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osborne_richard_epa_gov/Documents/Profile/Documents/Parser Dilution Factor Files/"/>
    </mc:Choice>
  </mc:AlternateContent>
  <xr:revisionPtr revIDLastSave="0" documentId="8_{C7A21F6D-167E-41DC-BB3D-3DD11C625EB1}" xr6:coauthVersionLast="47" xr6:coauthVersionMax="47" xr10:uidLastSave="{00000000-0000-0000-0000-000000000000}"/>
  <bookViews>
    <workbookView xWindow="-28920" yWindow="-1380" windowWidth="29040" windowHeight="15720" activeTab="5" xr2:uid="{00000000-000D-0000-FFFF-FFFF00000000}"/>
  </bookViews>
  <sheets>
    <sheet name="Data Flags Legend" sheetId="5" r:id="rId1"/>
    <sheet name="Template" sheetId="6" r:id="rId2"/>
    <sheet name="QAQC Overflow" sheetId="11" r:id="rId3"/>
    <sheet name="Report Template" sheetId="7" r:id="rId4"/>
    <sheet name="Sheet1_1" sheetId="1" r:id="rId5"/>
    <sheet name="Sheet2" sheetId="2" r:id="rId6"/>
    <sheet name="Sheet3" sheetId="3" r:id="rId7"/>
    <sheet name="Sheet4" sheetId="4" r:id="rId8"/>
    <sheet name="Chain of Custody" sheetId="8" r:id="rId9"/>
    <sheet name="Internal Standard Recovery" sheetId="9" r:id="rId10"/>
    <sheet name="Processing Narrative" sheetId="10" r:id="rId11"/>
  </sheets>
  <definedNames>
    <definedName name="_xlnm._FilterDatabase" localSheetId="3" hidden="1">'Report Template'!$A$4:$AJ$1000</definedName>
    <definedName name="_xlnm._FilterDatabase" localSheetId="1" hidden="1">Template!$A$4:$Y$43</definedName>
    <definedName name="_xlnm.Criteria" localSheetId="3">'Report Template'!$D$1:$D$2</definedName>
    <definedName name="_xlnm.Extract" localSheetId="3">'Report Template'!$AM$4:$BV$4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73" i="2" l="1"/>
  <c r="AI372" i="2"/>
  <c r="AI371" i="2"/>
  <c r="AI370" i="2"/>
  <c r="AI369" i="2"/>
  <c r="AI368" i="2"/>
  <c r="AI342" i="2"/>
  <c r="AI341" i="2"/>
  <c r="AI340" i="2"/>
  <c r="AI339" i="2"/>
  <c r="AI338" i="2"/>
  <c r="AI337" i="2"/>
  <c r="AI336" i="2"/>
  <c r="AI335" i="2"/>
  <c r="AI334" i="2"/>
  <c r="AI333" i="2"/>
  <c r="AI331" i="2"/>
  <c r="AI330" i="2"/>
  <c r="AI329" i="2"/>
  <c r="AI327" i="2"/>
  <c r="AI326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299" i="2"/>
  <c r="AI298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1" i="2"/>
  <c r="AI270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3" i="2"/>
  <c r="AI242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0" i="2"/>
  <c r="AI199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2" i="2"/>
  <c r="AI171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4" i="2"/>
  <c r="AI143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6" i="2"/>
  <c r="AI115" i="2"/>
  <c r="AI113" i="2"/>
  <c r="AI112" i="2"/>
  <c r="AI111" i="2"/>
  <c r="AI110" i="2"/>
  <c r="AI105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1" i="2"/>
  <c r="AI30" i="2"/>
  <c r="AI29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W20" i="11"/>
  <c r="V20" i="11"/>
  <c r="U20" i="11"/>
  <c r="T20" i="11"/>
  <c r="S20" i="11"/>
  <c r="R20" i="11"/>
  <c r="Q20" i="11"/>
  <c r="P20" i="11"/>
  <c r="O20" i="11"/>
  <c r="W14" i="11"/>
  <c r="V14" i="11"/>
  <c r="U14" i="11"/>
  <c r="T14" i="11"/>
  <c r="S14" i="11"/>
  <c r="R14" i="11"/>
  <c r="Q14" i="11"/>
  <c r="P14" i="11"/>
  <c r="O14" i="11"/>
  <c r="W9" i="11"/>
  <c r="V9" i="11"/>
  <c r="U9" i="11"/>
  <c r="T9" i="11"/>
  <c r="S9" i="11"/>
  <c r="R9" i="11"/>
  <c r="Q9" i="11"/>
  <c r="P9" i="11"/>
  <c r="O9" i="11"/>
  <c r="W6" i="11"/>
  <c r="V6" i="11"/>
  <c r="U6" i="11"/>
  <c r="T6" i="11"/>
  <c r="S6" i="11"/>
  <c r="R6" i="11"/>
  <c r="Q6" i="11"/>
  <c r="P6" i="11"/>
  <c r="O6" i="11"/>
  <c r="W47" i="11"/>
  <c r="V47" i="11"/>
  <c r="U47" i="11"/>
  <c r="T47" i="11"/>
  <c r="S47" i="11"/>
  <c r="R47" i="11"/>
  <c r="Q47" i="11"/>
  <c r="P47" i="11"/>
  <c r="O47" i="11"/>
  <c r="W45" i="11"/>
  <c r="V45" i="11"/>
  <c r="U45" i="11"/>
  <c r="T45" i="11"/>
  <c r="S45" i="11"/>
  <c r="R45" i="11"/>
  <c r="Q45" i="11"/>
  <c r="P45" i="11"/>
  <c r="O45" i="11"/>
  <c r="W43" i="11"/>
  <c r="V43" i="11"/>
  <c r="U43" i="11"/>
  <c r="T43" i="11"/>
  <c r="S43" i="11"/>
  <c r="R43" i="11"/>
  <c r="Q43" i="11"/>
  <c r="P43" i="11"/>
  <c r="O43" i="11"/>
  <c r="W41" i="11"/>
  <c r="V41" i="11"/>
  <c r="U41" i="11"/>
  <c r="T41" i="11"/>
  <c r="S41" i="11"/>
  <c r="R41" i="11"/>
  <c r="Q41" i="11"/>
  <c r="P41" i="11"/>
  <c r="O41" i="11"/>
  <c r="W39" i="11"/>
  <c r="V39" i="11"/>
  <c r="U39" i="11"/>
  <c r="T39" i="11"/>
  <c r="S39" i="11"/>
  <c r="R39" i="11"/>
  <c r="Q39" i="11"/>
  <c r="P39" i="11"/>
  <c r="O39" i="11"/>
  <c r="W37" i="11"/>
  <c r="V37" i="11"/>
  <c r="U37" i="11"/>
  <c r="T37" i="11"/>
  <c r="S37" i="11"/>
  <c r="R37" i="11"/>
  <c r="Q37" i="11"/>
  <c r="P37" i="11"/>
  <c r="O37" i="11"/>
  <c r="W33" i="11"/>
  <c r="V33" i="11"/>
  <c r="U33" i="11"/>
  <c r="T33" i="11"/>
  <c r="S33" i="11"/>
  <c r="R33" i="11"/>
  <c r="Q33" i="11"/>
  <c r="P33" i="11"/>
  <c r="O33" i="11"/>
  <c r="W31" i="11"/>
  <c r="V31" i="11"/>
  <c r="U31" i="11"/>
  <c r="T31" i="11"/>
  <c r="S31" i="11"/>
  <c r="R31" i="11"/>
  <c r="Q31" i="11"/>
  <c r="P31" i="11"/>
  <c r="O31" i="11"/>
  <c r="W29" i="11"/>
  <c r="V29" i="11"/>
  <c r="U29" i="11"/>
  <c r="T29" i="11"/>
  <c r="S29" i="11"/>
  <c r="R29" i="11"/>
  <c r="Q29" i="11"/>
  <c r="P29" i="11"/>
  <c r="O29" i="11"/>
  <c r="W27" i="11"/>
  <c r="V27" i="11"/>
  <c r="U27" i="11"/>
  <c r="T27" i="11"/>
  <c r="S27" i="11"/>
  <c r="R27" i="11"/>
  <c r="Q27" i="11"/>
  <c r="P27" i="11"/>
  <c r="O27" i="11"/>
  <c r="W25" i="11"/>
  <c r="V25" i="11"/>
  <c r="U25" i="11"/>
  <c r="T25" i="11"/>
  <c r="S25" i="11"/>
  <c r="R25" i="11"/>
  <c r="Q25" i="11"/>
  <c r="P25" i="11"/>
  <c r="O25" i="11"/>
  <c r="W23" i="11"/>
  <c r="V23" i="11"/>
  <c r="U23" i="11"/>
  <c r="T23" i="11"/>
  <c r="S23" i="11"/>
  <c r="R23" i="11"/>
  <c r="Q23" i="11"/>
  <c r="P23" i="11"/>
  <c r="O23" i="11"/>
  <c r="R1" i="9"/>
  <c r="AB1" i="9" s="1"/>
  <c r="Q1" i="9"/>
  <c r="AA1" i="9" s="1"/>
  <c r="P1" i="9"/>
  <c r="Z1" i="9" s="1"/>
  <c r="O1" i="9"/>
  <c r="Y1" i="9" s="1"/>
  <c r="N1" i="9"/>
  <c r="X1" i="9" s="1"/>
  <c r="K1" i="9"/>
  <c r="U1" i="9" s="1"/>
  <c r="AE1" i="9" s="1"/>
  <c r="J1" i="9"/>
  <c r="T1" i="9" s="1"/>
  <c r="AD1" i="9" s="1"/>
  <c r="I1" i="9"/>
  <c r="S1" i="9" s="1"/>
  <c r="AC1" i="9" s="1"/>
  <c r="H1" i="9"/>
  <c r="G1" i="9"/>
  <c r="F1" i="9"/>
  <c r="E1" i="9"/>
  <c r="D1" i="9"/>
  <c r="C1" i="9"/>
  <c r="M1" i="9" s="1"/>
  <c r="W1" i="9" s="1"/>
  <c r="AE362" i="9"/>
  <c r="AD362" i="9"/>
  <c r="AC362" i="9"/>
  <c r="AB362" i="9"/>
  <c r="AA362" i="9"/>
  <c r="AE344" i="9"/>
  <c r="AD330" i="9"/>
  <c r="AD329" i="9"/>
  <c r="AD327" i="9"/>
  <c r="AD325" i="9"/>
  <c r="AD322" i="9"/>
  <c r="AD321" i="9"/>
  <c r="AD320" i="9"/>
  <c r="AD319" i="9"/>
  <c r="AD318" i="9"/>
  <c r="AD317" i="9"/>
  <c r="AD310" i="9"/>
  <c r="AD309" i="9"/>
  <c r="AD297" i="9"/>
  <c r="AE223" i="9"/>
  <c r="AE222" i="9"/>
  <c r="AE206" i="9"/>
  <c r="AE203" i="9"/>
  <c r="AE202" i="9"/>
  <c r="AD202" i="9"/>
  <c r="AC202" i="9"/>
  <c r="AB202" i="9"/>
  <c r="AA202" i="9"/>
  <c r="Z202" i="9"/>
  <c r="Y202" i="9"/>
  <c r="X202" i="9"/>
  <c r="W202" i="9"/>
  <c r="AE201" i="9"/>
  <c r="AD201" i="9"/>
  <c r="AC201" i="9"/>
  <c r="AB201" i="9"/>
  <c r="AA201" i="9"/>
  <c r="Z201" i="9"/>
  <c r="Y201" i="9"/>
  <c r="X201" i="9"/>
  <c r="W201" i="9"/>
  <c r="AE191" i="9"/>
  <c r="AE184" i="9"/>
  <c r="AE183" i="9"/>
  <c r="AE182" i="9"/>
  <c r="AE179" i="9"/>
  <c r="AE165" i="9"/>
  <c r="AE164" i="9"/>
  <c r="AE122" i="9"/>
  <c r="AE121" i="9"/>
  <c r="AE120" i="9"/>
  <c r="AE119" i="9"/>
  <c r="AE118" i="9"/>
  <c r="AE117" i="9"/>
  <c r="AE116" i="9"/>
  <c r="AE115" i="9"/>
  <c r="AE114" i="9"/>
  <c r="AE108" i="9"/>
  <c r="AD108" i="9"/>
  <c r="AC108" i="9"/>
  <c r="AB108" i="9"/>
  <c r="AA108" i="9"/>
  <c r="Z108" i="9"/>
  <c r="Y108" i="9"/>
  <c r="X108" i="9"/>
  <c r="W108" i="9"/>
  <c r="AE107" i="9"/>
  <c r="AE104" i="9"/>
  <c r="AE100" i="9"/>
  <c r="AD77" i="9"/>
  <c r="AD73" i="9"/>
  <c r="AD53" i="9"/>
  <c r="AD43" i="9"/>
  <c r="AE37" i="9"/>
  <c r="AE36" i="9"/>
  <c r="AE32" i="9"/>
  <c r="AE31" i="9"/>
  <c r="AE16" i="9"/>
  <c r="AD16" i="9"/>
  <c r="AC16" i="9"/>
  <c r="AB16" i="9"/>
  <c r="AA16" i="9"/>
  <c r="D83" i="8" l="1"/>
  <c r="I83" i="8" s="1"/>
  <c r="D127" i="8"/>
  <c r="I127" i="8" s="1"/>
  <c r="D126" i="8"/>
  <c r="I126" i="8" s="1"/>
  <c r="D122" i="8"/>
  <c r="I122" i="8" s="1"/>
  <c r="D121" i="8"/>
  <c r="I121" i="8" s="1"/>
  <c r="D120" i="8"/>
  <c r="I120" i="8" s="1"/>
  <c r="D42" i="8"/>
  <c r="I42" i="8" s="1"/>
  <c r="D16" i="8"/>
  <c r="I16" i="8" s="1"/>
  <c r="D15" i="8"/>
  <c r="I15" i="8" s="1"/>
  <c r="D209" i="8"/>
  <c r="I209" i="8" s="1"/>
  <c r="D208" i="8"/>
  <c r="I208" i="8" s="1"/>
  <c r="D207" i="8"/>
  <c r="I207" i="8" s="1"/>
  <c r="D204" i="8"/>
  <c r="I204" i="8" s="1"/>
  <c r="D205" i="8"/>
  <c r="I205" i="8" s="1"/>
  <c r="D206" i="8"/>
  <c r="I206" i="8" s="1"/>
  <c r="D212" i="8"/>
  <c r="I212" i="8" s="1"/>
  <c r="D211" i="8"/>
  <c r="I211" i="8" s="1"/>
  <c r="D210" i="8"/>
  <c r="I210" i="8" s="1"/>
  <c r="D203" i="8"/>
  <c r="I203" i="8" s="1"/>
  <c r="D202" i="8"/>
  <c r="I202" i="8" s="1"/>
  <c r="D201" i="8"/>
  <c r="I201" i="8" s="1"/>
  <c r="D200" i="8"/>
  <c r="I200" i="8" s="1"/>
  <c r="D199" i="8"/>
  <c r="I199" i="8" s="1"/>
  <c r="D198" i="8"/>
  <c r="I198" i="8" s="1"/>
  <c r="D197" i="8"/>
  <c r="I197" i="8" s="1"/>
  <c r="D196" i="8"/>
  <c r="I196" i="8" s="1"/>
  <c r="D195" i="8"/>
  <c r="I195" i="8" s="1"/>
  <c r="D194" i="8"/>
  <c r="I194" i="8" s="1"/>
  <c r="D193" i="8"/>
  <c r="I193" i="8" s="1"/>
  <c r="D192" i="8"/>
  <c r="I192" i="8" s="1"/>
  <c r="D191" i="8"/>
  <c r="I191" i="8" s="1"/>
  <c r="D190" i="8"/>
  <c r="I190" i="8" s="1"/>
  <c r="D189" i="8"/>
  <c r="I189" i="8" s="1"/>
  <c r="D188" i="8"/>
  <c r="I188" i="8" s="1"/>
  <c r="D187" i="8"/>
  <c r="I187" i="8" s="1"/>
  <c r="D186" i="8"/>
  <c r="I186" i="8" s="1"/>
  <c r="D185" i="8"/>
  <c r="I185" i="8" s="1"/>
  <c r="D184" i="8"/>
  <c r="I184" i="8" s="1"/>
  <c r="D183" i="8"/>
  <c r="I183" i="8" s="1"/>
  <c r="D182" i="8"/>
  <c r="I182" i="8" s="1"/>
  <c r="D181" i="8"/>
  <c r="I181" i="8" s="1"/>
  <c r="D180" i="8"/>
  <c r="I180" i="8" s="1"/>
  <c r="D179" i="8"/>
  <c r="I179" i="8" s="1"/>
  <c r="D178" i="8"/>
  <c r="I178" i="8" s="1"/>
  <c r="D177" i="8"/>
  <c r="I177" i="8" s="1"/>
  <c r="D176" i="8"/>
  <c r="I176" i="8" s="1"/>
  <c r="D175" i="8"/>
  <c r="I175" i="8" s="1"/>
  <c r="D174" i="8"/>
  <c r="I174" i="8" s="1"/>
  <c r="D173" i="8"/>
  <c r="I173" i="8" s="1"/>
  <c r="D172" i="8"/>
  <c r="I172" i="8" s="1"/>
  <c r="D171" i="8"/>
  <c r="I171" i="8" s="1"/>
  <c r="D170" i="8"/>
  <c r="I170" i="8" s="1"/>
  <c r="D169" i="8"/>
  <c r="I169" i="8" s="1"/>
  <c r="D168" i="8"/>
  <c r="I168" i="8" s="1"/>
  <c r="D167" i="8"/>
  <c r="I167" i="8" s="1"/>
  <c r="D166" i="8"/>
  <c r="I166" i="8" s="1"/>
  <c r="D165" i="8"/>
  <c r="I165" i="8" s="1"/>
  <c r="D164" i="8"/>
  <c r="I164" i="8" s="1"/>
  <c r="D163" i="8"/>
  <c r="I163" i="8" s="1"/>
  <c r="D162" i="8"/>
  <c r="I162" i="8" s="1"/>
  <c r="D161" i="8"/>
  <c r="I161" i="8" s="1"/>
  <c r="D160" i="8"/>
  <c r="I160" i="8" s="1"/>
  <c r="D159" i="8"/>
  <c r="I159" i="8" s="1"/>
  <c r="D158" i="8"/>
  <c r="I158" i="8" s="1"/>
  <c r="D157" i="8"/>
  <c r="I157" i="8" s="1"/>
  <c r="D156" i="8"/>
  <c r="I156" i="8" s="1"/>
  <c r="D155" i="8"/>
  <c r="I155" i="8" s="1"/>
  <c r="D154" i="8"/>
  <c r="I154" i="8" s="1"/>
  <c r="D153" i="8"/>
  <c r="I153" i="8" s="1"/>
  <c r="D152" i="8"/>
  <c r="I152" i="8" s="1"/>
  <c r="D151" i="8"/>
  <c r="I151" i="8" s="1"/>
  <c r="D150" i="8"/>
  <c r="I150" i="8" s="1"/>
  <c r="D149" i="8"/>
  <c r="I149" i="8" s="1"/>
  <c r="D148" i="8"/>
  <c r="I148" i="8" s="1"/>
  <c r="D147" i="8"/>
  <c r="I147" i="8" s="1"/>
  <c r="D146" i="8"/>
  <c r="I146" i="8" s="1"/>
  <c r="D145" i="8"/>
  <c r="I145" i="8" s="1"/>
  <c r="D144" i="8"/>
  <c r="I144" i="8" s="1"/>
  <c r="D143" i="8"/>
  <c r="I143" i="8" s="1"/>
  <c r="D142" i="8"/>
  <c r="I142" i="8" s="1"/>
  <c r="D141" i="8"/>
  <c r="I141" i="8" s="1"/>
  <c r="D140" i="8"/>
  <c r="I140" i="8" s="1"/>
  <c r="D139" i="8"/>
  <c r="I139" i="8" s="1"/>
  <c r="D138" i="8"/>
  <c r="I138" i="8" s="1"/>
  <c r="D137" i="8"/>
  <c r="I137" i="8" s="1"/>
  <c r="D136" i="8"/>
  <c r="I136" i="8" s="1"/>
  <c r="D135" i="8"/>
  <c r="I135" i="8" s="1"/>
  <c r="D134" i="8"/>
  <c r="I134" i="8" s="1"/>
  <c r="D133" i="8"/>
  <c r="I133" i="8" s="1"/>
  <c r="D132" i="8"/>
  <c r="I132" i="8" s="1"/>
  <c r="D131" i="8"/>
  <c r="I131" i="8" s="1"/>
  <c r="D130" i="8"/>
  <c r="I130" i="8" s="1"/>
  <c r="D129" i="8"/>
  <c r="I129" i="8" s="1"/>
  <c r="D128" i="8"/>
  <c r="I128" i="8" s="1"/>
  <c r="D112" i="8"/>
  <c r="I112" i="8" s="1"/>
  <c r="D125" i="8"/>
  <c r="I125" i="8" s="1"/>
  <c r="D124" i="8"/>
  <c r="I124" i="8" s="1"/>
  <c r="D123" i="8"/>
  <c r="I123" i="8" s="1"/>
  <c r="D119" i="8"/>
  <c r="I119" i="8" s="1"/>
  <c r="D118" i="8"/>
  <c r="I118" i="8" s="1"/>
  <c r="D117" i="8"/>
  <c r="I117" i="8" s="1"/>
  <c r="D116" i="8"/>
  <c r="I116" i="8" s="1"/>
  <c r="D115" i="8"/>
  <c r="I115" i="8" s="1"/>
  <c r="D114" i="8"/>
  <c r="I114" i="8" s="1"/>
  <c r="D113" i="8"/>
  <c r="I113" i="8" s="1"/>
  <c r="D111" i="8"/>
  <c r="I111" i="8" s="1"/>
  <c r="D110" i="8"/>
  <c r="I110" i="8" s="1"/>
  <c r="D109" i="8"/>
  <c r="I109" i="8" s="1"/>
  <c r="D108" i="8"/>
  <c r="I108" i="8" s="1"/>
  <c r="D107" i="8"/>
  <c r="I107" i="8" s="1"/>
  <c r="D106" i="8"/>
  <c r="I106" i="8" s="1"/>
  <c r="D105" i="8"/>
  <c r="I105" i="8" s="1"/>
  <c r="D104" i="8"/>
  <c r="I104" i="8" s="1"/>
  <c r="D103" i="8"/>
  <c r="I103" i="8" s="1"/>
  <c r="D102" i="8"/>
  <c r="I102" i="8" s="1"/>
  <c r="D76" i="8"/>
  <c r="I76" i="8" s="1"/>
  <c r="D75" i="8"/>
  <c r="I75" i="8" s="1"/>
  <c r="D74" i="8"/>
  <c r="I74" i="8" s="1"/>
  <c r="D73" i="8"/>
  <c r="I73" i="8" s="1"/>
  <c r="D72" i="8"/>
  <c r="I72" i="8" s="1"/>
  <c r="D71" i="8"/>
  <c r="I71" i="8" s="1"/>
  <c r="D70" i="8"/>
  <c r="I70" i="8" s="1"/>
  <c r="D69" i="8"/>
  <c r="I69" i="8" s="1"/>
  <c r="D68" i="8"/>
  <c r="I68" i="8" s="1"/>
  <c r="D67" i="8"/>
  <c r="I67" i="8" s="1"/>
  <c r="D66" i="8"/>
  <c r="I66" i="8" s="1"/>
  <c r="D65" i="8"/>
  <c r="I65" i="8" s="1"/>
  <c r="D64" i="8"/>
  <c r="I64" i="8" s="1"/>
  <c r="D63" i="8"/>
  <c r="I63" i="8" s="1"/>
  <c r="D62" i="8"/>
  <c r="I62" i="8" s="1"/>
  <c r="D61" i="8"/>
  <c r="I61" i="8" s="1"/>
  <c r="D60" i="8"/>
  <c r="I60" i="8" s="1"/>
  <c r="D59" i="8"/>
  <c r="I59" i="8" s="1"/>
  <c r="D58" i="8"/>
  <c r="I58" i="8" s="1"/>
  <c r="D57" i="8"/>
  <c r="I57" i="8" s="1"/>
  <c r="D56" i="8"/>
  <c r="I56" i="8" s="1"/>
  <c r="D55" i="8"/>
  <c r="I55" i="8" s="1"/>
  <c r="D54" i="8"/>
  <c r="I54" i="8" s="1"/>
  <c r="D53" i="8"/>
  <c r="I53" i="8" s="1"/>
  <c r="D52" i="8"/>
  <c r="I52" i="8" s="1"/>
  <c r="D101" i="8"/>
  <c r="I101" i="8" s="1"/>
  <c r="D100" i="8"/>
  <c r="I100" i="8" s="1"/>
  <c r="D99" i="8"/>
  <c r="I99" i="8" s="1"/>
  <c r="D98" i="8"/>
  <c r="I98" i="8" s="1"/>
  <c r="D97" i="8"/>
  <c r="I97" i="8" s="1"/>
  <c r="D96" i="8"/>
  <c r="I96" i="8" s="1"/>
  <c r="D95" i="8"/>
  <c r="I95" i="8" s="1"/>
  <c r="D94" i="8"/>
  <c r="I94" i="8" s="1"/>
  <c r="D93" i="8"/>
  <c r="I93" i="8" s="1"/>
  <c r="D92" i="8"/>
  <c r="I92" i="8" s="1"/>
  <c r="D91" i="8"/>
  <c r="I91" i="8" s="1"/>
  <c r="D90" i="8"/>
  <c r="I90" i="8" s="1"/>
  <c r="D89" i="8"/>
  <c r="I89" i="8" s="1"/>
  <c r="D88" i="8"/>
  <c r="I88" i="8" s="1"/>
  <c r="D87" i="8"/>
  <c r="I87" i="8" s="1"/>
  <c r="D86" i="8"/>
  <c r="I86" i="8" s="1"/>
  <c r="D85" i="8"/>
  <c r="I85" i="8" s="1"/>
  <c r="D84" i="8"/>
  <c r="I84" i="8" s="1"/>
  <c r="D27" i="8"/>
  <c r="I27" i="8" s="1"/>
  <c r="D82" i="8"/>
  <c r="I82" i="8" s="1"/>
  <c r="D81" i="8"/>
  <c r="I81" i="8" s="1"/>
  <c r="D80" i="8"/>
  <c r="I80" i="8" s="1"/>
  <c r="D79" i="8"/>
  <c r="I79" i="8" s="1"/>
  <c r="D78" i="8"/>
  <c r="I78" i="8" s="1"/>
  <c r="D77" i="8"/>
  <c r="I77" i="8" s="1"/>
  <c r="D51" i="8"/>
  <c r="I51" i="8" s="1"/>
  <c r="D50" i="8"/>
  <c r="I50" i="8" s="1"/>
  <c r="D49" i="8"/>
  <c r="I49" i="8" s="1"/>
  <c r="D48" i="8"/>
  <c r="I48" i="8" s="1"/>
  <c r="D47" i="8"/>
  <c r="I47" i="8" s="1"/>
  <c r="D46" i="8"/>
  <c r="I46" i="8" s="1"/>
  <c r="D45" i="8"/>
  <c r="I45" i="8" s="1"/>
  <c r="D44" i="8"/>
  <c r="I44" i="8" s="1"/>
  <c r="D43" i="8"/>
  <c r="I43" i="8" s="1"/>
  <c r="D41" i="8"/>
  <c r="I41" i="8" s="1"/>
  <c r="D40" i="8"/>
  <c r="I40" i="8" s="1"/>
  <c r="D39" i="8"/>
  <c r="I39" i="8" s="1"/>
  <c r="D38" i="8"/>
  <c r="I38" i="8" s="1"/>
  <c r="D37" i="8"/>
  <c r="I37" i="8" s="1"/>
  <c r="D36" i="8"/>
  <c r="I36" i="8" s="1"/>
  <c r="D35" i="8"/>
  <c r="I35" i="8" s="1"/>
  <c r="D34" i="8"/>
  <c r="I34" i="8" s="1"/>
  <c r="D33" i="8"/>
  <c r="I33" i="8" s="1"/>
  <c r="D32" i="8"/>
  <c r="I32" i="8" s="1"/>
  <c r="D31" i="8"/>
  <c r="I31" i="8" s="1"/>
  <c r="D30" i="8"/>
  <c r="I30" i="8" s="1"/>
  <c r="D29" i="8"/>
  <c r="I29" i="8" s="1"/>
  <c r="D28" i="8"/>
  <c r="I28" i="8" s="1"/>
  <c r="D26" i="8"/>
  <c r="I26" i="8" s="1"/>
  <c r="D25" i="8"/>
  <c r="I25" i="8" s="1"/>
  <c r="D24" i="8"/>
  <c r="I24" i="8" s="1"/>
  <c r="D23" i="8"/>
  <c r="I23" i="8" s="1"/>
  <c r="D22" i="8"/>
  <c r="I22" i="8" s="1"/>
  <c r="D21" i="8"/>
  <c r="I21" i="8" s="1"/>
  <c r="D20" i="8"/>
  <c r="I20" i="8" s="1"/>
  <c r="D19" i="8"/>
  <c r="I19" i="8" s="1"/>
  <c r="D18" i="8"/>
  <c r="I18" i="8" s="1"/>
  <c r="D17" i="8"/>
  <c r="I17" i="8" s="1"/>
  <c r="D14" i="8"/>
  <c r="I14" i="8" s="1"/>
  <c r="D13" i="8"/>
  <c r="I13" i="8" s="1"/>
  <c r="D12" i="8"/>
  <c r="I12" i="8" s="1"/>
  <c r="D11" i="8"/>
  <c r="I11" i="8" s="1"/>
  <c r="D10" i="8"/>
  <c r="I10" i="8" s="1"/>
  <c r="D9" i="8"/>
  <c r="I9" i="8" s="1"/>
  <c r="D8" i="8"/>
  <c r="I8" i="8" s="1"/>
  <c r="D7" i="8"/>
  <c r="I7" i="8" s="1"/>
  <c r="D6" i="8"/>
  <c r="I6" i="8" s="1"/>
  <c r="D5" i="8"/>
  <c r="I5" i="8" s="1"/>
  <c r="D4" i="8"/>
  <c r="I4" i="8" s="1"/>
  <c r="D3" i="8"/>
  <c r="I3" i="8" s="1"/>
  <c r="D2" i="8"/>
  <c r="I2" i="8" s="1"/>
  <c r="AJ1000" i="7"/>
  <c r="AI1000" i="7"/>
  <c r="AH1000" i="7"/>
  <c r="AG1000" i="7"/>
  <c r="AF1000" i="7"/>
  <c r="AE1000" i="7"/>
  <c r="AD1000" i="7"/>
  <c r="AC1000" i="7"/>
  <c r="AB1000" i="7"/>
  <c r="AA1000" i="7"/>
  <c r="Z1000" i="7"/>
  <c r="Y1000" i="7"/>
  <c r="X1000" i="7"/>
  <c r="W1000" i="7"/>
  <c r="V1000" i="7"/>
  <c r="U1000" i="7"/>
  <c r="T1000" i="7"/>
  <c r="S1000" i="7"/>
  <c r="R1000" i="7"/>
  <c r="Q1000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A1000" i="7"/>
  <c r="AJ999" i="7"/>
  <c r="AI999" i="7"/>
  <c r="AH999" i="7"/>
  <c r="AG999" i="7"/>
  <c r="AF999" i="7"/>
  <c r="AE999" i="7"/>
  <c r="AD999" i="7"/>
  <c r="AC999" i="7"/>
  <c r="AB999" i="7"/>
  <c r="AA999" i="7"/>
  <c r="Z999" i="7"/>
  <c r="Y999" i="7"/>
  <c r="AJ998" i="7"/>
  <c r="AI998" i="7"/>
  <c r="AH998" i="7"/>
  <c r="AG998" i="7"/>
  <c r="AF998" i="7"/>
  <c r="AE998" i="7"/>
  <c r="AD998" i="7"/>
  <c r="AC998" i="7"/>
  <c r="AB998" i="7"/>
  <c r="AA998" i="7"/>
  <c r="Z998" i="7"/>
  <c r="Y998" i="7"/>
  <c r="AJ997" i="7"/>
  <c r="AI997" i="7"/>
  <c r="AH997" i="7"/>
  <c r="AG997" i="7"/>
  <c r="AF997" i="7"/>
  <c r="AE997" i="7"/>
  <c r="AD997" i="7"/>
  <c r="AC997" i="7"/>
  <c r="AB997" i="7"/>
  <c r="AA997" i="7"/>
  <c r="Z997" i="7"/>
  <c r="Y997" i="7"/>
  <c r="AJ996" i="7"/>
  <c r="AI996" i="7"/>
  <c r="AH996" i="7"/>
  <c r="AG996" i="7"/>
  <c r="AF996" i="7"/>
  <c r="AE996" i="7"/>
  <c r="AD996" i="7"/>
  <c r="AC996" i="7"/>
  <c r="AB996" i="7"/>
  <c r="AA996" i="7"/>
  <c r="Z996" i="7"/>
  <c r="Y996" i="7"/>
  <c r="AJ995" i="7"/>
  <c r="AI995" i="7"/>
  <c r="AH995" i="7"/>
  <c r="AG995" i="7"/>
  <c r="AF995" i="7"/>
  <c r="AE995" i="7"/>
  <c r="AD995" i="7"/>
  <c r="AC995" i="7"/>
  <c r="AB995" i="7"/>
  <c r="AA995" i="7"/>
  <c r="Z995" i="7"/>
  <c r="Y995" i="7"/>
  <c r="AJ994" i="7"/>
  <c r="AI994" i="7"/>
  <c r="AH994" i="7"/>
  <c r="AG994" i="7"/>
  <c r="AF994" i="7"/>
  <c r="AE994" i="7"/>
  <c r="AD994" i="7"/>
  <c r="AC994" i="7"/>
  <c r="AB994" i="7"/>
  <c r="AA994" i="7"/>
  <c r="Z994" i="7"/>
  <c r="Y994" i="7"/>
  <c r="AJ993" i="7"/>
  <c r="AI993" i="7"/>
  <c r="AH993" i="7"/>
  <c r="AG993" i="7"/>
  <c r="AF993" i="7"/>
  <c r="AE993" i="7"/>
  <c r="AD993" i="7"/>
  <c r="AC993" i="7"/>
  <c r="AB993" i="7"/>
  <c r="AA993" i="7"/>
  <c r="Z993" i="7"/>
  <c r="Y993" i="7"/>
  <c r="AJ992" i="7"/>
  <c r="AI992" i="7"/>
  <c r="AH992" i="7"/>
  <c r="AG992" i="7"/>
  <c r="AF992" i="7"/>
  <c r="AE992" i="7"/>
  <c r="AD992" i="7"/>
  <c r="AC992" i="7"/>
  <c r="AB992" i="7"/>
  <c r="AA992" i="7"/>
  <c r="Z992" i="7"/>
  <c r="Y992" i="7"/>
  <c r="AJ991" i="7"/>
  <c r="AI991" i="7"/>
  <c r="AH991" i="7"/>
  <c r="AG991" i="7"/>
  <c r="AF991" i="7"/>
  <c r="AE991" i="7"/>
  <c r="AD991" i="7"/>
  <c r="AC991" i="7"/>
  <c r="AB991" i="7"/>
  <c r="AA991" i="7"/>
  <c r="Z991" i="7"/>
  <c r="Y991" i="7"/>
  <c r="AJ990" i="7"/>
  <c r="AI990" i="7"/>
  <c r="AH990" i="7"/>
  <c r="AG990" i="7"/>
  <c r="AF990" i="7"/>
  <c r="AE990" i="7"/>
  <c r="AD990" i="7"/>
  <c r="AC990" i="7"/>
  <c r="AB990" i="7"/>
  <c r="AA990" i="7"/>
  <c r="Z990" i="7"/>
  <c r="Y990" i="7"/>
  <c r="AJ989" i="7"/>
  <c r="AI989" i="7"/>
  <c r="AH989" i="7"/>
  <c r="AG989" i="7"/>
  <c r="AF989" i="7"/>
  <c r="AE989" i="7"/>
  <c r="AD989" i="7"/>
  <c r="AC989" i="7"/>
  <c r="AB989" i="7"/>
  <c r="AA989" i="7"/>
  <c r="Z989" i="7"/>
  <c r="Y989" i="7"/>
  <c r="AJ988" i="7"/>
  <c r="AI988" i="7"/>
  <c r="AH988" i="7"/>
  <c r="AG988" i="7"/>
  <c r="AF988" i="7"/>
  <c r="AE988" i="7"/>
  <c r="AD988" i="7"/>
  <c r="AC988" i="7"/>
  <c r="AB988" i="7"/>
  <c r="AA988" i="7"/>
  <c r="Z988" i="7"/>
  <c r="Y988" i="7"/>
  <c r="AJ987" i="7"/>
  <c r="AI987" i="7"/>
  <c r="AH987" i="7"/>
  <c r="AG987" i="7"/>
  <c r="AF987" i="7"/>
  <c r="AE987" i="7"/>
  <c r="AD987" i="7"/>
  <c r="AC987" i="7"/>
  <c r="AB987" i="7"/>
  <c r="AA987" i="7"/>
  <c r="Z987" i="7"/>
  <c r="Y987" i="7"/>
  <c r="AJ986" i="7"/>
  <c r="AI986" i="7"/>
  <c r="AH986" i="7"/>
  <c r="AG986" i="7"/>
  <c r="AF986" i="7"/>
  <c r="AE986" i="7"/>
  <c r="AD986" i="7"/>
  <c r="AC986" i="7"/>
  <c r="AB986" i="7"/>
  <c r="AA986" i="7"/>
  <c r="Z986" i="7"/>
  <c r="Y986" i="7"/>
  <c r="AJ985" i="7"/>
  <c r="AI985" i="7"/>
  <c r="AH985" i="7"/>
  <c r="AG985" i="7"/>
  <c r="AF985" i="7"/>
  <c r="AE985" i="7"/>
  <c r="AD985" i="7"/>
  <c r="AC985" i="7"/>
  <c r="AB985" i="7"/>
  <c r="AA985" i="7"/>
  <c r="Z985" i="7"/>
  <c r="Y985" i="7"/>
  <c r="AJ984" i="7"/>
  <c r="AI984" i="7"/>
  <c r="AH984" i="7"/>
  <c r="AG984" i="7"/>
  <c r="AF984" i="7"/>
  <c r="AE984" i="7"/>
  <c r="AD984" i="7"/>
  <c r="AC984" i="7"/>
  <c r="AB984" i="7"/>
  <c r="AA984" i="7"/>
  <c r="Z984" i="7"/>
  <c r="Y984" i="7"/>
  <c r="AJ983" i="7"/>
  <c r="AI983" i="7"/>
  <c r="AH983" i="7"/>
  <c r="AG983" i="7"/>
  <c r="AF983" i="7"/>
  <c r="AE983" i="7"/>
  <c r="AD983" i="7"/>
  <c r="AC983" i="7"/>
  <c r="AB983" i="7"/>
  <c r="AA983" i="7"/>
  <c r="Z983" i="7"/>
  <c r="Y983" i="7"/>
  <c r="AJ982" i="7"/>
  <c r="AI982" i="7"/>
  <c r="AH982" i="7"/>
  <c r="AG982" i="7"/>
  <c r="AF982" i="7"/>
  <c r="AE982" i="7"/>
  <c r="AD982" i="7"/>
  <c r="AC982" i="7"/>
  <c r="AB982" i="7"/>
  <c r="AA982" i="7"/>
  <c r="Z982" i="7"/>
  <c r="Y982" i="7"/>
  <c r="AJ981" i="7"/>
  <c r="AI981" i="7"/>
  <c r="AH981" i="7"/>
  <c r="AG981" i="7"/>
  <c r="AF981" i="7"/>
  <c r="AE981" i="7"/>
  <c r="AD981" i="7"/>
  <c r="AC981" i="7"/>
  <c r="AB981" i="7"/>
  <c r="AA981" i="7"/>
  <c r="Z981" i="7"/>
  <c r="Y981" i="7"/>
  <c r="AJ980" i="7"/>
  <c r="AI980" i="7"/>
  <c r="AH980" i="7"/>
  <c r="AG980" i="7"/>
  <c r="AF980" i="7"/>
  <c r="AE980" i="7"/>
  <c r="AD980" i="7"/>
  <c r="AC980" i="7"/>
  <c r="AB980" i="7"/>
  <c r="AA980" i="7"/>
  <c r="Z980" i="7"/>
  <c r="Y980" i="7"/>
  <c r="AJ979" i="7"/>
  <c r="AI979" i="7"/>
  <c r="AH979" i="7"/>
  <c r="AG979" i="7"/>
  <c r="AF979" i="7"/>
  <c r="AE979" i="7"/>
  <c r="AD979" i="7"/>
  <c r="AC979" i="7"/>
  <c r="AB979" i="7"/>
  <c r="AA979" i="7"/>
  <c r="Z979" i="7"/>
  <c r="Y979" i="7"/>
  <c r="AJ978" i="7"/>
  <c r="AI978" i="7"/>
  <c r="AH978" i="7"/>
  <c r="AG978" i="7"/>
  <c r="AF978" i="7"/>
  <c r="AE978" i="7"/>
  <c r="AD978" i="7"/>
  <c r="AC978" i="7"/>
  <c r="AB978" i="7"/>
  <c r="AA978" i="7"/>
  <c r="Z978" i="7"/>
  <c r="Y978" i="7"/>
  <c r="AJ977" i="7"/>
  <c r="AI977" i="7"/>
  <c r="AH977" i="7"/>
  <c r="AG977" i="7"/>
  <c r="AF977" i="7"/>
  <c r="AE977" i="7"/>
  <c r="AD977" i="7"/>
  <c r="AC977" i="7"/>
  <c r="AB977" i="7"/>
  <c r="AA977" i="7"/>
  <c r="Z977" i="7"/>
  <c r="Y977" i="7"/>
  <c r="AJ976" i="7"/>
  <c r="AI976" i="7"/>
  <c r="AH976" i="7"/>
  <c r="AG976" i="7"/>
  <c r="AF976" i="7"/>
  <c r="AE976" i="7"/>
  <c r="AD976" i="7"/>
  <c r="AC976" i="7"/>
  <c r="AB976" i="7"/>
  <c r="AA976" i="7"/>
  <c r="Z976" i="7"/>
  <c r="Y976" i="7"/>
  <c r="AJ975" i="7"/>
  <c r="AI975" i="7"/>
  <c r="AH975" i="7"/>
  <c r="AG975" i="7"/>
  <c r="AF975" i="7"/>
  <c r="AE975" i="7"/>
  <c r="AD975" i="7"/>
  <c r="AC975" i="7"/>
  <c r="AB975" i="7"/>
  <c r="AA975" i="7"/>
  <c r="Z975" i="7"/>
  <c r="Y975" i="7"/>
  <c r="AJ974" i="7"/>
  <c r="AI974" i="7"/>
  <c r="AH974" i="7"/>
  <c r="AG974" i="7"/>
  <c r="AF974" i="7"/>
  <c r="AE974" i="7"/>
  <c r="AD974" i="7"/>
  <c r="AC974" i="7"/>
  <c r="AB974" i="7"/>
  <c r="AA974" i="7"/>
  <c r="Z974" i="7"/>
  <c r="Y974" i="7"/>
  <c r="AJ973" i="7"/>
  <c r="AI973" i="7"/>
  <c r="AH973" i="7"/>
  <c r="AG973" i="7"/>
  <c r="AF973" i="7"/>
  <c r="AE973" i="7"/>
  <c r="AD973" i="7"/>
  <c r="AC973" i="7"/>
  <c r="AB973" i="7"/>
  <c r="AA973" i="7"/>
  <c r="Z973" i="7"/>
  <c r="Y973" i="7"/>
  <c r="AJ972" i="7"/>
  <c r="AI972" i="7"/>
  <c r="AH972" i="7"/>
  <c r="AG972" i="7"/>
  <c r="AF972" i="7"/>
  <c r="AE972" i="7"/>
  <c r="AD972" i="7"/>
  <c r="AC972" i="7"/>
  <c r="AB972" i="7"/>
  <c r="AA972" i="7"/>
  <c r="Z972" i="7"/>
  <c r="Y972" i="7"/>
  <c r="AJ971" i="7"/>
  <c r="AI971" i="7"/>
  <c r="AH971" i="7"/>
  <c r="AG971" i="7"/>
  <c r="AF971" i="7"/>
  <c r="AE971" i="7"/>
  <c r="AD971" i="7"/>
  <c r="AC971" i="7"/>
  <c r="AB971" i="7"/>
  <c r="AA971" i="7"/>
  <c r="Z971" i="7"/>
  <c r="Y971" i="7"/>
  <c r="AJ970" i="7"/>
  <c r="AI970" i="7"/>
  <c r="AH970" i="7"/>
  <c r="AG970" i="7"/>
  <c r="AF970" i="7"/>
  <c r="AE970" i="7"/>
  <c r="AD970" i="7"/>
  <c r="AC970" i="7"/>
  <c r="AB970" i="7"/>
  <c r="AA970" i="7"/>
  <c r="Z970" i="7"/>
  <c r="Y970" i="7"/>
  <c r="AJ969" i="7"/>
  <c r="AI969" i="7"/>
  <c r="AH969" i="7"/>
  <c r="AG969" i="7"/>
  <c r="AF969" i="7"/>
  <c r="AE969" i="7"/>
  <c r="AD969" i="7"/>
  <c r="AC969" i="7"/>
  <c r="AB969" i="7"/>
  <c r="AA969" i="7"/>
  <c r="Z969" i="7"/>
  <c r="Y969" i="7"/>
  <c r="AJ968" i="7"/>
  <c r="AI968" i="7"/>
  <c r="AH968" i="7"/>
  <c r="AG968" i="7"/>
  <c r="AF968" i="7"/>
  <c r="AE968" i="7"/>
  <c r="AD968" i="7"/>
  <c r="AC968" i="7"/>
  <c r="AB968" i="7"/>
  <c r="AA968" i="7"/>
  <c r="Z968" i="7"/>
  <c r="Y968" i="7"/>
  <c r="AJ967" i="7"/>
  <c r="AI967" i="7"/>
  <c r="AH967" i="7"/>
  <c r="AG967" i="7"/>
  <c r="AF967" i="7"/>
  <c r="AE967" i="7"/>
  <c r="AD967" i="7"/>
  <c r="AC967" i="7"/>
  <c r="AB967" i="7"/>
  <c r="AA967" i="7"/>
  <c r="Z967" i="7"/>
  <c r="Y967" i="7"/>
  <c r="AJ966" i="7"/>
  <c r="AI966" i="7"/>
  <c r="AH966" i="7"/>
  <c r="AG966" i="7"/>
  <c r="AF966" i="7"/>
  <c r="AE966" i="7"/>
  <c r="AD966" i="7"/>
  <c r="AC966" i="7"/>
  <c r="AB966" i="7"/>
  <c r="AA966" i="7"/>
  <c r="Z966" i="7"/>
  <c r="Y966" i="7"/>
  <c r="AJ965" i="7"/>
  <c r="AI965" i="7"/>
  <c r="AH965" i="7"/>
  <c r="AG965" i="7"/>
  <c r="AF965" i="7"/>
  <c r="AE965" i="7"/>
  <c r="AD965" i="7"/>
  <c r="AC965" i="7"/>
  <c r="AB965" i="7"/>
  <c r="AA965" i="7"/>
  <c r="Z965" i="7"/>
  <c r="Y965" i="7"/>
  <c r="AJ964" i="7"/>
  <c r="AI964" i="7"/>
  <c r="AH964" i="7"/>
  <c r="AG964" i="7"/>
  <c r="AF964" i="7"/>
  <c r="AE964" i="7"/>
  <c r="AD964" i="7"/>
  <c r="AC964" i="7"/>
  <c r="AB964" i="7"/>
  <c r="AA964" i="7"/>
  <c r="Z964" i="7"/>
  <c r="Y964" i="7"/>
  <c r="AJ963" i="7"/>
  <c r="AI963" i="7"/>
  <c r="AH963" i="7"/>
  <c r="AG963" i="7"/>
  <c r="AF963" i="7"/>
  <c r="AE963" i="7"/>
  <c r="AD963" i="7"/>
  <c r="AC963" i="7"/>
  <c r="AB963" i="7"/>
  <c r="AA963" i="7"/>
  <c r="Z963" i="7"/>
  <c r="Y963" i="7"/>
  <c r="AJ962" i="7"/>
  <c r="AI962" i="7"/>
  <c r="AH962" i="7"/>
  <c r="AG962" i="7"/>
  <c r="AF962" i="7"/>
  <c r="AE962" i="7"/>
  <c r="AD962" i="7"/>
  <c r="AC962" i="7"/>
  <c r="AB962" i="7"/>
  <c r="AA962" i="7"/>
  <c r="Z962" i="7"/>
  <c r="Y962" i="7"/>
  <c r="AJ961" i="7"/>
  <c r="AI961" i="7"/>
  <c r="AH961" i="7"/>
  <c r="AG961" i="7"/>
  <c r="AF961" i="7"/>
  <c r="AE961" i="7"/>
  <c r="AD961" i="7"/>
  <c r="AC961" i="7"/>
  <c r="AB961" i="7"/>
  <c r="AA961" i="7"/>
  <c r="Z961" i="7"/>
  <c r="Y961" i="7"/>
  <c r="AJ960" i="7"/>
  <c r="AI960" i="7"/>
  <c r="AH960" i="7"/>
  <c r="AG960" i="7"/>
  <c r="AF960" i="7"/>
  <c r="AE960" i="7"/>
  <c r="AD960" i="7"/>
  <c r="AC960" i="7"/>
  <c r="AB960" i="7"/>
  <c r="AA960" i="7"/>
  <c r="Z960" i="7"/>
  <c r="Y960" i="7"/>
  <c r="AJ959" i="7"/>
  <c r="AI959" i="7"/>
  <c r="AH959" i="7"/>
  <c r="AG959" i="7"/>
  <c r="AF959" i="7"/>
  <c r="AE959" i="7"/>
  <c r="AD959" i="7"/>
  <c r="AC959" i="7"/>
  <c r="AB959" i="7"/>
  <c r="AA959" i="7"/>
  <c r="Z959" i="7"/>
  <c r="Y959" i="7"/>
  <c r="AJ958" i="7"/>
  <c r="AI958" i="7"/>
  <c r="AH958" i="7"/>
  <c r="AG958" i="7"/>
  <c r="AF958" i="7"/>
  <c r="AE958" i="7"/>
  <c r="AD958" i="7"/>
  <c r="AC958" i="7"/>
  <c r="AB958" i="7"/>
  <c r="AA958" i="7"/>
  <c r="Z958" i="7"/>
  <c r="Y958" i="7"/>
  <c r="AJ957" i="7"/>
  <c r="AI957" i="7"/>
  <c r="AH957" i="7"/>
  <c r="AG957" i="7"/>
  <c r="AF957" i="7"/>
  <c r="AE957" i="7"/>
  <c r="AD957" i="7"/>
  <c r="AC957" i="7"/>
  <c r="AB957" i="7"/>
  <c r="AA957" i="7"/>
  <c r="Z957" i="7"/>
  <c r="Y957" i="7"/>
  <c r="AJ956" i="7"/>
  <c r="AI956" i="7"/>
  <c r="AH956" i="7"/>
  <c r="AG956" i="7"/>
  <c r="AF956" i="7"/>
  <c r="AE956" i="7"/>
  <c r="AD956" i="7"/>
  <c r="AC956" i="7"/>
  <c r="AB956" i="7"/>
  <c r="AA956" i="7"/>
  <c r="Z956" i="7"/>
  <c r="Y956" i="7"/>
  <c r="AJ955" i="7"/>
  <c r="AI955" i="7"/>
  <c r="AH955" i="7"/>
  <c r="AG955" i="7"/>
  <c r="AF955" i="7"/>
  <c r="AE955" i="7"/>
  <c r="AD955" i="7"/>
  <c r="AC955" i="7"/>
  <c r="AB955" i="7"/>
  <c r="AA955" i="7"/>
  <c r="Z955" i="7"/>
  <c r="Y955" i="7"/>
  <c r="AJ954" i="7"/>
  <c r="AI954" i="7"/>
  <c r="AH954" i="7"/>
  <c r="AG954" i="7"/>
  <c r="AF954" i="7"/>
  <c r="AE954" i="7"/>
  <c r="AD954" i="7"/>
  <c r="AC954" i="7"/>
  <c r="AB954" i="7"/>
  <c r="AA954" i="7"/>
  <c r="Z954" i="7"/>
  <c r="Y954" i="7"/>
  <c r="AJ953" i="7"/>
  <c r="AI953" i="7"/>
  <c r="AH953" i="7"/>
  <c r="AG953" i="7"/>
  <c r="AF953" i="7"/>
  <c r="AE953" i="7"/>
  <c r="AD953" i="7"/>
  <c r="AC953" i="7"/>
  <c r="AB953" i="7"/>
  <c r="AA953" i="7"/>
  <c r="Z953" i="7"/>
  <c r="Y953" i="7"/>
  <c r="AJ952" i="7"/>
  <c r="AI952" i="7"/>
  <c r="AH952" i="7"/>
  <c r="AG952" i="7"/>
  <c r="AF952" i="7"/>
  <c r="AE952" i="7"/>
  <c r="AD952" i="7"/>
  <c r="AC952" i="7"/>
  <c r="AB952" i="7"/>
  <c r="AA952" i="7"/>
  <c r="Z952" i="7"/>
  <c r="Y952" i="7"/>
  <c r="AJ951" i="7"/>
  <c r="AI951" i="7"/>
  <c r="AH951" i="7"/>
  <c r="AG951" i="7"/>
  <c r="AF951" i="7"/>
  <c r="AE951" i="7"/>
  <c r="AD951" i="7"/>
  <c r="AC951" i="7"/>
  <c r="AB951" i="7"/>
  <c r="AA951" i="7"/>
  <c r="Z951" i="7"/>
  <c r="Y951" i="7"/>
  <c r="AJ950" i="7"/>
  <c r="AI950" i="7"/>
  <c r="AH950" i="7"/>
  <c r="AG950" i="7"/>
  <c r="AF950" i="7"/>
  <c r="AE950" i="7"/>
  <c r="AD950" i="7"/>
  <c r="AC950" i="7"/>
  <c r="AB950" i="7"/>
  <c r="AA950" i="7"/>
  <c r="Z950" i="7"/>
  <c r="Y950" i="7"/>
  <c r="AJ949" i="7"/>
  <c r="AI949" i="7"/>
  <c r="AH949" i="7"/>
  <c r="AG949" i="7"/>
  <c r="AF949" i="7"/>
  <c r="AE949" i="7"/>
  <c r="AD949" i="7"/>
  <c r="AC949" i="7"/>
  <c r="AB949" i="7"/>
  <c r="AA949" i="7"/>
  <c r="Z949" i="7"/>
  <c r="Y949" i="7"/>
  <c r="AJ948" i="7"/>
  <c r="AI948" i="7"/>
  <c r="AH948" i="7"/>
  <c r="AG948" i="7"/>
  <c r="AF948" i="7"/>
  <c r="AE948" i="7"/>
  <c r="AD948" i="7"/>
  <c r="AC948" i="7"/>
  <c r="AB948" i="7"/>
  <c r="AA948" i="7"/>
  <c r="Z948" i="7"/>
  <c r="Y948" i="7"/>
  <c r="AJ947" i="7"/>
  <c r="AI947" i="7"/>
  <c r="AH947" i="7"/>
  <c r="AG947" i="7"/>
  <c r="AF947" i="7"/>
  <c r="AE947" i="7"/>
  <c r="AD947" i="7"/>
  <c r="AC947" i="7"/>
  <c r="AB947" i="7"/>
  <c r="AA947" i="7"/>
  <c r="Z947" i="7"/>
  <c r="Y947" i="7"/>
  <c r="AJ946" i="7"/>
  <c r="AI946" i="7"/>
  <c r="AH946" i="7"/>
  <c r="AG946" i="7"/>
  <c r="AF946" i="7"/>
  <c r="AE946" i="7"/>
  <c r="AD946" i="7"/>
  <c r="AC946" i="7"/>
  <c r="AB946" i="7"/>
  <c r="AA946" i="7"/>
  <c r="Z946" i="7"/>
  <c r="Y946" i="7"/>
  <c r="AJ945" i="7"/>
  <c r="AI945" i="7"/>
  <c r="AH945" i="7"/>
  <c r="AG945" i="7"/>
  <c r="AF945" i="7"/>
  <c r="AE945" i="7"/>
  <c r="AD945" i="7"/>
  <c r="AC945" i="7"/>
  <c r="AB945" i="7"/>
  <c r="AA945" i="7"/>
  <c r="Z945" i="7"/>
  <c r="Y945" i="7"/>
  <c r="AJ944" i="7"/>
  <c r="AI944" i="7"/>
  <c r="AH944" i="7"/>
  <c r="AG944" i="7"/>
  <c r="AF944" i="7"/>
  <c r="AE944" i="7"/>
  <c r="AD944" i="7"/>
  <c r="AC944" i="7"/>
  <c r="AB944" i="7"/>
  <c r="AA944" i="7"/>
  <c r="Z944" i="7"/>
  <c r="Y944" i="7"/>
  <c r="AJ943" i="7"/>
  <c r="AI943" i="7"/>
  <c r="AH943" i="7"/>
  <c r="AG943" i="7"/>
  <c r="AF943" i="7"/>
  <c r="AE943" i="7"/>
  <c r="AD943" i="7"/>
  <c r="AC943" i="7"/>
  <c r="AB943" i="7"/>
  <c r="AA943" i="7"/>
  <c r="Z943" i="7"/>
  <c r="Y943" i="7"/>
  <c r="AJ942" i="7"/>
  <c r="AI942" i="7"/>
  <c r="AH942" i="7"/>
  <c r="AG942" i="7"/>
  <c r="AF942" i="7"/>
  <c r="AE942" i="7"/>
  <c r="AD942" i="7"/>
  <c r="AC942" i="7"/>
  <c r="AB942" i="7"/>
  <c r="AA942" i="7"/>
  <c r="Z942" i="7"/>
  <c r="Y942" i="7"/>
  <c r="AJ941" i="7"/>
  <c r="AI941" i="7"/>
  <c r="AH941" i="7"/>
  <c r="AG941" i="7"/>
  <c r="AF941" i="7"/>
  <c r="AE941" i="7"/>
  <c r="AD941" i="7"/>
  <c r="AC941" i="7"/>
  <c r="AB941" i="7"/>
  <c r="AA941" i="7"/>
  <c r="Z941" i="7"/>
  <c r="Y941" i="7"/>
  <c r="AJ940" i="7"/>
  <c r="AI940" i="7"/>
  <c r="AH940" i="7"/>
  <c r="AG940" i="7"/>
  <c r="AF940" i="7"/>
  <c r="AE940" i="7"/>
  <c r="AD940" i="7"/>
  <c r="AC940" i="7"/>
  <c r="AB940" i="7"/>
  <c r="AA940" i="7"/>
  <c r="Z940" i="7"/>
  <c r="Y940" i="7"/>
  <c r="AJ939" i="7"/>
  <c r="AI939" i="7"/>
  <c r="AH939" i="7"/>
  <c r="AG939" i="7"/>
  <c r="AF939" i="7"/>
  <c r="AE939" i="7"/>
  <c r="AD939" i="7"/>
  <c r="AC939" i="7"/>
  <c r="AB939" i="7"/>
  <c r="AA939" i="7"/>
  <c r="Z939" i="7"/>
  <c r="Y939" i="7"/>
  <c r="AJ938" i="7"/>
  <c r="AI938" i="7"/>
  <c r="AH938" i="7"/>
  <c r="AG938" i="7"/>
  <c r="AF938" i="7"/>
  <c r="AE938" i="7"/>
  <c r="AD938" i="7"/>
  <c r="AC938" i="7"/>
  <c r="AB938" i="7"/>
  <c r="AA938" i="7"/>
  <c r="Z938" i="7"/>
  <c r="Y938" i="7"/>
  <c r="AJ937" i="7"/>
  <c r="AI937" i="7"/>
  <c r="AH937" i="7"/>
  <c r="AG937" i="7"/>
  <c r="AF937" i="7"/>
  <c r="AE937" i="7"/>
  <c r="AD937" i="7"/>
  <c r="AC937" i="7"/>
  <c r="AB937" i="7"/>
  <c r="AA937" i="7"/>
  <c r="Z937" i="7"/>
  <c r="Y937" i="7"/>
  <c r="AJ936" i="7"/>
  <c r="AI936" i="7"/>
  <c r="AH936" i="7"/>
  <c r="AG936" i="7"/>
  <c r="AF936" i="7"/>
  <c r="AE936" i="7"/>
  <c r="AD936" i="7"/>
  <c r="AC936" i="7"/>
  <c r="AB936" i="7"/>
  <c r="AA936" i="7"/>
  <c r="Z936" i="7"/>
  <c r="Y936" i="7"/>
  <c r="AJ935" i="7"/>
  <c r="AI935" i="7"/>
  <c r="AH935" i="7"/>
  <c r="AG935" i="7"/>
  <c r="AF935" i="7"/>
  <c r="AE935" i="7"/>
  <c r="AD935" i="7"/>
  <c r="AC935" i="7"/>
  <c r="AB935" i="7"/>
  <c r="AA935" i="7"/>
  <c r="Z935" i="7"/>
  <c r="Y935" i="7"/>
  <c r="AJ934" i="7"/>
  <c r="AI934" i="7"/>
  <c r="AH934" i="7"/>
  <c r="AG934" i="7"/>
  <c r="AF934" i="7"/>
  <c r="AE934" i="7"/>
  <c r="AD934" i="7"/>
  <c r="AC934" i="7"/>
  <c r="AB934" i="7"/>
  <c r="AA934" i="7"/>
  <c r="Z934" i="7"/>
  <c r="Y934" i="7"/>
  <c r="AJ933" i="7"/>
  <c r="AI933" i="7"/>
  <c r="AH933" i="7"/>
  <c r="AG933" i="7"/>
  <c r="AF933" i="7"/>
  <c r="AE933" i="7"/>
  <c r="AD933" i="7"/>
  <c r="AC933" i="7"/>
  <c r="AB933" i="7"/>
  <c r="AA933" i="7"/>
  <c r="Z933" i="7"/>
  <c r="Y933" i="7"/>
  <c r="AJ932" i="7"/>
  <c r="AI932" i="7"/>
  <c r="AH932" i="7"/>
  <c r="AG932" i="7"/>
  <c r="AF932" i="7"/>
  <c r="AE932" i="7"/>
  <c r="AD932" i="7"/>
  <c r="AC932" i="7"/>
  <c r="AB932" i="7"/>
  <c r="AA932" i="7"/>
  <c r="Z932" i="7"/>
  <c r="Y932" i="7"/>
  <c r="AJ931" i="7"/>
  <c r="AI931" i="7"/>
  <c r="AH931" i="7"/>
  <c r="AG931" i="7"/>
  <c r="AF931" i="7"/>
  <c r="AE931" i="7"/>
  <c r="AD931" i="7"/>
  <c r="AC931" i="7"/>
  <c r="AB931" i="7"/>
  <c r="AA931" i="7"/>
  <c r="Z931" i="7"/>
  <c r="Y931" i="7"/>
  <c r="AJ930" i="7"/>
  <c r="AI930" i="7"/>
  <c r="AH930" i="7"/>
  <c r="AG930" i="7"/>
  <c r="AF930" i="7"/>
  <c r="AE930" i="7"/>
  <c r="AD930" i="7"/>
  <c r="AC930" i="7"/>
  <c r="AB930" i="7"/>
  <c r="AA930" i="7"/>
  <c r="Z930" i="7"/>
  <c r="Y930" i="7"/>
  <c r="AJ929" i="7"/>
  <c r="AI929" i="7"/>
  <c r="AH929" i="7"/>
  <c r="AG929" i="7"/>
  <c r="AF929" i="7"/>
  <c r="AE929" i="7"/>
  <c r="AD929" i="7"/>
  <c r="AC929" i="7"/>
  <c r="AB929" i="7"/>
  <c r="AA929" i="7"/>
  <c r="Z929" i="7"/>
  <c r="Y929" i="7"/>
  <c r="AJ928" i="7"/>
  <c r="AI928" i="7"/>
  <c r="AH928" i="7"/>
  <c r="AG928" i="7"/>
  <c r="AF928" i="7"/>
  <c r="AE928" i="7"/>
  <c r="AD928" i="7"/>
  <c r="AC928" i="7"/>
  <c r="AB928" i="7"/>
  <c r="AA928" i="7"/>
  <c r="Z928" i="7"/>
  <c r="Y928" i="7"/>
  <c r="AJ927" i="7"/>
  <c r="AI927" i="7"/>
  <c r="AH927" i="7"/>
  <c r="AG927" i="7"/>
  <c r="AF927" i="7"/>
  <c r="AE927" i="7"/>
  <c r="AD927" i="7"/>
  <c r="AC927" i="7"/>
  <c r="AB927" i="7"/>
  <c r="AA927" i="7"/>
  <c r="Z927" i="7"/>
  <c r="Y927" i="7"/>
  <c r="AJ926" i="7"/>
  <c r="AI926" i="7"/>
  <c r="AH926" i="7"/>
  <c r="AG926" i="7"/>
  <c r="AF926" i="7"/>
  <c r="AE926" i="7"/>
  <c r="AD926" i="7"/>
  <c r="AC926" i="7"/>
  <c r="AB926" i="7"/>
  <c r="AA926" i="7"/>
  <c r="Z926" i="7"/>
  <c r="Y926" i="7"/>
  <c r="AJ925" i="7"/>
  <c r="AI925" i="7"/>
  <c r="AH925" i="7"/>
  <c r="AG925" i="7"/>
  <c r="AF925" i="7"/>
  <c r="AE925" i="7"/>
  <c r="AD925" i="7"/>
  <c r="AC925" i="7"/>
  <c r="AB925" i="7"/>
  <c r="AA925" i="7"/>
  <c r="Z925" i="7"/>
  <c r="Y925" i="7"/>
  <c r="AJ924" i="7"/>
  <c r="AI924" i="7"/>
  <c r="AH924" i="7"/>
  <c r="AG924" i="7"/>
  <c r="AF924" i="7"/>
  <c r="AE924" i="7"/>
  <c r="AD924" i="7"/>
  <c r="AC924" i="7"/>
  <c r="AB924" i="7"/>
  <c r="AA924" i="7"/>
  <c r="Z924" i="7"/>
  <c r="Y924" i="7"/>
  <c r="AJ923" i="7"/>
  <c r="AI923" i="7"/>
  <c r="AH923" i="7"/>
  <c r="AG923" i="7"/>
  <c r="AF923" i="7"/>
  <c r="AE923" i="7"/>
  <c r="AD923" i="7"/>
  <c r="AC923" i="7"/>
  <c r="AB923" i="7"/>
  <c r="AA923" i="7"/>
  <c r="Z923" i="7"/>
  <c r="Y923" i="7"/>
  <c r="AJ922" i="7"/>
  <c r="AI922" i="7"/>
  <c r="AH922" i="7"/>
  <c r="AG922" i="7"/>
  <c r="AF922" i="7"/>
  <c r="AE922" i="7"/>
  <c r="AD922" i="7"/>
  <c r="AC922" i="7"/>
  <c r="AB922" i="7"/>
  <c r="AA922" i="7"/>
  <c r="Z922" i="7"/>
  <c r="Y922" i="7"/>
  <c r="AJ921" i="7"/>
  <c r="AI921" i="7"/>
  <c r="AH921" i="7"/>
  <c r="AG921" i="7"/>
  <c r="AF921" i="7"/>
  <c r="AE921" i="7"/>
  <c r="AD921" i="7"/>
  <c r="AC921" i="7"/>
  <c r="AB921" i="7"/>
  <c r="AA921" i="7"/>
  <c r="Z921" i="7"/>
  <c r="Y921" i="7"/>
  <c r="AJ920" i="7"/>
  <c r="AI920" i="7"/>
  <c r="AH920" i="7"/>
  <c r="AG920" i="7"/>
  <c r="AF920" i="7"/>
  <c r="AE920" i="7"/>
  <c r="AD920" i="7"/>
  <c r="AC920" i="7"/>
  <c r="AB920" i="7"/>
  <c r="AA920" i="7"/>
  <c r="Z920" i="7"/>
  <c r="Y920" i="7"/>
  <c r="AJ919" i="7"/>
  <c r="AI919" i="7"/>
  <c r="AH919" i="7"/>
  <c r="AG919" i="7"/>
  <c r="AF919" i="7"/>
  <c r="AE919" i="7"/>
  <c r="AD919" i="7"/>
  <c r="AC919" i="7"/>
  <c r="AB919" i="7"/>
  <c r="AA919" i="7"/>
  <c r="Z919" i="7"/>
  <c r="Y919" i="7"/>
  <c r="AJ918" i="7"/>
  <c r="AI918" i="7"/>
  <c r="AH918" i="7"/>
  <c r="AG918" i="7"/>
  <c r="AF918" i="7"/>
  <c r="AE918" i="7"/>
  <c r="AD918" i="7"/>
  <c r="AC918" i="7"/>
  <c r="AB918" i="7"/>
  <c r="AA918" i="7"/>
  <c r="Z918" i="7"/>
  <c r="Y918" i="7"/>
  <c r="AJ917" i="7"/>
  <c r="AI917" i="7"/>
  <c r="AH917" i="7"/>
  <c r="AG917" i="7"/>
  <c r="AF917" i="7"/>
  <c r="AE917" i="7"/>
  <c r="AD917" i="7"/>
  <c r="AC917" i="7"/>
  <c r="AB917" i="7"/>
  <c r="AA917" i="7"/>
  <c r="Z917" i="7"/>
  <c r="Y917" i="7"/>
  <c r="AJ916" i="7"/>
  <c r="AI916" i="7"/>
  <c r="AH916" i="7"/>
  <c r="AG916" i="7"/>
  <c r="AF916" i="7"/>
  <c r="AE916" i="7"/>
  <c r="AD916" i="7"/>
  <c r="AC916" i="7"/>
  <c r="AB916" i="7"/>
  <c r="AA916" i="7"/>
  <c r="Z916" i="7"/>
  <c r="Y916" i="7"/>
  <c r="AJ915" i="7"/>
  <c r="AI915" i="7"/>
  <c r="AH915" i="7"/>
  <c r="AG915" i="7"/>
  <c r="AF915" i="7"/>
  <c r="AE915" i="7"/>
  <c r="AD915" i="7"/>
  <c r="AC915" i="7"/>
  <c r="AB915" i="7"/>
  <c r="AA915" i="7"/>
  <c r="Z915" i="7"/>
  <c r="Y915" i="7"/>
  <c r="AJ914" i="7"/>
  <c r="AI914" i="7"/>
  <c r="AH914" i="7"/>
  <c r="AG914" i="7"/>
  <c r="AF914" i="7"/>
  <c r="AE914" i="7"/>
  <c r="AD914" i="7"/>
  <c r="AC914" i="7"/>
  <c r="AB914" i="7"/>
  <c r="AA914" i="7"/>
  <c r="Z914" i="7"/>
  <c r="Y914" i="7"/>
  <c r="AJ913" i="7"/>
  <c r="AI913" i="7"/>
  <c r="AH913" i="7"/>
  <c r="AG913" i="7"/>
  <c r="AF913" i="7"/>
  <c r="AE913" i="7"/>
  <c r="AD913" i="7"/>
  <c r="AC913" i="7"/>
  <c r="AB913" i="7"/>
  <c r="AA913" i="7"/>
  <c r="Z913" i="7"/>
  <c r="Y913" i="7"/>
  <c r="AJ912" i="7"/>
  <c r="AI912" i="7"/>
  <c r="AH912" i="7"/>
  <c r="AG912" i="7"/>
  <c r="AF912" i="7"/>
  <c r="AE912" i="7"/>
  <c r="AD912" i="7"/>
  <c r="AC912" i="7"/>
  <c r="AB912" i="7"/>
  <c r="AA912" i="7"/>
  <c r="Z912" i="7"/>
  <c r="Y912" i="7"/>
  <c r="AJ911" i="7"/>
  <c r="AI911" i="7"/>
  <c r="AH911" i="7"/>
  <c r="AG911" i="7"/>
  <c r="AF911" i="7"/>
  <c r="AE911" i="7"/>
  <c r="AD911" i="7"/>
  <c r="AC911" i="7"/>
  <c r="AB911" i="7"/>
  <c r="AA911" i="7"/>
  <c r="Z911" i="7"/>
  <c r="Y911" i="7"/>
  <c r="AJ910" i="7"/>
  <c r="AI910" i="7"/>
  <c r="AH910" i="7"/>
  <c r="AG910" i="7"/>
  <c r="AF910" i="7"/>
  <c r="AE910" i="7"/>
  <c r="AD910" i="7"/>
  <c r="AC910" i="7"/>
  <c r="AB910" i="7"/>
  <c r="AA910" i="7"/>
  <c r="Z910" i="7"/>
  <c r="Y910" i="7"/>
  <c r="AJ909" i="7"/>
  <c r="AI909" i="7"/>
  <c r="AH909" i="7"/>
  <c r="AG909" i="7"/>
  <c r="AF909" i="7"/>
  <c r="AE909" i="7"/>
  <c r="AD909" i="7"/>
  <c r="AC909" i="7"/>
  <c r="AB909" i="7"/>
  <c r="AA909" i="7"/>
  <c r="Z909" i="7"/>
  <c r="Y909" i="7"/>
  <c r="AJ908" i="7"/>
  <c r="AI908" i="7"/>
  <c r="AH908" i="7"/>
  <c r="AG908" i="7"/>
  <c r="AF908" i="7"/>
  <c r="AE908" i="7"/>
  <c r="AD908" i="7"/>
  <c r="AC908" i="7"/>
  <c r="AB908" i="7"/>
  <c r="AA908" i="7"/>
  <c r="Z908" i="7"/>
  <c r="Y908" i="7"/>
  <c r="AJ907" i="7"/>
  <c r="AI907" i="7"/>
  <c r="AH907" i="7"/>
  <c r="AG907" i="7"/>
  <c r="AF907" i="7"/>
  <c r="AE907" i="7"/>
  <c r="AD907" i="7"/>
  <c r="AC907" i="7"/>
  <c r="AB907" i="7"/>
  <c r="AA907" i="7"/>
  <c r="Z907" i="7"/>
  <c r="Y907" i="7"/>
  <c r="AJ906" i="7"/>
  <c r="AI906" i="7"/>
  <c r="AH906" i="7"/>
  <c r="AG906" i="7"/>
  <c r="AF906" i="7"/>
  <c r="AE906" i="7"/>
  <c r="AD906" i="7"/>
  <c r="AC906" i="7"/>
  <c r="AB906" i="7"/>
  <c r="AA906" i="7"/>
  <c r="Z906" i="7"/>
  <c r="Y906" i="7"/>
  <c r="AJ905" i="7"/>
  <c r="AI905" i="7"/>
  <c r="AH905" i="7"/>
  <c r="AG905" i="7"/>
  <c r="AF905" i="7"/>
  <c r="AE905" i="7"/>
  <c r="AD905" i="7"/>
  <c r="AC905" i="7"/>
  <c r="AB905" i="7"/>
  <c r="AA905" i="7"/>
  <c r="Z905" i="7"/>
  <c r="Y905" i="7"/>
  <c r="AJ904" i="7"/>
  <c r="AI904" i="7"/>
  <c r="AH904" i="7"/>
  <c r="AG904" i="7"/>
  <c r="AF904" i="7"/>
  <c r="AE904" i="7"/>
  <c r="AD904" i="7"/>
  <c r="AC904" i="7"/>
  <c r="AB904" i="7"/>
  <c r="AA904" i="7"/>
  <c r="Z904" i="7"/>
  <c r="Y904" i="7"/>
  <c r="AJ903" i="7"/>
  <c r="AI903" i="7"/>
  <c r="AH903" i="7"/>
  <c r="AG903" i="7"/>
  <c r="AF903" i="7"/>
  <c r="AE903" i="7"/>
  <c r="AD903" i="7"/>
  <c r="AC903" i="7"/>
  <c r="AB903" i="7"/>
  <c r="AA903" i="7"/>
  <c r="Z903" i="7"/>
  <c r="Y903" i="7"/>
  <c r="AJ902" i="7"/>
  <c r="AI902" i="7"/>
  <c r="AH902" i="7"/>
  <c r="AG902" i="7"/>
  <c r="AF902" i="7"/>
  <c r="AE902" i="7"/>
  <c r="AD902" i="7"/>
  <c r="AC902" i="7"/>
  <c r="AB902" i="7"/>
  <c r="AA902" i="7"/>
  <c r="Z902" i="7"/>
  <c r="Y902" i="7"/>
  <c r="AJ901" i="7"/>
  <c r="AI901" i="7"/>
  <c r="AH901" i="7"/>
  <c r="AG901" i="7"/>
  <c r="AF901" i="7"/>
  <c r="AE901" i="7"/>
  <c r="AD901" i="7"/>
  <c r="AC901" i="7"/>
  <c r="AB901" i="7"/>
  <c r="AA901" i="7"/>
  <c r="Z901" i="7"/>
  <c r="Y901" i="7"/>
  <c r="AJ900" i="7"/>
  <c r="AI900" i="7"/>
  <c r="AH900" i="7"/>
  <c r="AG900" i="7"/>
  <c r="AF900" i="7"/>
  <c r="AE900" i="7"/>
  <c r="AD900" i="7"/>
  <c r="AC900" i="7"/>
  <c r="AB900" i="7"/>
  <c r="AA900" i="7"/>
  <c r="Z900" i="7"/>
  <c r="Y900" i="7"/>
  <c r="AJ899" i="7"/>
  <c r="AI899" i="7"/>
  <c r="AH899" i="7"/>
  <c r="AG899" i="7"/>
  <c r="AF899" i="7"/>
  <c r="AE899" i="7"/>
  <c r="AD899" i="7"/>
  <c r="AC899" i="7"/>
  <c r="AB899" i="7"/>
  <c r="AA899" i="7"/>
  <c r="Z899" i="7"/>
  <c r="Y899" i="7"/>
  <c r="AJ898" i="7"/>
  <c r="AI898" i="7"/>
  <c r="AH898" i="7"/>
  <c r="AG898" i="7"/>
  <c r="AF898" i="7"/>
  <c r="AE898" i="7"/>
  <c r="AD898" i="7"/>
  <c r="AC898" i="7"/>
  <c r="AB898" i="7"/>
  <c r="AA898" i="7"/>
  <c r="Z898" i="7"/>
  <c r="Y898" i="7"/>
  <c r="AJ897" i="7"/>
  <c r="AI897" i="7"/>
  <c r="AH897" i="7"/>
  <c r="AG897" i="7"/>
  <c r="AF897" i="7"/>
  <c r="AE897" i="7"/>
  <c r="AD897" i="7"/>
  <c r="AC897" i="7"/>
  <c r="AB897" i="7"/>
  <c r="AA897" i="7"/>
  <c r="Z897" i="7"/>
  <c r="Y897" i="7"/>
  <c r="AJ896" i="7"/>
  <c r="AI896" i="7"/>
  <c r="AH896" i="7"/>
  <c r="AG896" i="7"/>
  <c r="AF896" i="7"/>
  <c r="AE896" i="7"/>
  <c r="AD896" i="7"/>
  <c r="AC896" i="7"/>
  <c r="AB896" i="7"/>
  <c r="AA896" i="7"/>
  <c r="Z896" i="7"/>
  <c r="Y896" i="7"/>
  <c r="AJ895" i="7"/>
  <c r="AI895" i="7"/>
  <c r="AH895" i="7"/>
  <c r="AG895" i="7"/>
  <c r="AF895" i="7"/>
  <c r="AE895" i="7"/>
  <c r="AD895" i="7"/>
  <c r="AC895" i="7"/>
  <c r="AB895" i="7"/>
  <c r="AA895" i="7"/>
  <c r="Z895" i="7"/>
  <c r="Y895" i="7"/>
  <c r="AJ894" i="7"/>
  <c r="AI894" i="7"/>
  <c r="AH894" i="7"/>
  <c r="AG894" i="7"/>
  <c r="AF894" i="7"/>
  <c r="AE894" i="7"/>
  <c r="AD894" i="7"/>
  <c r="AC894" i="7"/>
  <c r="AB894" i="7"/>
  <c r="AA894" i="7"/>
  <c r="Z894" i="7"/>
  <c r="Y894" i="7"/>
  <c r="AJ893" i="7"/>
  <c r="AI893" i="7"/>
  <c r="AH893" i="7"/>
  <c r="AG893" i="7"/>
  <c r="AF893" i="7"/>
  <c r="AE893" i="7"/>
  <c r="AD893" i="7"/>
  <c r="AC893" i="7"/>
  <c r="AB893" i="7"/>
  <c r="AA893" i="7"/>
  <c r="Z893" i="7"/>
  <c r="Y893" i="7"/>
  <c r="AJ892" i="7"/>
  <c r="AI892" i="7"/>
  <c r="AH892" i="7"/>
  <c r="AG892" i="7"/>
  <c r="AF892" i="7"/>
  <c r="AE892" i="7"/>
  <c r="AD892" i="7"/>
  <c r="AC892" i="7"/>
  <c r="AB892" i="7"/>
  <c r="AA892" i="7"/>
  <c r="Z892" i="7"/>
  <c r="Y892" i="7"/>
  <c r="AJ891" i="7"/>
  <c r="AI891" i="7"/>
  <c r="AH891" i="7"/>
  <c r="AG891" i="7"/>
  <c r="AF891" i="7"/>
  <c r="AE891" i="7"/>
  <c r="AD891" i="7"/>
  <c r="AC891" i="7"/>
  <c r="AB891" i="7"/>
  <c r="AA891" i="7"/>
  <c r="Z891" i="7"/>
  <c r="Y891" i="7"/>
  <c r="AJ890" i="7"/>
  <c r="AI890" i="7"/>
  <c r="AH890" i="7"/>
  <c r="AG890" i="7"/>
  <c r="AF890" i="7"/>
  <c r="AE890" i="7"/>
  <c r="AD890" i="7"/>
  <c r="AC890" i="7"/>
  <c r="AB890" i="7"/>
  <c r="AA890" i="7"/>
  <c r="Z890" i="7"/>
  <c r="Y890" i="7"/>
  <c r="AJ889" i="7"/>
  <c r="AI889" i="7"/>
  <c r="AH889" i="7"/>
  <c r="AG889" i="7"/>
  <c r="AF889" i="7"/>
  <c r="AE889" i="7"/>
  <c r="AD889" i="7"/>
  <c r="AC889" i="7"/>
  <c r="AB889" i="7"/>
  <c r="AA889" i="7"/>
  <c r="Z889" i="7"/>
  <c r="Y889" i="7"/>
  <c r="AJ888" i="7"/>
  <c r="AI888" i="7"/>
  <c r="AH888" i="7"/>
  <c r="AG888" i="7"/>
  <c r="AF888" i="7"/>
  <c r="AE888" i="7"/>
  <c r="AD888" i="7"/>
  <c r="AC888" i="7"/>
  <c r="AB888" i="7"/>
  <c r="AA888" i="7"/>
  <c r="Z888" i="7"/>
  <c r="Y888" i="7"/>
  <c r="AJ887" i="7"/>
  <c r="AI887" i="7"/>
  <c r="AH887" i="7"/>
  <c r="AG887" i="7"/>
  <c r="AF887" i="7"/>
  <c r="AE887" i="7"/>
  <c r="AD887" i="7"/>
  <c r="AC887" i="7"/>
  <c r="AB887" i="7"/>
  <c r="AA887" i="7"/>
  <c r="Z887" i="7"/>
  <c r="Y887" i="7"/>
  <c r="AJ886" i="7"/>
  <c r="AI886" i="7"/>
  <c r="AH886" i="7"/>
  <c r="AG886" i="7"/>
  <c r="AF886" i="7"/>
  <c r="AE886" i="7"/>
  <c r="AD886" i="7"/>
  <c r="AC886" i="7"/>
  <c r="AB886" i="7"/>
  <c r="AA886" i="7"/>
  <c r="Z886" i="7"/>
  <c r="Y886" i="7"/>
  <c r="AJ885" i="7"/>
  <c r="AI885" i="7"/>
  <c r="AH885" i="7"/>
  <c r="AG885" i="7"/>
  <c r="AF885" i="7"/>
  <c r="AE885" i="7"/>
  <c r="AD885" i="7"/>
  <c r="AC885" i="7"/>
  <c r="AB885" i="7"/>
  <c r="AA885" i="7"/>
  <c r="Z885" i="7"/>
  <c r="Y885" i="7"/>
  <c r="AJ884" i="7"/>
  <c r="AI884" i="7"/>
  <c r="AH884" i="7"/>
  <c r="AG884" i="7"/>
  <c r="AF884" i="7"/>
  <c r="AE884" i="7"/>
  <c r="AD884" i="7"/>
  <c r="AC884" i="7"/>
  <c r="AB884" i="7"/>
  <c r="AA884" i="7"/>
  <c r="Z884" i="7"/>
  <c r="Y884" i="7"/>
  <c r="AJ883" i="7"/>
  <c r="AI883" i="7"/>
  <c r="AH883" i="7"/>
  <c r="AG883" i="7"/>
  <c r="AF883" i="7"/>
  <c r="AE883" i="7"/>
  <c r="AD883" i="7"/>
  <c r="AC883" i="7"/>
  <c r="AB883" i="7"/>
  <c r="AA883" i="7"/>
  <c r="Z883" i="7"/>
  <c r="Y883" i="7"/>
  <c r="AJ882" i="7"/>
  <c r="AI882" i="7"/>
  <c r="AH882" i="7"/>
  <c r="AG882" i="7"/>
  <c r="AF882" i="7"/>
  <c r="AE882" i="7"/>
  <c r="AD882" i="7"/>
  <c r="AC882" i="7"/>
  <c r="AB882" i="7"/>
  <c r="AA882" i="7"/>
  <c r="Z882" i="7"/>
  <c r="Y882" i="7"/>
  <c r="AJ881" i="7"/>
  <c r="AI881" i="7"/>
  <c r="AH881" i="7"/>
  <c r="AG881" i="7"/>
  <c r="AF881" i="7"/>
  <c r="AE881" i="7"/>
  <c r="AD881" i="7"/>
  <c r="AC881" i="7"/>
  <c r="AB881" i="7"/>
  <c r="AA881" i="7"/>
  <c r="Z881" i="7"/>
  <c r="Y881" i="7"/>
  <c r="AJ880" i="7"/>
  <c r="AI880" i="7"/>
  <c r="AH880" i="7"/>
  <c r="AG880" i="7"/>
  <c r="AF880" i="7"/>
  <c r="AE880" i="7"/>
  <c r="AD880" i="7"/>
  <c r="AC880" i="7"/>
  <c r="AB880" i="7"/>
  <c r="AA880" i="7"/>
  <c r="Z880" i="7"/>
  <c r="Y880" i="7"/>
  <c r="AJ879" i="7"/>
  <c r="AI879" i="7"/>
  <c r="AH879" i="7"/>
  <c r="AG879" i="7"/>
  <c r="AF879" i="7"/>
  <c r="AE879" i="7"/>
  <c r="AD879" i="7"/>
  <c r="AC879" i="7"/>
  <c r="AB879" i="7"/>
  <c r="AA879" i="7"/>
  <c r="Z879" i="7"/>
  <c r="Y879" i="7"/>
  <c r="AJ878" i="7"/>
  <c r="AI878" i="7"/>
  <c r="AH878" i="7"/>
  <c r="AG878" i="7"/>
  <c r="AF878" i="7"/>
  <c r="AE878" i="7"/>
  <c r="AD878" i="7"/>
  <c r="AC878" i="7"/>
  <c r="AB878" i="7"/>
  <c r="AA878" i="7"/>
  <c r="Z878" i="7"/>
  <c r="Y878" i="7"/>
  <c r="AJ877" i="7"/>
  <c r="AI877" i="7"/>
  <c r="AH877" i="7"/>
  <c r="AG877" i="7"/>
  <c r="AF877" i="7"/>
  <c r="AE877" i="7"/>
  <c r="AD877" i="7"/>
  <c r="AC877" i="7"/>
  <c r="AB877" i="7"/>
  <c r="AA877" i="7"/>
  <c r="Z877" i="7"/>
  <c r="Y877" i="7"/>
  <c r="AJ876" i="7"/>
  <c r="AI876" i="7"/>
  <c r="AH876" i="7"/>
  <c r="AG876" i="7"/>
  <c r="AF876" i="7"/>
  <c r="AE876" i="7"/>
  <c r="AD876" i="7"/>
  <c r="AC876" i="7"/>
  <c r="AB876" i="7"/>
  <c r="AA876" i="7"/>
  <c r="Z876" i="7"/>
  <c r="Y876" i="7"/>
  <c r="AJ875" i="7"/>
  <c r="AI875" i="7"/>
  <c r="AH875" i="7"/>
  <c r="AG875" i="7"/>
  <c r="AF875" i="7"/>
  <c r="AE875" i="7"/>
  <c r="AD875" i="7"/>
  <c r="AC875" i="7"/>
  <c r="AB875" i="7"/>
  <c r="AA875" i="7"/>
  <c r="Z875" i="7"/>
  <c r="Y875" i="7"/>
  <c r="AJ874" i="7"/>
  <c r="AI874" i="7"/>
  <c r="AH874" i="7"/>
  <c r="AG874" i="7"/>
  <c r="AF874" i="7"/>
  <c r="AE874" i="7"/>
  <c r="AD874" i="7"/>
  <c r="AC874" i="7"/>
  <c r="AB874" i="7"/>
  <c r="AA874" i="7"/>
  <c r="Z874" i="7"/>
  <c r="Y874" i="7"/>
  <c r="AJ873" i="7"/>
  <c r="AI873" i="7"/>
  <c r="AH873" i="7"/>
  <c r="AG873" i="7"/>
  <c r="AF873" i="7"/>
  <c r="AE873" i="7"/>
  <c r="AD873" i="7"/>
  <c r="AC873" i="7"/>
  <c r="AB873" i="7"/>
  <c r="AA873" i="7"/>
  <c r="Z873" i="7"/>
  <c r="Y873" i="7"/>
  <c r="AJ872" i="7"/>
  <c r="AI872" i="7"/>
  <c r="AH872" i="7"/>
  <c r="AG872" i="7"/>
  <c r="AF872" i="7"/>
  <c r="AE872" i="7"/>
  <c r="AD872" i="7"/>
  <c r="AC872" i="7"/>
  <c r="AB872" i="7"/>
  <c r="AA872" i="7"/>
  <c r="Z872" i="7"/>
  <c r="Y872" i="7"/>
  <c r="AJ871" i="7"/>
  <c r="AI871" i="7"/>
  <c r="AH871" i="7"/>
  <c r="AG871" i="7"/>
  <c r="AF871" i="7"/>
  <c r="AE871" i="7"/>
  <c r="AD871" i="7"/>
  <c r="AC871" i="7"/>
  <c r="AB871" i="7"/>
  <c r="AA871" i="7"/>
  <c r="Z871" i="7"/>
  <c r="Y871" i="7"/>
  <c r="AJ870" i="7"/>
  <c r="AI870" i="7"/>
  <c r="AH870" i="7"/>
  <c r="AG870" i="7"/>
  <c r="AF870" i="7"/>
  <c r="AE870" i="7"/>
  <c r="AD870" i="7"/>
  <c r="AC870" i="7"/>
  <c r="AB870" i="7"/>
  <c r="AA870" i="7"/>
  <c r="Z870" i="7"/>
  <c r="Y870" i="7"/>
  <c r="AJ869" i="7"/>
  <c r="AI869" i="7"/>
  <c r="AH869" i="7"/>
  <c r="AG869" i="7"/>
  <c r="AF869" i="7"/>
  <c r="AE869" i="7"/>
  <c r="AD869" i="7"/>
  <c r="AC869" i="7"/>
  <c r="AB869" i="7"/>
  <c r="AA869" i="7"/>
  <c r="Z869" i="7"/>
  <c r="Y869" i="7"/>
  <c r="AJ868" i="7"/>
  <c r="AI868" i="7"/>
  <c r="AH868" i="7"/>
  <c r="AG868" i="7"/>
  <c r="AF868" i="7"/>
  <c r="AE868" i="7"/>
  <c r="AD868" i="7"/>
  <c r="AC868" i="7"/>
  <c r="AB868" i="7"/>
  <c r="AA868" i="7"/>
  <c r="Z868" i="7"/>
  <c r="Y868" i="7"/>
  <c r="AJ867" i="7"/>
  <c r="AI867" i="7"/>
  <c r="AH867" i="7"/>
  <c r="AG867" i="7"/>
  <c r="AF867" i="7"/>
  <c r="AE867" i="7"/>
  <c r="AD867" i="7"/>
  <c r="AC867" i="7"/>
  <c r="AB867" i="7"/>
  <c r="AA867" i="7"/>
  <c r="Z867" i="7"/>
  <c r="Y867" i="7"/>
  <c r="AJ866" i="7"/>
  <c r="AI866" i="7"/>
  <c r="AH866" i="7"/>
  <c r="AG866" i="7"/>
  <c r="AF866" i="7"/>
  <c r="AE866" i="7"/>
  <c r="AD866" i="7"/>
  <c r="AC866" i="7"/>
  <c r="AB866" i="7"/>
  <c r="AA866" i="7"/>
  <c r="Z866" i="7"/>
  <c r="Y866" i="7"/>
  <c r="AJ865" i="7"/>
  <c r="AI865" i="7"/>
  <c r="AH865" i="7"/>
  <c r="AG865" i="7"/>
  <c r="AF865" i="7"/>
  <c r="AE865" i="7"/>
  <c r="AD865" i="7"/>
  <c r="AC865" i="7"/>
  <c r="AB865" i="7"/>
  <c r="AA865" i="7"/>
  <c r="Z865" i="7"/>
  <c r="Y865" i="7"/>
  <c r="AJ864" i="7"/>
  <c r="AI864" i="7"/>
  <c r="AH864" i="7"/>
  <c r="AG864" i="7"/>
  <c r="AF864" i="7"/>
  <c r="AE864" i="7"/>
  <c r="AD864" i="7"/>
  <c r="AC864" i="7"/>
  <c r="AB864" i="7"/>
  <c r="AA864" i="7"/>
  <c r="Z864" i="7"/>
  <c r="Y864" i="7"/>
  <c r="AJ863" i="7"/>
  <c r="AI863" i="7"/>
  <c r="AH863" i="7"/>
  <c r="AG863" i="7"/>
  <c r="AF863" i="7"/>
  <c r="AE863" i="7"/>
  <c r="AD863" i="7"/>
  <c r="AC863" i="7"/>
  <c r="AB863" i="7"/>
  <c r="AA863" i="7"/>
  <c r="Z863" i="7"/>
  <c r="Y863" i="7"/>
  <c r="AJ862" i="7"/>
  <c r="AI862" i="7"/>
  <c r="AH862" i="7"/>
  <c r="AG862" i="7"/>
  <c r="AF862" i="7"/>
  <c r="AE862" i="7"/>
  <c r="AD862" i="7"/>
  <c r="AC862" i="7"/>
  <c r="AB862" i="7"/>
  <c r="AA862" i="7"/>
  <c r="Z862" i="7"/>
  <c r="Y862" i="7"/>
  <c r="AJ861" i="7"/>
  <c r="AI861" i="7"/>
  <c r="AH861" i="7"/>
  <c r="AG861" i="7"/>
  <c r="AF861" i="7"/>
  <c r="AE861" i="7"/>
  <c r="AD861" i="7"/>
  <c r="AC861" i="7"/>
  <c r="AB861" i="7"/>
  <c r="AA861" i="7"/>
  <c r="Z861" i="7"/>
  <c r="Y861" i="7"/>
  <c r="AJ860" i="7"/>
  <c r="AI860" i="7"/>
  <c r="AH860" i="7"/>
  <c r="AG860" i="7"/>
  <c r="AF860" i="7"/>
  <c r="AE860" i="7"/>
  <c r="AD860" i="7"/>
  <c r="AC860" i="7"/>
  <c r="AB860" i="7"/>
  <c r="AA860" i="7"/>
  <c r="Z860" i="7"/>
  <c r="Y860" i="7"/>
  <c r="AJ859" i="7"/>
  <c r="AI859" i="7"/>
  <c r="AH859" i="7"/>
  <c r="AG859" i="7"/>
  <c r="AF859" i="7"/>
  <c r="AE859" i="7"/>
  <c r="AD859" i="7"/>
  <c r="AC859" i="7"/>
  <c r="AB859" i="7"/>
  <c r="AA859" i="7"/>
  <c r="Z859" i="7"/>
  <c r="Y859" i="7"/>
  <c r="AJ858" i="7"/>
  <c r="AI858" i="7"/>
  <c r="AH858" i="7"/>
  <c r="AG858" i="7"/>
  <c r="AF858" i="7"/>
  <c r="AE858" i="7"/>
  <c r="AD858" i="7"/>
  <c r="AC858" i="7"/>
  <c r="AB858" i="7"/>
  <c r="AA858" i="7"/>
  <c r="Z858" i="7"/>
  <c r="Y858" i="7"/>
  <c r="AJ857" i="7"/>
  <c r="AI857" i="7"/>
  <c r="AH857" i="7"/>
  <c r="AG857" i="7"/>
  <c r="AF857" i="7"/>
  <c r="AE857" i="7"/>
  <c r="AD857" i="7"/>
  <c r="AC857" i="7"/>
  <c r="AB857" i="7"/>
  <c r="AA857" i="7"/>
  <c r="Z857" i="7"/>
  <c r="Y857" i="7"/>
  <c r="AJ856" i="7"/>
  <c r="AI856" i="7"/>
  <c r="AH856" i="7"/>
  <c r="AG856" i="7"/>
  <c r="AF856" i="7"/>
  <c r="AE856" i="7"/>
  <c r="AD856" i="7"/>
  <c r="AC856" i="7"/>
  <c r="AB856" i="7"/>
  <c r="AA856" i="7"/>
  <c r="Z856" i="7"/>
  <c r="Y856" i="7"/>
  <c r="AJ855" i="7"/>
  <c r="AI855" i="7"/>
  <c r="AH855" i="7"/>
  <c r="AG855" i="7"/>
  <c r="AF855" i="7"/>
  <c r="AE855" i="7"/>
  <c r="AD855" i="7"/>
  <c r="AC855" i="7"/>
  <c r="AB855" i="7"/>
  <c r="AA855" i="7"/>
  <c r="Z855" i="7"/>
  <c r="Y855" i="7"/>
  <c r="AJ854" i="7"/>
  <c r="AI854" i="7"/>
  <c r="AH854" i="7"/>
  <c r="AG854" i="7"/>
  <c r="AF854" i="7"/>
  <c r="AE854" i="7"/>
  <c r="AD854" i="7"/>
  <c r="AC854" i="7"/>
  <c r="AB854" i="7"/>
  <c r="AA854" i="7"/>
  <c r="Z854" i="7"/>
  <c r="Y854" i="7"/>
  <c r="AJ853" i="7"/>
  <c r="AI853" i="7"/>
  <c r="AH853" i="7"/>
  <c r="AG853" i="7"/>
  <c r="AF853" i="7"/>
  <c r="AE853" i="7"/>
  <c r="AD853" i="7"/>
  <c r="AC853" i="7"/>
  <c r="AB853" i="7"/>
  <c r="AA853" i="7"/>
  <c r="Z853" i="7"/>
  <c r="Y853" i="7"/>
  <c r="AJ852" i="7"/>
  <c r="AI852" i="7"/>
  <c r="AH852" i="7"/>
  <c r="AG852" i="7"/>
  <c r="AF852" i="7"/>
  <c r="AE852" i="7"/>
  <c r="AD852" i="7"/>
  <c r="AC852" i="7"/>
  <c r="AB852" i="7"/>
  <c r="AA852" i="7"/>
  <c r="Z852" i="7"/>
  <c r="Y852" i="7"/>
  <c r="AJ851" i="7"/>
  <c r="AI851" i="7"/>
  <c r="AH851" i="7"/>
  <c r="AG851" i="7"/>
  <c r="AF851" i="7"/>
  <c r="AE851" i="7"/>
  <c r="AD851" i="7"/>
  <c r="AC851" i="7"/>
  <c r="AB851" i="7"/>
  <c r="AA851" i="7"/>
  <c r="Z851" i="7"/>
  <c r="Y851" i="7"/>
  <c r="AJ850" i="7"/>
  <c r="AI850" i="7"/>
  <c r="AH850" i="7"/>
  <c r="AG850" i="7"/>
  <c r="AF850" i="7"/>
  <c r="AE850" i="7"/>
  <c r="AD850" i="7"/>
  <c r="AC850" i="7"/>
  <c r="AB850" i="7"/>
  <c r="AA850" i="7"/>
  <c r="Z850" i="7"/>
  <c r="Y850" i="7"/>
  <c r="AJ849" i="7"/>
  <c r="AI849" i="7"/>
  <c r="AH849" i="7"/>
  <c r="AG849" i="7"/>
  <c r="AF849" i="7"/>
  <c r="AE849" i="7"/>
  <c r="AD849" i="7"/>
  <c r="AC849" i="7"/>
  <c r="AB849" i="7"/>
  <c r="AA849" i="7"/>
  <c r="Z849" i="7"/>
  <c r="Y849" i="7"/>
  <c r="AJ848" i="7"/>
  <c r="AI848" i="7"/>
  <c r="AH848" i="7"/>
  <c r="AG848" i="7"/>
  <c r="AF848" i="7"/>
  <c r="AE848" i="7"/>
  <c r="AD848" i="7"/>
  <c r="AC848" i="7"/>
  <c r="AB848" i="7"/>
  <c r="AA848" i="7"/>
  <c r="Z848" i="7"/>
  <c r="Y848" i="7"/>
  <c r="AJ847" i="7"/>
  <c r="AI847" i="7"/>
  <c r="AH847" i="7"/>
  <c r="AG847" i="7"/>
  <c r="AF847" i="7"/>
  <c r="AE847" i="7"/>
  <c r="AD847" i="7"/>
  <c r="AC847" i="7"/>
  <c r="AB847" i="7"/>
  <c r="AA847" i="7"/>
  <c r="Z847" i="7"/>
  <c r="Y847" i="7"/>
  <c r="AJ846" i="7"/>
  <c r="AI846" i="7"/>
  <c r="AH846" i="7"/>
  <c r="AG846" i="7"/>
  <c r="AF846" i="7"/>
  <c r="AE846" i="7"/>
  <c r="AD846" i="7"/>
  <c r="AC846" i="7"/>
  <c r="AB846" i="7"/>
  <c r="AA846" i="7"/>
  <c r="Z846" i="7"/>
  <c r="Y846" i="7"/>
  <c r="AJ845" i="7"/>
  <c r="AI845" i="7"/>
  <c r="AH845" i="7"/>
  <c r="AG845" i="7"/>
  <c r="AF845" i="7"/>
  <c r="AE845" i="7"/>
  <c r="AD845" i="7"/>
  <c r="AC845" i="7"/>
  <c r="AB845" i="7"/>
  <c r="AA845" i="7"/>
  <c r="Z845" i="7"/>
  <c r="Y845" i="7"/>
  <c r="AJ844" i="7"/>
  <c r="AI844" i="7"/>
  <c r="AH844" i="7"/>
  <c r="AG844" i="7"/>
  <c r="AF844" i="7"/>
  <c r="AE844" i="7"/>
  <c r="AD844" i="7"/>
  <c r="AC844" i="7"/>
  <c r="AB844" i="7"/>
  <c r="AA844" i="7"/>
  <c r="Z844" i="7"/>
  <c r="Y844" i="7"/>
  <c r="AJ843" i="7"/>
  <c r="AI843" i="7"/>
  <c r="AH843" i="7"/>
  <c r="AG843" i="7"/>
  <c r="AF843" i="7"/>
  <c r="AE843" i="7"/>
  <c r="AD843" i="7"/>
  <c r="AC843" i="7"/>
  <c r="AB843" i="7"/>
  <c r="AA843" i="7"/>
  <c r="Z843" i="7"/>
  <c r="Y843" i="7"/>
  <c r="AJ842" i="7"/>
  <c r="AI842" i="7"/>
  <c r="AH842" i="7"/>
  <c r="AG842" i="7"/>
  <c r="AF842" i="7"/>
  <c r="AE842" i="7"/>
  <c r="AD842" i="7"/>
  <c r="AC842" i="7"/>
  <c r="AB842" i="7"/>
  <c r="AA842" i="7"/>
  <c r="Z842" i="7"/>
  <c r="Y842" i="7"/>
  <c r="AJ841" i="7"/>
  <c r="AI841" i="7"/>
  <c r="AH841" i="7"/>
  <c r="AG841" i="7"/>
  <c r="AF841" i="7"/>
  <c r="AE841" i="7"/>
  <c r="AD841" i="7"/>
  <c r="AC841" i="7"/>
  <c r="AB841" i="7"/>
  <c r="AA841" i="7"/>
  <c r="Z841" i="7"/>
  <c r="Y841" i="7"/>
  <c r="AJ840" i="7"/>
  <c r="AI840" i="7"/>
  <c r="AH840" i="7"/>
  <c r="AG840" i="7"/>
  <c r="AF840" i="7"/>
  <c r="AE840" i="7"/>
  <c r="AD840" i="7"/>
  <c r="AC840" i="7"/>
  <c r="AB840" i="7"/>
  <c r="AA840" i="7"/>
  <c r="Z840" i="7"/>
  <c r="Y840" i="7"/>
  <c r="AJ839" i="7"/>
  <c r="AI839" i="7"/>
  <c r="AH839" i="7"/>
  <c r="AG839" i="7"/>
  <c r="AF839" i="7"/>
  <c r="AE839" i="7"/>
  <c r="AD839" i="7"/>
  <c r="AC839" i="7"/>
  <c r="AB839" i="7"/>
  <c r="AA839" i="7"/>
  <c r="Z839" i="7"/>
  <c r="Y839" i="7"/>
  <c r="AJ838" i="7"/>
  <c r="AI838" i="7"/>
  <c r="AH838" i="7"/>
  <c r="AG838" i="7"/>
  <c r="AF838" i="7"/>
  <c r="AE838" i="7"/>
  <c r="AD838" i="7"/>
  <c r="AC838" i="7"/>
  <c r="AB838" i="7"/>
  <c r="AA838" i="7"/>
  <c r="Z838" i="7"/>
  <c r="Y838" i="7"/>
  <c r="AJ837" i="7"/>
  <c r="AI837" i="7"/>
  <c r="AH837" i="7"/>
  <c r="AG837" i="7"/>
  <c r="AF837" i="7"/>
  <c r="AE837" i="7"/>
  <c r="AD837" i="7"/>
  <c r="AC837" i="7"/>
  <c r="AB837" i="7"/>
  <c r="AA837" i="7"/>
  <c r="Z837" i="7"/>
  <c r="Y837" i="7"/>
  <c r="AJ836" i="7"/>
  <c r="AI836" i="7"/>
  <c r="AH836" i="7"/>
  <c r="AG836" i="7"/>
  <c r="AF836" i="7"/>
  <c r="AE836" i="7"/>
  <c r="AD836" i="7"/>
  <c r="AC836" i="7"/>
  <c r="AB836" i="7"/>
  <c r="AA836" i="7"/>
  <c r="Z836" i="7"/>
  <c r="Y836" i="7"/>
  <c r="AJ835" i="7"/>
  <c r="AI835" i="7"/>
  <c r="AH835" i="7"/>
  <c r="AG835" i="7"/>
  <c r="AF835" i="7"/>
  <c r="AE835" i="7"/>
  <c r="AD835" i="7"/>
  <c r="AC835" i="7"/>
  <c r="AB835" i="7"/>
  <c r="AA835" i="7"/>
  <c r="Z835" i="7"/>
  <c r="Y835" i="7"/>
  <c r="AJ834" i="7"/>
  <c r="AI834" i="7"/>
  <c r="AH834" i="7"/>
  <c r="AG834" i="7"/>
  <c r="AF834" i="7"/>
  <c r="AE834" i="7"/>
  <c r="AD834" i="7"/>
  <c r="AC834" i="7"/>
  <c r="AB834" i="7"/>
  <c r="AA834" i="7"/>
  <c r="Z834" i="7"/>
  <c r="Y834" i="7"/>
  <c r="AJ833" i="7"/>
  <c r="AI833" i="7"/>
  <c r="AH833" i="7"/>
  <c r="AG833" i="7"/>
  <c r="AF833" i="7"/>
  <c r="AE833" i="7"/>
  <c r="AD833" i="7"/>
  <c r="AC833" i="7"/>
  <c r="AB833" i="7"/>
  <c r="AA833" i="7"/>
  <c r="Z833" i="7"/>
  <c r="Y833" i="7"/>
  <c r="AJ832" i="7"/>
  <c r="AI832" i="7"/>
  <c r="AH832" i="7"/>
  <c r="AG832" i="7"/>
  <c r="AF832" i="7"/>
  <c r="AE832" i="7"/>
  <c r="AD832" i="7"/>
  <c r="AC832" i="7"/>
  <c r="AB832" i="7"/>
  <c r="AA832" i="7"/>
  <c r="Z832" i="7"/>
  <c r="Y832" i="7"/>
  <c r="AJ831" i="7"/>
  <c r="AI831" i="7"/>
  <c r="AH831" i="7"/>
  <c r="AG831" i="7"/>
  <c r="AF831" i="7"/>
  <c r="AE831" i="7"/>
  <c r="AD831" i="7"/>
  <c r="AC831" i="7"/>
  <c r="AB831" i="7"/>
  <c r="AA831" i="7"/>
  <c r="Z831" i="7"/>
  <c r="Y831" i="7"/>
  <c r="AJ830" i="7"/>
  <c r="AI830" i="7"/>
  <c r="AH830" i="7"/>
  <c r="AG830" i="7"/>
  <c r="AF830" i="7"/>
  <c r="AE830" i="7"/>
  <c r="AD830" i="7"/>
  <c r="AC830" i="7"/>
  <c r="AB830" i="7"/>
  <c r="AA830" i="7"/>
  <c r="Z830" i="7"/>
  <c r="Y830" i="7"/>
  <c r="AJ829" i="7"/>
  <c r="AI829" i="7"/>
  <c r="AH829" i="7"/>
  <c r="AG829" i="7"/>
  <c r="AF829" i="7"/>
  <c r="AE829" i="7"/>
  <c r="AD829" i="7"/>
  <c r="AC829" i="7"/>
  <c r="AB829" i="7"/>
  <c r="AA829" i="7"/>
  <c r="Z829" i="7"/>
  <c r="Y829" i="7"/>
  <c r="AJ828" i="7"/>
  <c r="AI828" i="7"/>
  <c r="AH828" i="7"/>
  <c r="AG828" i="7"/>
  <c r="AF828" i="7"/>
  <c r="AE828" i="7"/>
  <c r="AD828" i="7"/>
  <c r="AC828" i="7"/>
  <c r="AB828" i="7"/>
  <c r="AA828" i="7"/>
  <c r="Z828" i="7"/>
  <c r="Y828" i="7"/>
  <c r="AJ827" i="7"/>
  <c r="AI827" i="7"/>
  <c r="AH827" i="7"/>
  <c r="AG827" i="7"/>
  <c r="AF827" i="7"/>
  <c r="AE827" i="7"/>
  <c r="AD827" i="7"/>
  <c r="AC827" i="7"/>
  <c r="AB827" i="7"/>
  <c r="AA827" i="7"/>
  <c r="Z827" i="7"/>
  <c r="Y827" i="7"/>
  <c r="AJ826" i="7"/>
  <c r="AI826" i="7"/>
  <c r="AH826" i="7"/>
  <c r="AG826" i="7"/>
  <c r="AF826" i="7"/>
  <c r="AE826" i="7"/>
  <c r="AD826" i="7"/>
  <c r="AC826" i="7"/>
  <c r="AB826" i="7"/>
  <c r="AA826" i="7"/>
  <c r="Z826" i="7"/>
  <c r="Y826" i="7"/>
  <c r="AJ825" i="7"/>
  <c r="AI825" i="7"/>
  <c r="AH825" i="7"/>
  <c r="AG825" i="7"/>
  <c r="AF825" i="7"/>
  <c r="AE825" i="7"/>
  <c r="AD825" i="7"/>
  <c r="AC825" i="7"/>
  <c r="AB825" i="7"/>
  <c r="AA825" i="7"/>
  <c r="Z825" i="7"/>
  <c r="Y825" i="7"/>
  <c r="AJ824" i="7"/>
  <c r="AI824" i="7"/>
  <c r="AH824" i="7"/>
  <c r="AG824" i="7"/>
  <c r="AF824" i="7"/>
  <c r="AE824" i="7"/>
  <c r="AD824" i="7"/>
  <c r="AC824" i="7"/>
  <c r="AB824" i="7"/>
  <c r="AA824" i="7"/>
  <c r="Z824" i="7"/>
  <c r="Y824" i="7"/>
  <c r="AJ823" i="7"/>
  <c r="AI823" i="7"/>
  <c r="AH823" i="7"/>
  <c r="AG823" i="7"/>
  <c r="AF823" i="7"/>
  <c r="AE823" i="7"/>
  <c r="AD823" i="7"/>
  <c r="AC823" i="7"/>
  <c r="AB823" i="7"/>
  <c r="AA823" i="7"/>
  <c r="Z823" i="7"/>
  <c r="Y823" i="7"/>
  <c r="AJ822" i="7"/>
  <c r="AI822" i="7"/>
  <c r="AH822" i="7"/>
  <c r="AG822" i="7"/>
  <c r="AF822" i="7"/>
  <c r="AE822" i="7"/>
  <c r="AD822" i="7"/>
  <c r="AC822" i="7"/>
  <c r="AB822" i="7"/>
  <c r="AA822" i="7"/>
  <c r="Z822" i="7"/>
  <c r="Y822" i="7"/>
  <c r="AJ821" i="7"/>
  <c r="AI821" i="7"/>
  <c r="AH821" i="7"/>
  <c r="AG821" i="7"/>
  <c r="AF821" i="7"/>
  <c r="AE821" i="7"/>
  <c r="AD821" i="7"/>
  <c r="AC821" i="7"/>
  <c r="AB821" i="7"/>
  <c r="AA821" i="7"/>
  <c r="Z821" i="7"/>
  <c r="Y821" i="7"/>
  <c r="AJ820" i="7"/>
  <c r="AI820" i="7"/>
  <c r="AH820" i="7"/>
  <c r="AG820" i="7"/>
  <c r="AF820" i="7"/>
  <c r="AE820" i="7"/>
  <c r="AD820" i="7"/>
  <c r="AC820" i="7"/>
  <c r="AB820" i="7"/>
  <c r="AA820" i="7"/>
  <c r="Z820" i="7"/>
  <c r="Y820" i="7"/>
  <c r="AJ819" i="7"/>
  <c r="AI819" i="7"/>
  <c r="AH819" i="7"/>
  <c r="AG819" i="7"/>
  <c r="AF819" i="7"/>
  <c r="AE819" i="7"/>
  <c r="AD819" i="7"/>
  <c r="AC819" i="7"/>
  <c r="AB819" i="7"/>
  <c r="AA819" i="7"/>
  <c r="Z819" i="7"/>
  <c r="Y819" i="7"/>
  <c r="AJ818" i="7"/>
  <c r="AI818" i="7"/>
  <c r="AH818" i="7"/>
  <c r="AG818" i="7"/>
  <c r="AF818" i="7"/>
  <c r="AE818" i="7"/>
  <c r="AD818" i="7"/>
  <c r="AC818" i="7"/>
  <c r="AB818" i="7"/>
  <c r="AA818" i="7"/>
  <c r="Z818" i="7"/>
  <c r="Y818" i="7"/>
  <c r="AJ817" i="7"/>
  <c r="AI817" i="7"/>
  <c r="AH817" i="7"/>
  <c r="AG817" i="7"/>
  <c r="AF817" i="7"/>
  <c r="AE817" i="7"/>
  <c r="AD817" i="7"/>
  <c r="AC817" i="7"/>
  <c r="AB817" i="7"/>
  <c r="AA817" i="7"/>
  <c r="Z817" i="7"/>
  <c r="Y817" i="7"/>
  <c r="AJ816" i="7"/>
  <c r="AI816" i="7"/>
  <c r="AH816" i="7"/>
  <c r="AG816" i="7"/>
  <c r="AF816" i="7"/>
  <c r="AE816" i="7"/>
  <c r="AD816" i="7"/>
  <c r="AC816" i="7"/>
  <c r="AB816" i="7"/>
  <c r="AA816" i="7"/>
  <c r="Z816" i="7"/>
  <c r="Y816" i="7"/>
  <c r="AJ815" i="7"/>
  <c r="AI815" i="7"/>
  <c r="AH815" i="7"/>
  <c r="AG815" i="7"/>
  <c r="AF815" i="7"/>
  <c r="AE815" i="7"/>
  <c r="AD815" i="7"/>
  <c r="AC815" i="7"/>
  <c r="AB815" i="7"/>
  <c r="AA815" i="7"/>
  <c r="Z815" i="7"/>
  <c r="Y815" i="7"/>
  <c r="AJ814" i="7"/>
  <c r="AI814" i="7"/>
  <c r="AH814" i="7"/>
  <c r="AG814" i="7"/>
  <c r="AF814" i="7"/>
  <c r="AE814" i="7"/>
  <c r="AD814" i="7"/>
  <c r="AC814" i="7"/>
  <c r="AB814" i="7"/>
  <c r="AA814" i="7"/>
  <c r="Z814" i="7"/>
  <c r="Y814" i="7"/>
  <c r="AJ813" i="7"/>
  <c r="AI813" i="7"/>
  <c r="AH813" i="7"/>
  <c r="AG813" i="7"/>
  <c r="AF813" i="7"/>
  <c r="AE813" i="7"/>
  <c r="AD813" i="7"/>
  <c r="AC813" i="7"/>
  <c r="AB813" i="7"/>
  <c r="AA813" i="7"/>
  <c r="Z813" i="7"/>
  <c r="Y813" i="7"/>
  <c r="AJ812" i="7"/>
  <c r="AI812" i="7"/>
  <c r="AH812" i="7"/>
  <c r="AG812" i="7"/>
  <c r="AF812" i="7"/>
  <c r="AE812" i="7"/>
  <c r="AD812" i="7"/>
  <c r="AC812" i="7"/>
  <c r="AB812" i="7"/>
  <c r="AA812" i="7"/>
  <c r="Z812" i="7"/>
  <c r="Y812" i="7"/>
  <c r="AJ811" i="7"/>
  <c r="AI811" i="7"/>
  <c r="AH811" i="7"/>
  <c r="AG811" i="7"/>
  <c r="AF811" i="7"/>
  <c r="AE811" i="7"/>
  <c r="AD811" i="7"/>
  <c r="AC811" i="7"/>
  <c r="AB811" i="7"/>
  <c r="AA811" i="7"/>
  <c r="Z811" i="7"/>
  <c r="Y811" i="7"/>
  <c r="AJ810" i="7"/>
  <c r="AI810" i="7"/>
  <c r="AH810" i="7"/>
  <c r="AG810" i="7"/>
  <c r="AF810" i="7"/>
  <c r="AE810" i="7"/>
  <c r="AD810" i="7"/>
  <c r="AC810" i="7"/>
  <c r="AB810" i="7"/>
  <c r="AA810" i="7"/>
  <c r="Z810" i="7"/>
  <c r="Y810" i="7"/>
  <c r="AJ809" i="7"/>
  <c r="AI809" i="7"/>
  <c r="AH809" i="7"/>
  <c r="AG809" i="7"/>
  <c r="AF809" i="7"/>
  <c r="AE809" i="7"/>
  <c r="AD809" i="7"/>
  <c r="AC809" i="7"/>
  <c r="AB809" i="7"/>
  <c r="AA809" i="7"/>
  <c r="Z809" i="7"/>
  <c r="Y809" i="7"/>
  <c r="AJ808" i="7"/>
  <c r="AI808" i="7"/>
  <c r="AH808" i="7"/>
  <c r="AG808" i="7"/>
  <c r="AF808" i="7"/>
  <c r="AE808" i="7"/>
  <c r="AD808" i="7"/>
  <c r="AC808" i="7"/>
  <c r="AB808" i="7"/>
  <c r="AA808" i="7"/>
  <c r="Z808" i="7"/>
  <c r="Y808" i="7"/>
  <c r="AJ807" i="7"/>
  <c r="AI807" i="7"/>
  <c r="AH807" i="7"/>
  <c r="AG807" i="7"/>
  <c r="AF807" i="7"/>
  <c r="AE807" i="7"/>
  <c r="AD807" i="7"/>
  <c r="AC807" i="7"/>
  <c r="AB807" i="7"/>
  <c r="AA807" i="7"/>
  <c r="Z807" i="7"/>
  <c r="Y807" i="7"/>
  <c r="AJ806" i="7"/>
  <c r="AI806" i="7"/>
  <c r="AH806" i="7"/>
  <c r="AG806" i="7"/>
  <c r="AF806" i="7"/>
  <c r="AE806" i="7"/>
  <c r="AD806" i="7"/>
  <c r="AC806" i="7"/>
  <c r="AB806" i="7"/>
  <c r="AA806" i="7"/>
  <c r="Z806" i="7"/>
  <c r="Y806" i="7"/>
  <c r="AJ805" i="7"/>
  <c r="AI805" i="7"/>
  <c r="AH805" i="7"/>
  <c r="AG805" i="7"/>
  <c r="AF805" i="7"/>
  <c r="AE805" i="7"/>
  <c r="AD805" i="7"/>
  <c r="AC805" i="7"/>
  <c r="AB805" i="7"/>
  <c r="AA805" i="7"/>
  <c r="Z805" i="7"/>
  <c r="Y805" i="7"/>
  <c r="AJ804" i="7"/>
  <c r="AI804" i="7"/>
  <c r="AH804" i="7"/>
  <c r="AG804" i="7"/>
  <c r="AF804" i="7"/>
  <c r="AE804" i="7"/>
  <c r="AD804" i="7"/>
  <c r="AC804" i="7"/>
  <c r="AB804" i="7"/>
  <c r="AA804" i="7"/>
  <c r="Z804" i="7"/>
  <c r="Y804" i="7"/>
  <c r="AJ803" i="7"/>
  <c r="AI803" i="7"/>
  <c r="AH803" i="7"/>
  <c r="AG803" i="7"/>
  <c r="AF803" i="7"/>
  <c r="AE803" i="7"/>
  <c r="AD803" i="7"/>
  <c r="AC803" i="7"/>
  <c r="AB803" i="7"/>
  <c r="AA803" i="7"/>
  <c r="Z803" i="7"/>
  <c r="Y803" i="7"/>
  <c r="AJ802" i="7"/>
  <c r="AI802" i="7"/>
  <c r="AH802" i="7"/>
  <c r="AG802" i="7"/>
  <c r="AF802" i="7"/>
  <c r="AE802" i="7"/>
  <c r="AD802" i="7"/>
  <c r="AC802" i="7"/>
  <c r="AB802" i="7"/>
  <c r="AA802" i="7"/>
  <c r="Z802" i="7"/>
  <c r="Y802" i="7"/>
  <c r="AJ801" i="7"/>
  <c r="AI801" i="7"/>
  <c r="AH801" i="7"/>
  <c r="AG801" i="7"/>
  <c r="AF801" i="7"/>
  <c r="AE801" i="7"/>
  <c r="AD801" i="7"/>
  <c r="AC801" i="7"/>
  <c r="AB801" i="7"/>
  <c r="AA801" i="7"/>
  <c r="Z801" i="7"/>
  <c r="Y801" i="7"/>
  <c r="AJ800" i="7"/>
  <c r="AI800" i="7"/>
  <c r="AH800" i="7"/>
  <c r="AG800" i="7"/>
  <c r="AF800" i="7"/>
  <c r="AE800" i="7"/>
  <c r="AD800" i="7"/>
  <c r="AC800" i="7"/>
  <c r="AB800" i="7"/>
  <c r="AA800" i="7"/>
  <c r="Z800" i="7"/>
  <c r="Y800" i="7"/>
  <c r="AJ799" i="7"/>
  <c r="AI799" i="7"/>
  <c r="AH799" i="7"/>
  <c r="AG799" i="7"/>
  <c r="AF799" i="7"/>
  <c r="AE799" i="7"/>
  <c r="AD799" i="7"/>
  <c r="AC799" i="7"/>
  <c r="AB799" i="7"/>
  <c r="AA799" i="7"/>
  <c r="Z799" i="7"/>
  <c r="Y799" i="7"/>
  <c r="AJ798" i="7"/>
  <c r="AI798" i="7"/>
  <c r="AH798" i="7"/>
  <c r="AG798" i="7"/>
  <c r="AF798" i="7"/>
  <c r="AE798" i="7"/>
  <c r="AD798" i="7"/>
  <c r="AC798" i="7"/>
  <c r="AB798" i="7"/>
  <c r="AA798" i="7"/>
  <c r="Z798" i="7"/>
  <c r="Y798" i="7"/>
  <c r="AJ797" i="7"/>
  <c r="AI797" i="7"/>
  <c r="AH797" i="7"/>
  <c r="AG797" i="7"/>
  <c r="AF797" i="7"/>
  <c r="AE797" i="7"/>
  <c r="AD797" i="7"/>
  <c r="AC797" i="7"/>
  <c r="AB797" i="7"/>
  <c r="AA797" i="7"/>
  <c r="Z797" i="7"/>
  <c r="Y797" i="7"/>
  <c r="AJ796" i="7"/>
  <c r="AI796" i="7"/>
  <c r="AH796" i="7"/>
  <c r="AG796" i="7"/>
  <c r="AF796" i="7"/>
  <c r="AE796" i="7"/>
  <c r="AD796" i="7"/>
  <c r="AC796" i="7"/>
  <c r="AB796" i="7"/>
  <c r="AA796" i="7"/>
  <c r="Z796" i="7"/>
  <c r="Y796" i="7"/>
  <c r="AJ795" i="7"/>
  <c r="AI795" i="7"/>
  <c r="AH795" i="7"/>
  <c r="AG795" i="7"/>
  <c r="AF795" i="7"/>
  <c r="AE795" i="7"/>
  <c r="AD795" i="7"/>
  <c r="AC795" i="7"/>
  <c r="AB795" i="7"/>
  <c r="AA795" i="7"/>
  <c r="Z795" i="7"/>
  <c r="Y795" i="7"/>
  <c r="AJ794" i="7"/>
  <c r="AI794" i="7"/>
  <c r="AH794" i="7"/>
  <c r="AG794" i="7"/>
  <c r="AF794" i="7"/>
  <c r="AE794" i="7"/>
  <c r="AD794" i="7"/>
  <c r="AC794" i="7"/>
  <c r="AB794" i="7"/>
  <c r="AA794" i="7"/>
  <c r="Z794" i="7"/>
  <c r="Y794" i="7"/>
  <c r="AJ793" i="7"/>
  <c r="AI793" i="7"/>
  <c r="AH793" i="7"/>
  <c r="AG793" i="7"/>
  <c r="AF793" i="7"/>
  <c r="AE793" i="7"/>
  <c r="AD793" i="7"/>
  <c r="AC793" i="7"/>
  <c r="AB793" i="7"/>
  <c r="AA793" i="7"/>
  <c r="Z793" i="7"/>
  <c r="Y793" i="7"/>
  <c r="AJ792" i="7"/>
  <c r="AI792" i="7"/>
  <c r="AH792" i="7"/>
  <c r="AG792" i="7"/>
  <c r="AF792" i="7"/>
  <c r="AE792" i="7"/>
  <c r="AD792" i="7"/>
  <c r="AC792" i="7"/>
  <c r="AB792" i="7"/>
  <c r="AA792" i="7"/>
  <c r="Z792" i="7"/>
  <c r="Y792" i="7"/>
  <c r="AJ791" i="7"/>
  <c r="AI791" i="7"/>
  <c r="AH791" i="7"/>
  <c r="AG791" i="7"/>
  <c r="AF791" i="7"/>
  <c r="AE791" i="7"/>
  <c r="AD791" i="7"/>
  <c r="AC791" i="7"/>
  <c r="AB791" i="7"/>
  <c r="AA791" i="7"/>
  <c r="Z791" i="7"/>
  <c r="Y791" i="7"/>
  <c r="AJ790" i="7"/>
  <c r="AI790" i="7"/>
  <c r="AH790" i="7"/>
  <c r="AG790" i="7"/>
  <c r="AF790" i="7"/>
  <c r="AE790" i="7"/>
  <c r="AD790" i="7"/>
  <c r="AC790" i="7"/>
  <c r="AB790" i="7"/>
  <c r="AA790" i="7"/>
  <c r="Z790" i="7"/>
  <c r="Y790" i="7"/>
  <c r="AJ789" i="7"/>
  <c r="AI789" i="7"/>
  <c r="AH789" i="7"/>
  <c r="AG789" i="7"/>
  <c r="AF789" i="7"/>
  <c r="AE789" i="7"/>
  <c r="AD789" i="7"/>
  <c r="AC789" i="7"/>
  <c r="AB789" i="7"/>
  <c r="AA789" i="7"/>
  <c r="Z789" i="7"/>
  <c r="Y789" i="7"/>
  <c r="AJ788" i="7"/>
  <c r="AI788" i="7"/>
  <c r="AH788" i="7"/>
  <c r="AG788" i="7"/>
  <c r="AF788" i="7"/>
  <c r="AE788" i="7"/>
  <c r="AD788" i="7"/>
  <c r="AC788" i="7"/>
  <c r="AB788" i="7"/>
  <c r="AA788" i="7"/>
  <c r="Z788" i="7"/>
  <c r="Y788" i="7"/>
  <c r="AJ787" i="7"/>
  <c r="AI787" i="7"/>
  <c r="AH787" i="7"/>
  <c r="AG787" i="7"/>
  <c r="AF787" i="7"/>
  <c r="AE787" i="7"/>
  <c r="AD787" i="7"/>
  <c r="AC787" i="7"/>
  <c r="AB787" i="7"/>
  <c r="AA787" i="7"/>
  <c r="Z787" i="7"/>
  <c r="Y787" i="7"/>
  <c r="AJ786" i="7"/>
  <c r="AI786" i="7"/>
  <c r="AH786" i="7"/>
  <c r="AG786" i="7"/>
  <c r="AF786" i="7"/>
  <c r="AE786" i="7"/>
  <c r="AD786" i="7"/>
  <c r="AC786" i="7"/>
  <c r="AB786" i="7"/>
  <c r="AA786" i="7"/>
  <c r="Z786" i="7"/>
  <c r="Y786" i="7"/>
  <c r="AJ785" i="7"/>
  <c r="AI785" i="7"/>
  <c r="AH785" i="7"/>
  <c r="AG785" i="7"/>
  <c r="AF785" i="7"/>
  <c r="AE785" i="7"/>
  <c r="AD785" i="7"/>
  <c r="AC785" i="7"/>
  <c r="AB785" i="7"/>
  <c r="AA785" i="7"/>
  <c r="Z785" i="7"/>
  <c r="Y785" i="7"/>
  <c r="AJ784" i="7"/>
  <c r="AI784" i="7"/>
  <c r="AH784" i="7"/>
  <c r="AG784" i="7"/>
  <c r="AF784" i="7"/>
  <c r="AE784" i="7"/>
  <c r="AD784" i="7"/>
  <c r="AC784" i="7"/>
  <c r="AB784" i="7"/>
  <c r="AA784" i="7"/>
  <c r="Z784" i="7"/>
  <c r="Y784" i="7"/>
  <c r="AJ783" i="7"/>
  <c r="AI783" i="7"/>
  <c r="AH783" i="7"/>
  <c r="AG783" i="7"/>
  <c r="AF783" i="7"/>
  <c r="AE783" i="7"/>
  <c r="AD783" i="7"/>
  <c r="AC783" i="7"/>
  <c r="AB783" i="7"/>
  <c r="AA783" i="7"/>
  <c r="Z783" i="7"/>
  <c r="Y783" i="7"/>
  <c r="AJ782" i="7"/>
  <c r="AI782" i="7"/>
  <c r="AH782" i="7"/>
  <c r="AG782" i="7"/>
  <c r="AF782" i="7"/>
  <c r="AE782" i="7"/>
  <c r="AD782" i="7"/>
  <c r="AC782" i="7"/>
  <c r="AB782" i="7"/>
  <c r="AA782" i="7"/>
  <c r="Z782" i="7"/>
  <c r="Y782" i="7"/>
  <c r="AJ781" i="7"/>
  <c r="AI781" i="7"/>
  <c r="AH781" i="7"/>
  <c r="AG781" i="7"/>
  <c r="AF781" i="7"/>
  <c r="AE781" i="7"/>
  <c r="AD781" i="7"/>
  <c r="AC781" i="7"/>
  <c r="AB781" i="7"/>
  <c r="AA781" i="7"/>
  <c r="Z781" i="7"/>
  <c r="Y781" i="7"/>
  <c r="AJ780" i="7"/>
  <c r="AI780" i="7"/>
  <c r="AH780" i="7"/>
  <c r="AG780" i="7"/>
  <c r="AF780" i="7"/>
  <c r="AE780" i="7"/>
  <c r="AD780" i="7"/>
  <c r="AC780" i="7"/>
  <c r="AB780" i="7"/>
  <c r="AA780" i="7"/>
  <c r="Z780" i="7"/>
  <c r="Y780" i="7"/>
  <c r="AJ779" i="7"/>
  <c r="AI779" i="7"/>
  <c r="AH779" i="7"/>
  <c r="AG779" i="7"/>
  <c r="AF779" i="7"/>
  <c r="AE779" i="7"/>
  <c r="AD779" i="7"/>
  <c r="AC779" i="7"/>
  <c r="AB779" i="7"/>
  <c r="AA779" i="7"/>
  <c r="Z779" i="7"/>
  <c r="Y779" i="7"/>
  <c r="AJ778" i="7"/>
  <c r="AI778" i="7"/>
  <c r="AH778" i="7"/>
  <c r="AG778" i="7"/>
  <c r="AF778" i="7"/>
  <c r="AE778" i="7"/>
  <c r="AD778" i="7"/>
  <c r="AC778" i="7"/>
  <c r="AB778" i="7"/>
  <c r="AA778" i="7"/>
  <c r="Z778" i="7"/>
  <c r="Y778" i="7"/>
  <c r="AJ777" i="7"/>
  <c r="AI777" i="7"/>
  <c r="AH777" i="7"/>
  <c r="AG777" i="7"/>
  <c r="AF777" i="7"/>
  <c r="AE777" i="7"/>
  <c r="AD777" i="7"/>
  <c r="AC777" i="7"/>
  <c r="AB777" i="7"/>
  <c r="AA777" i="7"/>
  <c r="Z777" i="7"/>
  <c r="Y777" i="7"/>
  <c r="AJ776" i="7"/>
  <c r="AI776" i="7"/>
  <c r="AH776" i="7"/>
  <c r="AG776" i="7"/>
  <c r="AF776" i="7"/>
  <c r="AE776" i="7"/>
  <c r="AD776" i="7"/>
  <c r="AC776" i="7"/>
  <c r="AB776" i="7"/>
  <c r="AA776" i="7"/>
  <c r="Z776" i="7"/>
  <c r="Y776" i="7"/>
  <c r="AJ775" i="7"/>
  <c r="AI775" i="7"/>
  <c r="AH775" i="7"/>
  <c r="AG775" i="7"/>
  <c r="AF775" i="7"/>
  <c r="AE775" i="7"/>
  <c r="AD775" i="7"/>
  <c r="AC775" i="7"/>
  <c r="AB775" i="7"/>
  <c r="AA775" i="7"/>
  <c r="Z775" i="7"/>
  <c r="Y775" i="7"/>
  <c r="AJ774" i="7"/>
  <c r="AI774" i="7"/>
  <c r="AH774" i="7"/>
  <c r="AG774" i="7"/>
  <c r="AF774" i="7"/>
  <c r="AE774" i="7"/>
  <c r="AD774" i="7"/>
  <c r="AC774" i="7"/>
  <c r="AB774" i="7"/>
  <c r="AA774" i="7"/>
  <c r="Z774" i="7"/>
  <c r="Y774" i="7"/>
  <c r="AJ773" i="7"/>
  <c r="AI773" i="7"/>
  <c r="AH773" i="7"/>
  <c r="AG773" i="7"/>
  <c r="AF773" i="7"/>
  <c r="AE773" i="7"/>
  <c r="AD773" i="7"/>
  <c r="AC773" i="7"/>
  <c r="AB773" i="7"/>
  <c r="AA773" i="7"/>
  <c r="Z773" i="7"/>
  <c r="Y773" i="7"/>
  <c r="AJ772" i="7"/>
  <c r="AI772" i="7"/>
  <c r="AH772" i="7"/>
  <c r="AG772" i="7"/>
  <c r="AF772" i="7"/>
  <c r="AE772" i="7"/>
  <c r="AD772" i="7"/>
  <c r="AC772" i="7"/>
  <c r="AB772" i="7"/>
  <c r="AA772" i="7"/>
  <c r="Z772" i="7"/>
  <c r="Y772" i="7"/>
  <c r="AJ771" i="7"/>
  <c r="AI771" i="7"/>
  <c r="AH771" i="7"/>
  <c r="AG771" i="7"/>
  <c r="AF771" i="7"/>
  <c r="AE771" i="7"/>
  <c r="AD771" i="7"/>
  <c r="AC771" i="7"/>
  <c r="AB771" i="7"/>
  <c r="AA771" i="7"/>
  <c r="Z771" i="7"/>
  <c r="Y771" i="7"/>
  <c r="AJ770" i="7"/>
  <c r="AI770" i="7"/>
  <c r="AH770" i="7"/>
  <c r="AG770" i="7"/>
  <c r="AF770" i="7"/>
  <c r="AE770" i="7"/>
  <c r="AD770" i="7"/>
  <c r="AC770" i="7"/>
  <c r="AB770" i="7"/>
  <c r="AA770" i="7"/>
  <c r="Z770" i="7"/>
  <c r="Y770" i="7"/>
  <c r="AJ769" i="7"/>
  <c r="AI769" i="7"/>
  <c r="AH769" i="7"/>
  <c r="AG769" i="7"/>
  <c r="AF769" i="7"/>
  <c r="AE769" i="7"/>
  <c r="AD769" i="7"/>
  <c r="AC769" i="7"/>
  <c r="AB769" i="7"/>
  <c r="AA769" i="7"/>
  <c r="Z769" i="7"/>
  <c r="Y769" i="7"/>
  <c r="AJ768" i="7"/>
  <c r="AI768" i="7"/>
  <c r="AH768" i="7"/>
  <c r="AG768" i="7"/>
  <c r="AF768" i="7"/>
  <c r="AE768" i="7"/>
  <c r="AD768" i="7"/>
  <c r="AC768" i="7"/>
  <c r="AB768" i="7"/>
  <c r="AA768" i="7"/>
  <c r="Z768" i="7"/>
  <c r="Y768" i="7"/>
  <c r="AJ767" i="7"/>
  <c r="AI767" i="7"/>
  <c r="AH767" i="7"/>
  <c r="AG767" i="7"/>
  <c r="AF767" i="7"/>
  <c r="AE767" i="7"/>
  <c r="AD767" i="7"/>
  <c r="AC767" i="7"/>
  <c r="AB767" i="7"/>
  <c r="AA767" i="7"/>
  <c r="Z767" i="7"/>
  <c r="Y767" i="7"/>
  <c r="AJ766" i="7"/>
  <c r="AI766" i="7"/>
  <c r="AH766" i="7"/>
  <c r="AG766" i="7"/>
  <c r="AF766" i="7"/>
  <c r="AE766" i="7"/>
  <c r="AD766" i="7"/>
  <c r="AC766" i="7"/>
  <c r="AB766" i="7"/>
  <c r="AA766" i="7"/>
  <c r="Z766" i="7"/>
  <c r="Y766" i="7"/>
  <c r="AJ765" i="7"/>
  <c r="AI765" i="7"/>
  <c r="AH765" i="7"/>
  <c r="AG765" i="7"/>
  <c r="AF765" i="7"/>
  <c r="AE765" i="7"/>
  <c r="AD765" i="7"/>
  <c r="AC765" i="7"/>
  <c r="AB765" i="7"/>
  <c r="AA765" i="7"/>
  <c r="Z765" i="7"/>
  <c r="Y765" i="7"/>
  <c r="AJ764" i="7"/>
  <c r="AI764" i="7"/>
  <c r="AH764" i="7"/>
  <c r="AG764" i="7"/>
  <c r="AF764" i="7"/>
  <c r="AE764" i="7"/>
  <c r="AD764" i="7"/>
  <c r="AC764" i="7"/>
  <c r="AB764" i="7"/>
  <c r="AA764" i="7"/>
  <c r="Z764" i="7"/>
  <c r="Y764" i="7"/>
  <c r="AJ763" i="7"/>
  <c r="AI763" i="7"/>
  <c r="AH763" i="7"/>
  <c r="AG763" i="7"/>
  <c r="AF763" i="7"/>
  <c r="AE763" i="7"/>
  <c r="AD763" i="7"/>
  <c r="AC763" i="7"/>
  <c r="AB763" i="7"/>
  <c r="AA763" i="7"/>
  <c r="Z763" i="7"/>
  <c r="Y763" i="7"/>
  <c r="AJ762" i="7"/>
  <c r="AI762" i="7"/>
  <c r="AH762" i="7"/>
  <c r="AG762" i="7"/>
  <c r="AF762" i="7"/>
  <c r="AE762" i="7"/>
  <c r="AD762" i="7"/>
  <c r="AC762" i="7"/>
  <c r="AB762" i="7"/>
  <c r="AA762" i="7"/>
  <c r="Z762" i="7"/>
  <c r="Y762" i="7"/>
  <c r="AJ761" i="7"/>
  <c r="AI761" i="7"/>
  <c r="AH761" i="7"/>
  <c r="AG761" i="7"/>
  <c r="AF761" i="7"/>
  <c r="AE761" i="7"/>
  <c r="AD761" i="7"/>
  <c r="AC761" i="7"/>
  <c r="AB761" i="7"/>
  <c r="AA761" i="7"/>
  <c r="Z761" i="7"/>
  <c r="Y761" i="7"/>
  <c r="AJ760" i="7"/>
  <c r="AI760" i="7"/>
  <c r="AH760" i="7"/>
  <c r="AG760" i="7"/>
  <c r="AF760" i="7"/>
  <c r="AE760" i="7"/>
  <c r="AD760" i="7"/>
  <c r="AC760" i="7"/>
  <c r="AB760" i="7"/>
  <c r="AA760" i="7"/>
  <c r="Z760" i="7"/>
  <c r="Y760" i="7"/>
  <c r="AJ759" i="7"/>
  <c r="AI759" i="7"/>
  <c r="AH759" i="7"/>
  <c r="AG759" i="7"/>
  <c r="AF759" i="7"/>
  <c r="AE759" i="7"/>
  <c r="AD759" i="7"/>
  <c r="AC759" i="7"/>
  <c r="AB759" i="7"/>
  <c r="AA759" i="7"/>
  <c r="Z759" i="7"/>
  <c r="Y759" i="7"/>
  <c r="AJ758" i="7"/>
  <c r="AI758" i="7"/>
  <c r="AH758" i="7"/>
  <c r="AG758" i="7"/>
  <c r="AF758" i="7"/>
  <c r="AE758" i="7"/>
  <c r="AD758" i="7"/>
  <c r="AC758" i="7"/>
  <c r="AB758" i="7"/>
  <c r="AA758" i="7"/>
  <c r="Z758" i="7"/>
  <c r="Y758" i="7"/>
  <c r="AJ757" i="7"/>
  <c r="AI757" i="7"/>
  <c r="AH757" i="7"/>
  <c r="AG757" i="7"/>
  <c r="AF757" i="7"/>
  <c r="AE757" i="7"/>
  <c r="AD757" i="7"/>
  <c r="AC757" i="7"/>
  <c r="AB757" i="7"/>
  <c r="AA757" i="7"/>
  <c r="Z757" i="7"/>
  <c r="Y757" i="7"/>
  <c r="AJ756" i="7"/>
  <c r="AI756" i="7"/>
  <c r="AH756" i="7"/>
  <c r="AG756" i="7"/>
  <c r="AF756" i="7"/>
  <c r="AE756" i="7"/>
  <c r="AD756" i="7"/>
  <c r="AC756" i="7"/>
  <c r="AB756" i="7"/>
  <c r="AA756" i="7"/>
  <c r="Z756" i="7"/>
  <c r="Y756" i="7"/>
  <c r="AJ755" i="7"/>
  <c r="AI755" i="7"/>
  <c r="AH755" i="7"/>
  <c r="AG755" i="7"/>
  <c r="AF755" i="7"/>
  <c r="AE755" i="7"/>
  <c r="AD755" i="7"/>
  <c r="AC755" i="7"/>
  <c r="AB755" i="7"/>
  <c r="AA755" i="7"/>
  <c r="Z755" i="7"/>
  <c r="Y755" i="7"/>
  <c r="AJ754" i="7"/>
  <c r="AI754" i="7"/>
  <c r="AH754" i="7"/>
  <c r="AG754" i="7"/>
  <c r="AF754" i="7"/>
  <c r="AE754" i="7"/>
  <c r="AD754" i="7"/>
  <c r="AC754" i="7"/>
  <c r="AB754" i="7"/>
  <c r="AA754" i="7"/>
  <c r="Z754" i="7"/>
  <c r="Y754" i="7"/>
  <c r="AJ753" i="7"/>
  <c r="AI753" i="7"/>
  <c r="AH753" i="7"/>
  <c r="AG753" i="7"/>
  <c r="AF753" i="7"/>
  <c r="AE753" i="7"/>
  <c r="AD753" i="7"/>
  <c r="AC753" i="7"/>
  <c r="AB753" i="7"/>
  <c r="AA753" i="7"/>
  <c r="Z753" i="7"/>
  <c r="Y753" i="7"/>
  <c r="AJ752" i="7"/>
  <c r="AI752" i="7"/>
  <c r="AH752" i="7"/>
  <c r="AG752" i="7"/>
  <c r="AF752" i="7"/>
  <c r="AE752" i="7"/>
  <c r="AD752" i="7"/>
  <c r="AC752" i="7"/>
  <c r="AB752" i="7"/>
  <c r="AA752" i="7"/>
  <c r="Z752" i="7"/>
  <c r="Y752" i="7"/>
  <c r="AJ751" i="7"/>
  <c r="AI751" i="7"/>
  <c r="AH751" i="7"/>
  <c r="AG751" i="7"/>
  <c r="AF751" i="7"/>
  <c r="AE751" i="7"/>
  <c r="AD751" i="7"/>
  <c r="AC751" i="7"/>
  <c r="AB751" i="7"/>
  <c r="AA751" i="7"/>
  <c r="Z751" i="7"/>
  <c r="Y751" i="7"/>
  <c r="AJ750" i="7"/>
  <c r="AI750" i="7"/>
  <c r="AH750" i="7"/>
  <c r="AG750" i="7"/>
  <c r="AF750" i="7"/>
  <c r="AE750" i="7"/>
  <c r="AD750" i="7"/>
  <c r="AC750" i="7"/>
  <c r="AB750" i="7"/>
  <c r="AA750" i="7"/>
  <c r="Z750" i="7"/>
  <c r="Y750" i="7"/>
  <c r="AJ749" i="7"/>
  <c r="AI749" i="7"/>
  <c r="AH749" i="7"/>
  <c r="AG749" i="7"/>
  <c r="AF749" i="7"/>
  <c r="AE749" i="7"/>
  <c r="AD749" i="7"/>
  <c r="AC749" i="7"/>
  <c r="AB749" i="7"/>
  <c r="AA749" i="7"/>
  <c r="Z749" i="7"/>
  <c r="Y749" i="7"/>
  <c r="AJ748" i="7"/>
  <c r="AI748" i="7"/>
  <c r="AH748" i="7"/>
  <c r="AG748" i="7"/>
  <c r="AF748" i="7"/>
  <c r="AE748" i="7"/>
  <c r="AD748" i="7"/>
  <c r="AC748" i="7"/>
  <c r="AB748" i="7"/>
  <c r="AA748" i="7"/>
  <c r="Z748" i="7"/>
  <c r="Y748" i="7"/>
  <c r="AJ747" i="7"/>
  <c r="AI747" i="7"/>
  <c r="AH747" i="7"/>
  <c r="AG747" i="7"/>
  <c r="AF747" i="7"/>
  <c r="AE747" i="7"/>
  <c r="AD747" i="7"/>
  <c r="AC747" i="7"/>
  <c r="AB747" i="7"/>
  <c r="AA747" i="7"/>
  <c r="Z747" i="7"/>
  <c r="Y747" i="7"/>
  <c r="AJ746" i="7"/>
  <c r="AI746" i="7"/>
  <c r="AH746" i="7"/>
  <c r="AG746" i="7"/>
  <c r="AF746" i="7"/>
  <c r="AE746" i="7"/>
  <c r="AD746" i="7"/>
  <c r="AC746" i="7"/>
  <c r="AB746" i="7"/>
  <c r="AA746" i="7"/>
  <c r="Z746" i="7"/>
  <c r="Y746" i="7"/>
  <c r="AJ745" i="7"/>
  <c r="AI745" i="7"/>
  <c r="AH745" i="7"/>
  <c r="AG745" i="7"/>
  <c r="AF745" i="7"/>
  <c r="AE745" i="7"/>
  <c r="AD745" i="7"/>
  <c r="AC745" i="7"/>
  <c r="AB745" i="7"/>
  <c r="AA745" i="7"/>
  <c r="Z745" i="7"/>
  <c r="Y745" i="7"/>
  <c r="AJ744" i="7"/>
  <c r="AI744" i="7"/>
  <c r="AH744" i="7"/>
  <c r="AG744" i="7"/>
  <c r="AF744" i="7"/>
  <c r="AE744" i="7"/>
  <c r="AD744" i="7"/>
  <c r="AC744" i="7"/>
  <c r="AB744" i="7"/>
  <c r="AA744" i="7"/>
  <c r="Z744" i="7"/>
  <c r="Y744" i="7"/>
  <c r="AJ743" i="7"/>
  <c r="AI743" i="7"/>
  <c r="AH743" i="7"/>
  <c r="AG743" i="7"/>
  <c r="AF743" i="7"/>
  <c r="AE743" i="7"/>
  <c r="AD743" i="7"/>
  <c r="AC743" i="7"/>
  <c r="AB743" i="7"/>
  <c r="AA743" i="7"/>
  <c r="Z743" i="7"/>
  <c r="Y743" i="7"/>
  <c r="AJ742" i="7"/>
  <c r="AI742" i="7"/>
  <c r="AH742" i="7"/>
  <c r="AG742" i="7"/>
  <c r="AF742" i="7"/>
  <c r="AE742" i="7"/>
  <c r="AD742" i="7"/>
  <c r="AC742" i="7"/>
  <c r="AB742" i="7"/>
  <c r="AA742" i="7"/>
  <c r="Z742" i="7"/>
  <c r="Y742" i="7"/>
  <c r="AJ741" i="7"/>
  <c r="AI741" i="7"/>
  <c r="AH741" i="7"/>
  <c r="AG741" i="7"/>
  <c r="AF741" i="7"/>
  <c r="AE741" i="7"/>
  <c r="AD741" i="7"/>
  <c r="AC741" i="7"/>
  <c r="AB741" i="7"/>
  <c r="AA741" i="7"/>
  <c r="Z741" i="7"/>
  <c r="Y741" i="7"/>
  <c r="AJ740" i="7"/>
  <c r="AI740" i="7"/>
  <c r="AH740" i="7"/>
  <c r="AG740" i="7"/>
  <c r="AF740" i="7"/>
  <c r="AE740" i="7"/>
  <c r="AD740" i="7"/>
  <c r="AC740" i="7"/>
  <c r="AB740" i="7"/>
  <c r="AA740" i="7"/>
  <c r="Z740" i="7"/>
  <c r="Y740" i="7"/>
  <c r="AJ739" i="7"/>
  <c r="AI739" i="7"/>
  <c r="AH739" i="7"/>
  <c r="AG739" i="7"/>
  <c r="AF739" i="7"/>
  <c r="AE739" i="7"/>
  <c r="AD739" i="7"/>
  <c r="AC739" i="7"/>
  <c r="AB739" i="7"/>
  <c r="AA739" i="7"/>
  <c r="Z739" i="7"/>
  <c r="Y739" i="7"/>
  <c r="AJ738" i="7"/>
  <c r="AI738" i="7"/>
  <c r="AH738" i="7"/>
  <c r="AG738" i="7"/>
  <c r="AF738" i="7"/>
  <c r="AE738" i="7"/>
  <c r="AD738" i="7"/>
  <c r="AC738" i="7"/>
  <c r="AB738" i="7"/>
  <c r="AA738" i="7"/>
  <c r="Z738" i="7"/>
  <c r="Y738" i="7"/>
  <c r="AJ737" i="7"/>
  <c r="AI737" i="7"/>
  <c r="AH737" i="7"/>
  <c r="AG737" i="7"/>
  <c r="AF737" i="7"/>
  <c r="AE737" i="7"/>
  <c r="AD737" i="7"/>
  <c r="AC737" i="7"/>
  <c r="AB737" i="7"/>
  <c r="AA737" i="7"/>
  <c r="Z737" i="7"/>
  <c r="Y737" i="7"/>
  <c r="AJ736" i="7"/>
  <c r="AI736" i="7"/>
  <c r="AH736" i="7"/>
  <c r="AG736" i="7"/>
  <c r="AF736" i="7"/>
  <c r="AE736" i="7"/>
  <c r="AD736" i="7"/>
  <c r="AC736" i="7"/>
  <c r="AB736" i="7"/>
  <c r="AA736" i="7"/>
  <c r="Z736" i="7"/>
  <c r="Y736" i="7"/>
  <c r="AJ735" i="7"/>
  <c r="AI735" i="7"/>
  <c r="AH735" i="7"/>
  <c r="AG735" i="7"/>
  <c r="AF735" i="7"/>
  <c r="AE735" i="7"/>
  <c r="AD735" i="7"/>
  <c r="AC735" i="7"/>
  <c r="AB735" i="7"/>
  <c r="AA735" i="7"/>
  <c r="Z735" i="7"/>
  <c r="Y735" i="7"/>
  <c r="AJ734" i="7"/>
  <c r="AI734" i="7"/>
  <c r="AH734" i="7"/>
  <c r="AG734" i="7"/>
  <c r="AF734" i="7"/>
  <c r="AE734" i="7"/>
  <c r="AD734" i="7"/>
  <c r="AC734" i="7"/>
  <c r="AB734" i="7"/>
  <c r="AA734" i="7"/>
  <c r="Z734" i="7"/>
  <c r="Y734" i="7"/>
  <c r="AJ733" i="7"/>
  <c r="AI733" i="7"/>
  <c r="AH733" i="7"/>
  <c r="AG733" i="7"/>
  <c r="AF733" i="7"/>
  <c r="AE733" i="7"/>
  <c r="AD733" i="7"/>
  <c r="AC733" i="7"/>
  <c r="AB733" i="7"/>
  <c r="AA733" i="7"/>
  <c r="Z733" i="7"/>
  <c r="Y733" i="7"/>
  <c r="AJ732" i="7"/>
  <c r="AI732" i="7"/>
  <c r="AH732" i="7"/>
  <c r="AG732" i="7"/>
  <c r="AF732" i="7"/>
  <c r="AE732" i="7"/>
  <c r="AD732" i="7"/>
  <c r="AC732" i="7"/>
  <c r="AB732" i="7"/>
  <c r="AA732" i="7"/>
  <c r="Z732" i="7"/>
  <c r="Y732" i="7"/>
  <c r="AJ731" i="7"/>
  <c r="AI731" i="7"/>
  <c r="AH731" i="7"/>
  <c r="AG731" i="7"/>
  <c r="AF731" i="7"/>
  <c r="AE731" i="7"/>
  <c r="AD731" i="7"/>
  <c r="AC731" i="7"/>
  <c r="AB731" i="7"/>
  <c r="AA731" i="7"/>
  <c r="Z731" i="7"/>
  <c r="Y731" i="7"/>
  <c r="AJ730" i="7"/>
  <c r="AI730" i="7"/>
  <c r="AH730" i="7"/>
  <c r="AG730" i="7"/>
  <c r="AF730" i="7"/>
  <c r="AE730" i="7"/>
  <c r="AD730" i="7"/>
  <c r="AC730" i="7"/>
  <c r="AB730" i="7"/>
  <c r="AA730" i="7"/>
  <c r="Z730" i="7"/>
  <c r="Y730" i="7"/>
  <c r="AJ729" i="7"/>
  <c r="AI729" i="7"/>
  <c r="AH729" i="7"/>
  <c r="AG729" i="7"/>
  <c r="AF729" i="7"/>
  <c r="AE729" i="7"/>
  <c r="AD729" i="7"/>
  <c r="AC729" i="7"/>
  <c r="AB729" i="7"/>
  <c r="AA729" i="7"/>
  <c r="Z729" i="7"/>
  <c r="Y729" i="7"/>
  <c r="AJ728" i="7"/>
  <c r="AI728" i="7"/>
  <c r="AH728" i="7"/>
  <c r="AG728" i="7"/>
  <c r="AF728" i="7"/>
  <c r="AE728" i="7"/>
  <c r="AD728" i="7"/>
  <c r="AC728" i="7"/>
  <c r="AB728" i="7"/>
  <c r="AA728" i="7"/>
  <c r="Z728" i="7"/>
  <c r="Y728" i="7"/>
  <c r="AJ727" i="7"/>
  <c r="AI727" i="7"/>
  <c r="AH727" i="7"/>
  <c r="AG727" i="7"/>
  <c r="AF727" i="7"/>
  <c r="AE727" i="7"/>
  <c r="AD727" i="7"/>
  <c r="AC727" i="7"/>
  <c r="AB727" i="7"/>
  <c r="AA727" i="7"/>
  <c r="Z727" i="7"/>
  <c r="Y727" i="7"/>
  <c r="AJ726" i="7"/>
  <c r="AI726" i="7"/>
  <c r="AH726" i="7"/>
  <c r="AG726" i="7"/>
  <c r="AF726" i="7"/>
  <c r="AE726" i="7"/>
  <c r="AD726" i="7"/>
  <c r="AC726" i="7"/>
  <c r="AB726" i="7"/>
  <c r="AA726" i="7"/>
  <c r="Z726" i="7"/>
  <c r="Y726" i="7"/>
  <c r="AJ725" i="7"/>
  <c r="AI725" i="7"/>
  <c r="AH725" i="7"/>
  <c r="AG725" i="7"/>
  <c r="AF725" i="7"/>
  <c r="AE725" i="7"/>
  <c r="AD725" i="7"/>
  <c r="AC725" i="7"/>
  <c r="AB725" i="7"/>
  <c r="AA725" i="7"/>
  <c r="Z725" i="7"/>
  <c r="Y725" i="7"/>
  <c r="AJ724" i="7"/>
  <c r="AI724" i="7"/>
  <c r="AH724" i="7"/>
  <c r="AG724" i="7"/>
  <c r="AF724" i="7"/>
  <c r="AE724" i="7"/>
  <c r="AD724" i="7"/>
  <c r="AC724" i="7"/>
  <c r="AB724" i="7"/>
  <c r="AA724" i="7"/>
  <c r="Z724" i="7"/>
  <c r="Y724" i="7"/>
  <c r="AJ723" i="7"/>
  <c r="AI723" i="7"/>
  <c r="AH723" i="7"/>
  <c r="AG723" i="7"/>
  <c r="AF723" i="7"/>
  <c r="AE723" i="7"/>
  <c r="AD723" i="7"/>
  <c r="AC723" i="7"/>
  <c r="AB723" i="7"/>
  <c r="AA723" i="7"/>
  <c r="Z723" i="7"/>
  <c r="Y723" i="7"/>
  <c r="AJ722" i="7"/>
  <c r="AI722" i="7"/>
  <c r="AH722" i="7"/>
  <c r="AG722" i="7"/>
  <c r="AF722" i="7"/>
  <c r="AE722" i="7"/>
  <c r="AD722" i="7"/>
  <c r="AC722" i="7"/>
  <c r="AB722" i="7"/>
  <c r="AA722" i="7"/>
  <c r="Z722" i="7"/>
  <c r="Y722" i="7"/>
  <c r="AJ721" i="7"/>
  <c r="AI721" i="7"/>
  <c r="AH721" i="7"/>
  <c r="AG721" i="7"/>
  <c r="AF721" i="7"/>
  <c r="AE721" i="7"/>
  <c r="AD721" i="7"/>
  <c r="AC721" i="7"/>
  <c r="AB721" i="7"/>
  <c r="AA721" i="7"/>
  <c r="Z721" i="7"/>
  <c r="Y721" i="7"/>
  <c r="AJ720" i="7"/>
  <c r="AI720" i="7"/>
  <c r="AH720" i="7"/>
  <c r="AG720" i="7"/>
  <c r="AF720" i="7"/>
  <c r="AE720" i="7"/>
  <c r="AD720" i="7"/>
  <c r="AC720" i="7"/>
  <c r="AB720" i="7"/>
  <c r="AA720" i="7"/>
  <c r="Z720" i="7"/>
  <c r="Y720" i="7"/>
  <c r="AJ719" i="7"/>
  <c r="AI719" i="7"/>
  <c r="AH719" i="7"/>
  <c r="AG719" i="7"/>
  <c r="AF719" i="7"/>
  <c r="AE719" i="7"/>
  <c r="AD719" i="7"/>
  <c r="AC719" i="7"/>
  <c r="AB719" i="7"/>
  <c r="AA719" i="7"/>
  <c r="Z719" i="7"/>
  <c r="Y719" i="7"/>
  <c r="AJ718" i="7"/>
  <c r="AI718" i="7"/>
  <c r="AH718" i="7"/>
  <c r="AG718" i="7"/>
  <c r="AF718" i="7"/>
  <c r="AE718" i="7"/>
  <c r="AD718" i="7"/>
  <c r="AC718" i="7"/>
  <c r="AB718" i="7"/>
  <c r="AA718" i="7"/>
  <c r="Z718" i="7"/>
  <c r="Y718" i="7"/>
  <c r="AJ717" i="7"/>
  <c r="AI717" i="7"/>
  <c r="AH717" i="7"/>
  <c r="AG717" i="7"/>
  <c r="AF717" i="7"/>
  <c r="AE717" i="7"/>
  <c r="AD717" i="7"/>
  <c r="AC717" i="7"/>
  <c r="AB717" i="7"/>
  <c r="AA717" i="7"/>
  <c r="Z717" i="7"/>
  <c r="Y717" i="7"/>
  <c r="AJ716" i="7"/>
  <c r="AI716" i="7"/>
  <c r="AH716" i="7"/>
  <c r="AG716" i="7"/>
  <c r="AF716" i="7"/>
  <c r="AE716" i="7"/>
  <c r="AD716" i="7"/>
  <c r="AC716" i="7"/>
  <c r="AB716" i="7"/>
  <c r="AA716" i="7"/>
  <c r="Z716" i="7"/>
  <c r="Y716" i="7"/>
  <c r="AJ715" i="7"/>
  <c r="AI715" i="7"/>
  <c r="AH715" i="7"/>
  <c r="AG715" i="7"/>
  <c r="AF715" i="7"/>
  <c r="AE715" i="7"/>
  <c r="AD715" i="7"/>
  <c r="AC715" i="7"/>
  <c r="AB715" i="7"/>
  <c r="AA715" i="7"/>
  <c r="Z715" i="7"/>
  <c r="Y715" i="7"/>
  <c r="AJ714" i="7"/>
  <c r="AI714" i="7"/>
  <c r="AH714" i="7"/>
  <c r="AG714" i="7"/>
  <c r="AF714" i="7"/>
  <c r="AE714" i="7"/>
  <c r="AD714" i="7"/>
  <c r="AC714" i="7"/>
  <c r="AB714" i="7"/>
  <c r="AA714" i="7"/>
  <c r="Z714" i="7"/>
  <c r="Y714" i="7"/>
  <c r="AJ713" i="7"/>
  <c r="AI713" i="7"/>
  <c r="AH713" i="7"/>
  <c r="AG713" i="7"/>
  <c r="AF713" i="7"/>
  <c r="AE713" i="7"/>
  <c r="AD713" i="7"/>
  <c r="AC713" i="7"/>
  <c r="AB713" i="7"/>
  <c r="AA713" i="7"/>
  <c r="Z713" i="7"/>
  <c r="Y713" i="7"/>
  <c r="AJ712" i="7"/>
  <c r="AI712" i="7"/>
  <c r="AH712" i="7"/>
  <c r="AG712" i="7"/>
  <c r="AF712" i="7"/>
  <c r="AE712" i="7"/>
  <c r="AD712" i="7"/>
  <c r="AC712" i="7"/>
  <c r="AB712" i="7"/>
  <c r="AA712" i="7"/>
  <c r="Z712" i="7"/>
  <c r="Y712" i="7"/>
  <c r="AJ711" i="7"/>
  <c r="AI711" i="7"/>
  <c r="AH711" i="7"/>
  <c r="AG711" i="7"/>
  <c r="AF711" i="7"/>
  <c r="AE711" i="7"/>
  <c r="AD711" i="7"/>
  <c r="AC711" i="7"/>
  <c r="AB711" i="7"/>
  <c r="AA711" i="7"/>
  <c r="Z711" i="7"/>
  <c r="Y711" i="7"/>
  <c r="AJ710" i="7"/>
  <c r="AI710" i="7"/>
  <c r="AH710" i="7"/>
  <c r="AG710" i="7"/>
  <c r="AF710" i="7"/>
  <c r="AE710" i="7"/>
  <c r="AD710" i="7"/>
  <c r="AC710" i="7"/>
  <c r="AB710" i="7"/>
  <c r="AA710" i="7"/>
  <c r="Z710" i="7"/>
  <c r="Y710" i="7"/>
  <c r="AJ709" i="7"/>
  <c r="AI709" i="7"/>
  <c r="AH709" i="7"/>
  <c r="AG709" i="7"/>
  <c r="AF709" i="7"/>
  <c r="AE709" i="7"/>
  <c r="AD709" i="7"/>
  <c r="AC709" i="7"/>
  <c r="AB709" i="7"/>
  <c r="AA709" i="7"/>
  <c r="Z709" i="7"/>
  <c r="Y709" i="7"/>
  <c r="AJ708" i="7"/>
  <c r="AI708" i="7"/>
  <c r="AH708" i="7"/>
  <c r="AG708" i="7"/>
  <c r="AF708" i="7"/>
  <c r="AE708" i="7"/>
  <c r="AD708" i="7"/>
  <c r="AC708" i="7"/>
  <c r="AB708" i="7"/>
  <c r="AA708" i="7"/>
  <c r="Z708" i="7"/>
  <c r="Y708" i="7"/>
  <c r="AJ707" i="7"/>
  <c r="AI707" i="7"/>
  <c r="AH707" i="7"/>
  <c r="AG707" i="7"/>
  <c r="AF707" i="7"/>
  <c r="AE707" i="7"/>
  <c r="AD707" i="7"/>
  <c r="AC707" i="7"/>
  <c r="AB707" i="7"/>
  <c r="AA707" i="7"/>
  <c r="Z707" i="7"/>
  <c r="Y707" i="7"/>
  <c r="AJ706" i="7"/>
  <c r="AI706" i="7"/>
  <c r="AH706" i="7"/>
  <c r="AG706" i="7"/>
  <c r="AF706" i="7"/>
  <c r="AE706" i="7"/>
  <c r="AD706" i="7"/>
  <c r="AC706" i="7"/>
  <c r="AB706" i="7"/>
  <c r="AA706" i="7"/>
  <c r="Z706" i="7"/>
  <c r="Y706" i="7"/>
  <c r="AJ705" i="7"/>
  <c r="AI705" i="7"/>
  <c r="AH705" i="7"/>
  <c r="AG705" i="7"/>
  <c r="AF705" i="7"/>
  <c r="AE705" i="7"/>
  <c r="AD705" i="7"/>
  <c r="AC705" i="7"/>
  <c r="AB705" i="7"/>
  <c r="AA705" i="7"/>
  <c r="Z705" i="7"/>
  <c r="Y705" i="7"/>
  <c r="AJ704" i="7"/>
  <c r="AI704" i="7"/>
  <c r="AH704" i="7"/>
  <c r="AG704" i="7"/>
  <c r="AF704" i="7"/>
  <c r="AE704" i="7"/>
  <c r="AD704" i="7"/>
  <c r="AC704" i="7"/>
  <c r="AB704" i="7"/>
  <c r="AA704" i="7"/>
  <c r="Z704" i="7"/>
  <c r="Y704" i="7"/>
  <c r="AJ703" i="7"/>
  <c r="AI703" i="7"/>
  <c r="AH703" i="7"/>
  <c r="AG703" i="7"/>
  <c r="AF703" i="7"/>
  <c r="AE703" i="7"/>
  <c r="AD703" i="7"/>
  <c r="AC703" i="7"/>
  <c r="AB703" i="7"/>
  <c r="AA703" i="7"/>
  <c r="Z703" i="7"/>
  <c r="Y703" i="7"/>
  <c r="AJ702" i="7"/>
  <c r="AI702" i="7"/>
  <c r="AH702" i="7"/>
  <c r="AG702" i="7"/>
  <c r="AF702" i="7"/>
  <c r="AE702" i="7"/>
  <c r="AD702" i="7"/>
  <c r="AC702" i="7"/>
  <c r="AB702" i="7"/>
  <c r="AA702" i="7"/>
  <c r="Z702" i="7"/>
  <c r="Y702" i="7"/>
  <c r="AJ701" i="7"/>
  <c r="AI701" i="7"/>
  <c r="AH701" i="7"/>
  <c r="AG701" i="7"/>
  <c r="AF701" i="7"/>
  <c r="AE701" i="7"/>
  <c r="AD701" i="7"/>
  <c r="AC701" i="7"/>
  <c r="AB701" i="7"/>
  <c r="AA701" i="7"/>
  <c r="Z701" i="7"/>
  <c r="Y701" i="7"/>
  <c r="AJ700" i="7"/>
  <c r="AI700" i="7"/>
  <c r="AH700" i="7"/>
  <c r="AG700" i="7"/>
  <c r="AF700" i="7"/>
  <c r="AE700" i="7"/>
  <c r="AD700" i="7"/>
  <c r="AC700" i="7"/>
  <c r="AB700" i="7"/>
  <c r="AA700" i="7"/>
  <c r="Z700" i="7"/>
  <c r="Y700" i="7"/>
  <c r="AJ699" i="7"/>
  <c r="AI699" i="7"/>
  <c r="AH699" i="7"/>
  <c r="AG699" i="7"/>
  <c r="AF699" i="7"/>
  <c r="AE699" i="7"/>
  <c r="AD699" i="7"/>
  <c r="AC699" i="7"/>
  <c r="AB699" i="7"/>
  <c r="AA699" i="7"/>
  <c r="Z699" i="7"/>
  <c r="Y699" i="7"/>
  <c r="AJ698" i="7"/>
  <c r="AI698" i="7"/>
  <c r="AH698" i="7"/>
  <c r="AG698" i="7"/>
  <c r="AF698" i="7"/>
  <c r="AE698" i="7"/>
  <c r="AD698" i="7"/>
  <c r="AC698" i="7"/>
  <c r="AB698" i="7"/>
  <c r="AA698" i="7"/>
  <c r="Z698" i="7"/>
  <c r="Y698" i="7"/>
  <c r="AJ697" i="7"/>
  <c r="AI697" i="7"/>
  <c r="AH697" i="7"/>
  <c r="AG697" i="7"/>
  <c r="AF697" i="7"/>
  <c r="AE697" i="7"/>
  <c r="AD697" i="7"/>
  <c r="AC697" i="7"/>
  <c r="AB697" i="7"/>
  <c r="AA697" i="7"/>
  <c r="Z697" i="7"/>
  <c r="Y697" i="7"/>
  <c r="AJ696" i="7"/>
  <c r="AI696" i="7"/>
  <c r="AH696" i="7"/>
  <c r="AG696" i="7"/>
  <c r="AF696" i="7"/>
  <c r="AE696" i="7"/>
  <c r="AD696" i="7"/>
  <c r="AC696" i="7"/>
  <c r="AB696" i="7"/>
  <c r="AA696" i="7"/>
  <c r="Z696" i="7"/>
  <c r="Y696" i="7"/>
  <c r="AJ695" i="7"/>
  <c r="AI695" i="7"/>
  <c r="AH695" i="7"/>
  <c r="AG695" i="7"/>
  <c r="AF695" i="7"/>
  <c r="AE695" i="7"/>
  <c r="AD695" i="7"/>
  <c r="AC695" i="7"/>
  <c r="AB695" i="7"/>
  <c r="AA695" i="7"/>
  <c r="Z695" i="7"/>
  <c r="Y695" i="7"/>
  <c r="AJ694" i="7"/>
  <c r="AI694" i="7"/>
  <c r="AH694" i="7"/>
  <c r="AG694" i="7"/>
  <c r="AF694" i="7"/>
  <c r="AE694" i="7"/>
  <c r="AD694" i="7"/>
  <c r="AC694" i="7"/>
  <c r="AB694" i="7"/>
  <c r="AA694" i="7"/>
  <c r="Z694" i="7"/>
  <c r="Y694" i="7"/>
  <c r="AJ693" i="7"/>
  <c r="AI693" i="7"/>
  <c r="AH693" i="7"/>
  <c r="AG693" i="7"/>
  <c r="AF693" i="7"/>
  <c r="AE693" i="7"/>
  <c r="AD693" i="7"/>
  <c r="AC693" i="7"/>
  <c r="AB693" i="7"/>
  <c r="AA693" i="7"/>
  <c r="Z693" i="7"/>
  <c r="Y693" i="7"/>
  <c r="AJ692" i="7"/>
  <c r="AI692" i="7"/>
  <c r="AH692" i="7"/>
  <c r="AG692" i="7"/>
  <c r="AF692" i="7"/>
  <c r="AE692" i="7"/>
  <c r="AD692" i="7"/>
  <c r="AC692" i="7"/>
  <c r="AB692" i="7"/>
  <c r="AA692" i="7"/>
  <c r="Z692" i="7"/>
  <c r="Y692" i="7"/>
  <c r="AJ691" i="7"/>
  <c r="AI691" i="7"/>
  <c r="AH691" i="7"/>
  <c r="AG691" i="7"/>
  <c r="AF691" i="7"/>
  <c r="AE691" i="7"/>
  <c r="AD691" i="7"/>
  <c r="AC691" i="7"/>
  <c r="AB691" i="7"/>
  <c r="AA691" i="7"/>
  <c r="Z691" i="7"/>
  <c r="Y691" i="7"/>
  <c r="AJ690" i="7"/>
  <c r="AI690" i="7"/>
  <c r="AH690" i="7"/>
  <c r="AG690" i="7"/>
  <c r="AF690" i="7"/>
  <c r="AE690" i="7"/>
  <c r="AD690" i="7"/>
  <c r="AC690" i="7"/>
  <c r="AB690" i="7"/>
  <c r="AA690" i="7"/>
  <c r="Z690" i="7"/>
  <c r="Y690" i="7"/>
  <c r="AJ689" i="7"/>
  <c r="AI689" i="7"/>
  <c r="AH689" i="7"/>
  <c r="AG689" i="7"/>
  <c r="AF689" i="7"/>
  <c r="AE689" i="7"/>
  <c r="AD689" i="7"/>
  <c r="AC689" i="7"/>
  <c r="AB689" i="7"/>
  <c r="AA689" i="7"/>
  <c r="Z689" i="7"/>
  <c r="Y689" i="7"/>
  <c r="AJ688" i="7"/>
  <c r="AI688" i="7"/>
  <c r="AH688" i="7"/>
  <c r="AG688" i="7"/>
  <c r="AF688" i="7"/>
  <c r="AE688" i="7"/>
  <c r="AD688" i="7"/>
  <c r="AC688" i="7"/>
  <c r="AB688" i="7"/>
  <c r="AA688" i="7"/>
  <c r="Z688" i="7"/>
  <c r="Y688" i="7"/>
  <c r="AJ687" i="7"/>
  <c r="AI687" i="7"/>
  <c r="AH687" i="7"/>
  <c r="AG687" i="7"/>
  <c r="AF687" i="7"/>
  <c r="AE687" i="7"/>
  <c r="AD687" i="7"/>
  <c r="AC687" i="7"/>
  <c r="AB687" i="7"/>
  <c r="AA687" i="7"/>
  <c r="Z687" i="7"/>
  <c r="Y687" i="7"/>
  <c r="AJ686" i="7"/>
  <c r="AI686" i="7"/>
  <c r="AH686" i="7"/>
  <c r="AG686" i="7"/>
  <c r="AF686" i="7"/>
  <c r="AE686" i="7"/>
  <c r="AD686" i="7"/>
  <c r="AC686" i="7"/>
  <c r="AB686" i="7"/>
  <c r="AA686" i="7"/>
  <c r="Z686" i="7"/>
  <c r="Y686" i="7"/>
  <c r="AJ685" i="7"/>
  <c r="AI685" i="7"/>
  <c r="AH685" i="7"/>
  <c r="AG685" i="7"/>
  <c r="AF685" i="7"/>
  <c r="AE685" i="7"/>
  <c r="AD685" i="7"/>
  <c r="AC685" i="7"/>
  <c r="AB685" i="7"/>
  <c r="AA685" i="7"/>
  <c r="Z685" i="7"/>
  <c r="Y685" i="7"/>
  <c r="AJ684" i="7"/>
  <c r="AI684" i="7"/>
  <c r="AH684" i="7"/>
  <c r="AG684" i="7"/>
  <c r="AF684" i="7"/>
  <c r="AE684" i="7"/>
  <c r="AD684" i="7"/>
  <c r="AC684" i="7"/>
  <c r="AB684" i="7"/>
  <c r="AA684" i="7"/>
  <c r="Z684" i="7"/>
  <c r="Y684" i="7"/>
  <c r="AJ683" i="7"/>
  <c r="AI683" i="7"/>
  <c r="AH683" i="7"/>
  <c r="AG683" i="7"/>
  <c r="AF683" i="7"/>
  <c r="AE683" i="7"/>
  <c r="AD683" i="7"/>
  <c r="AC683" i="7"/>
  <c r="AB683" i="7"/>
  <c r="AA683" i="7"/>
  <c r="Z683" i="7"/>
  <c r="Y683" i="7"/>
  <c r="AJ682" i="7"/>
  <c r="AI682" i="7"/>
  <c r="AH682" i="7"/>
  <c r="AG682" i="7"/>
  <c r="AF682" i="7"/>
  <c r="AE682" i="7"/>
  <c r="AD682" i="7"/>
  <c r="AC682" i="7"/>
  <c r="AB682" i="7"/>
  <c r="AA682" i="7"/>
  <c r="Z682" i="7"/>
  <c r="Y682" i="7"/>
  <c r="AJ681" i="7"/>
  <c r="AI681" i="7"/>
  <c r="AH681" i="7"/>
  <c r="AG681" i="7"/>
  <c r="AF681" i="7"/>
  <c r="AE681" i="7"/>
  <c r="AD681" i="7"/>
  <c r="AC681" i="7"/>
  <c r="AB681" i="7"/>
  <c r="AA681" i="7"/>
  <c r="Z681" i="7"/>
  <c r="Y681" i="7"/>
  <c r="AJ680" i="7"/>
  <c r="AI680" i="7"/>
  <c r="AH680" i="7"/>
  <c r="AG680" i="7"/>
  <c r="AF680" i="7"/>
  <c r="AE680" i="7"/>
  <c r="AD680" i="7"/>
  <c r="AC680" i="7"/>
  <c r="AB680" i="7"/>
  <c r="AA680" i="7"/>
  <c r="Z680" i="7"/>
  <c r="Y680" i="7"/>
  <c r="AJ679" i="7"/>
  <c r="AI679" i="7"/>
  <c r="AH679" i="7"/>
  <c r="AG679" i="7"/>
  <c r="AF679" i="7"/>
  <c r="AE679" i="7"/>
  <c r="AD679" i="7"/>
  <c r="AC679" i="7"/>
  <c r="AB679" i="7"/>
  <c r="AA679" i="7"/>
  <c r="Z679" i="7"/>
  <c r="Y679" i="7"/>
  <c r="AJ678" i="7"/>
  <c r="AI678" i="7"/>
  <c r="AH678" i="7"/>
  <c r="AG678" i="7"/>
  <c r="AF678" i="7"/>
  <c r="AE678" i="7"/>
  <c r="AD678" i="7"/>
  <c r="AC678" i="7"/>
  <c r="AB678" i="7"/>
  <c r="AA678" i="7"/>
  <c r="Z678" i="7"/>
  <c r="Y678" i="7"/>
  <c r="AJ677" i="7"/>
  <c r="AI677" i="7"/>
  <c r="AH677" i="7"/>
  <c r="AG677" i="7"/>
  <c r="AF677" i="7"/>
  <c r="AE677" i="7"/>
  <c r="AD677" i="7"/>
  <c r="AC677" i="7"/>
  <c r="AB677" i="7"/>
  <c r="AA677" i="7"/>
  <c r="Z677" i="7"/>
  <c r="Y677" i="7"/>
  <c r="AJ676" i="7"/>
  <c r="AI676" i="7"/>
  <c r="AH676" i="7"/>
  <c r="AG676" i="7"/>
  <c r="AF676" i="7"/>
  <c r="AE676" i="7"/>
  <c r="AD676" i="7"/>
  <c r="AC676" i="7"/>
  <c r="AB676" i="7"/>
  <c r="AA676" i="7"/>
  <c r="Z676" i="7"/>
  <c r="Y676" i="7"/>
  <c r="AJ675" i="7"/>
  <c r="AI675" i="7"/>
  <c r="AH675" i="7"/>
  <c r="AG675" i="7"/>
  <c r="AF675" i="7"/>
  <c r="AE675" i="7"/>
  <c r="AD675" i="7"/>
  <c r="AC675" i="7"/>
  <c r="AB675" i="7"/>
  <c r="AA675" i="7"/>
  <c r="Z675" i="7"/>
  <c r="Y675" i="7"/>
  <c r="AJ674" i="7"/>
  <c r="AI674" i="7"/>
  <c r="AH674" i="7"/>
  <c r="AG674" i="7"/>
  <c r="AF674" i="7"/>
  <c r="AE674" i="7"/>
  <c r="AD674" i="7"/>
  <c r="AC674" i="7"/>
  <c r="AB674" i="7"/>
  <c r="AA674" i="7"/>
  <c r="Z674" i="7"/>
  <c r="Y674" i="7"/>
  <c r="AJ673" i="7"/>
  <c r="AI673" i="7"/>
  <c r="AH673" i="7"/>
  <c r="AG673" i="7"/>
  <c r="AF673" i="7"/>
  <c r="AE673" i="7"/>
  <c r="AD673" i="7"/>
  <c r="AC673" i="7"/>
  <c r="AB673" i="7"/>
  <c r="AA673" i="7"/>
  <c r="Z673" i="7"/>
  <c r="Y673" i="7"/>
  <c r="AJ672" i="7"/>
  <c r="AI672" i="7"/>
  <c r="AH672" i="7"/>
  <c r="AG672" i="7"/>
  <c r="AF672" i="7"/>
  <c r="AE672" i="7"/>
  <c r="AD672" i="7"/>
  <c r="AC672" i="7"/>
  <c r="AB672" i="7"/>
  <c r="AA672" i="7"/>
  <c r="Z672" i="7"/>
  <c r="Y672" i="7"/>
  <c r="AJ671" i="7"/>
  <c r="AI671" i="7"/>
  <c r="AH671" i="7"/>
  <c r="AG671" i="7"/>
  <c r="AF671" i="7"/>
  <c r="AE671" i="7"/>
  <c r="AD671" i="7"/>
  <c r="AC671" i="7"/>
  <c r="AB671" i="7"/>
  <c r="AA671" i="7"/>
  <c r="Z671" i="7"/>
  <c r="Y671" i="7"/>
  <c r="AJ670" i="7"/>
  <c r="AI670" i="7"/>
  <c r="AH670" i="7"/>
  <c r="AG670" i="7"/>
  <c r="AF670" i="7"/>
  <c r="AE670" i="7"/>
  <c r="AD670" i="7"/>
  <c r="AC670" i="7"/>
  <c r="AB670" i="7"/>
  <c r="AA670" i="7"/>
  <c r="Z670" i="7"/>
  <c r="Y670" i="7"/>
  <c r="AJ669" i="7"/>
  <c r="AI669" i="7"/>
  <c r="AH669" i="7"/>
  <c r="AG669" i="7"/>
  <c r="AF669" i="7"/>
  <c r="AE669" i="7"/>
  <c r="AD669" i="7"/>
  <c r="AC669" i="7"/>
  <c r="AB669" i="7"/>
  <c r="AA669" i="7"/>
  <c r="Z669" i="7"/>
  <c r="Y669" i="7"/>
  <c r="AJ668" i="7"/>
  <c r="AI668" i="7"/>
  <c r="AH668" i="7"/>
  <c r="AG668" i="7"/>
  <c r="AF668" i="7"/>
  <c r="AE668" i="7"/>
  <c r="AD668" i="7"/>
  <c r="AC668" i="7"/>
  <c r="AB668" i="7"/>
  <c r="AA668" i="7"/>
  <c r="Z668" i="7"/>
  <c r="Y668" i="7"/>
  <c r="AJ667" i="7"/>
  <c r="AI667" i="7"/>
  <c r="AH667" i="7"/>
  <c r="AG667" i="7"/>
  <c r="AF667" i="7"/>
  <c r="AE667" i="7"/>
  <c r="AD667" i="7"/>
  <c r="AC667" i="7"/>
  <c r="AB667" i="7"/>
  <c r="AA667" i="7"/>
  <c r="Z667" i="7"/>
  <c r="Y667" i="7"/>
  <c r="AJ666" i="7"/>
  <c r="AI666" i="7"/>
  <c r="AH666" i="7"/>
  <c r="AG666" i="7"/>
  <c r="AF666" i="7"/>
  <c r="AE666" i="7"/>
  <c r="AD666" i="7"/>
  <c r="AC666" i="7"/>
  <c r="AB666" i="7"/>
  <c r="AA666" i="7"/>
  <c r="Z666" i="7"/>
  <c r="Y666" i="7"/>
  <c r="AJ665" i="7"/>
  <c r="AI665" i="7"/>
  <c r="AH665" i="7"/>
  <c r="AG665" i="7"/>
  <c r="AF665" i="7"/>
  <c r="AE665" i="7"/>
  <c r="AD665" i="7"/>
  <c r="AC665" i="7"/>
  <c r="AB665" i="7"/>
  <c r="AA665" i="7"/>
  <c r="Z665" i="7"/>
  <c r="Y665" i="7"/>
  <c r="AJ664" i="7"/>
  <c r="AI664" i="7"/>
  <c r="AH664" i="7"/>
  <c r="AG664" i="7"/>
  <c r="AF664" i="7"/>
  <c r="AE664" i="7"/>
  <c r="AD664" i="7"/>
  <c r="AC664" i="7"/>
  <c r="AB664" i="7"/>
  <c r="AA664" i="7"/>
  <c r="Z664" i="7"/>
  <c r="Y664" i="7"/>
  <c r="AJ663" i="7"/>
  <c r="AI663" i="7"/>
  <c r="AH663" i="7"/>
  <c r="AG663" i="7"/>
  <c r="AF663" i="7"/>
  <c r="AE663" i="7"/>
  <c r="AD663" i="7"/>
  <c r="AC663" i="7"/>
  <c r="AB663" i="7"/>
  <c r="AA663" i="7"/>
  <c r="Z663" i="7"/>
  <c r="Y663" i="7"/>
  <c r="AJ662" i="7"/>
  <c r="AI662" i="7"/>
  <c r="AH662" i="7"/>
  <c r="AG662" i="7"/>
  <c r="AF662" i="7"/>
  <c r="AE662" i="7"/>
  <c r="AD662" i="7"/>
  <c r="AC662" i="7"/>
  <c r="AB662" i="7"/>
  <c r="AA662" i="7"/>
  <c r="Z662" i="7"/>
  <c r="Y662" i="7"/>
  <c r="AJ661" i="7"/>
  <c r="AI661" i="7"/>
  <c r="AH661" i="7"/>
  <c r="AG661" i="7"/>
  <c r="AF661" i="7"/>
  <c r="AE661" i="7"/>
  <c r="AD661" i="7"/>
  <c r="AC661" i="7"/>
  <c r="AB661" i="7"/>
  <c r="AA661" i="7"/>
  <c r="Z661" i="7"/>
  <c r="Y661" i="7"/>
  <c r="AJ660" i="7"/>
  <c r="AI660" i="7"/>
  <c r="AH660" i="7"/>
  <c r="AG660" i="7"/>
  <c r="AF660" i="7"/>
  <c r="AE660" i="7"/>
  <c r="AD660" i="7"/>
  <c r="AC660" i="7"/>
  <c r="AB660" i="7"/>
  <c r="AA660" i="7"/>
  <c r="Z660" i="7"/>
  <c r="Y660" i="7"/>
  <c r="AJ659" i="7"/>
  <c r="AI659" i="7"/>
  <c r="AH659" i="7"/>
  <c r="AG659" i="7"/>
  <c r="AF659" i="7"/>
  <c r="AE659" i="7"/>
  <c r="AD659" i="7"/>
  <c r="AC659" i="7"/>
  <c r="AB659" i="7"/>
  <c r="AA659" i="7"/>
  <c r="Z659" i="7"/>
  <c r="Y659" i="7"/>
  <c r="AJ658" i="7"/>
  <c r="AI658" i="7"/>
  <c r="AH658" i="7"/>
  <c r="AG658" i="7"/>
  <c r="AF658" i="7"/>
  <c r="AE658" i="7"/>
  <c r="AD658" i="7"/>
  <c r="AC658" i="7"/>
  <c r="AB658" i="7"/>
  <c r="AA658" i="7"/>
  <c r="Z658" i="7"/>
  <c r="Y658" i="7"/>
  <c r="AJ657" i="7"/>
  <c r="AI657" i="7"/>
  <c r="AH657" i="7"/>
  <c r="AG657" i="7"/>
  <c r="AF657" i="7"/>
  <c r="AE657" i="7"/>
  <c r="AD657" i="7"/>
  <c r="AC657" i="7"/>
  <c r="AB657" i="7"/>
  <c r="AA657" i="7"/>
  <c r="Z657" i="7"/>
  <c r="Y657" i="7"/>
  <c r="AJ656" i="7"/>
  <c r="AI656" i="7"/>
  <c r="AH656" i="7"/>
  <c r="AG656" i="7"/>
  <c r="AF656" i="7"/>
  <c r="AE656" i="7"/>
  <c r="AD656" i="7"/>
  <c r="AC656" i="7"/>
  <c r="AB656" i="7"/>
  <c r="AA656" i="7"/>
  <c r="Z656" i="7"/>
  <c r="Y656" i="7"/>
  <c r="AJ655" i="7"/>
  <c r="AI655" i="7"/>
  <c r="AH655" i="7"/>
  <c r="AG655" i="7"/>
  <c r="AF655" i="7"/>
  <c r="AE655" i="7"/>
  <c r="AD655" i="7"/>
  <c r="AC655" i="7"/>
  <c r="AB655" i="7"/>
  <c r="AA655" i="7"/>
  <c r="Z655" i="7"/>
  <c r="Y655" i="7"/>
  <c r="AJ654" i="7"/>
  <c r="AI654" i="7"/>
  <c r="AH654" i="7"/>
  <c r="AG654" i="7"/>
  <c r="AF654" i="7"/>
  <c r="AE654" i="7"/>
  <c r="AD654" i="7"/>
  <c r="AC654" i="7"/>
  <c r="AB654" i="7"/>
  <c r="AA654" i="7"/>
  <c r="Z654" i="7"/>
  <c r="Y654" i="7"/>
  <c r="AJ653" i="7"/>
  <c r="AI653" i="7"/>
  <c r="AH653" i="7"/>
  <c r="AG653" i="7"/>
  <c r="AF653" i="7"/>
  <c r="AE653" i="7"/>
  <c r="AD653" i="7"/>
  <c r="AC653" i="7"/>
  <c r="AB653" i="7"/>
  <c r="AA653" i="7"/>
  <c r="Z653" i="7"/>
  <c r="Y653" i="7"/>
  <c r="AJ652" i="7"/>
  <c r="AI652" i="7"/>
  <c r="AH652" i="7"/>
  <c r="AG652" i="7"/>
  <c r="AF652" i="7"/>
  <c r="AE652" i="7"/>
  <c r="AD652" i="7"/>
  <c r="AC652" i="7"/>
  <c r="AB652" i="7"/>
  <c r="AA652" i="7"/>
  <c r="Z652" i="7"/>
  <c r="Y652" i="7"/>
  <c r="AJ651" i="7"/>
  <c r="AI651" i="7"/>
  <c r="AH651" i="7"/>
  <c r="AG651" i="7"/>
  <c r="AF651" i="7"/>
  <c r="AE651" i="7"/>
  <c r="AD651" i="7"/>
  <c r="AC651" i="7"/>
  <c r="AB651" i="7"/>
  <c r="AA651" i="7"/>
  <c r="Z651" i="7"/>
  <c r="Y651" i="7"/>
  <c r="AJ650" i="7"/>
  <c r="AI650" i="7"/>
  <c r="AH650" i="7"/>
  <c r="AG650" i="7"/>
  <c r="AF650" i="7"/>
  <c r="AE650" i="7"/>
  <c r="AD650" i="7"/>
  <c r="AC650" i="7"/>
  <c r="AB650" i="7"/>
  <c r="AA650" i="7"/>
  <c r="Z650" i="7"/>
  <c r="Y650" i="7"/>
  <c r="AJ649" i="7"/>
  <c r="AI649" i="7"/>
  <c r="AH649" i="7"/>
  <c r="AG649" i="7"/>
  <c r="AF649" i="7"/>
  <c r="AE649" i="7"/>
  <c r="AD649" i="7"/>
  <c r="AC649" i="7"/>
  <c r="AB649" i="7"/>
  <c r="AA649" i="7"/>
  <c r="Z649" i="7"/>
  <c r="Y649" i="7"/>
  <c r="AJ648" i="7"/>
  <c r="AI648" i="7"/>
  <c r="AH648" i="7"/>
  <c r="AG648" i="7"/>
  <c r="AF648" i="7"/>
  <c r="AE648" i="7"/>
  <c r="AD648" i="7"/>
  <c r="AC648" i="7"/>
  <c r="AB648" i="7"/>
  <c r="AA648" i="7"/>
  <c r="Z648" i="7"/>
  <c r="Y648" i="7"/>
  <c r="AJ647" i="7"/>
  <c r="AI647" i="7"/>
  <c r="AH647" i="7"/>
  <c r="AG647" i="7"/>
  <c r="AF647" i="7"/>
  <c r="AE647" i="7"/>
  <c r="AD647" i="7"/>
  <c r="AC647" i="7"/>
  <c r="AB647" i="7"/>
  <c r="AA647" i="7"/>
  <c r="Z647" i="7"/>
  <c r="Y647" i="7"/>
  <c r="AJ646" i="7"/>
  <c r="AI646" i="7"/>
  <c r="AH646" i="7"/>
  <c r="AG646" i="7"/>
  <c r="AF646" i="7"/>
  <c r="AE646" i="7"/>
  <c r="AD646" i="7"/>
  <c r="AC646" i="7"/>
  <c r="AB646" i="7"/>
  <c r="AA646" i="7"/>
  <c r="Z646" i="7"/>
  <c r="Y646" i="7"/>
  <c r="AJ645" i="7"/>
  <c r="AI645" i="7"/>
  <c r="AH645" i="7"/>
  <c r="AG645" i="7"/>
  <c r="AF645" i="7"/>
  <c r="AE645" i="7"/>
  <c r="AD645" i="7"/>
  <c r="AC645" i="7"/>
  <c r="AB645" i="7"/>
  <c r="AA645" i="7"/>
  <c r="Z645" i="7"/>
  <c r="Y645" i="7"/>
  <c r="AJ644" i="7"/>
  <c r="AI644" i="7"/>
  <c r="AH644" i="7"/>
  <c r="AG644" i="7"/>
  <c r="AF644" i="7"/>
  <c r="AE644" i="7"/>
  <c r="AD644" i="7"/>
  <c r="AC644" i="7"/>
  <c r="AB644" i="7"/>
  <c r="AA644" i="7"/>
  <c r="Z644" i="7"/>
  <c r="Y644" i="7"/>
  <c r="AJ643" i="7"/>
  <c r="AI643" i="7"/>
  <c r="AH643" i="7"/>
  <c r="AG643" i="7"/>
  <c r="AF643" i="7"/>
  <c r="AE643" i="7"/>
  <c r="AD643" i="7"/>
  <c r="AC643" i="7"/>
  <c r="AB643" i="7"/>
  <c r="AA643" i="7"/>
  <c r="Z643" i="7"/>
  <c r="Y643" i="7"/>
  <c r="AJ642" i="7"/>
  <c r="AI642" i="7"/>
  <c r="AH642" i="7"/>
  <c r="AG642" i="7"/>
  <c r="AF642" i="7"/>
  <c r="AE642" i="7"/>
  <c r="AD642" i="7"/>
  <c r="AC642" i="7"/>
  <c r="AB642" i="7"/>
  <c r="AA642" i="7"/>
  <c r="Z642" i="7"/>
  <c r="Y642" i="7"/>
  <c r="AJ641" i="7"/>
  <c r="AI641" i="7"/>
  <c r="AH641" i="7"/>
  <c r="AG641" i="7"/>
  <c r="AF641" i="7"/>
  <c r="AE641" i="7"/>
  <c r="AD641" i="7"/>
  <c r="AC641" i="7"/>
  <c r="AB641" i="7"/>
  <c r="AA641" i="7"/>
  <c r="Z641" i="7"/>
  <c r="Y641" i="7"/>
  <c r="AJ640" i="7"/>
  <c r="AI640" i="7"/>
  <c r="AH640" i="7"/>
  <c r="AG640" i="7"/>
  <c r="AF640" i="7"/>
  <c r="AE640" i="7"/>
  <c r="AD640" i="7"/>
  <c r="AC640" i="7"/>
  <c r="AB640" i="7"/>
  <c r="AA640" i="7"/>
  <c r="Z640" i="7"/>
  <c r="Y640" i="7"/>
  <c r="AJ639" i="7"/>
  <c r="AI639" i="7"/>
  <c r="AH639" i="7"/>
  <c r="AG639" i="7"/>
  <c r="AF639" i="7"/>
  <c r="AE639" i="7"/>
  <c r="AD639" i="7"/>
  <c r="AC639" i="7"/>
  <c r="AB639" i="7"/>
  <c r="AA639" i="7"/>
  <c r="Z639" i="7"/>
  <c r="Y639" i="7"/>
  <c r="AJ638" i="7"/>
  <c r="AI638" i="7"/>
  <c r="AH638" i="7"/>
  <c r="AG638" i="7"/>
  <c r="AF638" i="7"/>
  <c r="AE638" i="7"/>
  <c r="AD638" i="7"/>
  <c r="AC638" i="7"/>
  <c r="AB638" i="7"/>
  <c r="AA638" i="7"/>
  <c r="Z638" i="7"/>
  <c r="Y638" i="7"/>
  <c r="AJ637" i="7"/>
  <c r="AI637" i="7"/>
  <c r="AH637" i="7"/>
  <c r="AG637" i="7"/>
  <c r="AF637" i="7"/>
  <c r="AE637" i="7"/>
  <c r="AD637" i="7"/>
  <c r="AC637" i="7"/>
  <c r="AB637" i="7"/>
  <c r="AA637" i="7"/>
  <c r="Z637" i="7"/>
  <c r="Y637" i="7"/>
  <c r="AJ636" i="7"/>
  <c r="AI636" i="7"/>
  <c r="AH636" i="7"/>
  <c r="AG636" i="7"/>
  <c r="AF636" i="7"/>
  <c r="AE636" i="7"/>
  <c r="AD636" i="7"/>
  <c r="AC636" i="7"/>
  <c r="AB636" i="7"/>
  <c r="AA636" i="7"/>
  <c r="Z636" i="7"/>
  <c r="Y636" i="7"/>
  <c r="AJ635" i="7"/>
  <c r="AI635" i="7"/>
  <c r="AH635" i="7"/>
  <c r="AG635" i="7"/>
  <c r="AF635" i="7"/>
  <c r="AE635" i="7"/>
  <c r="AD635" i="7"/>
  <c r="AC635" i="7"/>
  <c r="AB635" i="7"/>
  <c r="AA635" i="7"/>
  <c r="Z635" i="7"/>
  <c r="Y635" i="7"/>
  <c r="AJ634" i="7"/>
  <c r="AI634" i="7"/>
  <c r="AH634" i="7"/>
  <c r="AG634" i="7"/>
  <c r="AF634" i="7"/>
  <c r="AE634" i="7"/>
  <c r="AD634" i="7"/>
  <c r="AC634" i="7"/>
  <c r="AB634" i="7"/>
  <c r="AA634" i="7"/>
  <c r="Z634" i="7"/>
  <c r="Y634" i="7"/>
  <c r="AJ633" i="7"/>
  <c r="AI633" i="7"/>
  <c r="AH633" i="7"/>
  <c r="AG633" i="7"/>
  <c r="AF633" i="7"/>
  <c r="AE633" i="7"/>
  <c r="AD633" i="7"/>
  <c r="AC633" i="7"/>
  <c r="AB633" i="7"/>
  <c r="AA633" i="7"/>
  <c r="Z633" i="7"/>
  <c r="Y633" i="7"/>
  <c r="AJ632" i="7"/>
  <c r="AI632" i="7"/>
  <c r="AH632" i="7"/>
  <c r="AG632" i="7"/>
  <c r="AF632" i="7"/>
  <c r="AE632" i="7"/>
  <c r="AD632" i="7"/>
  <c r="AC632" i="7"/>
  <c r="AB632" i="7"/>
  <c r="AA632" i="7"/>
  <c r="Z632" i="7"/>
  <c r="Y632" i="7"/>
  <c r="AJ631" i="7"/>
  <c r="AI631" i="7"/>
  <c r="AH631" i="7"/>
  <c r="AG631" i="7"/>
  <c r="AF631" i="7"/>
  <c r="AE631" i="7"/>
  <c r="AD631" i="7"/>
  <c r="AC631" i="7"/>
  <c r="AB631" i="7"/>
  <c r="AA631" i="7"/>
  <c r="Z631" i="7"/>
  <c r="Y631" i="7"/>
  <c r="AJ630" i="7"/>
  <c r="AI630" i="7"/>
  <c r="AH630" i="7"/>
  <c r="AG630" i="7"/>
  <c r="AF630" i="7"/>
  <c r="AE630" i="7"/>
  <c r="AD630" i="7"/>
  <c r="AC630" i="7"/>
  <c r="AB630" i="7"/>
  <c r="AA630" i="7"/>
  <c r="Z630" i="7"/>
  <c r="Y630" i="7"/>
  <c r="AJ629" i="7"/>
  <c r="AI629" i="7"/>
  <c r="AH629" i="7"/>
  <c r="AG629" i="7"/>
  <c r="AF629" i="7"/>
  <c r="AE629" i="7"/>
  <c r="AD629" i="7"/>
  <c r="AC629" i="7"/>
  <c r="AB629" i="7"/>
  <c r="AA629" i="7"/>
  <c r="Z629" i="7"/>
  <c r="Y629" i="7"/>
  <c r="AJ628" i="7"/>
  <c r="AI628" i="7"/>
  <c r="AH628" i="7"/>
  <c r="AG628" i="7"/>
  <c r="AF628" i="7"/>
  <c r="AE628" i="7"/>
  <c r="AD628" i="7"/>
  <c r="AC628" i="7"/>
  <c r="AB628" i="7"/>
  <c r="AA628" i="7"/>
  <c r="Z628" i="7"/>
  <c r="Y628" i="7"/>
  <c r="AJ627" i="7"/>
  <c r="AI627" i="7"/>
  <c r="AH627" i="7"/>
  <c r="AG627" i="7"/>
  <c r="AF627" i="7"/>
  <c r="AE627" i="7"/>
  <c r="AD627" i="7"/>
  <c r="AC627" i="7"/>
  <c r="AB627" i="7"/>
  <c r="AA627" i="7"/>
  <c r="Z627" i="7"/>
  <c r="Y627" i="7"/>
  <c r="AJ626" i="7"/>
  <c r="AI626" i="7"/>
  <c r="AH626" i="7"/>
  <c r="AG626" i="7"/>
  <c r="AF626" i="7"/>
  <c r="AE626" i="7"/>
  <c r="AD626" i="7"/>
  <c r="AC626" i="7"/>
  <c r="AB626" i="7"/>
  <c r="AA626" i="7"/>
  <c r="Z626" i="7"/>
  <c r="Y626" i="7"/>
  <c r="AJ625" i="7"/>
  <c r="AI625" i="7"/>
  <c r="AH625" i="7"/>
  <c r="AG625" i="7"/>
  <c r="AF625" i="7"/>
  <c r="AE625" i="7"/>
  <c r="AD625" i="7"/>
  <c r="AC625" i="7"/>
  <c r="AB625" i="7"/>
  <c r="AA625" i="7"/>
  <c r="Z625" i="7"/>
  <c r="Y625" i="7"/>
  <c r="AJ624" i="7"/>
  <c r="AI624" i="7"/>
  <c r="AH624" i="7"/>
  <c r="AG624" i="7"/>
  <c r="AF624" i="7"/>
  <c r="AE624" i="7"/>
  <c r="AD624" i="7"/>
  <c r="AC624" i="7"/>
  <c r="AB624" i="7"/>
  <c r="AA624" i="7"/>
  <c r="Z624" i="7"/>
  <c r="Y624" i="7"/>
  <c r="AJ623" i="7"/>
  <c r="AI623" i="7"/>
  <c r="AH623" i="7"/>
  <c r="AG623" i="7"/>
  <c r="AF623" i="7"/>
  <c r="AE623" i="7"/>
  <c r="AD623" i="7"/>
  <c r="AC623" i="7"/>
  <c r="AB623" i="7"/>
  <c r="AA623" i="7"/>
  <c r="Z623" i="7"/>
  <c r="Y623" i="7"/>
  <c r="AJ622" i="7"/>
  <c r="AI622" i="7"/>
  <c r="AH622" i="7"/>
  <c r="AG622" i="7"/>
  <c r="AF622" i="7"/>
  <c r="AE622" i="7"/>
  <c r="AD622" i="7"/>
  <c r="AC622" i="7"/>
  <c r="AB622" i="7"/>
  <c r="AA622" i="7"/>
  <c r="Z622" i="7"/>
  <c r="Y622" i="7"/>
  <c r="AJ621" i="7"/>
  <c r="AI621" i="7"/>
  <c r="AH621" i="7"/>
  <c r="AG621" i="7"/>
  <c r="AF621" i="7"/>
  <c r="AE621" i="7"/>
  <c r="AD621" i="7"/>
  <c r="AC621" i="7"/>
  <c r="AB621" i="7"/>
  <c r="AA621" i="7"/>
  <c r="Z621" i="7"/>
  <c r="Y621" i="7"/>
  <c r="AJ620" i="7"/>
  <c r="AI620" i="7"/>
  <c r="AH620" i="7"/>
  <c r="AG620" i="7"/>
  <c r="AF620" i="7"/>
  <c r="AE620" i="7"/>
  <c r="AD620" i="7"/>
  <c r="AC620" i="7"/>
  <c r="AB620" i="7"/>
  <c r="AA620" i="7"/>
  <c r="Z620" i="7"/>
  <c r="Y620" i="7"/>
  <c r="AJ619" i="7"/>
  <c r="AI619" i="7"/>
  <c r="AH619" i="7"/>
  <c r="AG619" i="7"/>
  <c r="AF619" i="7"/>
  <c r="AE619" i="7"/>
  <c r="AD619" i="7"/>
  <c r="AC619" i="7"/>
  <c r="AB619" i="7"/>
  <c r="AA619" i="7"/>
  <c r="Z619" i="7"/>
  <c r="Y619" i="7"/>
  <c r="AJ618" i="7"/>
  <c r="AI618" i="7"/>
  <c r="AH618" i="7"/>
  <c r="AG618" i="7"/>
  <c r="AF618" i="7"/>
  <c r="AE618" i="7"/>
  <c r="AD618" i="7"/>
  <c r="AC618" i="7"/>
  <c r="AB618" i="7"/>
  <c r="AA618" i="7"/>
  <c r="Z618" i="7"/>
  <c r="Y618" i="7"/>
  <c r="AJ617" i="7"/>
  <c r="AI617" i="7"/>
  <c r="AH617" i="7"/>
  <c r="AG617" i="7"/>
  <c r="AF617" i="7"/>
  <c r="AE617" i="7"/>
  <c r="AD617" i="7"/>
  <c r="AC617" i="7"/>
  <c r="AB617" i="7"/>
  <c r="AA617" i="7"/>
  <c r="Z617" i="7"/>
  <c r="Y617" i="7"/>
  <c r="AJ616" i="7"/>
  <c r="AI616" i="7"/>
  <c r="AH616" i="7"/>
  <c r="AG616" i="7"/>
  <c r="AF616" i="7"/>
  <c r="AE616" i="7"/>
  <c r="AD616" i="7"/>
  <c r="AC616" i="7"/>
  <c r="AB616" i="7"/>
  <c r="AA616" i="7"/>
  <c r="Z616" i="7"/>
  <c r="Y616" i="7"/>
  <c r="AJ615" i="7"/>
  <c r="AI615" i="7"/>
  <c r="AH615" i="7"/>
  <c r="AG615" i="7"/>
  <c r="AF615" i="7"/>
  <c r="AE615" i="7"/>
  <c r="AD615" i="7"/>
  <c r="AC615" i="7"/>
  <c r="AB615" i="7"/>
  <c r="AA615" i="7"/>
  <c r="Z615" i="7"/>
  <c r="Y615" i="7"/>
  <c r="AJ614" i="7"/>
  <c r="AI614" i="7"/>
  <c r="AH614" i="7"/>
  <c r="AG614" i="7"/>
  <c r="AF614" i="7"/>
  <c r="AE614" i="7"/>
  <c r="AD614" i="7"/>
  <c r="AC614" i="7"/>
  <c r="AB614" i="7"/>
  <c r="AA614" i="7"/>
  <c r="Z614" i="7"/>
  <c r="Y614" i="7"/>
  <c r="AJ613" i="7"/>
  <c r="AI613" i="7"/>
  <c r="AH613" i="7"/>
  <c r="AG613" i="7"/>
  <c r="AF613" i="7"/>
  <c r="AE613" i="7"/>
  <c r="AD613" i="7"/>
  <c r="AC613" i="7"/>
  <c r="AB613" i="7"/>
  <c r="AA613" i="7"/>
  <c r="Z613" i="7"/>
  <c r="Y613" i="7"/>
  <c r="AJ612" i="7"/>
  <c r="AI612" i="7"/>
  <c r="AH612" i="7"/>
  <c r="AG612" i="7"/>
  <c r="AF612" i="7"/>
  <c r="AE612" i="7"/>
  <c r="AD612" i="7"/>
  <c r="AC612" i="7"/>
  <c r="AB612" i="7"/>
  <c r="AA612" i="7"/>
  <c r="Z612" i="7"/>
  <c r="Y612" i="7"/>
  <c r="AJ611" i="7"/>
  <c r="AI611" i="7"/>
  <c r="AH611" i="7"/>
  <c r="AG611" i="7"/>
  <c r="AF611" i="7"/>
  <c r="AE611" i="7"/>
  <c r="AD611" i="7"/>
  <c r="AC611" i="7"/>
  <c r="AB611" i="7"/>
  <c r="AA611" i="7"/>
  <c r="Z611" i="7"/>
  <c r="Y611" i="7"/>
  <c r="AJ610" i="7"/>
  <c r="AI610" i="7"/>
  <c r="AH610" i="7"/>
  <c r="AG610" i="7"/>
  <c r="AF610" i="7"/>
  <c r="AE610" i="7"/>
  <c r="AD610" i="7"/>
  <c r="AC610" i="7"/>
  <c r="AB610" i="7"/>
  <c r="AA610" i="7"/>
  <c r="Z610" i="7"/>
  <c r="Y610" i="7"/>
  <c r="AJ609" i="7"/>
  <c r="AI609" i="7"/>
  <c r="AH609" i="7"/>
  <c r="AG609" i="7"/>
  <c r="AF609" i="7"/>
  <c r="AE609" i="7"/>
  <c r="AD609" i="7"/>
  <c r="AC609" i="7"/>
  <c r="AB609" i="7"/>
  <c r="AA609" i="7"/>
  <c r="Z609" i="7"/>
  <c r="Y609" i="7"/>
  <c r="AJ608" i="7"/>
  <c r="AI608" i="7"/>
  <c r="AH608" i="7"/>
  <c r="AG608" i="7"/>
  <c r="AF608" i="7"/>
  <c r="AE608" i="7"/>
  <c r="AD608" i="7"/>
  <c r="AC608" i="7"/>
  <c r="AB608" i="7"/>
  <c r="AA608" i="7"/>
  <c r="Z608" i="7"/>
  <c r="Y608" i="7"/>
  <c r="AJ607" i="7"/>
  <c r="AI607" i="7"/>
  <c r="AH607" i="7"/>
  <c r="AG607" i="7"/>
  <c r="AF607" i="7"/>
  <c r="AE607" i="7"/>
  <c r="AD607" i="7"/>
  <c r="AC607" i="7"/>
  <c r="AB607" i="7"/>
  <c r="AA607" i="7"/>
  <c r="Z607" i="7"/>
  <c r="Y607" i="7"/>
  <c r="AJ606" i="7"/>
  <c r="AI606" i="7"/>
  <c r="AH606" i="7"/>
  <c r="AG606" i="7"/>
  <c r="AF606" i="7"/>
  <c r="AE606" i="7"/>
  <c r="AD606" i="7"/>
  <c r="AC606" i="7"/>
  <c r="AB606" i="7"/>
  <c r="AA606" i="7"/>
  <c r="Z606" i="7"/>
  <c r="Y606" i="7"/>
  <c r="AJ605" i="7"/>
  <c r="AI605" i="7"/>
  <c r="AH605" i="7"/>
  <c r="AG605" i="7"/>
  <c r="AF605" i="7"/>
  <c r="AE605" i="7"/>
  <c r="AD605" i="7"/>
  <c r="AC605" i="7"/>
  <c r="AB605" i="7"/>
  <c r="AA605" i="7"/>
  <c r="Z605" i="7"/>
  <c r="Y605" i="7"/>
  <c r="AJ604" i="7"/>
  <c r="AI604" i="7"/>
  <c r="AH604" i="7"/>
  <c r="AG604" i="7"/>
  <c r="AF604" i="7"/>
  <c r="AE604" i="7"/>
  <c r="AD604" i="7"/>
  <c r="AC604" i="7"/>
  <c r="AB604" i="7"/>
  <c r="AA604" i="7"/>
  <c r="Z604" i="7"/>
  <c r="Y604" i="7"/>
  <c r="AJ603" i="7"/>
  <c r="AI603" i="7"/>
  <c r="AH603" i="7"/>
  <c r="AG603" i="7"/>
  <c r="AF603" i="7"/>
  <c r="AE603" i="7"/>
  <c r="AD603" i="7"/>
  <c r="AC603" i="7"/>
  <c r="AB603" i="7"/>
  <c r="AA603" i="7"/>
  <c r="Z603" i="7"/>
  <c r="Y603" i="7"/>
  <c r="AJ602" i="7"/>
  <c r="AI602" i="7"/>
  <c r="AH602" i="7"/>
  <c r="AG602" i="7"/>
  <c r="AF602" i="7"/>
  <c r="AE602" i="7"/>
  <c r="AD602" i="7"/>
  <c r="AC602" i="7"/>
  <c r="AB602" i="7"/>
  <c r="AA602" i="7"/>
  <c r="Z602" i="7"/>
  <c r="Y602" i="7"/>
  <c r="AJ601" i="7"/>
  <c r="AI601" i="7"/>
  <c r="AH601" i="7"/>
  <c r="AG601" i="7"/>
  <c r="AF601" i="7"/>
  <c r="AE601" i="7"/>
  <c r="AD601" i="7"/>
  <c r="AC601" i="7"/>
  <c r="AB601" i="7"/>
  <c r="AA601" i="7"/>
  <c r="Z601" i="7"/>
  <c r="Y601" i="7"/>
  <c r="AJ600" i="7"/>
  <c r="AI600" i="7"/>
  <c r="AH600" i="7"/>
  <c r="AG600" i="7"/>
  <c r="AF600" i="7"/>
  <c r="AE600" i="7"/>
  <c r="AD600" i="7"/>
  <c r="AC600" i="7"/>
  <c r="AB600" i="7"/>
  <c r="AA600" i="7"/>
  <c r="Z600" i="7"/>
  <c r="Y600" i="7"/>
  <c r="AJ599" i="7"/>
  <c r="AI599" i="7"/>
  <c r="AH599" i="7"/>
  <c r="AG599" i="7"/>
  <c r="AF599" i="7"/>
  <c r="AE599" i="7"/>
  <c r="AD599" i="7"/>
  <c r="AC599" i="7"/>
  <c r="AB599" i="7"/>
  <c r="AA599" i="7"/>
  <c r="Z599" i="7"/>
  <c r="Y599" i="7"/>
  <c r="AJ598" i="7"/>
  <c r="AI598" i="7"/>
  <c r="AH598" i="7"/>
  <c r="AG598" i="7"/>
  <c r="AF598" i="7"/>
  <c r="AE598" i="7"/>
  <c r="AD598" i="7"/>
  <c r="AC598" i="7"/>
  <c r="AB598" i="7"/>
  <c r="AA598" i="7"/>
  <c r="Z598" i="7"/>
  <c r="Y598" i="7"/>
  <c r="AJ597" i="7"/>
  <c r="AI597" i="7"/>
  <c r="AH597" i="7"/>
  <c r="AG597" i="7"/>
  <c r="AF597" i="7"/>
  <c r="AE597" i="7"/>
  <c r="AD597" i="7"/>
  <c r="AC597" i="7"/>
  <c r="AB597" i="7"/>
  <c r="AA597" i="7"/>
  <c r="Z597" i="7"/>
  <c r="Y597" i="7"/>
  <c r="AJ596" i="7"/>
  <c r="AI596" i="7"/>
  <c r="AH596" i="7"/>
  <c r="AG596" i="7"/>
  <c r="AF596" i="7"/>
  <c r="AE596" i="7"/>
  <c r="AD596" i="7"/>
  <c r="AC596" i="7"/>
  <c r="AB596" i="7"/>
  <c r="AA596" i="7"/>
  <c r="Z596" i="7"/>
  <c r="Y596" i="7"/>
  <c r="AJ595" i="7"/>
  <c r="AI595" i="7"/>
  <c r="AH595" i="7"/>
  <c r="AG595" i="7"/>
  <c r="AF595" i="7"/>
  <c r="AE595" i="7"/>
  <c r="AD595" i="7"/>
  <c r="AC595" i="7"/>
  <c r="AB595" i="7"/>
  <c r="AA595" i="7"/>
  <c r="Z595" i="7"/>
  <c r="Y595" i="7"/>
  <c r="AJ594" i="7"/>
  <c r="AI594" i="7"/>
  <c r="AH594" i="7"/>
  <c r="AG594" i="7"/>
  <c r="AF594" i="7"/>
  <c r="AE594" i="7"/>
  <c r="AD594" i="7"/>
  <c r="AC594" i="7"/>
  <c r="AB594" i="7"/>
  <c r="AA594" i="7"/>
  <c r="Z594" i="7"/>
  <c r="Y594" i="7"/>
  <c r="AJ593" i="7"/>
  <c r="AI593" i="7"/>
  <c r="AH593" i="7"/>
  <c r="AG593" i="7"/>
  <c r="AF593" i="7"/>
  <c r="AE593" i="7"/>
  <c r="AD593" i="7"/>
  <c r="AC593" i="7"/>
  <c r="AB593" i="7"/>
  <c r="AA593" i="7"/>
  <c r="Z593" i="7"/>
  <c r="Y593" i="7"/>
  <c r="AJ592" i="7"/>
  <c r="AI592" i="7"/>
  <c r="AH592" i="7"/>
  <c r="AG592" i="7"/>
  <c r="AF592" i="7"/>
  <c r="AE592" i="7"/>
  <c r="AD592" i="7"/>
  <c r="AC592" i="7"/>
  <c r="AB592" i="7"/>
  <c r="AA592" i="7"/>
  <c r="Z592" i="7"/>
  <c r="Y592" i="7"/>
  <c r="AJ591" i="7"/>
  <c r="AI591" i="7"/>
  <c r="AH591" i="7"/>
  <c r="AG591" i="7"/>
  <c r="AF591" i="7"/>
  <c r="AE591" i="7"/>
  <c r="AD591" i="7"/>
  <c r="AC591" i="7"/>
  <c r="AB591" i="7"/>
  <c r="AA591" i="7"/>
  <c r="Z591" i="7"/>
  <c r="Y591" i="7"/>
  <c r="AJ590" i="7"/>
  <c r="AI590" i="7"/>
  <c r="AH590" i="7"/>
  <c r="AG590" i="7"/>
  <c r="AF590" i="7"/>
  <c r="AE590" i="7"/>
  <c r="AD590" i="7"/>
  <c r="AC590" i="7"/>
  <c r="AB590" i="7"/>
  <c r="AA590" i="7"/>
  <c r="Z590" i="7"/>
  <c r="Y590" i="7"/>
  <c r="AJ589" i="7"/>
  <c r="AI589" i="7"/>
  <c r="AH589" i="7"/>
  <c r="AG589" i="7"/>
  <c r="AF589" i="7"/>
  <c r="AE589" i="7"/>
  <c r="AD589" i="7"/>
  <c r="AC589" i="7"/>
  <c r="AB589" i="7"/>
  <c r="AA589" i="7"/>
  <c r="Z589" i="7"/>
  <c r="Y589" i="7"/>
  <c r="AJ588" i="7"/>
  <c r="AI588" i="7"/>
  <c r="AH588" i="7"/>
  <c r="AG588" i="7"/>
  <c r="AF588" i="7"/>
  <c r="AE588" i="7"/>
  <c r="AD588" i="7"/>
  <c r="AC588" i="7"/>
  <c r="AB588" i="7"/>
  <c r="AA588" i="7"/>
  <c r="Z588" i="7"/>
  <c r="Y588" i="7"/>
  <c r="AJ587" i="7"/>
  <c r="AI587" i="7"/>
  <c r="AH587" i="7"/>
  <c r="AG587" i="7"/>
  <c r="AF587" i="7"/>
  <c r="AE587" i="7"/>
  <c r="AD587" i="7"/>
  <c r="AC587" i="7"/>
  <c r="AB587" i="7"/>
  <c r="AA587" i="7"/>
  <c r="Z587" i="7"/>
  <c r="Y587" i="7"/>
  <c r="AJ586" i="7"/>
  <c r="AI586" i="7"/>
  <c r="AH586" i="7"/>
  <c r="AG586" i="7"/>
  <c r="AF586" i="7"/>
  <c r="AE586" i="7"/>
  <c r="AD586" i="7"/>
  <c r="AC586" i="7"/>
  <c r="AB586" i="7"/>
  <c r="AA586" i="7"/>
  <c r="Z586" i="7"/>
  <c r="Y586" i="7"/>
  <c r="AJ585" i="7"/>
  <c r="AI585" i="7"/>
  <c r="AH585" i="7"/>
  <c r="AG585" i="7"/>
  <c r="AF585" i="7"/>
  <c r="AE585" i="7"/>
  <c r="AD585" i="7"/>
  <c r="AC585" i="7"/>
  <c r="AB585" i="7"/>
  <c r="AA585" i="7"/>
  <c r="Z585" i="7"/>
  <c r="Y585" i="7"/>
  <c r="AJ584" i="7"/>
  <c r="AI584" i="7"/>
  <c r="AH584" i="7"/>
  <c r="AG584" i="7"/>
  <c r="AF584" i="7"/>
  <c r="AE584" i="7"/>
  <c r="AD584" i="7"/>
  <c r="AC584" i="7"/>
  <c r="AB584" i="7"/>
  <c r="AA584" i="7"/>
  <c r="Z584" i="7"/>
  <c r="Y584" i="7"/>
  <c r="AJ583" i="7"/>
  <c r="AI583" i="7"/>
  <c r="AH583" i="7"/>
  <c r="AG583" i="7"/>
  <c r="AF583" i="7"/>
  <c r="AE583" i="7"/>
  <c r="AD583" i="7"/>
  <c r="AC583" i="7"/>
  <c r="AB583" i="7"/>
  <c r="AA583" i="7"/>
  <c r="Z583" i="7"/>
  <c r="Y583" i="7"/>
  <c r="AJ582" i="7"/>
  <c r="AI582" i="7"/>
  <c r="AH582" i="7"/>
  <c r="AG582" i="7"/>
  <c r="AF582" i="7"/>
  <c r="AE582" i="7"/>
  <c r="AD582" i="7"/>
  <c r="AC582" i="7"/>
  <c r="AB582" i="7"/>
  <c r="AA582" i="7"/>
  <c r="Z582" i="7"/>
  <c r="Y582" i="7"/>
  <c r="AJ581" i="7"/>
  <c r="AI581" i="7"/>
  <c r="AH581" i="7"/>
  <c r="AG581" i="7"/>
  <c r="AF581" i="7"/>
  <c r="AE581" i="7"/>
  <c r="AD581" i="7"/>
  <c r="AC581" i="7"/>
  <c r="AB581" i="7"/>
  <c r="AA581" i="7"/>
  <c r="Z581" i="7"/>
  <c r="Y581" i="7"/>
  <c r="AJ580" i="7"/>
  <c r="AI580" i="7"/>
  <c r="AH580" i="7"/>
  <c r="AG580" i="7"/>
  <c r="AF580" i="7"/>
  <c r="AE580" i="7"/>
  <c r="AD580" i="7"/>
  <c r="AC580" i="7"/>
  <c r="AB580" i="7"/>
  <c r="AA580" i="7"/>
  <c r="Z580" i="7"/>
  <c r="Y580" i="7"/>
  <c r="AJ579" i="7"/>
  <c r="AI579" i="7"/>
  <c r="AH579" i="7"/>
  <c r="AG579" i="7"/>
  <c r="AF579" i="7"/>
  <c r="AE579" i="7"/>
  <c r="AD579" i="7"/>
  <c r="AC579" i="7"/>
  <c r="AB579" i="7"/>
  <c r="AA579" i="7"/>
  <c r="Z579" i="7"/>
  <c r="Y579" i="7"/>
  <c r="AJ578" i="7"/>
  <c r="AI578" i="7"/>
  <c r="AH578" i="7"/>
  <c r="AG578" i="7"/>
  <c r="AF578" i="7"/>
  <c r="AE578" i="7"/>
  <c r="AD578" i="7"/>
  <c r="AC578" i="7"/>
  <c r="AB578" i="7"/>
  <c r="AA578" i="7"/>
  <c r="Z578" i="7"/>
  <c r="Y578" i="7"/>
  <c r="AJ577" i="7"/>
  <c r="AI577" i="7"/>
  <c r="AH577" i="7"/>
  <c r="AG577" i="7"/>
  <c r="AF577" i="7"/>
  <c r="AE577" i="7"/>
  <c r="AD577" i="7"/>
  <c r="AC577" i="7"/>
  <c r="AB577" i="7"/>
  <c r="AA577" i="7"/>
  <c r="Z577" i="7"/>
  <c r="Y577" i="7"/>
  <c r="AJ576" i="7"/>
  <c r="AI576" i="7"/>
  <c r="AH576" i="7"/>
  <c r="AG576" i="7"/>
  <c r="AF576" i="7"/>
  <c r="AE576" i="7"/>
  <c r="AD576" i="7"/>
  <c r="AC576" i="7"/>
  <c r="AB576" i="7"/>
  <c r="AA576" i="7"/>
  <c r="Z576" i="7"/>
  <c r="Y576" i="7"/>
  <c r="AJ575" i="7"/>
  <c r="AI575" i="7"/>
  <c r="AH575" i="7"/>
  <c r="AG575" i="7"/>
  <c r="AF575" i="7"/>
  <c r="AE575" i="7"/>
  <c r="AD575" i="7"/>
  <c r="AC575" i="7"/>
  <c r="AB575" i="7"/>
  <c r="AA575" i="7"/>
  <c r="Z575" i="7"/>
  <c r="Y575" i="7"/>
  <c r="AJ574" i="7"/>
  <c r="AI574" i="7"/>
  <c r="AH574" i="7"/>
  <c r="AG574" i="7"/>
  <c r="AF574" i="7"/>
  <c r="AE574" i="7"/>
  <c r="AD574" i="7"/>
  <c r="AC574" i="7"/>
  <c r="AB574" i="7"/>
  <c r="AA574" i="7"/>
  <c r="Z574" i="7"/>
  <c r="Y574" i="7"/>
  <c r="AJ573" i="7"/>
  <c r="AI573" i="7"/>
  <c r="AH573" i="7"/>
  <c r="AG573" i="7"/>
  <c r="AF573" i="7"/>
  <c r="AE573" i="7"/>
  <c r="AD573" i="7"/>
  <c r="AC573" i="7"/>
  <c r="AB573" i="7"/>
  <c r="AA573" i="7"/>
  <c r="Z573" i="7"/>
  <c r="Y573" i="7"/>
  <c r="AJ572" i="7"/>
  <c r="AI572" i="7"/>
  <c r="AH572" i="7"/>
  <c r="AG572" i="7"/>
  <c r="AF572" i="7"/>
  <c r="AE572" i="7"/>
  <c r="AD572" i="7"/>
  <c r="AC572" i="7"/>
  <c r="AB572" i="7"/>
  <c r="AA572" i="7"/>
  <c r="Z572" i="7"/>
  <c r="Y572" i="7"/>
  <c r="AJ571" i="7"/>
  <c r="AI571" i="7"/>
  <c r="AH571" i="7"/>
  <c r="AG571" i="7"/>
  <c r="AF571" i="7"/>
  <c r="AE571" i="7"/>
  <c r="AD571" i="7"/>
  <c r="AC571" i="7"/>
  <c r="AB571" i="7"/>
  <c r="AA571" i="7"/>
  <c r="Z571" i="7"/>
  <c r="Y571" i="7"/>
  <c r="AJ570" i="7"/>
  <c r="AI570" i="7"/>
  <c r="AH570" i="7"/>
  <c r="AG570" i="7"/>
  <c r="AF570" i="7"/>
  <c r="AE570" i="7"/>
  <c r="AD570" i="7"/>
  <c r="AC570" i="7"/>
  <c r="AB570" i="7"/>
  <c r="AA570" i="7"/>
  <c r="Z570" i="7"/>
  <c r="Y570" i="7"/>
  <c r="AJ569" i="7"/>
  <c r="AI569" i="7"/>
  <c r="AH569" i="7"/>
  <c r="AG569" i="7"/>
  <c r="AF569" i="7"/>
  <c r="AE569" i="7"/>
  <c r="AD569" i="7"/>
  <c r="AC569" i="7"/>
  <c r="AB569" i="7"/>
  <c r="AA569" i="7"/>
  <c r="Z569" i="7"/>
  <c r="Y569" i="7"/>
  <c r="AJ568" i="7"/>
  <c r="AI568" i="7"/>
  <c r="AH568" i="7"/>
  <c r="AG568" i="7"/>
  <c r="AF568" i="7"/>
  <c r="AE568" i="7"/>
  <c r="AD568" i="7"/>
  <c r="AC568" i="7"/>
  <c r="AB568" i="7"/>
  <c r="AA568" i="7"/>
  <c r="Z568" i="7"/>
  <c r="Y568" i="7"/>
  <c r="AJ567" i="7"/>
  <c r="AI567" i="7"/>
  <c r="AH567" i="7"/>
  <c r="AG567" i="7"/>
  <c r="AF567" i="7"/>
  <c r="AE567" i="7"/>
  <c r="AD567" i="7"/>
  <c r="AC567" i="7"/>
  <c r="AB567" i="7"/>
  <c r="AA567" i="7"/>
  <c r="Z567" i="7"/>
  <c r="Y567" i="7"/>
  <c r="AJ566" i="7"/>
  <c r="AI566" i="7"/>
  <c r="AH566" i="7"/>
  <c r="AG566" i="7"/>
  <c r="AF566" i="7"/>
  <c r="AE566" i="7"/>
  <c r="AD566" i="7"/>
  <c r="AC566" i="7"/>
  <c r="AB566" i="7"/>
  <c r="AA566" i="7"/>
  <c r="Z566" i="7"/>
  <c r="Y566" i="7"/>
  <c r="AJ565" i="7"/>
  <c r="AI565" i="7"/>
  <c r="AH565" i="7"/>
  <c r="AG565" i="7"/>
  <c r="AF565" i="7"/>
  <c r="AE565" i="7"/>
  <c r="AD565" i="7"/>
  <c r="AC565" i="7"/>
  <c r="AB565" i="7"/>
  <c r="AA565" i="7"/>
  <c r="Z565" i="7"/>
  <c r="Y565" i="7"/>
  <c r="AJ564" i="7"/>
  <c r="AI564" i="7"/>
  <c r="AH564" i="7"/>
  <c r="AG564" i="7"/>
  <c r="AF564" i="7"/>
  <c r="AE564" i="7"/>
  <c r="AD564" i="7"/>
  <c r="AC564" i="7"/>
  <c r="AB564" i="7"/>
  <c r="AA564" i="7"/>
  <c r="Z564" i="7"/>
  <c r="Y564" i="7"/>
  <c r="AJ563" i="7"/>
  <c r="AI563" i="7"/>
  <c r="AH563" i="7"/>
  <c r="AG563" i="7"/>
  <c r="AF563" i="7"/>
  <c r="AE563" i="7"/>
  <c r="AD563" i="7"/>
  <c r="AC563" i="7"/>
  <c r="AB563" i="7"/>
  <c r="AA563" i="7"/>
  <c r="Z563" i="7"/>
  <c r="Y563" i="7"/>
  <c r="AJ562" i="7"/>
  <c r="AI562" i="7"/>
  <c r="AH562" i="7"/>
  <c r="AG562" i="7"/>
  <c r="AF562" i="7"/>
  <c r="AE562" i="7"/>
  <c r="AD562" i="7"/>
  <c r="AC562" i="7"/>
  <c r="AB562" i="7"/>
  <c r="AA562" i="7"/>
  <c r="Z562" i="7"/>
  <c r="Y562" i="7"/>
  <c r="AJ561" i="7"/>
  <c r="AI561" i="7"/>
  <c r="AH561" i="7"/>
  <c r="AG561" i="7"/>
  <c r="AF561" i="7"/>
  <c r="AE561" i="7"/>
  <c r="AD561" i="7"/>
  <c r="AC561" i="7"/>
  <c r="AB561" i="7"/>
  <c r="AA561" i="7"/>
  <c r="Z561" i="7"/>
  <c r="Y561" i="7"/>
  <c r="AJ560" i="7"/>
  <c r="AI560" i="7"/>
  <c r="AH560" i="7"/>
  <c r="AG560" i="7"/>
  <c r="AF560" i="7"/>
  <c r="AE560" i="7"/>
  <c r="AD560" i="7"/>
  <c r="AC560" i="7"/>
  <c r="AB560" i="7"/>
  <c r="AA560" i="7"/>
  <c r="Z560" i="7"/>
  <c r="Y560" i="7"/>
  <c r="AJ559" i="7"/>
  <c r="AI559" i="7"/>
  <c r="AH559" i="7"/>
  <c r="AG559" i="7"/>
  <c r="AF559" i="7"/>
  <c r="AE559" i="7"/>
  <c r="AD559" i="7"/>
  <c r="AC559" i="7"/>
  <c r="AB559" i="7"/>
  <c r="AA559" i="7"/>
  <c r="Z559" i="7"/>
  <c r="Y559" i="7"/>
  <c r="AJ558" i="7"/>
  <c r="AI558" i="7"/>
  <c r="AH558" i="7"/>
  <c r="AG558" i="7"/>
  <c r="AF558" i="7"/>
  <c r="AE558" i="7"/>
  <c r="AD558" i="7"/>
  <c r="AC558" i="7"/>
  <c r="AB558" i="7"/>
  <c r="AA558" i="7"/>
  <c r="Z558" i="7"/>
  <c r="Y558" i="7"/>
  <c r="AJ557" i="7"/>
  <c r="AI557" i="7"/>
  <c r="AH557" i="7"/>
  <c r="AG557" i="7"/>
  <c r="AF557" i="7"/>
  <c r="AE557" i="7"/>
  <c r="AD557" i="7"/>
  <c r="AC557" i="7"/>
  <c r="AB557" i="7"/>
  <c r="AA557" i="7"/>
  <c r="Z557" i="7"/>
  <c r="Y557" i="7"/>
  <c r="AJ556" i="7"/>
  <c r="AI556" i="7"/>
  <c r="AH556" i="7"/>
  <c r="AG556" i="7"/>
  <c r="AF556" i="7"/>
  <c r="AE556" i="7"/>
  <c r="AD556" i="7"/>
  <c r="AC556" i="7"/>
  <c r="AB556" i="7"/>
  <c r="AA556" i="7"/>
  <c r="Z556" i="7"/>
  <c r="Y556" i="7"/>
  <c r="AJ555" i="7"/>
  <c r="AI555" i="7"/>
  <c r="AH555" i="7"/>
  <c r="AG555" i="7"/>
  <c r="AF555" i="7"/>
  <c r="AE555" i="7"/>
  <c r="AD555" i="7"/>
  <c r="AC555" i="7"/>
  <c r="AB555" i="7"/>
  <c r="AA555" i="7"/>
  <c r="Z555" i="7"/>
  <c r="Y555" i="7"/>
  <c r="AJ554" i="7"/>
  <c r="AI554" i="7"/>
  <c r="AH554" i="7"/>
  <c r="AG554" i="7"/>
  <c r="AF554" i="7"/>
  <c r="AE554" i="7"/>
  <c r="AD554" i="7"/>
  <c r="AC554" i="7"/>
  <c r="AB554" i="7"/>
  <c r="AA554" i="7"/>
  <c r="Z554" i="7"/>
  <c r="Y554" i="7"/>
  <c r="AJ553" i="7"/>
  <c r="AI553" i="7"/>
  <c r="AH553" i="7"/>
  <c r="AG553" i="7"/>
  <c r="AF553" i="7"/>
  <c r="AE553" i="7"/>
  <c r="AD553" i="7"/>
  <c r="AC553" i="7"/>
  <c r="AB553" i="7"/>
  <c r="AA553" i="7"/>
  <c r="Z553" i="7"/>
  <c r="Y553" i="7"/>
  <c r="AJ552" i="7"/>
  <c r="AI552" i="7"/>
  <c r="AH552" i="7"/>
  <c r="AG552" i="7"/>
  <c r="AF552" i="7"/>
  <c r="AE552" i="7"/>
  <c r="AD552" i="7"/>
  <c r="AC552" i="7"/>
  <c r="AB552" i="7"/>
  <c r="AA552" i="7"/>
  <c r="Z552" i="7"/>
  <c r="Y552" i="7"/>
  <c r="AJ551" i="7"/>
  <c r="AI551" i="7"/>
  <c r="AH551" i="7"/>
  <c r="AG551" i="7"/>
  <c r="AF551" i="7"/>
  <c r="AE551" i="7"/>
  <c r="AD551" i="7"/>
  <c r="AC551" i="7"/>
  <c r="AB551" i="7"/>
  <c r="AA551" i="7"/>
  <c r="Z551" i="7"/>
  <c r="Y551" i="7"/>
  <c r="AJ550" i="7"/>
  <c r="AI550" i="7"/>
  <c r="AH550" i="7"/>
  <c r="AG550" i="7"/>
  <c r="AF550" i="7"/>
  <c r="AE550" i="7"/>
  <c r="AD550" i="7"/>
  <c r="AC550" i="7"/>
  <c r="AB550" i="7"/>
  <c r="AA550" i="7"/>
  <c r="Z550" i="7"/>
  <c r="Y550" i="7"/>
  <c r="AJ549" i="7"/>
  <c r="AI549" i="7"/>
  <c r="AH549" i="7"/>
  <c r="AG549" i="7"/>
  <c r="AF549" i="7"/>
  <c r="AE549" i="7"/>
  <c r="AD549" i="7"/>
  <c r="AC549" i="7"/>
  <c r="AB549" i="7"/>
  <c r="AA549" i="7"/>
  <c r="Z549" i="7"/>
  <c r="Y549" i="7"/>
  <c r="AJ548" i="7"/>
  <c r="AI548" i="7"/>
  <c r="AH548" i="7"/>
  <c r="AG548" i="7"/>
  <c r="AF548" i="7"/>
  <c r="AE548" i="7"/>
  <c r="AD548" i="7"/>
  <c r="AC548" i="7"/>
  <c r="AB548" i="7"/>
  <c r="AA548" i="7"/>
  <c r="Z548" i="7"/>
  <c r="Y548" i="7"/>
  <c r="AJ547" i="7"/>
  <c r="AI547" i="7"/>
  <c r="AH547" i="7"/>
  <c r="AG547" i="7"/>
  <c r="AF547" i="7"/>
  <c r="AE547" i="7"/>
  <c r="AD547" i="7"/>
  <c r="AC547" i="7"/>
  <c r="AB547" i="7"/>
  <c r="AA547" i="7"/>
  <c r="Z547" i="7"/>
  <c r="Y547" i="7"/>
  <c r="AJ546" i="7"/>
  <c r="AI546" i="7"/>
  <c r="AH546" i="7"/>
  <c r="AG546" i="7"/>
  <c r="AF546" i="7"/>
  <c r="AE546" i="7"/>
  <c r="AD546" i="7"/>
  <c r="AC546" i="7"/>
  <c r="AB546" i="7"/>
  <c r="AA546" i="7"/>
  <c r="Z546" i="7"/>
  <c r="Y546" i="7"/>
  <c r="AJ545" i="7"/>
  <c r="AI545" i="7"/>
  <c r="AH545" i="7"/>
  <c r="AG545" i="7"/>
  <c r="AF545" i="7"/>
  <c r="AE545" i="7"/>
  <c r="AD545" i="7"/>
  <c r="AC545" i="7"/>
  <c r="AB545" i="7"/>
  <c r="AA545" i="7"/>
  <c r="Z545" i="7"/>
  <c r="Y545" i="7"/>
  <c r="AJ544" i="7"/>
  <c r="AI544" i="7"/>
  <c r="AH544" i="7"/>
  <c r="AG544" i="7"/>
  <c r="AF544" i="7"/>
  <c r="AE544" i="7"/>
  <c r="AD544" i="7"/>
  <c r="AC544" i="7"/>
  <c r="AB544" i="7"/>
  <c r="AA544" i="7"/>
  <c r="Z544" i="7"/>
  <c r="Y544" i="7"/>
  <c r="AJ543" i="7"/>
  <c r="AI543" i="7"/>
  <c r="AH543" i="7"/>
  <c r="AG543" i="7"/>
  <c r="AF543" i="7"/>
  <c r="AE543" i="7"/>
  <c r="AD543" i="7"/>
  <c r="AC543" i="7"/>
  <c r="AB543" i="7"/>
  <c r="AA543" i="7"/>
  <c r="Z543" i="7"/>
  <c r="Y543" i="7"/>
  <c r="AJ542" i="7"/>
  <c r="AI542" i="7"/>
  <c r="AH542" i="7"/>
  <c r="AG542" i="7"/>
  <c r="AF542" i="7"/>
  <c r="AE542" i="7"/>
  <c r="AD542" i="7"/>
  <c r="AC542" i="7"/>
  <c r="AB542" i="7"/>
  <c r="AA542" i="7"/>
  <c r="Z542" i="7"/>
  <c r="Y542" i="7"/>
  <c r="AJ541" i="7"/>
  <c r="AI541" i="7"/>
  <c r="AH541" i="7"/>
  <c r="AG541" i="7"/>
  <c r="AF541" i="7"/>
  <c r="AE541" i="7"/>
  <c r="AD541" i="7"/>
  <c r="AC541" i="7"/>
  <c r="AB541" i="7"/>
  <c r="AA541" i="7"/>
  <c r="Z541" i="7"/>
  <c r="Y541" i="7"/>
  <c r="AJ540" i="7"/>
  <c r="AI540" i="7"/>
  <c r="AH540" i="7"/>
  <c r="AG540" i="7"/>
  <c r="AF540" i="7"/>
  <c r="AE540" i="7"/>
  <c r="AD540" i="7"/>
  <c r="AC540" i="7"/>
  <c r="AB540" i="7"/>
  <c r="AA540" i="7"/>
  <c r="Z540" i="7"/>
  <c r="Y540" i="7"/>
  <c r="AJ539" i="7"/>
  <c r="AI539" i="7"/>
  <c r="AH539" i="7"/>
  <c r="AG539" i="7"/>
  <c r="AF539" i="7"/>
  <c r="AE539" i="7"/>
  <c r="AD539" i="7"/>
  <c r="AC539" i="7"/>
  <c r="AB539" i="7"/>
  <c r="AA539" i="7"/>
  <c r="Z539" i="7"/>
  <c r="Y539" i="7"/>
  <c r="AJ538" i="7"/>
  <c r="AI538" i="7"/>
  <c r="AH538" i="7"/>
  <c r="AG538" i="7"/>
  <c r="AF538" i="7"/>
  <c r="AE538" i="7"/>
  <c r="AD538" i="7"/>
  <c r="AC538" i="7"/>
  <c r="AB538" i="7"/>
  <c r="AA538" i="7"/>
  <c r="Z538" i="7"/>
  <c r="Y538" i="7"/>
  <c r="AJ537" i="7"/>
  <c r="AI537" i="7"/>
  <c r="AH537" i="7"/>
  <c r="AG537" i="7"/>
  <c r="AF537" i="7"/>
  <c r="AE537" i="7"/>
  <c r="AD537" i="7"/>
  <c r="AC537" i="7"/>
  <c r="AB537" i="7"/>
  <c r="AA537" i="7"/>
  <c r="Z537" i="7"/>
  <c r="Y537" i="7"/>
  <c r="AJ536" i="7"/>
  <c r="AI536" i="7"/>
  <c r="AH536" i="7"/>
  <c r="AG536" i="7"/>
  <c r="AF536" i="7"/>
  <c r="AE536" i="7"/>
  <c r="AD536" i="7"/>
  <c r="AC536" i="7"/>
  <c r="AB536" i="7"/>
  <c r="AA536" i="7"/>
  <c r="Z536" i="7"/>
  <c r="Y536" i="7"/>
  <c r="AJ535" i="7"/>
  <c r="AI535" i="7"/>
  <c r="AH535" i="7"/>
  <c r="AG535" i="7"/>
  <c r="AF535" i="7"/>
  <c r="AE535" i="7"/>
  <c r="AD535" i="7"/>
  <c r="AC535" i="7"/>
  <c r="AB535" i="7"/>
  <c r="AA535" i="7"/>
  <c r="Z535" i="7"/>
  <c r="Y535" i="7"/>
  <c r="AJ534" i="7"/>
  <c r="AI534" i="7"/>
  <c r="AH534" i="7"/>
  <c r="AG534" i="7"/>
  <c r="AF534" i="7"/>
  <c r="AE534" i="7"/>
  <c r="AD534" i="7"/>
  <c r="AC534" i="7"/>
  <c r="AB534" i="7"/>
  <c r="AA534" i="7"/>
  <c r="Z534" i="7"/>
  <c r="Y534" i="7"/>
  <c r="AJ533" i="7"/>
  <c r="AI533" i="7"/>
  <c r="AH533" i="7"/>
  <c r="AG533" i="7"/>
  <c r="AF533" i="7"/>
  <c r="AE533" i="7"/>
  <c r="AD533" i="7"/>
  <c r="AC533" i="7"/>
  <c r="AB533" i="7"/>
  <c r="AA533" i="7"/>
  <c r="Z533" i="7"/>
  <c r="Y533" i="7"/>
  <c r="AJ532" i="7"/>
  <c r="AI532" i="7"/>
  <c r="AH532" i="7"/>
  <c r="AG532" i="7"/>
  <c r="AF532" i="7"/>
  <c r="AE532" i="7"/>
  <c r="AD532" i="7"/>
  <c r="AC532" i="7"/>
  <c r="AB532" i="7"/>
  <c r="AA532" i="7"/>
  <c r="Z532" i="7"/>
  <c r="Y532" i="7"/>
  <c r="AJ531" i="7"/>
  <c r="AI531" i="7"/>
  <c r="AH531" i="7"/>
  <c r="AG531" i="7"/>
  <c r="AF531" i="7"/>
  <c r="AE531" i="7"/>
  <c r="AD531" i="7"/>
  <c r="AC531" i="7"/>
  <c r="AB531" i="7"/>
  <c r="AA531" i="7"/>
  <c r="Z531" i="7"/>
  <c r="Y531" i="7"/>
  <c r="AJ530" i="7"/>
  <c r="AI530" i="7"/>
  <c r="AH530" i="7"/>
  <c r="AG530" i="7"/>
  <c r="AF530" i="7"/>
  <c r="AE530" i="7"/>
  <c r="AD530" i="7"/>
  <c r="AC530" i="7"/>
  <c r="AB530" i="7"/>
  <c r="AA530" i="7"/>
  <c r="Z530" i="7"/>
  <c r="Y530" i="7"/>
  <c r="AJ529" i="7"/>
  <c r="AI529" i="7"/>
  <c r="AH529" i="7"/>
  <c r="AG529" i="7"/>
  <c r="AF529" i="7"/>
  <c r="AE529" i="7"/>
  <c r="AD529" i="7"/>
  <c r="AC529" i="7"/>
  <c r="AB529" i="7"/>
  <c r="AA529" i="7"/>
  <c r="Z529" i="7"/>
  <c r="Y529" i="7"/>
  <c r="AJ528" i="7"/>
  <c r="AI528" i="7"/>
  <c r="AH528" i="7"/>
  <c r="AG528" i="7"/>
  <c r="AF528" i="7"/>
  <c r="AE528" i="7"/>
  <c r="AD528" i="7"/>
  <c r="AC528" i="7"/>
  <c r="AB528" i="7"/>
  <c r="AA528" i="7"/>
  <c r="Z528" i="7"/>
  <c r="Y528" i="7"/>
  <c r="AJ527" i="7"/>
  <c r="AI527" i="7"/>
  <c r="AH527" i="7"/>
  <c r="AG527" i="7"/>
  <c r="AF527" i="7"/>
  <c r="AE527" i="7"/>
  <c r="AD527" i="7"/>
  <c r="AC527" i="7"/>
  <c r="AB527" i="7"/>
  <c r="AA527" i="7"/>
  <c r="Z527" i="7"/>
  <c r="Y527" i="7"/>
  <c r="AJ526" i="7"/>
  <c r="AI526" i="7"/>
  <c r="AH526" i="7"/>
  <c r="AG526" i="7"/>
  <c r="AF526" i="7"/>
  <c r="AE526" i="7"/>
  <c r="AD526" i="7"/>
  <c r="AC526" i="7"/>
  <c r="AB526" i="7"/>
  <c r="AA526" i="7"/>
  <c r="Z526" i="7"/>
  <c r="Y526" i="7"/>
  <c r="AJ525" i="7"/>
  <c r="AI525" i="7"/>
  <c r="AH525" i="7"/>
  <c r="AG525" i="7"/>
  <c r="AF525" i="7"/>
  <c r="AE525" i="7"/>
  <c r="AD525" i="7"/>
  <c r="AC525" i="7"/>
  <c r="AB525" i="7"/>
  <c r="AA525" i="7"/>
  <c r="Z525" i="7"/>
  <c r="Y525" i="7"/>
  <c r="AJ524" i="7"/>
  <c r="AI524" i="7"/>
  <c r="AH524" i="7"/>
  <c r="AG524" i="7"/>
  <c r="AF524" i="7"/>
  <c r="AE524" i="7"/>
  <c r="AD524" i="7"/>
  <c r="AC524" i="7"/>
  <c r="AB524" i="7"/>
  <c r="AA524" i="7"/>
  <c r="Z524" i="7"/>
  <c r="Y524" i="7"/>
  <c r="AJ523" i="7"/>
  <c r="AI523" i="7"/>
  <c r="AH523" i="7"/>
  <c r="AG523" i="7"/>
  <c r="AF523" i="7"/>
  <c r="AE523" i="7"/>
  <c r="AD523" i="7"/>
  <c r="AC523" i="7"/>
  <c r="AB523" i="7"/>
  <c r="AA523" i="7"/>
  <c r="Z523" i="7"/>
  <c r="Y523" i="7"/>
  <c r="AJ522" i="7"/>
  <c r="AI522" i="7"/>
  <c r="AH522" i="7"/>
  <c r="AG522" i="7"/>
  <c r="AF522" i="7"/>
  <c r="AE522" i="7"/>
  <c r="AD522" i="7"/>
  <c r="AC522" i="7"/>
  <c r="AB522" i="7"/>
  <c r="AA522" i="7"/>
  <c r="Z522" i="7"/>
  <c r="Y522" i="7"/>
  <c r="AJ521" i="7"/>
  <c r="AI521" i="7"/>
  <c r="AH521" i="7"/>
  <c r="AG521" i="7"/>
  <c r="AF521" i="7"/>
  <c r="AE521" i="7"/>
  <c r="AD521" i="7"/>
  <c r="AC521" i="7"/>
  <c r="AB521" i="7"/>
  <c r="AA521" i="7"/>
  <c r="Z521" i="7"/>
  <c r="Y521" i="7"/>
  <c r="AJ520" i="7"/>
  <c r="AI520" i="7"/>
  <c r="AH520" i="7"/>
  <c r="AG520" i="7"/>
  <c r="AF520" i="7"/>
  <c r="AE520" i="7"/>
  <c r="AD520" i="7"/>
  <c r="AC520" i="7"/>
  <c r="AB520" i="7"/>
  <c r="AA520" i="7"/>
  <c r="Z520" i="7"/>
  <c r="Y520" i="7"/>
  <c r="AJ519" i="7"/>
  <c r="AI519" i="7"/>
  <c r="AH519" i="7"/>
  <c r="AG519" i="7"/>
  <c r="AF519" i="7"/>
  <c r="AE519" i="7"/>
  <c r="AD519" i="7"/>
  <c r="AC519" i="7"/>
  <c r="AB519" i="7"/>
  <c r="AA519" i="7"/>
  <c r="Z519" i="7"/>
  <c r="Y519" i="7"/>
  <c r="AJ518" i="7"/>
  <c r="AI518" i="7"/>
  <c r="AH518" i="7"/>
  <c r="AG518" i="7"/>
  <c r="AF518" i="7"/>
  <c r="AE518" i="7"/>
  <c r="AD518" i="7"/>
  <c r="AC518" i="7"/>
  <c r="AB518" i="7"/>
  <c r="AA518" i="7"/>
  <c r="Z518" i="7"/>
  <c r="Y518" i="7"/>
  <c r="AJ517" i="7"/>
  <c r="AI517" i="7"/>
  <c r="AH517" i="7"/>
  <c r="AG517" i="7"/>
  <c r="AF517" i="7"/>
  <c r="AE517" i="7"/>
  <c r="AD517" i="7"/>
  <c r="AC517" i="7"/>
  <c r="AB517" i="7"/>
  <c r="AA517" i="7"/>
  <c r="Z517" i="7"/>
  <c r="Y517" i="7"/>
  <c r="AJ516" i="7"/>
  <c r="AI516" i="7"/>
  <c r="AH516" i="7"/>
  <c r="AG516" i="7"/>
  <c r="AF516" i="7"/>
  <c r="AE516" i="7"/>
  <c r="AD516" i="7"/>
  <c r="AC516" i="7"/>
  <c r="AB516" i="7"/>
  <c r="AA516" i="7"/>
  <c r="Z516" i="7"/>
  <c r="Y516" i="7"/>
  <c r="AJ515" i="7"/>
  <c r="AI515" i="7"/>
  <c r="AH515" i="7"/>
  <c r="AG515" i="7"/>
  <c r="AF515" i="7"/>
  <c r="AE515" i="7"/>
  <c r="AD515" i="7"/>
  <c r="AC515" i="7"/>
  <c r="AB515" i="7"/>
  <c r="AA515" i="7"/>
  <c r="Z515" i="7"/>
  <c r="Y515" i="7"/>
  <c r="AJ514" i="7"/>
  <c r="AI514" i="7"/>
  <c r="AH514" i="7"/>
  <c r="AG514" i="7"/>
  <c r="AF514" i="7"/>
  <c r="AE514" i="7"/>
  <c r="AD514" i="7"/>
  <c r="AC514" i="7"/>
  <c r="AB514" i="7"/>
  <c r="AA514" i="7"/>
  <c r="Z514" i="7"/>
  <c r="Y514" i="7"/>
  <c r="AJ513" i="7"/>
  <c r="AI513" i="7"/>
  <c r="AH513" i="7"/>
  <c r="AG513" i="7"/>
  <c r="AF513" i="7"/>
  <c r="AE513" i="7"/>
  <c r="AD513" i="7"/>
  <c r="AC513" i="7"/>
  <c r="AB513" i="7"/>
  <c r="AA513" i="7"/>
  <c r="Z513" i="7"/>
  <c r="Y513" i="7"/>
  <c r="AJ512" i="7"/>
  <c r="AI512" i="7"/>
  <c r="AH512" i="7"/>
  <c r="AG512" i="7"/>
  <c r="AF512" i="7"/>
  <c r="AE512" i="7"/>
  <c r="AD512" i="7"/>
  <c r="AC512" i="7"/>
  <c r="AB512" i="7"/>
  <c r="AA512" i="7"/>
  <c r="Z512" i="7"/>
  <c r="Y512" i="7"/>
  <c r="AJ511" i="7"/>
  <c r="AI511" i="7"/>
  <c r="AH511" i="7"/>
  <c r="AG511" i="7"/>
  <c r="AF511" i="7"/>
  <c r="AE511" i="7"/>
  <c r="AD511" i="7"/>
  <c r="AC511" i="7"/>
  <c r="AB511" i="7"/>
  <c r="AA511" i="7"/>
  <c r="Z511" i="7"/>
  <c r="Y511" i="7"/>
  <c r="AJ510" i="7"/>
  <c r="AI510" i="7"/>
  <c r="AH510" i="7"/>
  <c r="AG510" i="7"/>
  <c r="AF510" i="7"/>
  <c r="AE510" i="7"/>
  <c r="AD510" i="7"/>
  <c r="AC510" i="7"/>
  <c r="AB510" i="7"/>
  <c r="AA510" i="7"/>
  <c r="Z510" i="7"/>
  <c r="Y510" i="7"/>
  <c r="AJ509" i="7"/>
  <c r="AI509" i="7"/>
  <c r="AH509" i="7"/>
  <c r="AG509" i="7"/>
  <c r="AF509" i="7"/>
  <c r="AE509" i="7"/>
  <c r="AD509" i="7"/>
  <c r="AC509" i="7"/>
  <c r="AB509" i="7"/>
  <c r="AA509" i="7"/>
  <c r="Z509" i="7"/>
  <c r="Y509" i="7"/>
  <c r="AJ508" i="7"/>
  <c r="AI508" i="7"/>
  <c r="AH508" i="7"/>
  <c r="AG508" i="7"/>
  <c r="AF508" i="7"/>
  <c r="AE508" i="7"/>
  <c r="AD508" i="7"/>
  <c r="AC508" i="7"/>
  <c r="AB508" i="7"/>
  <c r="AA508" i="7"/>
  <c r="Z508" i="7"/>
  <c r="Y508" i="7"/>
  <c r="AJ507" i="7"/>
  <c r="AI507" i="7"/>
  <c r="AH507" i="7"/>
  <c r="AG507" i="7"/>
  <c r="AF507" i="7"/>
  <c r="AE507" i="7"/>
  <c r="AD507" i="7"/>
  <c r="AC507" i="7"/>
  <c r="AB507" i="7"/>
  <c r="AA507" i="7"/>
  <c r="Z507" i="7"/>
  <c r="Y507" i="7"/>
  <c r="AJ506" i="7"/>
  <c r="AI506" i="7"/>
  <c r="AH506" i="7"/>
  <c r="AG506" i="7"/>
  <c r="AF506" i="7"/>
  <c r="AE506" i="7"/>
  <c r="AD506" i="7"/>
  <c r="AC506" i="7"/>
  <c r="AB506" i="7"/>
  <c r="AA506" i="7"/>
  <c r="Z506" i="7"/>
  <c r="Y506" i="7"/>
  <c r="AJ505" i="7"/>
  <c r="AI505" i="7"/>
  <c r="AH505" i="7"/>
  <c r="AG505" i="7"/>
  <c r="AF505" i="7"/>
  <c r="AE505" i="7"/>
  <c r="AD505" i="7"/>
  <c r="AC505" i="7"/>
  <c r="AB505" i="7"/>
  <c r="AA505" i="7"/>
  <c r="Z505" i="7"/>
  <c r="Y505" i="7"/>
  <c r="AJ504" i="7"/>
  <c r="AI504" i="7"/>
  <c r="AH504" i="7"/>
  <c r="AG504" i="7"/>
  <c r="AF504" i="7"/>
  <c r="AE504" i="7"/>
  <c r="AD504" i="7"/>
  <c r="AC504" i="7"/>
  <c r="AB504" i="7"/>
  <c r="AA504" i="7"/>
  <c r="Z504" i="7"/>
  <c r="Y504" i="7"/>
  <c r="AJ503" i="7"/>
  <c r="AI503" i="7"/>
  <c r="AH503" i="7"/>
  <c r="AG503" i="7"/>
  <c r="AF503" i="7"/>
  <c r="AE503" i="7"/>
  <c r="AD503" i="7"/>
  <c r="AC503" i="7"/>
  <c r="AB503" i="7"/>
  <c r="AA503" i="7"/>
  <c r="Z503" i="7"/>
  <c r="Y503" i="7"/>
  <c r="AJ502" i="7"/>
  <c r="AI502" i="7"/>
  <c r="AH502" i="7"/>
  <c r="AG502" i="7"/>
  <c r="AF502" i="7"/>
  <c r="AE502" i="7"/>
  <c r="AD502" i="7"/>
  <c r="AC502" i="7"/>
  <c r="AB502" i="7"/>
  <c r="AA502" i="7"/>
  <c r="Z502" i="7"/>
  <c r="Y502" i="7"/>
  <c r="AJ501" i="7"/>
  <c r="AI501" i="7"/>
  <c r="AH501" i="7"/>
  <c r="AG501" i="7"/>
  <c r="AF501" i="7"/>
  <c r="AE501" i="7"/>
  <c r="AD501" i="7"/>
  <c r="AC501" i="7"/>
  <c r="AB501" i="7"/>
  <c r="AA501" i="7"/>
  <c r="Z501" i="7"/>
  <c r="Y501" i="7"/>
  <c r="AJ500" i="7"/>
  <c r="AI500" i="7"/>
  <c r="AH500" i="7"/>
  <c r="AG500" i="7"/>
  <c r="AF500" i="7"/>
  <c r="AE500" i="7"/>
  <c r="AD500" i="7"/>
  <c r="AC500" i="7"/>
  <c r="AB500" i="7"/>
  <c r="AA500" i="7"/>
  <c r="Z500" i="7"/>
  <c r="Y500" i="7"/>
  <c r="AJ499" i="7"/>
  <c r="AI499" i="7"/>
  <c r="AH499" i="7"/>
  <c r="AG499" i="7"/>
  <c r="AF499" i="7"/>
  <c r="AE499" i="7"/>
  <c r="AD499" i="7"/>
  <c r="AC499" i="7"/>
  <c r="AB499" i="7"/>
  <c r="AA499" i="7"/>
  <c r="Z499" i="7"/>
  <c r="Y499" i="7"/>
  <c r="AJ498" i="7"/>
  <c r="AI498" i="7"/>
  <c r="AH498" i="7"/>
  <c r="AG498" i="7"/>
  <c r="AF498" i="7"/>
  <c r="AE498" i="7"/>
  <c r="AD498" i="7"/>
  <c r="AC498" i="7"/>
  <c r="AB498" i="7"/>
  <c r="AA498" i="7"/>
  <c r="Z498" i="7"/>
  <c r="Y498" i="7"/>
  <c r="AJ497" i="7"/>
  <c r="AI497" i="7"/>
  <c r="AH497" i="7"/>
  <c r="AG497" i="7"/>
  <c r="AF497" i="7"/>
  <c r="AE497" i="7"/>
  <c r="AD497" i="7"/>
  <c r="AC497" i="7"/>
  <c r="AB497" i="7"/>
  <c r="AA497" i="7"/>
  <c r="Z497" i="7"/>
  <c r="Y497" i="7"/>
  <c r="AJ496" i="7"/>
  <c r="AI496" i="7"/>
  <c r="AH496" i="7"/>
  <c r="AG496" i="7"/>
  <c r="AF496" i="7"/>
  <c r="AE496" i="7"/>
  <c r="AD496" i="7"/>
  <c r="AC496" i="7"/>
  <c r="AB496" i="7"/>
  <c r="AA496" i="7"/>
  <c r="Z496" i="7"/>
  <c r="Y496" i="7"/>
  <c r="AJ495" i="7"/>
  <c r="AI495" i="7"/>
  <c r="AH495" i="7"/>
  <c r="AG495" i="7"/>
  <c r="AF495" i="7"/>
  <c r="AE495" i="7"/>
  <c r="AD495" i="7"/>
  <c r="AC495" i="7"/>
  <c r="AB495" i="7"/>
  <c r="AA495" i="7"/>
  <c r="Z495" i="7"/>
  <c r="Y495" i="7"/>
  <c r="AJ494" i="7"/>
  <c r="AI494" i="7"/>
  <c r="AH494" i="7"/>
  <c r="AG494" i="7"/>
  <c r="AF494" i="7"/>
  <c r="AE494" i="7"/>
  <c r="AD494" i="7"/>
  <c r="AC494" i="7"/>
  <c r="AB494" i="7"/>
  <c r="AA494" i="7"/>
  <c r="Z494" i="7"/>
  <c r="Y494" i="7"/>
  <c r="AJ493" i="7"/>
  <c r="AI493" i="7"/>
  <c r="AH493" i="7"/>
  <c r="AG493" i="7"/>
  <c r="AF493" i="7"/>
  <c r="AE493" i="7"/>
  <c r="AD493" i="7"/>
  <c r="AC493" i="7"/>
  <c r="AB493" i="7"/>
  <c r="AA493" i="7"/>
  <c r="Z493" i="7"/>
  <c r="Y493" i="7"/>
  <c r="AJ492" i="7"/>
  <c r="AI492" i="7"/>
  <c r="AH492" i="7"/>
  <c r="AG492" i="7"/>
  <c r="AF492" i="7"/>
  <c r="AE492" i="7"/>
  <c r="AD492" i="7"/>
  <c r="AC492" i="7"/>
  <c r="AB492" i="7"/>
  <c r="AA492" i="7"/>
  <c r="Z492" i="7"/>
  <c r="Y492" i="7"/>
  <c r="AJ491" i="7"/>
  <c r="AI491" i="7"/>
  <c r="AH491" i="7"/>
  <c r="AG491" i="7"/>
  <c r="AF491" i="7"/>
  <c r="AE491" i="7"/>
  <c r="AD491" i="7"/>
  <c r="AC491" i="7"/>
  <c r="AB491" i="7"/>
  <c r="AA491" i="7"/>
  <c r="Z491" i="7"/>
  <c r="Y491" i="7"/>
  <c r="AJ490" i="7"/>
  <c r="AI490" i="7"/>
  <c r="AH490" i="7"/>
  <c r="AG490" i="7"/>
  <c r="AF490" i="7"/>
  <c r="AE490" i="7"/>
  <c r="AD490" i="7"/>
  <c r="AC490" i="7"/>
  <c r="AB490" i="7"/>
  <c r="AA490" i="7"/>
  <c r="Z490" i="7"/>
  <c r="Y490" i="7"/>
  <c r="AJ489" i="7"/>
  <c r="AI489" i="7"/>
  <c r="AH489" i="7"/>
  <c r="AG489" i="7"/>
  <c r="AF489" i="7"/>
  <c r="AE489" i="7"/>
  <c r="AD489" i="7"/>
  <c r="AC489" i="7"/>
  <c r="AB489" i="7"/>
  <c r="AA489" i="7"/>
  <c r="Z489" i="7"/>
  <c r="Y489" i="7"/>
  <c r="AJ488" i="7"/>
  <c r="AI488" i="7"/>
  <c r="AH488" i="7"/>
  <c r="AG488" i="7"/>
  <c r="AF488" i="7"/>
  <c r="AE488" i="7"/>
  <c r="AD488" i="7"/>
  <c r="AC488" i="7"/>
  <c r="AB488" i="7"/>
  <c r="AA488" i="7"/>
  <c r="Z488" i="7"/>
  <c r="Y488" i="7"/>
  <c r="AJ487" i="7"/>
  <c r="AI487" i="7"/>
  <c r="AH487" i="7"/>
  <c r="AG487" i="7"/>
  <c r="AF487" i="7"/>
  <c r="AE487" i="7"/>
  <c r="AD487" i="7"/>
  <c r="AC487" i="7"/>
  <c r="AB487" i="7"/>
  <c r="AA487" i="7"/>
  <c r="Z487" i="7"/>
  <c r="Y487" i="7"/>
  <c r="AJ486" i="7"/>
  <c r="AI486" i="7"/>
  <c r="AH486" i="7"/>
  <c r="AG486" i="7"/>
  <c r="AF486" i="7"/>
  <c r="AE486" i="7"/>
  <c r="AD486" i="7"/>
  <c r="AC486" i="7"/>
  <c r="AB486" i="7"/>
  <c r="AA486" i="7"/>
  <c r="Z486" i="7"/>
  <c r="Y486" i="7"/>
  <c r="AJ485" i="7"/>
  <c r="AI485" i="7"/>
  <c r="AH485" i="7"/>
  <c r="AG485" i="7"/>
  <c r="AF485" i="7"/>
  <c r="AE485" i="7"/>
  <c r="AD485" i="7"/>
  <c r="AC485" i="7"/>
  <c r="AB485" i="7"/>
  <c r="AA485" i="7"/>
  <c r="Z485" i="7"/>
  <c r="Y485" i="7"/>
  <c r="AJ484" i="7"/>
  <c r="AI484" i="7"/>
  <c r="AH484" i="7"/>
  <c r="AG484" i="7"/>
  <c r="AF484" i="7"/>
  <c r="AE484" i="7"/>
  <c r="AD484" i="7"/>
  <c r="AC484" i="7"/>
  <c r="AB484" i="7"/>
  <c r="AA484" i="7"/>
  <c r="Z484" i="7"/>
  <c r="Y484" i="7"/>
  <c r="AJ483" i="7"/>
  <c r="AI483" i="7"/>
  <c r="AH483" i="7"/>
  <c r="AG483" i="7"/>
  <c r="AF483" i="7"/>
  <c r="AE483" i="7"/>
  <c r="AD483" i="7"/>
  <c r="AC483" i="7"/>
  <c r="AB483" i="7"/>
  <c r="AA483" i="7"/>
  <c r="Z483" i="7"/>
  <c r="Y483" i="7"/>
  <c r="AJ482" i="7"/>
  <c r="AI482" i="7"/>
  <c r="AH482" i="7"/>
  <c r="AG482" i="7"/>
  <c r="AF482" i="7"/>
  <c r="AE482" i="7"/>
  <c r="AD482" i="7"/>
  <c r="AC482" i="7"/>
  <c r="AB482" i="7"/>
  <c r="AA482" i="7"/>
  <c r="Z482" i="7"/>
  <c r="Y482" i="7"/>
  <c r="AJ481" i="7"/>
  <c r="AI481" i="7"/>
  <c r="AH481" i="7"/>
  <c r="AG481" i="7"/>
  <c r="AF481" i="7"/>
  <c r="AE481" i="7"/>
  <c r="AD481" i="7"/>
  <c r="AC481" i="7"/>
  <c r="AB481" i="7"/>
  <c r="AA481" i="7"/>
  <c r="Z481" i="7"/>
  <c r="Y481" i="7"/>
  <c r="AJ480" i="7"/>
  <c r="AI480" i="7"/>
  <c r="AH480" i="7"/>
  <c r="AG480" i="7"/>
  <c r="AF480" i="7"/>
  <c r="AE480" i="7"/>
  <c r="AD480" i="7"/>
  <c r="AC480" i="7"/>
  <c r="AB480" i="7"/>
  <c r="AA480" i="7"/>
  <c r="Z480" i="7"/>
  <c r="Y480" i="7"/>
  <c r="AJ479" i="7"/>
  <c r="AI479" i="7"/>
  <c r="AH479" i="7"/>
  <c r="AG479" i="7"/>
  <c r="AF479" i="7"/>
  <c r="AE479" i="7"/>
  <c r="AD479" i="7"/>
  <c r="AC479" i="7"/>
  <c r="AB479" i="7"/>
  <c r="AA479" i="7"/>
  <c r="Z479" i="7"/>
  <c r="Y479" i="7"/>
  <c r="AJ478" i="7"/>
  <c r="AI478" i="7"/>
  <c r="AH478" i="7"/>
  <c r="AG478" i="7"/>
  <c r="AF478" i="7"/>
  <c r="AE478" i="7"/>
  <c r="AD478" i="7"/>
  <c r="AC478" i="7"/>
  <c r="AB478" i="7"/>
  <c r="AA478" i="7"/>
  <c r="Z478" i="7"/>
  <c r="Y478" i="7"/>
  <c r="AJ477" i="7"/>
  <c r="AI477" i="7"/>
  <c r="AH477" i="7"/>
  <c r="AG477" i="7"/>
  <c r="AF477" i="7"/>
  <c r="AE477" i="7"/>
  <c r="AD477" i="7"/>
  <c r="AC477" i="7"/>
  <c r="AB477" i="7"/>
  <c r="AA477" i="7"/>
  <c r="Z477" i="7"/>
  <c r="Y477" i="7"/>
  <c r="AJ476" i="7"/>
  <c r="AI476" i="7"/>
  <c r="AH476" i="7"/>
  <c r="AG476" i="7"/>
  <c r="AF476" i="7"/>
  <c r="AE476" i="7"/>
  <c r="AD476" i="7"/>
  <c r="AC476" i="7"/>
  <c r="AB476" i="7"/>
  <c r="AA476" i="7"/>
  <c r="Z476" i="7"/>
  <c r="Y476" i="7"/>
  <c r="AJ475" i="7"/>
  <c r="AI475" i="7"/>
  <c r="AH475" i="7"/>
  <c r="AG475" i="7"/>
  <c r="AF475" i="7"/>
  <c r="AE475" i="7"/>
  <c r="AD475" i="7"/>
  <c r="AC475" i="7"/>
  <c r="AB475" i="7"/>
  <c r="AA475" i="7"/>
  <c r="Z475" i="7"/>
  <c r="Y475" i="7"/>
  <c r="AJ474" i="7"/>
  <c r="AI474" i="7"/>
  <c r="AH474" i="7"/>
  <c r="AG474" i="7"/>
  <c r="AF474" i="7"/>
  <c r="AE474" i="7"/>
  <c r="AD474" i="7"/>
  <c r="AC474" i="7"/>
  <c r="AB474" i="7"/>
  <c r="AA474" i="7"/>
  <c r="Z474" i="7"/>
  <c r="Y474" i="7"/>
  <c r="AJ473" i="7"/>
  <c r="AI473" i="7"/>
  <c r="AH473" i="7"/>
  <c r="AG473" i="7"/>
  <c r="AF473" i="7"/>
  <c r="AE473" i="7"/>
  <c r="AD473" i="7"/>
  <c r="AC473" i="7"/>
  <c r="AB473" i="7"/>
  <c r="AA473" i="7"/>
  <c r="Z473" i="7"/>
  <c r="Y473" i="7"/>
  <c r="AJ472" i="7"/>
  <c r="AI472" i="7"/>
  <c r="AH472" i="7"/>
  <c r="AG472" i="7"/>
  <c r="AF472" i="7"/>
  <c r="AE472" i="7"/>
  <c r="AD472" i="7"/>
  <c r="AC472" i="7"/>
  <c r="AB472" i="7"/>
  <c r="AA472" i="7"/>
  <c r="Z472" i="7"/>
  <c r="Y472" i="7"/>
  <c r="AJ471" i="7"/>
  <c r="AI471" i="7"/>
  <c r="AH471" i="7"/>
  <c r="AG471" i="7"/>
  <c r="AF471" i="7"/>
  <c r="AE471" i="7"/>
  <c r="AD471" i="7"/>
  <c r="AC471" i="7"/>
  <c r="AB471" i="7"/>
  <c r="AA471" i="7"/>
  <c r="Z471" i="7"/>
  <c r="Y471" i="7"/>
  <c r="AJ470" i="7"/>
  <c r="AI470" i="7"/>
  <c r="AH470" i="7"/>
  <c r="AG470" i="7"/>
  <c r="AF470" i="7"/>
  <c r="AE470" i="7"/>
  <c r="AD470" i="7"/>
  <c r="AC470" i="7"/>
  <c r="AB470" i="7"/>
  <c r="AA470" i="7"/>
  <c r="Z470" i="7"/>
  <c r="Y470" i="7"/>
  <c r="AJ469" i="7"/>
  <c r="AI469" i="7"/>
  <c r="AH469" i="7"/>
  <c r="AG469" i="7"/>
  <c r="AF469" i="7"/>
  <c r="AE469" i="7"/>
  <c r="AD469" i="7"/>
  <c r="AC469" i="7"/>
  <c r="AB469" i="7"/>
  <c r="AA469" i="7"/>
  <c r="Z469" i="7"/>
  <c r="Y469" i="7"/>
  <c r="AJ468" i="7"/>
  <c r="AI468" i="7"/>
  <c r="AH468" i="7"/>
  <c r="AG468" i="7"/>
  <c r="AF468" i="7"/>
  <c r="AE468" i="7"/>
  <c r="AD468" i="7"/>
  <c r="AC468" i="7"/>
  <c r="AB468" i="7"/>
  <c r="AA468" i="7"/>
  <c r="Z468" i="7"/>
  <c r="Y468" i="7"/>
  <c r="AJ467" i="7"/>
  <c r="AI467" i="7"/>
  <c r="AH467" i="7"/>
  <c r="AG467" i="7"/>
  <c r="AF467" i="7"/>
  <c r="AE467" i="7"/>
  <c r="AD467" i="7"/>
  <c r="AC467" i="7"/>
  <c r="AB467" i="7"/>
  <c r="AA467" i="7"/>
  <c r="Z467" i="7"/>
  <c r="Y467" i="7"/>
  <c r="AJ466" i="7"/>
  <c r="AI466" i="7"/>
  <c r="AH466" i="7"/>
  <c r="AG466" i="7"/>
  <c r="AF466" i="7"/>
  <c r="AE466" i="7"/>
  <c r="AD466" i="7"/>
  <c r="AC466" i="7"/>
  <c r="AB466" i="7"/>
  <c r="AA466" i="7"/>
  <c r="Z466" i="7"/>
  <c r="Y466" i="7"/>
  <c r="AJ465" i="7"/>
  <c r="AI465" i="7"/>
  <c r="AH465" i="7"/>
  <c r="AG465" i="7"/>
  <c r="AF465" i="7"/>
  <c r="AE465" i="7"/>
  <c r="AD465" i="7"/>
  <c r="AC465" i="7"/>
  <c r="AB465" i="7"/>
  <c r="AA465" i="7"/>
  <c r="Z465" i="7"/>
  <c r="Y465" i="7"/>
  <c r="AJ464" i="7"/>
  <c r="AI464" i="7"/>
  <c r="AH464" i="7"/>
  <c r="AG464" i="7"/>
  <c r="AF464" i="7"/>
  <c r="AE464" i="7"/>
  <c r="AD464" i="7"/>
  <c r="AC464" i="7"/>
  <c r="AB464" i="7"/>
  <c r="AA464" i="7"/>
  <c r="Z464" i="7"/>
  <c r="Y464" i="7"/>
  <c r="AJ463" i="7"/>
  <c r="AI463" i="7"/>
  <c r="AH463" i="7"/>
  <c r="AG463" i="7"/>
  <c r="AF463" i="7"/>
  <c r="AE463" i="7"/>
  <c r="AD463" i="7"/>
  <c r="AC463" i="7"/>
  <c r="AB463" i="7"/>
  <c r="AA463" i="7"/>
  <c r="Z463" i="7"/>
  <c r="Y463" i="7"/>
  <c r="AJ462" i="7"/>
  <c r="AI462" i="7"/>
  <c r="AH462" i="7"/>
  <c r="AG462" i="7"/>
  <c r="AF462" i="7"/>
  <c r="AE462" i="7"/>
  <c r="AD462" i="7"/>
  <c r="AC462" i="7"/>
  <c r="AB462" i="7"/>
  <c r="AA462" i="7"/>
  <c r="Z462" i="7"/>
  <c r="Y462" i="7"/>
  <c r="AJ461" i="7"/>
  <c r="AI461" i="7"/>
  <c r="AH461" i="7"/>
  <c r="AG461" i="7"/>
  <c r="AF461" i="7"/>
  <c r="AE461" i="7"/>
  <c r="AD461" i="7"/>
  <c r="AC461" i="7"/>
  <c r="AB461" i="7"/>
  <c r="AA461" i="7"/>
  <c r="Z461" i="7"/>
  <c r="Y461" i="7"/>
  <c r="AJ460" i="7"/>
  <c r="AI460" i="7"/>
  <c r="AH460" i="7"/>
  <c r="AG460" i="7"/>
  <c r="AF460" i="7"/>
  <c r="AE460" i="7"/>
  <c r="AD460" i="7"/>
  <c r="AC460" i="7"/>
  <c r="AB460" i="7"/>
  <c r="AA460" i="7"/>
  <c r="Z460" i="7"/>
  <c r="Y460" i="7"/>
  <c r="AJ459" i="7"/>
  <c r="AI459" i="7"/>
  <c r="AH459" i="7"/>
  <c r="AG459" i="7"/>
  <c r="AF459" i="7"/>
  <c r="AE459" i="7"/>
  <c r="AD459" i="7"/>
  <c r="AC459" i="7"/>
  <c r="AB459" i="7"/>
  <c r="AA459" i="7"/>
  <c r="Z459" i="7"/>
  <c r="Y459" i="7"/>
  <c r="AJ458" i="7"/>
  <c r="AI458" i="7"/>
  <c r="AH458" i="7"/>
  <c r="AG458" i="7"/>
  <c r="AF458" i="7"/>
  <c r="AE458" i="7"/>
  <c r="AD458" i="7"/>
  <c r="AC458" i="7"/>
  <c r="AB458" i="7"/>
  <c r="AA458" i="7"/>
  <c r="Z458" i="7"/>
  <c r="Y458" i="7"/>
  <c r="AJ457" i="7"/>
  <c r="AI457" i="7"/>
  <c r="AH457" i="7"/>
  <c r="AG457" i="7"/>
  <c r="AF457" i="7"/>
  <c r="AE457" i="7"/>
  <c r="AD457" i="7"/>
  <c r="AC457" i="7"/>
  <c r="AB457" i="7"/>
  <c r="AA457" i="7"/>
  <c r="Z457" i="7"/>
  <c r="Y457" i="7"/>
  <c r="AJ456" i="7"/>
  <c r="AI456" i="7"/>
  <c r="AH456" i="7"/>
  <c r="AG456" i="7"/>
  <c r="AF456" i="7"/>
  <c r="AE456" i="7"/>
  <c r="AD456" i="7"/>
  <c r="AC456" i="7"/>
  <c r="AB456" i="7"/>
  <c r="AA456" i="7"/>
  <c r="Z456" i="7"/>
  <c r="Y456" i="7"/>
  <c r="AJ455" i="7"/>
  <c r="AI455" i="7"/>
  <c r="AH455" i="7"/>
  <c r="AG455" i="7"/>
  <c r="AF455" i="7"/>
  <c r="AE455" i="7"/>
  <c r="AD455" i="7"/>
  <c r="AC455" i="7"/>
  <c r="AB455" i="7"/>
  <c r="AA455" i="7"/>
  <c r="Z455" i="7"/>
  <c r="Y455" i="7"/>
  <c r="AJ454" i="7"/>
  <c r="AI454" i="7"/>
  <c r="AH454" i="7"/>
  <c r="AG454" i="7"/>
  <c r="AF454" i="7"/>
  <c r="AE454" i="7"/>
  <c r="AD454" i="7"/>
  <c r="AC454" i="7"/>
  <c r="AB454" i="7"/>
  <c r="AA454" i="7"/>
  <c r="Z454" i="7"/>
  <c r="Y454" i="7"/>
  <c r="AJ453" i="7"/>
  <c r="AI453" i="7"/>
  <c r="AH453" i="7"/>
  <c r="AG453" i="7"/>
  <c r="AF453" i="7"/>
  <c r="AE453" i="7"/>
  <c r="AD453" i="7"/>
  <c r="AC453" i="7"/>
  <c r="AB453" i="7"/>
  <c r="AA453" i="7"/>
  <c r="Z453" i="7"/>
  <c r="Y453" i="7"/>
  <c r="AJ452" i="7"/>
  <c r="AI452" i="7"/>
  <c r="AH452" i="7"/>
  <c r="AG452" i="7"/>
  <c r="AF452" i="7"/>
  <c r="AE452" i="7"/>
  <c r="AD452" i="7"/>
  <c r="AC452" i="7"/>
  <c r="AB452" i="7"/>
  <c r="AA452" i="7"/>
  <c r="Z452" i="7"/>
  <c r="Y452" i="7"/>
  <c r="AJ451" i="7"/>
  <c r="AI451" i="7"/>
  <c r="AH451" i="7"/>
  <c r="AG451" i="7"/>
  <c r="AF451" i="7"/>
  <c r="AE451" i="7"/>
  <c r="AD451" i="7"/>
  <c r="AC451" i="7"/>
  <c r="AB451" i="7"/>
  <c r="AA451" i="7"/>
  <c r="Z451" i="7"/>
  <c r="Y451" i="7"/>
  <c r="AJ450" i="7"/>
  <c r="AI450" i="7"/>
  <c r="AH450" i="7"/>
  <c r="AG450" i="7"/>
  <c r="AF450" i="7"/>
  <c r="AE450" i="7"/>
  <c r="AD450" i="7"/>
  <c r="AC450" i="7"/>
  <c r="AB450" i="7"/>
  <c r="AA450" i="7"/>
  <c r="Z450" i="7"/>
  <c r="Y450" i="7"/>
  <c r="AJ449" i="7"/>
  <c r="AI449" i="7"/>
  <c r="AH449" i="7"/>
  <c r="AG449" i="7"/>
  <c r="AF449" i="7"/>
  <c r="AE449" i="7"/>
  <c r="AD449" i="7"/>
  <c r="AC449" i="7"/>
  <c r="AB449" i="7"/>
  <c r="AA449" i="7"/>
  <c r="Z449" i="7"/>
  <c r="Y449" i="7"/>
  <c r="AJ448" i="7"/>
  <c r="AI448" i="7"/>
  <c r="AH448" i="7"/>
  <c r="AG448" i="7"/>
  <c r="AF448" i="7"/>
  <c r="AE448" i="7"/>
  <c r="AD448" i="7"/>
  <c r="AC448" i="7"/>
  <c r="AB448" i="7"/>
  <c r="AA448" i="7"/>
  <c r="Z448" i="7"/>
  <c r="Y448" i="7"/>
  <c r="AJ447" i="7"/>
  <c r="AI447" i="7"/>
  <c r="AH447" i="7"/>
  <c r="AG447" i="7"/>
  <c r="AF447" i="7"/>
  <c r="AE447" i="7"/>
  <c r="AD447" i="7"/>
  <c r="AC447" i="7"/>
  <c r="AB447" i="7"/>
  <c r="AA447" i="7"/>
  <c r="Z447" i="7"/>
  <c r="Y447" i="7"/>
  <c r="AJ446" i="7"/>
  <c r="AI446" i="7"/>
  <c r="AH446" i="7"/>
  <c r="AG446" i="7"/>
  <c r="AF446" i="7"/>
  <c r="AE446" i="7"/>
  <c r="AD446" i="7"/>
  <c r="AC446" i="7"/>
  <c r="AB446" i="7"/>
  <c r="AA446" i="7"/>
  <c r="Z446" i="7"/>
  <c r="Y446" i="7"/>
  <c r="AJ445" i="7"/>
  <c r="AI445" i="7"/>
  <c r="AH445" i="7"/>
  <c r="AG445" i="7"/>
  <c r="AF445" i="7"/>
  <c r="AE445" i="7"/>
  <c r="AD445" i="7"/>
  <c r="AC445" i="7"/>
  <c r="AB445" i="7"/>
  <c r="AA445" i="7"/>
  <c r="Z445" i="7"/>
  <c r="Y445" i="7"/>
  <c r="AJ444" i="7"/>
  <c r="AI444" i="7"/>
  <c r="AH444" i="7"/>
  <c r="AG444" i="7"/>
  <c r="AF444" i="7"/>
  <c r="AE444" i="7"/>
  <c r="AD444" i="7"/>
  <c r="AC444" i="7"/>
  <c r="AB444" i="7"/>
  <c r="AA444" i="7"/>
  <c r="Z444" i="7"/>
  <c r="Y444" i="7"/>
  <c r="AJ443" i="7"/>
  <c r="AI443" i="7"/>
  <c r="AH443" i="7"/>
  <c r="AG443" i="7"/>
  <c r="AF443" i="7"/>
  <c r="AE443" i="7"/>
  <c r="AD443" i="7"/>
  <c r="AC443" i="7"/>
  <c r="AB443" i="7"/>
  <c r="AA443" i="7"/>
  <c r="Z443" i="7"/>
  <c r="Y443" i="7"/>
  <c r="AJ442" i="7"/>
  <c r="AI442" i="7"/>
  <c r="AH442" i="7"/>
  <c r="AG442" i="7"/>
  <c r="AF442" i="7"/>
  <c r="AE442" i="7"/>
  <c r="AD442" i="7"/>
  <c r="AC442" i="7"/>
  <c r="AB442" i="7"/>
  <c r="AA442" i="7"/>
  <c r="Z442" i="7"/>
  <c r="Y442" i="7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AJ437" i="7"/>
  <c r="AI437" i="7"/>
  <c r="AH437" i="7"/>
  <c r="AG437" i="7"/>
  <c r="AF437" i="7"/>
  <c r="AE437" i="7"/>
  <c r="AD437" i="7"/>
  <c r="AC437" i="7"/>
  <c r="AB437" i="7"/>
  <c r="AA437" i="7"/>
  <c r="Z437" i="7"/>
  <c r="Y437" i="7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AJ433" i="7"/>
  <c r="AI433" i="7"/>
  <c r="AH433" i="7"/>
  <c r="AG433" i="7"/>
  <c r="AF433" i="7"/>
  <c r="AE433" i="7"/>
  <c r="AD433" i="7"/>
  <c r="AC433" i="7"/>
  <c r="AB433" i="7"/>
  <c r="AA433" i="7"/>
  <c r="Z433" i="7"/>
  <c r="Y433" i="7"/>
  <c r="AJ432" i="7"/>
  <c r="AI432" i="7"/>
  <c r="AH432" i="7"/>
  <c r="AG432" i="7"/>
  <c r="AF432" i="7"/>
  <c r="AE432" i="7"/>
  <c r="AD432" i="7"/>
  <c r="AC432" i="7"/>
  <c r="AB432" i="7"/>
  <c r="AA432" i="7"/>
  <c r="Z432" i="7"/>
  <c r="Y432" i="7"/>
  <c r="AJ431" i="7"/>
  <c r="AI431" i="7"/>
  <c r="AH431" i="7"/>
  <c r="AG431" i="7"/>
  <c r="AF431" i="7"/>
  <c r="AE431" i="7"/>
  <c r="AD431" i="7"/>
  <c r="AC431" i="7"/>
  <c r="AB431" i="7"/>
  <c r="AA431" i="7"/>
  <c r="Z431" i="7"/>
  <c r="Y431" i="7"/>
  <c r="AJ430" i="7"/>
  <c r="AI430" i="7"/>
  <c r="AH430" i="7"/>
  <c r="AG430" i="7"/>
  <c r="AF430" i="7"/>
  <c r="AE430" i="7"/>
  <c r="AD430" i="7"/>
  <c r="AC430" i="7"/>
  <c r="AB430" i="7"/>
  <c r="AA430" i="7"/>
  <c r="Z430" i="7"/>
  <c r="Y430" i="7"/>
  <c r="AJ429" i="7"/>
  <c r="AI429" i="7"/>
  <c r="AH429" i="7"/>
  <c r="AG429" i="7"/>
  <c r="AF429" i="7"/>
  <c r="AE429" i="7"/>
  <c r="AD429" i="7"/>
  <c r="AC429" i="7"/>
  <c r="AB429" i="7"/>
  <c r="AA429" i="7"/>
  <c r="Z429" i="7"/>
  <c r="Y429" i="7"/>
  <c r="AJ428" i="7"/>
  <c r="AI428" i="7"/>
  <c r="AH428" i="7"/>
  <c r="AG428" i="7"/>
  <c r="AF428" i="7"/>
  <c r="AE428" i="7"/>
  <c r="AD428" i="7"/>
  <c r="AC428" i="7"/>
  <c r="AB428" i="7"/>
  <c r="AA428" i="7"/>
  <c r="Z428" i="7"/>
  <c r="Y428" i="7"/>
  <c r="AJ427" i="7"/>
  <c r="AI427" i="7"/>
  <c r="AH427" i="7"/>
  <c r="AG427" i="7"/>
  <c r="AF427" i="7"/>
  <c r="AE427" i="7"/>
  <c r="AD427" i="7"/>
  <c r="AC427" i="7"/>
  <c r="AB427" i="7"/>
  <c r="AA427" i="7"/>
  <c r="Z427" i="7"/>
  <c r="Y427" i="7"/>
  <c r="AJ426" i="7"/>
  <c r="AI426" i="7"/>
  <c r="AH426" i="7"/>
  <c r="AG426" i="7"/>
  <c r="AF426" i="7"/>
  <c r="AE426" i="7"/>
  <c r="AD426" i="7"/>
  <c r="AC426" i="7"/>
  <c r="AB426" i="7"/>
  <c r="AA426" i="7"/>
  <c r="Z426" i="7"/>
  <c r="Y426" i="7"/>
  <c r="AJ425" i="7"/>
  <c r="AI425" i="7"/>
  <c r="AH425" i="7"/>
  <c r="AG425" i="7"/>
  <c r="AF425" i="7"/>
  <c r="AE425" i="7"/>
  <c r="AD425" i="7"/>
  <c r="AC425" i="7"/>
  <c r="AB425" i="7"/>
  <c r="AA425" i="7"/>
  <c r="Z425" i="7"/>
  <c r="Y425" i="7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AJ399" i="7"/>
  <c r="AI399" i="7"/>
  <c r="AH399" i="7"/>
  <c r="AG399" i="7"/>
  <c r="AF399" i="7"/>
  <c r="AE399" i="7"/>
  <c r="AD399" i="7"/>
  <c r="AC399" i="7"/>
  <c r="AB399" i="7"/>
  <c r="AA399" i="7"/>
  <c r="Z399" i="7"/>
  <c r="Y399" i="7"/>
  <c r="AJ398" i="7"/>
  <c r="AI398" i="7"/>
  <c r="AH398" i="7"/>
  <c r="AG398" i="7"/>
  <c r="AF398" i="7"/>
  <c r="AE398" i="7"/>
  <c r="AD398" i="7"/>
  <c r="AC398" i="7"/>
  <c r="AB398" i="7"/>
  <c r="AA398" i="7"/>
  <c r="Z398" i="7"/>
  <c r="Y398" i="7"/>
  <c r="AJ397" i="7"/>
  <c r="AI397" i="7"/>
  <c r="AH397" i="7"/>
  <c r="AG397" i="7"/>
  <c r="AF397" i="7"/>
  <c r="AE397" i="7"/>
  <c r="AD397" i="7"/>
  <c r="AC397" i="7"/>
  <c r="AB397" i="7"/>
  <c r="AA397" i="7"/>
  <c r="Z397" i="7"/>
  <c r="Y397" i="7"/>
  <c r="AJ396" i="7"/>
  <c r="AI396" i="7"/>
  <c r="AH396" i="7"/>
  <c r="AG396" i="7"/>
  <c r="AF396" i="7"/>
  <c r="AE396" i="7"/>
  <c r="AD396" i="7"/>
  <c r="AC396" i="7"/>
  <c r="AB396" i="7"/>
  <c r="AA396" i="7"/>
  <c r="Z396" i="7"/>
  <c r="Y396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AJ391" i="7"/>
  <c r="AI391" i="7"/>
  <c r="AH391" i="7"/>
  <c r="AG391" i="7"/>
  <c r="AF391" i="7"/>
  <c r="AE391" i="7"/>
  <c r="AD391" i="7"/>
  <c r="AC391" i="7"/>
  <c r="AB391" i="7"/>
  <c r="AA391" i="7"/>
  <c r="Z391" i="7"/>
  <c r="Y391" i="7"/>
  <c r="AJ390" i="7"/>
  <c r="AI390" i="7"/>
  <c r="AH390" i="7"/>
  <c r="AG390" i="7"/>
  <c r="AF390" i="7"/>
  <c r="AE390" i="7"/>
  <c r="AD390" i="7"/>
  <c r="AC390" i="7"/>
  <c r="AB390" i="7"/>
  <c r="AA390" i="7"/>
  <c r="Z390" i="7"/>
  <c r="Y390" i="7"/>
  <c r="AJ389" i="7"/>
  <c r="AI389" i="7"/>
  <c r="AH389" i="7"/>
  <c r="AG389" i="7"/>
  <c r="AF389" i="7"/>
  <c r="AE389" i="7"/>
  <c r="AD389" i="7"/>
  <c r="AC389" i="7"/>
  <c r="AB389" i="7"/>
  <c r="AA389" i="7"/>
  <c r="Z389" i="7"/>
  <c r="Y389" i="7"/>
  <c r="AJ388" i="7"/>
  <c r="AI388" i="7"/>
  <c r="AH388" i="7"/>
  <c r="AG388" i="7"/>
  <c r="AF388" i="7"/>
  <c r="AE388" i="7"/>
  <c r="AD388" i="7"/>
  <c r="AC388" i="7"/>
  <c r="AB388" i="7"/>
  <c r="AA388" i="7"/>
  <c r="Z388" i="7"/>
  <c r="Y388" i="7"/>
  <c r="AJ387" i="7"/>
  <c r="AI387" i="7"/>
  <c r="AH387" i="7"/>
  <c r="AG387" i="7"/>
  <c r="AF387" i="7"/>
  <c r="AE387" i="7"/>
  <c r="AD387" i="7"/>
  <c r="AC387" i="7"/>
  <c r="AB387" i="7"/>
  <c r="AA387" i="7"/>
  <c r="Z387" i="7"/>
  <c r="Y387" i="7"/>
  <c r="AJ386" i="7"/>
  <c r="AI386" i="7"/>
  <c r="AH386" i="7"/>
  <c r="AG386" i="7"/>
  <c r="AF386" i="7"/>
  <c r="AE386" i="7"/>
  <c r="AD386" i="7"/>
  <c r="AC386" i="7"/>
  <c r="AB386" i="7"/>
  <c r="AA386" i="7"/>
  <c r="Z386" i="7"/>
  <c r="Y386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AJ379" i="7"/>
  <c r="AI379" i="7"/>
  <c r="AH379" i="7"/>
  <c r="AG379" i="7"/>
  <c r="AF379" i="7"/>
  <c r="AE379" i="7"/>
  <c r="AD379" i="7"/>
  <c r="AC379" i="7"/>
  <c r="AB379" i="7"/>
  <c r="AA379" i="7"/>
  <c r="Z379" i="7"/>
  <c r="Y379" i="7"/>
  <c r="AJ378" i="7"/>
  <c r="AI378" i="7"/>
  <c r="AH378" i="7"/>
  <c r="AG378" i="7"/>
  <c r="AF378" i="7"/>
  <c r="AE378" i="7"/>
  <c r="AD378" i="7"/>
  <c r="AC378" i="7"/>
  <c r="AB378" i="7"/>
  <c r="AA378" i="7"/>
  <c r="Z378" i="7"/>
  <c r="Y378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AJ373" i="7"/>
  <c r="AI373" i="7"/>
  <c r="AH373" i="7"/>
  <c r="AG373" i="7"/>
  <c r="AF373" i="7"/>
  <c r="AE373" i="7"/>
  <c r="AD373" i="7"/>
  <c r="AC373" i="7"/>
  <c r="AB373" i="7"/>
  <c r="AA373" i="7"/>
  <c r="Z373" i="7"/>
  <c r="Y373" i="7"/>
  <c r="AJ372" i="7"/>
  <c r="AI372" i="7"/>
  <c r="AH372" i="7"/>
  <c r="AG372" i="7"/>
  <c r="AF372" i="7"/>
  <c r="AE372" i="7"/>
  <c r="AD372" i="7"/>
  <c r="AC372" i="7"/>
  <c r="AB372" i="7"/>
  <c r="AA372" i="7"/>
  <c r="Z372" i="7"/>
  <c r="Y372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AJ363" i="7"/>
  <c r="AI363" i="7"/>
  <c r="AH363" i="7"/>
  <c r="AG363" i="7"/>
  <c r="AF363" i="7"/>
  <c r="AE363" i="7"/>
  <c r="AD363" i="7"/>
  <c r="AC363" i="7"/>
  <c r="AB363" i="7"/>
  <c r="AA363" i="7"/>
  <c r="Z363" i="7"/>
  <c r="Y363" i="7"/>
  <c r="AJ362" i="7"/>
  <c r="AI362" i="7"/>
  <c r="AH362" i="7"/>
  <c r="AG362" i="7"/>
  <c r="AF362" i="7"/>
  <c r="AE362" i="7"/>
  <c r="AD362" i="7"/>
  <c r="AC362" i="7"/>
  <c r="AB362" i="7"/>
  <c r="AA362" i="7"/>
  <c r="Z362" i="7"/>
  <c r="Y362" i="7"/>
  <c r="AJ361" i="7"/>
  <c r="AI361" i="7"/>
  <c r="AH361" i="7"/>
  <c r="AG361" i="7"/>
  <c r="AF361" i="7"/>
  <c r="AE361" i="7"/>
  <c r="AD361" i="7"/>
  <c r="AC361" i="7"/>
  <c r="AB361" i="7"/>
  <c r="AA361" i="7"/>
  <c r="Z361" i="7"/>
  <c r="Y361" i="7"/>
  <c r="AJ360" i="7"/>
  <c r="AI360" i="7"/>
  <c r="AH360" i="7"/>
  <c r="AG360" i="7"/>
  <c r="AF360" i="7"/>
  <c r="AE360" i="7"/>
  <c r="AD360" i="7"/>
  <c r="AC360" i="7"/>
  <c r="AB360" i="7"/>
  <c r="AA360" i="7"/>
  <c r="Z360" i="7"/>
  <c r="Y360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AJ353" i="7"/>
  <c r="AI353" i="7"/>
  <c r="AH353" i="7"/>
  <c r="AG353" i="7"/>
  <c r="AF353" i="7"/>
  <c r="AE353" i="7"/>
  <c r="AD353" i="7"/>
  <c r="AC353" i="7"/>
  <c r="AB353" i="7"/>
  <c r="AA353" i="7"/>
  <c r="Z353" i="7"/>
  <c r="Y353" i="7"/>
  <c r="AJ352" i="7"/>
  <c r="AI352" i="7"/>
  <c r="AH352" i="7"/>
  <c r="AG352" i="7"/>
  <c r="AF352" i="7"/>
  <c r="AE352" i="7"/>
  <c r="AD352" i="7"/>
  <c r="AC352" i="7"/>
  <c r="AB352" i="7"/>
  <c r="AA352" i="7"/>
  <c r="Z352" i="7"/>
  <c r="Y352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AJ347" i="7"/>
  <c r="AI347" i="7"/>
  <c r="AH347" i="7"/>
  <c r="AG347" i="7"/>
  <c r="AF347" i="7"/>
  <c r="AE347" i="7"/>
  <c r="AD347" i="7"/>
  <c r="AC347" i="7"/>
  <c r="AB347" i="7"/>
  <c r="AA347" i="7"/>
  <c r="Z347" i="7"/>
  <c r="Y347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AJ345" i="7"/>
  <c r="AI345" i="7"/>
  <c r="AH345" i="7"/>
  <c r="AG345" i="7"/>
  <c r="AF345" i="7"/>
  <c r="AE345" i="7"/>
  <c r="AD345" i="7"/>
  <c r="AC345" i="7"/>
  <c r="AB345" i="7"/>
  <c r="AA345" i="7"/>
  <c r="Z345" i="7"/>
  <c r="Y345" i="7"/>
  <c r="AJ344" i="7"/>
  <c r="AI344" i="7"/>
  <c r="AH344" i="7"/>
  <c r="AG344" i="7"/>
  <c r="AF344" i="7"/>
  <c r="AE344" i="7"/>
  <c r="AD344" i="7"/>
  <c r="AC344" i="7"/>
  <c r="AB344" i="7"/>
  <c r="AA344" i="7"/>
  <c r="Z344" i="7"/>
  <c r="Y344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AJ337" i="7"/>
  <c r="AI337" i="7"/>
  <c r="AH337" i="7"/>
  <c r="AG337" i="7"/>
  <c r="AF337" i="7"/>
  <c r="AE337" i="7"/>
  <c r="AD337" i="7"/>
  <c r="AC337" i="7"/>
  <c r="AB337" i="7"/>
  <c r="AA337" i="7"/>
  <c r="Z337" i="7"/>
  <c r="Y337" i="7"/>
  <c r="AJ336" i="7"/>
  <c r="AI336" i="7"/>
  <c r="AH336" i="7"/>
  <c r="AG336" i="7"/>
  <c r="AF336" i="7"/>
  <c r="AE336" i="7"/>
  <c r="AD336" i="7"/>
  <c r="AC336" i="7"/>
  <c r="AB336" i="7"/>
  <c r="AA336" i="7"/>
  <c r="Z336" i="7"/>
  <c r="Y336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AJ333" i="7"/>
  <c r="AI333" i="7"/>
  <c r="AH333" i="7"/>
  <c r="AG333" i="7"/>
  <c r="AF333" i="7"/>
  <c r="AE333" i="7"/>
  <c r="AD333" i="7"/>
  <c r="AC333" i="7"/>
  <c r="AB333" i="7"/>
  <c r="AA333" i="7"/>
  <c r="Z333" i="7"/>
  <c r="Y333" i="7"/>
  <c r="AJ332" i="7"/>
  <c r="AI332" i="7"/>
  <c r="AH332" i="7"/>
  <c r="AG332" i="7"/>
  <c r="AF332" i="7"/>
  <c r="AE332" i="7"/>
  <c r="AD332" i="7"/>
  <c r="AC332" i="7"/>
  <c r="AB332" i="7"/>
  <c r="AA332" i="7"/>
  <c r="Z332" i="7"/>
  <c r="Y332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AJ325" i="7"/>
  <c r="AI325" i="7"/>
  <c r="AH325" i="7"/>
  <c r="AG325" i="7"/>
  <c r="AF325" i="7"/>
  <c r="AE325" i="7"/>
  <c r="AD325" i="7"/>
  <c r="AC325" i="7"/>
  <c r="AB325" i="7"/>
  <c r="AA325" i="7"/>
  <c r="Z325" i="7"/>
  <c r="Y325" i="7"/>
  <c r="AJ324" i="7"/>
  <c r="AI324" i="7"/>
  <c r="AH324" i="7"/>
  <c r="AG324" i="7"/>
  <c r="AF324" i="7"/>
  <c r="AE324" i="7"/>
  <c r="AD324" i="7"/>
  <c r="AC324" i="7"/>
  <c r="AB324" i="7"/>
  <c r="AA324" i="7"/>
  <c r="Z324" i="7"/>
  <c r="Y324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AJ319" i="7"/>
  <c r="AI319" i="7"/>
  <c r="AH319" i="7"/>
  <c r="AG319" i="7"/>
  <c r="AF319" i="7"/>
  <c r="AE319" i="7"/>
  <c r="AD319" i="7"/>
  <c r="AC319" i="7"/>
  <c r="AB319" i="7"/>
  <c r="AA319" i="7"/>
  <c r="Z319" i="7"/>
  <c r="Y319" i="7"/>
  <c r="AJ318" i="7"/>
  <c r="AI318" i="7"/>
  <c r="AH318" i="7"/>
  <c r="AG318" i="7"/>
  <c r="AF318" i="7"/>
  <c r="AE318" i="7"/>
  <c r="AD318" i="7"/>
  <c r="AC318" i="7"/>
  <c r="AB318" i="7"/>
  <c r="AA318" i="7"/>
  <c r="Z318" i="7"/>
  <c r="Y318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AJ313" i="7"/>
  <c r="AI313" i="7"/>
  <c r="AH313" i="7"/>
  <c r="AG313" i="7"/>
  <c r="AF313" i="7"/>
  <c r="AE313" i="7"/>
  <c r="AD313" i="7"/>
  <c r="AC313" i="7"/>
  <c r="AB313" i="7"/>
  <c r="AA313" i="7"/>
  <c r="Z313" i="7"/>
  <c r="Y313" i="7"/>
  <c r="AJ312" i="7"/>
  <c r="AI312" i="7"/>
  <c r="AH312" i="7"/>
  <c r="AG312" i="7"/>
  <c r="AF312" i="7"/>
  <c r="AE312" i="7"/>
  <c r="AD312" i="7"/>
  <c r="AC312" i="7"/>
  <c r="AB312" i="7"/>
  <c r="AA312" i="7"/>
  <c r="Z312" i="7"/>
  <c r="Y312" i="7"/>
  <c r="AJ311" i="7"/>
  <c r="AI311" i="7"/>
  <c r="AH311" i="7"/>
  <c r="AG311" i="7"/>
  <c r="AF311" i="7"/>
  <c r="AE311" i="7"/>
  <c r="AD311" i="7"/>
  <c r="AC311" i="7"/>
  <c r="AB311" i="7"/>
  <c r="AA311" i="7"/>
  <c r="Z311" i="7"/>
  <c r="Y311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AJ9" i="7"/>
  <c r="AI9" i="7"/>
  <c r="AH9" i="7"/>
  <c r="AG9" i="7"/>
  <c r="AF9" i="7"/>
  <c r="AE9" i="7"/>
  <c r="AD9" i="7"/>
  <c r="AC9" i="7"/>
  <c r="AB9" i="7"/>
  <c r="AA9" i="7"/>
  <c r="Z9" i="7"/>
  <c r="Y9" i="7"/>
  <c r="AJ8" i="7"/>
  <c r="AI8" i="7"/>
  <c r="AH8" i="7"/>
  <c r="AG8" i="7"/>
  <c r="AF8" i="7"/>
  <c r="AE8" i="7"/>
  <c r="AD8" i="7"/>
  <c r="AC8" i="7"/>
  <c r="AB8" i="7"/>
  <c r="AA8" i="7"/>
  <c r="Z8" i="7"/>
  <c r="Y8" i="7"/>
  <c r="AJ7" i="7"/>
  <c r="AI7" i="7"/>
  <c r="AH7" i="7"/>
  <c r="AG7" i="7"/>
  <c r="AF7" i="7"/>
  <c r="AE7" i="7"/>
  <c r="AD7" i="7"/>
  <c r="AC7" i="7"/>
  <c r="AB7" i="7"/>
  <c r="AA7" i="7"/>
  <c r="Z7" i="7"/>
  <c r="Y7" i="7"/>
  <c r="AJ6" i="7"/>
  <c r="AI6" i="7"/>
  <c r="AH6" i="7"/>
  <c r="AG6" i="7"/>
  <c r="AF6" i="7"/>
  <c r="AE6" i="7"/>
  <c r="AD6" i="7"/>
  <c r="AC6" i="7"/>
  <c r="AB6" i="7"/>
  <c r="AA6" i="7"/>
  <c r="Z6" i="7"/>
  <c r="Y6" i="7"/>
  <c r="AJ5" i="7"/>
  <c r="AI5" i="7"/>
  <c r="AH5" i="7"/>
  <c r="AG5" i="7"/>
  <c r="AF5" i="7"/>
  <c r="AE5" i="7"/>
  <c r="AD5" i="7"/>
  <c r="AC5" i="7"/>
  <c r="AB5" i="7"/>
  <c r="AA5" i="7"/>
  <c r="Z5" i="7"/>
  <c r="Y5" i="7"/>
  <c r="CQ180" i="6"/>
  <c r="BL180" i="6"/>
  <c r="BV180" i="6" s="1"/>
  <c r="BQ180" i="6" l="1"/>
  <c r="BS180" i="6"/>
  <c r="BU180" i="6"/>
  <c r="BN180" i="6"/>
  <c r="BT180" i="6"/>
  <c r="BO180" i="6"/>
  <c r="BM180" i="6"/>
  <c r="BX180" i="6"/>
  <c r="BR180" i="6"/>
  <c r="BP180" i="6"/>
  <c r="BK180" i="6"/>
  <c r="BW180" i="6"/>
  <c r="CH180" i="6" l="1"/>
  <c r="CI180" i="6"/>
  <c r="BY180" i="6"/>
  <c r="BZ180" i="6"/>
  <c r="CM180" i="6"/>
  <c r="CJ180" i="6"/>
  <c r="CL180" i="6"/>
  <c r="CN180" i="6"/>
  <c r="CD180" i="6"/>
  <c r="CK180" i="6"/>
  <c r="CB180" i="6"/>
  <c r="CP180" i="6"/>
  <c r="CC180" i="6"/>
  <c r="CE180" i="6"/>
  <c r="CA180" i="6"/>
  <c r="CO180" i="6"/>
  <c r="CG180" i="6"/>
  <c r="CF180" i="6"/>
  <c r="CQ178" i="6"/>
  <c r="CQ176" i="6"/>
  <c r="CQ174" i="6"/>
  <c r="CQ172" i="6"/>
  <c r="CQ170" i="6"/>
  <c r="CQ168" i="6"/>
  <c r="CQ166" i="6"/>
  <c r="CQ164" i="6"/>
  <c r="CQ162" i="6"/>
  <c r="CQ160" i="6"/>
  <c r="CQ158" i="6"/>
  <c r="CQ156" i="6"/>
  <c r="CQ154" i="6"/>
  <c r="CQ152" i="6"/>
  <c r="CQ150" i="6"/>
  <c r="CQ148" i="6"/>
  <c r="CQ146" i="6"/>
  <c r="CQ144" i="6"/>
  <c r="CQ142" i="6"/>
  <c r="CQ140" i="6"/>
  <c r="CP139" i="6"/>
  <c r="CO139" i="6"/>
  <c r="CN139" i="6"/>
  <c r="CM139" i="6"/>
  <c r="CL139" i="6"/>
  <c r="CK139" i="6"/>
  <c r="CJ139" i="6"/>
  <c r="CI139" i="6"/>
  <c r="CH139" i="6"/>
  <c r="CP138" i="6"/>
  <c r="CO138" i="6"/>
  <c r="CN138" i="6"/>
  <c r="CM138" i="6"/>
  <c r="CL138" i="6"/>
  <c r="CK138" i="6"/>
  <c r="CJ138" i="6"/>
  <c r="CI138" i="6"/>
  <c r="CH138" i="6"/>
  <c r="CP137" i="6"/>
  <c r="CO137" i="6"/>
  <c r="CN137" i="6"/>
  <c r="CM137" i="6"/>
  <c r="CL137" i="6"/>
  <c r="CK137" i="6"/>
  <c r="CJ137" i="6"/>
  <c r="CI137" i="6"/>
  <c r="CH137" i="6"/>
  <c r="CP136" i="6"/>
  <c r="CO136" i="6"/>
  <c r="CN136" i="6"/>
  <c r="CM136" i="6"/>
  <c r="CL136" i="6"/>
  <c r="CK136" i="6"/>
  <c r="CJ136" i="6"/>
  <c r="CI136" i="6"/>
  <c r="CH136" i="6"/>
  <c r="CQ135" i="6"/>
  <c r="BL135" i="6"/>
  <c r="BU135" i="6" s="1"/>
  <c r="BT135" i="6" l="1"/>
  <c r="BS135" i="6"/>
  <c r="BR135" i="6"/>
  <c r="BQ135" i="6"/>
  <c r="BP135" i="6"/>
  <c r="BW135" i="6"/>
  <c r="BO135" i="6"/>
  <c r="BN135" i="6"/>
  <c r="BM135" i="6"/>
  <c r="BX135" i="6"/>
  <c r="BV135" i="6"/>
  <c r="BK135" i="6"/>
  <c r="CG135" i="6" l="1"/>
  <c r="CK135" i="6"/>
  <c r="BY135" i="6"/>
  <c r="BZ135" i="6"/>
  <c r="CA135" i="6"/>
  <c r="CN135" i="6"/>
  <c r="CC135" i="6"/>
  <c r="CD135" i="6"/>
  <c r="CH135" i="6"/>
  <c r="CJ135" i="6"/>
  <c r="CM135" i="6"/>
  <c r="CB135" i="6"/>
  <c r="CP135" i="6"/>
  <c r="CI135" i="6"/>
  <c r="CL135" i="6"/>
  <c r="CE135" i="6"/>
  <c r="CF135" i="6"/>
  <c r="CO135" i="6"/>
  <c r="CQ133" i="6"/>
  <c r="CQ131" i="6"/>
  <c r="CQ129" i="6"/>
  <c r="CQ127" i="6"/>
  <c r="CQ125" i="6"/>
  <c r="CQ123" i="6"/>
  <c r="CQ121" i="6"/>
  <c r="CQ119" i="6"/>
  <c r="CQ117" i="6"/>
  <c r="CQ115" i="6"/>
  <c r="CQ113" i="6"/>
  <c r="CQ111" i="6"/>
  <c r="CQ109" i="6"/>
  <c r="CQ107" i="6"/>
  <c r="CQ105" i="6"/>
  <c r="CQ103" i="6"/>
  <c r="CQ101" i="6"/>
  <c r="CQ99" i="6"/>
  <c r="CQ97" i="6"/>
  <c r="CQ95" i="6"/>
  <c r="CP94" i="6"/>
  <c r="CO94" i="6"/>
  <c r="CN94" i="6"/>
  <c r="CM94" i="6"/>
  <c r="CL94" i="6"/>
  <c r="CK94" i="6"/>
  <c r="CJ94" i="6"/>
  <c r="CI94" i="6"/>
  <c r="CH94" i="6"/>
  <c r="CP93" i="6"/>
  <c r="CO93" i="6"/>
  <c r="CN93" i="6"/>
  <c r="CM93" i="6"/>
  <c r="CL93" i="6"/>
  <c r="CK93" i="6"/>
  <c r="CJ93" i="6"/>
  <c r="CI93" i="6"/>
  <c r="CH93" i="6"/>
  <c r="CP92" i="6"/>
  <c r="CO92" i="6"/>
  <c r="CN92" i="6"/>
  <c r="CM92" i="6"/>
  <c r="CL92" i="6"/>
  <c r="CK92" i="6"/>
  <c r="CJ92" i="6"/>
  <c r="CI92" i="6"/>
  <c r="CH92" i="6"/>
  <c r="CP91" i="6"/>
  <c r="CO91" i="6"/>
  <c r="CN91" i="6"/>
  <c r="CM91" i="6"/>
  <c r="CL91" i="6"/>
  <c r="CK91" i="6"/>
  <c r="CJ91" i="6"/>
  <c r="CI91" i="6"/>
  <c r="CH91" i="6"/>
  <c r="CP49" i="6"/>
  <c r="CO49" i="6"/>
  <c r="CN49" i="6"/>
  <c r="CM49" i="6"/>
  <c r="CL49" i="6"/>
  <c r="CK49" i="6"/>
  <c r="CJ49" i="6"/>
  <c r="CI49" i="6"/>
  <c r="CH49" i="6"/>
  <c r="CP48" i="6"/>
  <c r="CO48" i="6"/>
  <c r="CN48" i="6"/>
  <c r="CM48" i="6"/>
  <c r="CL48" i="6"/>
  <c r="CK48" i="6"/>
  <c r="CJ48" i="6"/>
  <c r="CI48" i="6"/>
  <c r="CH48" i="6"/>
  <c r="CP47" i="6"/>
  <c r="CO47" i="6"/>
  <c r="CN47" i="6"/>
  <c r="CM47" i="6"/>
  <c r="CL47" i="6"/>
  <c r="CK47" i="6"/>
  <c r="CJ47" i="6"/>
  <c r="CI47" i="6"/>
  <c r="CH47" i="6"/>
  <c r="CP46" i="6"/>
  <c r="CO46" i="6"/>
  <c r="CN46" i="6"/>
  <c r="CM46" i="6"/>
  <c r="CL46" i="6"/>
  <c r="CK46" i="6"/>
  <c r="CJ46" i="6"/>
  <c r="CI46" i="6"/>
  <c r="CH46" i="6"/>
  <c r="AU2" i="6"/>
  <c r="AT2" i="6"/>
  <c r="I2" i="6"/>
  <c r="N2" i="6"/>
  <c r="J2" i="6"/>
  <c r="K2" i="6"/>
  <c r="A2" i="6"/>
  <c r="D8" i="6"/>
  <c r="D979" i="6"/>
  <c r="D116" i="6"/>
  <c r="D279" i="6"/>
  <c r="D133" i="6"/>
  <c r="D742" i="6"/>
  <c r="D292" i="6"/>
  <c r="D606" i="6"/>
  <c r="D46" i="6"/>
  <c r="D247" i="6"/>
  <c r="D197" i="6"/>
  <c r="D695" i="6"/>
  <c r="D615" i="6"/>
  <c r="D905" i="6"/>
  <c r="D956" i="6"/>
  <c r="D633" i="6"/>
  <c r="D997" i="6"/>
  <c r="D799" i="6"/>
  <c r="D855" i="6"/>
  <c r="D543" i="6"/>
  <c r="D30" i="6"/>
  <c r="D794" i="6"/>
  <c r="D419" i="6"/>
  <c r="D675" i="6"/>
  <c r="D437" i="6"/>
  <c r="D938" i="6"/>
  <c r="D970" i="6"/>
  <c r="D479" i="6"/>
  <c r="D815" i="6"/>
  <c r="D734" i="6"/>
  <c r="D847" i="6"/>
  <c r="D947" i="6"/>
  <c r="D930" i="6"/>
  <c r="D681" i="6"/>
  <c r="D115" i="6"/>
  <c r="D738" i="6"/>
  <c r="D757" i="6"/>
  <c r="D42" i="6"/>
  <c r="D552" i="6"/>
  <c r="D720" i="6"/>
  <c r="D640" i="6"/>
  <c r="D961" i="6"/>
  <c r="D642" i="6"/>
  <c r="D238" i="6"/>
  <c r="D711" i="6"/>
  <c r="D224" i="6"/>
  <c r="D138" i="6"/>
  <c r="D47" i="6"/>
  <c r="D40" i="6"/>
  <c r="D466" i="6"/>
  <c r="D275" i="6"/>
  <c r="D309" i="6"/>
  <c r="D401" i="6"/>
  <c r="D781" i="6"/>
  <c r="D860" i="6"/>
  <c r="D211" i="6"/>
  <c r="D696" i="6"/>
  <c r="D772" i="6"/>
  <c r="D703" i="6"/>
  <c r="D533" i="6"/>
  <c r="D721" i="6"/>
  <c r="D909" i="6"/>
  <c r="D274" i="6"/>
  <c r="D467" i="6"/>
  <c r="D187" i="6"/>
  <c r="D484" i="6"/>
  <c r="D596" i="6"/>
  <c r="D981" i="6"/>
  <c r="D611" i="6"/>
  <c r="D347" i="6"/>
  <c r="D600" i="6"/>
  <c r="D649" i="6"/>
  <c r="D163" i="6"/>
  <c r="D854" i="6"/>
  <c r="D835" i="6"/>
  <c r="D526" i="6"/>
  <c r="D766" i="6"/>
  <c r="D52" i="6"/>
  <c r="D369" i="6"/>
  <c r="D215" i="6"/>
  <c r="D882" i="6"/>
  <c r="D79" i="6"/>
  <c r="D461" i="6"/>
  <c r="D370" i="6"/>
  <c r="D495" i="6"/>
  <c r="D221" i="6"/>
  <c r="D241" i="6"/>
  <c r="D109" i="6"/>
  <c r="D379" i="6"/>
  <c r="D630" i="6"/>
  <c r="D862" i="6"/>
  <c r="D718" i="6"/>
  <c r="D599" i="6"/>
  <c r="D422" i="6"/>
  <c r="D889" i="6"/>
  <c r="D957" i="6"/>
  <c r="D857" i="6"/>
  <c r="D699" i="6"/>
  <c r="D64" i="6"/>
  <c r="D775" i="6"/>
  <c r="D680" i="6"/>
  <c r="D931" i="6"/>
  <c r="D895" i="6"/>
  <c r="D106" i="6"/>
  <c r="D395" i="6"/>
  <c r="D394" i="6"/>
  <c r="D57" i="6"/>
  <c r="D867" i="6"/>
  <c r="D709" i="6"/>
  <c r="D911" i="6"/>
  <c r="D790" i="6"/>
  <c r="D280" i="6"/>
  <c r="D141" i="6"/>
  <c r="D928" i="6"/>
  <c r="D234" i="6"/>
  <c r="D82" i="6"/>
  <c r="D733" i="6"/>
  <c r="D714" i="6"/>
  <c r="D416" i="6"/>
  <c r="D380" i="6"/>
  <c r="D335" i="6"/>
  <c r="D677" i="6"/>
  <c r="D804" i="6"/>
  <c r="D373" i="6"/>
  <c r="D175" i="6"/>
  <c r="D951" i="6"/>
  <c r="D521" i="6"/>
  <c r="D921" i="6"/>
  <c r="D657" i="6"/>
  <c r="D610" i="6"/>
  <c r="D201" i="6"/>
  <c r="D726" i="6"/>
  <c r="D676" i="6"/>
  <c r="D810" i="6"/>
  <c r="D966" i="6"/>
  <c r="D51" i="6"/>
  <c r="D428" i="6"/>
  <c r="D648" i="6"/>
  <c r="D896" i="6"/>
  <c r="D876" i="6"/>
  <c r="D105" i="6"/>
  <c r="D120" i="6"/>
  <c r="D785" i="6"/>
  <c r="D421" i="6"/>
  <c r="D301" i="6"/>
  <c r="D166" i="6"/>
  <c r="D339" i="6"/>
  <c r="D315" i="6"/>
  <c r="D837" i="6"/>
  <c r="D130" i="6"/>
  <c r="D49" i="6"/>
  <c r="D735" i="6"/>
  <c r="D176" i="6"/>
  <c r="D164" i="6"/>
  <c r="D431" i="6"/>
  <c r="D609" i="6"/>
  <c r="D53" i="6"/>
  <c r="D787" i="6"/>
  <c r="D409" i="6"/>
  <c r="D541" i="6"/>
  <c r="D848" i="6"/>
  <c r="D70" i="6"/>
  <c r="D982" i="6"/>
  <c r="D327" i="6"/>
  <c r="D119" i="6"/>
  <c r="D455" i="6"/>
  <c r="D178" i="6"/>
  <c r="D522" i="6"/>
  <c r="D22" i="6"/>
  <c r="D605" i="6"/>
  <c r="D809" i="6"/>
  <c r="D71" i="6"/>
  <c r="D747" i="6"/>
  <c r="D418" i="6"/>
  <c r="D405" i="6"/>
  <c r="D940" i="6"/>
  <c r="D558" i="6"/>
  <c r="D737" i="6"/>
  <c r="D325" i="6"/>
  <c r="D530" i="6"/>
  <c r="D736" i="6"/>
  <c r="D586" i="6"/>
  <c r="D460" i="6"/>
  <c r="D110" i="6"/>
  <c r="D385" i="6"/>
  <c r="D731" i="6"/>
  <c r="D715" i="6"/>
  <c r="D934" i="6"/>
  <c r="D886" i="6"/>
  <c r="D342" i="6"/>
  <c r="D127" i="6"/>
  <c r="D894" i="6"/>
  <c r="D375" i="6"/>
  <c r="D440" i="6"/>
  <c r="D433" i="6"/>
  <c r="D160" i="6"/>
  <c r="D763" i="6"/>
  <c r="D189" i="6"/>
  <c r="D230" i="6"/>
  <c r="D140" i="6"/>
  <c r="D499" i="6"/>
  <c r="D251" i="6"/>
  <c r="D485" i="6"/>
  <c r="D282" i="6"/>
  <c r="D607" i="6"/>
  <c r="D888" i="6"/>
  <c r="D108" i="6"/>
  <c r="D893" i="6"/>
  <c r="D643" i="6"/>
  <c r="D702" i="6"/>
  <c r="D789" i="6"/>
  <c r="D267" i="6"/>
  <c r="D817" i="6"/>
  <c r="D326" i="6"/>
  <c r="D262" i="6"/>
  <c r="D89" i="6"/>
  <c r="D186" i="6"/>
  <c r="D969" i="6"/>
  <c r="D439" i="6"/>
  <c r="D344" i="6"/>
  <c r="D504" i="6"/>
  <c r="D374" i="6"/>
  <c r="D191" i="6"/>
  <c r="D690" i="6"/>
  <c r="D941" i="6"/>
  <c r="D767" i="6"/>
  <c r="D25" i="6"/>
  <c r="D146" i="6"/>
  <c r="D216" i="6"/>
  <c r="D36" i="6"/>
  <c r="D177" i="6"/>
  <c r="D942" i="6"/>
  <c r="D580" i="6"/>
  <c r="D134" i="6"/>
  <c r="D165" i="6"/>
  <c r="D673" i="6"/>
  <c r="D487" i="6"/>
  <c r="D573" i="6"/>
  <c r="D868" i="6"/>
  <c r="D158" i="6"/>
  <c r="D136" i="6"/>
  <c r="D636" i="6"/>
  <c r="D273" i="6"/>
  <c r="D890" i="6"/>
  <c r="D821" i="6"/>
  <c r="D958" i="6"/>
  <c r="D96" i="6"/>
  <c r="D285" i="6"/>
  <c r="D749" i="6"/>
  <c r="D102" i="6"/>
  <c r="D925" i="6"/>
  <c r="D725" i="6"/>
  <c r="D598" i="6"/>
  <c r="D752" i="6"/>
  <c r="D685" i="6"/>
  <c r="D764" i="6"/>
  <c r="D922" i="6"/>
  <c r="D376" i="6"/>
  <c r="D532" i="6"/>
  <c r="D17" i="6"/>
  <c r="D229" i="6"/>
  <c r="D204" i="6"/>
  <c r="D608" i="6"/>
  <c r="D65" i="6"/>
  <c r="D149" i="6"/>
  <c r="D77" i="6"/>
  <c r="D574" i="6"/>
  <c r="D413" i="6"/>
  <c r="D581" i="6"/>
  <c r="D340" i="6"/>
  <c r="D637" i="6"/>
  <c r="D728" i="6"/>
  <c r="D937" i="6"/>
  <c r="D551" i="6"/>
  <c r="D336" i="6"/>
  <c r="D849" i="6"/>
  <c r="D320" i="6"/>
  <c r="D231" i="6"/>
  <c r="D621" i="6"/>
  <c r="D508" i="6"/>
  <c r="D354" i="6"/>
  <c r="D122" i="6"/>
  <c r="D407" i="6"/>
  <c r="D968" i="6"/>
  <c r="D314" i="6"/>
  <c r="D667" i="6"/>
  <c r="D651" i="6"/>
  <c r="D497" i="6"/>
  <c r="D861" i="6"/>
  <c r="D392" i="6"/>
  <c r="D871" i="6"/>
  <c r="D378" i="6"/>
  <c r="D172" i="6"/>
  <c r="D746" i="6"/>
  <c r="D955" i="6"/>
  <c r="D402" i="6"/>
  <c r="D501" i="6"/>
  <c r="D903" i="6"/>
  <c r="D261" i="6"/>
  <c r="D182" i="6"/>
  <c r="D452" i="6"/>
  <c r="D691" i="6"/>
  <c r="D56" i="6"/>
  <c r="D179" i="6"/>
  <c r="D830" i="6"/>
  <c r="D192" i="6"/>
  <c r="D205" i="6"/>
  <c r="D623" i="6"/>
  <c r="D906" i="6"/>
  <c r="D664" i="6"/>
  <c r="D622" i="6"/>
  <c r="D929" i="6"/>
  <c r="D538" i="6"/>
  <c r="D338" i="6"/>
  <c r="D459" i="6"/>
  <c r="D222" i="6"/>
  <c r="D704" i="6"/>
  <c r="D144" i="6"/>
  <c r="D902" i="6"/>
  <c r="D946" i="6"/>
  <c r="D6" i="6"/>
  <c r="D853" i="6"/>
  <c r="D553" i="6"/>
  <c r="D255" i="6"/>
  <c r="D760" i="6"/>
  <c r="D549" i="6"/>
  <c r="D316" i="6"/>
  <c r="D741" i="6"/>
  <c r="D372" i="6"/>
  <c r="D707" i="6"/>
  <c r="D512" i="6"/>
  <c r="D328" i="6"/>
  <c r="D976" i="6"/>
  <c r="D219" i="6"/>
  <c r="D324" i="6"/>
  <c r="D442" i="6"/>
  <c r="D365" i="6"/>
  <c r="D190" i="6"/>
  <c r="D288" i="6"/>
  <c r="D567" i="6"/>
  <c r="D625" i="6"/>
  <c r="D101" i="6"/>
  <c r="D965" i="6"/>
  <c r="D544" i="6"/>
  <c r="D507" i="6"/>
  <c r="D38" i="6"/>
  <c r="D801" i="6"/>
  <c r="D363" i="6"/>
  <c r="D180" i="6"/>
  <c r="D779" i="6"/>
  <c r="D355" i="6"/>
  <c r="D156" i="6"/>
  <c r="D908" i="6"/>
  <c r="D463" i="6"/>
  <c r="D577" i="6"/>
  <c r="D470" i="6"/>
  <c r="D656" i="6"/>
  <c r="D576" i="6"/>
  <c r="D486" i="6"/>
  <c r="D933" i="6"/>
  <c r="D269" i="6"/>
  <c r="D371" i="6"/>
  <c r="D23" i="6"/>
  <c r="D366" i="6"/>
  <c r="D962" i="6"/>
  <c r="D131" i="6"/>
  <c r="D465" i="6"/>
  <c r="D844" i="6"/>
  <c r="D277" i="6"/>
  <c r="D464" i="6"/>
  <c r="D663" i="6"/>
  <c r="D722" i="6"/>
  <c r="D400" i="6"/>
  <c r="D341" i="6"/>
  <c r="D588" i="6"/>
  <c r="D107" i="6"/>
  <c r="D593" i="6"/>
  <c r="D996" i="6"/>
  <c r="D980" i="6"/>
  <c r="D426" i="6"/>
  <c r="D475" i="6"/>
  <c r="D103" i="6"/>
  <c r="D34" i="6"/>
  <c r="D476" i="6"/>
  <c r="D435" i="6"/>
  <c r="D705" i="6"/>
  <c r="D603" i="6"/>
  <c r="D587" i="6"/>
  <c r="D964" i="6"/>
  <c r="D797" i="6"/>
  <c r="D454" i="6"/>
  <c r="D846" i="6"/>
  <c r="D381" i="6"/>
  <c r="D926" i="6"/>
  <c r="D535" i="6"/>
  <c r="D78" i="6"/>
  <c r="D523" i="6"/>
  <c r="D727" i="6"/>
  <c r="D202" i="6"/>
  <c r="D139" i="6"/>
  <c r="D123" i="6"/>
  <c r="D564" i="6"/>
  <c r="D514" i="6"/>
  <c r="D645" i="6"/>
  <c r="D9" i="6"/>
  <c r="D362" i="6"/>
  <c r="D568" i="6"/>
  <c r="D901" i="6"/>
  <c r="D963" i="6"/>
  <c r="D218" i="6"/>
  <c r="D614" i="6"/>
  <c r="D297" i="6"/>
  <c r="D135" i="6"/>
  <c r="D129" i="6"/>
  <c r="D253" i="6"/>
  <c r="D612" i="6"/>
  <c r="D208" i="6"/>
  <c r="D652" i="6"/>
  <c r="D299" i="6"/>
  <c r="D613" i="6"/>
  <c r="D113" i="6"/>
  <c r="D306" i="6"/>
  <c r="D583" i="6"/>
  <c r="D692" i="6"/>
  <c r="D185" i="6"/>
  <c r="D489" i="6"/>
  <c r="D948" i="6"/>
  <c r="D953" i="6"/>
  <c r="D758" i="6"/>
  <c r="D446" i="6"/>
  <c r="D575" i="6"/>
  <c r="D697" i="6"/>
  <c r="D168" i="6"/>
  <c r="D41" i="6"/>
  <c r="D43" i="6"/>
  <c r="D851" i="6"/>
  <c r="D517" i="6"/>
  <c r="D290" i="6"/>
  <c r="D302" i="6"/>
  <c r="D281" i="6"/>
  <c r="D786" i="6"/>
  <c r="D348" i="6"/>
  <c r="D798" i="6"/>
  <c r="D654" i="6"/>
  <c r="D360" i="6"/>
  <c r="D954" i="6"/>
  <c r="D874" i="6"/>
  <c r="D569" i="6"/>
  <c r="D805" i="6"/>
  <c r="D58" i="6"/>
  <c r="D308" i="6"/>
  <c r="D858" i="6"/>
  <c r="D477" i="6"/>
  <c r="D295" i="6"/>
  <c r="D68" i="6"/>
  <c r="D391" i="6"/>
  <c r="D945" i="6"/>
  <c r="D506" i="6"/>
  <c r="D195" i="6"/>
  <c r="D214" i="6"/>
  <c r="D773" i="6"/>
  <c r="D50" i="6"/>
  <c r="D271" i="6"/>
  <c r="D266" i="6"/>
  <c r="D151" i="6"/>
  <c r="D529" i="6"/>
  <c r="D480" i="6"/>
  <c r="D935" i="6"/>
  <c r="D716" i="6"/>
  <c r="D800" i="6"/>
  <c r="D60" i="6"/>
  <c r="D19" i="6"/>
  <c r="D493" i="6"/>
  <c r="D791" i="6"/>
  <c r="D660" i="6"/>
  <c r="D145" i="6"/>
  <c r="D364" i="6"/>
  <c r="D646" i="6"/>
  <c r="D983" i="6"/>
  <c r="D474" i="6"/>
  <c r="D712" i="6"/>
  <c r="D631" i="6"/>
  <c r="D117" i="6"/>
  <c r="D723" i="6"/>
  <c r="D932" i="6"/>
  <c r="D916" i="6"/>
  <c r="D196" i="6"/>
  <c r="D411" i="6"/>
  <c r="D162" i="6"/>
  <c r="D404" i="6"/>
  <c r="D361" i="6"/>
  <c r="D396" i="6"/>
  <c r="D91" i="6"/>
  <c r="D384" i="6"/>
  <c r="D67" i="6"/>
  <c r="D257" i="6"/>
  <c r="D527" i="6"/>
  <c r="D823" i="6"/>
  <c r="D743" i="6"/>
  <c r="D778" i="6"/>
  <c r="D850" i="6"/>
  <c r="D305" i="6"/>
  <c r="D814" i="6"/>
  <c r="D879" i="6"/>
  <c r="D93" i="6"/>
  <c r="D694" i="6"/>
  <c r="D729" i="6"/>
  <c r="D730" i="6"/>
  <c r="D147" i="6"/>
  <c r="D199" i="6"/>
  <c r="D977" i="6"/>
  <c r="D531" i="6"/>
  <c r="D210" i="6"/>
  <c r="D449" i="6"/>
  <c r="D780" i="6"/>
  <c r="D444" i="6"/>
  <c r="D784" i="6"/>
  <c r="D193" i="6"/>
  <c r="D244" i="6"/>
  <c r="D686" i="6"/>
  <c r="D744" i="6"/>
  <c r="D358" i="6"/>
  <c r="D319" i="6"/>
  <c r="D39" i="6"/>
  <c r="D154" i="6"/>
  <c r="D949" i="6"/>
  <c r="D73" i="6"/>
  <c r="D803" i="6"/>
  <c r="D548" i="6"/>
  <c r="D624" i="6"/>
  <c r="D181" i="6"/>
  <c r="D104" i="6"/>
  <c r="D647" i="6"/>
  <c r="D878" i="6"/>
  <c r="D525" i="6"/>
  <c r="D700" i="6"/>
  <c r="D713" i="6"/>
  <c r="D880" i="6"/>
  <c r="D458" i="6"/>
  <c r="D457" i="6"/>
  <c r="D357" i="6"/>
  <c r="D451" i="6"/>
  <c r="D217" i="6"/>
  <c r="D644" i="6"/>
  <c r="D90" i="6"/>
  <c r="D27" i="6"/>
  <c r="D333" i="6"/>
  <c r="D258" i="6"/>
  <c r="D684" i="6"/>
  <c r="D490" i="6"/>
  <c r="D827" i="6"/>
  <c r="D808" i="6"/>
  <c r="D125" i="6"/>
  <c r="D462" i="6"/>
  <c r="D445" i="6"/>
  <c r="D971" i="6"/>
  <c r="D377" i="6"/>
  <c r="D762" i="6"/>
  <c r="D845" i="6"/>
  <c r="D550" i="6"/>
  <c r="D436" i="6"/>
  <c r="D399" i="6"/>
  <c r="D232" i="6"/>
  <c r="D813" i="6"/>
  <c r="D496" i="6"/>
  <c r="D87" i="6"/>
  <c r="D7" i="6"/>
  <c r="D653" i="6"/>
  <c r="D698" i="6"/>
  <c r="D415" i="6"/>
  <c r="D751" i="6"/>
  <c r="D834" i="6"/>
  <c r="D469" i="6"/>
  <c r="D824" i="6"/>
  <c r="D13" i="6"/>
  <c r="D984" i="6"/>
  <c r="D864" i="6"/>
  <c r="D171" i="6"/>
  <c r="D225" i="6"/>
  <c r="D183" i="6"/>
  <c r="D482" i="6"/>
  <c r="D671" i="6"/>
  <c r="D240" i="6"/>
  <c r="D708" i="6"/>
  <c r="D294" i="6"/>
  <c r="D74" i="6"/>
  <c r="D143" i="6"/>
  <c r="D944" i="6"/>
  <c r="D670" i="6"/>
  <c r="D669" i="6"/>
  <c r="D256" i="6"/>
  <c r="D412" i="6"/>
  <c r="D627" i="6"/>
  <c r="D203" i="6"/>
  <c r="D383" i="6"/>
  <c r="D142" i="6"/>
  <c r="D59" i="6"/>
  <c r="D892" i="6"/>
  <c r="D207" i="6"/>
  <c r="D843" i="6"/>
  <c r="D975" i="6"/>
  <c r="D753" i="6"/>
  <c r="D80" i="6"/>
  <c r="D236" i="6"/>
  <c r="D840" i="6"/>
  <c r="D313" i="6"/>
  <c r="D632" i="6"/>
  <c r="D927" i="6"/>
  <c r="D296" i="6"/>
  <c r="D819" i="6"/>
  <c r="D264" i="6"/>
  <c r="D353" i="6"/>
  <c r="D83" i="6"/>
  <c r="D650" i="6"/>
  <c r="D430" i="6"/>
  <c r="D870" i="6"/>
  <c r="D94" i="6"/>
  <c r="D739" i="6"/>
  <c r="D555" i="6"/>
  <c r="D989" i="6"/>
  <c r="D546" i="6"/>
  <c r="D200" i="6"/>
  <c r="D943" i="6"/>
  <c r="D310" i="6"/>
  <c r="D616" i="6"/>
  <c r="D777" i="6"/>
  <c r="D31" i="6"/>
  <c r="D829" i="6"/>
  <c r="D655" i="6"/>
  <c r="D317" i="6"/>
  <c r="D665" i="6"/>
  <c r="D345" i="6"/>
  <c r="D859" i="6"/>
  <c r="D887" i="6"/>
  <c r="D519" i="6"/>
  <c r="D425" i="6"/>
  <c r="D206" i="6"/>
  <c r="D559" i="6"/>
  <c r="D856" i="6"/>
  <c r="D536" i="6"/>
  <c r="D661" i="6"/>
  <c r="D999" i="6"/>
  <c r="D388" i="6"/>
  <c r="D448" i="6"/>
  <c r="D638" i="6"/>
  <c r="D235" i="6"/>
  <c r="D491" i="6"/>
  <c r="D866" i="6"/>
  <c r="D323" i="6"/>
  <c r="D243" i="6"/>
  <c r="D99" i="6"/>
  <c r="D304" i="6"/>
  <c r="D69" i="6"/>
  <c r="D494" i="6"/>
  <c r="D233" i="6"/>
  <c r="D387" i="6"/>
  <c r="D270" i="6"/>
  <c r="D592" i="6"/>
  <c r="D509" i="6"/>
  <c r="D919" i="6"/>
  <c r="D252" i="6"/>
  <c r="D594" i="6"/>
  <c r="D802" i="6"/>
  <c r="D915" i="6"/>
  <c r="D483" i="6"/>
  <c r="D682" i="6"/>
  <c r="D367" i="6"/>
  <c r="D272" i="6"/>
  <c r="D15" i="6"/>
  <c r="D112" i="6"/>
  <c r="D620" i="6"/>
  <c r="D604" i="6"/>
  <c r="D898" i="6"/>
  <c r="D719" i="6"/>
  <c r="D28" i="6"/>
  <c r="D683" i="6"/>
  <c r="D774" i="6"/>
  <c r="D510" i="6"/>
  <c r="D213" i="6"/>
  <c r="D498" i="6"/>
  <c r="D939" i="6"/>
  <c r="D877" i="6"/>
  <c r="D403" i="6"/>
  <c r="D155" i="6"/>
  <c r="D265" i="6"/>
  <c r="D76" i="6"/>
  <c r="D438" i="6"/>
  <c r="D386" i="6"/>
  <c r="D701" i="6"/>
  <c r="D337" i="6"/>
  <c r="D410" i="6"/>
  <c r="D875" i="6"/>
  <c r="D584" i="6"/>
  <c r="D899" i="6"/>
  <c r="D32" i="6"/>
  <c r="D45" i="6"/>
  <c r="D161" i="6"/>
  <c r="D492" i="6"/>
  <c r="D537" i="6"/>
  <c r="D885" i="6"/>
  <c r="D825" i="6"/>
  <c r="D420" i="6"/>
  <c r="D788" i="6"/>
  <c r="D912" i="6"/>
  <c r="D872" i="6"/>
  <c r="D37" i="6"/>
  <c r="D959" i="6"/>
  <c r="D539" i="6"/>
  <c r="D547" i="6"/>
  <c r="D793" i="6"/>
  <c r="D792" i="6"/>
  <c r="D557" i="6"/>
  <c r="D505" i="6"/>
  <c r="D687" i="6"/>
  <c r="D634" i="6"/>
  <c r="D453" i="6"/>
  <c r="D152" i="6"/>
  <c r="D350" i="6"/>
  <c r="D254" i="6"/>
  <c r="D582" i="6"/>
  <c r="D311" i="6"/>
  <c r="D873" i="6"/>
  <c r="D390" i="6"/>
  <c r="D289" i="6"/>
  <c r="D226" i="6"/>
  <c r="D84" i="6"/>
  <c r="D220" i="6"/>
  <c r="D343" i="6"/>
  <c r="D100" i="6"/>
  <c r="D228" i="6"/>
  <c r="D865" i="6"/>
  <c r="D321" i="6"/>
  <c r="D318" i="6"/>
  <c r="D212" i="6"/>
  <c r="D759" i="6"/>
  <c r="D26" i="6"/>
  <c r="D278" i="6"/>
  <c r="D417" i="6"/>
  <c r="D838" i="6"/>
  <c r="D952" i="6"/>
  <c r="D991" i="6"/>
  <c r="D884" i="6"/>
  <c r="D554" i="6"/>
  <c r="D591" i="6"/>
  <c r="D283" i="6"/>
  <c r="D303" i="6"/>
  <c r="D393" i="6"/>
  <c r="D10" i="6"/>
  <c r="D259" i="6"/>
  <c r="D572" i="6"/>
  <c r="D732" i="6"/>
  <c r="D352" i="6"/>
  <c r="D20" i="6"/>
  <c r="D170" i="6"/>
  <c r="D81" i="6"/>
  <c r="D72" i="6"/>
  <c r="D771" i="6"/>
  <c r="D563" i="6"/>
  <c r="D748" i="6"/>
  <c r="D565" i="6"/>
  <c r="D740" i="6"/>
  <c r="D666" i="6"/>
  <c r="D260" i="6"/>
  <c r="D590" i="6"/>
  <c r="D98" i="6"/>
  <c r="D841" i="6"/>
  <c r="D618" i="6"/>
  <c r="D978" i="6"/>
  <c r="D322" i="6"/>
  <c r="D24" i="6"/>
  <c r="D159" i="6"/>
  <c r="D153" i="6"/>
  <c r="D432" i="6"/>
  <c r="D629" i="6"/>
  <c r="D14" i="6"/>
  <c r="D307" i="6"/>
  <c r="D562" i="6"/>
  <c r="D286" i="6"/>
  <c r="D198" i="6"/>
  <c r="D169" i="6"/>
  <c r="D820" i="6"/>
  <c r="D693" i="6"/>
  <c r="D756" i="6"/>
  <c r="D796" i="6"/>
  <c r="D406" i="6"/>
  <c r="D397" i="6"/>
  <c r="D967" i="6"/>
  <c r="D754" i="6"/>
  <c r="D578" i="6"/>
  <c r="D639" i="6"/>
  <c r="D12" i="6"/>
  <c r="D298" i="6"/>
  <c r="D11" i="6"/>
  <c r="D502" i="6"/>
  <c r="D441" i="6"/>
  <c r="D883" i="6"/>
  <c r="D556" i="6"/>
  <c r="D540" i="6"/>
  <c r="D434" i="6"/>
  <c r="D822" i="6"/>
  <c r="D157" i="6"/>
  <c r="D768" i="6"/>
  <c r="D128" i="6"/>
  <c r="D761" i="6"/>
  <c r="D75" i="6"/>
  <c r="D62" i="6"/>
  <c r="D561" i="6"/>
  <c r="D167" i="6"/>
  <c r="D227" i="6"/>
  <c r="D776" i="6"/>
  <c r="D917" i="6"/>
  <c r="D223" i="6"/>
  <c r="D86" i="6"/>
  <c r="D679" i="6"/>
  <c r="D818" i="6"/>
  <c r="D566" i="6"/>
  <c r="D16" i="6"/>
  <c r="D524" i="6"/>
  <c r="D54" i="6"/>
  <c r="D635" i="6"/>
  <c r="D881" i="6"/>
  <c r="D95" i="6"/>
  <c r="D359" i="6"/>
  <c r="D755" i="6"/>
  <c r="D897" i="6"/>
  <c r="D990" i="6"/>
  <c r="D150" i="6"/>
  <c r="D124" i="6"/>
  <c r="D97" i="6"/>
  <c r="D148" i="6"/>
  <c r="D456" i="6"/>
  <c r="D478" i="6"/>
  <c r="D246" i="6"/>
  <c r="D351" i="6"/>
  <c r="D118" i="6"/>
  <c r="D619" i="6"/>
  <c r="D312" i="6"/>
  <c r="D481" i="6"/>
  <c r="D173" i="6"/>
  <c r="D863" i="6"/>
  <c r="D597" i="6"/>
  <c r="D924" i="6"/>
  <c r="D66" i="6"/>
  <c r="D710" i="6"/>
  <c r="D500" i="6"/>
  <c r="D209" i="6"/>
  <c r="D770" i="6"/>
  <c r="D998" i="6"/>
  <c r="D291" i="6"/>
  <c r="D111" i="6"/>
  <c r="D48" i="6"/>
  <c r="D816" i="6"/>
  <c r="D184" i="6"/>
  <c r="D542" i="6"/>
  <c r="D21" i="6"/>
  <c r="D534" i="6"/>
  <c r="D831" i="6"/>
  <c r="D55" i="6"/>
  <c r="D904" i="6"/>
  <c r="D674" i="6"/>
  <c r="D973" i="6"/>
  <c r="D263" i="6"/>
  <c r="D985" i="6"/>
  <c r="D293" i="6"/>
  <c r="D918" i="6"/>
  <c r="D29" i="6"/>
  <c r="D249" i="6"/>
  <c r="D972" i="6"/>
  <c r="D349" i="6"/>
  <c r="D678" i="6"/>
  <c r="D114" i="6"/>
  <c r="D242" i="6"/>
  <c r="D579" i="6"/>
  <c r="D993" i="6"/>
  <c r="D239" i="6"/>
  <c r="D268" i="6"/>
  <c r="D528" i="6"/>
  <c r="D852" i="6"/>
  <c r="D601" i="6"/>
  <c r="D515" i="6"/>
  <c r="D121" i="6"/>
  <c r="D602" i="6"/>
  <c r="D368" i="6"/>
  <c r="D5" i="6"/>
  <c r="D595" i="6"/>
  <c r="D570" i="6"/>
  <c r="D424" i="6"/>
  <c r="D995" i="6"/>
  <c r="D907" i="6"/>
  <c r="D63" i="6"/>
  <c r="D589" i="6"/>
  <c r="D842" i="6"/>
  <c r="D724" i="6"/>
  <c r="D398" i="6"/>
  <c r="D936" i="6"/>
  <c r="D330" i="6"/>
  <c r="D745" i="6"/>
  <c r="D503" i="6"/>
  <c r="D811" i="6"/>
  <c r="D520" i="6"/>
  <c r="D974" i="6"/>
  <c r="D910" i="6"/>
  <c r="D518" i="6"/>
  <c r="D334" i="6"/>
  <c r="D626" i="6"/>
  <c r="D641" i="6"/>
  <c r="D750" i="6"/>
  <c r="D33" i="6"/>
  <c r="D18" i="6"/>
  <c r="D513" i="6"/>
  <c r="D488" i="6"/>
  <c r="D795" i="6"/>
  <c r="D668" i="6"/>
  <c r="D237" i="6"/>
  <c r="D783" i="6"/>
  <c r="D408" i="6"/>
  <c r="D472" i="6"/>
  <c r="D174" i="6"/>
  <c r="D585" i="6"/>
  <c r="D994" i="6"/>
  <c r="D914" i="6"/>
  <c r="D331" i="6"/>
  <c r="D346" i="6"/>
  <c r="D194" i="6"/>
  <c r="D468" i="6"/>
  <c r="D443" i="6"/>
  <c r="D429" i="6"/>
  <c r="D950" i="6"/>
  <c r="D61" i="6"/>
  <c r="D511" i="6"/>
  <c r="D688" i="6"/>
  <c r="D900" i="6"/>
  <c r="D516" i="6"/>
  <c r="D276" i="6"/>
  <c r="D92" i="6"/>
  <c r="D923" i="6"/>
  <c r="D300" i="6"/>
  <c r="D284" i="6"/>
  <c r="D689" i="6"/>
  <c r="D706" i="6"/>
  <c r="D126" i="6"/>
  <c r="D545" i="6"/>
  <c r="D826" i="6"/>
  <c r="D672" i="6"/>
  <c r="D248" i="6"/>
  <c r="D356" i="6"/>
  <c r="D471" i="6"/>
  <c r="D833" i="6"/>
  <c r="D132" i="6"/>
  <c r="D287" i="6"/>
  <c r="D662" i="6"/>
  <c r="D473" i="6"/>
  <c r="D869" i="6"/>
  <c r="D828" i="6"/>
  <c r="D988" i="6"/>
  <c r="D35" i="6"/>
  <c r="D382" i="6"/>
  <c r="D628" i="6"/>
  <c r="D832" i="6"/>
  <c r="D920" i="6"/>
  <c r="D782" i="6"/>
  <c r="D44" i="6"/>
  <c r="D913" i="6"/>
  <c r="D188" i="6"/>
  <c r="D617" i="6"/>
  <c r="D839" i="6"/>
  <c r="D806" i="6"/>
  <c r="D658" i="6"/>
  <c r="D85" i="6"/>
  <c r="D812" i="6"/>
  <c r="D992" i="6"/>
  <c r="D250" i="6"/>
  <c r="D245" i="6"/>
  <c r="D765" i="6"/>
  <c r="D986" i="6"/>
  <c r="D717" i="6"/>
  <c r="D450" i="6"/>
  <c r="D807" i="6"/>
  <c r="D987" i="6"/>
  <c r="D137" i="6"/>
  <c r="D329" i="6"/>
  <c r="D769" i="6"/>
  <c r="D427" i="6"/>
  <c r="D960" i="6"/>
  <c r="D891" i="6"/>
  <c r="D447" i="6"/>
  <c r="D560" i="6"/>
  <c r="D836" i="6"/>
  <c r="D414" i="6"/>
  <c r="D389" i="6"/>
  <c r="D571" i="6"/>
  <c r="D88" i="6"/>
  <c r="D423" i="6"/>
  <c r="D659" i="6"/>
  <c r="D332" i="6"/>
  <c r="C335" i="6"/>
  <c r="C426" i="6"/>
  <c r="C938" i="6"/>
  <c r="C239" i="6"/>
  <c r="C97" i="6"/>
  <c r="C550" i="6"/>
  <c r="C672" i="6"/>
  <c r="C492" i="6"/>
  <c r="C248" i="6"/>
  <c r="C785" i="6"/>
  <c r="C618" i="6"/>
  <c r="C499" i="6"/>
  <c r="C74" i="6"/>
  <c r="C526" i="6"/>
  <c r="C358" i="6"/>
  <c r="C504" i="6"/>
  <c r="C556" i="6"/>
  <c r="C181" i="6"/>
  <c r="C538" i="6"/>
  <c r="C420" i="6"/>
  <c r="C822" i="6"/>
  <c r="C517" i="6"/>
  <c r="C91" i="6"/>
  <c r="C678" i="6"/>
  <c r="C116" i="6"/>
  <c r="C176" i="6"/>
  <c r="C913" i="6"/>
  <c r="C739" i="6"/>
  <c r="C863" i="6"/>
  <c r="C54" i="6"/>
  <c r="C654" i="6"/>
  <c r="C295" i="6"/>
  <c r="C234" i="6"/>
  <c r="C459" i="6"/>
  <c r="C732" i="6"/>
  <c r="C508" i="6"/>
  <c r="C554" i="6"/>
  <c r="C643" i="6"/>
  <c r="C662" i="6"/>
  <c r="C519" i="6"/>
  <c r="C66" i="6"/>
  <c r="C832" i="6"/>
  <c r="C231" i="6"/>
  <c r="C478" i="6"/>
  <c r="C445" i="6"/>
  <c r="C437" i="6"/>
  <c r="C423" i="6"/>
  <c r="C765" i="6"/>
  <c r="C200" i="6"/>
  <c r="C702" i="6"/>
  <c r="C821" i="6"/>
  <c r="C273" i="6"/>
  <c r="C348" i="6"/>
  <c r="C624" i="6"/>
  <c r="C963" i="6"/>
  <c r="C978" i="6"/>
  <c r="C395" i="6"/>
  <c r="C267" i="6"/>
  <c r="C136" i="6"/>
  <c r="C713" i="6"/>
  <c r="C217" i="6"/>
  <c r="C296" i="6"/>
  <c r="C998" i="6"/>
  <c r="C229" i="6"/>
  <c r="C360" i="6"/>
  <c r="C676" i="6"/>
  <c r="C402" i="6"/>
  <c r="C534" i="6"/>
  <c r="C836" i="6"/>
  <c r="C766" i="6"/>
  <c r="C274" i="6"/>
  <c r="C698" i="6"/>
  <c r="C503" i="6"/>
  <c r="C417" i="6"/>
  <c r="C563" i="6"/>
  <c r="C90" i="6"/>
  <c r="C911" i="6"/>
  <c r="C262" i="6"/>
  <c r="C399" i="6"/>
  <c r="C414" i="6"/>
  <c r="C289" i="6"/>
  <c r="C206" i="6"/>
  <c r="C441" i="6"/>
  <c r="C27" i="6"/>
  <c r="C810" i="6"/>
  <c r="C951" i="6"/>
  <c r="C942" i="6"/>
  <c r="C115" i="6"/>
  <c r="C210" i="6"/>
  <c r="C816" i="6"/>
  <c r="C272" i="6"/>
  <c r="C282" i="6"/>
  <c r="C236" i="6"/>
  <c r="C835" i="6"/>
  <c r="C795" i="6"/>
  <c r="C929" i="6"/>
  <c r="C473" i="6"/>
  <c r="C520" i="6"/>
  <c r="C334" i="6"/>
  <c r="C847" i="6"/>
  <c r="C48" i="6"/>
  <c r="C15" i="6"/>
  <c r="C77" i="6"/>
  <c r="C214" i="6"/>
  <c r="C139" i="6"/>
  <c r="C752" i="6"/>
  <c r="C631" i="6"/>
  <c r="C388" i="6"/>
  <c r="C373" i="6"/>
  <c r="C281" i="6"/>
  <c r="C47" i="6"/>
  <c r="C749" i="6"/>
  <c r="C622" i="6"/>
  <c r="C10" i="6"/>
  <c r="C339" i="6"/>
  <c r="C505" i="6"/>
  <c r="C770" i="6"/>
  <c r="C301" i="6"/>
  <c r="C547" i="6"/>
  <c r="C670" i="6"/>
  <c r="C431" i="6"/>
  <c r="C926" i="6"/>
  <c r="C14" i="6"/>
  <c r="C544" i="6"/>
  <c r="C743" i="6"/>
  <c r="C127" i="6"/>
  <c r="C884" i="6"/>
  <c r="C61" i="6"/>
  <c r="C959" i="6"/>
  <c r="C762" i="6"/>
  <c r="C747" i="6"/>
  <c r="C23" i="6"/>
  <c r="C250" i="6"/>
  <c r="C338" i="6"/>
  <c r="C583" i="6"/>
  <c r="C980" i="6"/>
  <c r="C32" i="6"/>
  <c r="C956" i="6"/>
  <c r="C663" i="6"/>
  <c r="C535" i="6"/>
  <c r="C387" i="6"/>
  <c r="C825" i="6"/>
  <c r="C299" i="6"/>
  <c r="C432" i="6"/>
  <c r="C530" i="6"/>
  <c r="C912" i="6"/>
  <c r="C565" i="6"/>
  <c r="C479" i="6"/>
  <c r="C507" i="6"/>
  <c r="C725" i="6"/>
  <c r="C142" i="6"/>
  <c r="C268" i="6"/>
  <c r="C429" i="6"/>
  <c r="C13" i="6"/>
  <c r="C422" i="6"/>
  <c r="C946" i="6"/>
  <c r="C901" i="6"/>
  <c r="C719" i="6"/>
  <c r="C451" i="6"/>
  <c r="C308" i="6"/>
  <c r="C638" i="6"/>
  <c r="C914" i="6"/>
  <c r="C155" i="6"/>
  <c r="C731" i="6"/>
  <c r="C450" i="6"/>
  <c r="C50" i="6"/>
  <c r="C559" i="6"/>
  <c r="C927" i="6"/>
  <c r="C939" i="6"/>
  <c r="C853" i="6"/>
  <c r="C546" i="6"/>
  <c r="C353" i="6"/>
  <c r="C386" i="6"/>
  <c r="C620" i="6"/>
  <c r="C525" i="6"/>
  <c r="C53" i="6"/>
  <c r="C193" i="6"/>
  <c r="C936" i="6"/>
  <c r="C328" i="6"/>
  <c r="C820" i="6"/>
  <c r="C131" i="6"/>
  <c r="C983" i="6"/>
  <c r="C180" i="6"/>
  <c r="C483" i="6"/>
  <c r="C305" i="6"/>
  <c r="C218" i="6"/>
  <c r="C666" i="6"/>
  <c r="C482" i="6"/>
  <c r="C486" i="6"/>
  <c r="C889" i="6"/>
  <c r="C934" i="6"/>
  <c r="C964" i="6"/>
  <c r="C324" i="6"/>
  <c r="C579" i="6"/>
  <c r="C465" i="6"/>
  <c r="C112" i="6"/>
  <c r="C157" i="6"/>
  <c r="C332" i="6"/>
  <c r="C82" i="6"/>
  <c r="C251" i="6"/>
  <c r="C616" i="6"/>
  <c r="C609" i="6"/>
  <c r="C937" i="6"/>
  <c r="C114" i="6"/>
  <c r="C125" i="6"/>
  <c r="C11" i="6"/>
  <c r="C315" i="6"/>
  <c r="C773" i="6"/>
  <c r="C170" i="6"/>
  <c r="C138" i="6"/>
  <c r="C43" i="6"/>
  <c r="C540" i="6"/>
  <c r="C689" i="6"/>
  <c r="C398" i="6"/>
  <c r="C735" i="6"/>
  <c r="C703" i="6"/>
  <c r="C902" i="6"/>
  <c r="C219" i="6"/>
  <c r="C571" i="6"/>
  <c r="C287" i="6"/>
  <c r="C501" i="6"/>
  <c r="C909" i="6"/>
  <c r="C453" i="6"/>
  <c r="C972" i="6"/>
  <c r="C106" i="6"/>
  <c r="C325" i="6"/>
  <c r="C974" i="6"/>
  <c r="C578" i="6"/>
  <c r="C128" i="6"/>
  <c r="C541" i="6"/>
  <c r="C797" i="6"/>
  <c r="C9" i="6"/>
  <c r="C366" i="6"/>
  <c r="C340" i="6"/>
  <c r="C235" i="6"/>
  <c r="C900" i="6"/>
  <c r="C627" i="6"/>
  <c r="C967" i="6"/>
  <c r="C669" i="6"/>
  <c r="C95" i="6"/>
  <c r="C147" i="6"/>
  <c r="C864" i="6"/>
  <c r="C790" i="6"/>
  <c r="C975" i="6"/>
  <c r="C803" i="6"/>
  <c r="C280" i="6"/>
  <c r="C823" i="6"/>
  <c r="C778" i="6"/>
  <c r="C396" i="6"/>
  <c r="C314" i="6"/>
  <c r="C850" i="6"/>
  <c r="C976" i="6"/>
  <c r="C336" i="6"/>
  <c r="C192" i="6"/>
  <c r="C882" i="6"/>
  <c r="C829" i="6"/>
  <c r="C462" i="6"/>
  <c r="C249" i="6"/>
  <c r="C88" i="6"/>
  <c r="C566" i="6"/>
  <c r="C178" i="6"/>
  <c r="C782" i="6"/>
  <c r="C466" i="6"/>
  <c r="C651" i="6"/>
  <c r="C179" i="6"/>
  <c r="C701" i="6"/>
  <c r="C226" i="6"/>
  <c r="C471" i="6"/>
  <c r="C561" i="6"/>
  <c r="C208" i="6"/>
  <c r="C302" i="6"/>
  <c r="C290" i="6"/>
  <c r="C168" i="6"/>
  <c r="C25" i="6"/>
  <c r="C700" i="6"/>
  <c r="C834" i="6"/>
  <c r="C365" i="6"/>
  <c r="C777" i="6"/>
  <c r="C854" i="6"/>
  <c r="C65" i="6"/>
  <c r="C941" i="6"/>
  <c r="C734" i="6"/>
  <c r="C354" i="6"/>
  <c r="C573" i="6"/>
  <c r="C660" i="6"/>
  <c r="C619" i="6"/>
  <c r="C680" i="6"/>
  <c r="C750" i="6"/>
  <c r="C607" i="6"/>
  <c r="C56" i="6"/>
  <c r="C988" i="6"/>
  <c r="C78" i="6"/>
  <c r="C154" i="6"/>
  <c r="C608" i="6"/>
  <c r="C860" i="6"/>
  <c r="C748" i="6"/>
  <c r="C304" i="6"/>
  <c r="C532" i="6"/>
  <c r="C269" i="6"/>
  <c r="C374" i="6"/>
  <c r="C905" i="6"/>
  <c r="C253" i="6"/>
  <c r="C768" i="6"/>
  <c r="C254" i="6"/>
  <c r="C68" i="6"/>
  <c r="C642" i="6"/>
  <c r="C108" i="6"/>
  <c r="C892" i="6"/>
  <c r="C845" i="6"/>
  <c r="C381" i="6"/>
  <c r="C875" i="6"/>
  <c r="C804" i="6"/>
  <c r="C368" i="6"/>
  <c r="C709" i="6"/>
  <c r="C970" i="6"/>
  <c r="C341" i="6"/>
  <c r="C39" i="6"/>
  <c r="C993" i="6"/>
  <c r="C455" i="6"/>
  <c r="C584" i="6"/>
  <c r="C232" i="6"/>
  <c r="C814" i="6"/>
  <c r="C293" i="6"/>
  <c r="C189" i="6"/>
  <c r="C623" i="6"/>
  <c r="C893" i="6"/>
  <c r="C369" i="6"/>
  <c r="C800" i="6"/>
  <c r="C997" i="6"/>
  <c r="C385" i="6"/>
  <c r="C866" i="6"/>
  <c r="C173" i="6"/>
  <c r="C141" i="6"/>
  <c r="C93" i="6"/>
  <c r="C346" i="6"/>
  <c r="C303" i="6"/>
  <c r="C443" i="6"/>
  <c r="C824" i="6"/>
  <c r="C925" i="6"/>
  <c r="C692" i="6"/>
  <c r="C910" i="6"/>
  <c r="C979" i="6"/>
  <c r="C46" i="6"/>
  <c r="C205" i="6"/>
  <c r="C846" i="6"/>
  <c r="C870" i="6"/>
  <c r="C595" i="6"/>
  <c r="C220" i="6"/>
  <c r="C377" i="6"/>
  <c r="C174" i="6"/>
  <c r="C577" i="6"/>
  <c r="C682" i="6"/>
  <c r="C495" i="6"/>
  <c r="C45" i="6"/>
  <c r="C518" i="6"/>
  <c r="C467" i="6"/>
  <c r="C714" i="6"/>
  <c r="C425" i="6"/>
  <c r="C355" i="6"/>
  <c r="C647" i="6"/>
  <c r="C195" i="6"/>
  <c r="C950" i="6"/>
  <c r="C419" i="6"/>
  <c r="C807" i="6"/>
  <c r="C259" i="6"/>
  <c r="C161" i="6"/>
  <c r="C105" i="6"/>
  <c r="C337" i="6"/>
  <c r="C17" i="6"/>
  <c r="C322" i="6"/>
  <c r="C172" i="6"/>
  <c r="C991" i="6"/>
  <c r="C120" i="6"/>
  <c r="C529" i="6"/>
  <c r="C255" i="6"/>
  <c r="C569" i="6"/>
  <c r="C404" i="6"/>
  <c r="C291" i="6"/>
  <c r="C908" i="6"/>
  <c r="C696" i="6"/>
  <c r="C204" i="6"/>
  <c r="C84" i="6"/>
  <c r="C489" i="6"/>
  <c r="C675" i="6"/>
  <c r="C738" i="6"/>
  <c r="C271" i="6"/>
  <c r="C370" i="6"/>
  <c r="C81" i="6"/>
  <c r="C92" i="6"/>
  <c r="C19" i="6"/>
  <c r="C694" i="6"/>
  <c r="C270" i="6"/>
  <c r="C855" i="6"/>
  <c r="C522" i="6"/>
  <c r="C984" i="6"/>
  <c r="C947" i="6"/>
  <c r="C592" i="6"/>
  <c r="C183" i="6"/>
  <c r="C191" i="6"/>
  <c r="C277" i="6"/>
  <c r="C474" i="6"/>
  <c r="C49" i="6"/>
  <c r="C140" i="6"/>
  <c r="C5" i="6"/>
  <c r="C840" i="6"/>
  <c r="C123" i="6"/>
  <c r="C786" i="6"/>
  <c r="C580" i="6"/>
  <c r="C613" i="6"/>
  <c r="C657" i="6"/>
  <c r="C312" i="6"/>
  <c r="C857" i="6"/>
  <c r="C461" i="6"/>
  <c r="C796" i="6"/>
  <c r="C163" i="6"/>
  <c r="C798" i="6"/>
  <c r="C876" i="6"/>
  <c r="C625" i="6"/>
  <c r="C222" i="6"/>
  <c r="C283" i="6"/>
  <c r="C545" i="6"/>
  <c r="C279" i="6"/>
  <c r="C99" i="6"/>
  <c r="C72" i="6"/>
  <c r="C932" i="6"/>
  <c r="C452" i="6"/>
  <c r="C831" i="6"/>
  <c r="C124" i="6"/>
  <c r="C491" i="6"/>
  <c r="C890" i="6"/>
  <c r="C712" i="6"/>
  <c r="C403" i="6"/>
  <c r="C199" i="6"/>
  <c r="C646" i="6"/>
  <c r="C35" i="6"/>
  <c r="C650" i="6"/>
  <c r="C788" i="6"/>
  <c r="C408" i="6"/>
  <c r="C73" i="6"/>
  <c r="C263" i="6"/>
  <c r="C888" i="6"/>
  <c r="C539" i="6"/>
  <c r="C449" i="6"/>
  <c r="C134" i="6"/>
  <c r="C513" i="6"/>
  <c r="C397" i="6"/>
  <c r="C649" i="6"/>
  <c r="C723" i="6"/>
  <c r="C599" i="6"/>
  <c r="C536" i="6"/>
  <c r="C665" i="6"/>
  <c r="C806" i="6"/>
  <c r="C861" i="6"/>
  <c r="C151" i="6"/>
  <c r="C133" i="6"/>
  <c r="C113" i="6"/>
  <c r="C664" i="6"/>
  <c r="C80" i="6"/>
  <c r="C961" i="6"/>
  <c r="C40" i="6"/>
  <c r="C710" i="6"/>
  <c r="C516" i="6"/>
  <c r="C691" i="6"/>
  <c r="C416" i="6"/>
  <c r="C330" i="6"/>
  <c r="C144" i="6"/>
  <c r="C877" i="6"/>
  <c r="C33" i="6"/>
  <c r="C22" i="6"/>
  <c r="C661" i="6"/>
  <c r="C848" i="6"/>
  <c r="C585" i="6"/>
  <c r="C897" i="6"/>
  <c r="C383" i="6"/>
  <c r="C555" i="6"/>
  <c r="C215" i="6"/>
  <c r="C164" i="6"/>
  <c r="C190" i="6"/>
  <c r="C130" i="6"/>
  <c r="C827" i="6"/>
  <c r="C781" i="6"/>
  <c r="C679" i="6"/>
  <c r="C310" i="6"/>
  <c r="C667" i="6"/>
  <c r="C943" i="6"/>
  <c r="C543" i="6"/>
  <c r="C246" i="6"/>
  <c r="C903" i="6"/>
  <c r="C472" i="6"/>
  <c r="C440" i="6"/>
  <c r="C153" i="6"/>
  <c r="C553" i="6"/>
  <c r="C656" i="6"/>
  <c r="C741" i="6"/>
  <c r="C990" i="6"/>
  <c r="C593" i="6"/>
  <c r="C968" i="6"/>
  <c r="C603" i="6"/>
  <c r="C389" i="6"/>
  <c r="C527" i="6"/>
  <c r="C446" i="6"/>
  <c r="C958" i="6"/>
  <c r="C562" i="6"/>
  <c r="C238" i="6"/>
  <c r="C484" i="6"/>
  <c r="C718" i="6"/>
  <c r="C64" i="6"/>
  <c r="C317" i="6"/>
  <c r="C55" i="6"/>
  <c r="C145" i="6"/>
  <c r="C817" i="6"/>
  <c r="C424" i="6"/>
  <c r="C71" i="6"/>
  <c r="C772" i="6"/>
  <c r="C720" i="6"/>
  <c r="C551" i="6"/>
  <c r="C687" i="6"/>
  <c r="C261" i="6"/>
  <c r="C614" i="6"/>
  <c r="C436" i="6"/>
  <c r="C237" i="6"/>
  <c r="C329" i="6"/>
  <c r="C331" i="6"/>
  <c r="C391" i="6"/>
  <c r="C196" i="6"/>
  <c r="C31" i="6"/>
  <c r="C148" i="6"/>
  <c r="C160" i="6"/>
  <c r="C549" i="6"/>
  <c r="C610" i="6"/>
  <c r="C509" i="6"/>
  <c r="C37" i="6"/>
  <c r="C382" i="6"/>
  <c r="C537" i="6"/>
  <c r="C60" i="6"/>
  <c r="C104" i="6"/>
  <c r="C156" i="6"/>
  <c r="C960" i="6"/>
  <c r="C392" i="6"/>
  <c r="C722" i="6"/>
  <c r="C6" i="6"/>
  <c r="C42" i="6"/>
  <c r="C433" i="6"/>
  <c r="C36" i="6"/>
  <c r="C357" i="6"/>
  <c r="C634" i="6"/>
  <c r="C708" i="6"/>
  <c r="C572" i="6"/>
  <c r="C38" i="6"/>
  <c r="C187" i="6"/>
  <c r="C721" i="6"/>
  <c r="C182" i="6"/>
  <c r="C626" i="6"/>
  <c r="C118" i="6"/>
  <c r="C227" i="6"/>
  <c r="C542" i="6"/>
  <c r="C143" i="6"/>
  <c r="C321" i="6"/>
  <c r="C28" i="6"/>
  <c r="C602" i="6"/>
  <c r="C427" i="6"/>
  <c r="C715" i="6"/>
  <c r="C487" i="6"/>
  <c r="C842" i="6"/>
  <c r="C415" i="6"/>
  <c r="C904" i="6"/>
  <c r="C292" i="6"/>
  <c r="C920" i="6"/>
  <c r="C378" i="6"/>
  <c r="C405" i="6"/>
  <c r="C760" i="6"/>
  <c r="C552" i="6"/>
  <c r="C880" i="6"/>
  <c r="C745" i="6"/>
  <c r="C862" i="6"/>
  <c r="C372" i="6"/>
  <c r="C67" i="6"/>
  <c r="C286" i="6"/>
  <c r="C347" i="6"/>
  <c r="C194" i="6"/>
  <c r="C502" i="6"/>
  <c r="C129" i="6"/>
  <c r="C166" i="6"/>
  <c r="C393" i="6"/>
  <c r="C320" i="6"/>
  <c r="C297" i="6"/>
  <c r="C202" i="6"/>
  <c r="C704" i="6"/>
  <c r="C940" i="6"/>
  <c r="C690" i="6"/>
  <c r="C935" i="6"/>
  <c r="C363" i="6"/>
  <c r="C110" i="6"/>
  <c r="C12" i="6"/>
  <c r="C521" i="6"/>
  <c r="C171" i="6"/>
  <c r="C591" i="6"/>
  <c r="C100" i="6"/>
  <c r="C109" i="6"/>
  <c r="C468" i="6"/>
  <c r="C872" i="6"/>
  <c r="C313" i="6"/>
  <c r="C575" i="6"/>
  <c r="C276" i="6"/>
  <c r="C111" i="6"/>
  <c r="C917" i="6"/>
  <c r="C300" i="6"/>
  <c r="C557" i="6"/>
  <c r="C907" i="6"/>
  <c r="C896" i="6"/>
  <c r="C919" i="6"/>
  <c r="C298" i="6"/>
  <c r="C754" i="6"/>
  <c r="C849" i="6"/>
  <c r="C784" i="6"/>
  <c r="C63" i="6"/>
  <c r="C611" i="6"/>
  <c r="C987" i="6"/>
  <c r="C815" i="6"/>
  <c r="C655" i="6"/>
  <c r="C24" i="6"/>
  <c r="C793" i="6"/>
  <c r="C137" i="6"/>
  <c r="C641" i="6"/>
  <c r="C266" i="6"/>
  <c r="C384" i="6"/>
  <c r="C18" i="6"/>
  <c r="C524" i="6"/>
  <c r="C79" i="6"/>
  <c r="C213" i="6"/>
  <c r="C759" i="6"/>
  <c r="C439" i="6"/>
  <c r="C767" i="6"/>
  <c r="C477" i="6"/>
  <c r="C514" i="6"/>
  <c r="C379" i="6"/>
  <c r="C630" i="6"/>
  <c r="C688" i="6"/>
  <c r="C470" i="6"/>
  <c r="C69" i="6"/>
  <c r="C345" i="6"/>
  <c r="C596" i="6"/>
  <c r="C380" i="6"/>
  <c r="C528" i="6"/>
  <c r="C699" i="6"/>
  <c r="C230" i="6"/>
  <c r="C493" i="6"/>
  <c r="C600" i="6"/>
  <c r="C594" i="6"/>
  <c r="C506" i="6"/>
  <c r="C637" i="6"/>
  <c r="C587" i="6"/>
  <c r="C490" i="6"/>
  <c r="C742" i="6"/>
  <c r="C830" i="6"/>
  <c r="C150" i="6"/>
  <c r="C899" i="6"/>
  <c r="C711" i="6"/>
  <c r="C952" i="6"/>
  <c r="C843" i="6"/>
  <c r="C86" i="6"/>
  <c r="C818" i="6"/>
  <c r="C512" i="6"/>
  <c r="C874" i="6"/>
  <c r="C633" i="6"/>
  <c r="C197" i="6"/>
  <c r="C52" i="6"/>
  <c r="C771" i="6"/>
  <c r="C918" i="6"/>
  <c r="C257" i="6"/>
  <c r="C83" i="6"/>
  <c r="C567" i="6"/>
  <c r="C480" i="6"/>
  <c r="C799" i="6"/>
  <c r="C70" i="6"/>
  <c r="C737" i="6"/>
  <c r="C604" i="6"/>
  <c r="C837" i="6"/>
  <c r="C598" i="6"/>
  <c r="C774" i="6"/>
  <c r="C621" i="6"/>
  <c r="C729" i="6"/>
  <c r="C89" i="6"/>
  <c r="C352" i="6"/>
  <c r="C132" i="6"/>
  <c r="C805" i="6"/>
  <c r="C496" i="6"/>
  <c r="C636" i="6"/>
  <c r="C400" i="6"/>
  <c r="C981" i="6"/>
  <c r="C755" i="6"/>
  <c r="C288" i="6"/>
  <c r="C159" i="6"/>
  <c r="C294" i="6"/>
  <c r="C867" i="6"/>
  <c r="C590" i="6"/>
  <c r="C260" i="6"/>
  <c r="C247" i="6"/>
  <c r="C207" i="6"/>
  <c r="C41" i="6"/>
  <c r="C707" i="6"/>
  <c r="C652" i="6"/>
  <c r="C574" i="6"/>
  <c r="C350" i="6"/>
  <c r="C783" i="6"/>
  <c r="C435" i="6"/>
  <c r="C8" i="6"/>
  <c r="C349" i="6"/>
  <c r="C533" i="6"/>
  <c r="C916" i="6"/>
  <c r="C252" i="6"/>
  <c r="C744" i="6"/>
  <c r="C186" i="6"/>
  <c r="C996" i="6"/>
  <c r="C769" i="6"/>
  <c r="C931" i="6"/>
  <c r="C59" i="6"/>
  <c r="C548" i="6"/>
  <c r="C683" i="6"/>
  <c r="C390" i="6"/>
  <c r="C724" i="6"/>
  <c r="C306" i="6"/>
  <c r="C753" i="6"/>
  <c r="C57" i="6"/>
  <c r="C717" i="6"/>
  <c r="C463" i="6"/>
  <c r="C999" i="6"/>
  <c r="C558" i="6"/>
  <c r="C497" i="6"/>
  <c r="C686" i="6"/>
  <c r="C224" i="6"/>
  <c r="C367" i="6"/>
  <c r="C886" i="6"/>
  <c r="C394" i="6"/>
  <c r="C645" i="6"/>
  <c r="C51" i="6"/>
  <c r="C733" i="6"/>
  <c r="C494" i="6"/>
  <c r="C994" i="6"/>
  <c r="C966" i="6"/>
  <c r="C34" i="6"/>
  <c r="C412" i="6"/>
  <c r="C407" i="6"/>
  <c r="C460" i="6"/>
  <c r="C924" i="6"/>
  <c r="C265" i="6"/>
  <c r="C601" i="6"/>
  <c r="C965" i="6"/>
  <c r="C264" i="6"/>
  <c r="C955" i="6"/>
  <c r="C921" i="6"/>
  <c r="C878" i="6"/>
  <c r="C586" i="6"/>
  <c r="C515" i="6"/>
  <c r="C923" i="6"/>
  <c r="C87" i="6"/>
  <c r="C122" i="6"/>
  <c r="C406" i="6"/>
  <c r="C102" i="6"/>
  <c r="C677" i="6"/>
  <c r="C209" i="6"/>
  <c r="C326" i="6"/>
  <c r="C639" i="6"/>
  <c r="C681" i="6"/>
  <c r="C674" i="6"/>
  <c r="C413" i="6"/>
  <c r="C359" i="6"/>
  <c r="C851" i="6"/>
  <c r="C457" i="6"/>
  <c r="C761" i="6"/>
  <c r="C628" i="6"/>
  <c r="C258" i="6"/>
  <c r="C500" i="6"/>
  <c r="C233" i="6"/>
  <c r="C62" i="6"/>
  <c r="C344" i="6"/>
  <c r="C819" i="6"/>
  <c r="C256" i="6"/>
  <c r="C162" i="6"/>
  <c r="C671" i="6"/>
  <c r="C684" i="6"/>
  <c r="C944" i="6"/>
  <c r="C410" i="6"/>
  <c r="C629" i="6"/>
  <c r="C421" i="6"/>
  <c r="C726" i="6"/>
  <c r="C977" i="6"/>
  <c r="C481" i="6"/>
  <c r="C695" i="6"/>
  <c r="C285" i="6"/>
  <c r="C169" i="6"/>
  <c r="C730" i="6"/>
  <c r="C828" i="6"/>
  <c r="C351" i="6"/>
  <c r="C75" i="6"/>
  <c r="C221" i="6"/>
  <c r="C356" i="6"/>
  <c r="C316" i="6"/>
  <c r="C376" i="6"/>
  <c r="C833" i="6"/>
  <c r="C597" i="6"/>
  <c r="C211" i="6"/>
  <c r="C992" i="6"/>
  <c r="C883" i="6"/>
  <c r="C986" i="6"/>
  <c r="C20" i="6"/>
  <c r="C117" i="6"/>
  <c r="C158" i="6"/>
  <c r="C184" i="6"/>
  <c r="C361" i="6"/>
  <c r="C839" i="6"/>
  <c r="C475" i="6"/>
  <c r="C430" i="6"/>
  <c r="C948" i="6"/>
  <c r="C865" i="6"/>
  <c r="C311" i="6"/>
  <c r="C485" i="6"/>
  <c r="C758" i="6"/>
  <c r="C146" i="6"/>
  <c r="C953" i="6"/>
  <c r="C873" i="6"/>
  <c r="C85" i="6"/>
  <c r="C764" i="6"/>
  <c r="C212" i="6"/>
  <c r="C957" i="6"/>
  <c r="C856" i="6"/>
  <c r="C243" i="6"/>
  <c r="C21" i="6"/>
  <c r="C706" i="6"/>
  <c r="C342" i="6"/>
  <c r="C570" i="6"/>
  <c r="C307" i="6"/>
  <c r="C751" i="6"/>
  <c r="C327" i="6"/>
  <c r="C648" i="6"/>
  <c r="C632" i="6"/>
  <c r="C564" i="6"/>
  <c r="C203" i="6"/>
  <c r="C791" i="6"/>
  <c r="C871" i="6"/>
  <c r="C454" i="6"/>
  <c r="C763" i="6"/>
  <c r="C644" i="6"/>
  <c r="C808" i="6"/>
  <c r="C531" i="6"/>
  <c r="C606" i="6"/>
  <c r="C757" i="6"/>
  <c r="C278" i="6"/>
  <c r="C659" i="6"/>
  <c r="C792" i="6"/>
  <c r="C434" i="6"/>
  <c r="C364" i="6"/>
  <c r="C789" i="6"/>
  <c r="C794" i="6"/>
  <c r="C448" i="6"/>
  <c r="C7" i="6"/>
  <c r="C476" i="6"/>
  <c r="C418" i="6"/>
  <c r="C826" i="6"/>
  <c r="C895" i="6"/>
  <c r="C244" i="6"/>
  <c r="C241" i="6"/>
  <c r="C469" i="6"/>
  <c r="C275" i="6"/>
  <c r="C409" i="6"/>
  <c r="C589" i="6"/>
  <c r="C371" i="6"/>
  <c r="C107" i="6"/>
  <c r="C568" i="6"/>
  <c r="C411" i="6"/>
  <c r="C989" i="6"/>
  <c r="C779" i="6"/>
  <c r="C240" i="6"/>
  <c r="C223" i="6"/>
  <c r="C982" i="6"/>
  <c r="C841" i="6"/>
  <c r="C511" i="6"/>
  <c r="C119" i="6"/>
  <c r="C780" i="6"/>
  <c r="C245" i="6"/>
  <c r="C225" i="6"/>
  <c r="C428" i="6"/>
  <c r="C879" i="6"/>
  <c r="C736" i="6"/>
  <c r="C605" i="6"/>
  <c r="C906" i="6"/>
  <c r="C693" i="6"/>
  <c r="C885" i="6"/>
  <c r="C697" i="6"/>
  <c r="C612" i="6"/>
  <c r="C894" i="6"/>
  <c r="C29" i="6"/>
  <c r="C852" i="6"/>
  <c r="C76" i="6"/>
  <c r="C727" i="6"/>
  <c r="C945" i="6"/>
  <c r="C969" i="6"/>
  <c r="C309" i="6"/>
  <c r="C673" i="6"/>
  <c r="C318" i="6"/>
  <c r="C971" i="6"/>
  <c r="C617" i="6"/>
  <c r="C776" i="6"/>
  <c r="C868" i="6"/>
  <c r="C284" i="6"/>
  <c r="C898" i="6"/>
  <c r="C985" i="6"/>
  <c r="C165" i="6"/>
  <c r="C121" i="6"/>
  <c r="C30" i="6"/>
  <c r="C995" i="6"/>
  <c r="C653" i="6"/>
  <c r="C319" i="6"/>
  <c r="C915" i="6"/>
  <c r="C705" i="6"/>
  <c r="C581" i="6"/>
  <c r="C98" i="6"/>
  <c r="C16" i="6"/>
  <c r="C149" i="6"/>
  <c r="C869" i="6"/>
  <c r="C488" i="6"/>
  <c r="C442" i="6"/>
  <c r="C812" i="6"/>
  <c r="C658" i="6"/>
  <c r="C811" i="6"/>
  <c r="C775" i="6"/>
  <c r="C858" i="6"/>
  <c r="C933" i="6"/>
  <c r="C375" i="6"/>
  <c r="C135" i="6"/>
  <c r="C464" i="6"/>
  <c r="C498" i="6"/>
  <c r="C228" i="6"/>
  <c r="C444" i="6"/>
  <c r="C216" i="6"/>
  <c r="C756" i="6"/>
  <c r="C523" i="6"/>
  <c r="C922" i="6"/>
  <c r="C94" i="6"/>
  <c r="C185" i="6"/>
  <c r="C103" i="6"/>
  <c r="C887" i="6"/>
  <c r="C458" i="6"/>
  <c r="C844" i="6"/>
  <c r="C401" i="6"/>
  <c r="C333" i="6"/>
  <c r="C954" i="6"/>
  <c r="C456" i="6"/>
  <c r="C746" i="6"/>
  <c r="C973" i="6"/>
  <c r="C802" i="6"/>
  <c r="C615" i="6"/>
  <c r="C859" i="6"/>
  <c r="C640" i="6"/>
  <c r="C362" i="6"/>
  <c r="C167" i="6"/>
  <c r="C26" i="6"/>
  <c r="C809" i="6"/>
  <c r="C635" i="6"/>
  <c r="C201" i="6"/>
  <c r="C582" i="6"/>
  <c r="C930" i="6"/>
  <c r="C560" i="6"/>
  <c r="C323" i="6"/>
  <c r="C728" i="6"/>
  <c r="C438" i="6"/>
  <c r="C881" i="6"/>
  <c r="C188" i="6"/>
  <c r="C343" i="6"/>
  <c r="C177" i="6"/>
  <c r="C175" i="6"/>
  <c r="C242" i="6"/>
  <c r="C716" i="6"/>
  <c r="C949" i="6"/>
  <c r="C588" i="6"/>
  <c r="C126" i="6"/>
  <c r="C101" i="6"/>
  <c r="C801" i="6"/>
  <c r="C44" i="6"/>
  <c r="C813" i="6"/>
  <c r="C838" i="6"/>
  <c r="C740" i="6"/>
  <c r="C198" i="6"/>
  <c r="C928" i="6"/>
  <c r="C787" i="6"/>
  <c r="C447" i="6"/>
  <c r="C576" i="6"/>
  <c r="C152" i="6"/>
  <c r="C685" i="6"/>
  <c r="C962" i="6"/>
  <c r="C96" i="6"/>
  <c r="C668" i="6"/>
  <c r="C510" i="6"/>
  <c r="C891" i="6"/>
  <c r="C58" i="6"/>
  <c r="P58" i="6" l="1"/>
  <c r="N58" i="7" s="1"/>
  <c r="F58" i="6"/>
  <c r="E58" i="6" s="1"/>
  <c r="B55" i="9"/>
  <c r="C58" i="7"/>
  <c r="AB58" i="6"/>
  <c r="AA58" i="6"/>
  <c r="AB891" i="6"/>
  <c r="L891" i="6"/>
  <c r="J891" i="7" s="1"/>
  <c r="H891" i="6"/>
  <c r="F891" i="7" s="1"/>
  <c r="AA891" i="6"/>
  <c r="BB891" i="6"/>
  <c r="Q891" i="6"/>
  <c r="O891" i="7" s="1"/>
  <c r="N891" i="6"/>
  <c r="L891" i="7" s="1"/>
  <c r="O891" i="6"/>
  <c r="M891" i="7" s="1"/>
  <c r="S891" i="6"/>
  <c r="Q891" i="7" s="1"/>
  <c r="F891" i="6"/>
  <c r="E891" i="6" s="1"/>
  <c r="AX891" i="6"/>
  <c r="K891" i="6"/>
  <c r="I891" i="7" s="1"/>
  <c r="J891" i="6"/>
  <c r="H891" i="7" s="1"/>
  <c r="BA891" i="6"/>
  <c r="C891" i="7"/>
  <c r="A891" i="6"/>
  <c r="A891" i="7" s="1"/>
  <c r="AY891" i="6"/>
  <c r="X891" i="6"/>
  <c r="V891" i="7" s="1"/>
  <c r="BC891" i="6"/>
  <c r="B891" i="6"/>
  <c r="B891" i="7" s="1"/>
  <c r="T891" i="6"/>
  <c r="R891" i="7" s="1"/>
  <c r="R891" i="6"/>
  <c r="P891" i="7" s="1"/>
  <c r="Z891" i="6"/>
  <c r="V891" i="6"/>
  <c r="T891" i="7" s="1"/>
  <c r="Y891" i="6"/>
  <c r="W891" i="7" s="1"/>
  <c r="W891" i="6"/>
  <c r="U891" i="7" s="1"/>
  <c r="I891" i="6"/>
  <c r="G891" i="7" s="1"/>
  <c r="AW891" i="6"/>
  <c r="G891" i="6"/>
  <c r="E891" i="7" s="1"/>
  <c r="AZ891" i="6"/>
  <c r="AV891" i="6"/>
  <c r="M891" i="6"/>
  <c r="K891" i="7" s="1"/>
  <c r="P891" i="6"/>
  <c r="N891" i="7" s="1"/>
  <c r="BD891" i="6"/>
  <c r="U891" i="6"/>
  <c r="S891" i="7" s="1"/>
  <c r="BA510" i="6"/>
  <c r="Z510" i="6"/>
  <c r="V510" i="6"/>
  <c r="T510" i="7" s="1"/>
  <c r="M510" i="6"/>
  <c r="K510" i="7" s="1"/>
  <c r="U510" i="6"/>
  <c r="S510" i="7" s="1"/>
  <c r="S510" i="6"/>
  <c r="Q510" i="7" s="1"/>
  <c r="Q510" i="6"/>
  <c r="O510" i="7" s="1"/>
  <c r="AZ510" i="6"/>
  <c r="AA510" i="6"/>
  <c r="Y510" i="6"/>
  <c r="W510" i="7" s="1"/>
  <c r="W510" i="6"/>
  <c r="U510" i="7" s="1"/>
  <c r="AY510" i="6"/>
  <c r="I510" i="6"/>
  <c r="G510" i="7" s="1"/>
  <c r="N510" i="6"/>
  <c r="L510" i="7" s="1"/>
  <c r="BC510" i="6"/>
  <c r="A510" i="6"/>
  <c r="A510" i="7" s="1"/>
  <c r="F510" i="6"/>
  <c r="E510" i="6" s="1"/>
  <c r="BB510" i="6"/>
  <c r="T510" i="6"/>
  <c r="R510" i="7" s="1"/>
  <c r="AX510" i="6"/>
  <c r="O510" i="6"/>
  <c r="M510" i="7" s="1"/>
  <c r="R510" i="6"/>
  <c r="P510" i="7" s="1"/>
  <c r="X510" i="6"/>
  <c r="V510" i="7" s="1"/>
  <c r="AV510" i="6"/>
  <c r="AW510" i="6"/>
  <c r="K510" i="6"/>
  <c r="I510" i="7" s="1"/>
  <c r="G510" i="6"/>
  <c r="E510" i="7" s="1"/>
  <c r="P510" i="6"/>
  <c r="N510" i="7" s="1"/>
  <c r="BD510" i="6"/>
  <c r="AB510" i="6"/>
  <c r="J510" i="6"/>
  <c r="H510" i="7" s="1"/>
  <c r="C510" i="7"/>
  <c r="H510" i="6"/>
  <c r="F510" i="7" s="1"/>
  <c r="B510" i="6"/>
  <c r="B510" i="7" s="1"/>
  <c r="L510" i="6"/>
  <c r="J510" i="7" s="1"/>
  <c r="AX668" i="6"/>
  <c r="BB668" i="6"/>
  <c r="AV668" i="6"/>
  <c r="L668" i="6"/>
  <c r="J668" i="7" s="1"/>
  <c r="A668" i="6"/>
  <c r="A668" i="7" s="1"/>
  <c r="U668" i="6"/>
  <c r="S668" i="7" s="1"/>
  <c r="BD668" i="6"/>
  <c r="K668" i="6"/>
  <c r="I668" i="7" s="1"/>
  <c r="AY668" i="6"/>
  <c r="N668" i="6"/>
  <c r="L668" i="7" s="1"/>
  <c r="V668" i="6"/>
  <c r="T668" i="7" s="1"/>
  <c r="H668" i="6"/>
  <c r="F668" i="7" s="1"/>
  <c r="AW668" i="6"/>
  <c r="AB668" i="6"/>
  <c r="Z668" i="6"/>
  <c r="Y668" i="6"/>
  <c r="W668" i="7" s="1"/>
  <c r="R668" i="6"/>
  <c r="P668" i="7" s="1"/>
  <c r="J668" i="6"/>
  <c r="H668" i="7" s="1"/>
  <c r="T668" i="6"/>
  <c r="R668" i="7" s="1"/>
  <c r="O668" i="6"/>
  <c r="M668" i="7" s="1"/>
  <c r="BA668" i="6"/>
  <c r="P668" i="6"/>
  <c r="N668" i="7" s="1"/>
  <c r="I668" i="6"/>
  <c r="G668" i="7" s="1"/>
  <c r="S668" i="6"/>
  <c r="Q668" i="7" s="1"/>
  <c r="X668" i="6"/>
  <c r="V668" i="7" s="1"/>
  <c r="AZ668" i="6"/>
  <c r="B668" i="6"/>
  <c r="B668" i="7" s="1"/>
  <c r="W668" i="6"/>
  <c r="U668" i="7" s="1"/>
  <c r="F668" i="6"/>
  <c r="E668" i="6" s="1"/>
  <c r="C668" i="7"/>
  <c r="Q668" i="6"/>
  <c r="O668" i="7" s="1"/>
  <c r="G668" i="6"/>
  <c r="E668" i="7" s="1"/>
  <c r="BC668" i="6"/>
  <c r="M668" i="6"/>
  <c r="K668" i="7" s="1"/>
  <c r="AA668" i="6"/>
  <c r="AB96" i="6"/>
  <c r="B93" i="9"/>
  <c r="F96" i="6"/>
  <c r="E96" i="6" s="1"/>
  <c r="C96" i="7"/>
  <c r="P96" i="6"/>
  <c r="N96" i="7" s="1"/>
  <c r="AA96" i="6"/>
  <c r="AZ962" i="6"/>
  <c r="U962" i="6"/>
  <c r="S962" i="7" s="1"/>
  <c r="K962" i="6"/>
  <c r="I962" i="7" s="1"/>
  <c r="A962" i="6"/>
  <c r="A962" i="7" s="1"/>
  <c r="AV962" i="6"/>
  <c r="P962" i="6"/>
  <c r="N962" i="7" s="1"/>
  <c r="F962" i="6"/>
  <c r="E962" i="6" s="1"/>
  <c r="BA962" i="6"/>
  <c r="N962" i="6"/>
  <c r="L962" i="7" s="1"/>
  <c r="L962" i="6"/>
  <c r="J962" i="7" s="1"/>
  <c r="S962" i="6"/>
  <c r="Q962" i="7" s="1"/>
  <c r="R962" i="6"/>
  <c r="P962" i="7" s="1"/>
  <c r="AB962" i="6"/>
  <c r="V962" i="6"/>
  <c r="T962" i="7" s="1"/>
  <c r="BD962" i="6"/>
  <c r="Y962" i="6"/>
  <c r="W962" i="7" s="1"/>
  <c r="O962" i="6"/>
  <c r="M962" i="7" s="1"/>
  <c r="C962" i="7"/>
  <c r="B962" i="6"/>
  <c r="B962" i="7" s="1"/>
  <c r="AA962" i="6"/>
  <c r="G962" i="6"/>
  <c r="E962" i="7" s="1"/>
  <c r="T962" i="6"/>
  <c r="R962" i="7" s="1"/>
  <c r="BC962" i="6"/>
  <c r="M962" i="6"/>
  <c r="K962" i="7" s="1"/>
  <c r="AY962" i="6"/>
  <c r="W962" i="6"/>
  <c r="U962" i="7" s="1"/>
  <c r="I962" i="6"/>
  <c r="G962" i="7" s="1"/>
  <c r="X962" i="6"/>
  <c r="V962" i="7" s="1"/>
  <c r="H962" i="6"/>
  <c r="F962" i="7" s="1"/>
  <c r="BB962" i="6"/>
  <c r="Z962" i="6"/>
  <c r="J962" i="6"/>
  <c r="H962" i="7" s="1"/>
  <c r="AX962" i="6"/>
  <c r="Q962" i="6"/>
  <c r="O962" i="7" s="1"/>
  <c r="AW962" i="6"/>
  <c r="L685" i="6"/>
  <c r="J685" i="7" s="1"/>
  <c r="V685" i="6"/>
  <c r="T685" i="7" s="1"/>
  <c r="W685" i="6"/>
  <c r="U685" i="7" s="1"/>
  <c r="I685" i="6"/>
  <c r="G685" i="7" s="1"/>
  <c r="Q685" i="6"/>
  <c r="O685" i="7" s="1"/>
  <c r="N685" i="6"/>
  <c r="L685" i="7" s="1"/>
  <c r="G685" i="6"/>
  <c r="E685" i="7" s="1"/>
  <c r="J685" i="6"/>
  <c r="H685" i="7" s="1"/>
  <c r="AZ685" i="6"/>
  <c r="BB685" i="6"/>
  <c r="BD685" i="6"/>
  <c r="X685" i="6"/>
  <c r="V685" i="7" s="1"/>
  <c r="AY685" i="6"/>
  <c r="BC685" i="6"/>
  <c r="Y685" i="6"/>
  <c r="W685" i="7" s="1"/>
  <c r="R685" i="6"/>
  <c r="P685" i="7" s="1"/>
  <c r="B685" i="6"/>
  <c r="B685" i="7" s="1"/>
  <c r="AV685" i="6"/>
  <c r="M685" i="6"/>
  <c r="K685" i="7" s="1"/>
  <c r="C685" i="7"/>
  <c r="U685" i="6"/>
  <c r="S685" i="7" s="1"/>
  <c r="F685" i="6"/>
  <c r="E685" i="6" s="1"/>
  <c r="A685" i="6"/>
  <c r="A685" i="7" s="1"/>
  <c r="S685" i="6"/>
  <c r="Q685" i="7" s="1"/>
  <c r="O685" i="6"/>
  <c r="M685" i="7" s="1"/>
  <c r="P685" i="6"/>
  <c r="N685" i="7" s="1"/>
  <c r="AB685" i="6"/>
  <c r="T685" i="6"/>
  <c r="R685" i="7" s="1"/>
  <c r="AA685" i="6"/>
  <c r="Z685" i="6"/>
  <c r="AW685" i="6"/>
  <c r="BA685" i="6"/>
  <c r="K685" i="6"/>
  <c r="I685" i="7" s="1"/>
  <c r="H685" i="6"/>
  <c r="F685" i="7" s="1"/>
  <c r="AX685" i="6"/>
  <c r="AA152" i="6"/>
  <c r="C152" i="7"/>
  <c r="B149" i="9"/>
  <c r="AB152" i="6"/>
  <c r="P152" i="6"/>
  <c r="N152" i="7" s="1"/>
  <c r="F152" i="6"/>
  <c r="E152" i="6" s="1"/>
  <c r="R576" i="6"/>
  <c r="P576" i="7" s="1"/>
  <c r="AX576" i="6"/>
  <c r="V576" i="6"/>
  <c r="T576" i="7" s="1"/>
  <c r="BC576" i="6"/>
  <c r="L576" i="6"/>
  <c r="J576" i="7" s="1"/>
  <c r="G576" i="6"/>
  <c r="E576" i="7" s="1"/>
  <c r="BD576" i="6"/>
  <c r="Y576" i="6"/>
  <c r="W576" i="7" s="1"/>
  <c r="AA576" i="6"/>
  <c r="AV576" i="6"/>
  <c r="I576" i="6"/>
  <c r="G576" i="7" s="1"/>
  <c r="Q576" i="6"/>
  <c r="O576" i="7" s="1"/>
  <c r="U576" i="6"/>
  <c r="S576" i="7" s="1"/>
  <c r="J576" i="6"/>
  <c r="H576" i="7" s="1"/>
  <c r="N576" i="6"/>
  <c r="L576" i="7" s="1"/>
  <c r="T576" i="6"/>
  <c r="R576" i="7" s="1"/>
  <c r="Z576" i="6"/>
  <c r="X576" i="6"/>
  <c r="V576" i="7" s="1"/>
  <c r="C576" i="7"/>
  <c r="S576" i="6"/>
  <c r="Q576" i="7" s="1"/>
  <c r="AB576" i="6"/>
  <c r="BB576" i="6"/>
  <c r="W576" i="6"/>
  <c r="U576" i="7" s="1"/>
  <c r="AZ576" i="6"/>
  <c r="P576" i="6"/>
  <c r="N576" i="7" s="1"/>
  <c r="M576" i="6"/>
  <c r="K576" i="7" s="1"/>
  <c r="K576" i="6"/>
  <c r="I576" i="7" s="1"/>
  <c r="B576" i="6"/>
  <c r="B576" i="7" s="1"/>
  <c r="AY576" i="6"/>
  <c r="AW576" i="6"/>
  <c r="H576" i="6"/>
  <c r="F576" i="7" s="1"/>
  <c r="O576" i="6"/>
  <c r="M576" i="7" s="1"/>
  <c r="A576" i="6"/>
  <c r="A576" i="7" s="1"/>
  <c r="F576" i="6"/>
  <c r="E576" i="6" s="1"/>
  <c r="BA576" i="6"/>
  <c r="BA447" i="6"/>
  <c r="AB447" i="6"/>
  <c r="AA447" i="6"/>
  <c r="AY447" i="6"/>
  <c r="L447" i="6"/>
  <c r="J447" i="7" s="1"/>
  <c r="I447" i="6"/>
  <c r="G447" i="7" s="1"/>
  <c r="N447" i="6"/>
  <c r="L447" i="7" s="1"/>
  <c r="AV447" i="6"/>
  <c r="B447" i="6"/>
  <c r="B447" i="7" s="1"/>
  <c r="Y447" i="6"/>
  <c r="W447" i="7" s="1"/>
  <c r="O447" i="6"/>
  <c r="M447" i="7" s="1"/>
  <c r="BB447" i="6"/>
  <c r="P447" i="6"/>
  <c r="N447" i="7" s="1"/>
  <c r="BD447" i="6"/>
  <c r="A447" i="6"/>
  <c r="A447" i="7" s="1"/>
  <c r="J447" i="6"/>
  <c r="H447" i="7" s="1"/>
  <c r="F447" i="6"/>
  <c r="E447" i="6" s="1"/>
  <c r="BC447" i="6"/>
  <c r="M447" i="6"/>
  <c r="K447" i="7" s="1"/>
  <c r="R447" i="6"/>
  <c r="P447" i="7" s="1"/>
  <c r="V447" i="6"/>
  <c r="T447" i="7" s="1"/>
  <c r="Q447" i="6"/>
  <c r="O447" i="7" s="1"/>
  <c r="G447" i="6"/>
  <c r="E447" i="7" s="1"/>
  <c r="U447" i="6"/>
  <c r="S447" i="7" s="1"/>
  <c r="S447" i="6"/>
  <c r="Q447" i="7" s="1"/>
  <c r="W447" i="6"/>
  <c r="U447" i="7" s="1"/>
  <c r="Z447" i="6"/>
  <c r="H447" i="6"/>
  <c r="F447" i="7" s="1"/>
  <c r="K447" i="6"/>
  <c r="I447" i="7" s="1"/>
  <c r="AX447" i="6"/>
  <c r="T447" i="6"/>
  <c r="R447" i="7" s="1"/>
  <c r="AW447" i="6"/>
  <c r="X447" i="6"/>
  <c r="V447" i="7" s="1"/>
  <c r="AZ447" i="6"/>
  <c r="C447" i="7"/>
  <c r="BA787" i="6"/>
  <c r="T787" i="6"/>
  <c r="R787" i="7" s="1"/>
  <c r="I787" i="6"/>
  <c r="G787" i="7" s="1"/>
  <c r="M787" i="6"/>
  <c r="K787" i="7" s="1"/>
  <c r="B787" i="6"/>
  <c r="B787" i="7" s="1"/>
  <c r="S787" i="6"/>
  <c r="Q787" i="7" s="1"/>
  <c r="AA787" i="6"/>
  <c r="AB787" i="6"/>
  <c r="C787" i="7"/>
  <c r="AZ787" i="6"/>
  <c r="X787" i="6"/>
  <c r="V787" i="7" s="1"/>
  <c r="W787" i="6"/>
  <c r="U787" i="7" s="1"/>
  <c r="Q787" i="6"/>
  <c r="O787" i="7" s="1"/>
  <c r="R787" i="6"/>
  <c r="P787" i="7" s="1"/>
  <c r="AY787" i="6"/>
  <c r="AX787" i="6"/>
  <c r="AW787" i="6"/>
  <c r="V787" i="6"/>
  <c r="T787" i="7" s="1"/>
  <c r="L787" i="6"/>
  <c r="J787" i="7" s="1"/>
  <c r="K787" i="6"/>
  <c r="I787" i="7" s="1"/>
  <c r="Y787" i="6"/>
  <c r="W787" i="7" s="1"/>
  <c r="J787" i="6"/>
  <c r="H787" i="7" s="1"/>
  <c r="N787" i="6"/>
  <c r="L787" i="7" s="1"/>
  <c r="AV787" i="6"/>
  <c r="F787" i="6"/>
  <c r="E787" i="6" s="1"/>
  <c r="A787" i="6"/>
  <c r="A787" i="7" s="1"/>
  <c r="H787" i="6"/>
  <c r="F787" i="7" s="1"/>
  <c r="Z787" i="6"/>
  <c r="U787" i="6"/>
  <c r="S787" i="7" s="1"/>
  <c r="P787" i="6"/>
  <c r="N787" i="7" s="1"/>
  <c r="O787" i="6"/>
  <c r="M787" i="7" s="1"/>
  <c r="BC787" i="6"/>
  <c r="BD787" i="6"/>
  <c r="G787" i="6"/>
  <c r="E787" i="7" s="1"/>
  <c r="BB787" i="6"/>
  <c r="L928" i="6"/>
  <c r="J928" i="7" s="1"/>
  <c r="AZ928" i="6"/>
  <c r="R928" i="6"/>
  <c r="P928" i="7" s="1"/>
  <c r="AA928" i="6"/>
  <c r="G928" i="6"/>
  <c r="E928" i="7" s="1"/>
  <c r="J928" i="6"/>
  <c r="H928" i="7" s="1"/>
  <c r="N928" i="6"/>
  <c r="L928" i="7" s="1"/>
  <c r="BD928" i="6"/>
  <c r="C928" i="7"/>
  <c r="H928" i="6"/>
  <c r="F928" i="7" s="1"/>
  <c r="AX928" i="6"/>
  <c r="AB928" i="6"/>
  <c r="AV928" i="6"/>
  <c r="K928" i="6"/>
  <c r="I928" i="7" s="1"/>
  <c r="BA928" i="6"/>
  <c r="S928" i="6"/>
  <c r="Q928" i="7" s="1"/>
  <c r="W928" i="6"/>
  <c r="U928" i="7" s="1"/>
  <c r="F928" i="6"/>
  <c r="E928" i="6" s="1"/>
  <c r="B928" i="6"/>
  <c r="B928" i="7" s="1"/>
  <c r="BC928" i="6"/>
  <c r="Q928" i="6"/>
  <c r="O928" i="7" s="1"/>
  <c r="U928" i="6"/>
  <c r="S928" i="7" s="1"/>
  <c r="AW928" i="6"/>
  <c r="T928" i="6"/>
  <c r="R928" i="7" s="1"/>
  <c r="BB928" i="6"/>
  <c r="P928" i="6"/>
  <c r="N928" i="7" s="1"/>
  <c r="O928" i="6"/>
  <c r="M928" i="7" s="1"/>
  <c r="M928" i="6"/>
  <c r="K928" i="7" s="1"/>
  <c r="I928" i="6"/>
  <c r="G928" i="7" s="1"/>
  <c r="Y928" i="6"/>
  <c r="W928" i="7" s="1"/>
  <c r="A928" i="6"/>
  <c r="A928" i="7" s="1"/>
  <c r="V928" i="6"/>
  <c r="T928" i="7" s="1"/>
  <c r="AY928" i="6"/>
  <c r="Z928" i="6"/>
  <c r="X928" i="6"/>
  <c r="V928" i="7" s="1"/>
  <c r="P198" i="6"/>
  <c r="N198" i="7" s="1"/>
  <c r="AB198" i="6"/>
  <c r="C198" i="7"/>
  <c r="AA198" i="6"/>
  <c r="F198" i="6"/>
  <c r="E198" i="6" s="1"/>
  <c r="B195" i="9"/>
  <c r="AV740" i="6"/>
  <c r="O740" i="6"/>
  <c r="M740" i="7" s="1"/>
  <c r="AA740" i="6"/>
  <c r="Q740" i="6"/>
  <c r="O740" i="7" s="1"/>
  <c r="G740" i="6"/>
  <c r="E740" i="7" s="1"/>
  <c r="H740" i="6"/>
  <c r="F740" i="7" s="1"/>
  <c r="R740" i="6"/>
  <c r="P740" i="7" s="1"/>
  <c r="W740" i="6"/>
  <c r="U740" i="7" s="1"/>
  <c r="AX740" i="6"/>
  <c r="J740" i="6"/>
  <c r="H740" i="7" s="1"/>
  <c r="S740" i="6"/>
  <c r="Q740" i="7" s="1"/>
  <c r="B740" i="6"/>
  <c r="B740" i="7" s="1"/>
  <c r="U740" i="6"/>
  <c r="S740" i="7" s="1"/>
  <c r="AB740" i="6"/>
  <c r="T740" i="6"/>
  <c r="R740" i="7" s="1"/>
  <c r="Y740" i="6"/>
  <c r="W740" i="7" s="1"/>
  <c r="L740" i="6"/>
  <c r="J740" i="7" s="1"/>
  <c r="X740" i="6"/>
  <c r="V740" i="7" s="1"/>
  <c r="C740" i="7"/>
  <c r="BD740" i="6"/>
  <c r="V740" i="6"/>
  <c r="T740" i="7" s="1"/>
  <c r="F740" i="6"/>
  <c r="E740" i="6" s="1"/>
  <c r="I740" i="6"/>
  <c r="G740" i="7" s="1"/>
  <c r="AY740" i="6"/>
  <c r="P740" i="6"/>
  <c r="N740" i="7" s="1"/>
  <c r="Z740" i="6"/>
  <c r="A740" i="6"/>
  <c r="A740" i="7" s="1"/>
  <c r="AW740" i="6"/>
  <c r="BB740" i="6"/>
  <c r="N740" i="6"/>
  <c r="L740" i="7" s="1"/>
  <c r="K740" i="6"/>
  <c r="I740" i="7" s="1"/>
  <c r="M740" i="6"/>
  <c r="K740" i="7" s="1"/>
  <c r="BA740" i="6"/>
  <c r="AZ740" i="6"/>
  <c r="BC740" i="6"/>
  <c r="B838" i="6"/>
  <c r="B838" i="7" s="1"/>
  <c r="BC838" i="6"/>
  <c r="F838" i="6"/>
  <c r="E838" i="6" s="1"/>
  <c r="BD838" i="6"/>
  <c r="Y838" i="6"/>
  <c r="W838" i="7" s="1"/>
  <c r="Z838" i="6"/>
  <c r="K838" i="6"/>
  <c r="I838" i="7" s="1"/>
  <c r="BB838" i="6"/>
  <c r="S838" i="6"/>
  <c r="Q838" i="7" s="1"/>
  <c r="AZ838" i="6"/>
  <c r="J838" i="6"/>
  <c r="H838" i="7" s="1"/>
  <c r="AY838" i="6"/>
  <c r="AX838" i="6"/>
  <c r="U838" i="6"/>
  <c r="S838" i="7" s="1"/>
  <c r="X838" i="6"/>
  <c r="V838" i="7" s="1"/>
  <c r="AW838" i="6"/>
  <c r="O838" i="6"/>
  <c r="M838" i="7" s="1"/>
  <c r="AB838" i="6"/>
  <c r="L838" i="6"/>
  <c r="J838" i="7" s="1"/>
  <c r="H838" i="6"/>
  <c r="F838" i="7" s="1"/>
  <c r="BA838" i="6"/>
  <c r="T838" i="6"/>
  <c r="R838" i="7" s="1"/>
  <c r="V838" i="6"/>
  <c r="T838" i="7" s="1"/>
  <c r="Q838" i="6"/>
  <c r="O838" i="7" s="1"/>
  <c r="A838" i="6"/>
  <c r="A838" i="7" s="1"/>
  <c r="M838" i="6"/>
  <c r="K838" i="7" s="1"/>
  <c r="AV838" i="6"/>
  <c r="N838" i="6"/>
  <c r="L838" i="7" s="1"/>
  <c r="C838" i="7"/>
  <c r="AA838" i="6"/>
  <c r="R838" i="6"/>
  <c r="P838" i="7" s="1"/>
  <c r="I838" i="6"/>
  <c r="G838" i="7" s="1"/>
  <c r="P838" i="6"/>
  <c r="N838" i="7" s="1"/>
  <c r="G838" i="6"/>
  <c r="E838" i="7" s="1"/>
  <c r="W838" i="6"/>
  <c r="U838" i="7" s="1"/>
  <c r="AZ813" i="6"/>
  <c r="H813" i="6"/>
  <c r="F813" i="7" s="1"/>
  <c r="V813" i="6"/>
  <c r="T813" i="7" s="1"/>
  <c r="AW813" i="6"/>
  <c r="X813" i="6"/>
  <c r="V813" i="7" s="1"/>
  <c r="AV813" i="6"/>
  <c r="S813" i="6"/>
  <c r="Q813" i="7" s="1"/>
  <c r="AA813" i="6"/>
  <c r="L813" i="6"/>
  <c r="J813" i="7" s="1"/>
  <c r="J813" i="6"/>
  <c r="H813" i="7" s="1"/>
  <c r="BC813" i="6"/>
  <c r="N813" i="6"/>
  <c r="L813" i="7" s="1"/>
  <c r="BA813" i="6"/>
  <c r="C813" i="7"/>
  <c r="O813" i="6"/>
  <c r="M813" i="7" s="1"/>
  <c r="R813" i="6"/>
  <c r="P813" i="7" s="1"/>
  <c r="Q813" i="6"/>
  <c r="O813" i="7" s="1"/>
  <c r="AB813" i="6"/>
  <c r="W813" i="6"/>
  <c r="U813" i="7" s="1"/>
  <c r="BD813" i="6"/>
  <c r="F813" i="6"/>
  <c r="E813" i="6" s="1"/>
  <c r="AY813" i="6"/>
  <c r="T813" i="6"/>
  <c r="R813" i="7" s="1"/>
  <c r="U813" i="6"/>
  <c r="S813" i="7" s="1"/>
  <c r="BB813" i="6"/>
  <c r="Y813" i="6"/>
  <c r="W813" i="7" s="1"/>
  <c r="P813" i="6"/>
  <c r="N813" i="7" s="1"/>
  <c r="M813" i="6"/>
  <c r="K813" i="7" s="1"/>
  <c r="AX813" i="6"/>
  <c r="A813" i="6"/>
  <c r="A813" i="7" s="1"/>
  <c r="I813" i="6"/>
  <c r="G813" i="7" s="1"/>
  <c r="G813" i="6"/>
  <c r="E813" i="7" s="1"/>
  <c r="B813" i="6"/>
  <c r="B813" i="7" s="1"/>
  <c r="Z813" i="6"/>
  <c r="K813" i="6"/>
  <c r="I813" i="7" s="1"/>
  <c r="P44" i="6"/>
  <c r="N44" i="7" s="1"/>
  <c r="AA44" i="6"/>
  <c r="C44" i="7"/>
  <c r="AB44" i="6"/>
  <c r="F44" i="6"/>
  <c r="E44" i="6" s="1"/>
  <c r="B41" i="9"/>
  <c r="X801" i="6"/>
  <c r="V801" i="7" s="1"/>
  <c r="AX801" i="6"/>
  <c r="P801" i="6"/>
  <c r="N801" i="7" s="1"/>
  <c r="BB801" i="6"/>
  <c r="M801" i="6"/>
  <c r="K801" i="7" s="1"/>
  <c r="AZ801" i="6"/>
  <c r="Y801" i="6"/>
  <c r="W801" i="7" s="1"/>
  <c r="G801" i="6"/>
  <c r="E801" i="7" s="1"/>
  <c r="BD801" i="6"/>
  <c r="U801" i="6"/>
  <c r="S801" i="7" s="1"/>
  <c r="N801" i="6"/>
  <c r="L801" i="7" s="1"/>
  <c r="S801" i="6"/>
  <c r="Q801" i="7" s="1"/>
  <c r="V801" i="6"/>
  <c r="T801" i="7" s="1"/>
  <c r="H801" i="6"/>
  <c r="F801" i="7" s="1"/>
  <c r="Q801" i="6"/>
  <c r="O801" i="7" s="1"/>
  <c r="BC801" i="6"/>
  <c r="AB801" i="6"/>
  <c r="O801" i="6"/>
  <c r="M801" i="7" s="1"/>
  <c r="I801" i="6"/>
  <c r="G801" i="7" s="1"/>
  <c r="AY801" i="6"/>
  <c r="L801" i="6"/>
  <c r="J801" i="7" s="1"/>
  <c r="W801" i="6"/>
  <c r="U801" i="7" s="1"/>
  <c r="A801" i="6"/>
  <c r="A801" i="7" s="1"/>
  <c r="AA801" i="6"/>
  <c r="B801" i="6"/>
  <c r="B801" i="7" s="1"/>
  <c r="J801" i="6"/>
  <c r="H801" i="7" s="1"/>
  <c r="C801" i="7"/>
  <c r="Z801" i="6"/>
  <c r="F801" i="6"/>
  <c r="E801" i="6" s="1"/>
  <c r="R801" i="6"/>
  <c r="P801" i="7" s="1"/>
  <c r="K801" i="6"/>
  <c r="I801" i="7" s="1"/>
  <c r="AV801" i="6"/>
  <c r="BA801" i="6"/>
  <c r="T801" i="6"/>
  <c r="R801" i="7" s="1"/>
  <c r="AW801" i="6"/>
  <c r="P101" i="6"/>
  <c r="N101" i="7" s="1"/>
  <c r="F101" i="6"/>
  <c r="E101" i="6" s="1"/>
  <c r="AB101" i="6"/>
  <c r="B98" i="9"/>
  <c r="AA101" i="6"/>
  <c r="C101" i="7"/>
  <c r="AA126" i="6"/>
  <c r="C126" i="7"/>
  <c r="B123" i="9"/>
  <c r="P126" i="6"/>
  <c r="N126" i="7" s="1"/>
  <c r="AB126" i="6"/>
  <c r="F126" i="6"/>
  <c r="E126" i="6" s="1"/>
  <c r="X588" i="6"/>
  <c r="V588" i="7" s="1"/>
  <c r="B588" i="6"/>
  <c r="B588" i="7" s="1"/>
  <c r="AV588" i="6"/>
  <c r="R588" i="6"/>
  <c r="P588" i="7" s="1"/>
  <c r="AX588" i="6"/>
  <c r="W588" i="6"/>
  <c r="U588" i="7" s="1"/>
  <c r="AB588" i="6"/>
  <c r="AA588" i="6"/>
  <c r="Q588" i="6"/>
  <c r="O588" i="7" s="1"/>
  <c r="P588" i="6"/>
  <c r="N588" i="7" s="1"/>
  <c r="AW588" i="6"/>
  <c r="AZ588" i="6"/>
  <c r="Z588" i="6"/>
  <c r="AY588" i="6"/>
  <c r="F588" i="6"/>
  <c r="E588" i="6" s="1"/>
  <c r="U588" i="6"/>
  <c r="S588" i="7" s="1"/>
  <c r="Y588" i="6"/>
  <c r="W588" i="7" s="1"/>
  <c r="V588" i="6"/>
  <c r="T588" i="7" s="1"/>
  <c r="BD588" i="6"/>
  <c r="A588" i="6"/>
  <c r="A588" i="7" s="1"/>
  <c r="BA588" i="6"/>
  <c r="T588" i="6"/>
  <c r="R588" i="7" s="1"/>
  <c r="O588" i="6"/>
  <c r="M588" i="7" s="1"/>
  <c r="H588" i="6"/>
  <c r="F588" i="7" s="1"/>
  <c r="C588" i="7"/>
  <c r="K588" i="6"/>
  <c r="I588" i="7" s="1"/>
  <c r="S588" i="6"/>
  <c r="Q588" i="7" s="1"/>
  <c r="N588" i="6"/>
  <c r="L588" i="7" s="1"/>
  <c r="J588" i="6"/>
  <c r="H588" i="7" s="1"/>
  <c r="BC588" i="6"/>
  <c r="G588" i="6"/>
  <c r="E588" i="7" s="1"/>
  <c r="BB588" i="6"/>
  <c r="I588" i="6"/>
  <c r="G588" i="7" s="1"/>
  <c r="L588" i="6"/>
  <c r="J588" i="7" s="1"/>
  <c r="M588" i="6"/>
  <c r="K588" i="7" s="1"/>
  <c r="X949" i="6"/>
  <c r="V949" i="7" s="1"/>
  <c r="AA949" i="6"/>
  <c r="Z949" i="6"/>
  <c r="P949" i="6"/>
  <c r="N949" i="7" s="1"/>
  <c r="N949" i="6"/>
  <c r="L949" i="7" s="1"/>
  <c r="B949" i="6"/>
  <c r="B949" i="7" s="1"/>
  <c r="U949" i="6"/>
  <c r="S949" i="7" s="1"/>
  <c r="K949" i="6"/>
  <c r="I949" i="7" s="1"/>
  <c r="AZ949" i="6"/>
  <c r="T949" i="6"/>
  <c r="R949" i="7" s="1"/>
  <c r="AX949" i="6"/>
  <c r="Y949" i="6"/>
  <c r="W949" i="7" s="1"/>
  <c r="M949" i="6"/>
  <c r="K949" i="7" s="1"/>
  <c r="AY949" i="6"/>
  <c r="V949" i="6"/>
  <c r="T949" i="7" s="1"/>
  <c r="W949" i="6"/>
  <c r="U949" i="7" s="1"/>
  <c r="AW949" i="6"/>
  <c r="Q949" i="6"/>
  <c r="O949" i="7" s="1"/>
  <c r="BB949" i="6"/>
  <c r="A949" i="6"/>
  <c r="A949" i="7" s="1"/>
  <c r="O949" i="6"/>
  <c r="M949" i="7" s="1"/>
  <c r="I949" i="6"/>
  <c r="G949" i="7" s="1"/>
  <c r="BC949" i="6"/>
  <c r="S949" i="6"/>
  <c r="Q949" i="7" s="1"/>
  <c r="BA949" i="6"/>
  <c r="BD949" i="6"/>
  <c r="J949" i="6"/>
  <c r="H949" i="7" s="1"/>
  <c r="H949" i="6"/>
  <c r="F949" i="7" s="1"/>
  <c r="R949" i="6"/>
  <c r="P949" i="7" s="1"/>
  <c r="G949" i="6"/>
  <c r="E949" i="7" s="1"/>
  <c r="L949" i="6"/>
  <c r="J949" i="7" s="1"/>
  <c r="C949" i="7"/>
  <c r="AB949" i="6"/>
  <c r="F949" i="6"/>
  <c r="E949" i="6" s="1"/>
  <c r="AV949" i="6"/>
  <c r="B716" i="6"/>
  <c r="B716" i="7" s="1"/>
  <c r="R716" i="6"/>
  <c r="P716" i="7" s="1"/>
  <c r="T716" i="6"/>
  <c r="R716" i="7" s="1"/>
  <c r="X716" i="6"/>
  <c r="V716" i="7" s="1"/>
  <c r="BC716" i="6"/>
  <c r="AX716" i="6"/>
  <c r="BD716" i="6"/>
  <c r="Z716" i="6"/>
  <c r="L716" i="6"/>
  <c r="J716" i="7" s="1"/>
  <c r="G716" i="6"/>
  <c r="E716" i="7" s="1"/>
  <c r="O716" i="6"/>
  <c r="M716" i="7" s="1"/>
  <c r="V716" i="6"/>
  <c r="T716" i="7" s="1"/>
  <c r="C716" i="7"/>
  <c r="Y716" i="6"/>
  <c r="W716" i="7" s="1"/>
  <c r="AW716" i="6"/>
  <c r="W716" i="6"/>
  <c r="U716" i="7" s="1"/>
  <c r="A716" i="6"/>
  <c r="A716" i="7" s="1"/>
  <c r="AB716" i="6"/>
  <c r="BB716" i="6"/>
  <c r="F716" i="6"/>
  <c r="E716" i="6" s="1"/>
  <c r="U716" i="6"/>
  <c r="S716" i="7" s="1"/>
  <c r="S716" i="6"/>
  <c r="Q716" i="7" s="1"/>
  <c r="AA716" i="6"/>
  <c r="M716" i="6"/>
  <c r="K716" i="7" s="1"/>
  <c r="N716" i="6"/>
  <c r="L716" i="7" s="1"/>
  <c r="J716" i="6"/>
  <c r="H716" i="7" s="1"/>
  <c r="P716" i="6"/>
  <c r="N716" i="7" s="1"/>
  <c r="I716" i="6"/>
  <c r="G716" i="7" s="1"/>
  <c r="H716" i="6"/>
  <c r="F716" i="7" s="1"/>
  <c r="AZ716" i="6"/>
  <c r="AY716" i="6"/>
  <c r="BA716" i="6"/>
  <c r="K716" i="6"/>
  <c r="I716" i="7" s="1"/>
  <c r="AV716" i="6"/>
  <c r="Q716" i="6"/>
  <c r="O716" i="7" s="1"/>
  <c r="F242" i="6"/>
  <c r="E242" i="6" s="1"/>
  <c r="AA242" i="6"/>
  <c r="Z242" i="6" s="1"/>
  <c r="C242" i="7"/>
  <c r="AB242" i="6"/>
  <c r="B239" i="9"/>
  <c r="P242" i="6"/>
  <c r="N242" i="7" s="1"/>
  <c r="C175" i="7"/>
  <c r="AA175" i="6"/>
  <c r="F175" i="6"/>
  <c r="E175" i="6" s="1"/>
  <c r="AB175" i="6"/>
  <c r="B172" i="9"/>
  <c r="P175" i="6"/>
  <c r="N175" i="7" s="1"/>
  <c r="AB177" i="6"/>
  <c r="F177" i="6"/>
  <c r="E177" i="6" s="1"/>
  <c r="C177" i="7"/>
  <c r="AA177" i="6"/>
  <c r="P177" i="6"/>
  <c r="N177" i="7" s="1"/>
  <c r="B174" i="9"/>
  <c r="C343" i="7"/>
  <c r="B340" i="9"/>
  <c r="AA343" i="6"/>
  <c r="P343" i="6"/>
  <c r="N343" i="7" s="1"/>
  <c r="AB343" i="6"/>
  <c r="F343" i="6"/>
  <c r="E343" i="6" s="1"/>
  <c r="P188" i="6"/>
  <c r="N188" i="7" s="1"/>
  <c r="F188" i="6"/>
  <c r="E188" i="6" s="1"/>
  <c r="B185" i="9"/>
  <c r="C188" i="7"/>
  <c r="AB188" i="6"/>
  <c r="AA188" i="6"/>
  <c r="U881" i="6"/>
  <c r="S881" i="7" s="1"/>
  <c r="T881" i="6"/>
  <c r="R881" i="7" s="1"/>
  <c r="O881" i="6"/>
  <c r="M881" i="7" s="1"/>
  <c r="P881" i="6"/>
  <c r="N881" i="7" s="1"/>
  <c r="S881" i="6"/>
  <c r="Q881" i="7" s="1"/>
  <c r="BD881" i="6"/>
  <c r="AW881" i="6"/>
  <c r="AZ881" i="6"/>
  <c r="F881" i="6"/>
  <c r="E881" i="6" s="1"/>
  <c r="A881" i="6"/>
  <c r="A881" i="7" s="1"/>
  <c r="J881" i="6"/>
  <c r="H881" i="7" s="1"/>
  <c r="I881" i="6"/>
  <c r="G881" i="7" s="1"/>
  <c r="G881" i="6"/>
  <c r="E881" i="7" s="1"/>
  <c r="R881" i="6"/>
  <c r="P881" i="7" s="1"/>
  <c r="AX881" i="6"/>
  <c r="AB881" i="6"/>
  <c r="BB881" i="6"/>
  <c r="X881" i="6"/>
  <c r="V881" i="7" s="1"/>
  <c r="K881" i="6"/>
  <c r="I881" i="7" s="1"/>
  <c r="C881" i="7"/>
  <c r="BC881" i="6"/>
  <c r="N881" i="6"/>
  <c r="L881" i="7" s="1"/>
  <c r="H881" i="6"/>
  <c r="F881" i="7" s="1"/>
  <c r="BA881" i="6"/>
  <c r="Y881" i="6"/>
  <c r="W881" i="7" s="1"/>
  <c r="V881" i="6"/>
  <c r="T881" i="7" s="1"/>
  <c r="AA881" i="6"/>
  <c r="AY881" i="6"/>
  <c r="AV881" i="6"/>
  <c r="M881" i="6"/>
  <c r="K881" i="7" s="1"/>
  <c r="Z881" i="6"/>
  <c r="W881" i="6"/>
  <c r="U881" i="7" s="1"/>
  <c r="B881" i="6"/>
  <c r="B881" i="7" s="1"/>
  <c r="Q881" i="6"/>
  <c r="O881" i="7" s="1"/>
  <c r="L881" i="6"/>
  <c r="J881" i="7" s="1"/>
  <c r="I438" i="6"/>
  <c r="G438" i="7" s="1"/>
  <c r="AW438" i="6"/>
  <c r="X438" i="6"/>
  <c r="V438" i="7" s="1"/>
  <c r="A438" i="6"/>
  <c r="A438" i="7" s="1"/>
  <c r="AY438" i="6"/>
  <c r="AZ438" i="6"/>
  <c r="Z438" i="6"/>
  <c r="R438" i="6"/>
  <c r="P438" i="7" s="1"/>
  <c r="AX438" i="6"/>
  <c r="BA438" i="6"/>
  <c r="V438" i="6"/>
  <c r="T438" i="7" s="1"/>
  <c r="H438" i="6"/>
  <c r="F438" i="7" s="1"/>
  <c r="G438" i="6"/>
  <c r="E438" i="7" s="1"/>
  <c r="W438" i="6"/>
  <c r="U438" i="7" s="1"/>
  <c r="T438" i="6"/>
  <c r="R438" i="7" s="1"/>
  <c r="N438" i="6"/>
  <c r="L438" i="7" s="1"/>
  <c r="C438" i="7"/>
  <c r="AV438" i="6"/>
  <c r="BC438" i="6"/>
  <c r="J438" i="6"/>
  <c r="H438" i="7" s="1"/>
  <c r="Y438" i="6"/>
  <c r="W438" i="7" s="1"/>
  <c r="P438" i="6"/>
  <c r="N438" i="7" s="1"/>
  <c r="Q438" i="6"/>
  <c r="O438" i="7" s="1"/>
  <c r="L438" i="6"/>
  <c r="J438" i="7" s="1"/>
  <c r="O438" i="6"/>
  <c r="M438" i="7" s="1"/>
  <c r="K438" i="6"/>
  <c r="I438" i="7" s="1"/>
  <c r="U438" i="6"/>
  <c r="S438" i="7" s="1"/>
  <c r="S438" i="6"/>
  <c r="Q438" i="7" s="1"/>
  <c r="F438" i="6"/>
  <c r="E438" i="6" s="1"/>
  <c r="BD438" i="6"/>
  <c r="M438" i="6"/>
  <c r="K438" i="7" s="1"/>
  <c r="AA438" i="6"/>
  <c r="BB438" i="6"/>
  <c r="AB438" i="6"/>
  <c r="B438" i="6"/>
  <c r="B438" i="7" s="1"/>
  <c r="Y728" i="6"/>
  <c r="W728" i="7" s="1"/>
  <c r="K728" i="6"/>
  <c r="I728" i="7" s="1"/>
  <c r="P728" i="6"/>
  <c r="N728" i="7" s="1"/>
  <c r="N728" i="6"/>
  <c r="L728" i="7" s="1"/>
  <c r="G728" i="6"/>
  <c r="E728" i="7" s="1"/>
  <c r="Q728" i="6"/>
  <c r="O728" i="7" s="1"/>
  <c r="Z728" i="6"/>
  <c r="AB728" i="6"/>
  <c r="AX728" i="6"/>
  <c r="X728" i="6"/>
  <c r="V728" i="7" s="1"/>
  <c r="S728" i="6"/>
  <c r="Q728" i="7" s="1"/>
  <c r="B728" i="6"/>
  <c r="B728" i="7" s="1"/>
  <c r="BA728" i="6"/>
  <c r="BC728" i="6"/>
  <c r="A728" i="6"/>
  <c r="A728" i="7" s="1"/>
  <c r="C728" i="7"/>
  <c r="W728" i="6"/>
  <c r="U728" i="7" s="1"/>
  <c r="L728" i="6"/>
  <c r="J728" i="7" s="1"/>
  <c r="J728" i="6"/>
  <c r="H728" i="7" s="1"/>
  <c r="AZ728" i="6"/>
  <c r="O728" i="6"/>
  <c r="M728" i="7" s="1"/>
  <c r="M728" i="6"/>
  <c r="K728" i="7" s="1"/>
  <c r="BB728" i="6"/>
  <c r="U728" i="6"/>
  <c r="S728" i="7" s="1"/>
  <c r="V728" i="6"/>
  <c r="T728" i="7" s="1"/>
  <c r="AW728" i="6"/>
  <c r="AY728" i="6"/>
  <c r="R728" i="6"/>
  <c r="P728" i="7" s="1"/>
  <c r="H728" i="6"/>
  <c r="F728" i="7" s="1"/>
  <c r="AA728" i="6"/>
  <c r="I728" i="6"/>
  <c r="G728" i="7" s="1"/>
  <c r="F728" i="6"/>
  <c r="E728" i="6" s="1"/>
  <c r="AV728" i="6"/>
  <c r="T728" i="6"/>
  <c r="R728" i="7" s="1"/>
  <c r="BD728" i="6"/>
  <c r="B320" i="9"/>
  <c r="AB323" i="6"/>
  <c r="F323" i="6"/>
  <c r="E323" i="6" s="1"/>
  <c r="C323" i="7"/>
  <c r="P323" i="6"/>
  <c r="N323" i="7" s="1"/>
  <c r="AA323" i="6"/>
  <c r="T560" i="6"/>
  <c r="R560" i="7" s="1"/>
  <c r="AX560" i="6"/>
  <c r="AW560" i="6"/>
  <c r="S560" i="6"/>
  <c r="Q560" i="7" s="1"/>
  <c r="W560" i="6"/>
  <c r="U560" i="7" s="1"/>
  <c r="AA560" i="6"/>
  <c r="BC560" i="6"/>
  <c r="B560" i="6"/>
  <c r="B560" i="7" s="1"/>
  <c r="Y560" i="6"/>
  <c r="W560" i="7" s="1"/>
  <c r="J560" i="6"/>
  <c r="H560" i="7" s="1"/>
  <c r="R560" i="6"/>
  <c r="P560" i="7" s="1"/>
  <c r="AY560" i="6"/>
  <c r="A560" i="6"/>
  <c r="A560" i="7" s="1"/>
  <c r="O560" i="6"/>
  <c r="M560" i="7" s="1"/>
  <c r="F560" i="6"/>
  <c r="E560" i="6" s="1"/>
  <c r="H560" i="6"/>
  <c r="F560" i="7" s="1"/>
  <c r="BB560" i="6"/>
  <c r="Z560" i="6"/>
  <c r="P560" i="6"/>
  <c r="N560" i="7" s="1"/>
  <c r="G560" i="6"/>
  <c r="E560" i="7" s="1"/>
  <c r="U560" i="6"/>
  <c r="S560" i="7" s="1"/>
  <c r="M560" i="6"/>
  <c r="K560" i="7" s="1"/>
  <c r="I560" i="6"/>
  <c r="G560" i="7" s="1"/>
  <c r="L560" i="6"/>
  <c r="J560" i="7" s="1"/>
  <c r="AZ560" i="6"/>
  <c r="AB560" i="6"/>
  <c r="BD560" i="6"/>
  <c r="C560" i="7"/>
  <c r="V560" i="6"/>
  <c r="T560" i="7" s="1"/>
  <c r="BA560" i="6"/>
  <c r="K560" i="6"/>
  <c r="I560" i="7" s="1"/>
  <c r="X560" i="6"/>
  <c r="V560" i="7" s="1"/>
  <c r="Q560" i="6"/>
  <c r="O560" i="7" s="1"/>
  <c r="N560" i="6"/>
  <c r="L560" i="7" s="1"/>
  <c r="AV560" i="6"/>
  <c r="L930" i="6"/>
  <c r="J930" i="7" s="1"/>
  <c r="Q930" i="6"/>
  <c r="O930" i="7" s="1"/>
  <c r="BD930" i="6"/>
  <c r="N930" i="6"/>
  <c r="L930" i="7" s="1"/>
  <c r="AV930" i="6"/>
  <c r="G930" i="6"/>
  <c r="E930" i="7" s="1"/>
  <c r="W930" i="6"/>
  <c r="U930" i="7" s="1"/>
  <c r="C930" i="7"/>
  <c r="AX930" i="6"/>
  <c r="AA930" i="6"/>
  <c r="P930" i="6"/>
  <c r="N930" i="7" s="1"/>
  <c r="F930" i="6"/>
  <c r="E930" i="6" s="1"/>
  <c r="K930" i="6"/>
  <c r="I930" i="7" s="1"/>
  <c r="B930" i="6"/>
  <c r="B930" i="7" s="1"/>
  <c r="AY930" i="6"/>
  <c r="U930" i="6"/>
  <c r="S930" i="7" s="1"/>
  <c r="BA930" i="6"/>
  <c r="R930" i="6"/>
  <c r="P930" i="7" s="1"/>
  <c r="A930" i="6"/>
  <c r="A930" i="7" s="1"/>
  <c r="H930" i="6"/>
  <c r="F930" i="7" s="1"/>
  <c r="X930" i="6"/>
  <c r="V930" i="7" s="1"/>
  <c r="AW930" i="6"/>
  <c r="S930" i="6"/>
  <c r="Q930" i="7" s="1"/>
  <c r="O930" i="6"/>
  <c r="M930" i="7" s="1"/>
  <c r="V930" i="6"/>
  <c r="T930" i="7" s="1"/>
  <c r="BB930" i="6"/>
  <c r="I930" i="6"/>
  <c r="G930" i="7" s="1"/>
  <c r="AZ930" i="6"/>
  <c r="Z930" i="6"/>
  <c r="J930" i="6"/>
  <c r="H930" i="7" s="1"/>
  <c r="T930" i="6"/>
  <c r="R930" i="7" s="1"/>
  <c r="Y930" i="6"/>
  <c r="W930" i="7" s="1"/>
  <c r="M930" i="6"/>
  <c r="K930" i="7" s="1"/>
  <c r="AB930" i="6"/>
  <c r="BC930" i="6"/>
  <c r="O582" i="6"/>
  <c r="M582" i="7" s="1"/>
  <c r="C582" i="7"/>
  <c r="A582" i="6"/>
  <c r="A582" i="7" s="1"/>
  <c r="N582" i="6"/>
  <c r="L582" i="7" s="1"/>
  <c r="W582" i="6"/>
  <c r="U582" i="7" s="1"/>
  <c r="AW582" i="6"/>
  <c r="K582" i="6"/>
  <c r="I582" i="7" s="1"/>
  <c r="Z582" i="6"/>
  <c r="Y582" i="6"/>
  <c r="W582" i="7" s="1"/>
  <c r="G582" i="6"/>
  <c r="E582" i="7" s="1"/>
  <c r="BB582" i="6"/>
  <c r="R582" i="6"/>
  <c r="P582" i="7" s="1"/>
  <c r="AV582" i="6"/>
  <c r="AX582" i="6"/>
  <c r="X582" i="6"/>
  <c r="V582" i="7" s="1"/>
  <c r="Q582" i="6"/>
  <c r="O582" i="7" s="1"/>
  <c r="BA582" i="6"/>
  <c r="J582" i="6"/>
  <c r="H582" i="7" s="1"/>
  <c r="U582" i="6"/>
  <c r="S582" i="7" s="1"/>
  <c r="P582" i="6"/>
  <c r="N582" i="7" s="1"/>
  <c r="AA582" i="6"/>
  <c r="T582" i="6"/>
  <c r="R582" i="7" s="1"/>
  <c r="V582" i="6"/>
  <c r="T582" i="7" s="1"/>
  <c r="L582" i="6"/>
  <c r="J582" i="7" s="1"/>
  <c r="M582" i="6"/>
  <c r="K582" i="7" s="1"/>
  <c r="I582" i="6"/>
  <c r="G582" i="7" s="1"/>
  <c r="AB582" i="6"/>
  <c r="AY582" i="6"/>
  <c r="BD582" i="6"/>
  <c r="S582" i="6"/>
  <c r="Q582" i="7" s="1"/>
  <c r="AZ582" i="6"/>
  <c r="H582" i="6"/>
  <c r="F582" i="7" s="1"/>
  <c r="F582" i="6"/>
  <c r="E582" i="6" s="1"/>
  <c r="B582" i="6"/>
  <c r="B582" i="7" s="1"/>
  <c r="BC582" i="6"/>
  <c r="C201" i="7"/>
  <c r="B198" i="9"/>
  <c r="AA201" i="6"/>
  <c r="P201" i="6"/>
  <c r="N201" i="7" s="1"/>
  <c r="AB201" i="6"/>
  <c r="F201" i="6"/>
  <c r="E201" i="6" s="1"/>
  <c r="K635" i="6"/>
  <c r="I635" i="7" s="1"/>
  <c r="L635" i="6"/>
  <c r="J635" i="7" s="1"/>
  <c r="BB635" i="6"/>
  <c r="Q635" i="6"/>
  <c r="O635" i="7" s="1"/>
  <c r="B635" i="6"/>
  <c r="B635" i="7" s="1"/>
  <c r="T635" i="6"/>
  <c r="R635" i="7" s="1"/>
  <c r="Y635" i="6"/>
  <c r="W635" i="7" s="1"/>
  <c r="A635" i="6"/>
  <c r="A635" i="7" s="1"/>
  <c r="W635" i="6"/>
  <c r="U635" i="7" s="1"/>
  <c r="BD635" i="6"/>
  <c r="S635" i="6"/>
  <c r="Q635" i="7" s="1"/>
  <c r="BC635" i="6"/>
  <c r="C635" i="7"/>
  <c r="AX635" i="6"/>
  <c r="AZ635" i="6"/>
  <c r="H635" i="6"/>
  <c r="F635" i="7" s="1"/>
  <c r="M635" i="6"/>
  <c r="K635" i="7" s="1"/>
  <c r="U635" i="6"/>
  <c r="S635" i="7" s="1"/>
  <c r="AW635" i="6"/>
  <c r="F635" i="6"/>
  <c r="E635" i="6" s="1"/>
  <c r="AA635" i="6"/>
  <c r="V635" i="6"/>
  <c r="T635" i="7" s="1"/>
  <c r="BA635" i="6"/>
  <c r="X635" i="6"/>
  <c r="V635" i="7" s="1"/>
  <c r="O635" i="6"/>
  <c r="M635" i="7" s="1"/>
  <c r="AB635" i="6"/>
  <c r="AY635" i="6"/>
  <c r="R635" i="6"/>
  <c r="P635" i="7" s="1"/>
  <c r="P635" i="6"/>
  <c r="N635" i="7" s="1"/>
  <c r="J635" i="6"/>
  <c r="H635" i="7" s="1"/>
  <c r="Z635" i="6"/>
  <c r="I635" i="6"/>
  <c r="G635" i="7" s="1"/>
  <c r="G635" i="6"/>
  <c r="E635" i="7" s="1"/>
  <c r="N635" i="6"/>
  <c r="L635" i="7" s="1"/>
  <c r="AV635" i="6"/>
  <c r="W809" i="6"/>
  <c r="U809" i="7" s="1"/>
  <c r="X809" i="6"/>
  <c r="V809" i="7" s="1"/>
  <c r="AX809" i="6"/>
  <c r="P809" i="6"/>
  <c r="N809" i="7" s="1"/>
  <c r="F809" i="6"/>
  <c r="E809" i="6" s="1"/>
  <c r="T809" i="6"/>
  <c r="R809" i="7" s="1"/>
  <c r="S809" i="6"/>
  <c r="Q809" i="7" s="1"/>
  <c r="R809" i="6"/>
  <c r="P809" i="7" s="1"/>
  <c r="AY809" i="6"/>
  <c r="O809" i="6"/>
  <c r="M809" i="7" s="1"/>
  <c r="J809" i="6"/>
  <c r="H809" i="7" s="1"/>
  <c r="N809" i="6"/>
  <c r="L809" i="7" s="1"/>
  <c r="AB809" i="6"/>
  <c r="I809" i="6"/>
  <c r="G809" i="7" s="1"/>
  <c r="AA809" i="6"/>
  <c r="G809" i="6"/>
  <c r="E809" i="7" s="1"/>
  <c r="Z809" i="6"/>
  <c r="A809" i="6"/>
  <c r="A809" i="7" s="1"/>
  <c r="AW809" i="6"/>
  <c r="C809" i="7"/>
  <c r="U809" i="6"/>
  <c r="S809" i="7" s="1"/>
  <c r="AZ809" i="6"/>
  <c r="BD809" i="6"/>
  <c r="AV809" i="6"/>
  <c r="M809" i="6"/>
  <c r="K809" i="7" s="1"/>
  <c r="BC809" i="6"/>
  <c r="B809" i="6"/>
  <c r="B809" i="7" s="1"/>
  <c r="BB809" i="6"/>
  <c r="BA809" i="6"/>
  <c r="V809" i="6"/>
  <c r="T809" i="7" s="1"/>
  <c r="Y809" i="6"/>
  <c r="W809" i="7" s="1"/>
  <c r="H809" i="6"/>
  <c r="F809" i="7" s="1"/>
  <c r="Q809" i="6"/>
  <c r="O809" i="7" s="1"/>
  <c r="K809" i="6"/>
  <c r="I809" i="7" s="1"/>
  <c r="L809" i="6"/>
  <c r="J809" i="7" s="1"/>
  <c r="AB26" i="6"/>
  <c r="B23" i="9"/>
  <c r="C26" i="7"/>
  <c r="AA26" i="6"/>
  <c r="Z26" i="6" s="1"/>
  <c r="P26" i="6"/>
  <c r="N26" i="7" s="1"/>
  <c r="F26" i="6"/>
  <c r="E26" i="6" s="1"/>
  <c r="P167" i="6"/>
  <c r="N167" i="7" s="1"/>
  <c r="AA167" i="6"/>
  <c r="F167" i="6"/>
  <c r="E167" i="6" s="1"/>
  <c r="B164" i="9"/>
  <c r="C167" i="7"/>
  <c r="AB167" i="6"/>
  <c r="C362" i="7"/>
  <c r="F362" i="6"/>
  <c r="E362" i="6" s="1"/>
  <c r="AA362" i="6"/>
  <c r="AB362" i="6"/>
  <c r="B359" i="9"/>
  <c r="P362" i="6"/>
  <c r="N362" i="7" s="1"/>
  <c r="F640" i="6"/>
  <c r="E640" i="6" s="1"/>
  <c r="Z640" i="6"/>
  <c r="P640" i="6"/>
  <c r="N640" i="7" s="1"/>
  <c r="BB640" i="6"/>
  <c r="Y640" i="6"/>
  <c r="W640" i="7" s="1"/>
  <c r="AA640" i="6"/>
  <c r="O640" i="6"/>
  <c r="M640" i="7" s="1"/>
  <c r="R640" i="6"/>
  <c r="P640" i="7" s="1"/>
  <c r="AB640" i="6"/>
  <c r="AW640" i="6"/>
  <c r="BC640" i="6"/>
  <c r="V640" i="6"/>
  <c r="T640" i="7" s="1"/>
  <c r="M640" i="6"/>
  <c r="K640" i="7" s="1"/>
  <c r="G640" i="6"/>
  <c r="E640" i="7" s="1"/>
  <c r="A640" i="6"/>
  <c r="A640" i="7" s="1"/>
  <c r="I640" i="6"/>
  <c r="G640" i="7" s="1"/>
  <c r="N640" i="6"/>
  <c r="L640" i="7" s="1"/>
  <c r="T640" i="6"/>
  <c r="R640" i="7" s="1"/>
  <c r="J640" i="6"/>
  <c r="H640" i="7" s="1"/>
  <c r="S640" i="6"/>
  <c r="Q640" i="7" s="1"/>
  <c r="BA640" i="6"/>
  <c r="AY640" i="6"/>
  <c r="W640" i="6"/>
  <c r="U640" i="7" s="1"/>
  <c r="L640" i="6"/>
  <c r="J640" i="7" s="1"/>
  <c r="U640" i="6"/>
  <c r="S640" i="7" s="1"/>
  <c r="AV640" i="6"/>
  <c r="AX640" i="6"/>
  <c r="H640" i="6"/>
  <c r="F640" i="7" s="1"/>
  <c r="B640" i="6"/>
  <c r="B640" i="7" s="1"/>
  <c r="BD640" i="6"/>
  <c r="AZ640" i="6"/>
  <c r="Q640" i="6"/>
  <c r="O640" i="7" s="1"/>
  <c r="K640" i="6"/>
  <c r="I640" i="7" s="1"/>
  <c r="X640" i="6"/>
  <c r="V640" i="7" s="1"/>
  <c r="C640" i="7"/>
  <c r="BB859" i="6"/>
  <c r="Q859" i="6"/>
  <c r="O859" i="7" s="1"/>
  <c r="N859" i="6"/>
  <c r="L859" i="7" s="1"/>
  <c r="A859" i="6"/>
  <c r="A859" i="7" s="1"/>
  <c r="Z859" i="6"/>
  <c r="M859" i="6"/>
  <c r="K859" i="7" s="1"/>
  <c r="AB859" i="6"/>
  <c r="AA859" i="6"/>
  <c r="S859" i="6"/>
  <c r="Q859" i="7" s="1"/>
  <c r="O859" i="6"/>
  <c r="M859" i="7" s="1"/>
  <c r="W859" i="6"/>
  <c r="U859" i="7" s="1"/>
  <c r="BA859" i="6"/>
  <c r="T859" i="6"/>
  <c r="R859" i="7" s="1"/>
  <c r="V859" i="6"/>
  <c r="T859" i="7" s="1"/>
  <c r="AX859" i="6"/>
  <c r="J859" i="6"/>
  <c r="H859" i="7" s="1"/>
  <c r="AW859" i="6"/>
  <c r="L859" i="6"/>
  <c r="J859" i="7" s="1"/>
  <c r="BD859" i="6"/>
  <c r="B859" i="6"/>
  <c r="B859" i="7" s="1"/>
  <c r="H859" i="6"/>
  <c r="F859" i="7" s="1"/>
  <c r="AY859" i="6"/>
  <c r="P859" i="6"/>
  <c r="N859" i="7" s="1"/>
  <c r="Y859" i="6"/>
  <c r="W859" i="7" s="1"/>
  <c r="AV859" i="6"/>
  <c r="C859" i="7"/>
  <c r="X859" i="6"/>
  <c r="V859" i="7" s="1"/>
  <c r="K859" i="6"/>
  <c r="I859" i="7" s="1"/>
  <c r="R859" i="6"/>
  <c r="P859" i="7" s="1"/>
  <c r="BC859" i="6"/>
  <c r="U859" i="6"/>
  <c r="S859" i="7" s="1"/>
  <c r="F859" i="6"/>
  <c r="E859" i="6" s="1"/>
  <c r="I859" i="6"/>
  <c r="G859" i="7" s="1"/>
  <c r="AZ859" i="6"/>
  <c r="G859" i="6"/>
  <c r="E859" i="7" s="1"/>
  <c r="AV615" i="6"/>
  <c r="K615" i="6"/>
  <c r="I615" i="7" s="1"/>
  <c r="S615" i="6"/>
  <c r="Q615" i="7" s="1"/>
  <c r="C615" i="7"/>
  <c r="M615" i="6"/>
  <c r="K615" i="7" s="1"/>
  <c r="Q615" i="6"/>
  <c r="O615" i="7" s="1"/>
  <c r="U615" i="6"/>
  <c r="S615" i="7" s="1"/>
  <c r="N615" i="6"/>
  <c r="L615" i="7" s="1"/>
  <c r="H615" i="6"/>
  <c r="F615" i="7" s="1"/>
  <c r="R615" i="6"/>
  <c r="P615" i="7" s="1"/>
  <c r="BD615" i="6"/>
  <c r="W615" i="6"/>
  <c r="U615" i="7" s="1"/>
  <c r="AZ615" i="6"/>
  <c r="X615" i="6"/>
  <c r="V615" i="7" s="1"/>
  <c r="G615" i="6"/>
  <c r="E615" i="7" s="1"/>
  <c r="F615" i="6"/>
  <c r="E615" i="6" s="1"/>
  <c r="AB615" i="6"/>
  <c r="T615" i="6"/>
  <c r="R615" i="7" s="1"/>
  <c r="AY615" i="6"/>
  <c r="J615" i="6"/>
  <c r="H615" i="7" s="1"/>
  <c r="V615" i="6"/>
  <c r="T615" i="7" s="1"/>
  <c r="AW615" i="6"/>
  <c r="AX615" i="6"/>
  <c r="O615" i="6"/>
  <c r="M615" i="7" s="1"/>
  <c r="AA615" i="6"/>
  <c r="I615" i="6"/>
  <c r="G615" i="7" s="1"/>
  <c r="BC615" i="6"/>
  <c r="L615" i="6"/>
  <c r="J615" i="7" s="1"/>
  <c r="A615" i="6"/>
  <c r="A615" i="7" s="1"/>
  <c r="Z615" i="6"/>
  <c r="B615" i="6"/>
  <c r="B615" i="7" s="1"/>
  <c r="BB615" i="6"/>
  <c r="P615" i="6"/>
  <c r="N615" i="7" s="1"/>
  <c r="BA615" i="6"/>
  <c r="Y615" i="6"/>
  <c r="W615" i="7" s="1"/>
  <c r="L802" i="6"/>
  <c r="J802" i="7" s="1"/>
  <c r="X802" i="6"/>
  <c r="V802" i="7" s="1"/>
  <c r="V802" i="6"/>
  <c r="T802" i="7" s="1"/>
  <c r="U802" i="6"/>
  <c r="S802" i="7" s="1"/>
  <c r="W802" i="6"/>
  <c r="U802" i="7" s="1"/>
  <c r="A802" i="6"/>
  <c r="A802" i="7" s="1"/>
  <c r="R802" i="6"/>
  <c r="P802" i="7" s="1"/>
  <c r="B802" i="6"/>
  <c r="B802" i="7" s="1"/>
  <c r="AY802" i="6"/>
  <c r="AA802" i="6"/>
  <c r="Y802" i="6"/>
  <c r="W802" i="7" s="1"/>
  <c r="AB802" i="6"/>
  <c r="O802" i="6"/>
  <c r="M802" i="7" s="1"/>
  <c r="G802" i="6"/>
  <c r="E802" i="7" s="1"/>
  <c r="F802" i="6"/>
  <c r="E802" i="6" s="1"/>
  <c r="H802" i="6"/>
  <c r="F802" i="7" s="1"/>
  <c r="M802" i="6"/>
  <c r="K802" i="7" s="1"/>
  <c r="S802" i="6"/>
  <c r="Q802" i="7" s="1"/>
  <c r="AV802" i="6"/>
  <c r="C802" i="7"/>
  <c r="BC802" i="6"/>
  <c r="BA802" i="6"/>
  <c r="Z802" i="6"/>
  <c r="Q802" i="6"/>
  <c r="O802" i="7" s="1"/>
  <c r="AX802" i="6"/>
  <c r="P802" i="6"/>
  <c r="N802" i="7" s="1"/>
  <c r="BB802" i="6"/>
  <c r="N802" i="6"/>
  <c r="L802" i="7" s="1"/>
  <c r="K802" i="6"/>
  <c r="I802" i="7" s="1"/>
  <c r="AW802" i="6"/>
  <c r="T802" i="6"/>
  <c r="R802" i="7" s="1"/>
  <c r="J802" i="6"/>
  <c r="H802" i="7" s="1"/>
  <c r="AZ802" i="6"/>
  <c r="I802" i="6"/>
  <c r="G802" i="7" s="1"/>
  <c r="BD802" i="6"/>
  <c r="BB973" i="6"/>
  <c r="L973" i="6"/>
  <c r="J973" i="7" s="1"/>
  <c r="G973" i="6"/>
  <c r="E973" i="7" s="1"/>
  <c r="N973" i="6"/>
  <c r="L973" i="7" s="1"/>
  <c r="AY973" i="6"/>
  <c r="X973" i="6"/>
  <c r="V973" i="7" s="1"/>
  <c r="J973" i="6"/>
  <c r="H973" i="7" s="1"/>
  <c r="AX973" i="6"/>
  <c r="W973" i="6"/>
  <c r="U973" i="7" s="1"/>
  <c r="T973" i="6"/>
  <c r="R973" i="7" s="1"/>
  <c r="Q973" i="6"/>
  <c r="O973" i="7" s="1"/>
  <c r="R973" i="6"/>
  <c r="P973" i="7" s="1"/>
  <c r="B973" i="6"/>
  <c r="B973" i="7" s="1"/>
  <c r="V973" i="6"/>
  <c r="T973" i="7" s="1"/>
  <c r="H973" i="6"/>
  <c r="F973" i="7" s="1"/>
  <c r="AB973" i="6"/>
  <c r="C973" i="7"/>
  <c r="P973" i="6"/>
  <c r="N973" i="7" s="1"/>
  <c r="I973" i="6"/>
  <c r="G973" i="7" s="1"/>
  <c r="F973" i="6"/>
  <c r="E973" i="6" s="1"/>
  <c r="AV973" i="6"/>
  <c r="M973" i="6"/>
  <c r="K973" i="7" s="1"/>
  <c r="A973" i="6"/>
  <c r="A973" i="7" s="1"/>
  <c r="BC973" i="6"/>
  <c r="AA973" i="6"/>
  <c r="S973" i="6"/>
  <c r="Q973" i="7" s="1"/>
  <c r="BA973" i="6"/>
  <c r="AW973" i="6"/>
  <c r="U973" i="6"/>
  <c r="S973" i="7" s="1"/>
  <c r="K973" i="6"/>
  <c r="I973" i="7" s="1"/>
  <c r="O973" i="6"/>
  <c r="M973" i="7" s="1"/>
  <c r="Y973" i="6"/>
  <c r="W973" i="7" s="1"/>
  <c r="Z973" i="6"/>
  <c r="AZ973" i="6"/>
  <c r="BD973" i="6"/>
  <c r="M746" i="6"/>
  <c r="K746" i="7" s="1"/>
  <c r="BB746" i="6"/>
  <c r="AX746" i="6"/>
  <c r="P746" i="6"/>
  <c r="N746" i="7" s="1"/>
  <c r="H746" i="6"/>
  <c r="F746" i="7" s="1"/>
  <c r="AZ746" i="6"/>
  <c r="Q746" i="6"/>
  <c r="O746" i="7" s="1"/>
  <c r="R746" i="6"/>
  <c r="P746" i="7" s="1"/>
  <c r="A746" i="6"/>
  <c r="A746" i="7" s="1"/>
  <c r="AA746" i="6"/>
  <c r="V746" i="6"/>
  <c r="T746" i="7" s="1"/>
  <c r="AW746" i="6"/>
  <c r="S746" i="6"/>
  <c r="Q746" i="7" s="1"/>
  <c r="K746" i="6"/>
  <c r="I746" i="7" s="1"/>
  <c r="L746" i="6"/>
  <c r="J746" i="7" s="1"/>
  <c r="J746" i="6"/>
  <c r="H746" i="7" s="1"/>
  <c r="AV746" i="6"/>
  <c r="I746" i="6"/>
  <c r="G746" i="7" s="1"/>
  <c r="O746" i="6"/>
  <c r="M746" i="7" s="1"/>
  <c r="B746" i="6"/>
  <c r="B746" i="7" s="1"/>
  <c r="X746" i="6"/>
  <c r="V746" i="7" s="1"/>
  <c r="Z746" i="6"/>
  <c r="AB746" i="6"/>
  <c r="BA746" i="6"/>
  <c r="AY746" i="6"/>
  <c r="C746" i="7"/>
  <c r="BC746" i="6"/>
  <c r="G746" i="6"/>
  <c r="E746" i="7" s="1"/>
  <c r="T746" i="6"/>
  <c r="R746" i="7" s="1"/>
  <c r="Y746" i="6"/>
  <c r="W746" i="7" s="1"/>
  <c r="U746" i="6"/>
  <c r="S746" i="7" s="1"/>
  <c r="BD746" i="6"/>
  <c r="F746" i="6"/>
  <c r="E746" i="6" s="1"/>
  <c r="N746" i="6"/>
  <c r="L746" i="7" s="1"/>
  <c r="W746" i="6"/>
  <c r="U746" i="7" s="1"/>
  <c r="H456" i="6"/>
  <c r="F456" i="7" s="1"/>
  <c r="T456" i="6"/>
  <c r="R456" i="7" s="1"/>
  <c r="AV456" i="6"/>
  <c r="BB456" i="6"/>
  <c r="BA456" i="6"/>
  <c r="Y456" i="6"/>
  <c r="W456" i="7" s="1"/>
  <c r="A456" i="6"/>
  <c r="A456" i="7" s="1"/>
  <c r="AX456" i="6"/>
  <c r="K456" i="6"/>
  <c r="I456" i="7" s="1"/>
  <c r="AY456" i="6"/>
  <c r="Q456" i="6"/>
  <c r="O456" i="7" s="1"/>
  <c r="S456" i="6"/>
  <c r="Q456" i="7" s="1"/>
  <c r="M456" i="6"/>
  <c r="K456" i="7" s="1"/>
  <c r="W456" i="6"/>
  <c r="U456" i="7" s="1"/>
  <c r="AA456" i="6"/>
  <c r="B456" i="6"/>
  <c r="B456" i="7" s="1"/>
  <c r="V456" i="6"/>
  <c r="T456" i="7" s="1"/>
  <c r="N456" i="6"/>
  <c r="L456" i="7" s="1"/>
  <c r="P456" i="6"/>
  <c r="N456" i="7" s="1"/>
  <c r="I456" i="6"/>
  <c r="G456" i="7" s="1"/>
  <c r="AB456" i="6"/>
  <c r="J456" i="6"/>
  <c r="H456" i="7" s="1"/>
  <c r="X456" i="6"/>
  <c r="V456" i="7" s="1"/>
  <c r="O456" i="6"/>
  <c r="M456" i="7" s="1"/>
  <c r="AZ456" i="6"/>
  <c r="C456" i="7"/>
  <c r="F456" i="6"/>
  <c r="E456" i="6" s="1"/>
  <c r="R456" i="6"/>
  <c r="P456" i="7" s="1"/>
  <c r="BC456" i="6"/>
  <c r="L456" i="6"/>
  <c r="J456" i="7" s="1"/>
  <c r="Z456" i="6"/>
  <c r="U456" i="6"/>
  <c r="S456" i="7" s="1"/>
  <c r="G456" i="6"/>
  <c r="E456" i="7" s="1"/>
  <c r="AW456" i="6"/>
  <c r="BD456" i="6"/>
  <c r="V954" i="6"/>
  <c r="T954" i="7" s="1"/>
  <c r="G954" i="6"/>
  <c r="E954" i="7" s="1"/>
  <c r="Y954" i="6"/>
  <c r="W954" i="7" s="1"/>
  <c r="AB954" i="6"/>
  <c r="AZ954" i="6"/>
  <c r="AA954" i="6"/>
  <c r="H954" i="6"/>
  <c r="F954" i="7" s="1"/>
  <c r="A954" i="6"/>
  <c r="A954" i="7" s="1"/>
  <c r="AV954" i="6"/>
  <c r="BC954" i="6"/>
  <c r="Q954" i="6"/>
  <c r="O954" i="7" s="1"/>
  <c r="P954" i="6"/>
  <c r="N954" i="7" s="1"/>
  <c r="BB954" i="6"/>
  <c r="T954" i="6"/>
  <c r="R954" i="7" s="1"/>
  <c r="W954" i="6"/>
  <c r="U954" i="7" s="1"/>
  <c r="BD954" i="6"/>
  <c r="U954" i="6"/>
  <c r="S954" i="7" s="1"/>
  <c r="AY954" i="6"/>
  <c r="BA954" i="6"/>
  <c r="Z954" i="6"/>
  <c r="R954" i="6"/>
  <c r="P954" i="7" s="1"/>
  <c r="N954" i="6"/>
  <c r="L954" i="7" s="1"/>
  <c r="C954" i="7"/>
  <c r="O954" i="6"/>
  <c r="M954" i="7" s="1"/>
  <c r="AW954" i="6"/>
  <c r="L954" i="6"/>
  <c r="J954" i="7" s="1"/>
  <c r="F954" i="6"/>
  <c r="E954" i="6" s="1"/>
  <c r="X954" i="6"/>
  <c r="V954" i="7" s="1"/>
  <c r="K954" i="6"/>
  <c r="I954" i="7" s="1"/>
  <c r="AX954" i="6"/>
  <c r="J954" i="6"/>
  <c r="H954" i="7" s="1"/>
  <c r="I954" i="6"/>
  <c r="G954" i="7" s="1"/>
  <c r="S954" i="6"/>
  <c r="Q954" i="7" s="1"/>
  <c r="M954" i="6"/>
  <c r="K954" i="7" s="1"/>
  <c r="B954" i="6"/>
  <c r="B954" i="7" s="1"/>
  <c r="F333" i="6"/>
  <c r="E333" i="6" s="1"/>
  <c r="P333" i="6"/>
  <c r="N333" i="7" s="1"/>
  <c r="C333" i="7"/>
  <c r="B330" i="9"/>
  <c r="AA333" i="6"/>
  <c r="AB333" i="6"/>
  <c r="A401" i="6"/>
  <c r="A401" i="7" s="1"/>
  <c r="J401" i="6"/>
  <c r="H401" i="7" s="1"/>
  <c r="B401" i="6"/>
  <c r="B401" i="7" s="1"/>
  <c r="U401" i="6"/>
  <c r="S401" i="7" s="1"/>
  <c r="AZ401" i="6"/>
  <c r="AY401" i="6"/>
  <c r="AB401" i="6"/>
  <c r="M401" i="6"/>
  <c r="K401" i="7" s="1"/>
  <c r="N401" i="6"/>
  <c r="L401" i="7" s="1"/>
  <c r="P401" i="6"/>
  <c r="N401" i="7" s="1"/>
  <c r="AW401" i="6"/>
  <c r="BA401" i="6"/>
  <c r="BB401" i="6"/>
  <c r="F401" i="6"/>
  <c r="E401" i="6" s="1"/>
  <c r="X401" i="6"/>
  <c r="V401" i="7" s="1"/>
  <c r="AA401" i="6"/>
  <c r="Q401" i="6"/>
  <c r="O401" i="7" s="1"/>
  <c r="Y401" i="6"/>
  <c r="W401" i="7" s="1"/>
  <c r="S401" i="6"/>
  <c r="Q401" i="7" s="1"/>
  <c r="T401" i="6"/>
  <c r="R401" i="7" s="1"/>
  <c r="V401" i="6"/>
  <c r="T401" i="7" s="1"/>
  <c r="C401" i="7"/>
  <c r="AX401" i="6"/>
  <c r="Z401" i="6"/>
  <c r="I401" i="6"/>
  <c r="G401" i="7" s="1"/>
  <c r="O401" i="6"/>
  <c r="M401" i="7" s="1"/>
  <c r="K401" i="6"/>
  <c r="I401" i="7" s="1"/>
  <c r="L401" i="6"/>
  <c r="J401" i="7" s="1"/>
  <c r="AV401" i="6"/>
  <c r="BD401" i="6"/>
  <c r="W401" i="6"/>
  <c r="U401" i="7" s="1"/>
  <c r="BC401" i="6"/>
  <c r="H401" i="6"/>
  <c r="F401" i="7" s="1"/>
  <c r="G401" i="6"/>
  <c r="E401" i="7" s="1"/>
  <c r="R401" i="6"/>
  <c r="P401" i="7" s="1"/>
  <c r="W844" i="6"/>
  <c r="U844" i="7" s="1"/>
  <c r="Q844" i="6"/>
  <c r="O844" i="7" s="1"/>
  <c r="O844" i="6"/>
  <c r="M844" i="7" s="1"/>
  <c r="A844" i="6"/>
  <c r="A844" i="7" s="1"/>
  <c r="X844" i="6"/>
  <c r="V844" i="7" s="1"/>
  <c r="AA844" i="6"/>
  <c r="J844" i="6"/>
  <c r="H844" i="7" s="1"/>
  <c r="BC844" i="6"/>
  <c r="BD844" i="6"/>
  <c r="I844" i="6"/>
  <c r="G844" i="7" s="1"/>
  <c r="S844" i="6"/>
  <c r="Q844" i="7" s="1"/>
  <c r="N844" i="6"/>
  <c r="L844" i="7" s="1"/>
  <c r="M844" i="6"/>
  <c r="K844" i="7" s="1"/>
  <c r="U844" i="6"/>
  <c r="S844" i="7" s="1"/>
  <c r="F844" i="6"/>
  <c r="E844" i="6" s="1"/>
  <c r="BA844" i="6"/>
  <c r="Y844" i="6"/>
  <c r="W844" i="7" s="1"/>
  <c r="AZ844" i="6"/>
  <c r="AV844" i="6"/>
  <c r="T844" i="6"/>
  <c r="R844" i="7" s="1"/>
  <c r="BB844" i="6"/>
  <c r="C844" i="7"/>
  <c r="L844" i="6"/>
  <c r="J844" i="7" s="1"/>
  <c r="H844" i="6"/>
  <c r="F844" i="7" s="1"/>
  <c r="AX844" i="6"/>
  <c r="AY844" i="6"/>
  <c r="K844" i="6"/>
  <c r="I844" i="7" s="1"/>
  <c r="G844" i="6"/>
  <c r="E844" i="7" s="1"/>
  <c r="AW844" i="6"/>
  <c r="V844" i="6"/>
  <c r="T844" i="7" s="1"/>
  <c r="R844" i="6"/>
  <c r="P844" i="7" s="1"/>
  <c r="AB844" i="6"/>
  <c r="Z844" i="6"/>
  <c r="B844" i="6"/>
  <c r="B844" i="7" s="1"/>
  <c r="P844" i="6"/>
  <c r="N844" i="7" s="1"/>
  <c r="F458" i="6"/>
  <c r="E458" i="6" s="1"/>
  <c r="O458" i="6"/>
  <c r="M458" i="7" s="1"/>
  <c r="Q458" i="6"/>
  <c r="O458" i="7" s="1"/>
  <c r="AB458" i="6"/>
  <c r="BA458" i="6"/>
  <c r="AA458" i="6"/>
  <c r="AZ458" i="6"/>
  <c r="Y458" i="6"/>
  <c r="W458" i="7" s="1"/>
  <c r="BD458" i="6"/>
  <c r="P458" i="6"/>
  <c r="N458" i="7" s="1"/>
  <c r="BB458" i="6"/>
  <c r="S458" i="6"/>
  <c r="Q458" i="7" s="1"/>
  <c r="I458" i="6"/>
  <c r="G458" i="7" s="1"/>
  <c r="BC458" i="6"/>
  <c r="N458" i="6"/>
  <c r="L458" i="7" s="1"/>
  <c r="AV458" i="6"/>
  <c r="K458" i="6"/>
  <c r="I458" i="7" s="1"/>
  <c r="L458" i="6"/>
  <c r="J458" i="7" s="1"/>
  <c r="W458" i="6"/>
  <c r="U458" i="7" s="1"/>
  <c r="Z458" i="6"/>
  <c r="AX458" i="6"/>
  <c r="J458" i="6"/>
  <c r="H458" i="7" s="1"/>
  <c r="G458" i="6"/>
  <c r="E458" i="7" s="1"/>
  <c r="A458" i="6"/>
  <c r="A458" i="7" s="1"/>
  <c r="T458" i="6"/>
  <c r="R458" i="7" s="1"/>
  <c r="AW458" i="6"/>
  <c r="M458" i="6"/>
  <c r="K458" i="7" s="1"/>
  <c r="V458" i="6"/>
  <c r="T458" i="7" s="1"/>
  <c r="C458" i="7"/>
  <c r="U458" i="6"/>
  <c r="S458" i="7" s="1"/>
  <c r="R458" i="6"/>
  <c r="P458" i="7" s="1"/>
  <c r="H458" i="6"/>
  <c r="F458" i="7" s="1"/>
  <c r="X458" i="6"/>
  <c r="V458" i="7" s="1"/>
  <c r="B458" i="6"/>
  <c r="B458" i="7" s="1"/>
  <c r="AY458" i="6"/>
  <c r="L887" i="6"/>
  <c r="J887" i="7" s="1"/>
  <c r="AX887" i="6"/>
  <c r="AY887" i="6"/>
  <c r="X887" i="6"/>
  <c r="V887" i="7" s="1"/>
  <c r="G887" i="6"/>
  <c r="E887" i="7" s="1"/>
  <c r="T887" i="6"/>
  <c r="R887" i="7" s="1"/>
  <c r="N887" i="6"/>
  <c r="L887" i="7" s="1"/>
  <c r="U887" i="6"/>
  <c r="S887" i="7" s="1"/>
  <c r="H887" i="6"/>
  <c r="F887" i="7" s="1"/>
  <c r="Y887" i="6"/>
  <c r="W887" i="7" s="1"/>
  <c r="BD887" i="6"/>
  <c r="BB887" i="6"/>
  <c r="V887" i="6"/>
  <c r="T887" i="7" s="1"/>
  <c r="M887" i="6"/>
  <c r="K887" i="7" s="1"/>
  <c r="BA887" i="6"/>
  <c r="I887" i="6"/>
  <c r="G887" i="7" s="1"/>
  <c r="AZ887" i="6"/>
  <c r="R887" i="6"/>
  <c r="P887" i="7" s="1"/>
  <c r="C887" i="7"/>
  <c r="Z887" i="6"/>
  <c r="K887" i="6"/>
  <c r="I887" i="7" s="1"/>
  <c r="AV887" i="6"/>
  <c r="BC887" i="6"/>
  <c r="S887" i="6"/>
  <c r="Q887" i="7" s="1"/>
  <c r="A887" i="6"/>
  <c r="A887" i="7" s="1"/>
  <c r="W887" i="6"/>
  <c r="U887" i="7" s="1"/>
  <c r="Q887" i="6"/>
  <c r="O887" i="7" s="1"/>
  <c r="AA887" i="6"/>
  <c r="J887" i="6"/>
  <c r="H887" i="7" s="1"/>
  <c r="AW887" i="6"/>
  <c r="P887" i="6"/>
  <c r="N887" i="7" s="1"/>
  <c r="O887" i="6"/>
  <c r="M887" i="7" s="1"/>
  <c r="AB887" i="6"/>
  <c r="B887" i="6"/>
  <c r="B887" i="7" s="1"/>
  <c r="F887" i="6"/>
  <c r="E887" i="6" s="1"/>
  <c r="C103" i="7"/>
  <c r="AB103" i="6"/>
  <c r="P103" i="6"/>
  <c r="N103" i="7" s="1"/>
  <c r="AA103" i="6"/>
  <c r="B100" i="9"/>
  <c r="F103" i="6"/>
  <c r="E103" i="6" s="1"/>
  <c r="AB185" i="6"/>
  <c r="Z185" i="6" s="1"/>
  <c r="F185" i="6"/>
  <c r="E185" i="6" s="1"/>
  <c r="P185" i="6"/>
  <c r="N185" i="7" s="1"/>
  <c r="AA185" i="6"/>
  <c r="C185" i="7"/>
  <c r="B182" i="9"/>
  <c r="F94" i="6"/>
  <c r="E94" i="6" s="1"/>
  <c r="P94" i="6"/>
  <c r="N94" i="7" s="1"/>
  <c r="AA94" i="6"/>
  <c r="C94" i="7"/>
  <c r="AB94" i="6"/>
  <c r="B91" i="9"/>
  <c r="Z94" i="6"/>
  <c r="K922" i="6"/>
  <c r="I922" i="7" s="1"/>
  <c r="N922" i="6"/>
  <c r="L922" i="7" s="1"/>
  <c r="U922" i="6"/>
  <c r="S922" i="7" s="1"/>
  <c r="X922" i="6"/>
  <c r="V922" i="7" s="1"/>
  <c r="C922" i="7"/>
  <c r="AV922" i="6"/>
  <c r="AX922" i="6"/>
  <c r="H922" i="6"/>
  <c r="F922" i="7" s="1"/>
  <c r="AA922" i="6"/>
  <c r="BD922" i="6"/>
  <c r="BC922" i="6"/>
  <c r="M922" i="6"/>
  <c r="K922" i="7" s="1"/>
  <c r="AZ922" i="6"/>
  <c r="O922" i="6"/>
  <c r="M922" i="7" s="1"/>
  <c r="F922" i="6"/>
  <c r="E922" i="6" s="1"/>
  <c r="Z922" i="6"/>
  <c r="Q922" i="6"/>
  <c r="O922" i="7" s="1"/>
  <c r="T922" i="6"/>
  <c r="R922" i="7" s="1"/>
  <c r="J922" i="6"/>
  <c r="H922" i="7" s="1"/>
  <c r="Y922" i="6"/>
  <c r="W922" i="7" s="1"/>
  <c r="AW922" i="6"/>
  <c r="AY922" i="6"/>
  <c r="G922" i="6"/>
  <c r="E922" i="7" s="1"/>
  <c r="L922" i="6"/>
  <c r="J922" i="7" s="1"/>
  <c r="AB922" i="6"/>
  <c r="W922" i="6"/>
  <c r="U922" i="7" s="1"/>
  <c r="S922" i="6"/>
  <c r="Q922" i="7" s="1"/>
  <c r="BA922" i="6"/>
  <c r="V922" i="6"/>
  <c r="T922" i="7" s="1"/>
  <c r="B922" i="6"/>
  <c r="B922" i="7" s="1"/>
  <c r="P922" i="6"/>
  <c r="N922" i="7" s="1"/>
  <c r="I922" i="6"/>
  <c r="G922" i="7" s="1"/>
  <c r="R922" i="6"/>
  <c r="P922" i="7" s="1"/>
  <c r="BB922" i="6"/>
  <c r="A922" i="6"/>
  <c r="A922" i="7" s="1"/>
  <c r="S523" i="6"/>
  <c r="Q523" i="7" s="1"/>
  <c r="AW523" i="6"/>
  <c r="AV523" i="6"/>
  <c r="AA523" i="6"/>
  <c r="Y523" i="6"/>
  <c r="W523" i="7" s="1"/>
  <c r="G523" i="6"/>
  <c r="E523" i="7" s="1"/>
  <c r="A523" i="6"/>
  <c r="A523" i="7" s="1"/>
  <c r="U523" i="6"/>
  <c r="S523" i="7" s="1"/>
  <c r="AB523" i="6"/>
  <c r="P523" i="6"/>
  <c r="N523" i="7" s="1"/>
  <c r="AY523" i="6"/>
  <c r="V523" i="6"/>
  <c r="T523" i="7" s="1"/>
  <c r="M523" i="6"/>
  <c r="K523" i="7" s="1"/>
  <c r="W523" i="6"/>
  <c r="U523" i="7" s="1"/>
  <c r="B523" i="6"/>
  <c r="B523" i="7" s="1"/>
  <c r="AX523" i="6"/>
  <c r="BC523" i="6"/>
  <c r="Q523" i="6"/>
  <c r="O523" i="7" s="1"/>
  <c r="I523" i="6"/>
  <c r="G523" i="7" s="1"/>
  <c r="C523" i="7"/>
  <c r="N523" i="6"/>
  <c r="L523" i="7" s="1"/>
  <c r="F523" i="6"/>
  <c r="E523" i="6" s="1"/>
  <c r="H523" i="6"/>
  <c r="F523" i="7" s="1"/>
  <c r="Z523" i="6"/>
  <c r="R523" i="6"/>
  <c r="P523" i="7" s="1"/>
  <c r="BD523" i="6"/>
  <c r="BA523" i="6"/>
  <c r="X523" i="6"/>
  <c r="V523" i="7" s="1"/>
  <c r="J523" i="6"/>
  <c r="H523" i="7" s="1"/>
  <c r="T523" i="6"/>
  <c r="R523" i="7" s="1"/>
  <c r="L523" i="6"/>
  <c r="J523" i="7" s="1"/>
  <c r="K523" i="6"/>
  <c r="I523" i="7" s="1"/>
  <c r="BB523" i="6"/>
  <c r="AZ523" i="6"/>
  <c r="O523" i="6"/>
  <c r="M523" i="7" s="1"/>
  <c r="W756" i="6"/>
  <c r="U756" i="7" s="1"/>
  <c r="AV756" i="6"/>
  <c r="AY756" i="6"/>
  <c r="S756" i="6"/>
  <c r="Q756" i="7" s="1"/>
  <c r="K756" i="6"/>
  <c r="I756" i="7" s="1"/>
  <c r="I756" i="6"/>
  <c r="G756" i="7" s="1"/>
  <c r="AZ756" i="6"/>
  <c r="R756" i="6"/>
  <c r="P756" i="7" s="1"/>
  <c r="BD756" i="6"/>
  <c r="H756" i="6"/>
  <c r="F756" i="7" s="1"/>
  <c r="C756" i="7"/>
  <c r="F756" i="6"/>
  <c r="E756" i="6" s="1"/>
  <c r="BC756" i="6"/>
  <c r="L756" i="6"/>
  <c r="J756" i="7" s="1"/>
  <c r="AW756" i="6"/>
  <c r="BB756" i="6"/>
  <c r="O756" i="6"/>
  <c r="M756" i="7" s="1"/>
  <c r="G756" i="6"/>
  <c r="E756" i="7" s="1"/>
  <c r="Q756" i="6"/>
  <c r="O756" i="7" s="1"/>
  <c r="T756" i="6"/>
  <c r="R756" i="7" s="1"/>
  <c r="X756" i="6"/>
  <c r="V756" i="7" s="1"/>
  <c r="N756" i="6"/>
  <c r="L756" i="7" s="1"/>
  <c r="V756" i="6"/>
  <c r="T756" i="7" s="1"/>
  <c r="AA756" i="6"/>
  <c r="B756" i="6"/>
  <c r="B756" i="7" s="1"/>
  <c r="Z756" i="6"/>
  <c r="AB756" i="6"/>
  <c r="M756" i="6"/>
  <c r="K756" i="7" s="1"/>
  <c r="A756" i="6"/>
  <c r="A756" i="7" s="1"/>
  <c r="Y756" i="6"/>
  <c r="W756" i="7" s="1"/>
  <c r="P756" i="6"/>
  <c r="N756" i="7" s="1"/>
  <c r="J756" i="6"/>
  <c r="H756" i="7" s="1"/>
  <c r="BA756" i="6"/>
  <c r="U756" i="6"/>
  <c r="S756" i="7" s="1"/>
  <c r="AX756" i="6"/>
  <c r="AB216" i="6"/>
  <c r="P216" i="6"/>
  <c r="N216" i="7" s="1"/>
  <c r="AA216" i="6"/>
  <c r="Z216" i="6" s="1"/>
  <c r="B213" i="9"/>
  <c r="C216" i="7"/>
  <c r="F216" i="6"/>
  <c r="E216" i="6" s="1"/>
  <c r="AX444" i="6"/>
  <c r="F444" i="6"/>
  <c r="E444" i="6" s="1"/>
  <c r="X444" i="6"/>
  <c r="V444" i="7" s="1"/>
  <c r="M444" i="6"/>
  <c r="K444" i="7" s="1"/>
  <c r="R444" i="6"/>
  <c r="P444" i="7" s="1"/>
  <c r="BB444" i="6"/>
  <c r="K444" i="6"/>
  <c r="I444" i="7" s="1"/>
  <c r="AW444" i="6"/>
  <c r="W444" i="6"/>
  <c r="U444" i="7" s="1"/>
  <c r="A444" i="6"/>
  <c r="A444" i="7" s="1"/>
  <c r="AB444" i="6"/>
  <c r="AA444" i="6"/>
  <c r="AZ444" i="6"/>
  <c r="G444" i="6"/>
  <c r="E444" i="7" s="1"/>
  <c r="O444" i="6"/>
  <c r="M444" i="7" s="1"/>
  <c r="S444" i="6"/>
  <c r="Q444" i="7" s="1"/>
  <c r="I444" i="6"/>
  <c r="G444" i="7" s="1"/>
  <c r="T444" i="6"/>
  <c r="R444" i="7" s="1"/>
  <c r="H444" i="6"/>
  <c r="F444" i="7" s="1"/>
  <c r="Y444" i="6"/>
  <c r="W444" i="7" s="1"/>
  <c r="BD444" i="6"/>
  <c r="J444" i="6"/>
  <c r="H444" i="7" s="1"/>
  <c r="B444" i="6"/>
  <c r="B444" i="7" s="1"/>
  <c r="BC444" i="6"/>
  <c r="U444" i="6"/>
  <c r="S444" i="7" s="1"/>
  <c r="L444" i="6"/>
  <c r="J444" i="7" s="1"/>
  <c r="AV444" i="6"/>
  <c r="BA444" i="6"/>
  <c r="P444" i="6"/>
  <c r="N444" i="7" s="1"/>
  <c r="Q444" i="6"/>
  <c r="O444" i="7" s="1"/>
  <c r="Z444" i="6"/>
  <c r="N444" i="6"/>
  <c r="L444" i="7" s="1"/>
  <c r="V444" i="6"/>
  <c r="T444" i="7" s="1"/>
  <c r="AY444" i="6"/>
  <c r="C444" i="7"/>
  <c r="C228" i="7"/>
  <c r="F228" i="6"/>
  <c r="E228" i="6" s="1"/>
  <c r="AA228" i="6"/>
  <c r="B225" i="9"/>
  <c r="AB228" i="6"/>
  <c r="P228" i="6"/>
  <c r="N228" i="7" s="1"/>
  <c r="AW498" i="6"/>
  <c r="AY498" i="6"/>
  <c r="H498" i="6"/>
  <c r="F498" i="7" s="1"/>
  <c r="W498" i="6"/>
  <c r="U498" i="7" s="1"/>
  <c r="U498" i="6"/>
  <c r="S498" i="7" s="1"/>
  <c r="AV498" i="6"/>
  <c r="A498" i="6"/>
  <c r="A498" i="7" s="1"/>
  <c r="G498" i="6"/>
  <c r="E498" i="7" s="1"/>
  <c r="K498" i="6"/>
  <c r="I498" i="7" s="1"/>
  <c r="L498" i="6"/>
  <c r="J498" i="7" s="1"/>
  <c r="C498" i="7"/>
  <c r="N498" i="6"/>
  <c r="L498" i="7" s="1"/>
  <c r="Z498" i="6"/>
  <c r="Y498" i="6"/>
  <c r="W498" i="7" s="1"/>
  <c r="AX498" i="6"/>
  <c r="AB498" i="6"/>
  <c r="O498" i="6"/>
  <c r="M498" i="7" s="1"/>
  <c r="J498" i="6"/>
  <c r="H498" i="7" s="1"/>
  <c r="S498" i="6"/>
  <c r="Q498" i="7" s="1"/>
  <c r="F498" i="6"/>
  <c r="E498" i="6" s="1"/>
  <c r="Q498" i="6"/>
  <c r="O498" i="7" s="1"/>
  <c r="M498" i="6"/>
  <c r="K498" i="7" s="1"/>
  <c r="V498" i="6"/>
  <c r="T498" i="7" s="1"/>
  <c r="B498" i="6"/>
  <c r="B498" i="7" s="1"/>
  <c r="BC498" i="6"/>
  <c r="AZ498" i="6"/>
  <c r="R498" i="6"/>
  <c r="P498" i="7" s="1"/>
  <c r="BA498" i="6"/>
  <c r="AA498" i="6"/>
  <c r="BB498" i="6"/>
  <c r="X498" i="6"/>
  <c r="V498" i="7" s="1"/>
  <c r="I498" i="6"/>
  <c r="G498" i="7" s="1"/>
  <c r="T498" i="6"/>
  <c r="R498" i="7" s="1"/>
  <c r="BD498" i="6"/>
  <c r="P498" i="6"/>
  <c r="N498" i="7" s="1"/>
  <c r="BC464" i="6"/>
  <c r="BD464" i="6"/>
  <c r="O464" i="6"/>
  <c r="M464" i="7" s="1"/>
  <c r="N464" i="6"/>
  <c r="L464" i="7" s="1"/>
  <c r="X464" i="6"/>
  <c r="V464" i="7" s="1"/>
  <c r="R464" i="6"/>
  <c r="P464" i="7" s="1"/>
  <c r="H464" i="6"/>
  <c r="F464" i="7" s="1"/>
  <c r="U464" i="6"/>
  <c r="S464" i="7" s="1"/>
  <c r="L464" i="6"/>
  <c r="J464" i="7" s="1"/>
  <c r="J464" i="6"/>
  <c r="H464" i="7" s="1"/>
  <c r="M464" i="6"/>
  <c r="K464" i="7" s="1"/>
  <c r="G464" i="6"/>
  <c r="E464" i="7" s="1"/>
  <c r="BA464" i="6"/>
  <c r="W464" i="6"/>
  <c r="U464" i="7" s="1"/>
  <c r="AA464" i="6"/>
  <c r="V464" i="6"/>
  <c r="T464" i="7" s="1"/>
  <c r="A464" i="6"/>
  <c r="A464" i="7" s="1"/>
  <c r="Z464" i="6"/>
  <c r="AY464" i="6"/>
  <c r="P464" i="6"/>
  <c r="N464" i="7" s="1"/>
  <c r="AV464" i="6"/>
  <c r="I464" i="6"/>
  <c r="G464" i="7" s="1"/>
  <c r="K464" i="6"/>
  <c r="I464" i="7" s="1"/>
  <c r="AB464" i="6"/>
  <c r="BB464" i="6"/>
  <c r="AX464" i="6"/>
  <c r="C464" i="7"/>
  <c r="B464" i="6"/>
  <c r="B464" i="7" s="1"/>
  <c r="Q464" i="6"/>
  <c r="O464" i="7" s="1"/>
  <c r="S464" i="6"/>
  <c r="Q464" i="7" s="1"/>
  <c r="T464" i="6"/>
  <c r="R464" i="7" s="1"/>
  <c r="Y464" i="6"/>
  <c r="W464" i="7" s="1"/>
  <c r="F464" i="6"/>
  <c r="E464" i="6" s="1"/>
  <c r="AW464" i="6"/>
  <c r="AZ464" i="6"/>
  <c r="F135" i="6"/>
  <c r="E135" i="6" s="1"/>
  <c r="B132" i="9"/>
  <c r="C135" i="7"/>
  <c r="P135" i="6"/>
  <c r="N135" i="7" s="1"/>
  <c r="AB135" i="6"/>
  <c r="AA135" i="6"/>
  <c r="Z135" i="6" s="1"/>
  <c r="I375" i="6"/>
  <c r="G375" i="7" s="1"/>
  <c r="AX375" i="6"/>
  <c r="BC375" i="6"/>
  <c r="AA375" i="6"/>
  <c r="B375" i="6"/>
  <c r="B375" i="7" s="1"/>
  <c r="AZ375" i="6"/>
  <c r="J375" i="6"/>
  <c r="H375" i="7" s="1"/>
  <c r="AV375" i="6"/>
  <c r="F375" i="6"/>
  <c r="E375" i="6" s="1"/>
  <c r="V375" i="6"/>
  <c r="T375" i="7" s="1"/>
  <c r="P375" i="6"/>
  <c r="N375" i="7" s="1"/>
  <c r="BD375" i="6"/>
  <c r="BA375" i="6"/>
  <c r="AW375" i="6"/>
  <c r="O375" i="6"/>
  <c r="M375" i="7" s="1"/>
  <c r="K375" i="6"/>
  <c r="I375" i="7" s="1"/>
  <c r="BB375" i="6"/>
  <c r="X375" i="6"/>
  <c r="V375" i="7" s="1"/>
  <c r="S375" i="6"/>
  <c r="Q375" i="7" s="1"/>
  <c r="A375" i="6"/>
  <c r="A375" i="7" s="1"/>
  <c r="G375" i="6"/>
  <c r="E375" i="7" s="1"/>
  <c r="C375" i="7"/>
  <c r="U375" i="6"/>
  <c r="S375" i="7" s="1"/>
  <c r="W375" i="6"/>
  <c r="U375" i="7" s="1"/>
  <c r="R375" i="6"/>
  <c r="P375" i="7" s="1"/>
  <c r="Q375" i="6"/>
  <c r="O375" i="7" s="1"/>
  <c r="H375" i="6"/>
  <c r="F375" i="7" s="1"/>
  <c r="N375" i="6"/>
  <c r="L375" i="7" s="1"/>
  <c r="L375" i="6"/>
  <c r="J375" i="7" s="1"/>
  <c r="Y375" i="6"/>
  <c r="W375" i="7" s="1"/>
  <c r="AB375" i="6"/>
  <c r="M375" i="6"/>
  <c r="K375" i="7" s="1"/>
  <c r="T375" i="6"/>
  <c r="R375" i="7" s="1"/>
  <c r="AY375" i="6"/>
  <c r="Z375" i="6"/>
  <c r="U933" i="6"/>
  <c r="S933" i="7" s="1"/>
  <c r="BD933" i="6"/>
  <c r="V933" i="6"/>
  <c r="T933" i="7" s="1"/>
  <c r="B933" i="6"/>
  <c r="B933" i="7" s="1"/>
  <c r="O933" i="6"/>
  <c r="M933" i="7" s="1"/>
  <c r="L933" i="6"/>
  <c r="J933" i="7" s="1"/>
  <c r="N933" i="6"/>
  <c r="L933" i="7" s="1"/>
  <c r="BA933" i="6"/>
  <c r="J933" i="6"/>
  <c r="H933" i="7" s="1"/>
  <c r="S933" i="6"/>
  <c r="Q933" i="7" s="1"/>
  <c r="P933" i="6"/>
  <c r="N933" i="7" s="1"/>
  <c r="AW933" i="6"/>
  <c r="AA933" i="6"/>
  <c r="X933" i="6"/>
  <c r="V933" i="7" s="1"/>
  <c r="W933" i="6"/>
  <c r="U933" i="7" s="1"/>
  <c r="K933" i="6"/>
  <c r="I933" i="7" s="1"/>
  <c r="F933" i="6"/>
  <c r="E933" i="6" s="1"/>
  <c r="A933" i="6"/>
  <c r="A933" i="7" s="1"/>
  <c r="BB933" i="6"/>
  <c r="G933" i="6"/>
  <c r="E933" i="7" s="1"/>
  <c r="Y933" i="6"/>
  <c r="W933" i="7" s="1"/>
  <c r="T933" i="6"/>
  <c r="R933" i="7" s="1"/>
  <c r="AV933" i="6"/>
  <c r="C933" i="7"/>
  <c r="AZ933" i="6"/>
  <c r="Z933" i="6"/>
  <c r="BC933" i="6"/>
  <c r="AX933" i="6"/>
  <c r="Q933" i="6"/>
  <c r="O933" i="7" s="1"/>
  <c r="AY933" i="6"/>
  <c r="H933" i="6"/>
  <c r="F933" i="7" s="1"/>
  <c r="I933" i="6"/>
  <c r="G933" i="7" s="1"/>
  <c r="AB933" i="6"/>
  <c r="R933" i="6"/>
  <c r="P933" i="7" s="1"/>
  <c r="M933" i="6"/>
  <c r="K933" i="7" s="1"/>
  <c r="BD858" i="6"/>
  <c r="BB858" i="6"/>
  <c r="AW858" i="6"/>
  <c r="P858" i="6"/>
  <c r="N858" i="7" s="1"/>
  <c r="U858" i="6"/>
  <c r="S858" i="7" s="1"/>
  <c r="B858" i="6"/>
  <c r="B858" i="7" s="1"/>
  <c r="T858" i="6"/>
  <c r="R858" i="7" s="1"/>
  <c r="F858" i="6"/>
  <c r="E858" i="6" s="1"/>
  <c r="N858" i="6"/>
  <c r="L858" i="7" s="1"/>
  <c r="W858" i="6"/>
  <c r="U858" i="7" s="1"/>
  <c r="V858" i="6"/>
  <c r="T858" i="7" s="1"/>
  <c r="G858" i="6"/>
  <c r="E858" i="7" s="1"/>
  <c r="A858" i="6"/>
  <c r="A858" i="7" s="1"/>
  <c r="AB858" i="6"/>
  <c r="Z858" i="6"/>
  <c r="K858" i="6"/>
  <c r="I858" i="7" s="1"/>
  <c r="L858" i="6"/>
  <c r="J858" i="7" s="1"/>
  <c r="R858" i="6"/>
  <c r="P858" i="7" s="1"/>
  <c r="BA858" i="6"/>
  <c r="I858" i="6"/>
  <c r="G858" i="7" s="1"/>
  <c r="O858" i="6"/>
  <c r="M858" i="7" s="1"/>
  <c r="S858" i="6"/>
  <c r="Q858" i="7" s="1"/>
  <c r="AA858" i="6"/>
  <c r="AZ858" i="6"/>
  <c r="Y858" i="6"/>
  <c r="W858" i="7" s="1"/>
  <c r="J858" i="6"/>
  <c r="H858" i="7" s="1"/>
  <c r="AY858" i="6"/>
  <c r="BC858" i="6"/>
  <c r="M858" i="6"/>
  <c r="K858" i="7" s="1"/>
  <c r="Q858" i="6"/>
  <c r="O858" i="7" s="1"/>
  <c r="C858" i="7"/>
  <c r="AV858" i="6"/>
  <c r="H858" i="6"/>
  <c r="F858" i="7" s="1"/>
  <c r="AX858" i="6"/>
  <c r="X858" i="6"/>
  <c r="V858" i="7" s="1"/>
  <c r="C775" i="7"/>
  <c r="BC775" i="6"/>
  <c r="H775" i="6"/>
  <c r="F775" i="7" s="1"/>
  <c r="Y775" i="6"/>
  <c r="W775" i="7" s="1"/>
  <c r="AV775" i="6"/>
  <c r="V775" i="6"/>
  <c r="T775" i="7" s="1"/>
  <c r="J775" i="6"/>
  <c r="H775" i="7" s="1"/>
  <c r="AW775" i="6"/>
  <c r="AX775" i="6"/>
  <c r="AZ775" i="6"/>
  <c r="S775" i="6"/>
  <c r="Q775" i="7" s="1"/>
  <c r="O775" i="6"/>
  <c r="M775" i="7" s="1"/>
  <c r="L775" i="6"/>
  <c r="J775" i="7" s="1"/>
  <c r="AA775" i="6"/>
  <c r="X775" i="6"/>
  <c r="V775" i="7" s="1"/>
  <c r="Q775" i="6"/>
  <c r="O775" i="7" s="1"/>
  <c r="Z775" i="6"/>
  <c r="T775" i="6"/>
  <c r="R775" i="7" s="1"/>
  <c r="BB775" i="6"/>
  <c r="A775" i="6"/>
  <c r="A775" i="7" s="1"/>
  <c r="B775" i="6"/>
  <c r="B775" i="7" s="1"/>
  <c r="BA775" i="6"/>
  <c r="I775" i="6"/>
  <c r="G775" i="7" s="1"/>
  <c r="M775" i="6"/>
  <c r="K775" i="7" s="1"/>
  <c r="R775" i="6"/>
  <c r="P775" i="7" s="1"/>
  <c r="G775" i="6"/>
  <c r="E775" i="7" s="1"/>
  <c r="K775" i="6"/>
  <c r="I775" i="7" s="1"/>
  <c r="AB775" i="6"/>
  <c r="U775" i="6"/>
  <c r="S775" i="7" s="1"/>
  <c r="P775" i="6"/>
  <c r="N775" i="7" s="1"/>
  <c r="F775" i="6"/>
  <c r="E775" i="6" s="1"/>
  <c r="BD775" i="6"/>
  <c r="AY775" i="6"/>
  <c r="W775" i="6"/>
  <c r="U775" i="7" s="1"/>
  <c r="N775" i="6"/>
  <c r="L775" i="7" s="1"/>
  <c r="B811" i="6"/>
  <c r="B811" i="7" s="1"/>
  <c r="BB811" i="6"/>
  <c r="BA811" i="6"/>
  <c r="H811" i="6"/>
  <c r="F811" i="7" s="1"/>
  <c r="AY811" i="6"/>
  <c r="V811" i="6"/>
  <c r="T811" i="7" s="1"/>
  <c r="F811" i="6"/>
  <c r="E811" i="6" s="1"/>
  <c r="K811" i="6"/>
  <c r="I811" i="7" s="1"/>
  <c r="L811" i="6"/>
  <c r="J811" i="7" s="1"/>
  <c r="T811" i="6"/>
  <c r="R811" i="7" s="1"/>
  <c r="Q811" i="6"/>
  <c r="O811" i="7" s="1"/>
  <c r="R811" i="6"/>
  <c r="P811" i="7" s="1"/>
  <c r="O811" i="6"/>
  <c r="M811" i="7" s="1"/>
  <c r="W811" i="6"/>
  <c r="U811" i="7" s="1"/>
  <c r="X811" i="6"/>
  <c r="V811" i="7" s="1"/>
  <c r="P811" i="6"/>
  <c r="N811" i="7" s="1"/>
  <c r="M811" i="6"/>
  <c r="K811" i="7" s="1"/>
  <c r="BC811" i="6"/>
  <c r="S811" i="6"/>
  <c r="Q811" i="7" s="1"/>
  <c r="I811" i="6"/>
  <c r="G811" i="7" s="1"/>
  <c r="Y811" i="6"/>
  <c r="W811" i="7" s="1"/>
  <c r="BD811" i="6"/>
  <c r="J811" i="6"/>
  <c r="H811" i="7" s="1"/>
  <c r="N811" i="6"/>
  <c r="L811" i="7" s="1"/>
  <c r="U811" i="6"/>
  <c r="S811" i="7" s="1"/>
  <c r="AZ811" i="6"/>
  <c r="AB811" i="6"/>
  <c r="G811" i="6"/>
  <c r="E811" i="7" s="1"/>
  <c r="AX811" i="6"/>
  <c r="C811" i="7"/>
  <c r="AV811" i="6"/>
  <c r="AW811" i="6"/>
  <c r="AA811" i="6"/>
  <c r="A811" i="6"/>
  <c r="A811" i="7" s="1"/>
  <c r="Z811" i="6"/>
  <c r="N658" i="6"/>
  <c r="L658" i="7" s="1"/>
  <c r="S658" i="6"/>
  <c r="Q658" i="7" s="1"/>
  <c r="G658" i="6"/>
  <c r="E658" i="7" s="1"/>
  <c r="F658" i="6"/>
  <c r="E658" i="6" s="1"/>
  <c r="P658" i="6"/>
  <c r="N658" i="7" s="1"/>
  <c r="AA658" i="6"/>
  <c r="Q658" i="6"/>
  <c r="O658" i="7" s="1"/>
  <c r="AB658" i="6"/>
  <c r="BA658" i="6"/>
  <c r="AY658" i="6"/>
  <c r="R658" i="6"/>
  <c r="P658" i="7" s="1"/>
  <c r="B658" i="6"/>
  <c r="B658" i="7" s="1"/>
  <c r="BD658" i="6"/>
  <c r="Y658" i="6"/>
  <c r="W658" i="7" s="1"/>
  <c r="Z658" i="6"/>
  <c r="A658" i="6"/>
  <c r="A658" i="7" s="1"/>
  <c r="K658" i="6"/>
  <c r="I658" i="7" s="1"/>
  <c r="C658" i="7"/>
  <c r="W658" i="6"/>
  <c r="U658" i="7" s="1"/>
  <c r="AX658" i="6"/>
  <c r="T658" i="6"/>
  <c r="R658" i="7" s="1"/>
  <c r="AW658" i="6"/>
  <c r="BB658" i="6"/>
  <c r="J658" i="6"/>
  <c r="H658" i="7" s="1"/>
  <c r="V658" i="6"/>
  <c r="T658" i="7" s="1"/>
  <c r="AV658" i="6"/>
  <c r="BC658" i="6"/>
  <c r="U658" i="6"/>
  <c r="S658" i="7" s="1"/>
  <c r="H658" i="6"/>
  <c r="F658" i="7" s="1"/>
  <c r="M658" i="6"/>
  <c r="K658" i="7" s="1"/>
  <c r="X658" i="6"/>
  <c r="V658" i="7" s="1"/>
  <c r="AZ658" i="6"/>
  <c r="O658" i="6"/>
  <c r="M658" i="7" s="1"/>
  <c r="I658" i="6"/>
  <c r="G658" i="7" s="1"/>
  <c r="L658" i="6"/>
  <c r="J658" i="7" s="1"/>
  <c r="W812" i="6"/>
  <c r="U812" i="7" s="1"/>
  <c r="AV812" i="6"/>
  <c r="AZ812" i="6"/>
  <c r="K812" i="6"/>
  <c r="I812" i="7" s="1"/>
  <c r="N812" i="6"/>
  <c r="L812" i="7" s="1"/>
  <c r="L812" i="6"/>
  <c r="J812" i="7" s="1"/>
  <c r="AW812" i="6"/>
  <c r="A812" i="6"/>
  <c r="A812" i="7" s="1"/>
  <c r="BA812" i="6"/>
  <c r="H812" i="6"/>
  <c r="F812" i="7" s="1"/>
  <c r="AY812" i="6"/>
  <c r="BB812" i="6"/>
  <c r="AA812" i="6"/>
  <c r="F812" i="6"/>
  <c r="E812" i="6" s="1"/>
  <c r="AX812" i="6"/>
  <c r="C812" i="7"/>
  <c r="V812" i="6"/>
  <c r="T812" i="7" s="1"/>
  <c r="J812" i="6"/>
  <c r="H812" i="7" s="1"/>
  <c r="BC812" i="6"/>
  <c r="I812" i="6"/>
  <c r="G812" i="7" s="1"/>
  <c r="O812" i="6"/>
  <c r="M812" i="7" s="1"/>
  <c r="BD812" i="6"/>
  <c r="G812" i="6"/>
  <c r="E812" i="7" s="1"/>
  <c r="B812" i="6"/>
  <c r="B812" i="7" s="1"/>
  <c r="Z812" i="6"/>
  <c r="T812" i="6"/>
  <c r="R812" i="7" s="1"/>
  <c r="X812" i="6"/>
  <c r="V812" i="7" s="1"/>
  <c r="Q812" i="6"/>
  <c r="O812" i="7" s="1"/>
  <c r="Y812" i="6"/>
  <c r="W812" i="7" s="1"/>
  <c r="R812" i="6"/>
  <c r="P812" i="7" s="1"/>
  <c r="S812" i="6"/>
  <c r="Q812" i="7" s="1"/>
  <c r="U812" i="6"/>
  <c r="S812" i="7" s="1"/>
  <c r="AB812" i="6"/>
  <c r="P812" i="6"/>
  <c r="N812" i="7" s="1"/>
  <c r="M812" i="6"/>
  <c r="K812" i="7" s="1"/>
  <c r="AY442" i="6"/>
  <c r="AX442" i="6"/>
  <c r="J442" i="6"/>
  <c r="H442" i="7" s="1"/>
  <c r="Y442" i="6"/>
  <c r="W442" i="7" s="1"/>
  <c r="W442" i="6"/>
  <c r="U442" i="7" s="1"/>
  <c r="I442" i="6"/>
  <c r="G442" i="7" s="1"/>
  <c r="M442" i="6"/>
  <c r="K442" i="7" s="1"/>
  <c r="AZ442" i="6"/>
  <c r="AV442" i="6"/>
  <c r="BB442" i="6"/>
  <c r="U442" i="6"/>
  <c r="S442" i="7" s="1"/>
  <c r="S442" i="6"/>
  <c r="Q442" i="7" s="1"/>
  <c r="C442" i="7"/>
  <c r="V442" i="6"/>
  <c r="T442" i="7" s="1"/>
  <c r="F442" i="6"/>
  <c r="E442" i="6" s="1"/>
  <c r="Z442" i="6"/>
  <c r="L442" i="6"/>
  <c r="J442" i="7" s="1"/>
  <c r="AB442" i="6"/>
  <c r="BC442" i="6"/>
  <c r="BA442" i="6"/>
  <c r="O442" i="6"/>
  <c r="M442" i="7" s="1"/>
  <c r="R442" i="6"/>
  <c r="P442" i="7" s="1"/>
  <c r="T442" i="6"/>
  <c r="R442" i="7" s="1"/>
  <c r="AW442" i="6"/>
  <c r="Q442" i="6"/>
  <c r="O442" i="7" s="1"/>
  <c r="P442" i="6"/>
  <c r="N442" i="7" s="1"/>
  <c r="X442" i="6"/>
  <c r="V442" i="7" s="1"/>
  <c r="N442" i="6"/>
  <c r="L442" i="7" s="1"/>
  <c r="K442" i="6"/>
  <c r="I442" i="7" s="1"/>
  <c r="BD442" i="6"/>
  <c r="A442" i="6"/>
  <c r="A442" i="7" s="1"/>
  <c r="AA442" i="6"/>
  <c r="B442" i="6"/>
  <c r="B442" i="7" s="1"/>
  <c r="H442" i="6"/>
  <c r="F442" i="7" s="1"/>
  <c r="G442" i="6"/>
  <c r="E442" i="7" s="1"/>
  <c r="O488" i="6"/>
  <c r="M488" i="7" s="1"/>
  <c r="AX488" i="6"/>
  <c r="BA488" i="6"/>
  <c r="Q488" i="6"/>
  <c r="O488" i="7" s="1"/>
  <c r="J488" i="6"/>
  <c r="H488" i="7" s="1"/>
  <c r="W488" i="6"/>
  <c r="U488" i="7" s="1"/>
  <c r="BD488" i="6"/>
  <c r="AB488" i="6"/>
  <c r="BB488" i="6"/>
  <c r="K488" i="6"/>
  <c r="I488" i="7" s="1"/>
  <c r="V488" i="6"/>
  <c r="T488" i="7" s="1"/>
  <c r="C488" i="7"/>
  <c r="S488" i="6"/>
  <c r="Q488" i="7" s="1"/>
  <c r="H488" i="6"/>
  <c r="F488" i="7" s="1"/>
  <c r="P488" i="6"/>
  <c r="N488" i="7" s="1"/>
  <c r="U488" i="6"/>
  <c r="S488" i="7" s="1"/>
  <c r="M488" i="6"/>
  <c r="K488" i="7" s="1"/>
  <c r="B488" i="6"/>
  <c r="B488" i="7" s="1"/>
  <c r="AY488" i="6"/>
  <c r="AZ488" i="6"/>
  <c r="BC488" i="6"/>
  <c r="AV488" i="6"/>
  <c r="L488" i="6"/>
  <c r="J488" i="7" s="1"/>
  <c r="F488" i="6"/>
  <c r="E488" i="6" s="1"/>
  <c r="Z488" i="6"/>
  <c r="AW488" i="6"/>
  <c r="AA488" i="6"/>
  <c r="I488" i="6"/>
  <c r="G488" i="7" s="1"/>
  <c r="X488" i="6"/>
  <c r="V488" i="7" s="1"/>
  <c r="Y488" i="6"/>
  <c r="W488" i="7" s="1"/>
  <c r="N488" i="6"/>
  <c r="L488" i="7" s="1"/>
  <c r="A488" i="6"/>
  <c r="A488" i="7" s="1"/>
  <c r="R488" i="6"/>
  <c r="P488" i="7" s="1"/>
  <c r="G488" i="6"/>
  <c r="E488" i="7" s="1"/>
  <c r="T488" i="6"/>
  <c r="R488" i="7" s="1"/>
  <c r="S869" i="6"/>
  <c r="Q869" i="7" s="1"/>
  <c r="AY869" i="6"/>
  <c r="A869" i="6"/>
  <c r="A869" i="7" s="1"/>
  <c r="C869" i="7"/>
  <c r="G869" i="6"/>
  <c r="E869" i="7" s="1"/>
  <c r="BD869" i="6"/>
  <c r="B869" i="6"/>
  <c r="B869" i="7" s="1"/>
  <c r="AV869" i="6"/>
  <c r="W869" i="6"/>
  <c r="U869" i="7" s="1"/>
  <c r="L869" i="6"/>
  <c r="J869" i="7" s="1"/>
  <c r="AX869" i="6"/>
  <c r="K869" i="6"/>
  <c r="I869" i="7" s="1"/>
  <c r="T869" i="6"/>
  <c r="R869" i="7" s="1"/>
  <c r="M869" i="6"/>
  <c r="K869" i="7" s="1"/>
  <c r="Y869" i="6"/>
  <c r="W869" i="7" s="1"/>
  <c r="R869" i="6"/>
  <c r="P869" i="7" s="1"/>
  <c r="X869" i="6"/>
  <c r="V869" i="7" s="1"/>
  <c r="AW869" i="6"/>
  <c r="AB869" i="6"/>
  <c r="F869" i="6"/>
  <c r="E869" i="6" s="1"/>
  <c r="U869" i="6"/>
  <c r="S869" i="7" s="1"/>
  <c r="H869" i="6"/>
  <c r="F869" i="7" s="1"/>
  <c r="AZ869" i="6"/>
  <c r="BB869" i="6"/>
  <c r="V869" i="6"/>
  <c r="T869" i="7" s="1"/>
  <c r="Z869" i="6"/>
  <c r="P869" i="6"/>
  <c r="N869" i="7" s="1"/>
  <c r="O869" i="6"/>
  <c r="M869" i="7" s="1"/>
  <c r="BA869" i="6"/>
  <c r="N869" i="6"/>
  <c r="L869" i="7" s="1"/>
  <c r="J869" i="6"/>
  <c r="H869" i="7" s="1"/>
  <c r="I869" i="6"/>
  <c r="G869" i="7" s="1"/>
  <c r="Q869" i="6"/>
  <c r="O869" i="7" s="1"/>
  <c r="AA869" i="6"/>
  <c r="BC869" i="6"/>
  <c r="C149" i="7"/>
  <c r="P149" i="6"/>
  <c r="N149" i="7" s="1"/>
  <c r="B146" i="9"/>
  <c r="AA149" i="6"/>
  <c r="F149" i="6"/>
  <c r="E149" i="6" s="1"/>
  <c r="AB149" i="6"/>
  <c r="P16" i="6"/>
  <c r="N16" i="7" s="1"/>
  <c r="F16" i="6"/>
  <c r="E16" i="6" s="1"/>
  <c r="AB16" i="6"/>
  <c r="C16" i="7"/>
  <c r="B13" i="9"/>
  <c r="AA16" i="6"/>
  <c r="Z16" i="6" s="1"/>
  <c r="AB98" i="6"/>
  <c r="B95" i="9"/>
  <c r="AA98" i="6"/>
  <c r="P98" i="6"/>
  <c r="N98" i="7" s="1"/>
  <c r="C98" i="7"/>
  <c r="F98" i="6"/>
  <c r="E98" i="6" s="1"/>
  <c r="B581" i="6"/>
  <c r="B581" i="7" s="1"/>
  <c r="AB581" i="6"/>
  <c r="S581" i="6"/>
  <c r="Q581" i="7" s="1"/>
  <c r="X581" i="6"/>
  <c r="V581" i="7" s="1"/>
  <c r="N581" i="6"/>
  <c r="L581" i="7" s="1"/>
  <c r="Y581" i="6"/>
  <c r="W581" i="7" s="1"/>
  <c r="H581" i="6"/>
  <c r="F581" i="7" s="1"/>
  <c r="M581" i="6"/>
  <c r="K581" i="7" s="1"/>
  <c r="T581" i="6"/>
  <c r="R581" i="7" s="1"/>
  <c r="U581" i="6"/>
  <c r="S581" i="7" s="1"/>
  <c r="W581" i="6"/>
  <c r="U581" i="7" s="1"/>
  <c r="Z581" i="6"/>
  <c r="AV581" i="6"/>
  <c r="BA581" i="6"/>
  <c r="J581" i="6"/>
  <c r="H581" i="7" s="1"/>
  <c r="AZ581" i="6"/>
  <c r="A581" i="6"/>
  <c r="A581" i="7" s="1"/>
  <c r="BD581" i="6"/>
  <c r="Q581" i="6"/>
  <c r="O581" i="7" s="1"/>
  <c r="I581" i="6"/>
  <c r="G581" i="7" s="1"/>
  <c r="V581" i="6"/>
  <c r="T581" i="7" s="1"/>
  <c r="K581" i="6"/>
  <c r="I581" i="7" s="1"/>
  <c r="R581" i="6"/>
  <c r="P581" i="7" s="1"/>
  <c r="G581" i="6"/>
  <c r="E581" i="7" s="1"/>
  <c r="BB581" i="6"/>
  <c r="AX581" i="6"/>
  <c r="AW581" i="6"/>
  <c r="C581" i="7"/>
  <c r="F581" i="6"/>
  <c r="E581" i="6" s="1"/>
  <c r="P581" i="6"/>
  <c r="N581" i="7" s="1"/>
  <c r="BC581" i="6"/>
  <c r="L581" i="6"/>
  <c r="J581" i="7" s="1"/>
  <c r="O581" i="6"/>
  <c r="M581" i="7" s="1"/>
  <c r="AA581" i="6"/>
  <c r="AY581" i="6"/>
  <c r="N705" i="6"/>
  <c r="L705" i="7" s="1"/>
  <c r="AX705" i="6"/>
  <c r="O705" i="6"/>
  <c r="M705" i="7" s="1"/>
  <c r="P705" i="6"/>
  <c r="N705" i="7" s="1"/>
  <c r="L705" i="6"/>
  <c r="J705" i="7" s="1"/>
  <c r="I705" i="6"/>
  <c r="G705" i="7" s="1"/>
  <c r="BC705" i="6"/>
  <c r="W705" i="6"/>
  <c r="U705" i="7" s="1"/>
  <c r="BB705" i="6"/>
  <c r="G705" i="6"/>
  <c r="E705" i="7" s="1"/>
  <c r="R705" i="6"/>
  <c r="P705" i="7" s="1"/>
  <c r="X705" i="6"/>
  <c r="V705" i="7" s="1"/>
  <c r="BA705" i="6"/>
  <c r="AB705" i="6"/>
  <c r="Y705" i="6"/>
  <c r="W705" i="7" s="1"/>
  <c r="J705" i="6"/>
  <c r="H705" i="7" s="1"/>
  <c r="AY705" i="6"/>
  <c r="Q705" i="6"/>
  <c r="O705" i="7" s="1"/>
  <c r="AV705" i="6"/>
  <c r="Z705" i="6"/>
  <c r="A705" i="6"/>
  <c r="A705" i="7" s="1"/>
  <c r="V705" i="6"/>
  <c r="T705" i="7" s="1"/>
  <c r="AA705" i="6"/>
  <c r="K705" i="6"/>
  <c r="I705" i="7" s="1"/>
  <c r="U705" i="6"/>
  <c r="S705" i="7" s="1"/>
  <c r="BD705" i="6"/>
  <c r="F705" i="6"/>
  <c r="E705" i="6" s="1"/>
  <c r="M705" i="6"/>
  <c r="K705" i="7" s="1"/>
  <c r="C705" i="7"/>
  <c r="S705" i="6"/>
  <c r="Q705" i="7" s="1"/>
  <c r="AZ705" i="6"/>
  <c r="H705" i="6"/>
  <c r="F705" i="7" s="1"/>
  <c r="AW705" i="6"/>
  <c r="B705" i="6"/>
  <c r="B705" i="7" s="1"/>
  <c r="T705" i="6"/>
  <c r="R705" i="7" s="1"/>
  <c r="R915" i="6"/>
  <c r="P915" i="7" s="1"/>
  <c r="U915" i="6"/>
  <c r="S915" i="7" s="1"/>
  <c r="BB915" i="6"/>
  <c r="B915" i="6"/>
  <c r="B915" i="7" s="1"/>
  <c r="K915" i="6"/>
  <c r="I915" i="7" s="1"/>
  <c r="O915" i="6"/>
  <c r="M915" i="7" s="1"/>
  <c r="BD915" i="6"/>
  <c r="AZ915" i="6"/>
  <c r="I915" i="6"/>
  <c r="G915" i="7" s="1"/>
  <c r="C915" i="7"/>
  <c r="T915" i="6"/>
  <c r="R915" i="7" s="1"/>
  <c r="F915" i="6"/>
  <c r="E915" i="6" s="1"/>
  <c r="AY915" i="6"/>
  <c r="L915" i="6"/>
  <c r="J915" i="7" s="1"/>
  <c r="W915" i="6"/>
  <c r="U915" i="7" s="1"/>
  <c r="Y915" i="6"/>
  <c r="W915" i="7" s="1"/>
  <c r="BC915" i="6"/>
  <c r="N915" i="6"/>
  <c r="L915" i="7" s="1"/>
  <c r="A915" i="6"/>
  <c r="A915" i="7" s="1"/>
  <c r="H915" i="6"/>
  <c r="F915" i="7" s="1"/>
  <c r="S915" i="6"/>
  <c r="Q915" i="7" s="1"/>
  <c r="BA915" i="6"/>
  <c r="J915" i="6"/>
  <c r="H915" i="7" s="1"/>
  <c r="G915" i="6"/>
  <c r="E915" i="7" s="1"/>
  <c r="AV915" i="6"/>
  <c r="AW915" i="6"/>
  <c r="AA915" i="6"/>
  <c r="V915" i="6"/>
  <c r="T915" i="7" s="1"/>
  <c r="Z915" i="6"/>
  <c r="AB915" i="6"/>
  <c r="X915" i="6"/>
  <c r="V915" i="7" s="1"/>
  <c r="Q915" i="6"/>
  <c r="O915" i="7" s="1"/>
  <c r="M915" i="6"/>
  <c r="K915" i="7" s="1"/>
  <c r="P915" i="6"/>
  <c r="N915" i="7" s="1"/>
  <c r="AX915" i="6"/>
  <c r="B316" i="9"/>
  <c r="P319" i="6"/>
  <c r="N319" i="7" s="1"/>
  <c r="F319" i="6"/>
  <c r="E319" i="6" s="1"/>
  <c r="AA319" i="6"/>
  <c r="AB319" i="6"/>
  <c r="C319" i="7"/>
  <c r="C653" i="7"/>
  <c r="O653" i="6"/>
  <c r="M653" i="7" s="1"/>
  <c r="AW653" i="6"/>
  <c r="AV653" i="6"/>
  <c r="I653" i="6"/>
  <c r="G653" i="7" s="1"/>
  <c r="BD653" i="6"/>
  <c r="Z653" i="6"/>
  <c r="BC653" i="6"/>
  <c r="H653" i="6"/>
  <c r="F653" i="7" s="1"/>
  <c r="A653" i="6"/>
  <c r="A653" i="7" s="1"/>
  <c r="J653" i="6"/>
  <c r="H653" i="7" s="1"/>
  <c r="V653" i="6"/>
  <c r="T653" i="7" s="1"/>
  <c r="K653" i="6"/>
  <c r="I653" i="7" s="1"/>
  <c r="N653" i="6"/>
  <c r="L653" i="7" s="1"/>
  <c r="X653" i="6"/>
  <c r="V653" i="7" s="1"/>
  <c r="R653" i="6"/>
  <c r="P653" i="7" s="1"/>
  <c r="AX653" i="6"/>
  <c r="M653" i="6"/>
  <c r="K653" i="7" s="1"/>
  <c r="S653" i="6"/>
  <c r="Q653" i="7" s="1"/>
  <c r="AA653" i="6"/>
  <c r="U653" i="6"/>
  <c r="S653" i="7" s="1"/>
  <c r="AB653" i="6"/>
  <c r="W653" i="6"/>
  <c r="U653" i="7" s="1"/>
  <c r="T653" i="6"/>
  <c r="R653" i="7" s="1"/>
  <c r="AY653" i="6"/>
  <c r="F653" i="6"/>
  <c r="E653" i="6" s="1"/>
  <c r="Y653" i="6"/>
  <c r="W653" i="7" s="1"/>
  <c r="AZ653" i="6"/>
  <c r="BA653" i="6"/>
  <c r="BB653" i="6"/>
  <c r="Q653" i="6"/>
  <c r="O653" i="7" s="1"/>
  <c r="P653" i="6"/>
  <c r="N653" i="7" s="1"/>
  <c r="G653" i="6"/>
  <c r="E653" i="7" s="1"/>
  <c r="L653" i="6"/>
  <c r="J653" i="7" s="1"/>
  <c r="B653" i="6"/>
  <c r="B653" i="7" s="1"/>
  <c r="X995" i="6"/>
  <c r="V995" i="7" s="1"/>
  <c r="O995" i="6"/>
  <c r="M995" i="7" s="1"/>
  <c r="BC995" i="6"/>
  <c r="V995" i="6"/>
  <c r="T995" i="7" s="1"/>
  <c r="L995" i="6"/>
  <c r="J995" i="7" s="1"/>
  <c r="AX995" i="6"/>
  <c r="AB995" i="6"/>
  <c r="Z995" i="6"/>
  <c r="U995" i="6"/>
  <c r="S995" i="7" s="1"/>
  <c r="S995" i="6"/>
  <c r="Q995" i="7" s="1"/>
  <c r="N995" i="6"/>
  <c r="L995" i="7" s="1"/>
  <c r="K995" i="6"/>
  <c r="I995" i="7" s="1"/>
  <c r="T995" i="6"/>
  <c r="R995" i="7" s="1"/>
  <c r="AY995" i="6"/>
  <c r="R995" i="6"/>
  <c r="P995" i="7" s="1"/>
  <c r="I995" i="6"/>
  <c r="G995" i="7" s="1"/>
  <c r="H995" i="6"/>
  <c r="F995" i="7" s="1"/>
  <c r="F995" i="6"/>
  <c r="E995" i="6" s="1"/>
  <c r="A995" i="6"/>
  <c r="A995" i="7" s="1"/>
  <c r="W995" i="6"/>
  <c r="U995" i="7" s="1"/>
  <c r="Y995" i="6"/>
  <c r="W995" i="7" s="1"/>
  <c r="M995" i="6"/>
  <c r="K995" i="7" s="1"/>
  <c r="C995" i="7"/>
  <c r="J995" i="6"/>
  <c r="H995" i="7" s="1"/>
  <c r="G995" i="6"/>
  <c r="E995" i="7" s="1"/>
  <c r="AW995" i="6"/>
  <c r="Q995" i="6"/>
  <c r="O995" i="7" s="1"/>
  <c r="P995" i="6"/>
  <c r="N995" i="7" s="1"/>
  <c r="AV995" i="6"/>
  <c r="BA995" i="6"/>
  <c r="AZ995" i="6"/>
  <c r="BB995" i="6"/>
  <c r="B995" i="6"/>
  <c r="B995" i="7" s="1"/>
  <c r="AA995" i="6"/>
  <c r="BD995" i="6"/>
  <c r="B27" i="9"/>
  <c r="AA30" i="6"/>
  <c r="F30" i="6"/>
  <c r="E30" i="6" s="1"/>
  <c r="AB30" i="6"/>
  <c r="C30" i="7"/>
  <c r="P30" i="6"/>
  <c r="N30" i="7" s="1"/>
  <c r="AB121" i="6"/>
  <c r="P121" i="6"/>
  <c r="N121" i="7" s="1"/>
  <c r="B118" i="9"/>
  <c r="F121" i="6"/>
  <c r="E121" i="6" s="1"/>
  <c r="C121" i="7"/>
  <c r="AA121" i="6"/>
  <c r="C165" i="7"/>
  <c r="P165" i="6"/>
  <c r="N165" i="7" s="1"/>
  <c r="AB165" i="6"/>
  <c r="F165" i="6"/>
  <c r="E165" i="6" s="1"/>
  <c r="B162" i="9"/>
  <c r="AA165" i="6"/>
  <c r="Y985" i="6"/>
  <c r="W985" i="7" s="1"/>
  <c r="Q985" i="6"/>
  <c r="O985" i="7" s="1"/>
  <c r="AZ985" i="6"/>
  <c r="C985" i="7"/>
  <c r="L985" i="6"/>
  <c r="J985" i="7" s="1"/>
  <c r="AY985" i="6"/>
  <c r="K985" i="6"/>
  <c r="I985" i="7" s="1"/>
  <c r="M985" i="6"/>
  <c r="K985" i="7" s="1"/>
  <c r="N985" i="6"/>
  <c r="L985" i="7" s="1"/>
  <c r="U985" i="6"/>
  <c r="S985" i="7" s="1"/>
  <c r="T985" i="6"/>
  <c r="R985" i="7" s="1"/>
  <c r="X985" i="6"/>
  <c r="V985" i="7" s="1"/>
  <c r="S985" i="6"/>
  <c r="Q985" i="7" s="1"/>
  <c r="F985" i="6"/>
  <c r="E985" i="6" s="1"/>
  <c r="BA985" i="6"/>
  <c r="A985" i="6"/>
  <c r="A985" i="7" s="1"/>
  <c r="B985" i="6"/>
  <c r="B985" i="7" s="1"/>
  <c r="BB985" i="6"/>
  <c r="BD985" i="6"/>
  <c r="W985" i="6"/>
  <c r="U985" i="7" s="1"/>
  <c r="R985" i="6"/>
  <c r="P985" i="7" s="1"/>
  <c r="AA985" i="6"/>
  <c r="BC985" i="6"/>
  <c r="AB985" i="6"/>
  <c r="V985" i="6"/>
  <c r="T985" i="7" s="1"/>
  <c r="O985" i="6"/>
  <c r="M985" i="7" s="1"/>
  <c r="J985" i="6"/>
  <c r="H985" i="7" s="1"/>
  <c r="AX985" i="6"/>
  <c r="H985" i="6"/>
  <c r="F985" i="7" s="1"/>
  <c r="AV985" i="6"/>
  <c r="G985" i="6"/>
  <c r="E985" i="7" s="1"/>
  <c r="I985" i="6"/>
  <c r="G985" i="7" s="1"/>
  <c r="P985" i="6"/>
  <c r="N985" i="7" s="1"/>
  <c r="AW985" i="6"/>
  <c r="Z985" i="6"/>
  <c r="C898" i="7"/>
  <c r="S898" i="6"/>
  <c r="Q898" i="7" s="1"/>
  <c r="B898" i="6"/>
  <c r="B898" i="7" s="1"/>
  <c r="X898" i="6"/>
  <c r="V898" i="7" s="1"/>
  <c r="BD898" i="6"/>
  <c r="BA898" i="6"/>
  <c r="U898" i="6"/>
  <c r="S898" i="7" s="1"/>
  <c r="G898" i="6"/>
  <c r="E898" i="7" s="1"/>
  <c r="J898" i="6"/>
  <c r="H898" i="7" s="1"/>
  <c r="W898" i="6"/>
  <c r="U898" i="7" s="1"/>
  <c r="H898" i="6"/>
  <c r="F898" i="7" s="1"/>
  <c r="T898" i="6"/>
  <c r="R898" i="7" s="1"/>
  <c r="O898" i="6"/>
  <c r="M898" i="7" s="1"/>
  <c r="AV898" i="6"/>
  <c r="AB898" i="6"/>
  <c r="M898" i="6"/>
  <c r="K898" i="7" s="1"/>
  <c r="AA898" i="6"/>
  <c r="Y898" i="6"/>
  <c r="W898" i="7" s="1"/>
  <c r="AX898" i="6"/>
  <c r="Q898" i="6"/>
  <c r="O898" i="7" s="1"/>
  <c r="P898" i="6"/>
  <c r="N898" i="7" s="1"/>
  <c r="AW898" i="6"/>
  <c r="BC898" i="6"/>
  <c r="I898" i="6"/>
  <c r="G898" i="7" s="1"/>
  <c r="AZ898" i="6"/>
  <c r="K898" i="6"/>
  <c r="I898" i="7" s="1"/>
  <c r="V898" i="6"/>
  <c r="T898" i="7" s="1"/>
  <c r="L898" i="6"/>
  <c r="J898" i="7" s="1"/>
  <c r="A898" i="6"/>
  <c r="A898" i="7" s="1"/>
  <c r="AY898" i="6"/>
  <c r="R898" i="6"/>
  <c r="P898" i="7" s="1"/>
  <c r="Z898" i="6"/>
  <c r="F898" i="6"/>
  <c r="E898" i="6" s="1"/>
  <c r="N898" i="6"/>
  <c r="L898" i="7" s="1"/>
  <c r="BB898" i="6"/>
  <c r="P284" i="6"/>
  <c r="N284" i="7" s="1"/>
  <c r="F284" i="6"/>
  <c r="E284" i="6" s="1"/>
  <c r="AB284" i="6"/>
  <c r="B281" i="9"/>
  <c r="AA284" i="6"/>
  <c r="C284" i="7"/>
  <c r="P868" i="6"/>
  <c r="N868" i="7" s="1"/>
  <c r="BB868" i="6"/>
  <c r="Y868" i="6"/>
  <c r="W868" i="7" s="1"/>
  <c r="R868" i="6"/>
  <c r="P868" i="7" s="1"/>
  <c r="O868" i="6"/>
  <c r="M868" i="7" s="1"/>
  <c r="G868" i="6"/>
  <c r="E868" i="7" s="1"/>
  <c r="AB868" i="6"/>
  <c r="AA868" i="6"/>
  <c r="S868" i="6"/>
  <c r="Q868" i="7" s="1"/>
  <c r="AX868" i="6"/>
  <c r="L868" i="6"/>
  <c r="J868" i="7" s="1"/>
  <c r="J868" i="6"/>
  <c r="H868" i="7" s="1"/>
  <c r="T868" i="6"/>
  <c r="R868" i="7" s="1"/>
  <c r="BC868" i="6"/>
  <c r="N868" i="6"/>
  <c r="L868" i="7" s="1"/>
  <c r="A868" i="6"/>
  <c r="A868" i="7" s="1"/>
  <c r="Q868" i="6"/>
  <c r="O868" i="7" s="1"/>
  <c r="B868" i="6"/>
  <c r="B868" i="7" s="1"/>
  <c r="W868" i="6"/>
  <c r="U868" i="7" s="1"/>
  <c r="Z868" i="6"/>
  <c r="I868" i="6"/>
  <c r="G868" i="7" s="1"/>
  <c r="AY868" i="6"/>
  <c r="BA868" i="6"/>
  <c r="C868" i="7"/>
  <c r="AW868" i="6"/>
  <c r="F868" i="6"/>
  <c r="E868" i="6" s="1"/>
  <c r="AV868" i="6"/>
  <c r="H868" i="6"/>
  <c r="F868" i="7" s="1"/>
  <c r="M868" i="6"/>
  <c r="K868" i="7" s="1"/>
  <c r="K868" i="6"/>
  <c r="I868" i="7" s="1"/>
  <c r="AZ868" i="6"/>
  <c r="V868" i="6"/>
  <c r="T868" i="7" s="1"/>
  <c r="U868" i="6"/>
  <c r="S868" i="7" s="1"/>
  <c r="X868" i="6"/>
  <c r="V868" i="7" s="1"/>
  <c r="BD868" i="6"/>
  <c r="BA776" i="6"/>
  <c r="P776" i="6"/>
  <c r="N776" i="7" s="1"/>
  <c r="G776" i="6"/>
  <c r="E776" i="7" s="1"/>
  <c r="H776" i="6"/>
  <c r="F776" i="7" s="1"/>
  <c r="N776" i="6"/>
  <c r="L776" i="7" s="1"/>
  <c r="M776" i="6"/>
  <c r="K776" i="7" s="1"/>
  <c r="Z776" i="6"/>
  <c r="BD776" i="6"/>
  <c r="F776" i="6"/>
  <c r="E776" i="6" s="1"/>
  <c r="S776" i="6"/>
  <c r="Q776" i="7" s="1"/>
  <c r="B776" i="6"/>
  <c r="B776" i="7" s="1"/>
  <c r="AZ776" i="6"/>
  <c r="AX776" i="6"/>
  <c r="AW776" i="6"/>
  <c r="L776" i="6"/>
  <c r="J776" i="7" s="1"/>
  <c r="X776" i="6"/>
  <c r="V776" i="7" s="1"/>
  <c r="Y776" i="6"/>
  <c r="W776" i="7" s="1"/>
  <c r="AY776" i="6"/>
  <c r="BC776" i="6"/>
  <c r="BB776" i="6"/>
  <c r="O776" i="6"/>
  <c r="M776" i="7" s="1"/>
  <c r="R776" i="6"/>
  <c r="P776" i="7" s="1"/>
  <c r="T776" i="6"/>
  <c r="R776" i="7" s="1"/>
  <c r="V776" i="6"/>
  <c r="T776" i="7" s="1"/>
  <c r="K776" i="6"/>
  <c r="I776" i="7" s="1"/>
  <c r="U776" i="6"/>
  <c r="S776" i="7" s="1"/>
  <c r="C776" i="7"/>
  <c r="AB776" i="6"/>
  <c r="Q776" i="6"/>
  <c r="O776" i="7" s="1"/>
  <c r="I776" i="6"/>
  <c r="G776" i="7" s="1"/>
  <c r="W776" i="6"/>
  <c r="U776" i="7" s="1"/>
  <c r="A776" i="6"/>
  <c r="A776" i="7" s="1"/>
  <c r="AV776" i="6"/>
  <c r="J776" i="6"/>
  <c r="H776" i="7" s="1"/>
  <c r="AA776" i="6"/>
  <c r="BC617" i="6"/>
  <c r="N617" i="6"/>
  <c r="L617" i="7" s="1"/>
  <c r="S617" i="6"/>
  <c r="Q617" i="7" s="1"/>
  <c r="AB617" i="6"/>
  <c r="AW617" i="6"/>
  <c r="C617" i="7"/>
  <c r="J617" i="6"/>
  <c r="H617" i="7" s="1"/>
  <c r="BA617" i="6"/>
  <c r="B617" i="6"/>
  <c r="B617" i="7" s="1"/>
  <c r="T617" i="6"/>
  <c r="R617" i="7" s="1"/>
  <c r="U617" i="6"/>
  <c r="S617" i="7" s="1"/>
  <c r="G617" i="6"/>
  <c r="E617" i="7" s="1"/>
  <c r="R617" i="6"/>
  <c r="P617" i="7" s="1"/>
  <c r="AY617" i="6"/>
  <c r="BB617" i="6"/>
  <c r="W617" i="6"/>
  <c r="U617" i="7" s="1"/>
  <c r="AV617" i="6"/>
  <c r="AX617" i="6"/>
  <c r="V617" i="6"/>
  <c r="T617" i="7" s="1"/>
  <c r="I617" i="6"/>
  <c r="G617" i="7" s="1"/>
  <c r="A617" i="6"/>
  <c r="A617" i="7" s="1"/>
  <c r="O617" i="6"/>
  <c r="M617" i="7" s="1"/>
  <c r="BD617" i="6"/>
  <c r="F617" i="6"/>
  <c r="E617" i="6" s="1"/>
  <c r="X617" i="6"/>
  <c r="V617" i="7" s="1"/>
  <c r="Y617" i="6"/>
  <c r="W617" i="7" s="1"/>
  <c r="AA617" i="6"/>
  <c r="Q617" i="6"/>
  <c r="O617" i="7" s="1"/>
  <c r="H617" i="6"/>
  <c r="F617" i="7" s="1"/>
  <c r="Z617" i="6"/>
  <c r="M617" i="6"/>
  <c r="K617" i="7" s="1"/>
  <c r="AZ617" i="6"/>
  <c r="K617" i="6"/>
  <c r="I617" i="7" s="1"/>
  <c r="L617" i="6"/>
  <c r="J617" i="7" s="1"/>
  <c r="P617" i="6"/>
  <c r="N617" i="7" s="1"/>
  <c r="J971" i="6"/>
  <c r="H971" i="7" s="1"/>
  <c r="I971" i="6"/>
  <c r="G971" i="7" s="1"/>
  <c r="AA971" i="6"/>
  <c r="G971" i="6"/>
  <c r="E971" i="7" s="1"/>
  <c r="Y971" i="6"/>
  <c r="W971" i="7" s="1"/>
  <c r="H971" i="6"/>
  <c r="F971" i="7" s="1"/>
  <c r="AZ971" i="6"/>
  <c r="S971" i="6"/>
  <c r="Q971" i="7" s="1"/>
  <c r="AV971" i="6"/>
  <c r="L971" i="6"/>
  <c r="J971" i="7" s="1"/>
  <c r="P971" i="6"/>
  <c r="N971" i="7" s="1"/>
  <c r="BB971" i="6"/>
  <c r="Z971" i="6"/>
  <c r="V971" i="6"/>
  <c r="T971" i="7" s="1"/>
  <c r="C971" i="7"/>
  <c r="BA971" i="6"/>
  <c r="X971" i="6"/>
  <c r="V971" i="7" s="1"/>
  <c r="W971" i="6"/>
  <c r="U971" i="7" s="1"/>
  <c r="AY971" i="6"/>
  <c r="AW971" i="6"/>
  <c r="N971" i="6"/>
  <c r="L971" i="7" s="1"/>
  <c r="O971" i="6"/>
  <c r="M971" i="7" s="1"/>
  <c r="BC971" i="6"/>
  <c r="AB971" i="6"/>
  <c r="K971" i="6"/>
  <c r="I971" i="7" s="1"/>
  <c r="T971" i="6"/>
  <c r="R971" i="7" s="1"/>
  <c r="F971" i="6"/>
  <c r="E971" i="6" s="1"/>
  <c r="Q971" i="6"/>
  <c r="O971" i="7" s="1"/>
  <c r="B971" i="6"/>
  <c r="B971" i="7" s="1"/>
  <c r="U971" i="6"/>
  <c r="S971" i="7" s="1"/>
  <c r="AX971" i="6"/>
  <c r="M971" i="6"/>
  <c r="K971" i="7" s="1"/>
  <c r="R971" i="6"/>
  <c r="P971" i="7" s="1"/>
  <c r="A971" i="6"/>
  <c r="A971" i="7" s="1"/>
  <c r="BD971" i="6"/>
  <c r="B315" i="9"/>
  <c r="F318" i="6"/>
  <c r="E318" i="6" s="1"/>
  <c r="AB318" i="6"/>
  <c r="AA318" i="6"/>
  <c r="P318" i="6"/>
  <c r="N318" i="7" s="1"/>
  <c r="C318" i="7"/>
  <c r="Z673" i="6"/>
  <c r="P673" i="6"/>
  <c r="N673" i="7" s="1"/>
  <c r="U673" i="6"/>
  <c r="S673" i="7" s="1"/>
  <c r="X673" i="6"/>
  <c r="V673" i="7" s="1"/>
  <c r="AW673" i="6"/>
  <c r="AY673" i="6"/>
  <c r="L673" i="6"/>
  <c r="J673" i="7" s="1"/>
  <c r="AA673" i="6"/>
  <c r="AZ673" i="6"/>
  <c r="AV673" i="6"/>
  <c r="J673" i="6"/>
  <c r="H673" i="7" s="1"/>
  <c r="T673" i="6"/>
  <c r="R673" i="7" s="1"/>
  <c r="BB673" i="6"/>
  <c r="F673" i="6"/>
  <c r="E673" i="6" s="1"/>
  <c r="AX673" i="6"/>
  <c r="BD673" i="6"/>
  <c r="B673" i="6"/>
  <c r="B673" i="7" s="1"/>
  <c r="R673" i="6"/>
  <c r="P673" i="7" s="1"/>
  <c r="BC673" i="6"/>
  <c r="O673" i="6"/>
  <c r="M673" i="7" s="1"/>
  <c r="H673" i="6"/>
  <c r="F673" i="7" s="1"/>
  <c r="K673" i="6"/>
  <c r="I673" i="7" s="1"/>
  <c r="W673" i="6"/>
  <c r="U673" i="7" s="1"/>
  <c r="M673" i="6"/>
  <c r="K673" i="7" s="1"/>
  <c r="V673" i="6"/>
  <c r="T673" i="7" s="1"/>
  <c r="G673" i="6"/>
  <c r="E673" i="7" s="1"/>
  <c r="AB673" i="6"/>
  <c r="N673" i="6"/>
  <c r="L673" i="7" s="1"/>
  <c r="C673" i="7"/>
  <c r="A673" i="6"/>
  <c r="A673" i="7" s="1"/>
  <c r="Y673" i="6"/>
  <c r="W673" i="7" s="1"/>
  <c r="Q673" i="6"/>
  <c r="O673" i="7" s="1"/>
  <c r="BA673" i="6"/>
  <c r="I673" i="6"/>
  <c r="G673" i="7" s="1"/>
  <c r="S673" i="6"/>
  <c r="Q673" i="7" s="1"/>
  <c r="F309" i="6"/>
  <c r="E309" i="6" s="1"/>
  <c r="AA309" i="6"/>
  <c r="AB309" i="6"/>
  <c r="P309" i="6"/>
  <c r="N309" i="7" s="1"/>
  <c r="C309" i="7"/>
  <c r="B306" i="9"/>
  <c r="BD969" i="6"/>
  <c r="O969" i="6"/>
  <c r="M969" i="7" s="1"/>
  <c r="C969" i="7"/>
  <c r="AB969" i="6"/>
  <c r="Q969" i="6"/>
  <c r="O969" i="7" s="1"/>
  <c r="N969" i="6"/>
  <c r="L969" i="7" s="1"/>
  <c r="A969" i="6"/>
  <c r="A969" i="7" s="1"/>
  <c r="AZ969" i="6"/>
  <c r="P969" i="6"/>
  <c r="N969" i="7" s="1"/>
  <c r="M969" i="6"/>
  <c r="K969" i="7" s="1"/>
  <c r="R969" i="6"/>
  <c r="P969" i="7" s="1"/>
  <c r="BC969" i="6"/>
  <c r="L969" i="6"/>
  <c r="J969" i="7" s="1"/>
  <c r="V969" i="6"/>
  <c r="T969" i="7" s="1"/>
  <c r="G969" i="6"/>
  <c r="E969" i="7" s="1"/>
  <c r="W969" i="6"/>
  <c r="U969" i="7" s="1"/>
  <c r="AA969" i="6"/>
  <c r="I969" i="6"/>
  <c r="G969" i="7" s="1"/>
  <c r="F969" i="6"/>
  <c r="E969" i="6" s="1"/>
  <c r="S969" i="6"/>
  <c r="Q969" i="7" s="1"/>
  <c r="Y969" i="6"/>
  <c r="W969" i="7" s="1"/>
  <c r="AW969" i="6"/>
  <c r="BB969" i="6"/>
  <c r="X969" i="6"/>
  <c r="V969" i="7" s="1"/>
  <c r="J969" i="6"/>
  <c r="H969" i="7" s="1"/>
  <c r="BA969" i="6"/>
  <c r="Z969" i="6"/>
  <c r="B969" i="6"/>
  <c r="B969" i="7" s="1"/>
  <c r="AX969" i="6"/>
  <c r="AY969" i="6"/>
  <c r="T969" i="6"/>
  <c r="R969" i="7" s="1"/>
  <c r="K969" i="6"/>
  <c r="I969" i="7" s="1"/>
  <c r="U969" i="6"/>
  <c r="S969" i="7" s="1"/>
  <c r="H969" i="6"/>
  <c r="F969" i="7" s="1"/>
  <c r="AV969" i="6"/>
  <c r="AZ945" i="6"/>
  <c r="P945" i="6"/>
  <c r="N945" i="7" s="1"/>
  <c r="BA945" i="6"/>
  <c r="AX945" i="6"/>
  <c r="V945" i="6"/>
  <c r="T945" i="7" s="1"/>
  <c r="T945" i="6"/>
  <c r="R945" i="7" s="1"/>
  <c r="AA945" i="6"/>
  <c r="S945" i="6"/>
  <c r="Q945" i="7" s="1"/>
  <c r="U945" i="6"/>
  <c r="S945" i="7" s="1"/>
  <c r="K945" i="6"/>
  <c r="I945" i="7" s="1"/>
  <c r="N945" i="6"/>
  <c r="L945" i="7" s="1"/>
  <c r="BB945" i="6"/>
  <c r="Y945" i="6"/>
  <c r="W945" i="7" s="1"/>
  <c r="AB945" i="6"/>
  <c r="X945" i="6"/>
  <c r="V945" i="7" s="1"/>
  <c r="O945" i="6"/>
  <c r="M945" i="7" s="1"/>
  <c r="I945" i="6"/>
  <c r="G945" i="7" s="1"/>
  <c r="L945" i="6"/>
  <c r="J945" i="7" s="1"/>
  <c r="M945" i="6"/>
  <c r="K945" i="7" s="1"/>
  <c r="Z945" i="6"/>
  <c r="G945" i="6"/>
  <c r="E945" i="7" s="1"/>
  <c r="C945" i="7"/>
  <c r="F945" i="6"/>
  <c r="E945" i="6" s="1"/>
  <c r="A945" i="6"/>
  <c r="A945" i="7" s="1"/>
  <c r="AV945" i="6"/>
  <c r="Q945" i="6"/>
  <c r="O945" i="7" s="1"/>
  <c r="BC945" i="6"/>
  <c r="AY945" i="6"/>
  <c r="R945" i="6"/>
  <c r="P945" i="7" s="1"/>
  <c r="J945" i="6"/>
  <c r="H945" i="7" s="1"/>
  <c r="W945" i="6"/>
  <c r="U945" i="7" s="1"/>
  <c r="AW945" i="6"/>
  <c r="BD945" i="6"/>
  <c r="B945" i="6"/>
  <c r="B945" i="7" s="1"/>
  <c r="H945" i="6"/>
  <c r="F945" i="7" s="1"/>
  <c r="BA727" i="6"/>
  <c r="N727" i="6"/>
  <c r="L727" i="7" s="1"/>
  <c r="S727" i="6"/>
  <c r="Q727" i="7" s="1"/>
  <c r="U727" i="6"/>
  <c r="S727" i="7" s="1"/>
  <c r="J727" i="6"/>
  <c r="H727" i="7" s="1"/>
  <c r="Q727" i="6"/>
  <c r="O727" i="7" s="1"/>
  <c r="X727" i="6"/>
  <c r="V727" i="7" s="1"/>
  <c r="M727" i="6"/>
  <c r="K727" i="7" s="1"/>
  <c r="AZ727" i="6"/>
  <c r="I727" i="6"/>
  <c r="G727" i="7" s="1"/>
  <c r="Z727" i="6"/>
  <c r="G727" i="6"/>
  <c r="E727" i="7" s="1"/>
  <c r="AV727" i="6"/>
  <c r="AW727" i="6"/>
  <c r="L727" i="6"/>
  <c r="J727" i="7" s="1"/>
  <c r="W727" i="6"/>
  <c r="U727" i="7" s="1"/>
  <c r="K727" i="6"/>
  <c r="I727" i="7" s="1"/>
  <c r="R727" i="6"/>
  <c r="P727" i="7" s="1"/>
  <c r="AY727" i="6"/>
  <c r="BB727" i="6"/>
  <c r="C727" i="7"/>
  <c r="BC727" i="6"/>
  <c r="AX727" i="6"/>
  <c r="O727" i="6"/>
  <c r="M727" i="7" s="1"/>
  <c r="AA727" i="6"/>
  <c r="P727" i="6"/>
  <c r="N727" i="7" s="1"/>
  <c r="V727" i="6"/>
  <c r="T727" i="7" s="1"/>
  <c r="A727" i="6"/>
  <c r="A727" i="7" s="1"/>
  <c r="AB727" i="6"/>
  <c r="B727" i="6"/>
  <c r="B727" i="7" s="1"/>
  <c r="H727" i="6"/>
  <c r="F727" i="7" s="1"/>
  <c r="Y727" i="6"/>
  <c r="W727" i="7" s="1"/>
  <c r="T727" i="6"/>
  <c r="R727" i="7" s="1"/>
  <c r="BD727" i="6"/>
  <c r="F727" i="6"/>
  <c r="E727" i="6" s="1"/>
  <c r="AA76" i="6"/>
  <c r="P76" i="6"/>
  <c r="N76" i="7" s="1"/>
  <c r="B73" i="9"/>
  <c r="F76" i="6"/>
  <c r="E76" i="6" s="1"/>
  <c r="C76" i="7"/>
  <c r="AB76" i="6"/>
  <c r="AX852" i="6"/>
  <c r="P852" i="6"/>
  <c r="N852" i="7" s="1"/>
  <c r="BD852" i="6"/>
  <c r="AA852" i="6"/>
  <c r="Q852" i="6"/>
  <c r="O852" i="7" s="1"/>
  <c r="Z852" i="6"/>
  <c r="N852" i="6"/>
  <c r="L852" i="7" s="1"/>
  <c r="I852" i="6"/>
  <c r="G852" i="7" s="1"/>
  <c r="AB852" i="6"/>
  <c r="R852" i="6"/>
  <c r="P852" i="7" s="1"/>
  <c r="J852" i="6"/>
  <c r="H852" i="7" s="1"/>
  <c r="AY852" i="6"/>
  <c r="V852" i="6"/>
  <c r="T852" i="7" s="1"/>
  <c r="BA852" i="6"/>
  <c r="H852" i="6"/>
  <c r="F852" i="7" s="1"/>
  <c r="M852" i="6"/>
  <c r="K852" i="7" s="1"/>
  <c r="L852" i="6"/>
  <c r="J852" i="7" s="1"/>
  <c r="O852" i="6"/>
  <c r="M852" i="7" s="1"/>
  <c r="BB852" i="6"/>
  <c r="BC852" i="6"/>
  <c r="Y852" i="6"/>
  <c r="W852" i="7" s="1"/>
  <c r="F852" i="6"/>
  <c r="E852" i="6" s="1"/>
  <c r="S852" i="6"/>
  <c r="Q852" i="7" s="1"/>
  <c r="C852" i="7"/>
  <c r="W852" i="6"/>
  <c r="U852" i="7" s="1"/>
  <c r="K852" i="6"/>
  <c r="I852" i="7" s="1"/>
  <c r="AW852" i="6"/>
  <c r="X852" i="6"/>
  <c r="V852" i="7" s="1"/>
  <c r="A852" i="6"/>
  <c r="A852" i="7" s="1"/>
  <c r="G852" i="6"/>
  <c r="E852" i="7" s="1"/>
  <c r="U852" i="6"/>
  <c r="S852" i="7" s="1"/>
  <c r="AV852" i="6"/>
  <c r="AZ852" i="6"/>
  <c r="T852" i="6"/>
  <c r="R852" i="7" s="1"/>
  <c r="B852" i="6"/>
  <c r="B852" i="7" s="1"/>
  <c r="C29" i="7"/>
  <c r="B26" i="9"/>
  <c r="P29" i="6"/>
  <c r="N29" i="7" s="1"/>
  <c r="F29" i="6"/>
  <c r="E29" i="6" s="1"/>
  <c r="AA29" i="6"/>
  <c r="AB29" i="6"/>
  <c r="V894" i="6"/>
  <c r="T894" i="7" s="1"/>
  <c r="R894" i="6"/>
  <c r="P894" i="7" s="1"/>
  <c r="BA894" i="6"/>
  <c r="L894" i="6"/>
  <c r="J894" i="7" s="1"/>
  <c r="AW894" i="6"/>
  <c r="BB894" i="6"/>
  <c r="Y894" i="6"/>
  <c r="W894" i="7" s="1"/>
  <c r="B894" i="6"/>
  <c r="B894" i="7" s="1"/>
  <c r="AY894" i="6"/>
  <c r="W894" i="6"/>
  <c r="U894" i="7" s="1"/>
  <c r="M894" i="6"/>
  <c r="K894" i="7" s="1"/>
  <c r="P894" i="6"/>
  <c r="N894" i="7" s="1"/>
  <c r="S894" i="6"/>
  <c r="Q894" i="7" s="1"/>
  <c r="AB894" i="6"/>
  <c r="A894" i="6"/>
  <c r="A894" i="7" s="1"/>
  <c r="AV894" i="6"/>
  <c r="I894" i="6"/>
  <c r="G894" i="7" s="1"/>
  <c r="AZ894" i="6"/>
  <c r="X894" i="6"/>
  <c r="V894" i="7" s="1"/>
  <c r="J894" i="6"/>
  <c r="H894" i="7" s="1"/>
  <c r="C894" i="7"/>
  <c r="AX894" i="6"/>
  <c r="O894" i="6"/>
  <c r="M894" i="7" s="1"/>
  <c r="AA894" i="6"/>
  <c r="Z894" i="6"/>
  <c r="Q894" i="6"/>
  <c r="O894" i="7" s="1"/>
  <c r="U894" i="6"/>
  <c r="S894" i="7" s="1"/>
  <c r="F894" i="6"/>
  <c r="E894" i="6" s="1"/>
  <c r="H894" i="6"/>
  <c r="F894" i="7" s="1"/>
  <c r="BC894" i="6"/>
  <c r="BD894" i="6"/>
  <c r="T894" i="6"/>
  <c r="R894" i="7" s="1"/>
  <c r="K894" i="6"/>
  <c r="I894" i="7" s="1"/>
  <c r="G894" i="6"/>
  <c r="E894" i="7" s="1"/>
  <c r="N894" i="6"/>
  <c r="L894" i="7" s="1"/>
  <c r="B612" i="6"/>
  <c r="B612" i="7" s="1"/>
  <c r="A612" i="6"/>
  <c r="A612" i="7" s="1"/>
  <c r="C612" i="7"/>
  <c r="AZ612" i="6"/>
  <c r="W612" i="6"/>
  <c r="U612" i="7" s="1"/>
  <c r="Z612" i="6"/>
  <c r="I612" i="6"/>
  <c r="G612" i="7" s="1"/>
  <c r="L612" i="6"/>
  <c r="J612" i="7" s="1"/>
  <c r="BB612" i="6"/>
  <c r="M612" i="6"/>
  <c r="K612" i="7" s="1"/>
  <c r="N612" i="6"/>
  <c r="L612" i="7" s="1"/>
  <c r="BC612" i="6"/>
  <c r="R612" i="6"/>
  <c r="P612" i="7" s="1"/>
  <c r="BA612" i="6"/>
  <c r="S612" i="6"/>
  <c r="Q612" i="7" s="1"/>
  <c r="AX612" i="6"/>
  <c r="J612" i="6"/>
  <c r="H612" i="7" s="1"/>
  <c r="BD612" i="6"/>
  <c r="V612" i="6"/>
  <c r="T612" i="7" s="1"/>
  <c r="Q612" i="6"/>
  <c r="O612" i="7" s="1"/>
  <c r="G612" i="6"/>
  <c r="E612" i="7" s="1"/>
  <c r="X612" i="6"/>
  <c r="V612" i="7" s="1"/>
  <c r="P612" i="6"/>
  <c r="N612" i="7" s="1"/>
  <c r="AV612" i="6"/>
  <c r="AA612" i="6"/>
  <c r="Y612" i="6"/>
  <c r="W612" i="7" s="1"/>
  <c r="F612" i="6"/>
  <c r="E612" i="6" s="1"/>
  <c r="U612" i="6"/>
  <c r="S612" i="7" s="1"/>
  <c r="AY612" i="6"/>
  <c r="O612" i="6"/>
  <c r="M612" i="7" s="1"/>
  <c r="K612" i="6"/>
  <c r="I612" i="7" s="1"/>
  <c r="H612" i="6"/>
  <c r="F612" i="7" s="1"/>
  <c r="AW612" i="6"/>
  <c r="T612" i="6"/>
  <c r="R612" i="7" s="1"/>
  <c r="AB612" i="6"/>
  <c r="Y697" i="6"/>
  <c r="W697" i="7" s="1"/>
  <c r="R697" i="6"/>
  <c r="P697" i="7" s="1"/>
  <c r="M697" i="6"/>
  <c r="K697" i="7" s="1"/>
  <c r="K697" i="6"/>
  <c r="I697" i="7" s="1"/>
  <c r="AV697" i="6"/>
  <c r="Z697" i="6"/>
  <c r="N697" i="6"/>
  <c r="L697" i="7" s="1"/>
  <c r="W697" i="6"/>
  <c r="U697" i="7" s="1"/>
  <c r="AX697" i="6"/>
  <c r="AZ697" i="6"/>
  <c r="L697" i="6"/>
  <c r="J697" i="7" s="1"/>
  <c r="F697" i="6"/>
  <c r="E697" i="6" s="1"/>
  <c r="AA697" i="6"/>
  <c r="J697" i="6"/>
  <c r="H697" i="7" s="1"/>
  <c r="O697" i="6"/>
  <c r="M697" i="7" s="1"/>
  <c r="X697" i="6"/>
  <c r="V697" i="7" s="1"/>
  <c r="U697" i="6"/>
  <c r="S697" i="7" s="1"/>
  <c r="BB697" i="6"/>
  <c r="S697" i="6"/>
  <c r="Q697" i="7" s="1"/>
  <c r="C697" i="7"/>
  <c r="T697" i="6"/>
  <c r="R697" i="7" s="1"/>
  <c r="BA697" i="6"/>
  <c r="BC697" i="6"/>
  <c r="V697" i="6"/>
  <c r="T697" i="7" s="1"/>
  <c r="G697" i="6"/>
  <c r="E697" i="7" s="1"/>
  <c r="AB697" i="6"/>
  <c r="A697" i="6"/>
  <c r="A697" i="7" s="1"/>
  <c r="BD697" i="6"/>
  <c r="H697" i="6"/>
  <c r="F697" i="7" s="1"/>
  <c r="P697" i="6"/>
  <c r="N697" i="7" s="1"/>
  <c r="I697" i="6"/>
  <c r="G697" i="7" s="1"/>
  <c r="Q697" i="6"/>
  <c r="O697" i="7" s="1"/>
  <c r="B697" i="6"/>
  <c r="B697" i="7" s="1"/>
  <c r="AW697" i="6"/>
  <c r="AY697" i="6"/>
  <c r="A885" i="6"/>
  <c r="A885" i="7" s="1"/>
  <c r="C885" i="7"/>
  <c r="AV885" i="6"/>
  <c r="Z885" i="6"/>
  <c r="W885" i="6"/>
  <c r="U885" i="7" s="1"/>
  <c r="N885" i="6"/>
  <c r="L885" i="7" s="1"/>
  <c r="L885" i="6"/>
  <c r="J885" i="7" s="1"/>
  <c r="Y885" i="6"/>
  <c r="W885" i="7" s="1"/>
  <c r="T885" i="6"/>
  <c r="R885" i="7" s="1"/>
  <c r="U885" i="6"/>
  <c r="S885" i="7" s="1"/>
  <c r="X885" i="6"/>
  <c r="V885" i="7" s="1"/>
  <c r="M885" i="6"/>
  <c r="K885" i="7" s="1"/>
  <c r="AZ885" i="6"/>
  <c r="H885" i="6"/>
  <c r="F885" i="7" s="1"/>
  <c r="S885" i="6"/>
  <c r="Q885" i="7" s="1"/>
  <c r="AY885" i="6"/>
  <c r="Q885" i="6"/>
  <c r="O885" i="7" s="1"/>
  <c r="G885" i="6"/>
  <c r="E885" i="7" s="1"/>
  <c r="O885" i="6"/>
  <c r="M885" i="7" s="1"/>
  <c r="V885" i="6"/>
  <c r="T885" i="7" s="1"/>
  <c r="AB885" i="6"/>
  <c r="R885" i="6"/>
  <c r="P885" i="7" s="1"/>
  <c r="K885" i="6"/>
  <c r="I885" i="7" s="1"/>
  <c r="BB885" i="6"/>
  <c r="J885" i="6"/>
  <c r="H885" i="7" s="1"/>
  <c r="F885" i="6"/>
  <c r="E885" i="6" s="1"/>
  <c r="BD885" i="6"/>
  <c r="BC885" i="6"/>
  <c r="AA885" i="6"/>
  <c r="BA885" i="6"/>
  <c r="AW885" i="6"/>
  <c r="I885" i="6"/>
  <c r="G885" i="7" s="1"/>
  <c r="AX885" i="6"/>
  <c r="B885" i="6"/>
  <c r="B885" i="7" s="1"/>
  <c r="P885" i="6"/>
  <c r="N885" i="7" s="1"/>
  <c r="BA693" i="6"/>
  <c r="BB693" i="6"/>
  <c r="BC693" i="6"/>
  <c r="Z693" i="6"/>
  <c r="O693" i="6"/>
  <c r="M693" i="7" s="1"/>
  <c r="T693" i="6"/>
  <c r="R693" i="7" s="1"/>
  <c r="A693" i="6"/>
  <c r="A693" i="7" s="1"/>
  <c r="R693" i="6"/>
  <c r="P693" i="7" s="1"/>
  <c r="W693" i="6"/>
  <c r="U693" i="7" s="1"/>
  <c r="X693" i="6"/>
  <c r="V693" i="7" s="1"/>
  <c r="AX693" i="6"/>
  <c r="F693" i="6"/>
  <c r="E693" i="6" s="1"/>
  <c r="C693" i="7"/>
  <c r="U693" i="6"/>
  <c r="S693" i="7" s="1"/>
  <c r="K693" i="6"/>
  <c r="I693" i="7" s="1"/>
  <c r="V693" i="6"/>
  <c r="T693" i="7" s="1"/>
  <c r="L693" i="6"/>
  <c r="J693" i="7" s="1"/>
  <c r="AZ693" i="6"/>
  <c r="AA693" i="6"/>
  <c r="AW693" i="6"/>
  <c r="AB693" i="6"/>
  <c r="H693" i="6"/>
  <c r="F693" i="7" s="1"/>
  <c r="BD693" i="6"/>
  <c r="J693" i="6"/>
  <c r="H693" i="7" s="1"/>
  <c r="B693" i="6"/>
  <c r="B693" i="7" s="1"/>
  <c r="P693" i="6"/>
  <c r="N693" i="7" s="1"/>
  <c r="Y693" i="6"/>
  <c r="W693" i="7" s="1"/>
  <c r="I693" i="6"/>
  <c r="G693" i="7" s="1"/>
  <c r="G693" i="6"/>
  <c r="E693" i="7" s="1"/>
  <c r="M693" i="6"/>
  <c r="K693" i="7" s="1"/>
  <c r="S693" i="6"/>
  <c r="Q693" i="7" s="1"/>
  <c r="AV693" i="6"/>
  <c r="Q693" i="6"/>
  <c r="O693" i="7" s="1"/>
  <c r="N693" i="6"/>
  <c r="L693" i="7" s="1"/>
  <c r="AY693" i="6"/>
  <c r="J906" i="6"/>
  <c r="H906" i="7" s="1"/>
  <c r="S906" i="6"/>
  <c r="Q906" i="7" s="1"/>
  <c r="V906" i="6"/>
  <c r="T906" i="7" s="1"/>
  <c r="AB906" i="6"/>
  <c r="W906" i="6"/>
  <c r="U906" i="7" s="1"/>
  <c r="X906" i="6"/>
  <c r="V906" i="7" s="1"/>
  <c r="Y906" i="6"/>
  <c r="W906" i="7" s="1"/>
  <c r="B906" i="6"/>
  <c r="B906" i="7" s="1"/>
  <c r="P906" i="6"/>
  <c r="N906" i="7" s="1"/>
  <c r="K906" i="6"/>
  <c r="I906" i="7" s="1"/>
  <c r="AX906" i="6"/>
  <c r="C906" i="7"/>
  <c r="T906" i="6"/>
  <c r="R906" i="7" s="1"/>
  <c r="G906" i="6"/>
  <c r="E906" i="7" s="1"/>
  <c r="A906" i="6"/>
  <c r="A906" i="7" s="1"/>
  <c r="BA906" i="6"/>
  <c r="O906" i="6"/>
  <c r="M906" i="7" s="1"/>
  <c r="AY906" i="6"/>
  <c r="M906" i="6"/>
  <c r="K906" i="7" s="1"/>
  <c r="R906" i="6"/>
  <c r="P906" i="7" s="1"/>
  <c r="H906" i="6"/>
  <c r="F906" i="7" s="1"/>
  <c r="BB906" i="6"/>
  <c r="U906" i="6"/>
  <c r="S906" i="7" s="1"/>
  <c r="AZ906" i="6"/>
  <c r="N906" i="6"/>
  <c r="L906" i="7" s="1"/>
  <c r="Q906" i="6"/>
  <c r="O906" i="7" s="1"/>
  <c r="L906" i="6"/>
  <c r="J906" i="7" s="1"/>
  <c r="AW906" i="6"/>
  <c r="BD906" i="6"/>
  <c r="AA906" i="6"/>
  <c r="I906" i="6"/>
  <c r="G906" i="7" s="1"/>
  <c r="AV906" i="6"/>
  <c r="F906" i="6"/>
  <c r="E906" i="6" s="1"/>
  <c r="Z906" i="6"/>
  <c r="BC906" i="6"/>
  <c r="O605" i="6"/>
  <c r="M605" i="7" s="1"/>
  <c r="AV605" i="6"/>
  <c r="T605" i="6"/>
  <c r="R605" i="7" s="1"/>
  <c r="BA605" i="6"/>
  <c r="AB605" i="6"/>
  <c r="BD605" i="6"/>
  <c r="Y605" i="6"/>
  <c r="W605" i="7" s="1"/>
  <c r="BC605" i="6"/>
  <c r="AA605" i="6"/>
  <c r="AX605" i="6"/>
  <c r="C605" i="7"/>
  <c r="N605" i="6"/>
  <c r="L605" i="7" s="1"/>
  <c r="W605" i="6"/>
  <c r="U605" i="7" s="1"/>
  <c r="V605" i="6"/>
  <c r="T605" i="7" s="1"/>
  <c r="B605" i="6"/>
  <c r="B605" i="7" s="1"/>
  <c r="R605" i="6"/>
  <c r="P605" i="7" s="1"/>
  <c r="K605" i="6"/>
  <c r="I605" i="7" s="1"/>
  <c r="Z605" i="6"/>
  <c r="L605" i="6"/>
  <c r="J605" i="7" s="1"/>
  <c r="P605" i="6"/>
  <c r="N605" i="7" s="1"/>
  <c r="F605" i="6"/>
  <c r="E605" i="6" s="1"/>
  <c r="M605" i="6"/>
  <c r="K605" i="7" s="1"/>
  <c r="BB605" i="6"/>
  <c r="AW605" i="6"/>
  <c r="AZ605" i="6"/>
  <c r="I605" i="6"/>
  <c r="G605" i="7" s="1"/>
  <c r="X605" i="6"/>
  <c r="V605" i="7" s="1"/>
  <c r="A605" i="6"/>
  <c r="A605" i="7" s="1"/>
  <c r="H605" i="6"/>
  <c r="F605" i="7" s="1"/>
  <c r="J605" i="6"/>
  <c r="H605" i="7" s="1"/>
  <c r="Q605" i="6"/>
  <c r="O605" i="7" s="1"/>
  <c r="S605" i="6"/>
  <c r="Q605" i="7" s="1"/>
  <c r="U605" i="6"/>
  <c r="S605" i="7" s="1"/>
  <c r="AY605" i="6"/>
  <c r="G605" i="6"/>
  <c r="E605" i="7" s="1"/>
  <c r="B736" i="6"/>
  <c r="B736" i="7" s="1"/>
  <c r="X736" i="6"/>
  <c r="V736" i="7" s="1"/>
  <c r="AW736" i="6"/>
  <c r="AY736" i="6"/>
  <c r="V736" i="6"/>
  <c r="T736" i="7" s="1"/>
  <c r="AX736" i="6"/>
  <c r="W736" i="6"/>
  <c r="U736" i="7" s="1"/>
  <c r="F736" i="6"/>
  <c r="E736" i="6" s="1"/>
  <c r="BC736" i="6"/>
  <c r="U736" i="6"/>
  <c r="S736" i="7" s="1"/>
  <c r="G736" i="6"/>
  <c r="E736" i="7" s="1"/>
  <c r="K736" i="6"/>
  <c r="I736" i="7" s="1"/>
  <c r="R736" i="6"/>
  <c r="P736" i="7" s="1"/>
  <c r="BA736" i="6"/>
  <c r="L736" i="6"/>
  <c r="J736" i="7" s="1"/>
  <c r="Z736" i="6"/>
  <c r="I736" i="6"/>
  <c r="G736" i="7" s="1"/>
  <c r="T736" i="6"/>
  <c r="R736" i="7" s="1"/>
  <c r="BB736" i="6"/>
  <c r="C736" i="7"/>
  <c r="AV736" i="6"/>
  <c r="Q736" i="6"/>
  <c r="O736" i="7" s="1"/>
  <c r="A736" i="6"/>
  <c r="A736" i="7" s="1"/>
  <c r="N736" i="6"/>
  <c r="L736" i="7" s="1"/>
  <c r="BD736" i="6"/>
  <c r="AZ736" i="6"/>
  <c r="O736" i="6"/>
  <c r="M736" i="7" s="1"/>
  <c r="S736" i="6"/>
  <c r="Q736" i="7" s="1"/>
  <c r="AB736" i="6"/>
  <c r="Y736" i="6"/>
  <c r="W736" i="7" s="1"/>
  <c r="P736" i="6"/>
  <c r="N736" i="7" s="1"/>
  <c r="M736" i="6"/>
  <c r="K736" i="7" s="1"/>
  <c r="AA736" i="6"/>
  <c r="J736" i="6"/>
  <c r="H736" i="7" s="1"/>
  <c r="H736" i="6"/>
  <c r="F736" i="7" s="1"/>
  <c r="G879" i="6"/>
  <c r="E879" i="7" s="1"/>
  <c r="F879" i="6"/>
  <c r="E879" i="6" s="1"/>
  <c r="AA879" i="6"/>
  <c r="J879" i="6"/>
  <c r="H879" i="7" s="1"/>
  <c r="N879" i="6"/>
  <c r="L879" i="7" s="1"/>
  <c r="S879" i="6"/>
  <c r="Q879" i="7" s="1"/>
  <c r="U879" i="6"/>
  <c r="S879" i="7" s="1"/>
  <c r="AX879" i="6"/>
  <c r="Q879" i="6"/>
  <c r="O879" i="7" s="1"/>
  <c r="V879" i="6"/>
  <c r="T879" i="7" s="1"/>
  <c r="L879" i="6"/>
  <c r="J879" i="7" s="1"/>
  <c r="C879" i="7"/>
  <c r="K879" i="6"/>
  <c r="I879" i="7" s="1"/>
  <c r="X879" i="6"/>
  <c r="V879" i="7" s="1"/>
  <c r="BB879" i="6"/>
  <c r="Z879" i="6"/>
  <c r="M879" i="6"/>
  <c r="K879" i="7" s="1"/>
  <c r="H879" i="6"/>
  <c r="F879" i="7" s="1"/>
  <c r="P879" i="6"/>
  <c r="N879" i="7" s="1"/>
  <c r="B879" i="6"/>
  <c r="B879" i="7" s="1"/>
  <c r="Y879" i="6"/>
  <c r="W879" i="7" s="1"/>
  <c r="AY879" i="6"/>
  <c r="R879" i="6"/>
  <c r="P879" i="7" s="1"/>
  <c r="T879" i="6"/>
  <c r="R879" i="7" s="1"/>
  <c r="AB879" i="6"/>
  <c r="AV879" i="6"/>
  <c r="AZ879" i="6"/>
  <c r="I879" i="6"/>
  <c r="G879" i="7" s="1"/>
  <c r="O879" i="6"/>
  <c r="M879" i="7" s="1"/>
  <c r="BD879" i="6"/>
  <c r="AW879" i="6"/>
  <c r="A879" i="6"/>
  <c r="A879" i="7" s="1"/>
  <c r="BA879" i="6"/>
  <c r="W879" i="6"/>
  <c r="U879" i="7" s="1"/>
  <c r="BC879" i="6"/>
  <c r="BD428" i="6"/>
  <c r="AX428" i="6"/>
  <c r="I428" i="6"/>
  <c r="G428" i="7" s="1"/>
  <c r="K428" i="6"/>
  <c r="I428" i="7" s="1"/>
  <c r="BC428" i="6"/>
  <c r="BA428" i="6"/>
  <c r="G428" i="6"/>
  <c r="E428" i="7" s="1"/>
  <c r="Z428" i="6"/>
  <c r="W428" i="6"/>
  <c r="U428" i="7" s="1"/>
  <c r="R428" i="6"/>
  <c r="P428" i="7" s="1"/>
  <c r="AB428" i="6"/>
  <c r="BB428" i="6"/>
  <c r="P428" i="6"/>
  <c r="N428" i="7" s="1"/>
  <c r="O428" i="6"/>
  <c r="M428" i="7" s="1"/>
  <c r="Y428" i="6"/>
  <c r="W428" i="7" s="1"/>
  <c r="M428" i="6"/>
  <c r="K428" i="7" s="1"/>
  <c r="A428" i="6"/>
  <c r="A428" i="7" s="1"/>
  <c r="L428" i="6"/>
  <c r="J428" i="7" s="1"/>
  <c r="F428" i="6"/>
  <c r="E428" i="6" s="1"/>
  <c r="J428" i="6"/>
  <c r="H428" i="7" s="1"/>
  <c r="C428" i="7"/>
  <c r="AY428" i="6"/>
  <c r="T428" i="6"/>
  <c r="R428" i="7" s="1"/>
  <c r="AV428" i="6"/>
  <c r="U428" i="6"/>
  <c r="S428" i="7" s="1"/>
  <c r="B428" i="6"/>
  <c r="B428" i="7" s="1"/>
  <c r="X428" i="6"/>
  <c r="V428" i="7" s="1"/>
  <c r="N428" i="6"/>
  <c r="L428" i="7" s="1"/>
  <c r="V428" i="6"/>
  <c r="T428" i="7" s="1"/>
  <c r="H428" i="6"/>
  <c r="F428" i="7" s="1"/>
  <c r="AZ428" i="6"/>
  <c r="Q428" i="6"/>
  <c r="O428" i="7" s="1"/>
  <c r="AA428" i="6"/>
  <c r="AW428" i="6"/>
  <c r="S428" i="6"/>
  <c r="Q428" i="7" s="1"/>
  <c r="C225" i="7"/>
  <c r="F225" i="6"/>
  <c r="E225" i="6" s="1"/>
  <c r="AA225" i="6"/>
  <c r="B222" i="9"/>
  <c r="P225" i="6"/>
  <c r="N225" i="7" s="1"/>
  <c r="AB225" i="6"/>
  <c r="B242" i="9"/>
  <c r="F245" i="6"/>
  <c r="E245" i="6" s="1"/>
  <c r="AA245" i="6"/>
  <c r="C245" i="7"/>
  <c r="AB245" i="6"/>
  <c r="P245" i="6"/>
  <c r="N245" i="7" s="1"/>
  <c r="I780" i="6"/>
  <c r="G780" i="7" s="1"/>
  <c r="R780" i="6"/>
  <c r="P780" i="7" s="1"/>
  <c r="K780" i="6"/>
  <c r="I780" i="7" s="1"/>
  <c r="V780" i="6"/>
  <c r="T780" i="7" s="1"/>
  <c r="BB780" i="6"/>
  <c r="F780" i="6"/>
  <c r="E780" i="6" s="1"/>
  <c r="C780" i="7"/>
  <c r="N780" i="6"/>
  <c r="L780" i="7" s="1"/>
  <c r="P780" i="6"/>
  <c r="N780" i="7" s="1"/>
  <c r="Y780" i="6"/>
  <c r="W780" i="7" s="1"/>
  <c r="AV780" i="6"/>
  <c r="W780" i="6"/>
  <c r="U780" i="7" s="1"/>
  <c r="O780" i="6"/>
  <c r="M780" i="7" s="1"/>
  <c r="H780" i="6"/>
  <c r="F780" i="7" s="1"/>
  <c r="AZ780" i="6"/>
  <c r="G780" i="6"/>
  <c r="E780" i="7" s="1"/>
  <c r="A780" i="6"/>
  <c r="A780" i="7" s="1"/>
  <c r="AW780" i="6"/>
  <c r="U780" i="6"/>
  <c r="S780" i="7" s="1"/>
  <c r="Q780" i="6"/>
  <c r="O780" i="7" s="1"/>
  <c r="BC780" i="6"/>
  <c r="AY780" i="6"/>
  <c r="X780" i="6"/>
  <c r="V780" i="7" s="1"/>
  <c r="AA780" i="6"/>
  <c r="M780" i="6"/>
  <c r="K780" i="7" s="1"/>
  <c r="BD780" i="6"/>
  <c r="L780" i="6"/>
  <c r="J780" i="7" s="1"/>
  <c r="T780" i="6"/>
  <c r="R780" i="7" s="1"/>
  <c r="Z780" i="6"/>
  <c r="BA780" i="6"/>
  <c r="J780" i="6"/>
  <c r="H780" i="7" s="1"/>
  <c r="B780" i="6"/>
  <c r="B780" i="7" s="1"/>
  <c r="AB780" i="6"/>
  <c r="S780" i="6"/>
  <c r="Q780" i="7" s="1"/>
  <c r="AX780" i="6"/>
  <c r="B116" i="9"/>
  <c r="AA119" i="6"/>
  <c r="P119" i="6"/>
  <c r="N119" i="7" s="1"/>
  <c r="AB119" i="6"/>
  <c r="F119" i="6"/>
  <c r="E119" i="6" s="1"/>
  <c r="C119" i="7"/>
  <c r="N511" i="6"/>
  <c r="L511" i="7" s="1"/>
  <c r="T511" i="6"/>
  <c r="R511" i="7" s="1"/>
  <c r="AX511" i="6"/>
  <c r="Z511" i="6"/>
  <c r="BC511" i="6"/>
  <c r="Q511" i="6"/>
  <c r="O511" i="7" s="1"/>
  <c r="W511" i="6"/>
  <c r="U511" i="7" s="1"/>
  <c r="I511" i="6"/>
  <c r="G511" i="7" s="1"/>
  <c r="C511" i="7"/>
  <c r="P511" i="6"/>
  <c r="N511" i="7" s="1"/>
  <c r="A511" i="6"/>
  <c r="A511" i="7" s="1"/>
  <c r="Y511" i="6"/>
  <c r="W511" i="7" s="1"/>
  <c r="K511" i="6"/>
  <c r="I511" i="7" s="1"/>
  <c r="AW511" i="6"/>
  <c r="BA511" i="6"/>
  <c r="AV511" i="6"/>
  <c r="AA511" i="6"/>
  <c r="S511" i="6"/>
  <c r="Q511" i="7" s="1"/>
  <c r="BD511" i="6"/>
  <c r="B511" i="6"/>
  <c r="B511" i="7" s="1"/>
  <c r="BB511" i="6"/>
  <c r="H511" i="6"/>
  <c r="F511" i="7" s="1"/>
  <c r="M511" i="6"/>
  <c r="K511" i="7" s="1"/>
  <c r="X511" i="6"/>
  <c r="V511" i="7" s="1"/>
  <c r="J511" i="6"/>
  <c r="H511" i="7" s="1"/>
  <c r="U511" i="6"/>
  <c r="S511" i="7" s="1"/>
  <c r="L511" i="6"/>
  <c r="J511" i="7" s="1"/>
  <c r="R511" i="6"/>
  <c r="P511" i="7" s="1"/>
  <c r="AB511" i="6"/>
  <c r="AZ511" i="6"/>
  <c r="O511" i="6"/>
  <c r="M511" i="7" s="1"/>
  <c r="G511" i="6"/>
  <c r="E511" i="7" s="1"/>
  <c r="V511" i="6"/>
  <c r="T511" i="7" s="1"/>
  <c r="AY511" i="6"/>
  <c r="F511" i="6"/>
  <c r="E511" i="6" s="1"/>
  <c r="I841" i="6"/>
  <c r="G841" i="7" s="1"/>
  <c r="F841" i="6"/>
  <c r="E841" i="6" s="1"/>
  <c r="L841" i="6"/>
  <c r="J841" i="7" s="1"/>
  <c r="C841" i="7"/>
  <c r="AB841" i="6"/>
  <c r="U841" i="6"/>
  <c r="S841" i="7" s="1"/>
  <c r="O841" i="6"/>
  <c r="M841" i="7" s="1"/>
  <c r="Z841" i="6"/>
  <c r="A841" i="6"/>
  <c r="A841" i="7" s="1"/>
  <c r="BB841" i="6"/>
  <c r="S841" i="6"/>
  <c r="Q841" i="7" s="1"/>
  <c r="X841" i="6"/>
  <c r="V841" i="7" s="1"/>
  <c r="AY841" i="6"/>
  <c r="W841" i="6"/>
  <c r="U841" i="7" s="1"/>
  <c r="AA841" i="6"/>
  <c r="AV841" i="6"/>
  <c r="M841" i="6"/>
  <c r="K841" i="7" s="1"/>
  <c r="N841" i="6"/>
  <c r="L841" i="7" s="1"/>
  <c r="Q841" i="6"/>
  <c r="O841" i="7" s="1"/>
  <c r="K841" i="6"/>
  <c r="I841" i="7" s="1"/>
  <c r="R841" i="6"/>
  <c r="P841" i="7" s="1"/>
  <c r="AX841" i="6"/>
  <c r="J841" i="6"/>
  <c r="H841" i="7" s="1"/>
  <c r="G841" i="6"/>
  <c r="E841" i="7" s="1"/>
  <c r="Y841" i="6"/>
  <c r="W841" i="7" s="1"/>
  <c r="P841" i="6"/>
  <c r="N841" i="7" s="1"/>
  <c r="H841" i="6"/>
  <c r="F841" i="7" s="1"/>
  <c r="BC841" i="6"/>
  <c r="B841" i="6"/>
  <c r="B841" i="7" s="1"/>
  <c r="T841" i="6"/>
  <c r="R841" i="7" s="1"/>
  <c r="AW841" i="6"/>
  <c r="V841" i="6"/>
  <c r="T841" i="7" s="1"/>
  <c r="BA841" i="6"/>
  <c r="AZ841" i="6"/>
  <c r="BD841" i="6"/>
  <c r="T982" i="6"/>
  <c r="R982" i="7" s="1"/>
  <c r="V982" i="6"/>
  <c r="T982" i="7" s="1"/>
  <c r="Q982" i="6"/>
  <c r="O982" i="7" s="1"/>
  <c r="S982" i="6"/>
  <c r="Q982" i="7" s="1"/>
  <c r="U982" i="6"/>
  <c r="S982" i="7" s="1"/>
  <c r="AX982" i="6"/>
  <c r="B982" i="6"/>
  <c r="B982" i="7" s="1"/>
  <c r="AW982" i="6"/>
  <c r="I982" i="6"/>
  <c r="G982" i="7" s="1"/>
  <c r="BA982" i="6"/>
  <c r="BD982" i="6"/>
  <c r="Z982" i="6"/>
  <c r="M982" i="6"/>
  <c r="K982" i="7" s="1"/>
  <c r="G982" i="6"/>
  <c r="E982" i="7" s="1"/>
  <c r="N982" i="6"/>
  <c r="L982" i="7" s="1"/>
  <c r="AZ982" i="6"/>
  <c r="AY982" i="6"/>
  <c r="F982" i="6"/>
  <c r="E982" i="6" s="1"/>
  <c r="AV982" i="6"/>
  <c r="K982" i="6"/>
  <c r="I982" i="7" s="1"/>
  <c r="L982" i="6"/>
  <c r="J982" i="7" s="1"/>
  <c r="AB982" i="6"/>
  <c r="BB982" i="6"/>
  <c r="Y982" i="6"/>
  <c r="W982" i="7" s="1"/>
  <c r="P982" i="6"/>
  <c r="N982" i="7" s="1"/>
  <c r="H982" i="6"/>
  <c r="F982" i="7" s="1"/>
  <c r="J982" i="6"/>
  <c r="H982" i="7" s="1"/>
  <c r="O982" i="6"/>
  <c r="M982" i="7" s="1"/>
  <c r="BC982" i="6"/>
  <c r="X982" i="6"/>
  <c r="V982" i="7" s="1"/>
  <c r="W982" i="6"/>
  <c r="U982" i="7" s="1"/>
  <c r="C982" i="7"/>
  <c r="R982" i="6"/>
  <c r="P982" i="7" s="1"/>
  <c r="AA982" i="6"/>
  <c r="A982" i="6"/>
  <c r="A982" i="7" s="1"/>
  <c r="AB223" i="6"/>
  <c r="B220" i="9"/>
  <c r="P223" i="6"/>
  <c r="N223" i="7" s="1"/>
  <c r="AA223" i="6"/>
  <c r="F223" i="6"/>
  <c r="E223" i="6" s="1"/>
  <c r="C223" i="7"/>
  <c r="F240" i="6"/>
  <c r="E240" i="6" s="1"/>
  <c r="AA240" i="6"/>
  <c r="P240" i="6"/>
  <c r="N240" i="7" s="1"/>
  <c r="AB240" i="6"/>
  <c r="B237" i="9"/>
  <c r="C240" i="7"/>
  <c r="H779" i="6"/>
  <c r="F779" i="7" s="1"/>
  <c r="N779" i="6"/>
  <c r="L779" i="7" s="1"/>
  <c r="BA779" i="6"/>
  <c r="AZ779" i="6"/>
  <c r="BD779" i="6"/>
  <c r="W779" i="6"/>
  <c r="U779" i="7" s="1"/>
  <c r="G779" i="6"/>
  <c r="E779" i="7" s="1"/>
  <c r="Z779" i="6"/>
  <c r="F779" i="6"/>
  <c r="E779" i="6" s="1"/>
  <c r="AV779" i="6"/>
  <c r="X779" i="6"/>
  <c r="V779" i="7" s="1"/>
  <c r="BC779" i="6"/>
  <c r="AY779" i="6"/>
  <c r="AX779" i="6"/>
  <c r="K779" i="6"/>
  <c r="I779" i="7" s="1"/>
  <c r="B779" i="6"/>
  <c r="B779" i="7" s="1"/>
  <c r="AA779" i="6"/>
  <c r="L779" i="6"/>
  <c r="J779" i="7" s="1"/>
  <c r="J779" i="6"/>
  <c r="H779" i="7" s="1"/>
  <c r="Q779" i="6"/>
  <c r="O779" i="7" s="1"/>
  <c r="P779" i="6"/>
  <c r="N779" i="7" s="1"/>
  <c r="Y779" i="6"/>
  <c r="W779" i="7" s="1"/>
  <c r="BB779" i="6"/>
  <c r="R779" i="6"/>
  <c r="P779" i="7" s="1"/>
  <c r="S779" i="6"/>
  <c r="Q779" i="7" s="1"/>
  <c r="A779" i="6"/>
  <c r="A779" i="7" s="1"/>
  <c r="T779" i="6"/>
  <c r="R779" i="7" s="1"/>
  <c r="M779" i="6"/>
  <c r="K779" i="7" s="1"/>
  <c r="AW779" i="6"/>
  <c r="I779" i="6"/>
  <c r="G779" i="7" s="1"/>
  <c r="O779" i="6"/>
  <c r="M779" i="7" s="1"/>
  <c r="U779" i="6"/>
  <c r="S779" i="7" s="1"/>
  <c r="C779" i="7"/>
  <c r="V779" i="6"/>
  <c r="T779" i="7" s="1"/>
  <c r="AB779" i="6"/>
  <c r="I989" i="6"/>
  <c r="G989" i="7" s="1"/>
  <c r="H989" i="6"/>
  <c r="F989" i="7" s="1"/>
  <c r="B989" i="6"/>
  <c r="B989" i="7" s="1"/>
  <c r="G989" i="6"/>
  <c r="E989" i="7" s="1"/>
  <c r="V989" i="6"/>
  <c r="T989" i="7" s="1"/>
  <c r="AV989" i="6"/>
  <c r="R989" i="6"/>
  <c r="P989" i="7" s="1"/>
  <c r="AX989" i="6"/>
  <c r="BA989" i="6"/>
  <c r="P989" i="6"/>
  <c r="N989" i="7" s="1"/>
  <c r="BD989" i="6"/>
  <c r="M989" i="6"/>
  <c r="K989" i="7" s="1"/>
  <c r="AA989" i="6"/>
  <c r="O989" i="6"/>
  <c r="M989" i="7" s="1"/>
  <c r="AZ989" i="6"/>
  <c r="Q989" i="6"/>
  <c r="O989" i="7" s="1"/>
  <c r="Z989" i="6"/>
  <c r="AB989" i="6"/>
  <c r="AW989" i="6"/>
  <c r="W989" i="6"/>
  <c r="U989" i="7" s="1"/>
  <c r="A989" i="6"/>
  <c r="A989" i="7" s="1"/>
  <c r="X989" i="6"/>
  <c r="V989" i="7" s="1"/>
  <c r="K989" i="6"/>
  <c r="I989" i="7" s="1"/>
  <c r="J989" i="6"/>
  <c r="H989" i="7" s="1"/>
  <c r="L989" i="6"/>
  <c r="J989" i="7" s="1"/>
  <c r="F989" i="6"/>
  <c r="E989" i="6" s="1"/>
  <c r="T989" i="6"/>
  <c r="R989" i="7" s="1"/>
  <c r="BC989" i="6"/>
  <c r="BB989" i="6"/>
  <c r="N989" i="6"/>
  <c r="L989" i="7" s="1"/>
  <c r="Y989" i="6"/>
  <c r="W989" i="7" s="1"/>
  <c r="AY989" i="6"/>
  <c r="C989" i="7"/>
  <c r="U989" i="6"/>
  <c r="S989" i="7" s="1"/>
  <c r="S989" i="6"/>
  <c r="Q989" i="7" s="1"/>
  <c r="K411" i="6"/>
  <c r="I411" i="7" s="1"/>
  <c r="AB411" i="6"/>
  <c r="AZ411" i="6"/>
  <c r="BD411" i="6"/>
  <c r="F411" i="6"/>
  <c r="E411" i="6" s="1"/>
  <c r="AW411" i="6"/>
  <c r="AX411" i="6"/>
  <c r="N411" i="6"/>
  <c r="L411" i="7" s="1"/>
  <c r="V411" i="6"/>
  <c r="T411" i="7" s="1"/>
  <c r="Y411" i="6"/>
  <c r="W411" i="7" s="1"/>
  <c r="M411" i="6"/>
  <c r="K411" i="7" s="1"/>
  <c r="Z411" i="6"/>
  <c r="W411" i="6"/>
  <c r="U411" i="7" s="1"/>
  <c r="Q411" i="6"/>
  <c r="O411" i="7" s="1"/>
  <c r="O411" i="6"/>
  <c r="M411" i="7" s="1"/>
  <c r="L411" i="6"/>
  <c r="J411" i="7" s="1"/>
  <c r="BA411" i="6"/>
  <c r="U411" i="6"/>
  <c r="S411" i="7" s="1"/>
  <c r="B411" i="6"/>
  <c r="B411" i="7" s="1"/>
  <c r="BB411" i="6"/>
  <c r="X411" i="6"/>
  <c r="V411" i="7" s="1"/>
  <c r="I411" i="6"/>
  <c r="G411" i="7" s="1"/>
  <c r="AY411" i="6"/>
  <c r="A411" i="6"/>
  <c r="A411" i="7" s="1"/>
  <c r="BC411" i="6"/>
  <c r="AV411" i="6"/>
  <c r="J411" i="6"/>
  <c r="H411" i="7" s="1"/>
  <c r="C411" i="7"/>
  <c r="H411" i="6"/>
  <c r="F411" i="7" s="1"/>
  <c r="R411" i="6"/>
  <c r="P411" i="7" s="1"/>
  <c r="S411" i="6"/>
  <c r="Q411" i="7" s="1"/>
  <c r="P411" i="6"/>
  <c r="N411" i="7" s="1"/>
  <c r="AA411" i="6"/>
  <c r="G411" i="6"/>
  <c r="E411" i="7" s="1"/>
  <c r="T411" i="6"/>
  <c r="R411" i="7" s="1"/>
  <c r="K568" i="6"/>
  <c r="I568" i="7" s="1"/>
  <c r="AA568" i="6"/>
  <c r="H568" i="6"/>
  <c r="F568" i="7" s="1"/>
  <c r="O568" i="6"/>
  <c r="M568" i="7" s="1"/>
  <c r="L568" i="6"/>
  <c r="J568" i="7" s="1"/>
  <c r="Q568" i="6"/>
  <c r="O568" i="7" s="1"/>
  <c r="W568" i="6"/>
  <c r="U568" i="7" s="1"/>
  <c r="P568" i="6"/>
  <c r="N568" i="7" s="1"/>
  <c r="Y568" i="6"/>
  <c r="W568" i="7" s="1"/>
  <c r="AV568" i="6"/>
  <c r="J568" i="6"/>
  <c r="H568" i="7" s="1"/>
  <c r="AW568" i="6"/>
  <c r="G568" i="6"/>
  <c r="E568" i="7" s="1"/>
  <c r="U568" i="6"/>
  <c r="S568" i="7" s="1"/>
  <c r="R568" i="6"/>
  <c r="P568" i="7" s="1"/>
  <c r="V568" i="6"/>
  <c r="T568" i="7" s="1"/>
  <c r="N568" i="6"/>
  <c r="L568" i="7" s="1"/>
  <c r="B568" i="6"/>
  <c r="B568" i="7" s="1"/>
  <c r="I568" i="6"/>
  <c r="G568" i="7" s="1"/>
  <c r="C568" i="7"/>
  <c r="Z568" i="6"/>
  <c r="AY568" i="6"/>
  <c r="A568" i="6"/>
  <c r="A568" i="7" s="1"/>
  <c r="S568" i="6"/>
  <c r="Q568" i="7" s="1"/>
  <c r="AX568" i="6"/>
  <c r="BC568" i="6"/>
  <c r="T568" i="6"/>
  <c r="R568" i="7" s="1"/>
  <c r="BB568" i="6"/>
  <c r="BA568" i="6"/>
  <c r="F568" i="6"/>
  <c r="E568" i="6" s="1"/>
  <c r="M568" i="6"/>
  <c r="K568" i="7" s="1"/>
  <c r="X568" i="6"/>
  <c r="V568" i="7" s="1"/>
  <c r="AZ568" i="6"/>
  <c r="BD568" i="6"/>
  <c r="AB568" i="6"/>
  <c r="B104" i="9"/>
  <c r="AA107" i="6"/>
  <c r="F107" i="6"/>
  <c r="E107" i="6" s="1"/>
  <c r="P107" i="6"/>
  <c r="N107" i="7" s="1"/>
  <c r="C107" i="7"/>
  <c r="AB107" i="6"/>
  <c r="H371" i="6"/>
  <c r="F371" i="7" s="1"/>
  <c r="B371" i="6"/>
  <c r="B371" i="7" s="1"/>
  <c r="W371" i="6"/>
  <c r="U371" i="7" s="1"/>
  <c r="BD371" i="6"/>
  <c r="BC371" i="6"/>
  <c r="AB371" i="6"/>
  <c r="C371" i="7"/>
  <c r="A371" i="6"/>
  <c r="A371" i="7" s="1"/>
  <c r="X371" i="6"/>
  <c r="V371" i="7" s="1"/>
  <c r="AZ371" i="6"/>
  <c r="L371" i="6"/>
  <c r="J371" i="7" s="1"/>
  <c r="J371" i="6"/>
  <c r="H371" i="7" s="1"/>
  <c r="P371" i="6"/>
  <c r="N371" i="7" s="1"/>
  <c r="BB371" i="6"/>
  <c r="AW371" i="6"/>
  <c r="U371" i="6"/>
  <c r="S371" i="7" s="1"/>
  <c r="AA371" i="6"/>
  <c r="Q371" i="6"/>
  <c r="O371" i="7" s="1"/>
  <c r="R371" i="6"/>
  <c r="P371" i="7" s="1"/>
  <c r="AX371" i="6"/>
  <c r="T371" i="6"/>
  <c r="R371" i="7" s="1"/>
  <c r="K371" i="6"/>
  <c r="I371" i="7" s="1"/>
  <c r="G371" i="6"/>
  <c r="E371" i="7" s="1"/>
  <c r="Y371" i="6"/>
  <c r="W371" i="7" s="1"/>
  <c r="N371" i="6"/>
  <c r="L371" i="7" s="1"/>
  <c r="O371" i="6"/>
  <c r="M371" i="7" s="1"/>
  <c r="I371" i="6"/>
  <c r="G371" i="7" s="1"/>
  <c r="AV371" i="6"/>
  <c r="AY371" i="6"/>
  <c r="F371" i="6"/>
  <c r="E371" i="6" s="1"/>
  <c r="BA371" i="6"/>
  <c r="V371" i="6"/>
  <c r="T371" i="7" s="1"/>
  <c r="Z371" i="6"/>
  <c r="S371" i="6"/>
  <c r="Q371" i="7" s="1"/>
  <c r="M371" i="6"/>
  <c r="K371" i="7" s="1"/>
  <c r="G589" i="6"/>
  <c r="E589" i="7" s="1"/>
  <c r="A589" i="6"/>
  <c r="A589" i="7" s="1"/>
  <c r="AZ589" i="6"/>
  <c r="L589" i="6"/>
  <c r="J589" i="7" s="1"/>
  <c r="Z589" i="6"/>
  <c r="C589" i="7"/>
  <c r="BD589" i="6"/>
  <c r="AY589" i="6"/>
  <c r="T589" i="6"/>
  <c r="R589" i="7" s="1"/>
  <c r="F589" i="6"/>
  <c r="E589" i="6" s="1"/>
  <c r="U589" i="6"/>
  <c r="S589" i="7" s="1"/>
  <c r="P589" i="6"/>
  <c r="N589" i="7" s="1"/>
  <c r="O589" i="6"/>
  <c r="M589" i="7" s="1"/>
  <c r="BC589" i="6"/>
  <c r="X589" i="6"/>
  <c r="V589" i="7" s="1"/>
  <c r="M589" i="6"/>
  <c r="K589" i="7" s="1"/>
  <c r="W589" i="6"/>
  <c r="U589" i="7" s="1"/>
  <c r="H589" i="6"/>
  <c r="F589" i="7" s="1"/>
  <c r="I589" i="6"/>
  <c r="G589" i="7" s="1"/>
  <c r="AX589" i="6"/>
  <c r="AV589" i="6"/>
  <c r="V589" i="6"/>
  <c r="T589" i="7" s="1"/>
  <c r="B589" i="6"/>
  <c r="B589" i="7" s="1"/>
  <c r="AA589" i="6"/>
  <c r="BB589" i="6"/>
  <c r="S589" i="6"/>
  <c r="Q589" i="7" s="1"/>
  <c r="BA589" i="6"/>
  <c r="N589" i="6"/>
  <c r="L589" i="7" s="1"/>
  <c r="AB589" i="6"/>
  <c r="AW589" i="6"/>
  <c r="Q589" i="6"/>
  <c r="O589" i="7" s="1"/>
  <c r="R589" i="6"/>
  <c r="P589" i="7" s="1"/>
  <c r="Y589" i="6"/>
  <c r="W589" i="7" s="1"/>
  <c r="K589" i="6"/>
  <c r="I589" i="7" s="1"/>
  <c r="J589" i="6"/>
  <c r="H589" i="7" s="1"/>
  <c r="P409" i="6"/>
  <c r="N409" i="7" s="1"/>
  <c r="I409" i="6"/>
  <c r="G409" i="7" s="1"/>
  <c r="BC409" i="6"/>
  <c r="B409" i="6"/>
  <c r="B409" i="7" s="1"/>
  <c r="Y409" i="6"/>
  <c r="W409" i="7" s="1"/>
  <c r="T409" i="6"/>
  <c r="R409" i="7" s="1"/>
  <c r="A409" i="6"/>
  <c r="A409" i="7" s="1"/>
  <c r="J409" i="6"/>
  <c r="H409" i="7" s="1"/>
  <c r="K409" i="6"/>
  <c r="I409" i="7" s="1"/>
  <c r="BA409" i="6"/>
  <c r="AW409" i="6"/>
  <c r="BD409" i="6"/>
  <c r="G409" i="6"/>
  <c r="E409" i="7" s="1"/>
  <c r="AB409" i="6"/>
  <c r="M409" i="6"/>
  <c r="K409" i="7" s="1"/>
  <c r="N409" i="6"/>
  <c r="L409" i="7" s="1"/>
  <c r="AV409" i="6"/>
  <c r="O409" i="6"/>
  <c r="M409" i="7" s="1"/>
  <c r="W409" i="6"/>
  <c r="U409" i="7" s="1"/>
  <c r="AZ409" i="6"/>
  <c r="X409" i="6"/>
  <c r="V409" i="7" s="1"/>
  <c r="AY409" i="6"/>
  <c r="AX409" i="6"/>
  <c r="C409" i="7"/>
  <c r="AA409" i="6"/>
  <c r="V409" i="6"/>
  <c r="T409" i="7" s="1"/>
  <c r="L409" i="6"/>
  <c r="J409" i="7" s="1"/>
  <c r="BB409" i="6"/>
  <c r="R409" i="6"/>
  <c r="P409" i="7" s="1"/>
  <c r="F409" i="6"/>
  <c r="E409" i="6" s="1"/>
  <c r="H409" i="6"/>
  <c r="F409" i="7" s="1"/>
  <c r="S409" i="6"/>
  <c r="Q409" i="7" s="1"/>
  <c r="Q409" i="6"/>
  <c r="O409" i="7" s="1"/>
  <c r="Z409" i="6"/>
  <c r="U409" i="6"/>
  <c r="S409" i="7" s="1"/>
  <c r="B272" i="9"/>
  <c r="AA275" i="6"/>
  <c r="F275" i="6"/>
  <c r="E275" i="6" s="1"/>
  <c r="AB275" i="6"/>
  <c r="P275" i="6"/>
  <c r="N275" i="7" s="1"/>
  <c r="C275" i="7"/>
  <c r="T469" i="6"/>
  <c r="R469" i="7" s="1"/>
  <c r="J469" i="6"/>
  <c r="H469" i="7" s="1"/>
  <c r="Q469" i="6"/>
  <c r="O469" i="7" s="1"/>
  <c r="Y469" i="6"/>
  <c r="W469" i="7" s="1"/>
  <c r="BB469" i="6"/>
  <c r="C469" i="7"/>
  <c r="AB469" i="6"/>
  <c r="BC469" i="6"/>
  <c r="P469" i="6"/>
  <c r="N469" i="7" s="1"/>
  <c r="BD469" i="6"/>
  <c r="U469" i="6"/>
  <c r="S469" i="7" s="1"/>
  <c r="Z469" i="6"/>
  <c r="V469" i="6"/>
  <c r="T469" i="7" s="1"/>
  <c r="F469" i="6"/>
  <c r="E469" i="6" s="1"/>
  <c r="A469" i="6"/>
  <c r="A469" i="7" s="1"/>
  <c r="W469" i="6"/>
  <c r="U469" i="7" s="1"/>
  <c r="O469" i="6"/>
  <c r="M469" i="7" s="1"/>
  <c r="B469" i="6"/>
  <c r="B469" i="7" s="1"/>
  <c r="R469" i="6"/>
  <c r="P469" i="7" s="1"/>
  <c r="L469" i="6"/>
  <c r="J469" i="7" s="1"/>
  <c r="X469" i="6"/>
  <c r="V469" i="7" s="1"/>
  <c r="AZ469" i="6"/>
  <c r="G469" i="6"/>
  <c r="E469" i="7" s="1"/>
  <c r="M469" i="6"/>
  <c r="K469" i="7" s="1"/>
  <c r="S469" i="6"/>
  <c r="Q469" i="7" s="1"/>
  <c r="AX469" i="6"/>
  <c r="K469" i="6"/>
  <c r="I469" i="7" s="1"/>
  <c r="AY469" i="6"/>
  <c r="AW469" i="6"/>
  <c r="AA469" i="6"/>
  <c r="N469" i="6"/>
  <c r="L469" i="7" s="1"/>
  <c r="H469" i="6"/>
  <c r="F469" i="7" s="1"/>
  <c r="I469" i="6"/>
  <c r="G469" i="7" s="1"/>
  <c r="BA469" i="6"/>
  <c r="AV469" i="6"/>
  <c r="P241" i="6"/>
  <c r="N241" i="7" s="1"/>
  <c r="B238" i="9"/>
  <c r="C241" i="7"/>
  <c r="F241" i="6"/>
  <c r="E241" i="6" s="1"/>
  <c r="AA241" i="6"/>
  <c r="AB241" i="6"/>
  <c r="P244" i="6"/>
  <c r="N244" i="7" s="1"/>
  <c r="B241" i="9"/>
  <c r="C244" i="7"/>
  <c r="AA244" i="6"/>
  <c r="F244" i="6"/>
  <c r="E244" i="6" s="1"/>
  <c r="AB244" i="6"/>
  <c r="G895" i="6"/>
  <c r="E895" i="7" s="1"/>
  <c r="N895" i="6"/>
  <c r="L895" i="7" s="1"/>
  <c r="AB895" i="6"/>
  <c r="BC895" i="6"/>
  <c r="BD895" i="6"/>
  <c r="W895" i="6"/>
  <c r="U895" i="7" s="1"/>
  <c r="L895" i="6"/>
  <c r="J895" i="7" s="1"/>
  <c r="M895" i="6"/>
  <c r="K895" i="7" s="1"/>
  <c r="H895" i="6"/>
  <c r="F895" i="7" s="1"/>
  <c r="BB895" i="6"/>
  <c r="O895" i="6"/>
  <c r="M895" i="7" s="1"/>
  <c r="V895" i="6"/>
  <c r="T895" i="7" s="1"/>
  <c r="AV895" i="6"/>
  <c r="S895" i="6"/>
  <c r="Q895" i="7" s="1"/>
  <c r="AY895" i="6"/>
  <c r="AA895" i="6"/>
  <c r="AX895" i="6"/>
  <c r="T895" i="6"/>
  <c r="R895" i="7" s="1"/>
  <c r="J895" i="6"/>
  <c r="H895" i="7" s="1"/>
  <c r="A895" i="6"/>
  <c r="A895" i="7" s="1"/>
  <c r="F895" i="6"/>
  <c r="E895" i="6" s="1"/>
  <c r="B895" i="6"/>
  <c r="B895" i="7" s="1"/>
  <c r="X895" i="6"/>
  <c r="V895" i="7" s="1"/>
  <c r="P895" i="6"/>
  <c r="N895" i="7" s="1"/>
  <c r="Z895" i="6"/>
  <c r="BA895" i="6"/>
  <c r="U895" i="6"/>
  <c r="S895" i="7" s="1"/>
  <c r="Y895" i="6"/>
  <c r="W895" i="7" s="1"/>
  <c r="C895" i="7"/>
  <c r="I895" i="6"/>
  <c r="G895" i="7" s="1"/>
  <c r="AW895" i="6"/>
  <c r="R895" i="6"/>
  <c r="P895" i="7" s="1"/>
  <c r="AZ895" i="6"/>
  <c r="K895" i="6"/>
  <c r="I895" i="7" s="1"/>
  <c r="Q895" i="6"/>
  <c r="O895" i="7" s="1"/>
  <c r="A826" i="6"/>
  <c r="A826" i="7" s="1"/>
  <c r="W826" i="6"/>
  <c r="U826" i="7" s="1"/>
  <c r="BD826" i="6"/>
  <c r="I826" i="6"/>
  <c r="G826" i="7" s="1"/>
  <c r="H826" i="6"/>
  <c r="F826" i="7" s="1"/>
  <c r="AY826" i="6"/>
  <c r="BB826" i="6"/>
  <c r="AV826" i="6"/>
  <c r="AZ826" i="6"/>
  <c r="X826" i="6"/>
  <c r="V826" i="7" s="1"/>
  <c r="F826" i="6"/>
  <c r="E826" i="6" s="1"/>
  <c r="Y826" i="6"/>
  <c r="W826" i="7" s="1"/>
  <c r="AX826" i="6"/>
  <c r="B826" i="6"/>
  <c r="B826" i="7" s="1"/>
  <c r="C826" i="7"/>
  <c r="N826" i="6"/>
  <c r="L826" i="7" s="1"/>
  <c r="T826" i="6"/>
  <c r="R826" i="7" s="1"/>
  <c r="U826" i="6"/>
  <c r="S826" i="7" s="1"/>
  <c r="P826" i="6"/>
  <c r="N826" i="7" s="1"/>
  <c r="Z826" i="6"/>
  <c r="G826" i="6"/>
  <c r="E826" i="7" s="1"/>
  <c r="BA826" i="6"/>
  <c r="J826" i="6"/>
  <c r="H826" i="7" s="1"/>
  <c r="M826" i="6"/>
  <c r="K826" i="7" s="1"/>
  <c r="AW826" i="6"/>
  <c r="S826" i="6"/>
  <c r="Q826" i="7" s="1"/>
  <c r="R826" i="6"/>
  <c r="P826" i="7" s="1"/>
  <c r="AA826" i="6"/>
  <c r="K826" i="6"/>
  <c r="I826" i="7" s="1"/>
  <c r="V826" i="6"/>
  <c r="T826" i="7" s="1"/>
  <c r="L826" i="6"/>
  <c r="J826" i="7" s="1"/>
  <c r="Q826" i="6"/>
  <c r="O826" i="7" s="1"/>
  <c r="BC826" i="6"/>
  <c r="AB826" i="6"/>
  <c r="O826" i="6"/>
  <c r="M826" i="7" s="1"/>
  <c r="AX418" i="6"/>
  <c r="A418" i="6"/>
  <c r="A418" i="7" s="1"/>
  <c r="BC418" i="6"/>
  <c r="V418" i="6"/>
  <c r="T418" i="7" s="1"/>
  <c r="I418" i="6"/>
  <c r="G418" i="7" s="1"/>
  <c r="U418" i="6"/>
  <c r="S418" i="7" s="1"/>
  <c r="AY418" i="6"/>
  <c r="R418" i="6"/>
  <c r="P418" i="7" s="1"/>
  <c r="AW418" i="6"/>
  <c r="AB418" i="6"/>
  <c r="K418" i="6"/>
  <c r="I418" i="7" s="1"/>
  <c r="P418" i="6"/>
  <c r="N418" i="7" s="1"/>
  <c r="G418" i="6"/>
  <c r="E418" i="7" s="1"/>
  <c r="BD418" i="6"/>
  <c r="W418" i="6"/>
  <c r="U418" i="7" s="1"/>
  <c r="AV418" i="6"/>
  <c r="S418" i="6"/>
  <c r="Q418" i="7" s="1"/>
  <c r="H418" i="6"/>
  <c r="F418" i="7" s="1"/>
  <c r="N418" i="6"/>
  <c r="L418" i="7" s="1"/>
  <c r="M418" i="6"/>
  <c r="K418" i="7" s="1"/>
  <c r="T418" i="6"/>
  <c r="R418" i="7" s="1"/>
  <c r="O418" i="6"/>
  <c r="M418" i="7" s="1"/>
  <c r="Z418" i="6"/>
  <c r="BA418" i="6"/>
  <c r="BB418" i="6"/>
  <c r="F418" i="6"/>
  <c r="E418" i="6" s="1"/>
  <c r="AZ418" i="6"/>
  <c r="Y418" i="6"/>
  <c r="W418" i="7" s="1"/>
  <c r="C418" i="7"/>
  <c r="Q418" i="6"/>
  <c r="O418" i="7" s="1"/>
  <c r="X418" i="6"/>
  <c r="V418" i="7" s="1"/>
  <c r="J418" i="6"/>
  <c r="H418" i="7" s="1"/>
  <c r="AA418" i="6"/>
  <c r="L418" i="6"/>
  <c r="J418" i="7" s="1"/>
  <c r="B418" i="6"/>
  <c r="B418" i="7" s="1"/>
  <c r="Q476" i="6"/>
  <c r="O476" i="7" s="1"/>
  <c r="R476" i="6"/>
  <c r="P476" i="7" s="1"/>
  <c r="L476" i="6"/>
  <c r="J476" i="7" s="1"/>
  <c r="N476" i="6"/>
  <c r="L476" i="7" s="1"/>
  <c r="AV476" i="6"/>
  <c r="A476" i="6"/>
  <c r="A476" i="7" s="1"/>
  <c r="W476" i="6"/>
  <c r="U476" i="7" s="1"/>
  <c r="AW476" i="6"/>
  <c r="AA476" i="6"/>
  <c r="G476" i="6"/>
  <c r="E476" i="7" s="1"/>
  <c r="X476" i="6"/>
  <c r="V476" i="7" s="1"/>
  <c r="AY476" i="6"/>
  <c r="F476" i="6"/>
  <c r="E476" i="6" s="1"/>
  <c r="Y476" i="6"/>
  <c r="W476" i="7" s="1"/>
  <c r="AX476" i="6"/>
  <c r="BD476" i="6"/>
  <c r="K476" i="6"/>
  <c r="I476" i="7" s="1"/>
  <c r="M476" i="6"/>
  <c r="K476" i="7" s="1"/>
  <c r="B476" i="6"/>
  <c r="B476" i="7" s="1"/>
  <c r="P476" i="6"/>
  <c r="N476" i="7" s="1"/>
  <c r="AB476" i="6"/>
  <c r="AZ476" i="6"/>
  <c r="S476" i="6"/>
  <c r="Q476" i="7" s="1"/>
  <c r="O476" i="6"/>
  <c r="M476" i="7" s="1"/>
  <c r="H476" i="6"/>
  <c r="F476" i="7" s="1"/>
  <c r="J476" i="6"/>
  <c r="H476" i="7" s="1"/>
  <c r="BC476" i="6"/>
  <c r="BA476" i="6"/>
  <c r="V476" i="6"/>
  <c r="T476" i="7" s="1"/>
  <c r="Z476" i="6"/>
  <c r="BB476" i="6"/>
  <c r="U476" i="6"/>
  <c r="S476" i="7" s="1"/>
  <c r="I476" i="6"/>
  <c r="G476" i="7" s="1"/>
  <c r="T476" i="6"/>
  <c r="R476" i="7" s="1"/>
  <c r="C476" i="7"/>
  <c r="AB7" i="6"/>
  <c r="C7" i="7"/>
  <c r="F7" i="6"/>
  <c r="E7" i="6" s="1"/>
  <c r="B4" i="9"/>
  <c r="AA7" i="6"/>
  <c r="P7" i="6"/>
  <c r="N7" i="7" s="1"/>
  <c r="B448" i="6"/>
  <c r="B448" i="7" s="1"/>
  <c r="BC448" i="6"/>
  <c r="AX448" i="6"/>
  <c r="AY448" i="6"/>
  <c r="W448" i="6"/>
  <c r="U448" i="7" s="1"/>
  <c r="O448" i="6"/>
  <c r="M448" i="7" s="1"/>
  <c r="N448" i="6"/>
  <c r="L448" i="7" s="1"/>
  <c r="V448" i="6"/>
  <c r="T448" i="7" s="1"/>
  <c r="BD448" i="6"/>
  <c r="Y448" i="6"/>
  <c r="W448" i="7" s="1"/>
  <c r="AV448" i="6"/>
  <c r="F448" i="6"/>
  <c r="E448" i="6" s="1"/>
  <c r="P448" i="6"/>
  <c r="N448" i="7" s="1"/>
  <c r="R448" i="6"/>
  <c r="P448" i="7" s="1"/>
  <c r="AZ448" i="6"/>
  <c r="G448" i="6"/>
  <c r="E448" i="7" s="1"/>
  <c r="T448" i="6"/>
  <c r="R448" i="7" s="1"/>
  <c r="C448" i="7"/>
  <c r="J448" i="6"/>
  <c r="H448" i="7" s="1"/>
  <c r="I448" i="6"/>
  <c r="G448" i="7" s="1"/>
  <c r="AA448" i="6"/>
  <c r="H448" i="6"/>
  <c r="F448" i="7" s="1"/>
  <c r="AB448" i="6"/>
  <c r="M448" i="6"/>
  <c r="K448" i="7" s="1"/>
  <c r="K448" i="6"/>
  <c r="I448" i="7" s="1"/>
  <c r="Q448" i="6"/>
  <c r="O448" i="7" s="1"/>
  <c r="Z448" i="6"/>
  <c r="X448" i="6"/>
  <c r="V448" i="7" s="1"/>
  <c r="S448" i="6"/>
  <c r="Q448" i="7" s="1"/>
  <c r="L448" i="6"/>
  <c r="J448" i="7" s="1"/>
  <c r="U448" i="6"/>
  <c r="S448" i="7" s="1"/>
  <c r="BA448" i="6"/>
  <c r="AW448" i="6"/>
  <c r="A448" i="6"/>
  <c r="A448" i="7" s="1"/>
  <c r="BB448" i="6"/>
  <c r="AY794" i="6"/>
  <c r="AV794" i="6"/>
  <c r="B794" i="6"/>
  <c r="B794" i="7" s="1"/>
  <c r="Y794" i="6"/>
  <c r="W794" i="7" s="1"/>
  <c r="F794" i="6"/>
  <c r="E794" i="6" s="1"/>
  <c r="Q794" i="6"/>
  <c r="O794" i="7" s="1"/>
  <c r="AA794" i="6"/>
  <c r="T794" i="6"/>
  <c r="R794" i="7" s="1"/>
  <c r="U794" i="6"/>
  <c r="S794" i="7" s="1"/>
  <c r="W794" i="6"/>
  <c r="U794" i="7" s="1"/>
  <c r="J794" i="6"/>
  <c r="H794" i="7" s="1"/>
  <c r="P794" i="6"/>
  <c r="N794" i="7" s="1"/>
  <c r="N794" i="6"/>
  <c r="L794" i="7" s="1"/>
  <c r="A794" i="6"/>
  <c r="A794" i="7" s="1"/>
  <c r="BA794" i="6"/>
  <c r="C794" i="7"/>
  <c r="X794" i="6"/>
  <c r="V794" i="7" s="1"/>
  <c r="I794" i="6"/>
  <c r="G794" i="7" s="1"/>
  <c r="AZ794" i="6"/>
  <c r="M794" i="6"/>
  <c r="K794" i="7" s="1"/>
  <c r="H794" i="6"/>
  <c r="F794" i="7" s="1"/>
  <c r="AB794" i="6"/>
  <c r="AW794" i="6"/>
  <c r="V794" i="6"/>
  <c r="T794" i="7" s="1"/>
  <c r="O794" i="6"/>
  <c r="M794" i="7" s="1"/>
  <c r="L794" i="6"/>
  <c r="J794" i="7" s="1"/>
  <c r="G794" i="6"/>
  <c r="E794" i="7" s="1"/>
  <c r="BC794" i="6"/>
  <c r="AX794" i="6"/>
  <c r="R794" i="6"/>
  <c r="P794" i="7" s="1"/>
  <c r="K794" i="6"/>
  <c r="I794" i="7" s="1"/>
  <c r="S794" i="6"/>
  <c r="Q794" i="7" s="1"/>
  <c r="BD794" i="6"/>
  <c r="BB794" i="6"/>
  <c r="Z794" i="6"/>
  <c r="I789" i="6"/>
  <c r="G789" i="7" s="1"/>
  <c r="O789" i="6"/>
  <c r="M789" i="7" s="1"/>
  <c r="K789" i="6"/>
  <c r="I789" i="7" s="1"/>
  <c r="G789" i="6"/>
  <c r="E789" i="7" s="1"/>
  <c r="AW789" i="6"/>
  <c r="BC789" i="6"/>
  <c r="BD789" i="6"/>
  <c r="W789" i="6"/>
  <c r="U789" i="7" s="1"/>
  <c r="P789" i="6"/>
  <c r="N789" i="7" s="1"/>
  <c r="Y789" i="6"/>
  <c r="W789" i="7" s="1"/>
  <c r="F789" i="6"/>
  <c r="E789" i="6" s="1"/>
  <c r="C789" i="7"/>
  <c r="J789" i="6"/>
  <c r="H789" i="7" s="1"/>
  <c r="N789" i="6"/>
  <c r="L789" i="7" s="1"/>
  <c r="Q789" i="6"/>
  <c r="O789" i="7" s="1"/>
  <c r="BB789" i="6"/>
  <c r="M789" i="6"/>
  <c r="K789" i="7" s="1"/>
  <c r="X789" i="6"/>
  <c r="V789" i="7" s="1"/>
  <c r="L789" i="6"/>
  <c r="J789" i="7" s="1"/>
  <c r="V789" i="6"/>
  <c r="T789" i="7" s="1"/>
  <c r="AA789" i="6"/>
  <c r="AV789" i="6"/>
  <c r="U789" i="6"/>
  <c r="S789" i="7" s="1"/>
  <c r="AB789" i="6"/>
  <c r="AX789" i="6"/>
  <c r="T789" i="6"/>
  <c r="R789" i="7" s="1"/>
  <c r="AZ789" i="6"/>
  <c r="B789" i="6"/>
  <c r="B789" i="7" s="1"/>
  <c r="BA789" i="6"/>
  <c r="R789" i="6"/>
  <c r="P789" i="7" s="1"/>
  <c r="S789" i="6"/>
  <c r="Q789" i="7" s="1"/>
  <c r="Z789" i="6"/>
  <c r="H789" i="6"/>
  <c r="F789" i="7" s="1"/>
  <c r="AY789" i="6"/>
  <c r="A789" i="6"/>
  <c r="A789" i="7" s="1"/>
  <c r="AB364" i="6"/>
  <c r="AA364" i="6"/>
  <c r="F364" i="6"/>
  <c r="E364" i="6" s="1"/>
  <c r="B361" i="9"/>
  <c r="C364" i="7"/>
  <c r="P364" i="6"/>
  <c r="N364" i="7" s="1"/>
  <c r="AZ434" i="6"/>
  <c r="AB434" i="6"/>
  <c r="AW434" i="6"/>
  <c r="AA434" i="6"/>
  <c r="M434" i="6"/>
  <c r="K434" i="7" s="1"/>
  <c r="O434" i="6"/>
  <c r="M434" i="7" s="1"/>
  <c r="U434" i="6"/>
  <c r="S434" i="7" s="1"/>
  <c r="I434" i="6"/>
  <c r="G434" i="7" s="1"/>
  <c r="T434" i="6"/>
  <c r="R434" i="7" s="1"/>
  <c r="L434" i="6"/>
  <c r="J434" i="7" s="1"/>
  <c r="BC434" i="6"/>
  <c r="H434" i="6"/>
  <c r="F434" i="7" s="1"/>
  <c r="AV434" i="6"/>
  <c r="K434" i="6"/>
  <c r="I434" i="7" s="1"/>
  <c r="P434" i="6"/>
  <c r="N434" i="7" s="1"/>
  <c r="G434" i="6"/>
  <c r="E434" i="7" s="1"/>
  <c r="BD434" i="6"/>
  <c r="W434" i="6"/>
  <c r="U434" i="7" s="1"/>
  <c r="J434" i="6"/>
  <c r="H434" i="7" s="1"/>
  <c r="C434" i="7"/>
  <c r="Y434" i="6"/>
  <c r="W434" i="7" s="1"/>
  <c r="F434" i="6"/>
  <c r="E434" i="6" s="1"/>
  <c r="Q434" i="6"/>
  <c r="O434" i="7" s="1"/>
  <c r="AX434" i="6"/>
  <c r="BA434" i="6"/>
  <c r="V434" i="6"/>
  <c r="T434" i="7" s="1"/>
  <c r="A434" i="6"/>
  <c r="A434" i="7" s="1"/>
  <c r="S434" i="6"/>
  <c r="Q434" i="7" s="1"/>
  <c r="R434" i="6"/>
  <c r="P434" i="7" s="1"/>
  <c r="X434" i="6"/>
  <c r="V434" i="7" s="1"/>
  <c r="N434" i="6"/>
  <c r="L434" i="7" s="1"/>
  <c r="Z434" i="6"/>
  <c r="B434" i="6"/>
  <c r="B434" i="7" s="1"/>
  <c r="AY434" i="6"/>
  <c r="BB434" i="6"/>
  <c r="AV792" i="6"/>
  <c r="BB792" i="6"/>
  <c r="AZ792" i="6"/>
  <c r="G792" i="6"/>
  <c r="E792" i="7" s="1"/>
  <c r="AY792" i="6"/>
  <c r="S792" i="6"/>
  <c r="Q792" i="7" s="1"/>
  <c r="AA792" i="6"/>
  <c r="W792" i="6"/>
  <c r="U792" i="7" s="1"/>
  <c r="BA792" i="6"/>
  <c r="T792" i="6"/>
  <c r="R792" i="7" s="1"/>
  <c r="A792" i="6"/>
  <c r="A792" i="7" s="1"/>
  <c r="C792" i="7"/>
  <c r="R792" i="6"/>
  <c r="P792" i="7" s="1"/>
  <c r="Y792" i="6"/>
  <c r="W792" i="7" s="1"/>
  <c r="Q792" i="6"/>
  <c r="O792" i="7" s="1"/>
  <c r="AB792" i="6"/>
  <c r="B792" i="6"/>
  <c r="B792" i="7" s="1"/>
  <c r="N792" i="6"/>
  <c r="L792" i="7" s="1"/>
  <c r="I792" i="6"/>
  <c r="G792" i="7" s="1"/>
  <c r="H792" i="6"/>
  <c r="F792" i="7" s="1"/>
  <c r="AW792" i="6"/>
  <c r="P792" i="6"/>
  <c r="N792" i="7" s="1"/>
  <c r="K792" i="6"/>
  <c r="I792" i="7" s="1"/>
  <c r="BD792" i="6"/>
  <c r="Z792" i="6"/>
  <c r="BC792" i="6"/>
  <c r="O792" i="6"/>
  <c r="M792" i="7" s="1"/>
  <c r="J792" i="6"/>
  <c r="H792" i="7" s="1"/>
  <c r="X792" i="6"/>
  <c r="V792" i="7" s="1"/>
  <c r="L792" i="6"/>
  <c r="J792" i="7" s="1"/>
  <c r="M792" i="6"/>
  <c r="K792" i="7" s="1"/>
  <c r="U792" i="6"/>
  <c r="S792" i="7" s="1"/>
  <c r="V792" i="6"/>
  <c r="T792" i="7" s="1"/>
  <c r="F792" i="6"/>
  <c r="E792" i="6" s="1"/>
  <c r="AX792" i="6"/>
  <c r="A659" i="6"/>
  <c r="A659" i="7" s="1"/>
  <c r="I659" i="6"/>
  <c r="G659" i="7" s="1"/>
  <c r="P659" i="6"/>
  <c r="N659" i="7" s="1"/>
  <c r="X659" i="6"/>
  <c r="V659" i="7" s="1"/>
  <c r="B659" i="6"/>
  <c r="B659" i="7" s="1"/>
  <c r="BA659" i="6"/>
  <c r="BD659" i="6"/>
  <c r="F659" i="6"/>
  <c r="E659" i="6" s="1"/>
  <c r="C659" i="7"/>
  <c r="BC659" i="6"/>
  <c r="W659" i="6"/>
  <c r="U659" i="7" s="1"/>
  <c r="G659" i="6"/>
  <c r="E659" i="7" s="1"/>
  <c r="O659" i="6"/>
  <c r="M659" i="7" s="1"/>
  <c r="N659" i="6"/>
  <c r="L659" i="7" s="1"/>
  <c r="H659" i="6"/>
  <c r="F659" i="7" s="1"/>
  <c r="U659" i="6"/>
  <c r="S659" i="7" s="1"/>
  <c r="AX659" i="6"/>
  <c r="L659" i="6"/>
  <c r="J659" i="7" s="1"/>
  <c r="AA659" i="6"/>
  <c r="M659" i="6"/>
  <c r="K659" i="7" s="1"/>
  <c r="Y659" i="6"/>
  <c r="W659" i="7" s="1"/>
  <c r="AZ659" i="6"/>
  <c r="J659" i="6"/>
  <c r="H659" i="7" s="1"/>
  <c r="Z659" i="6"/>
  <c r="K659" i="6"/>
  <c r="I659" i="7" s="1"/>
  <c r="AV659" i="6"/>
  <c r="AW659" i="6"/>
  <c r="V659" i="6"/>
  <c r="T659" i="7" s="1"/>
  <c r="S659" i="6"/>
  <c r="Q659" i="7" s="1"/>
  <c r="BB659" i="6"/>
  <c r="AB659" i="6"/>
  <c r="R659" i="6"/>
  <c r="P659" i="7" s="1"/>
  <c r="T659" i="6"/>
  <c r="R659" i="7" s="1"/>
  <c r="AY659" i="6"/>
  <c r="Q659" i="6"/>
  <c r="O659" i="7" s="1"/>
  <c r="AA278" i="6"/>
  <c r="AB278" i="6"/>
  <c r="F278" i="6"/>
  <c r="E278" i="6" s="1"/>
  <c r="C278" i="7"/>
  <c r="P278" i="6"/>
  <c r="N278" i="7" s="1"/>
  <c r="B275" i="9"/>
  <c r="O757" i="6"/>
  <c r="M757" i="7" s="1"/>
  <c r="R757" i="6"/>
  <c r="P757" i="7" s="1"/>
  <c r="BA757" i="6"/>
  <c r="X757" i="6"/>
  <c r="V757" i="7" s="1"/>
  <c r="M757" i="6"/>
  <c r="K757" i="7" s="1"/>
  <c r="S757" i="6"/>
  <c r="Q757" i="7" s="1"/>
  <c r="BD757" i="6"/>
  <c r="Z757" i="6"/>
  <c r="K757" i="6"/>
  <c r="I757" i="7" s="1"/>
  <c r="H757" i="6"/>
  <c r="F757" i="7" s="1"/>
  <c r="AB757" i="6"/>
  <c r="BC757" i="6"/>
  <c r="T757" i="6"/>
  <c r="R757" i="7" s="1"/>
  <c r="L757" i="6"/>
  <c r="J757" i="7" s="1"/>
  <c r="N757" i="6"/>
  <c r="L757" i="7" s="1"/>
  <c r="BB757" i="6"/>
  <c r="C757" i="7"/>
  <c r="AY757" i="6"/>
  <c r="G757" i="6"/>
  <c r="E757" i="7" s="1"/>
  <c r="F757" i="6"/>
  <c r="E757" i="6" s="1"/>
  <c r="AV757" i="6"/>
  <c r="AA757" i="6"/>
  <c r="Q757" i="6"/>
  <c r="O757" i="7" s="1"/>
  <c r="P757" i="6"/>
  <c r="N757" i="7" s="1"/>
  <c r="I757" i="6"/>
  <c r="G757" i="7" s="1"/>
  <c r="Y757" i="6"/>
  <c r="W757" i="7" s="1"/>
  <c r="B757" i="6"/>
  <c r="B757" i="7" s="1"/>
  <c r="AW757" i="6"/>
  <c r="AZ757" i="6"/>
  <c r="A757" i="6"/>
  <c r="A757" i="7" s="1"/>
  <c r="AX757" i="6"/>
  <c r="V757" i="6"/>
  <c r="T757" i="7" s="1"/>
  <c r="U757" i="6"/>
  <c r="S757" i="7" s="1"/>
  <c r="J757" i="6"/>
  <c r="H757" i="7" s="1"/>
  <c r="W757" i="6"/>
  <c r="U757" i="7" s="1"/>
  <c r="W606" i="6"/>
  <c r="U606" i="7" s="1"/>
  <c r="M606" i="6"/>
  <c r="K606" i="7" s="1"/>
  <c r="A606" i="6"/>
  <c r="A606" i="7" s="1"/>
  <c r="B606" i="6"/>
  <c r="B606" i="7" s="1"/>
  <c r="I606" i="6"/>
  <c r="G606" i="7" s="1"/>
  <c r="V606" i="6"/>
  <c r="T606" i="7" s="1"/>
  <c r="BA606" i="6"/>
  <c r="N606" i="6"/>
  <c r="L606" i="7" s="1"/>
  <c r="AA606" i="6"/>
  <c r="H606" i="6"/>
  <c r="F606" i="7" s="1"/>
  <c r="Q606" i="6"/>
  <c r="O606" i="7" s="1"/>
  <c r="J606" i="6"/>
  <c r="H606" i="7" s="1"/>
  <c r="C606" i="7"/>
  <c r="AX606" i="6"/>
  <c r="BC606" i="6"/>
  <c r="F606" i="6"/>
  <c r="E606" i="6" s="1"/>
  <c r="Y606" i="6"/>
  <c r="W606" i="7" s="1"/>
  <c r="P606" i="6"/>
  <c r="N606" i="7" s="1"/>
  <c r="AZ606" i="6"/>
  <c r="O606" i="6"/>
  <c r="M606" i="7" s="1"/>
  <c r="U606" i="6"/>
  <c r="S606" i="7" s="1"/>
  <c r="AV606" i="6"/>
  <c r="R606" i="6"/>
  <c r="P606" i="7" s="1"/>
  <c r="L606" i="6"/>
  <c r="J606" i="7" s="1"/>
  <c r="AW606" i="6"/>
  <c r="T606" i="6"/>
  <c r="R606" i="7" s="1"/>
  <c r="AY606" i="6"/>
  <c r="BD606" i="6"/>
  <c r="Z606" i="6"/>
  <c r="BB606" i="6"/>
  <c r="G606" i="6"/>
  <c r="E606" i="7" s="1"/>
  <c r="S606" i="6"/>
  <c r="Q606" i="7" s="1"/>
  <c r="K606" i="6"/>
  <c r="I606" i="7" s="1"/>
  <c r="X606" i="6"/>
  <c r="V606" i="7" s="1"/>
  <c r="AB606" i="6"/>
  <c r="BC531" i="6"/>
  <c r="N531" i="6"/>
  <c r="L531" i="7" s="1"/>
  <c r="M531" i="6"/>
  <c r="K531" i="7" s="1"/>
  <c r="J531" i="6"/>
  <c r="H531" i="7" s="1"/>
  <c r="AY531" i="6"/>
  <c r="X531" i="6"/>
  <c r="V531" i="7" s="1"/>
  <c r="A531" i="6"/>
  <c r="A531" i="7" s="1"/>
  <c r="O531" i="6"/>
  <c r="M531" i="7" s="1"/>
  <c r="AV531" i="6"/>
  <c r="T531" i="6"/>
  <c r="R531" i="7" s="1"/>
  <c r="P531" i="6"/>
  <c r="N531" i="7" s="1"/>
  <c r="K531" i="6"/>
  <c r="I531" i="7" s="1"/>
  <c r="B531" i="6"/>
  <c r="B531" i="7" s="1"/>
  <c r="F531" i="6"/>
  <c r="E531" i="6" s="1"/>
  <c r="R531" i="6"/>
  <c r="P531" i="7" s="1"/>
  <c r="U531" i="6"/>
  <c r="S531" i="7" s="1"/>
  <c r="BA531" i="6"/>
  <c r="BB531" i="6"/>
  <c r="AW531" i="6"/>
  <c r="H531" i="6"/>
  <c r="F531" i="7" s="1"/>
  <c r="AA531" i="6"/>
  <c r="AZ531" i="6"/>
  <c r="Q531" i="6"/>
  <c r="O531" i="7" s="1"/>
  <c r="AB531" i="6"/>
  <c r="Z531" i="6"/>
  <c r="V531" i="6"/>
  <c r="T531" i="7" s="1"/>
  <c r="W531" i="6"/>
  <c r="U531" i="7" s="1"/>
  <c r="I531" i="6"/>
  <c r="G531" i="7" s="1"/>
  <c r="BD531" i="6"/>
  <c r="G531" i="6"/>
  <c r="E531" i="7" s="1"/>
  <c r="S531" i="6"/>
  <c r="Q531" i="7" s="1"/>
  <c r="L531" i="6"/>
  <c r="J531" i="7" s="1"/>
  <c r="AX531" i="6"/>
  <c r="C531" i="7"/>
  <c r="Y531" i="6"/>
  <c r="W531" i="7" s="1"/>
  <c r="F808" i="6"/>
  <c r="E808" i="6" s="1"/>
  <c r="X808" i="6"/>
  <c r="V808" i="7" s="1"/>
  <c r="H808" i="6"/>
  <c r="F808" i="7" s="1"/>
  <c r="AA808" i="6"/>
  <c r="AX808" i="6"/>
  <c r="AB808" i="6"/>
  <c r="J808" i="6"/>
  <c r="H808" i="7" s="1"/>
  <c r="A808" i="6"/>
  <c r="A808" i="7" s="1"/>
  <c r="BC808" i="6"/>
  <c r="AY808" i="6"/>
  <c r="W808" i="6"/>
  <c r="U808" i="7" s="1"/>
  <c r="G808" i="6"/>
  <c r="E808" i="7" s="1"/>
  <c r="S808" i="6"/>
  <c r="Q808" i="7" s="1"/>
  <c r="B808" i="6"/>
  <c r="B808" i="7" s="1"/>
  <c r="BD808" i="6"/>
  <c r="AW808" i="6"/>
  <c r="U808" i="6"/>
  <c r="S808" i="7" s="1"/>
  <c r="BB808" i="6"/>
  <c r="O808" i="6"/>
  <c r="M808" i="7" s="1"/>
  <c r="Z808" i="6"/>
  <c r="P808" i="6"/>
  <c r="N808" i="7" s="1"/>
  <c r="R808" i="6"/>
  <c r="P808" i="7" s="1"/>
  <c r="Y808" i="6"/>
  <c r="W808" i="7" s="1"/>
  <c r="M808" i="6"/>
  <c r="K808" i="7" s="1"/>
  <c r="T808" i="6"/>
  <c r="R808" i="7" s="1"/>
  <c r="C808" i="7"/>
  <c r="AZ808" i="6"/>
  <c r="N808" i="6"/>
  <c r="L808" i="7" s="1"/>
  <c r="Q808" i="6"/>
  <c r="O808" i="7" s="1"/>
  <c r="K808" i="6"/>
  <c r="I808" i="7" s="1"/>
  <c r="V808" i="6"/>
  <c r="T808" i="7" s="1"/>
  <c r="I808" i="6"/>
  <c r="G808" i="7" s="1"/>
  <c r="BA808" i="6"/>
  <c r="AV808" i="6"/>
  <c r="L808" i="6"/>
  <c r="J808" i="7" s="1"/>
  <c r="J644" i="6"/>
  <c r="H644" i="7" s="1"/>
  <c r="AX644" i="6"/>
  <c r="AZ644" i="6"/>
  <c r="F644" i="6"/>
  <c r="E644" i="6" s="1"/>
  <c r="H644" i="6"/>
  <c r="F644" i="7" s="1"/>
  <c r="W644" i="6"/>
  <c r="U644" i="7" s="1"/>
  <c r="Q644" i="6"/>
  <c r="O644" i="7" s="1"/>
  <c r="B644" i="6"/>
  <c r="B644" i="7" s="1"/>
  <c r="C644" i="7"/>
  <c r="M644" i="6"/>
  <c r="K644" i="7" s="1"/>
  <c r="P644" i="6"/>
  <c r="N644" i="7" s="1"/>
  <c r="BB644" i="6"/>
  <c r="BD644" i="6"/>
  <c r="I644" i="6"/>
  <c r="G644" i="7" s="1"/>
  <c r="G644" i="6"/>
  <c r="E644" i="7" s="1"/>
  <c r="AW644" i="6"/>
  <c r="BA644" i="6"/>
  <c r="T644" i="6"/>
  <c r="R644" i="7" s="1"/>
  <c r="AB644" i="6"/>
  <c r="L644" i="6"/>
  <c r="J644" i="7" s="1"/>
  <c r="V644" i="6"/>
  <c r="T644" i="7" s="1"/>
  <c r="X644" i="6"/>
  <c r="V644" i="7" s="1"/>
  <c r="AY644" i="6"/>
  <c r="U644" i="6"/>
  <c r="S644" i="7" s="1"/>
  <c r="Z644" i="6"/>
  <c r="O644" i="6"/>
  <c r="M644" i="7" s="1"/>
  <c r="A644" i="6"/>
  <c r="A644" i="7" s="1"/>
  <c r="N644" i="6"/>
  <c r="L644" i="7" s="1"/>
  <c r="S644" i="6"/>
  <c r="Q644" i="7" s="1"/>
  <c r="BC644" i="6"/>
  <c r="K644" i="6"/>
  <c r="I644" i="7" s="1"/>
  <c r="AA644" i="6"/>
  <c r="Y644" i="6"/>
  <c r="W644" i="7" s="1"/>
  <c r="AV644" i="6"/>
  <c r="R644" i="6"/>
  <c r="P644" i="7" s="1"/>
  <c r="F763" i="6"/>
  <c r="E763" i="6" s="1"/>
  <c r="W763" i="6"/>
  <c r="U763" i="7" s="1"/>
  <c r="AA763" i="6"/>
  <c r="N763" i="6"/>
  <c r="L763" i="7" s="1"/>
  <c r="L763" i="6"/>
  <c r="J763" i="7" s="1"/>
  <c r="R763" i="6"/>
  <c r="P763" i="7" s="1"/>
  <c r="S763" i="6"/>
  <c r="Q763" i="7" s="1"/>
  <c r="M763" i="6"/>
  <c r="K763" i="7" s="1"/>
  <c r="O763" i="6"/>
  <c r="M763" i="7" s="1"/>
  <c r="J763" i="6"/>
  <c r="H763" i="7" s="1"/>
  <c r="AV763" i="6"/>
  <c r="BB763" i="6"/>
  <c r="AZ763" i="6"/>
  <c r="U763" i="6"/>
  <c r="S763" i="7" s="1"/>
  <c r="Z763" i="6"/>
  <c r="AB763" i="6"/>
  <c r="P763" i="6"/>
  <c r="N763" i="7" s="1"/>
  <c r="Q763" i="6"/>
  <c r="O763" i="7" s="1"/>
  <c r="BA763" i="6"/>
  <c r="G763" i="6"/>
  <c r="E763" i="7" s="1"/>
  <c r="V763" i="6"/>
  <c r="T763" i="7" s="1"/>
  <c r="I763" i="6"/>
  <c r="G763" i="7" s="1"/>
  <c r="B763" i="6"/>
  <c r="B763" i="7" s="1"/>
  <c r="T763" i="6"/>
  <c r="R763" i="7" s="1"/>
  <c r="X763" i="6"/>
  <c r="V763" i="7" s="1"/>
  <c r="A763" i="6"/>
  <c r="A763" i="7" s="1"/>
  <c r="BC763" i="6"/>
  <c r="BD763" i="6"/>
  <c r="C763" i="7"/>
  <c r="AW763" i="6"/>
  <c r="K763" i="6"/>
  <c r="I763" i="7" s="1"/>
  <c r="Y763" i="6"/>
  <c r="W763" i="7" s="1"/>
  <c r="AX763" i="6"/>
  <c r="H763" i="6"/>
  <c r="F763" i="7" s="1"/>
  <c r="AY763" i="6"/>
  <c r="R454" i="6"/>
  <c r="P454" i="7" s="1"/>
  <c r="AX454" i="6"/>
  <c r="BA454" i="6"/>
  <c r="AA454" i="6"/>
  <c r="S454" i="6"/>
  <c r="Q454" i="7" s="1"/>
  <c r="F454" i="6"/>
  <c r="E454" i="6" s="1"/>
  <c r="J454" i="6"/>
  <c r="H454" i="7" s="1"/>
  <c r="X454" i="6"/>
  <c r="V454" i="7" s="1"/>
  <c r="Z454" i="6"/>
  <c r="V454" i="6"/>
  <c r="T454" i="7" s="1"/>
  <c r="AY454" i="6"/>
  <c r="BC454" i="6"/>
  <c r="I454" i="6"/>
  <c r="G454" i="7" s="1"/>
  <c r="M454" i="6"/>
  <c r="K454" i="7" s="1"/>
  <c r="AW454" i="6"/>
  <c r="BD454" i="6"/>
  <c r="W454" i="6"/>
  <c r="U454" i="7" s="1"/>
  <c r="AV454" i="6"/>
  <c r="N454" i="6"/>
  <c r="L454" i="7" s="1"/>
  <c r="Q454" i="6"/>
  <c r="O454" i="7" s="1"/>
  <c r="K454" i="6"/>
  <c r="I454" i="7" s="1"/>
  <c r="BB454" i="6"/>
  <c r="P454" i="6"/>
  <c r="N454" i="7" s="1"/>
  <c r="AZ454" i="6"/>
  <c r="G454" i="6"/>
  <c r="E454" i="7" s="1"/>
  <c r="AB454" i="6"/>
  <c r="O454" i="6"/>
  <c r="M454" i="7" s="1"/>
  <c r="H454" i="6"/>
  <c r="F454" i="7" s="1"/>
  <c r="C454" i="7"/>
  <c r="L454" i="6"/>
  <c r="J454" i="7" s="1"/>
  <c r="T454" i="6"/>
  <c r="R454" i="7" s="1"/>
  <c r="Y454" i="6"/>
  <c r="W454" i="7" s="1"/>
  <c r="A454" i="6"/>
  <c r="A454" i="7" s="1"/>
  <c r="U454" i="6"/>
  <c r="S454" i="7" s="1"/>
  <c r="B454" i="6"/>
  <c r="B454" i="7" s="1"/>
  <c r="AX871" i="6"/>
  <c r="AY871" i="6"/>
  <c r="Y871" i="6"/>
  <c r="W871" i="7" s="1"/>
  <c r="H871" i="6"/>
  <c r="F871" i="7" s="1"/>
  <c r="C871" i="7"/>
  <c r="AZ871" i="6"/>
  <c r="T871" i="6"/>
  <c r="R871" i="7" s="1"/>
  <c r="Z871" i="6"/>
  <c r="R871" i="6"/>
  <c r="P871" i="7" s="1"/>
  <c r="AB871" i="6"/>
  <c r="AV871" i="6"/>
  <c r="AA871" i="6"/>
  <c r="BB871" i="6"/>
  <c r="BA871" i="6"/>
  <c r="P871" i="6"/>
  <c r="N871" i="7" s="1"/>
  <c r="M871" i="6"/>
  <c r="K871" i="7" s="1"/>
  <c r="X871" i="6"/>
  <c r="V871" i="7" s="1"/>
  <c r="O871" i="6"/>
  <c r="M871" i="7" s="1"/>
  <c r="I871" i="6"/>
  <c r="G871" i="7" s="1"/>
  <c r="BC871" i="6"/>
  <c r="U871" i="6"/>
  <c r="S871" i="7" s="1"/>
  <c r="S871" i="6"/>
  <c r="Q871" i="7" s="1"/>
  <c r="B871" i="6"/>
  <c r="B871" i="7" s="1"/>
  <c r="G871" i="6"/>
  <c r="E871" i="7" s="1"/>
  <c r="W871" i="6"/>
  <c r="U871" i="7" s="1"/>
  <c r="Q871" i="6"/>
  <c r="O871" i="7" s="1"/>
  <c r="F871" i="6"/>
  <c r="E871" i="6" s="1"/>
  <c r="BD871" i="6"/>
  <c r="A871" i="6"/>
  <c r="A871" i="7" s="1"/>
  <c r="V871" i="6"/>
  <c r="T871" i="7" s="1"/>
  <c r="J871" i="6"/>
  <c r="H871" i="7" s="1"/>
  <c r="L871" i="6"/>
  <c r="J871" i="7" s="1"/>
  <c r="AW871" i="6"/>
  <c r="N871" i="6"/>
  <c r="L871" i="7" s="1"/>
  <c r="K871" i="6"/>
  <c r="I871" i="7" s="1"/>
  <c r="O791" i="6"/>
  <c r="M791" i="7" s="1"/>
  <c r="BC791" i="6"/>
  <c r="BD791" i="6"/>
  <c r="AV791" i="6"/>
  <c r="Z791" i="6"/>
  <c r="R791" i="6"/>
  <c r="P791" i="7" s="1"/>
  <c r="A791" i="6"/>
  <c r="A791" i="7" s="1"/>
  <c r="I791" i="6"/>
  <c r="G791" i="7" s="1"/>
  <c r="T791" i="6"/>
  <c r="R791" i="7" s="1"/>
  <c r="BB791" i="6"/>
  <c r="AZ791" i="6"/>
  <c r="BA791" i="6"/>
  <c r="AB791" i="6"/>
  <c r="C791" i="7"/>
  <c r="AW791" i="6"/>
  <c r="AY791" i="6"/>
  <c r="S791" i="6"/>
  <c r="Q791" i="7" s="1"/>
  <c r="W791" i="6"/>
  <c r="U791" i="7" s="1"/>
  <c r="Q791" i="6"/>
  <c r="O791" i="7" s="1"/>
  <c r="G791" i="6"/>
  <c r="E791" i="7" s="1"/>
  <c r="AX791" i="6"/>
  <c r="X791" i="6"/>
  <c r="V791" i="7" s="1"/>
  <c r="F791" i="6"/>
  <c r="E791" i="6" s="1"/>
  <c r="P791" i="6"/>
  <c r="N791" i="7" s="1"/>
  <c r="AA791" i="6"/>
  <c r="B791" i="6"/>
  <c r="B791" i="7" s="1"/>
  <c r="L791" i="6"/>
  <c r="J791" i="7" s="1"/>
  <c r="Y791" i="6"/>
  <c r="W791" i="7" s="1"/>
  <c r="J791" i="6"/>
  <c r="H791" i="7" s="1"/>
  <c r="N791" i="6"/>
  <c r="L791" i="7" s="1"/>
  <c r="M791" i="6"/>
  <c r="K791" i="7" s="1"/>
  <c r="K791" i="6"/>
  <c r="I791" i="7" s="1"/>
  <c r="V791" i="6"/>
  <c r="T791" i="7" s="1"/>
  <c r="U791" i="6"/>
  <c r="S791" i="7" s="1"/>
  <c r="H791" i="6"/>
  <c r="F791" i="7" s="1"/>
  <c r="P203" i="6"/>
  <c r="N203" i="7" s="1"/>
  <c r="AA203" i="6"/>
  <c r="AB203" i="6"/>
  <c r="B200" i="9"/>
  <c r="C203" i="7"/>
  <c r="F203" i="6"/>
  <c r="E203" i="6" s="1"/>
  <c r="V564" i="6"/>
  <c r="T564" i="7" s="1"/>
  <c r="R564" i="6"/>
  <c r="P564" i="7" s="1"/>
  <c r="O564" i="6"/>
  <c r="M564" i="7" s="1"/>
  <c r="AY564" i="6"/>
  <c r="Y564" i="6"/>
  <c r="W564" i="7" s="1"/>
  <c r="C564" i="7"/>
  <c r="BC564" i="6"/>
  <c r="L564" i="6"/>
  <c r="J564" i="7" s="1"/>
  <c r="M564" i="6"/>
  <c r="K564" i="7" s="1"/>
  <c r="K564" i="6"/>
  <c r="I564" i="7" s="1"/>
  <c r="A564" i="6"/>
  <c r="A564" i="7" s="1"/>
  <c r="W564" i="6"/>
  <c r="U564" i="7" s="1"/>
  <c r="AX564" i="6"/>
  <c r="AV564" i="6"/>
  <c r="BA564" i="6"/>
  <c r="BD564" i="6"/>
  <c r="AB564" i="6"/>
  <c r="U564" i="6"/>
  <c r="S564" i="7" s="1"/>
  <c r="G564" i="6"/>
  <c r="E564" i="7" s="1"/>
  <c r="T564" i="6"/>
  <c r="R564" i="7" s="1"/>
  <c r="S564" i="6"/>
  <c r="Q564" i="7" s="1"/>
  <c r="P564" i="6"/>
  <c r="N564" i="7" s="1"/>
  <c r="I564" i="6"/>
  <c r="G564" i="7" s="1"/>
  <c r="BB564" i="6"/>
  <c r="F564" i="6"/>
  <c r="E564" i="6" s="1"/>
  <c r="H564" i="6"/>
  <c r="F564" i="7" s="1"/>
  <c r="X564" i="6"/>
  <c r="V564" i="7" s="1"/>
  <c r="AW564" i="6"/>
  <c r="AA564" i="6"/>
  <c r="Q564" i="6"/>
  <c r="O564" i="7" s="1"/>
  <c r="N564" i="6"/>
  <c r="L564" i="7" s="1"/>
  <c r="B564" i="6"/>
  <c r="B564" i="7" s="1"/>
  <c r="AZ564" i="6"/>
  <c r="J564" i="6"/>
  <c r="H564" i="7" s="1"/>
  <c r="Z564" i="6"/>
  <c r="AZ632" i="6"/>
  <c r="C632" i="7"/>
  <c r="U632" i="6"/>
  <c r="S632" i="7" s="1"/>
  <c r="G632" i="6"/>
  <c r="E632" i="7" s="1"/>
  <c r="H632" i="6"/>
  <c r="F632" i="7" s="1"/>
  <c r="P632" i="6"/>
  <c r="N632" i="7" s="1"/>
  <c r="A632" i="6"/>
  <c r="A632" i="7" s="1"/>
  <c r="K632" i="6"/>
  <c r="I632" i="7" s="1"/>
  <c r="X632" i="6"/>
  <c r="V632" i="7" s="1"/>
  <c r="W632" i="6"/>
  <c r="U632" i="7" s="1"/>
  <c r="Z632" i="6"/>
  <c r="AA632" i="6"/>
  <c r="AV632" i="6"/>
  <c r="R632" i="6"/>
  <c r="P632" i="7" s="1"/>
  <c r="AX632" i="6"/>
  <c r="M632" i="6"/>
  <c r="K632" i="7" s="1"/>
  <c r="J632" i="6"/>
  <c r="H632" i="7" s="1"/>
  <c r="BD632" i="6"/>
  <c r="N632" i="6"/>
  <c r="L632" i="7" s="1"/>
  <c r="S632" i="6"/>
  <c r="Q632" i="7" s="1"/>
  <c r="O632" i="6"/>
  <c r="M632" i="7" s="1"/>
  <c r="Q632" i="6"/>
  <c r="O632" i="7" s="1"/>
  <c r="F632" i="6"/>
  <c r="E632" i="6" s="1"/>
  <c r="Y632" i="6"/>
  <c r="W632" i="7" s="1"/>
  <c r="AW632" i="6"/>
  <c r="L632" i="6"/>
  <c r="J632" i="7" s="1"/>
  <c r="BB632" i="6"/>
  <c r="B632" i="6"/>
  <c r="B632" i="7" s="1"/>
  <c r="T632" i="6"/>
  <c r="R632" i="7" s="1"/>
  <c r="I632" i="6"/>
  <c r="G632" i="7" s="1"/>
  <c r="AY632" i="6"/>
  <c r="BC632" i="6"/>
  <c r="AB632" i="6"/>
  <c r="BA632" i="6"/>
  <c r="V632" i="6"/>
  <c r="T632" i="7" s="1"/>
  <c r="U648" i="6"/>
  <c r="S648" i="7" s="1"/>
  <c r="R648" i="6"/>
  <c r="P648" i="7" s="1"/>
  <c r="B648" i="6"/>
  <c r="B648" i="7" s="1"/>
  <c r="AY648" i="6"/>
  <c r="BC648" i="6"/>
  <c r="T648" i="6"/>
  <c r="R648" i="7" s="1"/>
  <c r="N648" i="6"/>
  <c r="L648" i="7" s="1"/>
  <c r="M648" i="6"/>
  <c r="K648" i="7" s="1"/>
  <c r="BD648" i="6"/>
  <c r="P648" i="6"/>
  <c r="N648" i="7" s="1"/>
  <c r="V648" i="6"/>
  <c r="T648" i="7" s="1"/>
  <c r="L648" i="6"/>
  <c r="J648" i="7" s="1"/>
  <c r="Z648" i="6"/>
  <c r="A648" i="6"/>
  <c r="A648" i="7" s="1"/>
  <c r="Y648" i="6"/>
  <c r="W648" i="7" s="1"/>
  <c r="X648" i="6"/>
  <c r="V648" i="7" s="1"/>
  <c r="H648" i="6"/>
  <c r="F648" i="7" s="1"/>
  <c r="J648" i="6"/>
  <c r="H648" i="7" s="1"/>
  <c r="W648" i="6"/>
  <c r="U648" i="7" s="1"/>
  <c r="G648" i="6"/>
  <c r="E648" i="7" s="1"/>
  <c r="Q648" i="6"/>
  <c r="O648" i="7" s="1"/>
  <c r="BA648" i="6"/>
  <c r="BB648" i="6"/>
  <c r="AX648" i="6"/>
  <c r="O648" i="6"/>
  <c r="M648" i="7" s="1"/>
  <c r="K648" i="6"/>
  <c r="I648" i="7" s="1"/>
  <c r="AA648" i="6"/>
  <c r="F648" i="6"/>
  <c r="E648" i="6" s="1"/>
  <c r="AW648" i="6"/>
  <c r="C648" i="7"/>
  <c r="AV648" i="6"/>
  <c r="I648" i="6"/>
  <c r="G648" i="7" s="1"/>
  <c r="AB648" i="6"/>
  <c r="S648" i="6"/>
  <c r="Q648" i="7" s="1"/>
  <c r="AZ648" i="6"/>
  <c r="P327" i="6"/>
  <c r="N327" i="7" s="1"/>
  <c r="AA327" i="6"/>
  <c r="F327" i="6"/>
  <c r="E327" i="6" s="1"/>
  <c r="C327" i="7"/>
  <c r="B324" i="9"/>
  <c r="AB327" i="6"/>
  <c r="BB751" i="6"/>
  <c r="O751" i="6"/>
  <c r="M751" i="7" s="1"/>
  <c r="P751" i="6"/>
  <c r="N751" i="7" s="1"/>
  <c r="BD751" i="6"/>
  <c r="B751" i="6"/>
  <c r="B751" i="7" s="1"/>
  <c r="AB751" i="6"/>
  <c r="BC751" i="6"/>
  <c r="Z751" i="6"/>
  <c r="L751" i="6"/>
  <c r="J751" i="7" s="1"/>
  <c r="T751" i="6"/>
  <c r="R751" i="7" s="1"/>
  <c r="W751" i="6"/>
  <c r="U751" i="7" s="1"/>
  <c r="X751" i="6"/>
  <c r="V751" i="7" s="1"/>
  <c r="J751" i="6"/>
  <c r="H751" i="7" s="1"/>
  <c r="U751" i="6"/>
  <c r="S751" i="7" s="1"/>
  <c r="Q751" i="6"/>
  <c r="O751" i="7" s="1"/>
  <c r="F751" i="6"/>
  <c r="E751" i="6" s="1"/>
  <c r="AX751" i="6"/>
  <c r="M751" i="6"/>
  <c r="K751" i="7" s="1"/>
  <c r="I751" i="6"/>
  <c r="G751" i="7" s="1"/>
  <c r="AA751" i="6"/>
  <c r="AZ751" i="6"/>
  <c r="R751" i="6"/>
  <c r="P751" i="7" s="1"/>
  <c r="Y751" i="6"/>
  <c r="W751" i="7" s="1"/>
  <c r="A751" i="6"/>
  <c r="A751" i="7" s="1"/>
  <c r="V751" i="6"/>
  <c r="T751" i="7" s="1"/>
  <c r="N751" i="6"/>
  <c r="L751" i="7" s="1"/>
  <c r="K751" i="6"/>
  <c r="I751" i="7" s="1"/>
  <c r="AY751" i="6"/>
  <c r="G751" i="6"/>
  <c r="E751" i="7" s="1"/>
  <c r="AV751" i="6"/>
  <c r="S751" i="6"/>
  <c r="Q751" i="7" s="1"/>
  <c r="C751" i="7"/>
  <c r="AW751" i="6"/>
  <c r="BA751" i="6"/>
  <c r="H751" i="6"/>
  <c r="F751" i="7" s="1"/>
  <c r="AB307" i="6"/>
  <c r="B304" i="9"/>
  <c r="P307" i="6"/>
  <c r="N307" i="7" s="1"/>
  <c r="C307" i="7"/>
  <c r="AA307" i="6"/>
  <c r="F307" i="6"/>
  <c r="E307" i="6" s="1"/>
  <c r="S570" i="6"/>
  <c r="Q570" i="7" s="1"/>
  <c r="G570" i="6"/>
  <c r="E570" i="7" s="1"/>
  <c r="X570" i="6"/>
  <c r="V570" i="7" s="1"/>
  <c r="AZ570" i="6"/>
  <c r="K570" i="6"/>
  <c r="I570" i="7" s="1"/>
  <c r="F570" i="6"/>
  <c r="E570" i="6" s="1"/>
  <c r="R570" i="6"/>
  <c r="P570" i="7" s="1"/>
  <c r="AA570" i="6"/>
  <c r="BA570" i="6"/>
  <c r="O570" i="6"/>
  <c r="M570" i="7" s="1"/>
  <c r="V570" i="6"/>
  <c r="T570" i="7" s="1"/>
  <c r="Q570" i="6"/>
  <c r="O570" i="7" s="1"/>
  <c r="P570" i="6"/>
  <c r="N570" i="7" s="1"/>
  <c r="C570" i="7"/>
  <c r="BC570" i="6"/>
  <c r="T570" i="6"/>
  <c r="R570" i="7" s="1"/>
  <c r="AB570" i="6"/>
  <c r="B570" i="6"/>
  <c r="B570" i="7" s="1"/>
  <c r="J570" i="6"/>
  <c r="H570" i="7" s="1"/>
  <c r="AW570" i="6"/>
  <c r="BD570" i="6"/>
  <c r="I570" i="6"/>
  <c r="G570" i="7" s="1"/>
  <c r="L570" i="6"/>
  <c r="J570" i="7" s="1"/>
  <c r="U570" i="6"/>
  <c r="S570" i="7" s="1"/>
  <c r="N570" i="6"/>
  <c r="L570" i="7" s="1"/>
  <c r="H570" i="6"/>
  <c r="F570" i="7" s="1"/>
  <c r="AV570" i="6"/>
  <c r="AY570" i="6"/>
  <c r="M570" i="6"/>
  <c r="K570" i="7" s="1"/>
  <c r="Y570" i="6"/>
  <c r="W570" i="7" s="1"/>
  <c r="Z570" i="6"/>
  <c r="A570" i="6"/>
  <c r="A570" i="7" s="1"/>
  <c r="AX570" i="6"/>
  <c r="BB570" i="6"/>
  <c r="W570" i="6"/>
  <c r="U570" i="7" s="1"/>
  <c r="P342" i="6"/>
  <c r="N342" i="7" s="1"/>
  <c r="F342" i="6"/>
  <c r="E342" i="6" s="1"/>
  <c r="B339" i="9"/>
  <c r="AA342" i="6"/>
  <c r="C342" i="7"/>
  <c r="AB342" i="6"/>
  <c r="AY706" i="6"/>
  <c r="G706" i="6"/>
  <c r="E706" i="7" s="1"/>
  <c r="T706" i="6"/>
  <c r="R706" i="7" s="1"/>
  <c r="BC706" i="6"/>
  <c r="O706" i="6"/>
  <c r="M706" i="7" s="1"/>
  <c r="AX706" i="6"/>
  <c r="Z706" i="6"/>
  <c r="A706" i="6"/>
  <c r="A706" i="7" s="1"/>
  <c r="N706" i="6"/>
  <c r="L706" i="7" s="1"/>
  <c r="BA706" i="6"/>
  <c r="L706" i="6"/>
  <c r="J706" i="7" s="1"/>
  <c r="S706" i="6"/>
  <c r="Q706" i="7" s="1"/>
  <c r="BD706" i="6"/>
  <c r="B706" i="6"/>
  <c r="B706" i="7" s="1"/>
  <c r="C706" i="7"/>
  <c r="AV706" i="6"/>
  <c r="BB706" i="6"/>
  <c r="I706" i="6"/>
  <c r="G706" i="7" s="1"/>
  <c r="AZ706" i="6"/>
  <c r="U706" i="6"/>
  <c r="S706" i="7" s="1"/>
  <c r="V706" i="6"/>
  <c r="T706" i="7" s="1"/>
  <c r="Y706" i="6"/>
  <c r="W706" i="7" s="1"/>
  <c r="AB706" i="6"/>
  <c r="X706" i="6"/>
  <c r="V706" i="7" s="1"/>
  <c r="W706" i="6"/>
  <c r="U706" i="7" s="1"/>
  <c r="AW706" i="6"/>
  <c r="P706" i="6"/>
  <c r="N706" i="7" s="1"/>
  <c r="R706" i="6"/>
  <c r="P706" i="7" s="1"/>
  <c r="J706" i="6"/>
  <c r="H706" i="7" s="1"/>
  <c r="F706" i="6"/>
  <c r="E706" i="6" s="1"/>
  <c r="Q706" i="6"/>
  <c r="O706" i="7" s="1"/>
  <c r="H706" i="6"/>
  <c r="F706" i="7" s="1"/>
  <c r="AA706" i="6"/>
  <c r="K706" i="6"/>
  <c r="I706" i="7" s="1"/>
  <c r="M706" i="6"/>
  <c r="K706" i="7" s="1"/>
  <c r="AB21" i="6"/>
  <c r="C21" i="7"/>
  <c r="F21" i="6"/>
  <c r="E21" i="6" s="1"/>
  <c r="AA21" i="6"/>
  <c r="P21" i="6"/>
  <c r="N21" i="7" s="1"/>
  <c r="B18" i="9"/>
  <c r="AB243" i="6"/>
  <c r="C243" i="7"/>
  <c r="AA243" i="6"/>
  <c r="P243" i="6"/>
  <c r="N243" i="7" s="1"/>
  <c r="B240" i="9"/>
  <c r="F243" i="6"/>
  <c r="E243" i="6" s="1"/>
  <c r="AW856" i="6"/>
  <c r="K856" i="6"/>
  <c r="I856" i="7" s="1"/>
  <c r="A856" i="6"/>
  <c r="A856" i="7" s="1"/>
  <c r="O856" i="6"/>
  <c r="M856" i="7" s="1"/>
  <c r="AY856" i="6"/>
  <c r="X856" i="6"/>
  <c r="V856" i="7" s="1"/>
  <c r="F856" i="6"/>
  <c r="E856" i="6" s="1"/>
  <c r="Q856" i="6"/>
  <c r="O856" i="7" s="1"/>
  <c r="N856" i="6"/>
  <c r="L856" i="7" s="1"/>
  <c r="Z856" i="6"/>
  <c r="U856" i="6"/>
  <c r="S856" i="7" s="1"/>
  <c r="BA856" i="6"/>
  <c r="AV856" i="6"/>
  <c r="R856" i="6"/>
  <c r="P856" i="7" s="1"/>
  <c r="J856" i="6"/>
  <c r="H856" i="7" s="1"/>
  <c r="P856" i="6"/>
  <c r="N856" i="7" s="1"/>
  <c r="AZ856" i="6"/>
  <c r="AA856" i="6"/>
  <c r="G856" i="6"/>
  <c r="E856" i="7" s="1"/>
  <c r="AB856" i="6"/>
  <c r="C856" i="7"/>
  <c r="V856" i="6"/>
  <c r="T856" i="7" s="1"/>
  <c r="BC856" i="6"/>
  <c r="L856" i="6"/>
  <c r="J856" i="7" s="1"/>
  <c r="H856" i="6"/>
  <c r="F856" i="7" s="1"/>
  <c r="AX856" i="6"/>
  <c r="B856" i="6"/>
  <c r="B856" i="7" s="1"/>
  <c r="Y856" i="6"/>
  <c r="W856" i="7" s="1"/>
  <c r="BB856" i="6"/>
  <c r="M856" i="6"/>
  <c r="K856" i="7" s="1"/>
  <c r="T856" i="6"/>
  <c r="R856" i="7" s="1"/>
  <c r="W856" i="6"/>
  <c r="U856" i="7" s="1"/>
  <c r="BD856" i="6"/>
  <c r="I856" i="6"/>
  <c r="G856" i="7" s="1"/>
  <c r="S856" i="6"/>
  <c r="Q856" i="7" s="1"/>
  <c r="C957" i="7"/>
  <c r="I957" i="6"/>
  <c r="G957" i="7" s="1"/>
  <c r="H957" i="6"/>
  <c r="F957" i="7" s="1"/>
  <c r="R957" i="6"/>
  <c r="P957" i="7" s="1"/>
  <c r="B957" i="6"/>
  <c r="B957" i="7" s="1"/>
  <c r="BD957" i="6"/>
  <c r="W957" i="6"/>
  <c r="U957" i="7" s="1"/>
  <c r="Y957" i="6"/>
  <c r="W957" i="7" s="1"/>
  <c r="N957" i="6"/>
  <c r="L957" i="7" s="1"/>
  <c r="A957" i="6"/>
  <c r="A957" i="7" s="1"/>
  <c r="BA957" i="6"/>
  <c r="AV957" i="6"/>
  <c r="BB957" i="6"/>
  <c r="J957" i="6"/>
  <c r="H957" i="7" s="1"/>
  <c r="P957" i="6"/>
  <c r="N957" i="7" s="1"/>
  <c r="Q957" i="6"/>
  <c r="O957" i="7" s="1"/>
  <c r="AX957" i="6"/>
  <c r="U957" i="6"/>
  <c r="S957" i="7" s="1"/>
  <c r="L957" i="6"/>
  <c r="J957" i="7" s="1"/>
  <c r="AZ957" i="6"/>
  <c r="AB957" i="6"/>
  <c r="Z957" i="6"/>
  <c r="S957" i="6"/>
  <c r="Q957" i="7" s="1"/>
  <c r="K957" i="6"/>
  <c r="I957" i="7" s="1"/>
  <c r="F957" i="6"/>
  <c r="E957" i="6" s="1"/>
  <c r="X957" i="6"/>
  <c r="V957" i="7" s="1"/>
  <c r="AW957" i="6"/>
  <c r="BC957" i="6"/>
  <c r="T957" i="6"/>
  <c r="R957" i="7" s="1"/>
  <c r="AA957" i="6"/>
  <c r="O957" i="6"/>
  <c r="M957" i="7" s="1"/>
  <c r="AY957" i="6"/>
  <c r="G957" i="6"/>
  <c r="E957" i="7" s="1"/>
  <c r="M957" i="6"/>
  <c r="K957" i="7" s="1"/>
  <c r="V957" i="6"/>
  <c r="T957" i="7" s="1"/>
  <c r="P212" i="6"/>
  <c r="N212" i="7" s="1"/>
  <c r="F212" i="6"/>
  <c r="E212" i="6" s="1"/>
  <c r="AA212" i="6"/>
  <c r="Z212" i="6" s="1"/>
  <c r="AB212" i="6"/>
  <c r="B209" i="9"/>
  <c r="C212" i="7"/>
  <c r="S764" i="6"/>
  <c r="Q764" i="7" s="1"/>
  <c r="BC764" i="6"/>
  <c r="A764" i="6"/>
  <c r="A764" i="7" s="1"/>
  <c r="J764" i="6"/>
  <c r="H764" i="7" s="1"/>
  <c r="V764" i="6"/>
  <c r="T764" i="7" s="1"/>
  <c r="G764" i="6"/>
  <c r="E764" i="7" s="1"/>
  <c r="U764" i="6"/>
  <c r="S764" i="7" s="1"/>
  <c r="I764" i="6"/>
  <c r="G764" i="7" s="1"/>
  <c r="T764" i="6"/>
  <c r="R764" i="7" s="1"/>
  <c r="F764" i="6"/>
  <c r="E764" i="6" s="1"/>
  <c r="W764" i="6"/>
  <c r="U764" i="7" s="1"/>
  <c r="M764" i="6"/>
  <c r="K764" i="7" s="1"/>
  <c r="R764" i="6"/>
  <c r="P764" i="7" s="1"/>
  <c r="O764" i="6"/>
  <c r="M764" i="7" s="1"/>
  <c r="BA764" i="6"/>
  <c r="AV764" i="6"/>
  <c r="B764" i="6"/>
  <c r="B764" i="7" s="1"/>
  <c r="Z764" i="6"/>
  <c r="AA764" i="6"/>
  <c r="BB764" i="6"/>
  <c r="N764" i="6"/>
  <c r="L764" i="7" s="1"/>
  <c r="C764" i="7"/>
  <c r="P764" i="6"/>
  <c r="N764" i="7" s="1"/>
  <c r="AB764" i="6"/>
  <c r="AZ764" i="6"/>
  <c r="Y764" i="6"/>
  <c r="W764" i="7" s="1"/>
  <c r="L764" i="6"/>
  <c r="J764" i="7" s="1"/>
  <c r="H764" i="6"/>
  <c r="F764" i="7" s="1"/>
  <c r="BD764" i="6"/>
  <c r="AW764" i="6"/>
  <c r="Q764" i="6"/>
  <c r="O764" i="7" s="1"/>
  <c r="K764" i="6"/>
  <c r="I764" i="7" s="1"/>
  <c r="X764" i="6"/>
  <c r="V764" i="7" s="1"/>
  <c r="AY764" i="6"/>
  <c r="AX764" i="6"/>
  <c r="F85" i="6"/>
  <c r="E85" i="6" s="1"/>
  <c r="AA85" i="6"/>
  <c r="C85" i="7"/>
  <c r="B82" i="9"/>
  <c r="P85" i="6"/>
  <c r="N85" i="7" s="1"/>
  <c r="AB85" i="6"/>
  <c r="AX873" i="6"/>
  <c r="BD873" i="6"/>
  <c r="F873" i="6"/>
  <c r="E873" i="6" s="1"/>
  <c r="X873" i="6"/>
  <c r="V873" i="7" s="1"/>
  <c r="N873" i="6"/>
  <c r="L873" i="7" s="1"/>
  <c r="U873" i="6"/>
  <c r="S873" i="7" s="1"/>
  <c r="L873" i="6"/>
  <c r="J873" i="7" s="1"/>
  <c r="AW873" i="6"/>
  <c r="T873" i="6"/>
  <c r="R873" i="7" s="1"/>
  <c r="AB873" i="6"/>
  <c r="C873" i="7"/>
  <c r="V873" i="6"/>
  <c r="T873" i="7" s="1"/>
  <c r="BB873" i="6"/>
  <c r="O873" i="6"/>
  <c r="M873" i="7" s="1"/>
  <c r="AY873" i="6"/>
  <c r="A873" i="6"/>
  <c r="A873" i="7" s="1"/>
  <c r="Y873" i="6"/>
  <c r="W873" i="7" s="1"/>
  <c r="P873" i="6"/>
  <c r="N873" i="7" s="1"/>
  <c r="S873" i="6"/>
  <c r="Q873" i="7" s="1"/>
  <c r="W873" i="6"/>
  <c r="U873" i="7" s="1"/>
  <c r="Q873" i="6"/>
  <c r="O873" i="7" s="1"/>
  <c r="R873" i="6"/>
  <c r="P873" i="7" s="1"/>
  <c r="K873" i="6"/>
  <c r="I873" i="7" s="1"/>
  <c r="J873" i="6"/>
  <c r="H873" i="7" s="1"/>
  <c r="G873" i="6"/>
  <c r="E873" i="7" s="1"/>
  <c r="AV873" i="6"/>
  <c r="I873" i="6"/>
  <c r="G873" i="7" s="1"/>
  <c r="Z873" i="6"/>
  <c r="AZ873" i="6"/>
  <c r="H873" i="6"/>
  <c r="F873" i="7" s="1"/>
  <c r="M873" i="6"/>
  <c r="K873" i="7" s="1"/>
  <c r="B873" i="6"/>
  <c r="B873" i="7" s="1"/>
  <c r="BC873" i="6"/>
  <c r="AA873" i="6"/>
  <c r="BA873" i="6"/>
  <c r="AA953" i="6"/>
  <c r="S953" i="6"/>
  <c r="Q953" i="7" s="1"/>
  <c r="J953" i="6"/>
  <c r="H953" i="7" s="1"/>
  <c r="AZ953" i="6"/>
  <c r="I953" i="6"/>
  <c r="G953" i="7" s="1"/>
  <c r="AY953" i="6"/>
  <c r="BA953" i="6"/>
  <c r="C953" i="7"/>
  <c r="Z953" i="6"/>
  <c r="U953" i="6"/>
  <c r="S953" i="7" s="1"/>
  <c r="H953" i="6"/>
  <c r="F953" i="7" s="1"/>
  <c r="P953" i="6"/>
  <c r="N953" i="7" s="1"/>
  <c r="O953" i="6"/>
  <c r="M953" i="7" s="1"/>
  <c r="BB953" i="6"/>
  <c r="BC953" i="6"/>
  <c r="AB953" i="6"/>
  <c r="BD953" i="6"/>
  <c r="T953" i="6"/>
  <c r="R953" i="7" s="1"/>
  <c r="X953" i="6"/>
  <c r="V953" i="7" s="1"/>
  <c r="W953" i="6"/>
  <c r="U953" i="7" s="1"/>
  <c r="R953" i="6"/>
  <c r="P953" i="7" s="1"/>
  <c r="L953" i="6"/>
  <c r="J953" i="7" s="1"/>
  <c r="Q953" i="6"/>
  <c r="O953" i="7" s="1"/>
  <c r="AX953" i="6"/>
  <c r="AV953" i="6"/>
  <c r="AW953" i="6"/>
  <c r="G953" i="6"/>
  <c r="E953" i="7" s="1"/>
  <c r="K953" i="6"/>
  <c r="I953" i="7" s="1"/>
  <c r="M953" i="6"/>
  <c r="K953" i="7" s="1"/>
  <c r="N953" i="6"/>
  <c r="L953" i="7" s="1"/>
  <c r="V953" i="6"/>
  <c r="T953" i="7" s="1"/>
  <c r="F953" i="6"/>
  <c r="E953" i="6" s="1"/>
  <c r="Y953" i="6"/>
  <c r="W953" i="7" s="1"/>
  <c r="B953" i="6"/>
  <c r="B953" i="7" s="1"/>
  <c r="A953" i="6"/>
  <c r="A953" i="7" s="1"/>
  <c r="F146" i="6"/>
  <c r="E146" i="6" s="1"/>
  <c r="AB146" i="6"/>
  <c r="B143" i="9"/>
  <c r="P146" i="6"/>
  <c r="N146" i="7" s="1"/>
  <c r="AA146" i="6"/>
  <c r="C146" i="7"/>
  <c r="M758" i="6"/>
  <c r="K758" i="7" s="1"/>
  <c r="AY758" i="6"/>
  <c r="B758" i="6"/>
  <c r="B758" i="7" s="1"/>
  <c r="P758" i="6"/>
  <c r="N758" i="7" s="1"/>
  <c r="F758" i="6"/>
  <c r="E758" i="6" s="1"/>
  <c r="G758" i="6"/>
  <c r="E758" i="7" s="1"/>
  <c r="BA758" i="6"/>
  <c r="Y758" i="6"/>
  <c r="W758" i="7" s="1"/>
  <c r="AZ758" i="6"/>
  <c r="AV758" i="6"/>
  <c r="Q758" i="6"/>
  <c r="O758" i="7" s="1"/>
  <c r="K758" i="6"/>
  <c r="I758" i="7" s="1"/>
  <c r="W758" i="6"/>
  <c r="U758" i="7" s="1"/>
  <c r="X758" i="6"/>
  <c r="V758" i="7" s="1"/>
  <c r="S758" i="6"/>
  <c r="Q758" i="7" s="1"/>
  <c r="A758" i="6"/>
  <c r="A758" i="7" s="1"/>
  <c r="T758" i="6"/>
  <c r="R758" i="7" s="1"/>
  <c r="J758" i="6"/>
  <c r="H758" i="7" s="1"/>
  <c r="BB758" i="6"/>
  <c r="V758" i="6"/>
  <c r="T758" i="7" s="1"/>
  <c r="AX758" i="6"/>
  <c r="O758" i="6"/>
  <c r="M758" i="7" s="1"/>
  <c r="I758" i="6"/>
  <c r="G758" i="7" s="1"/>
  <c r="N758" i="6"/>
  <c r="L758" i="7" s="1"/>
  <c r="AA758" i="6"/>
  <c r="BC758" i="6"/>
  <c r="H758" i="6"/>
  <c r="F758" i="7" s="1"/>
  <c r="Z758" i="6"/>
  <c r="AB758" i="6"/>
  <c r="BD758" i="6"/>
  <c r="U758" i="6"/>
  <c r="S758" i="7" s="1"/>
  <c r="R758" i="6"/>
  <c r="P758" i="7" s="1"/>
  <c r="C758" i="7"/>
  <c r="AW758" i="6"/>
  <c r="L758" i="6"/>
  <c r="J758" i="7" s="1"/>
  <c r="C485" i="7"/>
  <c r="M485" i="6"/>
  <c r="K485" i="7" s="1"/>
  <c r="AW485" i="6"/>
  <c r="O485" i="6"/>
  <c r="M485" i="7" s="1"/>
  <c r="AY485" i="6"/>
  <c r="AA485" i="6"/>
  <c r="Y485" i="6"/>
  <c r="W485" i="7" s="1"/>
  <c r="G485" i="6"/>
  <c r="E485" i="7" s="1"/>
  <c r="J485" i="6"/>
  <c r="H485" i="7" s="1"/>
  <c r="U485" i="6"/>
  <c r="S485" i="7" s="1"/>
  <c r="F485" i="6"/>
  <c r="E485" i="6" s="1"/>
  <c r="B485" i="6"/>
  <c r="B485" i="7" s="1"/>
  <c r="A485" i="6"/>
  <c r="A485" i="7" s="1"/>
  <c r="AB485" i="6"/>
  <c r="P485" i="6"/>
  <c r="N485" i="7" s="1"/>
  <c r="BB485" i="6"/>
  <c r="N485" i="6"/>
  <c r="L485" i="7" s="1"/>
  <c r="W485" i="6"/>
  <c r="U485" i="7" s="1"/>
  <c r="K485" i="6"/>
  <c r="I485" i="7" s="1"/>
  <c r="Q485" i="6"/>
  <c r="O485" i="7" s="1"/>
  <c r="X485" i="6"/>
  <c r="V485" i="7" s="1"/>
  <c r="I485" i="6"/>
  <c r="G485" i="7" s="1"/>
  <c r="H485" i="6"/>
  <c r="F485" i="7" s="1"/>
  <c r="Z485" i="6"/>
  <c r="AZ485" i="6"/>
  <c r="T485" i="6"/>
  <c r="R485" i="7" s="1"/>
  <c r="BA485" i="6"/>
  <c r="AV485" i="6"/>
  <c r="S485" i="6"/>
  <c r="Q485" i="7" s="1"/>
  <c r="R485" i="6"/>
  <c r="P485" i="7" s="1"/>
  <c r="AX485" i="6"/>
  <c r="L485" i="6"/>
  <c r="J485" i="7" s="1"/>
  <c r="BD485" i="6"/>
  <c r="V485" i="6"/>
  <c r="T485" i="7" s="1"/>
  <c r="BC485" i="6"/>
  <c r="AA311" i="6"/>
  <c r="C311" i="7"/>
  <c r="P311" i="6"/>
  <c r="N311" i="7" s="1"/>
  <c r="AB311" i="6"/>
  <c r="B308" i="9"/>
  <c r="F311" i="6"/>
  <c r="E311" i="6" s="1"/>
  <c r="S865" i="6"/>
  <c r="Q865" i="7" s="1"/>
  <c r="R865" i="6"/>
  <c r="P865" i="7" s="1"/>
  <c r="V865" i="6"/>
  <c r="T865" i="7" s="1"/>
  <c r="BB865" i="6"/>
  <c r="K865" i="6"/>
  <c r="I865" i="7" s="1"/>
  <c r="M865" i="6"/>
  <c r="K865" i="7" s="1"/>
  <c r="A865" i="6"/>
  <c r="A865" i="7" s="1"/>
  <c r="T865" i="6"/>
  <c r="R865" i="7" s="1"/>
  <c r="P865" i="6"/>
  <c r="N865" i="7" s="1"/>
  <c r="C865" i="7"/>
  <c r="AX865" i="6"/>
  <c r="X865" i="6"/>
  <c r="V865" i="7" s="1"/>
  <c r="I865" i="6"/>
  <c r="G865" i="7" s="1"/>
  <c r="N865" i="6"/>
  <c r="L865" i="7" s="1"/>
  <c r="AV865" i="6"/>
  <c r="Z865" i="6"/>
  <c r="Q865" i="6"/>
  <c r="O865" i="7" s="1"/>
  <c r="O865" i="6"/>
  <c r="M865" i="7" s="1"/>
  <c r="Y865" i="6"/>
  <c r="W865" i="7" s="1"/>
  <c r="AY865" i="6"/>
  <c r="BC865" i="6"/>
  <c r="F865" i="6"/>
  <c r="E865" i="6" s="1"/>
  <c r="G865" i="6"/>
  <c r="E865" i="7" s="1"/>
  <c r="J865" i="6"/>
  <c r="H865" i="7" s="1"/>
  <c r="W865" i="6"/>
  <c r="U865" i="7" s="1"/>
  <c r="BD865" i="6"/>
  <c r="H865" i="6"/>
  <c r="F865" i="7" s="1"/>
  <c r="B865" i="6"/>
  <c r="B865" i="7" s="1"/>
  <c r="AZ865" i="6"/>
  <c r="U865" i="6"/>
  <c r="S865" i="7" s="1"/>
  <c r="AA865" i="6"/>
  <c r="AB865" i="6"/>
  <c r="BA865" i="6"/>
  <c r="AW865" i="6"/>
  <c r="L865" i="6"/>
  <c r="J865" i="7" s="1"/>
  <c r="U948" i="6"/>
  <c r="S948" i="7" s="1"/>
  <c r="H948" i="6"/>
  <c r="F948" i="7" s="1"/>
  <c r="N948" i="6"/>
  <c r="L948" i="7" s="1"/>
  <c r="F948" i="6"/>
  <c r="E948" i="6" s="1"/>
  <c r="K948" i="6"/>
  <c r="I948" i="7" s="1"/>
  <c r="BB948" i="6"/>
  <c r="A948" i="6"/>
  <c r="A948" i="7" s="1"/>
  <c r="V948" i="6"/>
  <c r="T948" i="7" s="1"/>
  <c r="AZ948" i="6"/>
  <c r="C948" i="7"/>
  <c r="AY948" i="6"/>
  <c r="AW948" i="6"/>
  <c r="P948" i="6"/>
  <c r="N948" i="7" s="1"/>
  <c r="S948" i="6"/>
  <c r="Q948" i="7" s="1"/>
  <c r="BD948" i="6"/>
  <c r="W948" i="6"/>
  <c r="U948" i="7" s="1"/>
  <c r="BC948" i="6"/>
  <c r="AX948" i="6"/>
  <c r="AA948" i="6"/>
  <c r="AB948" i="6"/>
  <c r="T948" i="6"/>
  <c r="R948" i="7" s="1"/>
  <c r="X948" i="6"/>
  <c r="V948" i="7" s="1"/>
  <c r="BA948" i="6"/>
  <c r="R948" i="6"/>
  <c r="P948" i="7" s="1"/>
  <c r="L948" i="6"/>
  <c r="J948" i="7" s="1"/>
  <c r="B948" i="6"/>
  <c r="B948" i="7" s="1"/>
  <c r="Q948" i="6"/>
  <c r="O948" i="7" s="1"/>
  <c r="Y948" i="6"/>
  <c r="W948" i="7" s="1"/>
  <c r="O948" i="6"/>
  <c r="M948" i="7" s="1"/>
  <c r="M948" i="6"/>
  <c r="K948" i="7" s="1"/>
  <c r="AV948" i="6"/>
  <c r="I948" i="6"/>
  <c r="G948" i="7" s="1"/>
  <c r="Z948" i="6"/>
  <c r="J948" i="6"/>
  <c r="H948" i="7" s="1"/>
  <c r="G948" i="6"/>
  <c r="E948" i="7" s="1"/>
  <c r="X430" i="6"/>
  <c r="V430" i="7" s="1"/>
  <c r="V430" i="6"/>
  <c r="T430" i="7" s="1"/>
  <c r="G430" i="6"/>
  <c r="E430" i="7" s="1"/>
  <c r="T430" i="6"/>
  <c r="R430" i="7" s="1"/>
  <c r="C430" i="7"/>
  <c r="R430" i="6"/>
  <c r="P430" i="7" s="1"/>
  <c r="AX430" i="6"/>
  <c r="N430" i="6"/>
  <c r="L430" i="7" s="1"/>
  <c r="Y430" i="6"/>
  <c r="W430" i="7" s="1"/>
  <c r="K430" i="6"/>
  <c r="I430" i="7" s="1"/>
  <c r="J430" i="6"/>
  <c r="H430" i="7" s="1"/>
  <c r="F430" i="6"/>
  <c r="E430" i="6" s="1"/>
  <c r="B430" i="6"/>
  <c r="B430" i="7" s="1"/>
  <c r="BB430" i="6"/>
  <c r="I430" i="6"/>
  <c r="G430" i="7" s="1"/>
  <c r="Z430" i="6"/>
  <c r="H430" i="6"/>
  <c r="F430" i="7" s="1"/>
  <c r="BD430" i="6"/>
  <c r="O430" i="6"/>
  <c r="M430" i="7" s="1"/>
  <c r="A430" i="6"/>
  <c r="A430" i="7" s="1"/>
  <c r="AY430" i="6"/>
  <c r="AW430" i="6"/>
  <c r="P430" i="6"/>
  <c r="N430" i="7" s="1"/>
  <c r="AB430" i="6"/>
  <c r="BA430" i="6"/>
  <c r="AA430" i="6"/>
  <c r="AZ430" i="6"/>
  <c r="AV430" i="6"/>
  <c r="W430" i="6"/>
  <c r="U430" i="7" s="1"/>
  <c r="L430" i="6"/>
  <c r="J430" i="7" s="1"/>
  <c r="Q430" i="6"/>
  <c r="O430" i="7" s="1"/>
  <c r="U430" i="6"/>
  <c r="S430" i="7" s="1"/>
  <c r="M430" i="6"/>
  <c r="K430" i="7" s="1"/>
  <c r="S430" i="6"/>
  <c r="Q430" i="7" s="1"/>
  <c r="BC430" i="6"/>
  <c r="K475" i="6"/>
  <c r="I475" i="7" s="1"/>
  <c r="U475" i="6"/>
  <c r="S475" i="7" s="1"/>
  <c r="S475" i="6"/>
  <c r="Q475" i="7" s="1"/>
  <c r="AX475" i="6"/>
  <c r="A475" i="6"/>
  <c r="A475" i="7" s="1"/>
  <c r="T475" i="6"/>
  <c r="R475" i="7" s="1"/>
  <c r="BB475" i="6"/>
  <c r="F475" i="6"/>
  <c r="E475" i="6" s="1"/>
  <c r="O475" i="6"/>
  <c r="M475" i="7" s="1"/>
  <c r="X475" i="6"/>
  <c r="V475" i="7" s="1"/>
  <c r="P475" i="6"/>
  <c r="N475" i="7" s="1"/>
  <c r="AZ475" i="6"/>
  <c r="G475" i="6"/>
  <c r="E475" i="7" s="1"/>
  <c r="BA475" i="6"/>
  <c r="H475" i="6"/>
  <c r="F475" i="7" s="1"/>
  <c r="AV475" i="6"/>
  <c r="AB475" i="6"/>
  <c r="M475" i="6"/>
  <c r="K475" i="7" s="1"/>
  <c r="I475" i="6"/>
  <c r="G475" i="7" s="1"/>
  <c r="Y475" i="6"/>
  <c r="W475" i="7" s="1"/>
  <c r="BD475" i="6"/>
  <c r="L475" i="6"/>
  <c r="J475" i="7" s="1"/>
  <c r="C475" i="7"/>
  <c r="BC475" i="6"/>
  <c r="Z475" i="6"/>
  <c r="B475" i="6"/>
  <c r="B475" i="7" s="1"/>
  <c r="AY475" i="6"/>
  <c r="AW475" i="6"/>
  <c r="V475" i="6"/>
  <c r="T475" i="7" s="1"/>
  <c r="N475" i="6"/>
  <c r="L475" i="7" s="1"/>
  <c r="AA475" i="6"/>
  <c r="W475" i="6"/>
  <c r="U475" i="7" s="1"/>
  <c r="R475" i="6"/>
  <c r="P475" i="7" s="1"/>
  <c r="J475" i="6"/>
  <c r="H475" i="7" s="1"/>
  <c r="Q475" i="6"/>
  <c r="O475" i="7" s="1"/>
  <c r="J839" i="6"/>
  <c r="H839" i="7" s="1"/>
  <c r="N839" i="6"/>
  <c r="L839" i="7" s="1"/>
  <c r="W839" i="6"/>
  <c r="U839" i="7" s="1"/>
  <c r="C839" i="7"/>
  <c r="R839" i="6"/>
  <c r="P839" i="7" s="1"/>
  <c r="AW839" i="6"/>
  <c r="AV839" i="6"/>
  <c r="H839" i="6"/>
  <c r="F839" i="7" s="1"/>
  <c r="AZ839" i="6"/>
  <c r="BD839" i="6"/>
  <c r="AA839" i="6"/>
  <c r="K839" i="6"/>
  <c r="I839" i="7" s="1"/>
  <c r="BA839" i="6"/>
  <c r="BC839" i="6"/>
  <c r="G839" i="6"/>
  <c r="E839" i="7" s="1"/>
  <c r="P839" i="6"/>
  <c r="N839" i="7" s="1"/>
  <c r="AX839" i="6"/>
  <c r="X839" i="6"/>
  <c r="V839" i="7" s="1"/>
  <c r="L839" i="6"/>
  <c r="J839" i="7" s="1"/>
  <c r="I839" i="6"/>
  <c r="G839" i="7" s="1"/>
  <c r="Y839" i="6"/>
  <c r="W839" i="7" s="1"/>
  <c r="Z839" i="6"/>
  <c r="A839" i="6"/>
  <c r="A839" i="7" s="1"/>
  <c r="V839" i="6"/>
  <c r="T839" i="7" s="1"/>
  <c r="B839" i="6"/>
  <c r="B839" i="7" s="1"/>
  <c r="U839" i="6"/>
  <c r="S839" i="7" s="1"/>
  <c r="O839" i="6"/>
  <c r="M839" i="7" s="1"/>
  <c r="Q839" i="6"/>
  <c r="O839" i="7" s="1"/>
  <c r="BB839" i="6"/>
  <c r="S839" i="6"/>
  <c r="Q839" i="7" s="1"/>
  <c r="M839" i="6"/>
  <c r="K839" i="7" s="1"/>
  <c r="T839" i="6"/>
  <c r="R839" i="7" s="1"/>
  <c r="AB839" i="6"/>
  <c r="AY839" i="6"/>
  <c r="F839" i="6"/>
  <c r="E839" i="6" s="1"/>
  <c r="F361" i="6"/>
  <c r="E361" i="6" s="1"/>
  <c r="AB361" i="6"/>
  <c r="C361" i="7"/>
  <c r="AA361" i="6"/>
  <c r="P361" i="6"/>
  <c r="N361" i="7" s="1"/>
  <c r="B358" i="9"/>
  <c r="AB184" i="6"/>
  <c r="P184" i="6"/>
  <c r="N184" i="7" s="1"/>
  <c r="AA184" i="6"/>
  <c r="C184" i="7"/>
  <c r="F184" i="6"/>
  <c r="E184" i="6" s="1"/>
  <c r="B181" i="9"/>
  <c r="P158" i="6"/>
  <c r="N158" i="7" s="1"/>
  <c r="F158" i="6"/>
  <c r="E158" i="6" s="1"/>
  <c r="AA158" i="6"/>
  <c r="C158" i="7"/>
  <c r="AB158" i="6"/>
  <c r="B155" i="9"/>
  <c r="B114" i="9"/>
  <c r="C117" i="7"/>
  <c r="AA117" i="6"/>
  <c r="P117" i="6"/>
  <c r="N117" i="7" s="1"/>
  <c r="F117" i="6"/>
  <c r="E117" i="6" s="1"/>
  <c r="AB117" i="6"/>
  <c r="F20" i="6"/>
  <c r="E20" i="6" s="1"/>
  <c r="C20" i="7"/>
  <c r="P20" i="6"/>
  <c r="N20" i="7" s="1"/>
  <c r="B17" i="9"/>
  <c r="AA20" i="6"/>
  <c r="AB20" i="6"/>
  <c r="Q986" i="6"/>
  <c r="O986" i="7" s="1"/>
  <c r="T986" i="6"/>
  <c r="R986" i="7" s="1"/>
  <c r="M986" i="6"/>
  <c r="K986" i="7" s="1"/>
  <c r="X986" i="6"/>
  <c r="V986" i="7" s="1"/>
  <c r="O986" i="6"/>
  <c r="M986" i="7" s="1"/>
  <c r="Z986" i="6"/>
  <c r="A986" i="6"/>
  <c r="A986" i="7" s="1"/>
  <c r="B986" i="6"/>
  <c r="B986" i="7" s="1"/>
  <c r="I986" i="6"/>
  <c r="G986" i="7" s="1"/>
  <c r="C986" i="7"/>
  <c r="V986" i="6"/>
  <c r="T986" i="7" s="1"/>
  <c r="BB986" i="6"/>
  <c r="N986" i="6"/>
  <c r="L986" i="7" s="1"/>
  <c r="S986" i="6"/>
  <c r="Q986" i="7" s="1"/>
  <c r="BD986" i="6"/>
  <c r="J986" i="6"/>
  <c r="H986" i="7" s="1"/>
  <c r="R986" i="6"/>
  <c r="P986" i="7" s="1"/>
  <c r="L986" i="6"/>
  <c r="J986" i="7" s="1"/>
  <c r="Y986" i="6"/>
  <c r="W986" i="7" s="1"/>
  <c r="AY986" i="6"/>
  <c r="BA986" i="6"/>
  <c r="AV986" i="6"/>
  <c r="H986" i="6"/>
  <c r="F986" i="7" s="1"/>
  <c r="W986" i="6"/>
  <c r="U986" i="7" s="1"/>
  <c r="G986" i="6"/>
  <c r="E986" i="7" s="1"/>
  <c r="P986" i="6"/>
  <c r="N986" i="7" s="1"/>
  <c r="AA986" i="6"/>
  <c r="U986" i="6"/>
  <c r="S986" i="7" s="1"/>
  <c r="BC986" i="6"/>
  <c r="AW986" i="6"/>
  <c r="AX986" i="6"/>
  <c r="K986" i="6"/>
  <c r="I986" i="7" s="1"/>
  <c r="AB986" i="6"/>
  <c r="AZ986" i="6"/>
  <c r="F986" i="6"/>
  <c r="E986" i="6" s="1"/>
  <c r="S883" i="6"/>
  <c r="Q883" i="7" s="1"/>
  <c r="AV883" i="6"/>
  <c r="O883" i="6"/>
  <c r="M883" i="7" s="1"/>
  <c r="V883" i="6"/>
  <c r="T883" i="7" s="1"/>
  <c r="Q883" i="6"/>
  <c r="O883" i="7" s="1"/>
  <c r="A883" i="6"/>
  <c r="A883" i="7" s="1"/>
  <c r="AW883" i="6"/>
  <c r="M883" i="6"/>
  <c r="K883" i="7" s="1"/>
  <c r="AB883" i="6"/>
  <c r="Z883" i="6"/>
  <c r="I883" i="6"/>
  <c r="G883" i="7" s="1"/>
  <c r="BB883" i="6"/>
  <c r="AY883" i="6"/>
  <c r="H883" i="6"/>
  <c r="F883" i="7" s="1"/>
  <c r="AX883" i="6"/>
  <c r="L883" i="6"/>
  <c r="J883" i="7" s="1"/>
  <c r="K883" i="6"/>
  <c r="I883" i="7" s="1"/>
  <c r="T883" i="6"/>
  <c r="R883" i="7" s="1"/>
  <c r="F883" i="6"/>
  <c r="E883" i="6" s="1"/>
  <c r="BD883" i="6"/>
  <c r="B883" i="6"/>
  <c r="B883" i="7" s="1"/>
  <c r="Y883" i="6"/>
  <c r="W883" i="7" s="1"/>
  <c r="G883" i="6"/>
  <c r="E883" i="7" s="1"/>
  <c r="P883" i="6"/>
  <c r="N883" i="7" s="1"/>
  <c r="C883" i="7"/>
  <c r="BC883" i="6"/>
  <c r="BA883" i="6"/>
  <c r="U883" i="6"/>
  <c r="S883" i="7" s="1"/>
  <c r="X883" i="6"/>
  <c r="V883" i="7" s="1"/>
  <c r="AZ883" i="6"/>
  <c r="AA883" i="6"/>
  <c r="J883" i="6"/>
  <c r="H883" i="7" s="1"/>
  <c r="N883" i="6"/>
  <c r="L883" i="7" s="1"/>
  <c r="R883" i="6"/>
  <c r="P883" i="7" s="1"/>
  <c r="W883" i="6"/>
  <c r="U883" i="7" s="1"/>
  <c r="BC992" i="6"/>
  <c r="U992" i="6"/>
  <c r="S992" i="7" s="1"/>
  <c r="J992" i="6"/>
  <c r="H992" i="7" s="1"/>
  <c r="AW992" i="6"/>
  <c r="AB992" i="6"/>
  <c r="AZ992" i="6"/>
  <c r="V992" i="6"/>
  <c r="T992" i="7" s="1"/>
  <c r="AX992" i="6"/>
  <c r="I992" i="6"/>
  <c r="G992" i="7" s="1"/>
  <c r="F992" i="6"/>
  <c r="E992" i="6" s="1"/>
  <c r="L992" i="6"/>
  <c r="J992" i="7" s="1"/>
  <c r="A992" i="6"/>
  <c r="A992" i="7" s="1"/>
  <c r="S992" i="6"/>
  <c r="Q992" i="7" s="1"/>
  <c r="X992" i="6"/>
  <c r="V992" i="7" s="1"/>
  <c r="BA992" i="6"/>
  <c r="Z992" i="6"/>
  <c r="N992" i="6"/>
  <c r="L992" i="7" s="1"/>
  <c r="O992" i="6"/>
  <c r="M992" i="7" s="1"/>
  <c r="AY992" i="6"/>
  <c r="H992" i="6"/>
  <c r="F992" i="7" s="1"/>
  <c r="BD992" i="6"/>
  <c r="W992" i="6"/>
  <c r="U992" i="7" s="1"/>
  <c r="BB992" i="6"/>
  <c r="K992" i="6"/>
  <c r="I992" i="7" s="1"/>
  <c r="C992" i="7"/>
  <c r="G992" i="6"/>
  <c r="E992" i="7" s="1"/>
  <c r="Y992" i="6"/>
  <c r="W992" i="7" s="1"/>
  <c r="T992" i="6"/>
  <c r="R992" i="7" s="1"/>
  <c r="R992" i="6"/>
  <c r="P992" i="7" s="1"/>
  <c r="M992" i="6"/>
  <c r="K992" i="7" s="1"/>
  <c r="AA992" i="6"/>
  <c r="P992" i="6"/>
  <c r="N992" i="7" s="1"/>
  <c r="AV992" i="6"/>
  <c r="B992" i="6"/>
  <c r="B992" i="7" s="1"/>
  <c r="Q992" i="6"/>
  <c r="O992" i="7" s="1"/>
  <c r="C211" i="7"/>
  <c r="AA211" i="6"/>
  <c r="AB211" i="6"/>
  <c r="F211" i="6"/>
  <c r="E211" i="6" s="1"/>
  <c r="P211" i="6"/>
  <c r="N211" i="7" s="1"/>
  <c r="B208" i="9"/>
  <c r="AV597" i="6"/>
  <c r="BA597" i="6"/>
  <c r="G597" i="6"/>
  <c r="E597" i="7" s="1"/>
  <c r="W597" i="6"/>
  <c r="U597" i="7" s="1"/>
  <c r="AW597" i="6"/>
  <c r="H597" i="6"/>
  <c r="F597" i="7" s="1"/>
  <c r="AB597" i="6"/>
  <c r="A597" i="6"/>
  <c r="A597" i="7" s="1"/>
  <c r="J597" i="6"/>
  <c r="H597" i="7" s="1"/>
  <c r="AX597" i="6"/>
  <c r="F597" i="6"/>
  <c r="E597" i="6" s="1"/>
  <c r="U597" i="6"/>
  <c r="S597" i="7" s="1"/>
  <c r="R597" i="6"/>
  <c r="P597" i="7" s="1"/>
  <c r="Q597" i="6"/>
  <c r="O597" i="7" s="1"/>
  <c r="BD597" i="6"/>
  <c r="L597" i="6"/>
  <c r="J597" i="7" s="1"/>
  <c r="I597" i="6"/>
  <c r="G597" i="7" s="1"/>
  <c r="AY597" i="6"/>
  <c r="AZ597" i="6"/>
  <c r="T597" i="6"/>
  <c r="R597" i="7" s="1"/>
  <c r="Y597" i="6"/>
  <c r="W597" i="7" s="1"/>
  <c r="M597" i="6"/>
  <c r="K597" i="7" s="1"/>
  <c r="C597" i="7"/>
  <c r="B597" i="6"/>
  <c r="B597" i="7" s="1"/>
  <c r="S597" i="6"/>
  <c r="Q597" i="7" s="1"/>
  <c r="X597" i="6"/>
  <c r="V597" i="7" s="1"/>
  <c r="BB597" i="6"/>
  <c r="AA597" i="6"/>
  <c r="BC597" i="6"/>
  <c r="N597" i="6"/>
  <c r="L597" i="7" s="1"/>
  <c r="O597" i="6"/>
  <c r="M597" i="7" s="1"/>
  <c r="K597" i="6"/>
  <c r="I597" i="7" s="1"/>
  <c r="V597" i="6"/>
  <c r="T597" i="7" s="1"/>
  <c r="P597" i="6"/>
  <c r="N597" i="7" s="1"/>
  <c r="Z597" i="6"/>
  <c r="A833" i="6"/>
  <c r="A833" i="7" s="1"/>
  <c r="H833" i="6"/>
  <c r="F833" i="7" s="1"/>
  <c r="S833" i="6"/>
  <c r="Q833" i="7" s="1"/>
  <c r="T833" i="6"/>
  <c r="R833" i="7" s="1"/>
  <c r="O833" i="6"/>
  <c r="M833" i="7" s="1"/>
  <c r="W833" i="6"/>
  <c r="U833" i="7" s="1"/>
  <c r="AY833" i="6"/>
  <c r="BD833" i="6"/>
  <c r="B833" i="6"/>
  <c r="B833" i="7" s="1"/>
  <c r="L833" i="6"/>
  <c r="J833" i="7" s="1"/>
  <c r="U833" i="6"/>
  <c r="S833" i="7" s="1"/>
  <c r="BA833" i="6"/>
  <c r="Z833" i="6"/>
  <c r="G833" i="6"/>
  <c r="E833" i="7" s="1"/>
  <c r="AZ833" i="6"/>
  <c r="V833" i="6"/>
  <c r="T833" i="7" s="1"/>
  <c r="AX833" i="6"/>
  <c r="J833" i="6"/>
  <c r="H833" i="7" s="1"/>
  <c r="AW833" i="6"/>
  <c r="AV833" i="6"/>
  <c r="K833" i="6"/>
  <c r="I833" i="7" s="1"/>
  <c r="F833" i="6"/>
  <c r="E833" i="6" s="1"/>
  <c r="Y833" i="6"/>
  <c r="W833" i="7" s="1"/>
  <c r="AB833" i="6"/>
  <c r="N833" i="6"/>
  <c r="L833" i="7" s="1"/>
  <c r="R833" i="6"/>
  <c r="P833" i="7" s="1"/>
  <c r="X833" i="6"/>
  <c r="V833" i="7" s="1"/>
  <c r="M833" i="6"/>
  <c r="K833" i="7" s="1"/>
  <c r="BB833" i="6"/>
  <c r="P833" i="6"/>
  <c r="N833" i="7" s="1"/>
  <c r="I833" i="6"/>
  <c r="G833" i="7" s="1"/>
  <c r="AA833" i="6"/>
  <c r="C833" i="7"/>
  <c r="Q833" i="6"/>
  <c r="O833" i="7" s="1"/>
  <c r="BC833" i="6"/>
  <c r="B376" i="6"/>
  <c r="B376" i="7" s="1"/>
  <c r="BA376" i="6"/>
  <c r="AA376" i="6"/>
  <c r="N376" i="6"/>
  <c r="L376" i="7" s="1"/>
  <c r="T376" i="6"/>
  <c r="R376" i="7" s="1"/>
  <c r="S376" i="6"/>
  <c r="Q376" i="7" s="1"/>
  <c r="AZ376" i="6"/>
  <c r="BB376" i="6"/>
  <c r="C376" i="7"/>
  <c r="A376" i="6"/>
  <c r="A376" i="7" s="1"/>
  <c r="L376" i="6"/>
  <c r="J376" i="7" s="1"/>
  <c r="H376" i="6"/>
  <c r="F376" i="7" s="1"/>
  <c r="AW376" i="6"/>
  <c r="V376" i="6"/>
  <c r="T376" i="7" s="1"/>
  <c r="O376" i="6"/>
  <c r="M376" i="7" s="1"/>
  <c r="W376" i="6"/>
  <c r="U376" i="7" s="1"/>
  <c r="I376" i="6"/>
  <c r="G376" i="7" s="1"/>
  <c r="AB376" i="6"/>
  <c r="R376" i="6"/>
  <c r="P376" i="7" s="1"/>
  <c r="P376" i="6"/>
  <c r="N376" i="7" s="1"/>
  <c r="AY376" i="6"/>
  <c r="M376" i="6"/>
  <c r="K376" i="7" s="1"/>
  <c r="U376" i="6"/>
  <c r="S376" i="7" s="1"/>
  <c r="X376" i="6"/>
  <c r="V376" i="7" s="1"/>
  <c r="Y376" i="6"/>
  <c r="W376" i="7" s="1"/>
  <c r="BD376" i="6"/>
  <c r="K376" i="6"/>
  <c r="I376" i="7" s="1"/>
  <c r="AX376" i="6"/>
  <c r="Z376" i="6"/>
  <c r="G376" i="6"/>
  <c r="E376" i="7" s="1"/>
  <c r="BC376" i="6"/>
  <c r="AV376" i="6"/>
  <c r="Q376" i="6"/>
  <c r="O376" i="7" s="1"/>
  <c r="J376" i="6"/>
  <c r="H376" i="7" s="1"/>
  <c r="F376" i="6"/>
  <c r="E376" i="6" s="1"/>
  <c r="P316" i="6"/>
  <c r="N316" i="7" s="1"/>
  <c r="B313" i="9"/>
  <c r="C316" i="7"/>
  <c r="AA316" i="6"/>
  <c r="AB316" i="6"/>
  <c r="F316" i="6"/>
  <c r="E316" i="6" s="1"/>
  <c r="P356" i="6"/>
  <c r="N356" i="7" s="1"/>
  <c r="AA356" i="6"/>
  <c r="F356" i="6"/>
  <c r="E356" i="6" s="1"/>
  <c r="C356" i="7"/>
  <c r="B353" i="9"/>
  <c r="AB356" i="6"/>
  <c r="B218" i="9"/>
  <c r="C221" i="7"/>
  <c r="F221" i="6"/>
  <c r="E221" i="6" s="1"/>
  <c r="AA221" i="6"/>
  <c r="P221" i="6"/>
  <c r="N221" i="7" s="1"/>
  <c r="AB221" i="6"/>
  <c r="F75" i="6"/>
  <c r="E75" i="6" s="1"/>
  <c r="P75" i="6"/>
  <c r="N75" i="7" s="1"/>
  <c r="AA75" i="6"/>
  <c r="B72" i="9"/>
  <c r="C75" i="7"/>
  <c r="AB75" i="6"/>
  <c r="P351" i="6"/>
  <c r="N351" i="7" s="1"/>
  <c r="F351" i="6"/>
  <c r="E351" i="6" s="1"/>
  <c r="C351" i="7"/>
  <c r="AA351" i="6"/>
  <c r="B348" i="9"/>
  <c r="AB351" i="6"/>
  <c r="R828" i="6"/>
  <c r="P828" i="7" s="1"/>
  <c r="O828" i="6"/>
  <c r="M828" i="7" s="1"/>
  <c r="AA828" i="6"/>
  <c r="BA828" i="6"/>
  <c r="X828" i="6"/>
  <c r="V828" i="7" s="1"/>
  <c r="Q828" i="6"/>
  <c r="O828" i="7" s="1"/>
  <c r="T828" i="6"/>
  <c r="R828" i="7" s="1"/>
  <c r="N828" i="6"/>
  <c r="L828" i="7" s="1"/>
  <c r="A828" i="6"/>
  <c r="A828" i="7" s="1"/>
  <c r="B828" i="6"/>
  <c r="B828" i="7" s="1"/>
  <c r="U828" i="6"/>
  <c r="S828" i="7" s="1"/>
  <c r="K828" i="6"/>
  <c r="I828" i="7" s="1"/>
  <c r="AZ828" i="6"/>
  <c r="J828" i="6"/>
  <c r="H828" i="7" s="1"/>
  <c r="BC828" i="6"/>
  <c r="S828" i="6"/>
  <c r="Q828" i="7" s="1"/>
  <c r="L828" i="6"/>
  <c r="J828" i="7" s="1"/>
  <c r="AB828" i="6"/>
  <c r="AV828" i="6"/>
  <c r="P828" i="6"/>
  <c r="N828" i="7" s="1"/>
  <c r="AW828" i="6"/>
  <c r="AX828" i="6"/>
  <c r="V828" i="6"/>
  <c r="T828" i="7" s="1"/>
  <c r="BD828" i="6"/>
  <c r="C828" i="7"/>
  <c r="H828" i="6"/>
  <c r="F828" i="7" s="1"/>
  <c r="I828" i="6"/>
  <c r="G828" i="7" s="1"/>
  <c r="W828" i="6"/>
  <c r="U828" i="7" s="1"/>
  <c r="Z828" i="6"/>
  <c r="M828" i="6"/>
  <c r="K828" i="7" s="1"/>
  <c r="BB828" i="6"/>
  <c r="F828" i="6"/>
  <c r="E828" i="6" s="1"/>
  <c r="G828" i="6"/>
  <c r="E828" i="7" s="1"/>
  <c r="Y828" i="6"/>
  <c r="W828" i="7" s="1"/>
  <c r="AY828" i="6"/>
  <c r="Y730" i="6"/>
  <c r="W730" i="7" s="1"/>
  <c r="AW730" i="6"/>
  <c r="Z730" i="6"/>
  <c r="S730" i="6"/>
  <c r="Q730" i="7" s="1"/>
  <c r="I730" i="6"/>
  <c r="G730" i="7" s="1"/>
  <c r="L730" i="6"/>
  <c r="J730" i="7" s="1"/>
  <c r="J730" i="6"/>
  <c r="H730" i="7" s="1"/>
  <c r="V730" i="6"/>
  <c r="T730" i="7" s="1"/>
  <c r="A730" i="6"/>
  <c r="A730" i="7" s="1"/>
  <c r="B730" i="6"/>
  <c r="B730" i="7" s="1"/>
  <c r="F730" i="6"/>
  <c r="E730" i="6" s="1"/>
  <c r="U730" i="6"/>
  <c r="S730" i="7" s="1"/>
  <c r="M730" i="6"/>
  <c r="K730" i="7" s="1"/>
  <c r="AZ730" i="6"/>
  <c r="P730" i="6"/>
  <c r="N730" i="7" s="1"/>
  <c r="BA730" i="6"/>
  <c r="G730" i="6"/>
  <c r="E730" i="7" s="1"/>
  <c r="O730" i="6"/>
  <c r="M730" i="7" s="1"/>
  <c r="Q730" i="6"/>
  <c r="O730" i="7" s="1"/>
  <c r="AX730" i="6"/>
  <c r="AY730" i="6"/>
  <c r="BD730" i="6"/>
  <c r="R730" i="6"/>
  <c r="P730" i="7" s="1"/>
  <c r="AV730" i="6"/>
  <c r="BC730" i="6"/>
  <c r="K730" i="6"/>
  <c r="I730" i="7" s="1"/>
  <c r="AA730" i="6"/>
  <c r="N730" i="6"/>
  <c r="L730" i="7" s="1"/>
  <c r="C730" i="7"/>
  <c r="X730" i="6"/>
  <c r="V730" i="7" s="1"/>
  <c r="T730" i="6"/>
  <c r="R730" i="7" s="1"/>
  <c r="BB730" i="6"/>
  <c r="AB730" i="6"/>
  <c r="H730" i="6"/>
  <c r="F730" i="7" s="1"/>
  <c r="W730" i="6"/>
  <c r="U730" i="7" s="1"/>
  <c r="P169" i="6"/>
  <c r="N169" i="7" s="1"/>
  <c r="AB169" i="6"/>
  <c r="F169" i="6"/>
  <c r="E169" i="6" s="1"/>
  <c r="AA169" i="6"/>
  <c r="B166" i="9"/>
  <c r="C169" i="7"/>
  <c r="B282" i="9"/>
  <c r="AB285" i="6"/>
  <c r="P285" i="6"/>
  <c r="N285" i="7" s="1"/>
  <c r="AA285" i="6"/>
  <c r="C285" i="7"/>
  <c r="F285" i="6"/>
  <c r="E285" i="6" s="1"/>
  <c r="AX695" i="6"/>
  <c r="I695" i="6"/>
  <c r="G695" i="7" s="1"/>
  <c r="Q695" i="6"/>
  <c r="O695" i="7" s="1"/>
  <c r="J695" i="6"/>
  <c r="H695" i="7" s="1"/>
  <c r="T695" i="6"/>
  <c r="R695" i="7" s="1"/>
  <c r="H695" i="6"/>
  <c r="F695" i="7" s="1"/>
  <c r="Y695" i="6"/>
  <c r="W695" i="7" s="1"/>
  <c r="M695" i="6"/>
  <c r="K695" i="7" s="1"/>
  <c r="AW695" i="6"/>
  <c r="K695" i="6"/>
  <c r="I695" i="7" s="1"/>
  <c r="BD695" i="6"/>
  <c r="G695" i="6"/>
  <c r="E695" i="7" s="1"/>
  <c r="F695" i="6"/>
  <c r="E695" i="6" s="1"/>
  <c r="X695" i="6"/>
  <c r="V695" i="7" s="1"/>
  <c r="U695" i="6"/>
  <c r="S695" i="7" s="1"/>
  <c r="B695" i="6"/>
  <c r="B695" i="7" s="1"/>
  <c r="Z695" i="6"/>
  <c r="W695" i="6"/>
  <c r="U695" i="7" s="1"/>
  <c r="A695" i="6"/>
  <c r="A695" i="7" s="1"/>
  <c r="C695" i="7"/>
  <c r="BB695" i="6"/>
  <c r="AB695" i="6"/>
  <c r="AZ695" i="6"/>
  <c r="BA695" i="6"/>
  <c r="P695" i="6"/>
  <c r="N695" i="7" s="1"/>
  <c r="O695" i="6"/>
  <c r="M695" i="7" s="1"/>
  <c r="BC695" i="6"/>
  <c r="AA695" i="6"/>
  <c r="R695" i="6"/>
  <c r="P695" i="7" s="1"/>
  <c r="N695" i="6"/>
  <c r="L695" i="7" s="1"/>
  <c r="AV695" i="6"/>
  <c r="S695" i="6"/>
  <c r="Q695" i="7" s="1"/>
  <c r="L695" i="6"/>
  <c r="J695" i="7" s="1"/>
  <c r="V695" i="6"/>
  <c r="T695" i="7" s="1"/>
  <c r="AY695" i="6"/>
  <c r="W481" i="6"/>
  <c r="U481" i="7" s="1"/>
  <c r="F481" i="6"/>
  <c r="E481" i="6" s="1"/>
  <c r="H481" i="6"/>
  <c r="F481" i="7" s="1"/>
  <c r="BA481" i="6"/>
  <c r="AW481" i="6"/>
  <c r="P481" i="6"/>
  <c r="N481" i="7" s="1"/>
  <c r="Z481" i="6"/>
  <c r="S481" i="6"/>
  <c r="Q481" i="7" s="1"/>
  <c r="BD481" i="6"/>
  <c r="BC481" i="6"/>
  <c r="Y481" i="6"/>
  <c r="W481" i="7" s="1"/>
  <c r="U481" i="6"/>
  <c r="S481" i="7" s="1"/>
  <c r="AV481" i="6"/>
  <c r="B481" i="6"/>
  <c r="B481" i="7" s="1"/>
  <c r="X481" i="6"/>
  <c r="V481" i="7" s="1"/>
  <c r="Q481" i="6"/>
  <c r="O481" i="7" s="1"/>
  <c r="V481" i="6"/>
  <c r="T481" i="7" s="1"/>
  <c r="C481" i="7"/>
  <c r="BB481" i="6"/>
  <c r="AZ481" i="6"/>
  <c r="A481" i="6"/>
  <c r="A481" i="7" s="1"/>
  <c r="L481" i="6"/>
  <c r="J481" i="7" s="1"/>
  <c r="K481" i="6"/>
  <c r="I481" i="7" s="1"/>
  <c r="J481" i="6"/>
  <c r="H481" i="7" s="1"/>
  <c r="N481" i="6"/>
  <c r="L481" i="7" s="1"/>
  <c r="O481" i="6"/>
  <c r="M481" i="7" s="1"/>
  <c r="I481" i="6"/>
  <c r="G481" i="7" s="1"/>
  <c r="T481" i="6"/>
  <c r="R481" i="7" s="1"/>
  <c r="M481" i="6"/>
  <c r="K481" i="7" s="1"/>
  <c r="R481" i="6"/>
  <c r="P481" i="7" s="1"/>
  <c r="G481" i="6"/>
  <c r="E481" i="7" s="1"/>
  <c r="AA481" i="6"/>
  <c r="AY481" i="6"/>
  <c r="AB481" i="6"/>
  <c r="AX481" i="6"/>
  <c r="X977" i="6"/>
  <c r="V977" i="7" s="1"/>
  <c r="BD977" i="6"/>
  <c r="R977" i="6"/>
  <c r="P977" i="7" s="1"/>
  <c r="AB977" i="6"/>
  <c r="Q977" i="6"/>
  <c r="O977" i="7" s="1"/>
  <c r="AA977" i="6"/>
  <c r="BA977" i="6"/>
  <c r="W977" i="6"/>
  <c r="U977" i="7" s="1"/>
  <c r="B977" i="6"/>
  <c r="B977" i="7" s="1"/>
  <c r="P977" i="6"/>
  <c r="N977" i="7" s="1"/>
  <c r="N977" i="6"/>
  <c r="L977" i="7" s="1"/>
  <c r="O977" i="6"/>
  <c r="M977" i="7" s="1"/>
  <c r="AZ977" i="6"/>
  <c r="U977" i="6"/>
  <c r="S977" i="7" s="1"/>
  <c r="BC977" i="6"/>
  <c r="H977" i="6"/>
  <c r="F977" i="7" s="1"/>
  <c r="G977" i="6"/>
  <c r="E977" i="7" s="1"/>
  <c r="I977" i="6"/>
  <c r="G977" i="7" s="1"/>
  <c r="Z977" i="6"/>
  <c r="S977" i="6"/>
  <c r="Q977" i="7" s="1"/>
  <c r="AV977" i="6"/>
  <c r="AW977" i="6"/>
  <c r="V977" i="6"/>
  <c r="T977" i="7" s="1"/>
  <c r="M977" i="6"/>
  <c r="K977" i="7" s="1"/>
  <c r="AY977" i="6"/>
  <c r="C977" i="7"/>
  <c r="F977" i="6"/>
  <c r="E977" i="6" s="1"/>
  <c r="Y977" i="6"/>
  <c r="W977" i="7" s="1"/>
  <c r="L977" i="6"/>
  <c r="J977" i="7" s="1"/>
  <c r="A977" i="6"/>
  <c r="A977" i="7" s="1"/>
  <c r="AX977" i="6"/>
  <c r="BB977" i="6"/>
  <c r="T977" i="6"/>
  <c r="R977" i="7" s="1"/>
  <c r="J977" i="6"/>
  <c r="H977" i="7" s="1"/>
  <c r="K977" i="6"/>
  <c r="I977" i="7" s="1"/>
  <c r="H726" i="6"/>
  <c r="F726" i="7" s="1"/>
  <c r="Z726" i="6"/>
  <c r="BA726" i="6"/>
  <c r="X726" i="6"/>
  <c r="V726" i="7" s="1"/>
  <c r="U726" i="6"/>
  <c r="S726" i="7" s="1"/>
  <c r="Q726" i="6"/>
  <c r="O726" i="7" s="1"/>
  <c r="I726" i="6"/>
  <c r="G726" i="7" s="1"/>
  <c r="AW726" i="6"/>
  <c r="BD726" i="6"/>
  <c r="O726" i="6"/>
  <c r="M726" i="7" s="1"/>
  <c r="T726" i="6"/>
  <c r="R726" i="7" s="1"/>
  <c r="BB726" i="6"/>
  <c r="V726" i="6"/>
  <c r="T726" i="7" s="1"/>
  <c r="M726" i="6"/>
  <c r="K726" i="7" s="1"/>
  <c r="C726" i="7"/>
  <c r="AA726" i="6"/>
  <c r="BC726" i="6"/>
  <c r="K726" i="6"/>
  <c r="I726" i="7" s="1"/>
  <c r="AV726" i="6"/>
  <c r="AB726" i="6"/>
  <c r="AZ726" i="6"/>
  <c r="R726" i="6"/>
  <c r="P726" i="7" s="1"/>
  <c r="S726" i="6"/>
  <c r="Q726" i="7" s="1"/>
  <c r="L726" i="6"/>
  <c r="J726" i="7" s="1"/>
  <c r="J726" i="6"/>
  <c r="H726" i="7" s="1"/>
  <c r="G726" i="6"/>
  <c r="E726" i="7" s="1"/>
  <c r="Y726" i="6"/>
  <c r="W726" i="7" s="1"/>
  <c r="F726" i="6"/>
  <c r="E726" i="6" s="1"/>
  <c r="B726" i="6"/>
  <c r="B726" i="7" s="1"/>
  <c r="W726" i="6"/>
  <c r="U726" i="7" s="1"/>
  <c r="A726" i="6"/>
  <c r="A726" i="7" s="1"/>
  <c r="AX726" i="6"/>
  <c r="AY726" i="6"/>
  <c r="P726" i="6"/>
  <c r="N726" i="7" s="1"/>
  <c r="N726" i="6"/>
  <c r="L726" i="7" s="1"/>
  <c r="G421" i="6"/>
  <c r="E421" i="7" s="1"/>
  <c r="BD421" i="6"/>
  <c r="C421" i="7"/>
  <c r="Q421" i="6"/>
  <c r="O421" i="7" s="1"/>
  <c r="H421" i="6"/>
  <c r="F421" i="7" s="1"/>
  <c r="K421" i="6"/>
  <c r="I421" i="7" s="1"/>
  <c r="S421" i="6"/>
  <c r="Q421" i="7" s="1"/>
  <c r="I421" i="6"/>
  <c r="G421" i="7" s="1"/>
  <c r="T421" i="6"/>
  <c r="R421" i="7" s="1"/>
  <c r="L421" i="6"/>
  <c r="J421" i="7" s="1"/>
  <c r="B421" i="6"/>
  <c r="B421" i="7" s="1"/>
  <c r="AY421" i="6"/>
  <c r="AV421" i="6"/>
  <c r="Y421" i="6"/>
  <c r="W421" i="7" s="1"/>
  <c r="F421" i="6"/>
  <c r="E421" i="6" s="1"/>
  <c r="AX421" i="6"/>
  <c r="BB421" i="6"/>
  <c r="A421" i="6"/>
  <c r="A421" i="7" s="1"/>
  <c r="V421" i="6"/>
  <c r="T421" i="7" s="1"/>
  <c r="AB421" i="6"/>
  <c r="BA421" i="6"/>
  <c r="U421" i="6"/>
  <c r="S421" i="7" s="1"/>
  <c r="AW421" i="6"/>
  <c r="AA421" i="6"/>
  <c r="Z421" i="6"/>
  <c r="M421" i="6"/>
  <c r="K421" i="7" s="1"/>
  <c r="R421" i="6"/>
  <c r="P421" i="7" s="1"/>
  <c r="N421" i="6"/>
  <c r="L421" i="7" s="1"/>
  <c r="W421" i="6"/>
  <c r="U421" i="7" s="1"/>
  <c r="P421" i="6"/>
  <c r="N421" i="7" s="1"/>
  <c r="BC421" i="6"/>
  <c r="AZ421" i="6"/>
  <c r="J421" i="6"/>
  <c r="H421" i="7" s="1"/>
  <c r="X421" i="6"/>
  <c r="V421" i="7" s="1"/>
  <c r="O421" i="6"/>
  <c r="M421" i="7" s="1"/>
  <c r="Y629" i="6"/>
  <c r="W629" i="7" s="1"/>
  <c r="AB629" i="6"/>
  <c r="Q629" i="6"/>
  <c r="O629" i="7" s="1"/>
  <c r="C629" i="7"/>
  <c r="AY629" i="6"/>
  <c r="N629" i="6"/>
  <c r="L629" i="7" s="1"/>
  <c r="S629" i="6"/>
  <c r="Q629" i="7" s="1"/>
  <c r="AV629" i="6"/>
  <c r="H629" i="6"/>
  <c r="F629" i="7" s="1"/>
  <c r="T629" i="6"/>
  <c r="R629" i="7" s="1"/>
  <c r="BB629" i="6"/>
  <c r="BC629" i="6"/>
  <c r="G629" i="6"/>
  <c r="E629" i="7" s="1"/>
  <c r="X629" i="6"/>
  <c r="V629" i="7" s="1"/>
  <c r="M629" i="6"/>
  <c r="K629" i="7" s="1"/>
  <c r="F629" i="6"/>
  <c r="E629" i="6" s="1"/>
  <c r="I629" i="6"/>
  <c r="G629" i="7" s="1"/>
  <c r="AX629" i="6"/>
  <c r="R629" i="6"/>
  <c r="P629" i="7" s="1"/>
  <c r="BD629" i="6"/>
  <c r="B629" i="6"/>
  <c r="B629" i="7" s="1"/>
  <c r="U629" i="6"/>
  <c r="S629" i="7" s="1"/>
  <c r="Z629" i="6"/>
  <c r="L629" i="6"/>
  <c r="J629" i="7" s="1"/>
  <c r="AZ629" i="6"/>
  <c r="K629" i="6"/>
  <c r="I629" i="7" s="1"/>
  <c r="O629" i="6"/>
  <c r="M629" i="7" s="1"/>
  <c r="W629" i="6"/>
  <c r="U629" i="7" s="1"/>
  <c r="BA629" i="6"/>
  <c r="AA629" i="6"/>
  <c r="A629" i="6"/>
  <c r="A629" i="7" s="1"/>
  <c r="P629" i="6"/>
  <c r="N629" i="7" s="1"/>
  <c r="V629" i="6"/>
  <c r="T629" i="7" s="1"/>
  <c r="J629" i="6"/>
  <c r="H629" i="7" s="1"/>
  <c r="AW629" i="6"/>
  <c r="J410" i="6"/>
  <c r="H410" i="7" s="1"/>
  <c r="AA410" i="6"/>
  <c r="I410" i="6"/>
  <c r="G410" i="7" s="1"/>
  <c r="AB410" i="6"/>
  <c r="BD410" i="6"/>
  <c r="C410" i="7"/>
  <c r="AX410" i="6"/>
  <c r="AV410" i="6"/>
  <c r="T410" i="6"/>
  <c r="R410" i="7" s="1"/>
  <c r="P410" i="6"/>
  <c r="N410" i="7" s="1"/>
  <c r="O410" i="6"/>
  <c r="M410" i="7" s="1"/>
  <c r="A410" i="6"/>
  <c r="A410" i="7" s="1"/>
  <c r="BC410" i="6"/>
  <c r="L410" i="6"/>
  <c r="J410" i="7" s="1"/>
  <c r="M410" i="6"/>
  <c r="K410" i="7" s="1"/>
  <c r="BB410" i="6"/>
  <c r="F410" i="6"/>
  <c r="E410" i="6" s="1"/>
  <c r="AZ410" i="6"/>
  <c r="K410" i="6"/>
  <c r="I410" i="7" s="1"/>
  <c r="U410" i="6"/>
  <c r="S410" i="7" s="1"/>
  <c r="Y410" i="6"/>
  <c r="W410" i="7" s="1"/>
  <c r="B410" i="6"/>
  <c r="B410" i="7" s="1"/>
  <c r="N410" i="6"/>
  <c r="L410" i="7" s="1"/>
  <c r="X410" i="6"/>
  <c r="V410" i="7" s="1"/>
  <c r="BA410" i="6"/>
  <c r="Z410" i="6"/>
  <c r="V410" i="6"/>
  <c r="T410" i="7" s="1"/>
  <c r="S410" i="6"/>
  <c r="Q410" i="7" s="1"/>
  <c r="Q410" i="6"/>
  <c r="O410" i="7" s="1"/>
  <c r="H410" i="6"/>
  <c r="F410" i="7" s="1"/>
  <c r="AW410" i="6"/>
  <c r="W410" i="6"/>
  <c r="U410" i="7" s="1"/>
  <c r="G410" i="6"/>
  <c r="E410" i="7" s="1"/>
  <c r="AY410" i="6"/>
  <c r="R410" i="6"/>
  <c r="P410" i="7" s="1"/>
  <c r="AX944" i="6"/>
  <c r="U944" i="6"/>
  <c r="S944" i="7" s="1"/>
  <c r="T944" i="6"/>
  <c r="R944" i="7" s="1"/>
  <c r="I944" i="6"/>
  <c r="G944" i="7" s="1"/>
  <c r="H944" i="6"/>
  <c r="F944" i="7" s="1"/>
  <c r="Q944" i="6"/>
  <c r="O944" i="7" s="1"/>
  <c r="AB944" i="6"/>
  <c r="BD944" i="6"/>
  <c r="N944" i="6"/>
  <c r="L944" i="7" s="1"/>
  <c r="V944" i="6"/>
  <c r="T944" i="7" s="1"/>
  <c r="Y944" i="6"/>
  <c r="W944" i="7" s="1"/>
  <c r="AY944" i="6"/>
  <c r="AV944" i="6"/>
  <c r="J944" i="6"/>
  <c r="H944" i="7" s="1"/>
  <c r="W944" i="6"/>
  <c r="U944" i="7" s="1"/>
  <c r="R944" i="6"/>
  <c r="P944" i="7" s="1"/>
  <c r="P944" i="6"/>
  <c r="N944" i="7" s="1"/>
  <c r="K944" i="6"/>
  <c r="I944" i="7" s="1"/>
  <c r="BC944" i="6"/>
  <c r="AA944" i="6"/>
  <c r="L944" i="6"/>
  <c r="J944" i="7" s="1"/>
  <c r="S944" i="6"/>
  <c r="Q944" i="7" s="1"/>
  <c r="X944" i="6"/>
  <c r="V944" i="7" s="1"/>
  <c r="A944" i="6"/>
  <c r="A944" i="7" s="1"/>
  <c r="Z944" i="6"/>
  <c r="B944" i="6"/>
  <c r="B944" i="7" s="1"/>
  <c r="BA944" i="6"/>
  <c r="G944" i="6"/>
  <c r="E944" i="7" s="1"/>
  <c r="F944" i="6"/>
  <c r="E944" i="6" s="1"/>
  <c r="M944" i="6"/>
  <c r="K944" i="7" s="1"/>
  <c r="O944" i="6"/>
  <c r="M944" i="7" s="1"/>
  <c r="BB944" i="6"/>
  <c r="AZ944" i="6"/>
  <c r="C944" i="7"/>
  <c r="AW944" i="6"/>
  <c r="Z684" i="6"/>
  <c r="O684" i="6"/>
  <c r="M684" i="7" s="1"/>
  <c r="V684" i="6"/>
  <c r="T684" i="7" s="1"/>
  <c r="BB684" i="6"/>
  <c r="A684" i="6"/>
  <c r="A684" i="7" s="1"/>
  <c r="H684" i="6"/>
  <c r="F684" i="7" s="1"/>
  <c r="U684" i="6"/>
  <c r="S684" i="7" s="1"/>
  <c r="C684" i="7"/>
  <c r="AA684" i="6"/>
  <c r="J684" i="6"/>
  <c r="H684" i="7" s="1"/>
  <c r="K684" i="6"/>
  <c r="I684" i="7" s="1"/>
  <c r="X684" i="6"/>
  <c r="V684" i="7" s="1"/>
  <c r="BD684" i="6"/>
  <c r="B684" i="6"/>
  <c r="B684" i="7" s="1"/>
  <c r="AB684" i="6"/>
  <c r="Q684" i="6"/>
  <c r="O684" i="7" s="1"/>
  <c r="AX684" i="6"/>
  <c r="F684" i="6"/>
  <c r="E684" i="6" s="1"/>
  <c r="BA684" i="6"/>
  <c r="AW684" i="6"/>
  <c r="AY684" i="6"/>
  <c r="T684" i="6"/>
  <c r="R684" i="7" s="1"/>
  <c r="I684" i="6"/>
  <c r="G684" i="7" s="1"/>
  <c r="G684" i="6"/>
  <c r="E684" i="7" s="1"/>
  <c r="R684" i="6"/>
  <c r="P684" i="7" s="1"/>
  <c r="L684" i="6"/>
  <c r="J684" i="7" s="1"/>
  <c r="N684" i="6"/>
  <c r="L684" i="7" s="1"/>
  <c r="BC684" i="6"/>
  <c r="S684" i="6"/>
  <c r="Q684" i="7" s="1"/>
  <c r="AV684" i="6"/>
  <c r="AZ684" i="6"/>
  <c r="W684" i="6"/>
  <c r="U684" i="7" s="1"/>
  <c r="M684" i="6"/>
  <c r="K684" i="7" s="1"/>
  <c r="Y684" i="6"/>
  <c r="W684" i="7" s="1"/>
  <c r="P684" i="6"/>
  <c r="N684" i="7" s="1"/>
  <c r="BA671" i="6"/>
  <c r="O671" i="6"/>
  <c r="M671" i="7" s="1"/>
  <c r="AB671" i="6"/>
  <c r="W671" i="6"/>
  <c r="U671" i="7" s="1"/>
  <c r="S671" i="6"/>
  <c r="Q671" i="7" s="1"/>
  <c r="Z671" i="6"/>
  <c r="T671" i="6"/>
  <c r="R671" i="7" s="1"/>
  <c r="F671" i="6"/>
  <c r="E671" i="6" s="1"/>
  <c r="I671" i="6"/>
  <c r="G671" i="7" s="1"/>
  <c r="AY671" i="6"/>
  <c r="M671" i="6"/>
  <c r="K671" i="7" s="1"/>
  <c r="BB671" i="6"/>
  <c r="C671" i="7"/>
  <c r="U671" i="6"/>
  <c r="S671" i="7" s="1"/>
  <c r="Y671" i="6"/>
  <c r="W671" i="7" s="1"/>
  <c r="B671" i="6"/>
  <c r="B671" i="7" s="1"/>
  <c r="AA671" i="6"/>
  <c r="X671" i="6"/>
  <c r="V671" i="7" s="1"/>
  <c r="AZ671" i="6"/>
  <c r="BD671" i="6"/>
  <c r="AV671" i="6"/>
  <c r="Q671" i="6"/>
  <c r="O671" i="7" s="1"/>
  <c r="AX671" i="6"/>
  <c r="AW671" i="6"/>
  <c r="P671" i="6"/>
  <c r="N671" i="7" s="1"/>
  <c r="N671" i="6"/>
  <c r="L671" i="7" s="1"/>
  <c r="V671" i="6"/>
  <c r="T671" i="7" s="1"/>
  <c r="L671" i="6"/>
  <c r="J671" i="7" s="1"/>
  <c r="J671" i="6"/>
  <c r="H671" i="7" s="1"/>
  <c r="A671" i="6"/>
  <c r="A671" i="7" s="1"/>
  <c r="G671" i="6"/>
  <c r="E671" i="7" s="1"/>
  <c r="H671" i="6"/>
  <c r="F671" i="7" s="1"/>
  <c r="BC671" i="6"/>
  <c r="R671" i="6"/>
  <c r="P671" i="7" s="1"/>
  <c r="K671" i="6"/>
  <c r="I671" i="7" s="1"/>
  <c r="AA162" i="6"/>
  <c r="AB162" i="6"/>
  <c r="B159" i="9"/>
  <c r="C162" i="7"/>
  <c r="P162" i="6"/>
  <c r="N162" i="7" s="1"/>
  <c r="F162" i="6"/>
  <c r="E162" i="6" s="1"/>
  <c r="F256" i="6"/>
  <c r="E256" i="6" s="1"/>
  <c r="P256" i="6"/>
  <c r="N256" i="7" s="1"/>
  <c r="B253" i="9"/>
  <c r="AB256" i="6"/>
  <c r="C256" i="7"/>
  <c r="AA256" i="6"/>
  <c r="W819" i="6"/>
  <c r="U819" i="7" s="1"/>
  <c r="T819" i="6"/>
  <c r="R819" i="7" s="1"/>
  <c r="R819" i="6"/>
  <c r="P819" i="7" s="1"/>
  <c r="AZ819" i="6"/>
  <c r="BA819" i="6"/>
  <c r="AX819" i="6"/>
  <c r="H819" i="6"/>
  <c r="F819" i="7" s="1"/>
  <c r="F819" i="6"/>
  <c r="E819" i="6" s="1"/>
  <c r="I819" i="6"/>
  <c r="G819" i="7" s="1"/>
  <c r="BC819" i="6"/>
  <c r="BD819" i="6"/>
  <c r="K819" i="6"/>
  <c r="I819" i="7" s="1"/>
  <c r="AV819" i="6"/>
  <c r="AY819" i="6"/>
  <c r="AB819" i="6"/>
  <c r="C819" i="7"/>
  <c r="A819" i="6"/>
  <c r="A819" i="7" s="1"/>
  <c r="AA819" i="6"/>
  <c r="BB819" i="6"/>
  <c r="AW819" i="6"/>
  <c r="P819" i="6"/>
  <c r="N819" i="7" s="1"/>
  <c r="V819" i="6"/>
  <c r="T819" i="7" s="1"/>
  <c r="Z819" i="6"/>
  <c r="N819" i="6"/>
  <c r="L819" i="7" s="1"/>
  <c r="S819" i="6"/>
  <c r="Q819" i="7" s="1"/>
  <c r="J819" i="6"/>
  <c r="H819" i="7" s="1"/>
  <c r="Y819" i="6"/>
  <c r="W819" i="7" s="1"/>
  <c r="O819" i="6"/>
  <c r="M819" i="7" s="1"/>
  <c r="X819" i="6"/>
  <c r="V819" i="7" s="1"/>
  <c r="L819" i="6"/>
  <c r="J819" i="7" s="1"/>
  <c r="U819" i="6"/>
  <c r="S819" i="7" s="1"/>
  <c r="B819" i="6"/>
  <c r="B819" i="7" s="1"/>
  <c r="G819" i="6"/>
  <c r="E819" i="7" s="1"/>
  <c r="M819" i="6"/>
  <c r="K819" i="7" s="1"/>
  <c r="Q819" i="6"/>
  <c r="O819" i="7" s="1"/>
  <c r="C344" i="7"/>
  <c r="P344" i="6"/>
  <c r="N344" i="7" s="1"/>
  <c r="AA344" i="6"/>
  <c r="AB344" i="6"/>
  <c r="F344" i="6"/>
  <c r="E344" i="6" s="1"/>
  <c r="B341" i="9"/>
  <c r="P62" i="6"/>
  <c r="N62" i="7" s="1"/>
  <c r="B59" i="9"/>
  <c r="F62" i="6"/>
  <c r="E62" i="6" s="1"/>
  <c r="AA62" i="6"/>
  <c r="C62" i="7"/>
  <c r="AB62" i="6"/>
  <c r="AA233" i="6"/>
  <c r="F233" i="6"/>
  <c r="E233" i="6" s="1"/>
  <c r="AB233" i="6"/>
  <c r="P233" i="6"/>
  <c r="N233" i="7" s="1"/>
  <c r="B230" i="9"/>
  <c r="C233" i="7"/>
  <c r="H500" i="6"/>
  <c r="F500" i="7" s="1"/>
  <c r="B500" i="6"/>
  <c r="B500" i="7" s="1"/>
  <c r="AB500" i="6"/>
  <c r="Z500" i="6"/>
  <c r="K500" i="6"/>
  <c r="I500" i="7" s="1"/>
  <c r="M500" i="6"/>
  <c r="K500" i="7" s="1"/>
  <c r="AA500" i="6"/>
  <c r="AZ500" i="6"/>
  <c r="L500" i="6"/>
  <c r="J500" i="7" s="1"/>
  <c r="BD500" i="6"/>
  <c r="AV500" i="6"/>
  <c r="C500" i="7"/>
  <c r="Y500" i="6"/>
  <c r="W500" i="7" s="1"/>
  <c r="BB500" i="6"/>
  <c r="BC500" i="6"/>
  <c r="W500" i="6"/>
  <c r="U500" i="7" s="1"/>
  <c r="S500" i="6"/>
  <c r="Q500" i="7" s="1"/>
  <c r="BA500" i="6"/>
  <c r="AY500" i="6"/>
  <c r="N500" i="6"/>
  <c r="L500" i="7" s="1"/>
  <c r="G500" i="6"/>
  <c r="E500" i="7" s="1"/>
  <c r="U500" i="6"/>
  <c r="S500" i="7" s="1"/>
  <c r="R500" i="6"/>
  <c r="P500" i="7" s="1"/>
  <c r="O500" i="6"/>
  <c r="M500" i="7" s="1"/>
  <c r="F500" i="6"/>
  <c r="E500" i="6" s="1"/>
  <c r="AW500" i="6"/>
  <c r="P500" i="6"/>
  <c r="N500" i="7" s="1"/>
  <c r="AX500" i="6"/>
  <c r="Q500" i="6"/>
  <c r="O500" i="7" s="1"/>
  <c r="A500" i="6"/>
  <c r="A500" i="7" s="1"/>
  <c r="J500" i="6"/>
  <c r="H500" i="7" s="1"/>
  <c r="I500" i="6"/>
  <c r="G500" i="7" s="1"/>
  <c r="T500" i="6"/>
  <c r="R500" i="7" s="1"/>
  <c r="V500" i="6"/>
  <c r="T500" i="7" s="1"/>
  <c r="X500" i="6"/>
  <c r="V500" i="7" s="1"/>
  <c r="C258" i="7"/>
  <c r="B255" i="9"/>
  <c r="AB258" i="6"/>
  <c r="F258" i="6"/>
  <c r="E258" i="6" s="1"/>
  <c r="P258" i="6"/>
  <c r="N258" i="7" s="1"/>
  <c r="AA258" i="6"/>
  <c r="O628" i="6"/>
  <c r="M628" i="7" s="1"/>
  <c r="T628" i="6"/>
  <c r="R628" i="7" s="1"/>
  <c r="AB628" i="6"/>
  <c r="I628" i="6"/>
  <c r="G628" i="7" s="1"/>
  <c r="BA628" i="6"/>
  <c r="AW628" i="6"/>
  <c r="S628" i="6"/>
  <c r="Q628" i="7" s="1"/>
  <c r="AY628" i="6"/>
  <c r="W628" i="6"/>
  <c r="U628" i="7" s="1"/>
  <c r="BC628" i="6"/>
  <c r="L628" i="6"/>
  <c r="J628" i="7" s="1"/>
  <c r="G628" i="6"/>
  <c r="E628" i="7" s="1"/>
  <c r="AX628" i="6"/>
  <c r="H628" i="6"/>
  <c r="F628" i="7" s="1"/>
  <c r="B628" i="6"/>
  <c r="B628" i="7" s="1"/>
  <c r="N628" i="6"/>
  <c r="L628" i="7" s="1"/>
  <c r="BB628" i="6"/>
  <c r="Q628" i="6"/>
  <c r="O628" i="7" s="1"/>
  <c r="U628" i="6"/>
  <c r="S628" i="7" s="1"/>
  <c r="C628" i="7"/>
  <c r="AA628" i="6"/>
  <c r="A628" i="6"/>
  <c r="A628" i="7" s="1"/>
  <c r="K628" i="6"/>
  <c r="I628" i="7" s="1"/>
  <c r="Z628" i="6"/>
  <c r="AZ628" i="6"/>
  <c r="M628" i="6"/>
  <c r="K628" i="7" s="1"/>
  <c r="F628" i="6"/>
  <c r="E628" i="6" s="1"/>
  <c r="Y628" i="6"/>
  <c r="W628" i="7" s="1"/>
  <c r="P628" i="6"/>
  <c r="N628" i="7" s="1"/>
  <c r="R628" i="6"/>
  <c r="P628" i="7" s="1"/>
  <c r="X628" i="6"/>
  <c r="V628" i="7" s="1"/>
  <c r="J628" i="6"/>
  <c r="H628" i="7" s="1"/>
  <c r="BD628" i="6"/>
  <c r="V628" i="6"/>
  <c r="T628" i="7" s="1"/>
  <c r="AV628" i="6"/>
  <c r="C761" i="7"/>
  <c r="X761" i="6"/>
  <c r="V761" i="7" s="1"/>
  <c r="BB761" i="6"/>
  <c r="F761" i="6"/>
  <c r="E761" i="6" s="1"/>
  <c r="Y761" i="6"/>
  <c r="W761" i="7" s="1"/>
  <c r="W761" i="6"/>
  <c r="U761" i="7" s="1"/>
  <c r="G761" i="6"/>
  <c r="E761" i="7" s="1"/>
  <c r="AX761" i="6"/>
  <c r="AW761" i="6"/>
  <c r="BA761" i="6"/>
  <c r="J761" i="6"/>
  <c r="H761" i="7" s="1"/>
  <c r="K761" i="6"/>
  <c r="I761" i="7" s="1"/>
  <c r="M761" i="6"/>
  <c r="K761" i="7" s="1"/>
  <c r="T761" i="6"/>
  <c r="R761" i="7" s="1"/>
  <c r="AZ761" i="6"/>
  <c r="U761" i="6"/>
  <c r="S761" i="7" s="1"/>
  <c r="B761" i="6"/>
  <c r="B761" i="7" s="1"/>
  <c r="H761" i="6"/>
  <c r="F761" i="7" s="1"/>
  <c r="A761" i="6"/>
  <c r="A761" i="7" s="1"/>
  <c r="N761" i="6"/>
  <c r="L761" i="7" s="1"/>
  <c r="S761" i="6"/>
  <c r="Q761" i="7" s="1"/>
  <c r="V761" i="6"/>
  <c r="T761" i="7" s="1"/>
  <c r="AV761" i="6"/>
  <c r="BC761" i="6"/>
  <c r="Z761" i="6"/>
  <c r="R761" i="6"/>
  <c r="P761" i="7" s="1"/>
  <c r="O761" i="6"/>
  <c r="M761" i="7" s="1"/>
  <c r="AA761" i="6"/>
  <c r="AB761" i="6"/>
  <c r="P761" i="6"/>
  <c r="N761" i="7" s="1"/>
  <c r="I761" i="6"/>
  <c r="G761" i="7" s="1"/>
  <c r="Q761" i="6"/>
  <c r="O761" i="7" s="1"/>
  <c r="L761" i="6"/>
  <c r="J761" i="7" s="1"/>
  <c r="AY761" i="6"/>
  <c r="BD761" i="6"/>
  <c r="Y457" i="6"/>
  <c r="W457" i="7" s="1"/>
  <c r="C457" i="7"/>
  <c r="M457" i="6"/>
  <c r="K457" i="7" s="1"/>
  <c r="AB457" i="6"/>
  <c r="W457" i="6"/>
  <c r="U457" i="7" s="1"/>
  <c r="I457" i="6"/>
  <c r="G457" i="7" s="1"/>
  <c r="L457" i="6"/>
  <c r="J457" i="7" s="1"/>
  <c r="A457" i="6"/>
  <c r="A457" i="7" s="1"/>
  <c r="F457" i="6"/>
  <c r="E457" i="6" s="1"/>
  <c r="J457" i="6"/>
  <c r="H457" i="7" s="1"/>
  <c r="T457" i="6"/>
  <c r="R457" i="7" s="1"/>
  <c r="Z457" i="6"/>
  <c r="AA457" i="6"/>
  <c r="K457" i="6"/>
  <c r="I457" i="7" s="1"/>
  <c r="N457" i="6"/>
  <c r="L457" i="7" s="1"/>
  <c r="AZ457" i="6"/>
  <c r="AV457" i="6"/>
  <c r="U457" i="6"/>
  <c r="S457" i="7" s="1"/>
  <c r="BA457" i="6"/>
  <c r="X457" i="6"/>
  <c r="V457" i="7" s="1"/>
  <c r="AW457" i="6"/>
  <c r="BC457" i="6"/>
  <c r="AX457" i="6"/>
  <c r="G457" i="6"/>
  <c r="E457" i="7" s="1"/>
  <c r="B457" i="6"/>
  <c r="B457" i="7" s="1"/>
  <c r="S457" i="6"/>
  <c r="Q457" i="7" s="1"/>
  <c r="AY457" i="6"/>
  <c r="BD457" i="6"/>
  <c r="O457" i="6"/>
  <c r="M457" i="7" s="1"/>
  <c r="V457" i="6"/>
  <c r="T457" i="7" s="1"/>
  <c r="H457" i="6"/>
  <c r="F457" i="7" s="1"/>
  <c r="Q457" i="6"/>
  <c r="O457" i="7" s="1"/>
  <c r="R457" i="6"/>
  <c r="P457" i="7" s="1"/>
  <c r="BB457" i="6"/>
  <c r="P457" i="6"/>
  <c r="N457" i="7" s="1"/>
  <c r="AZ851" i="6"/>
  <c r="Q851" i="6"/>
  <c r="O851" i="7" s="1"/>
  <c r="BB851" i="6"/>
  <c r="X851" i="6"/>
  <c r="V851" i="7" s="1"/>
  <c r="A851" i="6"/>
  <c r="A851" i="7" s="1"/>
  <c r="O851" i="6"/>
  <c r="M851" i="7" s="1"/>
  <c r="AW851" i="6"/>
  <c r="G851" i="6"/>
  <c r="E851" i="7" s="1"/>
  <c r="C851" i="7"/>
  <c r="BA851" i="6"/>
  <c r="N851" i="6"/>
  <c r="L851" i="7" s="1"/>
  <c r="AA851" i="6"/>
  <c r="J851" i="6"/>
  <c r="H851" i="7" s="1"/>
  <c r="W851" i="6"/>
  <c r="U851" i="7" s="1"/>
  <c r="BD851" i="6"/>
  <c r="BC851" i="6"/>
  <c r="Z851" i="6"/>
  <c r="B851" i="6"/>
  <c r="B851" i="7" s="1"/>
  <c r="AX851" i="6"/>
  <c r="V851" i="6"/>
  <c r="T851" i="7" s="1"/>
  <c r="K851" i="6"/>
  <c r="I851" i="7" s="1"/>
  <c r="AV851" i="6"/>
  <c r="R851" i="6"/>
  <c r="P851" i="7" s="1"/>
  <c r="P851" i="6"/>
  <c r="N851" i="7" s="1"/>
  <c r="U851" i="6"/>
  <c r="S851" i="7" s="1"/>
  <c r="S851" i="6"/>
  <c r="Q851" i="7" s="1"/>
  <c r="Y851" i="6"/>
  <c r="W851" i="7" s="1"/>
  <c r="F851" i="6"/>
  <c r="E851" i="6" s="1"/>
  <c r="AY851" i="6"/>
  <c r="T851" i="6"/>
  <c r="R851" i="7" s="1"/>
  <c r="L851" i="6"/>
  <c r="J851" i="7" s="1"/>
  <c r="I851" i="6"/>
  <c r="G851" i="7" s="1"/>
  <c r="H851" i="6"/>
  <c r="F851" i="7" s="1"/>
  <c r="M851" i="6"/>
  <c r="K851" i="7" s="1"/>
  <c r="AB851" i="6"/>
  <c r="B356" i="9"/>
  <c r="F359" i="6"/>
  <c r="E359" i="6" s="1"/>
  <c r="AA359" i="6"/>
  <c r="AB359" i="6"/>
  <c r="P359" i="6"/>
  <c r="N359" i="7" s="1"/>
  <c r="C359" i="7"/>
  <c r="R413" i="6"/>
  <c r="P413" i="7" s="1"/>
  <c r="AY413" i="6"/>
  <c r="BB413" i="6"/>
  <c r="AB413" i="6"/>
  <c r="U413" i="6"/>
  <c r="S413" i="7" s="1"/>
  <c r="Y413" i="6"/>
  <c r="W413" i="7" s="1"/>
  <c r="P413" i="6"/>
  <c r="N413" i="7" s="1"/>
  <c r="O413" i="6"/>
  <c r="M413" i="7" s="1"/>
  <c r="G413" i="6"/>
  <c r="E413" i="7" s="1"/>
  <c r="Z413" i="6"/>
  <c r="Q413" i="6"/>
  <c r="O413" i="7" s="1"/>
  <c r="F413" i="6"/>
  <c r="E413" i="6" s="1"/>
  <c r="AZ413" i="6"/>
  <c r="X413" i="6"/>
  <c r="V413" i="7" s="1"/>
  <c r="AA413" i="6"/>
  <c r="AV413" i="6"/>
  <c r="AW413" i="6"/>
  <c r="A413" i="6"/>
  <c r="A413" i="7" s="1"/>
  <c r="T413" i="6"/>
  <c r="R413" i="7" s="1"/>
  <c r="C413" i="7"/>
  <c r="BA413" i="6"/>
  <c r="N413" i="6"/>
  <c r="L413" i="7" s="1"/>
  <c r="J413" i="6"/>
  <c r="H413" i="7" s="1"/>
  <c r="L413" i="6"/>
  <c r="J413" i="7" s="1"/>
  <c r="BC413" i="6"/>
  <c r="B413" i="6"/>
  <c r="B413" i="7" s="1"/>
  <c r="BD413" i="6"/>
  <c r="K413" i="6"/>
  <c r="I413" i="7" s="1"/>
  <c r="V413" i="6"/>
  <c r="T413" i="7" s="1"/>
  <c r="M413" i="6"/>
  <c r="K413" i="7" s="1"/>
  <c r="I413" i="6"/>
  <c r="G413" i="7" s="1"/>
  <c r="S413" i="6"/>
  <c r="Q413" i="7" s="1"/>
  <c r="W413" i="6"/>
  <c r="U413" i="7" s="1"/>
  <c r="H413" i="6"/>
  <c r="F413" i="7" s="1"/>
  <c r="AX413" i="6"/>
  <c r="AV674" i="6"/>
  <c r="G674" i="6"/>
  <c r="E674" i="7" s="1"/>
  <c r="BC674" i="6"/>
  <c r="P674" i="6"/>
  <c r="N674" i="7" s="1"/>
  <c r="Y674" i="6"/>
  <c r="W674" i="7" s="1"/>
  <c r="AB674" i="6"/>
  <c r="C674" i="7"/>
  <c r="J674" i="6"/>
  <c r="H674" i="7" s="1"/>
  <c r="M674" i="6"/>
  <c r="K674" i="7" s="1"/>
  <c r="AY674" i="6"/>
  <c r="K674" i="6"/>
  <c r="I674" i="7" s="1"/>
  <c r="R674" i="6"/>
  <c r="P674" i="7" s="1"/>
  <c r="Q674" i="6"/>
  <c r="O674" i="7" s="1"/>
  <c r="O674" i="6"/>
  <c r="M674" i="7" s="1"/>
  <c r="Z674" i="6"/>
  <c r="T674" i="6"/>
  <c r="R674" i="7" s="1"/>
  <c r="BA674" i="6"/>
  <c r="BD674" i="6"/>
  <c r="U674" i="6"/>
  <c r="S674" i="7" s="1"/>
  <c r="F674" i="6"/>
  <c r="E674" i="6" s="1"/>
  <c r="AX674" i="6"/>
  <c r="AA674" i="6"/>
  <c r="W674" i="6"/>
  <c r="U674" i="7" s="1"/>
  <c r="AZ674" i="6"/>
  <c r="X674" i="6"/>
  <c r="V674" i="7" s="1"/>
  <c r="B674" i="6"/>
  <c r="B674" i="7" s="1"/>
  <c r="A674" i="6"/>
  <c r="A674" i="7" s="1"/>
  <c r="BB674" i="6"/>
  <c r="V674" i="6"/>
  <c r="T674" i="7" s="1"/>
  <c r="N674" i="6"/>
  <c r="L674" i="7" s="1"/>
  <c r="S674" i="6"/>
  <c r="Q674" i="7" s="1"/>
  <c r="I674" i="6"/>
  <c r="G674" i="7" s="1"/>
  <c r="AW674" i="6"/>
  <c r="H674" i="6"/>
  <c r="F674" i="7" s="1"/>
  <c r="L674" i="6"/>
  <c r="J674" i="7" s="1"/>
  <c r="AA681" i="6"/>
  <c r="L681" i="6"/>
  <c r="J681" i="7" s="1"/>
  <c r="Y681" i="6"/>
  <c r="W681" i="7" s="1"/>
  <c r="W681" i="6"/>
  <c r="U681" i="7" s="1"/>
  <c r="C681" i="7"/>
  <c r="V681" i="6"/>
  <c r="T681" i="7" s="1"/>
  <c r="K681" i="6"/>
  <c r="I681" i="7" s="1"/>
  <c r="AB681" i="6"/>
  <c r="I681" i="6"/>
  <c r="G681" i="7" s="1"/>
  <c r="A681" i="6"/>
  <c r="A681" i="7" s="1"/>
  <c r="S681" i="6"/>
  <c r="Q681" i="7" s="1"/>
  <c r="X681" i="6"/>
  <c r="V681" i="7" s="1"/>
  <c r="BB681" i="6"/>
  <c r="U681" i="6"/>
  <c r="S681" i="7" s="1"/>
  <c r="J681" i="6"/>
  <c r="H681" i="7" s="1"/>
  <c r="AY681" i="6"/>
  <c r="BD681" i="6"/>
  <c r="AZ681" i="6"/>
  <c r="R681" i="6"/>
  <c r="P681" i="7" s="1"/>
  <c r="AX681" i="6"/>
  <c r="N681" i="6"/>
  <c r="L681" i="7" s="1"/>
  <c r="Z681" i="6"/>
  <c r="O681" i="6"/>
  <c r="M681" i="7" s="1"/>
  <c r="BA681" i="6"/>
  <c r="H681" i="6"/>
  <c r="F681" i="7" s="1"/>
  <c r="AV681" i="6"/>
  <c r="BC681" i="6"/>
  <c r="AW681" i="6"/>
  <c r="P681" i="6"/>
  <c r="N681" i="7" s="1"/>
  <c r="B681" i="6"/>
  <c r="B681" i="7" s="1"/>
  <c r="G681" i="6"/>
  <c r="E681" i="7" s="1"/>
  <c r="F681" i="6"/>
  <c r="E681" i="6" s="1"/>
  <c r="M681" i="6"/>
  <c r="K681" i="7" s="1"/>
  <c r="T681" i="6"/>
  <c r="R681" i="7" s="1"/>
  <c r="Q681" i="6"/>
  <c r="O681" i="7" s="1"/>
  <c r="BC639" i="6"/>
  <c r="A639" i="6"/>
  <c r="A639" i="7" s="1"/>
  <c r="L639" i="6"/>
  <c r="J639" i="7" s="1"/>
  <c r="J639" i="6"/>
  <c r="H639" i="7" s="1"/>
  <c r="H639" i="6"/>
  <c r="F639" i="7" s="1"/>
  <c r="AY639" i="6"/>
  <c r="Y639" i="6"/>
  <c r="W639" i="7" s="1"/>
  <c r="V639" i="6"/>
  <c r="T639" i="7" s="1"/>
  <c r="BB639" i="6"/>
  <c r="Q639" i="6"/>
  <c r="O639" i="7" s="1"/>
  <c r="N639" i="6"/>
  <c r="L639" i="7" s="1"/>
  <c r="T639" i="6"/>
  <c r="R639" i="7" s="1"/>
  <c r="X639" i="6"/>
  <c r="V639" i="7" s="1"/>
  <c r="R639" i="6"/>
  <c r="P639" i="7" s="1"/>
  <c r="S639" i="6"/>
  <c r="Q639" i="7" s="1"/>
  <c r="P639" i="6"/>
  <c r="N639" i="7" s="1"/>
  <c r="M639" i="6"/>
  <c r="K639" i="7" s="1"/>
  <c r="O639" i="6"/>
  <c r="M639" i="7" s="1"/>
  <c r="K639" i="6"/>
  <c r="I639" i="7" s="1"/>
  <c r="F639" i="6"/>
  <c r="E639" i="6" s="1"/>
  <c r="B639" i="6"/>
  <c r="B639" i="7" s="1"/>
  <c r="U639" i="6"/>
  <c r="S639" i="7" s="1"/>
  <c r="BD639" i="6"/>
  <c r="AX639" i="6"/>
  <c r="BA639" i="6"/>
  <c r="AW639" i="6"/>
  <c r="W639" i="6"/>
  <c r="U639" i="7" s="1"/>
  <c r="Z639" i="6"/>
  <c r="C639" i="7"/>
  <c r="AZ639" i="6"/>
  <c r="AB639" i="6"/>
  <c r="I639" i="6"/>
  <c r="G639" i="7" s="1"/>
  <c r="AV639" i="6"/>
  <c r="AA639" i="6"/>
  <c r="G639" i="6"/>
  <c r="E639" i="7" s="1"/>
  <c r="AA326" i="6"/>
  <c r="C326" i="7"/>
  <c r="AB326" i="6"/>
  <c r="B323" i="9"/>
  <c r="P326" i="6"/>
  <c r="N326" i="7" s="1"/>
  <c r="F326" i="6"/>
  <c r="E326" i="6" s="1"/>
  <c r="AB209" i="6"/>
  <c r="P209" i="6"/>
  <c r="N209" i="7" s="1"/>
  <c r="AA209" i="6"/>
  <c r="B206" i="9"/>
  <c r="C209" i="7"/>
  <c r="F209" i="6"/>
  <c r="E209" i="6" s="1"/>
  <c r="AZ677" i="6"/>
  <c r="U677" i="6"/>
  <c r="S677" i="7" s="1"/>
  <c r="BC677" i="6"/>
  <c r="V677" i="6"/>
  <c r="T677" i="7" s="1"/>
  <c r="BA677" i="6"/>
  <c r="AA677" i="6"/>
  <c r="H677" i="6"/>
  <c r="F677" i="7" s="1"/>
  <c r="P677" i="6"/>
  <c r="N677" i="7" s="1"/>
  <c r="A677" i="6"/>
  <c r="A677" i="7" s="1"/>
  <c r="G677" i="6"/>
  <c r="E677" i="7" s="1"/>
  <c r="C677" i="7"/>
  <c r="Z677" i="6"/>
  <c r="Q677" i="6"/>
  <c r="O677" i="7" s="1"/>
  <c r="O677" i="6"/>
  <c r="M677" i="7" s="1"/>
  <c r="S677" i="6"/>
  <c r="Q677" i="7" s="1"/>
  <c r="M677" i="6"/>
  <c r="K677" i="7" s="1"/>
  <c r="R677" i="6"/>
  <c r="P677" i="7" s="1"/>
  <c r="T677" i="6"/>
  <c r="R677" i="7" s="1"/>
  <c r="K677" i="6"/>
  <c r="I677" i="7" s="1"/>
  <c r="F677" i="6"/>
  <c r="E677" i="6" s="1"/>
  <c r="L677" i="6"/>
  <c r="J677" i="7" s="1"/>
  <c r="AX677" i="6"/>
  <c r="AW677" i="6"/>
  <c r="W677" i="6"/>
  <c r="U677" i="7" s="1"/>
  <c r="X677" i="6"/>
  <c r="V677" i="7" s="1"/>
  <c r="N677" i="6"/>
  <c r="L677" i="7" s="1"/>
  <c r="AY677" i="6"/>
  <c r="J677" i="6"/>
  <c r="H677" i="7" s="1"/>
  <c r="I677" i="6"/>
  <c r="G677" i="7" s="1"/>
  <c r="Y677" i="6"/>
  <c r="W677" i="7" s="1"/>
  <c r="BD677" i="6"/>
  <c r="AV677" i="6"/>
  <c r="B677" i="6"/>
  <c r="B677" i="7" s="1"/>
  <c r="AB677" i="6"/>
  <c r="BB677" i="6"/>
  <c r="AA102" i="6"/>
  <c r="F102" i="6"/>
  <c r="E102" i="6" s="1"/>
  <c r="B99" i="9"/>
  <c r="C102" i="7"/>
  <c r="P102" i="6"/>
  <c r="N102" i="7" s="1"/>
  <c r="AB102" i="6"/>
  <c r="S406" i="6"/>
  <c r="Q406" i="7" s="1"/>
  <c r="I406" i="6"/>
  <c r="G406" i="7" s="1"/>
  <c r="AV406" i="6"/>
  <c r="AY406" i="6"/>
  <c r="O406" i="6"/>
  <c r="M406" i="7" s="1"/>
  <c r="X406" i="6"/>
  <c r="V406" i="7" s="1"/>
  <c r="AZ406" i="6"/>
  <c r="H406" i="6"/>
  <c r="F406" i="7" s="1"/>
  <c r="T406" i="6"/>
  <c r="R406" i="7" s="1"/>
  <c r="G406" i="6"/>
  <c r="E406" i="7" s="1"/>
  <c r="BD406" i="6"/>
  <c r="V406" i="6"/>
  <c r="T406" i="7" s="1"/>
  <c r="J406" i="6"/>
  <c r="H406" i="7" s="1"/>
  <c r="M406" i="6"/>
  <c r="K406" i="7" s="1"/>
  <c r="AX406" i="6"/>
  <c r="N406" i="6"/>
  <c r="L406" i="7" s="1"/>
  <c r="A406" i="6"/>
  <c r="A406" i="7" s="1"/>
  <c r="U406" i="6"/>
  <c r="S406" i="7" s="1"/>
  <c r="R406" i="6"/>
  <c r="P406" i="7" s="1"/>
  <c r="BC406" i="6"/>
  <c r="BA406" i="6"/>
  <c r="F406" i="6"/>
  <c r="E406" i="6" s="1"/>
  <c r="Q406" i="6"/>
  <c r="O406" i="7" s="1"/>
  <c r="BB406" i="6"/>
  <c r="AB406" i="6"/>
  <c r="AW406" i="6"/>
  <c r="Z406" i="6"/>
  <c r="K406" i="6"/>
  <c r="I406" i="7" s="1"/>
  <c r="AA406" i="6"/>
  <c r="P406" i="6"/>
  <c r="N406" i="7" s="1"/>
  <c r="L406" i="6"/>
  <c r="J406" i="7" s="1"/>
  <c r="C406" i="7"/>
  <c r="B406" i="6"/>
  <c r="B406" i="7" s="1"/>
  <c r="Y406" i="6"/>
  <c r="W406" i="7" s="1"/>
  <c r="W406" i="6"/>
  <c r="U406" i="7" s="1"/>
  <c r="C122" i="7"/>
  <c r="F122" i="6"/>
  <c r="E122" i="6" s="1"/>
  <c r="AA122" i="6"/>
  <c r="B119" i="9"/>
  <c r="AB122" i="6"/>
  <c r="P122" i="6"/>
  <c r="N122" i="7" s="1"/>
  <c r="C87" i="7"/>
  <c r="AA87" i="6"/>
  <c r="AB87" i="6"/>
  <c r="F87" i="6"/>
  <c r="E87" i="6" s="1"/>
  <c r="B84" i="9"/>
  <c r="P87" i="6"/>
  <c r="N87" i="7" s="1"/>
  <c r="U923" i="6"/>
  <c r="S923" i="7" s="1"/>
  <c r="Q923" i="6"/>
  <c r="O923" i="7" s="1"/>
  <c r="V923" i="6"/>
  <c r="T923" i="7" s="1"/>
  <c r="AA923" i="6"/>
  <c r="BA923" i="6"/>
  <c r="Z923" i="6"/>
  <c r="AX923" i="6"/>
  <c r="P923" i="6"/>
  <c r="N923" i="7" s="1"/>
  <c r="F923" i="6"/>
  <c r="E923" i="6" s="1"/>
  <c r="AW923" i="6"/>
  <c r="A923" i="6"/>
  <c r="A923" i="7" s="1"/>
  <c r="K923" i="6"/>
  <c r="I923" i="7" s="1"/>
  <c r="BB923" i="6"/>
  <c r="Y923" i="6"/>
  <c r="W923" i="7" s="1"/>
  <c r="R923" i="6"/>
  <c r="P923" i="7" s="1"/>
  <c r="O923" i="6"/>
  <c r="M923" i="7" s="1"/>
  <c r="S923" i="6"/>
  <c r="Q923" i="7" s="1"/>
  <c r="I923" i="6"/>
  <c r="G923" i="7" s="1"/>
  <c r="J923" i="6"/>
  <c r="H923" i="7" s="1"/>
  <c r="BC923" i="6"/>
  <c r="AV923" i="6"/>
  <c r="M923" i="6"/>
  <c r="K923" i="7" s="1"/>
  <c r="X923" i="6"/>
  <c r="V923" i="7" s="1"/>
  <c r="C923" i="7"/>
  <c r="AZ923" i="6"/>
  <c r="T923" i="6"/>
  <c r="R923" i="7" s="1"/>
  <c r="AB923" i="6"/>
  <c r="N923" i="6"/>
  <c r="L923" i="7" s="1"/>
  <c r="H923" i="6"/>
  <c r="F923" i="7" s="1"/>
  <c r="G923" i="6"/>
  <c r="E923" i="7" s="1"/>
  <c r="BD923" i="6"/>
  <c r="W923" i="6"/>
  <c r="U923" i="7" s="1"/>
  <c r="AY923" i="6"/>
  <c r="B923" i="6"/>
  <c r="B923" i="7" s="1"/>
  <c r="L923" i="6"/>
  <c r="J923" i="7" s="1"/>
  <c r="O515" i="6"/>
  <c r="M515" i="7" s="1"/>
  <c r="BB515" i="6"/>
  <c r="P515" i="6"/>
  <c r="N515" i="7" s="1"/>
  <c r="U515" i="6"/>
  <c r="S515" i="7" s="1"/>
  <c r="AZ515" i="6"/>
  <c r="F515" i="6"/>
  <c r="E515" i="6" s="1"/>
  <c r="AW515" i="6"/>
  <c r="AB515" i="6"/>
  <c r="L515" i="6"/>
  <c r="J515" i="7" s="1"/>
  <c r="AV515" i="6"/>
  <c r="X515" i="6"/>
  <c r="V515" i="7" s="1"/>
  <c r="Y515" i="6"/>
  <c r="W515" i="7" s="1"/>
  <c r="Z515" i="6"/>
  <c r="K515" i="6"/>
  <c r="I515" i="7" s="1"/>
  <c r="I515" i="6"/>
  <c r="G515" i="7" s="1"/>
  <c r="BC515" i="6"/>
  <c r="BA515" i="6"/>
  <c r="BD515" i="6"/>
  <c r="S515" i="6"/>
  <c r="Q515" i="7" s="1"/>
  <c r="AX515" i="6"/>
  <c r="Q515" i="6"/>
  <c r="O515" i="7" s="1"/>
  <c r="M515" i="6"/>
  <c r="K515" i="7" s="1"/>
  <c r="N515" i="6"/>
  <c r="L515" i="7" s="1"/>
  <c r="C515" i="7"/>
  <c r="V515" i="6"/>
  <c r="T515" i="7" s="1"/>
  <c r="J515" i="6"/>
  <c r="H515" i="7" s="1"/>
  <c r="W515" i="6"/>
  <c r="U515" i="7" s="1"/>
  <c r="G515" i="6"/>
  <c r="E515" i="7" s="1"/>
  <c r="R515" i="6"/>
  <c r="P515" i="7" s="1"/>
  <c r="T515" i="6"/>
  <c r="R515" i="7" s="1"/>
  <c r="A515" i="6"/>
  <c r="A515" i="7" s="1"/>
  <c r="AA515" i="6"/>
  <c r="AY515" i="6"/>
  <c r="B515" i="6"/>
  <c r="B515" i="7" s="1"/>
  <c r="H515" i="6"/>
  <c r="F515" i="7" s="1"/>
  <c r="L586" i="6"/>
  <c r="J586" i="7" s="1"/>
  <c r="AA586" i="6"/>
  <c r="AW586" i="6"/>
  <c r="AZ586" i="6"/>
  <c r="AX586" i="6"/>
  <c r="M586" i="6"/>
  <c r="K586" i="7" s="1"/>
  <c r="S586" i="6"/>
  <c r="Q586" i="7" s="1"/>
  <c r="P586" i="6"/>
  <c r="N586" i="7" s="1"/>
  <c r="G586" i="6"/>
  <c r="E586" i="7" s="1"/>
  <c r="Q586" i="6"/>
  <c r="O586" i="7" s="1"/>
  <c r="O586" i="6"/>
  <c r="M586" i="7" s="1"/>
  <c r="F586" i="6"/>
  <c r="E586" i="6" s="1"/>
  <c r="BD586" i="6"/>
  <c r="BA586" i="6"/>
  <c r="N586" i="6"/>
  <c r="L586" i="7" s="1"/>
  <c r="T586" i="6"/>
  <c r="R586" i="7" s="1"/>
  <c r="I586" i="6"/>
  <c r="G586" i="7" s="1"/>
  <c r="BB586" i="6"/>
  <c r="K586" i="6"/>
  <c r="I586" i="7" s="1"/>
  <c r="V586" i="6"/>
  <c r="T586" i="7" s="1"/>
  <c r="X586" i="6"/>
  <c r="V586" i="7" s="1"/>
  <c r="AY586" i="6"/>
  <c r="AB586" i="6"/>
  <c r="A586" i="6"/>
  <c r="A586" i="7" s="1"/>
  <c r="J586" i="6"/>
  <c r="H586" i="7" s="1"/>
  <c r="R586" i="6"/>
  <c r="P586" i="7" s="1"/>
  <c r="AV586" i="6"/>
  <c r="BC586" i="6"/>
  <c r="Z586" i="6"/>
  <c r="C586" i="7"/>
  <c r="H586" i="6"/>
  <c r="F586" i="7" s="1"/>
  <c r="B586" i="6"/>
  <c r="B586" i="7" s="1"/>
  <c r="U586" i="6"/>
  <c r="S586" i="7" s="1"/>
  <c r="W586" i="6"/>
  <c r="U586" i="7" s="1"/>
  <c r="Y586" i="6"/>
  <c r="W586" i="7" s="1"/>
  <c r="Z878" i="6"/>
  <c r="Y878" i="6"/>
  <c r="W878" i="7" s="1"/>
  <c r="K878" i="6"/>
  <c r="I878" i="7" s="1"/>
  <c r="W878" i="6"/>
  <c r="U878" i="7" s="1"/>
  <c r="N878" i="6"/>
  <c r="L878" i="7" s="1"/>
  <c r="O878" i="6"/>
  <c r="M878" i="7" s="1"/>
  <c r="BB878" i="6"/>
  <c r="AA878" i="6"/>
  <c r="AX878" i="6"/>
  <c r="I878" i="6"/>
  <c r="G878" i="7" s="1"/>
  <c r="A878" i="6"/>
  <c r="A878" i="7" s="1"/>
  <c r="AB878" i="6"/>
  <c r="H878" i="6"/>
  <c r="F878" i="7" s="1"/>
  <c r="AW878" i="6"/>
  <c r="AY878" i="6"/>
  <c r="V878" i="6"/>
  <c r="T878" i="7" s="1"/>
  <c r="AV878" i="6"/>
  <c r="B878" i="6"/>
  <c r="B878" i="7" s="1"/>
  <c r="X878" i="6"/>
  <c r="V878" i="7" s="1"/>
  <c r="L878" i="6"/>
  <c r="J878" i="7" s="1"/>
  <c r="U878" i="6"/>
  <c r="S878" i="7" s="1"/>
  <c r="G878" i="6"/>
  <c r="E878" i="7" s="1"/>
  <c r="M878" i="6"/>
  <c r="K878" i="7" s="1"/>
  <c r="F878" i="6"/>
  <c r="E878" i="6" s="1"/>
  <c r="T878" i="6"/>
  <c r="R878" i="7" s="1"/>
  <c r="Q878" i="6"/>
  <c r="O878" i="7" s="1"/>
  <c r="AZ878" i="6"/>
  <c r="S878" i="6"/>
  <c r="Q878" i="7" s="1"/>
  <c r="BC878" i="6"/>
  <c r="C878" i="7"/>
  <c r="P878" i="6"/>
  <c r="N878" i="7" s="1"/>
  <c r="R878" i="6"/>
  <c r="P878" i="7" s="1"/>
  <c r="BA878" i="6"/>
  <c r="J878" i="6"/>
  <c r="H878" i="7" s="1"/>
  <c r="BD878" i="6"/>
  <c r="AZ921" i="6"/>
  <c r="B921" i="6"/>
  <c r="B921" i="7" s="1"/>
  <c r="BC921" i="6"/>
  <c r="Z921" i="6"/>
  <c r="H921" i="6"/>
  <c r="F921" i="7" s="1"/>
  <c r="K921" i="6"/>
  <c r="I921" i="7" s="1"/>
  <c r="AW921" i="6"/>
  <c r="N921" i="6"/>
  <c r="L921" i="7" s="1"/>
  <c r="Y921" i="6"/>
  <c r="W921" i="7" s="1"/>
  <c r="F921" i="6"/>
  <c r="E921" i="6" s="1"/>
  <c r="L921" i="6"/>
  <c r="J921" i="7" s="1"/>
  <c r="BA921" i="6"/>
  <c r="G921" i="6"/>
  <c r="E921" i="7" s="1"/>
  <c r="Q921" i="6"/>
  <c r="O921" i="7" s="1"/>
  <c r="C921" i="7"/>
  <c r="W921" i="6"/>
  <c r="U921" i="7" s="1"/>
  <c r="AA921" i="6"/>
  <c r="V921" i="6"/>
  <c r="T921" i="7" s="1"/>
  <c r="AX921" i="6"/>
  <c r="A921" i="6"/>
  <c r="A921" i="7" s="1"/>
  <c r="T921" i="6"/>
  <c r="R921" i="7" s="1"/>
  <c r="AV921" i="6"/>
  <c r="X921" i="6"/>
  <c r="V921" i="7" s="1"/>
  <c r="R921" i="6"/>
  <c r="P921" i="7" s="1"/>
  <c r="U921" i="6"/>
  <c r="S921" i="7" s="1"/>
  <c r="O921" i="6"/>
  <c r="M921" i="7" s="1"/>
  <c r="BB921" i="6"/>
  <c r="BD921" i="6"/>
  <c r="J921" i="6"/>
  <c r="H921" i="7" s="1"/>
  <c r="AB921" i="6"/>
  <c r="S921" i="6"/>
  <c r="Q921" i="7" s="1"/>
  <c r="M921" i="6"/>
  <c r="K921" i="7" s="1"/>
  <c r="I921" i="6"/>
  <c r="G921" i="7" s="1"/>
  <c r="AY921" i="6"/>
  <c r="P921" i="6"/>
  <c r="N921" i="7" s="1"/>
  <c r="AA955" i="6"/>
  <c r="I955" i="6"/>
  <c r="G955" i="7" s="1"/>
  <c r="C955" i="7"/>
  <c r="X955" i="6"/>
  <c r="V955" i="7" s="1"/>
  <c r="BC955" i="6"/>
  <c r="G955" i="6"/>
  <c r="E955" i="7" s="1"/>
  <c r="B955" i="6"/>
  <c r="B955" i="7" s="1"/>
  <c r="R955" i="6"/>
  <c r="P955" i="7" s="1"/>
  <c r="V955" i="6"/>
  <c r="T955" i="7" s="1"/>
  <c r="A955" i="6"/>
  <c r="A955" i="7" s="1"/>
  <c r="T955" i="6"/>
  <c r="R955" i="7" s="1"/>
  <c r="BB955" i="6"/>
  <c r="F955" i="6"/>
  <c r="E955" i="6" s="1"/>
  <c r="Z955" i="6"/>
  <c r="BD955" i="6"/>
  <c r="H955" i="6"/>
  <c r="F955" i="7" s="1"/>
  <c r="AW955" i="6"/>
  <c r="L955" i="6"/>
  <c r="J955" i="7" s="1"/>
  <c r="Q955" i="6"/>
  <c r="O955" i="7" s="1"/>
  <c r="BA955" i="6"/>
  <c r="AX955" i="6"/>
  <c r="M955" i="6"/>
  <c r="K955" i="7" s="1"/>
  <c r="K955" i="6"/>
  <c r="I955" i="7" s="1"/>
  <c r="N955" i="6"/>
  <c r="L955" i="7" s="1"/>
  <c r="U955" i="6"/>
  <c r="S955" i="7" s="1"/>
  <c r="Y955" i="6"/>
  <c r="W955" i="7" s="1"/>
  <c r="S955" i="6"/>
  <c r="Q955" i="7" s="1"/>
  <c r="AV955" i="6"/>
  <c r="P955" i="6"/>
  <c r="N955" i="7" s="1"/>
  <c r="W955" i="6"/>
  <c r="U955" i="7" s="1"/>
  <c r="AB955" i="6"/>
  <c r="AZ955" i="6"/>
  <c r="O955" i="6"/>
  <c r="M955" i="7" s="1"/>
  <c r="AY955" i="6"/>
  <c r="J955" i="6"/>
  <c r="H955" i="7" s="1"/>
  <c r="F264" i="6"/>
  <c r="E264" i="6" s="1"/>
  <c r="B261" i="9"/>
  <c r="AB264" i="6"/>
  <c r="AA264" i="6"/>
  <c r="C264" i="7"/>
  <c r="P264" i="6"/>
  <c r="N264" i="7" s="1"/>
  <c r="AW965" i="6"/>
  <c r="A965" i="6"/>
  <c r="A965" i="7" s="1"/>
  <c r="Z965" i="6"/>
  <c r="Q965" i="6"/>
  <c r="O965" i="7" s="1"/>
  <c r="B965" i="6"/>
  <c r="B965" i="7" s="1"/>
  <c r="AV965" i="6"/>
  <c r="V965" i="6"/>
  <c r="T965" i="7" s="1"/>
  <c r="BB965" i="6"/>
  <c r="R965" i="6"/>
  <c r="P965" i="7" s="1"/>
  <c r="AB965" i="6"/>
  <c r="BC965" i="6"/>
  <c r="H965" i="6"/>
  <c r="F965" i="7" s="1"/>
  <c r="O965" i="6"/>
  <c r="M965" i="7" s="1"/>
  <c r="AZ965" i="6"/>
  <c r="W965" i="6"/>
  <c r="U965" i="7" s="1"/>
  <c r="N965" i="6"/>
  <c r="L965" i="7" s="1"/>
  <c r="Y965" i="6"/>
  <c r="W965" i="7" s="1"/>
  <c r="T965" i="6"/>
  <c r="R965" i="7" s="1"/>
  <c r="BD965" i="6"/>
  <c r="K965" i="6"/>
  <c r="I965" i="7" s="1"/>
  <c r="BA965" i="6"/>
  <c r="P965" i="6"/>
  <c r="N965" i="7" s="1"/>
  <c r="AY965" i="6"/>
  <c r="G965" i="6"/>
  <c r="E965" i="7" s="1"/>
  <c r="L965" i="6"/>
  <c r="J965" i="7" s="1"/>
  <c r="F965" i="6"/>
  <c r="E965" i="6" s="1"/>
  <c r="S965" i="6"/>
  <c r="Q965" i="7" s="1"/>
  <c r="C965" i="7"/>
  <c r="U965" i="6"/>
  <c r="S965" i="7" s="1"/>
  <c r="I965" i="6"/>
  <c r="G965" i="7" s="1"/>
  <c r="X965" i="6"/>
  <c r="V965" i="7" s="1"/>
  <c r="AX965" i="6"/>
  <c r="J965" i="6"/>
  <c r="H965" i="7" s="1"/>
  <c r="AA965" i="6"/>
  <c r="M965" i="6"/>
  <c r="K965" i="7" s="1"/>
  <c r="O601" i="6"/>
  <c r="M601" i="7" s="1"/>
  <c r="J601" i="6"/>
  <c r="H601" i="7" s="1"/>
  <c r="Y601" i="6"/>
  <c r="W601" i="7" s="1"/>
  <c r="S601" i="6"/>
  <c r="Q601" i="7" s="1"/>
  <c r="I601" i="6"/>
  <c r="G601" i="7" s="1"/>
  <c r="U601" i="6"/>
  <c r="S601" i="7" s="1"/>
  <c r="BC601" i="6"/>
  <c r="BA601" i="6"/>
  <c r="T601" i="6"/>
  <c r="R601" i="7" s="1"/>
  <c r="B601" i="6"/>
  <c r="B601" i="7" s="1"/>
  <c r="BB601" i="6"/>
  <c r="L601" i="6"/>
  <c r="J601" i="7" s="1"/>
  <c r="C601" i="7"/>
  <c r="M601" i="6"/>
  <c r="K601" i="7" s="1"/>
  <c r="P601" i="6"/>
  <c r="N601" i="7" s="1"/>
  <c r="X601" i="6"/>
  <c r="V601" i="7" s="1"/>
  <c r="AZ601" i="6"/>
  <c r="AW601" i="6"/>
  <c r="A601" i="6"/>
  <c r="A601" i="7" s="1"/>
  <c r="AY601" i="6"/>
  <c r="Q601" i="6"/>
  <c r="O601" i="7" s="1"/>
  <c r="Z601" i="6"/>
  <c r="F601" i="6"/>
  <c r="E601" i="6" s="1"/>
  <c r="AA601" i="6"/>
  <c r="V601" i="6"/>
  <c r="T601" i="7" s="1"/>
  <c r="K601" i="6"/>
  <c r="I601" i="7" s="1"/>
  <c r="H601" i="6"/>
  <c r="F601" i="7" s="1"/>
  <c r="AX601" i="6"/>
  <c r="BD601" i="6"/>
  <c r="N601" i="6"/>
  <c r="L601" i="7" s="1"/>
  <c r="G601" i="6"/>
  <c r="E601" i="7" s="1"/>
  <c r="AB601" i="6"/>
  <c r="R601" i="6"/>
  <c r="P601" i="7" s="1"/>
  <c r="AV601" i="6"/>
  <c r="W601" i="6"/>
  <c r="U601" i="7" s="1"/>
  <c r="B262" i="9"/>
  <c r="F265" i="6"/>
  <c r="E265" i="6" s="1"/>
  <c r="P265" i="6"/>
  <c r="N265" i="7" s="1"/>
  <c r="C265" i="7"/>
  <c r="AA265" i="6"/>
  <c r="AB265" i="6"/>
  <c r="J924" i="6"/>
  <c r="H924" i="7" s="1"/>
  <c r="Z924" i="6"/>
  <c r="BA924" i="6"/>
  <c r="BB924" i="6"/>
  <c r="B924" i="6"/>
  <c r="B924" i="7" s="1"/>
  <c r="AA924" i="6"/>
  <c r="AW924" i="6"/>
  <c r="I924" i="6"/>
  <c r="G924" i="7" s="1"/>
  <c r="BC924" i="6"/>
  <c r="G924" i="6"/>
  <c r="E924" i="7" s="1"/>
  <c r="R924" i="6"/>
  <c r="P924" i="7" s="1"/>
  <c r="F924" i="6"/>
  <c r="E924" i="6" s="1"/>
  <c r="A924" i="6"/>
  <c r="A924" i="7" s="1"/>
  <c r="N924" i="6"/>
  <c r="L924" i="7" s="1"/>
  <c r="V924" i="6"/>
  <c r="T924" i="7" s="1"/>
  <c r="L924" i="6"/>
  <c r="J924" i="7" s="1"/>
  <c r="AZ924" i="6"/>
  <c r="BD924" i="6"/>
  <c r="U924" i="6"/>
  <c r="S924" i="7" s="1"/>
  <c r="W924" i="6"/>
  <c r="U924" i="7" s="1"/>
  <c r="P924" i="6"/>
  <c r="N924" i="7" s="1"/>
  <c r="O924" i="6"/>
  <c r="M924" i="7" s="1"/>
  <c r="Y924" i="6"/>
  <c r="W924" i="7" s="1"/>
  <c r="AY924" i="6"/>
  <c r="AX924" i="6"/>
  <c r="Q924" i="6"/>
  <c r="O924" i="7" s="1"/>
  <c r="AB924" i="6"/>
  <c r="H924" i="6"/>
  <c r="F924" i="7" s="1"/>
  <c r="AV924" i="6"/>
  <c r="T924" i="6"/>
  <c r="R924" i="7" s="1"/>
  <c r="S924" i="6"/>
  <c r="Q924" i="7" s="1"/>
  <c r="M924" i="6"/>
  <c r="K924" i="7" s="1"/>
  <c r="C924" i="7"/>
  <c r="X924" i="6"/>
  <c r="V924" i="7" s="1"/>
  <c r="K924" i="6"/>
  <c r="I924" i="7" s="1"/>
  <c r="AZ460" i="6"/>
  <c r="O460" i="6"/>
  <c r="M460" i="7" s="1"/>
  <c r="AY460" i="6"/>
  <c r="B460" i="6"/>
  <c r="B460" i="7" s="1"/>
  <c r="U460" i="6"/>
  <c r="S460" i="7" s="1"/>
  <c r="K460" i="6"/>
  <c r="I460" i="7" s="1"/>
  <c r="G460" i="6"/>
  <c r="E460" i="7" s="1"/>
  <c r="P460" i="6"/>
  <c r="N460" i="7" s="1"/>
  <c r="AV460" i="6"/>
  <c r="V460" i="6"/>
  <c r="T460" i="7" s="1"/>
  <c r="F460" i="6"/>
  <c r="E460" i="6" s="1"/>
  <c r="C460" i="7"/>
  <c r="Q460" i="6"/>
  <c r="O460" i="7" s="1"/>
  <c r="A460" i="6"/>
  <c r="A460" i="7" s="1"/>
  <c r="AW460" i="6"/>
  <c r="W460" i="6"/>
  <c r="U460" i="7" s="1"/>
  <c r="Z460" i="6"/>
  <c r="BD460" i="6"/>
  <c r="X460" i="6"/>
  <c r="V460" i="7" s="1"/>
  <c r="M460" i="6"/>
  <c r="K460" i="7" s="1"/>
  <c r="N460" i="6"/>
  <c r="L460" i="7" s="1"/>
  <c r="BC460" i="6"/>
  <c r="J460" i="6"/>
  <c r="H460" i="7" s="1"/>
  <c r="R460" i="6"/>
  <c r="P460" i="7" s="1"/>
  <c r="AX460" i="6"/>
  <c r="AA460" i="6"/>
  <c r="I460" i="6"/>
  <c r="G460" i="7" s="1"/>
  <c r="S460" i="6"/>
  <c r="Q460" i="7" s="1"/>
  <c r="BB460" i="6"/>
  <c r="AB460" i="6"/>
  <c r="T460" i="6"/>
  <c r="R460" i="7" s="1"/>
  <c r="BA460" i="6"/>
  <c r="L460" i="6"/>
  <c r="J460" i="7" s="1"/>
  <c r="H460" i="6"/>
  <c r="F460" i="7" s="1"/>
  <c r="Y460" i="6"/>
  <c r="W460" i="7" s="1"/>
  <c r="A407" i="6"/>
  <c r="A407" i="7" s="1"/>
  <c r="B407" i="6"/>
  <c r="B407" i="7" s="1"/>
  <c r="U407" i="6"/>
  <c r="S407" i="7" s="1"/>
  <c r="W407" i="6"/>
  <c r="U407" i="7" s="1"/>
  <c r="AV407" i="6"/>
  <c r="N407" i="6"/>
  <c r="L407" i="7" s="1"/>
  <c r="AY407" i="6"/>
  <c r="H407" i="6"/>
  <c r="F407" i="7" s="1"/>
  <c r="Y407" i="6"/>
  <c r="W407" i="7" s="1"/>
  <c r="K407" i="6"/>
  <c r="I407" i="7" s="1"/>
  <c r="BA407" i="6"/>
  <c r="I407" i="6"/>
  <c r="G407" i="7" s="1"/>
  <c r="L407" i="6"/>
  <c r="J407" i="7" s="1"/>
  <c r="F407" i="6"/>
  <c r="E407" i="6" s="1"/>
  <c r="AA407" i="6"/>
  <c r="AB407" i="6"/>
  <c r="T407" i="6"/>
  <c r="R407" i="7" s="1"/>
  <c r="BD407" i="6"/>
  <c r="BC407" i="6"/>
  <c r="P407" i="6"/>
  <c r="N407" i="7" s="1"/>
  <c r="AZ407" i="6"/>
  <c r="AW407" i="6"/>
  <c r="X407" i="6"/>
  <c r="V407" i="7" s="1"/>
  <c r="BB407" i="6"/>
  <c r="J407" i="6"/>
  <c r="H407" i="7" s="1"/>
  <c r="S407" i="6"/>
  <c r="Q407" i="7" s="1"/>
  <c r="M407" i="6"/>
  <c r="K407" i="7" s="1"/>
  <c r="C407" i="7"/>
  <c r="Z407" i="6"/>
  <c r="G407" i="6"/>
  <c r="E407" i="7" s="1"/>
  <c r="O407" i="6"/>
  <c r="M407" i="7" s="1"/>
  <c r="R407" i="6"/>
  <c r="P407" i="7" s="1"/>
  <c r="V407" i="6"/>
  <c r="T407" i="7" s="1"/>
  <c r="Q407" i="6"/>
  <c r="O407" i="7" s="1"/>
  <c r="AX407" i="6"/>
  <c r="BB412" i="6"/>
  <c r="T412" i="6"/>
  <c r="R412" i="7" s="1"/>
  <c r="AV412" i="6"/>
  <c r="AA412" i="6"/>
  <c r="AX412" i="6"/>
  <c r="BC412" i="6"/>
  <c r="AB412" i="6"/>
  <c r="V412" i="6"/>
  <c r="T412" i="7" s="1"/>
  <c r="O412" i="6"/>
  <c r="M412" i="7" s="1"/>
  <c r="N412" i="6"/>
  <c r="L412" i="7" s="1"/>
  <c r="Y412" i="6"/>
  <c r="W412" i="7" s="1"/>
  <c r="AZ412" i="6"/>
  <c r="K412" i="6"/>
  <c r="I412" i="7" s="1"/>
  <c r="X412" i="6"/>
  <c r="V412" i="7" s="1"/>
  <c r="F412" i="6"/>
  <c r="E412" i="6" s="1"/>
  <c r="AW412" i="6"/>
  <c r="C412" i="7"/>
  <c r="U412" i="6"/>
  <c r="S412" i="7" s="1"/>
  <c r="AY412" i="6"/>
  <c r="L412" i="6"/>
  <c r="J412" i="7" s="1"/>
  <c r="I412" i="6"/>
  <c r="G412" i="7" s="1"/>
  <c r="G412" i="6"/>
  <c r="E412" i="7" s="1"/>
  <c r="B412" i="6"/>
  <c r="B412" i="7" s="1"/>
  <c r="BD412" i="6"/>
  <c r="Q412" i="6"/>
  <c r="O412" i="7" s="1"/>
  <c r="P412" i="6"/>
  <c r="N412" i="7" s="1"/>
  <c r="W412" i="6"/>
  <c r="U412" i="7" s="1"/>
  <c r="H412" i="6"/>
  <c r="F412" i="7" s="1"/>
  <c r="S412" i="6"/>
  <c r="Q412" i="7" s="1"/>
  <c r="R412" i="6"/>
  <c r="P412" i="7" s="1"/>
  <c r="M412" i="6"/>
  <c r="K412" i="7" s="1"/>
  <c r="A412" i="6"/>
  <c r="A412" i="7" s="1"/>
  <c r="Z412" i="6"/>
  <c r="BA412" i="6"/>
  <c r="J412" i="6"/>
  <c r="H412" i="7" s="1"/>
  <c r="AA34" i="6"/>
  <c r="P34" i="6"/>
  <c r="N34" i="7" s="1"/>
  <c r="C34" i="7"/>
  <c r="AB34" i="6"/>
  <c r="F34" i="6"/>
  <c r="E34" i="6" s="1"/>
  <c r="B31" i="9"/>
  <c r="A966" i="6"/>
  <c r="A966" i="7" s="1"/>
  <c r="O966" i="6"/>
  <c r="M966" i="7" s="1"/>
  <c r="BC966" i="6"/>
  <c r="F966" i="6"/>
  <c r="E966" i="6" s="1"/>
  <c r="AV966" i="6"/>
  <c r="N966" i="6"/>
  <c r="L966" i="7" s="1"/>
  <c r="AY966" i="6"/>
  <c r="L966" i="6"/>
  <c r="J966" i="7" s="1"/>
  <c r="S966" i="6"/>
  <c r="Q966" i="7" s="1"/>
  <c r="K966" i="6"/>
  <c r="I966" i="7" s="1"/>
  <c r="U966" i="6"/>
  <c r="S966" i="7" s="1"/>
  <c r="P966" i="6"/>
  <c r="N966" i="7" s="1"/>
  <c r="W966" i="6"/>
  <c r="U966" i="7" s="1"/>
  <c r="AZ966" i="6"/>
  <c r="I966" i="6"/>
  <c r="G966" i="7" s="1"/>
  <c r="Q966" i="6"/>
  <c r="O966" i="7" s="1"/>
  <c r="B966" i="6"/>
  <c r="B966" i="7" s="1"/>
  <c r="AA966" i="6"/>
  <c r="G966" i="6"/>
  <c r="E966" i="7" s="1"/>
  <c r="R966" i="6"/>
  <c r="P966" i="7" s="1"/>
  <c r="X966" i="6"/>
  <c r="V966" i="7" s="1"/>
  <c r="V966" i="6"/>
  <c r="T966" i="7" s="1"/>
  <c r="J966" i="6"/>
  <c r="H966" i="7" s="1"/>
  <c r="BB966" i="6"/>
  <c r="AX966" i="6"/>
  <c r="AW966" i="6"/>
  <c r="Z966" i="6"/>
  <c r="H966" i="6"/>
  <c r="F966" i="7" s="1"/>
  <c r="AB966" i="6"/>
  <c r="BA966" i="6"/>
  <c r="M966" i="6"/>
  <c r="K966" i="7" s="1"/>
  <c r="Y966" i="6"/>
  <c r="W966" i="7" s="1"/>
  <c r="C966" i="7"/>
  <c r="BD966" i="6"/>
  <c r="T966" i="6"/>
  <c r="R966" i="7" s="1"/>
  <c r="O994" i="6"/>
  <c r="M994" i="7" s="1"/>
  <c r="BB994" i="6"/>
  <c r="T994" i="6"/>
  <c r="R994" i="7" s="1"/>
  <c r="L994" i="6"/>
  <c r="J994" i="7" s="1"/>
  <c r="AY994" i="6"/>
  <c r="U994" i="6"/>
  <c r="S994" i="7" s="1"/>
  <c r="B994" i="6"/>
  <c r="B994" i="7" s="1"/>
  <c r="AX994" i="6"/>
  <c r="H994" i="6"/>
  <c r="F994" i="7" s="1"/>
  <c r="V994" i="6"/>
  <c r="T994" i="7" s="1"/>
  <c r="BD994" i="6"/>
  <c r="AA994" i="6"/>
  <c r="BC994" i="6"/>
  <c r="K994" i="6"/>
  <c r="I994" i="7" s="1"/>
  <c r="C994" i="7"/>
  <c r="A994" i="6"/>
  <c r="A994" i="7" s="1"/>
  <c r="I994" i="6"/>
  <c r="G994" i="7" s="1"/>
  <c r="M994" i="6"/>
  <c r="K994" i="7" s="1"/>
  <c r="X994" i="6"/>
  <c r="V994" i="7" s="1"/>
  <c r="G994" i="6"/>
  <c r="E994" i="7" s="1"/>
  <c r="AZ994" i="6"/>
  <c r="AB994" i="6"/>
  <c r="BA994" i="6"/>
  <c r="AW994" i="6"/>
  <c r="J994" i="6"/>
  <c r="H994" i="7" s="1"/>
  <c r="F994" i="6"/>
  <c r="E994" i="6" s="1"/>
  <c r="P994" i="6"/>
  <c r="N994" i="7" s="1"/>
  <c r="Y994" i="6"/>
  <c r="W994" i="7" s="1"/>
  <c r="N994" i="6"/>
  <c r="L994" i="7" s="1"/>
  <c r="S994" i="6"/>
  <c r="Q994" i="7" s="1"/>
  <c r="AV994" i="6"/>
  <c r="R994" i="6"/>
  <c r="P994" i="7" s="1"/>
  <c r="Q994" i="6"/>
  <c r="O994" i="7" s="1"/>
  <c r="W994" i="6"/>
  <c r="U994" i="7" s="1"/>
  <c r="Z994" i="6"/>
  <c r="BD494" i="6"/>
  <c r="U494" i="6"/>
  <c r="S494" i="7" s="1"/>
  <c r="R494" i="6"/>
  <c r="P494" i="7" s="1"/>
  <c r="P494" i="6"/>
  <c r="N494" i="7" s="1"/>
  <c r="AB494" i="6"/>
  <c r="C494" i="7"/>
  <c r="M494" i="6"/>
  <c r="K494" i="7" s="1"/>
  <c r="AW494" i="6"/>
  <c r="I494" i="6"/>
  <c r="G494" i="7" s="1"/>
  <c r="F494" i="6"/>
  <c r="E494" i="6" s="1"/>
  <c r="Z494" i="6"/>
  <c r="AX494" i="6"/>
  <c r="AZ494" i="6"/>
  <c r="Q494" i="6"/>
  <c r="O494" i="7" s="1"/>
  <c r="AV494" i="6"/>
  <c r="T494" i="6"/>
  <c r="R494" i="7" s="1"/>
  <c r="J494" i="6"/>
  <c r="H494" i="7" s="1"/>
  <c r="N494" i="6"/>
  <c r="L494" i="7" s="1"/>
  <c r="W494" i="6"/>
  <c r="U494" i="7" s="1"/>
  <c r="K494" i="6"/>
  <c r="I494" i="7" s="1"/>
  <c r="H494" i="6"/>
  <c r="F494" i="7" s="1"/>
  <c r="BB494" i="6"/>
  <c r="BA494" i="6"/>
  <c r="A494" i="6"/>
  <c r="A494" i="7" s="1"/>
  <c r="S494" i="6"/>
  <c r="Q494" i="7" s="1"/>
  <c r="O494" i="6"/>
  <c r="M494" i="7" s="1"/>
  <c r="L494" i="6"/>
  <c r="J494" i="7" s="1"/>
  <c r="X494" i="6"/>
  <c r="V494" i="7" s="1"/>
  <c r="Y494" i="6"/>
  <c r="W494" i="7" s="1"/>
  <c r="AY494" i="6"/>
  <c r="G494" i="6"/>
  <c r="E494" i="7" s="1"/>
  <c r="AA494" i="6"/>
  <c r="BC494" i="6"/>
  <c r="B494" i="6"/>
  <c r="B494" i="7" s="1"/>
  <c r="V494" i="6"/>
  <c r="T494" i="7" s="1"/>
  <c r="J733" i="6"/>
  <c r="H733" i="7" s="1"/>
  <c r="AV733" i="6"/>
  <c r="X733" i="6"/>
  <c r="V733" i="7" s="1"/>
  <c r="Y733" i="6"/>
  <c r="W733" i="7" s="1"/>
  <c r="AY733" i="6"/>
  <c r="H733" i="6"/>
  <c r="F733" i="7" s="1"/>
  <c r="AZ733" i="6"/>
  <c r="N733" i="6"/>
  <c r="L733" i="7" s="1"/>
  <c r="BC733" i="6"/>
  <c r="U733" i="6"/>
  <c r="S733" i="7" s="1"/>
  <c r="B733" i="6"/>
  <c r="B733" i="7" s="1"/>
  <c r="K733" i="6"/>
  <c r="I733" i="7" s="1"/>
  <c r="Q733" i="6"/>
  <c r="O733" i="7" s="1"/>
  <c r="W733" i="6"/>
  <c r="U733" i="7" s="1"/>
  <c r="BB733" i="6"/>
  <c r="I733" i="6"/>
  <c r="G733" i="7" s="1"/>
  <c r="S733" i="6"/>
  <c r="Q733" i="7" s="1"/>
  <c r="C733" i="7"/>
  <c r="BA733" i="6"/>
  <c r="AW733" i="6"/>
  <c r="F733" i="6"/>
  <c r="E733" i="6" s="1"/>
  <c r="AX733" i="6"/>
  <c r="V733" i="6"/>
  <c r="T733" i="7" s="1"/>
  <c r="BD733" i="6"/>
  <c r="T733" i="6"/>
  <c r="R733" i="7" s="1"/>
  <c r="O733" i="6"/>
  <c r="M733" i="7" s="1"/>
  <c r="AA733" i="6"/>
  <c r="AB733" i="6"/>
  <c r="P733" i="6"/>
  <c r="N733" i="7" s="1"/>
  <c r="Z733" i="6"/>
  <c r="L733" i="6"/>
  <c r="J733" i="7" s="1"/>
  <c r="A733" i="6"/>
  <c r="A733" i="7" s="1"/>
  <c r="R733" i="6"/>
  <c r="P733" i="7" s="1"/>
  <c r="G733" i="6"/>
  <c r="E733" i="7" s="1"/>
  <c r="M733" i="6"/>
  <c r="K733" i="7" s="1"/>
  <c r="AB51" i="6"/>
  <c r="C51" i="7"/>
  <c r="AA51" i="6"/>
  <c r="Z51" i="6" s="1"/>
  <c r="P51" i="6"/>
  <c r="N51" i="7" s="1"/>
  <c r="B48" i="9"/>
  <c r="F51" i="6"/>
  <c r="E51" i="6" s="1"/>
  <c r="Z645" i="6"/>
  <c r="V645" i="6"/>
  <c r="T645" i="7" s="1"/>
  <c r="BC645" i="6"/>
  <c r="M645" i="6"/>
  <c r="K645" i="7" s="1"/>
  <c r="S645" i="6"/>
  <c r="Q645" i="7" s="1"/>
  <c r="R645" i="6"/>
  <c r="P645" i="7" s="1"/>
  <c r="L645" i="6"/>
  <c r="J645" i="7" s="1"/>
  <c r="X645" i="6"/>
  <c r="V645" i="7" s="1"/>
  <c r="H645" i="6"/>
  <c r="F645" i="7" s="1"/>
  <c r="T645" i="6"/>
  <c r="R645" i="7" s="1"/>
  <c r="W645" i="6"/>
  <c r="U645" i="7" s="1"/>
  <c r="P645" i="6"/>
  <c r="N645" i="7" s="1"/>
  <c r="O645" i="6"/>
  <c r="M645" i="7" s="1"/>
  <c r="AV645" i="6"/>
  <c r="B645" i="6"/>
  <c r="B645" i="7" s="1"/>
  <c r="C645" i="7"/>
  <c r="AZ645" i="6"/>
  <c r="N645" i="6"/>
  <c r="L645" i="7" s="1"/>
  <c r="J645" i="6"/>
  <c r="H645" i="7" s="1"/>
  <c r="Y645" i="6"/>
  <c r="W645" i="7" s="1"/>
  <c r="AY645" i="6"/>
  <c r="AX645" i="6"/>
  <c r="U645" i="6"/>
  <c r="S645" i="7" s="1"/>
  <c r="Q645" i="6"/>
  <c r="O645" i="7" s="1"/>
  <c r="BA645" i="6"/>
  <c r="F645" i="6"/>
  <c r="E645" i="6" s="1"/>
  <c r="I645" i="6"/>
  <c r="G645" i="7" s="1"/>
  <c r="AB645" i="6"/>
  <c r="G645" i="6"/>
  <c r="E645" i="7" s="1"/>
  <c r="A645" i="6"/>
  <c r="A645" i="7" s="1"/>
  <c r="AW645" i="6"/>
  <c r="BB645" i="6"/>
  <c r="K645" i="6"/>
  <c r="I645" i="7" s="1"/>
  <c r="BD645" i="6"/>
  <c r="AA645" i="6"/>
  <c r="I394" i="6"/>
  <c r="G394" i="7" s="1"/>
  <c r="X394" i="6"/>
  <c r="V394" i="7" s="1"/>
  <c r="R394" i="6"/>
  <c r="P394" i="7" s="1"/>
  <c r="AB394" i="6"/>
  <c r="AY394" i="6"/>
  <c r="H394" i="6"/>
  <c r="F394" i="7" s="1"/>
  <c r="AZ394" i="6"/>
  <c r="O394" i="6"/>
  <c r="M394" i="7" s="1"/>
  <c r="AA394" i="6"/>
  <c r="W394" i="6"/>
  <c r="U394" i="7" s="1"/>
  <c r="N394" i="6"/>
  <c r="L394" i="7" s="1"/>
  <c r="AX394" i="6"/>
  <c r="K394" i="6"/>
  <c r="I394" i="7" s="1"/>
  <c r="T394" i="6"/>
  <c r="R394" i="7" s="1"/>
  <c r="P394" i="6"/>
  <c r="N394" i="7" s="1"/>
  <c r="S394" i="6"/>
  <c r="Q394" i="7" s="1"/>
  <c r="BC394" i="6"/>
  <c r="BD394" i="6"/>
  <c r="G394" i="6"/>
  <c r="E394" i="7" s="1"/>
  <c r="AV394" i="6"/>
  <c r="J394" i="6"/>
  <c r="H394" i="7" s="1"/>
  <c r="U394" i="6"/>
  <c r="S394" i="7" s="1"/>
  <c r="Z394" i="6"/>
  <c r="F394" i="6"/>
  <c r="E394" i="6" s="1"/>
  <c r="BB394" i="6"/>
  <c r="L394" i="6"/>
  <c r="J394" i="7" s="1"/>
  <c r="M394" i="6"/>
  <c r="K394" i="7" s="1"/>
  <c r="Q394" i="6"/>
  <c r="O394" i="7" s="1"/>
  <c r="A394" i="6"/>
  <c r="A394" i="7" s="1"/>
  <c r="Y394" i="6"/>
  <c r="W394" i="7" s="1"/>
  <c r="BA394" i="6"/>
  <c r="B394" i="6"/>
  <c r="B394" i="7" s="1"/>
  <c r="V394" i="6"/>
  <c r="T394" i="7" s="1"/>
  <c r="AW394" i="6"/>
  <c r="C394" i="7"/>
  <c r="S886" i="6"/>
  <c r="Q886" i="7" s="1"/>
  <c r="T886" i="6"/>
  <c r="R886" i="7" s="1"/>
  <c r="N886" i="6"/>
  <c r="L886" i="7" s="1"/>
  <c r="AB886" i="6"/>
  <c r="Y886" i="6"/>
  <c r="W886" i="7" s="1"/>
  <c r="A886" i="6"/>
  <c r="A886" i="7" s="1"/>
  <c r="Z886" i="6"/>
  <c r="B886" i="6"/>
  <c r="B886" i="7" s="1"/>
  <c r="AX886" i="6"/>
  <c r="V886" i="6"/>
  <c r="T886" i="7" s="1"/>
  <c r="U886" i="6"/>
  <c r="S886" i="7" s="1"/>
  <c r="G886" i="6"/>
  <c r="E886" i="7" s="1"/>
  <c r="AA886" i="6"/>
  <c r="H886" i="6"/>
  <c r="F886" i="7" s="1"/>
  <c r="R886" i="6"/>
  <c r="P886" i="7" s="1"/>
  <c r="L886" i="6"/>
  <c r="J886" i="7" s="1"/>
  <c r="AV886" i="6"/>
  <c r="BC886" i="6"/>
  <c r="C886" i="7"/>
  <c r="BD886" i="6"/>
  <c r="AY886" i="6"/>
  <c r="P886" i="6"/>
  <c r="N886" i="7" s="1"/>
  <c r="BA886" i="6"/>
  <c r="J886" i="6"/>
  <c r="H886" i="7" s="1"/>
  <c r="Q886" i="6"/>
  <c r="O886" i="7" s="1"/>
  <c r="AZ886" i="6"/>
  <c r="W886" i="6"/>
  <c r="U886" i="7" s="1"/>
  <c r="K886" i="6"/>
  <c r="I886" i="7" s="1"/>
  <c r="M886" i="6"/>
  <c r="K886" i="7" s="1"/>
  <c r="X886" i="6"/>
  <c r="V886" i="7" s="1"/>
  <c r="BB886" i="6"/>
  <c r="F886" i="6"/>
  <c r="E886" i="6" s="1"/>
  <c r="O886" i="6"/>
  <c r="M886" i="7" s="1"/>
  <c r="AW886" i="6"/>
  <c r="I886" i="6"/>
  <c r="G886" i="7" s="1"/>
  <c r="P367" i="6"/>
  <c r="N367" i="7" s="1"/>
  <c r="F367" i="6"/>
  <c r="E367" i="6" s="1"/>
  <c r="AA367" i="6"/>
  <c r="AB367" i="6"/>
  <c r="B364" i="9"/>
  <c r="C367" i="7"/>
  <c r="AA224" i="6"/>
  <c r="AB224" i="6"/>
  <c r="P224" i="6"/>
  <c r="N224" i="7" s="1"/>
  <c r="C224" i="7"/>
  <c r="F224" i="6"/>
  <c r="E224" i="6" s="1"/>
  <c r="B221" i="9"/>
  <c r="Z686" i="6"/>
  <c r="B686" i="6"/>
  <c r="B686" i="7" s="1"/>
  <c r="N686" i="6"/>
  <c r="L686" i="7" s="1"/>
  <c r="BC686" i="6"/>
  <c r="AY686" i="6"/>
  <c r="W686" i="6"/>
  <c r="U686" i="7" s="1"/>
  <c r="H686" i="6"/>
  <c r="F686" i="7" s="1"/>
  <c r="AZ686" i="6"/>
  <c r="BA686" i="6"/>
  <c r="Q686" i="6"/>
  <c r="O686" i="7" s="1"/>
  <c r="U686" i="6"/>
  <c r="S686" i="7" s="1"/>
  <c r="J686" i="6"/>
  <c r="H686" i="7" s="1"/>
  <c r="AX686" i="6"/>
  <c r="T686" i="6"/>
  <c r="R686" i="7" s="1"/>
  <c r="C686" i="7"/>
  <c r="P686" i="6"/>
  <c r="N686" i="7" s="1"/>
  <c r="AW686" i="6"/>
  <c r="L686" i="6"/>
  <c r="J686" i="7" s="1"/>
  <c r="R686" i="6"/>
  <c r="P686" i="7" s="1"/>
  <c r="BB686" i="6"/>
  <c r="AB686" i="6"/>
  <c r="AV686" i="6"/>
  <c r="K686" i="6"/>
  <c r="I686" i="7" s="1"/>
  <c r="AA686" i="6"/>
  <c r="S686" i="6"/>
  <c r="Q686" i="7" s="1"/>
  <c r="Y686" i="6"/>
  <c r="W686" i="7" s="1"/>
  <c r="I686" i="6"/>
  <c r="G686" i="7" s="1"/>
  <c r="BD686" i="6"/>
  <c r="F686" i="6"/>
  <c r="E686" i="6" s="1"/>
  <c r="O686" i="6"/>
  <c r="M686" i="7" s="1"/>
  <c r="M686" i="6"/>
  <c r="K686" i="7" s="1"/>
  <c r="V686" i="6"/>
  <c r="T686" i="7" s="1"/>
  <c r="A686" i="6"/>
  <c r="A686" i="7" s="1"/>
  <c r="G686" i="6"/>
  <c r="E686" i="7" s="1"/>
  <c r="X686" i="6"/>
  <c r="V686" i="7" s="1"/>
  <c r="AW497" i="6"/>
  <c r="G497" i="6"/>
  <c r="E497" i="7" s="1"/>
  <c r="M497" i="6"/>
  <c r="K497" i="7" s="1"/>
  <c r="T497" i="6"/>
  <c r="R497" i="7" s="1"/>
  <c r="BA497" i="6"/>
  <c r="W497" i="6"/>
  <c r="U497" i="7" s="1"/>
  <c r="Y497" i="6"/>
  <c r="W497" i="7" s="1"/>
  <c r="S497" i="6"/>
  <c r="Q497" i="7" s="1"/>
  <c r="C497" i="7"/>
  <c r="U497" i="6"/>
  <c r="S497" i="7" s="1"/>
  <c r="I497" i="6"/>
  <c r="G497" i="7" s="1"/>
  <c r="AX497" i="6"/>
  <c r="N497" i="6"/>
  <c r="L497" i="7" s="1"/>
  <c r="X497" i="6"/>
  <c r="V497" i="7" s="1"/>
  <c r="AA497" i="6"/>
  <c r="J497" i="6"/>
  <c r="H497" i="7" s="1"/>
  <c r="P497" i="6"/>
  <c r="N497" i="7" s="1"/>
  <c r="AY497" i="6"/>
  <c r="A497" i="6"/>
  <c r="A497" i="7" s="1"/>
  <c r="Z497" i="6"/>
  <c r="BB497" i="6"/>
  <c r="V497" i="6"/>
  <c r="T497" i="7" s="1"/>
  <c r="AV497" i="6"/>
  <c r="L497" i="6"/>
  <c r="J497" i="7" s="1"/>
  <c r="O497" i="6"/>
  <c r="M497" i="7" s="1"/>
  <c r="BD497" i="6"/>
  <c r="R497" i="6"/>
  <c r="P497" i="7" s="1"/>
  <c r="F497" i="6"/>
  <c r="E497" i="6" s="1"/>
  <c r="BC497" i="6"/>
  <c r="Q497" i="6"/>
  <c r="O497" i="7" s="1"/>
  <c r="AB497" i="6"/>
  <c r="B497" i="6"/>
  <c r="B497" i="7" s="1"/>
  <c r="AZ497" i="6"/>
  <c r="K497" i="6"/>
  <c r="I497" i="7" s="1"/>
  <c r="H497" i="6"/>
  <c r="F497" i="7" s="1"/>
  <c r="F558" i="6"/>
  <c r="E558" i="6" s="1"/>
  <c r="W558" i="6"/>
  <c r="U558" i="7" s="1"/>
  <c r="BC558" i="6"/>
  <c r="V558" i="6"/>
  <c r="T558" i="7" s="1"/>
  <c r="T558" i="6"/>
  <c r="R558" i="7" s="1"/>
  <c r="P558" i="6"/>
  <c r="N558" i="7" s="1"/>
  <c r="Q558" i="6"/>
  <c r="O558" i="7" s="1"/>
  <c r="G558" i="6"/>
  <c r="E558" i="7" s="1"/>
  <c r="R558" i="6"/>
  <c r="P558" i="7" s="1"/>
  <c r="I558" i="6"/>
  <c r="G558" i="7" s="1"/>
  <c r="H558" i="6"/>
  <c r="F558" i="7" s="1"/>
  <c r="C558" i="7"/>
  <c r="L558" i="6"/>
  <c r="J558" i="7" s="1"/>
  <c r="U558" i="6"/>
  <c r="S558" i="7" s="1"/>
  <c r="AA558" i="6"/>
  <c r="AX558" i="6"/>
  <c r="AY558" i="6"/>
  <c r="B558" i="6"/>
  <c r="B558" i="7" s="1"/>
  <c r="K558" i="6"/>
  <c r="I558" i="7" s="1"/>
  <c r="AV558" i="6"/>
  <c r="N558" i="6"/>
  <c r="L558" i="7" s="1"/>
  <c r="AB558" i="6"/>
  <c r="Z558" i="6"/>
  <c r="AW558" i="6"/>
  <c r="J558" i="6"/>
  <c r="H558" i="7" s="1"/>
  <c r="BA558" i="6"/>
  <c r="X558" i="6"/>
  <c r="V558" i="7" s="1"/>
  <c r="BB558" i="6"/>
  <c r="M558" i="6"/>
  <c r="K558" i="7" s="1"/>
  <c r="O558" i="6"/>
  <c r="M558" i="7" s="1"/>
  <c r="S558" i="6"/>
  <c r="Q558" i="7" s="1"/>
  <c r="AZ558" i="6"/>
  <c r="BD558" i="6"/>
  <c r="A558" i="6"/>
  <c r="A558" i="7" s="1"/>
  <c r="Y558" i="6"/>
  <c r="W558" i="7" s="1"/>
  <c r="Z999" i="6"/>
  <c r="AZ999" i="6"/>
  <c r="AX999" i="6"/>
  <c r="AV999" i="6"/>
  <c r="Q999" i="6"/>
  <c r="O999" i="7" s="1"/>
  <c r="I999" i="6"/>
  <c r="G999" i="7" s="1"/>
  <c r="AB999" i="6"/>
  <c r="F999" i="6"/>
  <c r="P999" i="6"/>
  <c r="N999" i="7" s="1"/>
  <c r="BC999" i="6"/>
  <c r="N999" i="6"/>
  <c r="L999" i="7" s="1"/>
  <c r="AY999" i="6"/>
  <c r="AW999" i="6"/>
  <c r="G999" i="6"/>
  <c r="E999" i="7" s="1"/>
  <c r="Y999" i="6"/>
  <c r="W999" i="7" s="1"/>
  <c r="K999" i="6"/>
  <c r="I999" i="7" s="1"/>
  <c r="BA999" i="6"/>
  <c r="B999" i="6"/>
  <c r="B999" i="7" s="1"/>
  <c r="V999" i="6"/>
  <c r="T999" i="7" s="1"/>
  <c r="H999" i="6"/>
  <c r="F999" i="7" s="1"/>
  <c r="J999" i="6"/>
  <c r="H999" i="7" s="1"/>
  <c r="O999" i="6"/>
  <c r="M999" i="7" s="1"/>
  <c r="C999" i="7"/>
  <c r="BD999" i="6"/>
  <c r="M999" i="6"/>
  <c r="K999" i="7" s="1"/>
  <c r="AA999" i="6"/>
  <c r="X999" i="6"/>
  <c r="V999" i="7" s="1"/>
  <c r="BB999" i="6"/>
  <c r="W999" i="6"/>
  <c r="U999" i="7" s="1"/>
  <c r="A999" i="6"/>
  <c r="A999" i="7" s="1"/>
  <c r="S999" i="6"/>
  <c r="Q999" i="7" s="1"/>
  <c r="U999" i="6"/>
  <c r="S999" i="7" s="1"/>
  <c r="L999" i="6"/>
  <c r="J999" i="7" s="1"/>
  <c r="R999" i="6"/>
  <c r="P999" i="7" s="1"/>
  <c r="T999" i="6"/>
  <c r="R999" i="7" s="1"/>
  <c r="AZ463" i="6"/>
  <c r="AY463" i="6"/>
  <c r="AX463" i="6"/>
  <c r="C463" i="7"/>
  <c r="H463" i="6"/>
  <c r="F463" i="7" s="1"/>
  <c r="BA463" i="6"/>
  <c r="F463" i="6"/>
  <c r="E463" i="6" s="1"/>
  <c r="AV463" i="6"/>
  <c r="B463" i="6"/>
  <c r="B463" i="7" s="1"/>
  <c r="O463" i="6"/>
  <c r="M463" i="7" s="1"/>
  <c r="I463" i="6"/>
  <c r="G463" i="7" s="1"/>
  <c r="BB463" i="6"/>
  <c r="N463" i="6"/>
  <c r="L463" i="7" s="1"/>
  <c r="BC463" i="6"/>
  <c r="AB463" i="6"/>
  <c r="L463" i="6"/>
  <c r="J463" i="7" s="1"/>
  <c r="BD463" i="6"/>
  <c r="T463" i="6"/>
  <c r="R463" i="7" s="1"/>
  <c r="M463" i="6"/>
  <c r="K463" i="7" s="1"/>
  <c r="AW463" i="6"/>
  <c r="A463" i="6"/>
  <c r="A463" i="7" s="1"/>
  <c r="W463" i="6"/>
  <c r="U463" i="7" s="1"/>
  <c r="V463" i="6"/>
  <c r="T463" i="7" s="1"/>
  <c r="Z463" i="6"/>
  <c r="AA463" i="6"/>
  <c r="U463" i="6"/>
  <c r="S463" i="7" s="1"/>
  <c r="P463" i="6"/>
  <c r="N463" i="7" s="1"/>
  <c r="S463" i="6"/>
  <c r="Q463" i="7" s="1"/>
  <c r="J463" i="6"/>
  <c r="H463" i="7" s="1"/>
  <c r="Y463" i="6"/>
  <c r="W463" i="7" s="1"/>
  <c r="G463" i="6"/>
  <c r="E463" i="7" s="1"/>
  <c r="K463" i="6"/>
  <c r="I463" i="7" s="1"/>
  <c r="X463" i="6"/>
  <c r="V463" i="7" s="1"/>
  <c r="Q463" i="6"/>
  <c r="O463" i="7" s="1"/>
  <c r="R463" i="6"/>
  <c r="P463" i="7" s="1"/>
  <c r="C717" i="7"/>
  <c r="Q717" i="6"/>
  <c r="O717" i="7" s="1"/>
  <c r="T717" i="6"/>
  <c r="R717" i="7" s="1"/>
  <c r="V717" i="6"/>
  <c r="T717" i="7" s="1"/>
  <c r="J717" i="6"/>
  <c r="H717" i="7" s="1"/>
  <c r="X717" i="6"/>
  <c r="V717" i="7" s="1"/>
  <c r="L717" i="6"/>
  <c r="J717" i="7" s="1"/>
  <c r="Y717" i="6"/>
  <c r="W717" i="7" s="1"/>
  <c r="S717" i="6"/>
  <c r="Q717" i="7" s="1"/>
  <c r="AY717" i="6"/>
  <c r="N717" i="6"/>
  <c r="L717" i="7" s="1"/>
  <c r="AA717" i="6"/>
  <c r="F717" i="6"/>
  <c r="E717" i="6" s="1"/>
  <c r="G717" i="6"/>
  <c r="E717" i="7" s="1"/>
  <c r="Z717" i="6"/>
  <c r="U717" i="6"/>
  <c r="S717" i="7" s="1"/>
  <c r="BD717" i="6"/>
  <c r="W717" i="6"/>
  <c r="U717" i="7" s="1"/>
  <c r="A717" i="6"/>
  <c r="A717" i="7" s="1"/>
  <c r="AX717" i="6"/>
  <c r="AV717" i="6"/>
  <c r="I717" i="6"/>
  <c r="G717" i="7" s="1"/>
  <c r="O717" i="6"/>
  <c r="M717" i="7" s="1"/>
  <c r="AB717" i="6"/>
  <c r="AZ717" i="6"/>
  <c r="BC717" i="6"/>
  <c r="K717" i="6"/>
  <c r="I717" i="7" s="1"/>
  <c r="H717" i="6"/>
  <c r="F717" i="7" s="1"/>
  <c r="BB717" i="6"/>
  <c r="R717" i="6"/>
  <c r="P717" i="7" s="1"/>
  <c r="P717" i="6"/>
  <c r="N717" i="7" s="1"/>
  <c r="AW717" i="6"/>
  <c r="BA717" i="6"/>
  <c r="B717" i="6"/>
  <c r="B717" i="7" s="1"/>
  <c r="M717" i="6"/>
  <c r="K717" i="7" s="1"/>
  <c r="AB57" i="6"/>
  <c r="F57" i="6"/>
  <c r="E57" i="6" s="1"/>
  <c r="B54" i="9"/>
  <c r="C57" i="7"/>
  <c r="AA57" i="6"/>
  <c r="P57" i="6"/>
  <c r="N57" i="7" s="1"/>
  <c r="Q753" i="6"/>
  <c r="O753" i="7" s="1"/>
  <c r="R753" i="6"/>
  <c r="P753" i="7" s="1"/>
  <c r="L753" i="6"/>
  <c r="J753" i="7" s="1"/>
  <c r="I753" i="6"/>
  <c r="G753" i="7" s="1"/>
  <c r="BA753" i="6"/>
  <c r="AY753" i="6"/>
  <c r="B753" i="6"/>
  <c r="B753" i="7" s="1"/>
  <c r="AW753" i="6"/>
  <c r="M753" i="6"/>
  <c r="K753" i="7" s="1"/>
  <c r="Z753" i="6"/>
  <c r="AZ753" i="6"/>
  <c r="C753" i="7"/>
  <c r="AV753" i="6"/>
  <c r="J753" i="6"/>
  <c r="H753" i="7" s="1"/>
  <c r="S753" i="6"/>
  <c r="Q753" i="7" s="1"/>
  <c r="G753" i="6"/>
  <c r="E753" i="7" s="1"/>
  <c r="A753" i="6"/>
  <c r="A753" i="7" s="1"/>
  <c r="V753" i="6"/>
  <c r="T753" i="7" s="1"/>
  <c r="K753" i="6"/>
  <c r="I753" i="7" s="1"/>
  <c r="P753" i="6"/>
  <c r="N753" i="7" s="1"/>
  <c r="O753" i="6"/>
  <c r="M753" i="7" s="1"/>
  <c r="AB753" i="6"/>
  <c r="AX753" i="6"/>
  <c r="Y753" i="6"/>
  <c r="W753" i="7" s="1"/>
  <c r="T753" i="6"/>
  <c r="R753" i="7" s="1"/>
  <c r="BC753" i="6"/>
  <c r="F753" i="6"/>
  <c r="E753" i="6" s="1"/>
  <c r="U753" i="6"/>
  <c r="S753" i="7" s="1"/>
  <c r="AA753" i="6"/>
  <c r="H753" i="6"/>
  <c r="F753" i="7" s="1"/>
  <c r="BD753" i="6"/>
  <c r="BB753" i="6"/>
  <c r="X753" i="6"/>
  <c r="V753" i="7" s="1"/>
  <c r="W753" i="6"/>
  <c r="U753" i="7" s="1"/>
  <c r="N753" i="6"/>
  <c r="L753" i="7" s="1"/>
  <c r="C306" i="7"/>
  <c r="AB306" i="6"/>
  <c r="F306" i="6"/>
  <c r="E306" i="6" s="1"/>
  <c r="AA306" i="6"/>
  <c r="P306" i="6"/>
  <c r="N306" i="7" s="1"/>
  <c r="B303" i="9"/>
  <c r="BA724" i="6"/>
  <c r="AX724" i="6"/>
  <c r="C724" i="7"/>
  <c r="AA724" i="6"/>
  <c r="R724" i="6"/>
  <c r="P724" i="7" s="1"/>
  <c r="Z724" i="6"/>
  <c r="B724" i="6"/>
  <c r="B724" i="7" s="1"/>
  <c r="K724" i="6"/>
  <c r="I724" i="7" s="1"/>
  <c r="AB724" i="6"/>
  <c r="AZ724" i="6"/>
  <c r="U724" i="6"/>
  <c r="S724" i="7" s="1"/>
  <c r="AW724" i="6"/>
  <c r="Q724" i="6"/>
  <c r="O724" i="7" s="1"/>
  <c r="F724" i="6"/>
  <c r="E724" i="6" s="1"/>
  <c r="A724" i="6"/>
  <c r="A724" i="7" s="1"/>
  <c r="P724" i="6"/>
  <c r="N724" i="7" s="1"/>
  <c r="AV724" i="6"/>
  <c r="T724" i="6"/>
  <c r="R724" i="7" s="1"/>
  <c r="V724" i="6"/>
  <c r="T724" i="7" s="1"/>
  <c r="I724" i="6"/>
  <c r="G724" i="7" s="1"/>
  <c r="BB724" i="6"/>
  <c r="N724" i="6"/>
  <c r="L724" i="7" s="1"/>
  <c r="G724" i="6"/>
  <c r="E724" i="7" s="1"/>
  <c r="W724" i="6"/>
  <c r="U724" i="7" s="1"/>
  <c r="BD724" i="6"/>
  <c r="BC724" i="6"/>
  <c r="X724" i="6"/>
  <c r="V724" i="7" s="1"/>
  <c r="S724" i="6"/>
  <c r="Q724" i="7" s="1"/>
  <c r="M724" i="6"/>
  <c r="K724" i="7" s="1"/>
  <c r="Y724" i="6"/>
  <c r="W724" i="7" s="1"/>
  <c r="AY724" i="6"/>
  <c r="O724" i="6"/>
  <c r="M724" i="7" s="1"/>
  <c r="L724" i="6"/>
  <c r="J724" i="7" s="1"/>
  <c r="J724" i="6"/>
  <c r="H724" i="7" s="1"/>
  <c r="H724" i="6"/>
  <c r="F724" i="7" s="1"/>
  <c r="L390" i="6"/>
  <c r="J390" i="7" s="1"/>
  <c r="H390" i="6"/>
  <c r="F390" i="7" s="1"/>
  <c r="C390" i="7"/>
  <c r="BB390" i="6"/>
  <c r="AX390" i="6"/>
  <c r="F390" i="6"/>
  <c r="E390" i="6" s="1"/>
  <c r="J390" i="6"/>
  <c r="H390" i="7" s="1"/>
  <c r="K390" i="6"/>
  <c r="I390" i="7" s="1"/>
  <c r="AY390" i="6"/>
  <c r="I390" i="6"/>
  <c r="G390" i="7" s="1"/>
  <c r="S390" i="6"/>
  <c r="Q390" i="7" s="1"/>
  <c r="BC390" i="6"/>
  <c r="X390" i="6"/>
  <c r="V390" i="7" s="1"/>
  <c r="AZ390" i="6"/>
  <c r="N390" i="6"/>
  <c r="L390" i="7" s="1"/>
  <c r="B390" i="6"/>
  <c r="B390" i="7" s="1"/>
  <c r="AW390" i="6"/>
  <c r="BD390" i="6"/>
  <c r="V390" i="6"/>
  <c r="T390" i="7" s="1"/>
  <c r="Y390" i="6"/>
  <c r="W390" i="7" s="1"/>
  <c r="W390" i="6"/>
  <c r="U390" i="7" s="1"/>
  <c r="BA390" i="6"/>
  <c r="T390" i="6"/>
  <c r="R390" i="7" s="1"/>
  <c r="A390" i="6"/>
  <c r="A390" i="7" s="1"/>
  <c r="AA390" i="6"/>
  <c r="AB390" i="6"/>
  <c r="G390" i="6"/>
  <c r="E390" i="7" s="1"/>
  <c r="U390" i="6"/>
  <c r="S390" i="7" s="1"/>
  <c r="AV390" i="6"/>
  <c r="M390" i="6"/>
  <c r="K390" i="7" s="1"/>
  <c r="P390" i="6"/>
  <c r="N390" i="7" s="1"/>
  <c r="O390" i="6"/>
  <c r="M390" i="7" s="1"/>
  <c r="Q390" i="6"/>
  <c r="O390" i="7" s="1"/>
  <c r="Z390" i="6"/>
  <c r="R390" i="6"/>
  <c r="P390" i="7" s="1"/>
  <c r="H683" i="6"/>
  <c r="F683" i="7" s="1"/>
  <c r="U683" i="6"/>
  <c r="S683" i="7" s="1"/>
  <c r="BC683" i="6"/>
  <c r="F683" i="6"/>
  <c r="E683" i="6" s="1"/>
  <c r="I683" i="6"/>
  <c r="G683" i="7" s="1"/>
  <c r="Z683" i="6"/>
  <c r="P683" i="6"/>
  <c r="N683" i="7" s="1"/>
  <c r="Y683" i="6"/>
  <c r="W683" i="7" s="1"/>
  <c r="B683" i="6"/>
  <c r="B683" i="7" s="1"/>
  <c r="K683" i="6"/>
  <c r="I683" i="7" s="1"/>
  <c r="AW683" i="6"/>
  <c r="AY683" i="6"/>
  <c r="BA683" i="6"/>
  <c r="N683" i="6"/>
  <c r="L683" i="7" s="1"/>
  <c r="AV683" i="6"/>
  <c r="T683" i="6"/>
  <c r="R683" i="7" s="1"/>
  <c r="W683" i="6"/>
  <c r="U683" i="7" s="1"/>
  <c r="C683" i="7"/>
  <c r="S683" i="6"/>
  <c r="Q683" i="7" s="1"/>
  <c r="AX683" i="6"/>
  <c r="R683" i="6"/>
  <c r="P683" i="7" s="1"/>
  <c r="BD683" i="6"/>
  <c r="V683" i="6"/>
  <c r="T683" i="7" s="1"/>
  <c r="A683" i="6"/>
  <c r="A683" i="7" s="1"/>
  <c r="AA683" i="6"/>
  <c r="BB683" i="6"/>
  <c r="G683" i="6"/>
  <c r="E683" i="7" s="1"/>
  <c r="X683" i="6"/>
  <c r="V683" i="7" s="1"/>
  <c r="O683" i="6"/>
  <c r="M683" i="7" s="1"/>
  <c r="AZ683" i="6"/>
  <c r="AB683" i="6"/>
  <c r="L683" i="6"/>
  <c r="J683" i="7" s="1"/>
  <c r="M683" i="6"/>
  <c r="K683" i="7" s="1"/>
  <c r="Q683" i="6"/>
  <c r="O683" i="7" s="1"/>
  <c r="J683" i="6"/>
  <c r="H683" i="7" s="1"/>
  <c r="AB548" i="6"/>
  <c r="B548" i="6"/>
  <c r="B548" i="7" s="1"/>
  <c r="Q548" i="6"/>
  <c r="O548" i="7" s="1"/>
  <c r="U548" i="6"/>
  <c r="S548" i="7" s="1"/>
  <c r="BB548" i="6"/>
  <c r="G548" i="6"/>
  <c r="E548" i="7" s="1"/>
  <c r="Z548" i="6"/>
  <c r="R548" i="6"/>
  <c r="P548" i="7" s="1"/>
  <c r="P548" i="6"/>
  <c r="N548" i="7" s="1"/>
  <c r="AA548" i="6"/>
  <c r="F548" i="6"/>
  <c r="E548" i="6" s="1"/>
  <c r="Y548" i="6"/>
  <c r="W548" i="7" s="1"/>
  <c r="BD548" i="6"/>
  <c r="AY548" i="6"/>
  <c r="M548" i="6"/>
  <c r="K548" i="7" s="1"/>
  <c r="AV548" i="6"/>
  <c r="S548" i="6"/>
  <c r="Q548" i="7" s="1"/>
  <c r="J548" i="6"/>
  <c r="H548" i="7" s="1"/>
  <c r="AX548" i="6"/>
  <c r="BA548" i="6"/>
  <c r="W548" i="6"/>
  <c r="U548" i="7" s="1"/>
  <c r="X548" i="6"/>
  <c r="V548" i="7" s="1"/>
  <c r="O548" i="6"/>
  <c r="M548" i="7" s="1"/>
  <c r="T548" i="6"/>
  <c r="R548" i="7" s="1"/>
  <c r="AZ548" i="6"/>
  <c r="L548" i="6"/>
  <c r="J548" i="7" s="1"/>
  <c r="N548" i="6"/>
  <c r="L548" i="7" s="1"/>
  <c r="K548" i="6"/>
  <c r="I548" i="7" s="1"/>
  <c r="BC548" i="6"/>
  <c r="AW548" i="6"/>
  <c r="H548" i="6"/>
  <c r="F548" i="7" s="1"/>
  <c r="V548" i="6"/>
  <c r="T548" i="7" s="1"/>
  <c r="C548" i="7"/>
  <c r="I548" i="6"/>
  <c r="G548" i="7" s="1"/>
  <c r="A548" i="6"/>
  <c r="A548" i="7" s="1"/>
  <c r="F59" i="6"/>
  <c r="E59" i="6" s="1"/>
  <c r="AB59" i="6"/>
  <c r="AA59" i="6"/>
  <c r="B56" i="9"/>
  <c r="P59" i="6"/>
  <c r="N59" i="7" s="1"/>
  <c r="C59" i="7"/>
  <c r="F931" i="6"/>
  <c r="E931" i="6" s="1"/>
  <c r="AW931" i="6"/>
  <c r="X931" i="6"/>
  <c r="V931" i="7" s="1"/>
  <c r="K931" i="6"/>
  <c r="I931" i="7" s="1"/>
  <c r="W931" i="6"/>
  <c r="U931" i="7" s="1"/>
  <c r="C931" i="7"/>
  <c r="AB931" i="6"/>
  <c r="Y931" i="6"/>
  <c r="W931" i="7" s="1"/>
  <c r="G931" i="6"/>
  <c r="E931" i="7" s="1"/>
  <c r="A931" i="6"/>
  <c r="A931" i="7" s="1"/>
  <c r="BD931" i="6"/>
  <c r="L931" i="6"/>
  <c r="J931" i="7" s="1"/>
  <c r="AV931" i="6"/>
  <c r="I931" i="6"/>
  <c r="G931" i="7" s="1"/>
  <c r="M931" i="6"/>
  <c r="K931" i="7" s="1"/>
  <c r="BC931" i="6"/>
  <c r="AA931" i="6"/>
  <c r="P931" i="6"/>
  <c r="N931" i="7" s="1"/>
  <c r="U931" i="6"/>
  <c r="S931" i="7" s="1"/>
  <c r="V931" i="6"/>
  <c r="T931" i="7" s="1"/>
  <c r="T931" i="6"/>
  <c r="R931" i="7" s="1"/>
  <c r="H931" i="6"/>
  <c r="F931" i="7" s="1"/>
  <c r="S931" i="6"/>
  <c r="Q931" i="7" s="1"/>
  <c r="AZ931" i="6"/>
  <c r="AX931" i="6"/>
  <c r="J931" i="6"/>
  <c r="H931" i="7" s="1"/>
  <c r="N931" i="6"/>
  <c r="L931" i="7" s="1"/>
  <c r="BB931" i="6"/>
  <c r="Q931" i="6"/>
  <c r="O931" i="7" s="1"/>
  <c r="R931" i="6"/>
  <c r="P931" i="7" s="1"/>
  <c r="O931" i="6"/>
  <c r="M931" i="7" s="1"/>
  <c r="AY931" i="6"/>
  <c r="Z931" i="6"/>
  <c r="BA931" i="6"/>
  <c r="B931" i="6"/>
  <c r="B931" i="7" s="1"/>
  <c r="Q769" i="6"/>
  <c r="O769" i="7" s="1"/>
  <c r="U769" i="6"/>
  <c r="S769" i="7" s="1"/>
  <c r="AB769" i="6"/>
  <c r="X769" i="6"/>
  <c r="V769" i="7" s="1"/>
  <c r="AZ769" i="6"/>
  <c r="H769" i="6"/>
  <c r="F769" i="7" s="1"/>
  <c r="AX769" i="6"/>
  <c r="G769" i="6"/>
  <c r="E769" i="7" s="1"/>
  <c r="O769" i="6"/>
  <c r="M769" i="7" s="1"/>
  <c r="V769" i="6"/>
  <c r="T769" i="7" s="1"/>
  <c r="I769" i="6"/>
  <c r="G769" i="7" s="1"/>
  <c r="AY769" i="6"/>
  <c r="P769" i="6"/>
  <c r="N769" i="7" s="1"/>
  <c r="AV769" i="6"/>
  <c r="A769" i="6"/>
  <c r="A769" i="7" s="1"/>
  <c r="W769" i="6"/>
  <c r="U769" i="7" s="1"/>
  <c r="Y769" i="6"/>
  <c r="W769" i="7" s="1"/>
  <c r="BC769" i="6"/>
  <c r="S769" i="6"/>
  <c r="Q769" i="7" s="1"/>
  <c r="K769" i="6"/>
  <c r="I769" i="7" s="1"/>
  <c r="BA769" i="6"/>
  <c r="J769" i="6"/>
  <c r="H769" i="7" s="1"/>
  <c r="N769" i="6"/>
  <c r="L769" i="7" s="1"/>
  <c r="R769" i="6"/>
  <c r="P769" i="7" s="1"/>
  <c r="AW769" i="6"/>
  <c r="C769" i="7"/>
  <c r="M769" i="6"/>
  <c r="K769" i="7" s="1"/>
  <c r="L769" i="6"/>
  <c r="J769" i="7" s="1"/>
  <c r="B769" i="6"/>
  <c r="B769" i="7" s="1"/>
  <c r="F769" i="6"/>
  <c r="E769" i="6" s="1"/>
  <c r="BD769" i="6"/>
  <c r="T769" i="6"/>
  <c r="R769" i="7" s="1"/>
  <c r="Z769" i="6"/>
  <c r="AA769" i="6"/>
  <c r="BB769" i="6"/>
  <c r="H996" i="6"/>
  <c r="F996" i="7" s="1"/>
  <c r="BB996" i="6"/>
  <c r="O996" i="6"/>
  <c r="M996" i="7" s="1"/>
  <c r="W996" i="6"/>
  <c r="U996" i="7" s="1"/>
  <c r="BD996" i="6"/>
  <c r="N996" i="6"/>
  <c r="L996" i="7" s="1"/>
  <c r="B996" i="6"/>
  <c r="B996" i="7" s="1"/>
  <c r="AZ996" i="6"/>
  <c r="Z996" i="6"/>
  <c r="A996" i="6"/>
  <c r="A996" i="7" s="1"/>
  <c r="AY996" i="6"/>
  <c r="M996" i="6"/>
  <c r="K996" i="7" s="1"/>
  <c r="V996" i="6"/>
  <c r="T996" i="7" s="1"/>
  <c r="Y996" i="6"/>
  <c r="W996" i="7" s="1"/>
  <c r="P996" i="6"/>
  <c r="N996" i="7" s="1"/>
  <c r="AV996" i="6"/>
  <c r="BC996" i="6"/>
  <c r="AW996" i="6"/>
  <c r="BA996" i="6"/>
  <c r="C996" i="7"/>
  <c r="G996" i="6"/>
  <c r="E996" i="7" s="1"/>
  <c r="T996" i="6"/>
  <c r="R996" i="7" s="1"/>
  <c r="AX996" i="6"/>
  <c r="X996" i="6"/>
  <c r="V996" i="7" s="1"/>
  <c r="AA996" i="6"/>
  <c r="AB996" i="6"/>
  <c r="F996" i="6"/>
  <c r="E996" i="6" s="1"/>
  <c r="Q996" i="6"/>
  <c r="O996" i="7" s="1"/>
  <c r="R996" i="6"/>
  <c r="P996" i="7" s="1"/>
  <c r="I996" i="6"/>
  <c r="G996" i="7" s="1"/>
  <c r="K996" i="6"/>
  <c r="I996" i="7" s="1"/>
  <c r="J996" i="6"/>
  <c r="H996" i="7" s="1"/>
  <c r="L996" i="6"/>
  <c r="J996" i="7" s="1"/>
  <c r="U996" i="6"/>
  <c r="S996" i="7" s="1"/>
  <c r="S996" i="6"/>
  <c r="Q996" i="7" s="1"/>
  <c r="AA186" i="6"/>
  <c r="C186" i="7"/>
  <c r="AB186" i="6"/>
  <c r="B183" i="9"/>
  <c r="P186" i="6"/>
  <c r="N186" i="7" s="1"/>
  <c r="F186" i="6"/>
  <c r="E186" i="6" s="1"/>
  <c r="AV744" i="6"/>
  <c r="G744" i="6"/>
  <c r="E744" i="7" s="1"/>
  <c r="N744" i="6"/>
  <c r="L744" i="7" s="1"/>
  <c r="Y744" i="6"/>
  <c r="W744" i="7" s="1"/>
  <c r="AW744" i="6"/>
  <c r="K744" i="6"/>
  <c r="I744" i="7" s="1"/>
  <c r="B744" i="6"/>
  <c r="B744" i="7" s="1"/>
  <c r="AY744" i="6"/>
  <c r="R744" i="6"/>
  <c r="P744" i="7" s="1"/>
  <c r="AX744" i="6"/>
  <c r="J744" i="6"/>
  <c r="H744" i="7" s="1"/>
  <c r="BA744" i="6"/>
  <c r="H744" i="6"/>
  <c r="F744" i="7" s="1"/>
  <c r="O744" i="6"/>
  <c r="M744" i="7" s="1"/>
  <c r="Z744" i="6"/>
  <c r="P744" i="6"/>
  <c r="N744" i="7" s="1"/>
  <c r="C744" i="7"/>
  <c r="M744" i="6"/>
  <c r="K744" i="7" s="1"/>
  <c r="U744" i="6"/>
  <c r="S744" i="7" s="1"/>
  <c r="BD744" i="6"/>
  <c r="V744" i="6"/>
  <c r="T744" i="7" s="1"/>
  <c r="BB744" i="6"/>
  <c r="AB744" i="6"/>
  <c r="BC744" i="6"/>
  <c r="L744" i="6"/>
  <c r="J744" i="7" s="1"/>
  <c r="I744" i="6"/>
  <c r="G744" i="7" s="1"/>
  <c r="A744" i="6"/>
  <c r="A744" i="7" s="1"/>
  <c r="X744" i="6"/>
  <c r="V744" i="7" s="1"/>
  <c r="T744" i="6"/>
  <c r="R744" i="7" s="1"/>
  <c r="Q744" i="6"/>
  <c r="O744" i="7" s="1"/>
  <c r="S744" i="6"/>
  <c r="Q744" i="7" s="1"/>
  <c r="F744" i="6"/>
  <c r="E744" i="6" s="1"/>
  <c r="W744" i="6"/>
  <c r="U744" i="7" s="1"/>
  <c r="AZ744" i="6"/>
  <c r="AA744" i="6"/>
  <c r="P252" i="6"/>
  <c r="N252" i="7" s="1"/>
  <c r="AB252" i="6"/>
  <c r="C252" i="7"/>
  <c r="AA252" i="6"/>
  <c r="F252" i="6"/>
  <c r="E252" i="6" s="1"/>
  <c r="B249" i="9"/>
  <c r="Y916" i="6"/>
  <c r="W916" i="7" s="1"/>
  <c r="C916" i="7"/>
  <c r="K916" i="6"/>
  <c r="I916" i="7" s="1"/>
  <c r="X916" i="6"/>
  <c r="V916" i="7" s="1"/>
  <c r="BB916" i="6"/>
  <c r="AX916" i="6"/>
  <c r="T916" i="6"/>
  <c r="R916" i="7" s="1"/>
  <c r="N916" i="6"/>
  <c r="L916" i="7" s="1"/>
  <c r="BA916" i="6"/>
  <c r="B916" i="6"/>
  <c r="B916" i="7" s="1"/>
  <c r="P916" i="6"/>
  <c r="N916" i="7" s="1"/>
  <c r="J916" i="6"/>
  <c r="H916" i="7" s="1"/>
  <c r="W916" i="6"/>
  <c r="U916" i="7" s="1"/>
  <c r="AA916" i="6"/>
  <c r="AW916" i="6"/>
  <c r="BC916" i="6"/>
  <c r="A916" i="6"/>
  <c r="A916" i="7" s="1"/>
  <c r="AV916" i="6"/>
  <c r="AB916" i="6"/>
  <c r="I916" i="6"/>
  <c r="G916" i="7" s="1"/>
  <c r="Z916" i="6"/>
  <c r="V916" i="6"/>
  <c r="T916" i="7" s="1"/>
  <c r="G916" i="6"/>
  <c r="E916" i="7" s="1"/>
  <c r="R916" i="6"/>
  <c r="P916" i="7" s="1"/>
  <c r="F916" i="6"/>
  <c r="E916" i="6" s="1"/>
  <c r="H916" i="6"/>
  <c r="F916" i="7" s="1"/>
  <c r="M916" i="6"/>
  <c r="K916" i="7" s="1"/>
  <c r="O916" i="6"/>
  <c r="M916" i="7" s="1"/>
  <c r="U916" i="6"/>
  <c r="S916" i="7" s="1"/>
  <c r="Q916" i="6"/>
  <c r="O916" i="7" s="1"/>
  <c r="AY916" i="6"/>
  <c r="S916" i="6"/>
  <c r="Q916" i="7" s="1"/>
  <c r="AZ916" i="6"/>
  <c r="BD916" i="6"/>
  <c r="L916" i="6"/>
  <c r="J916" i="7" s="1"/>
  <c r="W533" i="6"/>
  <c r="U533" i="7" s="1"/>
  <c r="Q533" i="6"/>
  <c r="O533" i="7" s="1"/>
  <c r="L533" i="6"/>
  <c r="J533" i="7" s="1"/>
  <c r="P533" i="6"/>
  <c r="N533" i="7" s="1"/>
  <c r="J533" i="6"/>
  <c r="H533" i="7" s="1"/>
  <c r="BB533" i="6"/>
  <c r="BD533" i="6"/>
  <c r="F533" i="6"/>
  <c r="E533" i="6" s="1"/>
  <c r="AA533" i="6"/>
  <c r="AW533" i="6"/>
  <c r="N533" i="6"/>
  <c r="L533" i="7" s="1"/>
  <c r="C533" i="7"/>
  <c r="V533" i="6"/>
  <c r="T533" i="7" s="1"/>
  <c r="AB533" i="6"/>
  <c r="I533" i="6"/>
  <c r="G533" i="7" s="1"/>
  <c r="BC533" i="6"/>
  <c r="T533" i="6"/>
  <c r="R533" i="7" s="1"/>
  <c r="O533" i="6"/>
  <c r="M533" i="7" s="1"/>
  <c r="AV533" i="6"/>
  <c r="K533" i="6"/>
  <c r="I533" i="7" s="1"/>
  <c r="AZ533" i="6"/>
  <c r="X533" i="6"/>
  <c r="V533" i="7" s="1"/>
  <c r="AY533" i="6"/>
  <c r="H533" i="6"/>
  <c r="F533" i="7" s="1"/>
  <c r="G533" i="6"/>
  <c r="E533" i="7" s="1"/>
  <c r="A533" i="6"/>
  <c r="A533" i="7" s="1"/>
  <c r="B533" i="6"/>
  <c r="B533" i="7" s="1"/>
  <c r="R533" i="6"/>
  <c r="P533" i="7" s="1"/>
  <c r="Y533" i="6"/>
  <c r="W533" i="7" s="1"/>
  <c r="Z533" i="6"/>
  <c r="M533" i="6"/>
  <c r="K533" i="7" s="1"/>
  <c r="U533" i="6"/>
  <c r="S533" i="7" s="1"/>
  <c r="S533" i="6"/>
  <c r="Q533" i="7" s="1"/>
  <c r="BA533" i="6"/>
  <c r="AX533" i="6"/>
  <c r="F349" i="6"/>
  <c r="E349" i="6" s="1"/>
  <c r="P349" i="6"/>
  <c r="N349" i="7" s="1"/>
  <c r="C349" i="7"/>
  <c r="AB349" i="6"/>
  <c r="B346" i="9"/>
  <c r="AA349" i="6"/>
  <c r="P8" i="6"/>
  <c r="N8" i="7" s="1"/>
  <c r="F8" i="6"/>
  <c r="E8" i="6" s="1"/>
  <c r="B5" i="9"/>
  <c r="C8" i="7"/>
  <c r="AA8" i="6"/>
  <c r="AB8" i="6"/>
  <c r="AZ435" i="6"/>
  <c r="S435" i="6"/>
  <c r="Q435" i="7" s="1"/>
  <c r="U435" i="6"/>
  <c r="S435" i="7" s="1"/>
  <c r="H435" i="6"/>
  <c r="F435" i="7" s="1"/>
  <c r="X435" i="6"/>
  <c r="V435" i="7" s="1"/>
  <c r="K435" i="6"/>
  <c r="I435" i="7" s="1"/>
  <c r="T435" i="6"/>
  <c r="R435" i="7" s="1"/>
  <c r="AV435" i="6"/>
  <c r="BB435" i="6"/>
  <c r="AY435" i="6"/>
  <c r="L435" i="6"/>
  <c r="J435" i="7" s="1"/>
  <c r="BD435" i="6"/>
  <c r="I435" i="6"/>
  <c r="G435" i="7" s="1"/>
  <c r="P435" i="6"/>
  <c r="N435" i="7" s="1"/>
  <c r="AX435" i="6"/>
  <c r="C435" i="7"/>
  <c r="A435" i="6"/>
  <c r="A435" i="7" s="1"/>
  <c r="Y435" i="6"/>
  <c r="W435" i="7" s="1"/>
  <c r="G435" i="6"/>
  <c r="E435" i="7" s="1"/>
  <c r="AB435" i="6"/>
  <c r="AA435" i="6"/>
  <c r="B435" i="6"/>
  <c r="B435" i="7" s="1"/>
  <c r="J435" i="6"/>
  <c r="H435" i="7" s="1"/>
  <c r="N435" i="6"/>
  <c r="L435" i="7" s="1"/>
  <c r="W435" i="6"/>
  <c r="U435" i="7" s="1"/>
  <c r="F435" i="6"/>
  <c r="E435" i="6" s="1"/>
  <c r="Q435" i="6"/>
  <c r="O435" i="7" s="1"/>
  <c r="O435" i="6"/>
  <c r="M435" i="7" s="1"/>
  <c r="R435" i="6"/>
  <c r="P435" i="7" s="1"/>
  <c r="BA435" i="6"/>
  <c r="M435" i="6"/>
  <c r="K435" i="7" s="1"/>
  <c r="Z435" i="6"/>
  <c r="AW435" i="6"/>
  <c r="BC435" i="6"/>
  <c r="V435" i="6"/>
  <c r="T435" i="7" s="1"/>
  <c r="X783" i="6"/>
  <c r="V783" i="7" s="1"/>
  <c r="A783" i="6"/>
  <c r="A783" i="7" s="1"/>
  <c r="C783" i="7"/>
  <c r="AB783" i="6"/>
  <c r="O783" i="6"/>
  <c r="M783" i="7" s="1"/>
  <c r="V783" i="6"/>
  <c r="T783" i="7" s="1"/>
  <c r="L783" i="6"/>
  <c r="J783" i="7" s="1"/>
  <c r="BD783" i="6"/>
  <c r="B783" i="6"/>
  <c r="B783" i="7" s="1"/>
  <c r="N783" i="6"/>
  <c r="L783" i="7" s="1"/>
  <c r="T783" i="6"/>
  <c r="R783" i="7" s="1"/>
  <c r="AY783" i="6"/>
  <c r="Q783" i="6"/>
  <c r="O783" i="7" s="1"/>
  <c r="G783" i="6"/>
  <c r="E783" i="7" s="1"/>
  <c r="U783" i="6"/>
  <c r="S783" i="7" s="1"/>
  <c r="Z783" i="6"/>
  <c r="K783" i="6"/>
  <c r="I783" i="7" s="1"/>
  <c r="M783" i="6"/>
  <c r="K783" i="7" s="1"/>
  <c r="Y783" i="6"/>
  <c r="W783" i="7" s="1"/>
  <c r="F783" i="6"/>
  <c r="E783" i="6" s="1"/>
  <c r="J783" i="6"/>
  <c r="H783" i="7" s="1"/>
  <c r="BA783" i="6"/>
  <c r="BB783" i="6"/>
  <c r="W783" i="6"/>
  <c r="U783" i="7" s="1"/>
  <c r="AW783" i="6"/>
  <c r="AV783" i="6"/>
  <c r="AX783" i="6"/>
  <c r="H783" i="6"/>
  <c r="F783" i="7" s="1"/>
  <c r="AZ783" i="6"/>
  <c r="AA783" i="6"/>
  <c r="P783" i="6"/>
  <c r="N783" i="7" s="1"/>
  <c r="S783" i="6"/>
  <c r="Q783" i="7" s="1"/>
  <c r="BC783" i="6"/>
  <c r="R783" i="6"/>
  <c r="P783" i="7" s="1"/>
  <c r="I783" i="6"/>
  <c r="G783" i="7" s="1"/>
  <c r="C350" i="7"/>
  <c r="P350" i="6"/>
  <c r="N350" i="7" s="1"/>
  <c r="F350" i="6"/>
  <c r="E350" i="6" s="1"/>
  <c r="AB350" i="6"/>
  <c r="AA350" i="6"/>
  <c r="B347" i="9"/>
  <c r="J574" i="6"/>
  <c r="H574" i="7" s="1"/>
  <c r="V574" i="6"/>
  <c r="T574" i="7" s="1"/>
  <c r="G574" i="6"/>
  <c r="E574" i="7" s="1"/>
  <c r="K574" i="6"/>
  <c r="I574" i="7" s="1"/>
  <c r="S574" i="6"/>
  <c r="Q574" i="7" s="1"/>
  <c r="AW574" i="6"/>
  <c r="AV574" i="6"/>
  <c r="O574" i="6"/>
  <c r="M574" i="7" s="1"/>
  <c r="AB574" i="6"/>
  <c r="BB574" i="6"/>
  <c r="L574" i="6"/>
  <c r="J574" i="7" s="1"/>
  <c r="Z574" i="6"/>
  <c r="I574" i="6"/>
  <c r="G574" i="7" s="1"/>
  <c r="B574" i="6"/>
  <c r="B574" i="7" s="1"/>
  <c r="P574" i="6"/>
  <c r="N574" i="7" s="1"/>
  <c r="T574" i="6"/>
  <c r="R574" i="7" s="1"/>
  <c r="M574" i="6"/>
  <c r="K574" i="7" s="1"/>
  <c r="Q574" i="6"/>
  <c r="O574" i="7" s="1"/>
  <c r="A574" i="6"/>
  <c r="A574" i="7" s="1"/>
  <c r="R574" i="6"/>
  <c r="P574" i="7" s="1"/>
  <c r="AA574" i="6"/>
  <c r="BD574" i="6"/>
  <c r="F574" i="6"/>
  <c r="E574" i="6" s="1"/>
  <c r="BA574" i="6"/>
  <c r="X574" i="6"/>
  <c r="V574" i="7" s="1"/>
  <c r="AX574" i="6"/>
  <c r="Y574" i="6"/>
  <c r="W574" i="7" s="1"/>
  <c r="U574" i="6"/>
  <c r="S574" i="7" s="1"/>
  <c r="AZ574" i="6"/>
  <c r="AY574" i="6"/>
  <c r="H574" i="6"/>
  <c r="F574" i="7" s="1"/>
  <c r="C574" i="7"/>
  <c r="BC574" i="6"/>
  <c r="W574" i="6"/>
  <c r="U574" i="7" s="1"/>
  <c r="N574" i="6"/>
  <c r="L574" i="7" s="1"/>
  <c r="N652" i="6"/>
  <c r="L652" i="7" s="1"/>
  <c r="G652" i="6"/>
  <c r="E652" i="7" s="1"/>
  <c r="I652" i="6"/>
  <c r="G652" i="7" s="1"/>
  <c r="AW652" i="6"/>
  <c r="K652" i="6"/>
  <c r="I652" i="7" s="1"/>
  <c r="AX652" i="6"/>
  <c r="H652" i="6"/>
  <c r="F652" i="7" s="1"/>
  <c r="B652" i="6"/>
  <c r="B652" i="7" s="1"/>
  <c r="U652" i="6"/>
  <c r="S652" i="7" s="1"/>
  <c r="S652" i="6"/>
  <c r="Q652" i="7" s="1"/>
  <c r="A652" i="6"/>
  <c r="A652" i="7" s="1"/>
  <c r="M652" i="6"/>
  <c r="K652" i="7" s="1"/>
  <c r="AV652" i="6"/>
  <c r="Y652" i="6"/>
  <c r="W652" i="7" s="1"/>
  <c r="BC652" i="6"/>
  <c r="F652" i="6"/>
  <c r="E652" i="6" s="1"/>
  <c r="Z652" i="6"/>
  <c r="R652" i="6"/>
  <c r="P652" i="7" s="1"/>
  <c r="P652" i="6"/>
  <c r="N652" i="7" s="1"/>
  <c r="C652" i="7"/>
  <c r="BA652" i="6"/>
  <c r="AB652" i="6"/>
  <c r="W652" i="6"/>
  <c r="U652" i="7" s="1"/>
  <c r="X652" i="6"/>
  <c r="V652" i="7" s="1"/>
  <c r="AZ652" i="6"/>
  <c r="T652" i="6"/>
  <c r="R652" i="7" s="1"/>
  <c r="J652" i="6"/>
  <c r="H652" i="7" s="1"/>
  <c r="BB652" i="6"/>
  <c r="Q652" i="6"/>
  <c r="O652" i="7" s="1"/>
  <c r="AA652" i="6"/>
  <c r="V652" i="6"/>
  <c r="T652" i="7" s="1"/>
  <c r="AY652" i="6"/>
  <c r="L652" i="6"/>
  <c r="J652" i="7" s="1"/>
  <c r="BD652" i="6"/>
  <c r="O652" i="6"/>
  <c r="M652" i="7" s="1"/>
  <c r="L707" i="6"/>
  <c r="J707" i="7" s="1"/>
  <c r="AX707" i="6"/>
  <c r="T707" i="6"/>
  <c r="R707" i="7" s="1"/>
  <c r="I707" i="6"/>
  <c r="G707" i="7" s="1"/>
  <c r="BC707" i="6"/>
  <c r="BB707" i="6"/>
  <c r="Z707" i="6"/>
  <c r="C707" i="7"/>
  <c r="J707" i="6"/>
  <c r="H707" i="7" s="1"/>
  <c r="F707" i="6"/>
  <c r="E707" i="6" s="1"/>
  <c r="BA707" i="6"/>
  <c r="W707" i="6"/>
  <c r="U707" i="7" s="1"/>
  <c r="G707" i="6"/>
  <c r="E707" i="7" s="1"/>
  <c r="K707" i="6"/>
  <c r="I707" i="7" s="1"/>
  <c r="AA707" i="6"/>
  <c r="M707" i="6"/>
  <c r="K707" i="7" s="1"/>
  <c r="S707" i="6"/>
  <c r="Q707" i="7" s="1"/>
  <c r="P707" i="6"/>
  <c r="N707" i="7" s="1"/>
  <c r="V707" i="6"/>
  <c r="T707" i="7" s="1"/>
  <c r="Q707" i="6"/>
  <c r="O707" i="7" s="1"/>
  <c r="AY707" i="6"/>
  <c r="R707" i="6"/>
  <c r="P707" i="7" s="1"/>
  <c r="AV707" i="6"/>
  <c r="X707" i="6"/>
  <c r="V707" i="7" s="1"/>
  <c r="O707" i="6"/>
  <c r="M707" i="7" s="1"/>
  <c r="AZ707" i="6"/>
  <c r="U707" i="6"/>
  <c r="S707" i="7" s="1"/>
  <c r="A707" i="6"/>
  <c r="A707" i="7" s="1"/>
  <c r="H707" i="6"/>
  <c r="F707" i="7" s="1"/>
  <c r="AB707" i="6"/>
  <c r="AW707" i="6"/>
  <c r="B707" i="6"/>
  <c r="B707" i="7" s="1"/>
  <c r="BD707" i="6"/>
  <c r="Y707" i="6"/>
  <c r="W707" i="7" s="1"/>
  <c r="N707" i="6"/>
  <c r="L707" i="7" s="1"/>
  <c r="B38" i="9"/>
  <c r="P41" i="6"/>
  <c r="N41" i="7" s="1"/>
  <c r="AB41" i="6"/>
  <c r="C41" i="7"/>
  <c r="AA41" i="6"/>
  <c r="F41" i="6"/>
  <c r="E41" i="6" s="1"/>
  <c r="B204" i="9"/>
  <c r="AA207" i="6"/>
  <c r="P207" i="6"/>
  <c r="N207" i="7" s="1"/>
  <c r="F207" i="6"/>
  <c r="E207" i="6" s="1"/>
  <c r="AB207" i="6"/>
  <c r="C207" i="7"/>
  <c r="B244" i="9"/>
  <c r="AA247" i="6"/>
  <c r="P247" i="6"/>
  <c r="N247" i="7" s="1"/>
  <c r="F247" i="6"/>
  <c r="E247" i="6" s="1"/>
  <c r="C247" i="7"/>
  <c r="AB247" i="6"/>
  <c r="F260" i="6"/>
  <c r="E260" i="6" s="1"/>
  <c r="AB260" i="6"/>
  <c r="P260" i="6"/>
  <c r="N260" i="7" s="1"/>
  <c r="B257" i="9"/>
  <c r="AA260" i="6"/>
  <c r="C260" i="7"/>
  <c r="Z590" i="6"/>
  <c r="V590" i="6"/>
  <c r="T590" i="7" s="1"/>
  <c r="M590" i="6"/>
  <c r="K590" i="7" s="1"/>
  <c r="W590" i="6"/>
  <c r="U590" i="7" s="1"/>
  <c r="F590" i="6"/>
  <c r="E590" i="6" s="1"/>
  <c r="Y590" i="6"/>
  <c r="W590" i="7" s="1"/>
  <c r="AZ590" i="6"/>
  <c r="X590" i="6"/>
  <c r="V590" i="7" s="1"/>
  <c r="P590" i="6"/>
  <c r="N590" i="7" s="1"/>
  <c r="T590" i="6"/>
  <c r="R590" i="7" s="1"/>
  <c r="N590" i="6"/>
  <c r="L590" i="7" s="1"/>
  <c r="BB590" i="6"/>
  <c r="BA590" i="6"/>
  <c r="AX590" i="6"/>
  <c r="U590" i="6"/>
  <c r="S590" i="7" s="1"/>
  <c r="Q590" i="6"/>
  <c r="O590" i="7" s="1"/>
  <c r="S590" i="6"/>
  <c r="Q590" i="7" s="1"/>
  <c r="AY590" i="6"/>
  <c r="R590" i="6"/>
  <c r="P590" i="7" s="1"/>
  <c r="BD590" i="6"/>
  <c r="C590" i="7"/>
  <c r="AB590" i="6"/>
  <c r="O590" i="6"/>
  <c r="M590" i="7" s="1"/>
  <c r="H590" i="6"/>
  <c r="F590" i="7" s="1"/>
  <c r="AW590" i="6"/>
  <c r="BC590" i="6"/>
  <c r="B590" i="6"/>
  <c r="B590" i="7" s="1"/>
  <c r="L590" i="6"/>
  <c r="J590" i="7" s="1"/>
  <c r="J590" i="6"/>
  <c r="H590" i="7" s="1"/>
  <c r="K590" i="6"/>
  <c r="I590" i="7" s="1"/>
  <c r="I590" i="6"/>
  <c r="G590" i="7" s="1"/>
  <c r="AA590" i="6"/>
  <c r="AV590" i="6"/>
  <c r="G590" i="6"/>
  <c r="E590" i="7" s="1"/>
  <c r="A590" i="6"/>
  <c r="A590" i="7" s="1"/>
  <c r="Z867" i="6"/>
  <c r="P867" i="6"/>
  <c r="N867" i="7" s="1"/>
  <c r="M867" i="6"/>
  <c r="K867" i="7" s="1"/>
  <c r="BA867" i="6"/>
  <c r="N867" i="6"/>
  <c r="L867" i="7" s="1"/>
  <c r="C867" i="7"/>
  <c r="G867" i="6"/>
  <c r="E867" i="7" s="1"/>
  <c r="AV867" i="6"/>
  <c r="X867" i="6"/>
  <c r="V867" i="7" s="1"/>
  <c r="Q867" i="6"/>
  <c r="O867" i="7" s="1"/>
  <c r="U867" i="6"/>
  <c r="S867" i="7" s="1"/>
  <c r="A867" i="6"/>
  <c r="A867" i="7" s="1"/>
  <c r="R867" i="6"/>
  <c r="P867" i="7" s="1"/>
  <c r="AW867" i="6"/>
  <c r="S867" i="6"/>
  <c r="Q867" i="7" s="1"/>
  <c r="O867" i="6"/>
  <c r="M867" i="7" s="1"/>
  <c r="AA867" i="6"/>
  <c r="J867" i="6"/>
  <c r="H867" i="7" s="1"/>
  <c r="BB867" i="6"/>
  <c r="I867" i="6"/>
  <c r="G867" i="7" s="1"/>
  <c r="AZ867" i="6"/>
  <c r="K867" i="6"/>
  <c r="I867" i="7" s="1"/>
  <c r="L867" i="6"/>
  <c r="J867" i="7" s="1"/>
  <c r="AB867" i="6"/>
  <c r="BC867" i="6"/>
  <c r="AY867" i="6"/>
  <c r="B867" i="6"/>
  <c r="B867" i="7" s="1"/>
  <c r="F867" i="6"/>
  <c r="E867" i="6" s="1"/>
  <c r="W867" i="6"/>
  <c r="U867" i="7" s="1"/>
  <c r="T867" i="6"/>
  <c r="R867" i="7" s="1"/>
  <c r="H867" i="6"/>
  <c r="F867" i="7" s="1"/>
  <c r="Y867" i="6"/>
  <c r="W867" i="7" s="1"/>
  <c r="AX867" i="6"/>
  <c r="V867" i="6"/>
  <c r="T867" i="7" s="1"/>
  <c r="BD867" i="6"/>
  <c r="AA294" i="6"/>
  <c r="C294" i="7"/>
  <c r="F294" i="6"/>
  <c r="E294" i="6" s="1"/>
  <c r="B291" i="9"/>
  <c r="P294" i="6"/>
  <c r="N294" i="7" s="1"/>
  <c r="AB294" i="6"/>
  <c r="P159" i="6"/>
  <c r="N159" i="7" s="1"/>
  <c r="F159" i="6"/>
  <c r="E159" i="6" s="1"/>
  <c r="AA159" i="6"/>
  <c r="C159" i="7"/>
  <c r="AB159" i="6"/>
  <c r="B156" i="9"/>
  <c r="AA288" i="6"/>
  <c r="C288" i="7"/>
  <c r="F288" i="6"/>
  <c r="E288" i="6" s="1"/>
  <c r="P288" i="6"/>
  <c r="N288" i="7" s="1"/>
  <c r="B285" i="9"/>
  <c r="AB288" i="6"/>
  <c r="G755" i="6"/>
  <c r="E755" i="7" s="1"/>
  <c r="X755" i="6"/>
  <c r="V755" i="7" s="1"/>
  <c r="O755" i="6"/>
  <c r="M755" i="7" s="1"/>
  <c r="AV755" i="6"/>
  <c r="N755" i="6"/>
  <c r="L755" i="7" s="1"/>
  <c r="J755" i="6"/>
  <c r="H755" i="7" s="1"/>
  <c r="C755" i="7"/>
  <c r="F755" i="6"/>
  <c r="E755" i="6" s="1"/>
  <c r="V755" i="6"/>
  <c r="T755" i="7" s="1"/>
  <c r="W755" i="6"/>
  <c r="U755" i="7" s="1"/>
  <c r="A755" i="6"/>
  <c r="A755" i="7" s="1"/>
  <c r="BA755" i="6"/>
  <c r="AX755" i="6"/>
  <c r="Z755" i="6"/>
  <c r="AA755" i="6"/>
  <c r="Q755" i="6"/>
  <c r="O755" i="7" s="1"/>
  <c r="AZ755" i="6"/>
  <c r="L755" i="6"/>
  <c r="J755" i="7" s="1"/>
  <c r="K755" i="6"/>
  <c r="I755" i="7" s="1"/>
  <c r="U755" i="6"/>
  <c r="S755" i="7" s="1"/>
  <c r="R755" i="6"/>
  <c r="P755" i="7" s="1"/>
  <c r="P755" i="6"/>
  <c r="N755" i="7" s="1"/>
  <c r="BB755" i="6"/>
  <c r="AY755" i="6"/>
  <c r="BD755" i="6"/>
  <c r="B755" i="6"/>
  <c r="B755" i="7" s="1"/>
  <c r="I755" i="6"/>
  <c r="G755" i="7" s="1"/>
  <c r="M755" i="6"/>
  <c r="K755" i="7" s="1"/>
  <c r="T755" i="6"/>
  <c r="R755" i="7" s="1"/>
  <c r="AB755" i="6"/>
  <c r="Y755" i="6"/>
  <c r="W755" i="7" s="1"/>
  <c r="S755" i="6"/>
  <c r="Q755" i="7" s="1"/>
  <c r="AW755" i="6"/>
  <c r="H755" i="6"/>
  <c r="F755" i="7" s="1"/>
  <c r="BC755" i="6"/>
  <c r="N981" i="6"/>
  <c r="L981" i="7" s="1"/>
  <c r="BD981" i="6"/>
  <c r="BB981" i="6"/>
  <c r="C981" i="7"/>
  <c r="K981" i="6"/>
  <c r="I981" i="7" s="1"/>
  <c r="X981" i="6"/>
  <c r="V981" i="7" s="1"/>
  <c r="V981" i="6"/>
  <c r="T981" i="7" s="1"/>
  <c r="AY981" i="6"/>
  <c r="AB981" i="6"/>
  <c r="I981" i="6"/>
  <c r="G981" i="7" s="1"/>
  <c r="G981" i="6"/>
  <c r="E981" i="7" s="1"/>
  <c r="R981" i="6"/>
  <c r="P981" i="7" s="1"/>
  <c r="Q981" i="6"/>
  <c r="O981" i="7" s="1"/>
  <c r="W981" i="6"/>
  <c r="U981" i="7" s="1"/>
  <c r="AW981" i="6"/>
  <c r="AV981" i="6"/>
  <c r="T981" i="6"/>
  <c r="R981" i="7" s="1"/>
  <c r="Z981" i="6"/>
  <c r="S981" i="6"/>
  <c r="Q981" i="7" s="1"/>
  <c r="H981" i="6"/>
  <c r="F981" i="7" s="1"/>
  <c r="BA981" i="6"/>
  <c r="O981" i="6"/>
  <c r="M981" i="7" s="1"/>
  <c r="B981" i="6"/>
  <c r="B981" i="7" s="1"/>
  <c r="M981" i="6"/>
  <c r="K981" i="7" s="1"/>
  <c r="AA981" i="6"/>
  <c r="BC981" i="6"/>
  <c r="F981" i="6"/>
  <c r="E981" i="6" s="1"/>
  <c r="U981" i="6"/>
  <c r="S981" i="7" s="1"/>
  <c r="AZ981" i="6"/>
  <c r="L981" i="6"/>
  <c r="J981" i="7" s="1"/>
  <c r="AX981" i="6"/>
  <c r="J981" i="6"/>
  <c r="H981" i="7" s="1"/>
  <c r="A981" i="6"/>
  <c r="A981" i="7" s="1"/>
  <c r="Y981" i="6"/>
  <c r="W981" i="7" s="1"/>
  <c r="P981" i="6"/>
  <c r="N981" i="7" s="1"/>
  <c r="H400" i="6"/>
  <c r="F400" i="7" s="1"/>
  <c r="AY400" i="6"/>
  <c r="X400" i="6"/>
  <c r="V400" i="7" s="1"/>
  <c r="P400" i="6"/>
  <c r="N400" i="7" s="1"/>
  <c r="C400" i="7"/>
  <c r="K400" i="6"/>
  <c r="I400" i="7" s="1"/>
  <c r="AV400" i="6"/>
  <c r="BD400" i="6"/>
  <c r="Y400" i="6"/>
  <c r="W400" i="7" s="1"/>
  <c r="I400" i="6"/>
  <c r="G400" i="7" s="1"/>
  <c r="AX400" i="6"/>
  <c r="L400" i="6"/>
  <c r="J400" i="7" s="1"/>
  <c r="M400" i="6"/>
  <c r="K400" i="7" s="1"/>
  <c r="J400" i="6"/>
  <c r="H400" i="7" s="1"/>
  <c r="V400" i="6"/>
  <c r="T400" i="7" s="1"/>
  <c r="AB400" i="6"/>
  <c r="BA400" i="6"/>
  <c r="U400" i="6"/>
  <c r="S400" i="7" s="1"/>
  <c r="O400" i="6"/>
  <c r="M400" i="7" s="1"/>
  <c r="G400" i="6"/>
  <c r="E400" i="7" s="1"/>
  <c r="A400" i="6"/>
  <c r="A400" i="7" s="1"/>
  <c r="Z400" i="6"/>
  <c r="W400" i="6"/>
  <c r="U400" i="7" s="1"/>
  <c r="BC400" i="6"/>
  <c r="B400" i="6"/>
  <c r="B400" i="7" s="1"/>
  <c r="F400" i="6"/>
  <c r="E400" i="6" s="1"/>
  <c r="AW400" i="6"/>
  <c r="AA400" i="6"/>
  <c r="R400" i="6"/>
  <c r="P400" i="7" s="1"/>
  <c r="BB400" i="6"/>
  <c r="Q400" i="6"/>
  <c r="O400" i="7" s="1"/>
  <c r="N400" i="6"/>
  <c r="L400" i="7" s="1"/>
  <c r="AZ400" i="6"/>
  <c r="S400" i="6"/>
  <c r="Q400" i="7" s="1"/>
  <c r="T400" i="6"/>
  <c r="R400" i="7" s="1"/>
  <c r="BC636" i="6"/>
  <c r="A636" i="6"/>
  <c r="A636" i="7" s="1"/>
  <c r="AA636" i="6"/>
  <c r="AZ636" i="6"/>
  <c r="S636" i="6"/>
  <c r="Q636" i="7" s="1"/>
  <c r="K636" i="6"/>
  <c r="I636" i="7" s="1"/>
  <c r="J636" i="6"/>
  <c r="H636" i="7" s="1"/>
  <c r="I636" i="6"/>
  <c r="G636" i="7" s="1"/>
  <c r="V636" i="6"/>
  <c r="T636" i="7" s="1"/>
  <c r="BB636" i="6"/>
  <c r="AB636" i="6"/>
  <c r="W636" i="6"/>
  <c r="U636" i="7" s="1"/>
  <c r="BA636" i="6"/>
  <c r="P636" i="6"/>
  <c r="N636" i="7" s="1"/>
  <c r="AV636" i="6"/>
  <c r="M636" i="6"/>
  <c r="K636" i="7" s="1"/>
  <c r="AX636" i="6"/>
  <c r="B636" i="6"/>
  <c r="B636" i="7" s="1"/>
  <c r="U636" i="6"/>
  <c r="S636" i="7" s="1"/>
  <c r="Q636" i="6"/>
  <c r="O636" i="7" s="1"/>
  <c r="H636" i="6"/>
  <c r="F636" i="7" s="1"/>
  <c r="Z636" i="6"/>
  <c r="F636" i="6"/>
  <c r="E636" i="6" s="1"/>
  <c r="X636" i="6"/>
  <c r="V636" i="7" s="1"/>
  <c r="BD636" i="6"/>
  <c r="G636" i="6"/>
  <c r="E636" i="7" s="1"/>
  <c r="AY636" i="6"/>
  <c r="L636" i="6"/>
  <c r="J636" i="7" s="1"/>
  <c r="Y636" i="6"/>
  <c r="W636" i="7" s="1"/>
  <c r="AW636" i="6"/>
  <c r="N636" i="6"/>
  <c r="L636" i="7" s="1"/>
  <c r="T636" i="6"/>
  <c r="R636" i="7" s="1"/>
  <c r="C636" i="7"/>
  <c r="R636" i="6"/>
  <c r="P636" i="7" s="1"/>
  <c r="O636" i="6"/>
  <c r="M636" i="7" s="1"/>
  <c r="R496" i="6"/>
  <c r="P496" i="7" s="1"/>
  <c r="BB496" i="6"/>
  <c r="J496" i="6"/>
  <c r="H496" i="7" s="1"/>
  <c r="T496" i="6"/>
  <c r="R496" i="7" s="1"/>
  <c r="AX496" i="6"/>
  <c r="C496" i="7"/>
  <c r="Q496" i="6"/>
  <c r="O496" i="7" s="1"/>
  <c r="N496" i="6"/>
  <c r="L496" i="7" s="1"/>
  <c r="AA496" i="6"/>
  <c r="V496" i="6"/>
  <c r="T496" i="7" s="1"/>
  <c r="Y496" i="6"/>
  <c r="W496" i="7" s="1"/>
  <c r="X496" i="6"/>
  <c r="V496" i="7" s="1"/>
  <c r="AY496" i="6"/>
  <c r="A496" i="6"/>
  <c r="A496" i="7" s="1"/>
  <c r="AW496" i="6"/>
  <c r="AZ496" i="6"/>
  <c r="P496" i="6"/>
  <c r="N496" i="7" s="1"/>
  <c r="O496" i="6"/>
  <c r="M496" i="7" s="1"/>
  <c r="S496" i="6"/>
  <c r="Q496" i="7" s="1"/>
  <c r="F496" i="6"/>
  <c r="E496" i="6" s="1"/>
  <c r="U496" i="6"/>
  <c r="S496" i="7" s="1"/>
  <c r="K496" i="6"/>
  <c r="I496" i="7" s="1"/>
  <c r="BC496" i="6"/>
  <c r="W496" i="6"/>
  <c r="U496" i="7" s="1"/>
  <c r="H496" i="6"/>
  <c r="F496" i="7" s="1"/>
  <c r="Z496" i="6"/>
  <c r="AV496" i="6"/>
  <c r="BD496" i="6"/>
  <c r="G496" i="6"/>
  <c r="E496" i="7" s="1"/>
  <c r="M496" i="6"/>
  <c r="K496" i="7" s="1"/>
  <c r="BA496" i="6"/>
  <c r="L496" i="6"/>
  <c r="J496" i="7" s="1"/>
  <c r="B496" i="6"/>
  <c r="B496" i="7" s="1"/>
  <c r="I496" i="6"/>
  <c r="G496" i="7" s="1"/>
  <c r="AB496" i="6"/>
  <c r="Y805" i="6"/>
  <c r="W805" i="7" s="1"/>
  <c r="AW805" i="6"/>
  <c r="R805" i="6"/>
  <c r="P805" i="7" s="1"/>
  <c r="BC805" i="6"/>
  <c r="U805" i="6"/>
  <c r="S805" i="7" s="1"/>
  <c r="Q805" i="6"/>
  <c r="O805" i="7" s="1"/>
  <c r="M805" i="6"/>
  <c r="K805" i="7" s="1"/>
  <c r="AA805" i="6"/>
  <c r="AZ805" i="6"/>
  <c r="AY805" i="6"/>
  <c r="L805" i="6"/>
  <c r="J805" i="7" s="1"/>
  <c r="F805" i="6"/>
  <c r="E805" i="6" s="1"/>
  <c r="S805" i="6"/>
  <c r="Q805" i="7" s="1"/>
  <c r="W805" i="6"/>
  <c r="U805" i="7" s="1"/>
  <c r="N805" i="6"/>
  <c r="L805" i="7" s="1"/>
  <c r="H805" i="6"/>
  <c r="F805" i="7" s="1"/>
  <c r="V805" i="6"/>
  <c r="T805" i="7" s="1"/>
  <c r="G805" i="6"/>
  <c r="E805" i="7" s="1"/>
  <c r="P805" i="6"/>
  <c r="N805" i="7" s="1"/>
  <c r="BB805" i="6"/>
  <c r="BA805" i="6"/>
  <c r="BD805" i="6"/>
  <c r="A805" i="6"/>
  <c r="A805" i="7" s="1"/>
  <c r="T805" i="6"/>
  <c r="R805" i="7" s="1"/>
  <c r="B805" i="6"/>
  <c r="B805" i="7" s="1"/>
  <c r="K805" i="6"/>
  <c r="I805" i="7" s="1"/>
  <c r="AB805" i="6"/>
  <c r="AV805" i="6"/>
  <c r="J805" i="6"/>
  <c r="H805" i="7" s="1"/>
  <c r="O805" i="6"/>
  <c r="M805" i="7" s="1"/>
  <c r="X805" i="6"/>
  <c r="V805" i="7" s="1"/>
  <c r="AX805" i="6"/>
  <c r="C805" i="7"/>
  <c r="I805" i="6"/>
  <c r="G805" i="7" s="1"/>
  <c r="Z805" i="6"/>
  <c r="AB132" i="6"/>
  <c r="B129" i="9"/>
  <c r="AA132" i="6"/>
  <c r="F132" i="6"/>
  <c r="E132" i="6" s="1"/>
  <c r="C132" i="7"/>
  <c r="P132" i="6"/>
  <c r="N132" i="7" s="1"/>
  <c r="C352" i="7"/>
  <c r="AB352" i="6"/>
  <c r="F352" i="6"/>
  <c r="E352" i="6" s="1"/>
  <c r="P352" i="6"/>
  <c r="N352" i="7" s="1"/>
  <c r="AA352" i="6"/>
  <c r="B349" i="9"/>
  <c r="AB89" i="6"/>
  <c r="B86" i="9"/>
  <c r="C89" i="7"/>
  <c r="AA89" i="6"/>
  <c r="F89" i="6"/>
  <c r="E89" i="6" s="1"/>
  <c r="P89" i="6"/>
  <c r="N89" i="7" s="1"/>
  <c r="AB729" i="6"/>
  <c r="U729" i="6"/>
  <c r="S729" i="7" s="1"/>
  <c r="N729" i="6"/>
  <c r="L729" i="7" s="1"/>
  <c r="J729" i="6"/>
  <c r="H729" i="7" s="1"/>
  <c r="H729" i="6"/>
  <c r="F729" i="7" s="1"/>
  <c r="T729" i="6"/>
  <c r="R729" i="7" s="1"/>
  <c r="R729" i="6"/>
  <c r="P729" i="7" s="1"/>
  <c r="L729" i="6"/>
  <c r="J729" i="7" s="1"/>
  <c r="BB729" i="6"/>
  <c r="O729" i="6"/>
  <c r="M729" i="7" s="1"/>
  <c r="Z729" i="6"/>
  <c r="AV729" i="6"/>
  <c r="AW729" i="6"/>
  <c r="P729" i="6"/>
  <c r="N729" i="7" s="1"/>
  <c r="W729" i="6"/>
  <c r="U729" i="7" s="1"/>
  <c r="V729" i="6"/>
  <c r="T729" i="7" s="1"/>
  <c r="B729" i="6"/>
  <c r="B729" i="7" s="1"/>
  <c r="M729" i="6"/>
  <c r="K729" i="7" s="1"/>
  <c r="BC729" i="6"/>
  <c r="BA729" i="6"/>
  <c r="Y729" i="6"/>
  <c r="W729" i="7" s="1"/>
  <c r="X729" i="6"/>
  <c r="V729" i="7" s="1"/>
  <c r="BD729" i="6"/>
  <c r="A729" i="6"/>
  <c r="A729" i="7" s="1"/>
  <c r="K729" i="6"/>
  <c r="I729" i="7" s="1"/>
  <c r="AY729" i="6"/>
  <c r="AX729" i="6"/>
  <c r="AA729" i="6"/>
  <c r="F729" i="6"/>
  <c r="E729" i="6" s="1"/>
  <c r="S729" i="6"/>
  <c r="Q729" i="7" s="1"/>
  <c r="AZ729" i="6"/>
  <c r="C729" i="7"/>
  <c r="I729" i="6"/>
  <c r="G729" i="7" s="1"/>
  <c r="G729" i="6"/>
  <c r="E729" i="7" s="1"/>
  <c r="Q729" i="6"/>
  <c r="O729" i="7" s="1"/>
  <c r="H621" i="6"/>
  <c r="F621" i="7" s="1"/>
  <c r="AW621" i="6"/>
  <c r="J621" i="6"/>
  <c r="H621" i="7" s="1"/>
  <c r="N621" i="6"/>
  <c r="L621" i="7" s="1"/>
  <c r="P621" i="6"/>
  <c r="N621" i="7" s="1"/>
  <c r="B621" i="6"/>
  <c r="B621" i="7" s="1"/>
  <c r="X621" i="6"/>
  <c r="V621" i="7" s="1"/>
  <c r="BA621" i="6"/>
  <c r="AX621" i="6"/>
  <c r="T621" i="6"/>
  <c r="R621" i="7" s="1"/>
  <c r="V621" i="6"/>
  <c r="T621" i="7" s="1"/>
  <c r="G621" i="6"/>
  <c r="E621" i="7" s="1"/>
  <c r="M621" i="6"/>
  <c r="K621" i="7" s="1"/>
  <c r="S621" i="6"/>
  <c r="Q621" i="7" s="1"/>
  <c r="I621" i="6"/>
  <c r="G621" i="7" s="1"/>
  <c r="O621" i="6"/>
  <c r="M621" i="7" s="1"/>
  <c r="AY621" i="6"/>
  <c r="Y621" i="6"/>
  <c r="W621" i="7" s="1"/>
  <c r="BD621" i="6"/>
  <c r="AB621" i="6"/>
  <c r="F621" i="6"/>
  <c r="E621" i="6" s="1"/>
  <c r="AZ621" i="6"/>
  <c r="BC621" i="6"/>
  <c r="R621" i="6"/>
  <c r="P621" i="7" s="1"/>
  <c r="W621" i="6"/>
  <c r="U621" i="7" s="1"/>
  <c r="A621" i="6"/>
  <c r="A621" i="7" s="1"/>
  <c r="L621" i="6"/>
  <c r="J621" i="7" s="1"/>
  <c r="U621" i="6"/>
  <c r="S621" i="7" s="1"/>
  <c r="K621" i="6"/>
  <c r="I621" i="7" s="1"/>
  <c r="AA621" i="6"/>
  <c r="AV621" i="6"/>
  <c r="BB621" i="6"/>
  <c r="Q621" i="6"/>
  <c r="O621" i="7" s="1"/>
  <c r="Z621" i="6"/>
  <c r="C621" i="7"/>
  <c r="S774" i="6"/>
  <c r="Q774" i="7" s="1"/>
  <c r="B774" i="6"/>
  <c r="B774" i="7" s="1"/>
  <c r="AY774" i="6"/>
  <c r="AX774" i="6"/>
  <c r="N774" i="6"/>
  <c r="L774" i="7" s="1"/>
  <c r="BD774" i="6"/>
  <c r="H774" i="6"/>
  <c r="F774" i="7" s="1"/>
  <c r="Q774" i="6"/>
  <c r="O774" i="7" s="1"/>
  <c r="U774" i="6"/>
  <c r="S774" i="7" s="1"/>
  <c r="Z774" i="6"/>
  <c r="J774" i="6"/>
  <c r="H774" i="7" s="1"/>
  <c r="AV774" i="6"/>
  <c r="W774" i="6"/>
  <c r="U774" i="7" s="1"/>
  <c r="V774" i="6"/>
  <c r="T774" i="7" s="1"/>
  <c r="BB774" i="6"/>
  <c r="X774" i="6"/>
  <c r="V774" i="7" s="1"/>
  <c r="M774" i="6"/>
  <c r="K774" i="7" s="1"/>
  <c r="AW774" i="6"/>
  <c r="O774" i="6"/>
  <c r="M774" i="7" s="1"/>
  <c r="G774" i="6"/>
  <c r="E774" i="7" s="1"/>
  <c r="K774" i="6"/>
  <c r="I774" i="7" s="1"/>
  <c r="AB774" i="6"/>
  <c r="R774" i="6"/>
  <c r="P774" i="7" s="1"/>
  <c r="BC774" i="6"/>
  <c r="BA774" i="6"/>
  <c r="L774" i="6"/>
  <c r="J774" i="7" s="1"/>
  <c r="AA774" i="6"/>
  <c r="AZ774" i="6"/>
  <c r="Y774" i="6"/>
  <c r="W774" i="7" s="1"/>
  <c r="P774" i="6"/>
  <c r="N774" i="7" s="1"/>
  <c r="T774" i="6"/>
  <c r="R774" i="7" s="1"/>
  <c r="F774" i="6"/>
  <c r="E774" i="6" s="1"/>
  <c r="A774" i="6"/>
  <c r="A774" i="7" s="1"/>
  <c r="C774" i="7"/>
  <c r="I774" i="6"/>
  <c r="G774" i="7" s="1"/>
  <c r="F598" i="6"/>
  <c r="E598" i="6" s="1"/>
  <c r="P598" i="6"/>
  <c r="N598" i="7" s="1"/>
  <c r="J598" i="6"/>
  <c r="H598" i="7" s="1"/>
  <c r="O598" i="6"/>
  <c r="M598" i="7" s="1"/>
  <c r="U598" i="6"/>
  <c r="S598" i="7" s="1"/>
  <c r="AV598" i="6"/>
  <c r="Q598" i="6"/>
  <c r="O598" i="7" s="1"/>
  <c r="A598" i="6"/>
  <c r="A598" i="7" s="1"/>
  <c r="I598" i="6"/>
  <c r="G598" i="7" s="1"/>
  <c r="K598" i="6"/>
  <c r="I598" i="7" s="1"/>
  <c r="BA598" i="6"/>
  <c r="X598" i="6"/>
  <c r="V598" i="7" s="1"/>
  <c r="BD598" i="6"/>
  <c r="N598" i="6"/>
  <c r="L598" i="7" s="1"/>
  <c r="AB598" i="6"/>
  <c r="AX598" i="6"/>
  <c r="C598" i="7"/>
  <c r="S598" i="6"/>
  <c r="Q598" i="7" s="1"/>
  <c r="R598" i="6"/>
  <c r="P598" i="7" s="1"/>
  <c r="AY598" i="6"/>
  <c r="L598" i="6"/>
  <c r="J598" i="7" s="1"/>
  <c r="T598" i="6"/>
  <c r="R598" i="7" s="1"/>
  <c r="BB598" i="6"/>
  <c r="V598" i="6"/>
  <c r="T598" i="7" s="1"/>
  <c r="AZ598" i="6"/>
  <c r="BC598" i="6"/>
  <c r="AA598" i="6"/>
  <c r="AW598" i="6"/>
  <c r="G598" i="6"/>
  <c r="E598" i="7" s="1"/>
  <c r="Y598" i="6"/>
  <c r="W598" i="7" s="1"/>
  <c r="M598" i="6"/>
  <c r="K598" i="7" s="1"/>
  <c r="B598" i="6"/>
  <c r="B598" i="7" s="1"/>
  <c r="W598" i="6"/>
  <c r="U598" i="7" s="1"/>
  <c r="H598" i="6"/>
  <c r="F598" i="7" s="1"/>
  <c r="Z598" i="6"/>
  <c r="BB837" i="6"/>
  <c r="L837" i="6"/>
  <c r="J837" i="7" s="1"/>
  <c r="P837" i="6"/>
  <c r="N837" i="7" s="1"/>
  <c r="H837" i="6"/>
  <c r="F837" i="7" s="1"/>
  <c r="BC837" i="6"/>
  <c r="Y837" i="6"/>
  <c r="W837" i="7" s="1"/>
  <c r="U837" i="6"/>
  <c r="S837" i="7" s="1"/>
  <c r="AY837" i="6"/>
  <c r="AX837" i="6"/>
  <c r="F837" i="6"/>
  <c r="E837" i="6" s="1"/>
  <c r="X837" i="6"/>
  <c r="V837" i="7" s="1"/>
  <c r="M837" i="6"/>
  <c r="K837" i="7" s="1"/>
  <c r="BA837" i="6"/>
  <c r="V837" i="6"/>
  <c r="T837" i="7" s="1"/>
  <c r="T837" i="6"/>
  <c r="R837" i="7" s="1"/>
  <c r="B837" i="6"/>
  <c r="B837" i="7" s="1"/>
  <c r="AB837" i="6"/>
  <c r="AV837" i="6"/>
  <c r="A837" i="6"/>
  <c r="A837" i="7" s="1"/>
  <c r="BD837" i="6"/>
  <c r="I837" i="6"/>
  <c r="G837" i="7" s="1"/>
  <c r="AA837" i="6"/>
  <c r="W837" i="6"/>
  <c r="U837" i="7" s="1"/>
  <c r="AW837" i="6"/>
  <c r="C837" i="7"/>
  <c r="J837" i="6"/>
  <c r="H837" i="7" s="1"/>
  <c r="O837" i="6"/>
  <c r="M837" i="7" s="1"/>
  <c r="K837" i="6"/>
  <c r="I837" i="7" s="1"/>
  <c r="G837" i="6"/>
  <c r="E837" i="7" s="1"/>
  <c r="R837" i="6"/>
  <c r="P837" i="7" s="1"/>
  <c r="Z837" i="6"/>
  <c r="S837" i="6"/>
  <c r="Q837" i="7" s="1"/>
  <c r="N837" i="6"/>
  <c r="L837" i="7" s="1"/>
  <c r="Q837" i="6"/>
  <c r="O837" i="7" s="1"/>
  <c r="AZ837" i="6"/>
  <c r="T604" i="6"/>
  <c r="R604" i="7" s="1"/>
  <c r="AA604" i="6"/>
  <c r="BA604" i="6"/>
  <c r="K604" i="6"/>
  <c r="I604" i="7" s="1"/>
  <c r="Y604" i="6"/>
  <c r="W604" i="7" s="1"/>
  <c r="R604" i="6"/>
  <c r="P604" i="7" s="1"/>
  <c r="F604" i="6"/>
  <c r="E604" i="6" s="1"/>
  <c r="B604" i="6"/>
  <c r="B604" i="7" s="1"/>
  <c r="Z604" i="6"/>
  <c r="BD604" i="6"/>
  <c r="P604" i="6"/>
  <c r="N604" i="7" s="1"/>
  <c r="V604" i="6"/>
  <c r="T604" i="7" s="1"/>
  <c r="X604" i="6"/>
  <c r="V604" i="7" s="1"/>
  <c r="BC604" i="6"/>
  <c r="C604" i="7"/>
  <c r="M604" i="6"/>
  <c r="K604" i="7" s="1"/>
  <c r="N604" i="6"/>
  <c r="L604" i="7" s="1"/>
  <c r="AB604" i="6"/>
  <c r="J604" i="6"/>
  <c r="H604" i="7" s="1"/>
  <c r="O604" i="6"/>
  <c r="M604" i="7" s="1"/>
  <c r="I604" i="6"/>
  <c r="G604" i="7" s="1"/>
  <c r="AX604" i="6"/>
  <c r="AZ604" i="6"/>
  <c r="W604" i="6"/>
  <c r="U604" i="7" s="1"/>
  <c r="A604" i="6"/>
  <c r="A604" i="7" s="1"/>
  <c r="G604" i="6"/>
  <c r="E604" i="7" s="1"/>
  <c r="BB604" i="6"/>
  <c r="H604" i="6"/>
  <c r="F604" i="7" s="1"/>
  <c r="S604" i="6"/>
  <c r="Q604" i="7" s="1"/>
  <c r="U604" i="6"/>
  <c r="S604" i="7" s="1"/>
  <c r="AV604" i="6"/>
  <c r="L604" i="6"/>
  <c r="J604" i="7" s="1"/>
  <c r="AY604" i="6"/>
  <c r="AW604" i="6"/>
  <c r="Q604" i="6"/>
  <c r="O604" i="7" s="1"/>
  <c r="AY737" i="6"/>
  <c r="AA737" i="6"/>
  <c r="AW737" i="6"/>
  <c r="AX737" i="6"/>
  <c r="C737" i="7"/>
  <c r="H737" i="6"/>
  <c r="F737" i="7" s="1"/>
  <c r="O737" i="6"/>
  <c r="M737" i="7" s="1"/>
  <c r="AB737" i="6"/>
  <c r="W737" i="6"/>
  <c r="U737" i="7" s="1"/>
  <c r="X737" i="6"/>
  <c r="V737" i="7" s="1"/>
  <c r="BA737" i="6"/>
  <c r="F737" i="6"/>
  <c r="E737" i="6" s="1"/>
  <c r="U737" i="6"/>
  <c r="S737" i="7" s="1"/>
  <c r="Z737" i="6"/>
  <c r="P737" i="6"/>
  <c r="N737" i="7" s="1"/>
  <c r="A737" i="6"/>
  <c r="A737" i="7" s="1"/>
  <c r="I737" i="6"/>
  <c r="G737" i="7" s="1"/>
  <c r="G737" i="6"/>
  <c r="E737" i="7" s="1"/>
  <c r="M737" i="6"/>
  <c r="K737" i="7" s="1"/>
  <c r="V737" i="6"/>
  <c r="T737" i="7" s="1"/>
  <c r="J737" i="6"/>
  <c r="H737" i="7" s="1"/>
  <c r="AV737" i="6"/>
  <c r="Q737" i="6"/>
  <c r="O737" i="7" s="1"/>
  <c r="BD737" i="6"/>
  <c r="B737" i="6"/>
  <c r="B737" i="7" s="1"/>
  <c r="BC737" i="6"/>
  <c r="L737" i="6"/>
  <c r="J737" i="7" s="1"/>
  <c r="S737" i="6"/>
  <c r="Q737" i="7" s="1"/>
  <c r="K737" i="6"/>
  <c r="I737" i="7" s="1"/>
  <c r="T737" i="6"/>
  <c r="R737" i="7" s="1"/>
  <c r="BB737" i="6"/>
  <c r="Y737" i="6"/>
  <c r="W737" i="7" s="1"/>
  <c r="R737" i="6"/>
  <c r="P737" i="7" s="1"/>
  <c r="AZ737" i="6"/>
  <c r="N737" i="6"/>
  <c r="L737" i="7" s="1"/>
  <c r="AA70" i="6"/>
  <c r="F70" i="6"/>
  <c r="E70" i="6" s="1"/>
  <c r="P70" i="6"/>
  <c r="N70" i="7" s="1"/>
  <c r="AB70" i="6"/>
  <c r="B67" i="9"/>
  <c r="C70" i="7"/>
  <c r="B799" i="6"/>
  <c r="B799" i="7" s="1"/>
  <c r="F799" i="6"/>
  <c r="E799" i="6" s="1"/>
  <c r="Y799" i="6"/>
  <c r="W799" i="7" s="1"/>
  <c r="AA799" i="6"/>
  <c r="AV799" i="6"/>
  <c r="AX799" i="6"/>
  <c r="J799" i="6"/>
  <c r="H799" i="7" s="1"/>
  <c r="Q799" i="6"/>
  <c r="O799" i="7" s="1"/>
  <c r="C799" i="7"/>
  <c r="K799" i="6"/>
  <c r="I799" i="7" s="1"/>
  <c r="AW799" i="6"/>
  <c r="BA799" i="6"/>
  <c r="L799" i="6"/>
  <c r="J799" i="7" s="1"/>
  <c r="AZ799" i="6"/>
  <c r="BB799" i="6"/>
  <c r="A799" i="6"/>
  <c r="A799" i="7" s="1"/>
  <c r="R799" i="6"/>
  <c r="P799" i="7" s="1"/>
  <c r="X799" i="6"/>
  <c r="V799" i="7" s="1"/>
  <c r="H799" i="6"/>
  <c r="F799" i="7" s="1"/>
  <c r="N799" i="6"/>
  <c r="L799" i="7" s="1"/>
  <c r="M799" i="6"/>
  <c r="K799" i="7" s="1"/>
  <c r="T799" i="6"/>
  <c r="R799" i="7" s="1"/>
  <c r="O799" i="6"/>
  <c r="M799" i="7" s="1"/>
  <c r="AB799" i="6"/>
  <c r="V799" i="6"/>
  <c r="T799" i="7" s="1"/>
  <c r="BC799" i="6"/>
  <c r="G799" i="6"/>
  <c r="E799" i="7" s="1"/>
  <c r="AY799" i="6"/>
  <c r="S799" i="6"/>
  <c r="Q799" i="7" s="1"/>
  <c r="W799" i="6"/>
  <c r="U799" i="7" s="1"/>
  <c r="I799" i="6"/>
  <c r="G799" i="7" s="1"/>
  <c r="Z799" i="6"/>
  <c r="U799" i="6"/>
  <c r="S799" i="7" s="1"/>
  <c r="P799" i="6"/>
  <c r="N799" i="7" s="1"/>
  <c r="BD799" i="6"/>
  <c r="A480" i="6"/>
  <c r="A480" i="7" s="1"/>
  <c r="AY480" i="6"/>
  <c r="V480" i="6"/>
  <c r="T480" i="7" s="1"/>
  <c r="BD480" i="6"/>
  <c r="AZ480" i="6"/>
  <c r="L480" i="6"/>
  <c r="J480" i="7" s="1"/>
  <c r="H480" i="6"/>
  <c r="F480" i="7" s="1"/>
  <c r="P480" i="6"/>
  <c r="N480" i="7" s="1"/>
  <c r="AW480" i="6"/>
  <c r="B480" i="6"/>
  <c r="B480" i="7" s="1"/>
  <c r="W480" i="6"/>
  <c r="U480" i="7" s="1"/>
  <c r="F480" i="6"/>
  <c r="E480" i="6" s="1"/>
  <c r="T480" i="6"/>
  <c r="R480" i="7" s="1"/>
  <c r="AB480" i="6"/>
  <c r="AV480" i="6"/>
  <c r="G480" i="6"/>
  <c r="E480" i="7" s="1"/>
  <c r="J480" i="6"/>
  <c r="H480" i="7" s="1"/>
  <c r="I480" i="6"/>
  <c r="G480" i="7" s="1"/>
  <c r="BC480" i="6"/>
  <c r="Z480" i="6"/>
  <c r="U480" i="6"/>
  <c r="S480" i="7" s="1"/>
  <c r="N480" i="6"/>
  <c r="L480" i="7" s="1"/>
  <c r="BB480" i="6"/>
  <c r="S480" i="6"/>
  <c r="Q480" i="7" s="1"/>
  <c r="Q480" i="6"/>
  <c r="O480" i="7" s="1"/>
  <c r="O480" i="6"/>
  <c r="M480" i="7" s="1"/>
  <c r="R480" i="6"/>
  <c r="P480" i="7" s="1"/>
  <c r="Y480" i="6"/>
  <c r="W480" i="7" s="1"/>
  <c r="BA480" i="6"/>
  <c r="C480" i="7"/>
  <c r="K480" i="6"/>
  <c r="I480" i="7" s="1"/>
  <c r="AA480" i="6"/>
  <c r="X480" i="6"/>
  <c r="V480" i="7" s="1"/>
  <c r="M480" i="6"/>
  <c r="K480" i="7" s="1"/>
  <c r="AX480" i="6"/>
  <c r="K567" i="6"/>
  <c r="I567" i="7" s="1"/>
  <c r="BD567" i="6"/>
  <c r="B567" i="6"/>
  <c r="B567" i="7" s="1"/>
  <c r="W567" i="6"/>
  <c r="U567" i="7" s="1"/>
  <c r="H567" i="6"/>
  <c r="F567" i="7" s="1"/>
  <c r="A567" i="6"/>
  <c r="A567" i="7" s="1"/>
  <c r="R567" i="6"/>
  <c r="P567" i="7" s="1"/>
  <c r="X567" i="6"/>
  <c r="V567" i="7" s="1"/>
  <c r="F567" i="6"/>
  <c r="E567" i="6" s="1"/>
  <c r="BB567" i="6"/>
  <c r="AZ567" i="6"/>
  <c r="I567" i="6"/>
  <c r="G567" i="7" s="1"/>
  <c r="Q567" i="6"/>
  <c r="O567" i="7" s="1"/>
  <c r="BC567" i="6"/>
  <c r="U567" i="6"/>
  <c r="S567" i="7" s="1"/>
  <c r="O567" i="6"/>
  <c r="M567" i="7" s="1"/>
  <c r="Y567" i="6"/>
  <c r="W567" i="7" s="1"/>
  <c r="AV567" i="6"/>
  <c r="J567" i="6"/>
  <c r="H567" i="7" s="1"/>
  <c r="C567" i="7"/>
  <c r="AA567" i="6"/>
  <c r="BA567" i="6"/>
  <c r="AB567" i="6"/>
  <c r="G567" i="6"/>
  <c r="E567" i="7" s="1"/>
  <c r="V567" i="6"/>
  <c r="T567" i="7" s="1"/>
  <c r="S567" i="6"/>
  <c r="Q567" i="7" s="1"/>
  <c r="L567" i="6"/>
  <c r="J567" i="7" s="1"/>
  <c r="T567" i="6"/>
  <c r="R567" i="7" s="1"/>
  <c r="AW567" i="6"/>
  <c r="Z567" i="6"/>
  <c r="P567" i="6"/>
  <c r="N567" i="7" s="1"/>
  <c r="N567" i="6"/>
  <c r="L567" i="7" s="1"/>
  <c r="AY567" i="6"/>
  <c r="AX567" i="6"/>
  <c r="M567" i="6"/>
  <c r="K567" i="7" s="1"/>
  <c r="P83" i="6"/>
  <c r="N83" i="7" s="1"/>
  <c r="C83" i="7"/>
  <c r="AA83" i="6"/>
  <c r="AB83" i="6"/>
  <c r="B80" i="9"/>
  <c r="F83" i="6"/>
  <c r="E83" i="6" s="1"/>
  <c r="C257" i="7"/>
  <c r="F257" i="6"/>
  <c r="E257" i="6" s="1"/>
  <c r="AB257" i="6"/>
  <c r="B254" i="9"/>
  <c r="P257" i="6"/>
  <c r="N257" i="7" s="1"/>
  <c r="AA257" i="6"/>
  <c r="Y918" i="6"/>
  <c r="W918" i="7" s="1"/>
  <c r="L918" i="6"/>
  <c r="J918" i="7" s="1"/>
  <c r="X918" i="6"/>
  <c r="V918" i="7" s="1"/>
  <c r="S918" i="6"/>
  <c r="Q918" i="7" s="1"/>
  <c r="M918" i="6"/>
  <c r="K918" i="7" s="1"/>
  <c r="AY918" i="6"/>
  <c r="BD918" i="6"/>
  <c r="BC918" i="6"/>
  <c r="AX918" i="6"/>
  <c r="AB918" i="6"/>
  <c r="F918" i="6"/>
  <c r="E918" i="6" s="1"/>
  <c r="R918" i="6"/>
  <c r="P918" i="7" s="1"/>
  <c r="AA918" i="6"/>
  <c r="B918" i="6"/>
  <c r="B918" i="7" s="1"/>
  <c r="G918" i="6"/>
  <c r="E918" i="7" s="1"/>
  <c r="AV918" i="6"/>
  <c r="J918" i="6"/>
  <c r="H918" i="7" s="1"/>
  <c r="Z918" i="6"/>
  <c r="Q918" i="6"/>
  <c r="O918" i="7" s="1"/>
  <c r="H918" i="6"/>
  <c r="F918" i="7" s="1"/>
  <c r="T918" i="6"/>
  <c r="R918" i="7" s="1"/>
  <c r="I918" i="6"/>
  <c r="G918" i="7" s="1"/>
  <c r="BB918" i="6"/>
  <c r="BA918" i="6"/>
  <c r="C918" i="7"/>
  <c r="P918" i="6"/>
  <c r="N918" i="7" s="1"/>
  <c r="V918" i="6"/>
  <c r="T918" i="7" s="1"/>
  <c r="A918" i="6"/>
  <c r="A918" i="7" s="1"/>
  <c r="N918" i="6"/>
  <c r="L918" i="7" s="1"/>
  <c r="U918" i="6"/>
  <c r="S918" i="7" s="1"/>
  <c r="W918" i="6"/>
  <c r="U918" i="7" s="1"/>
  <c r="K918" i="6"/>
  <c r="I918" i="7" s="1"/>
  <c r="AW918" i="6"/>
  <c r="AZ918" i="6"/>
  <c r="O918" i="6"/>
  <c r="M918" i="7" s="1"/>
  <c r="N771" i="6"/>
  <c r="L771" i="7" s="1"/>
  <c r="V771" i="6"/>
  <c r="T771" i="7" s="1"/>
  <c r="P771" i="6"/>
  <c r="N771" i="7" s="1"/>
  <c r="AZ771" i="6"/>
  <c r="R771" i="6"/>
  <c r="P771" i="7" s="1"/>
  <c r="BC771" i="6"/>
  <c r="Q771" i="6"/>
  <c r="O771" i="7" s="1"/>
  <c r="U771" i="6"/>
  <c r="S771" i="7" s="1"/>
  <c r="S771" i="6"/>
  <c r="Q771" i="7" s="1"/>
  <c r="AV771" i="6"/>
  <c r="L771" i="6"/>
  <c r="J771" i="7" s="1"/>
  <c r="H771" i="6"/>
  <c r="F771" i="7" s="1"/>
  <c r="Y771" i="6"/>
  <c r="W771" i="7" s="1"/>
  <c r="AX771" i="6"/>
  <c r="AA771" i="6"/>
  <c r="C771" i="7"/>
  <c r="BB771" i="6"/>
  <c r="A771" i="6"/>
  <c r="A771" i="7" s="1"/>
  <c r="I771" i="6"/>
  <c r="G771" i="7" s="1"/>
  <c r="Z771" i="6"/>
  <c r="F771" i="6"/>
  <c r="E771" i="6" s="1"/>
  <c r="BA771" i="6"/>
  <c r="O771" i="6"/>
  <c r="M771" i="7" s="1"/>
  <c r="J771" i="6"/>
  <c r="H771" i="7" s="1"/>
  <c r="AW771" i="6"/>
  <c r="AB771" i="6"/>
  <c r="B771" i="6"/>
  <c r="B771" i="7" s="1"/>
  <c r="W771" i="6"/>
  <c r="U771" i="7" s="1"/>
  <c r="BD771" i="6"/>
  <c r="M771" i="6"/>
  <c r="K771" i="7" s="1"/>
  <c r="T771" i="6"/>
  <c r="R771" i="7" s="1"/>
  <c r="X771" i="6"/>
  <c r="V771" i="7" s="1"/>
  <c r="AY771" i="6"/>
  <c r="K771" i="6"/>
  <c r="I771" i="7" s="1"/>
  <c r="G771" i="6"/>
  <c r="E771" i="7" s="1"/>
  <c r="P52" i="6"/>
  <c r="N52" i="7" s="1"/>
  <c r="C52" i="7"/>
  <c r="F52" i="6"/>
  <c r="E52" i="6" s="1"/>
  <c r="B49" i="9"/>
  <c r="AB52" i="6"/>
  <c r="AA52" i="6"/>
  <c r="B194" i="9"/>
  <c r="AB197" i="6"/>
  <c r="F197" i="6"/>
  <c r="E197" i="6" s="1"/>
  <c r="C197" i="7"/>
  <c r="P197" i="6"/>
  <c r="N197" i="7" s="1"/>
  <c r="AA197" i="6"/>
  <c r="Y633" i="6"/>
  <c r="W633" i="7" s="1"/>
  <c r="AV633" i="6"/>
  <c r="R633" i="6"/>
  <c r="P633" i="7" s="1"/>
  <c r="W633" i="6"/>
  <c r="U633" i="7" s="1"/>
  <c r="AB633" i="6"/>
  <c r="M633" i="6"/>
  <c r="K633" i="7" s="1"/>
  <c r="H633" i="6"/>
  <c r="F633" i="7" s="1"/>
  <c r="AX633" i="6"/>
  <c r="Z633" i="6"/>
  <c r="Q633" i="6"/>
  <c r="O633" i="7" s="1"/>
  <c r="N633" i="6"/>
  <c r="L633" i="7" s="1"/>
  <c r="AA633" i="6"/>
  <c r="V633" i="6"/>
  <c r="T633" i="7" s="1"/>
  <c r="BC633" i="6"/>
  <c r="O633" i="6"/>
  <c r="M633" i="7" s="1"/>
  <c r="S633" i="6"/>
  <c r="Q633" i="7" s="1"/>
  <c r="AY633" i="6"/>
  <c r="A633" i="6"/>
  <c r="A633" i="7" s="1"/>
  <c r="BA633" i="6"/>
  <c r="G633" i="6"/>
  <c r="E633" i="7" s="1"/>
  <c r="J633" i="6"/>
  <c r="H633" i="7" s="1"/>
  <c r="AW633" i="6"/>
  <c r="F633" i="6"/>
  <c r="E633" i="6" s="1"/>
  <c r="U633" i="6"/>
  <c r="S633" i="7" s="1"/>
  <c r="B633" i="6"/>
  <c r="B633" i="7" s="1"/>
  <c r="BD633" i="6"/>
  <c r="K633" i="6"/>
  <c r="I633" i="7" s="1"/>
  <c r="I633" i="6"/>
  <c r="G633" i="7" s="1"/>
  <c r="BB633" i="6"/>
  <c r="X633" i="6"/>
  <c r="V633" i="7" s="1"/>
  <c r="AZ633" i="6"/>
  <c r="L633" i="6"/>
  <c r="J633" i="7" s="1"/>
  <c r="T633" i="6"/>
  <c r="R633" i="7" s="1"/>
  <c r="P633" i="6"/>
  <c r="N633" i="7" s="1"/>
  <c r="C633" i="7"/>
  <c r="I874" i="6"/>
  <c r="G874" i="7" s="1"/>
  <c r="Q874" i="6"/>
  <c r="O874" i="7" s="1"/>
  <c r="Z874" i="6"/>
  <c r="BD874" i="6"/>
  <c r="BB874" i="6"/>
  <c r="U874" i="6"/>
  <c r="S874" i="7" s="1"/>
  <c r="BC874" i="6"/>
  <c r="R874" i="6"/>
  <c r="P874" i="7" s="1"/>
  <c r="BA874" i="6"/>
  <c r="H874" i="6"/>
  <c r="F874" i="7" s="1"/>
  <c r="AX874" i="6"/>
  <c r="L874" i="6"/>
  <c r="J874" i="7" s="1"/>
  <c r="AB874" i="6"/>
  <c r="V874" i="6"/>
  <c r="T874" i="7" s="1"/>
  <c r="AV874" i="6"/>
  <c r="T874" i="6"/>
  <c r="R874" i="7" s="1"/>
  <c r="C874" i="7"/>
  <c r="O874" i="6"/>
  <c r="M874" i="7" s="1"/>
  <c r="AY874" i="6"/>
  <c r="B874" i="6"/>
  <c r="B874" i="7" s="1"/>
  <c r="Y874" i="6"/>
  <c r="W874" i="7" s="1"/>
  <c r="G874" i="6"/>
  <c r="E874" i="7" s="1"/>
  <c r="W874" i="6"/>
  <c r="U874" i="7" s="1"/>
  <c r="AW874" i="6"/>
  <c r="M874" i="6"/>
  <c r="K874" i="7" s="1"/>
  <c r="AZ874" i="6"/>
  <c r="K874" i="6"/>
  <c r="I874" i="7" s="1"/>
  <c r="N874" i="6"/>
  <c r="L874" i="7" s="1"/>
  <c r="P874" i="6"/>
  <c r="N874" i="7" s="1"/>
  <c r="AA874" i="6"/>
  <c r="A874" i="6"/>
  <c r="A874" i="7" s="1"/>
  <c r="F874" i="6"/>
  <c r="E874" i="6" s="1"/>
  <c r="J874" i="6"/>
  <c r="H874" i="7" s="1"/>
  <c r="S874" i="6"/>
  <c r="Q874" i="7" s="1"/>
  <c r="X874" i="6"/>
  <c r="V874" i="7" s="1"/>
  <c r="M512" i="6"/>
  <c r="K512" i="7" s="1"/>
  <c r="A512" i="6"/>
  <c r="A512" i="7" s="1"/>
  <c r="AX512" i="6"/>
  <c r="J512" i="6"/>
  <c r="H512" i="7" s="1"/>
  <c r="K512" i="6"/>
  <c r="I512" i="7" s="1"/>
  <c r="P512" i="6"/>
  <c r="N512" i="7" s="1"/>
  <c r="H512" i="6"/>
  <c r="F512" i="7" s="1"/>
  <c r="F512" i="6"/>
  <c r="E512" i="6" s="1"/>
  <c r="N512" i="6"/>
  <c r="L512" i="7" s="1"/>
  <c r="I512" i="6"/>
  <c r="G512" i="7" s="1"/>
  <c r="C512" i="7"/>
  <c r="U512" i="6"/>
  <c r="S512" i="7" s="1"/>
  <c r="AW512" i="6"/>
  <c r="AZ512" i="6"/>
  <c r="S512" i="6"/>
  <c r="Q512" i="7" s="1"/>
  <c r="T512" i="6"/>
  <c r="R512" i="7" s="1"/>
  <c r="BC512" i="6"/>
  <c r="Q512" i="6"/>
  <c r="O512" i="7" s="1"/>
  <c r="X512" i="6"/>
  <c r="V512" i="7" s="1"/>
  <c r="Z512" i="6"/>
  <c r="L512" i="6"/>
  <c r="J512" i="7" s="1"/>
  <c r="R512" i="6"/>
  <c r="P512" i="7" s="1"/>
  <c r="BA512" i="6"/>
  <c r="AA512" i="6"/>
  <c r="BB512" i="6"/>
  <c r="AV512" i="6"/>
  <c r="AB512" i="6"/>
  <c r="AY512" i="6"/>
  <c r="Y512" i="6"/>
  <c r="W512" i="7" s="1"/>
  <c r="V512" i="6"/>
  <c r="T512" i="7" s="1"/>
  <c r="G512" i="6"/>
  <c r="E512" i="7" s="1"/>
  <c r="BD512" i="6"/>
  <c r="O512" i="6"/>
  <c r="M512" i="7" s="1"/>
  <c r="B512" i="6"/>
  <c r="B512" i="7" s="1"/>
  <c r="W512" i="6"/>
  <c r="U512" i="7" s="1"/>
  <c r="I818" i="6"/>
  <c r="G818" i="7" s="1"/>
  <c r="H818" i="6"/>
  <c r="F818" i="7" s="1"/>
  <c r="AX818" i="6"/>
  <c r="BA818" i="6"/>
  <c r="B818" i="6"/>
  <c r="B818" i="7" s="1"/>
  <c r="Z818" i="6"/>
  <c r="M818" i="6"/>
  <c r="K818" i="7" s="1"/>
  <c r="G818" i="6"/>
  <c r="E818" i="7" s="1"/>
  <c r="Q818" i="6"/>
  <c r="O818" i="7" s="1"/>
  <c r="BD818" i="6"/>
  <c r="A818" i="6"/>
  <c r="A818" i="7" s="1"/>
  <c r="C818" i="7"/>
  <c r="AW818" i="6"/>
  <c r="R818" i="6"/>
  <c r="P818" i="7" s="1"/>
  <c r="AA818" i="6"/>
  <c r="BB818" i="6"/>
  <c r="J818" i="6"/>
  <c r="H818" i="7" s="1"/>
  <c r="O818" i="6"/>
  <c r="M818" i="7" s="1"/>
  <c r="X818" i="6"/>
  <c r="V818" i="7" s="1"/>
  <c r="Y818" i="6"/>
  <c r="W818" i="7" s="1"/>
  <c r="V818" i="6"/>
  <c r="T818" i="7" s="1"/>
  <c r="U818" i="6"/>
  <c r="S818" i="7" s="1"/>
  <c r="AV818" i="6"/>
  <c r="T818" i="6"/>
  <c r="R818" i="7" s="1"/>
  <c r="AB818" i="6"/>
  <c r="N818" i="6"/>
  <c r="L818" i="7" s="1"/>
  <c r="AZ818" i="6"/>
  <c r="BC818" i="6"/>
  <c r="AY818" i="6"/>
  <c r="W818" i="6"/>
  <c r="U818" i="7" s="1"/>
  <c r="P818" i="6"/>
  <c r="N818" i="7" s="1"/>
  <c r="F818" i="6"/>
  <c r="E818" i="6" s="1"/>
  <c r="S818" i="6"/>
  <c r="Q818" i="7" s="1"/>
  <c r="K818" i="6"/>
  <c r="I818" i="7" s="1"/>
  <c r="L818" i="6"/>
  <c r="J818" i="7" s="1"/>
  <c r="AA86" i="6"/>
  <c r="B83" i="9"/>
  <c r="P86" i="6"/>
  <c r="N86" i="7" s="1"/>
  <c r="AB86" i="6"/>
  <c r="F86" i="6"/>
  <c r="E86" i="6" s="1"/>
  <c r="C86" i="7"/>
  <c r="BC843" i="6"/>
  <c r="G843" i="6"/>
  <c r="E843" i="7" s="1"/>
  <c r="U843" i="6"/>
  <c r="S843" i="7" s="1"/>
  <c r="I843" i="6"/>
  <c r="G843" i="7" s="1"/>
  <c r="AY843" i="6"/>
  <c r="Q843" i="6"/>
  <c r="O843" i="7" s="1"/>
  <c r="F843" i="6"/>
  <c r="E843" i="6" s="1"/>
  <c r="BB843" i="6"/>
  <c r="K843" i="6"/>
  <c r="I843" i="7" s="1"/>
  <c r="AV843" i="6"/>
  <c r="AW843" i="6"/>
  <c r="BA843" i="6"/>
  <c r="S843" i="6"/>
  <c r="Q843" i="7" s="1"/>
  <c r="BD843" i="6"/>
  <c r="M843" i="6"/>
  <c r="K843" i="7" s="1"/>
  <c r="B843" i="6"/>
  <c r="B843" i="7" s="1"/>
  <c r="W843" i="6"/>
  <c r="U843" i="7" s="1"/>
  <c r="T843" i="6"/>
  <c r="R843" i="7" s="1"/>
  <c r="Z843" i="6"/>
  <c r="R843" i="6"/>
  <c r="P843" i="7" s="1"/>
  <c r="N843" i="6"/>
  <c r="L843" i="7" s="1"/>
  <c r="P843" i="6"/>
  <c r="N843" i="7" s="1"/>
  <c r="AZ843" i="6"/>
  <c r="O843" i="6"/>
  <c r="M843" i="7" s="1"/>
  <c r="AB843" i="6"/>
  <c r="C843" i="7"/>
  <c r="V843" i="6"/>
  <c r="T843" i="7" s="1"/>
  <c r="AA843" i="6"/>
  <c r="L843" i="6"/>
  <c r="J843" i="7" s="1"/>
  <c r="AX843" i="6"/>
  <c r="H843" i="6"/>
  <c r="F843" i="7" s="1"/>
  <c r="X843" i="6"/>
  <c r="V843" i="7" s="1"/>
  <c r="Y843" i="6"/>
  <c r="W843" i="7" s="1"/>
  <c r="A843" i="6"/>
  <c r="A843" i="7" s="1"/>
  <c r="J843" i="6"/>
  <c r="H843" i="7" s="1"/>
  <c r="BD952" i="6"/>
  <c r="Z952" i="6"/>
  <c r="K952" i="6"/>
  <c r="I952" i="7" s="1"/>
  <c r="U952" i="6"/>
  <c r="S952" i="7" s="1"/>
  <c r="AY952" i="6"/>
  <c r="B952" i="6"/>
  <c r="B952" i="7" s="1"/>
  <c r="X952" i="6"/>
  <c r="V952" i="7" s="1"/>
  <c r="C952" i="7"/>
  <c r="Y952" i="6"/>
  <c r="W952" i="7" s="1"/>
  <c r="A952" i="6"/>
  <c r="A952" i="7" s="1"/>
  <c r="AX952" i="6"/>
  <c r="I952" i="6"/>
  <c r="G952" i="7" s="1"/>
  <c r="G952" i="6"/>
  <c r="E952" i="7" s="1"/>
  <c r="BC952" i="6"/>
  <c r="L952" i="6"/>
  <c r="J952" i="7" s="1"/>
  <c r="Q952" i="6"/>
  <c r="O952" i="7" s="1"/>
  <c r="M952" i="6"/>
  <c r="K952" i="7" s="1"/>
  <c r="W952" i="6"/>
  <c r="U952" i="7" s="1"/>
  <c r="AB952" i="6"/>
  <c r="O952" i="6"/>
  <c r="M952" i="7" s="1"/>
  <c r="AZ952" i="6"/>
  <c r="N952" i="6"/>
  <c r="L952" i="7" s="1"/>
  <c r="H952" i="6"/>
  <c r="F952" i="7" s="1"/>
  <c r="BB952" i="6"/>
  <c r="P952" i="6"/>
  <c r="N952" i="7" s="1"/>
  <c r="F952" i="6"/>
  <c r="E952" i="6" s="1"/>
  <c r="AW952" i="6"/>
  <c r="V952" i="6"/>
  <c r="T952" i="7" s="1"/>
  <c r="AA952" i="6"/>
  <c r="S952" i="6"/>
  <c r="Q952" i="7" s="1"/>
  <c r="J952" i="6"/>
  <c r="H952" i="7" s="1"/>
  <c r="T952" i="6"/>
  <c r="R952" i="7" s="1"/>
  <c r="AV952" i="6"/>
  <c r="R952" i="6"/>
  <c r="P952" i="7" s="1"/>
  <c r="BA952" i="6"/>
  <c r="Z711" i="6"/>
  <c r="P711" i="6"/>
  <c r="N711" i="7" s="1"/>
  <c r="AA711" i="6"/>
  <c r="O711" i="6"/>
  <c r="M711" i="7" s="1"/>
  <c r="B711" i="6"/>
  <c r="B711" i="7" s="1"/>
  <c r="A711" i="6"/>
  <c r="A711" i="7" s="1"/>
  <c r="BD711" i="6"/>
  <c r="V711" i="6"/>
  <c r="T711" i="7" s="1"/>
  <c r="R711" i="6"/>
  <c r="P711" i="7" s="1"/>
  <c r="AX711" i="6"/>
  <c r="U711" i="6"/>
  <c r="S711" i="7" s="1"/>
  <c r="S711" i="6"/>
  <c r="Q711" i="7" s="1"/>
  <c r="AW711" i="6"/>
  <c r="L711" i="6"/>
  <c r="J711" i="7" s="1"/>
  <c r="AB711" i="6"/>
  <c r="W711" i="6"/>
  <c r="U711" i="7" s="1"/>
  <c r="AV711" i="6"/>
  <c r="T711" i="6"/>
  <c r="R711" i="7" s="1"/>
  <c r="Y711" i="6"/>
  <c r="W711" i="7" s="1"/>
  <c r="H711" i="6"/>
  <c r="F711" i="7" s="1"/>
  <c r="BC711" i="6"/>
  <c r="M711" i="6"/>
  <c r="K711" i="7" s="1"/>
  <c r="BB711" i="6"/>
  <c r="C711" i="7"/>
  <c r="F711" i="6"/>
  <c r="E711" i="6" s="1"/>
  <c r="BA711" i="6"/>
  <c r="N711" i="6"/>
  <c r="L711" i="7" s="1"/>
  <c r="AY711" i="6"/>
  <c r="K711" i="6"/>
  <c r="I711" i="7" s="1"/>
  <c r="Q711" i="6"/>
  <c r="O711" i="7" s="1"/>
  <c r="AZ711" i="6"/>
  <c r="J711" i="6"/>
  <c r="H711" i="7" s="1"/>
  <c r="I711" i="6"/>
  <c r="G711" i="7" s="1"/>
  <c r="G711" i="6"/>
  <c r="E711" i="7" s="1"/>
  <c r="X711" i="6"/>
  <c r="V711" i="7" s="1"/>
  <c r="H899" i="6"/>
  <c r="F899" i="7" s="1"/>
  <c r="I899" i="6"/>
  <c r="G899" i="7" s="1"/>
  <c r="Z899" i="6"/>
  <c r="O899" i="6"/>
  <c r="M899" i="7" s="1"/>
  <c r="T899" i="6"/>
  <c r="R899" i="7" s="1"/>
  <c r="Y899" i="6"/>
  <c r="W899" i="7" s="1"/>
  <c r="G899" i="6"/>
  <c r="E899" i="7" s="1"/>
  <c r="J899" i="6"/>
  <c r="H899" i="7" s="1"/>
  <c r="R899" i="6"/>
  <c r="P899" i="7" s="1"/>
  <c r="AY899" i="6"/>
  <c r="AA899" i="6"/>
  <c r="S899" i="6"/>
  <c r="Q899" i="7" s="1"/>
  <c r="Q899" i="6"/>
  <c r="O899" i="7" s="1"/>
  <c r="BA899" i="6"/>
  <c r="F899" i="6"/>
  <c r="E899" i="6" s="1"/>
  <c r="AV899" i="6"/>
  <c r="AX899" i="6"/>
  <c r="V899" i="6"/>
  <c r="T899" i="7" s="1"/>
  <c r="AZ899" i="6"/>
  <c r="U899" i="6"/>
  <c r="S899" i="7" s="1"/>
  <c r="B899" i="6"/>
  <c r="B899" i="7" s="1"/>
  <c r="AB899" i="6"/>
  <c r="BB899" i="6"/>
  <c r="BD899" i="6"/>
  <c r="A899" i="6"/>
  <c r="A899" i="7" s="1"/>
  <c r="K899" i="6"/>
  <c r="I899" i="7" s="1"/>
  <c r="X899" i="6"/>
  <c r="V899" i="7" s="1"/>
  <c r="N899" i="6"/>
  <c r="L899" i="7" s="1"/>
  <c r="C899" i="7"/>
  <c r="W899" i="6"/>
  <c r="U899" i="7" s="1"/>
  <c r="P899" i="6"/>
  <c r="N899" i="7" s="1"/>
  <c r="L899" i="6"/>
  <c r="J899" i="7" s="1"/>
  <c r="M899" i="6"/>
  <c r="K899" i="7" s="1"/>
  <c r="BC899" i="6"/>
  <c r="AW899" i="6"/>
  <c r="B147" i="9"/>
  <c r="P150" i="6"/>
  <c r="N150" i="7" s="1"/>
  <c r="C150" i="7"/>
  <c r="F150" i="6"/>
  <c r="E150" i="6" s="1"/>
  <c r="AA150" i="6"/>
  <c r="AB150" i="6"/>
  <c r="AB830" i="6"/>
  <c r="J830" i="6"/>
  <c r="H830" i="7" s="1"/>
  <c r="U830" i="6"/>
  <c r="S830" i="7" s="1"/>
  <c r="AY830" i="6"/>
  <c r="AZ830" i="6"/>
  <c r="BA830" i="6"/>
  <c r="A830" i="6"/>
  <c r="A830" i="7" s="1"/>
  <c r="V830" i="6"/>
  <c r="T830" i="7" s="1"/>
  <c r="Y830" i="6"/>
  <c r="W830" i="7" s="1"/>
  <c r="AA830" i="6"/>
  <c r="X830" i="6"/>
  <c r="V830" i="7" s="1"/>
  <c r="B830" i="6"/>
  <c r="B830" i="7" s="1"/>
  <c r="BD830" i="6"/>
  <c r="W830" i="6"/>
  <c r="U830" i="7" s="1"/>
  <c r="R830" i="6"/>
  <c r="P830" i="7" s="1"/>
  <c r="N830" i="6"/>
  <c r="L830" i="7" s="1"/>
  <c r="AV830" i="6"/>
  <c r="AW830" i="6"/>
  <c r="P830" i="6"/>
  <c r="N830" i="7" s="1"/>
  <c r="K830" i="6"/>
  <c r="I830" i="7" s="1"/>
  <c r="M830" i="6"/>
  <c r="K830" i="7" s="1"/>
  <c r="O830" i="6"/>
  <c r="M830" i="7" s="1"/>
  <c r="F830" i="6"/>
  <c r="E830" i="6" s="1"/>
  <c r="T830" i="6"/>
  <c r="R830" i="7" s="1"/>
  <c r="Q830" i="6"/>
  <c r="O830" i="7" s="1"/>
  <c r="BC830" i="6"/>
  <c r="S830" i="6"/>
  <c r="Q830" i="7" s="1"/>
  <c r="AX830" i="6"/>
  <c r="G830" i="6"/>
  <c r="E830" i="7" s="1"/>
  <c r="Z830" i="6"/>
  <c r="BB830" i="6"/>
  <c r="I830" i="6"/>
  <c r="G830" i="7" s="1"/>
  <c r="H830" i="6"/>
  <c r="F830" i="7" s="1"/>
  <c r="L830" i="6"/>
  <c r="J830" i="7" s="1"/>
  <c r="C830" i="7"/>
  <c r="G742" i="6"/>
  <c r="E742" i="7" s="1"/>
  <c r="W742" i="6"/>
  <c r="U742" i="7" s="1"/>
  <c r="K742" i="6"/>
  <c r="I742" i="7" s="1"/>
  <c r="S742" i="6"/>
  <c r="Q742" i="7" s="1"/>
  <c r="BD742" i="6"/>
  <c r="BB742" i="6"/>
  <c r="C742" i="7"/>
  <c r="P742" i="6"/>
  <c r="N742" i="7" s="1"/>
  <c r="X742" i="6"/>
  <c r="V742" i="7" s="1"/>
  <c r="V742" i="6"/>
  <c r="T742" i="7" s="1"/>
  <c r="AA742" i="6"/>
  <c r="AZ742" i="6"/>
  <c r="O742" i="6"/>
  <c r="M742" i="7" s="1"/>
  <c r="AX742" i="6"/>
  <c r="Y742" i="6"/>
  <c r="W742" i="7" s="1"/>
  <c r="AY742" i="6"/>
  <c r="U742" i="6"/>
  <c r="S742" i="7" s="1"/>
  <c r="F742" i="6"/>
  <c r="E742" i="6" s="1"/>
  <c r="M742" i="6"/>
  <c r="K742" i="7" s="1"/>
  <c r="T742" i="6"/>
  <c r="R742" i="7" s="1"/>
  <c r="AB742" i="6"/>
  <c r="Z742" i="6"/>
  <c r="BC742" i="6"/>
  <c r="N742" i="6"/>
  <c r="L742" i="7" s="1"/>
  <c r="AV742" i="6"/>
  <c r="BA742" i="6"/>
  <c r="AW742" i="6"/>
  <c r="H742" i="6"/>
  <c r="F742" i="7" s="1"/>
  <c r="Q742" i="6"/>
  <c r="O742" i="7" s="1"/>
  <c r="L742" i="6"/>
  <c r="J742" i="7" s="1"/>
  <c r="R742" i="6"/>
  <c r="P742" i="7" s="1"/>
  <c r="B742" i="6"/>
  <c r="B742" i="7" s="1"/>
  <c r="I742" i="6"/>
  <c r="G742" i="7" s="1"/>
  <c r="A742" i="6"/>
  <c r="A742" i="7" s="1"/>
  <c r="J742" i="6"/>
  <c r="H742" i="7" s="1"/>
  <c r="V490" i="6"/>
  <c r="T490" i="7" s="1"/>
  <c r="K490" i="6"/>
  <c r="I490" i="7" s="1"/>
  <c r="B490" i="6"/>
  <c r="B490" i="7" s="1"/>
  <c r="T490" i="6"/>
  <c r="R490" i="7" s="1"/>
  <c r="Z490" i="6"/>
  <c r="W490" i="6"/>
  <c r="U490" i="7" s="1"/>
  <c r="S490" i="6"/>
  <c r="Q490" i="7" s="1"/>
  <c r="AB490" i="6"/>
  <c r="AW490" i="6"/>
  <c r="AV490" i="6"/>
  <c r="A490" i="6"/>
  <c r="A490" i="7" s="1"/>
  <c r="L490" i="6"/>
  <c r="J490" i="7" s="1"/>
  <c r="X490" i="6"/>
  <c r="V490" i="7" s="1"/>
  <c r="F490" i="6"/>
  <c r="E490" i="6" s="1"/>
  <c r="M490" i="6"/>
  <c r="K490" i="7" s="1"/>
  <c r="R490" i="6"/>
  <c r="P490" i="7" s="1"/>
  <c r="P490" i="6"/>
  <c r="N490" i="7" s="1"/>
  <c r="AY490" i="6"/>
  <c r="BB490" i="6"/>
  <c r="O490" i="6"/>
  <c r="M490" i="7" s="1"/>
  <c r="C490" i="7"/>
  <c r="I490" i="6"/>
  <c r="G490" i="7" s="1"/>
  <c r="G490" i="6"/>
  <c r="E490" i="7" s="1"/>
  <c r="J490" i="6"/>
  <c r="H490" i="7" s="1"/>
  <c r="BC490" i="6"/>
  <c r="N490" i="6"/>
  <c r="L490" i="7" s="1"/>
  <c r="AA490" i="6"/>
  <c r="AX490" i="6"/>
  <c r="Y490" i="6"/>
  <c r="W490" i="7" s="1"/>
  <c r="AZ490" i="6"/>
  <c r="U490" i="6"/>
  <c r="S490" i="7" s="1"/>
  <c r="H490" i="6"/>
  <c r="F490" i="7" s="1"/>
  <c r="BD490" i="6"/>
  <c r="Q490" i="6"/>
  <c r="O490" i="7" s="1"/>
  <c r="BA490" i="6"/>
  <c r="BA587" i="6"/>
  <c r="M587" i="6"/>
  <c r="K587" i="7" s="1"/>
  <c r="N587" i="6"/>
  <c r="L587" i="7" s="1"/>
  <c r="C587" i="7"/>
  <c r="BB587" i="6"/>
  <c r="J587" i="6"/>
  <c r="H587" i="7" s="1"/>
  <c r="B587" i="6"/>
  <c r="B587" i="7" s="1"/>
  <c r="U587" i="6"/>
  <c r="S587" i="7" s="1"/>
  <c r="AB587" i="6"/>
  <c r="S587" i="6"/>
  <c r="Q587" i="7" s="1"/>
  <c r="O587" i="6"/>
  <c r="M587" i="7" s="1"/>
  <c r="F587" i="6"/>
  <c r="E587" i="6" s="1"/>
  <c r="Y587" i="6"/>
  <c r="W587" i="7" s="1"/>
  <c r="AW587" i="6"/>
  <c r="P587" i="6"/>
  <c r="N587" i="7" s="1"/>
  <c r="H587" i="6"/>
  <c r="F587" i="7" s="1"/>
  <c r="AA587" i="6"/>
  <c r="Z587" i="6"/>
  <c r="AZ587" i="6"/>
  <c r="Q587" i="6"/>
  <c r="O587" i="7" s="1"/>
  <c r="T587" i="6"/>
  <c r="R587" i="7" s="1"/>
  <c r="V587" i="6"/>
  <c r="T587" i="7" s="1"/>
  <c r="AY587" i="6"/>
  <c r="L587" i="6"/>
  <c r="J587" i="7" s="1"/>
  <c r="A587" i="6"/>
  <c r="A587" i="7" s="1"/>
  <c r="K587" i="6"/>
  <c r="I587" i="7" s="1"/>
  <c r="BD587" i="6"/>
  <c r="G587" i="6"/>
  <c r="E587" i="7" s="1"/>
  <c r="I587" i="6"/>
  <c r="G587" i="7" s="1"/>
  <c r="X587" i="6"/>
  <c r="V587" i="7" s="1"/>
  <c r="AX587" i="6"/>
  <c r="W587" i="6"/>
  <c r="U587" i="7" s="1"/>
  <c r="BC587" i="6"/>
  <c r="R587" i="6"/>
  <c r="P587" i="7" s="1"/>
  <c r="AV587" i="6"/>
  <c r="K637" i="6"/>
  <c r="I637" i="7" s="1"/>
  <c r="AX637" i="6"/>
  <c r="O637" i="6"/>
  <c r="M637" i="7" s="1"/>
  <c r="F637" i="6"/>
  <c r="E637" i="6" s="1"/>
  <c r="BA637" i="6"/>
  <c r="X637" i="6"/>
  <c r="V637" i="7" s="1"/>
  <c r="P637" i="6"/>
  <c r="N637" i="7" s="1"/>
  <c r="B637" i="6"/>
  <c r="B637" i="7" s="1"/>
  <c r="AZ637" i="6"/>
  <c r="BC637" i="6"/>
  <c r="AB637" i="6"/>
  <c r="J637" i="6"/>
  <c r="H637" i="7" s="1"/>
  <c r="S637" i="6"/>
  <c r="Q637" i="7" s="1"/>
  <c r="M637" i="6"/>
  <c r="K637" i="7" s="1"/>
  <c r="L637" i="6"/>
  <c r="J637" i="7" s="1"/>
  <c r="H637" i="6"/>
  <c r="F637" i="7" s="1"/>
  <c r="BB637" i="6"/>
  <c r="BD637" i="6"/>
  <c r="T637" i="6"/>
  <c r="R637" i="7" s="1"/>
  <c r="Q637" i="6"/>
  <c r="O637" i="7" s="1"/>
  <c r="Y637" i="6"/>
  <c r="W637" i="7" s="1"/>
  <c r="AV637" i="6"/>
  <c r="C637" i="7"/>
  <c r="AA637" i="6"/>
  <c r="U637" i="6"/>
  <c r="S637" i="7" s="1"/>
  <c r="G637" i="6"/>
  <c r="E637" i="7" s="1"/>
  <c r="AW637" i="6"/>
  <c r="I637" i="6"/>
  <c r="G637" i="7" s="1"/>
  <c r="A637" i="6"/>
  <c r="A637" i="7" s="1"/>
  <c r="R637" i="6"/>
  <c r="P637" i="7" s="1"/>
  <c r="Z637" i="6"/>
  <c r="AY637" i="6"/>
  <c r="N637" i="6"/>
  <c r="L637" i="7" s="1"/>
  <c r="W637" i="6"/>
  <c r="U637" i="7" s="1"/>
  <c r="V637" i="6"/>
  <c r="T637" i="7" s="1"/>
  <c r="A506" i="6"/>
  <c r="A506" i="7" s="1"/>
  <c r="U506" i="6"/>
  <c r="S506" i="7" s="1"/>
  <c r="Q506" i="6"/>
  <c r="O506" i="7" s="1"/>
  <c r="P506" i="6"/>
  <c r="N506" i="7" s="1"/>
  <c r="Y506" i="6"/>
  <c r="W506" i="7" s="1"/>
  <c r="BA506" i="6"/>
  <c r="BB506" i="6"/>
  <c r="J506" i="6"/>
  <c r="H506" i="7" s="1"/>
  <c r="X506" i="6"/>
  <c r="V506" i="7" s="1"/>
  <c r="S506" i="6"/>
  <c r="Q506" i="7" s="1"/>
  <c r="Z506" i="6"/>
  <c r="O506" i="6"/>
  <c r="M506" i="7" s="1"/>
  <c r="AV506" i="6"/>
  <c r="F506" i="6"/>
  <c r="E506" i="6" s="1"/>
  <c r="K506" i="6"/>
  <c r="I506" i="7" s="1"/>
  <c r="I506" i="6"/>
  <c r="G506" i="7" s="1"/>
  <c r="V506" i="6"/>
  <c r="T506" i="7" s="1"/>
  <c r="AW506" i="6"/>
  <c r="R506" i="6"/>
  <c r="P506" i="7" s="1"/>
  <c r="H506" i="6"/>
  <c r="F506" i="7" s="1"/>
  <c r="N506" i="6"/>
  <c r="L506" i="7" s="1"/>
  <c r="L506" i="6"/>
  <c r="J506" i="7" s="1"/>
  <c r="T506" i="6"/>
  <c r="R506" i="7" s="1"/>
  <c r="AX506" i="6"/>
  <c r="AA506" i="6"/>
  <c r="B506" i="6"/>
  <c r="B506" i="7" s="1"/>
  <c r="BC506" i="6"/>
  <c r="C506" i="7"/>
  <c r="AZ506" i="6"/>
  <c r="G506" i="6"/>
  <c r="E506" i="7" s="1"/>
  <c r="W506" i="6"/>
  <c r="U506" i="7" s="1"/>
  <c r="AB506" i="6"/>
  <c r="AY506" i="6"/>
  <c r="BD506" i="6"/>
  <c r="M506" i="6"/>
  <c r="K506" i="7" s="1"/>
  <c r="H594" i="6"/>
  <c r="F594" i="7" s="1"/>
  <c r="C594" i="7"/>
  <c r="Q594" i="6"/>
  <c r="O594" i="7" s="1"/>
  <c r="AW594" i="6"/>
  <c r="AA594" i="6"/>
  <c r="BD594" i="6"/>
  <c r="AZ594" i="6"/>
  <c r="BC594" i="6"/>
  <c r="I594" i="6"/>
  <c r="G594" i="7" s="1"/>
  <c r="AV594" i="6"/>
  <c r="R594" i="6"/>
  <c r="P594" i="7" s="1"/>
  <c r="BA594" i="6"/>
  <c r="AX594" i="6"/>
  <c r="Y594" i="6"/>
  <c r="W594" i="7" s="1"/>
  <c r="M594" i="6"/>
  <c r="K594" i="7" s="1"/>
  <c r="T594" i="6"/>
  <c r="R594" i="7" s="1"/>
  <c r="O594" i="6"/>
  <c r="M594" i="7" s="1"/>
  <c r="J594" i="6"/>
  <c r="H594" i="7" s="1"/>
  <c r="BB594" i="6"/>
  <c r="AY594" i="6"/>
  <c r="S594" i="6"/>
  <c r="Q594" i="7" s="1"/>
  <c r="AB594" i="6"/>
  <c r="A594" i="6"/>
  <c r="A594" i="7" s="1"/>
  <c r="N594" i="6"/>
  <c r="L594" i="7" s="1"/>
  <c r="U594" i="6"/>
  <c r="S594" i="7" s="1"/>
  <c r="V594" i="6"/>
  <c r="T594" i="7" s="1"/>
  <c r="G594" i="6"/>
  <c r="E594" i="7" s="1"/>
  <c r="F594" i="6"/>
  <c r="E594" i="6" s="1"/>
  <c r="K594" i="6"/>
  <c r="I594" i="7" s="1"/>
  <c r="W594" i="6"/>
  <c r="U594" i="7" s="1"/>
  <c r="L594" i="6"/>
  <c r="J594" i="7" s="1"/>
  <c r="Z594" i="6"/>
  <c r="B594" i="6"/>
  <c r="B594" i="7" s="1"/>
  <c r="P594" i="6"/>
  <c r="N594" i="7" s="1"/>
  <c r="X594" i="6"/>
  <c r="V594" i="7" s="1"/>
  <c r="AW600" i="6"/>
  <c r="O600" i="6"/>
  <c r="M600" i="7" s="1"/>
  <c r="Y600" i="6"/>
  <c r="W600" i="7" s="1"/>
  <c r="T600" i="6"/>
  <c r="R600" i="7" s="1"/>
  <c r="AA600" i="6"/>
  <c r="J600" i="6"/>
  <c r="H600" i="7" s="1"/>
  <c r="BA600" i="6"/>
  <c r="W600" i="6"/>
  <c r="U600" i="7" s="1"/>
  <c r="V600" i="6"/>
  <c r="T600" i="7" s="1"/>
  <c r="AX600" i="6"/>
  <c r="AV600" i="6"/>
  <c r="X600" i="6"/>
  <c r="V600" i="7" s="1"/>
  <c r="H600" i="6"/>
  <c r="F600" i="7" s="1"/>
  <c r="U600" i="6"/>
  <c r="S600" i="7" s="1"/>
  <c r="C600" i="7"/>
  <c r="Z600" i="6"/>
  <c r="F600" i="6"/>
  <c r="E600" i="6" s="1"/>
  <c r="S600" i="6"/>
  <c r="Q600" i="7" s="1"/>
  <c r="BD600" i="6"/>
  <c r="P600" i="6"/>
  <c r="N600" i="7" s="1"/>
  <c r="BC600" i="6"/>
  <c r="I600" i="6"/>
  <c r="G600" i="7" s="1"/>
  <c r="AY600" i="6"/>
  <c r="AZ600" i="6"/>
  <c r="L600" i="6"/>
  <c r="J600" i="7" s="1"/>
  <c r="BB600" i="6"/>
  <c r="K600" i="6"/>
  <c r="I600" i="7" s="1"/>
  <c r="R600" i="6"/>
  <c r="P600" i="7" s="1"/>
  <c r="AB600" i="6"/>
  <c r="B600" i="6"/>
  <c r="B600" i="7" s="1"/>
  <c r="M600" i="6"/>
  <c r="K600" i="7" s="1"/>
  <c r="N600" i="6"/>
  <c r="L600" i="7" s="1"/>
  <c r="Q600" i="6"/>
  <c r="O600" i="7" s="1"/>
  <c r="A600" i="6"/>
  <c r="A600" i="7" s="1"/>
  <c r="G600" i="6"/>
  <c r="E600" i="7" s="1"/>
  <c r="S493" i="6"/>
  <c r="Q493" i="7" s="1"/>
  <c r="BC493" i="6"/>
  <c r="K493" i="6"/>
  <c r="I493" i="7" s="1"/>
  <c r="AX493" i="6"/>
  <c r="AZ493" i="6"/>
  <c r="T493" i="6"/>
  <c r="R493" i="7" s="1"/>
  <c r="W493" i="6"/>
  <c r="U493" i="7" s="1"/>
  <c r="BA493" i="6"/>
  <c r="B493" i="6"/>
  <c r="B493" i="7" s="1"/>
  <c r="P493" i="6"/>
  <c r="N493" i="7" s="1"/>
  <c r="Q493" i="6"/>
  <c r="O493" i="7" s="1"/>
  <c r="J493" i="6"/>
  <c r="H493" i="7" s="1"/>
  <c r="BD493" i="6"/>
  <c r="BB493" i="6"/>
  <c r="AB493" i="6"/>
  <c r="L493" i="6"/>
  <c r="J493" i="7" s="1"/>
  <c r="O493" i="6"/>
  <c r="M493" i="7" s="1"/>
  <c r="I493" i="6"/>
  <c r="G493" i="7" s="1"/>
  <c r="R493" i="6"/>
  <c r="P493" i="7" s="1"/>
  <c r="C493" i="7"/>
  <c r="AA493" i="6"/>
  <c r="N493" i="6"/>
  <c r="L493" i="7" s="1"/>
  <c r="AY493" i="6"/>
  <c r="AV493" i="6"/>
  <c r="G493" i="6"/>
  <c r="E493" i="7" s="1"/>
  <c r="H493" i="6"/>
  <c r="F493" i="7" s="1"/>
  <c r="F493" i="6"/>
  <c r="E493" i="6" s="1"/>
  <c r="Y493" i="6"/>
  <c r="W493" i="7" s="1"/>
  <c r="M493" i="6"/>
  <c r="K493" i="7" s="1"/>
  <c r="AW493" i="6"/>
  <c r="X493" i="6"/>
  <c r="V493" i="7" s="1"/>
  <c r="Z493" i="6"/>
  <c r="U493" i="6"/>
  <c r="S493" i="7" s="1"/>
  <c r="A493" i="6"/>
  <c r="A493" i="7" s="1"/>
  <c r="V493" i="6"/>
  <c r="T493" i="7" s="1"/>
  <c r="AA230" i="6"/>
  <c r="AB230" i="6"/>
  <c r="B227" i="9"/>
  <c r="F230" i="6"/>
  <c r="E230" i="6" s="1"/>
  <c r="C230" i="7"/>
  <c r="P230" i="6"/>
  <c r="N230" i="7" s="1"/>
  <c r="R699" i="6"/>
  <c r="P699" i="7" s="1"/>
  <c r="BA699" i="6"/>
  <c r="I699" i="6"/>
  <c r="G699" i="7" s="1"/>
  <c r="BB699" i="6"/>
  <c r="X699" i="6"/>
  <c r="V699" i="7" s="1"/>
  <c r="K699" i="6"/>
  <c r="I699" i="7" s="1"/>
  <c r="AY699" i="6"/>
  <c r="C699" i="7"/>
  <c r="G699" i="6"/>
  <c r="E699" i="7" s="1"/>
  <c r="V699" i="6"/>
  <c r="T699" i="7" s="1"/>
  <c r="AZ699" i="6"/>
  <c r="Z699" i="6"/>
  <c r="BD699" i="6"/>
  <c r="Y699" i="6"/>
  <c r="W699" i="7" s="1"/>
  <c r="AV699" i="6"/>
  <c r="AX699" i="6"/>
  <c r="N699" i="6"/>
  <c r="L699" i="7" s="1"/>
  <c r="AW699" i="6"/>
  <c r="M699" i="6"/>
  <c r="K699" i="7" s="1"/>
  <c r="B699" i="6"/>
  <c r="B699" i="7" s="1"/>
  <c r="O699" i="6"/>
  <c r="M699" i="7" s="1"/>
  <c r="F699" i="6"/>
  <c r="E699" i="6" s="1"/>
  <c r="AA699" i="6"/>
  <c r="Q699" i="6"/>
  <c r="O699" i="7" s="1"/>
  <c r="J699" i="6"/>
  <c r="H699" i="7" s="1"/>
  <c r="S699" i="6"/>
  <c r="Q699" i="7" s="1"/>
  <c r="L699" i="6"/>
  <c r="J699" i="7" s="1"/>
  <c r="A699" i="6"/>
  <c r="A699" i="7" s="1"/>
  <c r="U699" i="6"/>
  <c r="S699" i="7" s="1"/>
  <c r="AB699" i="6"/>
  <c r="BC699" i="6"/>
  <c r="T699" i="6"/>
  <c r="R699" i="7" s="1"/>
  <c r="W699" i="6"/>
  <c r="U699" i="7" s="1"/>
  <c r="H699" i="6"/>
  <c r="F699" i="7" s="1"/>
  <c r="P699" i="6"/>
  <c r="N699" i="7" s="1"/>
  <c r="BD528" i="6"/>
  <c r="B528" i="6"/>
  <c r="B528" i="7" s="1"/>
  <c r="BC528" i="6"/>
  <c r="AB528" i="6"/>
  <c r="N528" i="6"/>
  <c r="L528" i="7" s="1"/>
  <c r="AZ528" i="6"/>
  <c r="AY528" i="6"/>
  <c r="AA528" i="6"/>
  <c r="O528" i="6"/>
  <c r="M528" i="7" s="1"/>
  <c r="Q528" i="6"/>
  <c r="O528" i="7" s="1"/>
  <c r="S528" i="6"/>
  <c r="Q528" i="7" s="1"/>
  <c r="I528" i="6"/>
  <c r="G528" i="7" s="1"/>
  <c r="Z528" i="6"/>
  <c r="AW528" i="6"/>
  <c r="T528" i="6"/>
  <c r="R528" i="7" s="1"/>
  <c r="A528" i="6"/>
  <c r="A528" i="7" s="1"/>
  <c r="R528" i="6"/>
  <c r="P528" i="7" s="1"/>
  <c r="K528" i="6"/>
  <c r="I528" i="7" s="1"/>
  <c r="AX528" i="6"/>
  <c r="J528" i="6"/>
  <c r="H528" i="7" s="1"/>
  <c r="G528" i="6"/>
  <c r="E528" i="7" s="1"/>
  <c r="L528" i="6"/>
  <c r="J528" i="7" s="1"/>
  <c r="V528" i="6"/>
  <c r="T528" i="7" s="1"/>
  <c r="BA528" i="6"/>
  <c r="P528" i="6"/>
  <c r="N528" i="7" s="1"/>
  <c r="M528" i="6"/>
  <c r="K528" i="7" s="1"/>
  <c r="BB528" i="6"/>
  <c r="F528" i="6"/>
  <c r="E528" i="6" s="1"/>
  <c r="C528" i="7"/>
  <c r="AV528" i="6"/>
  <c r="U528" i="6"/>
  <c r="S528" i="7" s="1"/>
  <c r="Y528" i="6"/>
  <c r="W528" i="7" s="1"/>
  <c r="W528" i="6"/>
  <c r="U528" i="7" s="1"/>
  <c r="X528" i="6"/>
  <c r="V528" i="7" s="1"/>
  <c r="H528" i="6"/>
  <c r="F528" i="7" s="1"/>
  <c r="Z380" i="6"/>
  <c r="BB380" i="6"/>
  <c r="P380" i="6"/>
  <c r="N380" i="7" s="1"/>
  <c r="C380" i="7"/>
  <c r="N380" i="6"/>
  <c r="L380" i="7" s="1"/>
  <c r="AV380" i="6"/>
  <c r="J380" i="6"/>
  <c r="H380" i="7" s="1"/>
  <c r="G380" i="6"/>
  <c r="E380" i="7" s="1"/>
  <c r="AA380" i="6"/>
  <c r="B380" i="6"/>
  <c r="B380" i="7" s="1"/>
  <c r="AB380" i="6"/>
  <c r="L380" i="6"/>
  <c r="J380" i="7" s="1"/>
  <c r="O380" i="6"/>
  <c r="M380" i="7" s="1"/>
  <c r="M380" i="6"/>
  <c r="K380" i="7" s="1"/>
  <c r="BA380" i="6"/>
  <c r="H380" i="6"/>
  <c r="F380" i="7" s="1"/>
  <c r="AZ380" i="6"/>
  <c r="R380" i="6"/>
  <c r="P380" i="7" s="1"/>
  <c r="AX380" i="6"/>
  <c r="W380" i="6"/>
  <c r="U380" i="7" s="1"/>
  <c r="I380" i="6"/>
  <c r="G380" i="7" s="1"/>
  <c r="Y380" i="6"/>
  <c r="W380" i="7" s="1"/>
  <c r="A380" i="6"/>
  <c r="A380" i="7" s="1"/>
  <c r="F380" i="6"/>
  <c r="E380" i="6" s="1"/>
  <c r="BD380" i="6"/>
  <c r="BC380" i="6"/>
  <c r="T380" i="6"/>
  <c r="R380" i="7" s="1"/>
  <c r="X380" i="6"/>
  <c r="V380" i="7" s="1"/>
  <c r="K380" i="6"/>
  <c r="I380" i="7" s="1"/>
  <c r="AY380" i="6"/>
  <c r="Q380" i="6"/>
  <c r="O380" i="7" s="1"/>
  <c r="S380" i="6"/>
  <c r="Q380" i="7" s="1"/>
  <c r="U380" i="6"/>
  <c r="S380" i="7" s="1"/>
  <c r="AW380" i="6"/>
  <c r="V380" i="6"/>
  <c r="T380" i="7" s="1"/>
  <c r="N596" i="6"/>
  <c r="L596" i="7" s="1"/>
  <c r="X596" i="6"/>
  <c r="V596" i="7" s="1"/>
  <c r="K596" i="6"/>
  <c r="I596" i="7" s="1"/>
  <c r="R596" i="6"/>
  <c r="P596" i="7" s="1"/>
  <c r="A596" i="6"/>
  <c r="A596" i="7" s="1"/>
  <c r="BB596" i="6"/>
  <c r="I596" i="6"/>
  <c r="G596" i="7" s="1"/>
  <c r="BD596" i="6"/>
  <c r="P596" i="6"/>
  <c r="N596" i="7" s="1"/>
  <c r="M596" i="6"/>
  <c r="K596" i="7" s="1"/>
  <c r="AW596" i="6"/>
  <c r="BC596" i="6"/>
  <c r="AV596" i="6"/>
  <c r="C596" i="7"/>
  <c r="Z596" i="6"/>
  <c r="AA596" i="6"/>
  <c r="F596" i="6"/>
  <c r="E596" i="6" s="1"/>
  <c r="U596" i="6"/>
  <c r="S596" i="7" s="1"/>
  <c r="AB596" i="6"/>
  <c r="Q596" i="6"/>
  <c r="O596" i="7" s="1"/>
  <c r="L596" i="6"/>
  <c r="J596" i="7" s="1"/>
  <c r="BA596" i="6"/>
  <c r="T596" i="6"/>
  <c r="R596" i="7" s="1"/>
  <c r="H596" i="6"/>
  <c r="F596" i="7" s="1"/>
  <c r="AX596" i="6"/>
  <c r="AY596" i="6"/>
  <c r="O596" i="6"/>
  <c r="M596" i="7" s="1"/>
  <c r="Y596" i="6"/>
  <c r="W596" i="7" s="1"/>
  <c r="AZ596" i="6"/>
  <c r="J596" i="6"/>
  <c r="H596" i="7" s="1"/>
  <c r="V596" i="6"/>
  <c r="T596" i="7" s="1"/>
  <c r="S596" i="6"/>
  <c r="Q596" i="7" s="1"/>
  <c r="B596" i="6"/>
  <c r="B596" i="7" s="1"/>
  <c r="G596" i="6"/>
  <c r="E596" i="7" s="1"/>
  <c r="W596" i="6"/>
  <c r="U596" i="7" s="1"/>
  <c r="AB345" i="6"/>
  <c r="C345" i="7"/>
  <c r="B342" i="9"/>
  <c r="P345" i="6"/>
  <c r="N345" i="7" s="1"/>
  <c r="AA345" i="6"/>
  <c r="F345" i="6"/>
  <c r="E345" i="6" s="1"/>
  <c r="B66" i="9"/>
  <c r="C69" i="7"/>
  <c r="AB69" i="6"/>
  <c r="AA69" i="6"/>
  <c r="P69" i="6"/>
  <c r="N69" i="7" s="1"/>
  <c r="F69" i="6"/>
  <c r="E69" i="6" s="1"/>
  <c r="S470" i="6"/>
  <c r="Q470" i="7" s="1"/>
  <c r="AV470" i="6"/>
  <c r="G470" i="6"/>
  <c r="E470" i="7" s="1"/>
  <c r="AX470" i="6"/>
  <c r="BA470" i="6"/>
  <c r="BC470" i="6"/>
  <c r="AW470" i="6"/>
  <c r="K470" i="6"/>
  <c r="I470" i="7" s="1"/>
  <c r="AB470" i="6"/>
  <c r="J470" i="6"/>
  <c r="H470" i="7" s="1"/>
  <c r="Y470" i="6"/>
  <c r="W470" i="7" s="1"/>
  <c r="X470" i="6"/>
  <c r="V470" i="7" s="1"/>
  <c r="V470" i="6"/>
  <c r="T470" i="7" s="1"/>
  <c r="R470" i="6"/>
  <c r="P470" i="7" s="1"/>
  <c r="H470" i="6"/>
  <c r="F470" i="7" s="1"/>
  <c r="N470" i="6"/>
  <c r="L470" i="7" s="1"/>
  <c r="P470" i="6"/>
  <c r="N470" i="7" s="1"/>
  <c r="Q470" i="6"/>
  <c r="O470" i="7" s="1"/>
  <c r="M470" i="6"/>
  <c r="K470" i="7" s="1"/>
  <c r="L470" i="6"/>
  <c r="J470" i="7" s="1"/>
  <c r="I470" i="6"/>
  <c r="G470" i="7" s="1"/>
  <c r="U470" i="6"/>
  <c r="S470" i="7" s="1"/>
  <c r="F470" i="6"/>
  <c r="E470" i="6" s="1"/>
  <c r="B470" i="6"/>
  <c r="B470" i="7" s="1"/>
  <c r="BD470" i="6"/>
  <c r="AY470" i="6"/>
  <c r="BB470" i="6"/>
  <c r="C470" i="7"/>
  <c r="A470" i="6"/>
  <c r="A470" i="7" s="1"/>
  <c r="AA470" i="6"/>
  <c r="W470" i="6"/>
  <c r="U470" i="7" s="1"/>
  <c r="AZ470" i="6"/>
  <c r="T470" i="6"/>
  <c r="R470" i="7" s="1"/>
  <c r="O470" i="6"/>
  <c r="M470" i="7" s="1"/>
  <c r="Z470" i="6"/>
  <c r="AB688" i="6"/>
  <c r="H688" i="6"/>
  <c r="F688" i="7" s="1"/>
  <c r="G688" i="6"/>
  <c r="E688" i="7" s="1"/>
  <c r="BC688" i="6"/>
  <c r="Z688" i="6"/>
  <c r="O688" i="6"/>
  <c r="M688" i="7" s="1"/>
  <c r="J688" i="6"/>
  <c r="H688" i="7" s="1"/>
  <c r="AV688" i="6"/>
  <c r="AZ688" i="6"/>
  <c r="Y688" i="6"/>
  <c r="W688" i="7" s="1"/>
  <c r="BD688" i="6"/>
  <c r="R688" i="6"/>
  <c r="P688" i="7" s="1"/>
  <c r="AX688" i="6"/>
  <c r="W688" i="6"/>
  <c r="U688" i="7" s="1"/>
  <c r="L688" i="6"/>
  <c r="J688" i="7" s="1"/>
  <c r="N688" i="6"/>
  <c r="L688" i="7" s="1"/>
  <c r="A688" i="6"/>
  <c r="A688" i="7" s="1"/>
  <c r="Q688" i="6"/>
  <c r="O688" i="7" s="1"/>
  <c r="B688" i="6"/>
  <c r="B688" i="7" s="1"/>
  <c r="C688" i="7"/>
  <c r="F688" i="6"/>
  <c r="E688" i="6" s="1"/>
  <c r="M688" i="6"/>
  <c r="K688" i="7" s="1"/>
  <c r="AA688" i="6"/>
  <c r="V688" i="6"/>
  <c r="T688" i="7" s="1"/>
  <c r="AY688" i="6"/>
  <c r="BB688" i="6"/>
  <c r="P688" i="6"/>
  <c r="N688" i="7" s="1"/>
  <c r="U688" i="6"/>
  <c r="S688" i="7" s="1"/>
  <c r="BA688" i="6"/>
  <c r="AW688" i="6"/>
  <c r="X688" i="6"/>
  <c r="V688" i="7" s="1"/>
  <c r="K688" i="6"/>
  <c r="I688" i="7" s="1"/>
  <c r="S688" i="6"/>
  <c r="Q688" i="7" s="1"/>
  <c r="T688" i="6"/>
  <c r="R688" i="7" s="1"/>
  <c r="I688" i="6"/>
  <c r="G688" i="7" s="1"/>
  <c r="BD630" i="6"/>
  <c r="A630" i="6"/>
  <c r="A630" i="7" s="1"/>
  <c r="W630" i="6"/>
  <c r="U630" i="7" s="1"/>
  <c r="N630" i="6"/>
  <c r="L630" i="7" s="1"/>
  <c r="BA630" i="6"/>
  <c r="BC630" i="6"/>
  <c r="AV630" i="6"/>
  <c r="O630" i="6"/>
  <c r="M630" i="7" s="1"/>
  <c r="C630" i="7"/>
  <c r="G630" i="6"/>
  <c r="E630" i="7" s="1"/>
  <c r="F630" i="6"/>
  <c r="E630" i="6" s="1"/>
  <c r="T630" i="6"/>
  <c r="R630" i="7" s="1"/>
  <c r="P630" i="6"/>
  <c r="N630" i="7" s="1"/>
  <c r="J630" i="6"/>
  <c r="H630" i="7" s="1"/>
  <c r="AW630" i="6"/>
  <c r="Z630" i="6"/>
  <c r="V630" i="6"/>
  <c r="T630" i="7" s="1"/>
  <c r="R630" i="6"/>
  <c r="P630" i="7" s="1"/>
  <c r="AX630" i="6"/>
  <c r="U630" i="6"/>
  <c r="S630" i="7" s="1"/>
  <c r="M630" i="6"/>
  <c r="K630" i="7" s="1"/>
  <c r="I630" i="6"/>
  <c r="G630" i="7" s="1"/>
  <c r="Y630" i="6"/>
  <c r="W630" i="7" s="1"/>
  <c r="AB630" i="6"/>
  <c r="X630" i="6"/>
  <c r="V630" i="7" s="1"/>
  <c r="Q630" i="6"/>
  <c r="O630" i="7" s="1"/>
  <c r="B630" i="6"/>
  <c r="B630" i="7" s="1"/>
  <c r="H630" i="6"/>
  <c r="F630" i="7" s="1"/>
  <c r="S630" i="6"/>
  <c r="Q630" i="7" s="1"/>
  <c r="BB630" i="6"/>
  <c r="AZ630" i="6"/>
  <c r="L630" i="6"/>
  <c r="J630" i="7" s="1"/>
  <c r="K630" i="6"/>
  <c r="I630" i="7" s="1"/>
  <c r="AA630" i="6"/>
  <c r="AY630" i="6"/>
  <c r="BB379" i="6"/>
  <c r="I379" i="6"/>
  <c r="G379" i="7" s="1"/>
  <c r="Z379" i="6"/>
  <c r="V379" i="6"/>
  <c r="T379" i="7" s="1"/>
  <c r="H379" i="6"/>
  <c r="F379" i="7" s="1"/>
  <c r="U379" i="6"/>
  <c r="S379" i="7" s="1"/>
  <c r="AY379" i="6"/>
  <c r="A379" i="6"/>
  <c r="A379" i="7" s="1"/>
  <c r="Y379" i="6"/>
  <c r="W379" i="7" s="1"/>
  <c r="BC379" i="6"/>
  <c r="M379" i="6"/>
  <c r="K379" i="7" s="1"/>
  <c r="AZ379" i="6"/>
  <c r="W379" i="6"/>
  <c r="U379" i="7" s="1"/>
  <c r="AA379" i="6"/>
  <c r="P379" i="6"/>
  <c r="N379" i="7" s="1"/>
  <c r="Q379" i="6"/>
  <c r="O379" i="7" s="1"/>
  <c r="F379" i="6"/>
  <c r="E379" i="6" s="1"/>
  <c r="J379" i="6"/>
  <c r="H379" i="7" s="1"/>
  <c r="S379" i="6"/>
  <c r="Q379" i="7" s="1"/>
  <c r="T379" i="6"/>
  <c r="R379" i="7" s="1"/>
  <c r="BD379" i="6"/>
  <c r="L379" i="6"/>
  <c r="J379" i="7" s="1"/>
  <c r="X379" i="6"/>
  <c r="V379" i="7" s="1"/>
  <c r="O379" i="6"/>
  <c r="M379" i="7" s="1"/>
  <c r="AV379" i="6"/>
  <c r="N379" i="6"/>
  <c r="L379" i="7" s="1"/>
  <c r="K379" i="6"/>
  <c r="I379" i="7" s="1"/>
  <c r="BA379" i="6"/>
  <c r="B379" i="6"/>
  <c r="B379" i="7" s="1"/>
  <c r="AW379" i="6"/>
  <c r="R379" i="6"/>
  <c r="P379" i="7" s="1"/>
  <c r="AX379" i="6"/>
  <c r="G379" i="6"/>
  <c r="E379" i="7" s="1"/>
  <c r="C379" i="7"/>
  <c r="AB379" i="6"/>
  <c r="A514" i="6"/>
  <c r="A514" i="7" s="1"/>
  <c r="AY514" i="6"/>
  <c r="BD514" i="6"/>
  <c r="F514" i="6"/>
  <c r="E514" i="6" s="1"/>
  <c r="M514" i="6"/>
  <c r="K514" i="7" s="1"/>
  <c r="AW514" i="6"/>
  <c r="T514" i="6"/>
  <c r="R514" i="7" s="1"/>
  <c r="W514" i="6"/>
  <c r="U514" i="7" s="1"/>
  <c r="Y514" i="6"/>
  <c r="W514" i="7" s="1"/>
  <c r="B514" i="6"/>
  <c r="B514" i="7" s="1"/>
  <c r="Z514" i="6"/>
  <c r="O514" i="6"/>
  <c r="M514" i="7" s="1"/>
  <c r="AB514" i="6"/>
  <c r="AX514" i="6"/>
  <c r="AA514" i="6"/>
  <c r="P514" i="6"/>
  <c r="N514" i="7" s="1"/>
  <c r="R514" i="6"/>
  <c r="P514" i="7" s="1"/>
  <c r="N514" i="6"/>
  <c r="L514" i="7" s="1"/>
  <c r="U514" i="6"/>
  <c r="S514" i="7" s="1"/>
  <c r="AV514" i="6"/>
  <c r="Q514" i="6"/>
  <c r="O514" i="7" s="1"/>
  <c r="H514" i="6"/>
  <c r="F514" i="7" s="1"/>
  <c r="J514" i="6"/>
  <c r="H514" i="7" s="1"/>
  <c r="I514" i="6"/>
  <c r="G514" i="7" s="1"/>
  <c r="AZ514" i="6"/>
  <c r="BB514" i="6"/>
  <c r="BC514" i="6"/>
  <c r="L514" i="6"/>
  <c r="J514" i="7" s="1"/>
  <c r="K514" i="6"/>
  <c r="I514" i="7" s="1"/>
  <c r="BA514" i="6"/>
  <c r="V514" i="6"/>
  <c r="T514" i="7" s="1"/>
  <c r="S514" i="6"/>
  <c r="Q514" i="7" s="1"/>
  <c r="X514" i="6"/>
  <c r="V514" i="7" s="1"/>
  <c r="G514" i="6"/>
  <c r="E514" i="7" s="1"/>
  <c r="C514" i="7"/>
  <c r="Q477" i="6"/>
  <c r="O477" i="7" s="1"/>
  <c r="AY477" i="6"/>
  <c r="F477" i="6"/>
  <c r="E477" i="6" s="1"/>
  <c r="Y477" i="6"/>
  <c r="W477" i="7" s="1"/>
  <c r="G477" i="6"/>
  <c r="E477" i="7" s="1"/>
  <c r="A477" i="6"/>
  <c r="A477" i="7" s="1"/>
  <c r="T477" i="6"/>
  <c r="R477" i="7" s="1"/>
  <c r="S477" i="6"/>
  <c r="Q477" i="7" s="1"/>
  <c r="R477" i="6"/>
  <c r="P477" i="7" s="1"/>
  <c r="BC477" i="6"/>
  <c r="BB477" i="6"/>
  <c r="BD477" i="6"/>
  <c r="U477" i="6"/>
  <c r="S477" i="7" s="1"/>
  <c r="J477" i="6"/>
  <c r="H477" i="7" s="1"/>
  <c r="N477" i="6"/>
  <c r="L477" i="7" s="1"/>
  <c r="M477" i="6"/>
  <c r="K477" i="7" s="1"/>
  <c r="P477" i="6"/>
  <c r="N477" i="7" s="1"/>
  <c r="B477" i="6"/>
  <c r="B477" i="7" s="1"/>
  <c r="W477" i="6"/>
  <c r="U477" i="7" s="1"/>
  <c r="O477" i="6"/>
  <c r="M477" i="7" s="1"/>
  <c r="L477" i="6"/>
  <c r="J477" i="7" s="1"/>
  <c r="X477" i="6"/>
  <c r="V477" i="7" s="1"/>
  <c r="AW477" i="6"/>
  <c r="AB477" i="6"/>
  <c r="V477" i="6"/>
  <c r="T477" i="7" s="1"/>
  <c r="C477" i="7"/>
  <c r="Z477" i="6"/>
  <c r="AV477" i="6"/>
  <c r="AZ477" i="6"/>
  <c r="AX477" i="6"/>
  <c r="BA477" i="6"/>
  <c r="H477" i="6"/>
  <c r="F477" i="7" s="1"/>
  <c r="AA477" i="6"/>
  <c r="K477" i="6"/>
  <c r="I477" i="7" s="1"/>
  <c r="I477" i="6"/>
  <c r="G477" i="7" s="1"/>
  <c r="BA767" i="6"/>
  <c r="V767" i="6"/>
  <c r="T767" i="7" s="1"/>
  <c r="AB767" i="6"/>
  <c r="B767" i="6"/>
  <c r="B767" i="7" s="1"/>
  <c r="I767" i="6"/>
  <c r="G767" i="7" s="1"/>
  <c r="X767" i="6"/>
  <c r="V767" i="7" s="1"/>
  <c r="Z767" i="6"/>
  <c r="AZ767" i="6"/>
  <c r="G767" i="6"/>
  <c r="E767" i="7" s="1"/>
  <c r="H767" i="6"/>
  <c r="F767" i="7" s="1"/>
  <c r="T767" i="6"/>
  <c r="R767" i="7" s="1"/>
  <c r="S767" i="6"/>
  <c r="Q767" i="7" s="1"/>
  <c r="J767" i="6"/>
  <c r="H767" i="7" s="1"/>
  <c r="U767" i="6"/>
  <c r="S767" i="7" s="1"/>
  <c r="N767" i="6"/>
  <c r="L767" i="7" s="1"/>
  <c r="BC767" i="6"/>
  <c r="P767" i="6"/>
  <c r="N767" i="7" s="1"/>
  <c r="AW767" i="6"/>
  <c r="R767" i="6"/>
  <c r="P767" i="7" s="1"/>
  <c r="O767" i="6"/>
  <c r="M767" i="7" s="1"/>
  <c r="C767" i="7"/>
  <c r="K767" i="6"/>
  <c r="I767" i="7" s="1"/>
  <c r="M767" i="6"/>
  <c r="K767" i="7" s="1"/>
  <c r="L767" i="6"/>
  <c r="J767" i="7" s="1"/>
  <c r="BD767" i="6"/>
  <c r="A767" i="6"/>
  <c r="A767" i="7" s="1"/>
  <c r="AX767" i="6"/>
  <c r="AY767" i="6"/>
  <c r="AV767" i="6"/>
  <c r="W767" i="6"/>
  <c r="U767" i="7" s="1"/>
  <c r="AA767" i="6"/>
  <c r="F767" i="6"/>
  <c r="E767" i="6" s="1"/>
  <c r="BB767" i="6"/>
  <c r="Q767" i="6"/>
  <c r="O767" i="7" s="1"/>
  <c r="Y767" i="6"/>
  <c r="W767" i="7" s="1"/>
  <c r="L439" i="6"/>
  <c r="J439" i="7" s="1"/>
  <c r="H439" i="6"/>
  <c r="F439" i="7" s="1"/>
  <c r="U439" i="6"/>
  <c r="S439" i="7" s="1"/>
  <c r="Q439" i="6"/>
  <c r="O439" i="7" s="1"/>
  <c r="W439" i="6"/>
  <c r="U439" i="7" s="1"/>
  <c r="AV439" i="6"/>
  <c r="X439" i="6"/>
  <c r="V439" i="7" s="1"/>
  <c r="AX439" i="6"/>
  <c r="Y439" i="6"/>
  <c r="W439" i="7" s="1"/>
  <c r="BA439" i="6"/>
  <c r="M439" i="6"/>
  <c r="K439" i="7" s="1"/>
  <c r="AY439" i="6"/>
  <c r="F439" i="6"/>
  <c r="E439" i="6" s="1"/>
  <c r="B439" i="6"/>
  <c r="B439" i="7" s="1"/>
  <c r="BB439" i="6"/>
  <c r="I439" i="6"/>
  <c r="G439" i="7" s="1"/>
  <c r="G439" i="6"/>
  <c r="E439" i="7" s="1"/>
  <c r="C439" i="7"/>
  <c r="S439" i="6"/>
  <c r="Q439" i="7" s="1"/>
  <c r="A439" i="6"/>
  <c r="A439" i="7" s="1"/>
  <c r="BD439" i="6"/>
  <c r="Z439" i="6"/>
  <c r="N439" i="6"/>
  <c r="L439" i="7" s="1"/>
  <c r="BC439" i="6"/>
  <c r="T439" i="6"/>
  <c r="R439" i="7" s="1"/>
  <c r="V439" i="6"/>
  <c r="T439" i="7" s="1"/>
  <c r="J439" i="6"/>
  <c r="H439" i="7" s="1"/>
  <c r="R439" i="6"/>
  <c r="P439" i="7" s="1"/>
  <c r="AA439" i="6"/>
  <c r="AZ439" i="6"/>
  <c r="AB439" i="6"/>
  <c r="K439" i="6"/>
  <c r="I439" i="7" s="1"/>
  <c r="P439" i="6"/>
  <c r="N439" i="7" s="1"/>
  <c r="AW439" i="6"/>
  <c r="O439" i="6"/>
  <c r="M439" i="7" s="1"/>
  <c r="T759" i="6"/>
  <c r="R759" i="7" s="1"/>
  <c r="AZ759" i="6"/>
  <c r="Y759" i="6"/>
  <c r="W759" i="7" s="1"/>
  <c r="A759" i="6"/>
  <c r="A759" i="7" s="1"/>
  <c r="G759" i="6"/>
  <c r="E759" i="7" s="1"/>
  <c r="I759" i="6"/>
  <c r="G759" i="7" s="1"/>
  <c r="AV759" i="6"/>
  <c r="M759" i="6"/>
  <c r="K759" i="7" s="1"/>
  <c r="BB759" i="6"/>
  <c r="N759" i="6"/>
  <c r="L759" i="7" s="1"/>
  <c r="C759" i="7"/>
  <c r="S759" i="6"/>
  <c r="Q759" i="7" s="1"/>
  <c r="H759" i="6"/>
  <c r="F759" i="7" s="1"/>
  <c r="AW759" i="6"/>
  <c r="K759" i="6"/>
  <c r="I759" i="7" s="1"/>
  <c r="U759" i="6"/>
  <c r="S759" i="7" s="1"/>
  <c r="AY759" i="6"/>
  <c r="W759" i="6"/>
  <c r="U759" i="7" s="1"/>
  <c r="BA759" i="6"/>
  <c r="Q759" i="6"/>
  <c r="O759" i="7" s="1"/>
  <c r="BC759" i="6"/>
  <c r="BD759" i="6"/>
  <c r="R759" i="6"/>
  <c r="P759" i="7" s="1"/>
  <c r="B759" i="6"/>
  <c r="B759" i="7" s="1"/>
  <c r="F759" i="6"/>
  <c r="E759" i="6" s="1"/>
  <c r="P759" i="6"/>
  <c r="N759" i="7" s="1"/>
  <c r="AB759" i="6"/>
  <c r="X759" i="6"/>
  <c r="V759" i="7" s="1"/>
  <c r="V759" i="6"/>
  <c r="T759" i="7" s="1"/>
  <c r="AX759" i="6"/>
  <c r="J759" i="6"/>
  <c r="H759" i="7" s="1"/>
  <c r="O759" i="6"/>
  <c r="M759" i="7" s="1"/>
  <c r="L759" i="6"/>
  <c r="J759" i="7" s="1"/>
  <c r="Z759" i="6"/>
  <c r="AA759" i="6"/>
  <c r="P213" i="6"/>
  <c r="N213" i="7" s="1"/>
  <c r="AA213" i="6"/>
  <c r="Z213" i="6" s="1"/>
  <c r="F213" i="6"/>
  <c r="E213" i="6" s="1"/>
  <c r="B210" i="9"/>
  <c r="AB213" i="6"/>
  <c r="C213" i="7"/>
  <c r="AA79" i="6"/>
  <c r="AB79" i="6"/>
  <c r="B76" i="9"/>
  <c r="P79" i="6"/>
  <c r="N79" i="7" s="1"/>
  <c r="F79" i="6"/>
  <c r="E79" i="6" s="1"/>
  <c r="C79" i="7"/>
  <c r="I524" i="6"/>
  <c r="G524" i="7" s="1"/>
  <c r="B524" i="6"/>
  <c r="B524" i="7" s="1"/>
  <c r="H524" i="6"/>
  <c r="F524" i="7" s="1"/>
  <c r="BC524" i="6"/>
  <c r="A524" i="6"/>
  <c r="A524" i="7" s="1"/>
  <c r="BB524" i="6"/>
  <c r="C524" i="7"/>
  <c r="AB524" i="6"/>
  <c r="M524" i="6"/>
  <c r="K524" i="7" s="1"/>
  <c r="R524" i="6"/>
  <c r="P524" i="7" s="1"/>
  <c r="G524" i="6"/>
  <c r="E524" i="7" s="1"/>
  <c r="AA524" i="6"/>
  <c r="AX524" i="6"/>
  <c r="F524" i="6"/>
  <c r="E524" i="6" s="1"/>
  <c r="AV524" i="6"/>
  <c r="V524" i="6"/>
  <c r="T524" i="7" s="1"/>
  <c r="W524" i="6"/>
  <c r="U524" i="7" s="1"/>
  <c r="J524" i="6"/>
  <c r="H524" i="7" s="1"/>
  <c r="O524" i="6"/>
  <c r="M524" i="7" s="1"/>
  <c r="L524" i="6"/>
  <c r="J524" i="7" s="1"/>
  <c r="S524" i="6"/>
  <c r="Q524" i="7" s="1"/>
  <c r="Q524" i="6"/>
  <c r="O524" i="7" s="1"/>
  <c r="BA524" i="6"/>
  <c r="AY524" i="6"/>
  <c r="AZ524" i="6"/>
  <c r="X524" i="6"/>
  <c r="V524" i="7" s="1"/>
  <c r="K524" i="6"/>
  <c r="I524" i="7" s="1"/>
  <c r="U524" i="6"/>
  <c r="S524" i="7" s="1"/>
  <c r="BD524" i="6"/>
  <c r="T524" i="6"/>
  <c r="R524" i="7" s="1"/>
  <c r="Z524" i="6"/>
  <c r="AW524" i="6"/>
  <c r="P524" i="6"/>
  <c r="N524" i="7" s="1"/>
  <c r="N524" i="6"/>
  <c r="L524" i="7" s="1"/>
  <c r="Y524" i="6"/>
  <c r="W524" i="7" s="1"/>
  <c r="AA18" i="6"/>
  <c r="Z18" i="6" s="1"/>
  <c r="F18" i="6"/>
  <c r="E18" i="6" s="1"/>
  <c r="P18" i="6"/>
  <c r="N18" i="7" s="1"/>
  <c r="B15" i="9"/>
  <c r="C18" i="7"/>
  <c r="AB18" i="6"/>
  <c r="G384" i="6"/>
  <c r="E384" i="7" s="1"/>
  <c r="V384" i="6"/>
  <c r="T384" i="7" s="1"/>
  <c r="R384" i="6"/>
  <c r="P384" i="7" s="1"/>
  <c r="BA384" i="6"/>
  <c r="C384" i="7"/>
  <c r="W384" i="6"/>
  <c r="U384" i="7" s="1"/>
  <c r="T384" i="6"/>
  <c r="R384" i="7" s="1"/>
  <c r="X384" i="6"/>
  <c r="V384" i="7" s="1"/>
  <c r="AV384" i="6"/>
  <c r="J384" i="6"/>
  <c r="H384" i="7" s="1"/>
  <c r="N384" i="6"/>
  <c r="L384" i="7" s="1"/>
  <c r="A384" i="6"/>
  <c r="A384" i="7" s="1"/>
  <c r="I384" i="6"/>
  <c r="G384" i="7" s="1"/>
  <c r="AA384" i="6"/>
  <c r="Z384" i="6"/>
  <c r="H384" i="6"/>
  <c r="F384" i="7" s="1"/>
  <c r="AX384" i="6"/>
  <c r="F384" i="6"/>
  <c r="E384" i="6" s="1"/>
  <c r="M384" i="6"/>
  <c r="K384" i="7" s="1"/>
  <c r="U384" i="6"/>
  <c r="S384" i="7" s="1"/>
  <c r="K384" i="6"/>
  <c r="I384" i="7" s="1"/>
  <c r="P384" i="6"/>
  <c r="N384" i="7" s="1"/>
  <c r="AW384" i="6"/>
  <c r="AY384" i="6"/>
  <c r="AB384" i="6"/>
  <c r="S384" i="6"/>
  <c r="Q384" i="7" s="1"/>
  <c r="Q384" i="6"/>
  <c r="O384" i="7" s="1"/>
  <c r="BD384" i="6"/>
  <c r="Y384" i="6"/>
  <c r="W384" i="7" s="1"/>
  <c r="O384" i="6"/>
  <c r="M384" i="7" s="1"/>
  <c r="BB384" i="6"/>
  <c r="AZ384" i="6"/>
  <c r="L384" i="6"/>
  <c r="J384" i="7" s="1"/>
  <c r="BC384" i="6"/>
  <c r="B384" i="6"/>
  <c r="B384" i="7" s="1"/>
  <c r="C266" i="7"/>
  <c r="AB266" i="6"/>
  <c r="P266" i="6"/>
  <c r="N266" i="7" s="1"/>
  <c r="F266" i="6"/>
  <c r="E266" i="6" s="1"/>
  <c r="B263" i="9"/>
  <c r="AA266" i="6"/>
  <c r="AA641" i="6"/>
  <c r="BB641" i="6"/>
  <c r="Z641" i="6"/>
  <c r="U641" i="6"/>
  <c r="S641" i="7" s="1"/>
  <c r="AZ641" i="6"/>
  <c r="I641" i="6"/>
  <c r="G641" i="7" s="1"/>
  <c r="BA641" i="6"/>
  <c r="X641" i="6"/>
  <c r="V641" i="7" s="1"/>
  <c r="AV641" i="6"/>
  <c r="H641" i="6"/>
  <c r="F641" i="7" s="1"/>
  <c r="B641" i="6"/>
  <c r="B641" i="7" s="1"/>
  <c r="AW641" i="6"/>
  <c r="F641" i="6"/>
  <c r="E641" i="6" s="1"/>
  <c r="T641" i="6"/>
  <c r="R641" i="7" s="1"/>
  <c r="G641" i="6"/>
  <c r="E641" i="7" s="1"/>
  <c r="R641" i="6"/>
  <c r="P641" i="7" s="1"/>
  <c r="A641" i="6"/>
  <c r="A641" i="7" s="1"/>
  <c r="V641" i="6"/>
  <c r="T641" i="7" s="1"/>
  <c r="BC641" i="6"/>
  <c r="N641" i="6"/>
  <c r="L641" i="7" s="1"/>
  <c r="AB641" i="6"/>
  <c r="L641" i="6"/>
  <c r="J641" i="7" s="1"/>
  <c r="Y641" i="6"/>
  <c r="W641" i="7" s="1"/>
  <c r="O641" i="6"/>
  <c r="M641" i="7" s="1"/>
  <c r="AY641" i="6"/>
  <c r="S641" i="6"/>
  <c r="Q641" i="7" s="1"/>
  <c r="C641" i="7"/>
  <c r="Q641" i="6"/>
  <c r="O641" i="7" s="1"/>
  <c r="P641" i="6"/>
  <c r="N641" i="7" s="1"/>
  <c r="K641" i="6"/>
  <c r="I641" i="7" s="1"/>
  <c r="BD641" i="6"/>
  <c r="AX641" i="6"/>
  <c r="W641" i="6"/>
  <c r="U641" i="7" s="1"/>
  <c r="M641" i="6"/>
  <c r="K641" i="7" s="1"/>
  <c r="J641" i="6"/>
  <c r="H641" i="7" s="1"/>
  <c r="C137" i="7"/>
  <c r="AB137" i="6"/>
  <c r="F137" i="6"/>
  <c r="E137" i="6" s="1"/>
  <c r="B134" i="9"/>
  <c r="AA137" i="6"/>
  <c r="P137" i="6"/>
  <c r="N137" i="7" s="1"/>
  <c r="AY793" i="6"/>
  <c r="C793" i="7"/>
  <c r="G793" i="6"/>
  <c r="E793" i="7" s="1"/>
  <c r="J793" i="6"/>
  <c r="H793" i="7" s="1"/>
  <c r="V793" i="6"/>
  <c r="T793" i="7" s="1"/>
  <c r="K793" i="6"/>
  <c r="I793" i="7" s="1"/>
  <c r="P793" i="6"/>
  <c r="N793" i="7" s="1"/>
  <c r="AW793" i="6"/>
  <c r="BB793" i="6"/>
  <c r="X793" i="6"/>
  <c r="V793" i="7" s="1"/>
  <c r="N793" i="6"/>
  <c r="L793" i="7" s="1"/>
  <c r="U793" i="6"/>
  <c r="S793" i="7" s="1"/>
  <c r="AA793" i="6"/>
  <c r="F793" i="6"/>
  <c r="E793" i="6" s="1"/>
  <c r="AX793" i="6"/>
  <c r="Y793" i="6"/>
  <c r="W793" i="7" s="1"/>
  <c r="BC793" i="6"/>
  <c r="M793" i="6"/>
  <c r="K793" i="7" s="1"/>
  <c r="AV793" i="6"/>
  <c r="W793" i="6"/>
  <c r="U793" i="7" s="1"/>
  <c r="T793" i="6"/>
  <c r="R793" i="7" s="1"/>
  <c r="Z793" i="6"/>
  <c r="Q793" i="6"/>
  <c r="O793" i="7" s="1"/>
  <c r="R793" i="6"/>
  <c r="P793" i="7" s="1"/>
  <c r="L793" i="6"/>
  <c r="J793" i="7" s="1"/>
  <c r="I793" i="6"/>
  <c r="G793" i="7" s="1"/>
  <c r="AZ793" i="6"/>
  <c r="S793" i="6"/>
  <c r="Q793" i="7" s="1"/>
  <c r="O793" i="6"/>
  <c r="M793" i="7" s="1"/>
  <c r="AB793" i="6"/>
  <c r="A793" i="6"/>
  <c r="A793" i="7" s="1"/>
  <c r="H793" i="6"/>
  <c r="F793" i="7" s="1"/>
  <c r="BD793" i="6"/>
  <c r="BA793" i="6"/>
  <c r="B793" i="6"/>
  <c r="B793" i="7" s="1"/>
  <c r="B21" i="9"/>
  <c r="F24" i="6"/>
  <c r="E24" i="6" s="1"/>
  <c r="AB24" i="6"/>
  <c r="P24" i="6"/>
  <c r="N24" i="7" s="1"/>
  <c r="AA24" i="6"/>
  <c r="C24" i="7"/>
  <c r="O655" i="6"/>
  <c r="M655" i="7" s="1"/>
  <c r="H655" i="6"/>
  <c r="F655" i="7" s="1"/>
  <c r="T655" i="6"/>
  <c r="R655" i="7" s="1"/>
  <c r="BB655" i="6"/>
  <c r="U655" i="6"/>
  <c r="S655" i="7" s="1"/>
  <c r="Z655" i="6"/>
  <c r="Y655" i="6"/>
  <c r="W655" i="7" s="1"/>
  <c r="AB655" i="6"/>
  <c r="Q655" i="6"/>
  <c r="O655" i="7" s="1"/>
  <c r="N655" i="6"/>
  <c r="L655" i="7" s="1"/>
  <c r="AY655" i="6"/>
  <c r="W655" i="6"/>
  <c r="U655" i="7" s="1"/>
  <c r="C655" i="7"/>
  <c r="AX655" i="6"/>
  <c r="S655" i="6"/>
  <c r="Q655" i="7" s="1"/>
  <c r="AA655" i="6"/>
  <c r="BD655" i="6"/>
  <c r="A655" i="6"/>
  <c r="A655" i="7" s="1"/>
  <c r="P655" i="6"/>
  <c r="N655" i="7" s="1"/>
  <c r="X655" i="6"/>
  <c r="V655" i="7" s="1"/>
  <c r="F655" i="6"/>
  <c r="E655" i="6" s="1"/>
  <c r="B655" i="6"/>
  <c r="B655" i="7" s="1"/>
  <c r="R655" i="6"/>
  <c r="P655" i="7" s="1"/>
  <c r="V655" i="6"/>
  <c r="T655" i="7" s="1"/>
  <c r="AV655" i="6"/>
  <c r="AZ655" i="6"/>
  <c r="L655" i="6"/>
  <c r="J655" i="7" s="1"/>
  <c r="BA655" i="6"/>
  <c r="J655" i="6"/>
  <c r="H655" i="7" s="1"/>
  <c r="I655" i="6"/>
  <c r="G655" i="7" s="1"/>
  <c r="M655" i="6"/>
  <c r="K655" i="7" s="1"/>
  <c r="K655" i="6"/>
  <c r="I655" i="7" s="1"/>
  <c r="G655" i="6"/>
  <c r="E655" i="7" s="1"/>
  <c r="BC655" i="6"/>
  <c r="AW655" i="6"/>
  <c r="V815" i="6"/>
  <c r="T815" i="7" s="1"/>
  <c r="U815" i="6"/>
  <c r="S815" i="7" s="1"/>
  <c r="AX815" i="6"/>
  <c r="C815" i="7"/>
  <c r="AV815" i="6"/>
  <c r="BB815" i="6"/>
  <c r="BD815" i="6"/>
  <c r="B815" i="6"/>
  <c r="B815" i="7" s="1"/>
  <c r="T815" i="6"/>
  <c r="R815" i="7" s="1"/>
  <c r="BA815" i="6"/>
  <c r="L815" i="6"/>
  <c r="J815" i="7" s="1"/>
  <c r="N815" i="6"/>
  <c r="L815" i="7" s="1"/>
  <c r="X815" i="6"/>
  <c r="V815" i="7" s="1"/>
  <c r="K815" i="6"/>
  <c r="I815" i="7" s="1"/>
  <c r="O815" i="6"/>
  <c r="M815" i="7" s="1"/>
  <c r="P815" i="6"/>
  <c r="N815" i="7" s="1"/>
  <c r="AB815" i="6"/>
  <c r="AA815" i="6"/>
  <c r="AW815" i="6"/>
  <c r="M815" i="6"/>
  <c r="K815" i="7" s="1"/>
  <c r="I815" i="6"/>
  <c r="G815" i="7" s="1"/>
  <c r="H815" i="6"/>
  <c r="F815" i="7" s="1"/>
  <c r="AY815" i="6"/>
  <c r="F815" i="6"/>
  <c r="E815" i="6" s="1"/>
  <c r="BC815" i="6"/>
  <c r="G815" i="6"/>
  <c r="E815" i="7" s="1"/>
  <c r="Y815" i="6"/>
  <c r="W815" i="7" s="1"/>
  <c r="S815" i="6"/>
  <c r="Q815" i="7" s="1"/>
  <c r="W815" i="6"/>
  <c r="U815" i="7" s="1"/>
  <c r="A815" i="6"/>
  <c r="A815" i="7" s="1"/>
  <c r="R815" i="6"/>
  <c r="P815" i="7" s="1"/>
  <c r="AZ815" i="6"/>
  <c r="J815" i="6"/>
  <c r="H815" i="7" s="1"/>
  <c r="Z815" i="6"/>
  <c r="Q815" i="6"/>
  <c r="O815" i="7" s="1"/>
  <c r="U987" i="6"/>
  <c r="S987" i="7" s="1"/>
  <c r="S987" i="6"/>
  <c r="Q987" i="7" s="1"/>
  <c r="AY987" i="6"/>
  <c r="R987" i="6"/>
  <c r="P987" i="7" s="1"/>
  <c r="L987" i="6"/>
  <c r="J987" i="7" s="1"/>
  <c r="F987" i="6"/>
  <c r="E987" i="6" s="1"/>
  <c r="A987" i="6"/>
  <c r="A987" i="7" s="1"/>
  <c r="BC987" i="6"/>
  <c r="P987" i="6"/>
  <c r="N987" i="7" s="1"/>
  <c r="J987" i="6"/>
  <c r="H987" i="7" s="1"/>
  <c r="K987" i="6"/>
  <c r="I987" i="7" s="1"/>
  <c r="AV987" i="6"/>
  <c r="M987" i="6"/>
  <c r="K987" i="7" s="1"/>
  <c r="C987" i="7"/>
  <c r="BD987" i="6"/>
  <c r="AZ987" i="6"/>
  <c r="H987" i="6"/>
  <c r="F987" i="7" s="1"/>
  <c r="N987" i="6"/>
  <c r="L987" i="7" s="1"/>
  <c r="AX987" i="6"/>
  <c r="AB987" i="6"/>
  <c r="X987" i="6"/>
  <c r="V987" i="7" s="1"/>
  <c r="O987" i="6"/>
  <c r="M987" i="7" s="1"/>
  <c r="V987" i="6"/>
  <c r="T987" i="7" s="1"/>
  <c r="BB987" i="6"/>
  <c r="B987" i="6"/>
  <c r="B987" i="7" s="1"/>
  <c r="AA987" i="6"/>
  <c r="Z987" i="6"/>
  <c r="AW987" i="6"/>
  <c r="W987" i="6"/>
  <c r="U987" i="7" s="1"/>
  <c r="Q987" i="6"/>
  <c r="O987" i="7" s="1"/>
  <c r="T987" i="6"/>
  <c r="R987" i="7" s="1"/>
  <c r="I987" i="6"/>
  <c r="G987" i="7" s="1"/>
  <c r="G987" i="6"/>
  <c r="E987" i="7" s="1"/>
  <c r="Y987" i="6"/>
  <c r="W987" i="7" s="1"/>
  <c r="BA987" i="6"/>
  <c r="K611" i="6"/>
  <c r="I611" i="7" s="1"/>
  <c r="AY611" i="6"/>
  <c r="H611" i="6"/>
  <c r="F611" i="7" s="1"/>
  <c r="U611" i="6"/>
  <c r="S611" i="7" s="1"/>
  <c r="V611" i="6"/>
  <c r="T611" i="7" s="1"/>
  <c r="AV611" i="6"/>
  <c r="AX611" i="6"/>
  <c r="M611" i="6"/>
  <c r="K611" i="7" s="1"/>
  <c r="BD611" i="6"/>
  <c r="BC611" i="6"/>
  <c r="B611" i="6"/>
  <c r="B611" i="7" s="1"/>
  <c r="F611" i="6"/>
  <c r="E611" i="6" s="1"/>
  <c r="A611" i="6"/>
  <c r="A611" i="7" s="1"/>
  <c r="Z611" i="6"/>
  <c r="S611" i="6"/>
  <c r="Q611" i="7" s="1"/>
  <c r="BA611" i="6"/>
  <c r="I611" i="6"/>
  <c r="G611" i="7" s="1"/>
  <c r="T611" i="6"/>
  <c r="R611" i="7" s="1"/>
  <c r="X611" i="6"/>
  <c r="V611" i="7" s="1"/>
  <c r="N611" i="6"/>
  <c r="L611" i="7" s="1"/>
  <c r="J611" i="6"/>
  <c r="H611" i="7" s="1"/>
  <c r="O611" i="6"/>
  <c r="M611" i="7" s="1"/>
  <c r="L611" i="6"/>
  <c r="J611" i="7" s="1"/>
  <c r="G611" i="6"/>
  <c r="E611" i="7" s="1"/>
  <c r="BB611" i="6"/>
  <c r="W611" i="6"/>
  <c r="U611" i="7" s="1"/>
  <c r="AZ611" i="6"/>
  <c r="AB611" i="6"/>
  <c r="C611" i="7"/>
  <c r="R611" i="6"/>
  <c r="P611" i="7" s="1"/>
  <c r="P611" i="6"/>
  <c r="N611" i="7" s="1"/>
  <c r="AW611" i="6"/>
  <c r="AA611" i="6"/>
  <c r="Q611" i="6"/>
  <c r="O611" i="7" s="1"/>
  <c r="Y611" i="6"/>
  <c r="W611" i="7" s="1"/>
  <c r="C63" i="7"/>
  <c r="P63" i="6"/>
  <c r="N63" i="7" s="1"/>
  <c r="AB63" i="6"/>
  <c r="B60" i="9"/>
  <c r="AA63" i="6"/>
  <c r="F63" i="6"/>
  <c r="E63" i="6" s="1"/>
  <c r="AW784" i="6"/>
  <c r="BD784" i="6"/>
  <c r="Z784" i="6"/>
  <c r="V784" i="6"/>
  <c r="T784" i="7" s="1"/>
  <c r="Y784" i="6"/>
  <c r="W784" i="7" s="1"/>
  <c r="T784" i="6"/>
  <c r="R784" i="7" s="1"/>
  <c r="H784" i="6"/>
  <c r="F784" i="7" s="1"/>
  <c r="S784" i="6"/>
  <c r="Q784" i="7" s="1"/>
  <c r="P784" i="6"/>
  <c r="N784" i="7" s="1"/>
  <c r="A784" i="6"/>
  <c r="A784" i="7" s="1"/>
  <c r="Q784" i="6"/>
  <c r="O784" i="7" s="1"/>
  <c r="G784" i="6"/>
  <c r="E784" i="7" s="1"/>
  <c r="X784" i="6"/>
  <c r="V784" i="7" s="1"/>
  <c r="J784" i="6"/>
  <c r="H784" i="7" s="1"/>
  <c r="L784" i="6"/>
  <c r="J784" i="7" s="1"/>
  <c r="AX784" i="6"/>
  <c r="R784" i="6"/>
  <c r="P784" i="7" s="1"/>
  <c r="BA784" i="6"/>
  <c r="AZ784" i="6"/>
  <c r="AV784" i="6"/>
  <c r="BC784" i="6"/>
  <c r="AB784" i="6"/>
  <c r="K784" i="6"/>
  <c r="I784" i="7" s="1"/>
  <c r="AA784" i="6"/>
  <c r="N784" i="6"/>
  <c r="L784" i="7" s="1"/>
  <c r="W784" i="6"/>
  <c r="U784" i="7" s="1"/>
  <c r="B784" i="6"/>
  <c r="B784" i="7" s="1"/>
  <c r="C784" i="7"/>
  <c r="AY784" i="6"/>
  <c r="I784" i="6"/>
  <c r="G784" i="7" s="1"/>
  <c r="BB784" i="6"/>
  <c r="F784" i="6"/>
  <c r="E784" i="6" s="1"/>
  <c r="M784" i="6"/>
  <c r="K784" i="7" s="1"/>
  <c r="O784" i="6"/>
  <c r="M784" i="7" s="1"/>
  <c r="U784" i="6"/>
  <c r="S784" i="7" s="1"/>
  <c r="T849" i="6"/>
  <c r="R849" i="7" s="1"/>
  <c r="M849" i="6"/>
  <c r="K849" i="7" s="1"/>
  <c r="AY849" i="6"/>
  <c r="BD849" i="6"/>
  <c r="W849" i="6"/>
  <c r="U849" i="7" s="1"/>
  <c r="H849" i="6"/>
  <c r="F849" i="7" s="1"/>
  <c r="G849" i="6"/>
  <c r="E849" i="7" s="1"/>
  <c r="F849" i="6"/>
  <c r="E849" i="6" s="1"/>
  <c r="J849" i="6"/>
  <c r="H849" i="7" s="1"/>
  <c r="AV849" i="6"/>
  <c r="AX849" i="6"/>
  <c r="R849" i="6"/>
  <c r="P849" i="7" s="1"/>
  <c r="Q849" i="6"/>
  <c r="O849" i="7" s="1"/>
  <c r="A849" i="6"/>
  <c r="A849" i="7" s="1"/>
  <c r="U849" i="6"/>
  <c r="S849" i="7" s="1"/>
  <c r="K849" i="6"/>
  <c r="I849" i="7" s="1"/>
  <c r="X849" i="6"/>
  <c r="V849" i="7" s="1"/>
  <c r="BB849" i="6"/>
  <c r="BC849" i="6"/>
  <c r="I849" i="6"/>
  <c r="G849" i="7" s="1"/>
  <c r="BA849" i="6"/>
  <c r="P849" i="6"/>
  <c r="N849" i="7" s="1"/>
  <c r="Y849" i="6"/>
  <c r="W849" i="7" s="1"/>
  <c r="O849" i="6"/>
  <c r="M849" i="7" s="1"/>
  <c r="S849" i="6"/>
  <c r="Q849" i="7" s="1"/>
  <c r="Z849" i="6"/>
  <c r="C849" i="7"/>
  <c r="AW849" i="6"/>
  <c r="B849" i="6"/>
  <c r="B849" i="7" s="1"/>
  <c r="AB849" i="6"/>
  <c r="N849" i="6"/>
  <c r="L849" i="7" s="1"/>
  <c r="AZ849" i="6"/>
  <c r="V849" i="6"/>
  <c r="T849" i="7" s="1"/>
  <c r="AA849" i="6"/>
  <c r="L849" i="6"/>
  <c r="J849" i="7" s="1"/>
  <c r="F754" i="6"/>
  <c r="E754" i="6" s="1"/>
  <c r="O754" i="6"/>
  <c r="M754" i="7" s="1"/>
  <c r="V754" i="6"/>
  <c r="T754" i="7" s="1"/>
  <c r="AZ754" i="6"/>
  <c r="X754" i="6"/>
  <c r="V754" i="7" s="1"/>
  <c r="P754" i="6"/>
  <c r="N754" i="7" s="1"/>
  <c r="N754" i="6"/>
  <c r="L754" i="7" s="1"/>
  <c r="BD754" i="6"/>
  <c r="R754" i="6"/>
  <c r="P754" i="7" s="1"/>
  <c r="Y754" i="6"/>
  <c r="W754" i="7" s="1"/>
  <c r="AB754" i="6"/>
  <c r="G754" i="6"/>
  <c r="E754" i="7" s="1"/>
  <c r="B754" i="6"/>
  <c r="B754" i="7" s="1"/>
  <c r="BC754" i="6"/>
  <c r="S754" i="6"/>
  <c r="Q754" i="7" s="1"/>
  <c r="A754" i="6"/>
  <c r="A754" i="7" s="1"/>
  <c r="U754" i="6"/>
  <c r="S754" i="7" s="1"/>
  <c r="AW754" i="6"/>
  <c r="L754" i="6"/>
  <c r="J754" i="7" s="1"/>
  <c r="AY754" i="6"/>
  <c r="J754" i="6"/>
  <c r="H754" i="7" s="1"/>
  <c r="C754" i="7"/>
  <c r="AX754" i="6"/>
  <c r="Z754" i="6"/>
  <c r="AV754" i="6"/>
  <c r="AA754" i="6"/>
  <c r="Q754" i="6"/>
  <c r="O754" i="7" s="1"/>
  <c r="W754" i="6"/>
  <c r="U754" i="7" s="1"/>
  <c r="H754" i="6"/>
  <c r="F754" i="7" s="1"/>
  <c r="I754" i="6"/>
  <c r="G754" i="7" s="1"/>
  <c r="BB754" i="6"/>
  <c r="M754" i="6"/>
  <c r="K754" i="7" s="1"/>
  <c r="BA754" i="6"/>
  <c r="T754" i="6"/>
  <c r="R754" i="7" s="1"/>
  <c r="K754" i="6"/>
  <c r="I754" i="7" s="1"/>
  <c r="AB298" i="6"/>
  <c r="B295" i="9"/>
  <c r="C298" i="7"/>
  <c r="AA298" i="6"/>
  <c r="P298" i="6"/>
  <c r="N298" i="7" s="1"/>
  <c r="F298" i="6"/>
  <c r="E298" i="6" s="1"/>
  <c r="Q919" i="6"/>
  <c r="O919" i="7" s="1"/>
  <c r="BA919" i="6"/>
  <c r="BC919" i="6"/>
  <c r="T919" i="6"/>
  <c r="R919" i="7" s="1"/>
  <c r="W919" i="6"/>
  <c r="U919" i="7" s="1"/>
  <c r="R919" i="6"/>
  <c r="P919" i="7" s="1"/>
  <c r="AW919" i="6"/>
  <c r="AZ919" i="6"/>
  <c r="BD919" i="6"/>
  <c r="Z919" i="6"/>
  <c r="A919" i="6"/>
  <c r="A919" i="7" s="1"/>
  <c r="S919" i="6"/>
  <c r="Q919" i="7" s="1"/>
  <c r="I919" i="6"/>
  <c r="G919" i="7" s="1"/>
  <c r="B919" i="6"/>
  <c r="B919" i="7" s="1"/>
  <c r="L919" i="6"/>
  <c r="J919" i="7" s="1"/>
  <c r="N919" i="6"/>
  <c r="L919" i="7" s="1"/>
  <c r="F919" i="6"/>
  <c r="E919" i="6" s="1"/>
  <c r="G919" i="6"/>
  <c r="E919" i="7" s="1"/>
  <c r="U919" i="6"/>
  <c r="S919" i="7" s="1"/>
  <c r="X919" i="6"/>
  <c r="V919" i="7" s="1"/>
  <c r="BB919" i="6"/>
  <c r="H919" i="6"/>
  <c r="F919" i="7" s="1"/>
  <c r="Y919" i="6"/>
  <c r="W919" i="7" s="1"/>
  <c r="AA919" i="6"/>
  <c r="M919" i="6"/>
  <c r="K919" i="7" s="1"/>
  <c r="AY919" i="6"/>
  <c r="AV919" i="6"/>
  <c r="K919" i="6"/>
  <c r="I919" i="7" s="1"/>
  <c r="V919" i="6"/>
  <c r="T919" i="7" s="1"/>
  <c r="P919" i="6"/>
  <c r="N919" i="7" s="1"/>
  <c r="C919" i="7"/>
  <c r="AB919" i="6"/>
  <c r="AX919" i="6"/>
  <c r="O919" i="6"/>
  <c r="M919" i="7" s="1"/>
  <c r="J919" i="6"/>
  <c r="H919" i="7" s="1"/>
  <c r="AX896" i="6"/>
  <c r="BC896" i="6"/>
  <c r="AV896" i="6"/>
  <c r="L896" i="6"/>
  <c r="J896" i="7" s="1"/>
  <c r="AY896" i="6"/>
  <c r="BB896" i="6"/>
  <c r="AW896" i="6"/>
  <c r="C896" i="7"/>
  <c r="F896" i="6"/>
  <c r="E896" i="6" s="1"/>
  <c r="T896" i="6"/>
  <c r="R896" i="7" s="1"/>
  <c r="Z896" i="6"/>
  <c r="K896" i="6"/>
  <c r="I896" i="7" s="1"/>
  <c r="J896" i="6"/>
  <c r="H896" i="7" s="1"/>
  <c r="AA896" i="6"/>
  <c r="U896" i="6"/>
  <c r="S896" i="7" s="1"/>
  <c r="BD896" i="6"/>
  <c r="R896" i="6"/>
  <c r="P896" i="7" s="1"/>
  <c r="N896" i="6"/>
  <c r="L896" i="7" s="1"/>
  <c r="G896" i="6"/>
  <c r="E896" i="7" s="1"/>
  <c r="Q896" i="6"/>
  <c r="O896" i="7" s="1"/>
  <c r="Y896" i="6"/>
  <c r="W896" i="7" s="1"/>
  <c r="P896" i="6"/>
  <c r="N896" i="7" s="1"/>
  <c r="O896" i="6"/>
  <c r="M896" i="7" s="1"/>
  <c r="A896" i="6"/>
  <c r="A896" i="7" s="1"/>
  <c r="B896" i="6"/>
  <c r="B896" i="7" s="1"/>
  <c r="AB896" i="6"/>
  <c r="I896" i="6"/>
  <c r="G896" i="7" s="1"/>
  <c r="V896" i="6"/>
  <c r="T896" i="7" s="1"/>
  <c r="S896" i="6"/>
  <c r="Q896" i="7" s="1"/>
  <c r="W896" i="6"/>
  <c r="U896" i="7" s="1"/>
  <c r="AZ896" i="6"/>
  <c r="X896" i="6"/>
  <c r="V896" i="7" s="1"/>
  <c r="M896" i="6"/>
  <c r="K896" i="7" s="1"/>
  <c r="H896" i="6"/>
  <c r="F896" i="7" s="1"/>
  <c r="BA896" i="6"/>
  <c r="AW907" i="6"/>
  <c r="AA907" i="6"/>
  <c r="B907" i="6"/>
  <c r="B907" i="7" s="1"/>
  <c r="M907" i="6"/>
  <c r="K907" i="7" s="1"/>
  <c r="AZ907" i="6"/>
  <c r="H907" i="6"/>
  <c r="F907" i="7" s="1"/>
  <c r="T907" i="6"/>
  <c r="R907" i="7" s="1"/>
  <c r="I907" i="6"/>
  <c r="G907" i="7" s="1"/>
  <c r="J907" i="6"/>
  <c r="H907" i="7" s="1"/>
  <c r="S907" i="6"/>
  <c r="Q907" i="7" s="1"/>
  <c r="F907" i="6"/>
  <c r="E907" i="6" s="1"/>
  <c r="Y907" i="6"/>
  <c r="W907" i="7" s="1"/>
  <c r="U907" i="6"/>
  <c r="S907" i="7" s="1"/>
  <c r="R907" i="6"/>
  <c r="P907" i="7" s="1"/>
  <c r="Z907" i="6"/>
  <c r="L907" i="6"/>
  <c r="J907" i="7" s="1"/>
  <c r="AX907" i="6"/>
  <c r="G907" i="6"/>
  <c r="E907" i="7" s="1"/>
  <c r="O907" i="6"/>
  <c r="M907" i="7" s="1"/>
  <c r="Q907" i="6"/>
  <c r="O907" i="7" s="1"/>
  <c r="AY907" i="6"/>
  <c r="AV907" i="6"/>
  <c r="BA907" i="6"/>
  <c r="P907" i="6"/>
  <c r="N907" i="7" s="1"/>
  <c r="W907" i="6"/>
  <c r="U907" i="7" s="1"/>
  <c r="K907" i="6"/>
  <c r="I907" i="7" s="1"/>
  <c r="N907" i="6"/>
  <c r="L907" i="7" s="1"/>
  <c r="AB907" i="6"/>
  <c r="C907" i="7"/>
  <c r="A907" i="6"/>
  <c r="A907" i="7" s="1"/>
  <c r="V907" i="6"/>
  <c r="T907" i="7" s="1"/>
  <c r="BB907" i="6"/>
  <c r="X907" i="6"/>
  <c r="V907" i="7" s="1"/>
  <c r="BD907" i="6"/>
  <c r="BC907" i="6"/>
  <c r="O557" i="6"/>
  <c r="M557" i="7" s="1"/>
  <c r="Q557" i="6"/>
  <c r="O557" i="7" s="1"/>
  <c r="P557" i="6"/>
  <c r="N557" i="7" s="1"/>
  <c r="H557" i="6"/>
  <c r="F557" i="7" s="1"/>
  <c r="BC557" i="6"/>
  <c r="M557" i="6"/>
  <c r="K557" i="7" s="1"/>
  <c r="X557" i="6"/>
  <c r="V557" i="7" s="1"/>
  <c r="AY557" i="6"/>
  <c r="J557" i="6"/>
  <c r="H557" i="7" s="1"/>
  <c r="G557" i="6"/>
  <c r="E557" i="7" s="1"/>
  <c r="S557" i="6"/>
  <c r="Q557" i="7" s="1"/>
  <c r="AA557" i="6"/>
  <c r="K557" i="6"/>
  <c r="I557" i="7" s="1"/>
  <c r="R557" i="6"/>
  <c r="P557" i="7" s="1"/>
  <c r="I557" i="6"/>
  <c r="G557" i="7" s="1"/>
  <c r="A557" i="6"/>
  <c r="A557" i="7" s="1"/>
  <c r="AX557" i="6"/>
  <c r="U557" i="6"/>
  <c r="S557" i="7" s="1"/>
  <c r="BD557" i="6"/>
  <c r="AV557" i="6"/>
  <c r="V557" i="6"/>
  <c r="T557" i="7" s="1"/>
  <c r="Y557" i="6"/>
  <c r="W557" i="7" s="1"/>
  <c r="Z557" i="6"/>
  <c r="L557" i="6"/>
  <c r="J557" i="7" s="1"/>
  <c r="BB557" i="6"/>
  <c r="AW557" i="6"/>
  <c r="F557" i="6"/>
  <c r="E557" i="6" s="1"/>
  <c r="AB557" i="6"/>
  <c r="C557" i="7"/>
  <c r="B557" i="6"/>
  <c r="B557" i="7" s="1"/>
  <c r="N557" i="6"/>
  <c r="L557" i="7" s="1"/>
  <c r="AZ557" i="6"/>
  <c r="BA557" i="6"/>
  <c r="W557" i="6"/>
  <c r="U557" i="7" s="1"/>
  <c r="T557" i="6"/>
  <c r="R557" i="7" s="1"/>
  <c r="AA300" i="6"/>
  <c r="F300" i="6"/>
  <c r="E300" i="6" s="1"/>
  <c r="B297" i="9"/>
  <c r="C300" i="7"/>
  <c r="P300" i="6"/>
  <c r="N300" i="7" s="1"/>
  <c r="AB300" i="6"/>
  <c r="R917" i="6"/>
  <c r="P917" i="7" s="1"/>
  <c r="AB917" i="6"/>
  <c r="V917" i="6"/>
  <c r="T917" i="7" s="1"/>
  <c r="K917" i="6"/>
  <c r="I917" i="7" s="1"/>
  <c r="S917" i="6"/>
  <c r="Q917" i="7" s="1"/>
  <c r="U917" i="6"/>
  <c r="S917" i="7" s="1"/>
  <c r="F917" i="6"/>
  <c r="E917" i="6" s="1"/>
  <c r="AV917" i="6"/>
  <c r="W917" i="6"/>
  <c r="U917" i="7" s="1"/>
  <c r="B917" i="6"/>
  <c r="B917" i="7" s="1"/>
  <c r="Y917" i="6"/>
  <c r="W917" i="7" s="1"/>
  <c r="L917" i="6"/>
  <c r="J917" i="7" s="1"/>
  <c r="AY917" i="6"/>
  <c r="AX917" i="6"/>
  <c r="N917" i="6"/>
  <c r="L917" i="7" s="1"/>
  <c r="Q917" i="6"/>
  <c r="O917" i="7" s="1"/>
  <c r="G917" i="6"/>
  <c r="E917" i="7" s="1"/>
  <c r="J917" i="6"/>
  <c r="H917" i="7" s="1"/>
  <c r="M917" i="6"/>
  <c r="K917" i="7" s="1"/>
  <c r="X917" i="6"/>
  <c r="V917" i="7" s="1"/>
  <c r="C917" i="7"/>
  <c r="BA917" i="6"/>
  <c r="H917" i="6"/>
  <c r="F917" i="7" s="1"/>
  <c r="BD917" i="6"/>
  <c r="AZ917" i="6"/>
  <c r="A917" i="6"/>
  <c r="A917" i="7" s="1"/>
  <c r="O917" i="6"/>
  <c r="M917" i="7" s="1"/>
  <c r="BC917" i="6"/>
  <c r="T917" i="6"/>
  <c r="R917" i="7" s="1"/>
  <c r="P917" i="6"/>
  <c r="N917" i="7" s="1"/>
  <c r="AW917" i="6"/>
  <c r="AA917" i="6"/>
  <c r="I917" i="6"/>
  <c r="G917" i="7" s="1"/>
  <c r="BB917" i="6"/>
  <c r="Z917" i="6"/>
  <c r="AA111" i="6"/>
  <c r="F111" i="6"/>
  <c r="E111" i="6" s="1"/>
  <c r="B108" i="9"/>
  <c r="C111" i="7"/>
  <c r="P111" i="6"/>
  <c r="N111" i="7" s="1"/>
  <c r="AB111" i="6"/>
  <c r="AB276" i="6"/>
  <c r="F276" i="6"/>
  <c r="E276" i="6" s="1"/>
  <c r="P276" i="6"/>
  <c r="N276" i="7" s="1"/>
  <c r="B273" i="9"/>
  <c r="AA276" i="6"/>
  <c r="C276" i="7"/>
  <c r="J575" i="6"/>
  <c r="H575" i="7" s="1"/>
  <c r="W575" i="6"/>
  <c r="U575" i="7" s="1"/>
  <c r="BA575" i="6"/>
  <c r="U575" i="6"/>
  <c r="S575" i="7" s="1"/>
  <c r="L575" i="6"/>
  <c r="J575" i="7" s="1"/>
  <c r="F575" i="6"/>
  <c r="E575" i="6" s="1"/>
  <c r="Q575" i="6"/>
  <c r="O575" i="7" s="1"/>
  <c r="AY575" i="6"/>
  <c r="C575" i="7"/>
  <c r="I575" i="6"/>
  <c r="G575" i="7" s="1"/>
  <c r="T575" i="6"/>
  <c r="R575" i="7" s="1"/>
  <c r="G575" i="6"/>
  <c r="E575" i="7" s="1"/>
  <c r="AZ575" i="6"/>
  <c r="BD575" i="6"/>
  <c r="BB575" i="6"/>
  <c r="N575" i="6"/>
  <c r="L575" i="7" s="1"/>
  <c r="AB575" i="6"/>
  <c r="K575" i="6"/>
  <c r="I575" i="7" s="1"/>
  <c r="P575" i="6"/>
  <c r="N575" i="7" s="1"/>
  <c r="AW575" i="6"/>
  <c r="O575" i="6"/>
  <c r="M575" i="7" s="1"/>
  <c r="X575" i="6"/>
  <c r="V575" i="7" s="1"/>
  <c r="R575" i="6"/>
  <c r="P575" i="7" s="1"/>
  <c r="B575" i="6"/>
  <c r="B575" i="7" s="1"/>
  <c r="Y575" i="6"/>
  <c r="W575" i="7" s="1"/>
  <c r="AA575" i="6"/>
  <c r="A575" i="6"/>
  <c r="A575" i="7" s="1"/>
  <c r="H575" i="6"/>
  <c r="F575" i="7" s="1"/>
  <c r="S575" i="6"/>
  <c r="Q575" i="7" s="1"/>
  <c r="AV575" i="6"/>
  <c r="Z575" i="6"/>
  <c r="AX575" i="6"/>
  <c r="V575" i="6"/>
  <c r="T575" i="7" s="1"/>
  <c r="M575" i="6"/>
  <c r="K575" i="7" s="1"/>
  <c r="BC575" i="6"/>
  <c r="F313" i="6"/>
  <c r="E313" i="6" s="1"/>
  <c r="AB313" i="6"/>
  <c r="B310" i="9"/>
  <c r="AA313" i="6"/>
  <c r="C313" i="7"/>
  <c r="P313" i="6"/>
  <c r="N313" i="7" s="1"/>
  <c r="U872" i="6"/>
  <c r="S872" i="7" s="1"/>
  <c r="H872" i="6"/>
  <c r="F872" i="7" s="1"/>
  <c r="C872" i="7"/>
  <c r="F872" i="6"/>
  <c r="E872" i="6" s="1"/>
  <c r="N872" i="6"/>
  <c r="L872" i="7" s="1"/>
  <c r="BA872" i="6"/>
  <c r="AZ872" i="6"/>
  <c r="AA872" i="6"/>
  <c r="BD872" i="6"/>
  <c r="AW872" i="6"/>
  <c r="O872" i="6"/>
  <c r="M872" i="7" s="1"/>
  <c r="R872" i="6"/>
  <c r="P872" i="7" s="1"/>
  <c r="I872" i="6"/>
  <c r="G872" i="7" s="1"/>
  <c r="X872" i="6"/>
  <c r="V872" i="7" s="1"/>
  <c r="AY872" i="6"/>
  <c r="B872" i="6"/>
  <c r="B872" i="7" s="1"/>
  <c r="S872" i="6"/>
  <c r="Q872" i="7" s="1"/>
  <c r="K872" i="6"/>
  <c r="I872" i="7" s="1"/>
  <c r="Y872" i="6"/>
  <c r="W872" i="7" s="1"/>
  <c r="BC872" i="6"/>
  <c r="A872" i="6"/>
  <c r="A872" i="7" s="1"/>
  <c r="Q872" i="6"/>
  <c r="O872" i="7" s="1"/>
  <c r="Z872" i="6"/>
  <c r="BB872" i="6"/>
  <c r="AX872" i="6"/>
  <c r="AV872" i="6"/>
  <c r="J872" i="6"/>
  <c r="H872" i="7" s="1"/>
  <c r="AB872" i="6"/>
  <c r="G872" i="6"/>
  <c r="E872" i="7" s="1"/>
  <c r="L872" i="6"/>
  <c r="J872" i="7" s="1"/>
  <c r="T872" i="6"/>
  <c r="R872" i="7" s="1"/>
  <c r="W872" i="6"/>
  <c r="U872" i="7" s="1"/>
  <c r="V872" i="6"/>
  <c r="T872" i="7" s="1"/>
  <c r="P872" i="6"/>
  <c r="N872" i="7" s="1"/>
  <c r="M872" i="6"/>
  <c r="K872" i="7" s="1"/>
  <c r="L468" i="6"/>
  <c r="J468" i="7" s="1"/>
  <c r="M468" i="6"/>
  <c r="K468" i="7" s="1"/>
  <c r="S468" i="6"/>
  <c r="Q468" i="7" s="1"/>
  <c r="W468" i="6"/>
  <c r="U468" i="7" s="1"/>
  <c r="BB468" i="6"/>
  <c r="AA468" i="6"/>
  <c r="N468" i="6"/>
  <c r="L468" i="7" s="1"/>
  <c r="Z468" i="6"/>
  <c r="J468" i="6"/>
  <c r="H468" i="7" s="1"/>
  <c r="AZ468" i="6"/>
  <c r="Q468" i="6"/>
  <c r="O468" i="7" s="1"/>
  <c r="V468" i="6"/>
  <c r="T468" i="7" s="1"/>
  <c r="B468" i="6"/>
  <c r="B468" i="7" s="1"/>
  <c r="BD468" i="6"/>
  <c r="AX468" i="6"/>
  <c r="X468" i="6"/>
  <c r="V468" i="7" s="1"/>
  <c r="AB468" i="6"/>
  <c r="K468" i="6"/>
  <c r="I468" i="7" s="1"/>
  <c r="I468" i="6"/>
  <c r="G468" i="7" s="1"/>
  <c r="O468" i="6"/>
  <c r="M468" i="7" s="1"/>
  <c r="F468" i="6"/>
  <c r="E468" i="6" s="1"/>
  <c r="BA468" i="6"/>
  <c r="AW468" i="6"/>
  <c r="Y468" i="6"/>
  <c r="W468" i="7" s="1"/>
  <c r="AY468" i="6"/>
  <c r="A468" i="6"/>
  <c r="A468" i="7" s="1"/>
  <c r="BC468" i="6"/>
  <c r="AV468" i="6"/>
  <c r="G468" i="6"/>
  <c r="E468" i="7" s="1"/>
  <c r="H468" i="6"/>
  <c r="F468" i="7" s="1"/>
  <c r="C468" i="7"/>
  <c r="P468" i="6"/>
  <c r="N468" i="7" s="1"/>
  <c r="T468" i="6"/>
  <c r="R468" i="7" s="1"/>
  <c r="R468" i="6"/>
  <c r="P468" i="7" s="1"/>
  <c r="U468" i="6"/>
  <c r="S468" i="7" s="1"/>
  <c r="P109" i="6"/>
  <c r="N109" i="7" s="1"/>
  <c r="AB109" i="6"/>
  <c r="F109" i="6"/>
  <c r="E109" i="6" s="1"/>
  <c r="AA109" i="6"/>
  <c r="B106" i="9"/>
  <c r="C109" i="7"/>
  <c r="B97" i="9"/>
  <c r="C100" i="7"/>
  <c r="P100" i="6"/>
  <c r="N100" i="7" s="1"/>
  <c r="AA100" i="6"/>
  <c r="F100" i="6"/>
  <c r="E100" i="6" s="1"/>
  <c r="AB100" i="6"/>
  <c r="G591" i="6"/>
  <c r="E591" i="7" s="1"/>
  <c r="H591" i="6"/>
  <c r="F591" i="7" s="1"/>
  <c r="N591" i="6"/>
  <c r="L591" i="7" s="1"/>
  <c r="T591" i="6"/>
  <c r="R591" i="7" s="1"/>
  <c r="O591" i="6"/>
  <c r="M591" i="7" s="1"/>
  <c r="B591" i="6"/>
  <c r="B591" i="7" s="1"/>
  <c r="AB591" i="6"/>
  <c r="X591" i="6"/>
  <c r="V591" i="7" s="1"/>
  <c r="AV591" i="6"/>
  <c r="P591" i="6"/>
  <c r="N591" i="7" s="1"/>
  <c r="R591" i="6"/>
  <c r="P591" i="7" s="1"/>
  <c r="C591" i="7"/>
  <c r="BD591" i="6"/>
  <c r="W591" i="6"/>
  <c r="U591" i="7" s="1"/>
  <c r="L591" i="6"/>
  <c r="J591" i="7" s="1"/>
  <c r="AW591" i="6"/>
  <c r="BB591" i="6"/>
  <c r="K591" i="6"/>
  <c r="I591" i="7" s="1"/>
  <c r="Y591" i="6"/>
  <c r="W591" i="7" s="1"/>
  <c r="F591" i="6"/>
  <c r="E591" i="6" s="1"/>
  <c r="J591" i="6"/>
  <c r="H591" i="7" s="1"/>
  <c r="AZ591" i="6"/>
  <c r="AA591" i="6"/>
  <c r="U591" i="6"/>
  <c r="S591" i="7" s="1"/>
  <c r="S591" i="6"/>
  <c r="Q591" i="7" s="1"/>
  <c r="BA591" i="6"/>
  <c r="V591" i="6"/>
  <c r="T591" i="7" s="1"/>
  <c r="I591" i="6"/>
  <c r="G591" i="7" s="1"/>
  <c r="A591" i="6"/>
  <c r="A591" i="7" s="1"/>
  <c r="M591" i="6"/>
  <c r="K591" i="7" s="1"/>
  <c r="BC591" i="6"/>
  <c r="Z591" i="6"/>
  <c r="AX591" i="6"/>
  <c r="AY591" i="6"/>
  <c r="Q591" i="6"/>
  <c r="O591" i="7" s="1"/>
  <c r="AB171" i="6"/>
  <c r="B168" i="9"/>
  <c r="F171" i="6"/>
  <c r="E171" i="6" s="1"/>
  <c r="P171" i="6"/>
  <c r="N171" i="7" s="1"/>
  <c r="C171" i="7"/>
  <c r="AA171" i="6"/>
  <c r="A521" i="6"/>
  <c r="A521" i="7" s="1"/>
  <c r="O521" i="6"/>
  <c r="M521" i="7" s="1"/>
  <c r="X521" i="6"/>
  <c r="V521" i="7" s="1"/>
  <c r="Z521" i="6"/>
  <c r="T521" i="6"/>
  <c r="R521" i="7" s="1"/>
  <c r="BB521" i="6"/>
  <c r="AY521" i="6"/>
  <c r="AZ521" i="6"/>
  <c r="V521" i="6"/>
  <c r="T521" i="7" s="1"/>
  <c r="F521" i="6"/>
  <c r="E521" i="6" s="1"/>
  <c r="G521" i="6"/>
  <c r="E521" i="7" s="1"/>
  <c r="Y521" i="6"/>
  <c r="W521" i="7" s="1"/>
  <c r="P521" i="6"/>
  <c r="N521" i="7" s="1"/>
  <c r="U521" i="6"/>
  <c r="S521" i="7" s="1"/>
  <c r="N521" i="6"/>
  <c r="L521" i="7" s="1"/>
  <c r="I521" i="6"/>
  <c r="G521" i="7" s="1"/>
  <c r="AA521" i="6"/>
  <c r="BA521" i="6"/>
  <c r="R521" i="6"/>
  <c r="P521" i="7" s="1"/>
  <c r="AW521" i="6"/>
  <c r="L521" i="6"/>
  <c r="J521" i="7" s="1"/>
  <c r="AX521" i="6"/>
  <c r="AB521" i="6"/>
  <c r="BC521" i="6"/>
  <c r="S521" i="6"/>
  <c r="Q521" i="7" s="1"/>
  <c r="BD521" i="6"/>
  <c r="AV521" i="6"/>
  <c r="W521" i="6"/>
  <c r="U521" i="7" s="1"/>
  <c r="C521" i="7"/>
  <c r="H521" i="6"/>
  <c r="F521" i="7" s="1"/>
  <c r="K521" i="6"/>
  <c r="I521" i="7" s="1"/>
  <c r="Q521" i="6"/>
  <c r="O521" i="7" s="1"/>
  <c r="M521" i="6"/>
  <c r="K521" i="7" s="1"/>
  <c r="J521" i="6"/>
  <c r="H521" i="7" s="1"/>
  <c r="B521" i="6"/>
  <c r="B521" i="7" s="1"/>
  <c r="F12" i="6"/>
  <c r="E12" i="6" s="1"/>
  <c r="P12" i="6"/>
  <c r="N12" i="7" s="1"/>
  <c r="B9" i="9"/>
  <c r="C12" i="7"/>
  <c r="AA12" i="6"/>
  <c r="AB12" i="6"/>
  <c r="F110" i="6"/>
  <c r="E110" i="6" s="1"/>
  <c r="P110" i="6"/>
  <c r="N110" i="7" s="1"/>
  <c r="AA110" i="6"/>
  <c r="C110" i="7"/>
  <c r="B107" i="9"/>
  <c r="AB110" i="6"/>
  <c r="P363" i="6"/>
  <c r="N363" i="7" s="1"/>
  <c r="C363" i="7"/>
  <c r="AA363" i="6"/>
  <c r="AB363" i="6"/>
  <c r="B360" i="9"/>
  <c r="F363" i="6"/>
  <c r="E363" i="6" s="1"/>
  <c r="B935" i="6"/>
  <c r="B935" i="7" s="1"/>
  <c r="AW935" i="6"/>
  <c r="F935" i="6"/>
  <c r="E935" i="6" s="1"/>
  <c r="I935" i="6"/>
  <c r="G935" i="7" s="1"/>
  <c r="AB935" i="6"/>
  <c r="A935" i="6"/>
  <c r="A935" i="7" s="1"/>
  <c r="K935" i="6"/>
  <c r="I935" i="7" s="1"/>
  <c r="C935" i="7"/>
  <c r="T935" i="6"/>
  <c r="R935" i="7" s="1"/>
  <c r="W935" i="6"/>
  <c r="U935" i="7" s="1"/>
  <c r="AX935" i="6"/>
  <c r="N935" i="6"/>
  <c r="L935" i="7" s="1"/>
  <c r="G935" i="6"/>
  <c r="E935" i="7" s="1"/>
  <c r="R935" i="6"/>
  <c r="P935" i="7" s="1"/>
  <c r="H935" i="6"/>
  <c r="F935" i="7" s="1"/>
  <c r="BB935" i="6"/>
  <c r="L935" i="6"/>
  <c r="J935" i="7" s="1"/>
  <c r="Y935" i="6"/>
  <c r="W935" i="7" s="1"/>
  <c r="AV935" i="6"/>
  <c r="V935" i="6"/>
  <c r="T935" i="7" s="1"/>
  <c r="U935" i="6"/>
  <c r="S935" i="7" s="1"/>
  <c r="S935" i="6"/>
  <c r="Q935" i="7" s="1"/>
  <c r="AA935" i="6"/>
  <c r="O935" i="6"/>
  <c r="M935" i="7" s="1"/>
  <c r="AZ935" i="6"/>
  <c r="BD935" i="6"/>
  <c r="BC935" i="6"/>
  <c r="Q935" i="6"/>
  <c r="O935" i="7" s="1"/>
  <c r="X935" i="6"/>
  <c r="V935" i="7" s="1"/>
  <c r="J935" i="6"/>
  <c r="H935" i="7" s="1"/>
  <c r="BA935" i="6"/>
  <c r="P935" i="6"/>
  <c r="N935" i="7" s="1"/>
  <c r="AY935" i="6"/>
  <c r="M935" i="6"/>
  <c r="K935" i="7" s="1"/>
  <c r="Z935" i="6"/>
  <c r="AA690" i="6"/>
  <c r="BC690" i="6"/>
  <c r="AX690" i="6"/>
  <c r="I690" i="6"/>
  <c r="G690" i="7" s="1"/>
  <c r="Q690" i="6"/>
  <c r="O690" i="7" s="1"/>
  <c r="K690" i="6"/>
  <c r="I690" i="7" s="1"/>
  <c r="AZ690" i="6"/>
  <c r="U690" i="6"/>
  <c r="S690" i="7" s="1"/>
  <c r="X690" i="6"/>
  <c r="V690" i="7" s="1"/>
  <c r="J690" i="6"/>
  <c r="H690" i="7" s="1"/>
  <c r="AV690" i="6"/>
  <c r="H690" i="6"/>
  <c r="F690" i="7" s="1"/>
  <c r="BA690" i="6"/>
  <c r="T690" i="6"/>
  <c r="R690" i="7" s="1"/>
  <c r="N690" i="6"/>
  <c r="L690" i="7" s="1"/>
  <c r="Z690" i="6"/>
  <c r="O690" i="6"/>
  <c r="M690" i="7" s="1"/>
  <c r="A690" i="6"/>
  <c r="A690" i="7" s="1"/>
  <c r="BD690" i="6"/>
  <c r="AW690" i="6"/>
  <c r="M690" i="6"/>
  <c r="K690" i="7" s="1"/>
  <c r="Y690" i="6"/>
  <c r="W690" i="7" s="1"/>
  <c r="B690" i="6"/>
  <c r="B690" i="7" s="1"/>
  <c r="AB690" i="6"/>
  <c r="G690" i="6"/>
  <c r="E690" i="7" s="1"/>
  <c r="L690" i="6"/>
  <c r="J690" i="7" s="1"/>
  <c r="C690" i="7"/>
  <c r="BB690" i="6"/>
  <c r="V690" i="6"/>
  <c r="T690" i="7" s="1"/>
  <c r="AY690" i="6"/>
  <c r="P690" i="6"/>
  <c r="N690" i="7" s="1"/>
  <c r="W690" i="6"/>
  <c r="U690" i="7" s="1"/>
  <c r="F690" i="6"/>
  <c r="E690" i="6" s="1"/>
  <c r="R690" i="6"/>
  <c r="P690" i="7" s="1"/>
  <c r="S690" i="6"/>
  <c r="Q690" i="7" s="1"/>
  <c r="AY940" i="6"/>
  <c r="BB940" i="6"/>
  <c r="BD940" i="6"/>
  <c r="Z940" i="6"/>
  <c r="L940" i="6"/>
  <c r="J940" i="7" s="1"/>
  <c r="AB940" i="6"/>
  <c r="AZ940" i="6"/>
  <c r="O940" i="6"/>
  <c r="M940" i="7" s="1"/>
  <c r="B940" i="6"/>
  <c r="B940" i="7" s="1"/>
  <c r="N940" i="6"/>
  <c r="L940" i="7" s="1"/>
  <c r="BA940" i="6"/>
  <c r="AW940" i="6"/>
  <c r="G940" i="6"/>
  <c r="E940" i="7" s="1"/>
  <c r="BC940" i="6"/>
  <c r="M940" i="6"/>
  <c r="K940" i="7" s="1"/>
  <c r="P940" i="6"/>
  <c r="N940" i="7" s="1"/>
  <c r="T940" i="6"/>
  <c r="R940" i="7" s="1"/>
  <c r="F940" i="6"/>
  <c r="E940" i="6" s="1"/>
  <c r="S940" i="6"/>
  <c r="Q940" i="7" s="1"/>
  <c r="J940" i="6"/>
  <c r="H940" i="7" s="1"/>
  <c r="I940" i="6"/>
  <c r="G940" i="7" s="1"/>
  <c r="Y940" i="6"/>
  <c r="W940" i="7" s="1"/>
  <c r="Q940" i="6"/>
  <c r="O940" i="7" s="1"/>
  <c r="W940" i="6"/>
  <c r="U940" i="7" s="1"/>
  <c r="AA940" i="6"/>
  <c r="A940" i="6"/>
  <c r="A940" i="7" s="1"/>
  <c r="R940" i="6"/>
  <c r="P940" i="7" s="1"/>
  <c r="AX940" i="6"/>
  <c r="H940" i="6"/>
  <c r="F940" i="7" s="1"/>
  <c r="K940" i="6"/>
  <c r="I940" i="7" s="1"/>
  <c r="C940" i="7"/>
  <c r="X940" i="6"/>
  <c r="V940" i="7" s="1"/>
  <c r="AV940" i="6"/>
  <c r="U940" i="6"/>
  <c r="S940" i="7" s="1"/>
  <c r="V940" i="6"/>
  <c r="T940" i="7" s="1"/>
  <c r="AY704" i="6"/>
  <c r="AB704" i="6"/>
  <c r="K704" i="6"/>
  <c r="I704" i="7" s="1"/>
  <c r="Q704" i="6"/>
  <c r="O704" i="7" s="1"/>
  <c r="BA704" i="6"/>
  <c r="M704" i="6"/>
  <c r="K704" i="7" s="1"/>
  <c r="Z704" i="6"/>
  <c r="G704" i="6"/>
  <c r="E704" i="7" s="1"/>
  <c r="R704" i="6"/>
  <c r="P704" i="7" s="1"/>
  <c r="B704" i="6"/>
  <c r="B704" i="7" s="1"/>
  <c r="L704" i="6"/>
  <c r="J704" i="7" s="1"/>
  <c r="N704" i="6"/>
  <c r="L704" i="7" s="1"/>
  <c r="C704" i="7"/>
  <c r="I704" i="6"/>
  <c r="G704" i="7" s="1"/>
  <c r="A704" i="6"/>
  <c r="A704" i="7" s="1"/>
  <c r="AZ704" i="6"/>
  <c r="V704" i="6"/>
  <c r="T704" i="7" s="1"/>
  <c r="U704" i="6"/>
  <c r="S704" i="7" s="1"/>
  <c r="X704" i="6"/>
  <c r="V704" i="7" s="1"/>
  <c r="P704" i="6"/>
  <c r="N704" i="7" s="1"/>
  <c r="AW704" i="6"/>
  <c r="AA704" i="6"/>
  <c r="F704" i="6"/>
  <c r="E704" i="6" s="1"/>
  <c r="AV704" i="6"/>
  <c r="J704" i="6"/>
  <c r="H704" i="7" s="1"/>
  <c r="AX704" i="6"/>
  <c r="O704" i="6"/>
  <c r="M704" i="7" s="1"/>
  <c r="T704" i="6"/>
  <c r="R704" i="7" s="1"/>
  <c r="H704" i="6"/>
  <c r="F704" i="7" s="1"/>
  <c r="BD704" i="6"/>
  <c r="W704" i="6"/>
  <c r="U704" i="7" s="1"/>
  <c r="BB704" i="6"/>
  <c r="Y704" i="6"/>
  <c r="W704" i="7" s="1"/>
  <c r="S704" i="6"/>
  <c r="Q704" i="7" s="1"/>
  <c r="BC704" i="6"/>
  <c r="B199" i="9"/>
  <c r="AA202" i="6"/>
  <c r="P202" i="6"/>
  <c r="N202" i="7" s="1"/>
  <c r="F202" i="6"/>
  <c r="E202" i="6" s="1"/>
  <c r="AB202" i="6"/>
  <c r="C202" i="7"/>
  <c r="AA297" i="6"/>
  <c r="F297" i="6"/>
  <c r="E297" i="6" s="1"/>
  <c r="B294" i="9"/>
  <c r="C297" i="7"/>
  <c r="P297" i="6"/>
  <c r="N297" i="7" s="1"/>
  <c r="AB297" i="6"/>
  <c r="C320" i="7"/>
  <c r="B317" i="9"/>
  <c r="F320" i="6"/>
  <c r="E320" i="6" s="1"/>
  <c r="AA320" i="6"/>
  <c r="P320" i="6"/>
  <c r="N320" i="7" s="1"/>
  <c r="AB320" i="6"/>
  <c r="AY393" i="6"/>
  <c r="Z393" i="6"/>
  <c r="C393" i="7"/>
  <c r="G393" i="6"/>
  <c r="E393" i="7" s="1"/>
  <c r="U393" i="6"/>
  <c r="S393" i="7" s="1"/>
  <c r="F393" i="6"/>
  <c r="E393" i="6" s="1"/>
  <c r="Q393" i="6"/>
  <c r="O393" i="7" s="1"/>
  <c r="O393" i="6"/>
  <c r="M393" i="7" s="1"/>
  <c r="N393" i="6"/>
  <c r="L393" i="7" s="1"/>
  <c r="V393" i="6"/>
  <c r="T393" i="7" s="1"/>
  <c r="AW393" i="6"/>
  <c r="AA393" i="6"/>
  <c r="R393" i="6"/>
  <c r="P393" i="7" s="1"/>
  <c r="J393" i="6"/>
  <c r="H393" i="7" s="1"/>
  <c r="BD393" i="6"/>
  <c r="K393" i="6"/>
  <c r="I393" i="7" s="1"/>
  <c r="P393" i="6"/>
  <c r="N393" i="7" s="1"/>
  <c r="BC393" i="6"/>
  <c r="I393" i="6"/>
  <c r="G393" i="7" s="1"/>
  <c r="H393" i="6"/>
  <c r="F393" i="7" s="1"/>
  <c r="AV393" i="6"/>
  <c r="S393" i="6"/>
  <c r="Q393" i="7" s="1"/>
  <c r="T393" i="6"/>
  <c r="R393" i="7" s="1"/>
  <c r="M393" i="6"/>
  <c r="K393" i="7" s="1"/>
  <c r="AX393" i="6"/>
  <c r="A393" i="6"/>
  <c r="A393" i="7" s="1"/>
  <c r="L393" i="6"/>
  <c r="J393" i="7" s="1"/>
  <c r="B393" i="6"/>
  <c r="B393" i="7" s="1"/>
  <c r="W393" i="6"/>
  <c r="U393" i="7" s="1"/>
  <c r="BB393" i="6"/>
  <c r="X393" i="6"/>
  <c r="V393" i="7" s="1"/>
  <c r="AB393" i="6"/>
  <c r="Y393" i="6"/>
  <c r="W393" i="7" s="1"/>
  <c r="AZ393" i="6"/>
  <c r="BA393" i="6"/>
  <c r="C166" i="7"/>
  <c r="P166" i="6"/>
  <c r="N166" i="7" s="1"/>
  <c r="AB166" i="6"/>
  <c r="F166" i="6"/>
  <c r="E166" i="6" s="1"/>
  <c r="AA166" i="6"/>
  <c r="B163" i="9"/>
  <c r="P129" i="6"/>
  <c r="N129" i="7" s="1"/>
  <c r="C129" i="7"/>
  <c r="AA129" i="6"/>
  <c r="F129" i="6"/>
  <c r="E129" i="6" s="1"/>
  <c r="AB129" i="6"/>
  <c r="B126" i="9"/>
  <c r="BD502" i="6"/>
  <c r="P502" i="6"/>
  <c r="N502" i="7" s="1"/>
  <c r="AZ502" i="6"/>
  <c r="C502" i="7"/>
  <c r="U502" i="6"/>
  <c r="S502" i="7" s="1"/>
  <c r="Y502" i="6"/>
  <c r="W502" i="7" s="1"/>
  <c r="J502" i="6"/>
  <c r="H502" i="7" s="1"/>
  <c r="H502" i="6"/>
  <c r="F502" i="7" s="1"/>
  <c r="AV502" i="6"/>
  <c r="BB502" i="6"/>
  <c r="BC502" i="6"/>
  <c r="B502" i="6"/>
  <c r="B502" i="7" s="1"/>
  <c r="Z502" i="6"/>
  <c r="O502" i="6"/>
  <c r="M502" i="7" s="1"/>
  <c r="V502" i="6"/>
  <c r="T502" i="7" s="1"/>
  <c r="X502" i="6"/>
  <c r="V502" i="7" s="1"/>
  <c r="Q502" i="6"/>
  <c r="O502" i="7" s="1"/>
  <c r="A502" i="6"/>
  <c r="A502" i="7" s="1"/>
  <c r="S502" i="6"/>
  <c r="Q502" i="7" s="1"/>
  <c r="I502" i="6"/>
  <c r="G502" i="7" s="1"/>
  <c r="AY502" i="6"/>
  <c r="L502" i="6"/>
  <c r="J502" i="7" s="1"/>
  <c r="AW502" i="6"/>
  <c r="AA502" i="6"/>
  <c r="G502" i="6"/>
  <c r="E502" i="7" s="1"/>
  <c r="W502" i="6"/>
  <c r="U502" i="7" s="1"/>
  <c r="T502" i="6"/>
  <c r="R502" i="7" s="1"/>
  <c r="BA502" i="6"/>
  <c r="R502" i="6"/>
  <c r="P502" i="7" s="1"/>
  <c r="AB502" i="6"/>
  <c r="M502" i="6"/>
  <c r="K502" i="7" s="1"/>
  <c r="F502" i="6"/>
  <c r="E502" i="6" s="1"/>
  <c r="K502" i="6"/>
  <c r="I502" i="7" s="1"/>
  <c r="N502" i="6"/>
  <c r="L502" i="7" s="1"/>
  <c r="AX502" i="6"/>
  <c r="P194" i="6"/>
  <c r="N194" i="7" s="1"/>
  <c r="C194" i="7"/>
  <c r="AB194" i="6"/>
  <c r="AA194" i="6"/>
  <c r="F194" i="6"/>
  <c r="E194" i="6" s="1"/>
  <c r="B191" i="9"/>
  <c r="AB347" i="6"/>
  <c r="AA347" i="6"/>
  <c r="B344" i="9"/>
  <c r="C347" i="7"/>
  <c r="P347" i="6"/>
  <c r="N347" i="7" s="1"/>
  <c r="F347" i="6"/>
  <c r="E347" i="6" s="1"/>
  <c r="F286" i="6"/>
  <c r="E286" i="6" s="1"/>
  <c r="C286" i="7"/>
  <c r="AA286" i="6"/>
  <c r="AB286" i="6"/>
  <c r="B283" i="9"/>
  <c r="P286" i="6"/>
  <c r="N286" i="7" s="1"/>
  <c r="AB67" i="6"/>
  <c r="F67" i="6"/>
  <c r="E67" i="6" s="1"/>
  <c r="B64" i="9"/>
  <c r="C67" i="7"/>
  <c r="P67" i="6"/>
  <c r="N67" i="7" s="1"/>
  <c r="AA67" i="6"/>
  <c r="S372" i="6"/>
  <c r="Q372" i="7" s="1"/>
  <c r="P372" i="6"/>
  <c r="N372" i="7" s="1"/>
  <c r="BA372" i="6"/>
  <c r="AV372" i="6"/>
  <c r="R372" i="6"/>
  <c r="P372" i="7" s="1"/>
  <c r="BD372" i="6"/>
  <c r="X372" i="6"/>
  <c r="V372" i="7" s="1"/>
  <c r="T372" i="6"/>
  <c r="R372" i="7" s="1"/>
  <c r="BC372" i="6"/>
  <c r="AW372" i="6"/>
  <c r="AB372" i="6"/>
  <c r="L372" i="6"/>
  <c r="J372" i="7" s="1"/>
  <c r="U372" i="6"/>
  <c r="S372" i="7" s="1"/>
  <c r="Q372" i="6"/>
  <c r="O372" i="7" s="1"/>
  <c r="N372" i="6"/>
  <c r="L372" i="7" s="1"/>
  <c r="AY372" i="6"/>
  <c r="F372" i="6"/>
  <c r="E372" i="6" s="1"/>
  <c r="AZ372" i="6"/>
  <c r="AX372" i="6"/>
  <c r="AA372" i="6"/>
  <c r="K372" i="6"/>
  <c r="I372" i="7" s="1"/>
  <c r="W372" i="6"/>
  <c r="U372" i="7" s="1"/>
  <c r="J372" i="6"/>
  <c r="H372" i="7" s="1"/>
  <c r="M372" i="6"/>
  <c r="K372" i="7" s="1"/>
  <c r="C372" i="7"/>
  <c r="O372" i="6"/>
  <c r="M372" i="7" s="1"/>
  <c r="Y372" i="6"/>
  <c r="W372" i="7" s="1"/>
  <c r="H372" i="6"/>
  <c r="F372" i="7" s="1"/>
  <c r="G372" i="6"/>
  <c r="E372" i="7" s="1"/>
  <c r="Z372" i="6"/>
  <c r="V372" i="6"/>
  <c r="T372" i="7" s="1"/>
  <c r="B372" i="6"/>
  <c r="B372" i="7" s="1"/>
  <c r="A372" i="6"/>
  <c r="A372" i="7" s="1"/>
  <c r="BB372" i="6"/>
  <c r="I372" i="6"/>
  <c r="G372" i="7" s="1"/>
  <c r="M862" i="6"/>
  <c r="K862" i="7" s="1"/>
  <c r="AB862" i="6"/>
  <c r="R862" i="6"/>
  <c r="P862" i="7" s="1"/>
  <c r="AV862" i="6"/>
  <c r="P862" i="6"/>
  <c r="N862" i="7" s="1"/>
  <c r="O862" i="6"/>
  <c r="M862" i="7" s="1"/>
  <c r="Z862" i="6"/>
  <c r="BC862" i="6"/>
  <c r="X862" i="6"/>
  <c r="V862" i="7" s="1"/>
  <c r="H862" i="6"/>
  <c r="F862" i="7" s="1"/>
  <c r="A862" i="6"/>
  <c r="A862" i="7" s="1"/>
  <c r="J862" i="6"/>
  <c r="H862" i="7" s="1"/>
  <c r="G862" i="6"/>
  <c r="E862" i="7" s="1"/>
  <c r="Y862" i="6"/>
  <c r="W862" i="7" s="1"/>
  <c r="AX862" i="6"/>
  <c r="L862" i="6"/>
  <c r="J862" i="7" s="1"/>
  <c r="U862" i="6"/>
  <c r="S862" i="7" s="1"/>
  <c r="AZ862" i="6"/>
  <c r="BB862" i="6"/>
  <c r="B862" i="6"/>
  <c r="B862" i="7" s="1"/>
  <c r="T862" i="6"/>
  <c r="R862" i="7" s="1"/>
  <c r="AY862" i="6"/>
  <c r="C862" i="7"/>
  <c r="W862" i="6"/>
  <c r="U862" i="7" s="1"/>
  <c r="K862" i="6"/>
  <c r="I862" i="7" s="1"/>
  <c r="S862" i="6"/>
  <c r="Q862" i="7" s="1"/>
  <c r="V862" i="6"/>
  <c r="T862" i="7" s="1"/>
  <c r="BD862" i="6"/>
  <c r="I862" i="6"/>
  <c r="G862" i="7" s="1"/>
  <c r="F862" i="6"/>
  <c r="E862" i="6" s="1"/>
  <c r="BA862" i="6"/>
  <c r="Q862" i="6"/>
  <c r="O862" i="7" s="1"/>
  <c r="AW862" i="6"/>
  <c r="N862" i="6"/>
  <c r="L862" i="7" s="1"/>
  <c r="AA862" i="6"/>
  <c r="AV745" i="6"/>
  <c r="K745" i="6"/>
  <c r="I745" i="7" s="1"/>
  <c r="W745" i="6"/>
  <c r="U745" i="7" s="1"/>
  <c r="P745" i="6"/>
  <c r="N745" i="7" s="1"/>
  <c r="F745" i="6"/>
  <c r="E745" i="6" s="1"/>
  <c r="AX745" i="6"/>
  <c r="B745" i="6"/>
  <c r="B745" i="7" s="1"/>
  <c r="T745" i="6"/>
  <c r="R745" i="7" s="1"/>
  <c r="I745" i="6"/>
  <c r="G745" i="7" s="1"/>
  <c r="BD745" i="6"/>
  <c r="X745" i="6"/>
  <c r="V745" i="7" s="1"/>
  <c r="C745" i="7"/>
  <c r="O745" i="6"/>
  <c r="M745" i="7" s="1"/>
  <c r="BB745" i="6"/>
  <c r="AB745" i="6"/>
  <c r="AY745" i="6"/>
  <c r="A745" i="6"/>
  <c r="A745" i="7" s="1"/>
  <c r="H745" i="6"/>
  <c r="F745" i="7" s="1"/>
  <c r="R745" i="6"/>
  <c r="P745" i="7" s="1"/>
  <c r="N745" i="6"/>
  <c r="L745" i="7" s="1"/>
  <c r="Z745" i="6"/>
  <c r="BA745" i="6"/>
  <c r="BC745" i="6"/>
  <c r="J745" i="6"/>
  <c r="H745" i="7" s="1"/>
  <c r="Y745" i="6"/>
  <c r="W745" i="7" s="1"/>
  <c r="V745" i="6"/>
  <c r="T745" i="7" s="1"/>
  <c r="AZ745" i="6"/>
  <c r="G745" i="6"/>
  <c r="E745" i="7" s="1"/>
  <c r="AA745" i="6"/>
  <c r="S745" i="6"/>
  <c r="Q745" i="7" s="1"/>
  <c r="AW745" i="6"/>
  <c r="L745" i="6"/>
  <c r="J745" i="7" s="1"/>
  <c r="M745" i="6"/>
  <c r="K745" i="7" s="1"/>
  <c r="Q745" i="6"/>
  <c r="O745" i="7" s="1"/>
  <c r="U745" i="6"/>
  <c r="S745" i="7" s="1"/>
  <c r="BC880" i="6"/>
  <c r="T880" i="6"/>
  <c r="R880" i="7" s="1"/>
  <c r="J880" i="6"/>
  <c r="H880" i="7" s="1"/>
  <c r="Z880" i="6"/>
  <c r="W880" i="6"/>
  <c r="U880" i="7" s="1"/>
  <c r="R880" i="6"/>
  <c r="P880" i="7" s="1"/>
  <c r="AV880" i="6"/>
  <c r="U880" i="6"/>
  <c r="S880" i="7" s="1"/>
  <c r="A880" i="6"/>
  <c r="A880" i="7" s="1"/>
  <c r="L880" i="6"/>
  <c r="J880" i="7" s="1"/>
  <c r="G880" i="6"/>
  <c r="E880" i="7" s="1"/>
  <c r="C880" i="7"/>
  <c r="K880" i="6"/>
  <c r="I880" i="7" s="1"/>
  <c r="AX880" i="6"/>
  <c r="BB880" i="6"/>
  <c r="Y880" i="6"/>
  <c r="W880" i="7" s="1"/>
  <c r="F880" i="6"/>
  <c r="E880" i="6" s="1"/>
  <c r="AY880" i="6"/>
  <c r="M880" i="6"/>
  <c r="K880" i="7" s="1"/>
  <c r="S880" i="6"/>
  <c r="Q880" i="7" s="1"/>
  <c r="Q880" i="6"/>
  <c r="O880" i="7" s="1"/>
  <c r="BA880" i="6"/>
  <c r="B880" i="6"/>
  <c r="B880" i="7" s="1"/>
  <c r="AB880" i="6"/>
  <c r="AW880" i="6"/>
  <c r="BD880" i="6"/>
  <c r="N880" i="6"/>
  <c r="L880" i="7" s="1"/>
  <c r="P880" i="6"/>
  <c r="N880" i="7" s="1"/>
  <c r="V880" i="6"/>
  <c r="T880" i="7" s="1"/>
  <c r="O880" i="6"/>
  <c r="M880" i="7" s="1"/>
  <c r="AA880" i="6"/>
  <c r="X880" i="6"/>
  <c r="V880" i="7" s="1"/>
  <c r="H880" i="6"/>
  <c r="F880" i="7" s="1"/>
  <c r="I880" i="6"/>
  <c r="G880" i="7" s="1"/>
  <c r="AZ880" i="6"/>
  <c r="C552" i="7"/>
  <c r="M552" i="6"/>
  <c r="K552" i="7" s="1"/>
  <c r="F552" i="6"/>
  <c r="E552" i="6" s="1"/>
  <c r="AV552" i="6"/>
  <c r="X552" i="6"/>
  <c r="V552" i="7" s="1"/>
  <c r="BD552" i="6"/>
  <c r="T552" i="6"/>
  <c r="R552" i="7" s="1"/>
  <c r="AB552" i="6"/>
  <c r="Z552" i="6"/>
  <c r="BC552" i="6"/>
  <c r="A552" i="6"/>
  <c r="A552" i="7" s="1"/>
  <c r="O552" i="6"/>
  <c r="M552" i="7" s="1"/>
  <c r="R552" i="6"/>
  <c r="P552" i="7" s="1"/>
  <c r="S552" i="6"/>
  <c r="Q552" i="7" s="1"/>
  <c r="W552" i="6"/>
  <c r="U552" i="7" s="1"/>
  <c r="Q552" i="6"/>
  <c r="O552" i="7" s="1"/>
  <c r="I552" i="6"/>
  <c r="G552" i="7" s="1"/>
  <c r="L552" i="6"/>
  <c r="J552" i="7" s="1"/>
  <c r="H552" i="6"/>
  <c r="F552" i="7" s="1"/>
  <c r="AX552" i="6"/>
  <c r="AW552" i="6"/>
  <c r="AY552" i="6"/>
  <c r="J552" i="6"/>
  <c r="H552" i="7" s="1"/>
  <c r="U552" i="6"/>
  <c r="S552" i="7" s="1"/>
  <c r="B552" i="6"/>
  <c r="B552" i="7" s="1"/>
  <c r="G552" i="6"/>
  <c r="E552" i="7" s="1"/>
  <c r="P552" i="6"/>
  <c r="N552" i="7" s="1"/>
  <c r="V552" i="6"/>
  <c r="T552" i="7" s="1"/>
  <c r="K552" i="6"/>
  <c r="I552" i="7" s="1"/>
  <c r="BB552" i="6"/>
  <c r="AZ552" i="6"/>
  <c r="Y552" i="6"/>
  <c r="W552" i="7" s="1"/>
  <c r="BA552" i="6"/>
  <c r="N552" i="6"/>
  <c r="L552" i="7" s="1"/>
  <c r="AA552" i="6"/>
  <c r="Y760" i="6"/>
  <c r="W760" i="7" s="1"/>
  <c r="AY760" i="6"/>
  <c r="O760" i="6"/>
  <c r="M760" i="7" s="1"/>
  <c r="R760" i="6"/>
  <c r="P760" i="7" s="1"/>
  <c r="C760" i="7"/>
  <c r="T760" i="6"/>
  <c r="R760" i="7" s="1"/>
  <c r="Q760" i="6"/>
  <c r="O760" i="7" s="1"/>
  <c r="N760" i="6"/>
  <c r="L760" i="7" s="1"/>
  <c r="AX760" i="6"/>
  <c r="BA760" i="6"/>
  <c r="BD760" i="6"/>
  <c r="B760" i="6"/>
  <c r="B760" i="7" s="1"/>
  <c r="G760" i="6"/>
  <c r="E760" i="7" s="1"/>
  <c r="H760" i="6"/>
  <c r="F760" i="7" s="1"/>
  <c r="W760" i="6"/>
  <c r="U760" i="7" s="1"/>
  <c r="BC760" i="6"/>
  <c r="U760" i="6"/>
  <c r="S760" i="7" s="1"/>
  <c r="M760" i="6"/>
  <c r="K760" i="7" s="1"/>
  <c r="AV760" i="6"/>
  <c r="L760" i="6"/>
  <c r="J760" i="7" s="1"/>
  <c r="P760" i="6"/>
  <c r="N760" i="7" s="1"/>
  <c r="F760" i="6"/>
  <c r="E760" i="6" s="1"/>
  <c r="I760" i="6"/>
  <c r="G760" i="7" s="1"/>
  <c r="A760" i="6"/>
  <c r="A760" i="7" s="1"/>
  <c r="S760" i="6"/>
  <c r="Q760" i="7" s="1"/>
  <c r="V760" i="6"/>
  <c r="T760" i="7" s="1"/>
  <c r="BB760" i="6"/>
  <c r="AW760" i="6"/>
  <c r="J760" i="6"/>
  <c r="H760" i="7" s="1"/>
  <c r="AB760" i="6"/>
  <c r="X760" i="6"/>
  <c r="V760" i="7" s="1"/>
  <c r="K760" i="6"/>
  <c r="I760" i="7" s="1"/>
  <c r="Z760" i="6"/>
  <c r="AA760" i="6"/>
  <c r="AZ760" i="6"/>
  <c r="K405" i="6"/>
  <c r="I405" i="7" s="1"/>
  <c r="W405" i="6"/>
  <c r="U405" i="7" s="1"/>
  <c r="BD405" i="6"/>
  <c r="S405" i="6"/>
  <c r="Q405" i="7" s="1"/>
  <c r="X405" i="6"/>
  <c r="V405" i="7" s="1"/>
  <c r="U405" i="6"/>
  <c r="S405" i="7" s="1"/>
  <c r="I405" i="6"/>
  <c r="G405" i="7" s="1"/>
  <c r="AW405" i="6"/>
  <c r="AX405" i="6"/>
  <c r="V405" i="6"/>
  <c r="T405" i="7" s="1"/>
  <c r="BA405" i="6"/>
  <c r="F405" i="6"/>
  <c r="E405" i="6" s="1"/>
  <c r="AV405" i="6"/>
  <c r="Z405" i="6"/>
  <c r="P405" i="6"/>
  <c r="N405" i="7" s="1"/>
  <c r="L405" i="6"/>
  <c r="J405" i="7" s="1"/>
  <c r="O405" i="6"/>
  <c r="M405" i="7" s="1"/>
  <c r="Y405" i="6"/>
  <c r="W405" i="7" s="1"/>
  <c r="H405" i="6"/>
  <c r="F405" i="7" s="1"/>
  <c r="A405" i="6"/>
  <c r="A405" i="7" s="1"/>
  <c r="AA405" i="6"/>
  <c r="R405" i="6"/>
  <c r="P405" i="7" s="1"/>
  <c r="B405" i="6"/>
  <c r="B405" i="7" s="1"/>
  <c r="M405" i="6"/>
  <c r="K405" i="7" s="1"/>
  <c r="AB405" i="6"/>
  <c r="T405" i="6"/>
  <c r="R405" i="7" s="1"/>
  <c r="C405" i="7"/>
  <c r="G405" i="6"/>
  <c r="E405" i="7" s="1"/>
  <c r="BB405" i="6"/>
  <c r="Q405" i="6"/>
  <c r="O405" i="7" s="1"/>
  <c r="J405" i="6"/>
  <c r="H405" i="7" s="1"/>
  <c r="AY405" i="6"/>
  <c r="N405" i="6"/>
  <c r="L405" i="7" s="1"/>
  <c r="AZ405" i="6"/>
  <c r="BC405" i="6"/>
  <c r="AY378" i="6"/>
  <c r="X378" i="6"/>
  <c r="V378" i="7" s="1"/>
  <c r="AW378" i="6"/>
  <c r="C378" i="7"/>
  <c r="Q378" i="6"/>
  <c r="O378" i="7" s="1"/>
  <c r="Z378" i="6"/>
  <c r="N378" i="6"/>
  <c r="L378" i="7" s="1"/>
  <c r="I378" i="6"/>
  <c r="G378" i="7" s="1"/>
  <c r="P378" i="6"/>
  <c r="N378" i="7" s="1"/>
  <c r="A378" i="6"/>
  <c r="A378" i="7" s="1"/>
  <c r="AX378" i="6"/>
  <c r="AV378" i="6"/>
  <c r="V378" i="6"/>
  <c r="T378" i="7" s="1"/>
  <c r="G378" i="6"/>
  <c r="E378" i="7" s="1"/>
  <c r="BB378" i="6"/>
  <c r="L378" i="6"/>
  <c r="J378" i="7" s="1"/>
  <c r="U378" i="6"/>
  <c r="S378" i="7" s="1"/>
  <c r="BC378" i="6"/>
  <c r="O378" i="6"/>
  <c r="M378" i="7" s="1"/>
  <c r="F378" i="6"/>
  <c r="E378" i="6" s="1"/>
  <c r="B378" i="6"/>
  <c r="B378" i="7" s="1"/>
  <c r="R378" i="6"/>
  <c r="P378" i="7" s="1"/>
  <c r="S378" i="6"/>
  <c r="Q378" i="7" s="1"/>
  <c r="AA378" i="6"/>
  <c r="T378" i="6"/>
  <c r="R378" i="7" s="1"/>
  <c r="AZ378" i="6"/>
  <c r="BA378" i="6"/>
  <c r="H378" i="6"/>
  <c r="F378" i="7" s="1"/>
  <c r="K378" i="6"/>
  <c r="I378" i="7" s="1"/>
  <c r="W378" i="6"/>
  <c r="U378" i="7" s="1"/>
  <c r="BD378" i="6"/>
  <c r="Y378" i="6"/>
  <c r="W378" i="7" s="1"/>
  <c r="M378" i="6"/>
  <c r="K378" i="7" s="1"/>
  <c r="J378" i="6"/>
  <c r="H378" i="7" s="1"/>
  <c r="AB378" i="6"/>
  <c r="W920" i="6"/>
  <c r="U920" i="7" s="1"/>
  <c r="S920" i="6"/>
  <c r="Q920" i="7" s="1"/>
  <c r="AV920" i="6"/>
  <c r="T920" i="6"/>
  <c r="R920" i="7" s="1"/>
  <c r="AX920" i="6"/>
  <c r="B920" i="6"/>
  <c r="B920" i="7" s="1"/>
  <c r="O920" i="6"/>
  <c r="M920" i="7" s="1"/>
  <c r="Z920" i="6"/>
  <c r="AA920" i="6"/>
  <c r="A920" i="6"/>
  <c r="A920" i="7" s="1"/>
  <c r="X920" i="6"/>
  <c r="V920" i="7" s="1"/>
  <c r="AZ920" i="6"/>
  <c r="P920" i="6"/>
  <c r="N920" i="7" s="1"/>
  <c r="C920" i="7"/>
  <c r="Q920" i="6"/>
  <c r="O920" i="7" s="1"/>
  <c r="J920" i="6"/>
  <c r="H920" i="7" s="1"/>
  <c r="F920" i="6"/>
  <c r="E920" i="6" s="1"/>
  <c r="L920" i="6"/>
  <c r="J920" i="7" s="1"/>
  <c r="R920" i="6"/>
  <c r="P920" i="7" s="1"/>
  <c r="AY920" i="6"/>
  <c r="AW920" i="6"/>
  <c r="G920" i="6"/>
  <c r="E920" i="7" s="1"/>
  <c r="N920" i="6"/>
  <c r="L920" i="7" s="1"/>
  <c r="BB920" i="6"/>
  <c r="BC920" i="6"/>
  <c r="H920" i="6"/>
  <c r="F920" i="7" s="1"/>
  <c r="BA920" i="6"/>
  <c r="AB920" i="6"/>
  <c r="V920" i="6"/>
  <c r="T920" i="7" s="1"/>
  <c r="Y920" i="6"/>
  <c r="W920" i="7" s="1"/>
  <c r="K920" i="6"/>
  <c r="I920" i="7" s="1"/>
  <c r="BD920" i="6"/>
  <c r="M920" i="6"/>
  <c r="K920" i="7" s="1"/>
  <c r="I920" i="6"/>
  <c r="G920" i="7" s="1"/>
  <c r="U920" i="6"/>
  <c r="S920" i="7" s="1"/>
  <c r="C292" i="7"/>
  <c r="AA292" i="6"/>
  <c r="F292" i="6"/>
  <c r="E292" i="6" s="1"/>
  <c r="P292" i="6"/>
  <c r="N292" i="7" s="1"/>
  <c r="B289" i="9"/>
  <c r="AB292" i="6"/>
  <c r="AZ904" i="6"/>
  <c r="Y904" i="6"/>
  <c r="W904" i="7" s="1"/>
  <c r="S904" i="6"/>
  <c r="Q904" i="7" s="1"/>
  <c r="R904" i="6"/>
  <c r="P904" i="7" s="1"/>
  <c r="X904" i="6"/>
  <c r="V904" i="7" s="1"/>
  <c r="BA904" i="6"/>
  <c r="Z904" i="6"/>
  <c r="BD904" i="6"/>
  <c r="P904" i="6"/>
  <c r="N904" i="7" s="1"/>
  <c r="B904" i="6"/>
  <c r="B904" i="7" s="1"/>
  <c r="I904" i="6"/>
  <c r="G904" i="7" s="1"/>
  <c r="U904" i="6"/>
  <c r="S904" i="7" s="1"/>
  <c r="G904" i="6"/>
  <c r="E904" i="7" s="1"/>
  <c r="AX904" i="6"/>
  <c r="N904" i="6"/>
  <c r="L904" i="7" s="1"/>
  <c r="K904" i="6"/>
  <c r="I904" i="7" s="1"/>
  <c r="BC904" i="6"/>
  <c r="L904" i="6"/>
  <c r="J904" i="7" s="1"/>
  <c r="J904" i="6"/>
  <c r="H904" i="7" s="1"/>
  <c r="BB904" i="6"/>
  <c r="C904" i="7"/>
  <c r="T904" i="6"/>
  <c r="R904" i="7" s="1"/>
  <c r="O904" i="6"/>
  <c r="M904" i="7" s="1"/>
  <c r="F904" i="6"/>
  <c r="E904" i="6" s="1"/>
  <c r="AA904" i="6"/>
  <c r="M904" i="6"/>
  <c r="K904" i="7" s="1"/>
  <c r="AV904" i="6"/>
  <c r="AW904" i="6"/>
  <c r="A904" i="6"/>
  <c r="A904" i="7" s="1"/>
  <c r="AB904" i="6"/>
  <c r="AY904" i="6"/>
  <c r="V904" i="6"/>
  <c r="T904" i="7" s="1"/>
  <c r="H904" i="6"/>
  <c r="F904" i="7" s="1"/>
  <c r="W904" i="6"/>
  <c r="U904" i="7" s="1"/>
  <c r="Q904" i="6"/>
  <c r="O904" i="7" s="1"/>
  <c r="Z415" i="6"/>
  <c r="AV415" i="6"/>
  <c r="BD415" i="6"/>
  <c r="W415" i="6"/>
  <c r="U415" i="7" s="1"/>
  <c r="J415" i="6"/>
  <c r="H415" i="7" s="1"/>
  <c r="V415" i="6"/>
  <c r="T415" i="7" s="1"/>
  <c r="N415" i="6"/>
  <c r="L415" i="7" s="1"/>
  <c r="T415" i="6"/>
  <c r="R415" i="7" s="1"/>
  <c r="I415" i="6"/>
  <c r="G415" i="7" s="1"/>
  <c r="H415" i="6"/>
  <c r="F415" i="7" s="1"/>
  <c r="BB415" i="6"/>
  <c r="G415" i="6"/>
  <c r="E415" i="7" s="1"/>
  <c r="AA415" i="6"/>
  <c r="AX415" i="6"/>
  <c r="AZ415" i="6"/>
  <c r="AW415" i="6"/>
  <c r="R415" i="6"/>
  <c r="P415" i="7" s="1"/>
  <c r="AY415" i="6"/>
  <c r="AB415" i="6"/>
  <c r="M415" i="6"/>
  <c r="K415" i="7" s="1"/>
  <c r="U415" i="6"/>
  <c r="S415" i="7" s="1"/>
  <c r="Q415" i="6"/>
  <c r="O415" i="7" s="1"/>
  <c r="L415" i="6"/>
  <c r="J415" i="7" s="1"/>
  <c r="C415" i="7"/>
  <c r="F415" i="6"/>
  <c r="E415" i="6" s="1"/>
  <c r="O415" i="6"/>
  <c r="M415" i="7" s="1"/>
  <c r="K415" i="6"/>
  <c r="I415" i="7" s="1"/>
  <c r="B415" i="6"/>
  <c r="B415" i="7" s="1"/>
  <c r="BA415" i="6"/>
  <c r="A415" i="6"/>
  <c r="A415" i="7" s="1"/>
  <c r="X415" i="6"/>
  <c r="V415" i="7" s="1"/>
  <c r="S415" i="6"/>
  <c r="Q415" i="7" s="1"/>
  <c r="P415" i="6"/>
  <c r="N415" i="7" s="1"/>
  <c r="Y415" i="6"/>
  <c r="W415" i="7" s="1"/>
  <c r="BC415" i="6"/>
  <c r="BB842" i="6"/>
  <c r="T842" i="6"/>
  <c r="R842" i="7" s="1"/>
  <c r="BA842" i="6"/>
  <c r="K842" i="6"/>
  <c r="I842" i="7" s="1"/>
  <c r="C842" i="7"/>
  <c r="B842" i="6"/>
  <c r="B842" i="7" s="1"/>
  <c r="BD842" i="6"/>
  <c r="Y842" i="6"/>
  <c r="W842" i="7" s="1"/>
  <c r="AV842" i="6"/>
  <c r="N842" i="6"/>
  <c r="L842" i="7" s="1"/>
  <c r="U842" i="6"/>
  <c r="S842" i="7" s="1"/>
  <c r="J842" i="6"/>
  <c r="H842" i="7" s="1"/>
  <c r="M842" i="6"/>
  <c r="K842" i="7" s="1"/>
  <c r="O842" i="6"/>
  <c r="M842" i="7" s="1"/>
  <c r="P842" i="6"/>
  <c r="N842" i="7" s="1"/>
  <c r="F842" i="6"/>
  <c r="E842" i="6" s="1"/>
  <c r="AY842" i="6"/>
  <c r="H842" i="6"/>
  <c r="F842" i="7" s="1"/>
  <c r="AA842" i="6"/>
  <c r="A842" i="6"/>
  <c r="A842" i="7" s="1"/>
  <c r="AB842" i="6"/>
  <c r="X842" i="6"/>
  <c r="V842" i="7" s="1"/>
  <c r="L842" i="6"/>
  <c r="J842" i="7" s="1"/>
  <c r="AZ842" i="6"/>
  <c r="BC842" i="6"/>
  <c r="S842" i="6"/>
  <c r="Q842" i="7" s="1"/>
  <c r="W842" i="6"/>
  <c r="U842" i="7" s="1"/>
  <c r="V842" i="6"/>
  <c r="T842" i="7" s="1"/>
  <c r="AW842" i="6"/>
  <c r="I842" i="6"/>
  <c r="G842" i="7" s="1"/>
  <c r="Q842" i="6"/>
  <c r="O842" i="7" s="1"/>
  <c r="R842" i="6"/>
  <c r="P842" i="7" s="1"/>
  <c r="Z842" i="6"/>
  <c r="G842" i="6"/>
  <c r="E842" i="7" s="1"/>
  <c r="AX842" i="6"/>
  <c r="BC487" i="6"/>
  <c r="Z487" i="6"/>
  <c r="BA487" i="6"/>
  <c r="A487" i="6"/>
  <c r="A487" i="7" s="1"/>
  <c r="G487" i="6"/>
  <c r="E487" i="7" s="1"/>
  <c r="X487" i="6"/>
  <c r="V487" i="7" s="1"/>
  <c r="AZ487" i="6"/>
  <c r="L487" i="6"/>
  <c r="J487" i="7" s="1"/>
  <c r="BB487" i="6"/>
  <c r="AW487" i="6"/>
  <c r="Y487" i="6"/>
  <c r="W487" i="7" s="1"/>
  <c r="H487" i="6"/>
  <c r="F487" i="7" s="1"/>
  <c r="F487" i="6"/>
  <c r="E487" i="6" s="1"/>
  <c r="BD487" i="6"/>
  <c r="B487" i="6"/>
  <c r="B487" i="7" s="1"/>
  <c r="Q487" i="6"/>
  <c r="O487" i="7" s="1"/>
  <c r="O487" i="6"/>
  <c r="M487" i="7" s="1"/>
  <c r="T487" i="6"/>
  <c r="R487" i="7" s="1"/>
  <c r="R487" i="6"/>
  <c r="P487" i="7" s="1"/>
  <c r="AA487" i="6"/>
  <c r="AB487" i="6"/>
  <c r="C487" i="7"/>
  <c r="P487" i="6"/>
  <c r="N487" i="7" s="1"/>
  <c r="W487" i="6"/>
  <c r="U487" i="7" s="1"/>
  <c r="K487" i="6"/>
  <c r="I487" i="7" s="1"/>
  <c r="AX487" i="6"/>
  <c r="J487" i="6"/>
  <c r="H487" i="7" s="1"/>
  <c r="V487" i="6"/>
  <c r="T487" i="7" s="1"/>
  <c r="M487" i="6"/>
  <c r="K487" i="7" s="1"/>
  <c r="AY487" i="6"/>
  <c r="S487" i="6"/>
  <c r="Q487" i="7" s="1"/>
  <c r="N487" i="6"/>
  <c r="L487" i="7" s="1"/>
  <c r="AV487" i="6"/>
  <c r="U487" i="6"/>
  <c r="S487" i="7" s="1"/>
  <c r="I487" i="6"/>
  <c r="G487" i="7" s="1"/>
  <c r="G715" i="6"/>
  <c r="E715" i="7" s="1"/>
  <c r="J715" i="6"/>
  <c r="H715" i="7" s="1"/>
  <c r="BC715" i="6"/>
  <c r="T715" i="6"/>
  <c r="R715" i="7" s="1"/>
  <c r="Y715" i="6"/>
  <c r="W715" i="7" s="1"/>
  <c r="AB715" i="6"/>
  <c r="AZ715" i="6"/>
  <c r="W715" i="6"/>
  <c r="U715" i="7" s="1"/>
  <c r="B715" i="6"/>
  <c r="B715" i="7" s="1"/>
  <c r="BD715" i="6"/>
  <c r="V715" i="6"/>
  <c r="T715" i="7" s="1"/>
  <c r="BB715" i="6"/>
  <c r="F715" i="6"/>
  <c r="E715" i="6" s="1"/>
  <c r="AA715" i="6"/>
  <c r="K715" i="6"/>
  <c r="I715" i="7" s="1"/>
  <c r="I715" i="6"/>
  <c r="G715" i="7" s="1"/>
  <c r="H715" i="6"/>
  <c r="F715" i="7" s="1"/>
  <c r="C715" i="7"/>
  <c r="O715" i="6"/>
  <c r="M715" i="7" s="1"/>
  <c r="N715" i="6"/>
  <c r="L715" i="7" s="1"/>
  <c r="M715" i="6"/>
  <c r="K715" i="7" s="1"/>
  <c r="R715" i="6"/>
  <c r="P715" i="7" s="1"/>
  <c r="AY715" i="6"/>
  <c r="AV715" i="6"/>
  <c r="X715" i="6"/>
  <c r="V715" i="7" s="1"/>
  <c r="Z715" i="6"/>
  <c r="Q715" i="6"/>
  <c r="O715" i="7" s="1"/>
  <c r="U715" i="6"/>
  <c r="S715" i="7" s="1"/>
  <c r="A715" i="6"/>
  <c r="A715" i="7" s="1"/>
  <c r="BA715" i="6"/>
  <c r="P715" i="6"/>
  <c r="N715" i="7" s="1"/>
  <c r="L715" i="6"/>
  <c r="J715" i="7" s="1"/>
  <c r="S715" i="6"/>
  <c r="Q715" i="7" s="1"/>
  <c r="AX715" i="6"/>
  <c r="AW715" i="6"/>
  <c r="G427" i="6"/>
  <c r="E427" i="7" s="1"/>
  <c r="A427" i="6"/>
  <c r="A427" i="7" s="1"/>
  <c r="AZ427" i="6"/>
  <c r="W427" i="6"/>
  <c r="U427" i="7" s="1"/>
  <c r="AA427" i="6"/>
  <c r="J427" i="6"/>
  <c r="H427" i="7" s="1"/>
  <c r="F427" i="6"/>
  <c r="E427" i="6" s="1"/>
  <c r="BA427" i="6"/>
  <c r="BD427" i="6"/>
  <c r="U427" i="6"/>
  <c r="S427" i="7" s="1"/>
  <c r="B427" i="6"/>
  <c r="B427" i="7" s="1"/>
  <c r="Q427" i="6"/>
  <c r="O427" i="7" s="1"/>
  <c r="K427" i="6"/>
  <c r="I427" i="7" s="1"/>
  <c r="L427" i="6"/>
  <c r="J427" i="7" s="1"/>
  <c r="BC427" i="6"/>
  <c r="AY427" i="6"/>
  <c r="AB427" i="6"/>
  <c r="T427" i="6"/>
  <c r="R427" i="7" s="1"/>
  <c r="P427" i="6"/>
  <c r="N427" i="7" s="1"/>
  <c r="AW427" i="6"/>
  <c r="Z427" i="6"/>
  <c r="H427" i="6"/>
  <c r="F427" i="7" s="1"/>
  <c r="C427" i="7"/>
  <c r="Y427" i="6"/>
  <c r="W427" i="7" s="1"/>
  <c r="M427" i="6"/>
  <c r="K427" i="7" s="1"/>
  <c r="AV427" i="6"/>
  <c r="AX427" i="6"/>
  <c r="BB427" i="6"/>
  <c r="R427" i="6"/>
  <c r="P427" i="7" s="1"/>
  <c r="V427" i="6"/>
  <c r="T427" i="7" s="1"/>
  <c r="X427" i="6"/>
  <c r="V427" i="7" s="1"/>
  <c r="N427" i="6"/>
  <c r="L427" i="7" s="1"/>
  <c r="S427" i="6"/>
  <c r="Q427" i="7" s="1"/>
  <c r="O427" i="6"/>
  <c r="M427" i="7" s="1"/>
  <c r="I427" i="6"/>
  <c r="G427" i="7" s="1"/>
  <c r="W602" i="6"/>
  <c r="U602" i="7" s="1"/>
  <c r="B602" i="6"/>
  <c r="B602" i="7" s="1"/>
  <c r="V602" i="6"/>
  <c r="T602" i="7" s="1"/>
  <c r="Y602" i="6"/>
  <c r="W602" i="7" s="1"/>
  <c r="G602" i="6"/>
  <c r="E602" i="7" s="1"/>
  <c r="I602" i="6"/>
  <c r="G602" i="7" s="1"/>
  <c r="S602" i="6"/>
  <c r="Q602" i="7" s="1"/>
  <c r="AA602" i="6"/>
  <c r="AW602" i="6"/>
  <c r="K602" i="6"/>
  <c r="I602" i="7" s="1"/>
  <c r="F602" i="6"/>
  <c r="E602" i="6" s="1"/>
  <c r="BA602" i="6"/>
  <c r="AZ602" i="6"/>
  <c r="AX602" i="6"/>
  <c r="R602" i="6"/>
  <c r="P602" i="7" s="1"/>
  <c r="BB602" i="6"/>
  <c r="Q602" i="6"/>
  <c r="O602" i="7" s="1"/>
  <c r="X602" i="6"/>
  <c r="V602" i="7" s="1"/>
  <c r="AY602" i="6"/>
  <c r="AB602" i="6"/>
  <c r="AV602" i="6"/>
  <c r="L602" i="6"/>
  <c r="J602" i="7" s="1"/>
  <c r="T602" i="6"/>
  <c r="R602" i="7" s="1"/>
  <c r="O602" i="6"/>
  <c r="M602" i="7" s="1"/>
  <c r="Z602" i="6"/>
  <c r="U602" i="6"/>
  <c r="S602" i="7" s="1"/>
  <c r="J602" i="6"/>
  <c r="H602" i="7" s="1"/>
  <c r="P602" i="6"/>
  <c r="N602" i="7" s="1"/>
  <c r="BC602" i="6"/>
  <c r="BD602" i="6"/>
  <c r="A602" i="6"/>
  <c r="A602" i="7" s="1"/>
  <c r="C602" i="7"/>
  <c r="M602" i="6"/>
  <c r="K602" i="7" s="1"/>
  <c r="H602" i="6"/>
  <c r="F602" i="7" s="1"/>
  <c r="N602" i="6"/>
  <c r="L602" i="7" s="1"/>
  <c r="AA28" i="6"/>
  <c r="P28" i="6"/>
  <c r="N28" i="7" s="1"/>
  <c r="AB28" i="6"/>
  <c r="B25" i="9"/>
  <c r="F28" i="6"/>
  <c r="E28" i="6" s="1"/>
  <c r="C28" i="7"/>
  <c r="AB321" i="6"/>
  <c r="C321" i="7"/>
  <c r="F321" i="6"/>
  <c r="E321" i="6" s="1"/>
  <c r="B318" i="9"/>
  <c r="AA321" i="6"/>
  <c r="P321" i="6"/>
  <c r="N321" i="7" s="1"/>
  <c r="P143" i="6"/>
  <c r="N143" i="7" s="1"/>
  <c r="AB143" i="6"/>
  <c r="Z143" i="6" s="1"/>
  <c r="AA143" i="6"/>
  <c r="C143" i="7"/>
  <c r="F143" i="6"/>
  <c r="E143" i="6" s="1"/>
  <c r="B140" i="9"/>
  <c r="F542" i="6"/>
  <c r="E542" i="6" s="1"/>
  <c r="Z542" i="6"/>
  <c r="L542" i="6"/>
  <c r="J542" i="7" s="1"/>
  <c r="AA542" i="6"/>
  <c r="I542" i="6"/>
  <c r="G542" i="7" s="1"/>
  <c r="W542" i="6"/>
  <c r="U542" i="7" s="1"/>
  <c r="AY542" i="6"/>
  <c r="R542" i="6"/>
  <c r="P542" i="7" s="1"/>
  <c r="N542" i="6"/>
  <c r="L542" i="7" s="1"/>
  <c r="X542" i="6"/>
  <c r="V542" i="7" s="1"/>
  <c r="U542" i="6"/>
  <c r="S542" i="7" s="1"/>
  <c r="AX542" i="6"/>
  <c r="AW542" i="6"/>
  <c r="BD542" i="6"/>
  <c r="Y542" i="6"/>
  <c r="W542" i="7" s="1"/>
  <c r="BC542" i="6"/>
  <c r="C542" i="7"/>
  <c r="M542" i="6"/>
  <c r="K542" i="7" s="1"/>
  <c r="G542" i="6"/>
  <c r="E542" i="7" s="1"/>
  <c r="AB542" i="6"/>
  <c r="B542" i="6"/>
  <c r="B542" i="7" s="1"/>
  <c r="BA542" i="6"/>
  <c r="A542" i="6"/>
  <c r="A542" i="7" s="1"/>
  <c r="H542" i="6"/>
  <c r="F542" i="7" s="1"/>
  <c r="AZ542" i="6"/>
  <c r="AV542" i="6"/>
  <c r="S542" i="6"/>
  <c r="Q542" i="7" s="1"/>
  <c r="K542" i="6"/>
  <c r="I542" i="7" s="1"/>
  <c r="P542" i="6"/>
  <c r="N542" i="7" s="1"/>
  <c r="T542" i="6"/>
  <c r="R542" i="7" s="1"/>
  <c r="Q542" i="6"/>
  <c r="O542" i="7" s="1"/>
  <c r="V542" i="6"/>
  <c r="T542" i="7" s="1"/>
  <c r="J542" i="6"/>
  <c r="H542" i="7" s="1"/>
  <c r="O542" i="6"/>
  <c r="M542" i="7" s="1"/>
  <c r="BB542" i="6"/>
  <c r="C227" i="7"/>
  <c r="AA227" i="6"/>
  <c r="B224" i="9"/>
  <c r="F227" i="6"/>
  <c r="E227" i="6" s="1"/>
  <c r="P227" i="6"/>
  <c r="N227" i="7" s="1"/>
  <c r="AB227" i="6"/>
  <c r="C118" i="7"/>
  <c r="B115" i="9"/>
  <c r="AA118" i="6"/>
  <c r="Z118" i="6" s="1"/>
  <c r="AB118" i="6"/>
  <c r="P118" i="6"/>
  <c r="N118" i="7" s="1"/>
  <c r="F118" i="6"/>
  <c r="E118" i="6" s="1"/>
  <c r="AX626" i="6"/>
  <c r="I626" i="6"/>
  <c r="G626" i="7" s="1"/>
  <c r="AA626" i="6"/>
  <c r="U626" i="6"/>
  <c r="S626" i="7" s="1"/>
  <c r="AV626" i="6"/>
  <c r="O626" i="6"/>
  <c r="M626" i="7" s="1"/>
  <c r="Y626" i="6"/>
  <c r="W626" i="7" s="1"/>
  <c r="BA626" i="6"/>
  <c r="BD626" i="6"/>
  <c r="L626" i="6"/>
  <c r="J626" i="7" s="1"/>
  <c r="M626" i="6"/>
  <c r="K626" i="7" s="1"/>
  <c r="W626" i="6"/>
  <c r="U626" i="7" s="1"/>
  <c r="K626" i="6"/>
  <c r="I626" i="7" s="1"/>
  <c r="AY626" i="6"/>
  <c r="H626" i="6"/>
  <c r="F626" i="7" s="1"/>
  <c r="AZ626" i="6"/>
  <c r="C626" i="7"/>
  <c r="X626" i="6"/>
  <c r="V626" i="7" s="1"/>
  <c r="A626" i="6"/>
  <c r="A626" i="7" s="1"/>
  <c r="Q626" i="6"/>
  <c r="O626" i="7" s="1"/>
  <c r="T626" i="6"/>
  <c r="R626" i="7" s="1"/>
  <c r="J626" i="6"/>
  <c r="H626" i="7" s="1"/>
  <c r="R626" i="6"/>
  <c r="P626" i="7" s="1"/>
  <c r="V626" i="6"/>
  <c r="T626" i="7" s="1"/>
  <c r="B626" i="6"/>
  <c r="B626" i="7" s="1"/>
  <c r="BB626" i="6"/>
  <c r="G626" i="6"/>
  <c r="E626" i="7" s="1"/>
  <c r="F626" i="6"/>
  <c r="E626" i="6" s="1"/>
  <c r="AB626" i="6"/>
  <c r="P626" i="6"/>
  <c r="N626" i="7" s="1"/>
  <c r="BC626" i="6"/>
  <c r="AW626" i="6"/>
  <c r="Z626" i="6"/>
  <c r="S626" i="6"/>
  <c r="Q626" i="7" s="1"/>
  <c r="N626" i="6"/>
  <c r="L626" i="7" s="1"/>
  <c r="P182" i="6"/>
  <c r="N182" i="7" s="1"/>
  <c r="F182" i="6"/>
  <c r="E182" i="6" s="1"/>
  <c r="B179" i="9"/>
  <c r="AB182" i="6"/>
  <c r="AA182" i="6"/>
  <c r="C182" i="7"/>
  <c r="S721" i="6"/>
  <c r="Q721" i="7" s="1"/>
  <c r="W721" i="6"/>
  <c r="U721" i="7" s="1"/>
  <c r="I721" i="6"/>
  <c r="G721" i="7" s="1"/>
  <c r="H721" i="6"/>
  <c r="F721" i="7" s="1"/>
  <c r="BD721" i="6"/>
  <c r="P721" i="6"/>
  <c r="N721" i="7" s="1"/>
  <c r="AV721" i="6"/>
  <c r="AA721" i="6"/>
  <c r="G721" i="6"/>
  <c r="E721" i="7" s="1"/>
  <c r="BA721" i="6"/>
  <c r="R721" i="6"/>
  <c r="P721" i="7" s="1"/>
  <c r="N721" i="6"/>
  <c r="L721" i="7" s="1"/>
  <c r="U721" i="6"/>
  <c r="S721" i="7" s="1"/>
  <c r="A721" i="6"/>
  <c r="A721" i="7" s="1"/>
  <c r="BB721" i="6"/>
  <c r="AW721" i="6"/>
  <c r="BC721" i="6"/>
  <c r="AB721" i="6"/>
  <c r="Z721" i="6"/>
  <c r="AZ721" i="6"/>
  <c r="X721" i="6"/>
  <c r="V721" i="7" s="1"/>
  <c r="O721" i="6"/>
  <c r="M721" i="7" s="1"/>
  <c r="M721" i="6"/>
  <c r="K721" i="7" s="1"/>
  <c r="V721" i="6"/>
  <c r="T721" i="7" s="1"/>
  <c r="B721" i="6"/>
  <c r="B721" i="7" s="1"/>
  <c r="AY721" i="6"/>
  <c r="T721" i="6"/>
  <c r="R721" i="7" s="1"/>
  <c r="C721" i="7"/>
  <c r="AX721" i="6"/>
  <c r="L721" i="6"/>
  <c r="J721" i="7" s="1"/>
  <c r="F721" i="6"/>
  <c r="E721" i="6" s="1"/>
  <c r="Y721" i="6"/>
  <c r="W721" i="7" s="1"/>
  <c r="Q721" i="6"/>
  <c r="O721" i="7" s="1"/>
  <c r="K721" i="6"/>
  <c r="I721" i="7" s="1"/>
  <c r="J721" i="6"/>
  <c r="H721" i="7" s="1"/>
  <c r="C187" i="7"/>
  <c r="AA187" i="6"/>
  <c r="B184" i="9"/>
  <c r="AB187" i="6"/>
  <c r="F187" i="6"/>
  <c r="E187" i="6" s="1"/>
  <c r="P187" i="6"/>
  <c r="N187" i="7" s="1"/>
  <c r="C38" i="7"/>
  <c r="AB38" i="6"/>
  <c r="P38" i="6"/>
  <c r="N38" i="7" s="1"/>
  <c r="AA38" i="6"/>
  <c r="F38" i="6"/>
  <c r="E38" i="6" s="1"/>
  <c r="B35" i="9"/>
  <c r="R572" i="6"/>
  <c r="P572" i="7" s="1"/>
  <c r="AY572" i="6"/>
  <c r="G572" i="6"/>
  <c r="E572" i="7" s="1"/>
  <c r="C572" i="7"/>
  <c r="U572" i="6"/>
  <c r="S572" i="7" s="1"/>
  <c r="B572" i="6"/>
  <c r="B572" i="7" s="1"/>
  <c r="M572" i="6"/>
  <c r="K572" i="7" s="1"/>
  <c r="A572" i="6"/>
  <c r="A572" i="7" s="1"/>
  <c r="J572" i="6"/>
  <c r="H572" i="7" s="1"/>
  <c r="W572" i="6"/>
  <c r="U572" i="7" s="1"/>
  <c r="X572" i="6"/>
  <c r="V572" i="7" s="1"/>
  <c r="AB572" i="6"/>
  <c r="I572" i="6"/>
  <c r="G572" i="7" s="1"/>
  <c r="F572" i="6"/>
  <c r="E572" i="6" s="1"/>
  <c r="AX572" i="6"/>
  <c r="BA572" i="6"/>
  <c r="H572" i="6"/>
  <c r="F572" i="7" s="1"/>
  <c r="AW572" i="6"/>
  <c r="BC572" i="6"/>
  <c r="K572" i="6"/>
  <c r="I572" i="7" s="1"/>
  <c r="BD572" i="6"/>
  <c r="P572" i="6"/>
  <c r="N572" i="7" s="1"/>
  <c r="AV572" i="6"/>
  <c r="BB572" i="6"/>
  <c r="L572" i="6"/>
  <c r="J572" i="7" s="1"/>
  <c r="AA572" i="6"/>
  <c r="O572" i="6"/>
  <c r="M572" i="7" s="1"/>
  <c r="AZ572" i="6"/>
  <c r="Y572" i="6"/>
  <c r="W572" i="7" s="1"/>
  <c r="T572" i="6"/>
  <c r="R572" i="7" s="1"/>
  <c r="N572" i="6"/>
  <c r="L572" i="7" s="1"/>
  <c r="V572" i="6"/>
  <c r="T572" i="7" s="1"/>
  <c r="Q572" i="6"/>
  <c r="O572" i="7" s="1"/>
  <c r="Z572" i="6"/>
  <c r="S572" i="6"/>
  <c r="Q572" i="7" s="1"/>
  <c r="Y708" i="6"/>
  <c r="W708" i="7" s="1"/>
  <c r="F708" i="6"/>
  <c r="E708" i="6" s="1"/>
  <c r="BC708" i="6"/>
  <c r="S708" i="6"/>
  <c r="Q708" i="7" s="1"/>
  <c r="W708" i="6"/>
  <c r="U708" i="7" s="1"/>
  <c r="I708" i="6"/>
  <c r="G708" i="7" s="1"/>
  <c r="H708" i="6"/>
  <c r="F708" i="7" s="1"/>
  <c r="M708" i="6"/>
  <c r="K708" i="7" s="1"/>
  <c r="R708" i="6"/>
  <c r="P708" i="7" s="1"/>
  <c r="BB708" i="6"/>
  <c r="K708" i="6"/>
  <c r="I708" i="7" s="1"/>
  <c r="J708" i="6"/>
  <c r="H708" i="7" s="1"/>
  <c r="X708" i="6"/>
  <c r="V708" i="7" s="1"/>
  <c r="L708" i="6"/>
  <c r="J708" i="7" s="1"/>
  <c r="AZ708" i="6"/>
  <c r="Z708" i="6"/>
  <c r="T708" i="6"/>
  <c r="R708" i="7" s="1"/>
  <c r="G708" i="6"/>
  <c r="E708" i="7" s="1"/>
  <c r="B708" i="6"/>
  <c r="B708" i="7" s="1"/>
  <c r="Q708" i="6"/>
  <c r="O708" i="7" s="1"/>
  <c r="AA708" i="6"/>
  <c r="P708" i="6"/>
  <c r="N708" i="7" s="1"/>
  <c r="U708" i="6"/>
  <c r="S708" i="7" s="1"/>
  <c r="O708" i="6"/>
  <c r="M708" i="7" s="1"/>
  <c r="BD708" i="6"/>
  <c r="N708" i="6"/>
  <c r="L708" i="7" s="1"/>
  <c r="AW708" i="6"/>
  <c r="AY708" i="6"/>
  <c r="AV708" i="6"/>
  <c r="AB708" i="6"/>
  <c r="AX708" i="6"/>
  <c r="A708" i="6"/>
  <c r="A708" i="7" s="1"/>
  <c r="V708" i="6"/>
  <c r="T708" i="7" s="1"/>
  <c r="C708" i="7"/>
  <c r="BA708" i="6"/>
  <c r="K634" i="6"/>
  <c r="I634" i="7" s="1"/>
  <c r="J634" i="6"/>
  <c r="H634" i="7" s="1"/>
  <c r="Z634" i="6"/>
  <c r="O634" i="6"/>
  <c r="M634" i="7" s="1"/>
  <c r="BB634" i="6"/>
  <c r="V634" i="6"/>
  <c r="T634" i="7" s="1"/>
  <c r="AZ634" i="6"/>
  <c r="AB634" i="6"/>
  <c r="T634" i="6"/>
  <c r="R634" i="7" s="1"/>
  <c r="AA634" i="6"/>
  <c r="BD634" i="6"/>
  <c r="U634" i="6"/>
  <c r="S634" i="7" s="1"/>
  <c r="F634" i="6"/>
  <c r="E634" i="6" s="1"/>
  <c r="AY634" i="6"/>
  <c r="C634" i="7"/>
  <c r="Q634" i="6"/>
  <c r="O634" i="7" s="1"/>
  <c r="BA634" i="6"/>
  <c r="AX634" i="6"/>
  <c r="Y634" i="6"/>
  <c r="W634" i="7" s="1"/>
  <c r="S634" i="6"/>
  <c r="Q634" i="7" s="1"/>
  <c r="R634" i="6"/>
  <c r="P634" i="7" s="1"/>
  <c r="B634" i="6"/>
  <c r="B634" i="7" s="1"/>
  <c r="G634" i="6"/>
  <c r="E634" i="7" s="1"/>
  <c r="P634" i="6"/>
  <c r="N634" i="7" s="1"/>
  <c r="AW634" i="6"/>
  <c r="AV634" i="6"/>
  <c r="L634" i="6"/>
  <c r="J634" i="7" s="1"/>
  <c r="N634" i="6"/>
  <c r="L634" i="7" s="1"/>
  <c r="H634" i="6"/>
  <c r="F634" i="7" s="1"/>
  <c r="A634" i="6"/>
  <c r="A634" i="7" s="1"/>
  <c r="W634" i="6"/>
  <c r="U634" i="7" s="1"/>
  <c r="X634" i="6"/>
  <c r="V634" i="7" s="1"/>
  <c r="M634" i="6"/>
  <c r="K634" i="7" s="1"/>
  <c r="BC634" i="6"/>
  <c r="I634" i="6"/>
  <c r="G634" i="7" s="1"/>
  <c r="C357" i="7"/>
  <c r="B354" i="9"/>
  <c r="F357" i="6"/>
  <c r="E357" i="6" s="1"/>
  <c r="AB357" i="6"/>
  <c r="P357" i="6"/>
  <c r="N357" i="7" s="1"/>
  <c r="AA357" i="6"/>
  <c r="F36" i="6"/>
  <c r="E36" i="6" s="1"/>
  <c r="B33" i="9"/>
  <c r="C36" i="7"/>
  <c r="AB36" i="6"/>
  <c r="AA36" i="6"/>
  <c r="P36" i="6"/>
  <c r="N36" i="7" s="1"/>
  <c r="J433" i="6"/>
  <c r="H433" i="7" s="1"/>
  <c r="X433" i="6"/>
  <c r="V433" i="7" s="1"/>
  <c r="AW433" i="6"/>
  <c r="BC433" i="6"/>
  <c r="G433" i="6"/>
  <c r="E433" i="7" s="1"/>
  <c r="AV433" i="6"/>
  <c r="K433" i="6"/>
  <c r="I433" i="7" s="1"/>
  <c r="B433" i="6"/>
  <c r="B433" i="7" s="1"/>
  <c r="I433" i="6"/>
  <c r="G433" i="7" s="1"/>
  <c r="Y433" i="6"/>
  <c r="W433" i="7" s="1"/>
  <c r="BD433" i="6"/>
  <c r="W433" i="6"/>
  <c r="U433" i="7" s="1"/>
  <c r="F433" i="6"/>
  <c r="E433" i="6" s="1"/>
  <c r="V433" i="6"/>
  <c r="T433" i="7" s="1"/>
  <c r="T433" i="6"/>
  <c r="R433" i="7" s="1"/>
  <c r="BA433" i="6"/>
  <c r="N433" i="6"/>
  <c r="L433" i="7" s="1"/>
  <c r="H433" i="6"/>
  <c r="F433" i="7" s="1"/>
  <c r="Q433" i="6"/>
  <c r="O433" i="7" s="1"/>
  <c r="O433" i="6"/>
  <c r="M433" i="7" s="1"/>
  <c r="BB433" i="6"/>
  <c r="AB433" i="6"/>
  <c r="U433" i="6"/>
  <c r="S433" i="7" s="1"/>
  <c r="AA433" i="6"/>
  <c r="R433" i="6"/>
  <c r="P433" i="7" s="1"/>
  <c r="AX433" i="6"/>
  <c r="S433" i="6"/>
  <c r="Q433" i="7" s="1"/>
  <c r="L433" i="6"/>
  <c r="J433" i="7" s="1"/>
  <c r="A433" i="6"/>
  <c r="A433" i="7" s="1"/>
  <c r="Z433" i="6"/>
  <c r="AY433" i="6"/>
  <c r="P433" i="6"/>
  <c r="N433" i="7" s="1"/>
  <c r="C433" i="7"/>
  <c r="AZ433" i="6"/>
  <c r="M433" i="6"/>
  <c r="K433" i="7" s="1"/>
  <c r="P42" i="6"/>
  <c r="N42" i="7" s="1"/>
  <c r="B39" i="9"/>
  <c r="AA42" i="6"/>
  <c r="AB42" i="6"/>
  <c r="F42" i="6"/>
  <c r="E42" i="6" s="1"/>
  <c r="C42" i="7"/>
  <c r="C6" i="7"/>
  <c r="F6" i="6"/>
  <c r="E6" i="6" s="1"/>
  <c r="AB6" i="6"/>
  <c r="AA6" i="6"/>
  <c r="P6" i="6"/>
  <c r="N6" i="7" s="1"/>
  <c r="B3" i="9"/>
  <c r="O722" i="6"/>
  <c r="M722" i="7" s="1"/>
  <c r="M722" i="6"/>
  <c r="K722" i="7" s="1"/>
  <c r="BD722" i="6"/>
  <c r="Q722" i="6"/>
  <c r="O722" i="7" s="1"/>
  <c r="T722" i="6"/>
  <c r="R722" i="7" s="1"/>
  <c r="BC722" i="6"/>
  <c r="BB722" i="6"/>
  <c r="C722" i="7"/>
  <c r="F722" i="6"/>
  <c r="E722" i="6" s="1"/>
  <c r="X722" i="6"/>
  <c r="V722" i="7" s="1"/>
  <c r="AZ722" i="6"/>
  <c r="S722" i="6"/>
  <c r="Q722" i="7" s="1"/>
  <c r="AX722" i="6"/>
  <c r="AV722" i="6"/>
  <c r="V722" i="6"/>
  <c r="T722" i="7" s="1"/>
  <c r="Y722" i="6"/>
  <c r="W722" i="7" s="1"/>
  <c r="A722" i="6"/>
  <c r="A722" i="7" s="1"/>
  <c r="P722" i="6"/>
  <c r="N722" i="7" s="1"/>
  <c r="W722" i="6"/>
  <c r="U722" i="7" s="1"/>
  <c r="U722" i="6"/>
  <c r="S722" i="7" s="1"/>
  <c r="R722" i="6"/>
  <c r="P722" i="7" s="1"/>
  <c r="I722" i="6"/>
  <c r="G722" i="7" s="1"/>
  <c r="H722" i="6"/>
  <c r="F722" i="7" s="1"/>
  <c r="G722" i="6"/>
  <c r="E722" i="7" s="1"/>
  <c r="BA722" i="6"/>
  <c r="J722" i="6"/>
  <c r="H722" i="7" s="1"/>
  <c r="AA722" i="6"/>
  <c r="B722" i="6"/>
  <c r="B722" i="7" s="1"/>
  <c r="AW722" i="6"/>
  <c r="N722" i="6"/>
  <c r="L722" i="7" s="1"/>
  <c r="AY722" i="6"/>
  <c r="L722" i="6"/>
  <c r="J722" i="7" s="1"/>
  <c r="Z722" i="6"/>
  <c r="K722" i="6"/>
  <c r="I722" i="7" s="1"/>
  <c r="AB722" i="6"/>
  <c r="L392" i="6"/>
  <c r="J392" i="7" s="1"/>
  <c r="G392" i="6"/>
  <c r="E392" i="7" s="1"/>
  <c r="AB392" i="6"/>
  <c r="R392" i="6"/>
  <c r="P392" i="7" s="1"/>
  <c r="N392" i="6"/>
  <c r="L392" i="7" s="1"/>
  <c r="BD392" i="6"/>
  <c r="BA392" i="6"/>
  <c r="BB392" i="6"/>
  <c r="AW392" i="6"/>
  <c r="AA392" i="6"/>
  <c r="Y392" i="6"/>
  <c r="W392" i="7" s="1"/>
  <c r="M392" i="6"/>
  <c r="K392" i="7" s="1"/>
  <c r="J392" i="6"/>
  <c r="H392" i="7" s="1"/>
  <c r="AX392" i="6"/>
  <c r="Q392" i="6"/>
  <c r="O392" i="7" s="1"/>
  <c r="Z392" i="6"/>
  <c r="U392" i="6"/>
  <c r="S392" i="7" s="1"/>
  <c r="AY392" i="6"/>
  <c r="K392" i="6"/>
  <c r="I392" i="7" s="1"/>
  <c r="C392" i="7"/>
  <c r="AZ392" i="6"/>
  <c r="O392" i="6"/>
  <c r="M392" i="7" s="1"/>
  <c r="W392" i="6"/>
  <c r="U392" i="7" s="1"/>
  <c r="X392" i="6"/>
  <c r="V392" i="7" s="1"/>
  <c r="F392" i="6"/>
  <c r="E392" i="6" s="1"/>
  <c r="A392" i="6"/>
  <c r="A392" i="7" s="1"/>
  <c r="P392" i="6"/>
  <c r="N392" i="7" s="1"/>
  <c r="V392" i="6"/>
  <c r="T392" i="7" s="1"/>
  <c r="AV392" i="6"/>
  <c r="BC392" i="6"/>
  <c r="T392" i="6"/>
  <c r="R392" i="7" s="1"/>
  <c r="I392" i="6"/>
  <c r="G392" i="7" s="1"/>
  <c r="B392" i="6"/>
  <c r="B392" i="7" s="1"/>
  <c r="S392" i="6"/>
  <c r="Q392" i="7" s="1"/>
  <c r="H392" i="6"/>
  <c r="F392" i="7" s="1"/>
  <c r="V960" i="6"/>
  <c r="T960" i="7" s="1"/>
  <c r="I960" i="6"/>
  <c r="G960" i="7" s="1"/>
  <c r="K960" i="6"/>
  <c r="I960" i="7" s="1"/>
  <c r="R960" i="6"/>
  <c r="P960" i="7" s="1"/>
  <c r="N960" i="6"/>
  <c r="L960" i="7" s="1"/>
  <c r="P960" i="6"/>
  <c r="N960" i="7" s="1"/>
  <c r="G960" i="6"/>
  <c r="E960" i="7" s="1"/>
  <c r="S960" i="6"/>
  <c r="Q960" i="7" s="1"/>
  <c r="AA960" i="6"/>
  <c r="BC960" i="6"/>
  <c r="AV960" i="6"/>
  <c r="X960" i="6"/>
  <c r="V960" i="7" s="1"/>
  <c r="J960" i="6"/>
  <c r="H960" i="7" s="1"/>
  <c r="AX960" i="6"/>
  <c r="U960" i="6"/>
  <c r="S960" i="7" s="1"/>
  <c r="L960" i="6"/>
  <c r="J960" i="7" s="1"/>
  <c r="BA960" i="6"/>
  <c r="M960" i="6"/>
  <c r="K960" i="7" s="1"/>
  <c r="AW960" i="6"/>
  <c r="H960" i="6"/>
  <c r="F960" i="7" s="1"/>
  <c r="A960" i="6"/>
  <c r="A960" i="7" s="1"/>
  <c r="AB960" i="6"/>
  <c r="T960" i="6"/>
  <c r="R960" i="7" s="1"/>
  <c r="C960" i="7"/>
  <c r="AZ960" i="6"/>
  <c r="F960" i="6"/>
  <c r="E960" i="6" s="1"/>
  <c r="Z960" i="6"/>
  <c r="BD960" i="6"/>
  <c r="Y960" i="6"/>
  <c r="W960" i="7" s="1"/>
  <c r="W960" i="6"/>
  <c r="U960" i="7" s="1"/>
  <c r="B960" i="6"/>
  <c r="B960" i="7" s="1"/>
  <c r="AY960" i="6"/>
  <c r="O960" i="6"/>
  <c r="M960" i="7" s="1"/>
  <c r="BB960" i="6"/>
  <c r="Q960" i="6"/>
  <c r="O960" i="7" s="1"/>
  <c r="P156" i="6"/>
  <c r="N156" i="7" s="1"/>
  <c r="AB156" i="6"/>
  <c r="F156" i="6"/>
  <c r="E156" i="6" s="1"/>
  <c r="AA156" i="6"/>
  <c r="B153" i="9"/>
  <c r="C156" i="7"/>
  <c r="B101" i="9"/>
  <c r="AB104" i="6"/>
  <c r="P104" i="6"/>
  <c r="N104" i="7" s="1"/>
  <c r="F104" i="6"/>
  <c r="E104" i="6" s="1"/>
  <c r="C104" i="7"/>
  <c r="AA104" i="6"/>
  <c r="AA60" i="6"/>
  <c r="F60" i="6"/>
  <c r="E60" i="6" s="1"/>
  <c r="P60" i="6"/>
  <c r="N60" i="7" s="1"/>
  <c r="C60" i="7"/>
  <c r="B57" i="9"/>
  <c r="AB60" i="6"/>
  <c r="AA537" i="6"/>
  <c r="AW537" i="6"/>
  <c r="BB537" i="6"/>
  <c r="V537" i="6"/>
  <c r="T537" i="7" s="1"/>
  <c r="G537" i="6"/>
  <c r="E537" i="7" s="1"/>
  <c r="AV537" i="6"/>
  <c r="K537" i="6"/>
  <c r="I537" i="7" s="1"/>
  <c r="Z537" i="6"/>
  <c r="F537" i="6"/>
  <c r="E537" i="6" s="1"/>
  <c r="Q537" i="6"/>
  <c r="O537" i="7" s="1"/>
  <c r="Y537" i="6"/>
  <c r="W537" i="7" s="1"/>
  <c r="C537" i="7"/>
  <c r="J537" i="6"/>
  <c r="H537" i="7" s="1"/>
  <c r="N537" i="6"/>
  <c r="L537" i="7" s="1"/>
  <c r="BA537" i="6"/>
  <c r="AB537" i="6"/>
  <c r="H537" i="6"/>
  <c r="F537" i="7" s="1"/>
  <c r="AY537" i="6"/>
  <c r="R537" i="6"/>
  <c r="P537" i="7" s="1"/>
  <c r="S537" i="6"/>
  <c r="Q537" i="7" s="1"/>
  <c r="X537" i="6"/>
  <c r="V537" i="7" s="1"/>
  <c r="AZ537" i="6"/>
  <c r="O537" i="6"/>
  <c r="M537" i="7" s="1"/>
  <c r="BC537" i="6"/>
  <c r="U537" i="6"/>
  <c r="S537" i="7" s="1"/>
  <c r="BD537" i="6"/>
  <c r="AX537" i="6"/>
  <c r="M537" i="6"/>
  <c r="K537" i="7" s="1"/>
  <c r="L537" i="6"/>
  <c r="J537" i="7" s="1"/>
  <c r="B537" i="6"/>
  <c r="B537" i="7" s="1"/>
  <c r="I537" i="6"/>
  <c r="G537" i="7" s="1"/>
  <c r="W537" i="6"/>
  <c r="U537" i="7" s="1"/>
  <c r="P537" i="6"/>
  <c r="N537" i="7" s="1"/>
  <c r="A537" i="6"/>
  <c r="A537" i="7" s="1"/>
  <c r="T537" i="6"/>
  <c r="R537" i="7" s="1"/>
  <c r="P382" i="6"/>
  <c r="N382" i="7" s="1"/>
  <c r="AV382" i="6"/>
  <c r="AX382" i="6"/>
  <c r="U382" i="6"/>
  <c r="S382" i="7" s="1"/>
  <c r="R382" i="6"/>
  <c r="P382" i="7" s="1"/>
  <c r="I382" i="6"/>
  <c r="G382" i="7" s="1"/>
  <c r="AZ382" i="6"/>
  <c r="Z382" i="6"/>
  <c r="BB382" i="6"/>
  <c r="AB382" i="6"/>
  <c r="S382" i="6"/>
  <c r="Q382" i="7" s="1"/>
  <c r="BC382" i="6"/>
  <c r="AA382" i="6"/>
  <c r="C382" i="7"/>
  <c r="A382" i="6"/>
  <c r="A382" i="7" s="1"/>
  <c r="W382" i="6"/>
  <c r="U382" i="7" s="1"/>
  <c r="T382" i="6"/>
  <c r="R382" i="7" s="1"/>
  <c r="N382" i="6"/>
  <c r="L382" i="7" s="1"/>
  <c r="L382" i="6"/>
  <c r="J382" i="7" s="1"/>
  <c r="AY382" i="6"/>
  <c r="F382" i="6"/>
  <c r="E382" i="6" s="1"/>
  <c r="G382" i="6"/>
  <c r="E382" i="7" s="1"/>
  <c r="H382" i="6"/>
  <c r="F382" i="7" s="1"/>
  <c r="O382" i="6"/>
  <c r="M382" i="7" s="1"/>
  <c r="Y382" i="6"/>
  <c r="W382" i="7" s="1"/>
  <c r="BD382" i="6"/>
  <c r="BA382" i="6"/>
  <c r="X382" i="6"/>
  <c r="V382" i="7" s="1"/>
  <c r="V382" i="6"/>
  <c r="T382" i="7" s="1"/>
  <c r="B382" i="6"/>
  <c r="B382" i="7" s="1"/>
  <c r="K382" i="6"/>
  <c r="I382" i="7" s="1"/>
  <c r="Q382" i="6"/>
  <c r="O382" i="7" s="1"/>
  <c r="AW382" i="6"/>
  <c r="J382" i="6"/>
  <c r="H382" i="7" s="1"/>
  <c r="M382" i="6"/>
  <c r="K382" i="7" s="1"/>
  <c r="AA37" i="6"/>
  <c r="F37" i="6"/>
  <c r="E37" i="6" s="1"/>
  <c r="B34" i="9"/>
  <c r="C37" i="7"/>
  <c r="P37" i="6"/>
  <c r="N37" i="7" s="1"/>
  <c r="AB37" i="6"/>
  <c r="BC509" i="6"/>
  <c r="Q509" i="6"/>
  <c r="O509" i="7" s="1"/>
  <c r="AY509" i="6"/>
  <c r="W509" i="6"/>
  <c r="U509" i="7" s="1"/>
  <c r="J509" i="6"/>
  <c r="H509" i="7" s="1"/>
  <c r="N509" i="6"/>
  <c r="L509" i="7" s="1"/>
  <c r="L509" i="6"/>
  <c r="J509" i="7" s="1"/>
  <c r="BB509" i="6"/>
  <c r="S509" i="6"/>
  <c r="Q509" i="7" s="1"/>
  <c r="AB509" i="6"/>
  <c r="K509" i="6"/>
  <c r="I509" i="7" s="1"/>
  <c r="A509" i="6"/>
  <c r="A509" i="7" s="1"/>
  <c r="AX509" i="6"/>
  <c r="AW509" i="6"/>
  <c r="T509" i="6"/>
  <c r="R509" i="7" s="1"/>
  <c r="BD509" i="6"/>
  <c r="Z509" i="6"/>
  <c r="BA509" i="6"/>
  <c r="C509" i="7"/>
  <c r="AV509" i="6"/>
  <c r="X509" i="6"/>
  <c r="V509" i="7" s="1"/>
  <c r="M509" i="6"/>
  <c r="K509" i="7" s="1"/>
  <c r="U509" i="6"/>
  <c r="S509" i="7" s="1"/>
  <c r="F509" i="6"/>
  <c r="E509" i="6" s="1"/>
  <c r="Y509" i="6"/>
  <c r="W509" i="7" s="1"/>
  <c r="P509" i="6"/>
  <c r="N509" i="7" s="1"/>
  <c r="H509" i="6"/>
  <c r="F509" i="7" s="1"/>
  <c r="B509" i="6"/>
  <c r="B509" i="7" s="1"/>
  <c r="G509" i="6"/>
  <c r="E509" i="7" s="1"/>
  <c r="AA509" i="6"/>
  <c r="I509" i="6"/>
  <c r="G509" i="7" s="1"/>
  <c r="V509" i="6"/>
  <c r="T509" i="7" s="1"/>
  <c r="R509" i="6"/>
  <c r="P509" i="7" s="1"/>
  <c r="O509" i="6"/>
  <c r="M509" i="7" s="1"/>
  <c r="AZ509" i="6"/>
  <c r="F610" i="6"/>
  <c r="E610" i="6" s="1"/>
  <c r="Q610" i="6"/>
  <c r="O610" i="7" s="1"/>
  <c r="I610" i="6"/>
  <c r="G610" i="7" s="1"/>
  <c r="O610" i="6"/>
  <c r="M610" i="7" s="1"/>
  <c r="K610" i="6"/>
  <c r="I610" i="7" s="1"/>
  <c r="AW610" i="6"/>
  <c r="P610" i="6"/>
  <c r="N610" i="7" s="1"/>
  <c r="B610" i="6"/>
  <c r="B610" i="7" s="1"/>
  <c r="V610" i="6"/>
  <c r="T610" i="7" s="1"/>
  <c r="BC610" i="6"/>
  <c r="AX610" i="6"/>
  <c r="H610" i="6"/>
  <c r="F610" i="7" s="1"/>
  <c r="AY610" i="6"/>
  <c r="AV610" i="6"/>
  <c r="AA610" i="6"/>
  <c r="C610" i="7"/>
  <c r="T610" i="6"/>
  <c r="R610" i="7" s="1"/>
  <c r="U610" i="6"/>
  <c r="S610" i="7" s="1"/>
  <c r="S610" i="6"/>
  <c r="Q610" i="7" s="1"/>
  <c r="AB610" i="6"/>
  <c r="AZ610" i="6"/>
  <c r="BA610" i="6"/>
  <c r="R610" i="6"/>
  <c r="P610" i="7" s="1"/>
  <c r="BB610" i="6"/>
  <c r="A610" i="6"/>
  <c r="A610" i="7" s="1"/>
  <c r="W610" i="6"/>
  <c r="U610" i="7" s="1"/>
  <c r="N610" i="6"/>
  <c r="L610" i="7" s="1"/>
  <c r="X610" i="6"/>
  <c r="V610" i="7" s="1"/>
  <c r="Y610" i="6"/>
  <c r="W610" i="7" s="1"/>
  <c r="G610" i="6"/>
  <c r="E610" i="7" s="1"/>
  <c r="Z610" i="6"/>
  <c r="M610" i="6"/>
  <c r="K610" i="7" s="1"/>
  <c r="BD610" i="6"/>
  <c r="J610" i="6"/>
  <c r="H610" i="7" s="1"/>
  <c r="L610" i="6"/>
  <c r="J610" i="7" s="1"/>
  <c r="BA549" i="6"/>
  <c r="S549" i="6"/>
  <c r="Q549" i="7" s="1"/>
  <c r="X549" i="6"/>
  <c r="V549" i="7" s="1"/>
  <c r="BD549" i="6"/>
  <c r="R549" i="6"/>
  <c r="P549" i="7" s="1"/>
  <c r="V549" i="6"/>
  <c r="T549" i="7" s="1"/>
  <c r="Q549" i="6"/>
  <c r="O549" i="7" s="1"/>
  <c r="K549" i="6"/>
  <c r="I549" i="7" s="1"/>
  <c r="C549" i="7"/>
  <c r="W549" i="6"/>
  <c r="U549" i="7" s="1"/>
  <c r="F549" i="6"/>
  <c r="E549" i="6" s="1"/>
  <c r="U549" i="6"/>
  <c r="S549" i="7" s="1"/>
  <c r="O549" i="6"/>
  <c r="M549" i="7" s="1"/>
  <c r="AV549" i="6"/>
  <c r="AZ549" i="6"/>
  <c r="BC549" i="6"/>
  <c r="I549" i="6"/>
  <c r="G549" i="7" s="1"/>
  <c r="AW549" i="6"/>
  <c r="J549" i="6"/>
  <c r="H549" i="7" s="1"/>
  <c r="M549" i="6"/>
  <c r="K549" i="7" s="1"/>
  <c r="B549" i="6"/>
  <c r="B549" i="7" s="1"/>
  <c r="H549" i="6"/>
  <c r="F549" i="7" s="1"/>
  <c r="AA549" i="6"/>
  <c r="AB549" i="6"/>
  <c r="T549" i="6"/>
  <c r="R549" i="7" s="1"/>
  <c r="N549" i="6"/>
  <c r="L549" i="7" s="1"/>
  <c r="L549" i="6"/>
  <c r="J549" i="7" s="1"/>
  <c r="Y549" i="6"/>
  <c r="W549" i="7" s="1"/>
  <c r="BB549" i="6"/>
  <c r="G549" i="6"/>
  <c r="E549" i="7" s="1"/>
  <c r="P549" i="6"/>
  <c r="N549" i="7" s="1"/>
  <c r="Z549" i="6"/>
  <c r="AX549" i="6"/>
  <c r="A549" i="6"/>
  <c r="A549" i="7" s="1"/>
  <c r="AY549" i="6"/>
  <c r="B157" i="9"/>
  <c r="P160" i="6"/>
  <c r="N160" i="7" s="1"/>
  <c r="AA160" i="6"/>
  <c r="F160" i="6"/>
  <c r="E160" i="6" s="1"/>
  <c r="AB160" i="6"/>
  <c r="C160" i="7"/>
  <c r="B145" i="9"/>
  <c r="F148" i="6"/>
  <c r="E148" i="6" s="1"/>
  <c r="AA148" i="6"/>
  <c r="AB148" i="6"/>
  <c r="C148" i="7"/>
  <c r="P148" i="6"/>
  <c r="N148" i="7" s="1"/>
  <c r="AB31" i="6"/>
  <c r="P31" i="6"/>
  <c r="N31" i="7" s="1"/>
  <c r="F31" i="6"/>
  <c r="E31" i="6" s="1"/>
  <c r="AA31" i="6"/>
  <c r="B28" i="9"/>
  <c r="C31" i="7"/>
  <c r="F196" i="6"/>
  <c r="E196" i="6" s="1"/>
  <c r="AA196" i="6"/>
  <c r="AB196" i="6"/>
  <c r="P196" i="6"/>
  <c r="N196" i="7" s="1"/>
  <c r="B193" i="9"/>
  <c r="C196" i="7"/>
  <c r="L391" i="6"/>
  <c r="J391" i="7" s="1"/>
  <c r="BD391" i="6"/>
  <c r="X391" i="6"/>
  <c r="V391" i="7" s="1"/>
  <c r="AB391" i="6"/>
  <c r="K391" i="6"/>
  <c r="I391" i="7" s="1"/>
  <c r="W391" i="6"/>
  <c r="U391" i="7" s="1"/>
  <c r="BC391" i="6"/>
  <c r="AX391" i="6"/>
  <c r="C391" i="7"/>
  <c r="BB391" i="6"/>
  <c r="V391" i="6"/>
  <c r="T391" i="7" s="1"/>
  <c r="AW391" i="6"/>
  <c r="BA391" i="6"/>
  <c r="Z391" i="6"/>
  <c r="I391" i="6"/>
  <c r="G391" i="7" s="1"/>
  <c r="S391" i="6"/>
  <c r="Q391" i="7" s="1"/>
  <c r="J391" i="6"/>
  <c r="H391" i="7" s="1"/>
  <c r="Q391" i="6"/>
  <c r="O391" i="7" s="1"/>
  <c r="F391" i="6"/>
  <c r="E391" i="6" s="1"/>
  <c r="B391" i="6"/>
  <c r="B391" i="7" s="1"/>
  <c r="O391" i="6"/>
  <c r="M391" i="7" s="1"/>
  <c r="M391" i="6"/>
  <c r="K391" i="7" s="1"/>
  <c r="H391" i="6"/>
  <c r="F391" i="7" s="1"/>
  <c r="G391" i="6"/>
  <c r="E391" i="7" s="1"/>
  <c r="AA391" i="6"/>
  <c r="U391" i="6"/>
  <c r="S391" i="7" s="1"/>
  <c r="Y391" i="6"/>
  <c r="W391" i="7" s="1"/>
  <c r="N391" i="6"/>
  <c r="L391" i="7" s="1"/>
  <c r="T391" i="6"/>
  <c r="R391" i="7" s="1"/>
  <c r="P391" i="6"/>
  <c r="N391" i="7" s="1"/>
  <c r="AY391" i="6"/>
  <c r="AZ391" i="6"/>
  <c r="R391" i="6"/>
  <c r="P391" i="7" s="1"/>
  <c r="AV391" i="6"/>
  <c r="A391" i="6"/>
  <c r="A391" i="7" s="1"/>
  <c r="B328" i="9"/>
  <c r="AA331" i="6"/>
  <c r="P331" i="6"/>
  <c r="N331" i="7" s="1"/>
  <c r="AB331" i="6"/>
  <c r="F331" i="6"/>
  <c r="E331" i="6" s="1"/>
  <c r="C331" i="7"/>
  <c r="B326" i="9"/>
  <c r="AA329" i="6"/>
  <c r="F329" i="6"/>
  <c r="E329" i="6" s="1"/>
  <c r="AB329" i="6"/>
  <c r="C329" i="7"/>
  <c r="P329" i="6"/>
  <c r="N329" i="7" s="1"/>
  <c r="B234" i="9"/>
  <c r="P237" i="6"/>
  <c r="N237" i="7" s="1"/>
  <c r="F237" i="6"/>
  <c r="E237" i="6" s="1"/>
  <c r="AA237" i="6"/>
  <c r="C237" i="7"/>
  <c r="AB237" i="6"/>
  <c r="C436" i="7"/>
  <c r="AY436" i="6"/>
  <c r="AB436" i="6"/>
  <c r="A436" i="6"/>
  <c r="A436" i="7" s="1"/>
  <c r="O436" i="6"/>
  <c r="M436" i="7" s="1"/>
  <c r="P436" i="6"/>
  <c r="N436" i="7" s="1"/>
  <c r="T436" i="6"/>
  <c r="R436" i="7" s="1"/>
  <c r="BB436" i="6"/>
  <c r="BA436" i="6"/>
  <c r="J436" i="6"/>
  <c r="H436" i="7" s="1"/>
  <c r="Y436" i="6"/>
  <c r="W436" i="7" s="1"/>
  <c r="G436" i="6"/>
  <c r="E436" i="7" s="1"/>
  <c r="V436" i="6"/>
  <c r="T436" i="7" s="1"/>
  <c r="N436" i="6"/>
  <c r="L436" i="7" s="1"/>
  <c r="BD436" i="6"/>
  <c r="M436" i="6"/>
  <c r="K436" i="7" s="1"/>
  <c r="U436" i="6"/>
  <c r="S436" i="7" s="1"/>
  <c r="AV436" i="6"/>
  <c r="BC436" i="6"/>
  <c r="F436" i="6"/>
  <c r="E436" i="6" s="1"/>
  <c r="Z436" i="6"/>
  <c r="AA436" i="6"/>
  <c r="I436" i="6"/>
  <c r="G436" i="7" s="1"/>
  <c r="H436" i="6"/>
  <c r="F436" i="7" s="1"/>
  <c r="Q436" i="6"/>
  <c r="O436" i="7" s="1"/>
  <c r="L436" i="6"/>
  <c r="J436" i="7" s="1"/>
  <c r="AZ436" i="6"/>
  <c r="K436" i="6"/>
  <c r="I436" i="7" s="1"/>
  <c r="AW436" i="6"/>
  <c r="X436" i="6"/>
  <c r="V436" i="7" s="1"/>
  <c r="B436" i="6"/>
  <c r="B436" i="7" s="1"/>
  <c r="S436" i="6"/>
  <c r="Q436" i="7" s="1"/>
  <c r="W436" i="6"/>
  <c r="U436" i="7" s="1"/>
  <c r="R436" i="6"/>
  <c r="P436" i="7" s="1"/>
  <c r="AX436" i="6"/>
  <c r="Q614" i="6"/>
  <c r="O614" i="7" s="1"/>
  <c r="U614" i="6"/>
  <c r="S614" i="7" s="1"/>
  <c r="Z614" i="6"/>
  <c r="AY614" i="6"/>
  <c r="P614" i="6"/>
  <c r="N614" i="7" s="1"/>
  <c r="J614" i="6"/>
  <c r="H614" i="7" s="1"/>
  <c r="S614" i="6"/>
  <c r="Q614" i="7" s="1"/>
  <c r="C614" i="7"/>
  <c r="AX614" i="6"/>
  <c r="BB614" i="6"/>
  <c r="AZ614" i="6"/>
  <c r="G614" i="6"/>
  <c r="E614" i="7" s="1"/>
  <c r="A614" i="6"/>
  <c r="A614" i="7" s="1"/>
  <c r="T614" i="6"/>
  <c r="R614" i="7" s="1"/>
  <c r="R614" i="6"/>
  <c r="P614" i="7" s="1"/>
  <c r="K614" i="6"/>
  <c r="I614" i="7" s="1"/>
  <c r="F614" i="6"/>
  <c r="E614" i="6" s="1"/>
  <c r="W614" i="6"/>
  <c r="U614" i="7" s="1"/>
  <c r="O614" i="6"/>
  <c r="M614" i="7" s="1"/>
  <c r="B614" i="6"/>
  <c r="B614" i="7" s="1"/>
  <c r="V614" i="6"/>
  <c r="T614" i="7" s="1"/>
  <c r="AB614" i="6"/>
  <c r="H614" i="6"/>
  <c r="F614" i="7" s="1"/>
  <c r="AA614" i="6"/>
  <c r="AV614" i="6"/>
  <c r="BD614" i="6"/>
  <c r="AW614" i="6"/>
  <c r="BC614" i="6"/>
  <c r="I614" i="6"/>
  <c r="G614" i="7" s="1"/>
  <c r="Y614" i="6"/>
  <c r="W614" i="7" s="1"/>
  <c r="BA614" i="6"/>
  <c r="N614" i="6"/>
  <c r="L614" i="7" s="1"/>
  <c r="M614" i="6"/>
  <c r="K614" i="7" s="1"/>
  <c r="X614" i="6"/>
  <c r="V614" i="7" s="1"/>
  <c r="L614" i="6"/>
  <c r="J614" i="7" s="1"/>
  <c r="F261" i="6"/>
  <c r="E261" i="6" s="1"/>
  <c r="AB261" i="6"/>
  <c r="AA261" i="6"/>
  <c r="B258" i="9"/>
  <c r="P261" i="6"/>
  <c r="N261" i="7" s="1"/>
  <c r="C261" i="7"/>
  <c r="J687" i="6"/>
  <c r="H687" i="7" s="1"/>
  <c r="N687" i="6"/>
  <c r="L687" i="7" s="1"/>
  <c r="W687" i="6"/>
  <c r="U687" i="7" s="1"/>
  <c r="C687" i="7"/>
  <c r="AY687" i="6"/>
  <c r="Q687" i="6"/>
  <c r="O687" i="7" s="1"/>
  <c r="L687" i="6"/>
  <c r="J687" i="7" s="1"/>
  <c r="AA687" i="6"/>
  <c r="K687" i="6"/>
  <c r="I687" i="7" s="1"/>
  <c r="BD687" i="6"/>
  <c r="F687" i="6"/>
  <c r="E687" i="6" s="1"/>
  <c r="Z687" i="6"/>
  <c r="BB687" i="6"/>
  <c r="R687" i="6"/>
  <c r="P687" i="7" s="1"/>
  <c r="AZ687" i="6"/>
  <c r="H687" i="6"/>
  <c r="F687" i="7" s="1"/>
  <c r="B687" i="6"/>
  <c r="B687" i="7" s="1"/>
  <c r="I687" i="6"/>
  <c r="G687" i="7" s="1"/>
  <c r="M687" i="6"/>
  <c r="K687" i="7" s="1"/>
  <c r="BC687" i="6"/>
  <c r="AW687" i="6"/>
  <c r="O687" i="6"/>
  <c r="M687" i="7" s="1"/>
  <c r="BA687" i="6"/>
  <c r="G687" i="6"/>
  <c r="E687" i="7" s="1"/>
  <c r="AV687" i="6"/>
  <c r="A687" i="6"/>
  <c r="A687" i="7" s="1"/>
  <c r="S687" i="6"/>
  <c r="Q687" i="7" s="1"/>
  <c r="T687" i="6"/>
  <c r="R687" i="7" s="1"/>
  <c r="Y687" i="6"/>
  <c r="W687" i="7" s="1"/>
  <c r="X687" i="6"/>
  <c r="V687" i="7" s="1"/>
  <c r="AB687" i="6"/>
  <c r="U687" i="6"/>
  <c r="S687" i="7" s="1"/>
  <c r="AX687" i="6"/>
  <c r="P687" i="6"/>
  <c r="N687" i="7" s="1"/>
  <c r="V687" i="6"/>
  <c r="T687" i="7" s="1"/>
  <c r="BD551" i="6"/>
  <c r="N551" i="6"/>
  <c r="L551" i="7" s="1"/>
  <c r="V551" i="6"/>
  <c r="T551" i="7" s="1"/>
  <c r="S551" i="6"/>
  <c r="Q551" i="7" s="1"/>
  <c r="J551" i="6"/>
  <c r="H551" i="7" s="1"/>
  <c r="U551" i="6"/>
  <c r="S551" i="7" s="1"/>
  <c r="O551" i="6"/>
  <c r="M551" i="7" s="1"/>
  <c r="H551" i="6"/>
  <c r="F551" i="7" s="1"/>
  <c r="K551" i="6"/>
  <c r="I551" i="7" s="1"/>
  <c r="AZ551" i="6"/>
  <c r="BA551" i="6"/>
  <c r="T551" i="6"/>
  <c r="R551" i="7" s="1"/>
  <c r="AY551" i="6"/>
  <c r="R551" i="6"/>
  <c r="P551" i="7" s="1"/>
  <c r="F551" i="6"/>
  <c r="E551" i="6" s="1"/>
  <c r="I551" i="6"/>
  <c r="G551" i="7" s="1"/>
  <c r="BC551" i="6"/>
  <c r="P551" i="6"/>
  <c r="N551" i="7" s="1"/>
  <c r="A551" i="6"/>
  <c r="A551" i="7" s="1"/>
  <c r="C551" i="7"/>
  <c r="G551" i="6"/>
  <c r="E551" i="7" s="1"/>
  <c r="Z551" i="6"/>
  <c r="AW551" i="6"/>
  <c r="Y551" i="6"/>
  <c r="W551" i="7" s="1"/>
  <c r="X551" i="6"/>
  <c r="V551" i="7" s="1"/>
  <c r="AX551" i="6"/>
  <c r="BB551" i="6"/>
  <c r="M551" i="6"/>
  <c r="K551" i="7" s="1"/>
  <c r="W551" i="6"/>
  <c r="U551" i="7" s="1"/>
  <c r="AA551" i="6"/>
  <c r="Q551" i="6"/>
  <c r="O551" i="7" s="1"/>
  <c r="B551" i="6"/>
  <c r="B551" i="7" s="1"/>
  <c r="AB551" i="6"/>
  <c r="AV551" i="6"/>
  <c r="L551" i="6"/>
  <c r="J551" i="7" s="1"/>
  <c r="AX720" i="6"/>
  <c r="AA720" i="6"/>
  <c r="J720" i="6"/>
  <c r="H720" i="7" s="1"/>
  <c r="F720" i="6"/>
  <c r="E720" i="6" s="1"/>
  <c r="P720" i="6"/>
  <c r="N720" i="7" s="1"/>
  <c r="B720" i="6"/>
  <c r="B720" i="7" s="1"/>
  <c r="I720" i="6"/>
  <c r="G720" i="7" s="1"/>
  <c r="Q720" i="6"/>
  <c r="O720" i="7" s="1"/>
  <c r="BB720" i="6"/>
  <c r="X720" i="6"/>
  <c r="V720" i="7" s="1"/>
  <c r="V720" i="6"/>
  <c r="T720" i="7" s="1"/>
  <c r="O720" i="6"/>
  <c r="M720" i="7" s="1"/>
  <c r="W720" i="6"/>
  <c r="U720" i="7" s="1"/>
  <c r="K720" i="6"/>
  <c r="I720" i="7" s="1"/>
  <c r="C720" i="7"/>
  <c r="S720" i="6"/>
  <c r="Q720" i="7" s="1"/>
  <c r="BD720" i="6"/>
  <c r="AW720" i="6"/>
  <c r="Z720" i="6"/>
  <c r="G720" i="6"/>
  <c r="E720" i="7" s="1"/>
  <c r="A720" i="6"/>
  <c r="A720" i="7" s="1"/>
  <c r="AV720" i="6"/>
  <c r="M720" i="6"/>
  <c r="K720" i="7" s="1"/>
  <c r="Y720" i="6"/>
  <c r="W720" i="7" s="1"/>
  <c r="N720" i="6"/>
  <c r="L720" i="7" s="1"/>
  <c r="U720" i="6"/>
  <c r="S720" i="7" s="1"/>
  <c r="L720" i="6"/>
  <c r="J720" i="7" s="1"/>
  <c r="R720" i="6"/>
  <c r="P720" i="7" s="1"/>
  <c r="H720" i="6"/>
  <c r="F720" i="7" s="1"/>
  <c r="BA720" i="6"/>
  <c r="BC720" i="6"/>
  <c r="AY720" i="6"/>
  <c r="T720" i="6"/>
  <c r="R720" i="7" s="1"/>
  <c r="AZ720" i="6"/>
  <c r="AB720" i="6"/>
  <c r="R772" i="6"/>
  <c r="P772" i="7" s="1"/>
  <c r="BA772" i="6"/>
  <c r="F772" i="6"/>
  <c r="E772" i="6" s="1"/>
  <c r="G772" i="6"/>
  <c r="E772" i="7" s="1"/>
  <c r="I772" i="6"/>
  <c r="G772" i="7" s="1"/>
  <c r="N772" i="6"/>
  <c r="L772" i="7" s="1"/>
  <c r="A772" i="6"/>
  <c r="A772" i="7" s="1"/>
  <c r="B772" i="6"/>
  <c r="B772" i="7" s="1"/>
  <c r="Q772" i="6"/>
  <c r="O772" i="7" s="1"/>
  <c r="T772" i="6"/>
  <c r="R772" i="7" s="1"/>
  <c r="AX772" i="6"/>
  <c r="AZ772" i="6"/>
  <c r="S772" i="6"/>
  <c r="Q772" i="7" s="1"/>
  <c r="M772" i="6"/>
  <c r="K772" i="7" s="1"/>
  <c r="AW772" i="6"/>
  <c r="J772" i="6"/>
  <c r="H772" i="7" s="1"/>
  <c r="AB772" i="6"/>
  <c r="AY772" i="6"/>
  <c r="AV772" i="6"/>
  <c r="W772" i="6"/>
  <c r="U772" i="7" s="1"/>
  <c r="BD772" i="6"/>
  <c r="Y772" i="6"/>
  <c r="W772" i="7" s="1"/>
  <c r="U772" i="6"/>
  <c r="S772" i="7" s="1"/>
  <c r="K772" i="6"/>
  <c r="I772" i="7" s="1"/>
  <c r="BB772" i="6"/>
  <c r="C772" i="7"/>
  <c r="P772" i="6"/>
  <c r="N772" i="7" s="1"/>
  <c r="AA772" i="6"/>
  <c r="O772" i="6"/>
  <c r="M772" i="7" s="1"/>
  <c r="H772" i="6"/>
  <c r="F772" i="7" s="1"/>
  <c r="L772" i="6"/>
  <c r="J772" i="7" s="1"/>
  <c r="Z772" i="6"/>
  <c r="BC772" i="6"/>
  <c r="V772" i="6"/>
  <c r="T772" i="7" s="1"/>
  <c r="X772" i="6"/>
  <c r="V772" i="7" s="1"/>
  <c r="F71" i="6"/>
  <c r="E71" i="6" s="1"/>
  <c r="C71" i="7"/>
  <c r="AA71" i="6"/>
  <c r="AB71" i="6"/>
  <c r="B68" i="9"/>
  <c r="P71" i="6"/>
  <c r="N71" i="7" s="1"/>
  <c r="B424" i="6"/>
  <c r="B424" i="7" s="1"/>
  <c r="BA424" i="6"/>
  <c r="Z424" i="6"/>
  <c r="N424" i="6"/>
  <c r="L424" i="7" s="1"/>
  <c r="U424" i="6"/>
  <c r="S424" i="7" s="1"/>
  <c r="AX424" i="6"/>
  <c r="M424" i="6"/>
  <c r="K424" i="7" s="1"/>
  <c r="BD424" i="6"/>
  <c r="H424" i="6"/>
  <c r="F424" i="7" s="1"/>
  <c r="AY424" i="6"/>
  <c r="T424" i="6"/>
  <c r="R424" i="7" s="1"/>
  <c r="C424" i="7"/>
  <c r="Y424" i="6"/>
  <c r="W424" i="7" s="1"/>
  <c r="A424" i="6"/>
  <c r="A424" i="7" s="1"/>
  <c r="BC424" i="6"/>
  <c r="AV424" i="6"/>
  <c r="I424" i="6"/>
  <c r="G424" i="7" s="1"/>
  <c r="S424" i="6"/>
  <c r="Q424" i="7" s="1"/>
  <c r="W424" i="6"/>
  <c r="U424" i="7" s="1"/>
  <c r="J424" i="6"/>
  <c r="H424" i="7" s="1"/>
  <c r="AA424" i="6"/>
  <c r="L424" i="6"/>
  <c r="J424" i="7" s="1"/>
  <c r="K424" i="6"/>
  <c r="I424" i="7" s="1"/>
  <c r="R424" i="6"/>
  <c r="P424" i="7" s="1"/>
  <c r="F424" i="6"/>
  <c r="E424" i="6" s="1"/>
  <c r="AW424" i="6"/>
  <c r="BB424" i="6"/>
  <c r="AZ424" i="6"/>
  <c r="X424" i="6"/>
  <c r="V424" i="7" s="1"/>
  <c r="P424" i="6"/>
  <c r="N424" i="7" s="1"/>
  <c r="AB424" i="6"/>
  <c r="V424" i="6"/>
  <c r="T424" i="7" s="1"/>
  <c r="G424" i="6"/>
  <c r="E424" i="7" s="1"/>
  <c r="Q424" i="6"/>
  <c r="O424" i="7" s="1"/>
  <c r="O424" i="6"/>
  <c r="M424" i="7" s="1"/>
  <c r="G817" i="6"/>
  <c r="E817" i="7" s="1"/>
  <c r="Q817" i="6"/>
  <c r="O817" i="7" s="1"/>
  <c r="K817" i="6"/>
  <c r="I817" i="7" s="1"/>
  <c r="W817" i="6"/>
  <c r="U817" i="7" s="1"/>
  <c r="O817" i="6"/>
  <c r="M817" i="7" s="1"/>
  <c r="AB817" i="6"/>
  <c r="BB817" i="6"/>
  <c r="A817" i="6"/>
  <c r="A817" i="7" s="1"/>
  <c r="T817" i="6"/>
  <c r="R817" i="7" s="1"/>
  <c r="J817" i="6"/>
  <c r="H817" i="7" s="1"/>
  <c r="F817" i="6"/>
  <c r="E817" i="6" s="1"/>
  <c r="H817" i="6"/>
  <c r="F817" i="7" s="1"/>
  <c r="Z817" i="6"/>
  <c r="V817" i="6"/>
  <c r="T817" i="7" s="1"/>
  <c r="AW817" i="6"/>
  <c r="X817" i="6"/>
  <c r="V817" i="7" s="1"/>
  <c r="BA817" i="6"/>
  <c r="P817" i="6"/>
  <c r="N817" i="7" s="1"/>
  <c r="Y817" i="6"/>
  <c r="W817" i="7" s="1"/>
  <c r="S817" i="6"/>
  <c r="Q817" i="7" s="1"/>
  <c r="U817" i="6"/>
  <c r="S817" i="7" s="1"/>
  <c r="B817" i="6"/>
  <c r="B817" i="7" s="1"/>
  <c r="L817" i="6"/>
  <c r="J817" i="7" s="1"/>
  <c r="AZ817" i="6"/>
  <c r="AY817" i="6"/>
  <c r="N817" i="6"/>
  <c r="L817" i="7" s="1"/>
  <c r="M817" i="6"/>
  <c r="K817" i="7" s="1"/>
  <c r="BD817" i="6"/>
  <c r="I817" i="6"/>
  <c r="G817" i="7" s="1"/>
  <c r="C817" i="7"/>
  <c r="AX817" i="6"/>
  <c r="AV817" i="6"/>
  <c r="R817" i="6"/>
  <c r="P817" i="7" s="1"/>
  <c r="AA817" i="6"/>
  <c r="BC817" i="6"/>
  <c r="F145" i="6"/>
  <c r="E145" i="6" s="1"/>
  <c r="P145" i="6"/>
  <c r="N145" i="7" s="1"/>
  <c r="B142" i="9"/>
  <c r="AA145" i="6"/>
  <c r="AB145" i="6"/>
  <c r="C145" i="7"/>
  <c r="B52" i="9"/>
  <c r="AA55" i="6"/>
  <c r="AB55" i="6"/>
  <c r="P55" i="6"/>
  <c r="N55" i="7" s="1"/>
  <c r="C55" i="7"/>
  <c r="F55" i="6"/>
  <c r="E55" i="6" s="1"/>
  <c r="B314" i="9"/>
  <c r="P317" i="6"/>
  <c r="N317" i="7" s="1"/>
  <c r="C317" i="7"/>
  <c r="F317" i="6"/>
  <c r="E317" i="6" s="1"/>
  <c r="AB317" i="6"/>
  <c r="AA317" i="6"/>
  <c r="AA64" i="6"/>
  <c r="AB64" i="6"/>
  <c r="F64" i="6"/>
  <c r="E64" i="6" s="1"/>
  <c r="B61" i="9"/>
  <c r="C64" i="7"/>
  <c r="P64" i="6"/>
  <c r="N64" i="7" s="1"/>
  <c r="N718" i="6"/>
  <c r="L718" i="7" s="1"/>
  <c r="BA718" i="6"/>
  <c r="AZ718" i="6"/>
  <c r="AY718" i="6"/>
  <c r="AV718" i="6"/>
  <c r="Z718" i="6"/>
  <c r="A718" i="6"/>
  <c r="A718" i="7" s="1"/>
  <c r="C718" i="7"/>
  <c r="BB718" i="6"/>
  <c r="AB718" i="6"/>
  <c r="B718" i="6"/>
  <c r="B718" i="7" s="1"/>
  <c r="Y718" i="6"/>
  <c r="W718" i="7" s="1"/>
  <c r="R718" i="6"/>
  <c r="P718" i="7" s="1"/>
  <c r="X718" i="6"/>
  <c r="V718" i="7" s="1"/>
  <c r="Q718" i="6"/>
  <c r="O718" i="7" s="1"/>
  <c r="V718" i="6"/>
  <c r="T718" i="7" s="1"/>
  <c r="AX718" i="6"/>
  <c r="W718" i="6"/>
  <c r="U718" i="7" s="1"/>
  <c r="S718" i="6"/>
  <c r="Q718" i="7" s="1"/>
  <c r="T718" i="6"/>
  <c r="R718" i="7" s="1"/>
  <c r="K718" i="6"/>
  <c r="I718" i="7" s="1"/>
  <c r="L718" i="6"/>
  <c r="J718" i="7" s="1"/>
  <c r="P718" i="6"/>
  <c r="N718" i="7" s="1"/>
  <c r="G718" i="6"/>
  <c r="E718" i="7" s="1"/>
  <c r="AA718" i="6"/>
  <c r="BC718" i="6"/>
  <c r="I718" i="6"/>
  <c r="G718" i="7" s="1"/>
  <c r="F718" i="6"/>
  <c r="E718" i="6" s="1"/>
  <c r="BD718" i="6"/>
  <c r="U718" i="6"/>
  <c r="S718" i="7" s="1"/>
  <c r="H718" i="6"/>
  <c r="F718" i="7" s="1"/>
  <c r="J718" i="6"/>
  <c r="H718" i="7" s="1"/>
  <c r="O718" i="6"/>
  <c r="M718" i="7" s="1"/>
  <c r="M718" i="6"/>
  <c r="K718" i="7" s="1"/>
  <c r="AW718" i="6"/>
  <c r="R484" i="6"/>
  <c r="P484" i="7" s="1"/>
  <c r="W484" i="6"/>
  <c r="U484" i="7" s="1"/>
  <c r="P484" i="6"/>
  <c r="N484" i="7" s="1"/>
  <c r="AZ484" i="6"/>
  <c r="I484" i="6"/>
  <c r="G484" i="7" s="1"/>
  <c r="J484" i="6"/>
  <c r="H484" i="7" s="1"/>
  <c r="B484" i="6"/>
  <c r="B484" i="7" s="1"/>
  <c r="M484" i="6"/>
  <c r="K484" i="7" s="1"/>
  <c r="V484" i="6"/>
  <c r="T484" i="7" s="1"/>
  <c r="U484" i="6"/>
  <c r="S484" i="7" s="1"/>
  <c r="C484" i="7"/>
  <c r="K484" i="6"/>
  <c r="I484" i="7" s="1"/>
  <c r="F484" i="6"/>
  <c r="E484" i="6" s="1"/>
  <c r="X484" i="6"/>
  <c r="V484" i="7" s="1"/>
  <c r="G484" i="6"/>
  <c r="E484" i="7" s="1"/>
  <c r="H484" i="6"/>
  <c r="F484" i="7" s="1"/>
  <c r="AX484" i="6"/>
  <c r="A484" i="6"/>
  <c r="A484" i="7" s="1"/>
  <c r="BA484" i="6"/>
  <c r="N484" i="6"/>
  <c r="L484" i="7" s="1"/>
  <c r="O484" i="6"/>
  <c r="M484" i="7" s="1"/>
  <c r="AW484" i="6"/>
  <c r="AB484" i="6"/>
  <c r="T484" i="6"/>
  <c r="R484" i="7" s="1"/>
  <c r="S484" i="6"/>
  <c r="Q484" i="7" s="1"/>
  <c r="BD484" i="6"/>
  <c r="AV484" i="6"/>
  <c r="Y484" i="6"/>
  <c r="W484" i="7" s="1"/>
  <c r="BC484" i="6"/>
  <c r="AA484" i="6"/>
  <c r="L484" i="6"/>
  <c r="J484" i="7" s="1"/>
  <c r="AY484" i="6"/>
  <c r="BB484" i="6"/>
  <c r="Z484" i="6"/>
  <c r="Q484" i="6"/>
  <c r="O484" i="7" s="1"/>
  <c r="F238" i="6"/>
  <c r="E238" i="6" s="1"/>
  <c r="B235" i="9"/>
  <c r="P238" i="6"/>
  <c r="N238" i="7" s="1"/>
  <c r="AA238" i="6"/>
  <c r="AB238" i="6"/>
  <c r="C238" i="7"/>
  <c r="H562" i="6"/>
  <c r="F562" i="7" s="1"/>
  <c r="BC562" i="6"/>
  <c r="W562" i="6"/>
  <c r="U562" i="7" s="1"/>
  <c r="N562" i="6"/>
  <c r="L562" i="7" s="1"/>
  <c r="P562" i="6"/>
  <c r="N562" i="7" s="1"/>
  <c r="Y562" i="6"/>
  <c r="W562" i="7" s="1"/>
  <c r="T562" i="6"/>
  <c r="R562" i="7" s="1"/>
  <c r="AW562" i="6"/>
  <c r="AZ562" i="6"/>
  <c r="AX562" i="6"/>
  <c r="J562" i="6"/>
  <c r="H562" i="7" s="1"/>
  <c r="R562" i="6"/>
  <c r="P562" i="7" s="1"/>
  <c r="U562" i="6"/>
  <c r="S562" i="7" s="1"/>
  <c r="I562" i="6"/>
  <c r="G562" i="7" s="1"/>
  <c r="AA562" i="6"/>
  <c r="V562" i="6"/>
  <c r="T562" i="7" s="1"/>
  <c r="K562" i="6"/>
  <c r="I562" i="7" s="1"/>
  <c r="X562" i="6"/>
  <c r="V562" i="7" s="1"/>
  <c r="Z562" i="6"/>
  <c r="L562" i="6"/>
  <c r="J562" i="7" s="1"/>
  <c r="G562" i="6"/>
  <c r="E562" i="7" s="1"/>
  <c r="BB562" i="6"/>
  <c r="AV562" i="6"/>
  <c r="M562" i="6"/>
  <c r="K562" i="7" s="1"/>
  <c r="BA562" i="6"/>
  <c r="O562" i="6"/>
  <c r="M562" i="7" s="1"/>
  <c r="AY562" i="6"/>
  <c r="AB562" i="6"/>
  <c r="S562" i="6"/>
  <c r="Q562" i="7" s="1"/>
  <c r="C562" i="7"/>
  <c r="B562" i="6"/>
  <c r="B562" i="7" s="1"/>
  <c r="A562" i="6"/>
  <c r="A562" i="7" s="1"/>
  <c r="F562" i="6"/>
  <c r="E562" i="6" s="1"/>
  <c r="Q562" i="6"/>
  <c r="O562" i="7" s="1"/>
  <c r="BD562" i="6"/>
  <c r="H958" i="6"/>
  <c r="F958" i="7" s="1"/>
  <c r="L958" i="6"/>
  <c r="J958" i="7" s="1"/>
  <c r="J958" i="6"/>
  <c r="H958" i="7" s="1"/>
  <c r="W958" i="6"/>
  <c r="U958" i="7" s="1"/>
  <c r="AX958" i="6"/>
  <c r="P958" i="6"/>
  <c r="N958" i="7" s="1"/>
  <c r="O958" i="6"/>
  <c r="M958" i="7" s="1"/>
  <c r="AY958" i="6"/>
  <c r="X958" i="6"/>
  <c r="V958" i="7" s="1"/>
  <c r="R958" i="6"/>
  <c r="P958" i="7" s="1"/>
  <c r="Y958" i="6"/>
  <c r="W958" i="7" s="1"/>
  <c r="AB958" i="6"/>
  <c r="AV958" i="6"/>
  <c r="T958" i="6"/>
  <c r="R958" i="7" s="1"/>
  <c r="U958" i="6"/>
  <c r="S958" i="7" s="1"/>
  <c r="AZ958" i="6"/>
  <c r="M958" i="6"/>
  <c r="K958" i="7" s="1"/>
  <c r="BC958" i="6"/>
  <c r="BD958" i="6"/>
  <c r="K958" i="6"/>
  <c r="I958" i="7" s="1"/>
  <c r="S958" i="6"/>
  <c r="Q958" i="7" s="1"/>
  <c r="C958" i="7"/>
  <c r="BA958" i="6"/>
  <c r="Q958" i="6"/>
  <c r="O958" i="7" s="1"/>
  <c r="G958" i="6"/>
  <c r="E958" i="7" s="1"/>
  <c r="V958" i="6"/>
  <c r="T958" i="7" s="1"/>
  <c r="F958" i="6"/>
  <c r="E958" i="6" s="1"/>
  <c r="AW958" i="6"/>
  <c r="BB958" i="6"/>
  <c r="N958" i="6"/>
  <c r="L958" i="7" s="1"/>
  <c r="I958" i="6"/>
  <c r="G958" i="7" s="1"/>
  <c r="Z958" i="6"/>
  <c r="B958" i="6"/>
  <c r="B958" i="7" s="1"/>
  <c r="AA958" i="6"/>
  <c r="A958" i="6"/>
  <c r="A958" i="7" s="1"/>
  <c r="B446" i="6"/>
  <c r="B446" i="7" s="1"/>
  <c r="AZ446" i="6"/>
  <c r="R446" i="6"/>
  <c r="P446" i="7" s="1"/>
  <c r="AV446" i="6"/>
  <c r="W446" i="6"/>
  <c r="U446" i="7" s="1"/>
  <c r="F446" i="6"/>
  <c r="E446" i="6" s="1"/>
  <c r="M446" i="6"/>
  <c r="K446" i="7" s="1"/>
  <c r="J446" i="6"/>
  <c r="H446" i="7" s="1"/>
  <c r="I446" i="6"/>
  <c r="G446" i="7" s="1"/>
  <c r="BA446" i="6"/>
  <c r="N446" i="6"/>
  <c r="L446" i="7" s="1"/>
  <c r="AW446" i="6"/>
  <c r="A446" i="6"/>
  <c r="A446" i="7" s="1"/>
  <c r="C446" i="7"/>
  <c r="K446" i="6"/>
  <c r="I446" i="7" s="1"/>
  <c r="G446" i="6"/>
  <c r="E446" i="7" s="1"/>
  <c r="V446" i="6"/>
  <c r="T446" i="7" s="1"/>
  <c r="AY446" i="6"/>
  <c r="Z446" i="6"/>
  <c r="Q446" i="6"/>
  <c r="O446" i="7" s="1"/>
  <c r="L446" i="6"/>
  <c r="J446" i="7" s="1"/>
  <c r="T446" i="6"/>
  <c r="R446" i="7" s="1"/>
  <c r="P446" i="6"/>
  <c r="N446" i="7" s="1"/>
  <c r="O446" i="6"/>
  <c r="M446" i="7" s="1"/>
  <c r="BC446" i="6"/>
  <c r="BD446" i="6"/>
  <c r="AA446" i="6"/>
  <c r="H446" i="6"/>
  <c r="F446" i="7" s="1"/>
  <c r="BB446" i="6"/>
  <c r="X446" i="6"/>
  <c r="V446" i="7" s="1"/>
  <c r="U446" i="6"/>
  <c r="S446" i="7" s="1"/>
  <c r="AB446" i="6"/>
  <c r="S446" i="6"/>
  <c r="Q446" i="7" s="1"/>
  <c r="AX446" i="6"/>
  <c r="Y446" i="6"/>
  <c r="W446" i="7" s="1"/>
  <c r="P527" i="6"/>
  <c r="N527" i="7" s="1"/>
  <c r="AA527" i="6"/>
  <c r="BC527" i="6"/>
  <c r="M527" i="6"/>
  <c r="K527" i="7" s="1"/>
  <c r="F527" i="6"/>
  <c r="E527" i="6" s="1"/>
  <c r="BD527" i="6"/>
  <c r="BA527" i="6"/>
  <c r="Z527" i="6"/>
  <c r="AB527" i="6"/>
  <c r="I527" i="6"/>
  <c r="G527" i="7" s="1"/>
  <c r="BB527" i="6"/>
  <c r="AX527" i="6"/>
  <c r="T527" i="6"/>
  <c r="R527" i="7" s="1"/>
  <c r="K527" i="6"/>
  <c r="I527" i="7" s="1"/>
  <c r="H527" i="6"/>
  <c r="F527" i="7" s="1"/>
  <c r="Q527" i="6"/>
  <c r="O527" i="7" s="1"/>
  <c r="L527" i="6"/>
  <c r="J527" i="7" s="1"/>
  <c r="J527" i="6"/>
  <c r="H527" i="7" s="1"/>
  <c r="AZ527" i="6"/>
  <c r="AV527" i="6"/>
  <c r="B527" i="6"/>
  <c r="B527" i="7" s="1"/>
  <c r="O527" i="6"/>
  <c r="M527" i="7" s="1"/>
  <c r="A527" i="6"/>
  <c r="A527" i="7" s="1"/>
  <c r="AY527" i="6"/>
  <c r="G527" i="6"/>
  <c r="E527" i="7" s="1"/>
  <c r="AW527" i="6"/>
  <c r="S527" i="6"/>
  <c r="Q527" i="7" s="1"/>
  <c r="Y527" i="6"/>
  <c r="W527" i="7" s="1"/>
  <c r="X527" i="6"/>
  <c r="V527" i="7" s="1"/>
  <c r="W527" i="6"/>
  <c r="U527" i="7" s="1"/>
  <c r="U527" i="6"/>
  <c r="S527" i="7" s="1"/>
  <c r="V527" i="6"/>
  <c r="T527" i="7" s="1"/>
  <c r="R527" i="6"/>
  <c r="P527" i="7" s="1"/>
  <c r="N527" i="6"/>
  <c r="L527" i="7" s="1"/>
  <c r="C527" i="7"/>
  <c r="C389" i="7"/>
  <c r="AW389" i="6"/>
  <c r="AZ389" i="6"/>
  <c r="Q389" i="6"/>
  <c r="O389" i="7" s="1"/>
  <c r="BB389" i="6"/>
  <c r="M389" i="6"/>
  <c r="K389" i="7" s="1"/>
  <c r="AA389" i="6"/>
  <c r="AX389" i="6"/>
  <c r="H389" i="6"/>
  <c r="F389" i="7" s="1"/>
  <c r="J389" i="6"/>
  <c r="H389" i="7" s="1"/>
  <c r="U389" i="6"/>
  <c r="S389" i="7" s="1"/>
  <c r="I389" i="6"/>
  <c r="G389" i="7" s="1"/>
  <c r="AB389" i="6"/>
  <c r="R389" i="6"/>
  <c r="P389" i="7" s="1"/>
  <c r="A389" i="6"/>
  <c r="A389" i="7" s="1"/>
  <c r="P389" i="6"/>
  <c r="N389" i="7" s="1"/>
  <c r="BD389" i="6"/>
  <c r="W389" i="6"/>
  <c r="U389" i="7" s="1"/>
  <c r="BC389" i="6"/>
  <c r="T389" i="6"/>
  <c r="R389" i="7" s="1"/>
  <c r="V389" i="6"/>
  <c r="T389" i="7" s="1"/>
  <c r="F389" i="6"/>
  <c r="E389" i="6" s="1"/>
  <c r="K389" i="6"/>
  <c r="I389" i="7" s="1"/>
  <c r="Z389" i="6"/>
  <c r="AV389" i="6"/>
  <c r="G389" i="6"/>
  <c r="E389" i="7" s="1"/>
  <c r="AY389" i="6"/>
  <c r="O389" i="6"/>
  <c r="M389" i="7" s="1"/>
  <c r="B389" i="6"/>
  <c r="B389" i="7" s="1"/>
  <c r="N389" i="6"/>
  <c r="L389" i="7" s="1"/>
  <c r="Y389" i="6"/>
  <c r="W389" i="7" s="1"/>
  <c r="S389" i="6"/>
  <c r="Q389" i="7" s="1"/>
  <c r="L389" i="6"/>
  <c r="J389" i="7" s="1"/>
  <c r="X389" i="6"/>
  <c r="V389" i="7" s="1"/>
  <c r="BA389" i="6"/>
  <c r="BD603" i="6"/>
  <c r="AB603" i="6"/>
  <c r="Z603" i="6"/>
  <c r="M603" i="6"/>
  <c r="K603" i="7" s="1"/>
  <c r="T603" i="6"/>
  <c r="R603" i="7" s="1"/>
  <c r="N603" i="6"/>
  <c r="L603" i="7" s="1"/>
  <c r="X603" i="6"/>
  <c r="V603" i="7" s="1"/>
  <c r="V603" i="6"/>
  <c r="T603" i="7" s="1"/>
  <c r="BC603" i="6"/>
  <c r="AA603" i="6"/>
  <c r="AV603" i="6"/>
  <c r="K603" i="6"/>
  <c r="I603" i="7" s="1"/>
  <c r="F603" i="6"/>
  <c r="E603" i="6" s="1"/>
  <c r="P603" i="6"/>
  <c r="N603" i="7" s="1"/>
  <c r="B603" i="6"/>
  <c r="B603" i="7" s="1"/>
  <c r="C603" i="7"/>
  <c r="R603" i="6"/>
  <c r="P603" i="7" s="1"/>
  <c r="I603" i="6"/>
  <c r="G603" i="7" s="1"/>
  <c r="Q603" i="6"/>
  <c r="O603" i="7" s="1"/>
  <c r="U603" i="6"/>
  <c r="S603" i="7" s="1"/>
  <c r="S603" i="6"/>
  <c r="Q603" i="7" s="1"/>
  <c r="AY603" i="6"/>
  <c r="BB603" i="6"/>
  <c r="Y603" i="6"/>
  <c r="W603" i="7" s="1"/>
  <c r="BA603" i="6"/>
  <c r="G603" i="6"/>
  <c r="E603" i="7" s="1"/>
  <c r="O603" i="6"/>
  <c r="M603" i="7" s="1"/>
  <c r="A603" i="6"/>
  <c r="A603" i="7" s="1"/>
  <c r="AW603" i="6"/>
  <c r="AZ603" i="6"/>
  <c r="H603" i="6"/>
  <c r="F603" i="7" s="1"/>
  <c r="L603" i="6"/>
  <c r="J603" i="7" s="1"/>
  <c r="AX603" i="6"/>
  <c r="J603" i="6"/>
  <c r="H603" i="7" s="1"/>
  <c r="W603" i="6"/>
  <c r="U603" i="7" s="1"/>
  <c r="G968" i="6"/>
  <c r="E968" i="7" s="1"/>
  <c r="AX968" i="6"/>
  <c r="B968" i="6"/>
  <c r="B968" i="7" s="1"/>
  <c r="C968" i="7"/>
  <c r="H968" i="6"/>
  <c r="F968" i="7" s="1"/>
  <c r="AW968" i="6"/>
  <c r="J968" i="6"/>
  <c r="H968" i="7" s="1"/>
  <c r="BB968" i="6"/>
  <c r="BC968" i="6"/>
  <c r="M968" i="6"/>
  <c r="K968" i="7" s="1"/>
  <c r="I968" i="6"/>
  <c r="G968" i="7" s="1"/>
  <c r="AV968" i="6"/>
  <c r="X968" i="6"/>
  <c r="V968" i="7" s="1"/>
  <c r="L968" i="6"/>
  <c r="J968" i="7" s="1"/>
  <c r="U968" i="6"/>
  <c r="S968" i="7" s="1"/>
  <c r="AB968" i="6"/>
  <c r="Y968" i="6"/>
  <c r="W968" i="7" s="1"/>
  <c r="P968" i="6"/>
  <c r="N968" i="7" s="1"/>
  <c r="BA968" i="6"/>
  <c r="N968" i="6"/>
  <c r="L968" i="7" s="1"/>
  <c r="Z968" i="6"/>
  <c r="AY968" i="6"/>
  <c r="S968" i="6"/>
  <c r="Q968" i="7" s="1"/>
  <c r="W968" i="6"/>
  <c r="U968" i="7" s="1"/>
  <c r="AA968" i="6"/>
  <c r="F968" i="6"/>
  <c r="E968" i="6" s="1"/>
  <c r="V968" i="6"/>
  <c r="T968" i="7" s="1"/>
  <c r="K968" i="6"/>
  <c r="I968" i="7" s="1"/>
  <c r="A968" i="6"/>
  <c r="A968" i="7" s="1"/>
  <c r="R968" i="6"/>
  <c r="P968" i="7" s="1"/>
  <c r="O968" i="6"/>
  <c r="M968" i="7" s="1"/>
  <c r="BD968" i="6"/>
  <c r="AZ968" i="6"/>
  <c r="T968" i="6"/>
  <c r="R968" i="7" s="1"/>
  <c r="Q968" i="6"/>
  <c r="O968" i="7" s="1"/>
  <c r="BD593" i="6"/>
  <c r="AY593" i="6"/>
  <c r="W593" i="6"/>
  <c r="U593" i="7" s="1"/>
  <c r="AV593" i="6"/>
  <c r="O593" i="6"/>
  <c r="M593" i="7" s="1"/>
  <c r="AB593" i="6"/>
  <c r="K593" i="6"/>
  <c r="I593" i="7" s="1"/>
  <c r="M593" i="6"/>
  <c r="K593" i="7" s="1"/>
  <c r="AZ593" i="6"/>
  <c r="J593" i="6"/>
  <c r="H593" i="7" s="1"/>
  <c r="BA593" i="6"/>
  <c r="AA593" i="6"/>
  <c r="G593" i="6"/>
  <c r="E593" i="7" s="1"/>
  <c r="N593" i="6"/>
  <c r="L593" i="7" s="1"/>
  <c r="I593" i="6"/>
  <c r="G593" i="7" s="1"/>
  <c r="P593" i="6"/>
  <c r="N593" i="7" s="1"/>
  <c r="H593" i="6"/>
  <c r="F593" i="7" s="1"/>
  <c r="F593" i="6"/>
  <c r="E593" i="6" s="1"/>
  <c r="X593" i="6"/>
  <c r="V593" i="7" s="1"/>
  <c r="BC593" i="6"/>
  <c r="B593" i="6"/>
  <c r="B593" i="7" s="1"/>
  <c r="V593" i="6"/>
  <c r="T593" i="7" s="1"/>
  <c r="T593" i="6"/>
  <c r="R593" i="7" s="1"/>
  <c r="L593" i="6"/>
  <c r="J593" i="7" s="1"/>
  <c r="Y593" i="6"/>
  <c r="W593" i="7" s="1"/>
  <c r="U593" i="6"/>
  <c r="S593" i="7" s="1"/>
  <c r="AX593" i="6"/>
  <c r="R593" i="6"/>
  <c r="P593" i="7" s="1"/>
  <c r="C593" i="7"/>
  <c r="Z593" i="6"/>
  <c r="Q593" i="6"/>
  <c r="O593" i="7" s="1"/>
  <c r="AW593" i="6"/>
  <c r="A593" i="6"/>
  <c r="A593" i="7" s="1"/>
  <c r="BB593" i="6"/>
  <c r="S593" i="6"/>
  <c r="Q593" i="7" s="1"/>
  <c r="Z990" i="6"/>
  <c r="U990" i="6"/>
  <c r="S990" i="7" s="1"/>
  <c r="AB990" i="6"/>
  <c r="O990" i="6"/>
  <c r="M990" i="7" s="1"/>
  <c r="AW990" i="6"/>
  <c r="AV990" i="6"/>
  <c r="R990" i="6"/>
  <c r="P990" i="7" s="1"/>
  <c r="BA990" i="6"/>
  <c r="AX990" i="6"/>
  <c r="K990" i="6"/>
  <c r="I990" i="7" s="1"/>
  <c r="V990" i="6"/>
  <c r="T990" i="7" s="1"/>
  <c r="BB990" i="6"/>
  <c r="M990" i="6"/>
  <c r="K990" i="7" s="1"/>
  <c r="I990" i="6"/>
  <c r="G990" i="7" s="1"/>
  <c r="G990" i="6"/>
  <c r="E990" i="7" s="1"/>
  <c r="AA990" i="6"/>
  <c r="H990" i="6"/>
  <c r="F990" i="7" s="1"/>
  <c r="AZ990" i="6"/>
  <c r="F990" i="6"/>
  <c r="E990" i="6" s="1"/>
  <c r="L990" i="6"/>
  <c r="J990" i="7" s="1"/>
  <c r="B990" i="6"/>
  <c r="B990" i="7" s="1"/>
  <c r="A990" i="6"/>
  <c r="A990" i="7" s="1"/>
  <c r="T990" i="6"/>
  <c r="R990" i="7" s="1"/>
  <c r="C990" i="7"/>
  <c r="BD990" i="6"/>
  <c r="AY990" i="6"/>
  <c r="P990" i="6"/>
  <c r="N990" i="7" s="1"/>
  <c r="Q990" i="6"/>
  <c r="O990" i="7" s="1"/>
  <c r="J990" i="6"/>
  <c r="H990" i="7" s="1"/>
  <c r="W990" i="6"/>
  <c r="U990" i="7" s="1"/>
  <c r="X990" i="6"/>
  <c r="V990" i="7" s="1"/>
  <c r="N990" i="6"/>
  <c r="L990" i="7" s="1"/>
  <c r="BC990" i="6"/>
  <c r="Y990" i="6"/>
  <c r="W990" i="7" s="1"/>
  <c r="S990" i="6"/>
  <c r="Q990" i="7" s="1"/>
  <c r="X741" i="6"/>
  <c r="V741" i="7" s="1"/>
  <c r="AX741" i="6"/>
  <c r="A741" i="6"/>
  <c r="A741" i="7" s="1"/>
  <c r="H741" i="6"/>
  <c r="F741" i="7" s="1"/>
  <c r="C741" i="7"/>
  <c r="BC741" i="6"/>
  <c r="T741" i="6"/>
  <c r="R741" i="7" s="1"/>
  <c r="K741" i="6"/>
  <c r="I741" i="7" s="1"/>
  <c r="Y741" i="6"/>
  <c r="W741" i="7" s="1"/>
  <c r="F741" i="6"/>
  <c r="E741" i="6" s="1"/>
  <c r="N741" i="6"/>
  <c r="L741" i="7" s="1"/>
  <c r="Q741" i="6"/>
  <c r="O741" i="7" s="1"/>
  <c r="S741" i="6"/>
  <c r="Q741" i="7" s="1"/>
  <c r="O741" i="6"/>
  <c r="M741" i="7" s="1"/>
  <c r="AB741" i="6"/>
  <c r="G741" i="6"/>
  <c r="E741" i="7" s="1"/>
  <c r="W741" i="6"/>
  <c r="U741" i="7" s="1"/>
  <c r="P741" i="6"/>
  <c r="N741" i="7" s="1"/>
  <c r="BA741" i="6"/>
  <c r="AV741" i="6"/>
  <c r="BB741" i="6"/>
  <c r="V741" i="6"/>
  <c r="T741" i="7" s="1"/>
  <c r="Z741" i="6"/>
  <c r="AY741" i="6"/>
  <c r="M741" i="6"/>
  <c r="K741" i="7" s="1"/>
  <c r="J741" i="6"/>
  <c r="H741" i="7" s="1"/>
  <c r="BD741" i="6"/>
  <c r="I741" i="6"/>
  <c r="G741" i="7" s="1"/>
  <c r="AZ741" i="6"/>
  <c r="U741" i="6"/>
  <c r="S741" i="7" s="1"/>
  <c r="B741" i="6"/>
  <c r="B741" i="7" s="1"/>
  <c r="AA741" i="6"/>
  <c r="R741" i="6"/>
  <c r="P741" i="7" s="1"/>
  <c r="AW741" i="6"/>
  <c r="L741" i="6"/>
  <c r="J741" i="7" s="1"/>
  <c r="AB656" i="6"/>
  <c r="G656" i="6"/>
  <c r="E656" i="7" s="1"/>
  <c r="Y656" i="6"/>
  <c r="W656" i="7" s="1"/>
  <c r="AZ656" i="6"/>
  <c r="Q656" i="6"/>
  <c r="O656" i="7" s="1"/>
  <c r="BC656" i="6"/>
  <c r="S656" i="6"/>
  <c r="Q656" i="7" s="1"/>
  <c r="R656" i="6"/>
  <c r="P656" i="7" s="1"/>
  <c r="V656" i="6"/>
  <c r="T656" i="7" s="1"/>
  <c r="N656" i="6"/>
  <c r="L656" i="7" s="1"/>
  <c r="P656" i="6"/>
  <c r="N656" i="7" s="1"/>
  <c r="B656" i="6"/>
  <c r="B656" i="7" s="1"/>
  <c r="O656" i="6"/>
  <c r="M656" i="7" s="1"/>
  <c r="Z656" i="6"/>
  <c r="BD656" i="6"/>
  <c r="L656" i="6"/>
  <c r="J656" i="7" s="1"/>
  <c r="J656" i="6"/>
  <c r="H656" i="7" s="1"/>
  <c r="AY656" i="6"/>
  <c r="BB656" i="6"/>
  <c r="M656" i="6"/>
  <c r="K656" i="7" s="1"/>
  <c r="BA656" i="6"/>
  <c r="F656" i="6"/>
  <c r="E656" i="6" s="1"/>
  <c r="H656" i="6"/>
  <c r="F656" i="7" s="1"/>
  <c r="AW656" i="6"/>
  <c r="AV656" i="6"/>
  <c r="C656" i="7"/>
  <c r="T656" i="6"/>
  <c r="R656" i="7" s="1"/>
  <c r="W656" i="6"/>
  <c r="U656" i="7" s="1"/>
  <c r="U656" i="6"/>
  <c r="S656" i="7" s="1"/>
  <c r="AA656" i="6"/>
  <c r="A656" i="6"/>
  <c r="A656" i="7" s="1"/>
  <c r="K656" i="6"/>
  <c r="I656" i="7" s="1"/>
  <c r="X656" i="6"/>
  <c r="V656" i="7" s="1"/>
  <c r="I656" i="6"/>
  <c r="G656" i="7" s="1"/>
  <c r="AX656" i="6"/>
  <c r="BB553" i="6"/>
  <c r="AB553" i="6"/>
  <c r="C553" i="7"/>
  <c r="Y553" i="6"/>
  <c r="W553" i="7" s="1"/>
  <c r="I553" i="6"/>
  <c r="G553" i="7" s="1"/>
  <c r="B553" i="6"/>
  <c r="B553" i="7" s="1"/>
  <c r="AW553" i="6"/>
  <c r="BC553" i="6"/>
  <c r="AA553" i="6"/>
  <c r="L553" i="6"/>
  <c r="J553" i="7" s="1"/>
  <c r="G553" i="6"/>
  <c r="E553" i="7" s="1"/>
  <c r="AV553" i="6"/>
  <c r="H553" i="6"/>
  <c r="F553" i="7" s="1"/>
  <c r="W553" i="6"/>
  <c r="U553" i="7" s="1"/>
  <c r="BD553" i="6"/>
  <c r="N553" i="6"/>
  <c r="L553" i="7" s="1"/>
  <c r="T553" i="6"/>
  <c r="R553" i="7" s="1"/>
  <c r="BA553" i="6"/>
  <c r="O553" i="6"/>
  <c r="M553" i="7" s="1"/>
  <c r="R553" i="6"/>
  <c r="P553" i="7" s="1"/>
  <c r="A553" i="6"/>
  <c r="A553" i="7" s="1"/>
  <c r="X553" i="6"/>
  <c r="V553" i="7" s="1"/>
  <c r="S553" i="6"/>
  <c r="Q553" i="7" s="1"/>
  <c r="J553" i="6"/>
  <c r="H553" i="7" s="1"/>
  <c r="F553" i="6"/>
  <c r="E553" i="6" s="1"/>
  <c r="V553" i="6"/>
  <c r="T553" i="7" s="1"/>
  <c r="P553" i="6"/>
  <c r="N553" i="7" s="1"/>
  <c r="U553" i="6"/>
  <c r="S553" i="7" s="1"/>
  <c r="AY553" i="6"/>
  <c r="Q553" i="6"/>
  <c r="O553" i="7" s="1"/>
  <c r="AZ553" i="6"/>
  <c r="AX553" i="6"/>
  <c r="K553" i="6"/>
  <c r="I553" i="7" s="1"/>
  <c r="Z553" i="6"/>
  <c r="M553" i="6"/>
  <c r="K553" i="7" s="1"/>
  <c r="B150" i="9"/>
  <c r="AA153" i="6"/>
  <c r="Z153" i="6" s="1"/>
  <c r="AB153" i="6"/>
  <c r="P153" i="6"/>
  <c r="N153" i="7" s="1"/>
  <c r="F153" i="6"/>
  <c r="E153" i="6" s="1"/>
  <c r="C153" i="7"/>
  <c r="AW440" i="6"/>
  <c r="AZ440" i="6"/>
  <c r="C440" i="7"/>
  <c r="Z440" i="6"/>
  <c r="T440" i="6"/>
  <c r="R440" i="7" s="1"/>
  <c r="BA440" i="6"/>
  <c r="G440" i="6"/>
  <c r="E440" i="7" s="1"/>
  <c r="J440" i="6"/>
  <c r="H440" i="7" s="1"/>
  <c r="R440" i="6"/>
  <c r="P440" i="7" s="1"/>
  <c r="AB440" i="6"/>
  <c r="F440" i="6"/>
  <c r="E440" i="6" s="1"/>
  <c r="L440" i="6"/>
  <c r="J440" i="7" s="1"/>
  <c r="B440" i="6"/>
  <c r="B440" i="7" s="1"/>
  <c r="BC440" i="6"/>
  <c r="BB440" i="6"/>
  <c r="AV440" i="6"/>
  <c r="Y440" i="6"/>
  <c r="W440" i="7" s="1"/>
  <c r="S440" i="6"/>
  <c r="Q440" i="7" s="1"/>
  <c r="P440" i="6"/>
  <c r="N440" i="7" s="1"/>
  <c r="AY440" i="6"/>
  <c r="A440" i="6"/>
  <c r="A440" i="7" s="1"/>
  <c r="N440" i="6"/>
  <c r="L440" i="7" s="1"/>
  <c r="O440" i="6"/>
  <c r="M440" i="7" s="1"/>
  <c r="M440" i="6"/>
  <c r="K440" i="7" s="1"/>
  <c r="X440" i="6"/>
  <c r="V440" i="7" s="1"/>
  <c r="K440" i="6"/>
  <c r="I440" i="7" s="1"/>
  <c r="V440" i="6"/>
  <c r="T440" i="7" s="1"/>
  <c r="AA440" i="6"/>
  <c r="Q440" i="6"/>
  <c r="O440" i="7" s="1"/>
  <c r="AX440" i="6"/>
  <c r="W440" i="6"/>
  <c r="U440" i="7" s="1"/>
  <c r="I440" i="6"/>
  <c r="G440" i="7" s="1"/>
  <c r="U440" i="6"/>
  <c r="S440" i="7" s="1"/>
  <c r="BD440" i="6"/>
  <c r="H440" i="6"/>
  <c r="F440" i="7" s="1"/>
  <c r="Y472" i="6"/>
  <c r="W472" i="7" s="1"/>
  <c r="AX472" i="6"/>
  <c r="T472" i="6"/>
  <c r="R472" i="7" s="1"/>
  <c r="C472" i="7"/>
  <c r="F472" i="6"/>
  <c r="E472" i="6" s="1"/>
  <c r="BC472" i="6"/>
  <c r="BD472" i="6"/>
  <c r="V472" i="6"/>
  <c r="T472" i="7" s="1"/>
  <c r="M472" i="6"/>
  <c r="K472" i="7" s="1"/>
  <c r="AA472" i="6"/>
  <c r="P472" i="6"/>
  <c r="N472" i="7" s="1"/>
  <c r="BA472" i="6"/>
  <c r="G472" i="6"/>
  <c r="E472" i="7" s="1"/>
  <c r="L472" i="6"/>
  <c r="J472" i="7" s="1"/>
  <c r="H472" i="6"/>
  <c r="F472" i="7" s="1"/>
  <c r="S472" i="6"/>
  <c r="Q472" i="7" s="1"/>
  <c r="AY472" i="6"/>
  <c r="BB472" i="6"/>
  <c r="U472" i="6"/>
  <c r="S472" i="7" s="1"/>
  <c r="AZ472" i="6"/>
  <c r="AB472" i="6"/>
  <c r="I472" i="6"/>
  <c r="G472" i="7" s="1"/>
  <c r="B472" i="6"/>
  <c r="B472" i="7" s="1"/>
  <c r="AV472" i="6"/>
  <c r="R472" i="6"/>
  <c r="P472" i="7" s="1"/>
  <c r="J472" i="6"/>
  <c r="H472" i="7" s="1"/>
  <c r="Q472" i="6"/>
  <c r="O472" i="7" s="1"/>
  <c r="K472" i="6"/>
  <c r="I472" i="7" s="1"/>
  <c r="N472" i="6"/>
  <c r="L472" i="7" s="1"/>
  <c r="O472" i="6"/>
  <c r="M472" i="7" s="1"/>
  <c r="Z472" i="6"/>
  <c r="X472" i="6"/>
  <c r="V472" i="7" s="1"/>
  <c r="W472" i="6"/>
  <c r="U472" i="7" s="1"/>
  <c r="AW472" i="6"/>
  <c r="A472" i="6"/>
  <c r="A472" i="7" s="1"/>
  <c r="O903" i="6"/>
  <c r="M903" i="7" s="1"/>
  <c r="Y903" i="6"/>
  <c r="W903" i="7" s="1"/>
  <c r="W903" i="6"/>
  <c r="U903" i="7" s="1"/>
  <c r="BC903" i="6"/>
  <c r="L903" i="6"/>
  <c r="J903" i="7" s="1"/>
  <c r="V903" i="6"/>
  <c r="T903" i="7" s="1"/>
  <c r="F903" i="6"/>
  <c r="E903" i="6" s="1"/>
  <c r="AZ903" i="6"/>
  <c r="R903" i="6"/>
  <c r="P903" i="7" s="1"/>
  <c r="AA903" i="6"/>
  <c r="P903" i="6"/>
  <c r="N903" i="7" s="1"/>
  <c r="BA903" i="6"/>
  <c r="A903" i="6"/>
  <c r="A903" i="7" s="1"/>
  <c r="C903" i="7"/>
  <c r="M903" i="6"/>
  <c r="K903" i="7" s="1"/>
  <c r="Q903" i="6"/>
  <c r="O903" i="7" s="1"/>
  <c r="N903" i="6"/>
  <c r="L903" i="7" s="1"/>
  <c r="B903" i="6"/>
  <c r="B903" i="7" s="1"/>
  <c r="I903" i="6"/>
  <c r="G903" i="7" s="1"/>
  <c r="J903" i="6"/>
  <c r="H903" i="7" s="1"/>
  <c r="AX903" i="6"/>
  <c r="U903" i="6"/>
  <c r="S903" i="7" s="1"/>
  <c r="AB903" i="6"/>
  <c r="T903" i="6"/>
  <c r="R903" i="7" s="1"/>
  <c r="X903" i="6"/>
  <c r="V903" i="7" s="1"/>
  <c r="AW903" i="6"/>
  <c r="BD903" i="6"/>
  <c r="H903" i="6"/>
  <c r="F903" i="7" s="1"/>
  <c r="K903" i="6"/>
  <c r="I903" i="7" s="1"/>
  <c r="G903" i="6"/>
  <c r="E903" i="7" s="1"/>
  <c r="BB903" i="6"/>
  <c r="AV903" i="6"/>
  <c r="AY903" i="6"/>
  <c r="S903" i="6"/>
  <c r="Q903" i="7" s="1"/>
  <c r="Z903" i="6"/>
  <c r="AA246" i="6"/>
  <c r="AB246" i="6"/>
  <c r="F246" i="6"/>
  <c r="E246" i="6" s="1"/>
  <c r="C246" i="7"/>
  <c r="P246" i="6"/>
  <c r="N246" i="7" s="1"/>
  <c r="B243" i="9"/>
  <c r="T543" i="6"/>
  <c r="R543" i="7" s="1"/>
  <c r="C543" i="7"/>
  <c r="BD543" i="6"/>
  <c r="AA543" i="6"/>
  <c r="R543" i="6"/>
  <c r="P543" i="7" s="1"/>
  <c r="AB543" i="6"/>
  <c r="X543" i="6"/>
  <c r="V543" i="7" s="1"/>
  <c r="G543" i="6"/>
  <c r="E543" i="7" s="1"/>
  <c r="AX543" i="6"/>
  <c r="K543" i="6"/>
  <c r="I543" i="7" s="1"/>
  <c r="P543" i="6"/>
  <c r="N543" i="7" s="1"/>
  <c r="M543" i="6"/>
  <c r="K543" i="7" s="1"/>
  <c r="H543" i="6"/>
  <c r="F543" i="7" s="1"/>
  <c r="AY543" i="6"/>
  <c r="F543" i="6"/>
  <c r="E543" i="6" s="1"/>
  <c r="BA543" i="6"/>
  <c r="Y543" i="6"/>
  <c r="W543" i="7" s="1"/>
  <c r="BC543" i="6"/>
  <c r="V543" i="6"/>
  <c r="T543" i="7" s="1"/>
  <c r="L543" i="6"/>
  <c r="J543" i="7" s="1"/>
  <c r="O543" i="6"/>
  <c r="M543" i="7" s="1"/>
  <c r="S543" i="6"/>
  <c r="Q543" i="7" s="1"/>
  <c r="AZ543" i="6"/>
  <c r="B543" i="6"/>
  <c r="B543" i="7" s="1"/>
  <c r="U543" i="6"/>
  <c r="S543" i="7" s="1"/>
  <c r="AV543" i="6"/>
  <c r="AW543" i="6"/>
  <c r="Z543" i="6"/>
  <c r="N543" i="6"/>
  <c r="L543" i="7" s="1"/>
  <c r="J543" i="6"/>
  <c r="H543" i="7" s="1"/>
  <c r="I543" i="6"/>
  <c r="G543" i="7" s="1"/>
  <c r="W543" i="6"/>
  <c r="U543" i="7" s="1"/>
  <c r="BB543" i="6"/>
  <c r="A543" i="6"/>
  <c r="A543" i="7" s="1"/>
  <c r="Q543" i="6"/>
  <c r="O543" i="7" s="1"/>
  <c r="O943" i="6"/>
  <c r="M943" i="7" s="1"/>
  <c r="BA943" i="6"/>
  <c r="J943" i="6"/>
  <c r="H943" i="7" s="1"/>
  <c r="AX943" i="6"/>
  <c r="Y943" i="6"/>
  <c r="W943" i="7" s="1"/>
  <c r="N943" i="6"/>
  <c r="L943" i="7" s="1"/>
  <c r="K943" i="6"/>
  <c r="I943" i="7" s="1"/>
  <c r="Z943" i="6"/>
  <c r="I943" i="6"/>
  <c r="G943" i="7" s="1"/>
  <c r="P943" i="6"/>
  <c r="N943" i="7" s="1"/>
  <c r="AA943" i="6"/>
  <c r="BD943" i="6"/>
  <c r="AZ943" i="6"/>
  <c r="AY943" i="6"/>
  <c r="C943" i="7"/>
  <c r="U943" i="6"/>
  <c r="S943" i="7" s="1"/>
  <c r="BC943" i="6"/>
  <c r="H943" i="6"/>
  <c r="F943" i="7" s="1"/>
  <c r="AV943" i="6"/>
  <c r="G943" i="6"/>
  <c r="E943" i="7" s="1"/>
  <c r="L943" i="6"/>
  <c r="J943" i="7" s="1"/>
  <c r="AW943" i="6"/>
  <c r="AB943" i="6"/>
  <c r="BB943" i="6"/>
  <c r="X943" i="6"/>
  <c r="V943" i="7" s="1"/>
  <c r="A943" i="6"/>
  <c r="A943" i="7" s="1"/>
  <c r="T943" i="6"/>
  <c r="R943" i="7" s="1"/>
  <c r="B943" i="6"/>
  <c r="B943" i="7" s="1"/>
  <c r="Q943" i="6"/>
  <c r="O943" i="7" s="1"/>
  <c r="F943" i="6"/>
  <c r="E943" i="6" s="1"/>
  <c r="V943" i="6"/>
  <c r="T943" i="7" s="1"/>
  <c r="M943" i="6"/>
  <c r="K943" i="7" s="1"/>
  <c r="R943" i="6"/>
  <c r="P943" i="7" s="1"/>
  <c r="W943" i="6"/>
  <c r="U943" i="7" s="1"/>
  <c r="S943" i="6"/>
  <c r="Q943" i="7" s="1"/>
  <c r="Z667" i="6"/>
  <c r="AB667" i="6"/>
  <c r="BC667" i="6"/>
  <c r="N667" i="6"/>
  <c r="L667" i="7" s="1"/>
  <c r="A667" i="6"/>
  <c r="A667" i="7" s="1"/>
  <c r="G667" i="6"/>
  <c r="E667" i="7" s="1"/>
  <c r="O667" i="6"/>
  <c r="M667" i="7" s="1"/>
  <c r="L667" i="6"/>
  <c r="J667" i="7" s="1"/>
  <c r="V667" i="6"/>
  <c r="T667" i="7" s="1"/>
  <c r="BA667" i="6"/>
  <c r="BD667" i="6"/>
  <c r="C667" i="7"/>
  <c r="H667" i="6"/>
  <c r="F667" i="7" s="1"/>
  <c r="BB667" i="6"/>
  <c r="Y667" i="6"/>
  <c r="W667" i="7" s="1"/>
  <c r="X667" i="6"/>
  <c r="V667" i="7" s="1"/>
  <c r="K667" i="6"/>
  <c r="I667" i="7" s="1"/>
  <c r="S667" i="6"/>
  <c r="Q667" i="7" s="1"/>
  <c r="R667" i="6"/>
  <c r="P667" i="7" s="1"/>
  <c r="I667" i="6"/>
  <c r="G667" i="7" s="1"/>
  <c r="AW667" i="6"/>
  <c r="Q667" i="6"/>
  <c r="O667" i="7" s="1"/>
  <c r="T667" i="6"/>
  <c r="R667" i="7" s="1"/>
  <c r="M667" i="6"/>
  <c r="K667" i="7" s="1"/>
  <c r="U667" i="6"/>
  <c r="S667" i="7" s="1"/>
  <c r="J667" i="6"/>
  <c r="H667" i="7" s="1"/>
  <c r="AY667" i="6"/>
  <c r="AZ667" i="6"/>
  <c r="F667" i="6"/>
  <c r="E667" i="6" s="1"/>
  <c r="AA667" i="6"/>
  <c r="W667" i="6"/>
  <c r="U667" i="7" s="1"/>
  <c r="B667" i="6"/>
  <c r="B667" i="7" s="1"/>
  <c r="AX667" i="6"/>
  <c r="AV667" i="6"/>
  <c r="P667" i="6"/>
  <c r="N667" i="7" s="1"/>
  <c r="AA310" i="6"/>
  <c r="F310" i="6"/>
  <c r="E310" i="6" s="1"/>
  <c r="B307" i="9"/>
  <c r="AB310" i="6"/>
  <c r="C310" i="7"/>
  <c r="P310" i="6"/>
  <c r="N310" i="7" s="1"/>
  <c r="U679" i="6"/>
  <c r="S679" i="7" s="1"/>
  <c r="O679" i="6"/>
  <c r="M679" i="7" s="1"/>
  <c r="I679" i="6"/>
  <c r="G679" i="7" s="1"/>
  <c r="BD679" i="6"/>
  <c r="R679" i="6"/>
  <c r="P679" i="7" s="1"/>
  <c r="M679" i="6"/>
  <c r="K679" i="7" s="1"/>
  <c r="C679" i="7"/>
  <c r="W679" i="6"/>
  <c r="U679" i="7" s="1"/>
  <c r="AZ679" i="6"/>
  <c r="J679" i="6"/>
  <c r="H679" i="7" s="1"/>
  <c r="Z679" i="6"/>
  <c r="K679" i="6"/>
  <c r="I679" i="7" s="1"/>
  <c r="N679" i="6"/>
  <c r="L679" i="7" s="1"/>
  <c r="BB679" i="6"/>
  <c r="L679" i="6"/>
  <c r="J679" i="7" s="1"/>
  <c r="B679" i="6"/>
  <c r="B679" i="7" s="1"/>
  <c r="H679" i="6"/>
  <c r="F679" i="7" s="1"/>
  <c r="BA679" i="6"/>
  <c r="AX679" i="6"/>
  <c r="BC679" i="6"/>
  <c r="AV679" i="6"/>
  <c r="AB679" i="6"/>
  <c r="P679" i="6"/>
  <c r="N679" i="7" s="1"/>
  <c r="T679" i="6"/>
  <c r="R679" i="7" s="1"/>
  <c r="Q679" i="6"/>
  <c r="O679" i="7" s="1"/>
  <c r="G679" i="6"/>
  <c r="E679" i="7" s="1"/>
  <c r="AW679" i="6"/>
  <c r="S679" i="6"/>
  <c r="Q679" i="7" s="1"/>
  <c r="AA679" i="6"/>
  <c r="A679" i="6"/>
  <c r="A679" i="7" s="1"/>
  <c r="X679" i="6"/>
  <c r="V679" i="7" s="1"/>
  <c r="V679" i="6"/>
  <c r="T679" i="7" s="1"/>
  <c r="F679" i="6"/>
  <c r="E679" i="6" s="1"/>
  <c r="Y679" i="6"/>
  <c r="W679" i="7" s="1"/>
  <c r="AY679" i="6"/>
  <c r="L781" i="6"/>
  <c r="J781" i="7" s="1"/>
  <c r="BC781" i="6"/>
  <c r="V781" i="6"/>
  <c r="T781" i="7" s="1"/>
  <c r="W781" i="6"/>
  <c r="U781" i="7" s="1"/>
  <c r="M781" i="6"/>
  <c r="K781" i="7" s="1"/>
  <c r="Z781" i="6"/>
  <c r="K781" i="6"/>
  <c r="I781" i="7" s="1"/>
  <c r="T781" i="6"/>
  <c r="R781" i="7" s="1"/>
  <c r="AA781" i="6"/>
  <c r="S781" i="6"/>
  <c r="Q781" i="7" s="1"/>
  <c r="AZ781" i="6"/>
  <c r="X781" i="6"/>
  <c r="V781" i="7" s="1"/>
  <c r="A781" i="6"/>
  <c r="A781" i="7" s="1"/>
  <c r="Q781" i="6"/>
  <c r="O781" i="7" s="1"/>
  <c r="U781" i="6"/>
  <c r="S781" i="7" s="1"/>
  <c r="O781" i="6"/>
  <c r="M781" i="7" s="1"/>
  <c r="BB781" i="6"/>
  <c r="B781" i="6"/>
  <c r="B781" i="7" s="1"/>
  <c r="AY781" i="6"/>
  <c r="N781" i="6"/>
  <c r="L781" i="7" s="1"/>
  <c r="G781" i="6"/>
  <c r="E781" i="7" s="1"/>
  <c r="H781" i="6"/>
  <c r="F781" i="7" s="1"/>
  <c r="BD781" i="6"/>
  <c r="AB781" i="6"/>
  <c r="AV781" i="6"/>
  <c r="Y781" i="6"/>
  <c r="W781" i="7" s="1"/>
  <c r="AW781" i="6"/>
  <c r="P781" i="6"/>
  <c r="N781" i="7" s="1"/>
  <c r="BA781" i="6"/>
  <c r="I781" i="6"/>
  <c r="G781" i="7" s="1"/>
  <c r="C781" i="7"/>
  <c r="F781" i="6"/>
  <c r="E781" i="6" s="1"/>
  <c r="R781" i="6"/>
  <c r="P781" i="7" s="1"/>
  <c r="AX781" i="6"/>
  <c r="J781" i="6"/>
  <c r="H781" i="7" s="1"/>
  <c r="X827" i="6"/>
  <c r="V827" i="7" s="1"/>
  <c r="AB827" i="6"/>
  <c r="P827" i="6"/>
  <c r="N827" i="7" s="1"/>
  <c r="I827" i="6"/>
  <c r="G827" i="7" s="1"/>
  <c r="S827" i="6"/>
  <c r="Q827" i="7" s="1"/>
  <c r="J827" i="6"/>
  <c r="H827" i="7" s="1"/>
  <c r="Z827" i="6"/>
  <c r="AZ827" i="6"/>
  <c r="M827" i="6"/>
  <c r="K827" i="7" s="1"/>
  <c r="C827" i="7"/>
  <c r="T827" i="6"/>
  <c r="R827" i="7" s="1"/>
  <c r="BD827" i="6"/>
  <c r="B827" i="6"/>
  <c r="B827" i="7" s="1"/>
  <c r="L827" i="6"/>
  <c r="J827" i="7" s="1"/>
  <c r="BA827" i="6"/>
  <c r="N827" i="6"/>
  <c r="L827" i="7" s="1"/>
  <c r="AX827" i="6"/>
  <c r="BB827" i="6"/>
  <c r="R827" i="6"/>
  <c r="P827" i="7" s="1"/>
  <c r="H827" i="6"/>
  <c r="F827" i="7" s="1"/>
  <c r="AV827" i="6"/>
  <c r="AA827" i="6"/>
  <c r="V827" i="6"/>
  <c r="T827" i="7" s="1"/>
  <c r="O827" i="6"/>
  <c r="M827" i="7" s="1"/>
  <c r="AW827" i="6"/>
  <c r="W827" i="6"/>
  <c r="U827" i="7" s="1"/>
  <c r="AY827" i="6"/>
  <c r="G827" i="6"/>
  <c r="E827" i="7" s="1"/>
  <c r="BC827" i="6"/>
  <c r="F827" i="6"/>
  <c r="E827" i="6" s="1"/>
  <c r="Y827" i="6"/>
  <c r="W827" i="7" s="1"/>
  <c r="Q827" i="6"/>
  <c r="O827" i="7" s="1"/>
  <c r="U827" i="6"/>
  <c r="S827" i="7" s="1"/>
  <c r="K827" i="6"/>
  <c r="I827" i="7" s="1"/>
  <c r="A827" i="6"/>
  <c r="A827" i="7" s="1"/>
  <c r="B127" i="9"/>
  <c r="C130" i="7"/>
  <c r="P130" i="6"/>
  <c r="N130" i="7" s="1"/>
  <c r="AB130" i="6"/>
  <c r="F130" i="6"/>
  <c r="E130" i="6" s="1"/>
  <c r="AA130" i="6"/>
  <c r="B187" i="9"/>
  <c r="AA190" i="6"/>
  <c r="F190" i="6"/>
  <c r="E190" i="6" s="1"/>
  <c r="P190" i="6"/>
  <c r="N190" i="7" s="1"/>
  <c r="C190" i="7"/>
  <c r="AB190" i="6"/>
  <c r="P164" i="6"/>
  <c r="N164" i="7" s="1"/>
  <c r="F164" i="6"/>
  <c r="E164" i="6" s="1"/>
  <c r="AB164" i="6"/>
  <c r="C164" i="7"/>
  <c r="AA164" i="6"/>
  <c r="B161" i="9"/>
  <c r="AB215" i="6"/>
  <c r="AA215" i="6"/>
  <c r="F215" i="6"/>
  <c r="E215" i="6" s="1"/>
  <c r="C215" i="7"/>
  <c r="B212" i="9"/>
  <c r="P215" i="6"/>
  <c r="N215" i="7" s="1"/>
  <c r="A555" i="6"/>
  <c r="A555" i="7" s="1"/>
  <c r="C555" i="7"/>
  <c r="AA555" i="6"/>
  <c r="I555" i="6"/>
  <c r="G555" i="7" s="1"/>
  <c r="AX555" i="6"/>
  <c r="T555" i="6"/>
  <c r="R555" i="7" s="1"/>
  <c r="R555" i="6"/>
  <c r="P555" i="7" s="1"/>
  <c r="H555" i="6"/>
  <c r="F555" i="7" s="1"/>
  <c r="J555" i="6"/>
  <c r="H555" i="7" s="1"/>
  <c r="Z555" i="6"/>
  <c r="G555" i="6"/>
  <c r="E555" i="7" s="1"/>
  <c r="B555" i="6"/>
  <c r="B555" i="7" s="1"/>
  <c r="AZ555" i="6"/>
  <c r="BD555" i="6"/>
  <c r="BC555" i="6"/>
  <c r="L555" i="6"/>
  <c r="J555" i="7" s="1"/>
  <c r="W555" i="6"/>
  <c r="U555" i="7" s="1"/>
  <c r="AY555" i="6"/>
  <c r="O555" i="6"/>
  <c r="M555" i="7" s="1"/>
  <c r="X555" i="6"/>
  <c r="V555" i="7" s="1"/>
  <c r="AB555" i="6"/>
  <c r="F555" i="6"/>
  <c r="E555" i="6" s="1"/>
  <c r="AV555" i="6"/>
  <c r="V555" i="6"/>
  <c r="T555" i="7" s="1"/>
  <c r="U555" i="6"/>
  <c r="S555" i="7" s="1"/>
  <c r="BB555" i="6"/>
  <c r="AW555" i="6"/>
  <c r="M555" i="6"/>
  <c r="K555" i="7" s="1"/>
  <c r="K555" i="6"/>
  <c r="I555" i="7" s="1"/>
  <c r="N555" i="6"/>
  <c r="L555" i="7" s="1"/>
  <c r="Y555" i="6"/>
  <c r="W555" i="7" s="1"/>
  <c r="P555" i="6"/>
  <c r="N555" i="7" s="1"/>
  <c r="BA555" i="6"/>
  <c r="S555" i="6"/>
  <c r="Q555" i="7" s="1"/>
  <c r="Q555" i="6"/>
  <c r="O555" i="7" s="1"/>
  <c r="A383" i="6"/>
  <c r="A383" i="7" s="1"/>
  <c r="X383" i="6"/>
  <c r="V383" i="7" s="1"/>
  <c r="Z383" i="6"/>
  <c r="F383" i="6"/>
  <c r="E383" i="6" s="1"/>
  <c r="AW383" i="6"/>
  <c r="BA383" i="6"/>
  <c r="P383" i="6"/>
  <c r="N383" i="7" s="1"/>
  <c r="T383" i="6"/>
  <c r="R383" i="7" s="1"/>
  <c r="Y383" i="6"/>
  <c r="W383" i="7" s="1"/>
  <c r="BC383" i="6"/>
  <c r="BD383" i="6"/>
  <c r="R383" i="6"/>
  <c r="P383" i="7" s="1"/>
  <c r="AX383" i="6"/>
  <c r="W383" i="6"/>
  <c r="U383" i="7" s="1"/>
  <c r="V383" i="6"/>
  <c r="T383" i="7" s="1"/>
  <c r="U383" i="6"/>
  <c r="S383" i="7" s="1"/>
  <c r="BB383" i="6"/>
  <c r="O383" i="6"/>
  <c r="M383" i="7" s="1"/>
  <c r="S383" i="6"/>
  <c r="Q383" i="7" s="1"/>
  <c r="N383" i="6"/>
  <c r="L383" i="7" s="1"/>
  <c r="K383" i="6"/>
  <c r="I383" i="7" s="1"/>
  <c r="AB383" i="6"/>
  <c r="C383" i="7"/>
  <c r="Q383" i="6"/>
  <c r="O383" i="7" s="1"/>
  <c r="B383" i="6"/>
  <c r="B383" i="7" s="1"/>
  <c r="AZ383" i="6"/>
  <c r="H383" i="6"/>
  <c r="F383" i="7" s="1"/>
  <c r="I383" i="6"/>
  <c r="G383" i="7" s="1"/>
  <c r="AV383" i="6"/>
  <c r="AY383" i="6"/>
  <c r="M383" i="6"/>
  <c r="K383" i="7" s="1"/>
  <c r="G383" i="6"/>
  <c r="E383" i="7" s="1"/>
  <c r="AA383" i="6"/>
  <c r="L383" i="6"/>
  <c r="J383" i="7" s="1"/>
  <c r="J383" i="6"/>
  <c r="H383" i="7" s="1"/>
  <c r="Z897" i="6"/>
  <c r="V897" i="6"/>
  <c r="T897" i="7" s="1"/>
  <c r="R897" i="6"/>
  <c r="P897" i="7" s="1"/>
  <c r="AZ897" i="6"/>
  <c r="AV897" i="6"/>
  <c r="B897" i="6"/>
  <c r="B897" i="7" s="1"/>
  <c r="AA897" i="6"/>
  <c r="M897" i="6"/>
  <c r="K897" i="7" s="1"/>
  <c r="U897" i="6"/>
  <c r="S897" i="7" s="1"/>
  <c r="T897" i="6"/>
  <c r="R897" i="7" s="1"/>
  <c r="K897" i="6"/>
  <c r="I897" i="7" s="1"/>
  <c r="S897" i="6"/>
  <c r="Q897" i="7" s="1"/>
  <c r="J897" i="6"/>
  <c r="H897" i="7" s="1"/>
  <c r="X897" i="6"/>
  <c r="V897" i="7" s="1"/>
  <c r="AW897" i="6"/>
  <c r="Q897" i="6"/>
  <c r="O897" i="7" s="1"/>
  <c r="A897" i="6"/>
  <c r="A897" i="7" s="1"/>
  <c r="C897" i="7"/>
  <c r="N897" i="6"/>
  <c r="L897" i="7" s="1"/>
  <c r="I897" i="6"/>
  <c r="G897" i="7" s="1"/>
  <c r="AY897" i="6"/>
  <c r="AX897" i="6"/>
  <c r="AB897" i="6"/>
  <c r="Y897" i="6"/>
  <c r="W897" i="7" s="1"/>
  <c r="BD897" i="6"/>
  <c r="BB897" i="6"/>
  <c r="BC897" i="6"/>
  <c r="F897" i="6"/>
  <c r="E897" i="6" s="1"/>
  <c r="L897" i="6"/>
  <c r="J897" i="7" s="1"/>
  <c r="W897" i="6"/>
  <c r="U897" i="7" s="1"/>
  <c r="P897" i="6"/>
  <c r="N897" i="7" s="1"/>
  <c r="G897" i="6"/>
  <c r="E897" i="7" s="1"/>
  <c r="BA897" i="6"/>
  <c r="O897" i="6"/>
  <c r="M897" i="7" s="1"/>
  <c r="H897" i="6"/>
  <c r="F897" i="7" s="1"/>
  <c r="V585" i="6"/>
  <c r="T585" i="7" s="1"/>
  <c r="BA585" i="6"/>
  <c r="Y585" i="6"/>
  <c r="W585" i="7" s="1"/>
  <c r="X585" i="6"/>
  <c r="V585" i="7" s="1"/>
  <c r="O585" i="6"/>
  <c r="M585" i="7" s="1"/>
  <c r="T585" i="6"/>
  <c r="R585" i="7" s="1"/>
  <c r="L585" i="6"/>
  <c r="J585" i="7" s="1"/>
  <c r="R585" i="6"/>
  <c r="P585" i="7" s="1"/>
  <c r="K585" i="6"/>
  <c r="I585" i="7" s="1"/>
  <c r="Z585" i="6"/>
  <c r="AB585" i="6"/>
  <c r="Q585" i="6"/>
  <c r="O585" i="7" s="1"/>
  <c r="I585" i="6"/>
  <c r="G585" i="7" s="1"/>
  <c r="P585" i="6"/>
  <c r="N585" i="7" s="1"/>
  <c r="AW585" i="6"/>
  <c r="J585" i="6"/>
  <c r="H585" i="7" s="1"/>
  <c r="AY585" i="6"/>
  <c r="H585" i="6"/>
  <c r="F585" i="7" s="1"/>
  <c r="M585" i="6"/>
  <c r="K585" i="7" s="1"/>
  <c r="G585" i="6"/>
  <c r="E585" i="7" s="1"/>
  <c r="S585" i="6"/>
  <c r="Q585" i="7" s="1"/>
  <c r="BB585" i="6"/>
  <c r="A585" i="6"/>
  <c r="A585" i="7" s="1"/>
  <c r="AZ585" i="6"/>
  <c r="F585" i="6"/>
  <c r="E585" i="6" s="1"/>
  <c r="U585" i="6"/>
  <c r="S585" i="7" s="1"/>
  <c r="W585" i="6"/>
  <c r="U585" i="7" s="1"/>
  <c r="AA585" i="6"/>
  <c r="BD585" i="6"/>
  <c r="B585" i="6"/>
  <c r="B585" i="7" s="1"/>
  <c r="AX585" i="6"/>
  <c r="AV585" i="6"/>
  <c r="C585" i="7"/>
  <c r="N585" i="6"/>
  <c r="L585" i="7" s="1"/>
  <c r="BC585" i="6"/>
  <c r="AB848" i="6"/>
  <c r="H848" i="6"/>
  <c r="F848" i="7" s="1"/>
  <c r="AW848" i="6"/>
  <c r="J848" i="6"/>
  <c r="H848" i="7" s="1"/>
  <c r="BD848" i="6"/>
  <c r="L848" i="6"/>
  <c r="J848" i="7" s="1"/>
  <c r="BB848" i="6"/>
  <c r="Q848" i="6"/>
  <c r="O848" i="7" s="1"/>
  <c r="R848" i="6"/>
  <c r="P848" i="7" s="1"/>
  <c r="Z848" i="6"/>
  <c r="P848" i="6"/>
  <c r="N848" i="7" s="1"/>
  <c r="Y848" i="6"/>
  <c r="W848" i="7" s="1"/>
  <c r="AZ848" i="6"/>
  <c r="AV848" i="6"/>
  <c r="O848" i="6"/>
  <c r="M848" i="7" s="1"/>
  <c r="W848" i="6"/>
  <c r="U848" i="7" s="1"/>
  <c r="N848" i="6"/>
  <c r="L848" i="7" s="1"/>
  <c r="U848" i="6"/>
  <c r="S848" i="7" s="1"/>
  <c r="G848" i="6"/>
  <c r="E848" i="7" s="1"/>
  <c r="M848" i="6"/>
  <c r="K848" i="7" s="1"/>
  <c r="T848" i="6"/>
  <c r="R848" i="7" s="1"/>
  <c r="C848" i="7"/>
  <c r="BA848" i="6"/>
  <c r="S848" i="6"/>
  <c r="Q848" i="7" s="1"/>
  <c r="AA848" i="6"/>
  <c r="AY848" i="6"/>
  <c r="AX848" i="6"/>
  <c r="B848" i="6"/>
  <c r="B848" i="7" s="1"/>
  <c r="A848" i="6"/>
  <c r="A848" i="7" s="1"/>
  <c r="I848" i="6"/>
  <c r="G848" i="7" s="1"/>
  <c r="BC848" i="6"/>
  <c r="F848" i="6"/>
  <c r="E848" i="6" s="1"/>
  <c r="V848" i="6"/>
  <c r="T848" i="7" s="1"/>
  <c r="K848" i="6"/>
  <c r="I848" i="7" s="1"/>
  <c r="X848" i="6"/>
  <c r="V848" i="7" s="1"/>
  <c r="AV661" i="6"/>
  <c r="V661" i="6"/>
  <c r="T661" i="7" s="1"/>
  <c r="AW661" i="6"/>
  <c r="BB661" i="6"/>
  <c r="F661" i="6"/>
  <c r="E661" i="6" s="1"/>
  <c r="AA661" i="6"/>
  <c r="BA661" i="6"/>
  <c r="A661" i="6"/>
  <c r="A661" i="7" s="1"/>
  <c r="J661" i="6"/>
  <c r="H661" i="7" s="1"/>
  <c r="M661" i="6"/>
  <c r="K661" i="7" s="1"/>
  <c r="BD661" i="6"/>
  <c r="N661" i="6"/>
  <c r="L661" i="7" s="1"/>
  <c r="Z661" i="6"/>
  <c r="Y661" i="6"/>
  <c r="W661" i="7" s="1"/>
  <c r="X661" i="6"/>
  <c r="V661" i="7" s="1"/>
  <c r="BC661" i="6"/>
  <c r="W661" i="6"/>
  <c r="U661" i="7" s="1"/>
  <c r="R661" i="6"/>
  <c r="P661" i="7" s="1"/>
  <c r="AB661" i="6"/>
  <c r="B661" i="6"/>
  <c r="B661" i="7" s="1"/>
  <c r="C661" i="7"/>
  <c r="H661" i="6"/>
  <c r="F661" i="7" s="1"/>
  <c r="AZ661" i="6"/>
  <c r="G661" i="6"/>
  <c r="E661" i="7" s="1"/>
  <c r="O661" i="6"/>
  <c r="M661" i="7" s="1"/>
  <c r="T661" i="6"/>
  <c r="R661" i="7" s="1"/>
  <c r="AX661" i="6"/>
  <c r="P661" i="6"/>
  <c r="N661" i="7" s="1"/>
  <c r="I661" i="6"/>
  <c r="G661" i="7" s="1"/>
  <c r="Q661" i="6"/>
  <c r="O661" i="7" s="1"/>
  <c r="U661" i="6"/>
  <c r="S661" i="7" s="1"/>
  <c r="AY661" i="6"/>
  <c r="L661" i="6"/>
  <c r="J661" i="7" s="1"/>
  <c r="K661" i="6"/>
  <c r="I661" i="7" s="1"/>
  <c r="S661" i="6"/>
  <c r="Q661" i="7" s="1"/>
  <c r="C22" i="7"/>
  <c r="AB22" i="6"/>
  <c r="F22" i="6"/>
  <c r="E22" i="6" s="1"/>
  <c r="P22" i="6"/>
  <c r="N22" i="7" s="1"/>
  <c r="B19" i="9"/>
  <c r="AA22" i="6"/>
  <c r="F33" i="6"/>
  <c r="E33" i="6" s="1"/>
  <c r="B30" i="9"/>
  <c r="C33" i="7"/>
  <c r="AB33" i="6"/>
  <c r="P33" i="6"/>
  <c r="N33" i="7" s="1"/>
  <c r="AA33" i="6"/>
  <c r="N877" i="6"/>
  <c r="L877" i="7" s="1"/>
  <c r="AZ877" i="6"/>
  <c r="AV877" i="6"/>
  <c r="H877" i="6"/>
  <c r="F877" i="7" s="1"/>
  <c r="Q877" i="6"/>
  <c r="O877" i="7" s="1"/>
  <c r="T877" i="6"/>
  <c r="R877" i="7" s="1"/>
  <c r="A877" i="6"/>
  <c r="A877" i="7" s="1"/>
  <c r="BC877" i="6"/>
  <c r="AX877" i="6"/>
  <c r="L877" i="6"/>
  <c r="J877" i="7" s="1"/>
  <c r="G877" i="6"/>
  <c r="E877" i="7" s="1"/>
  <c r="AA877" i="6"/>
  <c r="R877" i="6"/>
  <c r="P877" i="7" s="1"/>
  <c r="BD877" i="6"/>
  <c r="AW877" i="6"/>
  <c r="Y877" i="6"/>
  <c r="W877" i="7" s="1"/>
  <c r="U877" i="6"/>
  <c r="S877" i="7" s="1"/>
  <c r="V877" i="6"/>
  <c r="T877" i="7" s="1"/>
  <c r="I877" i="6"/>
  <c r="G877" i="7" s="1"/>
  <c r="AB877" i="6"/>
  <c r="J877" i="6"/>
  <c r="H877" i="7" s="1"/>
  <c r="C877" i="7"/>
  <c r="P877" i="6"/>
  <c r="N877" i="7" s="1"/>
  <c r="F877" i="6"/>
  <c r="E877" i="6" s="1"/>
  <c r="M877" i="6"/>
  <c r="K877" i="7" s="1"/>
  <c r="BB877" i="6"/>
  <c r="AY877" i="6"/>
  <c r="O877" i="6"/>
  <c r="M877" i="7" s="1"/>
  <c r="X877" i="6"/>
  <c r="V877" i="7" s="1"/>
  <c r="W877" i="6"/>
  <c r="U877" i="7" s="1"/>
  <c r="BA877" i="6"/>
  <c r="B877" i="6"/>
  <c r="B877" i="7" s="1"/>
  <c r="S877" i="6"/>
  <c r="Q877" i="7" s="1"/>
  <c r="Z877" i="6"/>
  <c r="K877" i="6"/>
  <c r="I877" i="7" s="1"/>
  <c r="C144" i="7"/>
  <c r="B141" i="9"/>
  <c r="P144" i="6"/>
  <c r="N144" i="7" s="1"/>
  <c r="AB144" i="6"/>
  <c r="F144" i="6"/>
  <c r="E144" i="6" s="1"/>
  <c r="AA144" i="6"/>
  <c r="B327" i="9"/>
  <c r="C330" i="7"/>
  <c r="AB330" i="6"/>
  <c r="AA330" i="6"/>
  <c r="F330" i="6"/>
  <c r="E330" i="6" s="1"/>
  <c r="P330" i="6"/>
  <c r="N330" i="7" s="1"/>
  <c r="C416" i="7"/>
  <c r="H416" i="6"/>
  <c r="F416" i="7" s="1"/>
  <c r="S416" i="6"/>
  <c r="Q416" i="7" s="1"/>
  <c r="N416" i="6"/>
  <c r="L416" i="7" s="1"/>
  <c r="AZ416" i="6"/>
  <c r="AB416" i="6"/>
  <c r="O416" i="6"/>
  <c r="M416" i="7" s="1"/>
  <c r="I416" i="6"/>
  <c r="G416" i="7" s="1"/>
  <c r="K416" i="6"/>
  <c r="I416" i="7" s="1"/>
  <c r="BD416" i="6"/>
  <c r="F416" i="6"/>
  <c r="E416" i="6" s="1"/>
  <c r="Z416" i="6"/>
  <c r="AY416" i="6"/>
  <c r="AA416" i="6"/>
  <c r="X416" i="6"/>
  <c r="V416" i="7" s="1"/>
  <c r="Q416" i="6"/>
  <c r="O416" i="7" s="1"/>
  <c r="M416" i="6"/>
  <c r="K416" i="7" s="1"/>
  <c r="BC416" i="6"/>
  <c r="AV416" i="6"/>
  <c r="U416" i="6"/>
  <c r="S416" i="7" s="1"/>
  <c r="W416" i="6"/>
  <c r="U416" i="7" s="1"/>
  <c r="J416" i="6"/>
  <c r="H416" i="7" s="1"/>
  <c r="G416" i="6"/>
  <c r="E416" i="7" s="1"/>
  <c r="A416" i="6"/>
  <c r="A416" i="7" s="1"/>
  <c r="L416" i="6"/>
  <c r="J416" i="7" s="1"/>
  <c r="B416" i="6"/>
  <c r="B416" i="7" s="1"/>
  <c r="AW416" i="6"/>
  <c r="V416" i="6"/>
  <c r="T416" i="7" s="1"/>
  <c r="R416" i="6"/>
  <c r="P416" i="7" s="1"/>
  <c r="Y416" i="6"/>
  <c r="W416" i="7" s="1"/>
  <c r="BA416" i="6"/>
  <c r="BB416" i="6"/>
  <c r="AX416" i="6"/>
  <c r="T416" i="6"/>
  <c r="R416" i="7" s="1"/>
  <c r="P416" i="6"/>
  <c r="N416" i="7" s="1"/>
  <c r="H691" i="6"/>
  <c r="F691" i="7" s="1"/>
  <c r="S691" i="6"/>
  <c r="Q691" i="7" s="1"/>
  <c r="I691" i="6"/>
  <c r="G691" i="7" s="1"/>
  <c r="BA691" i="6"/>
  <c r="P691" i="6"/>
  <c r="N691" i="7" s="1"/>
  <c r="M691" i="6"/>
  <c r="K691" i="7" s="1"/>
  <c r="AB691" i="6"/>
  <c r="F691" i="6"/>
  <c r="E691" i="6" s="1"/>
  <c r="O691" i="6"/>
  <c r="M691" i="7" s="1"/>
  <c r="AA691" i="6"/>
  <c r="AX691" i="6"/>
  <c r="L691" i="6"/>
  <c r="J691" i="7" s="1"/>
  <c r="B691" i="6"/>
  <c r="B691" i="7" s="1"/>
  <c r="BB691" i="6"/>
  <c r="U691" i="6"/>
  <c r="S691" i="7" s="1"/>
  <c r="C691" i="7"/>
  <c r="BD691" i="6"/>
  <c r="V691" i="6"/>
  <c r="T691" i="7" s="1"/>
  <c r="AZ691" i="6"/>
  <c r="J691" i="6"/>
  <c r="H691" i="7" s="1"/>
  <c r="R691" i="6"/>
  <c r="P691" i="7" s="1"/>
  <c r="W691" i="6"/>
  <c r="U691" i="7" s="1"/>
  <c r="Y691" i="6"/>
  <c r="W691" i="7" s="1"/>
  <c r="X691" i="6"/>
  <c r="V691" i="7" s="1"/>
  <c r="A691" i="6"/>
  <c r="A691" i="7" s="1"/>
  <c r="AV691" i="6"/>
  <c r="AW691" i="6"/>
  <c r="BC691" i="6"/>
  <c r="Q691" i="6"/>
  <c r="O691" i="7" s="1"/>
  <c r="K691" i="6"/>
  <c r="I691" i="7" s="1"/>
  <c r="T691" i="6"/>
  <c r="R691" i="7" s="1"/>
  <c r="Z691" i="6"/>
  <c r="G691" i="6"/>
  <c r="E691" i="7" s="1"/>
  <c r="AY691" i="6"/>
  <c r="N691" i="6"/>
  <c r="L691" i="7" s="1"/>
  <c r="F516" i="6"/>
  <c r="E516" i="6" s="1"/>
  <c r="A516" i="6"/>
  <c r="A516" i="7" s="1"/>
  <c r="O516" i="6"/>
  <c r="M516" i="7" s="1"/>
  <c r="N516" i="6"/>
  <c r="L516" i="7" s="1"/>
  <c r="T516" i="6"/>
  <c r="R516" i="7" s="1"/>
  <c r="P516" i="6"/>
  <c r="N516" i="7" s="1"/>
  <c r="H516" i="6"/>
  <c r="F516" i="7" s="1"/>
  <c r="K516" i="6"/>
  <c r="I516" i="7" s="1"/>
  <c r="BB516" i="6"/>
  <c r="X516" i="6"/>
  <c r="V516" i="7" s="1"/>
  <c r="Q516" i="6"/>
  <c r="O516" i="7" s="1"/>
  <c r="L516" i="6"/>
  <c r="J516" i="7" s="1"/>
  <c r="BC516" i="6"/>
  <c r="J516" i="6"/>
  <c r="H516" i="7" s="1"/>
  <c r="AW516" i="6"/>
  <c r="G516" i="6"/>
  <c r="E516" i="7" s="1"/>
  <c r="AB516" i="6"/>
  <c r="S516" i="6"/>
  <c r="Q516" i="7" s="1"/>
  <c r="AV516" i="6"/>
  <c r="W516" i="6"/>
  <c r="U516" i="7" s="1"/>
  <c r="AA516" i="6"/>
  <c r="V516" i="6"/>
  <c r="T516" i="7" s="1"/>
  <c r="B516" i="6"/>
  <c r="B516" i="7" s="1"/>
  <c r="R516" i="6"/>
  <c r="P516" i="7" s="1"/>
  <c r="AX516" i="6"/>
  <c r="BD516" i="6"/>
  <c r="M516" i="6"/>
  <c r="K516" i="7" s="1"/>
  <c r="AY516" i="6"/>
  <c r="BA516" i="6"/>
  <c r="U516" i="6"/>
  <c r="S516" i="7" s="1"/>
  <c r="Y516" i="6"/>
  <c r="W516" i="7" s="1"/>
  <c r="I516" i="6"/>
  <c r="G516" i="7" s="1"/>
  <c r="AZ516" i="6"/>
  <c r="C516" i="7"/>
  <c r="Z516" i="6"/>
  <c r="L710" i="6"/>
  <c r="J710" i="7" s="1"/>
  <c r="H710" i="6"/>
  <c r="F710" i="7" s="1"/>
  <c r="A710" i="6"/>
  <c r="A710" i="7" s="1"/>
  <c r="J710" i="6"/>
  <c r="H710" i="7" s="1"/>
  <c r="AX710" i="6"/>
  <c r="C710" i="7"/>
  <c r="AW710" i="6"/>
  <c r="AA710" i="6"/>
  <c r="Q710" i="6"/>
  <c r="O710" i="7" s="1"/>
  <c r="BB710" i="6"/>
  <c r="M710" i="6"/>
  <c r="K710" i="7" s="1"/>
  <c r="S710" i="6"/>
  <c r="Q710" i="7" s="1"/>
  <c r="X710" i="6"/>
  <c r="V710" i="7" s="1"/>
  <c r="V710" i="6"/>
  <c r="T710" i="7" s="1"/>
  <c r="F710" i="6"/>
  <c r="E710" i="6" s="1"/>
  <c r="Y710" i="6"/>
  <c r="W710" i="7" s="1"/>
  <c r="O710" i="6"/>
  <c r="M710" i="7" s="1"/>
  <c r="R710" i="6"/>
  <c r="P710" i="7" s="1"/>
  <c r="AY710" i="6"/>
  <c r="N710" i="6"/>
  <c r="L710" i="7" s="1"/>
  <c r="Z710" i="6"/>
  <c r="I710" i="6"/>
  <c r="G710" i="7" s="1"/>
  <c r="BD710" i="6"/>
  <c r="P710" i="6"/>
  <c r="N710" i="7" s="1"/>
  <c r="G710" i="6"/>
  <c r="E710" i="7" s="1"/>
  <c r="W710" i="6"/>
  <c r="U710" i="7" s="1"/>
  <c r="BA710" i="6"/>
  <c r="T710" i="6"/>
  <c r="R710" i="7" s="1"/>
  <c r="B710" i="6"/>
  <c r="B710" i="7" s="1"/>
  <c r="AV710" i="6"/>
  <c r="BC710" i="6"/>
  <c r="AB710" i="6"/>
  <c r="AZ710" i="6"/>
  <c r="U710" i="6"/>
  <c r="S710" i="7" s="1"/>
  <c r="K710" i="6"/>
  <c r="I710" i="7" s="1"/>
  <c r="F40" i="6"/>
  <c r="E40" i="6" s="1"/>
  <c r="AA40" i="6"/>
  <c r="Z40" i="6" s="1"/>
  <c r="C40" i="7"/>
  <c r="AB40" i="6"/>
  <c r="P40" i="6"/>
  <c r="N40" i="7" s="1"/>
  <c r="B37" i="9"/>
  <c r="Z961" i="6"/>
  <c r="N961" i="6"/>
  <c r="L961" i="7" s="1"/>
  <c r="I961" i="6"/>
  <c r="G961" i="7" s="1"/>
  <c r="H961" i="6"/>
  <c r="F961" i="7" s="1"/>
  <c r="AY961" i="6"/>
  <c r="J961" i="6"/>
  <c r="H961" i="7" s="1"/>
  <c r="S961" i="6"/>
  <c r="Q961" i="7" s="1"/>
  <c r="BA961" i="6"/>
  <c r="A961" i="6"/>
  <c r="A961" i="7" s="1"/>
  <c r="L961" i="6"/>
  <c r="J961" i="7" s="1"/>
  <c r="T961" i="6"/>
  <c r="R961" i="7" s="1"/>
  <c r="G961" i="6"/>
  <c r="E961" i="7" s="1"/>
  <c r="BD961" i="6"/>
  <c r="C961" i="7"/>
  <c r="V961" i="6"/>
  <c r="T961" i="7" s="1"/>
  <c r="B961" i="6"/>
  <c r="B961" i="7" s="1"/>
  <c r="AZ961" i="6"/>
  <c r="P961" i="6"/>
  <c r="N961" i="7" s="1"/>
  <c r="BB961" i="6"/>
  <c r="AW961" i="6"/>
  <c r="AX961" i="6"/>
  <c r="BC961" i="6"/>
  <c r="M961" i="6"/>
  <c r="K961" i="7" s="1"/>
  <c r="Y961" i="6"/>
  <c r="W961" i="7" s="1"/>
  <c r="O961" i="6"/>
  <c r="M961" i="7" s="1"/>
  <c r="X961" i="6"/>
  <c r="V961" i="7" s="1"/>
  <c r="AA961" i="6"/>
  <c r="W961" i="6"/>
  <c r="U961" i="7" s="1"/>
  <c r="R961" i="6"/>
  <c r="P961" i="7" s="1"/>
  <c r="U961" i="6"/>
  <c r="S961" i="7" s="1"/>
  <c r="AV961" i="6"/>
  <c r="Q961" i="6"/>
  <c r="O961" i="7" s="1"/>
  <c r="F961" i="6"/>
  <c r="E961" i="6" s="1"/>
  <c r="K961" i="6"/>
  <c r="I961" i="7" s="1"/>
  <c r="AB961" i="6"/>
  <c r="P80" i="6"/>
  <c r="N80" i="7" s="1"/>
  <c r="AB80" i="6"/>
  <c r="F80" i="6"/>
  <c r="E80" i="6" s="1"/>
  <c r="C80" i="7"/>
  <c r="B77" i="9"/>
  <c r="AA80" i="6"/>
  <c r="Z80" i="6" s="1"/>
  <c r="W664" i="6"/>
  <c r="U664" i="7" s="1"/>
  <c r="I664" i="6"/>
  <c r="G664" i="7" s="1"/>
  <c r="U664" i="6"/>
  <c r="S664" i="7" s="1"/>
  <c r="C664" i="7"/>
  <c r="H664" i="6"/>
  <c r="F664" i="7" s="1"/>
  <c r="BB664" i="6"/>
  <c r="J664" i="6"/>
  <c r="H664" i="7" s="1"/>
  <c r="BC664" i="6"/>
  <c r="A664" i="6"/>
  <c r="A664" i="7" s="1"/>
  <c r="AW664" i="6"/>
  <c r="AA664" i="6"/>
  <c r="K664" i="6"/>
  <c r="I664" i="7" s="1"/>
  <c r="Z664" i="6"/>
  <c r="Q664" i="6"/>
  <c r="O664" i="7" s="1"/>
  <c r="G664" i="6"/>
  <c r="E664" i="7" s="1"/>
  <c r="S664" i="6"/>
  <c r="Q664" i="7" s="1"/>
  <c r="AV664" i="6"/>
  <c r="R664" i="6"/>
  <c r="P664" i="7" s="1"/>
  <c r="L664" i="6"/>
  <c r="J664" i="7" s="1"/>
  <c r="B664" i="6"/>
  <c r="B664" i="7" s="1"/>
  <c r="AZ664" i="6"/>
  <c r="X664" i="6"/>
  <c r="V664" i="7" s="1"/>
  <c r="BD664" i="6"/>
  <c r="BA664" i="6"/>
  <c r="T664" i="6"/>
  <c r="R664" i="7" s="1"/>
  <c r="AX664" i="6"/>
  <c r="N664" i="6"/>
  <c r="L664" i="7" s="1"/>
  <c r="AB664" i="6"/>
  <c r="O664" i="6"/>
  <c r="M664" i="7" s="1"/>
  <c r="M664" i="6"/>
  <c r="K664" i="7" s="1"/>
  <c r="F664" i="6"/>
  <c r="E664" i="6" s="1"/>
  <c r="V664" i="6"/>
  <c r="T664" i="7" s="1"/>
  <c r="P664" i="6"/>
  <c r="N664" i="7" s="1"/>
  <c r="AY664" i="6"/>
  <c r="Y664" i="6"/>
  <c r="W664" i="7" s="1"/>
  <c r="AA113" i="6"/>
  <c r="F113" i="6"/>
  <c r="E113" i="6" s="1"/>
  <c r="B110" i="9"/>
  <c r="C113" i="7"/>
  <c r="P113" i="6"/>
  <c r="N113" i="7" s="1"/>
  <c r="AB113" i="6"/>
  <c r="AB133" i="6"/>
  <c r="P133" i="6"/>
  <c r="N133" i="7" s="1"/>
  <c r="AA133" i="6"/>
  <c r="C133" i="7"/>
  <c r="F133" i="6"/>
  <c r="E133" i="6" s="1"/>
  <c r="B130" i="9"/>
  <c r="AB151" i="6"/>
  <c r="F151" i="6"/>
  <c r="E151" i="6" s="1"/>
  <c r="B148" i="9"/>
  <c r="C151" i="7"/>
  <c r="AA151" i="6"/>
  <c r="P151" i="6"/>
  <c r="N151" i="7" s="1"/>
  <c r="R861" i="6"/>
  <c r="P861" i="7" s="1"/>
  <c r="X861" i="6"/>
  <c r="V861" i="7" s="1"/>
  <c r="M861" i="6"/>
  <c r="K861" i="7" s="1"/>
  <c r="V861" i="6"/>
  <c r="T861" i="7" s="1"/>
  <c r="Y861" i="6"/>
  <c r="W861" i="7" s="1"/>
  <c r="BA861" i="6"/>
  <c r="AX861" i="6"/>
  <c r="BD861" i="6"/>
  <c r="O861" i="6"/>
  <c r="M861" i="7" s="1"/>
  <c r="F861" i="6"/>
  <c r="E861" i="6" s="1"/>
  <c r="G861" i="6"/>
  <c r="E861" i="7" s="1"/>
  <c r="J861" i="6"/>
  <c r="H861" i="7" s="1"/>
  <c r="L861" i="6"/>
  <c r="J861" i="7" s="1"/>
  <c r="BB861" i="6"/>
  <c r="W861" i="6"/>
  <c r="U861" i="7" s="1"/>
  <c r="B861" i="6"/>
  <c r="B861" i="7" s="1"/>
  <c r="T861" i="6"/>
  <c r="R861" i="7" s="1"/>
  <c r="A861" i="6"/>
  <c r="A861" i="7" s="1"/>
  <c r="Z861" i="6"/>
  <c r="S861" i="6"/>
  <c r="Q861" i="7" s="1"/>
  <c r="AY861" i="6"/>
  <c r="H861" i="6"/>
  <c r="F861" i="7" s="1"/>
  <c r="AV861" i="6"/>
  <c r="C861" i="7"/>
  <c r="P861" i="6"/>
  <c r="N861" i="7" s="1"/>
  <c r="I861" i="6"/>
  <c r="G861" i="7" s="1"/>
  <c r="AB861" i="6"/>
  <c r="Q861" i="6"/>
  <c r="O861" i="7" s="1"/>
  <c r="K861" i="6"/>
  <c r="I861" i="7" s="1"/>
  <c r="U861" i="6"/>
  <c r="S861" i="7" s="1"/>
  <c r="N861" i="6"/>
  <c r="L861" i="7" s="1"/>
  <c r="BC861" i="6"/>
  <c r="AA861" i="6"/>
  <c r="AW861" i="6"/>
  <c r="AZ861" i="6"/>
  <c r="BC806" i="6"/>
  <c r="BD806" i="6"/>
  <c r="AX806" i="6"/>
  <c r="R806" i="6"/>
  <c r="P806" i="7" s="1"/>
  <c r="K806" i="6"/>
  <c r="I806" i="7" s="1"/>
  <c r="C806" i="7"/>
  <c r="Z806" i="6"/>
  <c r="AA806" i="6"/>
  <c r="F806" i="6"/>
  <c r="E806" i="6" s="1"/>
  <c r="J806" i="6"/>
  <c r="H806" i="7" s="1"/>
  <c r="BA806" i="6"/>
  <c r="X806" i="6"/>
  <c r="V806" i="7" s="1"/>
  <c r="B806" i="6"/>
  <c r="B806" i="7" s="1"/>
  <c r="L806" i="6"/>
  <c r="J806" i="7" s="1"/>
  <c r="AW806" i="6"/>
  <c r="O806" i="6"/>
  <c r="M806" i="7" s="1"/>
  <c r="AZ806" i="6"/>
  <c r="T806" i="6"/>
  <c r="R806" i="7" s="1"/>
  <c r="BB806" i="6"/>
  <c r="V806" i="6"/>
  <c r="T806" i="7" s="1"/>
  <c r="N806" i="6"/>
  <c r="L806" i="7" s="1"/>
  <c r="M806" i="6"/>
  <c r="K806" i="7" s="1"/>
  <c r="H806" i="6"/>
  <c r="F806" i="7" s="1"/>
  <c r="I806" i="6"/>
  <c r="G806" i="7" s="1"/>
  <c r="G806" i="6"/>
  <c r="E806" i="7" s="1"/>
  <c r="S806" i="6"/>
  <c r="Q806" i="7" s="1"/>
  <c r="W806" i="6"/>
  <c r="U806" i="7" s="1"/>
  <c r="AB806" i="6"/>
  <c r="P806" i="6"/>
  <c r="N806" i="7" s="1"/>
  <c r="AV806" i="6"/>
  <c r="AY806" i="6"/>
  <c r="A806" i="6"/>
  <c r="A806" i="7" s="1"/>
  <c r="Q806" i="6"/>
  <c r="O806" i="7" s="1"/>
  <c r="U806" i="6"/>
  <c r="S806" i="7" s="1"/>
  <c r="Y806" i="6"/>
  <c r="W806" i="7" s="1"/>
  <c r="AB665" i="6"/>
  <c r="V665" i="6"/>
  <c r="T665" i="7" s="1"/>
  <c r="BB665" i="6"/>
  <c r="F665" i="6"/>
  <c r="E665" i="6" s="1"/>
  <c r="AX665" i="6"/>
  <c r="BD665" i="6"/>
  <c r="C665" i="7"/>
  <c r="I665" i="6"/>
  <c r="G665" i="7" s="1"/>
  <c r="X665" i="6"/>
  <c r="V665" i="7" s="1"/>
  <c r="J665" i="6"/>
  <c r="H665" i="7" s="1"/>
  <c r="L665" i="6"/>
  <c r="J665" i="7" s="1"/>
  <c r="BC665" i="6"/>
  <c r="Q665" i="6"/>
  <c r="O665" i="7" s="1"/>
  <c r="AA665" i="6"/>
  <c r="Y665" i="6"/>
  <c r="W665" i="7" s="1"/>
  <c r="K665" i="6"/>
  <c r="I665" i="7" s="1"/>
  <c r="Z665" i="6"/>
  <c r="G665" i="6"/>
  <c r="E665" i="7" s="1"/>
  <c r="M665" i="6"/>
  <c r="K665" i="7" s="1"/>
  <c r="W665" i="6"/>
  <c r="U665" i="7" s="1"/>
  <c r="H665" i="6"/>
  <c r="F665" i="7" s="1"/>
  <c r="AY665" i="6"/>
  <c r="B665" i="6"/>
  <c r="B665" i="7" s="1"/>
  <c r="R665" i="6"/>
  <c r="P665" i="7" s="1"/>
  <c r="T665" i="6"/>
  <c r="R665" i="7" s="1"/>
  <c r="N665" i="6"/>
  <c r="L665" i="7" s="1"/>
  <c r="S665" i="6"/>
  <c r="Q665" i="7" s="1"/>
  <c r="A665" i="6"/>
  <c r="A665" i="7" s="1"/>
  <c r="AV665" i="6"/>
  <c r="AZ665" i="6"/>
  <c r="P665" i="6"/>
  <c r="N665" i="7" s="1"/>
  <c r="U665" i="6"/>
  <c r="S665" i="7" s="1"/>
  <c r="BA665" i="6"/>
  <c r="AW665" i="6"/>
  <c r="O665" i="6"/>
  <c r="M665" i="7" s="1"/>
  <c r="AY536" i="6"/>
  <c r="AW536" i="6"/>
  <c r="J536" i="6"/>
  <c r="H536" i="7" s="1"/>
  <c r="M536" i="6"/>
  <c r="K536" i="7" s="1"/>
  <c r="BC536" i="6"/>
  <c r="T536" i="6"/>
  <c r="R536" i="7" s="1"/>
  <c r="Y536" i="6"/>
  <c r="W536" i="7" s="1"/>
  <c r="AZ536" i="6"/>
  <c r="BB536" i="6"/>
  <c r="F536" i="6"/>
  <c r="E536" i="6" s="1"/>
  <c r="Z536" i="6"/>
  <c r="V536" i="6"/>
  <c r="T536" i="7" s="1"/>
  <c r="A536" i="6"/>
  <c r="A536" i="7" s="1"/>
  <c r="P536" i="6"/>
  <c r="N536" i="7" s="1"/>
  <c r="X536" i="6"/>
  <c r="V536" i="7" s="1"/>
  <c r="L536" i="6"/>
  <c r="J536" i="7" s="1"/>
  <c r="S536" i="6"/>
  <c r="Q536" i="7" s="1"/>
  <c r="H536" i="6"/>
  <c r="F536" i="7" s="1"/>
  <c r="I536" i="6"/>
  <c r="G536" i="7" s="1"/>
  <c r="Q536" i="6"/>
  <c r="O536" i="7" s="1"/>
  <c r="G536" i="6"/>
  <c r="E536" i="7" s="1"/>
  <c r="K536" i="6"/>
  <c r="I536" i="7" s="1"/>
  <c r="AA536" i="6"/>
  <c r="U536" i="6"/>
  <c r="S536" i="7" s="1"/>
  <c r="C536" i="7"/>
  <c r="AX536" i="6"/>
  <c r="BA536" i="6"/>
  <c r="B536" i="6"/>
  <c r="B536" i="7" s="1"/>
  <c r="O536" i="6"/>
  <c r="M536" i="7" s="1"/>
  <c r="BD536" i="6"/>
  <c r="R536" i="6"/>
  <c r="P536" i="7" s="1"/>
  <c r="AV536" i="6"/>
  <c r="N536" i="6"/>
  <c r="L536" i="7" s="1"/>
  <c r="W536" i="6"/>
  <c r="U536" i="7" s="1"/>
  <c r="AB536" i="6"/>
  <c r="BC599" i="6"/>
  <c r="BD599" i="6"/>
  <c r="Y599" i="6"/>
  <c r="W599" i="7" s="1"/>
  <c r="F599" i="6"/>
  <c r="E599" i="6" s="1"/>
  <c r="S599" i="6"/>
  <c r="Q599" i="7" s="1"/>
  <c r="M599" i="6"/>
  <c r="K599" i="7" s="1"/>
  <c r="AA599" i="6"/>
  <c r="G599" i="6"/>
  <c r="E599" i="7" s="1"/>
  <c r="BB599" i="6"/>
  <c r="AB599" i="6"/>
  <c r="J599" i="6"/>
  <c r="H599" i="7" s="1"/>
  <c r="C599" i="7"/>
  <c r="A599" i="6"/>
  <c r="A599" i="7" s="1"/>
  <c r="L599" i="6"/>
  <c r="J599" i="7" s="1"/>
  <c r="U599" i="6"/>
  <c r="S599" i="7" s="1"/>
  <c r="O599" i="6"/>
  <c r="M599" i="7" s="1"/>
  <c r="K599" i="6"/>
  <c r="I599" i="7" s="1"/>
  <c r="H599" i="6"/>
  <c r="F599" i="7" s="1"/>
  <c r="AZ599" i="6"/>
  <c r="BA599" i="6"/>
  <c r="AW599" i="6"/>
  <c r="V599" i="6"/>
  <c r="T599" i="7" s="1"/>
  <c r="Z599" i="6"/>
  <c r="AY599" i="6"/>
  <c r="AV599" i="6"/>
  <c r="N599" i="6"/>
  <c r="L599" i="7" s="1"/>
  <c r="T599" i="6"/>
  <c r="R599" i="7" s="1"/>
  <c r="R599" i="6"/>
  <c r="P599" i="7" s="1"/>
  <c r="I599" i="6"/>
  <c r="G599" i="7" s="1"/>
  <c r="B599" i="6"/>
  <c r="B599" i="7" s="1"/>
  <c r="AX599" i="6"/>
  <c r="Q599" i="6"/>
  <c r="O599" i="7" s="1"/>
  <c r="P599" i="6"/>
  <c r="N599" i="7" s="1"/>
  <c r="W599" i="6"/>
  <c r="U599" i="7" s="1"/>
  <c r="X599" i="6"/>
  <c r="V599" i="7" s="1"/>
  <c r="A723" i="6"/>
  <c r="A723" i="7" s="1"/>
  <c r="B723" i="6"/>
  <c r="B723" i="7" s="1"/>
  <c r="G723" i="6"/>
  <c r="E723" i="7" s="1"/>
  <c r="N723" i="6"/>
  <c r="L723" i="7" s="1"/>
  <c r="AA723" i="6"/>
  <c r="AX723" i="6"/>
  <c r="AY723" i="6"/>
  <c r="C723" i="7"/>
  <c r="K723" i="6"/>
  <c r="I723" i="7" s="1"/>
  <c r="AV723" i="6"/>
  <c r="AB723" i="6"/>
  <c r="R723" i="6"/>
  <c r="P723" i="7" s="1"/>
  <c r="BB723" i="6"/>
  <c r="P723" i="6"/>
  <c r="N723" i="7" s="1"/>
  <c r="BA723" i="6"/>
  <c r="BC723" i="6"/>
  <c r="S723" i="6"/>
  <c r="Q723" i="7" s="1"/>
  <c r="L723" i="6"/>
  <c r="J723" i="7" s="1"/>
  <c r="F723" i="6"/>
  <c r="E723" i="6" s="1"/>
  <c r="Q723" i="6"/>
  <c r="O723" i="7" s="1"/>
  <c r="X723" i="6"/>
  <c r="V723" i="7" s="1"/>
  <c r="Z723" i="6"/>
  <c r="BD723" i="6"/>
  <c r="AW723" i="6"/>
  <c r="M723" i="6"/>
  <c r="K723" i="7" s="1"/>
  <c r="I723" i="6"/>
  <c r="G723" i="7" s="1"/>
  <c r="O723" i="6"/>
  <c r="M723" i="7" s="1"/>
  <c r="H723" i="6"/>
  <c r="F723" i="7" s="1"/>
  <c r="J723" i="6"/>
  <c r="H723" i="7" s="1"/>
  <c r="V723" i="6"/>
  <c r="T723" i="7" s="1"/>
  <c r="AZ723" i="6"/>
  <c r="W723" i="6"/>
  <c r="U723" i="7" s="1"/>
  <c r="U723" i="6"/>
  <c r="S723" i="7" s="1"/>
  <c r="Y723" i="6"/>
  <c r="W723" i="7" s="1"/>
  <c r="T723" i="6"/>
  <c r="R723" i="7" s="1"/>
  <c r="Q649" i="6"/>
  <c r="O649" i="7" s="1"/>
  <c r="BB649" i="6"/>
  <c r="F649" i="6"/>
  <c r="E649" i="6" s="1"/>
  <c r="AV649" i="6"/>
  <c r="J649" i="6"/>
  <c r="H649" i="7" s="1"/>
  <c r="I649" i="6"/>
  <c r="G649" i="7" s="1"/>
  <c r="BA649" i="6"/>
  <c r="AX649" i="6"/>
  <c r="V649" i="6"/>
  <c r="T649" i="7" s="1"/>
  <c r="L649" i="6"/>
  <c r="J649" i="7" s="1"/>
  <c r="T649" i="6"/>
  <c r="R649" i="7" s="1"/>
  <c r="AW649" i="6"/>
  <c r="N649" i="6"/>
  <c r="L649" i="7" s="1"/>
  <c r="X649" i="6"/>
  <c r="V649" i="7" s="1"/>
  <c r="AZ649" i="6"/>
  <c r="H649" i="6"/>
  <c r="F649" i="7" s="1"/>
  <c r="R649" i="6"/>
  <c r="P649" i="7" s="1"/>
  <c r="AB649" i="6"/>
  <c r="U649" i="6"/>
  <c r="S649" i="7" s="1"/>
  <c r="BC649" i="6"/>
  <c r="A649" i="6"/>
  <c r="A649" i="7" s="1"/>
  <c r="B649" i="6"/>
  <c r="B649" i="7" s="1"/>
  <c r="BD649" i="6"/>
  <c r="O649" i="6"/>
  <c r="M649" i="7" s="1"/>
  <c r="Y649" i="6"/>
  <c r="W649" i="7" s="1"/>
  <c r="K649" i="6"/>
  <c r="I649" i="7" s="1"/>
  <c r="G649" i="6"/>
  <c r="E649" i="7" s="1"/>
  <c r="P649" i="6"/>
  <c r="N649" i="7" s="1"/>
  <c r="AA649" i="6"/>
  <c r="C649" i="7"/>
  <c r="S649" i="6"/>
  <c r="Q649" i="7" s="1"/>
  <c r="W649" i="6"/>
  <c r="U649" i="7" s="1"/>
  <c r="Z649" i="6"/>
  <c r="M649" i="6"/>
  <c r="K649" i="7" s="1"/>
  <c r="AY649" i="6"/>
  <c r="N397" i="6"/>
  <c r="L397" i="7" s="1"/>
  <c r="O397" i="6"/>
  <c r="M397" i="7" s="1"/>
  <c r="L397" i="6"/>
  <c r="J397" i="7" s="1"/>
  <c r="F397" i="6"/>
  <c r="E397" i="6" s="1"/>
  <c r="R397" i="6"/>
  <c r="P397" i="7" s="1"/>
  <c r="Q397" i="6"/>
  <c r="O397" i="7" s="1"/>
  <c r="A397" i="6"/>
  <c r="A397" i="7" s="1"/>
  <c r="I397" i="6"/>
  <c r="G397" i="7" s="1"/>
  <c r="S397" i="6"/>
  <c r="Q397" i="7" s="1"/>
  <c r="C397" i="7"/>
  <c r="K397" i="6"/>
  <c r="I397" i="7" s="1"/>
  <c r="AX397" i="6"/>
  <c r="AB397" i="6"/>
  <c r="AY397" i="6"/>
  <c r="J397" i="6"/>
  <c r="H397" i="7" s="1"/>
  <c r="AW397" i="6"/>
  <c r="W397" i="6"/>
  <c r="U397" i="7" s="1"/>
  <c r="G397" i="6"/>
  <c r="E397" i="7" s="1"/>
  <c r="AZ397" i="6"/>
  <c r="T397" i="6"/>
  <c r="R397" i="7" s="1"/>
  <c r="M397" i="6"/>
  <c r="K397" i="7" s="1"/>
  <c r="X397" i="6"/>
  <c r="V397" i="7" s="1"/>
  <c r="U397" i="6"/>
  <c r="S397" i="7" s="1"/>
  <c r="BC397" i="6"/>
  <c r="AA397" i="6"/>
  <c r="Z397" i="6"/>
  <c r="BA397" i="6"/>
  <c r="B397" i="6"/>
  <c r="B397" i="7" s="1"/>
  <c r="H397" i="6"/>
  <c r="F397" i="7" s="1"/>
  <c r="P397" i="6"/>
  <c r="N397" i="7" s="1"/>
  <c r="BB397" i="6"/>
  <c r="BD397" i="6"/>
  <c r="AV397" i="6"/>
  <c r="Y397" i="6"/>
  <c r="W397" i="7" s="1"/>
  <c r="V397" i="6"/>
  <c r="T397" i="7" s="1"/>
  <c r="AV513" i="6"/>
  <c r="A513" i="6"/>
  <c r="A513" i="7" s="1"/>
  <c r="T513" i="6"/>
  <c r="R513" i="7" s="1"/>
  <c r="N513" i="6"/>
  <c r="L513" i="7" s="1"/>
  <c r="AB513" i="6"/>
  <c r="L513" i="6"/>
  <c r="J513" i="7" s="1"/>
  <c r="BD513" i="6"/>
  <c r="F513" i="6"/>
  <c r="E513" i="6" s="1"/>
  <c r="H513" i="6"/>
  <c r="F513" i="7" s="1"/>
  <c r="I513" i="6"/>
  <c r="G513" i="7" s="1"/>
  <c r="BA513" i="6"/>
  <c r="V513" i="6"/>
  <c r="T513" i="7" s="1"/>
  <c r="G513" i="6"/>
  <c r="E513" i="7" s="1"/>
  <c r="W513" i="6"/>
  <c r="U513" i="7" s="1"/>
  <c r="C513" i="7"/>
  <c r="X513" i="6"/>
  <c r="V513" i="7" s="1"/>
  <c r="Z513" i="6"/>
  <c r="S513" i="6"/>
  <c r="Q513" i="7" s="1"/>
  <c r="B513" i="6"/>
  <c r="B513" i="7" s="1"/>
  <c r="AZ513" i="6"/>
  <c r="AW513" i="6"/>
  <c r="M513" i="6"/>
  <c r="K513" i="7" s="1"/>
  <c r="K513" i="6"/>
  <c r="I513" i="7" s="1"/>
  <c r="Y513" i="6"/>
  <c r="W513" i="7" s="1"/>
  <c r="J513" i="6"/>
  <c r="H513" i="7" s="1"/>
  <c r="BC513" i="6"/>
  <c r="BB513" i="6"/>
  <c r="Q513" i="6"/>
  <c r="O513" i="7" s="1"/>
  <c r="P513" i="6"/>
  <c r="N513" i="7" s="1"/>
  <c r="O513" i="6"/>
  <c r="M513" i="7" s="1"/>
  <c r="U513" i="6"/>
  <c r="S513" i="7" s="1"/>
  <c r="R513" i="6"/>
  <c r="P513" i="7" s="1"/>
  <c r="AY513" i="6"/>
  <c r="AA513" i="6"/>
  <c r="AX513" i="6"/>
  <c r="P134" i="6"/>
  <c r="N134" i="7" s="1"/>
  <c r="F134" i="6"/>
  <c r="E134" i="6" s="1"/>
  <c r="C134" i="7"/>
  <c r="AB134" i="6"/>
  <c r="AA134" i="6"/>
  <c r="B131" i="9"/>
  <c r="BA449" i="6"/>
  <c r="V449" i="6"/>
  <c r="T449" i="7" s="1"/>
  <c r="P449" i="6"/>
  <c r="N449" i="7" s="1"/>
  <c r="AV449" i="6"/>
  <c r="BB449" i="6"/>
  <c r="BC449" i="6"/>
  <c r="M449" i="6"/>
  <c r="K449" i="7" s="1"/>
  <c r="AZ449" i="6"/>
  <c r="F449" i="6"/>
  <c r="E449" i="6" s="1"/>
  <c r="K449" i="6"/>
  <c r="I449" i="7" s="1"/>
  <c r="S449" i="6"/>
  <c r="Q449" i="7" s="1"/>
  <c r="Q449" i="6"/>
  <c r="O449" i="7" s="1"/>
  <c r="X449" i="6"/>
  <c r="V449" i="7" s="1"/>
  <c r="BD449" i="6"/>
  <c r="U449" i="6"/>
  <c r="S449" i="7" s="1"/>
  <c r="W449" i="6"/>
  <c r="U449" i="7" s="1"/>
  <c r="Y449" i="6"/>
  <c r="W449" i="7" s="1"/>
  <c r="B449" i="6"/>
  <c r="B449" i="7" s="1"/>
  <c r="A449" i="6"/>
  <c r="A449" i="7" s="1"/>
  <c r="T449" i="6"/>
  <c r="R449" i="7" s="1"/>
  <c r="I449" i="6"/>
  <c r="G449" i="7" s="1"/>
  <c r="Z449" i="6"/>
  <c r="AX449" i="6"/>
  <c r="AY449" i="6"/>
  <c r="C449" i="7"/>
  <c r="L449" i="6"/>
  <c r="J449" i="7" s="1"/>
  <c r="O449" i="6"/>
  <c r="M449" i="7" s="1"/>
  <c r="R449" i="6"/>
  <c r="P449" i="7" s="1"/>
  <c r="G449" i="6"/>
  <c r="E449" i="7" s="1"/>
  <c r="AB449" i="6"/>
  <c r="J449" i="6"/>
  <c r="H449" i="7" s="1"/>
  <c r="H449" i="6"/>
  <c r="F449" i="7" s="1"/>
  <c r="N449" i="6"/>
  <c r="L449" i="7" s="1"/>
  <c r="AA449" i="6"/>
  <c r="AW449" i="6"/>
  <c r="J539" i="6"/>
  <c r="H539" i="7" s="1"/>
  <c r="K539" i="6"/>
  <c r="I539" i="7" s="1"/>
  <c r="G539" i="6"/>
  <c r="E539" i="7" s="1"/>
  <c r="AZ539" i="6"/>
  <c r="BA539" i="6"/>
  <c r="U539" i="6"/>
  <c r="S539" i="7" s="1"/>
  <c r="P539" i="6"/>
  <c r="N539" i="7" s="1"/>
  <c r="Y539" i="6"/>
  <c r="W539" i="7" s="1"/>
  <c r="A539" i="6"/>
  <c r="A539" i="7" s="1"/>
  <c r="I539" i="6"/>
  <c r="G539" i="7" s="1"/>
  <c r="T539" i="6"/>
  <c r="R539" i="7" s="1"/>
  <c r="W539" i="6"/>
  <c r="U539" i="7" s="1"/>
  <c r="R539" i="6"/>
  <c r="P539" i="7" s="1"/>
  <c r="B539" i="6"/>
  <c r="B539" i="7" s="1"/>
  <c r="AV539" i="6"/>
  <c r="AW539" i="6"/>
  <c r="Z539" i="6"/>
  <c r="V539" i="6"/>
  <c r="T539" i="7" s="1"/>
  <c r="Q539" i="6"/>
  <c r="O539" i="7" s="1"/>
  <c r="M539" i="6"/>
  <c r="K539" i="7" s="1"/>
  <c r="AA539" i="6"/>
  <c r="BD539" i="6"/>
  <c r="L539" i="6"/>
  <c r="J539" i="7" s="1"/>
  <c r="H539" i="6"/>
  <c r="F539" i="7" s="1"/>
  <c r="X539" i="6"/>
  <c r="V539" i="7" s="1"/>
  <c r="C539" i="7"/>
  <c r="AX539" i="6"/>
  <c r="AB539" i="6"/>
  <c r="AY539" i="6"/>
  <c r="S539" i="6"/>
  <c r="Q539" i="7" s="1"/>
  <c r="BB539" i="6"/>
  <c r="O539" i="6"/>
  <c r="M539" i="7" s="1"/>
  <c r="BC539" i="6"/>
  <c r="F539" i="6"/>
  <c r="E539" i="6" s="1"/>
  <c r="N539" i="6"/>
  <c r="L539" i="7" s="1"/>
  <c r="AV888" i="6"/>
  <c r="R888" i="6"/>
  <c r="P888" i="7" s="1"/>
  <c r="M888" i="6"/>
  <c r="K888" i="7" s="1"/>
  <c r="V888" i="6"/>
  <c r="T888" i="7" s="1"/>
  <c r="AY888" i="6"/>
  <c r="H888" i="6"/>
  <c r="F888" i="7" s="1"/>
  <c r="A888" i="6"/>
  <c r="A888" i="7" s="1"/>
  <c r="BB888" i="6"/>
  <c r="O888" i="6"/>
  <c r="M888" i="7" s="1"/>
  <c r="S888" i="6"/>
  <c r="Q888" i="7" s="1"/>
  <c r="Z888" i="6"/>
  <c r="L888" i="6"/>
  <c r="J888" i="7" s="1"/>
  <c r="Y888" i="6"/>
  <c r="W888" i="7" s="1"/>
  <c r="BD888" i="6"/>
  <c r="AX888" i="6"/>
  <c r="C888" i="7"/>
  <c r="AB888" i="6"/>
  <c r="AW888" i="6"/>
  <c r="K888" i="6"/>
  <c r="I888" i="7" s="1"/>
  <c r="J888" i="6"/>
  <c r="H888" i="7" s="1"/>
  <c r="T888" i="6"/>
  <c r="R888" i="7" s="1"/>
  <c r="AZ888" i="6"/>
  <c r="Q888" i="6"/>
  <c r="O888" i="7" s="1"/>
  <c r="F888" i="6"/>
  <c r="E888" i="6" s="1"/>
  <c r="P888" i="6"/>
  <c r="N888" i="7" s="1"/>
  <c r="W888" i="6"/>
  <c r="U888" i="7" s="1"/>
  <c r="N888" i="6"/>
  <c r="L888" i="7" s="1"/>
  <c r="AA888" i="6"/>
  <c r="X888" i="6"/>
  <c r="V888" i="7" s="1"/>
  <c r="U888" i="6"/>
  <c r="S888" i="7" s="1"/>
  <c r="B888" i="6"/>
  <c r="B888" i="7" s="1"/>
  <c r="BC888" i="6"/>
  <c r="BA888" i="6"/>
  <c r="G888" i="6"/>
  <c r="E888" i="7" s="1"/>
  <c r="I888" i="6"/>
  <c r="G888" i="7" s="1"/>
  <c r="P263" i="6"/>
  <c r="N263" i="7" s="1"/>
  <c r="F263" i="6"/>
  <c r="E263" i="6" s="1"/>
  <c r="AA263" i="6"/>
  <c r="B260" i="9"/>
  <c r="C263" i="7"/>
  <c r="AB263" i="6"/>
  <c r="C73" i="7"/>
  <c r="AB73" i="6"/>
  <c r="P73" i="6"/>
  <c r="N73" i="7" s="1"/>
  <c r="B70" i="9"/>
  <c r="F73" i="6"/>
  <c r="E73" i="6" s="1"/>
  <c r="AA73" i="6"/>
  <c r="B408" i="6"/>
  <c r="B408" i="7" s="1"/>
  <c r="BD408" i="6"/>
  <c r="X408" i="6"/>
  <c r="V408" i="7" s="1"/>
  <c r="S408" i="6"/>
  <c r="Q408" i="7" s="1"/>
  <c r="C408" i="7"/>
  <c r="BB408" i="6"/>
  <c r="T408" i="6"/>
  <c r="R408" i="7" s="1"/>
  <c r="M408" i="6"/>
  <c r="K408" i="7" s="1"/>
  <c r="BC408" i="6"/>
  <c r="J408" i="6"/>
  <c r="H408" i="7" s="1"/>
  <c r="BA408" i="6"/>
  <c r="AW408" i="6"/>
  <c r="AV408" i="6"/>
  <c r="AZ408" i="6"/>
  <c r="V408" i="6"/>
  <c r="T408" i="7" s="1"/>
  <c r="W408" i="6"/>
  <c r="U408" i="7" s="1"/>
  <c r="Q408" i="6"/>
  <c r="O408" i="7" s="1"/>
  <c r="P408" i="6"/>
  <c r="N408" i="7" s="1"/>
  <c r="H408" i="6"/>
  <c r="F408" i="7" s="1"/>
  <c r="Z408" i="6"/>
  <c r="N408" i="6"/>
  <c r="L408" i="7" s="1"/>
  <c r="L408" i="6"/>
  <c r="J408" i="7" s="1"/>
  <c r="Y408" i="6"/>
  <c r="W408" i="7" s="1"/>
  <c r="AA408" i="6"/>
  <c r="AY408" i="6"/>
  <c r="U408" i="6"/>
  <c r="S408" i="7" s="1"/>
  <c r="R408" i="6"/>
  <c r="P408" i="7" s="1"/>
  <c r="K408" i="6"/>
  <c r="I408" i="7" s="1"/>
  <c r="I408" i="6"/>
  <c r="G408" i="7" s="1"/>
  <c r="A408" i="6"/>
  <c r="A408" i="7" s="1"/>
  <c r="AX408" i="6"/>
  <c r="AB408" i="6"/>
  <c r="F408" i="6"/>
  <c r="E408" i="6" s="1"/>
  <c r="O408" i="6"/>
  <c r="M408" i="7" s="1"/>
  <c r="G408" i="6"/>
  <c r="E408" i="7" s="1"/>
  <c r="Y788" i="6"/>
  <c r="W788" i="7" s="1"/>
  <c r="X788" i="6"/>
  <c r="V788" i="7" s="1"/>
  <c r="H788" i="6"/>
  <c r="F788" i="7" s="1"/>
  <c r="F788" i="6"/>
  <c r="E788" i="6" s="1"/>
  <c r="J788" i="6"/>
  <c r="H788" i="7" s="1"/>
  <c r="W788" i="6"/>
  <c r="U788" i="7" s="1"/>
  <c r="AZ788" i="6"/>
  <c r="O788" i="6"/>
  <c r="M788" i="7" s="1"/>
  <c r="BA788" i="6"/>
  <c r="AV788" i="6"/>
  <c r="M788" i="6"/>
  <c r="K788" i="7" s="1"/>
  <c r="U788" i="6"/>
  <c r="S788" i="7" s="1"/>
  <c r="BC788" i="6"/>
  <c r="G788" i="6"/>
  <c r="E788" i="7" s="1"/>
  <c r="A788" i="6"/>
  <c r="A788" i="7" s="1"/>
  <c r="T788" i="6"/>
  <c r="R788" i="7" s="1"/>
  <c r="R788" i="6"/>
  <c r="P788" i="7" s="1"/>
  <c r="AW788" i="6"/>
  <c r="B788" i="6"/>
  <c r="B788" i="7" s="1"/>
  <c r="BD788" i="6"/>
  <c r="AB788" i="6"/>
  <c r="N788" i="6"/>
  <c r="L788" i="7" s="1"/>
  <c r="AX788" i="6"/>
  <c r="P788" i="6"/>
  <c r="N788" i="7" s="1"/>
  <c r="V788" i="6"/>
  <c r="T788" i="7" s="1"/>
  <c r="BB788" i="6"/>
  <c r="AY788" i="6"/>
  <c r="L788" i="6"/>
  <c r="J788" i="7" s="1"/>
  <c r="Z788" i="6"/>
  <c r="S788" i="6"/>
  <c r="Q788" i="7" s="1"/>
  <c r="Q788" i="6"/>
  <c r="O788" i="7" s="1"/>
  <c r="I788" i="6"/>
  <c r="G788" i="7" s="1"/>
  <c r="K788" i="6"/>
  <c r="I788" i="7" s="1"/>
  <c r="C788" i="7"/>
  <c r="AA788" i="6"/>
  <c r="F650" i="6"/>
  <c r="E650" i="6" s="1"/>
  <c r="Z650" i="6"/>
  <c r="R650" i="6"/>
  <c r="P650" i="7" s="1"/>
  <c r="I650" i="6"/>
  <c r="G650" i="7" s="1"/>
  <c r="BC650" i="6"/>
  <c r="T650" i="6"/>
  <c r="R650" i="7" s="1"/>
  <c r="N650" i="6"/>
  <c r="L650" i="7" s="1"/>
  <c r="O650" i="6"/>
  <c r="M650" i="7" s="1"/>
  <c r="C650" i="7"/>
  <c r="AA650" i="6"/>
  <c r="V650" i="6"/>
  <c r="T650" i="7" s="1"/>
  <c r="M650" i="6"/>
  <c r="K650" i="7" s="1"/>
  <c r="AZ650" i="6"/>
  <c r="J650" i="6"/>
  <c r="H650" i="7" s="1"/>
  <c r="Q650" i="6"/>
  <c r="O650" i="7" s="1"/>
  <c r="BD650" i="6"/>
  <c r="B650" i="6"/>
  <c r="B650" i="7" s="1"/>
  <c r="X650" i="6"/>
  <c r="V650" i="7" s="1"/>
  <c r="L650" i="6"/>
  <c r="J650" i="7" s="1"/>
  <c r="P650" i="6"/>
  <c r="N650" i="7" s="1"/>
  <c r="AW650" i="6"/>
  <c r="AV650" i="6"/>
  <c r="Y650" i="6"/>
  <c r="W650" i="7" s="1"/>
  <c r="G650" i="6"/>
  <c r="E650" i="7" s="1"/>
  <c r="AX650" i="6"/>
  <c r="S650" i="6"/>
  <c r="Q650" i="7" s="1"/>
  <c r="AB650" i="6"/>
  <c r="AY650" i="6"/>
  <c r="BB650" i="6"/>
  <c r="H650" i="6"/>
  <c r="F650" i="7" s="1"/>
  <c r="BA650" i="6"/>
  <c r="U650" i="6"/>
  <c r="S650" i="7" s="1"/>
  <c r="W650" i="6"/>
  <c r="U650" i="7" s="1"/>
  <c r="A650" i="6"/>
  <c r="A650" i="7" s="1"/>
  <c r="K650" i="6"/>
  <c r="I650" i="7" s="1"/>
  <c r="AA35" i="6"/>
  <c r="P35" i="6"/>
  <c r="N35" i="7" s="1"/>
  <c r="F35" i="6"/>
  <c r="E35" i="6" s="1"/>
  <c r="AB35" i="6"/>
  <c r="C35" i="7"/>
  <c r="B32" i="9"/>
  <c r="AV646" i="6"/>
  <c r="N646" i="6"/>
  <c r="L646" i="7" s="1"/>
  <c r="AY646" i="6"/>
  <c r="W646" i="6"/>
  <c r="U646" i="7" s="1"/>
  <c r="L646" i="6"/>
  <c r="J646" i="7" s="1"/>
  <c r="BC646" i="6"/>
  <c r="S646" i="6"/>
  <c r="Q646" i="7" s="1"/>
  <c r="AB646" i="6"/>
  <c r="Z646" i="6"/>
  <c r="BD646" i="6"/>
  <c r="AX646" i="6"/>
  <c r="V646" i="6"/>
  <c r="T646" i="7" s="1"/>
  <c r="X646" i="6"/>
  <c r="V646" i="7" s="1"/>
  <c r="BA646" i="6"/>
  <c r="H646" i="6"/>
  <c r="F646" i="7" s="1"/>
  <c r="G646" i="6"/>
  <c r="E646" i="7" s="1"/>
  <c r="R646" i="6"/>
  <c r="P646" i="7" s="1"/>
  <c r="B646" i="6"/>
  <c r="B646" i="7" s="1"/>
  <c r="T646" i="6"/>
  <c r="R646" i="7" s="1"/>
  <c r="Q646" i="6"/>
  <c r="O646" i="7" s="1"/>
  <c r="AZ646" i="6"/>
  <c r="O646" i="6"/>
  <c r="M646" i="7" s="1"/>
  <c r="F646" i="6"/>
  <c r="E646" i="6" s="1"/>
  <c r="P646" i="6"/>
  <c r="N646" i="7" s="1"/>
  <c r="I646" i="6"/>
  <c r="G646" i="7" s="1"/>
  <c r="M646" i="6"/>
  <c r="K646" i="7" s="1"/>
  <c r="U646" i="6"/>
  <c r="S646" i="7" s="1"/>
  <c r="BB646" i="6"/>
  <c r="AW646" i="6"/>
  <c r="J646" i="6"/>
  <c r="H646" i="7" s="1"/>
  <c r="K646" i="6"/>
  <c r="I646" i="7" s="1"/>
  <c r="AA646" i="6"/>
  <c r="A646" i="6"/>
  <c r="A646" i="7" s="1"/>
  <c r="C646" i="7"/>
  <c r="Y646" i="6"/>
  <c r="W646" i="7" s="1"/>
  <c r="B196" i="9"/>
  <c r="C199" i="7"/>
  <c r="AA199" i="6"/>
  <c r="F199" i="6"/>
  <c r="E199" i="6" s="1"/>
  <c r="P199" i="6"/>
  <c r="N199" i="7" s="1"/>
  <c r="AB199" i="6"/>
  <c r="T403" i="6"/>
  <c r="R403" i="7" s="1"/>
  <c r="C403" i="7"/>
  <c r="BB403" i="6"/>
  <c r="AW403" i="6"/>
  <c r="AB403" i="6"/>
  <c r="W403" i="6"/>
  <c r="U403" i="7" s="1"/>
  <c r="K403" i="6"/>
  <c r="I403" i="7" s="1"/>
  <c r="R403" i="6"/>
  <c r="P403" i="7" s="1"/>
  <c r="B403" i="6"/>
  <c r="B403" i="7" s="1"/>
  <c r="Q403" i="6"/>
  <c r="O403" i="7" s="1"/>
  <c r="V403" i="6"/>
  <c r="T403" i="7" s="1"/>
  <c r="AV403" i="6"/>
  <c r="H403" i="6"/>
  <c r="F403" i="7" s="1"/>
  <c r="BD403" i="6"/>
  <c r="U403" i="6"/>
  <c r="S403" i="7" s="1"/>
  <c r="L403" i="6"/>
  <c r="J403" i="7" s="1"/>
  <c r="N403" i="6"/>
  <c r="L403" i="7" s="1"/>
  <c r="A403" i="6"/>
  <c r="A403" i="7" s="1"/>
  <c r="X403" i="6"/>
  <c r="V403" i="7" s="1"/>
  <c r="AA403" i="6"/>
  <c r="BC403" i="6"/>
  <c r="M403" i="6"/>
  <c r="K403" i="7" s="1"/>
  <c r="AY403" i="6"/>
  <c r="Z403" i="6"/>
  <c r="F403" i="6"/>
  <c r="E403" i="6" s="1"/>
  <c r="BA403" i="6"/>
  <c r="O403" i="6"/>
  <c r="M403" i="7" s="1"/>
  <c r="AZ403" i="6"/>
  <c r="P403" i="6"/>
  <c r="N403" i="7" s="1"/>
  <c r="G403" i="6"/>
  <c r="E403" i="7" s="1"/>
  <c r="Y403" i="6"/>
  <c r="W403" i="7" s="1"/>
  <c r="J403" i="6"/>
  <c r="H403" i="7" s="1"/>
  <c r="I403" i="6"/>
  <c r="G403" i="7" s="1"/>
  <c r="S403" i="6"/>
  <c r="Q403" i="7" s="1"/>
  <c r="AX403" i="6"/>
  <c r="W712" i="6"/>
  <c r="U712" i="7" s="1"/>
  <c r="AV712" i="6"/>
  <c r="U712" i="6"/>
  <c r="S712" i="7" s="1"/>
  <c r="AY712" i="6"/>
  <c r="O712" i="6"/>
  <c r="M712" i="7" s="1"/>
  <c r="AX712" i="6"/>
  <c r="L712" i="6"/>
  <c r="J712" i="7" s="1"/>
  <c r="I712" i="6"/>
  <c r="G712" i="7" s="1"/>
  <c r="BB712" i="6"/>
  <c r="X712" i="6"/>
  <c r="V712" i="7" s="1"/>
  <c r="Y712" i="6"/>
  <c r="W712" i="7" s="1"/>
  <c r="AA712" i="6"/>
  <c r="Q712" i="6"/>
  <c r="O712" i="7" s="1"/>
  <c r="P712" i="6"/>
  <c r="N712" i="7" s="1"/>
  <c r="S712" i="6"/>
  <c r="Q712" i="7" s="1"/>
  <c r="AW712" i="6"/>
  <c r="V712" i="6"/>
  <c r="T712" i="7" s="1"/>
  <c r="AZ712" i="6"/>
  <c r="B712" i="6"/>
  <c r="B712" i="7" s="1"/>
  <c r="G712" i="6"/>
  <c r="E712" i="7" s="1"/>
  <c r="BA712" i="6"/>
  <c r="R712" i="6"/>
  <c r="P712" i="7" s="1"/>
  <c r="Z712" i="6"/>
  <c r="F712" i="6"/>
  <c r="E712" i="6" s="1"/>
  <c r="AB712" i="6"/>
  <c r="K712" i="6"/>
  <c r="I712" i="7" s="1"/>
  <c r="M712" i="6"/>
  <c r="K712" i="7" s="1"/>
  <c r="BC712" i="6"/>
  <c r="BD712" i="6"/>
  <c r="J712" i="6"/>
  <c r="H712" i="7" s="1"/>
  <c r="H712" i="6"/>
  <c r="F712" i="7" s="1"/>
  <c r="T712" i="6"/>
  <c r="R712" i="7" s="1"/>
  <c r="A712" i="6"/>
  <c r="A712" i="7" s="1"/>
  <c r="N712" i="6"/>
  <c r="L712" i="7" s="1"/>
  <c r="C712" i="7"/>
  <c r="A890" i="6"/>
  <c r="A890" i="7" s="1"/>
  <c r="AV890" i="6"/>
  <c r="BA890" i="6"/>
  <c r="S890" i="6"/>
  <c r="Q890" i="7" s="1"/>
  <c r="AY890" i="6"/>
  <c r="Z890" i="6"/>
  <c r="BB890" i="6"/>
  <c r="L890" i="6"/>
  <c r="J890" i="7" s="1"/>
  <c r="Q890" i="6"/>
  <c r="O890" i="7" s="1"/>
  <c r="AB890" i="6"/>
  <c r="BD890" i="6"/>
  <c r="Y890" i="6"/>
  <c r="W890" i="7" s="1"/>
  <c r="P890" i="6"/>
  <c r="N890" i="7" s="1"/>
  <c r="U890" i="6"/>
  <c r="S890" i="7" s="1"/>
  <c r="F890" i="6"/>
  <c r="E890" i="6" s="1"/>
  <c r="AX890" i="6"/>
  <c r="J890" i="6"/>
  <c r="H890" i="7" s="1"/>
  <c r="N890" i="6"/>
  <c r="L890" i="7" s="1"/>
  <c r="O890" i="6"/>
  <c r="M890" i="7" s="1"/>
  <c r="V890" i="6"/>
  <c r="T890" i="7" s="1"/>
  <c r="B890" i="6"/>
  <c r="B890" i="7" s="1"/>
  <c r="AZ890" i="6"/>
  <c r="C890" i="7"/>
  <c r="H890" i="6"/>
  <c r="F890" i="7" s="1"/>
  <c r="K890" i="6"/>
  <c r="I890" i="7" s="1"/>
  <c r="R890" i="6"/>
  <c r="P890" i="7" s="1"/>
  <c r="T890" i="6"/>
  <c r="R890" i="7" s="1"/>
  <c r="BC890" i="6"/>
  <c r="AA890" i="6"/>
  <c r="M890" i="6"/>
  <c r="K890" i="7" s="1"/>
  <c r="AW890" i="6"/>
  <c r="G890" i="6"/>
  <c r="E890" i="7" s="1"/>
  <c r="W890" i="6"/>
  <c r="U890" i="7" s="1"/>
  <c r="X890" i="6"/>
  <c r="V890" i="7" s="1"/>
  <c r="I890" i="6"/>
  <c r="G890" i="7" s="1"/>
  <c r="N491" i="6"/>
  <c r="L491" i="7" s="1"/>
  <c r="O491" i="6"/>
  <c r="M491" i="7" s="1"/>
  <c r="V491" i="6"/>
  <c r="T491" i="7" s="1"/>
  <c r="AW491" i="6"/>
  <c r="BD491" i="6"/>
  <c r="G491" i="6"/>
  <c r="E491" i="7" s="1"/>
  <c r="Z491" i="6"/>
  <c r="AY491" i="6"/>
  <c r="T491" i="6"/>
  <c r="R491" i="7" s="1"/>
  <c r="A491" i="6"/>
  <c r="A491" i="7" s="1"/>
  <c r="M491" i="6"/>
  <c r="K491" i="7" s="1"/>
  <c r="AZ491" i="6"/>
  <c r="AA491" i="6"/>
  <c r="AX491" i="6"/>
  <c r="BA491" i="6"/>
  <c r="W491" i="6"/>
  <c r="U491" i="7" s="1"/>
  <c r="S491" i="6"/>
  <c r="Q491" i="7" s="1"/>
  <c r="U491" i="6"/>
  <c r="S491" i="7" s="1"/>
  <c r="AB491" i="6"/>
  <c r="C491" i="7"/>
  <c r="BC491" i="6"/>
  <c r="X491" i="6"/>
  <c r="V491" i="7" s="1"/>
  <c r="P491" i="6"/>
  <c r="N491" i="7" s="1"/>
  <c r="L491" i="6"/>
  <c r="J491" i="7" s="1"/>
  <c r="AV491" i="6"/>
  <c r="J491" i="6"/>
  <c r="H491" i="7" s="1"/>
  <c r="Q491" i="6"/>
  <c r="O491" i="7" s="1"/>
  <c r="K491" i="6"/>
  <c r="I491" i="7" s="1"/>
  <c r="F491" i="6"/>
  <c r="E491" i="6" s="1"/>
  <c r="R491" i="6"/>
  <c r="P491" i="7" s="1"/>
  <c r="H491" i="6"/>
  <c r="F491" i="7" s="1"/>
  <c r="BB491" i="6"/>
  <c r="Y491" i="6"/>
  <c r="W491" i="7" s="1"/>
  <c r="I491" i="6"/>
  <c r="G491" i="7" s="1"/>
  <c r="B491" i="6"/>
  <c r="B491" i="7" s="1"/>
  <c r="P124" i="6"/>
  <c r="N124" i="7" s="1"/>
  <c r="AA124" i="6"/>
  <c r="F124" i="6"/>
  <c r="E124" i="6" s="1"/>
  <c r="C124" i="7"/>
  <c r="AB124" i="6"/>
  <c r="B121" i="9"/>
  <c r="V831" i="6"/>
  <c r="T831" i="7" s="1"/>
  <c r="O831" i="6"/>
  <c r="M831" i="7" s="1"/>
  <c r="F831" i="6"/>
  <c r="E831" i="6" s="1"/>
  <c r="C831" i="7"/>
  <c r="X831" i="6"/>
  <c r="V831" i="7" s="1"/>
  <c r="Y831" i="6"/>
  <c r="W831" i="7" s="1"/>
  <c r="H831" i="6"/>
  <c r="F831" i="7" s="1"/>
  <c r="AW831" i="6"/>
  <c r="Z831" i="6"/>
  <c r="N831" i="6"/>
  <c r="L831" i="7" s="1"/>
  <c r="I831" i="6"/>
  <c r="G831" i="7" s="1"/>
  <c r="AX831" i="6"/>
  <c r="S831" i="6"/>
  <c r="Q831" i="7" s="1"/>
  <c r="AV831" i="6"/>
  <c r="AA831" i="6"/>
  <c r="G831" i="6"/>
  <c r="E831" i="7" s="1"/>
  <c r="J831" i="6"/>
  <c r="H831" i="7" s="1"/>
  <c r="BB831" i="6"/>
  <c r="B831" i="6"/>
  <c r="B831" i="7" s="1"/>
  <c r="M831" i="6"/>
  <c r="K831" i="7" s="1"/>
  <c r="AZ831" i="6"/>
  <c r="BD831" i="6"/>
  <c r="U831" i="6"/>
  <c r="S831" i="7" s="1"/>
  <c r="K831" i="6"/>
  <c r="I831" i="7" s="1"/>
  <c r="A831" i="6"/>
  <c r="A831" i="7" s="1"/>
  <c r="AY831" i="6"/>
  <c r="L831" i="6"/>
  <c r="J831" i="7" s="1"/>
  <c r="BA831" i="6"/>
  <c r="Q831" i="6"/>
  <c r="O831" i="7" s="1"/>
  <c r="P831" i="6"/>
  <c r="N831" i="7" s="1"/>
  <c r="T831" i="6"/>
  <c r="R831" i="7" s="1"/>
  <c r="W831" i="6"/>
  <c r="U831" i="7" s="1"/>
  <c r="R831" i="6"/>
  <c r="P831" i="7" s="1"/>
  <c r="AB831" i="6"/>
  <c r="BC831" i="6"/>
  <c r="J452" i="6"/>
  <c r="H452" i="7" s="1"/>
  <c r="M452" i="6"/>
  <c r="K452" i="7" s="1"/>
  <c r="BB452" i="6"/>
  <c r="S452" i="6"/>
  <c r="Q452" i="7" s="1"/>
  <c r="A452" i="6"/>
  <c r="A452" i="7" s="1"/>
  <c r="AY452" i="6"/>
  <c r="X452" i="6"/>
  <c r="V452" i="7" s="1"/>
  <c r="B452" i="6"/>
  <c r="B452" i="7" s="1"/>
  <c r="AW452" i="6"/>
  <c r="F452" i="6"/>
  <c r="E452" i="6" s="1"/>
  <c r="P452" i="6"/>
  <c r="N452" i="7" s="1"/>
  <c r="I452" i="6"/>
  <c r="G452" i="7" s="1"/>
  <c r="T452" i="6"/>
  <c r="R452" i="7" s="1"/>
  <c r="C452" i="7"/>
  <c r="K452" i="6"/>
  <c r="I452" i="7" s="1"/>
  <c r="BD452" i="6"/>
  <c r="N452" i="6"/>
  <c r="L452" i="7" s="1"/>
  <c r="G452" i="6"/>
  <c r="E452" i="7" s="1"/>
  <c r="AA452" i="6"/>
  <c r="H452" i="6"/>
  <c r="F452" i="7" s="1"/>
  <c r="AX452" i="6"/>
  <c r="O452" i="6"/>
  <c r="M452" i="7" s="1"/>
  <c r="AZ452" i="6"/>
  <c r="AB452" i="6"/>
  <c r="W452" i="6"/>
  <c r="U452" i="7" s="1"/>
  <c r="Q452" i="6"/>
  <c r="O452" i="7" s="1"/>
  <c r="BA452" i="6"/>
  <c r="Y452" i="6"/>
  <c r="W452" i="7" s="1"/>
  <c r="BC452" i="6"/>
  <c r="U452" i="6"/>
  <c r="S452" i="7" s="1"/>
  <c r="Z452" i="6"/>
  <c r="AV452" i="6"/>
  <c r="V452" i="6"/>
  <c r="T452" i="7" s="1"/>
  <c r="R452" i="6"/>
  <c r="P452" i="7" s="1"/>
  <c r="L452" i="6"/>
  <c r="J452" i="7" s="1"/>
  <c r="K932" i="6"/>
  <c r="I932" i="7" s="1"/>
  <c r="X932" i="6"/>
  <c r="V932" i="7" s="1"/>
  <c r="AA932" i="6"/>
  <c r="S932" i="6"/>
  <c r="Q932" i="7" s="1"/>
  <c r="O932" i="6"/>
  <c r="M932" i="7" s="1"/>
  <c r="BB932" i="6"/>
  <c r="AY932" i="6"/>
  <c r="M932" i="6"/>
  <c r="K932" i="7" s="1"/>
  <c r="AV932" i="6"/>
  <c r="G932" i="6"/>
  <c r="E932" i="7" s="1"/>
  <c r="AW932" i="6"/>
  <c r="AX932" i="6"/>
  <c r="P932" i="6"/>
  <c r="N932" i="7" s="1"/>
  <c r="T932" i="6"/>
  <c r="R932" i="7" s="1"/>
  <c r="B932" i="6"/>
  <c r="B932" i="7" s="1"/>
  <c r="H932" i="6"/>
  <c r="F932" i="7" s="1"/>
  <c r="V932" i="6"/>
  <c r="T932" i="7" s="1"/>
  <c r="A932" i="6"/>
  <c r="A932" i="7" s="1"/>
  <c r="J932" i="6"/>
  <c r="H932" i="7" s="1"/>
  <c r="Y932" i="6"/>
  <c r="W932" i="7" s="1"/>
  <c r="BC932" i="6"/>
  <c r="N932" i="6"/>
  <c r="L932" i="7" s="1"/>
  <c r="W932" i="6"/>
  <c r="U932" i="7" s="1"/>
  <c r="U932" i="6"/>
  <c r="S932" i="7" s="1"/>
  <c r="C932" i="7"/>
  <c r="BA932" i="6"/>
  <c r="I932" i="6"/>
  <c r="G932" i="7" s="1"/>
  <c r="AB932" i="6"/>
  <c r="L932" i="6"/>
  <c r="J932" i="7" s="1"/>
  <c r="BD932" i="6"/>
  <c r="Q932" i="6"/>
  <c r="O932" i="7" s="1"/>
  <c r="F932" i="6"/>
  <c r="E932" i="6" s="1"/>
  <c r="R932" i="6"/>
  <c r="P932" i="7" s="1"/>
  <c r="AZ932" i="6"/>
  <c r="Z932" i="6"/>
  <c r="AB72" i="6"/>
  <c r="F72" i="6"/>
  <c r="E72" i="6" s="1"/>
  <c r="C72" i="7"/>
  <c r="P72" i="6"/>
  <c r="N72" i="7" s="1"/>
  <c r="B69" i="9"/>
  <c r="AA72" i="6"/>
  <c r="P99" i="6"/>
  <c r="N99" i="7" s="1"/>
  <c r="C99" i="7"/>
  <c r="F99" i="6"/>
  <c r="E99" i="6" s="1"/>
  <c r="B96" i="9"/>
  <c r="AB99" i="6"/>
  <c r="AA99" i="6"/>
  <c r="P279" i="6"/>
  <c r="N279" i="7" s="1"/>
  <c r="AA279" i="6"/>
  <c r="AB279" i="6"/>
  <c r="C279" i="7"/>
  <c r="B276" i="9"/>
  <c r="F279" i="6"/>
  <c r="E279" i="6" s="1"/>
  <c r="O545" i="6"/>
  <c r="M545" i="7" s="1"/>
  <c r="R545" i="6"/>
  <c r="P545" i="7" s="1"/>
  <c r="AW545" i="6"/>
  <c r="K545" i="6"/>
  <c r="I545" i="7" s="1"/>
  <c r="B545" i="6"/>
  <c r="B545" i="7" s="1"/>
  <c r="BB545" i="6"/>
  <c r="G545" i="6"/>
  <c r="E545" i="7" s="1"/>
  <c r="AA545" i="6"/>
  <c r="Z545" i="6"/>
  <c r="AZ545" i="6"/>
  <c r="BA545" i="6"/>
  <c r="M545" i="6"/>
  <c r="K545" i="7" s="1"/>
  <c r="Q545" i="6"/>
  <c r="O545" i="7" s="1"/>
  <c r="S545" i="6"/>
  <c r="Q545" i="7" s="1"/>
  <c r="BC545" i="6"/>
  <c r="Y545" i="6"/>
  <c r="W545" i="7" s="1"/>
  <c r="W545" i="6"/>
  <c r="U545" i="7" s="1"/>
  <c r="V545" i="6"/>
  <c r="T545" i="7" s="1"/>
  <c r="AX545" i="6"/>
  <c r="A545" i="6"/>
  <c r="A545" i="7" s="1"/>
  <c r="J545" i="6"/>
  <c r="H545" i="7" s="1"/>
  <c r="C545" i="7"/>
  <c r="U545" i="6"/>
  <c r="S545" i="7" s="1"/>
  <c r="H545" i="6"/>
  <c r="F545" i="7" s="1"/>
  <c r="L545" i="6"/>
  <c r="J545" i="7" s="1"/>
  <c r="I545" i="6"/>
  <c r="G545" i="7" s="1"/>
  <c r="AB545" i="6"/>
  <c r="AV545" i="6"/>
  <c r="AY545" i="6"/>
  <c r="BD545" i="6"/>
  <c r="P545" i="6"/>
  <c r="N545" i="7" s="1"/>
  <c r="F545" i="6"/>
  <c r="E545" i="6" s="1"/>
  <c r="X545" i="6"/>
  <c r="V545" i="7" s="1"/>
  <c r="T545" i="6"/>
  <c r="R545" i="7" s="1"/>
  <c r="N545" i="6"/>
  <c r="L545" i="7" s="1"/>
  <c r="C283" i="7"/>
  <c r="AA283" i="6"/>
  <c r="F283" i="6"/>
  <c r="E283" i="6" s="1"/>
  <c r="B280" i="9"/>
  <c r="AB283" i="6"/>
  <c r="P283" i="6"/>
  <c r="N283" i="7" s="1"/>
  <c r="AA222" i="6"/>
  <c r="C222" i="7"/>
  <c r="F222" i="6"/>
  <c r="E222" i="6" s="1"/>
  <c r="P222" i="6"/>
  <c r="N222" i="7" s="1"/>
  <c r="AB222" i="6"/>
  <c r="B219" i="9"/>
  <c r="W625" i="6"/>
  <c r="U625" i="7" s="1"/>
  <c r="BB625" i="6"/>
  <c r="T625" i="6"/>
  <c r="R625" i="7" s="1"/>
  <c r="AA625" i="6"/>
  <c r="AW625" i="6"/>
  <c r="Z625" i="6"/>
  <c r="Q625" i="6"/>
  <c r="O625" i="7" s="1"/>
  <c r="F625" i="6"/>
  <c r="E625" i="6" s="1"/>
  <c r="R625" i="6"/>
  <c r="P625" i="7" s="1"/>
  <c r="L625" i="6"/>
  <c r="J625" i="7" s="1"/>
  <c r="U625" i="6"/>
  <c r="S625" i="7" s="1"/>
  <c r="AZ625" i="6"/>
  <c r="B625" i="6"/>
  <c r="B625" i="7" s="1"/>
  <c r="G625" i="6"/>
  <c r="E625" i="7" s="1"/>
  <c r="K625" i="6"/>
  <c r="I625" i="7" s="1"/>
  <c r="AX625" i="6"/>
  <c r="Y625" i="6"/>
  <c r="W625" i="7" s="1"/>
  <c r="BC625" i="6"/>
  <c r="BD625" i="6"/>
  <c r="AV625" i="6"/>
  <c r="I625" i="6"/>
  <c r="G625" i="7" s="1"/>
  <c r="H625" i="6"/>
  <c r="F625" i="7" s="1"/>
  <c r="J625" i="6"/>
  <c r="H625" i="7" s="1"/>
  <c r="AB625" i="6"/>
  <c r="A625" i="6"/>
  <c r="A625" i="7" s="1"/>
  <c r="N625" i="6"/>
  <c r="L625" i="7" s="1"/>
  <c r="M625" i="6"/>
  <c r="K625" i="7" s="1"/>
  <c r="P625" i="6"/>
  <c r="N625" i="7" s="1"/>
  <c r="C625" i="7"/>
  <c r="X625" i="6"/>
  <c r="V625" i="7" s="1"/>
  <c r="BA625" i="6"/>
  <c r="AY625" i="6"/>
  <c r="S625" i="6"/>
  <c r="Q625" i="7" s="1"/>
  <c r="V625" i="6"/>
  <c r="T625" i="7" s="1"/>
  <c r="O625" i="6"/>
  <c r="M625" i="7" s="1"/>
  <c r="C876" i="7"/>
  <c r="K876" i="6"/>
  <c r="I876" i="7" s="1"/>
  <c r="R876" i="6"/>
  <c r="P876" i="7" s="1"/>
  <c r="AA876" i="6"/>
  <c r="H876" i="6"/>
  <c r="F876" i="7" s="1"/>
  <c r="I876" i="6"/>
  <c r="G876" i="7" s="1"/>
  <c r="S876" i="6"/>
  <c r="Q876" i="7" s="1"/>
  <c r="AZ876" i="6"/>
  <c r="A876" i="6"/>
  <c r="A876" i="7" s="1"/>
  <c r="AW876" i="6"/>
  <c r="BB876" i="6"/>
  <c r="BA876" i="6"/>
  <c r="Y876" i="6"/>
  <c r="W876" i="7" s="1"/>
  <c r="Z876" i="6"/>
  <c r="J876" i="6"/>
  <c r="H876" i="7" s="1"/>
  <c r="AV876" i="6"/>
  <c r="M876" i="6"/>
  <c r="K876" i="7" s="1"/>
  <c r="G876" i="6"/>
  <c r="E876" i="7" s="1"/>
  <c r="U876" i="6"/>
  <c r="S876" i="7" s="1"/>
  <c r="X876" i="6"/>
  <c r="V876" i="7" s="1"/>
  <c r="W876" i="6"/>
  <c r="U876" i="7" s="1"/>
  <c r="BD876" i="6"/>
  <c r="AB876" i="6"/>
  <c r="L876" i="6"/>
  <c r="J876" i="7" s="1"/>
  <c r="BC876" i="6"/>
  <c r="N876" i="6"/>
  <c r="L876" i="7" s="1"/>
  <c r="Q876" i="6"/>
  <c r="O876" i="7" s="1"/>
  <c r="F876" i="6"/>
  <c r="E876" i="6" s="1"/>
  <c r="AY876" i="6"/>
  <c r="T876" i="6"/>
  <c r="R876" i="7" s="1"/>
  <c r="B876" i="6"/>
  <c r="B876" i="7" s="1"/>
  <c r="O876" i="6"/>
  <c r="M876" i="7" s="1"/>
  <c r="P876" i="6"/>
  <c r="N876" i="7" s="1"/>
  <c r="AX876" i="6"/>
  <c r="V876" i="6"/>
  <c r="T876" i="7" s="1"/>
  <c r="P798" i="6"/>
  <c r="N798" i="7" s="1"/>
  <c r="BD798" i="6"/>
  <c r="B798" i="6"/>
  <c r="B798" i="7" s="1"/>
  <c r="S798" i="6"/>
  <c r="Q798" i="7" s="1"/>
  <c r="G798" i="6"/>
  <c r="E798" i="7" s="1"/>
  <c r="I798" i="6"/>
  <c r="G798" i="7" s="1"/>
  <c r="C798" i="7"/>
  <c r="AV798" i="6"/>
  <c r="U798" i="6"/>
  <c r="S798" i="7" s="1"/>
  <c r="AX798" i="6"/>
  <c r="X798" i="6"/>
  <c r="V798" i="7" s="1"/>
  <c r="AB798" i="6"/>
  <c r="AY798" i="6"/>
  <c r="BB798" i="6"/>
  <c r="W798" i="6"/>
  <c r="U798" i="7" s="1"/>
  <c r="F798" i="6"/>
  <c r="E798" i="6" s="1"/>
  <c r="Y798" i="6"/>
  <c r="W798" i="7" s="1"/>
  <c r="V798" i="6"/>
  <c r="T798" i="7" s="1"/>
  <c r="Q798" i="6"/>
  <c r="O798" i="7" s="1"/>
  <c r="K798" i="6"/>
  <c r="I798" i="7" s="1"/>
  <c r="L798" i="6"/>
  <c r="J798" i="7" s="1"/>
  <c r="M798" i="6"/>
  <c r="K798" i="7" s="1"/>
  <c r="J798" i="6"/>
  <c r="H798" i="7" s="1"/>
  <c r="AA798" i="6"/>
  <c r="N798" i="6"/>
  <c r="L798" i="7" s="1"/>
  <c r="R798" i="6"/>
  <c r="P798" i="7" s="1"/>
  <c r="Z798" i="6"/>
  <c r="AZ798" i="6"/>
  <c r="BC798" i="6"/>
  <c r="H798" i="6"/>
  <c r="F798" i="7" s="1"/>
  <c r="T798" i="6"/>
  <c r="R798" i="7" s="1"/>
  <c r="BA798" i="6"/>
  <c r="A798" i="6"/>
  <c r="A798" i="7" s="1"/>
  <c r="AW798" i="6"/>
  <c r="O798" i="6"/>
  <c r="M798" i="7" s="1"/>
  <c r="AB163" i="6"/>
  <c r="F163" i="6"/>
  <c r="E163" i="6" s="1"/>
  <c r="P163" i="6"/>
  <c r="N163" i="7" s="1"/>
  <c r="B160" i="9"/>
  <c r="C163" i="7"/>
  <c r="AA163" i="6"/>
  <c r="Q796" i="6"/>
  <c r="O796" i="7" s="1"/>
  <c r="J796" i="6"/>
  <c r="H796" i="7" s="1"/>
  <c r="S796" i="6"/>
  <c r="Q796" i="7" s="1"/>
  <c r="W796" i="6"/>
  <c r="U796" i="7" s="1"/>
  <c r="A796" i="6"/>
  <c r="A796" i="7" s="1"/>
  <c r="BA796" i="6"/>
  <c r="AY796" i="6"/>
  <c r="P796" i="6"/>
  <c r="N796" i="7" s="1"/>
  <c r="X796" i="6"/>
  <c r="V796" i="7" s="1"/>
  <c r="C796" i="7"/>
  <c r="L796" i="6"/>
  <c r="J796" i="7" s="1"/>
  <c r="AA796" i="6"/>
  <c r="U796" i="6"/>
  <c r="S796" i="7" s="1"/>
  <c r="AB796" i="6"/>
  <c r="O796" i="6"/>
  <c r="M796" i="7" s="1"/>
  <c r="T796" i="6"/>
  <c r="R796" i="7" s="1"/>
  <c r="AW796" i="6"/>
  <c r="AX796" i="6"/>
  <c r="Y796" i="6"/>
  <c r="W796" i="7" s="1"/>
  <c r="V796" i="6"/>
  <c r="T796" i="7" s="1"/>
  <c r="BD796" i="6"/>
  <c r="G796" i="6"/>
  <c r="E796" i="7" s="1"/>
  <c r="N796" i="6"/>
  <c r="L796" i="7" s="1"/>
  <c r="H796" i="6"/>
  <c r="F796" i="7" s="1"/>
  <c r="BC796" i="6"/>
  <c r="F796" i="6"/>
  <c r="E796" i="6" s="1"/>
  <c r="AZ796" i="6"/>
  <c r="Z796" i="6"/>
  <c r="M796" i="6"/>
  <c r="K796" i="7" s="1"/>
  <c r="AV796" i="6"/>
  <c r="R796" i="6"/>
  <c r="P796" i="7" s="1"/>
  <c r="BB796" i="6"/>
  <c r="K796" i="6"/>
  <c r="I796" i="7" s="1"/>
  <c r="B796" i="6"/>
  <c r="B796" i="7" s="1"/>
  <c r="I796" i="6"/>
  <c r="G796" i="7" s="1"/>
  <c r="Q461" i="6"/>
  <c r="O461" i="7" s="1"/>
  <c r="BC461" i="6"/>
  <c r="AX461" i="6"/>
  <c r="R461" i="6"/>
  <c r="P461" i="7" s="1"/>
  <c r="K461" i="6"/>
  <c r="I461" i="7" s="1"/>
  <c r="AB461" i="6"/>
  <c r="B461" i="6"/>
  <c r="B461" i="7" s="1"/>
  <c r="U461" i="6"/>
  <c r="S461" i="7" s="1"/>
  <c r="AV461" i="6"/>
  <c r="O461" i="6"/>
  <c r="M461" i="7" s="1"/>
  <c r="W461" i="6"/>
  <c r="U461" i="7" s="1"/>
  <c r="M461" i="6"/>
  <c r="K461" i="7" s="1"/>
  <c r="BA461" i="6"/>
  <c r="Y461" i="6"/>
  <c r="W461" i="7" s="1"/>
  <c r="S461" i="6"/>
  <c r="Q461" i="7" s="1"/>
  <c r="A461" i="6"/>
  <c r="A461" i="7" s="1"/>
  <c r="J461" i="6"/>
  <c r="H461" i="7" s="1"/>
  <c r="BD461" i="6"/>
  <c r="BB461" i="6"/>
  <c r="F461" i="6"/>
  <c r="E461" i="6" s="1"/>
  <c r="AW461" i="6"/>
  <c r="X461" i="6"/>
  <c r="V461" i="7" s="1"/>
  <c r="C461" i="7"/>
  <c r="P461" i="6"/>
  <c r="N461" i="7" s="1"/>
  <c r="AY461" i="6"/>
  <c r="H461" i="6"/>
  <c r="F461" i="7" s="1"/>
  <c r="I461" i="6"/>
  <c r="G461" i="7" s="1"/>
  <c r="AZ461" i="6"/>
  <c r="T461" i="6"/>
  <c r="R461" i="7" s="1"/>
  <c r="G461" i="6"/>
  <c r="E461" i="7" s="1"/>
  <c r="N461" i="6"/>
  <c r="L461" i="7" s="1"/>
  <c r="V461" i="6"/>
  <c r="T461" i="7" s="1"/>
  <c r="AA461" i="6"/>
  <c r="Z461" i="6"/>
  <c r="L461" i="6"/>
  <c r="J461" i="7" s="1"/>
  <c r="P857" i="6"/>
  <c r="N857" i="7" s="1"/>
  <c r="X857" i="6"/>
  <c r="V857" i="7" s="1"/>
  <c r="AA857" i="6"/>
  <c r="B857" i="6"/>
  <c r="B857" i="7" s="1"/>
  <c r="M857" i="6"/>
  <c r="K857" i="7" s="1"/>
  <c r="G857" i="6"/>
  <c r="E857" i="7" s="1"/>
  <c r="AZ857" i="6"/>
  <c r="AV857" i="6"/>
  <c r="N857" i="6"/>
  <c r="L857" i="7" s="1"/>
  <c r="K857" i="6"/>
  <c r="I857" i="7" s="1"/>
  <c r="H857" i="6"/>
  <c r="F857" i="7" s="1"/>
  <c r="J857" i="6"/>
  <c r="H857" i="7" s="1"/>
  <c r="V857" i="6"/>
  <c r="T857" i="7" s="1"/>
  <c r="Y857" i="6"/>
  <c r="W857" i="7" s="1"/>
  <c r="AY857" i="6"/>
  <c r="W857" i="6"/>
  <c r="U857" i="7" s="1"/>
  <c r="Z857" i="6"/>
  <c r="BD857" i="6"/>
  <c r="BC857" i="6"/>
  <c r="Q857" i="6"/>
  <c r="O857" i="7" s="1"/>
  <c r="AB857" i="6"/>
  <c r="A857" i="6"/>
  <c r="A857" i="7" s="1"/>
  <c r="C857" i="7"/>
  <c r="R857" i="6"/>
  <c r="P857" i="7" s="1"/>
  <c r="S857" i="6"/>
  <c r="Q857" i="7" s="1"/>
  <c r="F857" i="6"/>
  <c r="E857" i="6" s="1"/>
  <c r="O857" i="6"/>
  <c r="M857" i="7" s="1"/>
  <c r="T857" i="6"/>
  <c r="R857" i="7" s="1"/>
  <c r="BB857" i="6"/>
  <c r="BA857" i="6"/>
  <c r="I857" i="6"/>
  <c r="G857" i="7" s="1"/>
  <c r="AW857" i="6"/>
  <c r="AX857" i="6"/>
  <c r="L857" i="6"/>
  <c r="J857" i="7" s="1"/>
  <c r="U857" i="6"/>
  <c r="S857" i="7" s="1"/>
  <c r="AB312" i="6"/>
  <c r="AA312" i="6"/>
  <c r="F312" i="6"/>
  <c r="E312" i="6" s="1"/>
  <c r="B309" i="9"/>
  <c r="C312" i="7"/>
  <c r="P312" i="6"/>
  <c r="N312" i="7" s="1"/>
  <c r="O657" i="6"/>
  <c r="M657" i="7" s="1"/>
  <c r="H657" i="6"/>
  <c r="F657" i="7" s="1"/>
  <c r="AB657" i="6"/>
  <c r="T657" i="6"/>
  <c r="R657" i="7" s="1"/>
  <c r="AW657" i="6"/>
  <c r="W657" i="6"/>
  <c r="U657" i="7" s="1"/>
  <c r="A657" i="6"/>
  <c r="A657" i="7" s="1"/>
  <c r="C657" i="7"/>
  <c r="N657" i="6"/>
  <c r="L657" i="7" s="1"/>
  <c r="U657" i="6"/>
  <c r="S657" i="7" s="1"/>
  <c r="X657" i="6"/>
  <c r="V657" i="7" s="1"/>
  <c r="Y657" i="6"/>
  <c r="W657" i="7" s="1"/>
  <c r="B657" i="6"/>
  <c r="B657" i="7" s="1"/>
  <c r="AY657" i="6"/>
  <c r="J657" i="6"/>
  <c r="H657" i="7" s="1"/>
  <c r="M657" i="6"/>
  <c r="K657" i="7" s="1"/>
  <c r="R657" i="6"/>
  <c r="P657" i="7" s="1"/>
  <c r="I657" i="6"/>
  <c r="G657" i="7" s="1"/>
  <c r="BD657" i="6"/>
  <c r="Z657" i="6"/>
  <c r="AV657" i="6"/>
  <c r="G657" i="6"/>
  <c r="E657" i="7" s="1"/>
  <c r="V657" i="6"/>
  <c r="T657" i="7" s="1"/>
  <c r="K657" i="6"/>
  <c r="I657" i="7" s="1"/>
  <c r="Q657" i="6"/>
  <c r="O657" i="7" s="1"/>
  <c r="BC657" i="6"/>
  <c r="AX657" i="6"/>
  <c r="AA657" i="6"/>
  <c r="P657" i="6"/>
  <c r="N657" i="7" s="1"/>
  <c r="AZ657" i="6"/>
  <c r="S657" i="6"/>
  <c r="Q657" i="7" s="1"/>
  <c r="BB657" i="6"/>
  <c r="BA657" i="6"/>
  <c r="L657" i="6"/>
  <c r="J657" i="7" s="1"/>
  <c r="F657" i="6"/>
  <c r="E657" i="6" s="1"/>
  <c r="AX613" i="6"/>
  <c r="AV613" i="6"/>
  <c r="AA613" i="6"/>
  <c r="U613" i="6"/>
  <c r="S613" i="7" s="1"/>
  <c r="BA613" i="6"/>
  <c r="G613" i="6"/>
  <c r="E613" i="7" s="1"/>
  <c r="J613" i="6"/>
  <c r="H613" i="7" s="1"/>
  <c r="V613" i="6"/>
  <c r="T613" i="7" s="1"/>
  <c r="H613" i="6"/>
  <c r="F613" i="7" s="1"/>
  <c r="A613" i="6"/>
  <c r="A613" i="7" s="1"/>
  <c r="B613" i="6"/>
  <c r="B613" i="7" s="1"/>
  <c r="L613" i="6"/>
  <c r="J613" i="7" s="1"/>
  <c r="BD613" i="6"/>
  <c r="I613" i="6"/>
  <c r="G613" i="7" s="1"/>
  <c r="R613" i="6"/>
  <c r="P613" i="7" s="1"/>
  <c r="AY613" i="6"/>
  <c r="Y613" i="6"/>
  <c r="W613" i="7" s="1"/>
  <c r="T613" i="6"/>
  <c r="R613" i="7" s="1"/>
  <c r="AB613" i="6"/>
  <c r="C613" i="7"/>
  <c r="M613" i="6"/>
  <c r="K613" i="7" s="1"/>
  <c r="X613" i="6"/>
  <c r="V613" i="7" s="1"/>
  <c r="S613" i="6"/>
  <c r="Q613" i="7" s="1"/>
  <c r="Z613" i="6"/>
  <c r="BC613" i="6"/>
  <c r="F613" i="6"/>
  <c r="E613" i="6" s="1"/>
  <c r="O613" i="6"/>
  <c r="M613" i="7" s="1"/>
  <c r="P613" i="6"/>
  <c r="N613" i="7" s="1"/>
  <c r="Q613" i="6"/>
  <c r="O613" i="7" s="1"/>
  <c r="N613" i="6"/>
  <c r="L613" i="7" s="1"/>
  <c r="AZ613" i="6"/>
  <c r="AW613" i="6"/>
  <c r="BB613" i="6"/>
  <c r="K613" i="6"/>
  <c r="I613" i="7" s="1"/>
  <c r="W613" i="6"/>
  <c r="U613" i="7" s="1"/>
  <c r="C580" i="7"/>
  <c r="AZ580" i="6"/>
  <c r="BB580" i="6"/>
  <c r="T580" i="6"/>
  <c r="R580" i="7" s="1"/>
  <c r="G580" i="6"/>
  <c r="E580" i="7" s="1"/>
  <c r="BD580" i="6"/>
  <c r="Y580" i="6"/>
  <c r="W580" i="7" s="1"/>
  <c r="Z580" i="6"/>
  <c r="AB580" i="6"/>
  <c r="AY580" i="6"/>
  <c r="Q580" i="6"/>
  <c r="O580" i="7" s="1"/>
  <c r="W580" i="6"/>
  <c r="U580" i="7" s="1"/>
  <c r="R580" i="6"/>
  <c r="P580" i="7" s="1"/>
  <c r="BA580" i="6"/>
  <c r="M580" i="6"/>
  <c r="K580" i="7" s="1"/>
  <c r="S580" i="6"/>
  <c r="Q580" i="7" s="1"/>
  <c r="K580" i="6"/>
  <c r="I580" i="7" s="1"/>
  <c r="L580" i="6"/>
  <c r="J580" i="7" s="1"/>
  <c r="I580" i="6"/>
  <c r="G580" i="7" s="1"/>
  <c r="BC580" i="6"/>
  <c r="H580" i="6"/>
  <c r="F580" i="7" s="1"/>
  <c r="N580" i="6"/>
  <c r="L580" i="7" s="1"/>
  <c r="A580" i="6"/>
  <c r="A580" i="7" s="1"/>
  <c r="O580" i="6"/>
  <c r="M580" i="7" s="1"/>
  <c r="P580" i="6"/>
  <c r="N580" i="7" s="1"/>
  <c r="AV580" i="6"/>
  <c r="AA580" i="6"/>
  <c r="J580" i="6"/>
  <c r="H580" i="7" s="1"/>
  <c r="V580" i="6"/>
  <c r="T580" i="7" s="1"/>
  <c r="AX580" i="6"/>
  <c r="AW580" i="6"/>
  <c r="X580" i="6"/>
  <c r="V580" i="7" s="1"/>
  <c r="U580" i="6"/>
  <c r="S580" i="7" s="1"/>
  <c r="B580" i="6"/>
  <c r="B580" i="7" s="1"/>
  <c r="F580" i="6"/>
  <c r="E580" i="6" s="1"/>
  <c r="BC786" i="6"/>
  <c r="S786" i="6"/>
  <c r="Q786" i="7" s="1"/>
  <c r="M786" i="6"/>
  <c r="K786" i="7" s="1"/>
  <c r="L786" i="6"/>
  <c r="J786" i="7" s="1"/>
  <c r="BB786" i="6"/>
  <c r="Q786" i="6"/>
  <c r="O786" i="7" s="1"/>
  <c r="C786" i="7"/>
  <c r="AX786" i="6"/>
  <c r="R786" i="6"/>
  <c r="P786" i="7" s="1"/>
  <c r="A786" i="6"/>
  <c r="A786" i="7" s="1"/>
  <c r="AA786" i="6"/>
  <c r="J786" i="6"/>
  <c r="H786" i="7" s="1"/>
  <c r="T786" i="6"/>
  <c r="R786" i="7" s="1"/>
  <c r="X786" i="6"/>
  <c r="V786" i="7" s="1"/>
  <c r="F786" i="6"/>
  <c r="E786" i="6" s="1"/>
  <c r="P786" i="6"/>
  <c r="N786" i="7" s="1"/>
  <c r="Z786" i="6"/>
  <c r="V786" i="6"/>
  <c r="T786" i="7" s="1"/>
  <c r="K786" i="6"/>
  <c r="I786" i="7" s="1"/>
  <c r="G786" i="6"/>
  <c r="E786" i="7" s="1"/>
  <c r="AZ786" i="6"/>
  <c r="N786" i="6"/>
  <c r="L786" i="7" s="1"/>
  <c r="H786" i="6"/>
  <c r="F786" i="7" s="1"/>
  <c r="AB786" i="6"/>
  <c r="AY786" i="6"/>
  <c r="BD786" i="6"/>
  <c r="O786" i="6"/>
  <c r="M786" i="7" s="1"/>
  <c r="U786" i="6"/>
  <c r="S786" i="7" s="1"/>
  <c r="AV786" i="6"/>
  <c r="I786" i="6"/>
  <c r="G786" i="7" s="1"/>
  <c r="AW786" i="6"/>
  <c r="Y786" i="6"/>
  <c r="W786" i="7" s="1"/>
  <c r="BA786" i="6"/>
  <c r="B786" i="6"/>
  <c r="B786" i="7" s="1"/>
  <c r="W786" i="6"/>
  <c r="U786" i="7" s="1"/>
  <c r="C123" i="7"/>
  <c r="B120" i="9"/>
  <c r="P123" i="6"/>
  <c r="N123" i="7" s="1"/>
  <c r="AB123" i="6"/>
  <c r="F123" i="6"/>
  <c r="E123" i="6" s="1"/>
  <c r="AA123" i="6"/>
  <c r="V840" i="6"/>
  <c r="T840" i="7" s="1"/>
  <c r="B840" i="6"/>
  <c r="B840" i="7" s="1"/>
  <c r="AA840" i="6"/>
  <c r="O840" i="6"/>
  <c r="M840" i="7" s="1"/>
  <c r="X840" i="6"/>
  <c r="V840" i="7" s="1"/>
  <c r="R840" i="6"/>
  <c r="P840" i="7" s="1"/>
  <c r="P840" i="6"/>
  <c r="N840" i="7" s="1"/>
  <c r="AV840" i="6"/>
  <c r="W840" i="6"/>
  <c r="U840" i="7" s="1"/>
  <c r="K840" i="6"/>
  <c r="I840" i="7" s="1"/>
  <c r="AW840" i="6"/>
  <c r="T840" i="6"/>
  <c r="R840" i="7" s="1"/>
  <c r="C840" i="7"/>
  <c r="I840" i="6"/>
  <c r="G840" i="7" s="1"/>
  <c r="S840" i="6"/>
  <c r="Q840" i="7" s="1"/>
  <c r="Y840" i="6"/>
  <c r="W840" i="7" s="1"/>
  <c r="AY840" i="6"/>
  <c r="BD840" i="6"/>
  <c r="AX840" i="6"/>
  <c r="N840" i="6"/>
  <c r="L840" i="7" s="1"/>
  <c r="H840" i="6"/>
  <c r="F840" i="7" s="1"/>
  <c r="BC840" i="6"/>
  <c r="G840" i="6"/>
  <c r="E840" i="7" s="1"/>
  <c r="L840" i="6"/>
  <c r="J840" i="7" s="1"/>
  <c r="AZ840" i="6"/>
  <c r="Z840" i="6"/>
  <c r="BA840" i="6"/>
  <c r="A840" i="6"/>
  <c r="A840" i="7" s="1"/>
  <c r="AB840" i="6"/>
  <c r="Q840" i="6"/>
  <c r="O840" i="7" s="1"/>
  <c r="BB840" i="6"/>
  <c r="M840" i="6"/>
  <c r="K840" i="7" s="1"/>
  <c r="U840" i="6"/>
  <c r="S840" i="7" s="1"/>
  <c r="F840" i="6"/>
  <c r="E840" i="6" s="1"/>
  <c r="J840" i="6"/>
  <c r="H840" i="7" s="1"/>
  <c r="AB5" i="6"/>
  <c r="AA5" i="6"/>
  <c r="B2" i="9"/>
  <c r="A5" i="6"/>
  <c r="A5" i="7" s="1"/>
  <c r="C5" i="7"/>
  <c r="P5" i="6"/>
  <c r="N5" i="7" s="1"/>
  <c r="F5" i="6"/>
  <c r="E5" i="6" s="1"/>
  <c r="AA140" i="6"/>
  <c r="P140" i="6"/>
  <c r="N140" i="7" s="1"/>
  <c r="B137" i="9"/>
  <c r="C140" i="7"/>
  <c r="AB140" i="6"/>
  <c r="F140" i="6"/>
  <c r="E140" i="6" s="1"/>
  <c r="F49" i="6"/>
  <c r="E49" i="6" s="1"/>
  <c r="C49" i="7"/>
  <c r="B46" i="9"/>
  <c r="P49" i="6"/>
  <c r="N49" i="7" s="1"/>
  <c r="AB49" i="6"/>
  <c r="AA49" i="6"/>
  <c r="S474" i="6"/>
  <c r="Q474" i="7" s="1"/>
  <c r="H474" i="6"/>
  <c r="F474" i="7" s="1"/>
  <c r="K474" i="6"/>
  <c r="I474" i="7" s="1"/>
  <c r="A474" i="6"/>
  <c r="A474" i="7" s="1"/>
  <c r="Z474" i="6"/>
  <c r="BD474" i="6"/>
  <c r="V474" i="6"/>
  <c r="T474" i="7" s="1"/>
  <c r="AW474" i="6"/>
  <c r="AX474" i="6"/>
  <c r="T474" i="6"/>
  <c r="R474" i="7" s="1"/>
  <c r="AB474" i="6"/>
  <c r="M474" i="6"/>
  <c r="K474" i="7" s="1"/>
  <c r="AV474" i="6"/>
  <c r="J474" i="6"/>
  <c r="H474" i="7" s="1"/>
  <c r="R474" i="6"/>
  <c r="P474" i="7" s="1"/>
  <c r="BA474" i="6"/>
  <c r="F474" i="6"/>
  <c r="E474" i="6" s="1"/>
  <c r="I474" i="6"/>
  <c r="G474" i="7" s="1"/>
  <c r="L474" i="6"/>
  <c r="J474" i="7" s="1"/>
  <c r="W474" i="6"/>
  <c r="U474" i="7" s="1"/>
  <c r="U474" i="6"/>
  <c r="S474" i="7" s="1"/>
  <c r="AZ474" i="6"/>
  <c r="Y474" i="6"/>
  <c r="W474" i="7" s="1"/>
  <c r="G474" i="6"/>
  <c r="E474" i="7" s="1"/>
  <c r="C474" i="7"/>
  <c r="X474" i="6"/>
  <c r="V474" i="7" s="1"/>
  <c r="P474" i="6"/>
  <c r="N474" i="7" s="1"/>
  <c r="Q474" i="6"/>
  <c r="O474" i="7" s="1"/>
  <c r="N474" i="6"/>
  <c r="L474" i="7" s="1"/>
  <c r="B474" i="6"/>
  <c r="B474" i="7" s="1"/>
  <c r="BB474" i="6"/>
  <c r="AA474" i="6"/>
  <c r="AY474" i="6"/>
  <c r="O474" i="6"/>
  <c r="M474" i="7" s="1"/>
  <c r="BC474" i="6"/>
  <c r="B274" i="9"/>
  <c r="P277" i="6"/>
  <c r="N277" i="7" s="1"/>
  <c r="AA277" i="6"/>
  <c r="C277" i="7"/>
  <c r="F277" i="6"/>
  <c r="E277" i="6" s="1"/>
  <c r="AB277" i="6"/>
  <c r="AA191" i="6"/>
  <c r="AB191" i="6"/>
  <c r="B188" i="9"/>
  <c r="C191" i="7"/>
  <c r="P191" i="6"/>
  <c r="N191" i="7" s="1"/>
  <c r="F191" i="6"/>
  <c r="E191" i="6" s="1"/>
  <c r="AB183" i="6"/>
  <c r="AA183" i="6"/>
  <c r="F183" i="6"/>
  <c r="E183" i="6" s="1"/>
  <c r="B180" i="9"/>
  <c r="P183" i="6"/>
  <c r="N183" i="7" s="1"/>
  <c r="C183" i="7"/>
  <c r="AB592" i="6"/>
  <c r="AW592" i="6"/>
  <c r="BD592" i="6"/>
  <c r="AA592" i="6"/>
  <c r="M592" i="6"/>
  <c r="K592" i="7" s="1"/>
  <c r="AX592" i="6"/>
  <c r="F592" i="6"/>
  <c r="E592" i="6" s="1"/>
  <c r="W592" i="6"/>
  <c r="U592" i="7" s="1"/>
  <c r="AV592" i="6"/>
  <c r="Q592" i="6"/>
  <c r="O592" i="7" s="1"/>
  <c r="L592" i="6"/>
  <c r="J592" i="7" s="1"/>
  <c r="Z592" i="6"/>
  <c r="U592" i="6"/>
  <c r="S592" i="7" s="1"/>
  <c r="H592" i="6"/>
  <c r="F592" i="7" s="1"/>
  <c r="R592" i="6"/>
  <c r="P592" i="7" s="1"/>
  <c r="AY592" i="6"/>
  <c r="T592" i="6"/>
  <c r="R592" i="7" s="1"/>
  <c r="B592" i="6"/>
  <c r="B592" i="7" s="1"/>
  <c r="I592" i="6"/>
  <c r="G592" i="7" s="1"/>
  <c r="BC592" i="6"/>
  <c r="N592" i="6"/>
  <c r="L592" i="7" s="1"/>
  <c r="S592" i="6"/>
  <c r="Q592" i="7" s="1"/>
  <c r="G592" i="6"/>
  <c r="E592" i="7" s="1"/>
  <c r="Y592" i="6"/>
  <c r="W592" i="7" s="1"/>
  <c r="A592" i="6"/>
  <c r="A592" i="7" s="1"/>
  <c r="V592" i="6"/>
  <c r="T592" i="7" s="1"/>
  <c r="BB592" i="6"/>
  <c r="P592" i="6"/>
  <c r="N592" i="7" s="1"/>
  <c r="C592" i="7"/>
  <c r="X592" i="6"/>
  <c r="V592" i="7" s="1"/>
  <c r="BA592" i="6"/>
  <c r="J592" i="6"/>
  <c r="H592" i="7" s="1"/>
  <c r="K592" i="6"/>
  <c r="I592" i="7" s="1"/>
  <c r="O592" i="6"/>
  <c r="M592" i="7" s="1"/>
  <c r="AZ592" i="6"/>
  <c r="AW947" i="6"/>
  <c r="N947" i="6"/>
  <c r="L947" i="7" s="1"/>
  <c r="P947" i="6"/>
  <c r="N947" i="7" s="1"/>
  <c r="Y947" i="6"/>
  <c r="W947" i="7" s="1"/>
  <c r="AY947" i="6"/>
  <c r="Z947" i="6"/>
  <c r="F947" i="6"/>
  <c r="E947" i="6" s="1"/>
  <c r="BA947" i="6"/>
  <c r="B947" i="6"/>
  <c r="B947" i="7" s="1"/>
  <c r="BD947" i="6"/>
  <c r="AX947" i="6"/>
  <c r="AZ947" i="6"/>
  <c r="O947" i="6"/>
  <c r="M947" i="7" s="1"/>
  <c r="K947" i="6"/>
  <c r="I947" i="7" s="1"/>
  <c r="W947" i="6"/>
  <c r="U947" i="7" s="1"/>
  <c r="X947" i="6"/>
  <c r="V947" i="7" s="1"/>
  <c r="A947" i="6"/>
  <c r="A947" i="7" s="1"/>
  <c r="U947" i="6"/>
  <c r="S947" i="7" s="1"/>
  <c r="R947" i="6"/>
  <c r="P947" i="7" s="1"/>
  <c r="BC947" i="6"/>
  <c r="L947" i="6"/>
  <c r="J947" i="7" s="1"/>
  <c r="Q947" i="6"/>
  <c r="O947" i="7" s="1"/>
  <c r="H947" i="6"/>
  <c r="F947" i="7" s="1"/>
  <c r="I947" i="6"/>
  <c r="G947" i="7" s="1"/>
  <c r="G947" i="6"/>
  <c r="E947" i="7" s="1"/>
  <c r="V947" i="6"/>
  <c r="T947" i="7" s="1"/>
  <c r="S947" i="6"/>
  <c r="Q947" i="7" s="1"/>
  <c r="AB947" i="6"/>
  <c r="AV947" i="6"/>
  <c r="M947" i="6"/>
  <c r="K947" i="7" s="1"/>
  <c r="J947" i="6"/>
  <c r="H947" i="7" s="1"/>
  <c r="AA947" i="6"/>
  <c r="T947" i="6"/>
  <c r="R947" i="7" s="1"/>
  <c r="C947" i="7"/>
  <c r="BB947" i="6"/>
  <c r="V984" i="6"/>
  <c r="T984" i="7" s="1"/>
  <c r="Y984" i="6"/>
  <c r="W984" i="7" s="1"/>
  <c r="S984" i="6"/>
  <c r="Q984" i="7" s="1"/>
  <c r="Z984" i="6"/>
  <c r="K984" i="6"/>
  <c r="I984" i="7" s="1"/>
  <c r="AA984" i="6"/>
  <c r="AZ984" i="6"/>
  <c r="N984" i="6"/>
  <c r="L984" i="7" s="1"/>
  <c r="BB984" i="6"/>
  <c r="BA984" i="6"/>
  <c r="BC984" i="6"/>
  <c r="G984" i="6"/>
  <c r="E984" i="7" s="1"/>
  <c r="L984" i="6"/>
  <c r="J984" i="7" s="1"/>
  <c r="C984" i="7"/>
  <c r="A984" i="6"/>
  <c r="A984" i="7" s="1"/>
  <c r="T984" i="6"/>
  <c r="R984" i="7" s="1"/>
  <c r="M984" i="6"/>
  <c r="K984" i="7" s="1"/>
  <c r="F984" i="6"/>
  <c r="E984" i="6" s="1"/>
  <c r="AY984" i="6"/>
  <c r="X984" i="6"/>
  <c r="V984" i="7" s="1"/>
  <c r="P984" i="6"/>
  <c r="N984" i="7" s="1"/>
  <c r="H984" i="6"/>
  <c r="F984" i="7" s="1"/>
  <c r="BD984" i="6"/>
  <c r="AB984" i="6"/>
  <c r="U984" i="6"/>
  <c r="S984" i="7" s="1"/>
  <c r="AX984" i="6"/>
  <c r="AV984" i="6"/>
  <c r="J984" i="6"/>
  <c r="H984" i="7" s="1"/>
  <c r="AW984" i="6"/>
  <c r="W984" i="6"/>
  <c r="U984" i="7" s="1"/>
  <c r="B984" i="6"/>
  <c r="B984" i="7" s="1"/>
  <c r="I984" i="6"/>
  <c r="G984" i="7" s="1"/>
  <c r="O984" i="6"/>
  <c r="M984" i="7" s="1"/>
  <c r="Q984" i="6"/>
  <c r="O984" i="7" s="1"/>
  <c r="R984" i="6"/>
  <c r="P984" i="7" s="1"/>
  <c r="BA522" i="6"/>
  <c r="T522" i="6"/>
  <c r="R522" i="7" s="1"/>
  <c r="AB522" i="6"/>
  <c r="G522" i="6"/>
  <c r="E522" i="7" s="1"/>
  <c r="Y522" i="6"/>
  <c r="W522" i="7" s="1"/>
  <c r="AV522" i="6"/>
  <c r="L522" i="6"/>
  <c r="J522" i="7" s="1"/>
  <c r="AX522" i="6"/>
  <c r="J522" i="6"/>
  <c r="H522" i="7" s="1"/>
  <c r="S522" i="6"/>
  <c r="Q522" i="7" s="1"/>
  <c r="A522" i="6"/>
  <c r="A522" i="7" s="1"/>
  <c r="Q522" i="6"/>
  <c r="O522" i="7" s="1"/>
  <c r="O522" i="6"/>
  <c r="M522" i="7" s="1"/>
  <c r="R522" i="6"/>
  <c r="P522" i="7" s="1"/>
  <c r="K522" i="6"/>
  <c r="I522" i="7" s="1"/>
  <c r="B522" i="6"/>
  <c r="B522" i="7" s="1"/>
  <c r="F522" i="6"/>
  <c r="E522" i="6" s="1"/>
  <c r="BD522" i="6"/>
  <c r="H522" i="6"/>
  <c r="F522" i="7" s="1"/>
  <c r="C522" i="7"/>
  <c r="V522" i="6"/>
  <c r="T522" i="7" s="1"/>
  <c r="AY522" i="6"/>
  <c r="I522" i="6"/>
  <c r="G522" i="7" s="1"/>
  <c r="BC522" i="6"/>
  <c r="M522" i="6"/>
  <c r="K522" i="7" s="1"/>
  <c r="AA522" i="6"/>
  <c r="N522" i="6"/>
  <c r="L522" i="7" s="1"/>
  <c r="AZ522" i="6"/>
  <c r="BB522" i="6"/>
  <c r="AW522" i="6"/>
  <c r="Z522" i="6"/>
  <c r="P522" i="6"/>
  <c r="N522" i="7" s="1"/>
  <c r="W522" i="6"/>
  <c r="U522" i="7" s="1"/>
  <c r="X522" i="6"/>
  <c r="V522" i="7" s="1"/>
  <c r="U522" i="6"/>
  <c r="S522" i="7" s="1"/>
  <c r="S855" i="6"/>
  <c r="Q855" i="7" s="1"/>
  <c r="H855" i="6"/>
  <c r="F855" i="7" s="1"/>
  <c r="O855" i="6"/>
  <c r="M855" i="7" s="1"/>
  <c r="U855" i="6"/>
  <c r="S855" i="7" s="1"/>
  <c r="BB855" i="6"/>
  <c r="L855" i="6"/>
  <c r="J855" i="7" s="1"/>
  <c r="N855" i="6"/>
  <c r="L855" i="7" s="1"/>
  <c r="X855" i="6"/>
  <c r="V855" i="7" s="1"/>
  <c r="I855" i="6"/>
  <c r="G855" i="7" s="1"/>
  <c r="AB855" i="6"/>
  <c r="Q855" i="6"/>
  <c r="O855" i="7" s="1"/>
  <c r="W855" i="6"/>
  <c r="U855" i="7" s="1"/>
  <c r="J855" i="6"/>
  <c r="H855" i="7" s="1"/>
  <c r="AX855" i="6"/>
  <c r="Y855" i="6"/>
  <c r="W855" i="7" s="1"/>
  <c r="BC855" i="6"/>
  <c r="A855" i="6"/>
  <c r="A855" i="7" s="1"/>
  <c r="BA855" i="6"/>
  <c r="T855" i="6"/>
  <c r="R855" i="7" s="1"/>
  <c r="AY855" i="6"/>
  <c r="Z855" i="6"/>
  <c r="F855" i="6"/>
  <c r="E855" i="6" s="1"/>
  <c r="AW855" i="6"/>
  <c r="K855" i="6"/>
  <c r="I855" i="7" s="1"/>
  <c r="B855" i="6"/>
  <c r="B855" i="7" s="1"/>
  <c r="M855" i="6"/>
  <c r="K855" i="7" s="1"/>
  <c r="BD855" i="6"/>
  <c r="AV855" i="6"/>
  <c r="V855" i="6"/>
  <c r="T855" i="7" s="1"/>
  <c r="C855" i="7"/>
  <c r="G855" i="6"/>
  <c r="E855" i="7" s="1"/>
  <c r="AA855" i="6"/>
  <c r="P855" i="6"/>
  <c r="N855" i="7" s="1"/>
  <c r="AZ855" i="6"/>
  <c r="R855" i="6"/>
  <c r="P855" i="7" s="1"/>
  <c r="P270" i="6"/>
  <c r="N270" i="7" s="1"/>
  <c r="AA270" i="6"/>
  <c r="F270" i="6"/>
  <c r="E270" i="6" s="1"/>
  <c r="B267" i="9"/>
  <c r="C270" i="7"/>
  <c r="AB270" i="6"/>
  <c r="L694" i="6"/>
  <c r="J694" i="7" s="1"/>
  <c r="AA694" i="6"/>
  <c r="U694" i="6"/>
  <c r="S694" i="7" s="1"/>
  <c r="B694" i="6"/>
  <c r="B694" i="7" s="1"/>
  <c r="H694" i="6"/>
  <c r="F694" i="7" s="1"/>
  <c r="W694" i="6"/>
  <c r="U694" i="7" s="1"/>
  <c r="AV694" i="6"/>
  <c r="Y694" i="6"/>
  <c r="W694" i="7" s="1"/>
  <c r="Q694" i="6"/>
  <c r="O694" i="7" s="1"/>
  <c r="Z694" i="6"/>
  <c r="F694" i="6"/>
  <c r="E694" i="6" s="1"/>
  <c r="A694" i="6"/>
  <c r="A694" i="7" s="1"/>
  <c r="V694" i="6"/>
  <c r="T694" i="7" s="1"/>
  <c r="S694" i="6"/>
  <c r="Q694" i="7" s="1"/>
  <c r="O694" i="6"/>
  <c r="M694" i="7" s="1"/>
  <c r="BB694" i="6"/>
  <c r="AZ694" i="6"/>
  <c r="G694" i="6"/>
  <c r="E694" i="7" s="1"/>
  <c r="BA694" i="6"/>
  <c r="BD694" i="6"/>
  <c r="BC694" i="6"/>
  <c r="I694" i="6"/>
  <c r="G694" i="7" s="1"/>
  <c r="P694" i="6"/>
  <c r="N694" i="7" s="1"/>
  <c r="C694" i="7"/>
  <c r="N694" i="6"/>
  <c r="L694" i="7" s="1"/>
  <c r="AW694" i="6"/>
  <c r="M694" i="6"/>
  <c r="K694" i="7" s="1"/>
  <c r="X694" i="6"/>
  <c r="V694" i="7" s="1"/>
  <c r="T694" i="6"/>
  <c r="R694" i="7" s="1"/>
  <c r="J694" i="6"/>
  <c r="H694" i="7" s="1"/>
  <c r="R694" i="6"/>
  <c r="P694" i="7" s="1"/>
  <c r="AB694" i="6"/>
  <c r="AX694" i="6"/>
  <c r="AY694" i="6"/>
  <c r="K694" i="6"/>
  <c r="I694" i="7" s="1"/>
  <c r="F19" i="6"/>
  <c r="E19" i="6" s="1"/>
  <c r="C19" i="7"/>
  <c r="P19" i="6"/>
  <c r="N19" i="7" s="1"/>
  <c r="AA19" i="6"/>
  <c r="AB19" i="6"/>
  <c r="B16" i="9"/>
  <c r="F92" i="6"/>
  <c r="E92" i="6" s="1"/>
  <c r="C92" i="7"/>
  <c r="AA92" i="6"/>
  <c r="B89" i="9"/>
  <c r="AB92" i="6"/>
  <c r="P92" i="6"/>
  <c r="N92" i="7" s="1"/>
  <c r="F81" i="6"/>
  <c r="E81" i="6" s="1"/>
  <c r="B78" i="9"/>
  <c r="AA81" i="6"/>
  <c r="C81" i="7"/>
  <c r="AB81" i="6"/>
  <c r="P81" i="6"/>
  <c r="N81" i="7" s="1"/>
  <c r="P370" i="6"/>
  <c r="N370" i="7" s="1"/>
  <c r="K370" i="6"/>
  <c r="I370" i="7" s="1"/>
  <c r="C370" i="7"/>
  <c r="H370" i="6"/>
  <c r="F370" i="7" s="1"/>
  <c r="L370" i="6"/>
  <c r="J370" i="7" s="1"/>
  <c r="M370" i="6"/>
  <c r="K370" i="7" s="1"/>
  <c r="A370" i="6"/>
  <c r="A370" i="7" s="1"/>
  <c r="B370" i="6"/>
  <c r="B370" i="7" s="1"/>
  <c r="F370" i="6"/>
  <c r="E370" i="6" s="1"/>
  <c r="I370" i="6"/>
  <c r="G370" i="7" s="1"/>
  <c r="AW370" i="6"/>
  <c r="V370" i="6"/>
  <c r="T370" i="7" s="1"/>
  <c r="AZ370" i="6"/>
  <c r="AB370" i="6"/>
  <c r="X370" i="6"/>
  <c r="V370" i="7" s="1"/>
  <c r="W370" i="6"/>
  <c r="U370" i="7" s="1"/>
  <c r="BB370" i="6"/>
  <c r="G370" i="6"/>
  <c r="E370" i="7" s="1"/>
  <c r="BA370" i="6"/>
  <c r="Q370" i="6"/>
  <c r="O370" i="7" s="1"/>
  <c r="O370" i="6"/>
  <c r="M370" i="7" s="1"/>
  <c r="AX370" i="6"/>
  <c r="AV370" i="6"/>
  <c r="AA370" i="6"/>
  <c r="AY370" i="6"/>
  <c r="S370" i="6"/>
  <c r="Q370" i="7" s="1"/>
  <c r="R370" i="6"/>
  <c r="P370" i="7" s="1"/>
  <c r="BD370" i="6"/>
  <c r="U370" i="6"/>
  <c r="S370" i="7" s="1"/>
  <c r="T370" i="6"/>
  <c r="R370" i="7" s="1"/>
  <c r="Z370" i="6"/>
  <c r="J370" i="6"/>
  <c r="H370" i="7" s="1"/>
  <c r="BC370" i="6"/>
  <c r="N370" i="6"/>
  <c r="L370" i="7" s="1"/>
  <c r="Y370" i="6"/>
  <c r="W370" i="7" s="1"/>
  <c r="F271" i="6"/>
  <c r="E271" i="6" s="1"/>
  <c r="P271" i="6"/>
  <c r="N271" i="7" s="1"/>
  <c r="B268" i="9"/>
  <c r="AB271" i="6"/>
  <c r="C271" i="7"/>
  <c r="AA271" i="6"/>
  <c r="N738" i="6"/>
  <c r="L738" i="7" s="1"/>
  <c r="J738" i="6"/>
  <c r="H738" i="7" s="1"/>
  <c r="I738" i="6"/>
  <c r="G738" i="7" s="1"/>
  <c r="R738" i="6"/>
  <c r="P738" i="7" s="1"/>
  <c r="AZ738" i="6"/>
  <c r="O738" i="6"/>
  <c r="M738" i="7" s="1"/>
  <c r="BD738" i="6"/>
  <c r="Z738" i="6"/>
  <c r="AY738" i="6"/>
  <c r="BB738" i="6"/>
  <c r="M738" i="6"/>
  <c r="K738" i="7" s="1"/>
  <c r="A738" i="6"/>
  <c r="A738" i="7" s="1"/>
  <c r="AV738" i="6"/>
  <c r="BA738" i="6"/>
  <c r="Y738" i="6"/>
  <c r="W738" i="7" s="1"/>
  <c r="V738" i="6"/>
  <c r="T738" i="7" s="1"/>
  <c r="Q738" i="6"/>
  <c r="O738" i="7" s="1"/>
  <c r="W738" i="6"/>
  <c r="U738" i="7" s="1"/>
  <c r="T738" i="6"/>
  <c r="R738" i="7" s="1"/>
  <c r="AW738" i="6"/>
  <c r="B738" i="6"/>
  <c r="B738" i="7" s="1"/>
  <c r="C738" i="7"/>
  <c r="BC738" i="6"/>
  <c r="AA738" i="6"/>
  <c r="P738" i="6"/>
  <c r="N738" i="7" s="1"/>
  <c r="F738" i="6"/>
  <c r="E738" i="6" s="1"/>
  <c r="X738" i="6"/>
  <c r="V738" i="7" s="1"/>
  <c r="K738" i="6"/>
  <c r="I738" i="7" s="1"/>
  <c r="L738" i="6"/>
  <c r="J738" i="7" s="1"/>
  <c r="G738" i="6"/>
  <c r="E738" i="7" s="1"/>
  <c r="AX738" i="6"/>
  <c r="AB738" i="6"/>
  <c r="U738" i="6"/>
  <c r="S738" i="7" s="1"/>
  <c r="S738" i="6"/>
  <c r="Q738" i="7" s="1"/>
  <c r="H738" i="6"/>
  <c r="F738" i="7" s="1"/>
  <c r="R675" i="6"/>
  <c r="P675" i="7" s="1"/>
  <c r="Z675" i="6"/>
  <c r="O675" i="6"/>
  <c r="M675" i="7" s="1"/>
  <c r="AZ675" i="6"/>
  <c r="Y675" i="6"/>
  <c r="W675" i="7" s="1"/>
  <c r="BB675" i="6"/>
  <c r="AW675" i="6"/>
  <c r="I675" i="6"/>
  <c r="G675" i="7" s="1"/>
  <c r="AB675" i="6"/>
  <c r="P675" i="6"/>
  <c r="N675" i="7" s="1"/>
  <c r="BC675" i="6"/>
  <c r="K675" i="6"/>
  <c r="I675" i="7" s="1"/>
  <c r="V675" i="6"/>
  <c r="T675" i="7" s="1"/>
  <c r="J675" i="6"/>
  <c r="H675" i="7" s="1"/>
  <c r="BD675" i="6"/>
  <c r="AY675" i="6"/>
  <c r="U675" i="6"/>
  <c r="S675" i="7" s="1"/>
  <c r="Q675" i="6"/>
  <c r="O675" i="7" s="1"/>
  <c r="AX675" i="6"/>
  <c r="X675" i="6"/>
  <c r="V675" i="7" s="1"/>
  <c r="M675" i="6"/>
  <c r="K675" i="7" s="1"/>
  <c r="AV675" i="6"/>
  <c r="BA675" i="6"/>
  <c r="L675" i="6"/>
  <c r="J675" i="7" s="1"/>
  <c r="G675" i="6"/>
  <c r="E675" i="7" s="1"/>
  <c r="C675" i="7"/>
  <c r="A675" i="6"/>
  <c r="A675" i="7" s="1"/>
  <c r="AA675" i="6"/>
  <c r="B675" i="6"/>
  <c r="B675" i="7" s="1"/>
  <c r="N675" i="6"/>
  <c r="L675" i="7" s="1"/>
  <c r="S675" i="6"/>
  <c r="Q675" i="7" s="1"/>
  <c r="H675" i="6"/>
  <c r="F675" i="7" s="1"/>
  <c r="F675" i="6"/>
  <c r="E675" i="6" s="1"/>
  <c r="W675" i="6"/>
  <c r="U675" i="7" s="1"/>
  <c r="T675" i="6"/>
  <c r="R675" i="7" s="1"/>
  <c r="C489" i="7"/>
  <c r="L489" i="6"/>
  <c r="J489" i="7" s="1"/>
  <c r="K489" i="6"/>
  <c r="I489" i="7" s="1"/>
  <c r="BB489" i="6"/>
  <c r="I489" i="6"/>
  <c r="G489" i="7" s="1"/>
  <c r="M489" i="6"/>
  <c r="K489" i="7" s="1"/>
  <c r="B489" i="6"/>
  <c r="B489" i="7" s="1"/>
  <c r="Q489" i="6"/>
  <c r="O489" i="7" s="1"/>
  <c r="AZ489" i="6"/>
  <c r="Y489" i="6"/>
  <c r="W489" i="7" s="1"/>
  <c r="BD489" i="6"/>
  <c r="S489" i="6"/>
  <c r="Q489" i="7" s="1"/>
  <c r="O489" i="6"/>
  <c r="M489" i="7" s="1"/>
  <c r="U489" i="6"/>
  <c r="S489" i="7" s="1"/>
  <c r="BC489" i="6"/>
  <c r="AY489" i="6"/>
  <c r="AV489" i="6"/>
  <c r="Z489" i="6"/>
  <c r="T489" i="6"/>
  <c r="R489" i="7" s="1"/>
  <c r="F489" i="6"/>
  <c r="E489" i="6" s="1"/>
  <c r="H489" i="6"/>
  <c r="F489" i="7" s="1"/>
  <c r="R489" i="6"/>
  <c r="P489" i="7" s="1"/>
  <c r="AX489" i="6"/>
  <c r="AB489" i="6"/>
  <c r="G489" i="6"/>
  <c r="E489" i="7" s="1"/>
  <c r="A489" i="6"/>
  <c r="A489" i="7" s="1"/>
  <c r="P489" i="6"/>
  <c r="N489" i="7" s="1"/>
  <c r="V489" i="6"/>
  <c r="T489" i="7" s="1"/>
  <c r="AW489" i="6"/>
  <c r="N489" i="6"/>
  <c r="L489" i="7" s="1"/>
  <c r="X489" i="6"/>
  <c r="V489" i="7" s="1"/>
  <c r="W489" i="6"/>
  <c r="U489" i="7" s="1"/>
  <c r="J489" i="6"/>
  <c r="H489" i="7" s="1"/>
  <c r="AA489" i="6"/>
  <c r="BA489" i="6"/>
  <c r="AA84" i="6"/>
  <c r="Z84" i="6" s="1"/>
  <c r="F84" i="6"/>
  <c r="E84" i="6" s="1"/>
  <c r="B81" i="9"/>
  <c r="C84" i="7"/>
  <c r="P84" i="6"/>
  <c r="N84" i="7" s="1"/>
  <c r="AB84" i="6"/>
  <c r="B201" i="9"/>
  <c r="C204" i="7"/>
  <c r="AB204" i="6"/>
  <c r="P204" i="6"/>
  <c r="N204" i="7" s="1"/>
  <c r="AA204" i="6"/>
  <c r="F204" i="6"/>
  <c r="E204" i="6" s="1"/>
  <c r="BC696" i="6"/>
  <c r="O696" i="6"/>
  <c r="M696" i="7" s="1"/>
  <c r="X696" i="6"/>
  <c r="V696" i="7" s="1"/>
  <c r="AZ696" i="6"/>
  <c r="U696" i="6"/>
  <c r="S696" i="7" s="1"/>
  <c r="AX696" i="6"/>
  <c r="C696" i="7"/>
  <c r="AA696" i="6"/>
  <c r="M696" i="6"/>
  <c r="K696" i="7" s="1"/>
  <c r="Z696" i="6"/>
  <c r="I696" i="6"/>
  <c r="G696" i="7" s="1"/>
  <c r="K696" i="6"/>
  <c r="I696" i="7" s="1"/>
  <c r="AW696" i="6"/>
  <c r="AY696" i="6"/>
  <c r="BD696" i="6"/>
  <c r="BB696" i="6"/>
  <c r="Q696" i="6"/>
  <c r="O696" i="7" s="1"/>
  <c r="L696" i="6"/>
  <c r="J696" i="7" s="1"/>
  <c r="AV696" i="6"/>
  <c r="J696" i="6"/>
  <c r="H696" i="7" s="1"/>
  <c r="H696" i="6"/>
  <c r="F696" i="7" s="1"/>
  <c r="S696" i="6"/>
  <c r="Q696" i="7" s="1"/>
  <c r="N696" i="6"/>
  <c r="L696" i="7" s="1"/>
  <c r="Y696" i="6"/>
  <c r="W696" i="7" s="1"/>
  <c r="B696" i="6"/>
  <c r="B696" i="7" s="1"/>
  <c r="G696" i="6"/>
  <c r="E696" i="7" s="1"/>
  <c r="BA696" i="6"/>
  <c r="W696" i="6"/>
  <c r="U696" i="7" s="1"/>
  <c r="R696" i="6"/>
  <c r="P696" i="7" s="1"/>
  <c r="F696" i="6"/>
  <c r="E696" i="6" s="1"/>
  <c r="A696" i="6"/>
  <c r="A696" i="7" s="1"/>
  <c r="AB696" i="6"/>
  <c r="T696" i="6"/>
  <c r="R696" i="7" s="1"/>
  <c r="V696" i="6"/>
  <c r="T696" i="7" s="1"/>
  <c r="P696" i="6"/>
  <c r="N696" i="7" s="1"/>
  <c r="AV908" i="6"/>
  <c r="H908" i="6"/>
  <c r="F908" i="7" s="1"/>
  <c r="P908" i="6"/>
  <c r="N908" i="7" s="1"/>
  <c r="Q908" i="6"/>
  <c r="O908" i="7" s="1"/>
  <c r="C908" i="7"/>
  <c r="F908" i="6"/>
  <c r="E908" i="6" s="1"/>
  <c r="I908" i="6"/>
  <c r="G908" i="7" s="1"/>
  <c r="AB908" i="6"/>
  <c r="M908" i="6"/>
  <c r="K908" i="7" s="1"/>
  <c r="K908" i="6"/>
  <c r="I908" i="7" s="1"/>
  <c r="AZ908" i="6"/>
  <c r="AY908" i="6"/>
  <c r="O908" i="6"/>
  <c r="M908" i="7" s="1"/>
  <c r="A908" i="6"/>
  <c r="A908" i="7" s="1"/>
  <c r="Z908" i="6"/>
  <c r="AX908" i="6"/>
  <c r="BC908" i="6"/>
  <c r="B908" i="6"/>
  <c r="B908" i="7" s="1"/>
  <c r="AA908" i="6"/>
  <c r="BB908" i="6"/>
  <c r="BD908" i="6"/>
  <c r="N908" i="6"/>
  <c r="L908" i="7" s="1"/>
  <c r="Y908" i="6"/>
  <c r="W908" i="7" s="1"/>
  <c r="T908" i="6"/>
  <c r="R908" i="7" s="1"/>
  <c r="J908" i="6"/>
  <c r="H908" i="7" s="1"/>
  <c r="R908" i="6"/>
  <c r="P908" i="7" s="1"/>
  <c r="V908" i="6"/>
  <c r="T908" i="7" s="1"/>
  <c r="U908" i="6"/>
  <c r="S908" i="7" s="1"/>
  <c r="S908" i="6"/>
  <c r="Q908" i="7" s="1"/>
  <c r="AW908" i="6"/>
  <c r="W908" i="6"/>
  <c r="U908" i="7" s="1"/>
  <c r="BA908" i="6"/>
  <c r="L908" i="6"/>
  <c r="J908" i="7" s="1"/>
  <c r="X908" i="6"/>
  <c r="V908" i="7" s="1"/>
  <c r="G908" i="6"/>
  <c r="E908" i="7" s="1"/>
  <c r="AB291" i="6"/>
  <c r="F291" i="6"/>
  <c r="E291" i="6" s="1"/>
  <c r="P291" i="6"/>
  <c r="N291" i="7" s="1"/>
  <c r="C291" i="7"/>
  <c r="B288" i="9"/>
  <c r="AA291" i="6"/>
  <c r="H404" i="6"/>
  <c r="F404" i="7" s="1"/>
  <c r="W404" i="6"/>
  <c r="U404" i="7" s="1"/>
  <c r="AZ404" i="6"/>
  <c r="P404" i="6"/>
  <c r="N404" i="7" s="1"/>
  <c r="M404" i="6"/>
  <c r="K404" i="7" s="1"/>
  <c r="N404" i="6"/>
  <c r="L404" i="7" s="1"/>
  <c r="K404" i="6"/>
  <c r="I404" i="7" s="1"/>
  <c r="Z404" i="6"/>
  <c r="C404" i="7"/>
  <c r="BB404" i="6"/>
  <c r="AV404" i="6"/>
  <c r="O404" i="6"/>
  <c r="M404" i="7" s="1"/>
  <c r="AW404" i="6"/>
  <c r="F404" i="6"/>
  <c r="E404" i="6" s="1"/>
  <c r="AA404" i="6"/>
  <c r="J404" i="6"/>
  <c r="H404" i="7" s="1"/>
  <c r="B404" i="6"/>
  <c r="B404" i="7" s="1"/>
  <c r="AY404" i="6"/>
  <c r="V404" i="6"/>
  <c r="T404" i="7" s="1"/>
  <c r="R404" i="6"/>
  <c r="P404" i="7" s="1"/>
  <c r="A404" i="6"/>
  <c r="A404" i="7" s="1"/>
  <c r="U404" i="6"/>
  <c r="S404" i="7" s="1"/>
  <c r="AB404" i="6"/>
  <c r="BA404" i="6"/>
  <c r="G404" i="6"/>
  <c r="E404" i="7" s="1"/>
  <c r="BD404" i="6"/>
  <c r="BC404" i="6"/>
  <c r="Y404" i="6"/>
  <c r="W404" i="7" s="1"/>
  <c r="T404" i="6"/>
  <c r="R404" i="7" s="1"/>
  <c r="L404" i="6"/>
  <c r="J404" i="7" s="1"/>
  <c r="AX404" i="6"/>
  <c r="S404" i="6"/>
  <c r="Q404" i="7" s="1"/>
  <c r="X404" i="6"/>
  <c r="V404" i="7" s="1"/>
  <c r="I404" i="6"/>
  <c r="G404" i="7" s="1"/>
  <c r="Q404" i="6"/>
  <c r="O404" i="7" s="1"/>
  <c r="Z569" i="6"/>
  <c r="BD569" i="6"/>
  <c r="N569" i="6"/>
  <c r="L569" i="7" s="1"/>
  <c r="J569" i="6"/>
  <c r="H569" i="7" s="1"/>
  <c r="M569" i="6"/>
  <c r="K569" i="7" s="1"/>
  <c r="BB569" i="6"/>
  <c r="V569" i="6"/>
  <c r="T569" i="7" s="1"/>
  <c r="B569" i="6"/>
  <c r="B569" i="7" s="1"/>
  <c r="AA569" i="6"/>
  <c r="P569" i="6"/>
  <c r="N569" i="7" s="1"/>
  <c r="AW569" i="6"/>
  <c r="AZ569" i="6"/>
  <c r="W569" i="6"/>
  <c r="U569" i="7" s="1"/>
  <c r="I569" i="6"/>
  <c r="G569" i="7" s="1"/>
  <c r="S569" i="6"/>
  <c r="Q569" i="7" s="1"/>
  <c r="F569" i="6"/>
  <c r="E569" i="6" s="1"/>
  <c r="AV569" i="6"/>
  <c r="BA569" i="6"/>
  <c r="K569" i="6"/>
  <c r="I569" i="7" s="1"/>
  <c r="O569" i="6"/>
  <c r="M569" i="7" s="1"/>
  <c r="Q569" i="6"/>
  <c r="O569" i="7" s="1"/>
  <c r="X569" i="6"/>
  <c r="V569" i="7" s="1"/>
  <c r="C569" i="7"/>
  <c r="A569" i="6"/>
  <c r="A569" i="7" s="1"/>
  <c r="AX569" i="6"/>
  <c r="T569" i="6"/>
  <c r="R569" i="7" s="1"/>
  <c r="L569" i="6"/>
  <c r="J569" i="7" s="1"/>
  <c r="R569" i="6"/>
  <c r="P569" i="7" s="1"/>
  <c r="Y569" i="6"/>
  <c r="W569" i="7" s="1"/>
  <c r="AB569" i="6"/>
  <c r="BC569" i="6"/>
  <c r="U569" i="6"/>
  <c r="S569" i="7" s="1"/>
  <c r="H569" i="6"/>
  <c r="F569" i="7" s="1"/>
  <c r="AY569" i="6"/>
  <c r="G569" i="6"/>
  <c r="E569" i="7" s="1"/>
  <c r="B252" i="9"/>
  <c r="AB255" i="6"/>
  <c r="F255" i="6"/>
  <c r="E255" i="6" s="1"/>
  <c r="C255" i="7"/>
  <c r="AA255" i="6"/>
  <c r="P255" i="6"/>
  <c r="N255" i="7" s="1"/>
  <c r="U529" i="6"/>
  <c r="S529" i="7" s="1"/>
  <c r="F529" i="6"/>
  <c r="E529" i="6" s="1"/>
  <c r="C529" i="7"/>
  <c r="N529" i="6"/>
  <c r="L529" i="7" s="1"/>
  <c r="Y529" i="6"/>
  <c r="W529" i="7" s="1"/>
  <c r="K529" i="6"/>
  <c r="I529" i="7" s="1"/>
  <c r="BD529" i="6"/>
  <c r="AA529" i="6"/>
  <c r="H529" i="6"/>
  <c r="F529" i="7" s="1"/>
  <c r="BC529" i="6"/>
  <c r="Z529" i="6"/>
  <c r="AW529" i="6"/>
  <c r="BA529" i="6"/>
  <c r="AY529" i="6"/>
  <c r="AV529" i="6"/>
  <c r="I529" i="6"/>
  <c r="G529" i="7" s="1"/>
  <c r="T529" i="6"/>
  <c r="R529" i="7" s="1"/>
  <c r="X529" i="6"/>
  <c r="V529" i="7" s="1"/>
  <c r="BB529" i="6"/>
  <c r="AX529" i="6"/>
  <c r="M529" i="6"/>
  <c r="K529" i="7" s="1"/>
  <c r="Q529" i="6"/>
  <c r="O529" i="7" s="1"/>
  <c r="P529" i="6"/>
  <c r="N529" i="7" s="1"/>
  <c r="O529" i="6"/>
  <c r="M529" i="7" s="1"/>
  <c r="L529" i="6"/>
  <c r="J529" i="7" s="1"/>
  <c r="R529" i="6"/>
  <c r="P529" i="7" s="1"/>
  <c r="W529" i="6"/>
  <c r="U529" i="7" s="1"/>
  <c r="S529" i="6"/>
  <c r="Q529" i="7" s="1"/>
  <c r="B529" i="6"/>
  <c r="B529" i="7" s="1"/>
  <c r="A529" i="6"/>
  <c r="A529" i="7" s="1"/>
  <c r="J529" i="6"/>
  <c r="H529" i="7" s="1"/>
  <c r="V529" i="6"/>
  <c r="T529" i="7" s="1"/>
  <c r="G529" i="6"/>
  <c r="E529" i="7" s="1"/>
  <c r="AB529" i="6"/>
  <c r="AZ529" i="6"/>
  <c r="P120" i="6"/>
  <c r="N120" i="7" s="1"/>
  <c r="AB120" i="6"/>
  <c r="C120" i="7"/>
  <c r="B117" i="9"/>
  <c r="AA120" i="6"/>
  <c r="Z120" i="6" s="1"/>
  <c r="F120" i="6"/>
  <c r="E120" i="6" s="1"/>
  <c r="L991" i="6"/>
  <c r="J991" i="7" s="1"/>
  <c r="AV991" i="6"/>
  <c r="Q991" i="6"/>
  <c r="O991" i="7" s="1"/>
  <c r="M991" i="6"/>
  <c r="K991" i="7" s="1"/>
  <c r="H991" i="6"/>
  <c r="F991" i="7" s="1"/>
  <c r="X991" i="6"/>
  <c r="V991" i="7" s="1"/>
  <c r="AZ991" i="6"/>
  <c r="AY991" i="6"/>
  <c r="Z991" i="6"/>
  <c r="G991" i="6"/>
  <c r="E991" i="7" s="1"/>
  <c r="AX991" i="6"/>
  <c r="N991" i="6"/>
  <c r="L991" i="7" s="1"/>
  <c r="C991" i="7"/>
  <c r="T991" i="6"/>
  <c r="R991" i="7" s="1"/>
  <c r="J991" i="6"/>
  <c r="H991" i="7" s="1"/>
  <c r="F991" i="6"/>
  <c r="E991" i="6" s="1"/>
  <c r="AB991" i="6"/>
  <c r="BD991" i="6"/>
  <c r="A991" i="6"/>
  <c r="A991" i="7" s="1"/>
  <c r="U991" i="6"/>
  <c r="S991" i="7" s="1"/>
  <c r="O991" i="6"/>
  <c r="M991" i="7" s="1"/>
  <c r="BB991" i="6"/>
  <c r="W991" i="6"/>
  <c r="U991" i="7" s="1"/>
  <c r="V991" i="6"/>
  <c r="T991" i="7" s="1"/>
  <c r="K991" i="6"/>
  <c r="I991" i="7" s="1"/>
  <c r="Y991" i="6"/>
  <c r="W991" i="7" s="1"/>
  <c r="AW991" i="6"/>
  <c r="P991" i="6"/>
  <c r="N991" i="7" s="1"/>
  <c r="BC991" i="6"/>
  <c r="I991" i="6"/>
  <c r="G991" i="7" s="1"/>
  <c r="AA991" i="6"/>
  <c r="R991" i="6"/>
  <c r="P991" i="7" s="1"/>
  <c r="S991" i="6"/>
  <c r="Q991" i="7" s="1"/>
  <c r="B991" i="6"/>
  <c r="B991" i="7" s="1"/>
  <c r="BA991" i="6"/>
  <c r="AB172" i="6"/>
  <c r="AA172" i="6"/>
  <c r="B169" i="9"/>
  <c r="C172" i="7"/>
  <c r="P172" i="6"/>
  <c r="N172" i="7" s="1"/>
  <c r="F172" i="6"/>
  <c r="E172" i="6" s="1"/>
  <c r="AA322" i="6"/>
  <c r="C322" i="7"/>
  <c r="F322" i="6"/>
  <c r="E322" i="6" s="1"/>
  <c r="B319" i="9"/>
  <c r="P322" i="6"/>
  <c r="N322" i="7" s="1"/>
  <c r="AB322" i="6"/>
  <c r="AA17" i="6"/>
  <c r="P17" i="6"/>
  <c r="N17" i="7" s="1"/>
  <c r="B14" i="9"/>
  <c r="AB17" i="6"/>
  <c r="F17" i="6"/>
  <c r="E17" i="6" s="1"/>
  <c r="C17" i="7"/>
  <c r="AA337" i="6"/>
  <c r="AB337" i="6"/>
  <c r="F337" i="6"/>
  <c r="E337" i="6" s="1"/>
  <c r="P337" i="6"/>
  <c r="N337" i="7" s="1"/>
  <c r="B334" i="9"/>
  <c r="C337" i="7"/>
  <c r="F105" i="6"/>
  <c r="E105" i="6" s="1"/>
  <c r="C105" i="7"/>
  <c r="AA105" i="6"/>
  <c r="B102" i="9"/>
  <c r="AB105" i="6"/>
  <c r="P105" i="6"/>
  <c r="N105" i="7" s="1"/>
  <c r="AB161" i="6"/>
  <c r="B158" i="9"/>
  <c r="C161" i="7"/>
  <c r="AA161" i="6"/>
  <c r="Z161" i="6" s="1"/>
  <c r="F161" i="6"/>
  <c r="E161" i="6" s="1"/>
  <c r="P161" i="6"/>
  <c r="N161" i="7" s="1"/>
  <c r="B256" i="9"/>
  <c r="AA259" i="6"/>
  <c r="AB259" i="6"/>
  <c r="F259" i="6"/>
  <c r="E259" i="6" s="1"/>
  <c r="P259" i="6"/>
  <c r="N259" i="7" s="1"/>
  <c r="C259" i="7"/>
  <c r="AV807" i="6"/>
  <c r="B807" i="6"/>
  <c r="B807" i="7" s="1"/>
  <c r="L807" i="6"/>
  <c r="J807" i="7" s="1"/>
  <c r="BC807" i="6"/>
  <c r="M807" i="6"/>
  <c r="K807" i="7" s="1"/>
  <c r="H807" i="6"/>
  <c r="F807" i="7" s="1"/>
  <c r="U807" i="6"/>
  <c r="S807" i="7" s="1"/>
  <c r="X807" i="6"/>
  <c r="V807" i="7" s="1"/>
  <c r="S807" i="6"/>
  <c r="Q807" i="7" s="1"/>
  <c r="P807" i="6"/>
  <c r="N807" i="7" s="1"/>
  <c r="W807" i="6"/>
  <c r="U807" i="7" s="1"/>
  <c r="AA807" i="6"/>
  <c r="J807" i="6"/>
  <c r="H807" i="7" s="1"/>
  <c r="AW807" i="6"/>
  <c r="G807" i="6"/>
  <c r="E807" i="7" s="1"/>
  <c r="V807" i="6"/>
  <c r="T807" i="7" s="1"/>
  <c r="I807" i="6"/>
  <c r="G807" i="7" s="1"/>
  <c r="AY807" i="6"/>
  <c r="C807" i="7"/>
  <c r="A807" i="6"/>
  <c r="A807" i="7" s="1"/>
  <c r="Y807" i="6"/>
  <c r="W807" i="7" s="1"/>
  <c r="Z807" i="6"/>
  <c r="BB807" i="6"/>
  <c r="AX807" i="6"/>
  <c r="K807" i="6"/>
  <c r="I807" i="7" s="1"/>
  <c r="O807" i="6"/>
  <c r="M807" i="7" s="1"/>
  <c r="Q807" i="6"/>
  <c r="O807" i="7" s="1"/>
  <c r="T807" i="6"/>
  <c r="R807" i="7" s="1"/>
  <c r="AZ807" i="6"/>
  <c r="R807" i="6"/>
  <c r="P807" i="7" s="1"/>
  <c r="BA807" i="6"/>
  <c r="BD807" i="6"/>
  <c r="F807" i="6"/>
  <c r="E807" i="6" s="1"/>
  <c r="N807" i="6"/>
  <c r="L807" i="7" s="1"/>
  <c r="AB807" i="6"/>
  <c r="AY419" i="6"/>
  <c r="AV419" i="6"/>
  <c r="AB419" i="6"/>
  <c r="H419" i="6"/>
  <c r="F419" i="7" s="1"/>
  <c r="O419" i="6"/>
  <c r="M419" i="7" s="1"/>
  <c r="G419" i="6"/>
  <c r="E419" i="7" s="1"/>
  <c r="N419" i="6"/>
  <c r="L419" i="7" s="1"/>
  <c r="B419" i="6"/>
  <c r="B419" i="7" s="1"/>
  <c r="K419" i="6"/>
  <c r="I419" i="7" s="1"/>
  <c r="L419" i="6"/>
  <c r="J419" i="7" s="1"/>
  <c r="M419" i="6"/>
  <c r="K419" i="7" s="1"/>
  <c r="AW419" i="6"/>
  <c r="X419" i="6"/>
  <c r="V419" i="7" s="1"/>
  <c r="U419" i="6"/>
  <c r="S419" i="7" s="1"/>
  <c r="BA419" i="6"/>
  <c r="Y419" i="6"/>
  <c r="W419" i="7" s="1"/>
  <c r="W419" i="6"/>
  <c r="U419" i="7" s="1"/>
  <c r="BB419" i="6"/>
  <c r="C419" i="7"/>
  <c r="F419" i="6"/>
  <c r="E419" i="6" s="1"/>
  <c r="AZ419" i="6"/>
  <c r="I419" i="6"/>
  <c r="G419" i="7" s="1"/>
  <c r="AA419" i="6"/>
  <c r="AX419" i="6"/>
  <c r="A419" i="6"/>
  <c r="A419" i="7" s="1"/>
  <c r="R419" i="6"/>
  <c r="P419" i="7" s="1"/>
  <c r="P419" i="6"/>
  <c r="N419" i="7" s="1"/>
  <c r="V419" i="6"/>
  <c r="T419" i="7" s="1"/>
  <c r="S419" i="6"/>
  <c r="Q419" i="7" s="1"/>
  <c r="BD419" i="6"/>
  <c r="Q419" i="6"/>
  <c r="O419" i="7" s="1"/>
  <c r="T419" i="6"/>
  <c r="R419" i="7" s="1"/>
  <c r="J419" i="6"/>
  <c r="H419" i="7" s="1"/>
  <c r="Z419" i="6"/>
  <c r="BC419" i="6"/>
  <c r="AX950" i="6"/>
  <c r="Y950" i="6"/>
  <c r="W950" i="7" s="1"/>
  <c r="P950" i="6"/>
  <c r="N950" i="7" s="1"/>
  <c r="M950" i="6"/>
  <c r="K950" i="7" s="1"/>
  <c r="BA950" i="6"/>
  <c r="C950" i="7"/>
  <c r="I950" i="6"/>
  <c r="G950" i="7" s="1"/>
  <c r="X950" i="6"/>
  <c r="V950" i="7" s="1"/>
  <c r="R950" i="6"/>
  <c r="P950" i="7" s="1"/>
  <c r="AZ950" i="6"/>
  <c r="AY950" i="6"/>
  <c r="AB950" i="6"/>
  <c r="BC950" i="6"/>
  <c r="F950" i="6"/>
  <c r="E950" i="6" s="1"/>
  <c r="T950" i="6"/>
  <c r="R950" i="7" s="1"/>
  <c r="H950" i="6"/>
  <c r="F950" i="7" s="1"/>
  <c r="S950" i="6"/>
  <c r="Q950" i="7" s="1"/>
  <c r="AA950" i="6"/>
  <c r="AW950" i="6"/>
  <c r="J950" i="6"/>
  <c r="H950" i="7" s="1"/>
  <c r="V950" i="6"/>
  <c r="T950" i="7" s="1"/>
  <c r="G950" i="6"/>
  <c r="E950" i="7" s="1"/>
  <c r="O950" i="6"/>
  <c r="M950" i="7" s="1"/>
  <c r="A950" i="6"/>
  <c r="A950" i="7" s="1"/>
  <c r="AV950" i="6"/>
  <c r="W950" i="6"/>
  <c r="U950" i="7" s="1"/>
  <c r="U950" i="6"/>
  <c r="S950" i="7" s="1"/>
  <c r="N950" i="6"/>
  <c r="L950" i="7" s="1"/>
  <c r="BD950" i="6"/>
  <c r="K950" i="6"/>
  <c r="I950" i="7" s="1"/>
  <c r="L950" i="6"/>
  <c r="J950" i="7" s="1"/>
  <c r="BB950" i="6"/>
  <c r="Q950" i="6"/>
  <c r="O950" i="7" s="1"/>
  <c r="B950" i="6"/>
  <c r="B950" i="7" s="1"/>
  <c r="Z950" i="6"/>
  <c r="F195" i="6"/>
  <c r="E195" i="6" s="1"/>
  <c r="AB195" i="6"/>
  <c r="B192" i="9"/>
  <c r="P195" i="6"/>
  <c r="N195" i="7" s="1"/>
  <c r="C195" i="7"/>
  <c r="AA195" i="6"/>
  <c r="Z195" i="6" s="1"/>
  <c r="X647" i="6"/>
  <c r="V647" i="7" s="1"/>
  <c r="AY647" i="6"/>
  <c r="O647" i="6"/>
  <c r="M647" i="7" s="1"/>
  <c r="AB647" i="6"/>
  <c r="W647" i="6"/>
  <c r="U647" i="7" s="1"/>
  <c r="S647" i="6"/>
  <c r="Q647" i="7" s="1"/>
  <c r="Q647" i="6"/>
  <c r="O647" i="7" s="1"/>
  <c r="G647" i="6"/>
  <c r="E647" i="7" s="1"/>
  <c r="I647" i="6"/>
  <c r="G647" i="7" s="1"/>
  <c r="Z647" i="6"/>
  <c r="AX647" i="6"/>
  <c r="J647" i="6"/>
  <c r="H647" i="7" s="1"/>
  <c r="T647" i="6"/>
  <c r="R647" i="7" s="1"/>
  <c r="N647" i="6"/>
  <c r="L647" i="7" s="1"/>
  <c r="BD647" i="6"/>
  <c r="A647" i="6"/>
  <c r="A647" i="7" s="1"/>
  <c r="V647" i="6"/>
  <c r="T647" i="7" s="1"/>
  <c r="P647" i="6"/>
  <c r="N647" i="7" s="1"/>
  <c r="M647" i="6"/>
  <c r="K647" i="7" s="1"/>
  <c r="F647" i="6"/>
  <c r="E647" i="6" s="1"/>
  <c r="BC647" i="6"/>
  <c r="L647" i="6"/>
  <c r="J647" i="7" s="1"/>
  <c r="AZ647" i="6"/>
  <c r="B647" i="6"/>
  <c r="B647" i="7" s="1"/>
  <c r="AV647" i="6"/>
  <c r="C647" i="7"/>
  <c r="U647" i="6"/>
  <c r="S647" i="7" s="1"/>
  <c r="Y647" i="6"/>
  <c r="W647" i="7" s="1"/>
  <c r="BA647" i="6"/>
  <c r="R647" i="6"/>
  <c r="P647" i="7" s="1"/>
  <c r="BB647" i="6"/>
  <c r="AA647" i="6"/>
  <c r="K647" i="6"/>
  <c r="I647" i="7" s="1"/>
  <c r="H647" i="6"/>
  <c r="F647" i="7" s="1"/>
  <c r="AW647" i="6"/>
  <c r="C355" i="7"/>
  <c r="B352" i="9"/>
  <c r="P355" i="6"/>
  <c r="N355" i="7" s="1"/>
  <c r="AB355" i="6"/>
  <c r="AA355" i="6"/>
  <c r="F355" i="6"/>
  <c r="E355" i="6" s="1"/>
  <c r="W425" i="6"/>
  <c r="U425" i="7" s="1"/>
  <c r="AA425" i="6"/>
  <c r="V425" i="6"/>
  <c r="T425" i="7" s="1"/>
  <c r="P425" i="6"/>
  <c r="N425" i="7" s="1"/>
  <c r="F425" i="6"/>
  <c r="E425" i="6" s="1"/>
  <c r="Y425" i="6"/>
  <c r="W425" i="7" s="1"/>
  <c r="I425" i="6"/>
  <c r="G425" i="7" s="1"/>
  <c r="BB425" i="6"/>
  <c r="G425" i="6"/>
  <c r="E425" i="7" s="1"/>
  <c r="B425" i="6"/>
  <c r="B425" i="7" s="1"/>
  <c r="R425" i="6"/>
  <c r="P425" i="7" s="1"/>
  <c r="N425" i="6"/>
  <c r="L425" i="7" s="1"/>
  <c r="AV425" i="6"/>
  <c r="Z425" i="6"/>
  <c r="H425" i="6"/>
  <c r="F425" i="7" s="1"/>
  <c r="S425" i="6"/>
  <c r="Q425" i="7" s="1"/>
  <c r="T425" i="6"/>
  <c r="R425" i="7" s="1"/>
  <c r="L425" i="6"/>
  <c r="J425" i="7" s="1"/>
  <c r="BA425" i="6"/>
  <c r="Q425" i="6"/>
  <c r="O425" i="7" s="1"/>
  <c r="M425" i="6"/>
  <c r="K425" i="7" s="1"/>
  <c r="AZ425" i="6"/>
  <c r="AY425" i="6"/>
  <c r="O425" i="6"/>
  <c r="M425" i="7" s="1"/>
  <c r="A425" i="6"/>
  <c r="A425" i="7" s="1"/>
  <c r="AX425" i="6"/>
  <c r="BD425" i="6"/>
  <c r="AB425" i="6"/>
  <c r="C425" i="7"/>
  <c r="AW425" i="6"/>
  <c r="BC425" i="6"/>
  <c r="U425" i="6"/>
  <c r="S425" i="7" s="1"/>
  <c r="K425" i="6"/>
  <c r="I425" i="7" s="1"/>
  <c r="X425" i="6"/>
  <c r="V425" i="7" s="1"/>
  <c r="J425" i="6"/>
  <c r="H425" i="7" s="1"/>
  <c r="T714" i="6"/>
  <c r="R714" i="7" s="1"/>
  <c r="BC714" i="6"/>
  <c r="B714" i="6"/>
  <c r="B714" i="7" s="1"/>
  <c r="W714" i="6"/>
  <c r="U714" i="7" s="1"/>
  <c r="J714" i="6"/>
  <c r="H714" i="7" s="1"/>
  <c r="N714" i="6"/>
  <c r="L714" i="7" s="1"/>
  <c r="Y714" i="6"/>
  <c r="W714" i="7" s="1"/>
  <c r="AX714" i="6"/>
  <c r="G714" i="6"/>
  <c r="E714" i="7" s="1"/>
  <c r="BA714" i="6"/>
  <c r="R714" i="6"/>
  <c r="P714" i="7" s="1"/>
  <c r="I714" i="6"/>
  <c r="G714" i="7" s="1"/>
  <c r="AV714" i="6"/>
  <c r="AW714" i="6"/>
  <c r="O714" i="6"/>
  <c r="M714" i="7" s="1"/>
  <c r="Q714" i="6"/>
  <c r="O714" i="7" s="1"/>
  <c r="BB714" i="6"/>
  <c r="K714" i="6"/>
  <c r="I714" i="7" s="1"/>
  <c r="F714" i="6"/>
  <c r="E714" i="6" s="1"/>
  <c r="C714" i="7"/>
  <c r="P714" i="6"/>
  <c r="N714" i="7" s="1"/>
  <c r="L714" i="6"/>
  <c r="J714" i="7" s="1"/>
  <c r="AZ714" i="6"/>
  <c r="Z714" i="6"/>
  <c r="AA714" i="6"/>
  <c r="V714" i="6"/>
  <c r="T714" i="7" s="1"/>
  <c r="BD714" i="6"/>
  <c r="U714" i="6"/>
  <c r="S714" i="7" s="1"/>
  <c r="S714" i="6"/>
  <c r="Q714" i="7" s="1"/>
  <c r="X714" i="6"/>
  <c r="V714" i="7" s="1"/>
  <c r="H714" i="6"/>
  <c r="F714" i="7" s="1"/>
  <c r="A714" i="6"/>
  <c r="A714" i="7" s="1"/>
  <c r="AB714" i="6"/>
  <c r="M714" i="6"/>
  <c r="K714" i="7" s="1"/>
  <c r="AY714" i="6"/>
  <c r="Y467" i="6"/>
  <c r="W467" i="7" s="1"/>
  <c r="AY467" i="6"/>
  <c r="I467" i="6"/>
  <c r="G467" i="7" s="1"/>
  <c r="A467" i="6"/>
  <c r="A467" i="7" s="1"/>
  <c r="L467" i="6"/>
  <c r="J467" i="7" s="1"/>
  <c r="AV467" i="6"/>
  <c r="BB467" i="6"/>
  <c r="X467" i="6"/>
  <c r="V467" i="7" s="1"/>
  <c r="BD467" i="6"/>
  <c r="AX467" i="6"/>
  <c r="AZ467" i="6"/>
  <c r="H467" i="6"/>
  <c r="F467" i="7" s="1"/>
  <c r="W467" i="6"/>
  <c r="U467" i="7" s="1"/>
  <c r="O467" i="6"/>
  <c r="M467" i="7" s="1"/>
  <c r="T467" i="6"/>
  <c r="R467" i="7" s="1"/>
  <c r="J467" i="6"/>
  <c r="H467" i="7" s="1"/>
  <c r="F467" i="6"/>
  <c r="E467" i="6" s="1"/>
  <c r="N467" i="6"/>
  <c r="L467" i="7" s="1"/>
  <c r="R467" i="6"/>
  <c r="P467" i="7" s="1"/>
  <c r="BA467" i="6"/>
  <c r="M467" i="6"/>
  <c r="K467" i="7" s="1"/>
  <c r="B467" i="6"/>
  <c r="B467" i="7" s="1"/>
  <c r="K467" i="6"/>
  <c r="I467" i="7" s="1"/>
  <c r="AW467" i="6"/>
  <c r="BC467" i="6"/>
  <c r="U467" i="6"/>
  <c r="S467" i="7" s="1"/>
  <c r="Z467" i="6"/>
  <c r="AA467" i="6"/>
  <c r="V467" i="6"/>
  <c r="T467" i="7" s="1"/>
  <c r="Q467" i="6"/>
  <c r="O467" i="7" s="1"/>
  <c r="AB467" i="6"/>
  <c r="P467" i="6"/>
  <c r="N467" i="7" s="1"/>
  <c r="G467" i="6"/>
  <c r="E467" i="7" s="1"/>
  <c r="S467" i="6"/>
  <c r="Q467" i="7" s="1"/>
  <c r="C467" i="7"/>
  <c r="Z518" i="6"/>
  <c r="S518" i="6"/>
  <c r="Q518" i="7" s="1"/>
  <c r="K518" i="6"/>
  <c r="I518" i="7" s="1"/>
  <c r="R518" i="6"/>
  <c r="P518" i="7" s="1"/>
  <c r="AZ518" i="6"/>
  <c r="X518" i="6"/>
  <c r="V518" i="7" s="1"/>
  <c r="B518" i="6"/>
  <c r="B518" i="7" s="1"/>
  <c r="O518" i="6"/>
  <c r="M518" i="7" s="1"/>
  <c r="H518" i="6"/>
  <c r="F518" i="7" s="1"/>
  <c r="BD518" i="6"/>
  <c r="AW518" i="6"/>
  <c r="BB518" i="6"/>
  <c r="C518" i="7"/>
  <c r="AY518" i="6"/>
  <c r="U518" i="6"/>
  <c r="S518" i="7" s="1"/>
  <c r="I518" i="6"/>
  <c r="G518" i="7" s="1"/>
  <c r="AX518" i="6"/>
  <c r="M518" i="6"/>
  <c r="K518" i="7" s="1"/>
  <c r="BC518" i="6"/>
  <c r="BA518" i="6"/>
  <c r="J518" i="6"/>
  <c r="H518" i="7" s="1"/>
  <c r="P518" i="6"/>
  <c r="N518" i="7" s="1"/>
  <c r="AA518" i="6"/>
  <c r="AB518" i="6"/>
  <c r="N518" i="6"/>
  <c r="L518" i="7" s="1"/>
  <c r="L518" i="6"/>
  <c r="J518" i="7" s="1"/>
  <c r="W518" i="6"/>
  <c r="U518" i="7" s="1"/>
  <c r="G518" i="6"/>
  <c r="E518" i="7" s="1"/>
  <c r="Y518" i="6"/>
  <c r="W518" i="7" s="1"/>
  <c r="A518" i="6"/>
  <c r="A518" i="7" s="1"/>
  <c r="AV518" i="6"/>
  <c r="F518" i="6"/>
  <c r="E518" i="6" s="1"/>
  <c r="T518" i="6"/>
  <c r="R518" i="7" s="1"/>
  <c r="Q518" i="6"/>
  <c r="O518" i="7" s="1"/>
  <c r="V518" i="6"/>
  <c r="T518" i="7" s="1"/>
  <c r="B42" i="9"/>
  <c r="AA45" i="6"/>
  <c r="Z45" i="6" s="1"/>
  <c r="C45" i="7"/>
  <c r="F45" i="6"/>
  <c r="E45" i="6" s="1"/>
  <c r="P45" i="6"/>
  <c r="N45" i="7" s="1"/>
  <c r="AB45" i="6"/>
  <c r="I495" i="6"/>
  <c r="G495" i="7" s="1"/>
  <c r="F495" i="6"/>
  <c r="E495" i="6" s="1"/>
  <c r="AA495" i="6"/>
  <c r="C495" i="7"/>
  <c r="U495" i="6"/>
  <c r="S495" i="7" s="1"/>
  <c r="AZ495" i="6"/>
  <c r="V495" i="6"/>
  <c r="T495" i="7" s="1"/>
  <c r="M495" i="6"/>
  <c r="K495" i="7" s="1"/>
  <c r="Q495" i="6"/>
  <c r="O495" i="7" s="1"/>
  <c r="W495" i="6"/>
  <c r="U495" i="7" s="1"/>
  <c r="AW495" i="6"/>
  <c r="B495" i="6"/>
  <c r="B495" i="7" s="1"/>
  <c r="BA495" i="6"/>
  <c r="Z495" i="6"/>
  <c r="BC495" i="6"/>
  <c r="J495" i="6"/>
  <c r="H495" i="7" s="1"/>
  <c r="L495" i="6"/>
  <c r="J495" i="7" s="1"/>
  <c r="BB495" i="6"/>
  <c r="AB495" i="6"/>
  <c r="X495" i="6"/>
  <c r="V495" i="7" s="1"/>
  <c r="O495" i="6"/>
  <c r="M495" i="7" s="1"/>
  <c r="BD495" i="6"/>
  <c r="S495" i="6"/>
  <c r="Q495" i="7" s="1"/>
  <c r="AX495" i="6"/>
  <c r="Y495" i="6"/>
  <c r="W495" i="7" s="1"/>
  <c r="K495" i="6"/>
  <c r="I495" i="7" s="1"/>
  <c r="P495" i="6"/>
  <c r="N495" i="7" s="1"/>
  <c r="N495" i="6"/>
  <c r="L495" i="7" s="1"/>
  <c r="R495" i="6"/>
  <c r="P495" i="7" s="1"/>
  <c r="G495" i="6"/>
  <c r="E495" i="7" s="1"/>
  <c r="AV495" i="6"/>
  <c r="A495" i="6"/>
  <c r="A495" i="7" s="1"/>
  <c r="T495" i="6"/>
  <c r="R495" i="7" s="1"/>
  <c r="H495" i="6"/>
  <c r="F495" i="7" s="1"/>
  <c r="AY495" i="6"/>
  <c r="C682" i="7"/>
  <c r="S682" i="6"/>
  <c r="Q682" i="7" s="1"/>
  <c r="F682" i="6"/>
  <c r="E682" i="6" s="1"/>
  <c r="L682" i="6"/>
  <c r="J682" i="7" s="1"/>
  <c r="AW682" i="6"/>
  <c r="I682" i="6"/>
  <c r="G682" i="7" s="1"/>
  <c r="Q682" i="6"/>
  <c r="O682" i="7" s="1"/>
  <c r="P682" i="6"/>
  <c r="N682" i="7" s="1"/>
  <c r="J682" i="6"/>
  <c r="H682" i="7" s="1"/>
  <c r="AB682" i="6"/>
  <c r="M682" i="6"/>
  <c r="K682" i="7" s="1"/>
  <c r="AA682" i="6"/>
  <c r="N682" i="6"/>
  <c r="L682" i="7" s="1"/>
  <c r="U682" i="6"/>
  <c r="S682" i="7" s="1"/>
  <c r="BC682" i="6"/>
  <c r="V682" i="6"/>
  <c r="T682" i="7" s="1"/>
  <c r="BB682" i="6"/>
  <c r="W682" i="6"/>
  <c r="U682" i="7" s="1"/>
  <c r="AZ682" i="6"/>
  <c r="X682" i="6"/>
  <c r="V682" i="7" s="1"/>
  <c r="A682" i="6"/>
  <c r="A682" i="7" s="1"/>
  <c r="H682" i="6"/>
  <c r="F682" i="7" s="1"/>
  <c r="K682" i="6"/>
  <c r="I682" i="7" s="1"/>
  <c r="BA682" i="6"/>
  <c r="BD682" i="6"/>
  <c r="Z682" i="6"/>
  <c r="O682" i="6"/>
  <c r="M682" i="7" s="1"/>
  <c r="AY682" i="6"/>
  <c r="B682" i="6"/>
  <c r="B682" i="7" s="1"/>
  <c r="T682" i="6"/>
  <c r="R682" i="7" s="1"/>
  <c r="AV682" i="6"/>
  <c r="AX682" i="6"/>
  <c r="R682" i="6"/>
  <c r="P682" i="7" s="1"/>
  <c r="Y682" i="6"/>
  <c r="W682" i="7" s="1"/>
  <c r="G682" i="6"/>
  <c r="E682" i="7" s="1"/>
  <c r="R577" i="6"/>
  <c r="P577" i="7" s="1"/>
  <c r="AB577" i="6"/>
  <c r="I577" i="6"/>
  <c r="G577" i="7" s="1"/>
  <c r="AY577" i="6"/>
  <c r="AX577" i="6"/>
  <c r="N577" i="6"/>
  <c r="L577" i="7" s="1"/>
  <c r="C577" i="7"/>
  <c r="W577" i="6"/>
  <c r="U577" i="7" s="1"/>
  <c r="V577" i="6"/>
  <c r="T577" i="7" s="1"/>
  <c r="M577" i="6"/>
  <c r="K577" i="7" s="1"/>
  <c r="H577" i="6"/>
  <c r="F577" i="7" s="1"/>
  <c r="G577" i="6"/>
  <c r="E577" i="7" s="1"/>
  <c r="AW577" i="6"/>
  <c r="T577" i="6"/>
  <c r="R577" i="7" s="1"/>
  <c r="L577" i="6"/>
  <c r="J577" i="7" s="1"/>
  <c r="AV577" i="6"/>
  <c r="A577" i="6"/>
  <c r="A577" i="7" s="1"/>
  <c r="Y577" i="6"/>
  <c r="W577" i="7" s="1"/>
  <c r="P577" i="6"/>
  <c r="N577" i="7" s="1"/>
  <c r="BD577" i="6"/>
  <c r="X577" i="6"/>
  <c r="V577" i="7" s="1"/>
  <c r="BB577" i="6"/>
  <c r="Q577" i="6"/>
  <c r="O577" i="7" s="1"/>
  <c r="U577" i="6"/>
  <c r="S577" i="7" s="1"/>
  <c r="B577" i="6"/>
  <c r="B577" i="7" s="1"/>
  <c r="BC577" i="6"/>
  <c r="S577" i="6"/>
  <c r="Q577" i="7" s="1"/>
  <c r="AA577" i="6"/>
  <c r="O577" i="6"/>
  <c r="M577" i="7" s="1"/>
  <c r="F577" i="6"/>
  <c r="E577" i="6" s="1"/>
  <c r="AZ577" i="6"/>
  <c r="BA577" i="6"/>
  <c r="K577" i="6"/>
  <c r="I577" i="7" s="1"/>
  <c r="J577" i="6"/>
  <c r="H577" i="7" s="1"/>
  <c r="Z577" i="6"/>
  <c r="B171" i="9"/>
  <c r="AB174" i="6"/>
  <c r="P174" i="6"/>
  <c r="N174" i="7" s="1"/>
  <c r="AA174" i="6"/>
  <c r="C174" i="7"/>
  <c r="F174" i="6"/>
  <c r="E174" i="6" s="1"/>
  <c r="AY377" i="6"/>
  <c r="U377" i="6"/>
  <c r="S377" i="7" s="1"/>
  <c r="Y377" i="6"/>
  <c r="W377" i="7" s="1"/>
  <c r="AW377" i="6"/>
  <c r="AA377" i="6"/>
  <c r="A377" i="6"/>
  <c r="A377" i="7" s="1"/>
  <c r="Z377" i="6"/>
  <c r="J377" i="6"/>
  <c r="H377" i="7" s="1"/>
  <c r="B377" i="6"/>
  <c r="B377" i="7" s="1"/>
  <c r="Q377" i="6"/>
  <c r="O377" i="7" s="1"/>
  <c r="G377" i="6"/>
  <c r="E377" i="7" s="1"/>
  <c r="AX377" i="6"/>
  <c r="AZ377" i="6"/>
  <c r="C377" i="7"/>
  <c r="H377" i="6"/>
  <c r="F377" i="7" s="1"/>
  <c r="AV377" i="6"/>
  <c r="S377" i="6"/>
  <c r="Q377" i="7" s="1"/>
  <c r="T377" i="6"/>
  <c r="R377" i="7" s="1"/>
  <c r="N377" i="6"/>
  <c r="L377" i="7" s="1"/>
  <c r="BB377" i="6"/>
  <c r="I377" i="6"/>
  <c r="G377" i="7" s="1"/>
  <c r="P377" i="6"/>
  <c r="N377" i="7" s="1"/>
  <c r="V377" i="6"/>
  <c r="T377" i="7" s="1"/>
  <c r="M377" i="6"/>
  <c r="K377" i="7" s="1"/>
  <c r="AB377" i="6"/>
  <c r="R377" i="6"/>
  <c r="P377" i="7" s="1"/>
  <c r="BC377" i="6"/>
  <c r="BD377" i="6"/>
  <c r="F377" i="6"/>
  <c r="E377" i="6" s="1"/>
  <c r="L377" i="6"/>
  <c r="J377" i="7" s="1"/>
  <c r="K377" i="6"/>
  <c r="I377" i="7" s="1"/>
  <c r="X377" i="6"/>
  <c r="V377" i="7" s="1"/>
  <c r="W377" i="6"/>
  <c r="U377" i="7" s="1"/>
  <c r="O377" i="6"/>
  <c r="M377" i="7" s="1"/>
  <c r="BA377" i="6"/>
  <c r="C220" i="7"/>
  <c r="AB220" i="6"/>
  <c r="B217" i="9"/>
  <c r="AA220" i="6"/>
  <c r="F220" i="6"/>
  <c r="E220" i="6" s="1"/>
  <c r="P220" i="6"/>
  <c r="N220" i="7" s="1"/>
  <c r="H595" i="6"/>
  <c r="F595" i="7" s="1"/>
  <c r="T595" i="6"/>
  <c r="R595" i="7" s="1"/>
  <c r="X595" i="6"/>
  <c r="V595" i="7" s="1"/>
  <c r="K595" i="6"/>
  <c r="I595" i="7" s="1"/>
  <c r="BD595" i="6"/>
  <c r="AA595" i="6"/>
  <c r="BB595" i="6"/>
  <c r="S595" i="6"/>
  <c r="Q595" i="7" s="1"/>
  <c r="BC595" i="6"/>
  <c r="N595" i="6"/>
  <c r="L595" i="7" s="1"/>
  <c r="O595" i="6"/>
  <c r="M595" i="7" s="1"/>
  <c r="V595" i="6"/>
  <c r="T595" i="7" s="1"/>
  <c r="I595" i="6"/>
  <c r="G595" i="7" s="1"/>
  <c r="A595" i="6"/>
  <c r="A595" i="7" s="1"/>
  <c r="AY595" i="6"/>
  <c r="C595" i="7"/>
  <c r="AW595" i="6"/>
  <c r="Y595" i="6"/>
  <c r="W595" i="7" s="1"/>
  <c r="B595" i="6"/>
  <c r="B595" i="7" s="1"/>
  <c r="G595" i="6"/>
  <c r="E595" i="7" s="1"/>
  <c r="AV595" i="6"/>
  <c r="AB595" i="6"/>
  <c r="M595" i="6"/>
  <c r="K595" i="7" s="1"/>
  <c r="U595" i="6"/>
  <c r="S595" i="7" s="1"/>
  <c r="AZ595" i="6"/>
  <c r="AX595" i="6"/>
  <c r="J595" i="6"/>
  <c r="H595" i="7" s="1"/>
  <c r="P595" i="6"/>
  <c r="N595" i="7" s="1"/>
  <c r="BA595" i="6"/>
  <c r="Q595" i="6"/>
  <c r="O595" i="7" s="1"/>
  <c r="R595" i="6"/>
  <c r="P595" i="7" s="1"/>
  <c r="Z595" i="6"/>
  <c r="F595" i="6"/>
  <c r="E595" i="6" s="1"/>
  <c r="L595" i="6"/>
  <c r="J595" i="7" s="1"/>
  <c r="W595" i="6"/>
  <c r="U595" i="7" s="1"/>
  <c r="Y870" i="6"/>
  <c r="W870" i="7" s="1"/>
  <c r="U870" i="6"/>
  <c r="S870" i="7" s="1"/>
  <c r="S870" i="6"/>
  <c r="Q870" i="7" s="1"/>
  <c r="P870" i="6"/>
  <c r="N870" i="7" s="1"/>
  <c r="AV870" i="6"/>
  <c r="C870" i="7"/>
  <c r="H870" i="6"/>
  <c r="F870" i="7" s="1"/>
  <c r="AX870" i="6"/>
  <c r="AA870" i="6"/>
  <c r="W870" i="6"/>
  <c r="U870" i="7" s="1"/>
  <c r="AW870" i="6"/>
  <c r="Z870" i="6"/>
  <c r="X870" i="6"/>
  <c r="V870" i="7" s="1"/>
  <c r="G870" i="6"/>
  <c r="E870" i="7" s="1"/>
  <c r="V870" i="6"/>
  <c r="T870" i="7" s="1"/>
  <c r="BB870" i="6"/>
  <c r="A870" i="6"/>
  <c r="A870" i="7" s="1"/>
  <c r="J870" i="6"/>
  <c r="H870" i="7" s="1"/>
  <c r="R870" i="6"/>
  <c r="P870" i="7" s="1"/>
  <c r="M870" i="6"/>
  <c r="K870" i="7" s="1"/>
  <c r="T870" i="6"/>
  <c r="R870" i="7" s="1"/>
  <c r="N870" i="6"/>
  <c r="L870" i="7" s="1"/>
  <c r="L870" i="6"/>
  <c r="J870" i="7" s="1"/>
  <c r="K870" i="6"/>
  <c r="I870" i="7" s="1"/>
  <c r="AZ870" i="6"/>
  <c r="I870" i="6"/>
  <c r="G870" i="7" s="1"/>
  <c r="Q870" i="6"/>
  <c r="O870" i="7" s="1"/>
  <c r="BD870" i="6"/>
  <c r="AY870" i="6"/>
  <c r="AB870" i="6"/>
  <c r="O870" i="6"/>
  <c r="M870" i="7" s="1"/>
  <c r="F870" i="6"/>
  <c r="E870" i="6" s="1"/>
  <c r="BC870" i="6"/>
  <c r="B870" i="6"/>
  <c r="B870" i="7" s="1"/>
  <c r="BA870" i="6"/>
  <c r="I846" i="6"/>
  <c r="G846" i="7" s="1"/>
  <c r="BA846" i="6"/>
  <c r="BB846" i="6"/>
  <c r="W846" i="6"/>
  <c r="U846" i="7" s="1"/>
  <c r="Y846" i="6"/>
  <c r="W846" i="7" s="1"/>
  <c r="F846" i="6"/>
  <c r="E846" i="6" s="1"/>
  <c r="X846" i="6"/>
  <c r="V846" i="7" s="1"/>
  <c r="A846" i="6"/>
  <c r="A846" i="7" s="1"/>
  <c r="B846" i="6"/>
  <c r="B846" i="7" s="1"/>
  <c r="AV846" i="6"/>
  <c r="P846" i="6"/>
  <c r="N846" i="7" s="1"/>
  <c r="M846" i="6"/>
  <c r="K846" i="7" s="1"/>
  <c r="C846" i="7"/>
  <c r="V846" i="6"/>
  <c r="T846" i="7" s="1"/>
  <c r="L846" i="6"/>
  <c r="J846" i="7" s="1"/>
  <c r="AX846" i="6"/>
  <c r="J846" i="6"/>
  <c r="H846" i="7" s="1"/>
  <c r="R846" i="6"/>
  <c r="P846" i="7" s="1"/>
  <c r="AB846" i="6"/>
  <c r="AZ846" i="6"/>
  <c r="AW846" i="6"/>
  <c r="T846" i="6"/>
  <c r="R846" i="7" s="1"/>
  <c r="N846" i="6"/>
  <c r="L846" i="7" s="1"/>
  <c r="AA846" i="6"/>
  <c r="K846" i="6"/>
  <c r="I846" i="7" s="1"/>
  <c r="U846" i="6"/>
  <c r="S846" i="7" s="1"/>
  <c r="S846" i="6"/>
  <c r="Q846" i="7" s="1"/>
  <c r="BC846" i="6"/>
  <c r="AY846" i="6"/>
  <c r="Z846" i="6"/>
  <c r="O846" i="6"/>
  <c r="M846" i="7" s="1"/>
  <c r="H846" i="6"/>
  <c r="F846" i="7" s="1"/>
  <c r="BD846" i="6"/>
  <c r="G846" i="6"/>
  <c r="E846" i="7" s="1"/>
  <c r="Q846" i="6"/>
  <c r="O846" i="7" s="1"/>
  <c r="C205" i="7"/>
  <c r="B202" i="9"/>
  <c r="AB205" i="6"/>
  <c r="P205" i="6"/>
  <c r="N205" i="7" s="1"/>
  <c r="F205" i="6"/>
  <c r="E205" i="6" s="1"/>
  <c r="AA205" i="6"/>
  <c r="AB46" i="6"/>
  <c r="P46" i="6"/>
  <c r="N46" i="7" s="1"/>
  <c r="AA46" i="6"/>
  <c r="F46" i="6"/>
  <c r="E46" i="6" s="1"/>
  <c r="C46" i="7"/>
  <c r="B43" i="9"/>
  <c r="Z46" i="6"/>
  <c r="B979" i="6"/>
  <c r="B979" i="7" s="1"/>
  <c r="AA979" i="6"/>
  <c r="K979" i="6"/>
  <c r="I979" i="7" s="1"/>
  <c r="I979" i="6"/>
  <c r="G979" i="7" s="1"/>
  <c r="G979" i="6"/>
  <c r="E979" i="7" s="1"/>
  <c r="AX979" i="6"/>
  <c r="S979" i="6"/>
  <c r="Q979" i="7" s="1"/>
  <c r="J979" i="6"/>
  <c r="H979" i="7" s="1"/>
  <c r="AV979" i="6"/>
  <c r="L979" i="6"/>
  <c r="J979" i="7" s="1"/>
  <c r="F979" i="6"/>
  <c r="E979" i="6" s="1"/>
  <c r="P979" i="6"/>
  <c r="N979" i="7" s="1"/>
  <c r="AB979" i="6"/>
  <c r="A979" i="6"/>
  <c r="A979" i="7" s="1"/>
  <c r="H979" i="6"/>
  <c r="F979" i="7" s="1"/>
  <c r="BA979" i="6"/>
  <c r="W979" i="6"/>
  <c r="U979" i="7" s="1"/>
  <c r="BD979" i="6"/>
  <c r="AZ979" i="6"/>
  <c r="U979" i="6"/>
  <c r="S979" i="7" s="1"/>
  <c r="M979" i="6"/>
  <c r="K979" i="7" s="1"/>
  <c r="X979" i="6"/>
  <c r="V979" i="7" s="1"/>
  <c r="R979" i="6"/>
  <c r="P979" i="7" s="1"/>
  <c r="V979" i="6"/>
  <c r="T979" i="7" s="1"/>
  <c r="O979" i="6"/>
  <c r="M979" i="7" s="1"/>
  <c r="AY979" i="6"/>
  <c r="Y979" i="6"/>
  <c r="W979" i="7" s="1"/>
  <c r="Z979" i="6"/>
  <c r="Q979" i="6"/>
  <c r="O979" i="7" s="1"/>
  <c r="C979" i="7"/>
  <c r="N979" i="6"/>
  <c r="L979" i="7" s="1"/>
  <c r="T979" i="6"/>
  <c r="R979" i="7" s="1"/>
  <c r="BB979" i="6"/>
  <c r="AW979" i="6"/>
  <c r="BC979" i="6"/>
  <c r="G910" i="6"/>
  <c r="E910" i="7" s="1"/>
  <c r="BB910" i="6"/>
  <c r="L910" i="6"/>
  <c r="J910" i="7" s="1"/>
  <c r="R910" i="6"/>
  <c r="P910" i="7" s="1"/>
  <c r="V910" i="6"/>
  <c r="T910" i="7" s="1"/>
  <c r="Y910" i="6"/>
  <c r="W910" i="7" s="1"/>
  <c r="AY910" i="6"/>
  <c r="Q910" i="6"/>
  <c r="O910" i="7" s="1"/>
  <c r="AX910" i="6"/>
  <c r="I910" i="6"/>
  <c r="G910" i="7" s="1"/>
  <c r="P910" i="6"/>
  <c r="N910" i="7" s="1"/>
  <c r="Z910" i="6"/>
  <c r="BC910" i="6"/>
  <c r="AB910" i="6"/>
  <c r="BD910" i="6"/>
  <c r="K910" i="6"/>
  <c r="I910" i="7" s="1"/>
  <c r="N910" i="6"/>
  <c r="L910" i="7" s="1"/>
  <c r="AA910" i="6"/>
  <c r="A910" i="6"/>
  <c r="A910" i="7" s="1"/>
  <c r="BA910" i="6"/>
  <c r="O910" i="6"/>
  <c r="M910" i="7" s="1"/>
  <c r="AW910" i="6"/>
  <c r="B910" i="6"/>
  <c r="B910" i="7" s="1"/>
  <c r="F910" i="6"/>
  <c r="E910" i="6" s="1"/>
  <c r="X910" i="6"/>
  <c r="V910" i="7" s="1"/>
  <c r="J910" i="6"/>
  <c r="H910" i="7" s="1"/>
  <c r="U910" i="6"/>
  <c r="S910" i="7" s="1"/>
  <c r="C910" i="7"/>
  <c r="AV910" i="6"/>
  <c r="W910" i="6"/>
  <c r="U910" i="7" s="1"/>
  <c r="M910" i="6"/>
  <c r="K910" i="7" s="1"/>
  <c r="T910" i="6"/>
  <c r="R910" i="7" s="1"/>
  <c r="S910" i="6"/>
  <c r="Q910" i="7" s="1"/>
  <c r="H910" i="6"/>
  <c r="F910" i="7" s="1"/>
  <c r="AZ910" i="6"/>
  <c r="K692" i="6"/>
  <c r="I692" i="7" s="1"/>
  <c r="BB692" i="6"/>
  <c r="V692" i="6"/>
  <c r="T692" i="7" s="1"/>
  <c r="C692" i="7"/>
  <c r="N692" i="6"/>
  <c r="L692" i="7" s="1"/>
  <c r="M692" i="6"/>
  <c r="K692" i="7" s="1"/>
  <c r="R692" i="6"/>
  <c r="P692" i="7" s="1"/>
  <c r="U692" i="6"/>
  <c r="S692" i="7" s="1"/>
  <c r="F692" i="6"/>
  <c r="E692" i="6" s="1"/>
  <c r="AB692" i="6"/>
  <c r="Q692" i="6"/>
  <c r="O692" i="7" s="1"/>
  <c r="W692" i="6"/>
  <c r="U692" i="7" s="1"/>
  <c r="P692" i="6"/>
  <c r="N692" i="7" s="1"/>
  <c r="AW692" i="6"/>
  <c r="B692" i="6"/>
  <c r="B692" i="7" s="1"/>
  <c r="AX692" i="6"/>
  <c r="BD692" i="6"/>
  <c r="J692" i="6"/>
  <c r="H692" i="7" s="1"/>
  <c r="A692" i="6"/>
  <c r="A692" i="7" s="1"/>
  <c r="Y692" i="6"/>
  <c r="W692" i="7" s="1"/>
  <c r="O692" i="6"/>
  <c r="M692" i="7" s="1"/>
  <c r="BC692" i="6"/>
  <c r="BA692" i="6"/>
  <c r="AY692" i="6"/>
  <c r="G692" i="6"/>
  <c r="E692" i="7" s="1"/>
  <c r="L692" i="6"/>
  <c r="J692" i="7" s="1"/>
  <c r="AA692" i="6"/>
  <c r="I692" i="6"/>
  <c r="G692" i="7" s="1"/>
  <c r="S692" i="6"/>
  <c r="Q692" i="7" s="1"/>
  <c r="Z692" i="6"/>
  <c r="T692" i="6"/>
  <c r="R692" i="7" s="1"/>
  <c r="AZ692" i="6"/>
  <c r="X692" i="6"/>
  <c r="V692" i="7" s="1"/>
  <c r="H692" i="6"/>
  <c r="F692" i="7" s="1"/>
  <c r="AV692" i="6"/>
  <c r="BD925" i="6"/>
  <c r="AA925" i="6"/>
  <c r="BA925" i="6"/>
  <c r="F925" i="6"/>
  <c r="E925" i="6" s="1"/>
  <c r="AX925" i="6"/>
  <c r="U925" i="6"/>
  <c r="S925" i="7" s="1"/>
  <c r="AW925" i="6"/>
  <c r="X925" i="6"/>
  <c r="V925" i="7" s="1"/>
  <c r="B925" i="6"/>
  <c r="B925" i="7" s="1"/>
  <c r="L925" i="6"/>
  <c r="J925" i="7" s="1"/>
  <c r="V925" i="6"/>
  <c r="T925" i="7" s="1"/>
  <c r="M925" i="6"/>
  <c r="K925" i="7" s="1"/>
  <c r="Y925" i="6"/>
  <c r="W925" i="7" s="1"/>
  <c r="AY925" i="6"/>
  <c r="T925" i="6"/>
  <c r="R925" i="7" s="1"/>
  <c r="AB925" i="6"/>
  <c r="C925" i="7"/>
  <c r="Q925" i="6"/>
  <c r="O925" i="7" s="1"/>
  <c r="H925" i="6"/>
  <c r="F925" i="7" s="1"/>
  <c r="W925" i="6"/>
  <c r="U925" i="7" s="1"/>
  <c r="Z925" i="6"/>
  <c r="AV925" i="6"/>
  <c r="I925" i="6"/>
  <c r="G925" i="7" s="1"/>
  <c r="R925" i="6"/>
  <c r="P925" i="7" s="1"/>
  <c r="N925" i="6"/>
  <c r="L925" i="7" s="1"/>
  <c r="P925" i="6"/>
  <c r="N925" i="7" s="1"/>
  <c r="O925" i="6"/>
  <c r="M925" i="7" s="1"/>
  <c r="J925" i="6"/>
  <c r="H925" i="7" s="1"/>
  <c r="BC925" i="6"/>
  <c r="AZ925" i="6"/>
  <c r="A925" i="6"/>
  <c r="A925" i="7" s="1"/>
  <c r="K925" i="6"/>
  <c r="I925" i="7" s="1"/>
  <c r="BB925" i="6"/>
  <c r="G925" i="6"/>
  <c r="E925" i="7" s="1"/>
  <c r="S925" i="6"/>
  <c r="Q925" i="7" s="1"/>
  <c r="P824" i="6"/>
  <c r="N824" i="7" s="1"/>
  <c r="X824" i="6"/>
  <c r="V824" i="7" s="1"/>
  <c r="F824" i="6"/>
  <c r="E824" i="6" s="1"/>
  <c r="BC824" i="6"/>
  <c r="BD824" i="6"/>
  <c r="AA824" i="6"/>
  <c r="L824" i="6"/>
  <c r="J824" i="7" s="1"/>
  <c r="M824" i="6"/>
  <c r="K824" i="7" s="1"/>
  <c r="B824" i="6"/>
  <c r="B824" i="7" s="1"/>
  <c r="Z824" i="6"/>
  <c r="C824" i="7"/>
  <c r="AV824" i="6"/>
  <c r="H824" i="6"/>
  <c r="F824" i="7" s="1"/>
  <c r="BA824" i="6"/>
  <c r="AX824" i="6"/>
  <c r="W824" i="6"/>
  <c r="U824" i="7" s="1"/>
  <c r="I824" i="6"/>
  <c r="G824" i="7" s="1"/>
  <c r="U824" i="6"/>
  <c r="S824" i="7" s="1"/>
  <c r="BB824" i="6"/>
  <c r="AB824" i="6"/>
  <c r="V824" i="6"/>
  <c r="T824" i="7" s="1"/>
  <c r="N824" i="6"/>
  <c r="L824" i="7" s="1"/>
  <c r="O824" i="6"/>
  <c r="M824" i="7" s="1"/>
  <c r="AY824" i="6"/>
  <c r="Q824" i="6"/>
  <c r="O824" i="7" s="1"/>
  <c r="AW824" i="6"/>
  <c r="AZ824" i="6"/>
  <c r="R824" i="6"/>
  <c r="P824" i="7" s="1"/>
  <c r="S824" i="6"/>
  <c r="Q824" i="7" s="1"/>
  <c r="T824" i="6"/>
  <c r="R824" i="7" s="1"/>
  <c r="Y824" i="6"/>
  <c r="W824" i="7" s="1"/>
  <c r="J824" i="6"/>
  <c r="H824" i="7" s="1"/>
  <c r="G824" i="6"/>
  <c r="E824" i="7" s="1"/>
  <c r="K824" i="6"/>
  <c r="I824" i="7" s="1"/>
  <c r="A824" i="6"/>
  <c r="A824" i="7" s="1"/>
  <c r="T443" i="6"/>
  <c r="R443" i="7" s="1"/>
  <c r="BD443" i="6"/>
  <c r="I443" i="6"/>
  <c r="G443" i="7" s="1"/>
  <c r="P443" i="6"/>
  <c r="N443" i="7" s="1"/>
  <c r="X443" i="6"/>
  <c r="V443" i="7" s="1"/>
  <c r="Q443" i="6"/>
  <c r="O443" i="7" s="1"/>
  <c r="G443" i="6"/>
  <c r="E443" i="7" s="1"/>
  <c r="U443" i="6"/>
  <c r="S443" i="7" s="1"/>
  <c r="AV443" i="6"/>
  <c r="F443" i="6"/>
  <c r="E443" i="6" s="1"/>
  <c r="BB443" i="6"/>
  <c r="K443" i="6"/>
  <c r="I443" i="7" s="1"/>
  <c r="W443" i="6"/>
  <c r="U443" i="7" s="1"/>
  <c r="L443" i="6"/>
  <c r="J443" i="7" s="1"/>
  <c r="AY443" i="6"/>
  <c r="Y443" i="6"/>
  <c r="W443" i="7" s="1"/>
  <c r="S443" i="6"/>
  <c r="Q443" i="7" s="1"/>
  <c r="AW443" i="6"/>
  <c r="A443" i="6"/>
  <c r="A443" i="7" s="1"/>
  <c r="M443" i="6"/>
  <c r="K443" i="7" s="1"/>
  <c r="B443" i="6"/>
  <c r="B443" i="7" s="1"/>
  <c r="AZ443" i="6"/>
  <c r="C443" i="7"/>
  <c r="O443" i="6"/>
  <c r="M443" i="7" s="1"/>
  <c r="V443" i="6"/>
  <c r="T443" i="7" s="1"/>
  <c r="Z443" i="6"/>
  <c r="BA443" i="6"/>
  <c r="N443" i="6"/>
  <c r="L443" i="7" s="1"/>
  <c r="J443" i="6"/>
  <c r="H443" i="7" s="1"/>
  <c r="AB443" i="6"/>
  <c r="BC443" i="6"/>
  <c r="H443" i="6"/>
  <c r="F443" i="7" s="1"/>
  <c r="AX443" i="6"/>
  <c r="R443" i="6"/>
  <c r="P443" i="7" s="1"/>
  <c r="AA443" i="6"/>
  <c r="F303" i="6"/>
  <c r="E303" i="6" s="1"/>
  <c r="C303" i="7"/>
  <c r="B300" i="9"/>
  <c r="P303" i="6"/>
  <c r="N303" i="7" s="1"/>
  <c r="AA303" i="6"/>
  <c r="AB303" i="6"/>
  <c r="B343" i="9"/>
  <c r="AB346" i="6"/>
  <c r="F346" i="6"/>
  <c r="E346" i="6" s="1"/>
  <c r="AA346" i="6"/>
  <c r="P346" i="6"/>
  <c r="N346" i="7" s="1"/>
  <c r="C346" i="7"/>
  <c r="AB93" i="6"/>
  <c r="P93" i="6"/>
  <c r="N93" i="7" s="1"/>
  <c r="AA93" i="6"/>
  <c r="C93" i="7"/>
  <c r="B90" i="9"/>
  <c r="F93" i="6"/>
  <c r="E93" i="6" s="1"/>
  <c r="B138" i="9"/>
  <c r="C141" i="7"/>
  <c r="F141" i="6"/>
  <c r="E141" i="6" s="1"/>
  <c r="AA141" i="6"/>
  <c r="P141" i="6"/>
  <c r="N141" i="7" s="1"/>
  <c r="AB141" i="6"/>
  <c r="AB173" i="6"/>
  <c r="C173" i="7"/>
  <c r="B170" i="9"/>
  <c r="F173" i="6"/>
  <c r="E173" i="6" s="1"/>
  <c r="P173" i="6"/>
  <c r="N173" i="7" s="1"/>
  <c r="AA173" i="6"/>
  <c r="Z173" i="6" s="1"/>
  <c r="AY866" i="6"/>
  <c r="BC866" i="6"/>
  <c r="U866" i="6"/>
  <c r="S866" i="7" s="1"/>
  <c r="J866" i="6"/>
  <c r="H866" i="7" s="1"/>
  <c r="G866" i="6"/>
  <c r="E866" i="7" s="1"/>
  <c r="K866" i="6"/>
  <c r="I866" i="7" s="1"/>
  <c r="BA866" i="6"/>
  <c r="P866" i="6"/>
  <c r="N866" i="7" s="1"/>
  <c r="I866" i="6"/>
  <c r="G866" i="7" s="1"/>
  <c r="B866" i="6"/>
  <c r="B866" i="7" s="1"/>
  <c r="S866" i="6"/>
  <c r="Q866" i="7" s="1"/>
  <c r="AA866" i="6"/>
  <c r="BD866" i="6"/>
  <c r="AX866" i="6"/>
  <c r="H866" i="6"/>
  <c r="F866" i="7" s="1"/>
  <c r="V866" i="6"/>
  <c r="T866" i="7" s="1"/>
  <c r="T866" i="6"/>
  <c r="R866" i="7" s="1"/>
  <c r="AV866" i="6"/>
  <c r="W866" i="6"/>
  <c r="U866" i="7" s="1"/>
  <c r="L866" i="6"/>
  <c r="J866" i="7" s="1"/>
  <c r="Y866" i="6"/>
  <c r="W866" i="7" s="1"/>
  <c r="A866" i="6"/>
  <c r="A866" i="7" s="1"/>
  <c r="Q866" i="6"/>
  <c r="O866" i="7" s="1"/>
  <c r="F866" i="6"/>
  <c r="E866" i="6" s="1"/>
  <c r="M866" i="6"/>
  <c r="K866" i="7" s="1"/>
  <c r="X866" i="6"/>
  <c r="V866" i="7" s="1"/>
  <c r="O866" i="6"/>
  <c r="M866" i="7" s="1"/>
  <c r="BB866" i="6"/>
  <c r="N866" i="6"/>
  <c r="L866" i="7" s="1"/>
  <c r="AW866" i="6"/>
  <c r="AZ866" i="6"/>
  <c r="AB866" i="6"/>
  <c r="Z866" i="6"/>
  <c r="C866" i="7"/>
  <c r="R866" i="6"/>
  <c r="P866" i="7" s="1"/>
  <c r="AX385" i="6"/>
  <c r="AW385" i="6"/>
  <c r="G385" i="6"/>
  <c r="E385" i="7" s="1"/>
  <c r="O385" i="6"/>
  <c r="M385" i="7" s="1"/>
  <c r="BA385" i="6"/>
  <c r="AZ385" i="6"/>
  <c r="BD385" i="6"/>
  <c r="S385" i="6"/>
  <c r="Q385" i="7" s="1"/>
  <c r="R385" i="6"/>
  <c r="P385" i="7" s="1"/>
  <c r="AY385" i="6"/>
  <c r="U385" i="6"/>
  <c r="S385" i="7" s="1"/>
  <c r="M385" i="6"/>
  <c r="K385" i="7" s="1"/>
  <c r="T385" i="6"/>
  <c r="R385" i="7" s="1"/>
  <c r="Q385" i="6"/>
  <c r="O385" i="7" s="1"/>
  <c r="BB385" i="6"/>
  <c r="AV385" i="6"/>
  <c r="P385" i="6"/>
  <c r="N385" i="7" s="1"/>
  <c r="AA385" i="6"/>
  <c r="W385" i="6"/>
  <c r="U385" i="7" s="1"/>
  <c r="BC385" i="6"/>
  <c r="AB385" i="6"/>
  <c r="F385" i="6"/>
  <c r="E385" i="6" s="1"/>
  <c r="J385" i="6"/>
  <c r="H385" i="7" s="1"/>
  <c r="A385" i="6"/>
  <c r="A385" i="7" s="1"/>
  <c r="H385" i="6"/>
  <c r="F385" i="7" s="1"/>
  <c r="V385" i="6"/>
  <c r="T385" i="7" s="1"/>
  <c r="Z385" i="6"/>
  <c r="K385" i="6"/>
  <c r="I385" i="7" s="1"/>
  <c r="C385" i="7"/>
  <c r="L385" i="6"/>
  <c r="J385" i="7" s="1"/>
  <c r="N385" i="6"/>
  <c r="L385" i="7" s="1"/>
  <c r="X385" i="6"/>
  <c r="V385" i="7" s="1"/>
  <c r="Y385" i="6"/>
  <c r="W385" i="7" s="1"/>
  <c r="I385" i="6"/>
  <c r="G385" i="7" s="1"/>
  <c r="B385" i="6"/>
  <c r="B385" i="7" s="1"/>
  <c r="AY997" i="6"/>
  <c r="H997" i="6"/>
  <c r="F997" i="7" s="1"/>
  <c r="BB997" i="6"/>
  <c r="AV997" i="6"/>
  <c r="C997" i="7"/>
  <c r="Z997" i="6"/>
  <c r="O997" i="6"/>
  <c r="M997" i="7" s="1"/>
  <c r="I997" i="6"/>
  <c r="G997" i="7" s="1"/>
  <c r="AB997" i="6"/>
  <c r="BD997" i="6"/>
  <c r="K997" i="6"/>
  <c r="I997" i="7" s="1"/>
  <c r="G997" i="6"/>
  <c r="E997" i="7" s="1"/>
  <c r="S997" i="6"/>
  <c r="Q997" i="7" s="1"/>
  <c r="BA997" i="6"/>
  <c r="AX997" i="6"/>
  <c r="BC997" i="6"/>
  <c r="Q997" i="6"/>
  <c r="O997" i="7" s="1"/>
  <c r="M997" i="6"/>
  <c r="K997" i="7" s="1"/>
  <c r="L997" i="6"/>
  <c r="J997" i="7" s="1"/>
  <c r="AA997" i="6"/>
  <c r="B997" i="6"/>
  <c r="B997" i="7" s="1"/>
  <c r="U997" i="6"/>
  <c r="S997" i="7" s="1"/>
  <c r="A997" i="6"/>
  <c r="A997" i="7" s="1"/>
  <c r="X997" i="6"/>
  <c r="V997" i="7" s="1"/>
  <c r="N997" i="6"/>
  <c r="L997" i="7" s="1"/>
  <c r="W997" i="6"/>
  <c r="U997" i="7" s="1"/>
  <c r="AZ997" i="6"/>
  <c r="F997" i="6"/>
  <c r="E997" i="6" s="1"/>
  <c r="P997" i="6"/>
  <c r="N997" i="7" s="1"/>
  <c r="AW997" i="6"/>
  <c r="V997" i="6"/>
  <c r="T997" i="7" s="1"/>
  <c r="Y997" i="6"/>
  <c r="W997" i="7" s="1"/>
  <c r="J997" i="6"/>
  <c r="H997" i="7" s="1"/>
  <c r="T997" i="6"/>
  <c r="R997" i="7" s="1"/>
  <c r="R997" i="6"/>
  <c r="P997" i="7" s="1"/>
  <c r="W800" i="6"/>
  <c r="U800" i="7" s="1"/>
  <c r="A800" i="6"/>
  <c r="A800" i="7" s="1"/>
  <c r="U800" i="6"/>
  <c r="S800" i="7" s="1"/>
  <c r="Y800" i="6"/>
  <c r="W800" i="7" s="1"/>
  <c r="X800" i="6"/>
  <c r="V800" i="7" s="1"/>
  <c r="AW800" i="6"/>
  <c r="AA800" i="6"/>
  <c r="AV800" i="6"/>
  <c r="O800" i="6"/>
  <c r="M800" i="7" s="1"/>
  <c r="J800" i="6"/>
  <c r="H800" i="7" s="1"/>
  <c r="Z800" i="6"/>
  <c r="BB800" i="6"/>
  <c r="AY800" i="6"/>
  <c r="S800" i="6"/>
  <c r="Q800" i="7" s="1"/>
  <c r="BC800" i="6"/>
  <c r="P800" i="6"/>
  <c r="N800" i="7" s="1"/>
  <c r="Q800" i="6"/>
  <c r="O800" i="7" s="1"/>
  <c r="K800" i="6"/>
  <c r="I800" i="7" s="1"/>
  <c r="F800" i="6"/>
  <c r="E800" i="6" s="1"/>
  <c r="AB800" i="6"/>
  <c r="N800" i="6"/>
  <c r="L800" i="7" s="1"/>
  <c r="I800" i="6"/>
  <c r="G800" i="7" s="1"/>
  <c r="L800" i="6"/>
  <c r="J800" i="7" s="1"/>
  <c r="G800" i="6"/>
  <c r="E800" i="7" s="1"/>
  <c r="V800" i="6"/>
  <c r="T800" i="7" s="1"/>
  <c r="AZ800" i="6"/>
  <c r="AX800" i="6"/>
  <c r="BD800" i="6"/>
  <c r="B800" i="6"/>
  <c r="B800" i="7" s="1"/>
  <c r="BA800" i="6"/>
  <c r="T800" i="6"/>
  <c r="R800" i="7" s="1"/>
  <c r="H800" i="6"/>
  <c r="F800" i="7" s="1"/>
  <c r="C800" i="7"/>
  <c r="R800" i="6"/>
  <c r="P800" i="7" s="1"/>
  <c r="M800" i="6"/>
  <c r="K800" i="7" s="1"/>
  <c r="F369" i="6"/>
  <c r="E369" i="6" s="1"/>
  <c r="AA369" i="6"/>
  <c r="Z369" i="6" s="1"/>
  <c r="C369" i="7"/>
  <c r="AB369" i="6"/>
  <c r="B366" i="9"/>
  <c r="P369" i="6"/>
  <c r="N369" i="7" s="1"/>
  <c r="G893" i="6"/>
  <c r="E893" i="7" s="1"/>
  <c r="O893" i="6"/>
  <c r="M893" i="7" s="1"/>
  <c r="AX893" i="6"/>
  <c r="I893" i="6"/>
  <c r="G893" i="7" s="1"/>
  <c r="B893" i="6"/>
  <c r="B893" i="7" s="1"/>
  <c r="R893" i="6"/>
  <c r="P893" i="7" s="1"/>
  <c r="BD893" i="6"/>
  <c r="A893" i="6"/>
  <c r="A893" i="7" s="1"/>
  <c r="J893" i="6"/>
  <c r="H893" i="7" s="1"/>
  <c r="AW893" i="6"/>
  <c r="C893" i="7"/>
  <c r="M893" i="6"/>
  <c r="K893" i="7" s="1"/>
  <c r="X893" i="6"/>
  <c r="V893" i="7" s="1"/>
  <c r="BB893" i="6"/>
  <c r="BC893" i="6"/>
  <c r="BA893" i="6"/>
  <c r="AV893" i="6"/>
  <c r="Z893" i="6"/>
  <c r="S893" i="6"/>
  <c r="Q893" i="7" s="1"/>
  <c r="N893" i="6"/>
  <c r="L893" i="7" s="1"/>
  <c r="AY893" i="6"/>
  <c r="Y893" i="6"/>
  <c r="W893" i="7" s="1"/>
  <c r="W893" i="6"/>
  <c r="U893" i="7" s="1"/>
  <c r="U893" i="6"/>
  <c r="S893" i="7" s="1"/>
  <c r="F893" i="6"/>
  <c r="E893" i="6" s="1"/>
  <c r="AB893" i="6"/>
  <c r="K893" i="6"/>
  <c r="I893" i="7" s="1"/>
  <c r="T893" i="6"/>
  <c r="R893" i="7" s="1"/>
  <c r="Q893" i="6"/>
  <c r="O893" i="7" s="1"/>
  <c r="P893" i="6"/>
  <c r="N893" i="7" s="1"/>
  <c r="L893" i="6"/>
  <c r="J893" i="7" s="1"/>
  <c r="H893" i="6"/>
  <c r="F893" i="7" s="1"/>
  <c r="AZ893" i="6"/>
  <c r="AA893" i="6"/>
  <c r="V893" i="6"/>
  <c r="T893" i="7" s="1"/>
  <c r="Z623" i="6"/>
  <c r="L623" i="6"/>
  <c r="J623" i="7" s="1"/>
  <c r="AW623" i="6"/>
  <c r="BD623" i="6"/>
  <c r="P623" i="6"/>
  <c r="N623" i="7" s="1"/>
  <c r="AZ623" i="6"/>
  <c r="A623" i="6"/>
  <c r="A623" i="7" s="1"/>
  <c r="R623" i="6"/>
  <c r="P623" i="7" s="1"/>
  <c r="BA623" i="6"/>
  <c r="U623" i="6"/>
  <c r="S623" i="7" s="1"/>
  <c r="C623" i="7"/>
  <c r="W623" i="6"/>
  <c r="U623" i="7" s="1"/>
  <c r="J623" i="6"/>
  <c r="H623" i="7" s="1"/>
  <c r="S623" i="6"/>
  <c r="Q623" i="7" s="1"/>
  <c r="BB623" i="6"/>
  <c r="AB623" i="6"/>
  <c r="V623" i="6"/>
  <c r="T623" i="7" s="1"/>
  <c r="Q623" i="6"/>
  <c r="O623" i="7" s="1"/>
  <c r="O623" i="6"/>
  <c r="M623" i="7" s="1"/>
  <c r="B623" i="6"/>
  <c r="B623" i="7" s="1"/>
  <c r="AA623" i="6"/>
  <c r="Y623" i="6"/>
  <c r="W623" i="7" s="1"/>
  <c r="AV623" i="6"/>
  <c r="N623" i="6"/>
  <c r="L623" i="7" s="1"/>
  <c r="G623" i="6"/>
  <c r="E623" i="7" s="1"/>
  <c r="F623" i="6"/>
  <c r="E623" i="6" s="1"/>
  <c r="AY623" i="6"/>
  <c r="BC623" i="6"/>
  <c r="T623" i="6"/>
  <c r="R623" i="7" s="1"/>
  <c r="I623" i="6"/>
  <c r="G623" i="7" s="1"/>
  <c r="X623" i="6"/>
  <c r="V623" i="7" s="1"/>
  <c r="AX623" i="6"/>
  <c r="K623" i="6"/>
  <c r="I623" i="7" s="1"/>
  <c r="H623" i="6"/>
  <c r="F623" i="7" s="1"/>
  <c r="M623" i="6"/>
  <c r="K623" i="7" s="1"/>
  <c r="B186" i="9"/>
  <c r="C189" i="7"/>
  <c r="AB189" i="6"/>
  <c r="P189" i="6"/>
  <c r="N189" i="7" s="1"/>
  <c r="F189" i="6"/>
  <c r="E189" i="6" s="1"/>
  <c r="AA189" i="6"/>
  <c r="C293" i="7"/>
  <c r="AA293" i="6"/>
  <c r="AB293" i="6"/>
  <c r="P293" i="6"/>
  <c r="N293" i="7" s="1"/>
  <c r="F293" i="6"/>
  <c r="E293" i="6" s="1"/>
  <c r="B290" i="9"/>
  <c r="K814" i="6"/>
  <c r="I814" i="7" s="1"/>
  <c r="AX814" i="6"/>
  <c r="X814" i="6"/>
  <c r="V814" i="7" s="1"/>
  <c r="Q814" i="6"/>
  <c r="O814" i="7" s="1"/>
  <c r="S814" i="6"/>
  <c r="Q814" i="7" s="1"/>
  <c r="BC814" i="6"/>
  <c r="B814" i="6"/>
  <c r="B814" i="7" s="1"/>
  <c r="Z814" i="6"/>
  <c r="AA814" i="6"/>
  <c r="O814" i="6"/>
  <c r="M814" i="7" s="1"/>
  <c r="R814" i="6"/>
  <c r="P814" i="7" s="1"/>
  <c r="AV814" i="6"/>
  <c r="AZ814" i="6"/>
  <c r="N814" i="6"/>
  <c r="L814" i="7" s="1"/>
  <c r="AB814" i="6"/>
  <c r="AY814" i="6"/>
  <c r="I814" i="6"/>
  <c r="G814" i="7" s="1"/>
  <c r="V814" i="6"/>
  <c r="T814" i="7" s="1"/>
  <c r="F814" i="6"/>
  <c r="E814" i="6" s="1"/>
  <c r="P814" i="6"/>
  <c r="N814" i="7" s="1"/>
  <c r="A814" i="6"/>
  <c r="A814" i="7" s="1"/>
  <c r="C814" i="7"/>
  <c r="BD814" i="6"/>
  <c r="G814" i="6"/>
  <c r="E814" i="7" s="1"/>
  <c r="BB814" i="6"/>
  <c r="AW814" i="6"/>
  <c r="T814" i="6"/>
  <c r="R814" i="7" s="1"/>
  <c r="Y814" i="6"/>
  <c r="W814" i="7" s="1"/>
  <c r="U814" i="6"/>
  <c r="S814" i="7" s="1"/>
  <c r="W814" i="6"/>
  <c r="U814" i="7" s="1"/>
  <c r="L814" i="6"/>
  <c r="J814" i="7" s="1"/>
  <c r="H814" i="6"/>
  <c r="F814" i="7" s="1"/>
  <c r="M814" i="6"/>
  <c r="K814" i="7" s="1"/>
  <c r="J814" i="6"/>
  <c r="H814" i="7" s="1"/>
  <c r="BA814" i="6"/>
  <c r="C232" i="7"/>
  <c r="B229" i="9"/>
  <c r="AA232" i="6"/>
  <c r="P232" i="6"/>
  <c r="N232" i="7" s="1"/>
  <c r="AB232" i="6"/>
  <c r="F232" i="6"/>
  <c r="E232" i="6" s="1"/>
  <c r="AY584" i="6"/>
  <c r="J584" i="6"/>
  <c r="H584" i="7" s="1"/>
  <c r="O584" i="6"/>
  <c r="M584" i="7" s="1"/>
  <c r="C584" i="7"/>
  <c r="V584" i="6"/>
  <c r="T584" i="7" s="1"/>
  <c r="F584" i="6"/>
  <c r="E584" i="6" s="1"/>
  <c r="AV584" i="6"/>
  <c r="N584" i="6"/>
  <c r="L584" i="7" s="1"/>
  <c r="I584" i="6"/>
  <c r="G584" i="7" s="1"/>
  <c r="S584" i="6"/>
  <c r="Q584" i="7" s="1"/>
  <c r="W584" i="6"/>
  <c r="U584" i="7" s="1"/>
  <c r="B584" i="6"/>
  <c r="B584" i="7" s="1"/>
  <c r="BD584" i="6"/>
  <c r="P584" i="6"/>
  <c r="N584" i="7" s="1"/>
  <c r="Y584" i="6"/>
  <c r="W584" i="7" s="1"/>
  <c r="BC584" i="6"/>
  <c r="G584" i="6"/>
  <c r="E584" i="7" s="1"/>
  <c r="AA584" i="6"/>
  <c r="BA584" i="6"/>
  <c r="AZ584" i="6"/>
  <c r="X584" i="6"/>
  <c r="V584" i="7" s="1"/>
  <c r="R584" i="6"/>
  <c r="P584" i="7" s="1"/>
  <c r="BB584" i="6"/>
  <c r="Z584" i="6"/>
  <c r="A584" i="6"/>
  <c r="A584" i="7" s="1"/>
  <c r="T584" i="6"/>
  <c r="R584" i="7" s="1"/>
  <c r="L584" i="6"/>
  <c r="J584" i="7" s="1"/>
  <c r="U584" i="6"/>
  <c r="S584" i="7" s="1"/>
  <c r="M584" i="6"/>
  <c r="K584" i="7" s="1"/>
  <c r="H584" i="6"/>
  <c r="F584" i="7" s="1"/>
  <c r="Q584" i="6"/>
  <c r="O584" i="7" s="1"/>
  <c r="K584" i="6"/>
  <c r="I584" i="7" s="1"/>
  <c r="AB584" i="6"/>
  <c r="AW584" i="6"/>
  <c r="AX584" i="6"/>
  <c r="O455" i="6"/>
  <c r="M455" i="7" s="1"/>
  <c r="BA455" i="6"/>
  <c r="BD455" i="6"/>
  <c r="F455" i="6"/>
  <c r="E455" i="6" s="1"/>
  <c r="H455" i="6"/>
  <c r="F455" i="7" s="1"/>
  <c r="AW455" i="6"/>
  <c r="A455" i="6"/>
  <c r="A455" i="7" s="1"/>
  <c r="S455" i="6"/>
  <c r="Q455" i="7" s="1"/>
  <c r="Y455" i="6"/>
  <c r="W455" i="7" s="1"/>
  <c r="BC455" i="6"/>
  <c r="C455" i="7"/>
  <c r="AB455" i="6"/>
  <c r="J455" i="6"/>
  <c r="H455" i="7" s="1"/>
  <c r="Q455" i="6"/>
  <c r="O455" i="7" s="1"/>
  <c r="G455" i="6"/>
  <c r="E455" i="7" s="1"/>
  <c r="U455" i="6"/>
  <c r="S455" i="7" s="1"/>
  <c r="AA455" i="6"/>
  <c r="I455" i="6"/>
  <c r="G455" i="7" s="1"/>
  <c r="M455" i="6"/>
  <c r="K455" i="7" s="1"/>
  <c r="Z455" i="6"/>
  <c r="B455" i="6"/>
  <c r="B455" i="7" s="1"/>
  <c r="K455" i="6"/>
  <c r="I455" i="7" s="1"/>
  <c r="AV455" i="6"/>
  <c r="AY455" i="6"/>
  <c r="N455" i="6"/>
  <c r="L455" i="7" s="1"/>
  <c r="P455" i="6"/>
  <c r="N455" i="7" s="1"/>
  <c r="V455" i="6"/>
  <c r="T455" i="7" s="1"/>
  <c r="L455" i="6"/>
  <c r="J455" i="7" s="1"/>
  <c r="BB455" i="6"/>
  <c r="W455" i="6"/>
  <c r="U455" i="7" s="1"/>
  <c r="AZ455" i="6"/>
  <c r="X455" i="6"/>
  <c r="V455" i="7" s="1"/>
  <c r="R455" i="6"/>
  <c r="P455" i="7" s="1"/>
  <c r="T455" i="6"/>
  <c r="R455" i="7" s="1"/>
  <c r="AX455" i="6"/>
  <c r="M993" i="6"/>
  <c r="K993" i="7" s="1"/>
  <c r="G993" i="6"/>
  <c r="E993" i="7" s="1"/>
  <c r="I993" i="6"/>
  <c r="G993" i="7" s="1"/>
  <c r="J993" i="6"/>
  <c r="H993" i="7" s="1"/>
  <c r="Y993" i="6"/>
  <c r="W993" i="7" s="1"/>
  <c r="V993" i="6"/>
  <c r="T993" i="7" s="1"/>
  <c r="S993" i="6"/>
  <c r="Q993" i="7" s="1"/>
  <c r="B993" i="6"/>
  <c r="B993" i="7" s="1"/>
  <c r="AW993" i="6"/>
  <c r="A993" i="6"/>
  <c r="A993" i="7" s="1"/>
  <c r="U993" i="6"/>
  <c r="S993" i="7" s="1"/>
  <c r="AA993" i="6"/>
  <c r="Z993" i="6"/>
  <c r="O993" i="6"/>
  <c r="M993" i="7" s="1"/>
  <c r="AB993" i="6"/>
  <c r="W993" i="6"/>
  <c r="U993" i="7" s="1"/>
  <c r="AY993" i="6"/>
  <c r="F993" i="6"/>
  <c r="E993" i="6" s="1"/>
  <c r="P993" i="6"/>
  <c r="N993" i="7" s="1"/>
  <c r="BA993" i="6"/>
  <c r="Q993" i="6"/>
  <c r="O993" i="7" s="1"/>
  <c r="AZ993" i="6"/>
  <c r="AX993" i="6"/>
  <c r="BD993" i="6"/>
  <c r="H993" i="6"/>
  <c r="F993" i="7" s="1"/>
  <c r="N993" i="6"/>
  <c r="L993" i="7" s="1"/>
  <c r="C993" i="7"/>
  <c r="K993" i="6"/>
  <c r="I993" i="7" s="1"/>
  <c r="X993" i="6"/>
  <c r="V993" i="7" s="1"/>
  <c r="BC993" i="6"/>
  <c r="L993" i="6"/>
  <c r="J993" i="7" s="1"/>
  <c r="BB993" i="6"/>
  <c r="AV993" i="6"/>
  <c r="R993" i="6"/>
  <c r="P993" i="7" s="1"/>
  <c r="T993" i="6"/>
  <c r="R993" i="7" s="1"/>
  <c r="C39" i="7"/>
  <c r="AB39" i="6"/>
  <c r="P39" i="6"/>
  <c r="N39" i="7" s="1"/>
  <c r="F39" i="6"/>
  <c r="E39" i="6" s="1"/>
  <c r="AA39" i="6"/>
  <c r="B36" i="9"/>
  <c r="B338" i="9"/>
  <c r="AB341" i="6"/>
  <c r="C341" i="7"/>
  <c r="F341" i="6"/>
  <c r="E341" i="6" s="1"/>
  <c r="P341" i="6"/>
  <c r="N341" i="7" s="1"/>
  <c r="AA341" i="6"/>
  <c r="B970" i="6"/>
  <c r="B970" i="7" s="1"/>
  <c r="V970" i="6"/>
  <c r="T970" i="7" s="1"/>
  <c r="BC970" i="6"/>
  <c r="S970" i="6"/>
  <c r="Q970" i="7" s="1"/>
  <c r="R970" i="6"/>
  <c r="P970" i="7" s="1"/>
  <c r="AV970" i="6"/>
  <c r="G970" i="6"/>
  <c r="E970" i="7" s="1"/>
  <c r="I970" i="6"/>
  <c r="G970" i="7" s="1"/>
  <c r="C970" i="7"/>
  <c r="AY970" i="6"/>
  <c r="AA970" i="6"/>
  <c r="O970" i="6"/>
  <c r="M970" i="7" s="1"/>
  <c r="Z970" i="6"/>
  <c r="W970" i="6"/>
  <c r="U970" i="7" s="1"/>
  <c r="M970" i="6"/>
  <c r="K970" i="7" s="1"/>
  <c r="X970" i="6"/>
  <c r="V970" i="7" s="1"/>
  <c r="BD970" i="6"/>
  <c r="F970" i="6"/>
  <c r="E970" i="6" s="1"/>
  <c r="L970" i="6"/>
  <c r="J970" i="7" s="1"/>
  <c r="AZ970" i="6"/>
  <c r="A970" i="6"/>
  <c r="A970" i="7" s="1"/>
  <c r="P970" i="6"/>
  <c r="N970" i="7" s="1"/>
  <c r="Q970" i="6"/>
  <c r="O970" i="7" s="1"/>
  <c r="H970" i="6"/>
  <c r="F970" i="7" s="1"/>
  <c r="T970" i="6"/>
  <c r="R970" i="7" s="1"/>
  <c r="J970" i="6"/>
  <c r="H970" i="7" s="1"/>
  <c r="AB970" i="6"/>
  <c r="BB970" i="6"/>
  <c r="N970" i="6"/>
  <c r="L970" i="7" s="1"/>
  <c r="Y970" i="6"/>
  <c r="W970" i="7" s="1"/>
  <c r="U970" i="6"/>
  <c r="S970" i="7" s="1"/>
  <c r="AX970" i="6"/>
  <c r="K970" i="6"/>
  <c r="I970" i="7" s="1"/>
  <c r="AW970" i="6"/>
  <c r="BA970" i="6"/>
  <c r="I709" i="6"/>
  <c r="G709" i="7" s="1"/>
  <c r="AZ709" i="6"/>
  <c r="U709" i="6"/>
  <c r="S709" i="7" s="1"/>
  <c r="M709" i="6"/>
  <c r="K709" i="7" s="1"/>
  <c r="S709" i="6"/>
  <c r="Q709" i="7" s="1"/>
  <c r="AA709" i="6"/>
  <c r="AY709" i="6"/>
  <c r="P709" i="6"/>
  <c r="N709" i="7" s="1"/>
  <c r="C709" i="7"/>
  <c r="H709" i="6"/>
  <c r="F709" i="7" s="1"/>
  <c r="B709" i="6"/>
  <c r="B709" i="7" s="1"/>
  <c r="BB709" i="6"/>
  <c r="BD709" i="6"/>
  <c r="T709" i="6"/>
  <c r="R709" i="7" s="1"/>
  <c r="G709" i="6"/>
  <c r="E709" i="7" s="1"/>
  <c r="BC709" i="6"/>
  <c r="O709" i="6"/>
  <c r="M709" i="7" s="1"/>
  <c r="AW709" i="6"/>
  <c r="BA709" i="6"/>
  <c r="F709" i="6"/>
  <c r="E709" i="6" s="1"/>
  <c r="W709" i="6"/>
  <c r="U709" i="7" s="1"/>
  <c r="K709" i="6"/>
  <c r="I709" i="7" s="1"/>
  <c r="R709" i="6"/>
  <c r="P709" i="7" s="1"/>
  <c r="J709" i="6"/>
  <c r="H709" i="7" s="1"/>
  <c r="N709" i="6"/>
  <c r="L709" i="7" s="1"/>
  <c r="X709" i="6"/>
  <c r="V709" i="7" s="1"/>
  <c r="V709" i="6"/>
  <c r="T709" i="7" s="1"/>
  <c r="A709" i="6"/>
  <c r="A709" i="7" s="1"/>
  <c r="AV709" i="6"/>
  <c r="Q709" i="6"/>
  <c r="O709" i="7" s="1"/>
  <c r="Y709" i="6"/>
  <c r="W709" i="7" s="1"/>
  <c r="Z709" i="6"/>
  <c r="L709" i="6"/>
  <c r="J709" i="7" s="1"/>
  <c r="AX709" i="6"/>
  <c r="AB709" i="6"/>
  <c r="AB368" i="6"/>
  <c r="C368" i="7"/>
  <c r="B365" i="9"/>
  <c r="F368" i="6"/>
  <c r="E368" i="6" s="1"/>
  <c r="P368" i="6"/>
  <c r="N368" i="7" s="1"/>
  <c r="AA368" i="6"/>
  <c r="AW804" i="6"/>
  <c r="AV804" i="6"/>
  <c r="V804" i="6"/>
  <c r="T804" i="7" s="1"/>
  <c r="O804" i="6"/>
  <c r="M804" i="7" s="1"/>
  <c r="BA804" i="6"/>
  <c r="BB804" i="6"/>
  <c r="X804" i="6"/>
  <c r="V804" i="7" s="1"/>
  <c r="AB804" i="6"/>
  <c r="B804" i="6"/>
  <c r="B804" i="7" s="1"/>
  <c r="S804" i="6"/>
  <c r="Q804" i="7" s="1"/>
  <c r="I804" i="6"/>
  <c r="G804" i="7" s="1"/>
  <c r="R804" i="6"/>
  <c r="P804" i="7" s="1"/>
  <c r="C804" i="7"/>
  <c r="W804" i="6"/>
  <c r="U804" i="7" s="1"/>
  <c r="H804" i="6"/>
  <c r="F804" i="7" s="1"/>
  <c r="T804" i="6"/>
  <c r="R804" i="7" s="1"/>
  <c r="AY804" i="6"/>
  <c r="L804" i="6"/>
  <c r="J804" i="7" s="1"/>
  <c r="P804" i="6"/>
  <c r="N804" i="7" s="1"/>
  <c r="K804" i="6"/>
  <c r="I804" i="7" s="1"/>
  <c r="AZ804" i="6"/>
  <c r="F804" i="6"/>
  <c r="E804" i="6" s="1"/>
  <c r="Q804" i="6"/>
  <c r="O804" i="7" s="1"/>
  <c r="M804" i="6"/>
  <c r="K804" i="7" s="1"/>
  <c r="BD804" i="6"/>
  <c r="U804" i="6"/>
  <c r="S804" i="7" s="1"/>
  <c r="AX804" i="6"/>
  <c r="BC804" i="6"/>
  <c r="G804" i="6"/>
  <c r="E804" i="7" s="1"/>
  <c r="J804" i="6"/>
  <c r="H804" i="7" s="1"/>
  <c r="N804" i="6"/>
  <c r="L804" i="7" s="1"/>
  <c r="A804" i="6"/>
  <c r="A804" i="7" s="1"/>
  <c r="Y804" i="6"/>
  <c r="W804" i="7" s="1"/>
  <c r="AA804" i="6"/>
  <c r="Z804" i="6"/>
  <c r="BA875" i="6"/>
  <c r="M875" i="6"/>
  <c r="K875" i="7" s="1"/>
  <c r="S875" i="6"/>
  <c r="Q875" i="7" s="1"/>
  <c r="AB875" i="6"/>
  <c r="A875" i="6"/>
  <c r="A875" i="7" s="1"/>
  <c r="N875" i="6"/>
  <c r="L875" i="7" s="1"/>
  <c r="O875" i="6"/>
  <c r="M875" i="7" s="1"/>
  <c r="U875" i="6"/>
  <c r="S875" i="7" s="1"/>
  <c r="F875" i="6"/>
  <c r="E875" i="6" s="1"/>
  <c r="H875" i="6"/>
  <c r="F875" i="7" s="1"/>
  <c r="AV875" i="6"/>
  <c r="I875" i="6"/>
  <c r="G875" i="7" s="1"/>
  <c r="Y875" i="6"/>
  <c r="W875" i="7" s="1"/>
  <c r="K875" i="6"/>
  <c r="I875" i="7" s="1"/>
  <c r="Q875" i="6"/>
  <c r="O875" i="7" s="1"/>
  <c r="W875" i="6"/>
  <c r="U875" i="7" s="1"/>
  <c r="V875" i="6"/>
  <c r="T875" i="7" s="1"/>
  <c r="AA875" i="6"/>
  <c r="L875" i="6"/>
  <c r="J875" i="7" s="1"/>
  <c r="C875" i="7"/>
  <c r="AY875" i="6"/>
  <c r="BD875" i="6"/>
  <c r="X875" i="6"/>
  <c r="V875" i="7" s="1"/>
  <c r="G875" i="6"/>
  <c r="E875" i="7" s="1"/>
  <c r="Z875" i="6"/>
  <c r="AW875" i="6"/>
  <c r="B875" i="6"/>
  <c r="B875" i="7" s="1"/>
  <c r="J875" i="6"/>
  <c r="H875" i="7" s="1"/>
  <c r="AZ875" i="6"/>
  <c r="BB875" i="6"/>
  <c r="BC875" i="6"/>
  <c r="R875" i="6"/>
  <c r="P875" i="7" s="1"/>
  <c r="T875" i="6"/>
  <c r="R875" i="7" s="1"/>
  <c r="P875" i="6"/>
  <c r="N875" i="7" s="1"/>
  <c r="AX875" i="6"/>
  <c r="F381" i="6"/>
  <c r="E381" i="6" s="1"/>
  <c r="P381" i="6"/>
  <c r="N381" i="7" s="1"/>
  <c r="L381" i="6"/>
  <c r="J381" i="7" s="1"/>
  <c r="J381" i="6"/>
  <c r="H381" i="7" s="1"/>
  <c r="AV381" i="6"/>
  <c r="O381" i="6"/>
  <c r="M381" i="7" s="1"/>
  <c r="BD381" i="6"/>
  <c r="AB381" i="6"/>
  <c r="A381" i="6"/>
  <c r="A381" i="7" s="1"/>
  <c r="AZ381" i="6"/>
  <c r="U381" i="6"/>
  <c r="S381" i="7" s="1"/>
  <c r="H381" i="6"/>
  <c r="F381" i="7" s="1"/>
  <c r="Q381" i="6"/>
  <c r="O381" i="7" s="1"/>
  <c r="AX381" i="6"/>
  <c r="AA381" i="6"/>
  <c r="BA381" i="6"/>
  <c r="AW381" i="6"/>
  <c r="B381" i="6"/>
  <c r="B381" i="7" s="1"/>
  <c r="N381" i="6"/>
  <c r="L381" i="7" s="1"/>
  <c r="Y381" i="6"/>
  <c r="W381" i="7" s="1"/>
  <c r="BB381" i="6"/>
  <c r="AY381" i="6"/>
  <c r="V381" i="6"/>
  <c r="T381" i="7" s="1"/>
  <c r="C381" i="7"/>
  <c r="S381" i="6"/>
  <c r="Q381" i="7" s="1"/>
  <c r="I381" i="6"/>
  <c r="G381" i="7" s="1"/>
  <c r="T381" i="6"/>
  <c r="R381" i="7" s="1"/>
  <c r="K381" i="6"/>
  <c r="I381" i="7" s="1"/>
  <c r="M381" i="6"/>
  <c r="K381" i="7" s="1"/>
  <c r="R381" i="6"/>
  <c r="P381" i="7" s="1"/>
  <c r="W381" i="6"/>
  <c r="U381" i="7" s="1"/>
  <c r="BC381" i="6"/>
  <c r="G381" i="6"/>
  <c r="E381" i="7" s="1"/>
  <c r="Z381" i="6"/>
  <c r="X381" i="6"/>
  <c r="V381" i="7" s="1"/>
  <c r="S845" i="6"/>
  <c r="Q845" i="7" s="1"/>
  <c r="AB845" i="6"/>
  <c r="T845" i="6"/>
  <c r="R845" i="7" s="1"/>
  <c r="AX845" i="6"/>
  <c r="J845" i="6"/>
  <c r="H845" i="7" s="1"/>
  <c r="L845" i="6"/>
  <c r="J845" i="7" s="1"/>
  <c r="K845" i="6"/>
  <c r="I845" i="7" s="1"/>
  <c r="N845" i="6"/>
  <c r="L845" i="7" s="1"/>
  <c r="AZ845" i="6"/>
  <c r="BC845" i="6"/>
  <c r="M845" i="6"/>
  <c r="K845" i="7" s="1"/>
  <c r="B845" i="6"/>
  <c r="B845" i="7" s="1"/>
  <c r="Y845" i="6"/>
  <c r="W845" i="7" s="1"/>
  <c r="AV845" i="6"/>
  <c r="BD845" i="6"/>
  <c r="X845" i="6"/>
  <c r="V845" i="7" s="1"/>
  <c r="BA845" i="6"/>
  <c r="AY845" i="6"/>
  <c r="P845" i="6"/>
  <c r="N845" i="7" s="1"/>
  <c r="U845" i="6"/>
  <c r="S845" i="7" s="1"/>
  <c r="Z845" i="6"/>
  <c r="AW845" i="6"/>
  <c r="BB845" i="6"/>
  <c r="A845" i="6"/>
  <c r="A845" i="7" s="1"/>
  <c r="F845" i="6"/>
  <c r="E845" i="6" s="1"/>
  <c r="R845" i="6"/>
  <c r="P845" i="7" s="1"/>
  <c r="G845" i="6"/>
  <c r="E845" i="7" s="1"/>
  <c r="AA845" i="6"/>
  <c r="Q845" i="6"/>
  <c r="O845" i="7" s="1"/>
  <c r="W845" i="6"/>
  <c r="U845" i="7" s="1"/>
  <c r="C845" i="7"/>
  <c r="V845" i="6"/>
  <c r="T845" i="7" s="1"/>
  <c r="H845" i="6"/>
  <c r="F845" i="7" s="1"/>
  <c r="O845" i="6"/>
  <c r="M845" i="7" s="1"/>
  <c r="I845" i="6"/>
  <c r="G845" i="7" s="1"/>
  <c r="Z892" i="6"/>
  <c r="X892" i="6"/>
  <c r="V892" i="7" s="1"/>
  <c r="AX892" i="6"/>
  <c r="R892" i="6"/>
  <c r="P892" i="7" s="1"/>
  <c r="AW892" i="6"/>
  <c r="A892" i="6"/>
  <c r="A892" i="7" s="1"/>
  <c r="C892" i="7"/>
  <c r="G892" i="6"/>
  <c r="E892" i="7" s="1"/>
  <c r="I892" i="6"/>
  <c r="G892" i="7" s="1"/>
  <c r="AA892" i="6"/>
  <c r="V892" i="6"/>
  <c r="T892" i="7" s="1"/>
  <c r="W892" i="6"/>
  <c r="U892" i="7" s="1"/>
  <c r="N892" i="6"/>
  <c r="L892" i="7" s="1"/>
  <c r="T892" i="6"/>
  <c r="R892" i="7" s="1"/>
  <c r="AY892" i="6"/>
  <c r="F892" i="6"/>
  <c r="E892" i="6" s="1"/>
  <c r="BB892" i="6"/>
  <c r="S892" i="6"/>
  <c r="Q892" i="7" s="1"/>
  <c r="AZ892" i="6"/>
  <c r="Y892" i="6"/>
  <c r="W892" i="7" s="1"/>
  <c r="P892" i="6"/>
  <c r="N892" i="7" s="1"/>
  <c r="J892" i="6"/>
  <c r="H892" i="7" s="1"/>
  <c r="BD892" i="6"/>
  <c r="Q892" i="6"/>
  <c r="O892" i="7" s="1"/>
  <c r="M892" i="6"/>
  <c r="K892" i="7" s="1"/>
  <c r="U892" i="6"/>
  <c r="S892" i="7" s="1"/>
  <c r="AB892" i="6"/>
  <c r="L892" i="6"/>
  <c r="J892" i="7" s="1"/>
  <c r="AV892" i="6"/>
  <c r="O892" i="6"/>
  <c r="M892" i="7" s="1"/>
  <c r="BC892" i="6"/>
  <c r="B892" i="6"/>
  <c r="B892" i="7" s="1"/>
  <c r="BA892" i="6"/>
  <c r="K892" i="6"/>
  <c r="I892" i="7" s="1"/>
  <c r="H892" i="6"/>
  <c r="F892" i="7" s="1"/>
  <c r="F108" i="6"/>
  <c r="E108" i="6" s="1"/>
  <c r="B105" i="9"/>
  <c r="C108" i="7"/>
  <c r="AA108" i="6"/>
  <c r="AB108" i="6"/>
  <c r="P108" i="6"/>
  <c r="N108" i="7" s="1"/>
  <c r="X642" i="6"/>
  <c r="V642" i="7" s="1"/>
  <c r="AZ642" i="6"/>
  <c r="J642" i="6"/>
  <c r="H642" i="7" s="1"/>
  <c r="AX642" i="6"/>
  <c r="BB642" i="6"/>
  <c r="B642" i="6"/>
  <c r="B642" i="7" s="1"/>
  <c r="AW642" i="6"/>
  <c r="F642" i="6"/>
  <c r="E642" i="6" s="1"/>
  <c r="N642" i="6"/>
  <c r="L642" i="7" s="1"/>
  <c r="AA642" i="6"/>
  <c r="O642" i="6"/>
  <c r="M642" i="7" s="1"/>
  <c r="U642" i="6"/>
  <c r="S642" i="7" s="1"/>
  <c r="AY642" i="6"/>
  <c r="M642" i="6"/>
  <c r="K642" i="7" s="1"/>
  <c r="T642" i="6"/>
  <c r="R642" i="7" s="1"/>
  <c r="C642" i="7"/>
  <c r="I642" i="6"/>
  <c r="G642" i="7" s="1"/>
  <c r="AB642" i="6"/>
  <c r="A642" i="6"/>
  <c r="A642" i="7" s="1"/>
  <c r="W642" i="6"/>
  <c r="U642" i="7" s="1"/>
  <c r="V642" i="6"/>
  <c r="T642" i="7" s="1"/>
  <c r="BD642" i="6"/>
  <c r="L642" i="6"/>
  <c r="J642" i="7" s="1"/>
  <c r="BA642" i="6"/>
  <c r="R642" i="6"/>
  <c r="P642" i="7" s="1"/>
  <c r="Q642" i="6"/>
  <c r="O642" i="7" s="1"/>
  <c r="AV642" i="6"/>
  <c r="H642" i="6"/>
  <c r="F642" i="7" s="1"/>
  <c r="Y642" i="6"/>
  <c r="W642" i="7" s="1"/>
  <c r="S642" i="6"/>
  <c r="Q642" i="7" s="1"/>
  <c r="K642" i="6"/>
  <c r="I642" i="7" s="1"/>
  <c r="BC642" i="6"/>
  <c r="Z642" i="6"/>
  <c r="P642" i="6"/>
  <c r="N642" i="7" s="1"/>
  <c r="G642" i="6"/>
  <c r="E642" i="7" s="1"/>
  <c r="F68" i="6"/>
  <c r="E68" i="6" s="1"/>
  <c r="AB68" i="6"/>
  <c r="C68" i="7"/>
  <c r="B65" i="9"/>
  <c r="AA68" i="6"/>
  <c r="P68" i="6"/>
  <c r="N68" i="7" s="1"/>
  <c r="AB254" i="6"/>
  <c r="P254" i="6"/>
  <c r="N254" i="7" s="1"/>
  <c r="F254" i="6"/>
  <c r="E254" i="6" s="1"/>
  <c r="AA254" i="6"/>
  <c r="C254" i="7"/>
  <c r="B251" i="9"/>
  <c r="AW768" i="6"/>
  <c r="B768" i="6"/>
  <c r="B768" i="7" s="1"/>
  <c r="R768" i="6"/>
  <c r="P768" i="7" s="1"/>
  <c r="O768" i="6"/>
  <c r="M768" i="7" s="1"/>
  <c r="N768" i="6"/>
  <c r="L768" i="7" s="1"/>
  <c r="P768" i="6"/>
  <c r="N768" i="7" s="1"/>
  <c r="C768" i="7"/>
  <c r="T768" i="6"/>
  <c r="R768" i="7" s="1"/>
  <c r="U768" i="6"/>
  <c r="S768" i="7" s="1"/>
  <c r="M768" i="6"/>
  <c r="K768" i="7" s="1"/>
  <c r="A768" i="6"/>
  <c r="A768" i="7" s="1"/>
  <c r="BA768" i="6"/>
  <c r="BB768" i="6"/>
  <c r="F768" i="6"/>
  <c r="E768" i="6" s="1"/>
  <c r="V768" i="6"/>
  <c r="T768" i="7" s="1"/>
  <c r="AX768" i="6"/>
  <c r="L768" i="6"/>
  <c r="J768" i="7" s="1"/>
  <c r="Z768" i="6"/>
  <c r="BC768" i="6"/>
  <c r="H768" i="6"/>
  <c r="F768" i="7" s="1"/>
  <c r="J768" i="6"/>
  <c r="H768" i="7" s="1"/>
  <c r="G768" i="6"/>
  <c r="E768" i="7" s="1"/>
  <c r="AY768" i="6"/>
  <c r="Y768" i="6"/>
  <c r="W768" i="7" s="1"/>
  <c r="K768" i="6"/>
  <c r="I768" i="7" s="1"/>
  <c r="W768" i="6"/>
  <c r="U768" i="7" s="1"/>
  <c r="I768" i="6"/>
  <c r="G768" i="7" s="1"/>
  <c r="AA768" i="6"/>
  <c r="AB768" i="6"/>
  <c r="S768" i="6"/>
  <c r="Q768" i="7" s="1"/>
  <c r="Q768" i="6"/>
  <c r="O768" i="7" s="1"/>
  <c r="AV768" i="6"/>
  <c r="BD768" i="6"/>
  <c r="X768" i="6"/>
  <c r="V768" i="7" s="1"/>
  <c r="AZ768" i="6"/>
  <c r="C253" i="7"/>
  <c r="AA253" i="6"/>
  <c r="P253" i="6"/>
  <c r="N253" i="7" s="1"/>
  <c r="B250" i="9"/>
  <c r="F253" i="6"/>
  <c r="E253" i="6" s="1"/>
  <c r="AB253" i="6"/>
  <c r="X905" i="6"/>
  <c r="V905" i="7" s="1"/>
  <c r="AB905" i="6"/>
  <c r="H905" i="6"/>
  <c r="F905" i="7" s="1"/>
  <c r="R905" i="6"/>
  <c r="P905" i="7" s="1"/>
  <c r="BA905" i="6"/>
  <c r="U905" i="6"/>
  <c r="S905" i="7" s="1"/>
  <c r="AA905" i="6"/>
  <c r="A905" i="6"/>
  <c r="A905" i="7" s="1"/>
  <c r="Q905" i="6"/>
  <c r="O905" i="7" s="1"/>
  <c r="AV905" i="6"/>
  <c r="C905" i="7"/>
  <c r="J905" i="6"/>
  <c r="H905" i="7" s="1"/>
  <c r="T905" i="6"/>
  <c r="R905" i="7" s="1"/>
  <c r="S905" i="6"/>
  <c r="Q905" i="7" s="1"/>
  <c r="B905" i="6"/>
  <c r="B905" i="7" s="1"/>
  <c r="P905" i="6"/>
  <c r="N905" i="7" s="1"/>
  <c r="BC905" i="6"/>
  <c r="Y905" i="6"/>
  <c r="W905" i="7" s="1"/>
  <c r="AY905" i="6"/>
  <c r="F905" i="6"/>
  <c r="E905" i="6" s="1"/>
  <c r="N905" i="6"/>
  <c r="L905" i="7" s="1"/>
  <c r="AZ905" i="6"/>
  <c r="I905" i="6"/>
  <c r="G905" i="7" s="1"/>
  <c r="M905" i="6"/>
  <c r="K905" i="7" s="1"/>
  <c r="W905" i="6"/>
  <c r="U905" i="7" s="1"/>
  <c r="L905" i="6"/>
  <c r="J905" i="7" s="1"/>
  <c r="AX905" i="6"/>
  <c r="BB905" i="6"/>
  <c r="V905" i="6"/>
  <c r="T905" i="7" s="1"/>
  <c r="K905" i="6"/>
  <c r="I905" i="7" s="1"/>
  <c r="O905" i="6"/>
  <c r="M905" i="7" s="1"/>
  <c r="Z905" i="6"/>
  <c r="BD905" i="6"/>
  <c r="AW905" i="6"/>
  <c r="G905" i="6"/>
  <c r="E905" i="7" s="1"/>
  <c r="BA374" i="6"/>
  <c r="X374" i="6"/>
  <c r="V374" i="7" s="1"/>
  <c r="H374" i="6"/>
  <c r="F374" i="7" s="1"/>
  <c r="Q374" i="6"/>
  <c r="O374" i="7" s="1"/>
  <c r="AZ374" i="6"/>
  <c r="A374" i="6"/>
  <c r="A374" i="7" s="1"/>
  <c r="AB374" i="6"/>
  <c r="U374" i="6"/>
  <c r="S374" i="7" s="1"/>
  <c r="G374" i="6"/>
  <c r="E374" i="7" s="1"/>
  <c r="BC374" i="6"/>
  <c r="I374" i="6"/>
  <c r="G374" i="7" s="1"/>
  <c r="Y374" i="6"/>
  <c r="W374" i="7" s="1"/>
  <c r="C374" i="7"/>
  <c r="BB374" i="6"/>
  <c r="AW374" i="6"/>
  <c r="N374" i="6"/>
  <c r="L374" i="7" s="1"/>
  <c r="P374" i="6"/>
  <c r="N374" i="7" s="1"/>
  <c r="W374" i="6"/>
  <c r="U374" i="7" s="1"/>
  <c r="F374" i="6"/>
  <c r="E374" i="6" s="1"/>
  <c r="S374" i="6"/>
  <c r="Q374" i="7" s="1"/>
  <c r="AX374" i="6"/>
  <c r="K374" i="6"/>
  <c r="I374" i="7" s="1"/>
  <c r="V374" i="6"/>
  <c r="T374" i="7" s="1"/>
  <c r="BD374" i="6"/>
  <c r="AV374" i="6"/>
  <c r="J374" i="6"/>
  <c r="H374" i="7" s="1"/>
  <c r="L374" i="6"/>
  <c r="J374" i="7" s="1"/>
  <c r="Z374" i="6"/>
  <c r="B374" i="6"/>
  <c r="B374" i="7" s="1"/>
  <c r="M374" i="6"/>
  <c r="K374" i="7" s="1"/>
  <c r="AY374" i="6"/>
  <c r="AA374" i="6"/>
  <c r="O374" i="6"/>
  <c r="M374" i="7" s="1"/>
  <c r="R374" i="6"/>
  <c r="P374" i="7" s="1"/>
  <c r="T374" i="6"/>
  <c r="R374" i="7" s="1"/>
  <c r="AA269" i="6"/>
  <c r="P269" i="6"/>
  <c r="N269" i="7" s="1"/>
  <c r="AB269" i="6"/>
  <c r="C269" i="7"/>
  <c r="F269" i="6"/>
  <c r="E269" i="6" s="1"/>
  <c r="B266" i="9"/>
  <c r="J532" i="6"/>
  <c r="H532" i="7" s="1"/>
  <c r="W532" i="6"/>
  <c r="U532" i="7" s="1"/>
  <c r="A532" i="6"/>
  <c r="A532" i="7" s="1"/>
  <c r="V532" i="6"/>
  <c r="T532" i="7" s="1"/>
  <c r="L532" i="6"/>
  <c r="J532" i="7" s="1"/>
  <c r="Q532" i="6"/>
  <c r="O532" i="7" s="1"/>
  <c r="BC532" i="6"/>
  <c r="U532" i="6"/>
  <c r="S532" i="7" s="1"/>
  <c r="X532" i="6"/>
  <c r="V532" i="7" s="1"/>
  <c r="BD532" i="6"/>
  <c r="P532" i="6"/>
  <c r="N532" i="7" s="1"/>
  <c r="AZ532" i="6"/>
  <c r="C532" i="7"/>
  <c r="S532" i="6"/>
  <c r="Q532" i="7" s="1"/>
  <c r="T532" i="6"/>
  <c r="R532" i="7" s="1"/>
  <c r="I532" i="6"/>
  <c r="G532" i="7" s="1"/>
  <c r="B532" i="6"/>
  <c r="B532" i="7" s="1"/>
  <c r="M532" i="6"/>
  <c r="K532" i="7" s="1"/>
  <c r="AA532" i="6"/>
  <c r="Y532" i="6"/>
  <c r="W532" i="7" s="1"/>
  <c r="O532" i="6"/>
  <c r="M532" i="7" s="1"/>
  <c r="Z532" i="6"/>
  <c r="G532" i="6"/>
  <c r="E532" i="7" s="1"/>
  <c r="AY532" i="6"/>
  <c r="AV532" i="6"/>
  <c r="K532" i="6"/>
  <c r="I532" i="7" s="1"/>
  <c r="H532" i="6"/>
  <c r="F532" i="7" s="1"/>
  <c r="N532" i="6"/>
  <c r="L532" i="7" s="1"/>
  <c r="AB532" i="6"/>
  <c r="AW532" i="6"/>
  <c r="BB532" i="6"/>
  <c r="F532" i="6"/>
  <c r="E532" i="6" s="1"/>
  <c r="R532" i="6"/>
  <c r="P532" i="7" s="1"/>
  <c r="BA532" i="6"/>
  <c r="AX532" i="6"/>
  <c r="C304" i="7"/>
  <c r="AA304" i="6"/>
  <c r="P304" i="6"/>
  <c r="N304" i="7" s="1"/>
  <c r="AB304" i="6"/>
  <c r="B301" i="9"/>
  <c r="F304" i="6"/>
  <c r="E304" i="6" s="1"/>
  <c r="AV748" i="6"/>
  <c r="C748" i="7"/>
  <c r="H748" i="6"/>
  <c r="F748" i="7" s="1"/>
  <c r="W748" i="6"/>
  <c r="U748" i="7" s="1"/>
  <c r="R748" i="6"/>
  <c r="P748" i="7" s="1"/>
  <c r="L748" i="6"/>
  <c r="J748" i="7" s="1"/>
  <c r="X748" i="6"/>
  <c r="V748" i="7" s="1"/>
  <c r="J748" i="6"/>
  <c r="H748" i="7" s="1"/>
  <c r="A748" i="6"/>
  <c r="A748" i="7" s="1"/>
  <c r="Y748" i="6"/>
  <c r="W748" i="7" s="1"/>
  <c r="O748" i="6"/>
  <c r="M748" i="7" s="1"/>
  <c r="T748" i="6"/>
  <c r="R748" i="7" s="1"/>
  <c r="AA748" i="6"/>
  <c r="AY748" i="6"/>
  <c r="BD748" i="6"/>
  <c r="Q748" i="6"/>
  <c r="O748" i="7" s="1"/>
  <c r="BA748" i="6"/>
  <c r="M748" i="6"/>
  <c r="K748" i="7" s="1"/>
  <c r="AB748" i="6"/>
  <c r="K748" i="6"/>
  <c r="I748" i="7" s="1"/>
  <c r="G748" i="6"/>
  <c r="E748" i="7" s="1"/>
  <c r="AX748" i="6"/>
  <c r="I748" i="6"/>
  <c r="G748" i="7" s="1"/>
  <c r="AW748" i="6"/>
  <c r="BB748" i="6"/>
  <c r="S748" i="6"/>
  <c r="Q748" i="7" s="1"/>
  <c r="B748" i="6"/>
  <c r="B748" i="7" s="1"/>
  <c r="V748" i="6"/>
  <c r="T748" i="7" s="1"/>
  <c r="N748" i="6"/>
  <c r="L748" i="7" s="1"/>
  <c r="U748" i="6"/>
  <c r="S748" i="7" s="1"/>
  <c r="Z748" i="6"/>
  <c r="BC748" i="6"/>
  <c r="AZ748" i="6"/>
  <c r="P748" i="6"/>
  <c r="N748" i="7" s="1"/>
  <c r="F748" i="6"/>
  <c r="E748" i="6" s="1"/>
  <c r="L860" i="6"/>
  <c r="J860" i="7" s="1"/>
  <c r="F860" i="6"/>
  <c r="E860" i="6" s="1"/>
  <c r="I860" i="6"/>
  <c r="G860" i="7" s="1"/>
  <c r="X860" i="6"/>
  <c r="V860" i="7" s="1"/>
  <c r="AB860" i="6"/>
  <c r="Y860" i="6"/>
  <c r="W860" i="7" s="1"/>
  <c r="BD860" i="6"/>
  <c r="P860" i="6"/>
  <c r="N860" i="7" s="1"/>
  <c r="R860" i="6"/>
  <c r="P860" i="7" s="1"/>
  <c r="J860" i="6"/>
  <c r="H860" i="7" s="1"/>
  <c r="AX860" i="6"/>
  <c r="AW860" i="6"/>
  <c r="B860" i="6"/>
  <c r="B860" i="7" s="1"/>
  <c r="AV860" i="6"/>
  <c r="T860" i="6"/>
  <c r="R860" i="7" s="1"/>
  <c r="V860" i="6"/>
  <c r="T860" i="7" s="1"/>
  <c r="BC860" i="6"/>
  <c r="AY860" i="6"/>
  <c r="BA860" i="6"/>
  <c r="A860" i="6"/>
  <c r="A860" i="7" s="1"/>
  <c r="AA860" i="6"/>
  <c r="U860" i="6"/>
  <c r="S860" i="7" s="1"/>
  <c r="W860" i="6"/>
  <c r="U860" i="7" s="1"/>
  <c r="AZ860" i="6"/>
  <c r="H860" i="6"/>
  <c r="F860" i="7" s="1"/>
  <c r="BB860" i="6"/>
  <c r="M860" i="6"/>
  <c r="K860" i="7" s="1"/>
  <c r="Q860" i="6"/>
  <c r="O860" i="7" s="1"/>
  <c r="O860" i="6"/>
  <c r="M860" i="7" s="1"/>
  <c r="Z860" i="6"/>
  <c r="S860" i="6"/>
  <c r="Q860" i="7" s="1"/>
  <c r="K860" i="6"/>
  <c r="I860" i="7" s="1"/>
  <c r="C860" i="7"/>
  <c r="N860" i="6"/>
  <c r="L860" i="7" s="1"/>
  <c r="G860" i="6"/>
  <c r="E860" i="7" s="1"/>
  <c r="P608" i="6"/>
  <c r="N608" i="7" s="1"/>
  <c r="W608" i="6"/>
  <c r="U608" i="7" s="1"/>
  <c r="U608" i="6"/>
  <c r="S608" i="7" s="1"/>
  <c r="S608" i="6"/>
  <c r="Q608" i="7" s="1"/>
  <c r="C608" i="7"/>
  <c r="N608" i="6"/>
  <c r="L608" i="7" s="1"/>
  <c r="M608" i="6"/>
  <c r="K608" i="7" s="1"/>
  <c r="AB608" i="6"/>
  <c r="O608" i="6"/>
  <c r="M608" i="7" s="1"/>
  <c r="BB608" i="6"/>
  <c r="BD608" i="6"/>
  <c r="X608" i="6"/>
  <c r="V608" i="7" s="1"/>
  <c r="A608" i="6"/>
  <c r="A608" i="7" s="1"/>
  <c r="R608" i="6"/>
  <c r="P608" i="7" s="1"/>
  <c r="L608" i="6"/>
  <c r="J608" i="7" s="1"/>
  <c r="K608" i="6"/>
  <c r="I608" i="7" s="1"/>
  <c r="Y608" i="6"/>
  <c r="W608" i="7" s="1"/>
  <c r="AY608" i="6"/>
  <c r="I608" i="6"/>
  <c r="G608" i="7" s="1"/>
  <c r="AV608" i="6"/>
  <c r="AA608" i="6"/>
  <c r="G608" i="6"/>
  <c r="E608" i="7" s="1"/>
  <c r="Q608" i="6"/>
  <c r="O608" i="7" s="1"/>
  <c r="T608" i="6"/>
  <c r="R608" i="7" s="1"/>
  <c r="B608" i="6"/>
  <c r="B608" i="7" s="1"/>
  <c r="V608" i="6"/>
  <c r="T608" i="7" s="1"/>
  <c r="F608" i="6"/>
  <c r="E608" i="6" s="1"/>
  <c r="AX608" i="6"/>
  <c r="BA608" i="6"/>
  <c r="BC608" i="6"/>
  <c r="H608" i="6"/>
  <c r="F608" i="7" s="1"/>
  <c r="J608" i="6"/>
  <c r="H608" i="7" s="1"/>
  <c r="Z608" i="6"/>
  <c r="AZ608" i="6"/>
  <c r="AW608" i="6"/>
  <c r="AB154" i="6"/>
  <c r="P154" i="6"/>
  <c r="N154" i="7" s="1"/>
  <c r="AA154" i="6"/>
  <c r="F154" i="6"/>
  <c r="E154" i="6" s="1"/>
  <c r="B151" i="9"/>
  <c r="C154" i="7"/>
  <c r="AB78" i="6"/>
  <c r="F78" i="6"/>
  <c r="E78" i="6" s="1"/>
  <c r="P78" i="6"/>
  <c r="N78" i="7" s="1"/>
  <c r="B75" i="9"/>
  <c r="C78" i="7"/>
  <c r="AA78" i="6"/>
  <c r="O988" i="6"/>
  <c r="M988" i="7" s="1"/>
  <c r="Y988" i="6"/>
  <c r="W988" i="7" s="1"/>
  <c r="V988" i="6"/>
  <c r="T988" i="7" s="1"/>
  <c r="BA988" i="6"/>
  <c r="S988" i="6"/>
  <c r="Q988" i="7" s="1"/>
  <c r="Z988" i="6"/>
  <c r="L988" i="6"/>
  <c r="J988" i="7" s="1"/>
  <c r="Q988" i="6"/>
  <c r="O988" i="7" s="1"/>
  <c r="B988" i="6"/>
  <c r="B988" i="7" s="1"/>
  <c r="AY988" i="6"/>
  <c r="AB988" i="6"/>
  <c r="J988" i="6"/>
  <c r="H988" i="7" s="1"/>
  <c r="K988" i="6"/>
  <c r="I988" i="7" s="1"/>
  <c r="M988" i="6"/>
  <c r="K988" i="7" s="1"/>
  <c r="F988" i="6"/>
  <c r="E988" i="6" s="1"/>
  <c r="U988" i="6"/>
  <c r="S988" i="7" s="1"/>
  <c r="BD988" i="6"/>
  <c r="T988" i="6"/>
  <c r="R988" i="7" s="1"/>
  <c r="P988" i="6"/>
  <c r="N988" i="7" s="1"/>
  <c r="AV988" i="6"/>
  <c r="AA988" i="6"/>
  <c r="G988" i="6"/>
  <c r="E988" i="7" s="1"/>
  <c r="W988" i="6"/>
  <c r="U988" i="7" s="1"/>
  <c r="I988" i="6"/>
  <c r="G988" i="7" s="1"/>
  <c r="BC988" i="6"/>
  <c r="AX988" i="6"/>
  <c r="R988" i="6"/>
  <c r="P988" i="7" s="1"/>
  <c r="AW988" i="6"/>
  <c r="X988" i="6"/>
  <c r="V988" i="7" s="1"/>
  <c r="A988" i="6"/>
  <c r="A988" i="7" s="1"/>
  <c r="AZ988" i="6"/>
  <c r="C988" i="7"/>
  <c r="BB988" i="6"/>
  <c r="N988" i="6"/>
  <c r="L988" i="7" s="1"/>
  <c r="H988" i="6"/>
  <c r="F988" i="7" s="1"/>
  <c r="P56" i="6"/>
  <c r="N56" i="7" s="1"/>
  <c r="B53" i="9"/>
  <c r="AB56" i="6"/>
  <c r="AA56" i="6"/>
  <c r="C56" i="7"/>
  <c r="F56" i="6"/>
  <c r="E56" i="6" s="1"/>
  <c r="AW607" i="6"/>
  <c r="N607" i="6"/>
  <c r="L607" i="7" s="1"/>
  <c r="M607" i="6"/>
  <c r="K607" i="7" s="1"/>
  <c r="BC607" i="6"/>
  <c r="BB607" i="6"/>
  <c r="B607" i="6"/>
  <c r="B607" i="7" s="1"/>
  <c r="Q607" i="6"/>
  <c r="O607" i="7" s="1"/>
  <c r="BA607" i="6"/>
  <c r="BD607" i="6"/>
  <c r="Y607" i="6"/>
  <c r="W607" i="7" s="1"/>
  <c r="AV607" i="6"/>
  <c r="L607" i="6"/>
  <c r="J607" i="7" s="1"/>
  <c r="AZ607" i="6"/>
  <c r="AY607" i="6"/>
  <c r="AX607" i="6"/>
  <c r="V607" i="6"/>
  <c r="T607" i="7" s="1"/>
  <c r="T607" i="6"/>
  <c r="R607" i="7" s="1"/>
  <c r="O607" i="6"/>
  <c r="M607" i="7" s="1"/>
  <c r="S607" i="6"/>
  <c r="Q607" i="7" s="1"/>
  <c r="C607" i="7"/>
  <c r="R607" i="6"/>
  <c r="P607" i="7" s="1"/>
  <c r="G607" i="6"/>
  <c r="E607" i="7" s="1"/>
  <c r="X607" i="6"/>
  <c r="V607" i="7" s="1"/>
  <c r="AB607" i="6"/>
  <c r="W607" i="6"/>
  <c r="U607" i="7" s="1"/>
  <c r="AA607" i="6"/>
  <c r="A607" i="6"/>
  <c r="A607" i="7" s="1"/>
  <c r="P607" i="6"/>
  <c r="N607" i="7" s="1"/>
  <c r="U607" i="6"/>
  <c r="S607" i="7" s="1"/>
  <c r="H607" i="6"/>
  <c r="F607" i="7" s="1"/>
  <c r="K607" i="6"/>
  <c r="I607" i="7" s="1"/>
  <c r="I607" i="6"/>
  <c r="G607" i="7" s="1"/>
  <c r="J607" i="6"/>
  <c r="H607" i="7" s="1"/>
  <c r="F607" i="6"/>
  <c r="E607" i="6" s="1"/>
  <c r="Z607" i="6"/>
  <c r="W750" i="6"/>
  <c r="U750" i="7" s="1"/>
  <c r="R750" i="6"/>
  <c r="P750" i="7" s="1"/>
  <c r="AA750" i="6"/>
  <c r="BC750" i="6"/>
  <c r="AV750" i="6"/>
  <c r="I750" i="6"/>
  <c r="G750" i="7" s="1"/>
  <c r="Y750" i="6"/>
  <c r="W750" i="7" s="1"/>
  <c r="J750" i="6"/>
  <c r="H750" i="7" s="1"/>
  <c r="A750" i="6"/>
  <c r="A750" i="7" s="1"/>
  <c r="M750" i="6"/>
  <c r="K750" i="7" s="1"/>
  <c r="AX750" i="6"/>
  <c r="L750" i="6"/>
  <c r="J750" i="7" s="1"/>
  <c r="V750" i="6"/>
  <c r="T750" i="7" s="1"/>
  <c r="P750" i="6"/>
  <c r="N750" i="7" s="1"/>
  <c r="N750" i="6"/>
  <c r="L750" i="7" s="1"/>
  <c r="X750" i="6"/>
  <c r="V750" i="7" s="1"/>
  <c r="AY750" i="6"/>
  <c r="H750" i="6"/>
  <c r="F750" i="7" s="1"/>
  <c r="AW750" i="6"/>
  <c r="B750" i="6"/>
  <c r="B750" i="7" s="1"/>
  <c r="T750" i="6"/>
  <c r="R750" i="7" s="1"/>
  <c r="AB750" i="6"/>
  <c r="F750" i="6"/>
  <c r="E750" i="6" s="1"/>
  <c r="C750" i="7"/>
  <c r="G750" i="6"/>
  <c r="E750" i="7" s="1"/>
  <c r="BA750" i="6"/>
  <c r="BD750" i="6"/>
  <c r="O750" i="6"/>
  <c r="M750" i="7" s="1"/>
  <c r="Q750" i="6"/>
  <c r="O750" i="7" s="1"/>
  <c r="K750" i="6"/>
  <c r="I750" i="7" s="1"/>
  <c r="U750" i="6"/>
  <c r="S750" i="7" s="1"/>
  <c r="BB750" i="6"/>
  <c r="Z750" i="6"/>
  <c r="S750" i="6"/>
  <c r="Q750" i="7" s="1"/>
  <c r="AZ750" i="6"/>
  <c r="AW680" i="6"/>
  <c r="J680" i="6"/>
  <c r="H680" i="7" s="1"/>
  <c r="H680" i="6"/>
  <c r="F680" i="7" s="1"/>
  <c r="S680" i="6"/>
  <c r="Q680" i="7" s="1"/>
  <c r="AZ680" i="6"/>
  <c r="BD680" i="6"/>
  <c r="T680" i="6"/>
  <c r="R680" i="7" s="1"/>
  <c r="L680" i="6"/>
  <c r="J680" i="7" s="1"/>
  <c r="G680" i="6"/>
  <c r="E680" i="7" s="1"/>
  <c r="R680" i="6"/>
  <c r="P680" i="7" s="1"/>
  <c r="Y680" i="6"/>
  <c r="W680" i="7" s="1"/>
  <c r="M680" i="6"/>
  <c r="K680" i="7" s="1"/>
  <c r="BA680" i="6"/>
  <c r="N680" i="6"/>
  <c r="L680" i="7" s="1"/>
  <c r="I680" i="6"/>
  <c r="G680" i="7" s="1"/>
  <c r="AY680" i="6"/>
  <c r="AB680" i="6"/>
  <c r="B680" i="6"/>
  <c r="B680" i="7" s="1"/>
  <c r="F680" i="6"/>
  <c r="E680" i="6" s="1"/>
  <c r="X680" i="6"/>
  <c r="V680" i="7" s="1"/>
  <c r="W680" i="6"/>
  <c r="U680" i="7" s="1"/>
  <c r="O680" i="6"/>
  <c r="M680" i="7" s="1"/>
  <c r="AA680" i="6"/>
  <c r="C680" i="7"/>
  <c r="AV680" i="6"/>
  <c r="K680" i="6"/>
  <c r="I680" i="7" s="1"/>
  <c r="P680" i="6"/>
  <c r="N680" i="7" s="1"/>
  <c r="Q680" i="6"/>
  <c r="O680" i="7" s="1"/>
  <c r="AX680" i="6"/>
  <c r="V680" i="6"/>
  <c r="T680" i="7" s="1"/>
  <c r="U680" i="6"/>
  <c r="S680" i="7" s="1"/>
  <c r="Z680" i="6"/>
  <c r="A680" i="6"/>
  <c r="A680" i="7" s="1"/>
  <c r="BB680" i="6"/>
  <c r="BC680" i="6"/>
  <c r="AB619" i="6"/>
  <c r="L619" i="6"/>
  <c r="J619" i="7" s="1"/>
  <c r="P619" i="6"/>
  <c r="N619" i="7" s="1"/>
  <c r="Z619" i="6"/>
  <c r="X619" i="6"/>
  <c r="V619" i="7" s="1"/>
  <c r="J619" i="6"/>
  <c r="H619" i="7" s="1"/>
  <c r="AV619" i="6"/>
  <c r="AY619" i="6"/>
  <c r="C619" i="7"/>
  <c r="N619" i="6"/>
  <c r="L619" i="7" s="1"/>
  <c r="T619" i="6"/>
  <c r="R619" i="7" s="1"/>
  <c r="AW619" i="6"/>
  <c r="U619" i="6"/>
  <c r="S619" i="7" s="1"/>
  <c r="BA619" i="6"/>
  <c r="K619" i="6"/>
  <c r="I619" i="7" s="1"/>
  <c r="AZ619" i="6"/>
  <c r="A619" i="6"/>
  <c r="A619" i="7" s="1"/>
  <c r="W619" i="6"/>
  <c r="U619" i="7" s="1"/>
  <c r="Q619" i="6"/>
  <c r="O619" i="7" s="1"/>
  <c r="AX619" i="6"/>
  <c r="BC619" i="6"/>
  <c r="R619" i="6"/>
  <c r="P619" i="7" s="1"/>
  <c r="O619" i="6"/>
  <c r="M619" i="7" s="1"/>
  <c r="M619" i="6"/>
  <c r="K619" i="7" s="1"/>
  <c r="BB619" i="6"/>
  <c r="G619" i="6"/>
  <c r="E619" i="7" s="1"/>
  <c r="AA619" i="6"/>
  <c r="V619" i="6"/>
  <c r="T619" i="7" s="1"/>
  <c r="B619" i="6"/>
  <c r="B619" i="7" s="1"/>
  <c r="S619" i="6"/>
  <c r="Q619" i="7" s="1"/>
  <c r="BD619" i="6"/>
  <c r="F619" i="6"/>
  <c r="E619" i="6" s="1"/>
  <c r="Y619" i="6"/>
  <c r="W619" i="7" s="1"/>
  <c r="H619" i="6"/>
  <c r="F619" i="7" s="1"/>
  <c r="I619" i="6"/>
  <c r="G619" i="7" s="1"/>
  <c r="Q660" i="6"/>
  <c r="O660" i="7" s="1"/>
  <c r="AA660" i="6"/>
  <c r="AV660" i="6"/>
  <c r="T660" i="6"/>
  <c r="R660" i="7" s="1"/>
  <c r="X660" i="6"/>
  <c r="V660" i="7" s="1"/>
  <c r="Y660" i="6"/>
  <c r="W660" i="7" s="1"/>
  <c r="Z660" i="6"/>
  <c r="S660" i="6"/>
  <c r="Q660" i="7" s="1"/>
  <c r="AY660" i="6"/>
  <c r="AX660" i="6"/>
  <c r="BA660" i="6"/>
  <c r="AZ660" i="6"/>
  <c r="F660" i="6"/>
  <c r="E660" i="6" s="1"/>
  <c r="O660" i="6"/>
  <c r="M660" i="7" s="1"/>
  <c r="K660" i="6"/>
  <c r="I660" i="7" s="1"/>
  <c r="BC660" i="6"/>
  <c r="AW660" i="6"/>
  <c r="N660" i="6"/>
  <c r="L660" i="7" s="1"/>
  <c r="V660" i="6"/>
  <c r="T660" i="7" s="1"/>
  <c r="L660" i="6"/>
  <c r="J660" i="7" s="1"/>
  <c r="I660" i="6"/>
  <c r="G660" i="7" s="1"/>
  <c r="U660" i="6"/>
  <c r="S660" i="7" s="1"/>
  <c r="G660" i="6"/>
  <c r="E660" i="7" s="1"/>
  <c r="J660" i="6"/>
  <c r="H660" i="7" s="1"/>
  <c r="M660" i="6"/>
  <c r="K660" i="7" s="1"/>
  <c r="BD660" i="6"/>
  <c r="B660" i="6"/>
  <c r="B660" i="7" s="1"/>
  <c r="W660" i="6"/>
  <c r="U660" i="7" s="1"/>
  <c r="R660" i="6"/>
  <c r="P660" i="7" s="1"/>
  <c r="A660" i="6"/>
  <c r="A660" i="7" s="1"/>
  <c r="H660" i="6"/>
  <c r="F660" i="7" s="1"/>
  <c r="C660" i="7"/>
  <c r="BB660" i="6"/>
  <c r="AB660" i="6"/>
  <c r="P660" i="6"/>
  <c r="N660" i="7" s="1"/>
  <c r="Q573" i="6"/>
  <c r="O573" i="7" s="1"/>
  <c r="Y573" i="6"/>
  <c r="W573" i="7" s="1"/>
  <c r="AV573" i="6"/>
  <c r="R573" i="6"/>
  <c r="P573" i="7" s="1"/>
  <c r="K573" i="6"/>
  <c r="I573" i="7" s="1"/>
  <c r="AY573" i="6"/>
  <c r="P573" i="6"/>
  <c r="N573" i="7" s="1"/>
  <c r="N573" i="6"/>
  <c r="L573" i="7" s="1"/>
  <c r="A573" i="6"/>
  <c r="A573" i="7" s="1"/>
  <c r="H573" i="6"/>
  <c r="F573" i="7" s="1"/>
  <c r="G573" i="6"/>
  <c r="E573" i="7" s="1"/>
  <c r="AX573" i="6"/>
  <c r="BB573" i="6"/>
  <c r="BA573" i="6"/>
  <c r="V573" i="6"/>
  <c r="T573" i="7" s="1"/>
  <c r="T573" i="6"/>
  <c r="R573" i="7" s="1"/>
  <c r="O573" i="6"/>
  <c r="M573" i="7" s="1"/>
  <c r="I573" i="6"/>
  <c r="G573" i="7" s="1"/>
  <c r="AA573" i="6"/>
  <c r="B573" i="6"/>
  <c r="B573" i="7" s="1"/>
  <c r="M573" i="6"/>
  <c r="K573" i="7" s="1"/>
  <c r="L573" i="6"/>
  <c r="J573" i="7" s="1"/>
  <c r="BD573" i="6"/>
  <c r="S573" i="6"/>
  <c r="Q573" i="7" s="1"/>
  <c r="J573" i="6"/>
  <c r="H573" i="7" s="1"/>
  <c r="AZ573" i="6"/>
  <c r="Z573" i="6"/>
  <c r="W573" i="6"/>
  <c r="U573" i="7" s="1"/>
  <c r="BC573" i="6"/>
  <c r="C573" i="7"/>
  <c r="U573" i="6"/>
  <c r="S573" i="7" s="1"/>
  <c r="X573" i="6"/>
  <c r="V573" i="7" s="1"/>
  <c r="AW573" i="6"/>
  <c r="F573" i="6"/>
  <c r="E573" i="6" s="1"/>
  <c r="AB573" i="6"/>
  <c r="P354" i="6"/>
  <c r="N354" i="7" s="1"/>
  <c r="AA354" i="6"/>
  <c r="B351" i="9"/>
  <c r="AB354" i="6"/>
  <c r="C354" i="7"/>
  <c r="F354" i="6"/>
  <c r="E354" i="6" s="1"/>
  <c r="G734" i="6"/>
  <c r="E734" i="7" s="1"/>
  <c r="A734" i="6"/>
  <c r="A734" i="7" s="1"/>
  <c r="M734" i="6"/>
  <c r="K734" i="7" s="1"/>
  <c r="R734" i="6"/>
  <c r="P734" i="7" s="1"/>
  <c r="O734" i="6"/>
  <c r="M734" i="7" s="1"/>
  <c r="W734" i="6"/>
  <c r="U734" i="7" s="1"/>
  <c r="S734" i="6"/>
  <c r="Q734" i="7" s="1"/>
  <c r="C734" i="7"/>
  <c r="BA734" i="6"/>
  <c r="X734" i="6"/>
  <c r="V734" i="7" s="1"/>
  <c r="H734" i="6"/>
  <c r="F734" i="7" s="1"/>
  <c r="F734" i="6"/>
  <c r="E734" i="6" s="1"/>
  <c r="U734" i="6"/>
  <c r="S734" i="7" s="1"/>
  <c r="Z734" i="6"/>
  <c r="Q734" i="6"/>
  <c r="O734" i="7" s="1"/>
  <c r="AY734" i="6"/>
  <c r="T734" i="6"/>
  <c r="R734" i="7" s="1"/>
  <c r="P734" i="6"/>
  <c r="N734" i="7" s="1"/>
  <c r="K734" i="6"/>
  <c r="I734" i="7" s="1"/>
  <c r="B734" i="6"/>
  <c r="B734" i="7" s="1"/>
  <c r="BB734" i="6"/>
  <c r="Y734" i="6"/>
  <c r="W734" i="7" s="1"/>
  <c r="L734" i="6"/>
  <c r="J734" i="7" s="1"/>
  <c r="I734" i="6"/>
  <c r="G734" i="7" s="1"/>
  <c r="AW734" i="6"/>
  <c r="V734" i="6"/>
  <c r="T734" i="7" s="1"/>
  <c r="AV734" i="6"/>
  <c r="BD734" i="6"/>
  <c r="AZ734" i="6"/>
  <c r="AB734" i="6"/>
  <c r="N734" i="6"/>
  <c r="L734" i="7" s="1"/>
  <c r="AX734" i="6"/>
  <c r="BC734" i="6"/>
  <c r="J734" i="6"/>
  <c r="H734" i="7" s="1"/>
  <c r="AA734" i="6"/>
  <c r="G941" i="6"/>
  <c r="E941" i="7" s="1"/>
  <c r="AA941" i="6"/>
  <c r="P941" i="6"/>
  <c r="N941" i="7" s="1"/>
  <c r="BC941" i="6"/>
  <c r="X941" i="6"/>
  <c r="V941" i="7" s="1"/>
  <c r="AV941" i="6"/>
  <c r="F941" i="6"/>
  <c r="E941" i="6" s="1"/>
  <c r="BA941" i="6"/>
  <c r="BB941" i="6"/>
  <c r="I941" i="6"/>
  <c r="G941" i="7" s="1"/>
  <c r="BD941" i="6"/>
  <c r="L941" i="6"/>
  <c r="J941" i="7" s="1"/>
  <c r="H941" i="6"/>
  <c r="F941" i="7" s="1"/>
  <c r="W941" i="6"/>
  <c r="U941" i="7" s="1"/>
  <c r="K941" i="6"/>
  <c r="I941" i="7" s="1"/>
  <c r="AZ941" i="6"/>
  <c r="B941" i="6"/>
  <c r="B941" i="7" s="1"/>
  <c r="Q941" i="6"/>
  <c r="O941" i="7" s="1"/>
  <c r="AB941" i="6"/>
  <c r="S941" i="6"/>
  <c r="Q941" i="7" s="1"/>
  <c r="Y941" i="6"/>
  <c r="W941" i="7" s="1"/>
  <c r="Z941" i="6"/>
  <c r="M941" i="6"/>
  <c r="K941" i="7" s="1"/>
  <c r="N941" i="6"/>
  <c r="L941" i="7" s="1"/>
  <c r="O941" i="6"/>
  <c r="M941" i="7" s="1"/>
  <c r="J941" i="6"/>
  <c r="H941" i="7" s="1"/>
  <c r="AY941" i="6"/>
  <c r="AX941" i="6"/>
  <c r="T941" i="6"/>
  <c r="R941" i="7" s="1"/>
  <c r="U941" i="6"/>
  <c r="S941" i="7" s="1"/>
  <c r="R941" i="6"/>
  <c r="P941" i="7" s="1"/>
  <c r="V941" i="6"/>
  <c r="T941" i="7" s="1"/>
  <c r="AW941" i="6"/>
  <c r="C941" i="7"/>
  <c r="A941" i="6"/>
  <c r="A941" i="7" s="1"/>
  <c r="AB65" i="6"/>
  <c r="F65" i="6"/>
  <c r="E65" i="6" s="1"/>
  <c r="B62" i="9"/>
  <c r="P65" i="6"/>
  <c r="N65" i="7" s="1"/>
  <c r="C65" i="7"/>
  <c r="AA65" i="6"/>
  <c r="P854" i="6"/>
  <c r="N854" i="7" s="1"/>
  <c r="AW854" i="6"/>
  <c r="BD854" i="6"/>
  <c r="U854" i="6"/>
  <c r="S854" i="7" s="1"/>
  <c r="BC854" i="6"/>
  <c r="AY854" i="6"/>
  <c r="H854" i="6"/>
  <c r="F854" i="7" s="1"/>
  <c r="K854" i="6"/>
  <c r="I854" i="7" s="1"/>
  <c r="BB854" i="6"/>
  <c r="J854" i="6"/>
  <c r="H854" i="7" s="1"/>
  <c r="AA854" i="6"/>
  <c r="B854" i="6"/>
  <c r="B854" i="7" s="1"/>
  <c r="S854" i="6"/>
  <c r="Q854" i="7" s="1"/>
  <c r="Y854" i="6"/>
  <c r="W854" i="7" s="1"/>
  <c r="O854" i="6"/>
  <c r="M854" i="7" s="1"/>
  <c r="AZ854" i="6"/>
  <c r="L854" i="6"/>
  <c r="J854" i="7" s="1"/>
  <c r="C854" i="7"/>
  <c r="AX854" i="6"/>
  <c r="A854" i="6"/>
  <c r="A854" i="7" s="1"/>
  <c r="M854" i="6"/>
  <c r="K854" i="7" s="1"/>
  <c r="G854" i="6"/>
  <c r="E854" i="7" s="1"/>
  <c r="Q854" i="6"/>
  <c r="O854" i="7" s="1"/>
  <c r="W854" i="6"/>
  <c r="U854" i="7" s="1"/>
  <c r="F854" i="6"/>
  <c r="E854" i="6" s="1"/>
  <c r="N854" i="6"/>
  <c r="L854" i="7" s="1"/>
  <c r="BA854" i="6"/>
  <c r="AV854" i="6"/>
  <c r="I854" i="6"/>
  <c r="G854" i="7" s="1"/>
  <c r="X854" i="6"/>
  <c r="V854" i="7" s="1"/>
  <c r="R854" i="6"/>
  <c r="P854" i="7" s="1"/>
  <c r="AB854" i="6"/>
  <c r="T854" i="6"/>
  <c r="R854" i="7" s="1"/>
  <c r="V854" i="6"/>
  <c r="T854" i="7" s="1"/>
  <c r="Z854" i="6"/>
  <c r="M777" i="6"/>
  <c r="K777" i="7" s="1"/>
  <c r="K777" i="6"/>
  <c r="I777" i="7" s="1"/>
  <c r="U777" i="6"/>
  <c r="S777" i="7" s="1"/>
  <c r="Q777" i="6"/>
  <c r="O777" i="7" s="1"/>
  <c r="L777" i="6"/>
  <c r="J777" i="7" s="1"/>
  <c r="J777" i="6"/>
  <c r="H777" i="7" s="1"/>
  <c r="T777" i="6"/>
  <c r="R777" i="7" s="1"/>
  <c r="AV777" i="6"/>
  <c r="BC777" i="6"/>
  <c r="O777" i="6"/>
  <c r="M777" i="7" s="1"/>
  <c r="S777" i="6"/>
  <c r="Q777" i="7" s="1"/>
  <c r="BB777" i="6"/>
  <c r="BA777" i="6"/>
  <c r="Z777" i="6"/>
  <c r="I777" i="6"/>
  <c r="G777" i="7" s="1"/>
  <c r="V777" i="6"/>
  <c r="T777" i="7" s="1"/>
  <c r="Y777" i="6"/>
  <c r="W777" i="7" s="1"/>
  <c r="A777" i="6"/>
  <c r="A777" i="7" s="1"/>
  <c r="AX777" i="6"/>
  <c r="X777" i="6"/>
  <c r="V777" i="7" s="1"/>
  <c r="G777" i="6"/>
  <c r="E777" i="7" s="1"/>
  <c r="F777" i="6"/>
  <c r="E777" i="6" s="1"/>
  <c r="N777" i="6"/>
  <c r="L777" i="7" s="1"/>
  <c r="R777" i="6"/>
  <c r="P777" i="7" s="1"/>
  <c r="B777" i="6"/>
  <c r="B777" i="7" s="1"/>
  <c r="C777" i="7"/>
  <c r="AA777" i="6"/>
  <c r="BD777" i="6"/>
  <c r="P777" i="6"/>
  <c r="N777" i="7" s="1"/>
  <c r="H777" i="6"/>
  <c r="F777" i="7" s="1"/>
  <c r="W777" i="6"/>
  <c r="U777" i="7" s="1"/>
  <c r="AW777" i="6"/>
  <c r="AY777" i="6"/>
  <c r="AB777" i="6"/>
  <c r="AZ777" i="6"/>
  <c r="F365" i="6"/>
  <c r="E365" i="6" s="1"/>
  <c r="AA365" i="6"/>
  <c r="P365" i="6"/>
  <c r="N365" i="7" s="1"/>
  <c r="C365" i="7"/>
  <c r="AB365" i="6"/>
  <c r="B362" i="9"/>
  <c r="T834" i="6"/>
  <c r="R834" i="7" s="1"/>
  <c r="AV834" i="6"/>
  <c r="I834" i="6"/>
  <c r="G834" i="7" s="1"/>
  <c r="AB834" i="6"/>
  <c r="V834" i="6"/>
  <c r="T834" i="7" s="1"/>
  <c r="Q834" i="6"/>
  <c r="O834" i="7" s="1"/>
  <c r="AY834" i="6"/>
  <c r="N834" i="6"/>
  <c r="L834" i="7" s="1"/>
  <c r="C834" i="7"/>
  <c r="Y834" i="6"/>
  <c r="W834" i="7" s="1"/>
  <c r="BB834" i="6"/>
  <c r="O834" i="6"/>
  <c r="M834" i="7" s="1"/>
  <c r="W834" i="6"/>
  <c r="U834" i="7" s="1"/>
  <c r="X834" i="6"/>
  <c r="V834" i="7" s="1"/>
  <c r="BC834" i="6"/>
  <c r="F834" i="6"/>
  <c r="E834" i="6" s="1"/>
  <c r="R834" i="6"/>
  <c r="P834" i="7" s="1"/>
  <c r="K834" i="6"/>
  <c r="I834" i="7" s="1"/>
  <c r="Z834" i="6"/>
  <c r="P834" i="6"/>
  <c r="N834" i="7" s="1"/>
  <c r="G834" i="6"/>
  <c r="E834" i="7" s="1"/>
  <c r="H834" i="6"/>
  <c r="F834" i="7" s="1"/>
  <c r="BD834" i="6"/>
  <c r="AA834" i="6"/>
  <c r="M834" i="6"/>
  <c r="K834" i="7" s="1"/>
  <c r="J834" i="6"/>
  <c r="H834" i="7" s="1"/>
  <c r="AZ834" i="6"/>
  <c r="U834" i="6"/>
  <c r="S834" i="7" s="1"/>
  <c r="AX834" i="6"/>
  <c r="BA834" i="6"/>
  <c r="A834" i="6"/>
  <c r="A834" i="7" s="1"/>
  <c r="B834" i="6"/>
  <c r="B834" i="7" s="1"/>
  <c r="S834" i="6"/>
  <c r="Q834" i="7" s="1"/>
  <c r="L834" i="6"/>
  <c r="J834" i="7" s="1"/>
  <c r="AW834" i="6"/>
  <c r="N700" i="6"/>
  <c r="L700" i="7" s="1"/>
  <c r="M700" i="6"/>
  <c r="K700" i="7" s="1"/>
  <c r="AA700" i="6"/>
  <c r="AW700" i="6"/>
  <c r="BA700" i="6"/>
  <c r="C700" i="7"/>
  <c r="AB700" i="6"/>
  <c r="B700" i="6"/>
  <c r="B700" i="7" s="1"/>
  <c r="BC700" i="6"/>
  <c r="V700" i="6"/>
  <c r="T700" i="7" s="1"/>
  <c r="W700" i="6"/>
  <c r="U700" i="7" s="1"/>
  <c r="S700" i="6"/>
  <c r="Q700" i="7" s="1"/>
  <c r="T700" i="6"/>
  <c r="R700" i="7" s="1"/>
  <c r="X700" i="6"/>
  <c r="V700" i="7" s="1"/>
  <c r="K700" i="6"/>
  <c r="I700" i="7" s="1"/>
  <c r="Y700" i="6"/>
  <c r="W700" i="7" s="1"/>
  <c r="BD700" i="6"/>
  <c r="P700" i="6"/>
  <c r="N700" i="7" s="1"/>
  <c r="Z700" i="6"/>
  <c r="F700" i="6"/>
  <c r="E700" i="6" s="1"/>
  <c r="L700" i="6"/>
  <c r="J700" i="7" s="1"/>
  <c r="Q700" i="6"/>
  <c r="O700" i="7" s="1"/>
  <c r="O700" i="6"/>
  <c r="M700" i="7" s="1"/>
  <c r="AZ700" i="6"/>
  <c r="G700" i="6"/>
  <c r="E700" i="7" s="1"/>
  <c r="AY700" i="6"/>
  <c r="H700" i="6"/>
  <c r="F700" i="7" s="1"/>
  <c r="R700" i="6"/>
  <c r="P700" i="7" s="1"/>
  <c r="J700" i="6"/>
  <c r="H700" i="7" s="1"/>
  <c r="AV700" i="6"/>
  <c r="U700" i="6"/>
  <c r="S700" i="7" s="1"/>
  <c r="I700" i="6"/>
  <c r="G700" i="7" s="1"/>
  <c r="A700" i="6"/>
  <c r="A700" i="7" s="1"/>
  <c r="AX700" i="6"/>
  <c r="BB700" i="6"/>
  <c r="AA25" i="6"/>
  <c r="Z25" i="6" s="1"/>
  <c r="P25" i="6"/>
  <c r="N25" i="7" s="1"/>
  <c r="C25" i="7"/>
  <c r="AB25" i="6"/>
  <c r="F25" i="6"/>
  <c r="E25" i="6" s="1"/>
  <c r="B22" i="9"/>
  <c r="C168" i="7"/>
  <c r="F168" i="6"/>
  <c r="E168" i="6" s="1"/>
  <c r="B165" i="9"/>
  <c r="AB168" i="6"/>
  <c r="P168" i="6"/>
  <c r="N168" i="7" s="1"/>
  <c r="AA168" i="6"/>
  <c r="F290" i="6"/>
  <c r="E290" i="6" s="1"/>
  <c r="AA290" i="6"/>
  <c r="B287" i="9"/>
  <c r="C290" i="7"/>
  <c r="AB290" i="6"/>
  <c r="P290" i="6"/>
  <c r="N290" i="7" s="1"/>
  <c r="AB302" i="6"/>
  <c r="B299" i="9"/>
  <c r="AA302" i="6"/>
  <c r="F302" i="6"/>
  <c r="E302" i="6" s="1"/>
  <c r="C302" i="7"/>
  <c r="P302" i="6"/>
  <c r="N302" i="7" s="1"/>
  <c r="AA208" i="6"/>
  <c r="Z208" i="6" s="1"/>
  <c r="F208" i="6"/>
  <c r="E208" i="6" s="1"/>
  <c r="C208" i="7"/>
  <c r="AB208" i="6"/>
  <c r="P208" i="6"/>
  <c r="N208" i="7" s="1"/>
  <c r="B205" i="9"/>
  <c r="M561" i="6"/>
  <c r="K561" i="7" s="1"/>
  <c r="V561" i="6"/>
  <c r="T561" i="7" s="1"/>
  <c r="AB561" i="6"/>
  <c r="W561" i="6"/>
  <c r="U561" i="7" s="1"/>
  <c r="AZ561" i="6"/>
  <c r="B561" i="6"/>
  <c r="B561" i="7" s="1"/>
  <c r="AA561" i="6"/>
  <c r="H561" i="6"/>
  <c r="F561" i="7" s="1"/>
  <c r="C561" i="7"/>
  <c r="Y561" i="6"/>
  <c r="W561" i="7" s="1"/>
  <c r="K561" i="6"/>
  <c r="I561" i="7" s="1"/>
  <c r="X561" i="6"/>
  <c r="V561" i="7" s="1"/>
  <c r="Q561" i="6"/>
  <c r="O561" i="7" s="1"/>
  <c r="R561" i="6"/>
  <c r="P561" i="7" s="1"/>
  <c r="Z561" i="6"/>
  <c r="N561" i="6"/>
  <c r="L561" i="7" s="1"/>
  <c r="J561" i="6"/>
  <c r="H561" i="7" s="1"/>
  <c r="S561" i="6"/>
  <c r="Q561" i="7" s="1"/>
  <c r="BD561" i="6"/>
  <c r="G561" i="6"/>
  <c r="E561" i="7" s="1"/>
  <c r="L561" i="6"/>
  <c r="J561" i="7" s="1"/>
  <c r="AY561" i="6"/>
  <c r="F561" i="6"/>
  <c r="E561" i="6" s="1"/>
  <c r="BA561" i="6"/>
  <c r="T561" i="6"/>
  <c r="R561" i="7" s="1"/>
  <c r="A561" i="6"/>
  <c r="A561" i="7" s="1"/>
  <c r="I561" i="6"/>
  <c r="G561" i="7" s="1"/>
  <c r="U561" i="6"/>
  <c r="S561" i="7" s="1"/>
  <c r="AX561" i="6"/>
  <c r="BC561" i="6"/>
  <c r="AV561" i="6"/>
  <c r="BB561" i="6"/>
  <c r="AW561" i="6"/>
  <c r="P561" i="6"/>
  <c r="N561" i="7" s="1"/>
  <c r="O561" i="6"/>
  <c r="M561" i="7" s="1"/>
  <c r="AZ471" i="6"/>
  <c r="BA471" i="6"/>
  <c r="BB471" i="6"/>
  <c r="G471" i="6"/>
  <c r="E471" i="7" s="1"/>
  <c r="X471" i="6"/>
  <c r="V471" i="7" s="1"/>
  <c r="Y471" i="6"/>
  <c r="W471" i="7" s="1"/>
  <c r="N471" i="6"/>
  <c r="L471" i="7" s="1"/>
  <c r="L471" i="6"/>
  <c r="J471" i="7" s="1"/>
  <c r="U471" i="6"/>
  <c r="S471" i="7" s="1"/>
  <c r="AW471" i="6"/>
  <c r="I471" i="6"/>
  <c r="G471" i="7" s="1"/>
  <c r="AB471" i="6"/>
  <c r="J471" i="6"/>
  <c r="H471" i="7" s="1"/>
  <c r="AX471" i="6"/>
  <c r="P471" i="6"/>
  <c r="N471" i="7" s="1"/>
  <c r="AV471" i="6"/>
  <c r="M471" i="6"/>
  <c r="K471" i="7" s="1"/>
  <c r="BC471" i="6"/>
  <c r="C471" i="7"/>
  <c r="W471" i="6"/>
  <c r="U471" i="7" s="1"/>
  <c r="H471" i="6"/>
  <c r="F471" i="7" s="1"/>
  <c r="S471" i="6"/>
  <c r="Q471" i="7" s="1"/>
  <c r="AY471" i="6"/>
  <c r="R471" i="6"/>
  <c r="P471" i="7" s="1"/>
  <c r="BD471" i="6"/>
  <c r="O471" i="6"/>
  <c r="M471" i="7" s="1"/>
  <c r="V471" i="6"/>
  <c r="T471" i="7" s="1"/>
  <c r="Q471" i="6"/>
  <c r="O471" i="7" s="1"/>
  <c r="T471" i="6"/>
  <c r="R471" i="7" s="1"/>
  <c r="A471" i="6"/>
  <c r="A471" i="7" s="1"/>
  <c r="Z471" i="6"/>
  <c r="AA471" i="6"/>
  <c r="K471" i="6"/>
  <c r="I471" i="7" s="1"/>
  <c r="F471" i="6"/>
  <c r="E471" i="6" s="1"/>
  <c r="B471" i="6"/>
  <c r="B471" i="7" s="1"/>
  <c r="C226" i="7"/>
  <c r="B223" i="9"/>
  <c r="AA226" i="6"/>
  <c r="F226" i="6"/>
  <c r="E226" i="6" s="1"/>
  <c r="AB226" i="6"/>
  <c r="P226" i="6"/>
  <c r="N226" i="7" s="1"/>
  <c r="AW701" i="6"/>
  <c r="U701" i="6"/>
  <c r="S701" i="7" s="1"/>
  <c r="Z701" i="6"/>
  <c r="R701" i="6"/>
  <c r="P701" i="7" s="1"/>
  <c r="A701" i="6"/>
  <c r="A701" i="7" s="1"/>
  <c r="I701" i="6"/>
  <c r="G701" i="7" s="1"/>
  <c r="F701" i="6"/>
  <c r="E701" i="6" s="1"/>
  <c r="L701" i="6"/>
  <c r="J701" i="7" s="1"/>
  <c r="V701" i="6"/>
  <c r="T701" i="7" s="1"/>
  <c r="J701" i="6"/>
  <c r="H701" i="7" s="1"/>
  <c r="AV701" i="6"/>
  <c r="BB701" i="6"/>
  <c r="Y701" i="6"/>
  <c r="W701" i="7" s="1"/>
  <c r="N701" i="6"/>
  <c r="L701" i="7" s="1"/>
  <c r="S701" i="6"/>
  <c r="Q701" i="7" s="1"/>
  <c r="Q701" i="6"/>
  <c r="O701" i="7" s="1"/>
  <c r="AA701" i="6"/>
  <c r="G701" i="6"/>
  <c r="E701" i="7" s="1"/>
  <c r="H701" i="6"/>
  <c r="F701" i="7" s="1"/>
  <c r="M701" i="6"/>
  <c r="K701" i="7" s="1"/>
  <c r="C701" i="7"/>
  <c r="K701" i="6"/>
  <c r="I701" i="7" s="1"/>
  <c r="X701" i="6"/>
  <c r="V701" i="7" s="1"/>
  <c r="W701" i="6"/>
  <c r="U701" i="7" s="1"/>
  <c r="T701" i="6"/>
  <c r="R701" i="7" s="1"/>
  <c r="BC701" i="6"/>
  <c r="AY701" i="6"/>
  <c r="B701" i="6"/>
  <c r="B701" i="7" s="1"/>
  <c r="AZ701" i="6"/>
  <c r="BA701" i="6"/>
  <c r="AB701" i="6"/>
  <c r="BD701" i="6"/>
  <c r="P701" i="6"/>
  <c r="N701" i="7" s="1"/>
  <c r="AX701" i="6"/>
  <c r="O701" i="6"/>
  <c r="M701" i="7" s="1"/>
  <c r="AB179" i="6"/>
  <c r="P179" i="6"/>
  <c r="N179" i="7" s="1"/>
  <c r="B176" i="9"/>
  <c r="C179" i="7"/>
  <c r="AA179" i="6"/>
  <c r="F179" i="6"/>
  <c r="E179" i="6" s="1"/>
  <c r="H651" i="6"/>
  <c r="F651" i="7" s="1"/>
  <c r="M651" i="6"/>
  <c r="K651" i="7" s="1"/>
  <c r="AY651" i="6"/>
  <c r="G651" i="6"/>
  <c r="E651" i="7" s="1"/>
  <c r="Y651" i="6"/>
  <c r="W651" i="7" s="1"/>
  <c r="BB651" i="6"/>
  <c r="T651" i="6"/>
  <c r="R651" i="7" s="1"/>
  <c r="AZ651" i="6"/>
  <c r="F651" i="6"/>
  <c r="E651" i="6" s="1"/>
  <c r="C651" i="7"/>
  <c r="A651" i="6"/>
  <c r="A651" i="7" s="1"/>
  <c r="AB651" i="6"/>
  <c r="J651" i="6"/>
  <c r="H651" i="7" s="1"/>
  <c r="Z651" i="6"/>
  <c r="BA651" i="6"/>
  <c r="S651" i="6"/>
  <c r="Q651" i="7" s="1"/>
  <c r="R651" i="6"/>
  <c r="P651" i="7" s="1"/>
  <c r="P651" i="6"/>
  <c r="N651" i="7" s="1"/>
  <c r="AX651" i="6"/>
  <c r="Q651" i="6"/>
  <c r="O651" i="7" s="1"/>
  <c r="BC651" i="6"/>
  <c r="AW651" i="6"/>
  <c r="BD651" i="6"/>
  <c r="V651" i="6"/>
  <c r="T651" i="7" s="1"/>
  <c r="O651" i="6"/>
  <c r="M651" i="7" s="1"/>
  <c r="AV651" i="6"/>
  <c r="AA651" i="6"/>
  <c r="B651" i="6"/>
  <c r="B651" i="7" s="1"/>
  <c r="I651" i="6"/>
  <c r="G651" i="7" s="1"/>
  <c r="L651" i="6"/>
  <c r="J651" i="7" s="1"/>
  <c r="K651" i="6"/>
  <c r="I651" i="7" s="1"/>
  <c r="U651" i="6"/>
  <c r="S651" i="7" s="1"/>
  <c r="W651" i="6"/>
  <c r="U651" i="7" s="1"/>
  <c r="N651" i="6"/>
  <c r="L651" i="7" s="1"/>
  <c r="X651" i="6"/>
  <c r="V651" i="7" s="1"/>
  <c r="M466" i="6"/>
  <c r="K466" i="7" s="1"/>
  <c r="AW466" i="6"/>
  <c r="S466" i="6"/>
  <c r="Q466" i="7" s="1"/>
  <c r="B466" i="6"/>
  <c r="B466" i="7" s="1"/>
  <c r="U466" i="6"/>
  <c r="S466" i="7" s="1"/>
  <c r="I466" i="6"/>
  <c r="G466" i="7" s="1"/>
  <c r="V466" i="6"/>
  <c r="T466" i="7" s="1"/>
  <c r="A466" i="6"/>
  <c r="A466" i="7" s="1"/>
  <c r="AY466" i="6"/>
  <c r="X466" i="6"/>
  <c r="V466" i="7" s="1"/>
  <c r="R466" i="6"/>
  <c r="P466" i="7" s="1"/>
  <c r="T466" i="6"/>
  <c r="R466" i="7" s="1"/>
  <c r="BB466" i="6"/>
  <c r="P466" i="6"/>
  <c r="N466" i="7" s="1"/>
  <c r="AV466" i="6"/>
  <c r="BC466" i="6"/>
  <c r="H466" i="6"/>
  <c r="F466" i="7" s="1"/>
  <c r="AZ466" i="6"/>
  <c r="Y466" i="6"/>
  <c r="W466" i="7" s="1"/>
  <c r="J466" i="6"/>
  <c r="H466" i="7" s="1"/>
  <c r="AB466" i="6"/>
  <c r="AA466" i="6"/>
  <c r="F466" i="6"/>
  <c r="E466" i="6" s="1"/>
  <c r="K466" i="6"/>
  <c r="I466" i="7" s="1"/>
  <c r="Q466" i="6"/>
  <c r="O466" i="7" s="1"/>
  <c r="BD466" i="6"/>
  <c r="L466" i="6"/>
  <c r="J466" i="7" s="1"/>
  <c r="BA466" i="6"/>
  <c r="AX466" i="6"/>
  <c r="C466" i="7"/>
  <c r="O466" i="6"/>
  <c r="M466" i="7" s="1"/>
  <c r="Z466" i="6"/>
  <c r="W466" i="6"/>
  <c r="U466" i="7" s="1"/>
  <c r="N466" i="6"/>
  <c r="L466" i="7" s="1"/>
  <c r="G466" i="6"/>
  <c r="E466" i="7" s="1"/>
  <c r="W782" i="6"/>
  <c r="U782" i="7" s="1"/>
  <c r="M782" i="6"/>
  <c r="K782" i="7" s="1"/>
  <c r="AB782" i="6"/>
  <c r="O782" i="6"/>
  <c r="M782" i="7" s="1"/>
  <c r="BB782" i="6"/>
  <c r="AA782" i="6"/>
  <c r="A782" i="6"/>
  <c r="A782" i="7" s="1"/>
  <c r="B782" i="6"/>
  <c r="B782" i="7" s="1"/>
  <c r="P782" i="6"/>
  <c r="N782" i="7" s="1"/>
  <c r="J782" i="6"/>
  <c r="H782" i="7" s="1"/>
  <c r="AX782" i="6"/>
  <c r="BA782" i="6"/>
  <c r="V782" i="6"/>
  <c r="T782" i="7" s="1"/>
  <c r="R782" i="6"/>
  <c r="P782" i="7" s="1"/>
  <c r="N782" i="6"/>
  <c r="L782" i="7" s="1"/>
  <c r="AY782" i="6"/>
  <c r="G782" i="6"/>
  <c r="E782" i="7" s="1"/>
  <c r="H782" i="6"/>
  <c r="F782" i="7" s="1"/>
  <c r="F782" i="6"/>
  <c r="E782" i="6" s="1"/>
  <c r="T782" i="6"/>
  <c r="R782" i="7" s="1"/>
  <c r="AV782" i="6"/>
  <c r="Y782" i="6"/>
  <c r="W782" i="7" s="1"/>
  <c r="AW782" i="6"/>
  <c r="U782" i="6"/>
  <c r="S782" i="7" s="1"/>
  <c r="S782" i="6"/>
  <c r="Q782" i="7" s="1"/>
  <c r="L782" i="6"/>
  <c r="J782" i="7" s="1"/>
  <c r="Z782" i="6"/>
  <c r="K782" i="6"/>
  <c r="I782" i="7" s="1"/>
  <c r="Q782" i="6"/>
  <c r="O782" i="7" s="1"/>
  <c r="BC782" i="6"/>
  <c r="X782" i="6"/>
  <c r="V782" i="7" s="1"/>
  <c r="I782" i="6"/>
  <c r="G782" i="7" s="1"/>
  <c r="BD782" i="6"/>
  <c r="C782" i="7"/>
  <c r="AZ782" i="6"/>
  <c r="B175" i="9"/>
  <c r="P178" i="6"/>
  <c r="N178" i="7" s="1"/>
  <c r="AB178" i="6"/>
  <c r="C178" i="7"/>
  <c r="F178" i="6"/>
  <c r="E178" i="6" s="1"/>
  <c r="AA178" i="6"/>
  <c r="Z178" i="6" s="1"/>
  <c r="BD566" i="6"/>
  <c r="L566" i="6"/>
  <c r="J566" i="7" s="1"/>
  <c r="M566" i="6"/>
  <c r="K566" i="7" s="1"/>
  <c r="B566" i="6"/>
  <c r="B566" i="7" s="1"/>
  <c r="R566" i="6"/>
  <c r="P566" i="7" s="1"/>
  <c r="AY566" i="6"/>
  <c r="AW566" i="6"/>
  <c r="BC566" i="6"/>
  <c r="AX566" i="6"/>
  <c r="BA566" i="6"/>
  <c r="AB566" i="6"/>
  <c r="AA566" i="6"/>
  <c r="W566" i="6"/>
  <c r="U566" i="7" s="1"/>
  <c r="AZ566" i="6"/>
  <c r="N566" i="6"/>
  <c r="L566" i="7" s="1"/>
  <c r="U566" i="6"/>
  <c r="S566" i="7" s="1"/>
  <c r="Z566" i="6"/>
  <c r="F566" i="6"/>
  <c r="E566" i="6" s="1"/>
  <c r="C566" i="7"/>
  <c r="X566" i="6"/>
  <c r="V566" i="7" s="1"/>
  <c r="G566" i="6"/>
  <c r="E566" i="7" s="1"/>
  <c r="A566" i="6"/>
  <c r="A566" i="7" s="1"/>
  <c r="K566" i="6"/>
  <c r="I566" i="7" s="1"/>
  <c r="BB566" i="6"/>
  <c r="I566" i="6"/>
  <c r="G566" i="7" s="1"/>
  <c r="S566" i="6"/>
  <c r="Q566" i="7" s="1"/>
  <c r="P566" i="6"/>
  <c r="N566" i="7" s="1"/>
  <c r="H566" i="6"/>
  <c r="F566" i="7" s="1"/>
  <c r="V566" i="6"/>
  <c r="T566" i="7" s="1"/>
  <c r="T566" i="6"/>
  <c r="R566" i="7" s="1"/>
  <c r="Y566" i="6"/>
  <c r="W566" i="7" s="1"/>
  <c r="J566" i="6"/>
  <c r="H566" i="7" s="1"/>
  <c r="O566" i="6"/>
  <c r="M566" i="7" s="1"/>
  <c r="AV566" i="6"/>
  <c r="Q566" i="6"/>
  <c r="O566" i="7" s="1"/>
  <c r="C88" i="7"/>
  <c r="AB88" i="6"/>
  <c r="P88" i="6"/>
  <c r="N88" i="7" s="1"/>
  <c r="F88" i="6"/>
  <c r="E88" i="6" s="1"/>
  <c r="B85" i="9"/>
  <c r="AA88" i="6"/>
  <c r="AB249" i="6"/>
  <c r="P249" i="6"/>
  <c r="N249" i="7" s="1"/>
  <c r="F249" i="6"/>
  <c r="E249" i="6" s="1"/>
  <c r="B246" i="9"/>
  <c r="C249" i="7"/>
  <c r="AA249" i="6"/>
  <c r="V462" i="6"/>
  <c r="T462" i="7" s="1"/>
  <c r="A462" i="6"/>
  <c r="A462" i="7" s="1"/>
  <c r="S462" i="6"/>
  <c r="Q462" i="7" s="1"/>
  <c r="BA462" i="6"/>
  <c r="AW462" i="6"/>
  <c r="BB462" i="6"/>
  <c r="I462" i="6"/>
  <c r="G462" i="7" s="1"/>
  <c r="R462" i="6"/>
  <c r="P462" i="7" s="1"/>
  <c r="F462" i="6"/>
  <c r="E462" i="6" s="1"/>
  <c r="W462" i="6"/>
  <c r="U462" i="7" s="1"/>
  <c r="X462" i="6"/>
  <c r="V462" i="7" s="1"/>
  <c r="AX462" i="6"/>
  <c r="M462" i="6"/>
  <c r="K462" i="7" s="1"/>
  <c r="AZ462" i="6"/>
  <c r="Y462" i="6"/>
  <c r="W462" i="7" s="1"/>
  <c r="L462" i="6"/>
  <c r="J462" i="7" s="1"/>
  <c r="AB462" i="6"/>
  <c r="BD462" i="6"/>
  <c r="N462" i="6"/>
  <c r="L462" i="7" s="1"/>
  <c r="J462" i="6"/>
  <c r="H462" i="7" s="1"/>
  <c r="K462" i="6"/>
  <c r="I462" i="7" s="1"/>
  <c r="AY462" i="6"/>
  <c r="O462" i="6"/>
  <c r="M462" i="7" s="1"/>
  <c r="Z462" i="6"/>
  <c r="B462" i="6"/>
  <c r="B462" i="7" s="1"/>
  <c r="AV462" i="6"/>
  <c r="H462" i="6"/>
  <c r="F462" i="7" s="1"/>
  <c r="AA462" i="6"/>
  <c r="T462" i="6"/>
  <c r="R462" i="7" s="1"/>
  <c r="U462" i="6"/>
  <c r="S462" i="7" s="1"/>
  <c r="BC462" i="6"/>
  <c r="Q462" i="6"/>
  <c r="O462" i="7" s="1"/>
  <c r="P462" i="6"/>
  <c r="N462" i="7" s="1"/>
  <c r="G462" i="6"/>
  <c r="E462" i="7" s="1"/>
  <c r="C462" i="7"/>
  <c r="T829" i="6"/>
  <c r="R829" i="7" s="1"/>
  <c r="A829" i="6"/>
  <c r="A829" i="7" s="1"/>
  <c r="Z829" i="6"/>
  <c r="F829" i="6"/>
  <c r="E829" i="6" s="1"/>
  <c r="AA829" i="6"/>
  <c r="C829" i="7"/>
  <c r="G829" i="6"/>
  <c r="E829" i="7" s="1"/>
  <c r="AV829" i="6"/>
  <c r="R829" i="6"/>
  <c r="P829" i="7" s="1"/>
  <c r="P829" i="6"/>
  <c r="N829" i="7" s="1"/>
  <c r="L829" i="6"/>
  <c r="J829" i="7" s="1"/>
  <c r="BA829" i="6"/>
  <c r="BD829" i="6"/>
  <c r="X829" i="6"/>
  <c r="V829" i="7" s="1"/>
  <c r="B829" i="6"/>
  <c r="B829" i="7" s="1"/>
  <c r="J829" i="6"/>
  <c r="H829" i="7" s="1"/>
  <c r="BC829" i="6"/>
  <c r="AW829" i="6"/>
  <c r="AB829" i="6"/>
  <c r="S829" i="6"/>
  <c r="Q829" i="7" s="1"/>
  <c r="O829" i="6"/>
  <c r="M829" i="7" s="1"/>
  <c r="W829" i="6"/>
  <c r="U829" i="7" s="1"/>
  <c r="BB829" i="6"/>
  <c r="V829" i="6"/>
  <c r="T829" i="7" s="1"/>
  <c r="N829" i="6"/>
  <c r="L829" i="7" s="1"/>
  <c r="M829" i="6"/>
  <c r="K829" i="7" s="1"/>
  <c r="H829" i="6"/>
  <c r="F829" i="7" s="1"/>
  <c r="Q829" i="6"/>
  <c r="O829" i="7" s="1"/>
  <c r="AX829" i="6"/>
  <c r="K829" i="6"/>
  <c r="I829" i="7" s="1"/>
  <c r="AY829" i="6"/>
  <c r="Y829" i="6"/>
  <c r="W829" i="7" s="1"/>
  <c r="AZ829" i="6"/>
  <c r="I829" i="6"/>
  <c r="G829" i="7" s="1"/>
  <c r="U829" i="6"/>
  <c r="S829" i="7" s="1"/>
  <c r="S882" i="6"/>
  <c r="Q882" i="7" s="1"/>
  <c r="BB882" i="6"/>
  <c r="Q882" i="6"/>
  <c r="O882" i="7" s="1"/>
  <c r="G882" i="6"/>
  <c r="E882" i="7" s="1"/>
  <c r="AW882" i="6"/>
  <c r="AZ882" i="6"/>
  <c r="X882" i="6"/>
  <c r="V882" i="7" s="1"/>
  <c r="L882" i="6"/>
  <c r="J882" i="7" s="1"/>
  <c r="O882" i="6"/>
  <c r="M882" i="7" s="1"/>
  <c r="AB882" i="6"/>
  <c r="H882" i="6"/>
  <c r="F882" i="7" s="1"/>
  <c r="B882" i="6"/>
  <c r="B882" i="7" s="1"/>
  <c r="A882" i="6"/>
  <c r="A882" i="7" s="1"/>
  <c r="Y882" i="6"/>
  <c r="W882" i="7" s="1"/>
  <c r="AV882" i="6"/>
  <c r="U882" i="6"/>
  <c r="S882" i="7" s="1"/>
  <c r="Z882" i="6"/>
  <c r="C882" i="7"/>
  <c r="BA882" i="6"/>
  <c r="I882" i="6"/>
  <c r="G882" i="7" s="1"/>
  <c r="F882" i="6"/>
  <c r="E882" i="6" s="1"/>
  <c r="J882" i="6"/>
  <c r="H882" i="7" s="1"/>
  <c r="AY882" i="6"/>
  <c r="M882" i="6"/>
  <c r="K882" i="7" s="1"/>
  <c r="W882" i="6"/>
  <c r="U882" i="7" s="1"/>
  <c r="T882" i="6"/>
  <c r="R882" i="7" s="1"/>
  <c r="K882" i="6"/>
  <c r="I882" i="7" s="1"/>
  <c r="P882" i="6"/>
  <c r="N882" i="7" s="1"/>
  <c r="AX882" i="6"/>
  <c r="AA882" i="6"/>
  <c r="V882" i="6"/>
  <c r="T882" i="7" s="1"/>
  <c r="BC882" i="6"/>
  <c r="N882" i="6"/>
  <c r="L882" i="7" s="1"/>
  <c r="R882" i="6"/>
  <c r="P882" i="7" s="1"/>
  <c r="BD882" i="6"/>
  <c r="C192" i="7"/>
  <c r="AA192" i="6"/>
  <c r="B189" i="9"/>
  <c r="AB192" i="6"/>
  <c r="F192" i="6"/>
  <c r="E192" i="6" s="1"/>
  <c r="P192" i="6"/>
  <c r="N192" i="7" s="1"/>
  <c r="AB336" i="6"/>
  <c r="AA336" i="6"/>
  <c r="B333" i="9"/>
  <c r="F336" i="6"/>
  <c r="E336" i="6" s="1"/>
  <c r="P336" i="6"/>
  <c r="N336" i="7" s="1"/>
  <c r="C336" i="7"/>
  <c r="K976" i="6"/>
  <c r="I976" i="7" s="1"/>
  <c r="Q976" i="6"/>
  <c r="O976" i="7" s="1"/>
  <c r="I976" i="6"/>
  <c r="G976" i="7" s="1"/>
  <c r="AZ976" i="6"/>
  <c r="AB976" i="6"/>
  <c r="V976" i="6"/>
  <c r="T976" i="7" s="1"/>
  <c r="A976" i="6"/>
  <c r="A976" i="7" s="1"/>
  <c r="U976" i="6"/>
  <c r="S976" i="7" s="1"/>
  <c r="BD976" i="6"/>
  <c r="AY976" i="6"/>
  <c r="Y976" i="6"/>
  <c r="W976" i="7" s="1"/>
  <c r="BC976" i="6"/>
  <c r="J976" i="6"/>
  <c r="H976" i="7" s="1"/>
  <c r="X976" i="6"/>
  <c r="V976" i="7" s="1"/>
  <c r="F976" i="6"/>
  <c r="E976" i="6" s="1"/>
  <c r="O976" i="6"/>
  <c r="M976" i="7" s="1"/>
  <c r="P976" i="6"/>
  <c r="N976" i="7" s="1"/>
  <c r="B976" i="6"/>
  <c r="B976" i="7" s="1"/>
  <c r="Z976" i="6"/>
  <c r="R976" i="6"/>
  <c r="P976" i="7" s="1"/>
  <c r="AA976" i="6"/>
  <c r="S976" i="6"/>
  <c r="Q976" i="7" s="1"/>
  <c r="C976" i="7"/>
  <c r="L976" i="6"/>
  <c r="J976" i="7" s="1"/>
  <c r="N976" i="6"/>
  <c r="L976" i="7" s="1"/>
  <c r="G976" i="6"/>
  <c r="E976" i="7" s="1"/>
  <c r="W976" i="6"/>
  <c r="U976" i="7" s="1"/>
  <c r="T976" i="6"/>
  <c r="R976" i="7" s="1"/>
  <c r="BB976" i="6"/>
  <c r="AW976" i="6"/>
  <c r="AX976" i="6"/>
  <c r="AV976" i="6"/>
  <c r="BA976" i="6"/>
  <c r="H976" i="6"/>
  <c r="F976" i="7" s="1"/>
  <c r="M976" i="6"/>
  <c r="K976" i="7" s="1"/>
  <c r="R850" i="6"/>
  <c r="P850" i="7" s="1"/>
  <c r="J850" i="6"/>
  <c r="H850" i="7" s="1"/>
  <c r="W850" i="6"/>
  <c r="U850" i="7" s="1"/>
  <c r="BD850" i="6"/>
  <c r="AW850" i="6"/>
  <c r="A850" i="6"/>
  <c r="A850" i="7" s="1"/>
  <c r="AX850" i="6"/>
  <c r="K850" i="6"/>
  <c r="I850" i="7" s="1"/>
  <c r="I850" i="6"/>
  <c r="G850" i="7" s="1"/>
  <c r="L850" i="6"/>
  <c r="J850" i="7" s="1"/>
  <c r="AA850" i="6"/>
  <c r="S850" i="6"/>
  <c r="Q850" i="7" s="1"/>
  <c r="AV850" i="6"/>
  <c r="AB850" i="6"/>
  <c r="M850" i="6"/>
  <c r="K850" i="7" s="1"/>
  <c r="BC850" i="6"/>
  <c r="Z850" i="6"/>
  <c r="BA850" i="6"/>
  <c r="U850" i="6"/>
  <c r="S850" i="7" s="1"/>
  <c r="BB850" i="6"/>
  <c r="B850" i="6"/>
  <c r="B850" i="7" s="1"/>
  <c r="AY850" i="6"/>
  <c r="X850" i="6"/>
  <c r="V850" i="7" s="1"/>
  <c r="G850" i="6"/>
  <c r="E850" i="7" s="1"/>
  <c r="AZ850" i="6"/>
  <c r="N850" i="6"/>
  <c r="L850" i="7" s="1"/>
  <c r="T850" i="6"/>
  <c r="R850" i="7" s="1"/>
  <c r="Q850" i="6"/>
  <c r="O850" i="7" s="1"/>
  <c r="Y850" i="6"/>
  <c r="W850" i="7" s="1"/>
  <c r="H850" i="6"/>
  <c r="F850" i="7" s="1"/>
  <c r="F850" i="6"/>
  <c r="E850" i="6" s="1"/>
  <c r="P850" i="6"/>
  <c r="N850" i="7" s="1"/>
  <c r="O850" i="6"/>
  <c r="M850" i="7" s="1"/>
  <c r="V850" i="6"/>
  <c r="T850" i="7" s="1"/>
  <c r="C850" i="7"/>
  <c r="P314" i="6"/>
  <c r="N314" i="7" s="1"/>
  <c r="AA314" i="6"/>
  <c r="B311" i="9"/>
  <c r="C314" i="7"/>
  <c r="F314" i="6"/>
  <c r="E314" i="6" s="1"/>
  <c r="AB314" i="6"/>
  <c r="BD396" i="6"/>
  <c r="AZ396" i="6"/>
  <c r="W396" i="6"/>
  <c r="U396" i="7" s="1"/>
  <c r="H396" i="6"/>
  <c r="F396" i="7" s="1"/>
  <c r="U396" i="6"/>
  <c r="S396" i="7" s="1"/>
  <c r="M396" i="6"/>
  <c r="K396" i="7" s="1"/>
  <c r="A396" i="6"/>
  <c r="A396" i="7" s="1"/>
  <c r="R396" i="6"/>
  <c r="P396" i="7" s="1"/>
  <c r="T396" i="6"/>
  <c r="R396" i="7" s="1"/>
  <c r="C396" i="7"/>
  <c r="AX396" i="6"/>
  <c r="BB396" i="6"/>
  <c r="BC396" i="6"/>
  <c r="AA396" i="6"/>
  <c r="Q396" i="6"/>
  <c r="O396" i="7" s="1"/>
  <c r="K396" i="6"/>
  <c r="I396" i="7" s="1"/>
  <c r="AY396" i="6"/>
  <c r="N396" i="6"/>
  <c r="L396" i="7" s="1"/>
  <c r="S396" i="6"/>
  <c r="Q396" i="7" s="1"/>
  <c r="L396" i="6"/>
  <c r="J396" i="7" s="1"/>
  <c r="G396" i="6"/>
  <c r="E396" i="7" s="1"/>
  <c r="Z396" i="6"/>
  <c r="J396" i="6"/>
  <c r="H396" i="7" s="1"/>
  <c r="O396" i="6"/>
  <c r="M396" i="7" s="1"/>
  <c r="B396" i="6"/>
  <c r="B396" i="7" s="1"/>
  <c r="AW396" i="6"/>
  <c r="X396" i="6"/>
  <c r="V396" i="7" s="1"/>
  <c r="AB396" i="6"/>
  <c r="BA396" i="6"/>
  <c r="Y396" i="6"/>
  <c r="W396" i="7" s="1"/>
  <c r="F396" i="6"/>
  <c r="E396" i="6" s="1"/>
  <c r="V396" i="6"/>
  <c r="T396" i="7" s="1"/>
  <c r="I396" i="6"/>
  <c r="G396" i="7" s="1"/>
  <c r="P396" i="6"/>
  <c r="N396" i="7" s="1"/>
  <c r="AV396" i="6"/>
  <c r="BA778" i="6"/>
  <c r="G778" i="6"/>
  <c r="E778" i="7" s="1"/>
  <c r="BD778" i="6"/>
  <c r="AX778" i="6"/>
  <c r="L778" i="6"/>
  <c r="J778" i="7" s="1"/>
  <c r="R778" i="6"/>
  <c r="P778" i="7" s="1"/>
  <c r="I778" i="6"/>
  <c r="G778" i="7" s="1"/>
  <c r="AV778" i="6"/>
  <c r="F778" i="6"/>
  <c r="E778" i="6" s="1"/>
  <c r="B778" i="6"/>
  <c r="B778" i="7" s="1"/>
  <c r="AZ778" i="6"/>
  <c r="AB778" i="6"/>
  <c r="P778" i="6"/>
  <c r="N778" i="7" s="1"/>
  <c r="K778" i="6"/>
  <c r="I778" i="7" s="1"/>
  <c r="Q778" i="6"/>
  <c r="O778" i="7" s="1"/>
  <c r="H778" i="6"/>
  <c r="F778" i="7" s="1"/>
  <c r="C778" i="7"/>
  <c r="AA778" i="6"/>
  <c r="BB778" i="6"/>
  <c r="Z778" i="6"/>
  <c r="T778" i="6"/>
  <c r="R778" i="7" s="1"/>
  <c r="J778" i="6"/>
  <c r="H778" i="7" s="1"/>
  <c r="BC778" i="6"/>
  <c r="Y778" i="6"/>
  <c r="W778" i="7" s="1"/>
  <c r="A778" i="6"/>
  <c r="A778" i="7" s="1"/>
  <c r="M778" i="6"/>
  <c r="K778" i="7" s="1"/>
  <c r="V778" i="6"/>
  <c r="T778" i="7" s="1"/>
  <c r="U778" i="6"/>
  <c r="S778" i="7" s="1"/>
  <c r="AW778" i="6"/>
  <c r="W778" i="6"/>
  <c r="U778" i="7" s="1"/>
  <c r="AY778" i="6"/>
  <c r="S778" i="6"/>
  <c r="Q778" i="7" s="1"/>
  <c r="X778" i="6"/>
  <c r="V778" i="7" s="1"/>
  <c r="O778" i="6"/>
  <c r="M778" i="7" s="1"/>
  <c r="N778" i="6"/>
  <c r="L778" i="7" s="1"/>
  <c r="AX823" i="6"/>
  <c r="B823" i="6"/>
  <c r="B823" i="7" s="1"/>
  <c r="O823" i="6"/>
  <c r="M823" i="7" s="1"/>
  <c r="U823" i="6"/>
  <c r="S823" i="7" s="1"/>
  <c r="A823" i="6"/>
  <c r="A823" i="7" s="1"/>
  <c r="BC823" i="6"/>
  <c r="V823" i="6"/>
  <c r="T823" i="7" s="1"/>
  <c r="F823" i="6"/>
  <c r="E823" i="6" s="1"/>
  <c r="T823" i="6"/>
  <c r="R823" i="7" s="1"/>
  <c r="N823" i="6"/>
  <c r="L823" i="7" s="1"/>
  <c r="Q823" i="6"/>
  <c r="O823" i="7" s="1"/>
  <c r="M823" i="6"/>
  <c r="K823" i="7" s="1"/>
  <c r="C823" i="7"/>
  <c r="K823" i="6"/>
  <c r="I823" i="7" s="1"/>
  <c r="AZ823" i="6"/>
  <c r="AA823" i="6"/>
  <c r="P823" i="6"/>
  <c r="N823" i="7" s="1"/>
  <c r="AY823" i="6"/>
  <c r="AW823" i="6"/>
  <c r="X823" i="6"/>
  <c r="V823" i="7" s="1"/>
  <c r="BA823" i="6"/>
  <c r="Z823" i="6"/>
  <c r="R823" i="6"/>
  <c r="P823" i="7" s="1"/>
  <c r="G823" i="6"/>
  <c r="E823" i="7" s="1"/>
  <c r="W823" i="6"/>
  <c r="U823" i="7" s="1"/>
  <c r="L823" i="6"/>
  <c r="J823" i="7" s="1"/>
  <c r="I823" i="6"/>
  <c r="G823" i="7" s="1"/>
  <c r="Y823" i="6"/>
  <c r="W823" i="7" s="1"/>
  <c r="J823" i="6"/>
  <c r="H823" i="7" s="1"/>
  <c r="BD823" i="6"/>
  <c r="S823" i="6"/>
  <c r="Q823" i="7" s="1"/>
  <c r="AV823" i="6"/>
  <c r="H823" i="6"/>
  <c r="F823" i="7" s="1"/>
  <c r="BB823" i="6"/>
  <c r="AB823" i="6"/>
  <c r="AA280" i="6"/>
  <c r="F280" i="6"/>
  <c r="E280" i="6" s="1"/>
  <c r="P280" i="6"/>
  <c r="N280" i="7" s="1"/>
  <c r="AB280" i="6"/>
  <c r="C280" i="7"/>
  <c r="B277" i="9"/>
  <c r="BB803" i="6"/>
  <c r="G803" i="6"/>
  <c r="E803" i="7" s="1"/>
  <c r="J803" i="6"/>
  <c r="H803" i="7" s="1"/>
  <c r="O803" i="6"/>
  <c r="M803" i="7" s="1"/>
  <c r="AA803" i="6"/>
  <c r="Y803" i="6"/>
  <c r="W803" i="7" s="1"/>
  <c r="AV803" i="6"/>
  <c r="T803" i="6"/>
  <c r="R803" i="7" s="1"/>
  <c r="A803" i="6"/>
  <c r="A803" i="7" s="1"/>
  <c r="R803" i="6"/>
  <c r="P803" i="7" s="1"/>
  <c r="N803" i="6"/>
  <c r="L803" i="7" s="1"/>
  <c r="BA803" i="6"/>
  <c r="P803" i="6"/>
  <c r="N803" i="7" s="1"/>
  <c r="W803" i="6"/>
  <c r="U803" i="7" s="1"/>
  <c r="AB803" i="6"/>
  <c r="L803" i="6"/>
  <c r="J803" i="7" s="1"/>
  <c r="B803" i="6"/>
  <c r="B803" i="7" s="1"/>
  <c r="AY803" i="6"/>
  <c r="I803" i="6"/>
  <c r="G803" i="7" s="1"/>
  <c r="S803" i="6"/>
  <c r="Q803" i="7" s="1"/>
  <c r="Z803" i="6"/>
  <c r="K803" i="6"/>
  <c r="I803" i="7" s="1"/>
  <c r="F803" i="6"/>
  <c r="E803" i="6" s="1"/>
  <c r="M803" i="6"/>
  <c r="K803" i="7" s="1"/>
  <c r="X803" i="6"/>
  <c r="V803" i="7" s="1"/>
  <c r="BC803" i="6"/>
  <c r="AW803" i="6"/>
  <c r="H803" i="6"/>
  <c r="F803" i="7" s="1"/>
  <c r="AZ803" i="6"/>
  <c r="AX803" i="6"/>
  <c r="V803" i="6"/>
  <c r="T803" i="7" s="1"/>
  <c r="Q803" i="6"/>
  <c r="O803" i="7" s="1"/>
  <c r="U803" i="6"/>
  <c r="S803" i="7" s="1"/>
  <c r="BD803" i="6"/>
  <c r="C803" i="7"/>
  <c r="K975" i="6"/>
  <c r="I975" i="7" s="1"/>
  <c r="M975" i="6"/>
  <c r="K975" i="7" s="1"/>
  <c r="I975" i="6"/>
  <c r="G975" i="7" s="1"/>
  <c r="U975" i="6"/>
  <c r="S975" i="7" s="1"/>
  <c r="T975" i="6"/>
  <c r="R975" i="7" s="1"/>
  <c r="AZ975" i="6"/>
  <c r="Y975" i="6"/>
  <c r="W975" i="7" s="1"/>
  <c r="Q975" i="6"/>
  <c r="O975" i="7" s="1"/>
  <c r="BD975" i="6"/>
  <c r="S975" i="6"/>
  <c r="Q975" i="7" s="1"/>
  <c r="Z975" i="6"/>
  <c r="X975" i="6"/>
  <c r="V975" i="7" s="1"/>
  <c r="J975" i="6"/>
  <c r="H975" i="7" s="1"/>
  <c r="AV975" i="6"/>
  <c r="V975" i="6"/>
  <c r="T975" i="7" s="1"/>
  <c r="AB975" i="6"/>
  <c r="O975" i="6"/>
  <c r="M975" i="7" s="1"/>
  <c r="F975" i="6"/>
  <c r="E975" i="6" s="1"/>
  <c r="L975" i="6"/>
  <c r="J975" i="7" s="1"/>
  <c r="BA975" i="6"/>
  <c r="A975" i="6"/>
  <c r="A975" i="7" s="1"/>
  <c r="R975" i="6"/>
  <c r="P975" i="7" s="1"/>
  <c r="P975" i="6"/>
  <c r="N975" i="7" s="1"/>
  <c r="C975" i="7"/>
  <c r="BC975" i="6"/>
  <c r="H975" i="6"/>
  <c r="F975" i="7" s="1"/>
  <c r="AA975" i="6"/>
  <c r="W975" i="6"/>
  <c r="U975" i="7" s="1"/>
  <c r="AY975" i="6"/>
  <c r="N975" i="6"/>
  <c r="L975" i="7" s="1"/>
  <c r="B975" i="6"/>
  <c r="B975" i="7" s="1"/>
  <c r="G975" i="6"/>
  <c r="E975" i="7" s="1"/>
  <c r="BB975" i="6"/>
  <c r="AX975" i="6"/>
  <c r="AW975" i="6"/>
  <c r="V790" i="6"/>
  <c r="T790" i="7" s="1"/>
  <c r="BD790" i="6"/>
  <c r="AY790" i="6"/>
  <c r="AA790" i="6"/>
  <c r="I790" i="6"/>
  <c r="G790" i="7" s="1"/>
  <c r="K790" i="6"/>
  <c r="I790" i="7" s="1"/>
  <c r="W790" i="6"/>
  <c r="U790" i="7" s="1"/>
  <c r="L790" i="6"/>
  <c r="J790" i="7" s="1"/>
  <c r="B790" i="6"/>
  <c r="B790" i="7" s="1"/>
  <c r="AZ790" i="6"/>
  <c r="O790" i="6"/>
  <c r="M790" i="7" s="1"/>
  <c r="Q790" i="6"/>
  <c r="O790" i="7" s="1"/>
  <c r="X790" i="6"/>
  <c r="V790" i="7" s="1"/>
  <c r="Z790" i="6"/>
  <c r="J790" i="6"/>
  <c r="H790" i="7" s="1"/>
  <c r="N790" i="6"/>
  <c r="L790" i="7" s="1"/>
  <c r="T790" i="6"/>
  <c r="R790" i="7" s="1"/>
  <c r="AX790" i="6"/>
  <c r="G790" i="6"/>
  <c r="E790" i="7" s="1"/>
  <c r="C790" i="7"/>
  <c r="R790" i="6"/>
  <c r="P790" i="7" s="1"/>
  <c r="S790" i="6"/>
  <c r="Q790" i="7" s="1"/>
  <c r="AV790" i="6"/>
  <c r="AW790" i="6"/>
  <c r="F790" i="6"/>
  <c r="E790" i="6" s="1"/>
  <c r="P790" i="6"/>
  <c r="N790" i="7" s="1"/>
  <c r="BB790" i="6"/>
  <c r="A790" i="6"/>
  <c r="A790" i="7" s="1"/>
  <c r="U790" i="6"/>
  <c r="S790" i="7" s="1"/>
  <c r="BA790" i="6"/>
  <c r="H790" i="6"/>
  <c r="F790" i="7" s="1"/>
  <c r="AB790" i="6"/>
  <c r="BC790" i="6"/>
  <c r="M790" i="6"/>
  <c r="K790" i="7" s="1"/>
  <c r="Y790" i="6"/>
  <c r="W790" i="7" s="1"/>
  <c r="Z864" i="6"/>
  <c r="G864" i="6"/>
  <c r="E864" i="7" s="1"/>
  <c r="BB864" i="6"/>
  <c r="C864" i="7"/>
  <c r="I864" i="6"/>
  <c r="G864" i="7" s="1"/>
  <c r="A864" i="6"/>
  <c r="A864" i="7" s="1"/>
  <c r="AY864" i="6"/>
  <c r="P864" i="6"/>
  <c r="N864" i="7" s="1"/>
  <c r="B864" i="6"/>
  <c r="B864" i="7" s="1"/>
  <c r="AV864" i="6"/>
  <c r="O864" i="6"/>
  <c r="M864" i="7" s="1"/>
  <c r="AX864" i="6"/>
  <c r="AZ864" i="6"/>
  <c r="W864" i="6"/>
  <c r="U864" i="7" s="1"/>
  <c r="H864" i="6"/>
  <c r="F864" i="7" s="1"/>
  <c r="J864" i="6"/>
  <c r="H864" i="7" s="1"/>
  <c r="U864" i="6"/>
  <c r="S864" i="7" s="1"/>
  <c r="N864" i="6"/>
  <c r="L864" i="7" s="1"/>
  <c r="Y864" i="6"/>
  <c r="W864" i="7" s="1"/>
  <c r="BA864" i="6"/>
  <c r="AB864" i="6"/>
  <c r="S864" i="6"/>
  <c r="Q864" i="7" s="1"/>
  <c r="T864" i="6"/>
  <c r="R864" i="7" s="1"/>
  <c r="Q864" i="6"/>
  <c r="O864" i="7" s="1"/>
  <c r="AW864" i="6"/>
  <c r="V864" i="6"/>
  <c r="T864" i="7" s="1"/>
  <c r="BD864" i="6"/>
  <c r="R864" i="6"/>
  <c r="P864" i="7" s="1"/>
  <c r="AA864" i="6"/>
  <c r="L864" i="6"/>
  <c r="J864" i="7" s="1"/>
  <c r="K864" i="6"/>
  <c r="I864" i="7" s="1"/>
  <c r="X864" i="6"/>
  <c r="V864" i="7" s="1"/>
  <c r="M864" i="6"/>
  <c r="K864" i="7" s="1"/>
  <c r="F864" i="6"/>
  <c r="E864" i="6" s="1"/>
  <c r="BC864" i="6"/>
  <c r="B144" i="9"/>
  <c r="P147" i="6"/>
  <c r="N147" i="7" s="1"/>
  <c r="AB147" i="6"/>
  <c r="AA147" i="6"/>
  <c r="F147" i="6"/>
  <c r="E147" i="6" s="1"/>
  <c r="C147" i="7"/>
  <c r="AB95" i="6"/>
  <c r="C95" i="7"/>
  <c r="AA95" i="6"/>
  <c r="F95" i="6"/>
  <c r="E95" i="6" s="1"/>
  <c r="B92" i="9"/>
  <c r="P95" i="6"/>
  <c r="N95" i="7" s="1"/>
  <c r="AW669" i="6"/>
  <c r="V669" i="6"/>
  <c r="T669" i="7" s="1"/>
  <c r="AB669" i="6"/>
  <c r="H669" i="6"/>
  <c r="F669" i="7" s="1"/>
  <c r="AZ669" i="6"/>
  <c r="W669" i="6"/>
  <c r="U669" i="7" s="1"/>
  <c r="K669" i="6"/>
  <c r="I669" i="7" s="1"/>
  <c r="P669" i="6"/>
  <c r="N669" i="7" s="1"/>
  <c r="O669" i="6"/>
  <c r="M669" i="7" s="1"/>
  <c r="F669" i="6"/>
  <c r="E669" i="6" s="1"/>
  <c r="AX669" i="6"/>
  <c r="BC669" i="6"/>
  <c r="A669" i="6"/>
  <c r="A669" i="7" s="1"/>
  <c r="AY669" i="6"/>
  <c r="L669" i="6"/>
  <c r="J669" i="7" s="1"/>
  <c r="Q669" i="6"/>
  <c r="O669" i="7" s="1"/>
  <c r="J669" i="6"/>
  <c r="H669" i="7" s="1"/>
  <c r="Z669" i="6"/>
  <c r="B669" i="6"/>
  <c r="B669" i="7" s="1"/>
  <c r="T669" i="6"/>
  <c r="R669" i="7" s="1"/>
  <c r="BB669" i="6"/>
  <c r="U669" i="6"/>
  <c r="S669" i="7" s="1"/>
  <c r="R669" i="6"/>
  <c r="P669" i="7" s="1"/>
  <c r="X669" i="6"/>
  <c r="V669" i="7" s="1"/>
  <c r="AV669" i="6"/>
  <c r="G669" i="6"/>
  <c r="E669" i="7" s="1"/>
  <c r="BD669" i="6"/>
  <c r="AA669" i="6"/>
  <c r="C669" i="7"/>
  <c r="I669" i="6"/>
  <c r="G669" i="7" s="1"/>
  <c r="Y669" i="6"/>
  <c r="W669" i="7" s="1"/>
  <c r="BA669" i="6"/>
  <c r="N669" i="6"/>
  <c r="L669" i="7" s="1"/>
  <c r="S669" i="6"/>
  <c r="Q669" i="7" s="1"/>
  <c r="M669" i="6"/>
  <c r="K669" i="7" s="1"/>
  <c r="F967" i="6"/>
  <c r="E967" i="6" s="1"/>
  <c r="O967" i="6"/>
  <c r="M967" i="7" s="1"/>
  <c r="G967" i="6"/>
  <c r="E967" i="7" s="1"/>
  <c r="BD967" i="6"/>
  <c r="U967" i="6"/>
  <c r="S967" i="7" s="1"/>
  <c r="AZ967" i="6"/>
  <c r="AB967" i="6"/>
  <c r="C967" i="7"/>
  <c r="S967" i="6"/>
  <c r="Q967" i="7" s="1"/>
  <c r="M967" i="6"/>
  <c r="K967" i="7" s="1"/>
  <c r="A967" i="6"/>
  <c r="A967" i="7" s="1"/>
  <c r="R967" i="6"/>
  <c r="P967" i="7" s="1"/>
  <c r="AW967" i="6"/>
  <c r="AV967" i="6"/>
  <c r="Y967" i="6"/>
  <c r="W967" i="7" s="1"/>
  <c r="B967" i="6"/>
  <c r="B967" i="7" s="1"/>
  <c r="I967" i="6"/>
  <c r="G967" i="7" s="1"/>
  <c r="L967" i="6"/>
  <c r="J967" i="7" s="1"/>
  <c r="W967" i="6"/>
  <c r="U967" i="7" s="1"/>
  <c r="AA967" i="6"/>
  <c r="P967" i="6"/>
  <c r="N967" i="7" s="1"/>
  <c r="J967" i="6"/>
  <c r="H967" i="7" s="1"/>
  <c r="X967" i="6"/>
  <c r="V967" i="7" s="1"/>
  <c r="AX967" i="6"/>
  <c r="T967" i="6"/>
  <c r="R967" i="7" s="1"/>
  <c r="BC967" i="6"/>
  <c r="AY967" i="6"/>
  <c r="Q967" i="6"/>
  <c r="O967" i="7" s="1"/>
  <c r="N967" i="6"/>
  <c r="L967" i="7" s="1"/>
  <c r="BB967" i="6"/>
  <c r="BA967" i="6"/>
  <c r="K967" i="6"/>
  <c r="I967" i="7" s="1"/>
  <c r="H967" i="6"/>
  <c r="F967" i="7" s="1"/>
  <c r="V967" i="6"/>
  <c r="T967" i="7" s="1"/>
  <c r="Z967" i="6"/>
  <c r="BC627" i="6"/>
  <c r="K627" i="6"/>
  <c r="I627" i="7" s="1"/>
  <c r="J627" i="6"/>
  <c r="H627" i="7" s="1"/>
  <c r="V627" i="6"/>
  <c r="T627" i="7" s="1"/>
  <c r="BA627" i="6"/>
  <c r="AZ627" i="6"/>
  <c r="AX627" i="6"/>
  <c r="W627" i="6"/>
  <c r="U627" i="7" s="1"/>
  <c r="R627" i="6"/>
  <c r="P627" i="7" s="1"/>
  <c r="S627" i="6"/>
  <c r="Q627" i="7" s="1"/>
  <c r="AB627" i="6"/>
  <c r="H627" i="6"/>
  <c r="F627" i="7" s="1"/>
  <c r="F627" i="6"/>
  <c r="E627" i="6" s="1"/>
  <c r="BD627" i="6"/>
  <c r="AA627" i="6"/>
  <c r="A627" i="6"/>
  <c r="A627" i="7" s="1"/>
  <c r="M627" i="6"/>
  <c r="K627" i="7" s="1"/>
  <c r="AY627" i="6"/>
  <c r="AW627" i="6"/>
  <c r="G627" i="6"/>
  <c r="E627" i="7" s="1"/>
  <c r="L627" i="6"/>
  <c r="J627" i="7" s="1"/>
  <c r="O627" i="6"/>
  <c r="M627" i="7" s="1"/>
  <c r="X627" i="6"/>
  <c r="V627" i="7" s="1"/>
  <c r="BB627" i="6"/>
  <c r="N627" i="6"/>
  <c r="L627" i="7" s="1"/>
  <c r="U627" i="6"/>
  <c r="S627" i="7" s="1"/>
  <c r="Y627" i="6"/>
  <c r="W627" i="7" s="1"/>
  <c r="B627" i="6"/>
  <c r="B627" i="7" s="1"/>
  <c r="Z627" i="6"/>
  <c r="Q627" i="6"/>
  <c r="O627" i="7" s="1"/>
  <c r="C627" i="7"/>
  <c r="AV627" i="6"/>
  <c r="I627" i="6"/>
  <c r="G627" i="7" s="1"/>
  <c r="T627" i="6"/>
  <c r="R627" i="7" s="1"/>
  <c r="P627" i="6"/>
  <c r="N627" i="7" s="1"/>
  <c r="C900" i="7"/>
  <c r="U900" i="6"/>
  <c r="S900" i="7" s="1"/>
  <c r="S900" i="6"/>
  <c r="Q900" i="7" s="1"/>
  <c r="Q900" i="6"/>
  <c r="O900" i="7" s="1"/>
  <c r="X900" i="6"/>
  <c r="V900" i="7" s="1"/>
  <c r="T900" i="6"/>
  <c r="R900" i="7" s="1"/>
  <c r="K900" i="6"/>
  <c r="I900" i="7" s="1"/>
  <c r="R900" i="6"/>
  <c r="P900" i="7" s="1"/>
  <c r="A900" i="6"/>
  <c r="A900" i="7" s="1"/>
  <c r="BD900" i="6"/>
  <c r="AV900" i="6"/>
  <c r="G900" i="6"/>
  <c r="E900" i="7" s="1"/>
  <c r="P900" i="6"/>
  <c r="N900" i="7" s="1"/>
  <c r="V900" i="6"/>
  <c r="T900" i="7" s="1"/>
  <c r="F900" i="6"/>
  <c r="E900" i="6" s="1"/>
  <c r="AA900" i="6"/>
  <c r="I900" i="6"/>
  <c r="G900" i="7" s="1"/>
  <c r="AX900" i="6"/>
  <c r="AW900" i="6"/>
  <c r="N900" i="6"/>
  <c r="L900" i="7" s="1"/>
  <c r="H900" i="6"/>
  <c r="F900" i="7" s="1"/>
  <c r="BA900" i="6"/>
  <c r="AZ900" i="6"/>
  <c r="Z900" i="6"/>
  <c r="W900" i="6"/>
  <c r="U900" i="7" s="1"/>
  <c r="J900" i="6"/>
  <c r="H900" i="7" s="1"/>
  <c r="BC900" i="6"/>
  <c r="AB900" i="6"/>
  <c r="B900" i="6"/>
  <c r="B900" i="7" s="1"/>
  <c r="AY900" i="6"/>
  <c r="BB900" i="6"/>
  <c r="M900" i="6"/>
  <c r="K900" i="7" s="1"/>
  <c r="O900" i="6"/>
  <c r="M900" i="7" s="1"/>
  <c r="Y900" i="6"/>
  <c r="W900" i="7" s="1"/>
  <c r="L900" i="6"/>
  <c r="J900" i="7" s="1"/>
  <c r="AA235" i="6"/>
  <c r="B232" i="9"/>
  <c r="AB235" i="6"/>
  <c r="P235" i="6"/>
  <c r="N235" i="7" s="1"/>
  <c r="C235" i="7"/>
  <c r="F235" i="6"/>
  <c r="E235" i="6" s="1"/>
  <c r="P340" i="6"/>
  <c r="N340" i="7" s="1"/>
  <c r="B337" i="9"/>
  <c r="C340" i="7"/>
  <c r="AB340" i="6"/>
  <c r="F340" i="6"/>
  <c r="E340" i="6" s="1"/>
  <c r="AA340" i="6"/>
  <c r="AA366" i="6"/>
  <c r="AB366" i="6"/>
  <c r="P366" i="6"/>
  <c r="N366" i="7" s="1"/>
  <c r="F366" i="6"/>
  <c r="E366" i="6" s="1"/>
  <c r="B363" i="9"/>
  <c r="C366" i="7"/>
  <c r="B6" i="9"/>
  <c r="C9" i="7"/>
  <c r="F9" i="6"/>
  <c r="E9" i="6" s="1"/>
  <c r="AA9" i="6"/>
  <c r="P9" i="6"/>
  <c r="N9" i="7" s="1"/>
  <c r="AB9" i="6"/>
  <c r="I797" i="6"/>
  <c r="G797" i="7" s="1"/>
  <c r="AA797" i="6"/>
  <c r="BB797" i="6"/>
  <c r="G797" i="6"/>
  <c r="E797" i="7" s="1"/>
  <c r="U797" i="6"/>
  <c r="S797" i="7" s="1"/>
  <c r="A797" i="6"/>
  <c r="A797" i="7" s="1"/>
  <c r="P797" i="6"/>
  <c r="N797" i="7" s="1"/>
  <c r="R797" i="6"/>
  <c r="P797" i="7" s="1"/>
  <c r="T797" i="6"/>
  <c r="R797" i="7" s="1"/>
  <c r="K797" i="6"/>
  <c r="I797" i="7" s="1"/>
  <c r="F797" i="6"/>
  <c r="E797" i="6" s="1"/>
  <c r="Q797" i="6"/>
  <c r="O797" i="7" s="1"/>
  <c r="AB797" i="6"/>
  <c r="S797" i="6"/>
  <c r="Q797" i="7" s="1"/>
  <c r="AY797" i="6"/>
  <c r="W797" i="6"/>
  <c r="U797" i="7" s="1"/>
  <c r="AW797" i="6"/>
  <c r="Y797" i="6"/>
  <c r="W797" i="7" s="1"/>
  <c r="X797" i="6"/>
  <c r="V797" i="7" s="1"/>
  <c r="BA797" i="6"/>
  <c r="AV797" i="6"/>
  <c r="L797" i="6"/>
  <c r="J797" i="7" s="1"/>
  <c r="O797" i="6"/>
  <c r="M797" i="7" s="1"/>
  <c r="N797" i="6"/>
  <c r="L797" i="7" s="1"/>
  <c r="AX797" i="6"/>
  <c r="H797" i="6"/>
  <c r="F797" i="7" s="1"/>
  <c r="Z797" i="6"/>
  <c r="BC797" i="6"/>
  <c r="J797" i="6"/>
  <c r="H797" i="7" s="1"/>
  <c r="V797" i="6"/>
  <c r="T797" i="7" s="1"/>
  <c r="AZ797" i="6"/>
  <c r="C797" i="7"/>
  <c r="BD797" i="6"/>
  <c r="B797" i="6"/>
  <c r="B797" i="7" s="1"/>
  <c r="M797" i="6"/>
  <c r="K797" i="7" s="1"/>
  <c r="N541" i="6"/>
  <c r="L541" i="7" s="1"/>
  <c r="W541" i="6"/>
  <c r="U541" i="7" s="1"/>
  <c r="L541" i="6"/>
  <c r="J541" i="7" s="1"/>
  <c r="AB541" i="6"/>
  <c r="R541" i="6"/>
  <c r="P541" i="7" s="1"/>
  <c r="U541" i="6"/>
  <c r="S541" i="7" s="1"/>
  <c r="AY541" i="6"/>
  <c r="F541" i="6"/>
  <c r="E541" i="6" s="1"/>
  <c r="K541" i="6"/>
  <c r="I541" i="7" s="1"/>
  <c r="BC541" i="6"/>
  <c r="AZ541" i="6"/>
  <c r="I541" i="6"/>
  <c r="G541" i="7" s="1"/>
  <c r="BB541" i="6"/>
  <c r="B541" i="6"/>
  <c r="B541" i="7" s="1"/>
  <c r="T541" i="6"/>
  <c r="R541" i="7" s="1"/>
  <c r="AA541" i="6"/>
  <c r="O541" i="6"/>
  <c r="M541" i="7" s="1"/>
  <c r="H541" i="6"/>
  <c r="F541" i="7" s="1"/>
  <c r="S541" i="6"/>
  <c r="Q541" i="7" s="1"/>
  <c r="Y541" i="6"/>
  <c r="W541" i="7" s="1"/>
  <c r="A541" i="6"/>
  <c r="A541" i="7" s="1"/>
  <c r="BD541" i="6"/>
  <c r="J541" i="6"/>
  <c r="H541" i="7" s="1"/>
  <c r="BA541" i="6"/>
  <c r="Z541" i="6"/>
  <c r="AW541" i="6"/>
  <c r="AV541" i="6"/>
  <c r="Q541" i="6"/>
  <c r="O541" i="7" s="1"/>
  <c r="M541" i="6"/>
  <c r="K541" i="7" s="1"/>
  <c r="AX541" i="6"/>
  <c r="X541" i="6"/>
  <c r="V541" i="7" s="1"/>
  <c r="P541" i="6"/>
  <c r="N541" i="7" s="1"/>
  <c r="C541" i="7"/>
  <c r="G541" i="6"/>
  <c r="E541" i="7" s="1"/>
  <c r="V541" i="6"/>
  <c r="T541" i="7" s="1"/>
  <c r="AA128" i="6"/>
  <c r="P128" i="6"/>
  <c r="N128" i="7" s="1"/>
  <c r="C128" i="7"/>
  <c r="F128" i="6"/>
  <c r="E128" i="6" s="1"/>
  <c r="B125" i="9"/>
  <c r="AB128" i="6"/>
  <c r="AX578" i="6"/>
  <c r="AY578" i="6"/>
  <c r="AZ578" i="6"/>
  <c r="Z578" i="6"/>
  <c r="N578" i="6"/>
  <c r="L578" i="7" s="1"/>
  <c r="W578" i="6"/>
  <c r="U578" i="7" s="1"/>
  <c r="BA578" i="6"/>
  <c r="AV578" i="6"/>
  <c r="BD578" i="6"/>
  <c r="R578" i="6"/>
  <c r="P578" i="7" s="1"/>
  <c r="P578" i="6"/>
  <c r="N578" i="7" s="1"/>
  <c r="AW578" i="6"/>
  <c r="V578" i="6"/>
  <c r="T578" i="7" s="1"/>
  <c r="Q578" i="6"/>
  <c r="O578" i="7" s="1"/>
  <c r="U578" i="6"/>
  <c r="S578" i="7" s="1"/>
  <c r="A578" i="6"/>
  <c r="A578" i="7" s="1"/>
  <c r="H578" i="6"/>
  <c r="F578" i="7" s="1"/>
  <c r="C578" i="7"/>
  <c r="AA578" i="6"/>
  <c r="B578" i="6"/>
  <c r="B578" i="7" s="1"/>
  <c r="BC578" i="6"/>
  <c r="O578" i="6"/>
  <c r="M578" i="7" s="1"/>
  <c r="K578" i="6"/>
  <c r="I578" i="7" s="1"/>
  <c r="J578" i="6"/>
  <c r="H578" i="7" s="1"/>
  <c r="L578" i="6"/>
  <c r="J578" i="7" s="1"/>
  <c r="I578" i="6"/>
  <c r="G578" i="7" s="1"/>
  <c r="BB578" i="6"/>
  <c r="G578" i="6"/>
  <c r="E578" i="7" s="1"/>
  <c r="S578" i="6"/>
  <c r="Q578" i="7" s="1"/>
  <c r="T578" i="6"/>
  <c r="R578" i="7" s="1"/>
  <c r="Y578" i="6"/>
  <c r="W578" i="7" s="1"/>
  <c r="X578" i="6"/>
  <c r="V578" i="7" s="1"/>
  <c r="AB578" i="6"/>
  <c r="M578" i="6"/>
  <c r="K578" i="7" s="1"/>
  <c r="F578" i="6"/>
  <c r="E578" i="6" s="1"/>
  <c r="L974" i="6"/>
  <c r="J974" i="7" s="1"/>
  <c r="BC974" i="6"/>
  <c r="I974" i="6"/>
  <c r="G974" i="7" s="1"/>
  <c r="A974" i="6"/>
  <c r="A974" i="7" s="1"/>
  <c r="BA974" i="6"/>
  <c r="B974" i="6"/>
  <c r="B974" i="7" s="1"/>
  <c r="AX974" i="6"/>
  <c r="T974" i="6"/>
  <c r="R974" i="7" s="1"/>
  <c r="BD974" i="6"/>
  <c r="AY974" i="6"/>
  <c r="H974" i="6"/>
  <c r="F974" i="7" s="1"/>
  <c r="G974" i="6"/>
  <c r="E974" i="7" s="1"/>
  <c r="M974" i="6"/>
  <c r="K974" i="7" s="1"/>
  <c r="W974" i="6"/>
  <c r="U974" i="7" s="1"/>
  <c r="Z974" i="6"/>
  <c r="AW974" i="6"/>
  <c r="P974" i="6"/>
  <c r="N974" i="7" s="1"/>
  <c r="S974" i="6"/>
  <c r="Q974" i="7" s="1"/>
  <c r="Q974" i="6"/>
  <c r="O974" i="7" s="1"/>
  <c r="Y974" i="6"/>
  <c r="W974" i="7" s="1"/>
  <c r="V974" i="6"/>
  <c r="T974" i="7" s="1"/>
  <c r="R974" i="6"/>
  <c r="P974" i="7" s="1"/>
  <c r="AB974" i="6"/>
  <c r="C974" i="7"/>
  <c r="J974" i="6"/>
  <c r="H974" i="7" s="1"/>
  <c r="N974" i="6"/>
  <c r="L974" i="7" s="1"/>
  <c r="K974" i="6"/>
  <c r="I974" i="7" s="1"/>
  <c r="AZ974" i="6"/>
  <c r="AA974" i="6"/>
  <c r="AV974" i="6"/>
  <c r="O974" i="6"/>
  <c r="M974" i="7" s="1"/>
  <c r="F974" i="6"/>
  <c r="E974" i="6" s="1"/>
  <c r="X974" i="6"/>
  <c r="V974" i="7" s="1"/>
  <c r="U974" i="6"/>
  <c r="S974" i="7" s="1"/>
  <c r="BB974" i="6"/>
  <c r="P325" i="6"/>
  <c r="N325" i="7" s="1"/>
  <c r="AA325" i="6"/>
  <c r="B322" i="9"/>
  <c r="C325" i="7"/>
  <c r="F325" i="6"/>
  <c r="E325" i="6" s="1"/>
  <c r="AB325" i="6"/>
  <c r="B103" i="9"/>
  <c r="AB106" i="6"/>
  <c r="F106" i="6"/>
  <c r="E106" i="6" s="1"/>
  <c r="AA106" i="6"/>
  <c r="P106" i="6"/>
  <c r="N106" i="7" s="1"/>
  <c r="C106" i="7"/>
  <c r="AV972" i="6"/>
  <c r="A972" i="6"/>
  <c r="A972" i="7" s="1"/>
  <c r="I972" i="6"/>
  <c r="G972" i="7" s="1"/>
  <c r="T972" i="6"/>
  <c r="R972" i="7" s="1"/>
  <c r="S972" i="6"/>
  <c r="Q972" i="7" s="1"/>
  <c r="AY972" i="6"/>
  <c r="Z972" i="6"/>
  <c r="J972" i="6"/>
  <c r="H972" i="7" s="1"/>
  <c r="N972" i="6"/>
  <c r="L972" i="7" s="1"/>
  <c r="C972" i="7"/>
  <c r="H972" i="6"/>
  <c r="F972" i="7" s="1"/>
  <c r="Y972" i="6"/>
  <c r="W972" i="7" s="1"/>
  <c r="G972" i="6"/>
  <c r="E972" i="7" s="1"/>
  <c r="R972" i="6"/>
  <c r="P972" i="7" s="1"/>
  <c r="B972" i="6"/>
  <c r="B972" i="7" s="1"/>
  <c r="AB972" i="6"/>
  <c r="F972" i="6"/>
  <c r="E972" i="6" s="1"/>
  <c r="L972" i="6"/>
  <c r="J972" i="7" s="1"/>
  <c r="K972" i="6"/>
  <c r="I972" i="7" s="1"/>
  <c r="AA972" i="6"/>
  <c r="BB972" i="6"/>
  <c r="P972" i="6"/>
  <c r="N972" i="7" s="1"/>
  <c r="AW972" i="6"/>
  <c r="O972" i="6"/>
  <c r="M972" i="7" s="1"/>
  <c r="BA972" i="6"/>
  <c r="U972" i="6"/>
  <c r="S972" i="7" s="1"/>
  <c r="W972" i="6"/>
  <c r="U972" i="7" s="1"/>
  <c r="V972" i="6"/>
  <c r="T972" i="7" s="1"/>
  <c r="AZ972" i="6"/>
  <c r="BD972" i="6"/>
  <c r="AX972" i="6"/>
  <c r="X972" i="6"/>
  <c r="V972" i="7" s="1"/>
  <c r="BC972" i="6"/>
  <c r="Q972" i="6"/>
  <c r="O972" i="7" s="1"/>
  <c r="M972" i="6"/>
  <c r="K972" i="7" s="1"/>
  <c r="F453" i="6"/>
  <c r="E453" i="6" s="1"/>
  <c r="AW453" i="6"/>
  <c r="I453" i="6"/>
  <c r="G453" i="7" s="1"/>
  <c r="N453" i="6"/>
  <c r="L453" i="7" s="1"/>
  <c r="T453" i="6"/>
  <c r="R453" i="7" s="1"/>
  <c r="BD453" i="6"/>
  <c r="B453" i="6"/>
  <c r="B453" i="7" s="1"/>
  <c r="G453" i="6"/>
  <c r="E453" i="7" s="1"/>
  <c r="BB453" i="6"/>
  <c r="S453" i="6"/>
  <c r="Q453" i="7" s="1"/>
  <c r="Q453" i="6"/>
  <c r="O453" i="7" s="1"/>
  <c r="L453" i="6"/>
  <c r="J453" i="7" s="1"/>
  <c r="P453" i="6"/>
  <c r="N453" i="7" s="1"/>
  <c r="V453" i="6"/>
  <c r="T453" i="7" s="1"/>
  <c r="X453" i="6"/>
  <c r="V453" i="7" s="1"/>
  <c r="AB453" i="6"/>
  <c r="Y453" i="6"/>
  <c r="W453" i="7" s="1"/>
  <c r="BA453" i="6"/>
  <c r="J453" i="6"/>
  <c r="H453" i="7" s="1"/>
  <c r="AV453" i="6"/>
  <c r="U453" i="6"/>
  <c r="S453" i="7" s="1"/>
  <c r="Z453" i="6"/>
  <c r="AA453" i="6"/>
  <c r="W453" i="6"/>
  <c r="U453" i="7" s="1"/>
  <c r="R453" i="6"/>
  <c r="P453" i="7" s="1"/>
  <c r="H453" i="6"/>
  <c r="F453" i="7" s="1"/>
  <c r="M453" i="6"/>
  <c r="K453" i="7" s="1"/>
  <c r="BC453" i="6"/>
  <c r="C453" i="7"/>
  <c r="K453" i="6"/>
  <c r="I453" i="7" s="1"/>
  <c r="AX453" i="6"/>
  <c r="A453" i="6"/>
  <c r="A453" i="7" s="1"/>
  <c r="AZ453" i="6"/>
  <c r="O453" i="6"/>
  <c r="M453" i="7" s="1"/>
  <c r="AY453" i="6"/>
  <c r="AX909" i="6"/>
  <c r="BB909" i="6"/>
  <c r="H909" i="6"/>
  <c r="F909" i="7" s="1"/>
  <c r="T909" i="6"/>
  <c r="R909" i="7" s="1"/>
  <c r="O909" i="6"/>
  <c r="M909" i="7" s="1"/>
  <c r="P909" i="6"/>
  <c r="N909" i="7" s="1"/>
  <c r="BD909" i="6"/>
  <c r="G909" i="6"/>
  <c r="E909" i="7" s="1"/>
  <c r="L909" i="6"/>
  <c r="J909" i="7" s="1"/>
  <c r="C909" i="7"/>
  <c r="I909" i="6"/>
  <c r="G909" i="7" s="1"/>
  <c r="A909" i="6"/>
  <c r="A909" i="7" s="1"/>
  <c r="W909" i="6"/>
  <c r="U909" i="7" s="1"/>
  <c r="Q909" i="6"/>
  <c r="O909" i="7" s="1"/>
  <c r="S909" i="6"/>
  <c r="Q909" i="7" s="1"/>
  <c r="V909" i="6"/>
  <c r="T909" i="7" s="1"/>
  <c r="F909" i="6"/>
  <c r="E909" i="6" s="1"/>
  <c r="BC909" i="6"/>
  <c r="M909" i="6"/>
  <c r="K909" i="7" s="1"/>
  <c r="U909" i="6"/>
  <c r="S909" i="7" s="1"/>
  <c r="AA909" i="6"/>
  <c r="Z909" i="6"/>
  <c r="J909" i="6"/>
  <c r="H909" i="7" s="1"/>
  <c r="R909" i="6"/>
  <c r="P909" i="7" s="1"/>
  <c r="N909" i="6"/>
  <c r="L909" i="7" s="1"/>
  <c r="AY909" i="6"/>
  <c r="K909" i="6"/>
  <c r="I909" i="7" s="1"/>
  <c r="AV909" i="6"/>
  <c r="Y909" i="6"/>
  <c r="W909" i="7" s="1"/>
  <c r="B909" i="6"/>
  <c r="B909" i="7" s="1"/>
  <c r="AB909" i="6"/>
  <c r="X909" i="6"/>
  <c r="V909" i="7" s="1"/>
  <c r="AZ909" i="6"/>
  <c r="BA909" i="6"/>
  <c r="AW909" i="6"/>
  <c r="N501" i="6"/>
  <c r="L501" i="7" s="1"/>
  <c r="X501" i="6"/>
  <c r="V501" i="7" s="1"/>
  <c r="BB501" i="6"/>
  <c r="AY501" i="6"/>
  <c r="Y501" i="6"/>
  <c r="W501" i="7" s="1"/>
  <c r="AV501" i="6"/>
  <c r="T501" i="6"/>
  <c r="R501" i="7" s="1"/>
  <c r="BC501" i="6"/>
  <c r="O501" i="6"/>
  <c r="M501" i="7" s="1"/>
  <c r="C501" i="7"/>
  <c r="F501" i="6"/>
  <c r="E501" i="6" s="1"/>
  <c r="AA501" i="6"/>
  <c r="W501" i="6"/>
  <c r="U501" i="7" s="1"/>
  <c r="J501" i="6"/>
  <c r="H501" i="7" s="1"/>
  <c r="I501" i="6"/>
  <c r="G501" i="7" s="1"/>
  <c r="P501" i="6"/>
  <c r="N501" i="7" s="1"/>
  <c r="K501" i="6"/>
  <c r="I501" i="7" s="1"/>
  <c r="A501" i="6"/>
  <c r="A501" i="7" s="1"/>
  <c r="AX501" i="6"/>
  <c r="B501" i="6"/>
  <c r="B501" i="7" s="1"/>
  <c r="BA501" i="6"/>
  <c r="R501" i="6"/>
  <c r="P501" i="7" s="1"/>
  <c r="M501" i="6"/>
  <c r="K501" i="7" s="1"/>
  <c r="G501" i="6"/>
  <c r="E501" i="7" s="1"/>
  <c r="L501" i="6"/>
  <c r="J501" i="7" s="1"/>
  <c r="Q501" i="6"/>
  <c r="O501" i="7" s="1"/>
  <c r="BD501" i="6"/>
  <c r="H501" i="6"/>
  <c r="F501" i="7" s="1"/>
  <c r="U501" i="6"/>
  <c r="S501" i="7" s="1"/>
  <c r="AZ501" i="6"/>
  <c r="S501" i="6"/>
  <c r="Q501" i="7" s="1"/>
  <c r="V501" i="6"/>
  <c r="T501" i="7" s="1"/>
  <c r="AW501" i="6"/>
  <c r="Z501" i="6"/>
  <c r="AB501" i="6"/>
  <c r="P287" i="6"/>
  <c r="N287" i="7" s="1"/>
  <c r="C287" i="7"/>
  <c r="AA287" i="6"/>
  <c r="AB287" i="6"/>
  <c r="F287" i="6"/>
  <c r="E287" i="6" s="1"/>
  <c r="B284" i="9"/>
  <c r="BD571" i="6"/>
  <c r="W571" i="6"/>
  <c r="U571" i="7" s="1"/>
  <c r="AB571" i="6"/>
  <c r="R571" i="6"/>
  <c r="P571" i="7" s="1"/>
  <c r="J571" i="6"/>
  <c r="H571" i="7" s="1"/>
  <c r="AZ571" i="6"/>
  <c r="O571" i="6"/>
  <c r="M571" i="7" s="1"/>
  <c r="F571" i="6"/>
  <c r="E571" i="6" s="1"/>
  <c r="M571" i="6"/>
  <c r="K571" i="7" s="1"/>
  <c r="A571" i="6"/>
  <c r="A571" i="7" s="1"/>
  <c r="X571" i="6"/>
  <c r="V571" i="7" s="1"/>
  <c r="Y571" i="6"/>
  <c r="W571" i="7" s="1"/>
  <c r="Z571" i="6"/>
  <c r="BB571" i="6"/>
  <c r="C571" i="7"/>
  <c r="Q571" i="6"/>
  <c r="O571" i="7" s="1"/>
  <c r="U571" i="6"/>
  <c r="S571" i="7" s="1"/>
  <c r="B571" i="6"/>
  <c r="B571" i="7" s="1"/>
  <c r="L571" i="6"/>
  <c r="J571" i="7" s="1"/>
  <c r="S571" i="6"/>
  <c r="Q571" i="7" s="1"/>
  <c r="K571" i="6"/>
  <c r="I571" i="7" s="1"/>
  <c r="V571" i="6"/>
  <c r="T571" i="7" s="1"/>
  <c r="AW571" i="6"/>
  <c r="N571" i="6"/>
  <c r="L571" i="7" s="1"/>
  <c r="AY571" i="6"/>
  <c r="T571" i="6"/>
  <c r="R571" i="7" s="1"/>
  <c r="BA571" i="6"/>
  <c r="I571" i="6"/>
  <c r="G571" i="7" s="1"/>
  <c r="H571" i="6"/>
  <c r="F571" i="7" s="1"/>
  <c r="AA571" i="6"/>
  <c r="P571" i="6"/>
  <c r="N571" i="7" s="1"/>
  <c r="G571" i="6"/>
  <c r="E571" i="7" s="1"/>
  <c r="AX571" i="6"/>
  <c r="AV571" i="6"/>
  <c r="BC571" i="6"/>
  <c r="AA219" i="6"/>
  <c r="AB219" i="6"/>
  <c r="F219" i="6"/>
  <c r="E219" i="6" s="1"/>
  <c r="C219" i="7"/>
  <c r="P219" i="6"/>
  <c r="N219" i="7" s="1"/>
  <c r="B216" i="9"/>
  <c r="BA902" i="6"/>
  <c r="I902" i="6"/>
  <c r="G902" i="7" s="1"/>
  <c r="L902" i="6"/>
  <c r="J902" i="7" s="1"/>
  <c r="P902" i="6"/>
  <c r="N902" i="7" s="1"/>
  <c r="H902" i="6"/>
  <c r="F902" i="7" s="1"/>
  <c r="A902" i="6"/>
  <c r="A902" i="7" s="1"/>
  <c r="M902" i="6"/>
  <c r="K902" i="7" s="1"/>
  <c r="B902" i="6"/>
  <c r="B902" i="7" s="1"/>
  <c r="K902" i="6"/>
  <c r="I902" i="7" s="1"/>
  <c r="AW902" i="6"/>
  <c r="AB902" i="6"/>
  <c r="J902" i="6"/>
  <c r="H902" i="7" s="1"/>
  <c r="Y902" i="6"/>
  <c r="W902" i="7" s="1"/>
  <c r="G902" i="6"/>
  <c r="E902" i="7" s="1"/>
  <c r="BC902" i="6"/>
  <c r="AX902" i="6"/>
  <c r="T902" i="6"/>
  <c r="R902" i="7" s="1"/>
  <c r="X902" i="6"/>
  <c r="V902" i="7" s="1"/>
  <c r="F902" i="6"/>
  <c r="E902" i="6" s="1"/>
  <c r="O902" i="6"/>
  <c r="M902" i="7" s="1"/>
  <c r="AV902" i="6"/>
  <c r="BD902" i="6"/>
  <c r="N902" i="6"/>
  <c r="L902" i="7" s="1"/>
  <c r="AA902" i="6"/>
  <c r="R902" i="6"/>
  <c r="P902" i="7" s="1"/>
  <c r="AZ902" i="6"/>
  <c r="Q902" i="6"/>
  <c r="O902" i="7" s="1"/>
  <c r="U902" i="6"/>
  <c r="S902" i="7" s="1"/>
  <c r="BB902" i="6"/>
  <c r="W902" i="6"/>
  <c r="U902" i="7" s="1"/>
  <c r="AY902" i="6"/>
  <c r="S902" i="6"/>
  <c r="Q902" i="7" s="1"/>
  <c r="C902" i="7"/>
  <c r="V902" i="6"/>
  <c r="T902" i="7" s="1"/>
  <c r="Z902" i="6"/>
  <c r="F703" i="6"/>
  <c r="E703" i="6" s="1"/>
  <c r="AY703" i="6"/>
  <c r="V703" i="6"/>
  <c r="T703" i="7" s="1"/>
  <c r="M703" i="6"/>
  <c r="K703" i="7" s="1"/>
  <c r="AB703" i="6"/>
  <c r="U703" i="6"/>
  <c r="S703" i="7" s="1"/>
  <c r="C703" i="7"/>
  <c r="BA703" i="6"/>
  <c r="H703" i="6"/>
  <c r="F703" i="7" s="1"/>
  <c r="B703" i="6"/>
  <c r="B703" i="7" s="1"/>
  <c r="AV703" i="6"/>
  <c r="AA703" i="6"/>
  <c r="AW703" i="6"/>
  <c r="BB703" i="6"/>
  <c r="Y703" i="6"/>
  <c r="W703" i="7" s="1"/>
  <c r="Z703" i="6"/>
  <c r="W703" i="6"/>
  <c r="U703" i="7" s="1"/>
  <c r="P703" i="6"/>
  <c r="N703" i="7" s="1"/>
  <c r="BD703" i="6"/>
  <c r="L703" i="6"/>
  <c r="J703" i="7" s="1"/>
  <c r="I703" i="6"/>
  <c r="G703" i="7" s="1"/>
  <c r="X703" i="6"/>
  <c r="V703" i="7" s="1"/>
  <c r="N703" i="6"/>
  <c r="L703" i="7" s="1"/>
  <c r="A703" i="6"/>
  <c r="A703" i="7" s="1"/>
  <c r="J703" i="6"/>
  <c r="H703" i="7" s="1"/>
  <c r="T703" i="6"/>
  <c r="R703" i="7" s="1"/>
  <c r="BC703" i="6"/>
  <c r="Q703" i="6"/>
  <c r="O703" i="7" s="1"/>
  <c r="K703" i="6"/>
  <c r="I703" i="7" s="1"/>
  <c r="AX703" i="6"/>
  <c r="AZ703" i="6"/>
  <c r="O703" i="6"/>
  <c r="M703" i="7" s="1"/>
  <c r="G703" i="6"/>
  <c r="E703" i="7" s="1"/>
  <c r="S703" i="6"/>
  <c r="Q703" i="7" s="1"/>
  <c r="R703" i="6"/>
  <c r="P703" i="7" s="1"/>
  <c r="AY735" i="6"/>
  <c r="B735" i="6"/>
  <c r="B735" i="7" s="1"/>
  <c r="O735" i="6"/>
  <c r="M735" i="7" s="1"/>
  <c r="Z735" i="6"/>
  <c r="N735" i="6"/>
  <c r="L735" i="7" s="1"/>
  <c r="S735" i="6"/>
  <c r="Q735" i="7" s="1"/>
  <c r="BA735" i="6"/>
  <c r="J735" i="6"/>
  <c r="H735" i="7" s="1"/>
  <c r="I735" i="6"/>
  <c r="G735" i="7" s="1"/>
  <c r="F735" i="6"/>
  <c r="E735" i="6" s="1"/>
  <c r="K735" i="6"/>
  <c r="I735" i="7" s="1"/>
  <c r="BC735" i="6"/>
  <c r="AW735" i="6"/>
  <c r="BD735" i="6"/>
  <c r="A735" i="6"/>
  <c r="A735" i="7" s="1"/>
  <c r="BB735" i="6"/>
  <c r="H735" i="6"/>
  <c r="F735" i="7" s="1"/>
  <c r="C735" i="7"/>
  <c r="X735" i="6"/>
  <c r="V735" i="7" s="1"/>
  <c r="AB735" i="6"/>
  <c r="AA735" i="6"/>
  <c r="Q735" i="6"/>
  <c r="O735" i="7" s="1"/>
  <c r="W735" i="6"/>
  <c r="U735" i="7" s="1"/>
  <c r="G735" i="6"/>
  <c r="E735" i="7" s="1"/>
  <c r="V735" i="6"/>
  <c r="T735" i="7" s="1"/>
  <c r="R735" i="6"/>
  <c r="P735" i="7" s="1"/>
  <c r="T735" i="6"/>
  <c r="R735" i="7" s="1"/>
  <c r="P735" i="6"/>
  <c r="N735" i="7" s="1"/>
  <c r="M735" i="6"/>
  <c r="K735" i="7" s="1"/>
  <c r="AX735" i="6"/>
  <c r="Y735" i="6"/>
  <c r="W735" i="7" s="1"/>
  <c r="L735" i="6"/>
  <c r="J735" i="7" s="1"/>
  <c r="AZ735" i="6"/>
  <c r="AV735" i="6"/>
  <c r="U735" i="6"/>
  <c r="S735" i="7" s="1"/>
  <c r="Z398" i="6"/>
  <c r="Q398" i="6"/>
  <c r="O398" i="7" s="1"/>
  <c r="K398" i="6"/>
  <c r="I398" i="7" s="1"/>
  <c r="BB398" i="6"/>
  <c r="AA398" i="6"/>
  <c r="L398" i="6"/>
  <c r="J398" i="7" s="1"/>
  <c r="V398" i="6"/>
  <c r="T398" i="7" s="1"/>
  <c r="C398" i="7"/>
  <c r="O398" i="6"/>
  <c r="M398" i="7" s="1"/>
  <c r="H398" i="6"/>
  <c r="F398" i="7" s="1"/>
  <c r="AW398" i="6"/>
  <c r="AB398" i="6"/>
  <c r="W398" i="6"/>
  <c r="U398" i="7" s="1"/>
  <c r="G398" i="6"/>
  <c r="E398" i="7" s="1"/>
  <c r="AZ398" i="6"/>
  <c r="B398" i="6"/>
  <c r="B398" i="7" s="1"/>
  <c r="S398" i="6"/>
  <c r="Q398" i="7" s="1"/>
  <c r="I398" i="6"/>
  <c r="G398" i="7" s="1"/>
  <c r="J398" i="6"/>
  <c r="H398" i="7" s="1"/>
  <c r="R398" i="6"/>
  <c r="P398" i="7" s="1"/>
  <c r="F398" i="6"/>
  <c r="E398" i="6" s="1"/>
  <c r="AX398" i="6"/>
  <c r="M398" i="6"/>
  <c r="K398" i="7" s="1"/>
  <c r="P398" i="6"/>
  <c r="N398" i="7" s="1"/>
  <c r="U398" i="6"/>
  <c r="S398" i="7" s="1"/>
  <c r="T398" i="6"/>
  <c r="R398" i="7" s="1"/>
  <c r="BC398" i="6"/>
  <c r="X398" i="6"/>
  <c r="V398" i="7" s="1"/>
  <c r="A398" i="6"/>
  <c r="A398" i="7" s="1"/>
  <c r="Y398" i="6"/>
  <c r="W398" i="7" s="1"/>
  <c r="N398" i="6"/>
  <c r="L398" i="7" s="1"/>
  <c r="AV398" i="6"/>
  <c r="AY398" i="6"/>
  <c r="BD398" i="6"/>
  <c r="BA398" i="6"/>
  <c r="AW689" i="6"/>
  <c r="AY689" i="6"/>
  <c r="Q689" i="6"/>
  <c r="O689" i="7" s="1"/>
  <c r="J689" i="6"/>
  <c r="H689" i="7" s="1"/>
  <c r="K689" i="6"/>
  <c r="I689" i="7" s="1"/>
  <c r="B689" i="6"/>
  <c r="B689" i="7" s="1"/>
  <c r="BD689" i="6"/>
  <c r="I689" i="6"/>
  <c r="G689" i="7" s="1"/>
  <c r="AV689" i="6"/>
  <c r="M689" i="6"/>
  <c r="K689" i="7" s="1"/>
  <c r="T689" i="6"/>
  <c r="R689" i="7" s="1"/>
  <c r="BC689" i="6"/>
  <c r="BB689" i="6"/>
  <c r="C689" i="7"/>
  <c r="W689" i="6"/>
  <c r="U689" i="7" s="1"/>
  <c r="N689" i="6"/>
  <c r="L689" i="7" s="1"/>
  <c r="AZ689" i="6"/>
  <c r="Y689" i="6"/>
  <c r="W689" i="7" s="1"/>
  <c r="Z689" i="6"/>
  <c r="P689" i="6"/>
  <c r="N689" i="7" s="1"/>
  <c r="BA689" i="6"/>
  <c r="AX689" i="6"/>
  <c r="L689" i="6"/>
  <c r="J689" i="7" s="1"/>
  <c r="H689" i="6"/>
  <c r="F689" i="7" s="1"/>
  <c r="O689" i="6"/>
  <c r="M689" i="7" s="1"/>
  <c r="U689" i="6"/>
  <c r="S689" i="7" s="1"/>
  <c r="V689" i="6"/>
  <c r="T689" i="7" s="1"/>
  <c r="R689" i="6"/>
  <c r="P689" i="7" s="1"/>
  <c r="S689" i="6"/>
  <c r="Q689" i="7" s="1"/>
  <c r="AB689" i="6"/>
  <c r="X689" i="6"/>
  <c r="V689" i="7" s="1"/>
  <c r="AA689" i="6"/>
  <c r="A689" i="6"/>
  <c r="A689" i="7" s="1"/>
  <c r="G689" i="6"/>
  <c r="E689" i="7" s="1"/>
  <c r="F689" i="6"/>
  <c r="E689" i="6" s="1"/>
  <c r="BC540" i="6"/>
  <c r="K540" i="6"/>
  <c r="I540" i="7" s="1"/>
  <c r="I540" i="6"/>
  <c r="G540" i="7" s="1"/>
  <c r="R540" i="6"/>
  <c r="P540" i="7" s="1"/>
  <c r="X540" i="6"/>
  <c r="V540" i="7" s="1"/>
  <c r="Z540" i="6"/>
  <c r="S540" i="6"/>
  <c r="Q540" i="7" s="1"/>
  <c r="T540" i="6"/>
  <c r="R540" i="7" s="1"/>
  <c r="N540" i="6"/>
  <c r="L540" i="7" s="1"/>
  <c r="BD540" i="6"/>
  <c r="U540" i="6"/>
  <c r="S540" i="7" s="1"/>
  <c r="A540" i="6"/>
  <c r="A540" i="7" s="1"/>
  <c r="AX540" i="6"/>
  <c r="AZ540" i="6"/>
  <c r="F540" i="6"/>
  <c r="E540" i="6" s="1"/>
  <c r="L540" i="6"/>
  <c r="J540" i="7" s="1"/>
  <c r="AB540" i="6"/>
  <c r="O540" i="6"/>
  <c r="M540" i="7" s="1"/>
  <c r="P540" i="6"/>
  <c r="N540" i="7" s="1"/>
  <c r="G540" i="6"/>
  <c r="E540" i="7" s="1"/>
  <c r="BB540" i="6"/>
  <c r="M540" i="6"/>
  <c r="K540" i="7" s="1"/>
  <c r="J540" i="6"/>
  <c r="H540" i="7" s="1"/>
  <c r="AA540" i="6"/>
  <c r="W540" i="6"/>
  <c r="U540" i="7" s="1"/>
  <c r="C540" i="7"/>
  <c r="Y540" i="6"/>
  <c r="W540" i="7" s="1"/>
  <c r="B540" i="6"/>
  <c r="B540" i="7" s="1"/>
  <c r="BA540" i="6"/>
  <c r="V540" i="6"/>
  <c r="T540" i="7" s="1"/>
  <c r="Q540" i="6"/>
  <c r="O540" i="7" s="1"/>
  <c r="AV540" i="6"/>
  <c r="H540" i="6"/>
  <c r="F540" i="7" s="1"/>
  <c r="AY540" i="6"/>
  <c r="AW540" i="6"/>
  <c r="AA43" i="6"/>
  <c r="AB43" i="6"/>
  <c r="C43" i="7"/>
  <c r="B40" i="9"/>
  <c r="F43" i="6"/>
  <c r="E43" i="6" s="1"/>
  <c r="P43" i="6"/>
  <c r="N43" i="7" s="1"/>
  <c r="AB138" i="6"/>
  <c r="C138" i="7"/>
  <c r="F138" i="6"/>
  <c r="E138" i="6" s="1"/>
  <c r="P138" i="6"/>
  <c r="N138" i="7" s="1"/>
  <c r="B135" i="9"/>
  <c r="AA138" i="6"/>
  <c r="AA170" i="6"/>
  <c r="C170" i="7"/>
  <c r="B167" i="9"/>
  <c r="AB170" i="6"/>
  <c r="F170" i="6"/>
  <c r="E170" i="6" s="1"/>
  <c r="P170" i="6"/>
  <c r="N170" i="7" s="1"/>
  <c r="Q773" i="6"/>
  <c r="O773" i="7" s="1"/>
  <c r="I773" i="6"/>
  <c r="G773" i="7" s="1"/>
  <c r="C773" i="7"/>
  <c r="W773" i="6"/>
  <c r="U773" i="7" s="1"/>
  <c r="AZ773" i="6"/>
  <c r="AB773" i="6"/>
  <c r="K773" i="6"/>
  <c r="I773" i="7" s="1"/>
  <c r="O773" i="6"/>
  <c r="M773" i="7" s="1"/>
  <c r="L773" i="6"/>
  <c r="J773" i="7" s="1"/>
  <c r="Z773" i="6"/>
  <c r="AA773" i="6"/>
  <c r="H773" i="6"/>
  <c r="F773" i="7" s="1"/>
  <c r="J773" i="6"/>
  <c r="H773" i="7" s="1"/>
  <c r="S773" i="6"/>
  <c r="Q773" i="7" s="1"/>
  <c r="M773" i="6"/>
  <c r="K773" i="7" s="1"/>
  <c r="G773" i="6"/>
  <c r="E773" i="7" s="1"/>
  <c r="BC773" i="6"/>
  <c r="A773" i="6"/>
  <c r="A773" i="7" s="1"/>
  <c r="AY773" i="6"/>
  <c r="BB773" i="6"/>
  <c r="U773" i="6"/>
  <c r="S773" i="7" s="1"/>
  <c r="AV773" i="6"/>
  <c r="BA773" i="6"/>
  <c r="AW773" i="6"/>
  <c r="V773" i="6"/>
  <c r="T773" i="7" s="1"/>
  <c r="B773" i="6"/>
  <c r="B773" i="7" s="1"/>
  <c r="P773" i="6"/>
  <c r="N773" i="7" s="1"/>
  <c r="T773" i="6"/>
  <c r="R773" i="7" s="1"/>
  <c r="AX773" i="6"/>
  <c r="N773" i="6"/>
  <c r="L773" i="7" s="1"/>
  <c r="R773" i="6"/>
  <c r="P773" i="7" s="1"/>
  <c r="BD773" i="6"/>
  <c r="F773" i="6"/>
  <c r="E773" i="6" s="1"/>
  <c r="X773" i="6"/>
  <c r="V773" i="7" s="1"/>
  <c r="Y773" i="6"/>
  <c r="W773" i="7" s="1"/>
  <c r="P315" i="6"/>
  <c r="N315" i="7" s="1"/>
  <c r="B312" i="9"/>
  <c r="C315" i="7"/>
  <c r="AA315" i="6"/>
  <c r="AB315" i="6"/>
  <c r="F315" i="6"/>
  <c r="E315" i="6" s="1"/>
  <c r="C11" i="7"/>
  <c r="AB11" i="6"/>
  <c r="F11" i="6"/>
  <c r="E11" i="6" s="1"/>
  <c r="AA11" i="6"/>
  <c r="Z11" i="6" s="1"/>
  <c r="P11" i="6"/>
  <c r="N11" i="7" s="1"/>
  <c r="B8" i="9"/>
  <c r="AA125" i="6"/>
  <c r="P125" i="6"/>
  <c r="N125" i="7" s="1"/>
  <c r="B122" i="9"/>
  <c r="AB125" i="6"/>
  <c r="F125" i="6"/>
  <c r="E125" i="6" s="1"/>
  <c r="C125" i="7"/>
  <c r="B111" i="9"/>
  <c r="C114" i="7"/>
  <c r="AB114" i="6"/>
  <c r="F114" i="6"/>
  <c r="E114" i="6" s="1"/>
  <c r="P114" i="6"/>
  <c r="N114" i="7" s="1"/>
  <c r="AA114" i="6"/>
  <c r="Z937" i="6"/>
  <c r="AW937" i="6"/>
  <c r="Y937" i="6"/>
  <c r="W937" i="7" s="1"/>
  <c r="AY937" i="6"/>
  <c r="K937" i="6"/>
  <c r="I937" i="7" s="1"/>
  <c r="N937" i="6"/>
  <c r="L937" i="7" s="1"/>
  <c r="W937" i="6"/>
  <c r="U937" i="7" s="1"/>
  <c r="B937" i="6"/>
  <c r="B937" i="7" s="1"/>
  <c r="P937" i="6"/>
  <c r="N937" i="7" s="1"/>
  <c r="O937" i="6"/>
  <c r="M937" i="7" s="1"/>
  <c r="Q937" i="6"/>
  <c r="O937" i="7" s="1"/>
  <c r="AZ937" i="6"/>
  <c r="R937" i="6"/>
  <c r="P937" i="7" s="1"/>
  <c r="X937" i="6"/>
  <c r="V937" i="7" s="1"/>
  <c r="L937" i="6"/>
  <c r="J937" i="7" s="1"/>
  <c r="H937" i="6"/>
  <c r="F937" i="7" s="1"/>
  <c r="J937" i="6"/>
  <c r="H937" i="7" s="1"/>
  <c r="AB937" i="6"/>
  <c r="M937" i="6"/>
  <c r="K937" i="7" s="1"/>
  <c r="I937" i="6"/>
  <c r="G937" i="7" s="1"/>
  <c r="BC937" i="6"/>
  <c r="BD937" i="6"/>
  <c r="S937" i="6"/>
  <c r="Q937" i="7" s="1"/>
  <c r="BB937" i="6"/>
  <c r="A937" i="6"/>
  <c r="A937" i="7" s="1"/>
  <c r="BA937" i="6"/>
  <c r="V937" i="6"/>
  <c r="T937" i="7" s="1"/>
  <c r="U937" i="6"/>
  <c r="S937" i="7" s="1"/>
  <c r="AA937" i="6"/>
  <c r="AX937" i="6"/>
  <c r="G937" i="6"/>
  <c r="E937" i="7" s="1"/>
  <c r="F937" i="6"/>
  <c r="E937" i="6" s="1"/>
  <c r="AV937" i="6"/>
  <c r="T937" i="6"/>
  <c r="R937" i="7" s="1"/>
  <c r="C937" i="7"/>
  <c r="T609" i="6"/>
  <c r="R609" i="7" s="1"/>
  <c r="Z609" i="6"/>
  <c r="Q609" i="6"/>
  <c r="O609" i="7" s="1"/>
  <c r="S609" i="6"/>
  <c r="Q609" i="7" s="1"/>
  <c r="U609" i="6"/>
  <c r="S609" i="7" s="1"/>
  <c r="BD609" i="6"/>
  <c r="AW609" i="6"/>
  <c r="AY609" i="6"/>
  <c r="BB609" i="6"/>
  <c r="M609" i="6"/>
  <c r="K609" i="7" s="1"/>
  <c r="AB609" i="6"/>
  <c r="V609" i="6"/>
  <c r="T609" i="7" s="1"/>
  <c r="H609" i="6"/>
  <c r="F609" i="7" s="1"/>
  <c r="BA609" i="6"/>
  <c r="K609" i="6"/>
  <c r="I609" i="7" s="1"/>
  <c r="G609" i="6"/>
  <c r="E609" i="7" s="1"/>
  <c r="R609" i="6"/>
  <c r="P609" i="7" s="1"/>
  <c r="P609" i="6"/>
  <c r="N609" i="7" s="1"/>
  <c r="AV609" i="6"/>
  <c r="C609" i="7"/>
  <c r="N609" i="6"/>
  <c r="L609" i="7" s="1"/>
  <c r="B609" i="6"/>
  <c r="B609" i="7" s="1"/>
  <c r="X609" i="6"/>
  <c r="V609" i="7" s="1"/>
  <c r="AZ609" i="6"/>
  <c r="W609" i="6"/>
  <c r="U609" i="7" s="1"/>
  <c r="A609" i="6"/>
  <c r="A609" i="7" s="1"/>
  <c r="L609" i="6"/>
  <c r="J609" i="7" s="1"/>
  <c r="BC609" i="6"/>
  <c r="J609" i="6"/>
  <c r="H609" i="7" s="1"/>
  <c r="Y609" i="6"/>
  <c r="W609" i="7" s="1"/>
  <c r="AA609" i="6"/>
  <c r="I609" i="6"/>
  <c r="G609" i="7" s="1"/>
  <c r="F609" i="6"/>
  <c r="E609" i="6" s="1"/>
  <c r="AX609" i="6"/>
  <c r="O609" i="6"/>
  <c r="M609" i="7" s="1"/>
  <c r="N616" i="6"/>
  <c r="L616" i="7" s="1"/>
  <c r="F616" i="6"/>
  <c r="E616" i="6" s="1"/>
  <c r="AA616" i="6"/>
  <c r="AZ616" i="6"/>
  <c r="BC616" i="6"/>
  <c r="AY616" i="6"/>
  <c r="B616" i="6"/>
  <c r="B616" i="7" s="1"/>
  <c r="I616" i="6"/>
  <c r="G616" i="7" s="1"/>
  <c r="Q616" i="6"/>
  <c r="O616" i="7" s="1"/>
  <c r="H616" i="6"/>
  <c r="F616" i="7" s="1"/>
  <c r="J616" i="6"/>
  <c r="H616" i="7" s="1"/>
  <c r="R616" i="6"/>
  <c r="P616" i="7" s="1"/>
  <c r="L616" i="6"/>
  <c r="J616" i="7" s="1"/>
  <c r="A616" i="6"/>
  <c r="A616" i="7" s="1"/>
  <c r="Y616" i="6"/>
  <c r="W616" i="7" s="1"/>
  <c r="O616" i="6"/>
  <c r="M616" i="7" s="1"/>
  <c r="M616" i="6"/>
  <c r="K616" i="7" s="1"/>
  <c r="AX616" i="6"/>
  <c r="G616" i="6"/>
  <c r="E616" i="7" s="1"/>
  <c r="Z616" i="6"/>
  <c r="C616" i="7"/>
  <c r="T616" i="6"/>
  <c r="R616" i="7" s="1"/>
  <c r="U616" i="6"/>
  <c r="S616" i="7" s="1"/>
  <c r="AB616" i="6"/>
  <c r="W616" i="6"/>
  <c r="U616" i="7" s="1"/>
  <c r="BA616" i="6"/>
  <c r="BB616" i="6"/>
  <c r="X616" i="6"/>
  <c r="V616" i="7" s="1"/>
  <c r="AW616" i="6"/>
  <c r="V616" i="6"/>
  <c r="T616" i="7" s="1"/>
  <c r="K616" i="6"/>
  <c r="I616" i="7" s="1"/>
  <c r="AV616" i="6"/>
  <c r="S616" i="6"/>
  <c r="Q616" i="7" s="1"/>
  <c r="P616" i="6"/>
  <c r="N616" i="7" s="1"/>
  <c r="BD616" i="6"/>
  <c r="C251" i="7"/>
  <c r="P251" i="6"/>
  <c r="N251" i="7" s="1"/>
  <c r="B248" i="9"/>
  <c r="AA251" i="6"/>
  <c r="AB251" i="6"/>
  <c r="F251" i="6"/>
  <c r="E251" i="6" s="1"/>
  <c r="C82" i="7"/>
  <c r="AA82" i="6"/>
  <c r="B79" i="9"/>
  <c r="AB82" i="6"/>
  <c r="F82" i="6"/>
  <c r="E82" i="6" s="1"/>
  <c r="P82" i="6"/>
  <c r="N82" i="7" s="1"/>
  <c r="B329" i="9"/>
  <c r="P332" i="6"/>
  <c r="N332" i="7" s="1"/>
  <c r="C332" i="7"/>
  <c r="F332" i="6"/>
  <c r="E332" i="6" s="1"/>
  <c r="AA332" i="6"/>
  <c r="AB332" i="6"/>
  <c r="AB157" i="6"/>
  <c r="B154" i="9"/>
  <c r="AA157" i="6"/>
  <c r="P157" i="6"/>
  <c r="N157" i="7" s="1"/>
  <c r="C157" i="7"/>
  <c r="F157" i="6"/>
  <c r="E157" i="6" s="1"/>
  <c r="P112" i="6"/>
  <c r="N112" i="7" s="1"/>
  <c r="AA112" i="6"/>
  <c r="Z112" i="6" s="1"/>
  <c r="F112" i="6"/>
  <c r="E112" i="6" s="1"/>
  <c r="C112" i="7"/>
  <c r="B109" i="9"/>
  <c r="AB112" i="6"/>
  <c r="X465" i="6"/>
  <c r="V465" i="7" s="1"/>
  <c r="I465" i="6"/>
  <c r="G465" i="7" s="1"/>
  <c r="AV465" i="6"/>
  <c r="P465" i="6"/>
  <c r="N465" i="7" s="1"/>
  <c r="U465" i="6"/>
  <c r="S465" i="7" s="1"/>
  <c r="BA465" i="6"/>
  <c r="W465" i="6"/>
  <c r="U465" i="7" s="1"/>
  <c r="Y465" i="6"/>
  <c r="W465" i="7" s="1"/>
  <c r="F465" i="6"/>
  <c r="E465" i="6" s="1"/>
  <c r="BD465" i="6"/>
  <c r="AX465" i="6"/>
  <c r="K465" i="6"/>
  <c r="I465" i="7" s="1"/>
  <c r="J465" i="6"/>
  <c r="H465" i="7" s="1"/>
  <c r="R465" i="6"/>
  <c r="P465" i="7" s="1"/>
  <c r="Q465" i="6"/>
  <c r="O465" i="7" s="1"/>
  <c r="N465" i="6"/>
  <c r="L465" i="7" s="1"/>
  <c r="B465" i="6"/>
  <c r="B465" i="7" s="1"/>
  <c r="Z465" i="6"/>
  <c r="O465" i="6"/>
  <c r="M465" i="7" s="1"/>
  <c r="A465" i="6"/>
  <c r="A465" i="7" s="1"/>
  <c r="AW465" i="6"/>
  <c r="C465" i="7"/>
  <c r="S465" i="6"/>
  <c r="Q465" i="7" s="1"/>
  <c r="V465" i="6"/>
  <c r="T465" i="7" s="1"/>
  <c r="AZ465" i="6"/>
  <c r="BB465" i="6"/>
  <c r="AY465" i="6"/>
  <c r="L465" i="6"/>
  <c r="J465" i="7" s="1"/>
  <c r="AA465" i="6"/>
  <c r="AB465" i="6"/>
  <c r="G465" i="6"/>
  <c r="E465" i="7" s="1"/>
  <c r="M465" i="6"/>
  <c r="K465" i="7" s="1"/>
  <c r="T465" i="6"/>
  <c r="R465" i="7" s="1"/>
  <c r="BC465" i="6"/>
  <c r="H465" i="6"/>
  <c r="F465" i="7" s="1"/>
  <c r="AX579" i="6"/>
  <c r="BD579" i="6"/>
  <c r="J579" i="6"/>
  <c r="H579" i="7" s="1"/>
  <c r="Q579" i="6"/>
  <c r="O579" i="7" s="1"/>
  <c r="L579" i="6"/>
  <c r="J579" i="7" s="1"/>
  <c r="A579" i="6"/>
  <c r="A579" i="7" s="1"/>
  <c r="U579" i="6"/>
  <c r="S579" i="7" s="1"/>
  <c r="F579" i="6"/>
  <c r="E579" i="6" s="1"/>
  <c r="AY579" i="6"/>
  <c r="G579" i="6"/>
  <c r="E579" i="7" s="1"/>
  <c r="BC579" i="6"/>
  <c r="S579" i="6"/>
  <c r="Q579" i="7" s="1"/>
  <c r="H579" i="6"/>
  <c r="F579" i="7" s="1"/>
  <c r="AW579" i="6"/>
  <c r="K579" i="6"/>
  <c r="I579" i="7" s="1"/>
  <c r="V579" i="6"/>
  <c r="T579" i="7" s="1"/>
  <c r="N579" i="6"/>
  <c r="L579" i="7" s="1"/>
  <c r="Z579" i="6"/>
  <c r="M579" i="6"/>
  <c r="K579" i="7" s="1"/>
  <c r="I579" i="6"/>
  <c r="G579" i="7" s="1"/>
  <c r="X579" i="6"/>
  <c r="V579" i="7" s="1"/>
  <c r="AV579" i="6"/>
  <c r="O579" i="6"/>
  <c r="M579" i="7" s="1"/>
  <c r="AB579" i="6"/>
  <c r="R579" i="6"/>
  <c r="P579" i="7" s="1"/>
  <c r="AA579" i="6"/>
  <c r="B579" i="6"/>
  <c r="B579" i="7" s="1"/>
  <c r="T579" i="6"/>
  <c r="R579" i="7" s="1"/>
  <c r="W579" i="6"/>
  <c r="U579" i="7" s="1"/>
  <c r="C579" i="7"/>
  <c r="AZ579" i="6"/>
  <c r="BA579" i="6"/>
  <c r="P579" i="6"/>
  <c r="N579" i="7" s="1"/>
  <c r="BB579" i="6"/>
  <c r="Y579" i="6"/>
  <c r="W579" i="7" s="1"/>
  <c r="F324" i="6"/>
  <c r="E324" i="6" s="1"/>
  <c r="AA324" i="6"/>
  <c r="P324" i="6"/>
  <c r="N324" i="7" s="1"/>
  <c r="B321" i="9"/>
  <c r="AB324" i="6"/>
  <c r="C324" i="7"/>
  <c r="AZ964" i="6"/>
  <c r="K964" i="6"/>
  <c r="I964" i="7" s="1"/>
  <c r="Q964" i="6"/>
  <c r="O964" i="7" s="1"/>
  <c r="AB964" i="6"/>
  <c r="O964" i="6"/>
  <c r="M964" i="7" s="1"/>
  <c r="P964" i="6"/>
  <c r="N964" i="7" s="1"/>
  <c r="C964" i="7"/>
  <c r="Y964" i="6"/>
  <c r="W964" i="7" s="1"/>
  <c r="R964" i="6"/>
  <c r="P964" i="7" s="1"/>
  <c r="AW964" i="6"/>
  <c r="F964" i="6"/>
  <c r="E964" i="6" s="1"/>
  <c r="AV964" i="6"/>
  <c r="T964" i="6"/>
  <c r="R964" i="7" s="1"/>
  <c r="BA964" i="6"/>
  <c r="Z964" i="6"/>
  <c r="AY964" i="6"/>
  <c r="U964" i="6"/>
  <c r="S964" i="7" s="1"/>
  <c r="S964" i="6"/>
  <c r="Q964" i="7" s="1"/>
  <c r="W964" i="6"/>
  <c r="U964" i="7" s="1"/>
  <c r="I964" i="6"/>
  <c r="G964" i="7" s="1"/>
  <c r="BD964" i="6"/>
  <c r="BC964" i="6"/>
  <c r="M964" i="6"/>
  <c r="K964" i="7" s="1"/>
  <c r="X964" i="6"/>
  <c r="V964" i="7" s="1"/>
  <c r="N964" i="6"/>
  <c r="L964" i="7" s="1"/>
  <c r="J964" i="6"/>
  <c r="H964" i="7" s="1"/>
  <c r="G964" i="6"/>
  <c r="E964" i="7" s="1"/>
  <c r="B964" i="6"/>
  <c r="B964" i="7" s="1"/>
  <c r="BB964" i="6"/>
  <c r="A964" i="6"/>
  <c r="A964" i="7" s="1"/>
  <c r="AA964" i="6"/>
  <c r="L964" i="6"/>
  <c r="J964" i="7" s="1"/>
  <c r="AX964" i="6"/>
  <c r="H964" i="6"/>
  <c r="F964" i="7" s="1"/>
  <c r="V964" i="6"/>
  <c r="T964" i="7" s="1"/>
  <c r="X934" i="6"/>
  <c r="V934" i="7" s="1"/>
  <c r="BD934" i="6"/>
  <c r="AV934" i="6"/>
  <c r="S934" i="6"/>
  <c r="Q934" i="7" s="1"/>
  <c r="H934" i="6"/>
  <c r="F934" i="7" s="1"/>
  <c r="P934" i="6"/>
  <c r="N934" i="7" s="1"/>
  <c r="BA934" i="6"/>
  <c r="T934" i="6"/>
  <c r="R934" i="7" s="1"/>
  <c r="K934" i="6"/>
  <c r="I934" i="7" s="1"/>
  <c r="I934" i="6"/>
  <c r="G934" i="7" s="1"/>
  <c r="G934" i="6"/>
  <c r="E934" i="7" s="1"/>
  <c r="L934" i="6"/>
  <c r="J934" i="7" s="1"/>
  <c r="Q934" i="6"/>
  <c r="O934" i="7" s="1"/>
  <c r="O934" i="6"/>
  <c r="M934" i="7" s="1"/>
  <c r="AB934" i="6"/>
  <c r="J934" i="6"/>
  <c r="H934" i="7" s="1"/>
  <c r="B934" i="6"/>
  <c r="B934" i="7" s="1"/>
  <c r="AY934" i="6"/>
  <c r="BC934" i="6"/>
  <c r="Y934" i="6"/>
  <c r="W934" i="7" s="1"/>
  <c r="R934" i="6"/>
  <c r="P934" i="7" s="1"/>
  <c r="AX934" i="6"/>
  <c r="C934" i="7"/>
  <c r="AW934" i="6"/>
  <c r="M934" i="6"/>
  <c r="K934" i="7" s="1"/>
  <c r="AA934" i="6"/>
  <c r="W934" i="6"/>
  <c r="U934" i="7" s="1"/>
  <c r="U934" i="6"/>
  <c r="S934" i="7" s="1"/>
  <c r="Z934" i="6"/>
  <c r="BB934" i="6"/>
  <c r="A934" i="6"/>
  <c r="A934" i="7" s="1"/>
  <c r="N934" i="6"/>
  <c r="L934" i="7" s="1"/>
  <c r="AZ934" i="6"/>
  <c r="F934" i="6"/>
  <c r="E934" i="6" s="1"/>
  <c r="V934" i="6"/>
  <c r="T934" i="7" s="1"/>
  <c r="N889" i="6"/>
  <c r="L889" i="7" s="1"/>
  <c r="A889" i="6"/>
  <c r="A889" i="7" s="1"/>
  <c r="T889" i="6"/>
  <c r="R889" i="7" s="1"/>
  <c r="BB889" i="6"/>
  <c r="B889" i="6"/>
  <c r="B889" i="7" s="1"/>
  <c r="AA889" i="6"/>
  <c r="Z889" i="6"/>
  <c r="O889" i="6"/>
  <c r="M889" i="7" s="1"/>
  <c r="M889" i="6"/>
  <c r="K889" i="7" s="1"/>
  <c r="K889" i="6"/>
  <c r="I889" i="7" s="1"/>
  <c r="P889" i="6"/>
  <c r="N889" i="7" s="1"/>
  <c r="AB889" i="6"/>
  <c r="C889" i="7"/>
  <c r="AY889" i="6"/>
  <c r="AW889" i="6"/>
  <c r="BA889" i="6"/>
  <c r="BD889" i="6"/>
  <c r="L889" i="6"/>
  <c r="J889" i="7" s="1"/>
  <c r="AZ889" i="6"/>
  <c r="I889" i="6"/>
  <c r="G889" i="7" s="1"/>
  <c r="W889" i="6"/>
  <c r="U889" i="7" s="1"/>
  <c r="G889" i="6"/>
  <c r="E889" i="7" s="1"/>
  <c r="H889" i="6"/>
  <c r="F889" i="7" s="1"/>
  <c r="J889" i="6"/>
  <c r="H889" i="7" s="1"/>
  <c r="F889" i="6"/>
  <c r="E889" i="6" s="1"/>
  <c r="S889" i="6"/>
  <c r="Q889" i="7" s="1"/>
  <c r="X889" i="6"/>
  <c r="V889" i="7" s="1"/>
  <c r="R889" i="6"/>
  <c r="P889" i="7" s="1"/>
  <c r="AV889" i="6"/>
  <c r="Q889" i="6"/>
  <c r="O889" i="7" s="1"/>
  <c r="Y889" i="6"/>
  <c r="W889" i="7" s="1"/>
  <c r="BC889" i="6"/>
  <c r="AX889" i="6"/>
  <c r="V889" i="6"/>
  <c r="T889" i="7" s="1"/>
  <c r="U889" i="6"/>
  <c r="S889" i="7" s="1"/>
  <c r="I486" i="6"/>
  <c r="G486" i="7" s="1"/>
  <c r="R486" i="6"/>
  <c r="P486" i="7" s="1"/>
  <c r="N486" i="6"/>
  <c r="L486" i="7" s="1"/>
  <c r="G486" i="6"/>
  <c r="E486" i="7" s="1"/>
  <c r="X486" i="6"/>
  <c r="V486" i="7" s="1"/>
  <c r="W486" i="6"/>
  <c r="U486" i="7" s="1"/>
  <c r="A486" i="6"/>
  <c r="A486" i="7" s="1"/>
  <c r="AV486" i="6"/>
  <c r="Z486" i="6"/>
  <c r="BA486" i="6"/>
  <c r="L486" i="6"/>
  <c r="J486" i="7" s="1"/>
  <c r="AY486" i="6"/>
  <c r="T486" i="6"/>
  <c r="R486" i="7" s="1"/>
  <c r="M486" i="6"/>
  <c r="K486" i="7" s="1"/>
  <c r="C486" i="7"/>
  <c r="B486" i="6"/>
  <c r="B486" i="7" s="1"/>
  <c r="AW486" i="6"/>
  <c r="Q486" i="6"/>
  <c r="O486" i="7" s="1"/>
  <c r="V486" i="6"/>
  <c r="T486" i="7" s="1"/>
  <c r="O486" i="6"/>
  <c r="M486" i="7" s="1"/>
  <c r="BC486" i="6"/>
  <c r="J486" i="6"/>
  <c r="H486" i="7" s="1"/>
  <c r="AX486" i="6"/>
  <c r="BD486" i="6"/>
  <c r="AB486" i="6"/>
  <c r="S486" i="6"/>
  <c r="Q486" i="7" s="1"/>
  <c r="AZ486" i="6"/>
  <c r="AA486" i="6"/>
  <c r="F486" i="6"/>
  <c r="E486" i="6" s="1"/>
  <c r="H486" i="6"/>
  <c r="F486" i="7" s="1"/>
  <c r="U486" i="6"/>
  <c r="S486" i="7" s="1"/>
  <c r="K486" i="6"/>
  <c r="I486" i="7" s="1"/>
  <c r="P486" i="6"/>
  <c r="N486" i="7" s="1"/>
  <c r="BB486" i="6"/>
  <c r="Y486" i="6"/>
  <c r="W486" i="7" s="1"/>
  <c r="W482" i="6"/>
  <c r="U482" i="7" s="1"/>
  <c r="M482" i="6"/>
  <c r="K482" i="7" s="1"/>
  <c r="Y482" i="6"/>
  <c r="W482" i="7" s="1"/>
  <c r="C482" i="7"/>
  <c r="L482" i="6"/>
  <c r="J482" i="7" s="1"/>
  <c r="I482" i="6"/>
  <c r="G482" i="7" s="1"/>
  <c r="Q482" i="6"/>
  <c r="O482" i="7" s="1"/>
  <c r="Z482" i="6"/>
  <c r="U482" i="6"/>
  <c r="S482" i="7" s="1"/>
  <c r="O482" i="6"/>
  <c r="M482" i="7" s="1"/>
  <c r="AB482" i="6"/>
  <c r="B482" i="6"/>
  <c r="B482" i="7" s="1"/>
  <c r="AV482" i="6"/>
  <c r="V482" i="6"/>
  <c r="T482" i="7" s="1"/>
  <c r="G482" i="6"/>
  <c r="E482" i="7" s="1"/>
  <c r="J482" i="6"/>
  <c r="H482" i="7" s="1"/>
  <c r="AX482" i="6"/>
  <c r="BB482" i="6"/>
  <c r="R482" i="6"/>
  <c r="P482" i="7" s="1"/>
  <c r="BC482" i="6"/>
  <c r="N482" i="6"/>
  <c r="L482" i="7" s="1"/>
  <c r="X482" i="6"/>
  <c r="V482" i="7" s="1"/>
  <c r="AZ482" i="6"/>
  <c r="BA482" i="6"/>
  <c r="K482" i="6"/>
  <c r="I482" i="7" s="1"/>
  <c r="P482" i="6"/>
  <c r="N482" i="7" s="1"/>
  <c r="AY482" i="6"/>
  <c r="H482" i="6"/>
  <c r="F482" i="7" s="1"/>
  <c r="F482" i="6"/>
  <c r="E482" i="6" s="1"/>
  <c r="S482" i="6"/>
  <c r="Q482" i="7" s="1"/>
  <c r="BD482" i="6"/>
  <c r="AW482" i="6"/>
  <c r="T482" i="6"/>
  <c r="R482" i="7" s="1"/>
  <c r="AA482" i="6"/>
  <c r="A482" i="6"/>
  <c r="A482" i="7" s="1"/>
  <c r="X666" i="6"/>
  <c r="V666" i="7" s="1"/>
  <c r="R666" i="6"/>
  <c r="P666" i="7" s="1"/>
  <c r="AA666" i="6"/>
  <c r="N666" i="6"/>
  <c r="L666" i="7" s="1"/>
  <c r="K666" i="6"/>
  <c r="I666" i="7" s="1"/>
  <c r="AW666" i="6"/>
  <c r="T666" i="6"/>
  <c r="R666" i="7" s="1"/>
  <c r="V666" i="6"/>
  <c r="T666" i="7" s="1"/>
  <c r="I666" i="6"/>
  <c r="G666" i="7" s="1"/>
  <c r="BC666" i="6"/>
  <c r="C666" i="7"/>
  <c r="H666" i="6"/>
  <c r="F666" i="7" s="1"/>
  <c r="BA666" i="6"/>
  <c r="Z666" i="6"/>
  <c r="B666" i="6"/>
  <c r="B666" i="7" s="1"/>
  <c r="O666" i="6"/>
  <c r="M666" i="7" s="1"/>
  <c r="AV666" i="6"/>
  <c r="AB666" i="6"/>
  <c r="S666" i="6"/>
  <c r="Q666" i="7" s="1"/>
  <c r="BB666" i="6"/>
  <c r="AX666" i="6"/>
  <c r="G666" i="6"/>
  <c r="E666" i="7" s="1"/>
  <c r="W666" i="6"/>
  <c r="U666" i="7" s="1"/>
  <c r="J666" i="6"/>
  <c r="H666" i="7" s="1"/>
  <c r="Q666" i="6"/>
  <c r="O666" i="7" s="1"/>
  <c r="U666" i="6"/>
  <c r="S666" i="7" s="1"/>
  <c r="P666" i="6"/>
  <c r="N666" i="7" s="1"/>
  <c r="AZ666" i="6"/>
  <c r="AY666" i="6"/>
  <c r="F666" i="6"/>
  <c r="E666" i="6" s="1"/>
  <c r="A666" i="6"/>
  <c r="A666" i="7" s="1"/>
  <c r="Y666" i="6"/>
  <c r="W666" i="7" s="1"/>
  <c r="M666" i="6"/>
  <c r="K666" i="7" s="1"/>
  <c r="BD666" i="6"/>
  <c r="L666" i="6"/>
  <c r="J666" i="7" s="1"/>
  <c r="F218" i="6"/>
  <c r="E218" i="6" s="1"/>
  <c r="B215" i="9"/>
  <c r="C218" i="7"/>
  <c r="P218" i="6"/>
  <c r="N218" i="7" s="1"/>
  <c r="AA218" i="6"/>
  <c r="AB218" i="6"/>
  <c r="B302" i="9"/>
  <c r="AB305" i="6"/>
  <c r="P305" i="6"/>
  <c r="N305" i="7" s="1"/>
  <c r="C305" i="7"/>
  <c r="AA305" i="6"/>
  <c r="F305" i="6"/>
  <c r="E305" i="6" s="1"/>
  <c r="Q483" i="6"/>
  <c r="O483" i="7" s="1"/>
  <c r="AW483" i="6"/>
  <c r="BC483" i="6"/>
  <c r="U483" i="6"/>
  <c r="S483" i="7" s="1"/>
  <c r="BD483" i="6"/>
  <c r="T483" i="6"/>
  <c r="R483" i="7" s="1"/>
  <c r="C483" i="7"/>
  <c r="P483" i="6"/>
  <c r="N483" i="7" s="1"/>
  <c r="M483" i="6"/>
  <c r="K483" i="7" s="1"/>
  <c r="B483" i="6"/>
  <c r="B483" i="7" s="1"/>
  <c r="AY483" i="6"/>
  <c r="AX483" i="6"/>
  <c r="Z483" i="6"/>
  <c r="R483" i="6"/>
  <c r="P483" i="7" s="1"/>
  <c r="AZ483" i="6"/>
  <c r="H483" i="6"/>
  <c r="F483" i="7" s="1"/>
  <c r="BA483" i="6"/>
  <c r="S483" i="6"/>
  <c r="Q483" i="7" s="1"/>
  <c r="K483" i="6"/>
  <c r="I483" i="7" s="1"/>
  <c r="AV483" i="6"/>
  <c r="N483" i="6"/>
  <c r="L483" i="7" s="1"/>
  <c r="V483" i="6"/>
  <c r="T483" i="7" s="1"/>
  <c r="BB483" i="6"/>
  <c r="W483" i="6"/>
  <c r="U483" i="7" s="1"/>
  <c r="I483" i="6"/>
  <c r="G483" i="7" s="1"/>
  <c r="J483" i="6"/>
  <c r="H483" i="7" s="1"/>
  <c r="X483" i="6"/>
  <c r="V483" i="7" s="1"/>
  <c r="Y483" i="6"/>
  <c r="W483" i="7" s="1"/>
  <c r="G483" i="6"/>
  <c r="E483" i="7" s="1"/>
  <c r="A483" i="6"/>
  <c r="A483" i="7" s="1"/>
  <c r="AA483" i="6"/>
  <c r="O483" i="6"/>
  <c r="M483" i="7" s="1"/>
  <c r="F483" i="6"/>
  <c r="E483" i="6" s="1"/>
  <c r="AB483" i="6"/>
  <c r="L483" i="6"/>
  <c r="J483" i="7" s="1"/>
  <c r="AB180" i="6"/>
  <c r="AA180" i="6"/>
  <c r="F180" i="6"/>
  <c r="E180" i="6" s="1"/>
  <c r="B177" i="9"/>
  <c r="C180" i="7"/>
  <c r="P180" i="6"/>
  <c r="N180" i="7" s="1"/>
  <c r="BA983" i="6"/>
  <c r="G983" i="6"/>
  <c r="E983" i="7" s="1"/>
  <c r="W983" i="6"/>
  <c r="U983" i="7" s="1"/>
  <c r="M983" i="6"/>
  <c r="K983" i="7" s="1"/>
  <c r="AY983" i="6"/>
  <c r="P983" i="6"/>
  <c r="N983" i="7" s="1"/>
  <c r="U983" i="6"/>
  <c r="S983" i="7" s="1"/>
  <c r="Y983" i="6"/>
  <c r="W983" i="7" s="1"/>
  <c r="Q983" i="6"/>
  <c r="O983" i="7" s="1"/>
  <c r="H983" i="6"/>
  <c r="F983" i="7" s="1"/>
  <c r="L983" i="6"/>
  <c r="J983" i="7" s="1"/>
  <c r="X983" i="6"/>
  <c r="V983" i="7" s="1"/>
  <c r="F983" i="6"/>
  <c r="E983" i="6" s="1"/>
  <c r="I983" i="6"/>
  <c r="G983" i="7" s="1"/>
  <c r="R983" i="6"/>
  <c r="P983" i="7" s="1"/>
  <c r="O983" i="6"/>
  <c r="M983" i="7" s="1"/>
  <c r="K983" i="6"/>
  <c r="I983" i="7" s="1"/>
  <c r="A983" i="6"/>
  <c r="A983" i="7" s="1"/>
  <c r="AZ983" i="6"/>
  <c r="S983" i="6"/>
  <c r="Q983" i="7" s="1"/>
  <c r="Z983" i="6"/>
  <c r="BB983" i="6"/>
  <c r="AB983" i="6"/>
  <c r="T983" i="6"/>
  <c r="R983" i="7" s="1"/>
  <c r="BC983" i="6"/>
  <c r="B983" i="6"/>
  <c r="B983" i="7" s="1"/>
  <c r="N983" i="6"/>
  <c r="L983" i="7" s="1"/>
  <c r="AX983" i="6"/>
  <c r="AA983" i="6"/>
  <c r="C983" i="7"/>
  <c r="J983" i="6"/>
  <c r="H983" i="7" s="1"/>
  <c r="AV983" i="6"/>
  <c r="AW983" i="6"/>
  <c r="BD983" i="6"/>
  <c r="V983" i="6"/>
  <c r="T983" i="7" s="1"/>
  <c r="F131" i="6"/>
  <c r="E131" i="6" s="1"/>
  <c r="B128" i="9"/>
  <c r="C131" i="7"/>
  <c r="P131" i="6"/>
  <c r="N131" i="7" s="1"/>
  <c r="AA131" i="6"/>
  <c r="AB131" i="6"/>
  <c r="BA820" i="6"/>
  <c r="AA820" i="6"/>
  <c r="W820" i="6"/>
  <c r="U820" i="7" s="1"/>
  <c r="C820" i="7"/>
  <c r="P820" i="6"/>
  <c r="N820" i="7" s="1"/>
  <c r="A820" i="6"/>
  <c r="A820" i="7" s="1"/>
  <c r="Y820" i="6"/>
  <c r="W820" i="7" s="1"/>
  <c r="N820" i="6"/>
  <c r="L820" i="7" s="1"/>
  <c r="Z820" i="6"/>
  <c r="L820" i="6"/>
  <c r="J820" i="7" s="1"/>
  <c r="BC820" i="6"/>
  <c r="O820" i="6"/>
  <c r="M820" i="7" s="1"/>
  <c r="BD820" i="6"/>
  <c r="Q820" i="6"/>
  <c r="O820" i="7" s="1"/>
  <c r="AZ820" i="6"/>
  <c r="V820" i="6"/>
  <c r="T820" i="7" s="1"/>
  <c r="J820" i="6"/>
  <c r="H820" i="7" s="1"/>
  <c r="X820" i="6"/>
  <c r="V820" i="7" s="1"/>
  <c r="I820" i="6"/>
  <c r="G820" i="7" s="1"/>
  <c r="S820" i="6"/>
  <c r="Q820" i="7" s="1"/>
  <c r="G820" i="6"/>
  <c r="E820" i="7" s="1"/>
  <c r="H820" i="6"/>
  <c r="F820" i="7" s="1"/>
  <c r="AW820" i="6"/>
  <c r="U820" i="6"/>
  <c r="S820" i="7" s="1"/>
  <c r="K820" i="6"/>
  <c r="I820" i="7" s="1"/>
  <c r="AB820" i="6"/>
  <c r="F820" i="6"/>
  <c r="E820" i="6" s="1"/>
  <c r="B820" i="6"/>
  <c r="B820" i="7" s="1"/>
  <c r="AV820" i="6"/>
  <c r="T820" i="6"/>
  <c r="R820" i="7" s="1"/>
  <c r="AY820" i="6"/>
  <c r="AX820" i="6"/>
  <c r="R820" i="6"/>
  <c r="P820" i="7" s="1"/>
  <c r="BB820" i="6"/>
  <c r="M820" i="6"/>
  <c r="K820" i="7" s="1"/>
  <c r="C328" i="7"/>
  <c r="AA328" i="6"/>
  <c r="AB328" i="6"/>
  <c r="P328" i="6"/>
  <c r="N328" i="7" s="1"/>
  <c r="F328" i="6"/>
  <c r="E328" i="6" s="1"/>
  <c r="B325" i="9"/>
  <c r="P936" i="6"/>
  <c r="N936" i="7" s="1"/>
  <c r="K936" i="6"/>
  <c r="I936" i="7" s="1"/>
  <c r="S936" i="6"/>
  <c r="Q936" i="7" s="1"/>
  <c r="G936" i="6"/>
  <c r="E936" i="7" s="1"/>
  <c r="T936" i="6"/>
  <c r="R936" i="7" s="1"/>
  <c r="V936" i="6"/>
  <c r="T936" i="7" s="1"/>
  <c r="F936" i="6"/>
  <c r="E936" i="6" s="1"/>
  <c r="Z936" i="6"/>
  <c r="C936" i="7"/>
  <c r="AZ936" i="6"/>
  <c r="BB936" i="6"/>
  <c r="B936" i="6"/>
  <c r="B936" i="7" s="1"/>
  <c r="H936" i="6"/>
  <c r="F936" i="7" s="1"/>
  <c r="X936" i="6"/>
  <c r="V936" i="7" s="1"/>
  <c r="AA936" i="6"/>
  <c r="R936" i="6"/>
  <c r="P936" i="7" s="1"/>
  <c r="BD936" i="6"/>
  <c r="O936" i="6"/>
  <c r="M936" i="7" s="1"/>
  <c r="J936" i="6"/>
  <c r="H936" i="7" s="1"/>
  <c r="Q936" i="6"/>
  <c r="O936" i="7" s="1"/>
  <c r="AV936" i="6"/>
  <c r="AW936" i="6"/>
  <c r="AB936" i="6"/>
  <c r="W936" i="6"/>
  <c r="U936" i="7" s="1"/>
  <c r="M936" i="6"/>
  <c r="K936" i="7" s="1"/>
  <c r="U936" i="6"/>
  <c r="S936" i="7" s="1"/>
  <c r="AX936" i="6"/>
  <c r="L936" i="6"/>
  <c r="J936" i="7" s="1"/>
  <c r="AY936" i="6"/>
  <c r="BA936" i="6"/>
  <c r="I936" i="6"/>
  <c r="G936" i="7" s="1"/>
  <c r="N936" i="6"/>
  <c r="L936" i="7" s="1"/>
  <c r="A936" i="6"/>
  <c r="A936" i="7" s="1"/>
  <c r="BC936" i="6"/>
  <c r="Y936" i="6"/>
  <c r="W936" i="7" s="1"/>
  <c r="AA193" i="6"/>
  <c r="AB193" i="6"/>
  <c r="F193" i="6"/>
  <c r="E193" i="6" s="1"/>
  <c r="P193" i="6"/>
  <c r="N193" i="7" s="1"/>
  <c r="C193" i="7"/>
  <c r="B190" i="9"/>
  <c r="F53" i="6"/>
  <c r="E53" i="6" s="1"/>
  <c r="AA53" i="6"/>
  <c r="Z53" i="6" s="1"/>
  <c r="B50" i="9"/>
  <c r="P53" i="6"/>
  <c r="N53" i="7" s="1"/>
  <c r="AB53" i="6"/>
  <c r="C53" i="7"/>
  <c r="AY525" i="6"/>
  <c r="K525" i="6"/>
  <c r="I525" i="7" s="1"/>
  <c r="I525" i="6"/>
  <c r="G525" i="7" s="1"/>
  <c r="S525" i="6"/>
  <c r="Q525" i="7" s="1"/>
  <c r="BD525" i="6"/>
  <c r="B525" i="6"/>
  <c r="B525" i="7" s="1"/>
  <c r="Y525" i="6"/>
  <c r="W525" i="7" s="1"/>
  <c r="X525" i="6"/>
  <c r="V525" i="7" s="1"/>
  <c r="P525" i="6"/>
  <c r="N525" i="7" s="1"/>
  <c r="AB525" i="6"/>
  <c r="M525" i="6"/>
  <c r="K525" i="7" s="1"/>
  <c r="N525" i="6"/>
  <c r="L525" i="7" s="1"/>
  <c r="AZ525" i="6"/>
  <c r="AA525" i="6"/>
  <c r="BA525" i="6"/>
  <c r="J525" i="6"/>
  <c r="H525" i="7" s="1"/>
  <c r="Q525" i="6"/>
  <c r="O525" i="7" s="1"/>
  <c r="O525" i="6"/>
  <c r="M525" i="7" s="1"/>
  <c r="W525" i="6"/>
  <c r="U525" i="7" s="1"/>
  <c r="AX525" i="6"/>
  <c r="A525" i="6"/>
  <c r="A525" i="7" s="1"/>
  <c r="Z525" i="6"/>
  <c r="BC525" i="6"/>
  <c r="G525" i="6"/>
  <c r="E525" i="7" s="1"/>
  <c r="R525" i="6"/>
  <c r="P525" i="7" s="1"/>
  <c r="BB525" i="6"/>
  <c r="H525" i="6"/>
  <c r="F525" i="7" s="1"/>
  <c r="F525" i="6"/>
  <c r="E525" i="6" s="1"/>
  <c r="V525" i="6"/>
  <c r="T525" i="7" s="1"/>
  <c r="L525" i="6"/>
  <c r="J525" i="7" s="1"/>
  <c r="C525" i="7"/>
  <c r="AW525" i="6"/>
  <c r="U525" i="6"/>
  <c r="S525" i="7" s="1"/>
  <c r="AV525" i="6"/>
  <c r="T525" i="6"/>
  <c r="R525" i="7" s="1"/>
  <c r="L620" i="6"/>
  <c r="J620" i="7" s="1"/>
  <c r="N620" i="6"/>
  <c r="L620" i="7" s="1"/>
  <c r="S620" i="6"/>
  <c r="Q620" i="7" s="1"/>
  <c r="P620" i="6"/>
  <c r="N620" i="7" s="1"/>
  <c r="BA620" i="6"/>
  <c r="BD620" i="6"/>
  <c r="BC620" i="6"/>
  <c r="AX620" i="6"/>
  <c r="G620" i="6"/>
  <c r="E620" i="7" s="1"/>
  <c r="B620" i="6"/>
  <c r="B620" i="7" s="1"/>
  <c r="I620" i="6"/>
  <c r="G620" i="7" s="1"/>
  <c r="T620" i="6"/>
  <c r="R620" i="7" s="1"/>
  <c r="Q620" i="6"/>
  <c r="O620" i="7" s="1"/>
  <c r="AW620" i="6"/>
  <c r="H620" i="6"/>
  <c r="F620" i="7" s="1"/>
  <c r="M620" i="6"/>
  <c r="K620" i="7" s="1"/>
  <c r="C620" i="7"/>
  <c r="Y620" i="6"/>
  <c r="W620" i="7" s="1"/>
  <c r="R620" i="6"/>
  <c r="P620" i="7" s="1"/>
  <c r="AA620" i="6"/>
  <c r="O620" i="6"/>
  <c r="M620" i="7" s="1"/>
  <c r="Z620" i="6"/>
  <c r="AZ620" i="6"/>
  <c r="J620" i="6"/>
  <c r="H620" i="7" s="1"/>
  <c r="W620" i="6"/>
  <c r="U620" i="7" s="1"/>
  <c r="X620" i="6"/>
  <c r="V620" i="7" s="1"/>
  <c r="F620" i="6"/>
  <c r="E620" i="6" s="1"/>
  <c r="V620" i="6"/>
  <c r="T620" i="7" s="1"/>
  <c r="AV620" i="6"/>
  <c r="AB620" i="6"/>
  <c r="A620" i="6"/>
  <c r="A620" i="7" s="1"/>
  <c r="AY620" i="6"/>
  <c r="U620" i="6"/>
  <c r="S620" i="7" s="1"/>
  <c r="K620" i="6"/>
  <c r="I620" i="7" s="1"/>
  <c r="BB620" i="6"/>
  <c r="U386" i="6"/>
  <c r="S386" i="7" s="1"/>
  <c r="T386" i="6"/>
  <c r="R386" i="7" s="1"/>
  <c r="S386" i="6"/>
  <c r="Q386" i="7" s="1"/>
  <c r="AZ386" i="6"/>
  <c r="K386" i="6"/>
  <c r="I386" i="7" s="1"/>
  <c r="AW386" i="6"/>
  <c r="Q386" i="6"/>
  <c r="O386" i="7" s="1"/>
  <c r="Y386" i="6"/>
  <c r="W386" i="7" s="1"/>
  <c r="BC386" i="6"/>
  <c r="W386" i="6"/>
  <c r="U386" i="7" s="1"/>
  <c r="L386" i="6"/>
  <c r="J386" i="7" s="1"/>
  <c r="O386" i="6"/>
  <c r="M386" i="7" s="1"/>
  <c r="BB386" i="6"/>
  <c r="C386" i="7"/>
  <c r="I386" i="6"/>
  <c r="G386" i="7" s="1"/>
  <c r="X386" i="6"/>
  <c r="V386" i="7" s="1"/>
  <c r="R386" i="6"/>
  <c r="P386" i="7" s="1"/>
  <c r="F386" i="6"/>
  <c r="E386" i="6" s="1"/>
  <c r="BA386" i="6"/>
  <c r="AV386" i="6"/>
  <c r="P386" i="6"/>
  <c r="N386" i="7" s="1"/>
  <c r="AB386" i="6"/>
  <c r="B386" i="6"/>
  <c r="B386" i="7" s="1"/>
  <c r="BD386" i="6"/>
  <c r="AA386" i="6"/>
  <c r="AY386" i="6"/>
  <c r="N386" i="6"/>
  <c r="L386" i="7" s="1"/>
  <c r="J386" i="6"/>
  <c r="H386" i="7" s="1"/>
  <c r="H386" i="6"/>
  <c r="F386" i="7" s="1"/>
  <c r="V386" i="6"/>
  <c r="T386" i="7" s="1"/>
  <c r="A386" i="6"/>
  <c r="A386" i="7" s="1"/>
  <c r="AX386" i="6"/>
  <c r="Z386" i="6"/>
  <c r="M386" i="6"/>
  <c r="K386" i="7" s="1"/>
  <c r="G386" i="6"/>
  <c r="E386" i="7" s="1"/>
  <c r="P353" i="6"/>
  <c r="N353" i="7" s="1"/>
  <c r="F353" i="6"/>
  <c r="E353" i="6" s="1"/>
  <c r="AA353" i="6"/>
  <c r="AB353" i="6"/>
  <c r="B350" i="9"/>
  <c r="C353" i="7"/>
  <c r="B546" i="6"/>
  <c r="B546" i="7" s="1"/>
  <c r="O546" i="6"/>
  <c r="M546" i="7" s="1"/>
  <c r="AZ546" i="6"/>
  <c r="I546" i="6"/>
  <c r="G546" i="7" s="1"/>
  <c r="J546" i="6"/>
  <c r="H546" i="7" s="1"/>
  <c r="AW546" i="6"/>
  <c r="L546" i="6"/>
  <c r="J546" i="7" s="1"/>
  <c r="Y546" i="6"/>
  <c r="W546" i="7" s="1"/>
  <c r="R546" i="6"/>
  <c r="P546" i="7" s="1"/>
  <c r="H546" i="6"/>
  <c r="F546" i="7" s="1"/>
  <c r="X546" i="6"/>
  <c r="V546" i="7" s="1"/>
  <c r="N546" i="6"/>
  <c r="L546" i="7" s="1"/>
  <c r="AY546" i="6"/>
  <c r="A546" i="6"/>
  <c r="A546" i="7" s="1"/>
  <c r="BD546" i="6"/>
  <c r="M546" i="6"/>
  <c r="K546" i="7" s="1"/>
  <c r="AV546" i="6"/>
  <c r="BC546" i="6"/>
  <c r="S546" i="6"/>
  <c r="Q546" i="7" s="1"/>
  <c r="U546" i="6"/>
  <c r="S546" i="7" s="1"/>
  <c r="AX546" i="6"/>
  <c r="C546" i="7"/>
  <c r="W546" i="6"/>
  <c r="U546" i="7" s="1"/>
  <c r="BA546" i="6"/>
  <c r="AB546" i="6"/>
  <c r="G546" i="6"/>
  <c r="E546" i="7" s="1"/>
  <c r="P546" i="6"/>
  <c r="N546" i="7" s="1"/>
  <c r="Q546" i="6"/>
  <c r="O546" i="7" s="1"/>
  <c r="K546" i="6"/>
  <c r="I546" i="7" s="1"/>
  <c r="T546" i="6"/>
  <c r="R546" i="7" s="1"/>
  <c r="AA546" i="6"/>
  <c r="BB546" i="6"/>
  <c r="Z546" i="6"/>
  <c r="F546" i="6"/>
  <c r="E546" i="6" s="1"/>
  <c r="V546" i="6"/>
  <c r="T546" i="7" s="1"/>
  <c r="J853" i="6"/>
  <c r="H853" i="7" s="1"/>
  <c r="AA853" i="6"/>
  <c r="H853" i="6"/>
  <c r="F853" i="7" s="1"/>
  <c r="B853" i="6"/>
  <c r="B853" i="7" s="1"/>
  <c r="M853" i="6"/>
  <c r="K853" i="7" s="1"/>
  <c r="AB853" i="6"/>
  <c r="O853" i="6"/>
  <c r="M853" i="7" s="1"/>
  <c r="BD853" i="6"/>
  <c r="BA853" i="6"/>
  <c r="I853" i="6"/>
  <c r="G853" i="7" s="1"/>
  <c r="AZ853" i="6"/>
  <c r="AX853" i="6"/>
  <c r="L853" i="6"/>
  <c r="J853" i="7" s="1"/>
  <c r="Y853" i="6"/>
  <c r="W853" i="7" s="1"/>
  <c r="BC853" i="6"/>
  <c r="A853" i="6"/>
  <c r="A853" i="7" s="1"/>
  <c r="Z853" i="6"/>
  <c r="AW853" i="6"/>
  <c r="K853" i="6"/>
  <c r="I853" i="7" s="1"/>
  <c r="P853" i="6"/>
  <c r="N853" i="7" s="1"/>
  <c r="F853" i="6"/>
  <c r="E853" i="6" s="1"/>
  <c r="AY853" i="6"/>
  <c r="Q853" i="6"/>
  <c r="O853" i="7" s="1"/>
  <c r="W853" i="6"/>
  <c r="U853" i="7" s="1"/>
  <c r="T853" i="6"/>
  <c r="R853" i="7" s="1"/>
  <c r="R853" i="6"/>
  <c r="P853" i="7" s="1"/>
  <c r="AV853" i="6"/>
  <c r="G853" i="6"/>
  <c r="E853" i="7" s="1"/>
  <c r="X853" i="6"/>
  <c r="V853" i="7" s="1"/>
  <c r="S853" i="6"/>
  <c r="Q853" i="7" s="1"/>
  <c r="C853" i="7"/>
  <c r="BB853" i="6"/>
  <c r="N853" i="6"/>
  <c r="L853" i="7" s="1"/>
  <c r="V853" i="6"/>
  <c r="T853" i="7" s="1"/>
  <c r="U853" i="6"/>
  <c r="S853" i="7" s="1"/>
  <c r="BB939" i="6"/>
  <c r="AY939" i="6"/>
  <c r="N939" i="6"/>
  <c r="L939" i="7" s="1"/>
  <c r="BC939" i="6"/>
  <c r="AW939" i="6"/>
  <c r="AB939" i="6"/>
  <c r="V939" i="6"/>
  <c r="T939" i="7" s="1"/>
  <c r="B939" i="6"/>
  <c r="B939" i="7" s="1"/>
  <c r="AV939" i="6"/>
  <c r="AX939" i="6"/>
  <c r="Z939" i="6"/>
  <c r="J939" i="6"/>
  <c r="H939" i="7" s="1"/>
  <c r="BD939" i="6"/>
  <c r="K939" i="6"/>
  <c r="I939" i="7" s="1"/>
  <c r="R939" i="6"/>
  <c r="P939" i="7" s="1"/>
  <c r="F939" i="6"/>
  <c r="E939" i="6" s="1"/>
  <c r="S939" i="6"/>
  <c r="Q939" i="7" s="1"/>
  <c r="AA939" i="6"/>
  <c r="I939" i="6"/>
  <c r="G939" i="7" s="1"/>
  <c r="H939" i="6"/>
  <c r="F939" i="7" s="1"/>
  <c r="M939" i="6"/>
  <c r="K939" i="7" s="1"/>
  <c r="AZ939" i="6"/>
  <c r="U939" i="6"/>
  <c r="S939" i="7" s="1"/>
  <c r="C939" i="7"/>
  <c r="BA939" i="6"/>
  <c r="X939" i="6"/>
  <c r="V939" i="7" s="1"/>
  <c r="G939" i="6"/>
  <c r="E939" i="7" s="1"/>
  <c r="T939" i="6"/>
  <c r="R939" i="7" s="1"/>
  <c r="L939" i="6"/>
  <c r="J939" i="7" s="1"/>
  <c r="A939" i="6"/>
  <c r="A939" i="7" s="1"/>
  <c r="Q939" i="6"/>
  <c r="O939" i="7" s="1"/>
  <c r="Y939" i="6"/>
  <c r="W939" i="7" s="1"/>
  <c r="P939" i="6"/>
  <c r="N939" i="7" s="1"/>
  <c r="O939" i="6"/>
  <c r="M939" i="7" s="1"/>
  <c r="W939" i="6"/>
  <c r="U939" i="7" s="1"/>
  <c r="I927" i="6"/>
  <c r="G927" i="7" s="1"/>
  <c r="AA927" i="6"/>
  <c r="W927" i="6"/>
  <c r="U927" i="7" s="1"/>
  <c r="K927" i="6"/>
  <c r="I927" i="7" s="1"/>
  <c r="BA927" i="6"/>
  <c r="F927" i="6"/>
  <c r="E927" i="6" s="1"/>
  <c r="P927" i="6"/>
  <c r="N927" i="7" s="1"/>
  <c r="R927" i="6"/>
  <c r="P927" i="7" s="1"/>
  <c r="AV927" i="6"/>
  <c r="AZ927" i="6"/>
  <c r="Q927" i="6"/>
  <c r="O927" i="7" s="1"/>
  <c r="N927" i="6"/>
  <c r="L927" i="7" s="1"/>
  <c r="M927" i="6"/>
  <c r="K927" i="7" s="1"/>
  <c r="V927" i="6"/>
  <c r="T927" i="7" s="1"/>
  <c r="H927" i="6"/>
  <c r="F927" i="7" s="1"/>
  <c r="X927" i="6"/>
  <c r="V927" i="7" s="1"/>
  <c r="AY927" i="6"/>
  <c r="AX927" i="6"/>
  <c r="A927" i="6"/>
  <c r="A927" i="7" s="1"/>
  <c r="AW927" i="6"/>
  <c r="O927" i="6"/>
  <c r="M927" i="7" s="1"/>
  <c r="BB927" i="6"/>
  <c r="C927" i="7"/>
  <c r="Y927" i="6"/>
  <c r="W927" i="7" s="1"/>
  <c r="J927" i="6"/>
  <c r="H927" i="7" s="1"/>
  <c r="B927" i="6"/>
  <c r="B927" i="7" s="1"/>
  <c r="Z927" i="6"/>
  <c r="AB927" i="6"/>
  <c r="T927" i="6"/>
  <c r="R927" i="7" s="1"/>
  <c r="BC927" i="6"/>
  <c r="L927" i="6"/>
  <c r="J927" i="7" s="1"/>
  <c r="S927" i="6"/>
  <c r="Q927" i="7" s="1"/>
  <c r="BD927" i="6"/>
  <c r="U927" i="6"/>
  <c r="S927" i="7" s="1"/>
  <c r="G927" i="6"/>
  <c r="E927" i="7" s="1"/>
  <c r="AZ559" i="6"/>
  <c r="AB559" i="6"/>
  <c r="A559" i="6"/>
  <c r="A559" i="7" s="1"/>
  <c r="W559" i="6"/>
  <c r="U559" i="7" s="1"/>
  <c r="V559" i="6"/>
  <c r="T559" i="7" s="1"/>
  <c r="N559" i="6"/>
  <c r="L559" i="7" s="1"/>
  <c r="Z559" i="6"/>
  <c r="BA559" i="6"/>
  <c r="AW559" i="6"/>
  <c r="AX559" i="6"/>
  <c r="F559" i="6"/>
  <c r="E559" i="6" s="1"/>
  <c r="T559" i="6"/>
  <c r="R559" i="7" s="1"/>
  <c r="M559" i="6"/>
  <c r="K559" i="7" s="1"/>
  <c r="C559" i="7"/>
  <c r="S559" i="6"/>
  <c r="Q559" i="7" s="1"/>
  <c r="O559" i="6"/>
  <c r="M559" i="7" s="1"/>
  <c r="Y559" i="6"/>
  <c r="W559" i="7" s="1"/>
  <c r="AV559" i="6"/>
  <c r="AA559" i="6"/>
  <c r="X559" i="6"/>
  <c r="V559" i="7" s="1"/>
  <c r="J559" i="6"/>
  <c r="H559" i="7" s="1"/>
  <c r="L559" i="6"/>
  <c r="J559" i="7" s="1"/>
  <c r="BD559" i="6"/>
  <c r="BC559" i="6"/>
  <c r="R559" i="6"/>
  <c r="P559" i="7" s="1"/>
  <c r="P559" i="6"/>
  <c r="N559" i="7" s="1"/>
  <c r="U559" i="6"/>
  <c r="S559" i="7" s="1"/>
  <c r="K559" i="6"/>
  <c r="I559" i="7" s="1"/>
  <c r="AY559" i="6"/>
  <c r="Q559" i="6"/>
  <c r="O559" i="7" s="1"/>
  <c r="G559" i="6"/>
  <c r="E559" i="7" s="1"/>
  <c r="I559" i="6"/>
  <c r="G559" i="7" s="1"/>
  <c r="BB559" i="6"/>
  <c r="B559" i="6"/>
  <c r="B559" i="7" s="1"/>
  <c r="H559" i="6"/>
  <c r="F559" i="7" s="1"/>
  <c r="P50" i="6"/>
  <c r="N50" i="7" s="1"/>
  <c r="C50" i="7"/>
  <c r="F50" i="6"/>
  <c r="E50" i="6" s="1"/>
  <c r="AA50" i="6"/>
  <c r="B47" i="9"/>
  <c r="AB50" i="6"/>
  <c r="T450" i="6"/>
  <c r="R450" i="7" s="1"/>
  <c r="I450" i="6"/>
  <c r="G450" i="7" s="1"/>
  <c r="AZ450" i="6"/>
  <c r="BD450" i="6"/>
  <c r="K450" i="6"/>
  <c r="I450" i="7" s="1"/>
  <c r="U450" i="6"/>
  <c r="S450" i="7" s="1"/>
  <c r="P450" i="6"/>
  <c r="N450" i="7" s="1"/>
  <c r="BA450" i="6"/>
  <c r="C450" i="7"/>
  <c r="H450" i="6"/>
  <c r="F450" i="7" s="1"/>
  <c r="Z450" i="6"/>
  <c r="AA450" i="6"/>
  <c r="BB450" i="6"/>
  <c r="M450" i="6"/>
  <c r="K450" i="7" s="1"/>
  <c r="AB450" i="6"/>
  <c r="AX450" i="6"/>
  <c r="S450" i="6"/>
  <c r="Q450" i="7" s="1"/>
  <c r="L450" i="6"/>
  <c r="J450" i="7" s="1"/>
  <c r="B450" i="6"/>
  <c r="B450" i="7" s="1"/>
  <c r="Q450" i="6"/>
  <c r="O450" i="7" s="1"/>
  <c r="Y450" i="6"/>
  <c r="W450" i="7" s="1"/>
  <c r="F450" i="6"/>
  <c r="E450" i="6" s="1"/>
  <c r="W450" i="6"/>
  <c r="U450" i="7" s="1"/>
  <c r="N450" i="6"/>
  <c r="L450" i="7" s="1"/>
  <c r="G450" i="6"/>
  <c r="E450" i="7" s="1"/>
  <c r="R450" i="6"/>
  <c r="P450" i="7" s="1"/>
  <c r="X450" i="6"/>
  <c r="V450" i="7" s="1"/>
  <c r="A450" i="6"/>
  <c r="A450" i="7" s="1"/>
  <c r="AW450" i="6"/>
  <c r="O450" i="6"/>
  <c r="M450" i="7" s="1"/>
  <c r="AV450" i="6"/>
  <c r="AY450" i="6"/>
  <c r="V450" i="6"/>
  <c r="T450" i="7" s="1"/>
  <c r="BC450" i="6"/>
  <c r="J450" i="6"/>
  <c r="H450" i="7" s="1"/>
  <c r="P731" i="6"/>
  <c r="N731" i="7" s="1"/>
  <c r="T731" i="6"/>
  <c r="R731" i="7" s="1"/>
  <c r="A731" i="6"/>
  <c r="A731" i="7" s="1"/>
  <c r="F731" i="6"/>
  <c r="E731" i="6" s="1"/>
  <c r="AW731" i="6"/>
  <c r="AB731" i="6"/>
  <c r="M731" i="6"/>
  <c r="K731" i="7" s="1"/>
  <c r="J731" i="6"/>
  <c r="H731" i="7" s="1"/>
  <c r="AA731" i="6"/>
  <c r="C731" i="7"/>
  <c r="BA731" i="6"/>
  <c r="AY731" i="6"/>
  <c r="V731" i="6"/>
  <c r="T731" i="7" s="1"/>
  <c r="K731" i="6"/>
  <c r="I731" i="7" s="1"/>
  <c r="B731" i="6"/>
  <c r="B731" i="7" s="1"/>
  <c r="AX731" i="6"/>
  <c r="W731" i="6"/>
  <c r="U731" i="7" s="1"/>
  <c r="H731" i="6"/>
  <c r="F731" i="7" s="1"/>
  <c r="Q731" i="6"/>
  <c r="O731" i="7" s="1"/>
  <c r="AZ731" i="6"/>
  <c r="AV731" i="6"/>
  <c r="O731" i="6"/>
  <c r="M731" i="7" s="1"/>
  <c r="L731" i="6"/>
  <c r="J731" i="7" s="1"/>
  <c r="BC731" i="6"/>
  <c r="R731" i="6"/>
  <c r="P731" i="7" s="1"/>
  <c r="S731" i="6"/>
  <c r="Q731" i="7" s="1"/>
  <c r="Z731" i="6"/>
  <c r="BD731" i="6"/>
  <c r="Y731" i="6"/>
  <c r="W731" i="7" s="1"/>
  <c r="N731" i="6"/>
  <c r="L731" i="7" s="1"/>
  <c r="BB731" i="6"/>
  <c r="X731" i="6"/>
  <c r="V731" i="7" s="1"/>
  <c r="I731" i="6"/>
  <c r="G731" i="7" s="1"/>
  <c r="U731" i="6"/>
  <c r="S731" i="7" s="1"/>
  <c r="G731" i="6"/>
  <c r="E731" i="7" s="1"/>
  <c r="AA155" i="6"/>
  <c r="B152" i="9"/>
  <c r="P155" i="6"/>
  <c r="N155" i="7" s="1"/>
  <c r="F155" i="6"/>
  <c r="E155" i="6" s="1"/>
  <c r="C155" i="7"/>
  <c r="AB155" i="6"/>
  <c r="AV914" i="6"/>
  <c r="S914" i="6"/>
  <c r="Q914" i="7" s="1"/>
  <c r="T914" i="6"/>
  <c r="R914" i="7" s="1"/>
  <c r="AB914" i="6"/>
  <c r="BD914" i="6"/>
  <c r="BB914" i="6"/>
  <c r="B914" i="6"/>
  <c r="B914" i="7" s="1"/>
  <c r="AZ914" i="6"/>
  <c r="BA914" i="6"/>
  <c r="J914" i="6"/>
  <c r="H914" i="7" s="1"/>
  <c r="L914" i="6"/>
  <c r="J914" i="7" s="1"/>
  <c r="I914" i="6"/>
  <c r="G914" i="7" s="1"/>
  <c r="BC914" i="6"/>
  <c r="AY914" i="6"/>
  <c r="P914" i="6"/>
  <c r="N914" i="7" s="1"/>
  <c r="G914" i="6"/>
  <c r="E914" i="7" s="1"/>
  <c r="Q914" i="6"/>
  <c r="O914" i="7" s="1"/>
  <c r="Z914" i="6"/>
  <c r="X914" i="6"/>
  <c r="V914" i="7" s="1"/>
  <c r="R914" i="6"/>
  <c r="P914" i="7" s="1"/>
  <c r="AA914" i="6"/>
  <c r="AW914" i="6"/>
  <c r="O914" i="6"/>
  <c r="M914" i="7" s="1"/>
  <c r="H914" i="6"/>
  <c r="F914" i="7" s="1"/>
  <c r="W914" i="6"/>
  <c r="U914" i="7" s="1"/>
  <c r="A914" i="6"/>
  <c r="A914" i="7" s="1"/>
  <c r="AX914" i="6"/>
  <c r="F914" i="6"/>
  <c r="E914" i="6" s="1"/>
  <c r="V914" i="6"/>
  <c r="T914" i="7" s="1"/>
  <c r="M914" i="6"/>
  <c r="K914" i="7" s="1"/>
  <c r="Y914" i="6"/>
  <c r="W914" i="7" s="1"/>
  <c r="U914" i="6"/>
  <c r="S914" i="7" s="1"/>
  <c r="C914" i="7"/>
  <c r="K914" i="6"/>
  <c r="I914" i="7" s="1"/>
  <c r="N914" i="6"/>
  <c r="L914" i="7" s="1"/>
  <c r="H638" i="6"/>
  <c r="F638" i="7" s="1"/>
  <c r="U638" i="6"/>
  <c r="S638" i="7" s="1"/>
  <c r="K638" i="6"/>
  <c r="I638" i="7" s="1"/>
  <c r="S638" i="6"/>
  <c r="Q638" i="7" s="1"/>
  <c r="M638" i="6"/>
  <c r="K638" i="7" s="1"/>
  <c r="C638" i="7"/>
  <c r="P638" i="6"/>
  <c r="N638" i="7" s="1"/>
  <c r="T638" i="6"/>
  <c r="R638" i="7" s="1"/>
  <c r="Y638" i="6"/>
  <c r="W638" i="7" s="1"/>
  <c r="BB638" i="6"/>
  <c r="G638" i="6"/>
  <c r="E638" i="7" s="1"/>
  <c r="AA638" i="6"/>
  <c r="J638" i="6"/>
  <c r="H638" i="7" s="1"/>
  <c r="Z638" i="6"/>
  <c r="BC638" i="6"/>
  <c r="AY638" i="6"/>
  <c r="V638" i="6"/>
  <c r="T638" i="7" s="1"/>
  <c r="I638" i="6"/>
  <c r="G638" i="7" s="1"/>
  <c r="X638" i="6"/>
  <c r="V638" i="7" s="1"/>
  <c r="W638" i="6"/>
  <c r="U638" i="7" s="1"/>
  <c r="AW638" i="6"/>
  <c r="AX638" i="6"/>
  <c r="N638" i="6"/>
  <c r="L638" i="7" s="1"/>
  <c r="AB638" i="6"/>
  <c r="AZ638" i="6"/>
  <c r="L638" i="6"/>
  <c r="J638" i="7" s="1"/>
  <c r="F638" i="6"/>
  <c r="E638" i="6" s="1"/>
  <c r="A638" i="6"/>
  <c r="A638" i="7" s="1"/>
  <c r="R638" i="6"/>
  <c r="P638" i="7" s="1"/>
  <c r="BA638" i="6"/>
  <c r="AV638" i="6"/>
  <c r="B638" i="6"/>
  <c r="B638" i="7" s="1"/>
  <c r="BD638" i="6"/>
  <c r="O638" i="6"/>
  <c r="M638" i="7" s="1"/>
  <c r="Q638" i="6"/>
  <c r="O638" i="7" s="1"/>
  <c r="C308" i="7"/>
  <c r="F308" i="6"/>
  <c r="E308" i="6" s="1"/>
  <c r="AA308" i="6"/>
  <c r="P308" i="6"/>
  <c r="N308" i="7" s="1"/>
  <c r="B305" i="9"/>
  <c r="AB308" i="6"/>
  <c r="AW451" i="6"/>
  <c r="BA451" i="6"/>
  <c r="AY451" i="6"/>
  <c r="V451" i="6"/>
  <c r="T451" i="7" s="1"/>
  <c r="AB451" i="6"/>
  <c r="I451" i="6"/>
  <c r="G451" i="7" s="1"/>
  <c r="C451" i="7"/>
  <c r="J451" i="6"/>
  <c r="H451" i="7" s="1"/>
  <c r="T451" i="6"/>
  <c r="R451" i="7" s="1"/>
  <c r="K451" i="6"/>
  <c r="I451" i="7" s="1"/>
  <c r="Q451" i="6"/>
  <c r="O451" i="7" s="1"/>
  <c r="W451" i="6"/>
  <c r="U451" i="7" s="1"/>
  <c r="H451" i="6"/>
  <c r="F451" i="7" s="1"/>
  <c r="U451" i="6"/>
  <c r="S451" i="7" s="1"/>
  <c r="Z451" i="6"/>
  <c r="X451" i="6"/>
  <c r="V451" i="7" s="1"/>
  <c r="B451" i="6"/>
  <c r="B451" i="7" s="1"/>
  <c r="BD451" i="6"/>
  <c r="BB451" i="6"/>
  <c r="N451" i="6"/>
  <c r="L451" i="7" s="1"/>
  <c r="P451" i="6"/>
  <c r="N451" i="7" s="1"/>
  <c r="AA451" i="6"/>
  <c r="G451" i="6"/>
  <c r="E451" i="7" s="1"/>
  <c r="AV451" i="6"/>
  <c r="Y451" i="6"/>
  <c r="W451" i="7" s="1"/>
  <c r="AZ451" i="6"/>
  <c r="AX451" i="6"/>
  <c r="F451" i="6"/>
  <c r="E451" i="6" s="1"/>
  <c r="R451" i="6"/>
  <c r="P451" i="7" s="1"/>
  <c r="BC451" i="6"/>
  <c r="M451" i="6"/>
  <c r="K451" i="7" s="1"/>
  <c r="L451" i="6"/>
  <c r="J451" i="7" s="1"/>
  <c r="O451" i="6"/>
  <c r="M451" i="7" s="1"/>
  <c r="S451" i="6"/>
  <c r="Q451" i="7" s="1"/>
  <c r="A451" i="6"/>
  <c r="A451" i="7" s="1"/>
  <c r="B719" i="6"/>
  <c r="B719" i="7" s="1"/>
  <c r="AY719" i="6"/>
  <c r="AB719" i="6"/>
  <c r="BB719" i="6"/>
  <c r="C719" i="7"/>
  <c r="F719" i="6"/>
  <c r="E719" i="6" s="1"/>
  <c r="I719" i="6"/>
  <c r="G719" i="7" s="1"/>
  <c r="G719" i="6"/>
  <c r="E719" i="7" s="1"/>
  <c r="AW719" i="6"/>
  <c r="A719" i="6"/>
  <c r="A719" i="7" s="1"/>
  <c r="S719" i="6"/>
  <c r="Q719" i="7" s="1"/>
  <c r="AX719" i="6"/>
  <c r="V719" i="6"/>
  <c r="T719" i="7" s="1"/>
  <c r="Q719" i="6"/>
  <c r="O719" i="7" s="1"/>
  <c r="J719" i="6"/>
  <c r="H719" i="7" s="1"/>
  <c r="H719" i="6"/>
  <c r="F719" i="7" s="1"/>
  <c r="AA719" i="6"/>
  <c r="U719" i="6"/>
  <c r="S719" i="7" s="1"/>
  <c r="AV719" i="6"/>
  <c r="N719" i="6"/>
  <c r="L719" i="7" s="1"/>
  <c r="L719" i="6"/>
  <c r="J719" i="7" s="1"/>
  <c r="AZ719" i="6"/>
  <c r="BD719" i="6"/>
  <c r="P719" i="6"/>
  <c r="N719" i="7" s="1"/>
  <c r="Z719" i="6"/>
  <c r="O719" i="6"/>
  <c r="M719" i="7" s="1"/>
  <c r="BA719" i="6"/>
  <c r="X719" i="6"/>
  <c r="V719" i="7" s="1"/>
  <c r="R719" i="6"/>
  <c r="P719" i="7" s="1"/>
  <c r="M719" i="6"/>
  <c r="K719" i="7" s="1"/>
  <c r="BC719" i="6"/>
  <c r="Y719" i="6"/>
  <c r="W719" i="7" s="1"/>
  <c r="T719" i="6"/>
  <c r="R719" i="7" s="1"/>
  <c r="W719" i="6"/>
  <c r="U719" i="7" s="1"/>
  <c r="K719" i="6"/>
  <c r="I719" i="7" s="1"/>
  <c r="AB901" i="6"/>
  <c r="W901" i="6"/>
  <c r="U901" i="7" s="1"/>
  <c r="J901" i="6"/>
  <c r="H901" i="7" s="1"/>
  <c r="B901" i="6"/>
  <c r="B901" i="7" s="1"/>
  <c r="S901" i="6"/>
  <c r="Q901" i="7" s="1"/>
  <c r="N901" i="6"/>
  <c r="L901" i="7" s="1"/>
  <c r="A901" i="6"/>
  <c r="A901" i="7" s="1"/>
  <c r="AX901" i="6"/>
  <c r="AW901" i="6"/>
  <c r="M901" i="6"/>
  <c r="K901" i="7" s="1"/>
  <c r="C901" i="7"/>
  <c r="BC901" i="6"/>
  <c r="F901" i="6"/>
  <c r="E901" i="6" s="1"/>
  <c r="X901" i="6"/>
  <c r="V901" i="7" s="1"/>
  <c r="T901" i="6"/>
  <c r="R901" i="7" s="1"/>
  <c r="BD901" i="6"/>
  <c r="O901" i="6"/>
  <c r="M901" i="7" s="1"/>
  <c r="AA901" i="6"/>
  <c r="L901" i="6"/>
  <c r="J901" i="7" s="1"/>
  <c r="BA901" i="6"/>
  <c r="U901" i="6"/>
  <c r="S901" i="7" s="1"/>
  <c r="Z901" i="6"/>
  <c r="V901" i="6"/>
  <c r="T901" i="7" s="1"/>
  <c r="P901" i="6"/>
  <c r="N901" i="7" s="1"/>
  <c r="R901" i="6"/>
  <c r="P901" i="7" s="1"/>
  <c r="H901" i="6"/>
  <c r="F901" i="7" s="1"/>
  <c r="BB901" i="6"/>
  <c r="I901" i="6"/>
  <c r="G901" i="7" s="1"/>
  <c r="AV901" i="6"/>
  <c r="AZ901" i="6"/>
  <c r="AY901" i="6"/>
  <c r="G901" i="6"/>
  <c r="E901" i="7" s="1"/>
  <c r="K901" i="6"/>
  <c r="I901" i="7" s="1"/>
  <c r="Y901" i="6"/>
  <c r="W901" i="7" s="1"/>
  <c r="Q901" i="6"/>
  <c r="O901" i="7" s="1"/>
  <c r="AA946" i="6"/>
  <c r="P946" i="6"/>
  <c r="N946" i="7" s="1"/>
  <c r="AZ946" i="6"/>
  <c r="Q946" i="6"/>
  <c r="O946" i="7" s="1"/>
  <c r="U946" i="6"/>
  <c r="S946" i="7" s="1"/>
  <c r="BA946" i="6"/>
  <c r="B946" i="6"/>
  <c r="B946" i="7" s="1"/>
  <c r="V946" i="6"/>
  <c r="T946" i="7" s="1"/>
  <c r="A946" i="6"/>
  <c r="A946" i="7" s="1"/>
  <c r="N946" i="6"/>
  <c r="L946" i="7" s="1"/>
  <c r="AX946" i="6"/>
  <c r="R946" i="6"/>
  <c r="P946" i="7" s="1"/>
  <c r="I946" i="6"/>
  <c r="G946" i="7" s="1"/>
  <c r="G946" i="6"/>
  <c r="E946" i="7" s="1"/>
  <c r="Z946" i="6"/>
  <c r="AB946" i="6"/>
  <c r="M946" i="6"/>
  <c r="K946" i="7" s="1"/>
  <c r="T946" i="6"/>
  <c r="R946" i="7" s="1"/>
  <c r="AW946" i="6"/>
  <c r="W946" i="6"/>
  <c r="U946" i="7" s="1"/>
  <c r="H946" i="6"/>
  <c r="F946" i="7" s="1"/>
  <c r="O946" i="6"/>
  <c r="M946" i="7" s="1"/>
  <c r="S946" i="6"/>
  <c r="Q946" i="7" s="1"/>
  <c r="BB946" i="6"/>
  <c r="AV946" i="6"/>
  <c r="BD946" i="6"/>
  <c r="Y946" i="6"/>
  <c r="W946" i="7" s="1"/>
  <c r="BC946" i="6"/>
  <c r="F946" i="6"/>
  <c r="E946" i="6" s="1"/>
  <c r="C946" i="7"/>
  <c r="J946" i="6"/>
  <c r="H946" i="7" s="1"/>
  <c r="AY946" i="6"/>
  <c r="X946" i="6"/>
  <c r="V946" i="7" s="1"/>
  <c r="L946" i="6"/>
  <c r="J946" i="7" s="1"/>
  <c r="K946" i="6"/>
  <c r="I946" i="7" s="1"/>
  <c r="M422" i="6"/>
  <c r="K422" i="7" s="1"/>
  <c r="Q422" i="6"/>
  <c r="O422" i="7" s="1"/>
  <c r="AY422" i="6"/>
  <c r="N422" i="6"/>
  <c r="L422" i="7" s="1"/>
  <c r="A422" i="6"/>
  <c r="A422" i="7" s="1"/>
  <c r="AB422" i="6"/>
  <c r="BD422" i="6"/>
  <c r="L422" i="6"/>
  <c r="J422" i="7" s="1"/>
  <c r="AV422" i="6"/>
  <c r="G422" i="6"/>
  <c r="E422" i="7" s="1"/>
  <c r="Y422" i="6"/>
  <c r="W422" i="7" s="1"/>
  <c r="BC422" i="6"/>
  <c r="AZ422" i="6"/>
  <c r="BA422" i="6"/>
  <c r="X422" i="6"/>
  <c r="V422" i="7" s="1"/>
  <c r="U422" i="6"/>
  <c r="S422" i="7" s="1"/>
  <c r="BB422" i="6"/>
  <c r="I422" i="6"/>
  <c r="G422" i="7" s="1"/>
  <c r="B422" i="6"/>
  <c r="B422" i="7" s="1"/>
  <c r="F422" i="6"/>
  <c r="E422" i="6" s="1"/>
  <c r="P422" i="6"/>
  <c r="N422" i="7" s="1"/>
  <c r="R422" i="6"/>
  <c r="P422" i="7" s="1"/>
  <c r="AX422" i="6"/>
  <c r="AA422" i="6"/>
  <c r="O422" i="6"/>
  <c r="M422" i="7" s="1"/>
  <c r="K422" i="6"/>
  <c r="I422" i="7" s="1"/>
  <c r="AW422" i="6"/>
  <c r="C422" i="7"/>
  <c r="H422" i="6"/>
  <c r="F422" i="7" s="1"/>
  <c r="V422" i="6"/>
  <c r="T422" i="7" s="1"/>
  <c r="Z422" i="6"/>
  <c r="T422" i="6"/>
  <c r="R422" i="7" s="1"/>
  <c r="W422" i="6"/>
  <c r="U422" i="7" s="1"/>
  <c r="J422" i="6"/>
  <c r="H422" i="7" s="1"/>
  <c r="S422" i="6"/>
  <c r="Q422" i="7" s="1"/>
  <c r="B10" i="9"/>
  <c r="C13" i="7"/>
  <c r="AB13" i="6"/>
  <c r="F13" i="6"/>
  <c r="E13" i="6" s="1"/>
  <c r="AA13" i="6"/>
  <c r="P13" i="6"/>
  <c r="N13" i="7" s="1"/>
  <c r="BB429" i="6"/>
  <c r="W429" i="6"/>
  <c r="U429" i="7" s="1"/>
  <c r="AV429" i="6"/>
  <c r="R429" i="6"/>
  <c r="P429" i="7" s="1"/>
  <c r="N429" i="6"/>
  <c r="L429" i="7" s="1"/>
  <c r="X429" i="6"/>
  <c r="V429" i="7" s="1"/>
  <c r="M429" i="6"/>
  <c r="K429" i="7" s="1"/>
  <c r="S429" i="6"/>
  <c r="Q429" i="7" s="1"/>
  <c r="C429" i="7"/>
  <c r="AZ429" i="6"/>
  <c r="V429" i="6"/>
  <c r="T429" i="7" s="1"/>
  <c r="BD429" i="6"/>
  <c r="T429" i="6"/>
  <c r="R429" i="7" s="1"/>
  <c r="Z429" i="6"/>
  <c r="AB429" i="6"/>
  <c r="H429" i="6"/>
  <c r="F429" i="7" s="1"/>
  <c r="BA429" i="6"/>
  <c r="Q429" i="6"/>
  <c r="O429" i="7" s="1"/>
  <c r="BC429" i="6"/>
  <c r="P429" i="6"/>
  <c r="N429" i="7" s="1"/>
  <c r="A429" i="6"/>
  <c r="A429" i="7" s="1"/>
  <c r="Y429" i="6"/>
  <c r="W429" i="7" s="1"/>
  <c r="G429" i="6"/>
  <c r="E429" i="7" s="1"/>
  <c r="F429" i="6"/>
  <c r="E429" i="6" s="1"/>
  <c r="J429" i="6"/>
  <c r="H429" i="7" s="1"/>
  <c r="B429" i="6"/>
  <c r="B429" i="7" s="1"/>
  <c r="K429" i="6"/>
  <c r="I429" i="7" s="1"/>
  <c r="U429" i="6"/>
  <c r="S429" i="7" s="1"/>
  <c r="AY429" i="6"/>
  <c r="L429" i="6"/>
  <c r="J429" i="7" s="1"/>
  <c r="AX429" i="6"/>
  <c r="I429" i="6"/>
  <c r="G429" i="7" s="1"/>
  <c r="AW429" i="6"/>
  <c r="O429" i="6"/>
  <c r="M429" i="7" s="1"/>
  <c r="AA429" i="6"/>
  <c r="B265" i="9"/>
  <c r="C268" i="7"/>
  <c r="AA268" i="6"/>
  <c r="P268" i="6"/>
  <c r="N268" i="7" s="1"/>
  <c r="AB268" i="6"/>
  <c r="F268" i="6"/>
  <c r="E268" i="6" s="1"/>
  <c r="F142" i="6"/>
  <c r="E142" i="6" s="1"/>
  <c r="C142" i="7"/>
  <c r="B139" i="9"/>
  <c r="P142" i="6"/>
  <c r="N142" i="7" s="1"/>
  <c r="AA142" i="6"/>
  <c r="AB142" i="6"/>
  <c r="AW725" i="6"/>
  <c r="BA725" i="6"/>
  <c r="B725" i="6"/>
  <c r="B725" i="7" s="1"/>
  <c r="BC725" i="6"/>
  <c r="AA725" i="6"/>
  <c r="AV725" i="6"/>
  <c r="K725" i="6"/>
  <c r="I725" i="7" s="1"/>
  <c r="C725" i="7"/>
  <c r="AZ725" i="6"/>
  <c r="AB725" i="6"/>
  <c r="BB725" i="6"/>
  <c r="AX725" i="6"/>
  <c r="L725" i="6"/>
  <c r="J725" i="7" s="1"/>
  <c r="Z725" i="6"/>
  <c r="R725" i="6"/>
  <c r="P725" i="7" s="1"/>
  <c r="F725" i="6"/>
  <c r="E725" i="6" s="1"/>
  <c r="S725" i="6"/>
  <c r="Q725" i="7" s="1"/>
  <c r="BD725" i="6"/>
  <c r="M725" i="6"/>
  <c r="K725" i="7" s="1"/>
  <c r="AY725" i="6"/>
  <c r="G725" i="6"/>
  <c r="E725" i="7" s="1"/>
  <c r="U725" i="6"/>
  <c r="S725" i="7" s="1"/>
  <c r="H725" i="6"/>
  <c r="F725" i="7" s="1"/>
  <c r="A725" i="6"/>
  <c r="A725" i="7" s="1"/>
  <c r="I725" i="6"/>
  <c r="G725" i="7" s="1"/>
  <c r="V725" i="6"/>
  <c r="T725" i="7" s="1"/>
  <c r="X725" i="6"/>
  <c r="V725" i="7" s="1"/>
  <c r="O725" i="6"/>
  <c r="M725" i="7" s="1"/>
  <c r="P725" i="6"/>
  <c r="N725" i="7" s="1"/>
  <c r="Q725" i="6"/>
  <c r="O725" i="7" s="1"/>
  <c r="T725" i="6"/>
  <c r="R725" i="7" s="1"/>
  <c r="N725" i="6"/>
  <c r="L725" i="7" s="1"/>
  <c r="J725" i="6"/>
  <c r="H725" i="7" s="1"/>
  <c r="Y725" i="6"/>
  <c r="W725" i="7" s="1"/>
  <c r="W725" i="6"/>
  <c r="U725" i="7" s="1"/>
  <c r="AY507" i="6"/>
  <c r="L507" i="6"/>
  <c r="J507" i="7" s="1"/>
  <c r="AV507" i="6"/>
  <c r="BD507" i="6"/>
  <c r="G507" i="6"/>
  <c r="E507" i="7" s="1"/>
  <c r="BA507" i="6"/>
  <c r="M507" i="6"/>
  <c r="K507" i="7" s="1"/>
  <c r="AZ507" i="6"/>
  <c r="F507" i="6"/>
  <c r="E507" i="6" s="1"/>
  <c r="R507" i="6"/>
  <c r="P507" i="7" s="1"/>
  <c r="P507" i="6"/>
  <c r="N507" i="7" s="1"/>
  <c r="BB507" i="6"/>
  <c r="Q507" i="6"/>
  <c r="O507" i="7" s="1"/>
  <c r="B507" i="6"/>
  <c r="B507" i="7" s="1"/>
  <c r="A507" i="6"/>
  <c r="A507" i="7" s="1"/>
  <c r="Y507" i="6"/>
  <c r="W507" i="7" s="1"/>
  <c r="W507" i="6"/>
  <c r="U507" i="7" s="1"/>
  <c r="J507" i="6"/>
  <c r="H507" i="7" s="1"/>
  <c r="AW507" i="6"/>
  <c r="V507" i="6"/>
  <c r="T507" i="7" s="1"/>
  <c r="T507" i="6"/>
  <c r="R507" i="7" s="1"/>
  <c r="H507" i="6"/>
  <c r="F507" i="7" s="1"/>
  <c r="AA507" i="6"/>
  <c r="X507" i="6"/>
  <c r="V507" i="7" s="1"/>
  <c r="S507" i="6"/>
  <c r="Q507" i="7" s="1"/>
  <c r="K507" i="6"/>
  <c r="I507" i="7" s="1"/>
  <c r="U507" i="6"/>
  <c r="S507" i="7" s="1"/>
  <c r="AX507" i="6"/>
  <c r="N507" i="6"/>
  <c r="L507" i="7" s="1"/>
  <c r="I507" i="6"/>
  <c r="G507" i="7" s="1"/>
  <c r="AB507" i="6"/>
  <c r="O507" i="6"/>
  <c r="M507" i="7" s="1"/>
  <c r="C507" i="7"/>
  <c r="BC507" i="6"/>
  <c r="Z507" i="6"/>
  <c r="T479" i="6"/>
  <c r="R479" i="7" s="1"/>
  <c r="L479" i="6"/>
  <c r="J479" i="7" s="1"/>
  <c r="H479" i="6"/>
  <c r="F479" i="7" s="1"/>
  <c r="K479" i="6"/>
  <c r="I479" i="7" s="1"/>
  <c r="Q479" i="6"/>
  <c r="O479" i="7" s="1"/>
  <c r="J479" i="6"/>
  <c r="H479" i="7" s="1"/>
  <c r="AB479" i="6"/>
  <c r="AX479" i="6"/>
  <c r="BB479" i="6"/>
  <c r="B479" i="6"/>
  <c r="B479" i="7" s="1"/>
  <c r="O479" i="6"/>
  <c r="M479" i="7" s="1"/>
  <c r="Y479" i="6"/>
  <c r="W479" i="7" s="1"/>
  <c r="G479" i="6"/>
  <c r="E479" i="7" s="1"/>
  <c r="F479" i="6"/>
  <c r="E479" i="6" s="1"/>
  <c r="AA479" i="6"/>
  <c r="V479" i="6"/>
  <c r="T479" i="7" s="1"/>
  <c r="S479" i="6"/>
  <c r="Q479" i="7" s="1"/>
  <c r="BD479" i="6"/>
  <c r="AV479" i="6"/>
  <c r="N479" i="6"/>
  <c r="L479" i="7" s="1"/>
  <c r="AZ479" i="6"/>
  <c r="I479" i="6"/>
  <c r="G479" i="7" s="1"/>
  <c r="X479" i="6"/>
  <c r="V479" i="7" s="1"/>
  <c r="W479" i="6"/>
  <c r="U479" i="7" s="1"/>
  <c r="AY479" i="6"/>
  <c r="Z479" i="6"/>
  <c r="C479" i="7"/>
  <c r="P479" i="6"/>
  <c r="N479" i="7" s="1"/>
  <c r="A479" i="6"/>
  <c r="A479" i="7" s="1"/>
  <c r="BC479" i="6"/>
  <c r="BA479" i="6"/>
  <c r="AW479" i="6"/>
  <c r="R479" i="6"/>
  <c r="P479" i="7" s="1"/>
  <c r="U479" i="6"/>
  <c r="S479" i="7" s="1"/>
  <c r="M479" i="6"/>
  <c r="K479" i="7" s="1"/>
  <c r="BC565" i="6"/>
  <c r="AX565" i="6"/>
  <c r="N565" i="6"/>
  <c r="L565" i="7" s="1"/>
  <c r="Q565" i="6"/>
  <c r="O565" i="7" s="1"/>
  <c r="R565" i="6"/>
  <c r="P565" i="7" s="1"/>
  <c r="BD565" i="6"/>
  <c r="BB565" i="6"/>
  <c r="I565" i="6"/>
  <c r="G565" i="7" s="1"/>
  <c r="O565" i="6"/>
  <c r="M565" i="7" s="1"/>
  <c r="Z565" i="6"/>
  <c r="C565" i="7"/>
  <c r="U565" i="6"/>
  <c r="S565" i="7" s="1"/>
  <c r="AY565" i="6"/>
  <c r="W565" i="6"/>
  <c r="U565" i="7" s="1"/>
  <c r="P565" i="6"/>
  <c r="N565" i="7" s="1"/>
  <c r="B565" i="6"/>
  <c r="B565" i="7" s="1"/>
  <c r="F565" i="6"/>
  <c r="E565" i="6" s="1"/>
  <c r="AA565" i="6"/>
  <c r="V565" i="6"/>
  <c r="T565" i="7" s="1"/>
  <c r="Y565" i="6"/>
  <c r="W565" i="7" s="1"/>
  <c r="G565" i="6"/>
  <c r="E565" i="7" s="1"/>
  <c r="AW565" i="6"/>
  <c r="X565" i="6"/>
  <c r="V565" i="7" s="1"/>
  <c r="A565" i="6"/>
  <c r="A565" i="7" s="1"/>
  <c r="M565" i="6"/>
  <c r="K565" i="7" s="1"/>
  <c r="K565" i="6"/>
  <c r="I565" i="7" s="1"/>
  <c r="J565" i="6"/>
  <c r="H565" i="7" s="1"/>
  <c r="AB565" i="6"/>
  <c r="L565" i="6"/>
  <c r="J565" i="7" s="1"/>
  <c r="AZ565" i="6"/>
  <c r="AV565" i="6"/>
  <c r="BA565" i="6"/>
  <c r="T565" i="6"/>
  <c r="R565" i="7" s="1"/>
  <c r="S565" i="6"/>
  <c r="Q565" i="7" s="1"/>
  <c r="H565" i="6"/>
  <c r="F565" i="7" s="1"/>
  <c r="S912" i="6"/>
  <c r="Q912" i="7" s="1"/>
  <c r="AB912" i="6"/>
  <c r="T912" i="6"/>
  <c r="R912" i="7" s="1"/>
  <c r="R912" i="6"/>
  <c r="P912" i="7" s="1"/>
  <c r="BC912" i="6"/>
  <c r="P912" i="6"/>
  <c r="N912" i="7" s="1"/>
  <c r="BA912" i="6"/>
  <c r="K912" i="6"/>
  <c r="I912" i="7" s="1"/>
  <c r="BB912" i="6"/>
  <c r="G912" i="6"/>
  <c r="E912" i="7" s="1"/>
  <c r="U912" i="6"/>
  <c r="S912" i="7" s="1"/>
  <c r="M912" i="6"/>
  <c r="K912" i="7" s="1"/>
  <c r="L912" i="6"/>
  <c r="J912" i="7" s="1"/>
  <c r="C912" i="7"/>
  <c r="O912" i="6"/>
  <c r="M912" i="7" s="1"/>
  <c r="AW912" i="6"/>
  <c r="AA912" i="6"/>
  <c r="I912" i="6"/>
  <c r="G912" i="7" s="1"/>
  <c r="J912" i="6"/>
  <c r="H912" i="7" s="1"/>
  <c r="Z912" i="6"/>
  <c r="AZ912" i="6"/>
  <c r="AX912" i="6"/>
  <c r="A912" i="6"/>
  <c r="A912" i="7" s="1"/>
  <c r="Y912" i="6"/>
  <c r="W912" i="7" s="1"/>
  <c r="N912" i="6"/>
  <c r="L912" i="7" s="1"/>
  <c r="B912" i="6"/>
  <c r="B912" i="7" s="1"/>
  <c r="F912" i="6"/>
  <c r="E912" i="6" s="1"/>
  <c r="W912" i="6"/>
  <c r="U912" i="7" s="1"/>
  <c r="H912" i="6"/>
  <c r="F912" i="7" s="1"/>
  <c r="X912" i="6"/>
  <c r="V912" i="7" s="1"/>
  <c r="Q912" i="6"/>
  <c r="O912" i="7" s="1"/>
  <c r="BD912" i="6"/>
  <c r="V912" i="6"/>
  <c r="T912" i="7" s="1"/>
  <c r="AV912" i="6"/>
  <c r="AY912" i="6"/>
  <c r="AA530" i="6"/>
  <c r="BC530" i="6"/>
  <c r="AY530" i="6"/>
  <c r="AX530" i="6"/>
  <c r="G530" i="6"/>
  <c r="E530" i="7" s="1"/>
  <c r="H530" i="6"/>
  <c r="F530" i="7" s="1"/>
  <c r="I530" i="6"/>
  <c r="G530" i="7" s="1"/>
  <c r="Z530" i="6"/>
  <c r="N530" i="6"/>
  <c r="L530" i="7" s="1"/>
  <c r="F530" i="6"/>
  <c r="E530" i="6" s="1"/>
  <c r="L530" i="6"/>
  <c r="J530" i="7" s="1"/>
  <c r="K530" i="6"/>
  <c r="I530" i="7" s="1"/>
  <c r="X530" i="6"/>
  <c r="V530" i="7" s="1"/>
  <c r="C530" i="7"/>
  <c r="O530" i="6"/>
  <c r="M530" i="7" s="1"/>
  <c r="J530" i="6"/>
  <c r="H530" i="7" s="1"/>
  <c r="M530" i="6"/>
  <c r="K530" i="7" s="1"/>
  <c r="AB530" i="6"/>
  <c r="BD530" i="6"/>
  <c r="Y530" i="6"/>
  <c r="W530" i="7" s="1"/>
  <c r="AW530" i="6"/>
  <c r="AZ530" i="6"/>
  <c r="A530" i="6"/>
  <c r="A530" i="7" s="1"/>
  <c r="P530" i="6"/>
  <c r="N530" i="7" s="1"/>
  <c r="AV530" i="6"/>
  <c r="W530" i="6"/>
  <c r="U530" i="7" s="1"/>
  <c r="V530" i="6"/>
  <c r="T530" i="7" s="1"/>
  <c r="BB530" i="6"/>
  <c r="S530" i="6"/>
  <c r="Q530" i="7" s="1"/>
  <c r="R530" i="6"/>
  <c r="P530" i="7" s="1"/>
  <c r="Q530" i="6"/>
  <c r="O530" i="7" s="1"/>
  <c r="U530" i="6"/>
  <c r="S530" i="7" s="1"/>
  <c r="BA530" i="6"/>
  <c r="T530" i="6"/>
  <c r="R530" i="7" s="1"/>
  <c r="B530" i="6"/>
  <c r="B530" i="7" s="1"/>
  <c r="B432" i="6"/>
  <c r="B432" i="7" s="1"/>
  <c r="F432" i="6"/>
  <c r="E432" i="6" s="1"/>
  <c r="I432" i="6"/>
  <c r="G432" i="7" s="1"/>
  <c r="L432" i="6"/>
  <c r="J432" i="7" s="1"/>
  <c r="K432" i="6"/>
  <c r="I432" i="7" s="1"/>
  <c r="AY432" i="6"/>
  <c r="AX432" i="6"/>
  <c r="H432" i="6"/>
  <c r="F432" i="7" s="1"/>
  <c r="M432" i="6"/>
  <c r="K432" i="7" s="1"/>
  <c r="AZ432" i="6"/>
  <c r="W432" i="6"/>
  <c r="U432" i="7" s="1"/>
  <c r="S432" i="6"/>
  <c r="Q432" i="7" s="1"/>
  <c r="Y432" i="6"/>
  <c r="W432" i="7" s="1"/>
  <c r="T432" i="6"/>
  <c r="R432" i="7" s="1"/>
  <c r="N432" i="6"/>
  <c r="L432" i="7" s="1"/>
  <c r="J432" i="6"/>
  <c r="H432" i="7" s="1"/>
  <c r="C432" i="7"/>
  <c r="BD432" i="6"/>
  <c r="BB432" i="6"/>
  <c r="G432" i="6"/>
  <c r="E432" i="7" s="1"/>
  <c r="X432" i="6"/>
  <c r="V432" i="7" s="1"/>
  <c r="BA432" i="6"/>
  <c r="AB432" i="6"/>
  <c r="P432" i="6"/>
  <c r="N432" i="7" s="1"/>
  <c r="R432" i="6"/>
  <c r="P432" i="7" s="1"/>
  <c r="U432" i="6"/>
  <c r="S432" i="7" s="1"/>
  <c r="Q432" i="6"/>
  <c r="O432" i="7" s="1"/>
  <c r="V432" i="6"/>
  <c r="T432" i="7" s="1"/>
  <c r="AA432" i="6"/>
  <c r="BC432" i="6"/>
  <c r="AW432" i="6"/>
  <c r="O432" i="6"/>
  <c r="M432" i="7" s="1"/>
  <c r="AV432" i="6"/>
  <c r="A432" i="6"/>
  <c r="A432" i="7" s="1"/>
  <c r="Z432" i="6"/>
  <c r="F299" i="6"/>
  <c r="E299" i="6" s="1"/>
  <c r="B296" i="9"/>
  <c r="AB299" i="6"/>
  <c r="AA299" i="6"/>
  <c r="C299" i="7"/>
  <c r="P299" i="6"/>
  <c r="N299" i="7" s="1"/>
  <c r="AX825" i="6"/>
  <c r="T825" i="6"/>
  <c r="R825" i="7" s="1"/>
  <c r="J825" i="6"/>
  <c r="H825" i="7" s="1"/>
  <c r="C825" i="7"/>
  <c r="AZ825" i="6"/>
  <c r="Z825" i="6"/>
  <c r="I825" i="6"/>
  <c r="G825" i="7" s="1"/>
  <c r="N825" i="6"/>
  <c r="L825" i="7" s="1"/>
  <c r="R825" i="6"/>
  <c r="P825" i="7" s="1"/>
  <c r="AV825" i="6"/>
  <c r="A825" i="6"/>
  <c r="A825" i="7" s="1"/>
  <c r="Q825" i="6"/>
  <c r="O825" i="7" s="1"/>
  <c r="S825" i="6"/>
  <c r="Q825" i="7" s="1"/>
  <c r="AY825" i="6"/>
  <c r="P825" i="6"/>
  <c r="N825" i="7" s="1"/>
  <c r="X825" i="6"/>
  <c r="V825" i="7" s="1"/>
  <c r="Y825" i="6"/>
  <c r="W825" i="7" s="1"/>
  <c r="L825" i="6"/>
  <c r="J825" i="7" s="1"/>
  <c r="AA825" i="6"/>
  <c r="BB825" i="6"/>
  <c r="H825" i="6"/>
  <c r="F825" i="7" s="1"/>
  <c r="BC825" i="6"/>
  <c r="F825" i="6"/>
  <c r="E825" i="6" s="1"/>
  <c r="W825" i="6"/>
  <c r="U825" i="7" s="1"/>
  <c r="K825" i="6"/>
  <c r="I825" i="7" s="1"/>
  <c r="AB825" i="6"/>
  <c r="V825" i="6"/>
  <c r="T825" i="7" s="1"/>
  <c r="BD825" i="6"/>
  <c r="AW825" i="6"/>
  <c r="U825" i="6"/>
  <c r="S825" i="7" s="1"/>
  <c r="G825" i="6"/>
  <c r="E825" i="7" s="1"/>
  <c r="M825" i="6"/>
  <c r="K825" i="7" s="1"/>
  <c r="B825" i="6"/>
  <c r="B825" i="7" s="1"/>
  <c r="O825" i="6"/>
  <c r="M825" i="7" s="1"/>
  <c r="BA825" i="6"/>
  <c r="AB387" i="6"/>
  <c r="K387" i="6"/>
  <c r="I387" i="7" s="1"/>
  <c r="O387" i="6"/>
  <c r="M387" i="7" s="1"/>
  <c r="AZ387" i="6"/>
  <c r="AV387" i="6"/>
  <c r="BD387" i="6"/>
  <c r="N387" i="6"/>
  <c r="L387" i="7" s="1"/>
  <c r="C387" i="7"/>
  <c r="V387" i="6"/>
  <c r="T387" i="7" s="1"/>
  <c r="Y387" i="6"/>
  <c r="W387" i="7" s="1"/>
  <c r="U387" i="6"/>
  <c r="S387" i="7" s="1"/>
  <c r="L387" i="6"/>
  <c r="J387" i="7" s="1"/>
  <c r="BB387" i="6"/>
  <c r="P387" i="6"/>
  <c r="N387" i="7" s="1"/>
  <c r="X387" i="6"/>
  <c r="V387" i="7" s="1"/>
  <c r="B387" i="6"/>
  <c r="B387" i="7" s="1"/>
  <c r="R387" i="6"/>
  <c r="P387" i="7" s="1"/>
  <c r="A387" i="6"/>
  <c r="A387" i="7" s="1"/>
  <c r="Q387" i="6"/>
  <c r="O387" i="7" s="1"/>
  <c r="AX387" i="6"/>
  <c r="J387" i="6"/>
  <c r="H387" i="7" s="1"/>
  <c r="BC387" i="6"/>
  <c r="I387" i="6"/>
  <c r="G387" i="7" s="1"/>
  <c r="H387" i="6"/>
  <c r="F387" i="7" s="1"/>
  <c r="BA387" i="6"/>
  <c r="AA387" i="6"/>
  <c r="Z387" i="6"/>
  <c r="AW387" i="6"/>
  <c r="T387" i="6"/>
  <c r="R387" i="7" s="1"/>
  <c r="S387" i="6"/>
  <c r="Q387" i="7" s="1"/>
  <c r="F387" i="6"/>
  <c r="E387" i="6" s="1"/>
  <c r="W387" i="6"/>
  <c r="U387" i="7" s="1"/>
  <c r="AY387" i="6"/>
  <c r="G387" i="6"/>
  <c r="E387" i="7" s="1"/>
  <c r="M387" i="6"/>
  <c r="K387" i="7" s="1"/>
  <c r="B535" i="6"/>
  <c r="B535" i="7" s="1"/>
  <c r="U535" i="6"/>
  <c r="S535" i="7" s="1"/>
  <c r="F535" i="6"/>
  <c r="E535" i="6" s="1"/>
  <c r="AY535" i="6"/>
  <c r="A535" i="6"/>
  <c r="A535" i="7" s="1"/>
  <c r="C535" i="7"/>
  <c r="Q535" i="6"/>
  <c r="O535" i="7" s="1"/>
  <c r="N535" i="6"/>
  <c r="L535" i="7" s="1"/>
  <c r="AX535" i="6"/>
  <c r="V535" i="6"/>
  <c r="T535" i="7" s="1"/>
  <c r="X535" i="6"/>
  <c r="V535" i="7" s="1"/>
  <c r="AA535" i="6"/>
  <c r="H535" i="6"/>
  <c r="F535" i="7" s="1"/>
  <c r="BA535" i="6"/>
  <c r="I535" i="6"/>
  <c r="G535" i="7" s="1"/>
  <c r="G535" i="6"/>
  <c r="E535" i="7" s="1"/>
  <c r="T535" i="6"/>
  <c r="R535" i="7" s="1"/>
  <c r="O535" i="6"/>
  <c r="M535" i="7" s="1"/>
  <c r="AW535" i="6"/>
  <c r="AV535" i="6"/>
  <c r="Y535" i="6"/>
  <c r="W535" i="7" s="1"/>
  <c r="K535" i="6"/>
  <c r="I535" i="7" s="1"/>
  <c r="BD535" i="6"/>
  <c r="S535" i="6"/>
  <c r="Q535" i="7" s="1"/>
  <c r="M535" i="6"/>
  <c r="K535" i="7" s="1"/>
  <c r="P535" i="6"/>
  <c r="N535" i="7" s="1"/>
  <c r="R535" i="6"/>
  <c r="P535" i="7" s="1"/>
  <c r="W535" i="6"/>
  <c r="U535" i="7" s="1"/>
  <c r="BB535" i="6"/>
  <c r="L535" i="6"/>
  <c r="J535" i="7" s="1"/>
  <c r="AZ535" i="6"/>
  <c r="J535" i="6"/>
  <c r="H535" i="7" s="1"/>
  <c r="Z535" i="6"/>
  <c r="BC535" i="6"/>
  <c r="AB535" i="6"/>
  <c r="K663" i="6"/>
  <c r="I663" i="7" s="1"/>
  <c r="U663" i="6"/>
  <c r="S663" i="7" s="1"/>
  <c r="AV663" i="6"/>
  <c r="H663" i="6"/>
  <c r="F663" i="7" s="1"/>
  <c r="A663" i="6"/>
  <c r="A663" i="7" s="1"/>
  <c r="S663" i="6"/>
  <c r="Q663" i="7" s="1"/>
  <c r="O663" i="6"/>
  <c r="M663" i="7" s="1"/>
  <c r="BB663" i="6"/>
  <c r="Y663" i="6"/>
  <c r="W663" i="7" s="1"/>
  <c r="R663" i="6"/>
  <c r="P663" i="7" s="1"/>
  <c r="F663" i="6"/>
  <c r="E663" i="6" s="1"/>
  <c r="M663" i="6"/>
  <c r="K663" i="7" s="1"/>
  <c r="C663" i="7"/>
  <c r="B663" i="6"/>
  <c r="B663" i="7" s="1"/>
  <c r="BC663" i="6"/>
  <c r="AW663" i="6"/>
  <c r="Z663" i="6"/>
  <c r="AA663" i="6"/>
  <c r="N663" i="6"/>
  <c r="L663" i="7" s="1"/>
  <c r="X663" i="6"/>
  <c r="V663" i="7" s="1"/>
  <c r="Q663" i="6"/>
  <c r="O663" i="7" s="1"/>
  <c r="I663" i="6"/>
  <c r="G663" i="7" s="1"/>
  <c r="T663" i="6"/>
  <c r="R663" i="7" s="1"/>
  <c r="BD663" i="6"/>
  <c r="P663" i="6"/>
  <c r="N663" i="7" s="1"/>
  <c r="AX663" i="6"/>
  <c r="AB663" i="6"/>
  <c r="BA663" i="6"/>
  <c r="J663" i="6"/>
  <c r="H663" i="7" s="1"/>
  <c r="L663" i="6"/>
  <c r="J663" i="7" s="1"/>
  <c r="G663" i="6"/>
  <c r="E663" i="7" s="1"/>
  <c r="AZ663" i="6"/>
  <c r="W663" i="6"/>
  <c r="U663" i="7" s="1"/>
  <c r="V663" i="6"/>
  <c r="T663" i="7" s="1"/>
  <c r="AY663" i="6"/>
  <c r="J956" i="6"/>
  <c r="H956" i="7" s="1"/>
  <c r="AB956" i="6"/>
  <c r="X956" i="6"/>
  <c r="V956" i="7" s="1"/>
  <c r="U956" i="6"/>
  <c r="S956" i="7" s="1"/>
  <c r="Y956" i="6"/>
  <c r="W956" i="7" s="1"/>
  <c r="N956" i="6"/>
  <c r="L956" i="7" s="1"/>
  <c r="BD956" i="6"/>
  <c r="Z956" i="6"/>
  <c r="AA956" i="6"/>
  <c r="B956" i="6"/>
  <c r="B956" i="7" s="1"/>
  <c r="AW956" i="6"/>
  <c r="W956" i="6"/>
  <c r="U956" i="7" s="1"/>
  <c r="M956" i="6"/>
  <c r="K956" i="7" s="1"/>
  <c r="S956" i="6"/>
  <c r="Q956" i="7" s="1"/>
  <c r="Q956" i="6"/>
  <c r="O956" i="7" s="1"/>
  <c r="T956" i="6"/>
  <c r="R956" i="7" s="1"/>
  <c r="A956" i="6"/>
  <c r="A956" i="7" s="1"/>
  <c r="V956" i="6"/>
  <c r="T956" i="7" s="1"/>
  <c r="G956" i="6"/>
  <c r="E956" i="7" s="1"/>
  <c r="O956" i="6"/>
  <c r="M956" i="7" s="1"/>
  <c r="AZ956" i="6"/>
  <c r="I956" i="6"/>
  <c r="G956" i="7" s="1"/>
  <c r="K956" i="6"/>
  <c r="I956" i="7" s="1"/>
  <c r="AY956" i="6"/>
  <c r="C956" i="7"/>
  <c r="L956" i="6"/>
  <c r="J956" i="7" s="1"/>
  <c r="P956" i="6"/>
  <c r="N956" i="7" s="1"/>
  <c r="BA956" i="6"/>
  <c r="F956" i="6"/>
  <c r="E956" i="6" s="1"/>
  <c r="AX956" i="6"/>
  <c r="H956" i="6"/>
  <c r="F956" i="7" s="1"/>
  <c r="AV956" i="6"/>
  <c r="R956" i="6"/>
  <c r="P956" i="7" s="1"/>
  <c r="BC956" i="6"/>
  <c r="BB956" i="6"/>
  <c r="AB32" i="6"/>
  <c r="B29" i="9"/>
  <c r="F32" i="6"/>
  <c r="E32" i="6" s="1"/>
  <c r="AA32" i="6"/>
  <c r="C32" i="7"/>
  <c r="P32" i="6"/>
  <c r="N32" i="7" s="1"/>
  <c r="AB980" i="6"/>
  <c r="BA980" i="6"/>
  <c r="I980" i="6"/>
  <c r="G980" i="7" s="1"/>
  <c r="L980" i="6"/>
  <c r="J980" i="7" s="1"/>
  <c r="Q980" i="6"/>
  <c r="O980" i="7" s="1"/>
  <c r="R980" i="6"/>
  <c r="P980" i="7" s="1"/>
  <c r="M980" i="6"/>
  <c r="K980" i="7" s="1"/>
  <c r="Y980" i="6"/>
  <c r="W980" i="7" s="1"/>
  <c r="AZ980" i="6"/>
  <c r="J980" i="6"/>
  <c r="H980" i="7" s="1"/>
  <c r="AV980" i="6"/>
  <c r="S980" i="6"/>
  <c r="Q980" i="7" s="1"/>
  <c r="BB980" i="6"/>
  <c r="T980" i="6"/>
  <c r="R980" i="7" s="1"/>
  <c r="AY980" i="6"/>
  <c r="BD980" i="6"/>
  <c r="V980" i="6"/>
  <c r="T980" i="7" s="1"/>
  <c r="A980" i="6"/>
  <c r="A980" i="7" s="1"/>
  <c r="K980" i="6"/>
  <c r="I980" i="7" s="1"/>
  <c r="B980" i="6"/>
  <c r="B980" i="7" s="1"/>
  <c r="AA980" i="6"/>
  <c r="U980" i="6"/>
  <c r="S980" i="7" s="1"/>
  <c r="P980" i="6"/>
  <c r="N980" i="7" s="1"/>
  <c r="F980" i="6"/>
  <c r="E980" i="6" s="1"/>
  <c r="W980" i="6"/>
  <c r="U980" i="7" s="1"/>
  <c r="G980" i="6"/>
  <c r="E980" i="7" s="1"/>
  <c r="Z980" i="6"/>
  <c r="X980" i="6"/>
  <c r="V980" i="7" s="1"/>
  <c r="AX980" i="6"/>
  <c r="O980" i="6"/>
  <c r="M980" i="7" s="1"/>
  <c r="N980" i="6"/>
  <c r="L980" i="7" s="1"/>
  <c r="AW980" i="6"/>
  <c r="H980" i="6"/>
  <c r="F980" i="7" s="1"/>
  <c r="BC980" i="6"/>
  <c r="C980" i="7"/>
  <c r="AY583" i="6"/>
  <c r="AA583" i="6"/>
  <c r="L583" i="6"/>
  <c r="J583" i="7" s="1"/>
  <c r="Q583" i="6"/>
  <c r="O583" i="7" s="1"/>
  <c r="BD583" i="6"/>
  <c r="AX583" i="6"/>
  <c r="BA583" i="6"/>
  <c r="F583" i="6"/>
  <c r="E583" i="6" s="1"/>
  <c r="R583" i="6"/>
  <c r="P583" i="7" s="1"/>
  <c r="P583" i="6"/>
  <c r="N583" i="7" s="1"/>
  <c r="W583" i="6"/>
  <c r="U583" i="7" s="1"/>
  <c r="AZ583" i="6"/>
  <c r="K583" i="6"/>
  <c r="I583" i="7" s="1"/>
  <c r="U583" i="6"/>
  <c r="S583" i="7" s="1"/>
  <c r="M583" i="6"/>
  <c r="K583" i="7" s="1"/>
  <c r="T583" i="6"/>
  <c r="R583" i="7" s="1"/>
  <c r="H583" i="6"/>
  <c r="F583" i="7" s="1"/>
  <c r="G583" i="6"/>
  <c r="E583" i="7" s="1"/>
  <c r="N583" i="6"/>
  <c r="L583" i="7" s="1"/>
  <c r="O583" i="6"/>
  <c r="M583" i="7" s="1"/>
  <c r="X583" i="6"/>
  <c r="V583" i="7" s="1"/>
  <c r="B583" i="6"/>
  <c r="B583" i="7" s="1"/>
  <c r="A583" i="6"/>
  <c r="A583" i="7" s="1"/>
  <c r="Y583" i="6"/>
  <c r="W583" i="7" s="1"/>
  <c r="AW583" i="6"/>
  <c r="C583" i="7"/>
  <c r="V583" i="6"/>
  <c r="T583" i="7" s="1"/>
  <c r="AB583" i="6"/>
  <c r="Z583" i="6"/>
  <c r="S583" i="6"/>
  <c r="Q583" i="7" s="1"/>
  <c r="I583" i="6"/>
  <c r="G583" i="7" s="1"/>
  <c r="BB583" i="6"/>
  <c r="J583" i="6"/>
  <c r="H583" i="7" s="1"/>
  <c r="BC583" i="6"/>
  <c r="AV583" i="6"/>
  <c r="AA338" i="6"/>
  <c r="C338" i="7"/>
  <c r="P338" i="6"/>
  <c r="N338" i="7" s="1"/>
  <c r="B335" i="9"/>
  <c r="AB338" i="6"/>
  <c r="F338" i="6"/>
  <c r="E338" i="6" s="1"/>
  <c r="P250" i="6"/>
  <c r="N250" i="7" s="1"/>
  <c r="F250" i="6"/>
  <c r="E250" i="6" s="1"/>
  <c r="AB250" i="6"/>
  <c r="C250" i="7"/>
  <c r="B247" i="9"/>
  <c r="AA250" i="6"/>
  <c r="F23" i="6"/>
  <c r="E23" i="6" s="1"/>
  <c r="B20" i="9"/>
  <c r="P23" i="6"/>
  <c r="N23" i="7" s="1"/>
  <c r="AB23" i="6"/>
  <c r="C23" i="7"/>
  <c r="AA23" i="6"/>
  <c r="W747" i="6"/>
  <c r="U747" i="7" s="1"/>
  <c r="AW747" i="6"/>
  <c r="AX747" i="6"/>
  <c r="Z747" i="6"/>
  <c r="I747" i="6"/>
  <c r="G747" i="7" s="1"/>
  <c r="X747" i="6"/>
  <c r="V747" i="7" s="1"/>
  <c r="V747" i="6"/>
  <c r="T747" i="7" s="1"/>
  <c r="AY747" i="6"/>
  <c r="C747" i="7"/>
  <c r="Y747" i="6"/>
  <c r="W747" i="7" s="1"/>
  <c r="T747" i="6"/>
  <c r="R747" i="7" s="1"/>
  <c r="G747" i="6"/>
  <c r="E747" i="7" s="1"/>
  <c r="S747" i="6"/>
  <c r="Q747" i="7" s="1"/>
  <c r="N747" i="6"/>
  <c r="L747" i="7" s="1"/>
  <c r="BD747" i="6"/>
  <c r="Q747" i="6"/>
  <c r="O747" i="7" s="1"/>
  <c r="P747" i="6"/>
  <c r="N747" i="7" s="1"/>
  <c r="R747" i="6"/>
  <c r="P747" i="7" s="1"/>
  <c r="B747" i="6"/>
  <c r="B747" i="7" s="1"/>
  <c r="K747" i="6"/>
  <c r="I747" i="7" s="1"/>
  <c r="L747" i="6"/>
  <c r="J747" i="7" s="1"/>
  <c r="AV747" i="6"/>
  <c r="A747" i="6"/>
  <c r="A747" i="7" s="1"/>
  <c r="BC747" i="6"/>
  <c r="BB747" i="6"/>
  <c r="AB747" i="6"/>
  <c r="AA747" i="6"/>
  <c r="O747" i="6"/>
  <c r="M747" i="7" s="1"/>
  <c r="J747" i="6"/>
  <c r="H747" i="7" s="1"/>
  <c r="AZ747" i="6"/>
  <c r="F747" i="6"/>
  <c r="E747" i="6" s="1"/>
  <c r="H747" i="6"/>
  <c r="F747" i="7" s="1"/>
  <c r="U747" i="6"/>
  <c r="S747" i="7" s="1"/>
  <c r="BA747" i="6"/>
  <c r="M747" i="6"/>
  <c r="K747" i="7" s="1"/>
  <c r="K762" i="6"/>
  <c r="I762" i="7" s="1"/>
  <c r="BB762" i="6"/>
  <c r="BD762" i="6"/>
  <c r="I762" i="6"/>
  <c r="G762" i="7" s="1"/>
  <c r="R762" i="6"/>
  <c r="P762" i="7" s="1"/>
  <c r="M762" i="6"/>
  <c r="K762" i="7" s="1"/>
  <c r="Q762" i="6"/>
  <c r="O762" i="7" s="1"/>
  <c r="J762" i="6"/>
  <c r="H762" i="7" s="1"/>
  <c r="B762" i="6"/>
  <c r="B762" i="7" s="1"/>
  <c r="BC762" i="6"/>
  <c r="S762" i="6"/>
  <c r="Q762" i="7" s="1"/>
  <c r="U762" i="6"/>
  <c r="S762" i="7" s="1"/>
  <c r="F762" i="6"/>
  <c r="E762" i="6" s="1"/>
  <c r="G762" i="6"/>
  <c r="E762" i="7" s="1"/>
  <c r="H762" i="6"/>
  <c r="F762" i="7" s="1"/>
  <c r="A762" i="6"/>
  <c r="A762" i="7" s="1"/>
  <c r="AA762" i="6"/>
  <c r="AZ762" i="6"/>
  <c r="C762" i="7"/>
  <c r="Z762" i="6"/>
  <c r="O762" i="6"/>
  <c r="M762" i="7" s="1"/>
  <c r="W762" i="6"/>
  <c r="U762" i="7" s="1"/>
  <c r="T762" i="6"/>
  <c r="R762" i="7" s="1"/>
  <c r="Y762" i="6"/>
  <c r="W762" i="7" s="1"/>
  <c r="X762" i="6"/>
  <c r="V762" i="7" s="1"/>
  <c r="N762" i="6"/>
  <c r="L762" i="7" s="1"/>
  <c r="V762" i="6"/>
  <c r="T762" i="7" s="1"/>
  <c r="BA762" i="6"/>
  <c r="AV762" i="6"/>
  <c r="AW762" i="6"/>
  <c r="AX762" i="6"/>
  <c r="AY762" i="6"/>
  <c r="AB762" i="6"/>
  <c r="L762" i="6"/>
  <c r="J762" i="7" s="1"/>
  <c r="P762" i="6"/>
  <c r="N762" i="7" s="1"/>
  <c r="BA959" i="6"/>
  <c r="BD959" i="6"/>
  <c r="Y959" i="6"/>
  <c r="W959" i="7" s="1"/>
  <c r="AX959" i="6"/>
  <c r="C959" i="7"/>
  <c r="I959" i="6"/>
  <c r="G959" i="7" s="1"/>
  <c r="N959" i="6"/>
  <c r="L959" i="7" s="1"/>
  <c r="BC959" i="6"/>
  <c r="X959" i="6"/>
  <c r="V959" i="7" s="1"/>
  <c r="AZ959" i="6"/>
  <c r="V959" i="6"/>
  <c r="T959" i="7" s="1"/>
  <c r="G959" i="6"/>
  <c r="E959" i="7" s="1"/>
  <c r="Q959" i="6"/>
  <c r="O959" i="7" s="1"/>
  <c r="F959" i="6"/>
  <c r="E959" i="6" s="1"/>
  <c r="BB959" i="6"/>
  <c r="AB959" i="6"/>
  <c r="W959" i="6"/>
  <c r="U959" i="7" s="1"/>
  <c r="T959" i="6"/>
  <c r="R959" i="7" s="1"/>
  <c r="M959" i="6"/>
  <c r="K959" i="7" s="1"/>
  <c r="K959" i="6"/>
  <c r="I959" i="7" s="1"/>
  <c r="O959" i="6"/>
  <c r="M959" i="7" s="1"/>
  <c r="AA959" i="6"/>
  <c r="S959" i="6"/>
  <c r="Q959" i="7" s="1"/>
  <c r="B959" i="6"/>
  <c r="B959" i="7" s="1"/>
  <c r="U959" i="6"/>
  <c r="S959" i="7" s="1"/>
  <c r="J959" i="6"/>
  <c r="H959" i="7" s="1"/>
  <c r="H959" i="6"/>
  <c r="F959" i="7" s="1"/>
  <c r="A959" i="6"/>
  <c r="A959" i="7" s="1"/>
  <c r="AY959" i="6"/>
  <c r="P959" i="6"/>
  <c r="N959" i="7" s="1"/>
  <c r="R959" i="6"/>
  <c r="P959" i="7" s="1"/>
  <c r="AW959" i="6"/>
  <c r="AV959" i="6"/>
  <c r="Z959" i="6"/>
  <c r="L959" i="6"/>
  <c r="J959" i="7" s="1"/>
  <c r="AB61" i="6"/>
  <c r="B58" i="9"/>
  <c r="F61" i="6"/>
  <c r="E61" i="6" s="1"/>
  <c r="AA61" i="6"/>
  <c r="P61" i="6"/>
  <c r="N61" i="7" s="1"/>
  <c r="C61" i="7"/>
  <c r="AX884" i="6"/>
  <c r="L884" i="6"/>
  <c r="J884" i="7" s="1"/>
  <c r="Y884" i="6"/>
  <c r="W884" i="7" s="1"/>
  <c r="K884" i="6"/>
  <c r="I884" i="7" s="1"/>
  <c r="V884" i="6"/>
  <c r="T884" i="7" s="1"/>
  <c r="H884" i="6"/>
  <c r="F884" i="7" s="1"/>
  <c r="BB884" i="6"/>
  <c r="I884" i="6"/>
  <c r="G884" i="7" s="1"/>
  <c r="BD884" i="6"/>
  <c r="AY884" i="6"/>
  <c r="BC884" i="6"/>
  <c r="AW884" i="6"/>
  <c r="O884" i="6"/>
  <c r="M884" i="7" s="1"/>
  <c r="BA884" i="6"/>
  <c r="M884" i="6"/>
  <c r="K884" i="7" s="1"/>
  <c r="N884" i="6"/>
  <c r="L884" i="7" s="1"/>
  <c r="X884" i="6"/>
  <c r="V884" i="7" s="1"/>
  <c r="C884" i="7"/>
  <c r="AA884" i="6"/>
  <c r="R884" i="6"/>
  <c r="P884" i="7" s="1"/>
  <c r="AB884" i="6"/>
  <c r="AV884" i="6"/>
  <c r="B884" i="6"/>
  <c r="B884" i="7" s="1"/>
  <c r="W884" i="6"/>
  <c r="U884" i="7" s="1"/>
  <c r="U884" i="6"/>
  <c r="S884" i="7" s="1"/>
  <c r="AZ884" i="6"/>
  <c r="T884" i="6"/>
  <c r="R884" i="7" s="1"/>
  <c r="S884" i="6"/>
  <c r="Q884" i="7" s="1"/>
  <c r="J884" i="6"/>
  <c r="H884" i="7" s="1"/>
  <c r="P884" i="6"/>
  <c r="N884" i="7" s="1"/>
  <c r="G884" i="6"/>
  <c r="E884" i="7" s="1"/>
  <c r="F884" i="6"/>
  <c r="E884" i="6" s="1"/>
  <c r="Q884" i="6"/>
  <c r="O884" i="7" s="1"/>
  <c r="A884" i="6"/>
  <c r="A884" i="7" s="1"/>
  <c r="Z884" i="6"/>
  <c r="P127" i="6"/>
  <c r="N127" i="7" s="1"/>
  <c r="AA127" i="6"/>
  <c r="AB127" i="6"/>
  <c r="C127" i="7"/>
  <c r="B124" i="9"/>
  <c r="F127" i="6"/>
  <c r="E127" i="6" s="1"/>
  <c r="BD743" i="6"/>
  <c r="Y743" i="6"/>
  <c r="W743" i="7" s="1"/>
  <c r="H743" i="6"/>
  <c r="F743" i="7" s="1"/>
  <c r="C743" i="7"/>
  <c r="W743" i="6"/>
  <c r="U743" i="7" s="1"/>
  <c r="AA743" i="6"/>
  <c r="AW743" i="6"/>
  <c r="R743" i="6"/>
  <c r="P743" i="7" s="1"/>
  <c r="Z743" i="6"/>
  <c r="BA743" i="6"/>
  <c r="AZ743" i="6"/>
  <c r="V743" i="6"/>
  <c r="T743" i="7" s="1"/>
  <c r="AV743" i="6"/>
  <c r="Q743" i="6"/>
  <c r="O743" i="7" s="1"/>
  <c r="U743" i="6"/>
  <c r="S743" i="7" s="1"/>
  <c r="AX743" i="6"/>
  <c r="L743" i="6"/>
  <c r="J743" i="7" s="1"/>
  <c r="S743" i="6"/>
  <c r="Q743" i="7" s="1"/>
  <c r="G743" i="6"/>
  <c r="E743" i="7" s="1"/>
  <c r="BB743" i="6"/>
  <c r="O743" i="6"/>
  <c r="M743" i="7" s="1"/>
  <c r="AB743" i="6"/>
  <c r="M743" i="6"/>
  <c r="K743" i="7" s="1"/>
  <c r="K743" i="6"/>
  <c r="I743" i="7" s="1"/>
  <c r="AY743" i="6"/>
  <c r="BC743" i="6"/>
  <c r="X743" i="6"/>
  <c r="V743" i="7" s="1"/>
  <c r="J743" i="6"/>
  <c r="H743" i="7" s="1"/>
  <c r="A743" i="6"/>
  <c r="A743" i="7" s="1"/>
  <c r="F743" i="6"/>
  <c r="E743" i="6" s="1"/>
  <c r="P743" i="6"/>
  <c r="N743" i="7" s="1"/>
  <c r="I743" i="6"/>
  <c r="G743" i="7" s="1"/>
  <c r="N743" i="6"/>
  <c r="L743" i="7" s="1"/>
  <c r="T743" i="6"/>
  <c r="R743" i="7" s="1"/>
  <c r="B743" i="6"/>
  <c r="B743" i="7" s="1"/>
  <c r="A544" i="6"/>
  <c r="A544" i="7" s="1"/>
  <c r="BB544" i="6"/>
  <c r="BC544" i="6"/>
  <c r="AX544" i="6"/>
  <c r="AV544" i="6"/>
  <c r="S544" i="6"/>
  <c r="Q544" i="7" s="1"/>
  <c r="BA544" i="6"/>
  <c r="AB544" i="6"/>
  <c r="L544" i="6"/>
  <c r="J544" i="7" s="1"/>
  <c r="O544" i="6"/>
  <c r="M544" i="7" s="1"/>
  <c r="T544" i="6"/>
  <c r="R544" i="7" s="1"/>
  <c r="Y544" i="6"/>
  <c r="W544" i="7" s="1"/>
  <c r="M544" i="6"/>
  <c r="K544" i="7" s="1"/>
  <c r="Q544" i="6"/>
  <c r="O544" i="7" s="1"/>
  <c r="V544" i="6"/>
  <c r="T544" i="7" s="1"/>
  <c r="BD544" i="6"/>
  <c r="C544" i="7"/>
  <c r="X544" i="6"/>
  <c r="V544" i="7" s="1"/>
  <c r="R544" i="6"/>
  <c r="P544" i="7" s="1"/>
  <c r="W544" i="6"/>
  <c r="U544" i="7" s="1"/>
  <c r="I544" i="6"/>
  <c r="G544" i="7" s="1"/>
  <c r="AA544" i="6"/>
  <c r="F544" i="6"/>
  <c r="E544" i="6" s="1"/>
  <c r="AZ544" i="6"/>
  <c r="U544" i="6"/>
  <c r="S544" i="7" s="1"/>
  <c r="B544" i="6"/>
  <c r="B544" i="7" s="1"/>
  <c r="Z544" i="6"/>
  <c r="G544" i="6"/>
  <c r="E544" i="7" s="1"/>
  <c r="K544" i="6"/>
  <c r="I544" i="7" s="1"/>
  <c r="P544" i="6"/>
  <c r="N544" i="7" s="1"/>
  <c r="AW544" i="6"/>
  <c r="H544" i="6"/>
  <c r="F544" i="7" s="1"/>
  <c r="AY544" i="6"/>
  <c r="J544" i="6"/>
  <c r="H544" i="7" s="1"/>
  <c r="N544" i="6"/>
  <c r="L544" i="7" s="1"/>
  <c r="C14" i="7"/>
  <c r="P14" i="6"/>
  <c r="N14" i="7" s="1"/>
  <c r="B11" i="9"/>
  <c r="AA14" i="6"/>
  <c r="AB14" i="6"/>
  <c r="F14" i="6"/>
  <c r="E14" i="6" s="1"/>
  <c r="AA926" i="6"/>
  <c r="V926" i="6"/>
  <c r="T926" i="7" s="1"/>
  <c r="C926" i="7"/>
  <c r="B926" i="6"/>
  <c r="B926" i="7" s="1"/>
  <c r="I926" i="6"/>
  <c r="G926" i="7" s="1"/>
  <c r="M926" i="6"/>
  <c r="K926" i="7" s="1"/>
  <c r="S926" i="6"/>
  <c r="Q926" i="7" s="1"/>
  <c r="K926" i="6"/>
  <c r="I926" i="7" s="1"/>
  <c r="AW926" i="6"/>
  <c r="O926" i="6"/>
  <c r="M926" i="7" s="1"/>
  <c r="G926" i="6"/>
  <c r="E926" i="7" s="1"/>
  <c r="A926" i="6"/>
  <c r="A926" i="7" s="1"/>
  <c r="BA926" i="6"/>
  <c r="T926" i="6"/>
  <c r="R926" i="7" s="1"/>
  <c r="Z926" i="6"/>
  <c r="Q926" i="6"/>
  <c r="O926" i="7" s="1"/>
  <c r="AX926" i="6"/>
  <c r="AV926" i="6"/>
  <c r="AY926" i="6"/>
  <c r="P926" i="6"/>
  <c r="N926" i="7" s="1"/>
  <c r="BC926" i="6"/>
  <c r="U926" i="6"/>
  <c r="S926" i="7" s="1"/>
  <c r="W926" i="6"/>
  <c r="U926" i="7" s="1"/>
  <c r="AZ926" i="6"/>
  <c r="BB926" i="6"/>
  <c r="H926" i="6"/>
  <c r="F926" i="7" s="1"/>
  <c r="AB926" i="6"/>
  <c r="F926" i="6"/>
  <c r="E926" i="6" s="1"/>
  <c r="Y926" i="6"/>
  <c r="W926" i="7" s="1"/>
  <c r="J926" i="6"/>
  <c r="H926" i="7" s="1"/>
  <c r="R926" i="6"/>
  <c r="P926" i="7" s="1"/>
  <c r="X926" i="6"/>
  <c r="V926" i="7" s="1"/>
  <c r="N926" i="6"/>
  <c r="L926" i="7" s="1"/>
  <c r="BD926" i="6"/>
  <c r="L926" i="6"/>
  <c r="J926" i="7" s="1"/>
  <c r="V431" i="6"/>
  <c r="T431" i="7" s="1"/>
  <c r="S431" i="6"/>
  <c r="Q431" i="7" s="1"/>
  <c r="W431" i="6"/>
  <c r="U431" i="7" s="1"/>
  <c r="M431" i="6"/>
  <c r="K431" i="7" s="1"/>
  <c r="Z431" i="6"/>
  <c r="BB431" i="6"/>
  <c r="C431" i="7"/>
  <c r="AA431" i="6"/>
  <c r="N431" i="6"/>
  <c r="L431" i="7" s="1"/>
  <c r="AW431" i="6"/>
  <c r="AV431" i="6"/>
  <c r="H431" i="6"/>
  <c r="F431" i="7" s="1"/>
  <c r="I431" i="6"/>
  <c r="G431" i="7" s="1"/>
  <c r="J431" i="6"/>
  <c r="H431" i="7" s="1"/>
  <c r="BC431" i="6"/>
  <c r="BD431" i="6"/>
  <c r="A431" i="6"/>
  <c r="A431" i="7" s="1"/>
  <c r="B431" i="6"/>
  <c r="B431" i="7" s="1"/>
  <c r="AZ431" i="6"/>
  <c r="L431" i="6"/>
  <c r="J431" i="7" s="1"/>
  <c r="T431" i="6"/>
  <c r="R431" i="7" s="1"/>
  <c r="G431" i="6"/>
  <c r="E431" i="7" s="1"/>
  <c r="AY431" i="6"/>
  <c r="AX431" i="6"/>
  <c r="K431" i="6"/>
  <c r="I431" i="7" s="1"/>
  <c r="Y431" i="6"/>
  <c r="W431" i="7" s="1"/>
  <c r="F431" i="6"/>
  <c r="E431" i="6" s="1"/>
  <c r="U431" i="6"/>
  <c r="S431" i="7" s="1"/>
  <c r="BA431" i="6"/>
  <c r="P431" i="6"/>
  <c r="N431" i="7" s="1"/>
  <c r="Q431" i="6"/>
  <c r="O431" i="7" s="1"/>
  <c r="X431" i="6"/>
  <c r="V431" i="7" s="1"/>
  <c r="AB431" i="6"/>
  <c r="O431" i="6"/>
  <c r="M431" i="7" s="1"/>
  <c r="R431" i="6"/>
  <c r="P431" i="7" s="1"/>
  <c r="B670" i="6"/>
  <c r="B670" i="7" s="1"/>
  <c r="N670" i="6"/>
  <c r="L670" i="7" s="1"/>
  <c r="Z670" i="6"/>
  <c r="O670" i="6"/>
  <c r="M670" i="7" s="1"/>
  <c r="V670" i="6"/>
  <c r="T670" i="7" s="1"/>
  <c r="AV670" i="6"/>
  <c r="K670" i="6"/>
  <c r="I670" i="7" s="1"/>
  <c r="G670" i="6"/>
  <c r="E670" i="7" s="1"/>
  <c r="M670" i="6"/>
  <c r="K670" i="7" s="1"/>
  <c r="S670" i="6"/>
  <c r="Q670" i="7" s="1"/>
  <c r="T670" i="6"/>
  <c r="R670" i="7" s="1"/>
  <c r="W670" i="6"/>
  <c r="U670" i="7" s="1"/>
  <c r="I670" i="6"/>
  <c r="G670" i="7" s="1"/>
  <c r="L670" i="6"/>
  <c r="J670" i="7" s="1"/>
  <c r="C670" i="7"/>
  <c r="P670" i="6"/>
  <c r="N670" i="7" s="1"/>
  <c r="R670" i="6"/>
  <c r="P670" i="7" s="1"/>
  <c r="AX670" i="6"/>
  <c r="AA670" i="6"/>
  <c r="A670" i="6"/>
  <c r="A670" i="7" s="1"/>
  <c r="BC670" i="6"/>
  <c r="AW670" i="6"/>
  <c r="Q670" i="6"/>
  <c r="O670" i="7" s="1"/>
  <c r="H670" i="6"/>
  <c r="F670" i="7" s="1"/>
  <c r="BA670" i="6"/>
  <c r="U670" i="6"/>
  <c r="S670" i="7" s="1"/>
  <c r="BB670" i="6"/>
  <c r="Y670" i="6"/>
  <c r="W670" i="7" s="1"/>
  <c r="AB670" i="6"/>
  <c r="AY670" i="6"/>
  <c r="AZ670" i="6"/>
  <c r="J670" i="6"/>
  <c r="H670" i="7" s="1"/>
  <c r="X670" i="6"/>
  <c r="V670" i="7" s="1"/>
  <c r="F670" i="6"/>
  <c r="E670" i="6" s="1"/>
  <c r="BD670" i="6"/>
  <c r="I547" i="6"/>
  <c r="G547" i="7" s="1"/>
  <c r="AW547" i="6"/>
  <c r="X547" i="6"/>
  <c r="V547" i="7" s="1"/>
  <c r="M547" i="6"/>
  <c r="K547" i="7" s="1"/>
  <c r="BC547" i="6"/>
  <c r="W547" i="6"/>
  <c r="U547" i="7" s="1"/>
  <c r="G547" i="6"/>
  <c r="E547" i="7" s="1"/>
  <c r="AV547" i="6"/>
  <c r="A547" i="6"/>
  <c r="A547" i="7" s="1"/>
  <c r="B547" i="6"/>
  <c r="B547" i="7" s="1"/>
  <c r="K547" i="6"/>
  <c r="I547" i="7" s="1"/>
  <c r="O547" i="6"/>
  <c r="M547" i="7" s="1"/>
  <c r="AB547" i="6"/>
  <c r="L547" i="6"/>
  <c r="J547" i="7" s="1"/>
  <c r="R547" i="6"/>
  <c r="P547" i="7" s="1"/>
  <c r="V547" i="6"/>
  <c r="T547" i="7" s="1"/>
  <c r="C547" i="7"/>
  <c r="AZ547" i="6"/>
  <c r="BD547" i="6"/>
  <c r="Z547" i="6"/>
  <c r="S547" i="6"/>
  <c r="Q547" i="7" s="1"/>
  <c r="Y547" i="6"/>
  <c r="W547" i="7" s="1"/>
  <c r="T547" i="6"/>
  <c r="R547" i="7" s="1"/>
  <c r="J547" i="6"/>
  <c r="H547" i="7" s="1"/>
  <c r="AY547" i="6"/>
  <c r="N547" i="6"/>
  <c r="L547" i="7" s="1"/>
  <c r="P547" i="6"/>
  <c r="N547" i="7" s="1"/>
  <c r="AX547" i="6"/>
  <c r="BB547" i="6"/>
  <c r="BA547" i="6"/>
  <c r="Q547" i="6"/>
  <c r="O547" i="7" s="1"/>
  <c r="U547" i="6"/>
  <c r="S547" i="7" s="1"/>
  <c r="H547" i="6"/>
  <c r="F547" i="7" s="1"/>
  <c r="AA547" i="6"/>
  <c r="F547" i="6"/>
  <c r="E547" i="6" s="1"/>
  <c r="F301" i="6"/>
  <c r="E301" i="6" s="1"/>
  <c r="C301" i="7"/>
  <c r="AB301" i="6"/>
  <c r="P301" i="6"/>
  <c r="N301" i="7" s="1"/>
  <c r="B298" i="9"/>
  <c r="AA301" i="6"/>
  <c r="K770" i="6"/>
  <c r="I770" i="7" s="1"/>
  <c r="AZ770" i="6"/>
  <c r="AA770" i="6"/>
  <c r="V770" i="6"/>
  <c r="T770" i="7" s="1"/>
  <c r="S770" i="6"/>
  <c r="Q770" i="7" s="1"/>
  <c r="B770" i="6"/>
  <c r="B770" i="7" s="1"/>
  <c r="AB770" i="6"/>
  <c r="M770" i="6"/>
  <c r="K770" i="7" s="1"/>
  <c r="BC770" i="6"/>
  <c r="C770" i="7"/>
  <c r="G770" i="6"/>
  <c r="E770" i="7" s="1"/>
  <c r="T770" i="6"/>
  <c r="R770" i="7" s="1"/>
  <c r="F770" i="6"/>
  <c r="E770" i="6" s="1"/>
  <c r="O770" i="6"/>
  <c r="M770" i="7" s="1"/>
  <c r="L770" i="6"/>
  <c r="J770" i="7" s="1"/>
  <c r="Z770" i="6"/>
  <c r="Y770" i="6"/>
  <c r="W770" i="7" s="1"/>
  <c r="I770" i="6"/>
  <c r="G770" i="7" s="1"/>
  <c r="AV770" i="6"/>
  <c r="N770" i="6"/>
  <c r="L770" i="7" s="1"/>
  <c r="R770" i="6"/>
  <c r="P770" i="7" s="1"/>
  <c r="H770" i="6"/>
  <c r="F770" i="7" s="1"/>
  <c r="Q770" i="6"/>
  <c r="O770" i="7" s="1"/>
  <c r="BB770" i="6"/>
  <c r="J770" i="6"/>
  <c r="H770" i="7" s="1"/>
  <c r="AX770" i="6"/>
  <c r="P770" i="6"/>
  <c r="N770" i="7" s="1"/>
  <c r="A770" i="6"/>
  <c r="A770" i="7" s="1"/>
  <c r="X770" i="6"/>
  <c r="V770" i="7" s="1"/>
  <c r="AY770" i="6"/>
  <c r="BA770" i="6"/>
  <c r="BD770" i="6"/>
  <c r="AW770" i="6"/>
  <c r="W770" i="6"/>
  <c r="U770" i="7" s="1"/>
  <c r="U770" i="6"/>
  <c r="S770" i="7" s="1"/>
  <c r="N505" i="6"/>
  <c r="L505" i="7" s="1"/>
  <c r="AA505" i="6"/>
  <c r="J505" i="6"/>
  <c r="H505" i="7" s="1"/>
  <c r="A505" i="6"/>
  <c r="A505" i="7" s="1"/>
  <c r="I505" i="6"/>
  <c r="G505" i="7" s="1"/>
  <c r="AY505" i="6"/>
  <c r="AZ505" i="6"/>
  <c r="T505" i="6"/>
  <c r="R505" i="7" s="1"/>
  <c r="G505" i="6"/>
  <c r="E505" i="7" s="1"/>
  <c r="BC505" i="6"/>
  <c r="Z505" i="6"/>
  <c r="X505" i="6"/>
  <c r="V505" i="7" s="1"/>
  <c r="W505" i="6"/>
  <c r="U505" i="7" s="1"/>
  <c r="V505" i="6"/>
  <c r="T505" i="7" s="1"/>
  <c r="H505" i="6"/>
  <c r="F505" i="7" s="1"/>
  <c r="F505" i="6"/>
  <c r="E505" i="6" s="1"/>
  <c r="K505" i="6"/>
  <c r="I505" i="7" s="1"/>
  <c r="R505" i="6"/>
  <c r="P505" i="7" s="1"/>
  <c r="S505" i="6"/>
  <c r="Q505" i="7" s="1"/>
  <c r="AW505" i="6"/>
  <c r="M505" i="6"/>
  <c r="K505" i="7" s="1"/>
  <c r="B505" i="6"/>
  <c r="B505" i="7" s="1"/>
  <c r="P505" i="6"/>
  <c r="N505" i="7" s="1"/>
  <c r="Y505" i="6"/>
  <c r="W505" i="7" s="1"/>
  <c r="O505" i="6"/>
  <c r="M505" i="7" s="1"/>
  <c r="AB505" i="6"/>
  <c r="BB505" i="6"/>
  <c r="Q505" i="6"/>
  <c r="O505" i="7" s="1"/>
  <c r="AV505" i="6"/>
  <c r="U505" i="6"/>
  <c r="S505" i="7" s="1"/>
  <c r="BA505" i="6"/>
  <c r="AX505" i="6"/>
  <c r="BD505" i="6"/>
  <c r="L505" i="6"/>
  <c r="J505" i="7" s="1"/>
  <c r="C505" i="7"/>
  <c r="AA339" i="6"/>
  <c r="F339" i="6"/>
  <c r="E339" i="6" s="1"/>
  <c r="P339" i="6"/>
  <c r="N339" i="7" s="1"/>
  <c r="AB339" i="6"/>
  <c r="B336" i="9"/>
  <c r="C339" i="7"/>
  <c r="P10" i="6"/>
  <c r="N10" i="7" s="1"/>
  <c r="B7" i="9"/>
  <c r="F10" i="6"/>
  <c r="E10" i="6" s="1"/>
  <c r="AB10" i="6"/>
  <c r="Z10" i="6" s="1"/>
  <c r="AA10" i="6"/>
  <c r="C10" i="7"/>
  <c r="P622" i="6"/>
  <c r="N622" i="7" s="1"/>
  <c r="B622" i="6"/>
  <c r="B622" i="7" s="1"/>
  <c r="AV622" i="6"/>
  <c r="C622" i="7"/>
  <c r="H622" i="6"/>
  <c r="F622" i="7" s="1"/>
  <c r="AX622" i="6"/>
  <c r="G622" i="6"/>
  <c r="E622" i="7" s="1"/>
  <c r="F622" i="6"/>
  <c r="E622" i="6" s="1"/>
  <c r="L622" i="6"/>
  <c r="J622" i="7" s="1"/>
  <c r="Y622" i="6"/>
  <c r="W622" i="7" s="1"/>
  <c r="T622" i="6"/>
  <c r="R622" i="7" s="1"/>
  <c r="A622" i="6"/>
  <c r="A622" i="7" s="1"/>
  <c r="M622" i="6"/>
  <c r="K622" i="7" s="1"/>
  <c r="K622" i="6"/>
  <c r="I622" i="7" s="1"/>
  <c r="AZ622" i="6"/>
  <c r="N622" i="6"/>
  <c r="L622" i="7" s="1"/>
  <c r="BA622" i="6"/>
  <c r="I622" i="6"/>
  <c r="G622" i="7" s="1"/>
  <c r="BD622" i="6"/>
  <c r="Q622" i="6"/>
  <c r="O622" i="7" s="1"/>
  <c r="J622" i="6"/>
  <c r="H622" i="7" s="1"/>
  <c r="BB622" i="6"/>
  <c r="Z622" i="6"/>
  <c r="V622" i="6"/>
  <c r="T622" i="7" s="1"/>
  <c r="S622" i="6"/>
  <c r="Q622" i="7" s="1"/>
  <c r="W622" i="6"/>
  <c r="U622" i="7" s="1"/>
  <c r="R622" i="6"/>
  <c r="P622" i="7" s="1"/>
  <c r="BC622" i="6"/>
  <c r="X622" i="6"/>
  <c r="V622" i="7" s="1"/>
  <c r="AY622" i="6"/>
  <c r="AW622" i="6"/>
  <c r="O622" i="6"/>
  <c r="M622" i="7" s="1"/>
  <c r="U622" i="6"/>
  <c r="S622" i="7" s="1"/>
  <c r="AB622" i="6"/>
  <c r="AA622" i="6"/>
  <c r="Z749" i="6"/>
  <c r="S749" i="6"/>
  <c r="Q749" i="7" s="1"/>
  <c r="C749" i="7"/>
  <c r="N749" i="6"/>
  <c r="L749" i="7" s="1"/>
  <c r="J749" i="6"/>
  <c r="H749" i="7" s="1"/>
  <c r="V749" i="6"/>
  <c r="T749" i="7" s="1"/>
  <c r="AW749" i="6"/>
  <c r="BC749" i="6"/>
  <c r="BB749" i="6"/>
  <c r="AA749" i="6"/>
  <c r="M749" i="6"/>
  <c r="K749" i="7" s="1"/>
  <c r="X749" i="6"/>
  <c r="V749" i="7" s="1"/>
  <c r="R749" i="6"/>
  <c r="P749" i="7" s="1"/>
  <c r="AZ749" i="6"/>
  <c r="AY749" i="6"/>
  <c r="H749" i="6"/>
  <c r="F749" i="7" s="1"/>
  <c r="F749" i="6"/>
  <c r="E749" i="6" s="1"/>
  <c r="BD749" i="6"/>
  <c r="Q749" i="6"/>
  <c r="O749" i="7" s="1"/>
  <c r="U749" i="6"/>
  <c r="S749" i="7" s="1"/>
  <c r="AX749" i="6"/>
  <c r="AB749" i="6"/>
  <c r="O749" i="6"/>
  <c r="M749" i="7" s="1"/>
  <c r="A749" i="6"/>
  <c r="A749" i="7" s="1"/>
  <c r="T749" i="6"/>
  <c r="R749" i="7" s="1"/>
  <c r="G749" i="6"/>
  <c r="E749" i="7" s="1"/>
  <c r="I749" i="6"/>
  <c r="G749" i="7" s="1"/>
  <c r="K749" i="6"/>
  <c r="I749" i="7" s="1"/>
  <c r="BA749" i="6"/>
  <c r="L749" i="6"/>
  <c r="J749" i="7" s="1"/>
  <c r="W749" i="6"/>
  <c r="U749" i="7" s="1"/>
  <c r="Y749" i="6"/>
  <c r="W749" i="7" s="1"/>
  <c r="P749" i="6"/>
  <c r="N749" i="7" s="1"/>
  <c r="B749" i="6"/>
  <c r="B749" i="7" s="1"/>
  <c r="AV749" i="6"/>
  <c r="F47" i="6"/>
  <c r="E47" i="6" s="1"/>
  <c r="AB47" i="6"/>
  <c r="P47" i="6"/>
  <c r="N47" i="7" s="1"/>
  <c r="C47" i="7"/>
  <c r="B44" i="9"/>
  <c r="AA47" i="6"/>
  <c r="F281" i="6"/>
  <c r="E281" i="6" s="1"/>
  <c r="P281" i="6"/>
  <c r="N281" i="7" s="1"/>
  <c r="AB281" i="6"/>
  <c r="C281" i="7"/>
  <c r="AA281" i="6"/>
  <c r="B278" i="9"/>
  <c r="AA373" i="6"/>
  <c r="BA373" i="6"/>
  <c r="M373" i="6"/>
  <c r="K373" i="7" s="1"/>
  <c r="Q373" i="6"/>
  <c r="O373" i="7" s="1"/>
  <c r="K373" i="6"/>
  <c r="I373" i="7" s="1"/>
  <c r="R373" i="6"/>
  <c r="P373" i="7" s="1"/>
  <c r="O373" i="6"/>
  <c r="M373" i="7" s="1"/>
  <c r="AV373" i="6"/>
  <c r="AW373" i="6"/>
  <c r="B373" i="6"/>
  <c r="B373" i="7" s="1"/>
  <c r="U373" i="6"/>
  <c r="S373" i="7" s="1"/>
  <c r="AX373" i="6"/>
  <c r="S373" i="6"/>
  <c r="Q373" i="7" s="1"/>
  <c r="Y373" i="6"/>
  <c r="W373" i="7" s="1"/>
  <c r="H373" i="6"/>
  <c r="F373" i="7" s="1"/>
  <c r="T373" i="6"/>
  <c r="R373" i="7" s="1"/>
  <c r="F373" i="6"/>
  <c r="E373" i="6" s="1"/>
  <c r="X373" i="6"/>
  <c r="V373" i="7" s="1"/>
  <c r="Z373" i="6"/>
  <c r="AY373" i="6"/>
  <c r="BB373" i="6"/>
  <c r="N373" i="6"/>
  <c r="L373" i="7" s="1"/>
  <c r="I373" i="6"/>
  <c r="G373" i="7" s="1"/>
  <c r="P373" i="6"/>
  <c r="N373" i="7" s="1"/>
  <c r="J373" i="6"/>
  <c r="H373" i="7" s="1"/>
  <c r="V373" i="6"/>
  <c r="T373" i="7" s="1"/>
  <c r="BD373" i="6"/>
  <c r="W373" i="6"/>
  <c r="U373" i="7" s="1"/>
  <c r="AZ373" i="6"/>
  <c r="C373" i="7"/>
  <c r="L373" i="6"/>
  <c r="J373" i="7" s="1"/>
  <c r="BC373" i="6"/>
  <c r="AB373" i="6"/>
  <c r="G373" i="6"/>
  <c r="E373" i="7" s="1"/>
  <c r="A373" i="6"/>
  <c r="A373" i="7" s="1"/>
  <c r="V388" i="6"/>
  <c r="T388" i="7" s="1"/>
  <c r="O388" i="6"/>
  <c r="M388" i="7" s="1"/>
  <c r="C388" i="7"/>
  <c r="I388" i="6"/>
  <c r="G388" i="7" s="1"/>
  <c r="J388" i="6"/>
  <c r="H388" i="7" s="1"/>
  <c r="BC388" i="6"/>
  <c r="AX388" i="6"/>
  <c r="R388" i="6"/>
  <c r="P388" i="7" s="1"/>
  <c r="S388" i="6"/>
  <c r="Q388" i="7" s="1"/>
  <c r="Y388" i="6"/>
  <c r="W388" i="7" s="1"/>
  <c r="BD388" i="6"/>
  <c r="T388" i="6"/>
  <c r="R388" i="7" s="1"/>
  <c r="Q388" i="6"/>
  <c r="O388" i="7" s="1"/>
  <c r="N388" i="6"/>
  <c r="L388" i="7" s="1"/>
  <c r="L388" i="6"/>
  <c r="J388" i="7" s="1"/>
  <c r="A388" i="6"/>
  <c r="A388" i="7" s="1"/>
  <c r="G388" i="6"/>
  <c r="E388" i="7" s="1"/>
  <c r="Z388" i="6"/>
  <c r="P388" i="6"/>
  <c r="N388" i="7" s="1"/>
  <c r="AB388" i="6"/>
  <c r="W388" i="6"/>
  <c r="U388" i="7" s="1"/>
  <c r="M388" i="6"/>
  <c r="K388" i="7" s="1"/>
  <c r="AW388" i="6"/>
  <c r="AZ388" i="6"/>
  <c r="AV388" i="6"/>
  <c r="F388" i="6"/>
  <c r="E388" i="6" s="1"/>
  <c r="AA388" i="6"/>
  <c r="H388" i="6"/>
  <c r="F388" i="7" s="1"/>
  <c r="K388" i="6"/>
  <c r="I388" i="7" s="1"/>
  <c r="BB388" i="6"/>
  <c r="AY388" i="6"/>
  <c r="B388" i="6"/>
  <c r="B388" i="7" s="1"/>
  <c r="U388" i="6"/>
  <c r="S388" i="7" s="1"/>
  <c r="X388" i="6"/>
  <c r="V388" i="7" s="1"/>
  <c r="BA388" i="6"/>
  <c r="AA631" i="6"/>
  <c r="A631" i="6"/>
  <c r="A631" i="7" s="1"/>
  <c r="C631" i="7"/>
  <c r="H631" i="6"/>
  <c r="F631" i="7" s="1"/>
  <c r="Z631" i="6"/>
  <c r="U631" i="6"/>
  <c r="S631" i="7" s="1"/>
  <c r="X631" i="6"/>
  <c r="V631" i="7" s="1"/>
  <c r="P631" i="6"/>
  <c r="N631" i="7" s="1"/>
  <c r="AW631" i="6"/>
  <c r="AZ631" i="6"/>
  <c r="BA631" i="6"/>
  <c r="S631" i="6"/>
  <c r="Q631" i="7" s="1"/>
  <c r="G631" i="6"/>
  <c r="E631" i="7" s="1"/>
  <c r="Y631" i="6"/>
  <c r="W631" i="7" s="1"/>
  <c r="AB631" i="6"/>
  <c r="T631" i="6"/>
  <c r="R631" i="7" s="1"/>
  <c r="K631" i="6"/>
  <c r="I631" i="7" s="1"/>
  <c r="AY631" i="6"/>
  <c r="N631" i="6"/>
  <c r="L631" i="7" s="1"/>
  <c r="M631" i="6"/>
  <c r="K631" i="7" s="1"/>
  <c r="BC631" i="6"/>
  <c r="J631" i="6"/>
  <c r="H631" i="7" s="1"/>
  <c r="I631" i="6"/>
  <c r="G631" i="7" s="1"/>
  <c r="L631" i="6"/>
  <c r="J631" i="7" s="1"/>
  <c r="BB631" i="6"/>
  <c r="O631" i="6"/>
  <c r="M631" i="7" s="1"/>
  <c r="AV631" i="6"/>
  <c r="Q631" i="6"/>
  <c r="O631" i="7" s="1"/>
  <c r="B631" i="6"/>
  <c r="B631" i="7" s="1"/>
  <c r="BD631" i="6"/>
  <c r="R631" i="6"/>
  <c r="P631" i="7" s="1"/>
  <c r="F631" i="6"/>
  <c r="E631" i="6" s="1"/>
  <c r="W631" i="6"/>
  <c r="U631" i="7" s="1"/>
  <c r="AX631" i="6"/>
  <c r="V631" i="6"/>
  <c r="T631" i="7" s="1"/>
  <c r="BC752" i="6"/>
  <c r="AZ752" i="6"/>
  <c r="AX752" i="6"/>
  <c r="R752" i="6"/>
  <c r="P752" i="7" s="1"/>
  <c r="L752" i="6"/>
  <c r="J752" i="7" s="1"/>
  <c r="O752" i="6"/>
  <c r="M752" i="7" s="1"/>
  <c r="AB752" i="6"/>
  <c r="P752" i="6"/>
  <c r="N752" i="7" s="1"/>
  <c r="U752" i="6"/>
  <c r="S752" i="7" s="1"/>
  <c r="F752" i="6"/>
  <c r="E752" i="6" s="1"/>
  <c r="Z752" i="6"/>
  <c r="BB752" i="6"/>
  <c r="T752" i="6"/>
  <c r="R752" i="7" s="1"/>
  <c r="J752" i="6"/>
  <c r="H752" i="7" s="1"/>
  <c r="H752" i="6"/>
  <c r="F752" i="7" s="1"/>
  <c r="AW752" i="6"/>
  <c r="Y752" i="6"/>
  <c r="W752" i="7" s="1"/>
  <c r="M752" i="6"/>
  <c r="K752" i="7" s="1"/>
  <c r="G752" i="6"/>
  <c r="E752" i="7" s="1"/>
  <c r="Q752" i="6"/>
  <c r="O752" i="7" s="1"/>
  <c r="C752" i="7"/>
  <c r="S752" i="6"/>
  <c r="Q752" i="7" s="1"/>
  <c r="W752" i="6"/>
  <c r="U752" i="7" s="1"/>
  <c r="K752" i="6"/>
  <c r="I752" i="7" s="1"/>
  <c r="I752" i="6"/>
  <c r="G752" i="7" s="1"/>
  <c r="X752" i="6"/>
  <c r="V752" i="7" s="1"/>
  <c r="A752" i="6"/>
  <c r="A752" i="7" s="1"/>
  <c r="AY752" i="6"/>
  <c r="B752" i="6"/>
  <c r="B752" i="7" s="1"/>
  <c r="V752" i="6"/>
  <c r="T752" i="7" s="1"/>
  <c r="AA752" i="6"/>
  <c r="N752" i="6"/>
  <c r="L752" i="7" s="1"/>
  <c r="AV752" i="6"/>
  <c r="BD752" i="6"/>
  <c r="BA752" i="6"/>
  <c r="F139" i="6"/>
  <c r="E139" i="6" s="1"/>
  <c r="P139" i="6"/>
  <c r="N139" i="7" s="1"/>
  <c r="C139" i="7"/>
  <c r="AA139" i="6"/>
  <c r="B136" i="9"/>
  <c r="AB139" i="6"/>
  <c r="AA214" i="6"/>
  <c r="C214" i="7"/>
  <c r="F214" i="6"/>
  <c r="E214" i="6" s="1"/>
  <c r="P214" i="6"/>
  <c r="N214" i="7" s="1"/>
  <c r="B211" i="9"/>
  <c r="AB214" i="6"/>
  <c r="C77" i="7"/>
  <c r="F77" i="6"/>
  <c r="E77" i="6" s="1"/>
  <c r="B74" i="9"/>
  <c r="AB77" i="6"/>
  <c r="AA77" i="6"/>
  <c r="P77" i="6"/>
  <c r="N77" i="7" s="1"/>
  <c r="P15" i="6"/>
  <c r="N15" i="7" s="1"/>
  <c r="AA15" i="6"/>
  <c r="AB15" i="6"/>
  <c r="F15" i="6"/>
  <c r="E15" i="6" s="1"/>
  <c r="C15" i="7"/>
  <c r="B12" i="9"/>
  <c r="C48" i="7"/>
  <c r="AB48" i="6"/>
  <c r="P48" i="6"/>
  <c r="N48" i="7" s="1"/>
  <c r="B45" i="9"/>
  <c r="F48" i="6"/>
  <c r="E48" i="6" s="1"/>
  <c r="AA48" i="6"/>
  <c r="X847" i="6"/>
  <c r="V847" i="7" s="1"/>
  <c r="Q847" i="6"/>
  <c r="O847" i="7" s="1"/>
  <c r="T847" i="6"/>
  <c r="R847" i="7" s="1"/>
  <c r="AA847" i="6"/>
  <c r="AW847" i="6"/>
  <c r="C847" i="7"/>
  <c r="W847" i="6"/>
  <c r="U847" i="7" s="1"/>
  <c r="J847" i="6"/>
  <c r="H847" i="7" s="1"/>
  <c r="AZ847" i="6"/>
  <c r="Y847" i="6"/>
  <c r="W847" i="7" s="1"/>
  <c r="BB847" i="6"/>
  <c r="K847" i="6"/>
  <c r="I847" i="7" s="1"/>
  <c r="F847" i="6"/>
  <c r="E847" i="6" s="1"/>
  <c r="L847" i="6"/>
  <c r="J847" i="7" s="1"/>
  <c r="U847" i="6"/>
  <c r="S847" i="7" s="1"/>
  <c r="BA847" i="6"/>
  <c r="BD847" i="6"/>
  <c r="V847" i="6"/>
  <c r="T847" i="7" s="1"/>
  <c r="M847" i="6"/>
  <c r="K847" i="7" s="1"/>
  <c r="I847" i="6"/>
  <c r="G847" i="7" s="1"/>
  <c r="S847" i="6"/>
  <c r="Q847" i="7" s="1"/>
  <c r="P847" i="6"/>
  <c r="N847" i="7" s="1"/>
  <c r="O847" i="6"/>
  <c r="M847" i="7" s="1"/>
  <c r="R847" i="6"/>
  <c r="P847" i="7" s="1"/>
  <c r="AY847" i="6"/>
  <c r="B847" i="6"/>
  <c r="B847" i="7" s="1"/>
  <c r="H847" i="6"/>
  <c r="F847" i="7" s="1"/>
  <c r="N847" i="6"/>
  <c r="L847" i="7" s="1"/>
  <c r="BC847" i="6"/>
  <c r="AV847" i="6"/>
  <c r="A847" i="6"/>
  <c r="A847" i="7" s="1"/>
  <c r="Z847" i="6"/>
  <c r="AB847" i="6"/>
  <c r="G847" i="6"/>
  <c r="E847" i="7" s="1"/>
  <c r="AX847" i="6"/>
  <c r="B331" i="9"/>
  <c r="P334" i="6"/>
  <c r="N334" i="7" s="1"/>
  <c r="AB334" i="6"/>
  <c r="AA334" i="6"/>
  <c r="C334" i="7"/>
  <c r="F334" i="6"/>
  <c r="E334" i="6" s="1"/>
  <c r="B520" i="6"/>
  <c r="B520" i="7" s="1"/>
  <c r="L520" i="6"/>
  <c r="J520" i="7" s="1"/>
  <c r="AV520" i="6"/>
  <c r="H520" i="6"/>
  <c r="F520" i="7" s="1"/>
  <c r="Z520" i="6"/>
  <c r="S520" i="6"/>
  <c r="Q520" i="7" s="1"/>
  <c r="K520" i="6"/>
  <c r="I520" i="7" s="1"/>
  <c r="AX520" i="6"/>
  <c r="BA520" i="6"/>
  <c r="O520" i="6"/>
  <c r="M520" i="7" s="1"/>
  <c r="AB520" i="6"/>
  <c r="P520" i="6"/>
  <c r="N520" i="7" s="1"/>
  <c r="Q520" i="6"/>
  <c r="O520" i="7" s="1"/>
  <c r="AY520" i="6"/>
  <c r="C520" i="7"/>
  <c r="BD520" i="6"/>
  <c r="A520" i="6"/>
  <c r="A520" i="7" s="1"/>
  <c r="N520" i="6"/>
  <c r="L520" i="7" s="1"/>
  <c r="G520" i="6"/>
  <c r="E520" i="7" s="1"/>
  <c r="R520" i="6"/>
  <c r="P520" i="7" s="1"/>
  <c r="AZ520" i="6"/>
  <c r="BC520" i="6"/>
  <c r="M520" i="6"/>
  <c r="K520" i="7" s="1"/>
  <c r="T520" i="6"/>
  <c r="R520" i="7" s="1"/>
  <c r="I520" i="6"/>
  <c r="G520" i="7" s="1"/>
  <c r="U520" i="6"/>
  <c r="S520" i="7" s="1"/>
  <c r="V520" i="6"/>
  <c r="T520" i="7" s="1"/>
  <c r="W520" i="6"/>
  <c r="U520" i="7" s="1"/>
  <c r="F520" i="6"/>
  <c r="E520" i="6" s="1"/>
  <c r="AW520" i="6"/>
  <c r="X520" i="6"/>
  <c r="V520" i="7" s="1"/>
  <c r="J520" i="6"/>
  <c r="H520" i="7" s="1"/>
  <c r="AA520" i="6"/>
  <c r="Y520" i="6"/>
  <c r="W520" i="7" s="1"/>
  <c r="BB520" i="6"/>
  <c r="M473" i="6"/>
  <c r="K473" i="7" s="1"/>
  <c r="B473" i="6"/>
  <c r="B473" i="7" s="1"/>
  <c r="BA473" i="6"/>
  <c r="V473" i="6"/>
  <c r="T473" i="7" s="1"/>
  <c r="P473" i="6"/>
  <c r="N473" i="7" s="1"/>
  <c r="BD473" i="6"/>
  <c r="Y473" i="6"/>
  <c r="W473" i="7" s="1"/>
  <c r="F473" i="6"/>
  <c r="E473" i="6" s="1"/>
  <c r="C473" i="7"/>
  <c r="H473" i="6"/>
  <c r="F473" i="7" s="1"/>
  <c r="Z473" i="6"/>
  <c r="AZ473" i="6"/>
  <c r="AW473" i="6"/>
  <c r="N473" i="6"/>
  <c r="L473" i="7" s="1"/>
  <c r="BB473" i="6"/>
  <c r="U473" i="6"/>
  <c r="S473" i="7" s="1"/>
  <c r="AB473" i="6"/>
  <c r="AX473" i="6"/>
  <c r="L473" i="6"/>
  <c r="J473" i="7" s="1"/>
  <c r="S473" i="6"/>
  <c r="Q473" i="7" s="1"/>
  <c r="W473" i="6"/>
  <c r="U473" i="7" s="1"/>
  <c r="R473" i="6"/>
  <c r="P473" i="7" s="1"/>
  <c r="Q473" i="6"/>
  <c r="O473" i="7" s="1"/>
  <c r="T473" i="6"/>
  <c r="R473" i="7" s="1"/>
  <c r="AY473" i="6"/>
  <c r="AA473" i="6"/>
  <c r="A473" i="6"/>
  <c r="A473" i="7" s="1"/>
  <c r="K473" i="6"/>
  <c r="I473" i="7" s="1"/>
  <c r="O473" i="6"/>
  <c r="M473" i="7" s="1"/>
  <c r="X473" i="6"/>
  <c r="V473" i="7" s="1"/>
  <c r="G473" i="6"/>
  <c r="E473" i="7" s="1"/>
  <c r="BC473" i="6"/>
  <c r="AV473" i="6"/>
  <c r="I473" i="6"/>
  <c r="G473" i="7" s="1"/>
  <c r="J473" i="6"/>
  <c r="H473" i="7" s="1"/>
  <c r="Y929" i="6"/>
  <c r="W929" i="7" s="1"/>
  <c r="U929" i="6"/>
  <c r="S929" i="7" s="1"/>
  <c r="AZ929" i="6"/>
  <c r="S929" i="6"/>
  <c r="Q929" i="7" s="1"/>
  <c r="Q929" i="6"/>
  <c r="O929" i="7" s="1"/>
  <c r="R929" i="6"/>
  <c r="P929" i="7" s="1"/>
  <c r="T929" i="6"/>
  <c r="R929" i="7" s="1"/>
  <c r="AX929" i="6"/>
  <c r="O929" i="6"/>
  <c r="M929" i="7" s="1"/>
  <c r="N929" i="6"/>
  <c r="L929" i="7" s="1"/>
  <c r="BC929" i="6"/>
  <c r="M929" i="6"/>
  <c r="K929" i="7" s="1"/>
  <c r="L929" i="6"/>
  <c r="J929" i="7" s="1"/>
  <c r="W929" i="6"/>
  <c r="U929" i="7" s="1"/>
  <c r="C929" i="7"/>
  <c r="AB929" i="6"/>
  <c r="BA929" i="6"/>
  <c r="B929" i="6"/>
  <c r="B929" i="7" s="1"/>
  <c r="F929" i="6"/>
  <c r="E929" i="6" s="1"/>
  <c r="BD929" i="6"/>
  <c r="I929" i="6"/>
  <c r="G929" i="7" s="1"/>
  <c r="X929" i="6"/>
  <c r="V929" i="7" s="1"/>
  <c r="H929" i="6"/>
  <c r="F929" i="7" s="1"/>
  <c r="V929" i="6"/>
  <c r="T929" i="7" s="1"/>
  <c r="P929" i="6"/>
  <c r="N929" i="7" s="1"/>
  <c r="BB929" i="6"/>
  <c r="AA929" i="6"/>
  <c r="A929" i="6"/>
  <c r="A929" i="7" s="1"/>
  <c r="G929" i="6"/>
  <c r="E929" i="7" s="1"/>
  <c r="J929" i="6"/>
  <c r="H929" i="7" s="1"/>
  <c r="K929" i="6"/>
  <c r="I929" i="7" s="1"/>
  <c r="AV929" i="6"/>
  <c r="Z929" i="6"/>
  <c r="AY929" i="6"/>
  <c r="AW929" i="6"/>
  <c r="J795" i="6"/>
  <c r="H795" i="7" s="1"/>
  <c r="AB795" i="6"/>
  <c r="M795" i="6"/>
  <c r="K795" i="7" s="1"/>
  <c r="H795" i="6"/>
  <c r="F795" i="7" s="1"/>
  <c r="BD795" i="6"/>
  <c r="AZ795" i="6"/>
  <c r="BA795" i="6"/>
  <c r="O795" i="6"/>
  <c r="M795" i="7" s="1"/>
  <c r="AW795" i="6"/>
  <c r="Z795" i="6"/>
  <c r="R795" i="6"/>
  <c r="P795" i="7" s="1"/>
  <c r="F795" i="6"/>
  <c r="E795" i="6" s="1"/>
  <c r="C795" i="7"/>
  <c r="BC795" i="6"/>
  <c r="AA795" i="6"/>
  <c r="V795" i="6"/>
  <c r="T795" i="7" s="1"/>
  <c r="P795" i="6"/>
  <c r="N795" i="7" s="1"/>
  <c r="S795" i="6"/>
  <c r="Q795" i="7" s="1"/>
  <c r="K795" i="6"/>
  <c r="I795" i="7" s="1"/>
  <c r="Y795" i="6"/>
  <c r="W795" i="7" s="1"/>
  <c r="I795" i="6"/>
  <c r="G795" i="7" s="1"/>
  <c r="L795" i="6"/>
  <c r="J795" i="7" s="1"/>
  <c r="N795" i="6"/>
  <c r="L795" i="7" s="1"/>
  <c r="AV795" i="6"/>
  <c r="W795" i="6"/>
  <c r="U795" i="7" s="1"/>
  <c r="B795" i="6"/>
  <c r="B795" i="7" s="1"/>
  <c r="A795" i="6"/>
  <c r="A795" i="7" s="1"/>
  <c r="Q795" i="6"/>
  <c r="O795" i="7" s="1"/>
  <c r="AY795" i="6"/>
  <c r="G795" i="6"/>
  <c r="E795" i="7" s="1"/>
  <c r="BB795" i="6"/>
  <c r="AX795" i="6"/>
  <c r="U795" i="6"/>
  <c r="S795" i="7" s="1"/>
  <c r="T795" i="6"/>
  <c r="R795" i="7" s="1"/>
  <c r="X795" i="6"/>
  <c r="V795" i="7" s="1"/>
  <c r="BC835" i="6"/>
  <c r="B835" i="6"/>
  <c r="B835" i="7" s="1"/>
  <c r="AX835" i="6"/>
  <c r="N835" i="6"/>
  <c r="L835" i="7" s="1"/>
  <c r="K835" i="6"/>
  <c r="I835" i="7" s="1"/>
  <c r="Y835" i="6"/>
  <c r="W835" i="7" s="1"/>
  <c r="AZ835" i="6"/>
  <c r="AA835" i="6"/>
  <c r="AW835" i="6"/>
  <c r="J835" i="6"/>
  <c r="H835" i="7" s="1"/>
  <c r="H835" i="6"/>
  <c r="F835" i="7" s="1"/>
  <c r="Q835" i="6"/>
  <c r="O835" i="7" s="1"/>
  <c r="BA835" i="6"/>
  <c r="M835" i="6"/>
  <c r="K835" i="7" s="1"/>
  <c r="V835" i="6"/>
  <c r="T835" i="7" s="1"/>
  <c r="A835" i="6"/>
  <c r="A835" i="7" s="1"/>
  <c r="W835" i="6"/>
  <c r="U835" i="7" s="1"/>
  <c r="AB835" i="6"/>
  <c r="Z835" i="6"/>
  <c r="T835" i="6"/>
  <c r="R835" i="7" s="1"/>
  <c r="L835" i="6"/>
  <c r="J835" i="7" s="1"/>
  <c r="I835" i="6"/>
  <c r="G835" i="7" s="1"/>
  <c r="O835" i="6"/>
  <c r="M835" i="7" s="1"/>
  <c r="R835" i="6"/>
  <c r="P835" i="7" s="1"/>
  <c r="P835" i="6"/>
  <c r="N835" i="7" s="1"/>
  <c r="BB835" i="6"/>
  <c r="AV835" i="6"/>
  <c r="AY835" i="6"/>
  <c r="X835" i="6"/>
  <c r="V835" i="7" s="1"/>
  <c r="F835" i="6"/>
  <c r="E835" i="6" s="1"/>
  <c r="U835" i="6"/>
  <c r="S835" i="7" s="1"/>
  <c r="BD835" i="6"/>
  <c r="G835" i="6"/>
  <c r="E835" i="7" s="1"/>
  <c r="S835" i="6"/>
  <c r="Q835" i="7" s="1"/>
  <c r="C835" i="7"/>
  <c r="F236" i="6"/>
  <c r="E236" i="6" s="1"/>
  <c r="C236" i="7"/>
  <c r="P236" i="6"/>
  <c r="N236" i="7" s="1"/>
  <c r="B233" i="9"/>
  <c r="AA236" i="6"/>
  <c r="AB236" i="6"/>
  <c r="F282" i="6"/>
  <c r="E282" i="6" s="1"/>
  <c r="P282" i="6"/>
  <c r="N282" i="7" s="1"/>
  <c r="AB282" i="6"/>
  <c r="B279" i="9"/>
  <c r="AA282" i="6"/>
  <c r="C282" i="7"/>
  <c r="C272" i="7"/>
  <c r="AA272" i="6"/>
  <c r="AB272" i="6"/>
  <c r="P272" i="6"/>
  <c r="N272" i="7" s="1"/>
  <c r="F272" i="6"/>
  <c r="E272" i="6" s="1"/>
  <c r="B269" i="9"/>
  <c r="Q816" i="6"/>
  <c r="O816" i="7" s="1"/>
  <c r="T816" i="6"/>
  <c r="R816" i="7" s="1"/>
  <c r="X816" i="6"/>
  <c r="V816" i="7" s="1"/>
  <c r="H816" i="6"/>
  <c r="F816" i="7" s="1"/>
  <c r="AY816" i="6"/>
  <c r="W816" i="6"/>
  <c r="U816" i="7" s="1"/>
  <c r="S816" i="6"/>
  <c r="Q816" i="7" s="1"/>
  <c r="AV816" i="6"/>
  <c r="R816" i="6"/>
  <c r="P816" i="7" s="1"/>
  <c r="A816" i="6"/>
  <c r="A816" i="7" s="1"/>
  <c r="C816" i="7"/>
  <c r="L816" i="6"/>
  <c r="J816" i="7" s="1"/>
  <c r="G816" i="6"/>
  <c r="E816" i="7" s="1"/>
  <c r="J816" i="6"/>
  <c r="H816" i="7" s="1"/>
  <c r="I816" i="6"/>
  <c r="G816" i="7" s="1"/>
  <c r="Z816" i="6"/>
  <c r="BB816" i="6"/>
  <c r="Y816" i="6"/>
  <c r="W816" i="7" s="1"/>
  <c r="F816" i="6"/>
  <c r="E816" i="6" s="1"/>
  <c r="K816" i="6"/>
  <c r="I816" i="7" s="1"/>
  <c r="O816" i="6"/>
  <c r="M816" i="7" s="1"/>
  <c r="AZ816" i="6"/>
  <c r="V816" i="6"/>
  <c r="T816" i="7" s="1"/>
  <c r="BC816" i="6"/>
  <c r="AW816" i="6"/>
  <c r="N816" i="6"/>
  <c r="L816" i="7" s="1"/>
  <c r="BD816" i="6"/>
  <c r="U816" i="6"/>
  <c r="S816" i="7" s="1"/>
  <c r="AX816" i="6"/>
  <c r="AB816" i="6"/>
  <c r="M816" i="6"/>
  <c r="K816" i="7" s="1"/>
  <c r="P816" i="6"/>
  <c r="N816" i="7" s="1"/>
  <c r="BA816" i="6"/>
  <c r="B816" i="6"/>
  <c r="B816" i="7" s="1"/>
  <c r="AA816" i="6"/>
  <c r="C210" i="7"/>
  <c r="B207" i="9"/>
  <c r="AB210" i="6"/>
  <c r="AA210" i="6"/>
  <c r="P210" i="6"/>
  <c r="N210" i="7" s="1"/>
  <c r="F210" i="6"/>
  <c r="E210" i="6" s="1"/>
  <c r="F115" i="6"/>
  <c r="E115" i="6" s="1"/>
  <c r="C115" i="7"/>
  <c r="AB115" i="6"/>
  <c r="B112" i="9"/>
  <c r="P115" i="6"/>
  <c r="N115" i="7" s="1"/>
  <c r="AA115" i="6"/>
  <c r="AV942" i="6"/>
  <c r="AB942" i="6"/>
  <c r="BA942" i="6"/>
  <c r="V942" i="6"/>
  <c r="T942" i="7" s="1"/>
  <c r="AX942" i="6"/>
  <c r="A942" i="6"/>
  <c r="A942" i="7" s="1"/>
  <c r="T942" i="6"/>
  <c r="R942" i="7" s="1"/>
  <c r="Q942" i="6"/>
  <c r="O942" i="7" s="1"/>
  <c r="AW942" i="6"/>
  <c r="Y942" i="6"/>
  <c r="W942" i="7" s="1"/>
  <c r="B942" i="6"/>
  <c r="B942" i="7" s="1"/>
  <c r="C942" i="7"/>
  <c r="Z942" i="6"/>
  <c r="BD942" i="6"/>
  <c r="L942" i="6"/>
  <c r="J942" i="7" s="1"/>
  <c r="J942" i="6"/>
  <c r="H942" i="7" s="1"/>
  <c r="H942" i="6"/>
  <c r="F942" i="7" s="1"/>
  <c r="G942" i="6"/>
  <c r="E942" i="7" s="1"/>
  <c r="M942" i="6"/>
  <c r="K942" i="7" s="1"/>
  <c r="K942" i="6"/>
  <c r="I942" i="7" s="1"/>
  <c r="U942" i="6"/>
  <c r="S942" i="7" s="1"/>
  <c r="F942" i="6"/>
  <c r="E942" i="6" s="1"/>
  <c r="AA942" i="6"/>
  <c r="AY942" i="6"/>
  <c r="O942" i="6"/>
  <c r="M942" i="7" s="1"/>
  <c r="R942" i="6"/>
  <c r="P942" i="7" s="1"/>
  <c r="BB942" i="6"/>
  <c r="BC942" i="6"/>
  <c r="AZ942" i="6"/>
  <c r="P942" i="6"/>
  <c r="N942" i="7" s="1"/>
  <c r="W942" i="6"/>
  <c r="U942" i="7" s="1"/>
  <c r="X942" i="6"/>
  <c r="V942" i="7" s="1"/>
  <c r="N942" i="6"/>
  <c r="L942" i="7" s="1"/>
  <c r="I942" i="6"/>
  <c r="G942" i="7" s="1"/>
  <c r="S942" i="6"/>
  <c r="Q942" i="7" s="1"/>
  <c r="AA951" i="6"/>
  <c r="AZ951" i="6"/>
  <c r="F951" i="6"/>
  <c r="E951" i="6" s="1"/>
  <c r="BD951" i="6"/>
  <c r="T951" i="6"/>
  <c r="R951" i="7" s="1"/>
  <c r="K951" i="6"/>
  <c r="I951" i="7" s="1"/>
  <c r="Q951" i="6"/>
  <c r="O951" i="7" s="1"/>
  <c r="AW951" i="6"/>
  <c r="Y951" i="6"/>
  <c r="W951" i="7" s="1"/>
  <c r="G951" i="6"/>
  <c r="E951" i="7" s="1"/>
  <c r="J951" i="6"/>
  <c r="H951" i="7" s="1"/>
  <c r="U951" i="6"/>
  <c r="S951" i="7" s="1"/>
  <c r="I951" i="6"/>
  <c r="G951" i="7" s="1"/>
  <c r="O951" i="6"/>
  <c r="M951" i="7" s="1"/>
  <c r="B951" i="6"/>
  <c r="B951" i="7" s="1"/>
  <c r="M951" i="6"/>
  <c r="K951" i="7" s="1"/>
  <c r="H951" i="6"/>
  <c r="F951" i="7" s="1"/>
  <c r="BA951" i="6"/>
  <c r="AB951" i="6"/>
  <c r="X951" i="6"/>
  <c r="V951" i="7" s="1"/>
  <c r="A951" i="6"/>
  <c r="A951" i="7" s="1"/>
  <c r="AX951" i="6"/>
  <c r="BB951" i="6"/>
  <c r="AY951" i="6"/>
  <c r="AV951" i="6"/>
  <c r="V951" i="6"/>
  <c r="T951" i="7" s="1"/>
  <c r="S951" i="6"/>
  <c r="Q951" i="7" s="1"/>
  <c r="C951" i="7"/>
  <c r="Z951" i="6"/>
  <c r="R951" i="6"/>
  <c r="P951" i="7" s="1"/>
  <c r="P951" i="6"/>
  <c r="N951" i="7" s="1"/>
  <c r="L951" i="6"/>
  <c r="J951" i="7" s="1"/>
  <c r="BC951" i="6"/>
  <c r="W951" i="6"/>
  <c r="U951" i="7" s="1"/>
  <c r="N951" i="6"/>
  <c r="L951" i="7" s="1"/>
  <c r="R810" i="6"/>
  <c r="P810" i="7" s="1"/>
  <c r="BC810" i="6"/>
  <c r="H810" i="6"/>
  <c r="F810" i="7" s="1"/>
  <c r="BA810" i="6"/>
  <c r="O810" i="6"/>
  <c r="M810" i="7" s="1"/>
  <c r="AZ810" i="6"/>
  <c r="N810" i="6"/>
  <c r="L810" i="7" s="1"/>
  <c r="F810" i="6"/>
  <c r="E810" i="6" s="1"/>
  <c r="U810" i="6"/>
  <c r="S810" i="7" s="1"/>
  <c r="AA810" i="6"/>
  <c r="L810" i="6"/>
  <c r="J810" i="7" s="1"/>
  <c r="C810" i="7"/>
  <c r="BB810" i="6"/>
  <c r="Q810" i="6"/>
  <c r="O810" i="7" s="1"/>
  <c r="K810" i="6"/>
  <c r="I810" i="7" s="1"/>
  <c r="T810" i="6"/>
  <c r="R810" i="7" s="1"/>
  <c r="V810" i="6"/>
  <c r="T810" i="7" s="1"/>
  <c r="Z810" i="6"/>
  <c r="AX810" i="6"/>
  <c r="BD810" i="6"/>
  <c r="J810" i="6"/>
  <c r="H810" i="7" s="1"/>
  <c r="I810" i="6"/>
  <c r="G810" i="7" s="1"/>
  <c r="A810" i="6"/>
  <c r="A810" i="7" s="1"/>
  <c r="S810" i="6"/>
  <c r="Q810" i="7" s="1"/>
  <c r="G810" i="6"/>
  <c r="E810" i="7" s="1"/>
  <c r="AY810" i="6"/>
  <c r="P810" i="6"/>
  <c r="N810" i="7" s="1"/>
  <c r="X810" i="6"/>
  <c r="V810" i="7" s="1"/>
  <c r="M810" i="6"/>
  <c r="K810" i="7" s="1"/>
  <c r="AV810" i="6"/>
  <c r="AB810" i="6"/>
  <c r="B810" i="6"/>
  <c r="B810" i="7" s="1"/>
  <c r="Y810" i="6"/>
  <c r="W810" i="7" s="1"/>
  <c r="W810" i="6"/>
  <c r="U810" i="7" s="1"/>
  <c r="AW810" i="6"/>
  <c r="P27" i="6"/>
  <c r="N27" i="7" s="1"/>
  <c r="B24" i="9"/>
  <c r="AA27" i="6"/>
  <c r="F27" i="6"/>
  <c r="E27" i="6" s="1"/>
  <c r="AB27" i="6"/>
  <c r="C27" i="7"/>
  <c r="AV441" i="6"/>
  <c r="AW441" i="6"/>
  <c r="X441" i="6"/>
  <c r="V441" i="7" s="1"/>
  <c r="O441" i="6"/>
  <c r="M441" i="7" s="1"/>
  <c r="N441" i="6"/>
  <c r="L441" i="7" s="1"/>
  <c r="AB441" i="6"/>
  <c r="C441" i="7"/>
  <c r="F441" i="6"/>
  <c r="E441" i="6" s="1"/>
  <c r="T441" i="6"/>
  <c r="R441" i="7" s="1"/>
  <c r="AZ441" i="6"/>
  <c r="AA441" i="6"/>
  <c r="BC441" i="6"/>
  <c r="V441" i="6"/>
  <c r="T441" i="7" s="1"/>
  <c r="H441" i="6"/>
  <c r="F441" i="7" s="1"/>
  <c r="G441" i="6"/>
  <c r="E441" i="7" s="1"/>
  <c r="Q441" i="6"/>
  <c r="O441" i="7" s="1"/>
  <c r="I441" i="6"/>
  <c r="G441" i="7" s="1"/>
  <c r="K441" i="6"/>
  <c r="I441" i="7" s="1"/>
  <c r="R441" i="6"/>
  <c r="P441" i="7" s="1"/>
  <c r="Y441" i="6"/>
  <c r="W441" i="7" s="1"/>
  <c r="AY441" i="6"/>
  <c r="AX441" i="6"/>
  <c r="W441" i="6"/>
  <c r="U441" i="7" s="1"/>
  <c r="B441" i="6"/>
  <c r="B441" i="7" s="1"/>
  <c r="P441" i="6"/>
  <c r="N441" i="7" s="1"/>
  <c r="U441" i="6"/>
  <c r="S441" i="7" s="1"/>
  <c r="S441" i="6"/>
  <c r="Q441" i="7" s="1"/>
  <c r="A441" i="6"/>
  <c r="A441" i="7" s="1"/>
  <c r="L441" i="6"/>
  <c r="J441" i="7" s="1"/>
  <c r="Z441" i="6"/>
  <c r="J441" i="6"/>
  <c r="H441" i="7" s="1"/>
  <c r="M441" i="6"/>
  <c r="K441" i="7" s="1"/>
  <c r="BB441" i="6"/>
  <c r="BD441" i="6"/>
  <c r="BA441" i="6"/>
  <c r="AA206" i="6"/>
  <c r="AB206" i="6"/>
  <c r="B203" i="9"/>
  <c r="C206" i="7"/>
  <c r="P206" i="6"/>
  <c r="N206" i="7" s="1"/>
  <c r="F206" i="6"/>
  <c r="E206" i="6" s="1"/>
  <c r="P289" i="6"/>
  <c r="N289" i="7" s="1"/>
  <c r="C289" i="7"/>
  <c r="F289" i="6"/>
  <c r="E289" i="6" s="1"/>
  <c r="B286" i="9"/>
  <c r="AB289" i="6"/>
  <c r="AA289" i="6"/>
  <c r="Z289" i="6" s="1"/>
  <c r="BA414" i="6"/>
  <c r="BC414" i="6"/>
  <c r="G414" i="6"/>
  <c r="E414" i="7" s="1"/>
  <c r="L414" i="6"/>
  <c r="J414" i="7" s="1"/>
  <c r="Z414" i="6"/>
  <c r="H414" i="6"/>
  <c r="F414" i="7" s="1"/>
  <c r="T414" i="6"/>
  <c r="R414" i="7" s="1"/>
  <c r="S414" i="6"/>
  <c r="Q414" i="7" s="1"/>
  <c r="Y414" i="6"/>
  <c r="W414" i="7" s="1"/>
  <c r="C414" i="7"/>
  <c r="W414" i="6"/>
  <c r="U414" i="7" s="1"/>
  <c r="N414" i="6"/>
  <c r="L414" i="7" s="1"/>
  <c r="I414" i="6"/>
  <c r="G414" i="7" s="1"/>
  <c r="K414" i="6"/>
  <c r="I414" i="7" s="1"/>
  <c r="U414" i="6"/>
  <c r="S414" i="7" s="1"/>
  <c r="BD414" i="6"/>
  <c r="Q414" i="6"/>
  <c r="O414" i="7" s="1"/>
  <c r="AW414" i="6"/>
  <c r="J414" i="6"/>
  <c r="H414" i="7" s="1"/>
  <c r="O414" i="6"/>
  <c r="M414" i="7" s="1"/>
  <c r="AA414" i="6"/>
  <c r="X414" i="6"/>
  <c r="V414" i="7" s="1"/>
  <c r="AZ414" i="6"/>
  <c r="F414" i="6"/>
  <c r="E414" i="6" s="1"/>
  <c r="A414" i="6"/>
  <c r="A414" i="7" s="1"/>
  <c r="M414" i="6"/>
  <c r="K414" i="7" s="1"/>
  <c r="BB414" i="6"/>
  <c r="B414" i="6"/>
  <c r="B414" i="7" s="1"/>
  <c r="AY414" i="6"/>
  <c r="AB414" i="6"/>
  <c r="AX414" i="6"/>
  <c r="R414" i="6"/>
  <c r="P414" i="7" s="1"/>
  <c r="AV414" i="6"/>
  <c r="V414" i="6"/>
  <c r="T414" i="7" s="1"/>
  <c r="P414" i="6"/>
  <c r="N414" i="7" s="1"/>
  <c r="I399" i="6"/>
  <c r="G399" i="7" s="1"/>
  <c r="AA399" i="6"/>
  <c r="O399" i="6"/>
  <c r="M399" i="7" s="1"/>
  <c r="AV399" i="6"/>
  <c r="L399" i="6"/>
  <c r="J399" i="7" s="1"/>
  <c r="BB399" i="6"/>
  <c r="F399" i="6"/>
  <c r="E399" i="6" s="1"/>
  <c r="S399" i="6"/>
  <c r="Q399" i="7" s="1"/>
  <c r="K399" i="6"/>
  <c r="I399" i="7" s="1"/>
  <c r="G399" i="6"/>
  <c r="E399" i="7" s="1"/>
  <c r="C399" i="7"/>
  <c r="AB399" i="6"/>
  <c r="A399" i="6"/>
  <c r="A399" i="7" s="1"/>
  <c r="T399" i="6"/>
  <c r="R399" i="7" s="1"/>
  <c r="AY399" i="6"/>
  <c r="N399" i="6"/>
  <c r="L399" i="7" s="1"/>
  <c r="BD399" i="6"/>
  <c r="V399" i="6"/>
  <c r="T399" i="7" s="1"/>
  <c r="Q399" i="6"/>
  <c r="O399" i="7" s="1"/>
  <c r="Y399" i="6"/>
  <c r="W399" i="7" s="1"/>
  <c r="AW399" i="6"/>
  <c r="Z399" i="6"/>
  <c r="W399" i="6"/>
  <c r="U399" i="7" s="1"/>
  <c r="H399" i="6"/>
  <c r="F399" i="7" s="1"/>
  <c r="AZ399" i="6"/>
  <c r="AX399" i="6"/>
  <c r="R399" i="6"/>
  <c r="P399" i="7" s="1"/>
  <c r="B399" i="6"/>
  <c r="B399" i="7" s="1"/>
  <c r="P399" i="6"/>
  <c r="N399" i="7" s="1"/>
  <c r="M399" i="6"/>
  <c r="K399" i="7" s="1"/>
  <c r="U399" i="6"/>
  <c r="S399" i="7" s="1"/>
  <c r="J399" i="6"/>
  <c r="H399" i="7" s="1"/>
  <c r="BC399" i="6"/>
  <c r="BA399" i="6"/>
  <c r="X399" i="6"/>
  <c r="V399" i="7" s="1"/>
  <c r="C262" i="7"/>
  <c r="P262" i="6"/>
  <c r="N262" i="7" s="1"/>
  <c r="AA262" i="6"/>
  <c r="B259" i="9"/>
  <c r="AB262" i="6"/>
  <c r="F262" i="6"/>
  <c r="E262" i="6" s="1"/>
  <c r="C911" i="7"/>
  <c r="G911" i="6"/>
  <c r="E911" i="7" s="1"/>
  <c r="W911" i="6"/>
  <c r="U911" i="7" s="1"/>
  <c r="B911" i="6"/>
  <c r="B911" i="7" s="1"/>
  <c r="J911" i="6"/>
  <c r="H911" i="7" s="1"/>
  <c r="X911" i="6"/>
  <c r="V911" i="7" s="1"/>
  <c r="A911" i="6"/>
  <c r="A911" i="7" s="1"/>
  <c r="N911" i="6"/>
  <c r="L911" i="7" s="1"/>
  <c r="AV911" i="6"/>
  <c r="AW911" i="6"/>
  <c r="R911" i="6"/>
  <c r="P911" i="7" s="1"/>
  <c r="V911" i="6"/>
  <c r="T911" i="7" s="1"/>
  <c r="F911" i="6"/>
  <c r="E911" i="6" s="1"/>
  <c r="O911" i="6"/>
  <c r="M911" i="7" s="1"/>
  <c r="Y911" i="6"/>
  <c r="W911" i="7" s="1"/>
  <c r="AZ911" i="6"/>
  <c r="BA911" i="6"/>
  <c r="U911" i="6"/>
  <c r="S911" i="7" s="1"/>
  <c r="AB911" i="6"/>
  <c r="BB911" i="6"/>
  <c r="BC911" i="6"/>
  <c r="K911" i="6"/>
  <c r="I911" i="7" s="1"/>
  <c r="H911" i="6"/>
  <c r="F911" i="7" s="1"/>
  <c r="T911" i="6"/>
  <c r="R911" i="7" s="1"/>
  <c r="I911" i="6"/>
  <c r="G911" i="7" s="1"/>
  <c r="M911" i="6"/>
  <c r="K911" i="7" s="1"/>
  <c r="Q911" i="6"/>
  <c r="O911" i="7" s="1"/>
  <c r="S911" i="6"/>
  <c r="Q911" i="7" s="1"/>
  <c r="AY911" i="6"/>
  <c r="AX911" i="6"/>
  <c r="Z911" i="6"/>
  <c r="L911" i="6"/>
  <c r="J911" i="7" s="1"/>
  <c r="P911" i="6"/>
  <c r="N911" i="7" s="1"/>
  <c r="AA911" i="6"/>
  <c r="BD911" i="6"/>
  <c r="F90" i="6"/>
  <c r="E90" i="6" s="1"/>
  <c r="P90" i="6"/>
  <c r="N90" i="7" s="1"/>
  <c r="AB90" i="6"/>
  <c r="AA90" i="6"/>
  <c r="B87" i="9"/>
  <c r="C90" i="7"/>
  <c r="T563" i="6"/>
  <c r="R563" i="7" s="1"/>
  <c r="L563" i="6"/>
  <c r="J563" i="7" s="1"/>
  <c r="N563" i="6"/>
  <c r="L563" i="7" s="1"/>
  <c r="BD563" i="6"/>
  <c r="BC563" i="6"/>
  <c r="C563" i="7"/>
  <c r="AY563" i="6"/>
  <c r="S563" i="6"/>
  <c r="Q563" i="7" s="1"/>
  <c r="U563" i="6"/>
  <c r="S563" i="7" s="1"/>
  <c r="G563" i="6"/>
  <c r="E563" i="7" s="1"/>
  <c r="J563" i="6"/>
  <c r="H563" i="7" s="1"/>
  <c r="AZ563" i="6"/>
  <c r="AV563" i="6"/>
  <c r="Y563" i="6"/>
  <c r="W563" i="7" s="1"/>
  <c r="I563" i="6"/>
  <c r="G563" i="7" s="1"/>
  <c r="P563" i="6"/>
  <c r="N563" i="7" s="1"/>
  <c r="Q563" i="6"/>
  <c r="O563" i="7" s="1"/>
  <c r="K563" i="6"/>
  <c r="I563" i="7" s="1"/>
  <c r="X563" i="6"/>
  <c r="V563" i="7" s="1"/>
  <c r="Z563" i="6"/>
  <c r="F563" i="6"/>
  <c r="E563" i="6" s="1"/>
  <c r="B563" i="6"/>
  <c r="B563" i="7" s="1"/>
  <c r="V563" i="6"/>
  <c r="T563" i="7" s="1"/>
  <c r="O563" i="6"/>
  <c r="M563" i="7" s="1"/>
  <c r="AB563" i="6"/>
  <c r="BB563" i="6"/>
  <c r="R563" i="6"/>
  <c r="P563" i="7" s="1"/>
  <c r="AW563" i="6"/>
  <c r="AX563" i="6"/>
  <c r="H563" i="6"/>
  <c r="F563" i="7" s="1"/>
  <c r="A563" i="6"/>
  <c r="A563" i="7" s="1"/>
  <c r="BA563" i="6"/>
  <c r="W563" i="6"/>
  <c r="U563" i="7" s="1"/>
  <c r="AA563" i="6"/>
  <c r="M563" i="6"/>
  <c r="K563" i="7" s="1"/>
  <c r="T417" i="6"/>
  <c r="R417" i="7" s="1"/>
  <c r="L417" i="6"/>
  <c r="J417" i="7" s="1"/>
  <c r="M417" i="6"/>
  <c r="K417" i="7" s="1"/>
  <c r="B417" i="6"/>
  <c r="B417" i="7" s="1"/>
  <c r="AB417" i="6"/>
  <c r="AA417" i="6"/>
  <c r="G417" i="6"/>
  <c r="E417" i="7" s="1"/>
  <c r="Q417" i="6"/>
  <c r="O417" i="7" s="1"/>
  <c r="S417" i="6"/>
  <c r="Q417" i="7" s="1"/>
  <c r="Z417" i="6"/>
  <c r="BA417" i="6"/>
  <c r="H417" i="6"/>
  <c r="F417" i="7" s="1"/>
  <c r="A417" i="6"/>
  <c r="A417" i="7" s="1"/>
  <c r="O417" i="6"/>
  <c r="M417" i="7" s="1"/>
  <c r="AX417" i="6"/>
  <c r="BD417" i="6"/>
  <c r="AV417" i="6"/>
  <c r="BB417" i="6"/>
  <c r="Y417" i="6"/>
  <c r="W417" i="7" s="1"/>
  <c r="C417" i="7"/>
  <c r="X417" i="6"/>
  <c r="V417" i="7" s="1"/>
  <c r="F417" i="6"/>
  <c r="E417" i="6" s="1"/>
  <c r="U417" i="6"/>
  <c r="S417" i="7" s="1"/>
  <c r="N417" i="6"/>
  <c r="L417" i="7" s="1"/>
  <c r="I417" i="6"/>
  <c r="G417" i="7" s="1"/>
  <c r="AZ417" i="6"/>
  <c r="BC417" i="6"/>
  <c r="V417" i="6"/>
  <c r="T417" i="7" s="1"/>
  <c r="AY417" i="6"/>
  <c r="P417" i="6"/>
  <c r="N417" i="7" s="1"/>
  <c r="R417" i="6"/>
  <c r="P417" i="7" s="1"/>
  <c r="W417" i="6"/>
  <c r="U417" i="7" s="1"/>
  <c r="J417" i="6"/>
  <c r="H417" i="7" s="1"/>
  <c r="K417" i="6"/>
  <c r="I417" i="7" s="1"/>
  <c r="AW417" i="6"/>
  <c r="S503" i="6"/>
  <c r="Q503" i="7" s="1"/>
  <c r="I503" i="6"/>
  <c r="G503" i="7" s="1"/>
  <c r="BB503" i="6"/>
  <c r="V503" i="6"/>
  <c r="T503" i="7" s="1"/>
  <c r="AA503" i="6"/>
  <c r="A503" i="6"/>
  <c r="A503" i="7" s="1"/>
  <c r="BC503" i="6"/>
  <c r="BA503" i="6"/>
  <c r="H503" i="6"/>
  <c r="F503" i="7" s="1"/>
  <c r="C503" i="7"/>
  <c r="G503" i="6"/>
  <c r="E503" i="7" s="1"/>
  <c r="W503" i="6"/>
  <c r="U503" i="7" s="1"/>
  <c r="X503" i="6"/>
  <c r="V503" i="7" s="1"/>
  <c r="AV503" i="6"/>
  <c r="L503" i="6"/>
  <c r="J503" i="7" s="1"/>
  <c r="M503" i="6"/>
  <c r="K503" i="7" s="1"/>
  <c r="R503" i="6"/>
  <c r="P503" i="7" s="1"/>
  <c r="AZ503" i="6"/>
  <c r="T503" i="6"/>
  <c r="R503" i="7" s="1"/>
  <c r="K503" i="6"/>
  <c r="I503" i="7" s="1"/>
  <c r="B503" i="6"/>
  <c r="B503" i="7" s="1"/>
  <c r="Q503" i="6"/>
  <c r="O503" i="7" s="1"/>
  <c r="AB503" i="6"/>
  <c r="J503" i="6"/>
  <c r="H503" i="7" s="1"/>
  <c r="AX503" i="6"/>
  <c r="BD503" i="6"/>
  <c r="F503" i="6"/>
  <c r="E503" i="6" s="1"/>
  <c r="O503" i="6"/>
  <c r="M503" i="7" s="1"/>
  <c r="Y503" i="6"/>
  <c r="W503" i="7" s="1"/>
  <c r="P503" i="6"/>
  <c r="N503" i="7" s="1"/>
  <c r="AW503" i="6"/>
  <c r="U503" i="6"/>
  <c r="S503" i="7" s="1"/>
  <c r="AY503" i="6"/>
  <c r="N503" i="6"/>
  <c r="L503" i="7" s="1"/>
  <c r="Z503" i="6"/>
  <c r="I698" i="6"/>
  <c r="G698" i="7" s="1"/>
  <c r="AZ698" i="6"/>
  <c r="S698" i="6"/>
  <c r="Q698" i="7" s="1"/>
  <c r="AV698" i="6"/>
  <c r="B698" i="6"/>
  <c r="B698" i="7" s="1"/>
  <c r="V698" i="6"/>
  <c r="T698" i="7" s="1"/>
  <c r="A698" i="6"/>
  <c r="A698" i="7" s="1"/>
  <c r="BA698" i="6"/>
  <c r="G698" i="6"/>
  <c r="E698" i="7" s="1"/>
  <c r="P698" i="6"/>
  <c r="N698" i="7" s="1"/>
  <c r="M698" i="6"/>
  <c r="K698" i="7" s="1"/>
  <c r="Z698" i="6"/>
  <c r="T698" i="6"/>
  <c r="R698" i="7" s="1"/>
  <c r="K698" i="6"/>
  <c r="I698" i="7" s="1"/>
  <c r="BC698" i="6"/>
  <c r="L698" i="6"/>
  <c r="J698" i="7" s="1"/>
  <c r="F698" i="6"/>
  <c r="E698" i="6" s="1"/>
  <c r="AA698" i="6"/>
  <c r="X698" i="6"/>
  <c r="V698" i="7" s="1"/>
  <c r="BB698" i="6"/>
  <c r="N698" i="6"/>
  <c r="L698" i="7" s="1"/>
  <c r="O698" i="6"/>
  <c r="M698" i="7" s="1"/>
  <c r="BD698" i="6"/>
  <c r="C698" i="7"/>
  <c r="W698" i="6"/>
  <c r="U698" i="7" s="1"/>
  <c r="R698" i="6"/>
  <c r="P698" i="7" s="1"/>
  <c r="J698" i="6"/>
  <c r="H698" i="7" s="1"/>
  <c r="AB698" i="6"/>
  <c r="AY698" i="6"/>
  <c r="U698" i="6"/>
  <c r="S698" i="7" s="1"/>
  <c r="H698" i="6"/>
  <c r="F698" i="7" s="1"/>
  <c r="Q698" i="6"/>
  <c r="O698" i="7" s="1"/>
  <c r="AW698" i="6"/>
  <c r="Y698" i="6"/>
  <c r="W698" i="7" s="1"/>
  <c r="AX698" i="6"/>
  <c r="C274" i="7"/>
  <c r="B271" i="9"/>
  <c r="P274" i="6"/>
  <c r="N274" i="7" s="1"/>
  <c r="AB274" i="6"/>
  <c r="F274" i="6"/>
  <c r="E274" i="6" s="1"/>
  <c r="AA274" i="6"/>
  <c r="Z274" i="6" s="1"/>
  <c r="K766" i="6"/>
  <c r="I766" i="7" s="1"/>
  <c r="AY766" i="6"/>
  <c r="U766" i="6"/>
  <c r="S766" i="7" s="1"/>
  <c r="C766" i="7"/>
  <c r="S766" i="6"/>
  <c r="Q766" i="7" s="1"/>
  <c r="W766" i="6"/>
  <c r="U766" i="7" s="1"/>
  <c r="N766" i="6"/>
  <c r="L766" i="7" s="1"/>
  <c r="O766" i="6"/>
  <c r="M766" i="7" s="1"/>
  <c r="AB766" i="6"/>
  <c r="R766" i="6"/>
  <c r="P766" i="7" s="1"/>
  <c r="AA766" i="6"/>
  <c r="H766" i="6"/>
  <c r="F766" i="7" s="1"/>
  <c r="L766" i="6"/>
  <c r="J766" i="7" s="1"/>
  <c r="BC766" i="6"/>
  <c r="AW766" i="6"/>
  <c r="Q766" i="6"/>
  <c r="O766" i="7" s="1"/>
  <c r="P766" i="6"/>
  <c r="N766" i="7" s="1"/>
  <c r="AX766" i="6"/>
  <c r="BD766" i="6"/>
  <c r="AZ766" i="6"/>
  <c r="BB766" i="6"/>
  <c r="AV766" i="6"/>
  <c r="Y766" i="6"/>
  <c r="W766" i="7" s="1"/>
  <c r="BA766" i="6"/>
  <c r="M766" i="6"/>
  <c r="K766" i="7" s="1"/>
  <c r="A766" i="6"/>
  <c r="A766" i="7" s="1"/>
  <c r="G766" i="6"/>
  <c r="E766" i="7" s="1"/>
  <c r="J766" i="6"/>
  <c r="H766" i="7" s="1"/>
  <c r="V766" i="6"/>
  <c r="T766" i="7" s="1"/>
  <c r="T766" i="6"/>
  <c r="R766" i="7" s="1"/>
  <c r="I766" i="6"/>
  <c r="G766" i="7" s="1"/>
  <c r="F766" i="6"/>
  <c r="E766" i="6" s="1"/>
  <c r="Z766" i="6"/>
  <c r="X766" i="6"/>
  <c r="V766" i="7" s="1"/>
  <c r="B766" i="6"/>
  <c r="B766" i="7" s="1"/>
  <c r="S836" i="6"/>
  <c r="Q836" i="7" s="1"/>
  <c r="Z836" i="6"/>
  <c r="AB836" i="6"/>
  <c r="P836" i="6"/>
  <c r="N836" i="7" s="1"/>
  <c r="K836" i="6"/>
  <c r="I836" i="7" s="1"/>
  <c r="M836" i="6"/>
  <c r="K836" i="7" s="1"/>
  <c r="G836" i="6"/>
  <c r="E836" i="7" s="1"/>
  <c r="BB836" i="6"/>
  <c r="U836" i="6"/>
  <c r="S836" i="7" s="1"/>
  <c r="L836" i="6"/>
  <c r="J836" i="7" s="1"/>
  <c r="C836" i="7"/>
  <c r="AV836" i="6"/>
  <c r="O836" i="6"/>
  <c r="M836" i="7" s="1"/>
  <c r="AX836" i="6"/>
  <c r="X836" i="6"/>
  <c r="V836" i="7" s="1"/>
  <c r="Y836" i="6"/>
  <c r="W836" i="7" s="1"/>
  <c r="I836" i="6"/>
  <c r="G836" i="7" s="1"/>
  <c r="AZ836" i="6"/>
  <c r="V836" i="6"/>
  <c r="T836" i="7" s="1"/>
  <c r="A836" i="6"/>
  <c r="A836" i="7" s="1"/>
  <c r="AY836" i="6"/>
  <c r="B836" i="6"/>
  <c r="B836" i="7" s="1"/>
  <c r="N836" i="6"/>
  <c r="L836" i="7" s="1"/>
  <c r="F836" i="6"/>
  <c r="E836" i="6" s="1"/>
  <c r="BD836" i="6"/>
  <c r="Q836" i="6"/>
  <c r="O836" i="7" s="1"/>
  <c r="H836" i="6"/>
  <c r="F836" i="7" s="1"/>
  <c r="AA836" i="6"/>
  <c r="W836" i="6"/>
  <c r="U836" i="7" s="1"/>
  <c r="R836" i="6"/>
  <c r="P836" i="7" s="1"/>
  <c r="J836" i="6"/>
  <c r="H836" i="7" s="1"/>
  <c r="AW836" i="6"/>
  <c r="T836" i="6"/>
  <c r="R836" i="7" s="1"/>
  <c r="BC836" i="6"/>
  <c r="BA836" i="6"/>
  <c r="AV534" i="6"/>
  <c r="G534" i="6"/>
  <c r="E534" i="7" s="1"/>
  <c r="Z534" i="6"/>
  <c r="C534" i="7"/>
  <c r="I534" i="6"/>
  <c r="G534" i="7" s="1"/>
  <c r="H534" i="6"/>
  <c r="F534" i="7" s="1"/>
  <c r="B534" i="6"/>
  <c r="B534" i="7" s="1"/>
  <c r="P534" i="6"/>
  <c r="N534" i="7" s="1"/>
  <c r="V534" i="6"/>
  <c r="T534" i="7" s="1"/>
  <c r="BD534" i="6"/>
  <c r="AY534" i="6"/>
  <c r="BB534" i="6"/>
  <c r="AA534" i="6"/>
  <c r="AW534" i="6"/>
  <c r="AB534" i="6"/>
  <c r="X534" i="6"/>
  <c r="V534" i="7" s="1"/>
  <c r="T534" i="6"/>
  <c r="R534" i="7" s="1"/>
  <c r="R534" i="6"/>
  <c r="P534" i="7" s="1"/>
  <c r="L534" i="6"/>
  <c r="J534" i="7" s="1"/>
  <c r="S534" i="6"/>
  <c r="Q534" i="7" s="1"/>
  <c r="W534" i="6"/>
  <c r="U534" i="7" s="1"/>
  <c r="O534" i="6"/>
  <c r="M534" i="7" s="1"/>
  <c r="Y534" i="6"/>
  <c r="W534" i="7" s="1"/>
  <c r="U534" i="6"/>
  <c r="S534" i="7" s="1"/>
  <c r="AZ534" i="6"/>
  <c r="N534" i="6"/>
  <c r="L534" i="7" s="1"/>
  <c r="BC534" i="6"/>
  <c r="J534" i="6"/>
  <c r="H534" i="7" s="1"/>
  <c r="M534" i="6"/>
  <c r="K534" i="7" s="1"/>
  <c r="F534" i="6"/>
  <c r="E534" i="6" s="1"/>
  <c r="AX534" i="6"/>
  <c r="Q534" i="6"/>
  <c r="O534" i="7" s="1"/>
  <c r="K534" i="6"/>
  <c r="I534" i="7" s="1"/>
  <c r="A534" i="6"/>
  <c r="A534" i="7" s="1"/>
  <c r="BA534" i="6"/>
  <c r="L402" i="6"/>
  <c r="J402" i="7" s="1"/>
  <c r="Q402" i="6"/>
  <c r="O402" i="7" s="1"/>
  <c r="I402" i="6"/>
  <c r="G402" i="7" s="1"/>
  <c r="U402" i="6"/>
  <c r="S402" i="7" s="1"/>
  <c r="BA402" i="6"/>
  <c r="BD402" i="6"/>
  <c r="AZ402" i="6"/>
  <c r="AB402" i="6"/>
  <c r="C402" i="7"/>
  <c r="G402" i="6"/>
  <c r="E402" i="7" s="1"/>
  <c r="O402" i="6"/>
  <c r="M402" i="7" s="1"/>
  <c r="N402" i="6"/>
  <c r="L402" i="7" s="1"/>
  <c r="F402" i="6"/>
  <c r="E402" i="6" s="1"/>
  <c r="AV402" i="6"/>
  <c r="T402" i="6"/>
  <c r="R402" i="7" s="1"/>
  <c r="K402" i="6"/>
  <c r="I402" i="7" s="1"/>
  <c r="A402" i="6"/>
  <c r="A402" i="7" s="1"/>
  <c r="BC402" i="6"/>
  <c r="AY402" i="6"/>
  <c r="J402" i="6"/>
  <c r="H402" i="7" s="1"/>
  <c r="X402" i="6"/>
  <c r="V402" i="7" s="1"/>
  <c r="AX402" i="6"/>
  <c r="B402" i="6"/>
  <c r="B402" i="7" s="1"/>
  <c r="R402" i="6"/>
  <c r="P402" i="7" s="1"/>
  <c r="AW402" i="6"/>
  <c r="M402" i="6"/>
  <c r="K402" i="7" s="1"/>
  <c r="H402" i="6"/>
  <c r="F402" i="7" s="1"/>
  <c r="P402" i="6"/>
  <c r="N402" i="7" s="1"/>
  <c r="AA402" i="6"/>
  <c r="BB402" i="6"/>
  <c r="Y402" i="6"/>
  <c r="W402" i="7" s="1"/>
  <c r="S402" i="6"/>
  <c r="Q402" i="7" s="1"/>
  <c r="Z402" i="6"/>
  <c r="V402" i="6"/>
  <c r="T402" i="7" s="1"/>
  <c r="W402" i="6"/>
  <c r="U402" i="7" s="1"/>
  <c r="V676" i="6"/>
  <c r="T676" i="7" s="1"/>
  <c r="Q676" i="6"/>
  <c r="O676" i="7" s="1"/>
  <c r="S676" i="6"/>
  <c r="Q676" i="7" s="1"/>
  <c r="R676" i="6"/>
  <c r="P676" i="7" s="1"/>
  <c r="M676" i="6"/>
  <c r="K676" i="7" s="1"/>
  <c r="G676" i="6"/>
  <c r="E676" i="7" s="1"/>
  <c r="B676" i="6"/>
  <c r="B676" i="7" s="1"/>
  <c r="O676" i="6"/>
  <c r="M676" i="7" s="1"/>
  <c r="L676" i="6"/>
  <c r="J676" i="7" s="1"/>
  <c r="BB676" i="6"/>
  <c r="A676" i="6"/>
  <c r="A676" i="7" s="1"/>
  <c r="U676" i="6"/>
  <c r="S676" i="7" s="1"/>
  <c r="AV676" i="6"/>
  <c r="Y676" i="6"/>
  <c r="W676" i="7" s="1"/>
  <c r="P676" i="6"/>
  <c r="N676" i="7" s="1"/>
  <c r="AZ676" i="6"/>
  <c r="J676" i="6"/>
  <c r="H676" i="7" s="1"/>
  <c r="BA676" i="6"/>
  <c r="BC676" i="6"/>
  <c r="I676" i="6"/>
  <c r="G676" i="7" s="1"/>
  <c r="AW676" i="6"/>
  <c r="T676" i="6"/>
  <c r="R676" i="7" s="1"/>
  <c r="K676" i="6"/>
  <c r="I676" i="7" s="1"/>
  <c r="F676" i="6"/>
  <c r="E676" i="6" s="1"/>
  <c r="X676" i="6"/>
  <c r="V676" i="7" s="1"/>
  <c r="N676" i="6"/>
  <c r="L676" i="7" s="1"/>
  <c r="AX676" i="6"/>
  <c r="AY676" i="6"/>
  <c r="BD676" i="6"/>
  <c r="AA676" i="6"/>
  <c r="Z676" i="6"/>
  <c r="H676" i="6"/>
  <c r="F676" i="7" s="1"/>
  <c r="AB676" i="6"/>
  <c r="C676" i="7"/>
  <c r="W676" i="6"/>
  <c r="U676" i="7" s="1"/>
  <c r="AA360" i="6"/>
  <c r="B357" i="9"/>
  <c r="C360" i="7"/>
  <c r="F360" i="6"/>
  <c r="E360" i="6" s="1"/>
  <c r="P360" i="6"/>
  <c r="N360" i="7" s="1"/>
  <c r="AB360" i="6"/>
  <c r="C229" i="7"/>
  <c r="P229" i="6"/>
  <c r="N229" i="7" s="1"/>
  <c r="F229" i="6"/>
  <c r="E229" i="6" s="1"/>
  <c r="AA229" i="6"/>
  <c r="B226" i="9"/>
  <c r="AB229" i="6"/>
  <c r="R998" i="6"/>
  <c r="P998" i="7" s="1"/>
  <c r="BB998" i="6"/>
  <c r="M998" i="6"/>
  <c r="K998" i="7" s="1"/>
  <c r="Q998" i="6"/>
  <c r="O998" i="7" s="1"/>
  <c r="L998" i="6"/>
  <c r="J998" i="7" s="1"/>
  <c r="A998" i="6"/>
  <c r="A998" i="7" s="1"/>
  <c r="AV998" i="6"/>
  <c r="I998" i="6"/>
  <c r="G998" i="7" s="1"/>
  <c r="K998" i="6"/>
  <c r="I998" i="7" s="1"/>
  <c r="C998" i="7"/>
  <c r="BC998" i="6"/>
  <c r="N998" i="6"/>
  <c r="L998" i="7" s="1"/>
  <c r="AX998" i="6"/>
  <c r="T998" i="6"/>
  <c r="R998" i="7" s="1"/>
  <c r="S998" i="6"/>
  <c r="Q998" i="7" s="1"/>
  <c r="Z998" i="6"/>
  <c r="Y998" i="6"/>
  <c r="W998" i="7" s="1"/>
  <c r="AW998" i="6"/>
  <c r="H998" i="6"/>
  <c r="F998" i="7" s="1"/>
  <c r="X998" i="6"/>
  <c r="V998" i="7" s="1"/>
  <c r="AZ998" i="6"/>
  <c r="BD998" i="6"/>
  <c r="W998" i="6"/>
  <c r="U998" i="7" s="1"/>
  <c r="P998" i="6"/>
  <c r="N998" i="7" s="1"/>
  <c r="V998" i="6"/>
  <c r="T998" i="7" s="1"/>
  <c r="U998" i="6"/>
  <c r="S998" i="7" s="1"/>
  <c r="AA998" i="6"/>
  <c r="G998" i="6"/>
  <c r="E998" i="7" s="1"/>
  <c r="O998" i="6"/>
  <c r="M998" i="7" s="1"/>
  <c r="AY998" i="6"/>
  <c r="AB998" i="6"/>
  <c r="F998" i="6"/>
  <c r="E998" i="6" s="1"/>
  <c r="B998" i="6"/>
  <c r="B998" i="7" s="1"/>
  <c r="BA998" i="6"/>
  <c r="J998" i="6"/>
  <c r="H998" i="7" s="1"/>
  <c r="AB296" i="6"/>
  <c r="P296" i="6"/>
  <c r="N296" i="7" s="1"/>
  <c r="F296" i="6"/>
  <c r="E296" i="6" s="1"/>
  <c r="AA296" i="6"/>
  <c r="B293" i="9"/>
  <c r="C296" i="7"/>
  <c r="AB217" i="6"/>
  <c r="P217" i="6"/>
  <c r="N217" i="7" s="1"/>
  <c r="F217" i="6"/>
  <c r="E217" i="6" s="1"/>
  <c r="B214" i="9"/>
  <c r="C217" i="7"/>
  <c r="AA217" i="6"/>
  <c r="X713" i="6"/>
  <c r="V713" i="7" s="1"/>
  <c r="AZ713" i="6"/>
  <c r="H713" i="6"/>
  <c r="F713" i="7" s="1"/>
  <c r="M713" i="6"/>
  <c r="K713" i="7" s="1"/>
  <c r="BB713" i="6"/>
  <c r="O713" i="6"/>
  <c r="M713" i="7" s="1"/>
  <c r="B713" i="6"/>
  <c r="B713" i="7" s="1"/>
  <c r="S713" i="6"/>
  <c r="Q713" i="7" s="1"/>
  <c r="U713" i="6"/>
  <c r="S713" i="7" s="1"/>
  <c r="Q713" i="6"/>
  <c r="O713" i="7" s="1"/>
  <c r="G713" i="6"/>
  <c r="E713" i="7" s="1"/>
  <c r="AX713" i="6"/>
  <c r="V713" i="6"/>
  <c r="T713" i="7" s="1"/>
  <c r="T713" i="6"/>
  <c r="R713" i="7" s="1"/>
  <c r="AV713" i="6"/>
  <c r="N713" i="6"/>
  <c r="L713" i="7" s="1"/>
  <c r="W713" i="6"/>
  <c r="U713" i="7" s="1"/>
  <c r="I713" i="6"/>
  <c r="G713" i="7" s="1"/>
  <c r="R713" i="6"/>
  <c r="P713" i="7" s="1"/>
  <c r="A713" i="6"/>
  <c r="A713" i="7" s="1"/>
  <c r="AY713" i="6"/>
  <c r="P713" i="6"/>
  <c r="N713" i="7" s="1"/>
  <c r="AB713" i="6"/>
  <c r="C713" i="7"/>
  <c r="BA713" i="6"/>
  <c r="BD713" i="6"/>
  <c r="K713" i="6"/>
  <c r="I713" i="7" s="1"/>
  <c r="Z713" i="6"/>
  <c r="F713" i="6"/>
  <c r="E713" i="6" s="1"/>
  <c r="AA713" i="6"/>
  <c r="BC713" i="6"/>
  <c r="AW713" i="6"/>
  <c r="J713" i="6"/>
  <c r="H713" i="7" s="1"/>
  <c r="L713" i="6"/>
  <c r="J713" i="7" s="1"/>
  <c r="Y713" i="6"/>
  <c r="W713" i="7" s="1"/>
  <c r="B133" i="9"/>
  <c r="P136" i="6"/>
  <c r="N136" i="7" s="1"/>
  <c r="C136" i="7"/>
  <c r="F136" i="6"/>
  <c r="E136" i="6" s="1"/>
  <c r="AA136" i="6"/>
  <c r="AB136" i="6"/>
  <c r="B264" i="9"/>
  <c r="AB267" i="6"/>
  <c r="P267" i="6"/>
  <c r="N267" i="7" s="1"/>
  <c r="F267" i="6"/>
  <c r="E267" i="6" s="1"/>
  <c r="C267" i="7"/>
  <c r="AA267" i="6"/>
  <c r="Q395" i="6"/>
  <c r="O395" i="7" s="1"/>
  <c r="AA395" i="6"/>
  <c r="AZ395" i="6"/>
  <c r="R395" i="6"/>
  <c r="P395" i="7" s="1"/>
  <c r="BD395" i="6"/>
  <c r="BA395" i="6"/>
  <c r="Z395" i="6"/>
  <c r="G395" i="6"/>
  <c r="E395" i="7" s="1"/>
  <c r="W395" i="6"/>
  <c r="U395" i="7" s="1"/>
  <c r="U395" i="6"/>
  <c r="S395" i="7" s="1"/>
  <c r="A395" i="6"/>
  <c r="A395" i="7" s="1"/>
  <c r="X395" i="6"/>
  <c r="V395" i="7" s="1"/>
  <c r="BB395" i="6"/>
  <c r="T395" i="6"/>
  <c r="R395" i="7" s="1"/>
  <c r="Y395" i="6"/>
  <c r="W395" i="7" s="1"/>
  <c r="O395" i="6"/>
  <c r="M395" i="7" s="1"/>
  <c r="AW395" i="6"/>
  <c r="J395" i="6"/>
  <c r="H395" i="7" s="1"/>
  <c r="H395" i="6"/>
  <c r="F395" i="7" s="1"/>
  <c r="B395" i="6"/>
  <c r="B395" i="7" s="1"/>
  <c r="I395" i="6"/>
  <c r="G395" i="7" s="1"/>
  <c r="S395" i="6"/>
  <c r="Q395" i="7" s="1"/>
  <c r="AX395" i="6"/>
  <c r="AB395" i="6"/>
  <c r="V395" i="6"/>
  <c r="T395" i="7" s="1"/>
  <c r="M395" i="6"/>
  <c r="K395" i="7" s="1"/>
  <c r="N395" i="6"/>
  <c r="L395" i="7" s="1"/>
  <c r="F395" i="6"/>
  <c r="E395" i="6" s="1"/>
  <c r="C395" i="7"/>
  <c r="AV395" i="6"/>
  <c r="L395" i="6"/>
  <c r="J395" i="7" s="1"/>
  <c r="K395" i="6"/>
  <c r="I395" i="7" s="1"/>
  <c r="P395" i="6"/>
  <c r="N395" i="7" s="1"/>
  <c r="AY395" i="6"/>
  <c r="BC395" i="6"/>
  <c r="W978" i="6"/>
  <c r="U978" i="7" s="1"/>
  <c r="B978" i="6"/>
  <c r="B978" i="7" s="1"/>
  <c r="U978" i="6"/>
  <c r="S978" i="7" s="1"/>
  <c r="A978" i="6"/>
  <c r="A978" i="7" s="1"/>
  <c r="AB978" i="6"/>
  <c r="AW978" i="6"/>
  <c r="S978" i="6"/>
  <c r="Q978" i="7" s="1"/>
  <c r="R978" i="6"/>
  <c r="P978" i="7" s="1"/>
  <c r="Y978" i="6"/>
  <c r="W978" i="7" s="1"/>
  <c r="AV978" i="6"/>
  <c r="K978" i="6"/>
  <c r="I978" i="7" s="1"/>
  <c r="AA978" i="6"/>
  <c r="O978" i="6"/>
  <c r="M978" i="7" s="1"/>
  <c r="I978" i="6"/>
  <c r="G978" i="7" s="1"/>
  <c r="V978" i="6"/>
  <c r="T978" i="7" s="1"/>
  <c r="G978" i="6"/>
  <c r="E978" i="7" s="1"/>
  <c r="Q978" i="6"/>
  <c r="O978" i="7" s="1"/>
  <c r="BB978" i="6"/>
  <c r="M978" i="6"/>
  <c r="K978" i="7" s="1"/>
  <c r="BC978" i="6"/>
  <c r="F978" i="6"/>
  <c r="E978" i="6" s="1"/>
  <c r="N978" i="6"/>
  <c r="L978" i="7" s="1"/>
  <c r="AY978" i="6"/>
  <c r="J978" i="6"/>
  <c r="H978" i="7" s="1"/>
  <c r="Z978" i="6"/>
  <c r="X978" i="6"/>
  <c r="V978" i="7" s="1"/>
  <c r="P978" i="6"/>
  <c r="N978" i="7" s="1"/>
  <c r="T978" i="6"/>
  <c r="R978" i="7" s="1"/>
  <c r="BA978" i="6"/>
  <c r="AZ978" i="6"/>
  <c r="C978" i="7"/>
  <c r="L978" i="6"/>
  <c r="J978" i="7" s="1"/>
  <c r="AX978" i="6"/>
  <c r="H978" i="6"/>
  <c r="F978" i="7" s="1"/>
  <c r="BD978" i="6"/>
  <c r="C963" i="7"/>
  <c r="U963" i="6"/>
  <c r="S963" i="7" s="1"/>
  <c r="K963" i="6"/>
  <c r="I963" i="7" s="1"/>
  <c r="H963" i="6"/>
  <c r="F963" i="7" s="1"/>
  <c r="AV963" i="6"/>
  <c r="V963" i="6"/>
  <c r="T963" i="7" s="1"/>
  <c r="F963" i="6"/>
  <c r="E963" i="6" s="1"/>
  <c r="G963" i="6"/>
  <c r="E963" i="7" s="1"/>
  <c r="BC963" i="6"/>
  <c r="L963" i="6"/>
  <c r="J963" i="7" s="1"/>
  <c r="S963" i="6"/>
  <c r="Q963" i="7" s="1"/>
  <c r="T963" i="6"/>
  <c r="R963" i="7" s="1"/>
  <c r="Q963" i="6"/>
  <c r="O963" i="7" s="1"/>
  <c r="R963" i="6"/>
  <c r="P963" i="7" s="1"/>
  <c r="Y963" i="6"/>
  <c r="W963" i="7" s="1"/>
  <c r="J963" i="6"/>
  <c r="H963" i="7" s="1"/>
  <c r="AX963" i="6"/>
  <c r="A963" i="6"/>
  <c r="A963" i="7" s="1"/>
  <c r="AA963" i="6"/>
  <c r="X963" i="6"/>
  <c r="V963" i="7" s="1"/>
  <c r="BD963" i="6"/>
  <c r="O963" i="6"/>
  <c r="M963" i="7" s="1"/>
  <c r="BA963" i="6"/>
  <c r="M963" i="6"/>
  <c r="K963" i="7" s="1"/>
  <c r="W963" i="6"/>
  <c r="U963" i="7" s="1"/>
  <c r="P963" i="6"/>
  <c r="N963" i="7" s="1"/>
  <c r="Z963" i="6"/>
  <c r="B963" i="6"/>
  <c r="B963" i="7" s="1"/>
  <c r="BB963" i="6"/>
  <c r="AY963" i="6"/>
  <c r="N963" i="6"/>
  <c r="L963" i="7" s="1"/>
  <c r="AW963" i="6"/>
  <c r="I963" i="6"/>
  <c r="G963" i="7" s="1"/>
  <c r="AZ963" i="6"/>
  <c r="AB963" i="6"/>
  <c r="AA624" i="6"/>
  <c r="K624" i="6"/>
  <c r="I624" i="7" s="1"/>
  <c r="A624" i="6"/>
  <c r="A624" i="7" s="1"/>
  <c r="U624" i="6"/>
  <c r="S624" i="7" s="1"/>
  <c r="O624" i="6"/>
  <c r="M624" i="7" s="1"/>
  <c r="AV624" i="6"/>
  <c r="J624" i="6"/>
  <c r="H624" i="7" s="1"/>
  <c r="N624" i="6"/>
  <c r="L624" i="7" s="1"/>
  <c r="H624" i="6"/>
  <c r="F624" i="7" s="1"/>
  <c r="I624" i="6"/>
  <c r="G624" i="7" s="1"/>
  <c r="F624" i="6"/>
  <c r="E624" i="6" s="1"/>
  <c r="R624" i="6"/>
  <c r="P624" i="7" s="1"/>
  <c r="X624" i="6"/>
  <c r="V624" i="7" s="1"/>
  <c r="BD624" i="6"/>
  <c r="G624" i="6"/>
  <c r="E624" i="7" s="1"/>
  <c r="Y624" i="6"/>
  <c r="W624" i="7" s="1"/>
  <c r="S624" i="6"/>
  <c r="Q624" i="7" s="1"/>
  <c r="Z624" i="6"/>
  <c r="BC624" i="6"/>
  <c r="L624" i="6"/>
  <c r="J624" i="7" s="1"/>
  <c r="P624" i="6"/>
  <c r="N624" i="7" s="1"/>
  <c r="BA624" i="6"/>
  <c r="M624" i="6"/>
  <c r="K624" i="7" s="1"/>
  <c r="AY624" i="6"/>
  <c r="V624" i="6"/>
  <c r="T624" i="7" s="1"/>
  <c r="B624" i="6"/>
  <c r="B624" i="7" s="1"/>
  <c r="W624" i="6"/>
  <c r="U624" i="7" s="1"/>
  <c r="Q624" i="6"/>
  <c r="O624" i="7" s="1"/>
  <c r="AZ624" i="6"/>
  <c r="BB624" i="6"/>
  <c r="AW624" i="6"/>
  <c r="AB624" i="6"/>
  <c r="C624" i="7"/>
  <c r="T624" i="6"/>
  <c r="R624" i="7" s="1"/>
  <c r="AX624" i="6"/>
  <c r="AB348" i="6"/>
  <c r="C348" i="7"/>
  <c r="B345" i="9"/>
  <c r="F348" i="6"/>
  <c r="E348" i="6" s="1"/>
  <c r="P348" i="6"/>
  <c r="N348" i="7" s="1"/>
  <c r="AA348" i="6"/>
  <c r="B270" i="9"/>
  <c r="C273" i="7"/>
  <c r="AB273" i="6"/>
  <c r="F273" i="6"/>
  <c r="E273" i="6" s="1"/>
  <c r="P273" i="6"/>
  <c r="N273" i="7" s="1"/>
  <c r="AA273" i="6"/>
  <c r="C821" i="7"/>
  <c r="AA821" i="6"/>
  <c r="BB821" i="6"/>
  <c r="S821" i="6"/>
  <c r="Q821" i="7" s="1"/>
  <c r="V821" i="6"/>
  <c r="T821" i="7" s="1"/>
  <c r="G821" i="6"/>
  <c r="E821" i="7" s="1"/>
  <c r="AX821" i="6"/>
  <c r="P821" i="6"/>
  <c r="N821" i="7" s="1"/>
  <c r="Z821" i="6"/>
  <c r="A821" i="6"/>
  <c r="A821" i="7" s="1"/>
  <c r="R821" i="6"/>
  <c r="P821" i="7" s="1"/>
  <c r="H821" i="6"/>
  <c r="F821" i="7" s="1"/>
  <c r="U821" i="6"/>
  <c r="S821" i="7" s="1"/>
  <c r="I821" i="6"/>
  <c r="G821" i="7" s="1"/>
  <c r="B821" i="6"/>
  <c r="B821" i="7" s="1"/>
  <c r="F821" i="6"/>
  <c r="E821" i="6" s="1"/>
  <c r="Q821" i="6"/>
  <c r="O821" i="7" s="1"/>
  <c r="O821" i="6"/>
  <c r="M821" i="7" s="1"/>
  <c r="BC821" i="6"/>
  <c r="AV821" i="6"/>
  <c r="BD821" i="6"/>
  <c r="N821" i="6"/>
  <c r="L821" i="7" s="1"/>
  <c r="W821" i="6"/>
  <c r="U821" i="7" s="1"/>
  <c r="L821" i="6"/>
  <c r="J821" i="7" s="1"/>
  <c r="J821" i="6"/>
  <c r="H821" i="7" s="1"/>
  <c r="AB821" i="6"/>
  <c r="BA821" i="6"/>
  <c r="X821" i="6"/>
  <c r="V821" i="7" s="1"/>
  <c r="AW821" i="6"/>
  <c r="AZ821" i="6"/>
  <c r="Y821" i="6"/>
  <c r="W821" i="7" s="1"/>
  <c r="AY821" i="6"/>
  <c r="M821" i="6"/>
  <c r="K821" i="7" s="1"/>
  <c r="K821" i="6"/>
  <c r="I821" i="7" s="1"/>
  <c r="T821" i="6"/>
  <c r="R821" i="7" s="1"/>
  <c r="H702" i="6"/>
  <c r="F702" i="7" s="1"/>
  <c r="K702" i="6"/>
  <c r="I702" i="7" s="1"/>
  <c r="AW702" i="6"/>
  <c r="BD702" i="6"/>
  <c r="N702" i="6"/>
  <c r="L702" i="7" s="1"/>
  <c r="A702" i="6"/>
  <c r="A702" i="7" s="1"/>
  <c r="T702" i="6"/>
  <c r="R702" i="7" s="1"/>
  <c r="AX702" i="6"/>
  <c r="Y702" i="6"/>
  <c r="W702" i="7" s="1"/>
  <c r="M702" i="6"/>
  <c r="K702" i="7" s="1"/>
  <c r="O702" i="6"/>
  <c r="M702" i="7" s="1"/>
  <c r="AZ702" i="6"/>
  <c r="F702" i="6"/>
  <c r="E702" i="6" s="1"/>
  <c r="P702" i="6"/>
  <c r="N702" i="7" s="1"/>
  <c r="B702" i="6"/>
  <c r="B702" i="7" s="1"/>
  <c r="S702" i="6"/>
  <c r="Q702" i="7" s="1"/>
  <c r="AV702" i="6"/>
  <c r="Q702" i="6"/>
  <c r="O702" i="7" s="1"/>
  <c r="C702" i="7"/>
  <c r="G702" i="6"/>
  <c r="E702" i="7" s="1"/>
  <c r="I702" i="6"/>
  <c r="G702" i="7" s="1"/>
  <c r="BB702" i="6"/>
  <c r="J702" i="6"/>
  <c r="H702" i="7" s="1"/>
  <c r="L702" i="6"/>
  <c r="J702" i="7" s="1"/>
  <c r="Z702" i="6"/>
  <c r="AY702" i="6"/>
  <c r="V702" i="6"/>
  <c r="T702" i="7" s="1"/>
  <c r="R702" i="6"/>
  <c r="P702" i="7" s="1"/>
  <c r="X702" i="6"/>
  <c r="V702" i="7" s="1"/>
  <c r="U702" i="6"/>
  <c r="S702" i="7" s="1"/>
  <c r="W702" i="6"/>
  <c r="U702" i="7" s="1"/>
  <c r="BC702" i="6"/>
  <c r="AB702" i="6"/>
  <c r="BA702" i="6"/>
  <c r="AA702" i="6"/>
  <c r="B197" i="9"/>
  <c r="AA200" i="6"/>
  <c r="AB200" i="6"/>
  <c r="F200" i="6"/>
  <c r="E200" i="6" s="1"/>
  <c r="C200" i="7"/>
  <c r="P200" i="6"/>
  <c r="N200" i="7" s="1"/>
  <c r="S765" i="6"/>
  <c r="Q765" i="7" s="1"/>
  <c r="C765" i="7"/>
  <c r="H765" i="6"/>
  <c r="F765" i="7" s="1"/>
  <c r="BC765" i="6"/>
  <c r="M765" i="6"/>
  <c r="K765" i="7" s="1"/>
  <c r="J765" i="6"/>
  <c r="H765" i="7" s="1"/>
  <c r="I765" i="6"/>
  <c r="G765" i="7" s="1"/>
  <c r="U765" i="6"/>
  <c r="S765" i="7" s="1"/>
  <c r="BB765" i="6"/>
  <c r="AZ765" i="6"/>
  <c r="X765" i="6"/>
  <c r="V765" i="7" s="1"/>
  <c r="V765" i="6"/>
  <c r="T765" i="7" s="1"/>
  <c r="A765" i="6"/>
  <c r="A765" i="7" s="1"/>
  <c r="K765" i="6"/>
  <c r="I765" i="7" s="1"/>
  <c r="P765" i="6"/>
  <c r="N765" i="7" s="1"/>
  <c r="W765" i="6"/>
  <c r="U765" i="7" s="1"/>
  <c r="Z765" i="6"/>
  <c r="B765" i="6"/>
  <c r="B765" i="7" s="1"/>
  <c r="L765" i="6"/>
  <c r="J765" i="7" s="1"/>
  <c r="T765" i="6"/>
  <c r="R765" i="7" s="1"/>
  <c r="AX765" i="6"/>
  <c r="AY765" i="6"/>
  <c r="AA765" i="6"/>
  <c r="AW765" i="6"/>
  <c r="O765" i="6"/>
  <c r="M765" i="7" s="1"/>
  <c r="G765" i="6"/>
  <c r="E765" i="7" s="1"/>
  <c r="N765" i="6"/>
  <c r="L765" i="7" s="1"/>
  <c r="Q765" i="6"/>
  <c r="O765" i="7" s="1"/>
  <c r="BA765" i="6"/>
  <c r="AB765" i="6"/>
  <c r="R765" i="6"/>
  <c r="P765" i="7" s="1"/>
  <c r="BD765" i="6"/>
  <c r="F765" i="6"/>
  <c r="E765" i="6" s="1"/>
  <c r="AV765" i="6"/>
  <c r="Y765" i="6"/>
  <c r="W765" i="7" s="1"/>
  <c r="U423" i="6"/>
  <c r="S423" i="7" s="1"/>
  <c r="J423" i="6"/>
  <c r="H423" i="7" s="1"/>
  <c r="W423" i="6"/>
  <c r="U423" i="7" s="1"/>
  <c r="N423" i="6"/>
  <c r="L423" i="7" s="1"/>
  <c r="A423" i="6"/>
  <c r="A423" i="7" s="1"/>
  <c r="X423" i="6"/>
  <c r="V423" i="7" s="1"/>
  <c r="P423" i="6"/>
  <c r="N423" i="7" s="1"/>
  <c r="M423" i="6"/>
  <c r="K423" i="7" s="1"/>
  <c r="F423" i="6"/>
  <c r="E423" i="6" s="1"/>
  <c r="BB423" i="6"/>
  <c r="AB423" i="6"/>
  <c r="I423" i="6"/>
  <c r="G423" i="7" s="1"/>
  <c r="AA423" i="6"/>
  <c r="AW423" i="6"/>
  <c r="H423" i="6"/>
  <c r="F423" i="7" s="1"/>
  <c r="BA423" i="6"/>
  <c r="S423" i="6"/>
  <c r="Q423" i="7" s="1"/>
  <c r="AV423" i="6"/>
  <c r="B423" i="6"/>
  <c r="B423" i="7" s="1"/>
  <c r="BC423" i="6"/>
  <c r="AX423" i="6"/>
  <c r="V423" i="6"/>
  <c r="T423" i="7" s="1"/>
  <c r="K423" i="6"/>
  <c r="I423" i="7" s="1"/>
  <c r="AY423" i="6"/>
  <c r="C423" i="7"/>
  <c r="O423" i="6"/>
  <c r="M423" i="7" s="1"/>
  <c r="Z423" i="6"/>
  <c r="R423" i="6"/>
  <c r="P423" i="7" s="1"/>
  <c r="Q423" i="6"/>
  <c r="O423" i="7" s="1"/>
  <c r="BD423" i="6"/>
  <c r="Y423" i="6"/>
  <c r="W423" i="7" s="1"/>
  <c r="AZ423" i="6"/>
  <c r="L423" i="6"/>
  <c r="J423" i="7" s="1"/>
  <c r="T423" i="6"/>
  <c r="R423" i="7" s="1"/>
  <c r="G423" i="6"/>
  <c r="E423" i="7" s="1"/>
  <c r="BB437" i="6"/>
  <c r="AA437" i="6"/>
  <c r="A437" i="6"/>
  <c r="A437" i="7" s="1"/>
  <c r="Q437" i="6"/>
  <c r="O437" i="7" s="1"/>
  <c r="Z437" i="6"/>
  <c r="C437" i="7"/>
  <c r="K437" i="6"/>
  <c r="I437" i="7" s="1"/>
  <c r="AV437" i="6"/>
  <c r="BC437" i="6"/>
  <c r="M437" i="6"/>
  <c r="K437" i="7" s="1"/>
  <c r="L437" i="6"/>
  <c r="J437" i="7" s="1"/>
  <c r="H437" i="6"/>
  <c r="F437" i="7" s="1"/>
  <c r="S437" i="6"/>
  <c r="Q437" i="7" s="1"/>
  <c r="T437" i="6"/>
  <c r="R437" i="7" s="1"/>
  <c r="AB437" i="6"/>
  <c r="X437" i="6"/>
  <c r="V437" i="7" s="1"/>
  <c r="R437" i="6"/>
  <c r="P437" i="7" s="1"/>
  <c r="AY437" i="6"/>
  <c r="U437" i="6"/>
  <c r="S437" i="7" s="1"/>
  <c r="P437" i="6"/>
  <c r="N437" i="7" s="1"/>
  <c r="AW437" i="6"/>
  <c r="J437" i="6"/>
  <c r="H437" i="7" s="1"/>
  <c r="N437" i="6"/>
  <c r="L437" i="7" s="1"/>
  <c r="Y437" i="6"/>
  <c r="W437" i="7" s="1"/>
  <c r="BD437" i="6"/>
  <c r="AX437" i="6"/>
  <c r="F437" i="6"/>
  <c r="E437" i="6" s="1"/>
  <c r="I437" i="6"/>
  <c r="G437" i="7" s="1"/>
  <c r="W437" i="6"/>
  <c r="U437" i="7" s="1"/>
  <c r="AZ437" i="6"/>
  <c r="O437" i="6"/>
  <c r="M437" i="7" s="1"/>
  <c r="V437" i="6"/>
  <c r="T437" i="7" s="1"/>
  <c r="BA437" i="6"/>
  <c r="G437" i="6"/>
  <c r="E437" i="7" s="1"/>
  <c r="B437" i="6"/>
  <c r="B437" i="7" s="1"/>
  <c r="N445" i="6"/>
  <c r="L445" i="7" s="1"/>
  <c r="C445" i="7"/>
  <c r="M445" i="6"/>
  <c r="K445" i="7" s="1"/>
  <c r="AX445" i="6"/>
  <c r="AV445" i="6"/>
  <c r="AB445" i="6"/>
  <c r="P445" i="6"/>
  <c r="N445" i="7" s="1"/>
  <c r="BA445" i="6"/>
  <c r="AA445" i="6"/>
  <c r="I445" i="6"/>
  <c r="G445" i="7" s="1"/>
  <c r="W445" i="6"/>
  <c r="U445" i="7" s="1"/>
  <c r="L445" i="6"/>
  <c r="J445" i="7" s="1"/>
  <c r="AW445" i="6"/>
  <c r="H445" i="6"/>
  <c r="F445" i="7" s="1"/>
  <c r="Y445" i="6"/>
  <c r="W445" i="7" s="1"/>
  <c r="V445" i="6"/>
  <c r="T445" i="7" s="1"/>
  <c r="J445" i="6"/>
  <c r="H445" i="7" s="1"/>
  <c r="BC445" i="6"/>
  <c r="R445" i="6"/>
  <c r="P445" i="7" s="1"/>
  <c r="U445" i="6"/>
  <c r="S445" i="7" s="1"/>
  <c r="Z445" i="6"/>
  <c r="B445" i="6"/>
  <c r="B445" i="7" s="1"/>
  <c r="AY445" i="6"/>
  <c r="Q445" i="6"/>
  <c r="O445" i="7" s="1"/>
  <c r="T445" i="6"/>
  <c r="R445" i="7" s="1"/>
  <c r="A445" i="6"/>
  <c r="A445" i="7" s="1"/>
  <c r="G445" i="6"/>
  <c r="E445" i="7" s="1"/>
  <c r="K445" i="6"/>
  <c r="I445" i="7" s="1"/>
  <c r="O445" i="6"/>
  <c r="M445" i="7" s="1"/>
  <c r="S445" i="6"/>
  <c r="Q445" i="7" s="1"/>
  <c r="BB445" i="6"/>
  <c r="X445" i="6"/>
  <c r="V445" i="7" s="1"/>
  <c r="F445" i="6"/>
  <c r="E445" i="6" s="1"/>
  <c r="AZ445" i="6"/>
  <c r="BD445" i="6"/>
  <c r="BA478" i="6"/>
  <c r="L478" i="6"/>
  <c r="J478" i="7" s="1"/>
  <c r="G478" i="6"/>
  <c r="E478" i="7" s="1"/>
  <c r="AW478" i="6"/>
  <c r="T478" i="6"/>
  <c r="R478" i="7" s="1"/>
  <c r="R478" i="6"/>
  <c r="P478" i="7" s="1"/>
  <c r="N478" i="6"/>
  <c r="L478" i="7" s="1"/>
  <c r="AV478" i="6"/>
  <c r="K478" i="6"/>
  <c r="I478" i="7" s="1"/>
  <c r="V478" i="6"/>
  <c r="T478" i="7" s="1"/>
  <c r="F478" i="6"/>
  <c r="E478" i="6" s="1"/>
  <c r="AX478" i="6"/>
  <c r="AA478" i="6"/>
  <c r="Z478" i="6"/>
  <c r="J478" i="6"/>
  <c r="H478" i="7" s="1"/>
  <c r="BC478" i="6"/>
  <c r="AB478" i="6"/>
  <c r="A478" i="6"/>
  <c r="A478" i="7" s="1"/>
  <c r="AY478" i="6"/>
  <c r="AZ478" i="6"/>
  <c r="M478" i="6"/>
  <c r="K478" i="7" s="1"/>
  <c r="C478" i="7"/>
  <c r="I478" i="6"/>
  <c r="G478" i="7" s="1"/>
  <c r="Q478" i="6"/>
  <c r="O478" i="7" s="1"/>
  <c r="U478" i="6"/>
  <c r="S478" i="7" s="1"/>
  <c r="BD478" i="6"/>
  <c r="B478" i="6"/>
  <c r="B478" i="7" s="1"/>
  <c r="H478" i="6"/>
  <c r="F478" i="7" s="1"/>
  <c r="X478" i="6"/>
  <c r="V478" i="7" s="1"/>
  <c r="W478" i="6"/>
  <c r="U478" i="7" s="1"/>
  <c r="P478" i="6"/>
  <c r="N478" i="7" s="1"/>
  <c r="S478" i="6"/>
  <c r="Q478" i="7" s="1"/>
  <c r="O478" i="6"/>
  <c r="M478" i="7" s="1"/>
  <c r="BB478" i="6"/>
  <c r="Y478" i="6"/>
  <c r="W478" i="7" s="1"/>
  <c r="B228" i="9"/>
  <c r="AB231" i="6"/>
  <c r="C231" i="7"/>
  <c r="AA231" i="6"/>
  <c r="F231" i="6"/>
  <c r="E231" i="6" s="1"/>
  <c r="P231" i="6"/>
  <c r="N231" i="7" s="1"/>
  <c r="AA832" i="6"/>
  <c r="S832" i="6"/>
  <c r="Q832" i="7" s="1"/>
  <c r="AY832" i="6"/>
  <c r="AV832" i="6"/>
  <c r="U832" i="6"/>
  <c r="S832" i="7" s="1"/>
  <c r="BA832" i="6"/>
  <c r="AW832" i="6"/>
  <c r="X832" i="6"/>
  <c r="V832" i="7" s="1"/>
  <c r="BC832" i="6"/>
  <c r="T832" i="6"/>
  <c r="R832" i="7" s="1"/>
  <c r="A832" i="6"/>
  <c r="A832" i="7" s="1"/>
  <c r="H832" i="6"/>
  <c r="F832" i="7" s="1"/>
  <c r="L832" i="6"/>
  <c r="J832" i="7" s="1"/>
  <c r="Q832" i="6"/>
  <c r="O832" i="7" s="1"/>
  <c r="BD832" i="6"/>
  <c r="O832" i="6"/>
  <c r="M832" i="7" s="1"/>
  <c r="C832" i="7"/>
  <c r="R832" i="6"/>
  <c r="P832" i="7" s="1"/>
  <c r="W832" i="6"/>
  <c r="U832" i="7" s="1"/>
  <c r="Y832" i="6"/>
  <c r="W832" i="7" s="1"/>
  <c r="AB832" i="6"/>
  <c r="F832" i="6"/>
  <c r="E832" i="6" s="1"/>
  <c r="M832" i="6"/>
  <c r="K832" i="7" s="1"/>
  <c r="Z832" i="6"/>
  <c r="B832" i="6"/>
  <c r="B832" i="7" s="1"/>
  <c r="BB832" i="6"/>
  <c r="AX832" i="6"/>
  <c r="J832" i="6"/>
  <c r="H832" i="7" s="1"/>
  <c r="G832" i="6"/>
  <c r="E832" i="7" s="1"/>
  <c r="AZ832" i="6"/>
  <c r="N832" i="6"/>
  <c r="L832" i="7" s="1"/>
  <c r="P832" i="6"/>
  <c r="N832" i="7" s="1"/>
  <c r="V832" i="6"/>
  <c r="T832" i="7" s="1"/>
  <c r="K832" i="6"/>
  <c r="I832" i="7" s="1"/>
  <c r="I832" i="6"/>
  <c r="G832" i="7" s="1"/>
  <c r="AA66" i="6"/>
  <c r="C66" i="7"/>
  <c r="P66" i="6"/>
  <c r="N66" i="7" s="1"/>
  <c r="B63" i="9"/>
  <c r="AB66" i="6"/>
  <c r="F66" i="6"/>
  <c r="E66" i="6" s="1"/>
  <c r="Z519" i="6"/>
  <c r="BD519" i="6"/>
  <c r="M519" i="6"/>
  <c r="K519" i="7" s="1"/>
  <c r="P519" i="6"/>
  <c r="N519" i="7" s="1"/>
  <c r="AW519" i="6"/>
  <c r="W519" i="6"/>
  <c r="U519" i="7" s="1"/>
  <c r="AB519" i="6"/>
  <c r="S519" i="6"/>
  <c r="Q519" i="7" s="1"/>
  <c r="AA519" i="6"/>
  <c r="T519" i="6"/>
  <c r="R519" i="7" s="1"/>
  <c r="Q519" i="6"/>
  <c r="O519" i="7" s="1"/>
  <c r="AX519" i="6"/>
  <c r="G519" i="6"/>
  <c r="E519" i="7" s="1"/>
  <c r="L519" i="6"/>
  <c r="J519" i="7" s="1"/>
  <c r="B519" i="6"/>
  <c r="B519" i="7" s="1"/>
  <c r="X519" i="6"/>
  <c r="V519" i="7" s="1"/>
  <c r="H519" i="6"/>
  <c r="F519" i="7" s="1"/>
  <c r="K519" i="6"/>
  <c r="I519" i="7" s="1"/>
  <c r="BA519" i="6"/>
  <c r="O519" i="6"/>
  <c r="M519" i="7" s="1"/>
  <c r="AV519" i="6"/>
  <c r="AY519" i="6"/>
  <c r="N519" i="6"/>
  <c r="L519" i="7" s="1"/>
  <c r="AZ519" i="6"/>
  <c r="C519" i="7"/>
  <c r="Y519" i="6"/>
  <c r="W519" i="7" s="1"/>
  <c r="J519" i="6"/>
  <c r="H519" i="7" s="1"/>
  <c r="R519" i="6"/>
  <c r="P519" i="7" s="1"/>
  <c r="U519" i="6"/>
  <c r="S519" i="7" s="1"/>
  <c r="A519" i="6"/>
  <c r="A519" i="7" s="1"/>
  <c r="I519" i="6"/>
  <c r="G519" i="7" s="1"/>
  <c r="V519" i="6"/>
  <c r="T519" i="7" s="1"/>
  <c r="BB519" i="6"/>
  <c r="BC519" i="6"/>
  <c r="F519" i="6"/>
  <c r="E519" i="6" s="1"/>
  <c r="R662" i="6"/>
  <c r="P662" i="7" s="1"/>
  <c r="W662" i="6"/>
  <c r="U662" i="7" s="1"/>
  <c r="J662" i="6"/>
  <c r="H662" i="7" s="1"/>
  <c r="Y662" i="6"/>
  <c r="W662" i="7" s="1"/>
  <c r="Z662" i="6"/>
  <c r="H662" i="6"/>
  <c r="F662" i="7" s="1"/>
  <c r="BA662" i="6"/>
  <c r="BB662" i="6"/>
  <c r="K662" i="6"/>
  <c r="I662" i="7" s="1"/>
  <c r="U662" i="6"/>
  <c r="S662" i="7" s="1"/>
  <c r="P662" i="6"/>
  <c r="N662" i="7" s="1"/>
  <c r="AB662" i="6"/>
  <c r="F662" i="6"/>
  <c r="E662" i="6" s="1"/>
  <c r="M662" i="6"/>
  <c r="K662" i="7" s="1"/>
  <c r="Q662" i="6"/>
  <c r="O662" i="7" s="1"/>
  <c r="S662" i="6"/>
  <c r="Q662" i="7" s="1"/>
  <c r="AV662" i="6"/>
  <c r="O662" i="6"/>
  <c r="M662" i="7" s="1"/>
  <c r="B662" i="6"/>
  <c r="B662" i="7" s="1"/>
  <c r="AY662" i="6"/>
  <c r="A662" i="6"/>
  <c r="A662" i="7" s="1"/>
  <c r="AW662" i="6"/>
  <c r="BD662" i="6"/>
  <c r="AA662" i="6"/>
  <c r="I662" i="6"/>
  <c r="G662" i="7" s="1"/>
  <c r="C662" i="7"/>
  <c r="L662" i="6"/>
  <c r="J662" i="7" s="1"/>
  <c r="X662" i="6"/>
  <c r="V662" i="7" s="1"/>
  <c r="BC662" i="6"/>
  <c r="T662" i="6"/>
  <c r="R662" i="7" s="1"/>
  <c r="N662" i="6"/>
  <c r="L662" i="7" s="1"/>
  <c r="AZ662" i="6"/>
  <c r="AX662" i="6"/>
  <c r="G662" i="6"/>
  <c r="E662" i="7" s="1"/>
  <c r="V662" i="6"/>
  <c r="T662" i="7" s="1"/>
  <c r="O643" i="6"/>
  <c r="M643" i="7" s="1"/>
  <c r="I643" i="6"/>
  <c r="G643" i="7" s="1"/>
  <c r="P643" i="6"/>
  <c r="N643" i="7" s="1"/>
  <c r="Q643" i="6"/>
  <c r="O643" i="7" s="1"/>
  <c r="X643" i="6"/>
  <c r="V643" i="7" s="1"/>
  <c r="AY643" i="6"/>
  <c r="T643" i="6"/>
  <c r="R643" i="7" s="1"/>
  <c r="K643" i="6"/>
  <c r="I643" i="7" s="1"/>
  <c r="BA643" i="6"/>
  <c r="A643" i="6"/>
  <c r="A643" i="7" s="1"/>
  <c r="G643" i="6"/>
  <c r="E643" i="7" s="1"/>
  <c r="J643" i="6"/>
  <c r="H643" i="7" s="1"/>
  <c r="AX643" i="6"/>
  <c r="S643" i="6"/>
  <c r="Q643" i="7" s="1"/>
  <c r="AZ643" i="6"/>
  <c r="AW643" i="6"/>
  <c r="C643" i="7"/>
  <c r="R643" i="6"/>
  <c r="P643" i="7" s="1"/>
  <c r="H643" i="6"/>
  <c r="F643" i="7" s="1"/>
  <c r="Y643" i="6"/>
  <c r="W643" i="7" s="1"/>
  <c r="N643" i="6"/>
  <c r="L643" i="7" s="1"/>
  <c r="Z643" i="6"/>
  <c r="W643" i="6"/>
  <c r="U643" i="7" s="1"/>
  <c r="BD643" i="6"/>
  <c r="AV643" i="6"/>
  <c r="V643" i="6"/>
  <c r="T643" i="7" s="1"/>
  <c r="AA643" i="6"/>
  <c r="AB643" i="6"/>
  <c r="M643" i="6"/>
  <c r="K643" i="7" s="1"/>
  <c r="B643" i="6"/>
  <c r="B643" i="7" s="1"/>
  <c r="BB643" i="6"/>
  <c r="L643" i="6"/>
  <c r="J643" i="7" s="1"/>
  <c r="F643" i="6"/>
  <c r="E643" i="6" s="1"/>
  <c r="U643" i="6"/>
  <c r="S643" i="7" s="1"/>
  <c r="BC643" i="6"/>
  <c r="AX554" i="6"/>
  <c r="BA554" i="6"/>
  <c r="Z554" i="6"/>
  <c r="F554" i="6"/>
  <c r="E554" i="6" s="1"/>
  <c r="AA554" i="6"/>
  <c r="R554" i="6"/>
  <c r="P554" i="7" s="1"/>
  <c r="J554" i="6"/>
  <c r="H554" i="7" s="1"/>
  <c r="K554" i="6"/>
  <c r="I554" i="7" s="1"/>
  <c r="T554" i="6"/>
  <c r="R554" i="7" s="1"/>
  <c r="H554" i="6"/>
  <c r="F554" i="7" s="1"/>
  <c r="B554" i="6"/>
  <c r="B554" i="7" s="1"/>
  <c r="M554" i="6"/>
  <c r="K554" i="7" s="1"/>
  <c r="V554" i="6"/>
  <c r="T554" i="7" s="1"/>
  <c r="Y554" i="6"/>
  <c r="W554" i="7" s="1"/>
  <c r="Q554" i="6"/>
  <c r="O554" i="7" s="1"/>
  <c r="BB554" i="6"/>
  <c r="G554" i="6"/>
  <c r="E554" i="7" s="1"/>
  <c r="S554" i="6"/>
  <c r="Q554" i="7" s="1"/>
  <c r="I554" i="6"/>
  <c r="G554" i="7" s="1"/>
  <c r="L554" i="6"/>
  <c r="J554" i="7" s="1"/>
  <c r="AV554" i="6"/>
  <c r="U554" i="6"/>
  <c r="S554" i="7" s="1"/>
  <c r="A554" i="6"/>
  <c r="A554" i="7" s="1"/>
  <c r="X554" i="6"/>
  <c r="V554" i="7" s="1"/>
  <c r="AB554" i="6"/>
  <c r="O554" i="6"/>
  <c r="M554" i="7" s="1"/>
  <c r="AW554" i="6"/>
  <c r="BD554" i="6"/>
  <c r="C554" i="7"/>
  <c r="AZ554" i="6"/>
  <c r="BC554" i="6"/>
  <c r="N554" i="6"/>
  <c r="L554" i="7" s="1"/>
  <c r="W554" i="6"/>
  <c r="U554" i="7" s="1"/>
  <c r="P554" i="6"/>
  <c r="N554" i="7" s="1"/>
  <c r="AY554" i="6"/>
  <c r="AZ508" i="6"/>
  <c r="W508" i="6"/>
  <c r="U508" i="7" s="1"/>
  <c r="V508" i="6"/>
  <c r="T508" i="7" s="1"/>
  <c r="N508" i="6"/>
  <c r="L508" i="7" s="1"/>
  <c r="AV508" i="6"/>
  <c r="R508" i="6"/>
  <c r="P508" i="7" s="1"/>
  <c r="AY508" i="6"/>
  <c r="J508" i="6"/>
  <c r="H508" i="7" s="1"/>
  <c r="P508" i="6"/>
  <c r="N508" i="7" s="1"/>
  <c r="BC508" i="6"/>
  <c r="K508" i="6"/>
  <c r="I508" i="7" s="1"/>
  <c r="A508" i="6"/>
  <c r="A508" i="7" s="1"/>
  <c r="T508" i="6"/>
  <c r="R508" i="7" s="1"/>
  <c r="O508" i="6"/>
  <c r="M508" i="7" s="1"/>
  <c r="Q508" i="6"/>
  <c r="O508" i="7" s="1"/>
  <c r="X508" i="6"/>
  <c r="V508" i="7" s="1"/>
  <c r="Y508" i="6"/>
  <c r="W508" i="7" s="1"/>
  <c r="AW508" i="6"/>
  <c r="BA508" i="6"/>
  <c r="I508" i="6"/>
  <c r="G508" i="7" s="1"/>
  <c r="BD508" i="6"/>
  <c r="Z508" i="6"/>
  <c r="U508" i="6"/>
  <c r="S508" i="7" s="1"/>
  <c r="M508" i="6"/>
  <c r="K508" i="7" s="1"/>
  <c r="H508" i="6"/>
  <c r="F508" i="7" s="1"/>
  <c r="B508" i="6"/>
  <c r="B508" i="7" s="1"/>
  <c r="L508" i="6"/>
  <c r="J508" i="7" s="1"/>
  <c r="AA508" i="6"/>
  <c r="S508" i="6"/>
  <c r="Q508" i="7" s="1"/>
  <c r="BB508" i="6"/>
  <c r="AB508" i="6"/>
  <c r="C508" i="7"/>
  <c r="AX508" i="6"/>
  <c r="G508" i="6"/>
  <c r="E508" i="7" s="1"/>
  <c r="F508" i="6"/>
  <c r="E508" i="6" s="1"/>
  <c r="T732" i="6"/>
  <c r="R732" i="7" s="1"/>
  <c r="BC732" i="6"/>
  <c r="K732" i="6"/>
  <c r="I732" i="7" s="1"/>
  <c r="BB732" i="6"/>
  <c r="N732" i="6"/>
  <c r="L732" i="7" s="1"/>
  <c r="C732" i="7"/>
  <c r="G732" i="6"/>
  <c r="E732" i="7" s="1"/>
  <c r="I732" i="6"/>
  <c r="G732" i="7" s="1"/>
  <c r="P732" i="6"/>
  <c r="N732" i="7" s="1"/>
  <c r="BD732" i="6"/>
  <c r="AA732" i="6"/>
  <c r="M732" i="6"/>
  <c r="K732" i="7" s="1"/>
  <c r="X732" i="6"/>
  <c r="V732" i="7" s="1"/>
  <c r="AX732" i="6"/>
  <c r="AB732" i="6"/>
  <c r="W732" i="6"/>
  <c r="U732" i="7" s="1"/>
  <c r="AW732" i="6"/>
  <c r="BA732" i="6"/>
  <c r="AZ732" i="6"/>
  <c r="O732" i="6"/>
  <c r="M732" i="7" s="1"/>
  <c r="H732" i="6"/>
  <c r="F732" i="7" s="1"/>
  <c r="V732" i="6"/>
  <c r="T732" i="7" s="1"/>
  <c r="Z732" i="6"/>
  <c r="L732" i="6"/>
  <c r="J732" i="7" s="1"/>
  <c r="Q732" i="6"/>
  <c r="O732" i="7" s="1"/>
  <c r="AV732" i="6"/>
  <c r="F732" i="6"/>
  <c r="E732" i="6" s="1"/>
  <c r="Y732" i="6"/>
  <c r="W732" i="7" s="1"/>
  <c r="R732" i="6"/>
  <c r="P732" i="7" s="1"/>
  <c r="A732" i="6"/>
  <c r="A732" i="7" s="1"/>
  <c r="J732" i="6"/>
  <c r="H732" i="7" s="1"/>
  <c r="S732" i="6"/>
  <c r="Q732" i="7" s="1"/>
  <c r="U732" i="6"/>
  <c r="S732" i="7" s="1"/>
  <c r="B732" i="6"/>
  <c r="B732" i="7" s="1"/>
  <c r="AY732" i="6"/>
  <c r="U459" i="6"/>
  <c r="S459" i="7" s="1"/>
  <c r="Y459" i="6"/>
  <c r="W459" i="7" s="1"/>
  <c r="I459" i="6"/>
  <c r="G459" i="7" s="1"/>
  <c r="BB459" i="6"/>
  <c r="T459" i="6"/>
  <c r="R459" i="7" s="1"/>
  <c r="AZ459" i="6"/>
  <c r="R459" i="6"/>
  <c r="P459" i="7" s="1"/>
  <c r="V459" i="6"/>
  <c r="T459" i="7" s="1"/>
  <c r="X459" i="6"/>
  <c r="V459" i="7" s="1"/>
  <c r="O459" i="6"/>
  <c r="M459" i="7" s="1"/>
  <c r="N459" i="6"/>
  <c r="L459" i="7" s="1"/>
  <c r="B459" i="6"/>
  <c r="B459" i="7" s="1"/>
  <c r="L459" i="6"/>
  <c r="J459" i="7" s="1"/>
  <c r="K459" i="6"/>
  <c r="I459" i="7" s="1"/>
  <c r="F459" i="6"/>
  <c r="E459" i="6" s="1"/>
  <c r="AX459" i="6"/>
  <c r="C459" i="7"/>
  <c r="Q459" i="6"/>
  <c r="O459" i="7" s="1"/>
  <c r="AW459" i="6"/>
  <c r="AB459" i="6"/>
  <c r="W459" i="6"/>
  <c r="U459" i="7" s="1"/>
  <c r="A459" i="6"/>
  <c r="A459" i="7" s="1"/>
  <c r="M459" i="6"/>
  <c r="K459" i="7" s="1"/>
  <c r="Z459" i="6"/>
  <c r="G459" i="6"/>
  <c r="E459" i="7" s="1"/>
  <c r="P459" i="6"/>
  <c r="N459" i="7" s="1"/>
  <c r="AA459" i="6"/>
  <c r="BC459" i="6"/>
  <c r="S459" i="6"/>
  <c r="Q459" i="7" s="1"/>
  <c r="J459" i="6"/>
  <c r="H459" i="7" s="1"/>
  <c r="AV459" i="6"/>
  <c r="BD459" i="6"/>
  <c r="BA459" i="6"/>
  <c r="H459" i="6"/>
  <c r="F459" i="7" s="1"/>
  <c r="AY459" i="6"/>
  <c r="F234" i="6"/>
  <c r="E234" i="6" s="1"/>
  <c r="B231" i="9"/>
  <c r="C234" i="7"/>
  <c r="AA234" i="6"/>
  <c r="AB234" i="6"/>
  <c r="P234" i="6"/>
  <c r="N234" i="7" s="1"/>
  <c r="C295" i="7"/>
  <c r="F295" i="6"/>
  <c r="E295" i="6" s="1"/>
  <c r="AB295" i="6"/>
  <c r="P295" i="6"/>
  <c r="N295" i="7" s="1"/>
  <c r="B292" i="9"/>
  <c r="AA295" i="6"/>
  <c r="BC654" i="6"/>
  <c r="W654" i="6"/>
  <c r="U654" i="7" s="1"/>
  <c r="A654" i="6"/>
  <c r="A654" i="7" s="1"/>
  <c r="P654" i="6"/>
  <c r="N654" i="7" s="1"/>
  <c r="AB654" i="6"/>
  <c r="Y654" i="6"/>
  <c r="W654" i="7" s="1"/>
  <c r="AZ654" i="6"/>
  <c r="N654" i="6"/>
  <c r="L654" i="7" s="1"/>
  <c r="O654" i="6"/>
  <c r="M654" i="7" s="1"/>
  <c r="X654" i="6"/>
  <c r="V654" i="7" s="1"/>
  <c r="BB654" i="6"/>
  <c r="AW654" i="6"/>
  <c r="S654" i="6"/>
  <c r="Q654" i="7" s="1"/>
  <c r="R654" i="6"/>
  <c r="P654" i="7" s="1"/>
  <c r="M654" i="6"/>
  <c r="K654" i="7" s="1"/>
  <c r="J654" i="6"/>
  <c r="H654" i="7" s="1"/>
  <c r="AA654" i="6"/>
  <c r="L654" i="6"/>
  <c r="J654" i="7" s="1"/>
  <c r="Z654" i="6"/>
  <c r="K654" i="6"/>
  <c r="I654" i="7" s="1"/>
  <c r="H654" i="6"/>
  <c r="F654" i="7" s="1"/>
  <c r="BD654" i="6"/>
  <c r="T654" i="6"/>
  <c r="R654" i="7" s="1"/>
  <c r="I654" i="6"/>
  <c r="G654" i="7" s="1"/>
  <c r="AV654" i="6"/>
  <c r="B654" i="6"/>
  <c r="B654" i="7" s="1"/>
  <c r="V654" i="6"/>
  <c r="T654" i="7" s="1"/>
  <c r="AX654" i="6"/>
  <c r="G654" i="6"/>
  <c r="E654" i="7" s="1"/>
  <c r="AY654" i="6"/>
  <c r="F654" i="6"/>
  <c r="E654" i="6" s="1"/>
  <c r="C654" i="7"/>
  <c r="Q654" i="6"/>
  <c r="O654" i="7" s="1"/>
  <c r="U654" i="6"/>
  <c r="S654" i="7" s="1"/>
  <c r="BA654" i="6"/>
  <c r="AB54" i="6"/>
  <c r="B51" i="9"/>
  <c r="P54" i="6"/>
  <c r="N54" i="7" s="1"/>
  <c r="F54" i="6"/>
  <c r="E54" i="6" s="1"/>
  <c r="AA54" i="6"/>
  <c r="C54" i="7"/>
  <c r="X863" i="6"/>
  <c r="V863" i="7" s="1"/>
  <c r="Q863" i="6"/>
  <c r="O863" i="7" s="1"/>
  <c r="I863" i="6"/>
  <c r="G863" i="7" s="1"/>
  <c r="F863" i="6"/>
  <c r="E863" i="6" s="1"/>
  <c r="AB863" i="6"/>
  <c r="B863" i="6"/>
  <c r="B863" i="7" s="1"/>
  <c r="M863" i="6"/>
  <c r="K863" i="7" s="1"/>
  <c r="AV863" i="6"/>
  <c r="U863" i="6"/>
  <c r="S863" i="7" s="1"/>
  <c r="BD863" i="6"/>
  <c r="K863" i="6"/>
  <c r="I863" i="7" s="1"/>
  <c r="BC863" i="6"/>
  <c r="R863" i="6"/>
  <c r="P863" i="7" s="1"/>
  <c r="L863" i="6"/>
  <c r="J863" i="7" s="1"/>
  <c r="AZ863" i="6"/>
  <c r="P863" i="6"/>
  <c r="N863" i="7" s="1"/>
  <c r="O863" i="6"/>
  <c r="M863" i="7" s="1"/>
  <c r="H863" i="6"/>
  <c r="F863" i="7" s="1"/>
  <c r="V863" i="6"/>
  <c r="T863" i="7" s="1"/>
  <c r="Z863" i="6"/>
  <c r="AA863" i="6"/>
  <c r="W863" i="6"/>
  <c r="U863" i="7" s="1"/>
  <c r="AX863" i="6"/>
  <c r="Y863" i="6"/>
  <c r="W863" i="7" s="1"/>
  <c r="C863" i="7"/>
  <c r="T863" i="6"/>
  <c r="R863" i="7" s="1"/>
  <c r="A863" i="6"/>
  <c r="A863" i="7" s="1"/>
  <c r="AW863" i="6"/>
  <c r="BB863" i="6"/>
  <c r="BA863" i="6"/>
  <c r="G863" i="6"/>
  <c r="E863" i="7" s="1"/>
  <c r="J863" i="6"/>
  <c r="H863" i="7" s="1"/>
  <c r="N863" i="6"/>
  <c r="L863" i="7" s="1"/>
  <c r="S863" i="6"/>
  <c r="Q863" i="7" s="1"/>
  <c r="AY863" i="6"/>
  <c r="Q739" i="6"/>
  <c r="O739" i="7" s="1"/>
  <c r="P739" i="6"/>
  <c r="N739" i="7" s="1"/>
  <c r="M739" i="6"/>
  <c r="K739" i="7" s="1"/>
  <c r="J739" i="6"/>
  <c r="H739" i="7" s="1"/>
  <c r="A739" i="6"/>
  <c r="A739" i="7" s="1"/>
  <c r="BD739" i="6"/>
  <c r="L739" i="6"/>
  <c r="J739" i="7" s="1"/>
  <c r="F739" i="6"/>
  <c r="E739" i="6" s="1"/>
  <c r="BB739" i="6"/>
  <c r="AW739" i="6"/>
  <c r="BA739" i="6"/>
  <c r="O739" i="6"/>
  <c r="M739" i="7" s="1"/>
  <c r="W739" i="6"/>
  <c r="U739" i="7" s="1"/>
  <c r="S739" i="6"/>
  <c r="Q739" i="7" s="1"/>
  <c r="B739" i="6"/>
  <c r="B739" i="7" s="1"/>
  <c r="V739" i="6"/>
  <c r="T739" i="7" s="1"/>
  <c r="H739" i="6"/>
  <c r="F739" i="7" s="1"/>
  <c r="AZ739" i="6"/>
  <c r="AB739" i="6"/>
  <c r="I739" i="6"/>
  <c r="G739" i="7" s="1"/>
  <c r="R739" i="6"/>
  <c r="P739" i="7" s="1"/>
  <c r="AV739" i="6"/>
  <c r="K739" i="6"/>
  <c r="I739" i="7" s="1"/>
  <c r="BC739" i="6"/>
  <c r="X739" i="6"/>
  <c r="V739" i="7" s="1"/>
  <c r="Y739" i="6"/>
  <c r="W739" i="7" s="1"/>
  <c r="AA739" i="6"/>
  <c r="AX739" i="6"/>
  <c r="AY739" i="6"/>
  <c r="U739" i="6"/>
  <c r="S739" i="7" s="1"/>
  <c r="N739" i="6"/>
  <c r="L739" i="7" s="1"/>
  <c r="Z739" i="6"/>
  <c r="G739" i="6"/>
  <c r="E739" i="7" s="1"/>
  <c r="C739" i="7"/>
  <c r="T739" i="6"/>
  <c r="R739" i="7" s="1"/>
  <c r="K913" i="6"/>
  <c r="I913" i="7" s="1"/>
  <c r="R913" i="6"/>
  <c r="P913" i="7" s="1"/>
  <c r="W913" i="6"/>
  <c r="U913" i="7" s="1"/>
  <c r="N913" i="6"/>
  <c r="L913" i="7" s="1"/>
  <c r="Q913" i="6"/>
  <c r="O913" i="7" s="1"/>
  <c r="BC913" i="6"/>
  <c r="L913" i="6"/>
  <c r="J913" i="7" s="1"/>
  <c r="H913" i="6"/>
  <c r="F913" i="7" s="1"/>
  <c r="BD913" i="6"/>
  <c r="Z913" i="6"/>
  <c r="AY913" i="6"/>
  <c r="I913" i="6"/>
  <c r="G913" i="7" s="1"/>
  <c r="Y913" i="6"/>
  <c r="W913" i="7" s="1"/>
  <c r="P913" i="6"/>
  <c r="N913" i="7" s="1"/>
  <c r="U913" i="6"/>
  <c r="S913" i="7" s="1"/>
  <c r="B913" i="6"/>
  <c r="B913" i="7" s="1"/>
  <c r="J913" i="6"/>
  <c r="H913" i="7" s="1"/>
  <c r="C913" i="7"/>
  <c r="A913" i="6"/>
  <c r="A913" i="7" s="1"/>
  <c r="AX913" i="6"/>
  <c r="V913" i="6"/>
  <c r="T913" i="7" s="1"/>
  <c r="AA913" i="6"/>
  <c r="M913" i="6"/>
  <c r="K913" i="7" s="1"/>
  <c r="T913" i="6"/>
  <c r="R913" i="7" s="1"/>
  <c r="X913" i="6"/>
  <c r="V913" i="7" s="1"/>
  <c r="AB913" i="6"/>
  <c r="AW913" i="6"/>
  <c r="O913" i="6"/>
  <c r="M913" i="7" s="1"/>
  <c r="AV913" i="6"/>
  <c r="F913" i="6"/>
  <c r="E913" i="6" s="1"/>
  <c r="BB913" i="6"/>
  <c r="G913" i="6"/>
  <c r="E913" i="7" s="1"/>
  <c r="AZ913" i="6"/>
  <c r="S913" i="6"/>
  <c r="Q913" i="7" s="1"/>
  <c r="BA913" i="6"/>
  <c r="AA176" i="6"/>
  <c r="B173" i="9"/>
  <c r="C176" i="7"/>
  <c r="AB176" i="6"/>
  <c r="F176" i="6"/>
  <c r="E176" i="6" s="1"/>
  <c r="P176" i="6"/>
  <c r="N176" i="7" s="1"/>
  <c r="F116" i="6"/>
  <c r="E116" i="6" s="1"/>
  <c r="AA116" i="6"/>
  <c r="AB116" i="6"/>
  <c r="P116" i="6"/>
  <c r="N116" i="7" s="1"/>
  <c r="B113" i="9"/>
  <c r="C116" i="7"/>
  <c r="B678" i="6"/>
  <c r="B678" i="7" s="1"/>
  <c r="L678" i="6"/>
  <c r="J678" i="7" s="1"/>
  <c r="N678" i="6"/>
  <c r="L678" i="7" s="1"/>
  <c r="BC678" i="6"/>
  <c r="H678" i="6"/>
  <c r="F678" i="7" s="1"/>
  <c r="M678" i="6"/>
  <c r="K678" i="7" s="1"/>
  <c r="AY678" i="6"/>
  <c r="AW678" i="6"/>
  <c r="U678" i="6"/>
  <c r="S678" i="7" s="1"/>
  <c r="BB678" i="6"/>
  <c r="BD678" i="6"/>
  <c r="Y678" i="6"/>
  <c r="W678" i="7" s="1"/>
  <c r="G678" i="6"/>
  <c r="E678" i="7" s="1"/>
  <c r="S678" i="6"/>
  <c r="Q678" i="7" s="1"/>
  <c r="AX678" i="6"/>
  <c r="Z678" i="6"/>
  <c r="I678" i="6"/>
  <c r="G678" i="7" s="1"/>
  <c r="W678" i="6"/>
  <c r="U678" i="7" s="1"/>
  <c r="J678" i="6"/>
  <c r="H678" i="7" s="1"/>
  <c r="AB678" i="6"/>
  <c r="O678" i="6"/>
  <c r="M678" i="7" s="1"/>
  <c r="R678" i="6"/>
  <c r="P678" i="7" s="1"/>
  <c r="BA678" i="6"/>
  <c r="AZ678" i="6"/>
  <c r="AA678" i="6"/>
  <c r="P678" i="6"/>
  <c r="N678" i="7" s="1"/>
  <c r="A678" i="6"/>
  <c r="A678" i="7" s="1"/>
  <c r="AV678" i="6"/>
  <c r="V678" i="6"/>
  <c r="T678" i="7" s="1"/>
  <c r="F678" i="6"/>
  <c r="E678" i="6" s="1"/>
  <c r="C678" i="7"/>
  <c r="Q678" i="6"/>
  <c r="O678" i="7" s="1"/>
  <c r="K678" i="6"/>
  <c r="I678" i="7" s="1"/>
  <c r="X678" i="6"/>
  <c r="V678" i="7" s="1"/>
  <c r="T678" i="6"/>
  <c r="R678" i="7" s="1"/>
  <c r="P91" i="6"/>
  <c r="N91" i="7" s="1"/>
  <c r="AB91" i="6"/>
  <c r="AA91" i="6"/>
  <c r="B88" i="9"/>
  <c r="C91" i="7"/>
  <c r="F91" i="6"/>
  <c r="E91" i="6" s="1"/>
  <c r="BA517" i="6"/>
  <c r="X517" i="6"/>
  <c r="V517" i="7" s="1"/>
  <c r="AV517" i="6"/>
  <c r="K517" i="6"/>
  <c r="I517" i="7" s="1"/>
  <c r="P517" i="6"/>
  <c r="N517" i="7" s="1"/>
  <c r="F517" i="6"/>
  <c r="E517" i="6" s="1"/>
  <c r="O517" i="6"/>
  <c r="M517" i="7" s="1"/>
  <c r="T517" i="6"/>
  <c r="R517" i="7" s="1"/>
  <c r="B517" i="6"/>
  <c r="B517" i="7" s="1"/>
  <c r="AX517" i="6"/>
  <c r="C517" i="7"/>
  <c r="Y517" i="6"/>
  <c r="W517" i="7" s="1"/>
  <c r="AA517" i="6"/>
  <c r="A517" i="6"/>
  <c r="A517" i="7" s="1"/>
  <c r="H517" i="6"/>
  <c r="F517" i="7" s="1"/>
  <c r="BB517" i="6"/>
  <c r="R517" i="6"/>
  <c r="P517" i="7" s="1"/>
  <c r="U517" i="6"/>
  <c r="S517" i="7" s="1"/>
  <c r="W517" i="6"/>
  <c r="U517" i="7" s="1"/>
  <c r="BC517" i="6"/>
  <c r="N517" i="6"/>
  <c r="L517" i="7" s="1"/>
  <c r="G517" i="6"/>
  <c r="E517" i="7" s="1"/>
  <c r="AZ517" i="6"/>
  <c r="Z517" i="6"/>
  <c r="L517" i="6"/>
  <c r="J517" i="7" s="1"/>
  <c r="J517" i="6"/>
  <c r="H517" i="7" s="1"/>
  <c r="I517" i="6"/>
  <c r="G517" i="7" s="1"/>
  <c r="V517" i="6"/>
  <c r="T517" i="7" s="1"/>
  <c r="AW517" i="6"/>
  <c r="M517" i="6"/>
  <c r="K517" i="7" s="1"/>
  <c r="AB517" i="6"/>
  <c r="Q517" i="6"/>
  <c r="O517" i="7" s="1"/>
  <c r="BD517" i="6"/>
  <c r="S517" i="6"/>
  <c r="Q517" i="7" s="1"/>
  <c r="AY517" i="6"/>
  <c r="O822" i="6"/>
  <c r="M822" i="7" s="1"/>
  <c r="R822" i="6"/>
  <c r="P822" i="7" s="1"/>
  <c r="J822" i="6"/>
  <c r="H822" i="7" s="1"/>
  <c r="P822" i="6"/>
  <c r="N822" i="7" s="1"/>
  <c r="M822" i="6"/>
  <c r="K822" i="7" s="1"/>
  <c r="AZ822" i="6"/>
  <c r="F822" i="6"/>
  <c r="E822" i="6" s="1"/>
  <c r="BB822" i="6"/>
  <c r="Y822" i="6"/>
  <c r="W822" i="7" s="1"/>
  <c r="AX822" i="6"/>
  <c r="L822" i="6"/>
  <c r="J822" i="7" s="1"/>
  <c r="AY822" i="6"/>
  <c r="AB822" i="6"/>
  <c r="U822" i="6"/>
  <c r="S822" i="7" s="1"/>
  <c r="V822" i="6"/>
  <c r="T822" i="7" s="1"/>
  <c r="AA822" i="6"/>
  <c r="BD822" i="6"/>
  <c r="B822" i="6"/>
  <c r="B822" i="7" s="1"/>
  <c r="C822" i="7"/>
  <c r="H822" i="6"/>
  <c r="F822" i="7" s="1"/>
  <c r="W822" i="6"/>
  <c r="U822" i="7" s="1"/>
  <c r="T822" i="6"/>
  <c r="R822" i="7" s="1"/>
  <c r="I822" i="6"/>
  <c r="G822" i="7" s="1"/>
  <c r="N822" i="6"/>
  <c r="L822" i="7" s="1"/>
  <c r="S822" i="6"/>
  <c r="Q822" i="7" s="1"/>
  <c r="X822" i="6"/>
  <c r="V822" i="7" s="1"/>
  <c r="Q822" i="6"/>
  <c r="O822" i="7" s="1"/>
  <c r="BC822" i="6"/>
  <c r="G822" i="6"/>
  <c r="E822" i="7" s="1"/>
  <c r="Z822" i="6"/>
  <c r="A822" i="6"/>
  <c r="A822" i="7" s="1"/>
  <c r="K822" i="6"/>
  <c r="I822" i="7" s="1"/>
  <c r="AW822" i="6"/>
  <c r="BA822" i="6"/>
  <c r="AV822" i="6"/>
  <c r="AA420" i="6"/>
  <c r="A420" i="6"/>
  <c r="A420" i="7" s="1"/>
  <c r="O420" i="6"/>
  <c r="M420" i="7" s="1"/>
  <c r="F420" i="6"/>
  <c r="E420" i="6" s="1"/>
  <c r="U420" i="6"/>
  <c r="S420" i="7" s="1"/>
  <c r="V420" i="6"/>
  <c r="T420" i="7" s="1"/>
  <c r="BC420" i="6"/>
  <c r="AY420" i="6"/>
  <c r="C420" i="7"/>
  <c r="M420" i="6"/>
  <c r="K420" i="7" s="1"/>
  <c r="B420" i="6"/>
  <c r="B420" i="7" s="1"/>
  <c r="BD420" i="6"/>
  <c r="Q420" i="6"/>
  <c r="O420" i="7" s="1"/>
  <c r="K420" i="6"/>
  <c r="I420" i="7" s="1"/>
  <c r="S420" i="6"/>
  <c r="Q420" i="7" s="1"/>
  <c r="G420" i="6"/>
  <c r="E420" i="7" s="1"/>
  <c r="X420" i="6"/>
  <c r="V420" i="7" s="1"/>
  <c r="N420" i="6"/>
  <c r="L420" i="7" s="1"/>
  <c r="T420" i="6"/>
  <c r="R420" i="7" s="1"/>
  <c r="H420" i="6"/>
  <c r="F420" i="7" s="1"/>
  <c r="AZ420" i="6"/>
  <c r="AX420" i="6"/>
  <c r="AB420" i="6"/>
  <c r="AW420" i="6"/>
  <c r="I420" i="6"/>
  <c r="G420" i="7" s="1"/>
  <c r="L420" i="6"/>
  <c r="J420" i="7" s="1"/>
  <c r="P420" i="6"/>
  <c r="N420" i="7" s="1"/>
  <c r="BB420" i="6"/>
  <c r="W420" i="6"/>
  <c r="U420" i="7" s="1"/>
  <c r="BA420" i="6"/>
  <c r="J420" i="6"/>
  <c r="H420" i="7" s="1"/>
  <c r="R420" i="6"/>
  <c r="P420" i="7" s="1"/>
  <c r="AV420" i="6"/>
  <c r="Z420" i="6"/>
  <c r="Y420" i="6"/>
  <c r="W420" i="7" s="1"/>
  <c r="O538" i="6"/>
  <c r="M538" i="7" s="1"/>
  <c r="BD538" i="6"/>
  <c r="Z538" i="6"/>
  <c r="P538" i="6"/>
  <c r="N538" i="7" s="1"/>
  <c r="AB538" i="6"/>
  <c r="AZ538" i="6"/>
  <c r="L538" i="6"/>
  <c r="J538" i="7" s="1"/>
  <c r="F538" i="6"/>
  <c r="E538" i="6" s="1"/>
  <c r="AA538" i="6"/>
  <c r="W538" i="6"/>
  <c r="U538" i="7" s="1"/>
  <c r="H538" i="6"/>
  <c r="F538" i="7" s="1"/>
  <c r="J538" i="6"/>
  <c r="H538" i="7" s="1"/>
  <c r="K538" i="6"/>
  <c r="I538" i="7" s="1"/>
  <c r="V538" i="6"/>
  <c r="T538" i="7" s="1"/>
  <c r="AW538" i="6"/>
  <c r="S538" i="6"/>
  <c r="Q538" i="7" s="1"/>
  <c r="N538" i="6"/>
  <c r="L538" i="7" s="1"/>
  <c r="BB538" i="6"/>
  <c r="M538" i="6"/>
  <c r="K538" i="7" s="1"/>
  <c r="B538" i="6"/>
  <c r="B538" i="7" s="1"/>
  <c r="G538" i="6"/>
  <c r="E538" i="7" s="1"/>
  <c r="AV538" i="6"/>
  <c r="Y538" i="6"/>
  <c r="W538" i="7" s="1"/>
  <c r="AY538" i="6"/>
  <c r="T538" i="6"/>
  <c r="R538" i="7" s="1"/>
  <c r="C538" i="7"/>
  <c r="R538" i="6"/>
  <c r="P538" i="7" s="1"/>
  <c r="X538" i="6"/>
  <c r="V538" i="7" s="1"/>
  <c r="I538" i="6"/>
  <c r="G538" i="7" s="1"/>
  <c r="BC538" i="6"/>
  <c r="AX538" i="6"/>
  <c r="A538" i="6"/>
  <c r="A538" i="7" s="1"/>
  <c r="Q538" i="6"/>
  <c r="O538" i="7" s="1"/>
  <c r="BA538" i="6"/>
  <c r="U538" i="6"/>
  <c r="S538" i="7" s="1"/>
  <c r="C181" i="7"/>
  <c r="F181" i="6"/>
  <c r="E181" i="6" s="1"/>
  <c r="AB181" i="6"/>
  <c r="B178" i="9"/>
  <c r="AA181" i="6"/>
  <c r="P181" i="6"/>
  <c r="N181" i="7" s="1"/>
  <c r="AV556" i="6"/>
  <c r="C556" i="7"/>
  <c r="BB556" i="6"/>
  <c r="BA556" i="6"/>
  <c r="F556" i="6"/>
  <c r="E556" i="6" s="1"/>
  <c r="O556" i="6"/>
  <c r="M556" i="7" s="1"/>
  <c r="X556" i="6"/>
  <c r="V556" i="7" s="1"/>
  <c r="K556" i="6"/>
  <c r="I556" i="7" s="1"/>
  <c r="Q556" i="6"/>
  <c r="O556" i="7" s="1"/>
  <c r="W556" i="6"/>
  <c r="U556" i="7" s="1"/>
  <c r="I556" i="6"/>
  <c r="G556" i="7" s="1"/>
  <c r="L556" i="6"/>
  <c r="J556" i="7" s="1"/>
  <c r="AA556" i="6"/>
  <c r="B556" i="6"/>
  <c r="B556" i="7" s="1"/>
  <c r="H556" i="6"/>
  <c r="F556" i="7" s="1"/>
  <c r="T556" i="6"/>
  <c r="R556" i="7" s="1"/>
  <c r="N556" i="6"/>
  <c r="L556" i="7" s="1"/>
  <c r="BD556" i="6"/>
  <c r="AY556" i="6"/>
  <c r="M556" i="6"/>
  <c r="K556" i="7" s="1"/>
  <c r="A556" i="6"/>
  <c r="A556" i="7" s="1"/>
  <c r="AW556" i="6"/>
  <c r="AZ556" i="6"/>
  <c r="AX556" i="6"/>
  <c r="G556" i="6"/>
  <c r="E556" i="7" s="1"/>
  <c r="U556" i="6"/>
  <c r="S556" i="7" s="1"/>
  <c r="R556" i="6"/>
  <c r="P556" i="7" s="1"/>
  <c r="S556" i="6"/>
  <c r="Q556" i="7" s="1"/>
  <c r="BC556" i="6"/>
  <c r="Z556" i="6"/>
  <c r="AB556" i="6"/>
  <c r="P556" i="6"/>
  <c r="N556" i="7" s="1"/>
  <c r="V556" i="6"/>
  <c r="T556" i="7" s="1"/>
  <c r="J556" i="6"/>
  <c r="H556" i="7" s="1"/>
  <c r="Y556" i="6"/>
  <c r="W556" i="7" s="1"/>
  <c r="R504" i="6"/>
  <c r="P504" i="7" s="1"/>
  <c r="S504" i="6"/>
  <c r="Q504" i="7" s="1"/>
  <c r="F504" i="6"/>
  <c r="E504" i="6" s="1"/>
  <c r="AA504" i="6"/>
  <c r="M504" i="6"/>
  <c r="K504" i="7" s="1"/>
  <c r="AB504" i="6"/>
  <c r="AZ504" i="6"/>
  <c r="P504" i="6"/>
  <c r="N504" i="7" s="1"/>
  <c r="J504" i="6"/>
  <c r="H504" i="7" s="1"/>
  <c r="W504" i="6"/>
  <c r="U504" i="7" s="1"/>
  <c r="K504" i="6"/>
  <c r="I504" i="7" s="1"/>
  <c r="T504" i="6"/>
  <c r="R504" i="7" s="1"/>
  <c r="BA504" i="6"/>
  <c r="Y504" i="6"/>
  <c r="W504" i="7" s="1"/>
  <c r="C504" i="7"/>
  <c r="G504" i="6"/>
  <c r="E504" i="7" s="1"/>
  <c r="AX504" i="6"/>
  <c r="BB504" i="6"/>
  <c r="N504" i="6"/>
  <c r="L504" i="7" s="1"/>
  <c r="H504" i="6"/>
  <c r="F504" i="7" s="1"/>
  <c r="BC504" i="6"/>
  <c r="AY504" i="6"/>
  <c r="Q504" i="6"/>
  <c r="O504" i="7" s="1"/>
  <c r="AW504" i="6"/>
  <c r="Z504" i="6"/>
  <c r="I504" i="6"/>
  <c r="G504" i="7" s="1"/>
  <c r="BD504" i="6"/>
  <c r="AV504" i="6"/>
  <c r="U504" i="6"/>
  <c r="S504" i="7" s="1"/>
  <c r="X504" i="6"/>
  <c r="V504" i="7" s="1"/>
  <c r="B504" i="6"/>
  <c r="B504" i="7" s="1"/>
  <c r="O504" i="6"/>
  <c r="M504" i="7" s="1"/>
  <c r="A504" i="6"/>
  <c r="A504" i="7" s="1"/>
  <c r="V504" i="6"/>
  <c r="T504" i="7" s="1"/>
  <c r="L504" i="6"/>
  <c r="J504" i="7" s="1"/>
  <c r="AA358" i="6"/>
  <c r="F358" i="6"/>
  <c r="E358" i="6" s="1"/>
  <c r="P358" i="6"/>
  <c r="N358" i="7" s="1"/>
  <c r="B355" i="9"/>
  <c r="AB358" i="6"/>
  <c r="C358" i="7"/>
  <c r="X526" i="6"/>
  <c r="V526" i="7" s="1"/>
  <c r="C526" i="7"/>
  <c r="I526" i="6"/>
  <c r="G526" i="7" s="1"/>
  <c r="H526" i="6"/>
  <c r="F526" i="7" s="1"/>
  <c r="AA526" i="6"/>
  <c r="N526" i="6"/>
  <c r="L526" i="7" s="1"/>
  <c r="AW526" i="6"/>
  <c r="M526" i="6"/>
  <c r="K526" i="7" s="1"/>
  <c r="W526" i="6"/>
  <c r="U526" i="7" s="1"/>
  <c r="A526" i="6"/>
  <c r="A526" i="7" s="1"/>
  <c r="Z526" i="6"/>
  <c r="BC526" i="6"/>
  <c r="B526" i="6"/>
  <c r="B526" i="7" s="1"/>
  <c r="BA526" i="6"/>
  <c r="O526" i="6"/>
  <c r="M526" i="7" s="1"/>
  <c r="P526" i="6"/>
  <c r="N526" i="7" s="1"/>
  <c r="BB526" i="6"/>
  <c r="K526" i="6"/>
  <c r="I526" i="7" s="1"/>
  <c r="BD526" i="6"/>
  <c r="V526" i="6"/>
  <c r="T526" i="7" s="1"/>
  <c r="T526" i="6"/>
  <c r="R526" i="7" s="1"/>
  <c r="G526" i="6"/>
  <c r="E526" i="7" s="1"/>
  <c r="AX526" i="6"/>
  <c r="AB526" i="6"/>
  <c r="R526" i="6"/>
  <c r="P526" i="7" s="1"/>
  <c r="J526" i="6"/>
  <c r="H526" i="7" s="1"/>
  <c r="F526" i="6"/>
  <c r="E526" i="6" s="1"/>
  <c r="AV526" i="6"/>
  <c r="Y526" i="6"/>
  <c r="W526" i="7" s="1"/>
  <c r="Q526" i="6"/>
  <c r="O526" i="7" s="1"/>
  <c r="S526" i="6"/>
  <c r="Q526" i="7" s="1"/>
  <c r="U526" i="6"/>
  <c r="S526" i="7" s="1"/>
  <c r="L526" i="6"/>
  <c r="J526" i="7" s="1"/>
  <c r="AZ526" i="6"/>
  <c r="AY526" i="6"/>
  <c r="B71" i="9"/>
  <c r="F74" i="6"/>
  <c r="E74" i="6" s="1"/>
  <c r="C74" i="7"/>
  <c r="AA74" i="6"/>
  <c r="AB74" i="6"/>
  <c r="P74" i="6"/>
  <c r="N74" i="7" s="1"/>
  <c r="C499" i="7"/>
  <c r="Z499" i="6"/>
  <c r="Q499" i="6"/>
  <c r="O499" i="7" s="1"/>
  <c r="I499" i="6"/>
  <c r="G499" i="7" s="1"/>
  <c r="M499" i="6"/>
  <c r="K499" i="7" s="1"/>
  <c r="G499" i="6"/>
  <c r="E499" i="7" s="1"/>
  <c r="BC499" i="6"/>
  <c r="P499" i="6"/>
  <c r="N499" i="7" s="1"/>
  <c r="L499" i="6"/>
  <c r="J499" i="7" s="1"/>
  <c r="X499" i="6"/>
  <c r="V499" i="7" s="1"/>
  <c r="B499" i="6"/>
  <c r="B499" i="7" s="1"/>
  <c r="AZ499" i="6"/>
  <c r="K499" i="6"/>
  <c r="I499" i="7" s="1"/>
  <c r="O499" i="6"/>
  <c r="M499" i="7" s="1"/>
  <c r="S499" i="6"/>
  <c r="Q499" i="7" s="1"/>
  <c r="T499" i="6"/>
  <c r="R499" i="7" s="1"/>
  <c r="AA499" i="6"/>
  <c r="AB499" i="6"/>
  <c r="J499" i="6"/>
  <c r="H499" i="7" s="1"/>
  <c r="AV499" i="6"/>
  <c r="H499" i="6"/>
  <c r="F499" i="7" s="1"/>
  <c r="BD499" i="6"/>
  <c r="F499" i="6"/>
  <c r="E499" i="6" s="1"/>
  <c r="AX499" i="6"/>
  <c r="Y499" i="6"/>
  <c r="W499" i="7" s="1"/>
  <c r="U499" i="6"/>
  <c r="S499" i="7" s="1"/>
  <c r="AY499" i="6"/>
  <c r="A499" i="6"/>
  <c r="A499" i="7" s="1"/>
  <c r="N499" i="6"/>
  <c r="L499" i="7" s="1"/>
  <c r="V499" i="6"/>
  <c r="T499" i="7" s="1"/>
  <c r="AW499" i="6"/>
  <c r="W499" i="6"/>
  <c r="U499" i="7" s="1"/>
  <c r="BB499" i="6"/>
  <c r="BA499" i="6"/>
  <c r="R499" i="6"/>
  <c r="P499" i="7" s="1"/>
  <c r="Q618" i="6"/>
  <c r="O618" i="7" s="1"/>
  <c r="A618" i="6"/>
  <c r="A618" i="7" s="1"/>
  <c r="C618" i="7"/>
  <c r="O618" i="6"/>
  <c r="M618" i="7" s="1"/>
  <c r="L618" i="6"/>
  <c r="J618" i="7" s="1"/>
  <c r="U618" i="6"/>
  <c r="S618" i="7" s="1"/>
  <c r="R618" i="6"/>
  <c r="P618" i="7" s="1"/>
  <c r="BB618" i="6"/>
  <c r="F618" i="6"/>
  <c r="E618" i="6" s="1"/>
  <c r="X618" i="6"/>
  <c r="V618" i="7" s="1"/>
  <c r="P618" i="6"/>
  <c r="N618" i="7" s="1"/>
  <c r="J618" i="6"/>
  <c r="H618" i="7" s="1"/>
  <c r="S618" i="6"/>
  <c r="Q618" i="7" s="1"/>
  <c r="G618" i="6"/>
  <c r="E618" i="7" s="1"/>
  <c r="AW618" i="6"/>
  <c r="BD618" i="6"/>
  <c r="B618" i="6"/>
  <c r="B618" i="7" s="1"/>
  <c r="T618" i="6"/>
  <c r="R618" i="7" s="1"/>
  <c r="AB618" i="6"/>
  <c r="K618" i="6"/>
  <c r="I618" i="7" s="1"/>
  <c r="W618" i="6"/>
  <c r="U618" i="7" s="1"/>
  <c r="AA618" i="6"/>
  <c r="BC618" i="6"/>
  <c r="AX618" i="6"/>
  <c r="M618" i="6"/>
  <c r="K618" i="7" s="1"/>
  <c r="Y618" i="6"/>
  <c r="W618" i="7" s="1"/>
  <c r="AY618" i="6"/>
  <c r="AV618" i="6"/>
  <c r="N618" i="6"/>
  <c r="L618" i="7" s="1"/>
  <c r="I618" i="6"/>
  <c r="G618" i="7" s="1"/>
  <c r="Z618" i="6"/>
  <c r="H618" i="6"/>
  <c r="F618" i="7" s="1"/>
  <c r="AZ618" i="6"/>
  <c r="V618" i="6"/>
  <c r="T618" i="7" s="1"/>
  <c r="BA618" i="6"/>
  <c r="BC785" i="6"/>
  <c r="AY785" i="6"/>
  <c r="Q785" i="6"/>
  <c r="O785" i="7" s="1"/>
  <c r="BA785" i="6"/>
  <c r="Y785" i="6"/>
  <c r="W785" i="7" s="1"/>
  <c r="C785" i="7"/>
  <c r="AB785" i="6"/>
  <c r="H785" i="6"/>
  <c r="F785" i="7" s="1"/>
  <c r="BD785" i="6"/>
  <c r="AA785" i="6"/>
  <c r="I785" i="6"/>
  <c r="G785" i="7" s="1"/>
  <c r="AX785" i="6"/>
  <c r="F785" i="6"/>
  <c r="E785" i="6" s="1"/>
  <c r="G785" i="6"/>
  <c r="E785" i="7" s="1"/>
  <c r="U785" i="6"/>
  <c r="S785" i="7" s="1"/>
  <c r="Z785" i="6"/>
  <c r="AV785" i="6"/>
  <c r="M785" i="6"/>
  <c r="K785" i="7" s="1"/>
  <c r="A785" i="6"/>
  <c r="A785" i="7" s="1"/>
  <c r="AZ785" i="6"/>
  <c r="P785" i="6"/>
  <c r="N785" i="7" s="1"/>
  <c r="N785" i="6"/>
  <c r="L785" i="7" s="1"/>
  <c r="V785" i="6"/>
  <c r="T785" i="7" s="1"/>
  <c r="R785" i="6"/>
  <c r="P785" i="7" s="1"/>
  <c r="AW785" i="6"/>
  <c r="X785" i="6"/>
  <c r="V785" i="7" s="1"/>
  <c r="J785" i="6"/>
  <c r="H785" i="7" s="1"/>
  <c r="BB785" i="6"/>
  <c r="W785" i="6"/>
  <c r="U785" i="7" s="1"/>
  <c r="K785" i="6"/>
  <c r="I785" i="7" s="1"/>
  <c r="B785" i="6"/>
  <c r="B785" i="7" s="1"/>
  <c r="T785" i="6"/>
  <c r="R785" i="7" s="1"/>
  <c r="S785" i="6"/>
  <c r="Q785" i="7" s="1"/>
  <c r="O785" i="6"/>
  <c r="M785" i="7" s="1"/>
  <c r="L785" i="6"/>
  <c r="J785" i="7" s="1"/>
  <c r="C248" i="7"/>
  <c r="AA248" i="6"/>
  <c r="AB248" i="6"/>
  <c r="B245" i="9"/>
  <c r="F248" i="6"/>
  <c r="E248" i="6" s="1"/>
  <c r="P248" i="6"/>
  <c r="N248" i="7" s="1"/>
  <c r="BB492" i="6"/>
  <c r="W492" i="6"/>
  <c r="U492" i="7" s="1"/>
  <c r="Q492" i="6"/>
  <c r="O492" i="7" s="1"/>
  <c r="G492" i="6"/>
  <c r="E492" i="7" s="1"/>
  <c r="J492" i="6"/>
  <c r="H492" i="7" s="1"/>
  <c r="A492" i="6"/>
  <c r="A492" i="7" s="1"/>
  <c r="I492" i="6"/>
  <c r="G492" i="7" s="1"/>
  <c r="X492" i="6"/>
  <c r="V492" i="7" s="1"/>
  <c r="Z492" i="6"/>
  <c r="R492" i="6"/>
  <c r="P492" i="7" s="1"/>
  <c r="AB492" i="6"/>
  <c r="C492" i="7"/>
  <c r="AW492" i="6"/>
  <c r="O492" i="6"/>
  <c r="M492" i="7" s="1"/>
  <c r="BC492" i="6"/>
  <c r="Y492" i="6"/>
  <c r="W492" i="7" s="1"/>
  <c r="AZ492" i="6"/>
  <c r="P492" i="6"/>
  <c r="N492" i="7" s="1"/>
  <c r="BD492" i="6"/>
  <c r="F492" i="6"/>
  <c r="E492" i="6" s="1"/>
  <c r="H492" i="6"/>
  <c r="F492" i="7" s="1"/>
  <c r="N492" i="6"/>
  <c r="L492" i="7" s="1"/>
  <c r="BA492" i="6"/>
  <c r="M492" i="6"/>
  <c r="K492" i="7" s="1"/>
  <c r="AA492" i="6"/>
  <c r="T492" i="6"/>
  <c r="R492" i="7" s="1"/>
  <c r="AY492" i="6"/>
  <c r="S492" i="6"/>
  <c r="Q492" i="7" s="1"/>
  <c r="U492" i="6"/>
  <c r="S492" i="7" s="1"/>
  <c r="L492" i="6"/>
  <c r="J492" i="7" s="1"/>
  <c r="AV492" i="6"/>
  <c r="AX492" i="6"/>
  <c r="V492" i="6"/>
  <c r="T492" i="7" s="1"/>
  <c r="B492" i="6"/>
  <c r="B492" i="7" s="1"/>
  <c r="K492" i="6"/>
  <c r="I492" i="7" s="1"/>
  <c r="AX672" i="6"/>
  <c r="AY672" i="6"/>
  <c r="BA672" i="6"/>
  <c r="J672" i="6"/>
  <c r="H672" i="7" s="1"/>
  <c r="W672" i="6"/>
  <c r="U672" i="7" s="1"/>
  <c r="H672" i="6"/>
  <c r="F672" i="7" s="1"/>
  <c r="A672" i="6"/>
  <c r="A672" i="7" s="1"/>
  <c r="O672" i="6"/>
  <c r="M672" i="7" s="1"/>
  <c r="L672" i="6"/>
  <c r="J672" i="7" s="1"/>
  <c r="BD672" i="6"/>
  <c r="Z672" i="6"/>
  <c r="AV672" i="6"/>
  <c r="F672" i="6"/>
  <c r="E672" i="6" s="1"/>
  <c r="R672" i="6"/>
  <c r="P672" i="7" s="1"/>
  <c r="U672" i="6"/>
  <c r="S672" i="7" s="1"/>
  <c r="BB672" i="6"/>
  <c r="I672" i="6"/>
  <c r="G672" i="7" s="1"/>
  <c r="Y672" i="6"/>
  <c r="W672" i="7" s="1"/>
  <c r="AW672" i="6"/>
  <c r="V672" i="6"/>
  <c r="T672" i="7" s="1"/>
  <c r="P672" i="6"/>
  <c r="N672" i="7" s="1"/>
  <c r="C672" i="7"/>
  <c r="Q672" i="6"/>
  <c r="O672" i="7" s="1"/>
  <c r="X672" i="6"/>
  <c r="V672" i="7" s="1"/>
  <c r="S672" i="6"/>
  <c r="Q672" i="7" s="1"/>
  <c r="K672" i="6"/>
  <c r="I672" i="7" s="1"/>
  <c r="BC672" i="6"/>
  <c r="M672" i="6"/>
  <c r="K672" i="7" s="1"/>
  <c r="B672" i="6"/>
  <c r="B672" i="7" s="1"/>
  <c r="AB672" i="6"/>
  <c r="G672" i="6"/>
  <c r="E672" i="7" s="1"/>
  <c r="AA672" i="6"/>
  <c r="T672" i="6"/>
  <c r="R672" i="7" s="1"/>
  <c r="N672" i="6"/>
  <c r="L672" i="7" s="1"/>
  <c r="AZ672" i="6"/>
  <c r="Z550" i="6"/>
  <c r="O550" i="6"/>
  <c r="M550" i="7" s="1"/>
  <c r="U550" i="6"/>
  <c r="S550" i="7" s="1"/>
  <c r="Q550" i="6"/>
  <c r="O550" i="7" s="1"/>
  <c r="AX550" i="6"/>
  <c r="BC550" i="6"/>
  <c r="BD550" i="6"/>
  <c r="G550" i="6"/>
  <c r="E550" i="7" s="1"/>
  <c r="A550" i="6"/>
  <c r="A550" i="7" s="1"/>
  <c r="AV550" i="6"/>
  <c r="S550" i="6"/>
  <c r="Q550" i="7" s="1"/>
  <c r="H550" i="6"/>
  <c r="F550" i="7" s="1"/>
  <c r="AW550" i="6"/>
  <c r="P550" i="6"/>
  <c r="N550" i="7" s="1"/>
  <c r="AZ550" i="6"/>
  <c r="X550" i="6"/>
  <c r="V550" i="7" s="1"/>
  <c r="K550" i="6"/>
  <c r="I550" i="7" s="1"/>
  <c r="T550" i="6"/>
  <c r="R550" i="7" s="1"/>
  <c r="Y550" i="6"/>
  <c r="W550" i="7" s="1"/>
  <c r="B550" i="6"/>
  <c r="B550" i="7" s="1"/>
  <c r="BB550" i="6"/>
  <c r="F550" i="6"/>
  <c r="E550" i="6" s="1"/>
  <c r="I550" i="6"/>
  <c r="G550" i="7" s="1"/>
  <c r="L550" i="6"/>
  <c r="J550" i="7" s="1"/>
  <c r="W550" i="6"/>
  <c r="U550" i="7" s="1"/>
  <c r="M550" i="6"/>
  <c r="K550" i="7" s="1"/>
  <c r="AY550" i="6"/>
  <c r="AA550" i="6"/>
  <c r="BA550" i="6"/>
  <c r="C550" i="7"/>
  <c r="J550" i="6"/>
  <c r="H550" i="7" s="1"/>
  <c r="R550" i="6"/>
  <c r="P550" i="7" s="1"/>
  <c r="AB550" i="6"/>
  <c r="N550" i="6"/>
  <c r="L550" i="7" s="1"/>
  <c r="V550" i="6"/>
  <c r="T550" i="7" s="1"/>
  <c r="AA97" i="6"/>
  <c r="B94" i="9"/>
  <c r="F97" i="6"/>
  <c r="E97" i="6" s="1"/>
  <c r="C97" i="7"/>
  <c r="AB97" i="6"/>
  <c r="P97" i="6"/>
  <c r="N97" i="7" s="1"/>
  <c r="P239" i="6"/>
  <c r="N239" i="7" s="1"/>
  <c r="F239" i="6"/>
  <c r="E239" i="6" s="1"/>
  <c r="AB239" i="6"/>
  <c r="AA239" i="6"/>
  <c r="Z239" i="6" s="1"/>
  <c r="B236" i="9"/>
  <c r="C239" i="7"/>
  <c r="I938" i="6"/>
  <c r="G938" i="7" s="1"/>
  <c r="H938" i="6"/>
  <c r="F938" i="7" s="1"/>
  <c r="AV938" i="6"/>
  <c r="M938" i="6"/>
  <c r="K938" i="7" s="1"/>
  <c r="Q938" i="6"/>
  <c r="O938" i="7" s="1"/>
  <c r="BB938" i="6"/>
  <c r="K938" i="6"/>
  <c r="I938" i="7" s="1"/>
  <c r="P938" i="6"/>
  <c r="N938" i="7" s="1"/>
  <c r="AY938" i="6"/>
  <c r="V938" i="6"/>
  <c r="T938" i="7" s="1"/>
  <c r="AB938" i="6"/>
  <c r="AZ938" i="6"/>
  <c r="A938" i="6"/>
  <c r="A938" i="7" s="1"/>
  <c r="T938" i="6"/>
  <c r="R938" i="7" s="1"/>
  <c r="W938" i="6"/>
  <c r="U938" i="7" s="1"/>
  <c r="BD938" i="6"/>
  <c r="Y938" i="6"/>
  <c r="W938" i="7" s="1"/>
  <c r="U938" i="6"/>
  <c r="S938" i="7" s="1"/>
  <c r="B938" i="6"/>
  <c r="B938" i="7" s="1"/>
  <c r="R938" i="6"/>
  <c r="P938" i="7" s="1"/>
  <c r="L938" i="6"/>
  <c r="J938" i="7" s="1"/>
  <c r="C938" i="7"/>
  <c r="Z938" i="6"/>
  <c r="AA938" i="6"/>
  <c r="J938" i="6"/>
  <c r="H938" i="7" s="1"/>
  <c r="BA938" i="6"/>
  <c r="N938" i="6"/>
  <c r="L938" i="7" s="1"/>
  <c r="F938" i="6"/>
  <c r="E938" i="6" s="1"/>
  <c r="O938" i="6"/>
  <c r="M938" i="7" s="1"/>
  <c r="BC938" i="6"/>
  <c r="AW938" i="6"/>
  <c r="S938" i="6"/>
  <c r="Q938" i="7" s="1"/>
  <c r="X938" i="6"/>
  <c r="V938" i="7" s="1"/>
  <c r="AX938" i="6"/>
  <c r="G938" i="6"/>
  <c r="E938" i="7" s="1"/>
  <c r="J426" i="6"/>
  <c r="H426" i="7" s="1"/>
  <c r="G426" i="6"/>
  <c r="E426" i="7" s="1"/>
  <c r="U426" i="6"/>
  <c r="S426" i="7" s="1"/>
  <c r="C426" i="7"/>
  <c r="AW426" i="6"/>
  <c r="A426" i="6"/>
  <c r="A426" i="7" s="1"/>
  <c r="BB426" i="6"/>
  <c r="S426" i="6"/>
  <c r="Q426" i="7" s="1"/>
  <c r="T426" i="6"/>
  <c r="R426" i="7" s="1"/>
  <c r="BA426" i="6"/>
  <c r="O426" i="6"/>
  <c r="M426" i="7" s="1"/>
  <c r="H426" i="6"/>
  <c r="F426" i="7" s="1"/>
  <c r="R426" i="6"/>
  <c r="P426" i="7" s="1"/>
  <c r="M426" i="6"/>
  <c r="K426" i="7" s="1"/>
  <c r="F426" i="6"/>
  <c r="E426" i="6" s="1"/>
  <c r="P426" i="6"/>
  <c r="N426" i="7" s="1"/>
  <c r="B426" i="6"/>
  <c r="B426" i="7" s="1"/>
  <c r="L426" i="6"/>
  <c r="J426" i="7" s="1"/>
  <c r="K426" i="6"/>
  <c r="I426" i="7" s="1"/>
  <c r="I426" i="6"/>
  <c r="G426" i="7" s="1"/>
  <c r="V426" i="6"/>
  <c r="T426" i="7" s="1"/>
  <c r="X426" i="6"/>
  <c r="V426" i="7" s="1"/>
  <c r="AY426" i="6"/>
  <c r="N426" i="6"/>
  <c r="L426" i="7" s="1"/>
  <c r="AX426" i="6"/>
  <c r="Z426" i="6"/>
  <c r="AA426" i="6"/>
  <c r="AB426" i="6"/>
  <c r="Q426" i="6"/>
  <c r="O426" i="7" s="1"/>
  <c r="W426" i="6"/>
  <c r="U426" i="7" s="1"/>
  <c r="BD426" i="6"/>
  <c r="AZ426" i="6"/>
  <c r="Y426" i="6"/>
  <c r="W426" i="7" s="1"/>
  <c r="AV426" i="6"/>
  <c r="BC426" i="6"/>
  <c r="F335" i="6"/>
  <c r="E335" i="6" s="1"/>
  <c r="B332" i="9"/>
  <c r="AA335" i="6"/>
  <c r="AB335" i="6"/>
  <c r="Z335" i="6" s="1"/>
  <c r="P335" i="6"/>
  <c r="N335" i="7" s="1"/>
  <c r="C335" i="7"/>
  <c r="N58" i="6"/>
  <c r="BD58" i="6"/>
  <c r="L96" i="6"/>
  <c r="N152" i="6"/>
  <c r="L198" i="6"/>
  <c r="BD198" i="6"/>
  <c r="AZ44" i="6"/>
  <c r="M44" i="6"/>
  <c r="N101" i="6"/>
  <c r="K126" i="6"/>
  <c r="G242" i="6"/>
  <c r="BA175" i="6"/>
  <c r="AX177" i="6"/>
  <c r="K343" i="6"/>
  <c r="AW188" i="6"/>
  <c r="AV323" i="6"/>
  <c r="H323" i="6"/>
  <c r="L201" i="6"/>
  <c r="M201" i="6"/>
  <c r="K26" i="6"/>
  <c r="I26" i="6"/>
  <c r="G167" i="6"/>
  <c r="B167" i="6"/>
  <c r="L362" i="6"/>
  <c r="AX362" i="6"/>
  <c r="I333" i="6"/>
  <c r="K333" i="6"/>
  <c r="BC103" i="6"/>
  <c r="L103" i="6"/>
  <c r="B185" i="6"/>
  <c r="BB185" i="6"/>
  <c r="L94" i="6"/>
  <c r="BD94" i="6"/>
  <c r="N216" i="6"/>
  <c r="K228" i="6"/>
  <c r="I135" i="6"/>
  <c r="J135" i="6"/>
  <c r="B149" i="6"/>
  <c r="L16" i="6"/>
  <c r="M98" i="6"/>
  <c r="AY319" i="6"/>
  <c r="I319" i="6"/>
  <c r="O30" i="6"/>
  <c r="B30" i="6"/>
  <c r="M121" i="6"/>
  <c r="I121" i="6"/>
  <c r="BA165" i="6"/>
  <c r="AY165" i="6"/>
  <c r="K284" i="6"/>
  <c r="J284" i="6"/>
  <c r="AX318" i="6"/>
  <c r="AY309" i="6"/>
  <c r="AW76" i="6"/>
  <c r="BB76" i="6"/>
  <c r="N29" i="6"/>
  <c r="BD29" i="6"/>
  <c r="G225" i="6"/>
  <c r="BB225" i="6"/>
  <c r="J245" i="6"/>
  <c r="M245" i="6"/>
  <c r="O119" i="6"/>
  <c r="M119" i="6"/>
  <c r="BC223" i="6"/>
  <c r="BB223" i="6"/>
  <c r="O240" i="6"/>
  <c r="J240" i="6"/>
  <c r="AW107" i="6"/>
  <c r="K275" i="6"/>
  <c r="L241" i="6"/>
  <c r="I241" i="6"/>
  <c r="K244" i="6"/>
  <c r="BB244" i="6"/>
  <c r="I7" i="6"/>
  <c r="BA7" i="6"/>
  <c r="BB364" i="6"/>
  <c r="BC278" i="6"/>
  <c r="H203" i="6"/>
  <c r="BD327" i="6"/>
  <c r="AY307" i="6"/>
  <c r="BC342" i="6"/>
  <c r="AV342" i="6"/>
  <c r="AW21" i="6"/>
  <c r="M21" i="6"/>
  <c r="AX243" i="6"/>
  <c r="B243" i="6"/>
  <c r="AV212" i="6"/>
  <c r="AX212" i="6"/>
  <c r="K85" i="6"/>
  <c r="BB85" i="6"/>
  <c r="AV146" i="6"/>
  <c r="J146" i="6"/>
  <c r="L311" i="6"/>
  <c r="H361" i="6"/>
  <c r="BC361" i="6"/>
  <c r="BC184" i="6"/>
  <c r="I184" i="6"/>
  <c r="O158" i="6"/>
  <c r="AZ158" i="6"/>
  <c r="AX117" i="6"/>
  <c r="AY117" i="6"/>
  <c r="N20" i="6"/>
  <c r="AY20" i="6"/>
  <c r="L211" i="6"/>
  <c r="AY211" i="6"/>
  <c r="K316" i="6"/>
  <c r="L356" i="6"/>
  <c r="N221" i="6"/>
  <c r="H75" i="6"/>
  <c r="K351" i="6"/>
  <c r="O169" i="6"/>
  <c r="BB285" i="6"/>
  <c r="H162" i="6"/>
  <c r="BB256" i="6"/>
  <c r="BA344" i="6"/>
  <c r="AX62" i="6"/>
  <c r="BB233" i="6"/>
  <c r="AV258" i="6"/>
  <c r="M359" i="6"/>
  <c r="K359" i="6"/>
  <c r="B326" i="6"/>
  <c r="BD326" i="6"/>
  <c r="O209" i="6"/>
  <c r="AV209" i="6"/>
  <c r="BB102" i="6"/>
  <c r="AV102" i="6"/>
  <c r="AV122" i="6"/>
  <c r="N87" i="6"/>
  <c r="AV264" i="6"/>
  <c r="AX264" i="6"/>
  <c r="AY265" i="6"/>
  <c r="N265" i="6"/>
  <c r="BA34" i="6"/>
  <c r="M51" i="6"/>
  <c r="K367" i="6"/>
  <c r="AW367" i="6"/>
  <c r="AX224" i="6"/>
  <c r="AW224" i="6"/>
  <c r="L57" i="6"/>
  <c r="M306" i="6"/>
  <c r="H59" i="6"/>
  <c r="O59" i="6"/>
  <c r="M186" i="6"/>
  <c r="BD186" i="6"/>
  <c r="BC252" i="6"/>
  <c r="B252" i="6"/>
  <c r="K349" i="6"/>
  <c r="BA8" i="6"/>
  <c r="AX350" i="6"/>
  <c r="AZ41" i="6"/>
  <c r="BD41" i="6"/>
  <c r="M207" i="6"/>
  <c r="AV207" i="6"/>
  <c r="AW247" i="6"/>
  <c r="BD247" i="6"/>
  <c r="AW260" i="6"/>
  <c r="AY260" i="6"/>
  <c r="G294" i="6"/>
  <c r="AX294" i="6"/>
  <c r="B159" i="6"/>
  <c r="M159" i="6"/>
  <c r="AW288" i="6"/>
  <c r="M288" i="6"/>
  <c r="AV132" i="6"/>
  <c r="AV352" i="6"/>
  <c r="O89" i="6"/>
  <c r="BD70" i="6"/>
  <c r="AV70" i="6"/>
  <c r="AZ83" i="6"/>
  <c r="AX83" i="6"/>
  <c r="M257" i="6"/>
  <c r="AY257" i="6"/>
  <c r="M52" i="6"/>
  <c r="AV197" i="6"/>
  <c r="BC86" i="6"/>
  <c r="O86" i="6"/>
  <c r="BC150" i="6"/>
  <c r="B150" i="6"/>
  <c r="K230" i="6"/>
  <c r="AY230" i="6"/>
  <c r="AX58" i="6"/>
  <c r="AV96" i="6"/>
  <c r="AY152" i="6"/>
  <c r="AZ152" i="6"/>
  <c r="M198" i="6"/>
  <c r="N198" i="6"/>
  <c r="AX44" i="6"/>
  <c r="J101" i="6"/>
  <c r="BC126" i="6"/>
  <c r="AW242" i="6"/>
  <c r="B175" i="6"/>
  <c r="AZ177" i="6"/>
  <c r="J343" i="6"/>
  <c r="BA188" i="6"/>
  <c r="BC323" i="6"/>
  <c r="B323" i="6"/>
  <c r="O201" i="6"/>
  <c r="B201" i="6"/>
  <c r="J26" i="6"/>
  <c r="AZ167" i="6"/>
  <c r="H362" i="6"/>
  <c r="B333" i="6"/>
  <c r="AY333" i="6"/>
  <c r="H103" i="6"/>
  <c r="L185" i="6"/>
  <c r="H94" i="6"/>
  <c r="O216" i="6"/>
  <c r="AZ228" i="6"/>
  <c r="BC135" i="6"/>
  <c r="O135" i="6"/>
  <c r="AY149" i="6"/>
  <c r="N16" i="6"/>
  <c r="BB98" i="6"/>
  <c r="H319" i="6"/>
  <c r="AZ319" i="6"/>
  <c r="BD30" i="6"/>
  <c r="N30" i="6"/>
  <c r="AY121" i="6"/>
  <c r="N121" i="6"/>
  <c r="N165" i="6"/>
  <c r="L165" i="6"/>
  <c r="AX284" i="6"/>
  <c r="BC284" i="6"/>
  <c r="BD318" i="6"/>
  <c r="AX309" i="6"/>
  <c r="BA76" i="6"/>
  <c r="K76" i="6"/>
  <c r="M29" i="6"/>
  <c r="B29" i="6"/>
  <c r="N225" i="6"/>
  <c r="H225" i="6"/>
  <c r="BB245" i="6"/>
  <c r="BC245" i="6"/>
  <c r="G119" i="6"/>
  <c r="I119" i="6"/>
  <c r="M223" i="6"/>
  <c r="L223" i="6"/>
  <c r="BB240" i="6"/>
  <c r="M240" i="6"/>
  <c r="BB107" i="6"/>
  <c r="AX275" i="6"/>
  <c r="G275" i="6"/>
  <c r="AW241" i="6"/>
  <c r="N241" i="6"/>
  <c r="AV244" i="6"/>
  <c r="I244" i="6"/>
  <c r="M7" i="6"/>
  <c r="H7" i="6"/>
  <c r="AY364" i="6"/>
  <c r="AY278" i="6"/>
  <c r="K203" i="6"/>
  <c r="AY327" i="6"/>
  <c r="H307" i="6"/>
  <c r="K307" i="6"/>
  <c r="AW342" i="6"/>
  <c r="BD342" i="6"/>
  <c r="H21" i="6"/>
  <c r="B21" i="6"/>
  <c r="G243" i="6"/>
  <c r="BA243" i="6"/>
  <c r="N212" i="6"/>
  <c r="BD212" i="6"/>
  <c r="AV85" i="6"/>
  <c r="AX85" i="6"/>
  <c r="O146" i="6"/>
  <c r="I311" i="6"/>
  <c r="N361" i="6"/>
  <c r="AW361" i="6"/>
  <c r="O184" i="6"/>
  <c r="AY184" i="6"/>
  <c r="BC158" i="6"/>
  <c r="AY158" i="6"/>
  <c r="AW117" i="6"/>
  <c r="J117" i="6"/>
  <c r="AV20" i="6"/>
  <c r="I20" i="6"/>
  <c r="J211" i="6"/>
  <c r="K211" i="6"/>
  <c r="H316" i="6"/>
  <c r="AZ356" i="6"/>
  <c r="BD221" i="6"/>
  <c r="M75" i="6"/>
  <c r="G351" i="6"/>
  <c r="BA169" i="6"/>
  <c r="AZ285" i="6"/>
  <c r="M162" i="6"/>
  <c r="BC256" i="6"/>
  <c r="AX344" i="6"/>
  <c r="M62" i="6"/>
  <c r="L233" i="6"/>
  <c r="BA258" i="6"/>
  <c r="H359" i="6"/>
  <c r="G359" i="6"/>
  <c r="M326" i="6"/>
  <c r="AV326" i="6"/>
  <c r="K209" i="6"/>
  <c r="L209" i="6"/>
  <c r="J102" i="6"/>
  <c r="AZ122" i="6"/>
  <c r="BA87" i="6"/>
  <c r="N264" i="6"/>
  <c r="H264" i="6"/>
  <c r="BD265" i="6"/>
  <c r="M265" i="6"/>
  <c r="G34" i="6"/>
  <c r="BA51" i="6"/>
  <c r="AV51" i="6"/>
  <c r="L367" i="6"/>
  <c r="BC367" i="6"/>
  <c r="BB224" i="6"/>
  <c r="BA224" i="6"/>
  <c r="B57" i="6"/>
  <c r="L306" i="6"/>
  <c r="K59" i="6"/>
  <c r="AW59" i="6"/>
  <c r="AV186" i="6"/>
  <c r="I186" i="6"/>
  <c r="AZ252" i="6"/>
  <c r="L252" i="6"/>
  <c r="BB349" i="6"/>
  <c r="G8" i="6"/>
  <c r="BD350" i="6"/>
  <c r="N41" i="6"/>
  <c r="L41" i="6"/>
  <c r="AY207" i="6"/>
  <c r="AZ207" i="6"/>
  <c r="N247" i="6"/>
  <c r="J247" i="6"/>
  <c r="BD260" i="6"/>
  <c r="BB260" i="6"/>
  <c r="AY294" i="6"/>
  <c r="I294" i="6"/>
  <c r="G159" i="6"/>
  <c r="K159" i="6"/>
  <c r="O288" i="6"/>
  <c r="BC288" i="6"/>
  <c r="BD132" i="6"/>
  <c r="BC352" i="6"/>
  <c r="G89" i="6"/>
  <c r="G70" i="6"/>
  <c r="BA70" i="6"/>
  <c r="BD83" i="6"/>
  <c r="AX257" i="6"/>
  <c r="N52" i="6"/>
  <c r="AX197" i="6"/>
  <c r="AZ86" i="6"/>
  <c r="I86" i="6"/>
  <c r="O150" i="6"/>
  <c r="AW150" i="6"/>
  <c r="O230" i="6"/>
  <c r="I230" i="6"/>
  <c r="J345" i="6"/>
  <c r="L345" i="6"/>
  <c r="BB69" i="6"/>
  <c r="AV69" i="6"/>
  <c r="AW213" i="6"/>
  <c r="AY213" i="6"/>
  <c r="J79" i="6"/>
  <c r="O79" i="6"/>
  <c r="AX18" i="6"/>
  <c r="N18" i="6"/>
  <c r="BD266" i="6"/>
  <c r="M266" i="6"/>
  <c r="B137" i="6"/>
  <c r="I137" i="6"/>
  <c r="O24" i="6"/>
  <c r="AW63" i="6"/>
  <c r="J298" i="6"/>
  <c r="BA298" i="6"/>
  <c r="J300" i="6"/>
  <c r="AV300" i="6"/>
  <c r="AZ111" i="6"/>
  <c r="N276" i="6"/>
  <c r="G313" i="6"/>
  <c r="BB109" i="6"/>
  <c r="AX100" i="6"/>
  <c r="L171" i="6"/>
  <c r="K12" i="6"/>
  <c r="BD12" i="6"/>
  <c r="H110" i="6"/>
  <c r="I110" i="6"/>
  <c r="M363" i="6"/>
  <c r="AY363" i="6"/>
  <c r="L202" i="6"/>
  <c r="BA202" i="6"/>
  <c r="AX297" i="6"/>
  <c r="O297" i="6"/>
  <c r="BC320" i="6"/>
  <c r="AZ320" i="6"/>
  <c r="G166" i="6"/>
  <c r="I166" i="6"/>
  <c r="L129" i="6"/>
  <c r="I129" i="6"/>
  <c r="N194" i="6"/>
  <c r="H194" i="6"/>
  <c r="M347" i="6"/>
  <c r="B347" i="6"/>
  <c r="G286" i="6"/>
  <c r="J286" i="6"/>
  <c r="M67" i="6"/>
  <c r="AW67" i="6"/>
  <c r="BD292" i="6"/>
  <c r="N292" i="6"/>
  <c r="O28" i="6"/>
  <c r="AY28" i="6"/>
  <c r="BA321" i="6"/>
  <c r="AX143" i="6"/>
  <c r="K143" i="6"/>
  <c r="M227" i="6"/>
  <c r="BD118" i="6"/>
  <c r="O182" i="6"/>
  <c r="B182" i="6"/>
  <c r="BA187" i="6"/>
  <c r="B187" i="6"/>
  <c r="L38" i="6"/>
  <c r="M38" i="6"/>
  <c r="AY58" i="6"/>
  <c r="G96" i="6"/>
  <c r="I152" i="6"/>
  <c r="BD152" i="6"/>
  <c r="J198" i="6"/>
  <c r="G198" i="6"/>
  <c r="I44" i="6"/>
  <c r="AZ101" i="6"/>
  <c r="J126" i="6"/>
  <c r="BD242" i="6"/>
  <c r="O242" i="6"/>
  <c r="O175" i="6"/>
  <c r="K175" i="6"/>
  <c r="AW177" i="6"/>
  <c r="M177" i="6"/>
  <c r="N343" i="6"/>
  <c r="BB343" i="6"/>
  <c r="AV188" i="6"/>
  <c r="L188" i="6"/>
  <c r="J323" i="6"/>
  <c r="AZ323" i="6"/>
  <c r="N201" i="6"/>
  <c r="BB201" i="6"/>
  <c r="L26" i="6"/>
  <c r="H167" i="6"/>
  <c r="AY362" i="6"/>
  <c r="J333" i="6"/>
  <c r="L333" i="6"/>
  <c r="AW103" i="6"/>
  <c r="AX185" i="6"/>
  <c r="G94" i="6"/>
  <c r="AV216" i="6"/>
  <c r="J228" i="6"/>
  <c r="AW228" i="6"/>
  <c r="AY135" i="6"/>
  <c r="BA135" i="6"/>
  <c r="BA149" i="6"/>
  <c r="BD149" i="6"/>
  <c r="BD16" i="6"/>
  <c r="AZ16" i="6"/>
  <c r="B98" i="6"/>
  <c r="N98" i="6"/>
  <c r="J319" i="6"/>
  <c r="B319" i="6"/>
  <c r="G30" i="6"/>
  <c r="BA30" i="6"/>
  <c r="BC121" i="6"/>
  <c r="K121" i="6"/>
  <c r="AV165" i="6"/>
  <c r="BC165" i="6"/>
  <c r="M284" i="6"/>
  <c r="G318" i="6"/>
  <c r="BC309" i="6"/>
  <c r="K309" i="6"/>
  <c r="BC76" i="6"/>
  <c r="O76" i="6"/>
  <c r="AW29" i="6"/>
  <c r="AX29" i="6"/>
  <c r="O225" i="6"/>
  <c r="AV225" i="6"/>
  <c r="H245" i="6"/>
  <c r="AW245" i="6"/>
  <c r="AX119" i="6"/>
  <c r="K119" i="6"/>
  <c r="G223" i="6"/>
  <c r="AY223" i="6"/>
  <c r="AV240" i="6"/>
  <c r="N240" i="6"/>
  <c r="AZ107" i="6"/>
  <c r="AW275" i="6"/>
  <c r="M275" i="6"/>
  <c r="AZ241" i="6"/>
  <c r="K241" i="6"/>
  <c r="AW244" i="6"/>
  <c r="BA244" i="6"/>
  <c r="G7" i="6"/>
  <c r="AX7" i="6"/>
  <c r="AX364" i="6"/>
  <c r="AV278" i="6"/>
  <c r="AZ278" i="6"/>
  <c r="L203" i="6"/>
  <c r="AZ327" i="6"/>
  <c r="I327" i="6"/>
  <c r="BC307" i="6"/>
  <c r="M307" i="6"/>
  <c r="J342" i="6"/>
  <c r="H342" i="6"/>
  <c r="O21" i="6"/>
  <c r="AY21" i="6"/>
  <c r="L243" i="6"/>
  <c r="BB243" i="6"/>
  <c r="M212" i="6"/>
  <c r="I212" i="6"/>
  <c r="AY85" i="6"/>
  <c r="BC85" i="6"/>
  <c r="M146" i="6"/>
  <c r="O311" i="6"/>
  <c r="O361" i="6"/>
  <c r="G361" i="6"/>
  <c r="BD184" i="6"/>
  <c r="K184" i="6"/>
  <c r="N158" i="6"/>
  <c r="H158" i="6"/>
  <c r="BC117" i="6"/>
  <c r="BB117" i="6"/>
  <c r="J20" i="6"/>
  <c r="AW20" i="6"/>
  <c r="M211" i="6"/>
  <c r="AV211" i="6"/>
  <c r="O316" i="6"/>
  <c r="G356" i="6"/>
  <c r="J221" i="6"/>
  <c r="BC75" i="6"/>
  <c r="AY351" i="6"/>
  <c r="B169" i="6"/>
  <c r="M285" i="6"/>
  <c r="BA162" i="6"/>
  <c r="I256" i="6"/>
  <c r="L344" i="6"/>
  <c r="O62" i="6"/>
  <c r="H233" i="6"/>
  <c r="BD258" i="6"/>
  <c r="AZ359" i="6"/>
  <c r="AV359" i="6"/>
  <c r="AY326" i="6"/>
  <c r="J209" i="6"/>
  <c r="BD102" i="6"/>
  <c r="G122" i="6"/>
  <c r="H87" i="6"/>
  <c r="B264" i="6"/>
  <c r="K264" i="6"/>
  <c r="L265" i="6"/>
  <c r="J265" i="6"/>
  <c r="AY34" i="6"/>
  <c r="AX51" i="6"/>
  <c r="L51" i="6"/>
  <c r="N367" i="6"/>
  <c r="BA367" i="6"/>
  <c r="M224" i="6"/>
  <c r="I224" i="6"/>
  <c r="G57" i="6"/>
  <c r="BA306" i="6"/>
  <c r="G59" i="6"/>
  <c r="BA59" i="6"/>
  <c r="BB186" i="6"/>
  <c r="K186" i="6"/>
  <c r="O252" i="6"/>
  <c r="BC349" i="6"/>
  <c r="BB8" i="6"/>
  <c r="AW350" i="6"/>
  <c r="BC41" i="6"/>
  <c r="O41" i="6"/>
  <c r="G207" i="6"/>
  <c r="BC207" i="6"/>
  <c r="BC247" i="6"/>
  <c r="O247" i="6"/>
  <c r="K260" i="6"/>
  <c r="L260" i="6"/>
  <c r="B294" i="6"/>
  <c r="K294" i="6"/>
  <c r="L159" i="6"/>
  <c r="BC159" i="6"/>
  <c r="AY288" i="6"/>
  <c r="I288" i="6"/>
  <c r="AY132" i="6"/>
  <c r="AW352" i="6"/>
  <c r="N89" i="6"/>
  <c r="H70" i="6"/>
  <c r="BC70" i="6"/>
  <c r="L83" i="6"/>
  <c r="J257" i="6"/>
  <c r="AX52" i="6"/>
  <c r="L197" i="6"/>
  <c r="N86" i="6"/>
  <c r="BA86" i="6"/>
  <c r="AY150" i="6"/>
  <c r="I150" i="6"/>
  <c r="BC230" i="6"/>
  <c r="AV230" i="6"/>
  <c r="AY345" i="6"/>
  <c r="BD69" i="6"/>
  <c r="AV213" i="6"/>
  <c r="G213" i="6"/>
  <c r="M79" i="6"/>
  <c r="B79" i="6"/>
  <c r="K18" i="6"/>
  <c r="AZ18" i="6"/>
  <c r="AW266" i="6"/>
  <c r="H266" i="6"/>
  <c r="AV137" i="6"/>
  <c r="BA24" i="6"/>
  <c r="M63" i="6"/>
  <c r="O63" i="6"/>
  <c r="AZ298" i="6"/>
  <c r="L298" i="6"/>
  <c r="K300" i="6"/>
  <c r="J111" i="6"/>
  <c r="AW276" i="6"/>
  <c r="L58" i="6"/>
  <c r="BD96" i="6"/>
  <c r="N96" i="6"/>
  <c r="BA152" i="6"/>
  <c r="AX152" i="6"/>
  <c r="BB198" i="6"/>
  <c r="O198" i="6"/>
  <c r="AW44" i="6"/>
  <c r="L101" i="6"/>
  <c r="BD126" i="6"/>
  <c r="AV242" i="6"/>
  <c r="M242" i="6"/>
  <c r="I175" i="6"/>
  <c r="L175" i="6"/>
  <c r="AY177" i="6"/>
  <c r="K177" i="6"/>
  <c r="BD343" i="6"/>
  <c r="H343" i="6"/>
  <c r="J188" i="6"/>
  <c r="AY188" i="6"/>
  <c r="AY323" i="6"/>
  <c r="AW323" i="6"/>
  <c r="I201" i="6"/>
  <c r="AY26" i="6"/>
  <c r="I167" i="6"/>
  <c r="J362" i="6"/>
  <c r="O333" i="6"/>
  <c r="H333" i="6"/>
  <c r="K103" i="6"/>
  <c r="J185" i="6"/>
  <c r="BA94" i="6"/>
  <c r="AW216" i="6"/>
  <c r="H216" i="6"/>
  <c r="G228" i="6"/>
  <c r="H228" i="6"/>
  <c r="L135" i="6"/>
  <c r="M135" i="6"/>
  <c r="AZ149" i="6"/>
  <c r="AV149" i="6"/>
  <c r="K16" i="6"/>
  <c r="BC16" i="6"/>
  <c r="AV98" i="6"/>
  <c r="I98" i="6"/>
  <c r="AX319" i="6"/>
  <c r="BC319" i="6"/>
  <c r="AW30" i="6"/>
  <c r="BB30" i="6"/>
  <c r="J121" i="6"/>
  <c r="AV121" i="6"/>
  <c r="B165" i="6"/>
  <c r="G165" i="6"/>
  <c r="O284" i="6"/>
  <c r="I318" i="6"/>
  <c r="AW318" i="6"/>
  <c r="G309" i="6"/>
  <c r="AV309" i="6"/>
  <c r="AY76" i="6"/>
  <c r="B76" i="6"/>
  <c r="K29" i="6"/>
  <c r="AZ29" i="6"/>
  <c r="L225" i="6"/>
  <c r="AZ225" i="6"/>
  <c r="B245" i="6"/>
  <c r="L245" i="6"/>
  <c r="AV119" i="6"/>
  <c r="BC119" i="6"/>
  <c r="BA223" i="6"/>
  <c r="B240" i="6"/>
  <c r="J107" i="6"/>
  <c r="B275" i="6"/>
  <c r="BD275" i="6"/>
  <c r="BC241" i="6"/>
  <c r="O241" i="6"/>
  <c r="BC244" i="6"/>
  <c r="AX244" i="6"/>
  <c r="BB7" i="6"/>
  <c r="BC364" i="6"/>
  <c r="J278" i="6"/>
  <c r="I278" i="6"/>
  <c r="I203" i="6"/>
  <c r="AX327" i="6"/>
  <c r="G327" i="6"/>
  <c r="AX307" i="6"/>
  <c r="G307" i="6"/>
  <c r="N342" i="6"/>
  <c r="G342" i="6"/>
  <c r="L21" i="6"/>
  <c r="AX21" i="6"/>
  <c r="M243" i="6"/>
  <c r="I243" i="6"/>
  <c r="AY212" i="6"/>
  <c r="J212" i="6"/>
  <c r="G85" i="6"/>
  <c r="BA146" i="6"/>
  <c r="AX311" i="6"/>
  <c r="B361" i="6"/>
  <c r="BA361" i="6"/>
  <c r="L184" i="6"/>
  <c r="AV184" i="6"/>
  <c r="AW158" i="6"/>
  <c r="M158" i="6"/>
  <c r="M117" i="6"/>
  <c r="BA117" i="6"/>
  <c r="BA20" i="6"/>
  <c r="O20" i="6"/>
  <c r="BB211" i="6"/>
  <c r="I316" i="6"/>
  <c r="AV356" i="6"/>
  <c r="AV221" i="6"/>
  <c r="AX75" i="6"/>
  <c r="O351" i="6"/>
  <c r="I169" i="6"/>
  <c r="AY169" i="6"/>
  <c r="AV285" i="6"/>
  <c r="L285" i="6"/>
  <c r="BC162" i="6"/>
  <c r="AW256" i="6"/>
  <c r="AW344" i="6"/>
  <c r="BD344" i="6"/>
  <c r="AY62" i="6"/>
  <c r="BC233" i="6"/>
  <c r="J258" i="6"/>
  <c r="BB258" i="6"/>
  <c r="BB359" i="6"/>
  <c r="N359" i="6"/>
  <c r="H326" i="6"/>
  <c r="AW209" i="6"/>
  <c r="N102" i="6"/>
  <c r="O122" i="6"/>
  <c r="BC87" i="6"/>
  <c r="AW264" i="6"/>
  <c r="BD264" i="6"/>
  <c r="H265" i="6"/>
  <c r="BB265" i="6"/>
  <c r="BC34" i="6"/>
  <c r="G51" i="6"/>
  <c r="BB51" i="6"/>
  <c r="AX367" i="6"/>
  <c r="H367" i="6"/>
  <c r="B224" i="6"/>
  <c r="G224" i="6"/>
  <c r="H57" i="6"/>
  <c r="K306" i="6"/>
  <c r="B306" i="6"/>
  <c r="M59" i="6"/>
  <c r="L59" i="6"/>
  <c r="N186" i="6"/>
  <c r="AX252" i="6"/>
  <c r="I349" i="6"/>
  <c r="AZ8" i="6"/>
  <c r="BB350" i="6"/>
  <c r="H350" i="6"/>
  <c r="AV41" i="6"/>
  <c r="J41" i="6"/>
  <c r="AW207" i="6"/>
  <c r="O207" i="6"/>
  <c r="AZ247" i="6"/>
  <c r="AV247" i="6"/>
  <c r="H260" i="6"/>
  <c r="AV260" i="6"/>
  <c r="BC294" i="6"/>
  <c r="M294" i="6"/>
  <c r="AV159" i="6"/>
  <c r="AY159" i="6"/>
  <c r="AX288" i="6"/>
  <c r="AZ288" i="6"/>
  <c r="BB132" i="6"/>
  <c r="K352" i="6"/>
  <c r="L89" i="6"/>
  <c r="L70" i="6"/>
  <c r="K70" i="6"/>
  <c r="B83" i="6"/>
  <c r="BD257" i="6"/>
  <c r="BB52" i="6"/>
  <c r="J197" i="6"/>
  <c r="AY86" i="6"/>
  <c r="B86" i="6"/>
  <c r="J150" i="6"/>
  <c r="AZ230" i="6"/>
  <c r="L230" i="6"/>
  <c r="AW345" i="6"/>
  <c r="B69" i="6"/>
  <c r="H213" i="6"/>
  <c r="BA213" i="6"/>
  <c r="BC79" i="6"/>
  <c r="N79" i="6"/>
  <c r="L18" i="6"/>
  <c r="B18" i="6"/>
  <c r="J266" i="6"/>
  <c r="G137" i="6"/>
  <c r="N24" i="6"/>
  <c r="N63" i="6"/>
  <c r="AZ63" i="6"/>
  <c r="AY298" i="6"/>
  <c r="O298" i="6"/>
  <c r="L300" i="6"/>
  <c r="N111" i="6"/>
  <c r="AV276" i="6"/>
  <c r="AZ313" i="6"/>
  <c r="AZ109" i="6"/>
  <c r="L109" i="6"/>
  <c r="O100" i="6"/>
  <c r="AY100" i="6"/>
  <c r="BA171" i="6"/>
  <c r="H171" i="6"/>
  <c r="BB12" i="6"/>
  <c r="I12" i="6"/>
  <c r="AX110" i="6"/>
  <c r="BD110" i="6"/>
  <c r="BD363" i="6"/>
  <c r="I363" i="6"/>
  <c r="AW202" i="6"/>
  <c r="N202" i="6"/>
  <c r="I297" i="6"/>
  <c r="BA297" i="6"/>
  <c r="K320" i="6"/>
  <c r="BD320" i="6"/>
  <c r="M166" i="6"/>
  <c r="AZ129" i="6"/>
  <c r="B58" i="6"/>
  <c r="J96" i="6"/>
  <c r="K96" i="6"/>
  <c r="AW152" i="6"/>
  <c r="M152" i="6"/>
  <c r="BA198" i="6"/>
  <c r="BD44" i="6"/>
  <c r="BC101" i="6"/>
  <c r="G126" i="6"/>
  <c r="AX242" i="6"/>
  <c r="AZ242" i="6"/>
  <c r="AZ175" i="6"/>
  <c r="J175" i="6"/>
  <c r="BC177" i="6"/>
  <c r="N177" i="6"/>
  <c r="M343" i="6"/>
  <c r="G343" i="6"/>
  <c r="G188" i="6"/>
  <c r="B188" i="6"/>
  <c r="BA323" i="6"/>
  <c r="I323" i="6"/>
  <c r="H201" i="6"/>
  <c r="BB26" i="6"/>
  <c r="BD167" i="6"/>
  <c r="AW362" i="6"/>
  <c r="BC333" i="6"/>
  <c r="BD333" i="6"/>
  <c r="J103" i="6"/>
  <c r="G185" i="6"/>
  <c r="BC94" i="6"/>
  <c r="L216" i="6"/>
  <c r="G216" i="6"/>
  <c r="BA228" i="6"/>
  <c r="L228" i="6"/>
  <c r="N135" i="6"/>
  <c r="AZ135" i="6"/>
  <c r="J149" i="6"/>
  <c r="M149" i="6"/>
  <c r="I16" i="6"/>
  <c r="BB16" i="6"/>
  <c r="O98" i="6"/>
  <c r="L98" i="6"/>
  <c r="BB319" i="6"/>
  <c r="N319" i="6"/>
  <c r="L30" i="6"/>
  <c r="L121" i="6"/>
  <c r="O165" i="6"/>
  <c r="BD284" i="6"/>
  <c r="K318" i="6"/>
  <c r="O318" i="6"/>
  <c r="J309" i="6"/>
  <c r="BA309" i="6"/>
  <c r="G76" i="6"/>
  <c r="L76" i="6"/>
  <c r="I29" i="6"/>
  <c r="BC29" i="6"/>
  <c r="BD225" i="6"/>
  <c r="I225" i="6"/>
  <c r="BD245" i="6"/>
  <c r="G245" i="6"/>
  <c r="BD119" i="6"/>
  <c r="AZ119" i="6"/>
  <c r="O223" i="6"/>
  <c r="K240" i="6"/>
  <c r="G107" i="6"/>
  <c r="M107" i="6"/>
  <c r="L275" i="6"/>
  <c r="AZ275" i="6"/>
  <c r="J241" i="6"/>
  <c r="G241" i="6"/>
  <c r="AZ244" i="6"/>
  <c r="BD244" i="6"/>
  <c r="BD7" i="6"/>
  <c r="O364" i="6"/>
  <c r="O278" i="6"/>
  <c r="K278" i="6"/>
  <c r="G203" i="6"/>
  <c r="H327" i="6"/>
  <c r="O327" i="6"/>
  <c r="AW307" i="6"/>
  <c r="BB307" i="6"/>
  <c r="BB342" i="6"/>
  <c r="B342" i="6"/>
  <c r="AV21" i="6"/>
  <c r="I21" i="6"/>
  <c r="BC243" i="6"/>
  <c r="K243" i="6"/>
  <c r="H212" i="6"/>
  <c r="AW85" i="6"/>
  <c r="AZ146" i="6"/>
  <c r="K311" i="6"/>
  <c r="AY311" i="6"/>
  <c r="M361" i="6"/>
  <c r="AX361" i="6"/>
  <c r="G184" i="6"/>
  <c r="BA184" i="6"/>
  <c r="AX158" i="6"/>
  <c r="BD158" i="6"/>
  <c r="K117" i="6"/>
  <c r="I117" i="6"/>
  <c r="G20" i="6"/>
  <c r="BC20" i="6"/>
  <c r="BC211" i="6"/>
  <c r="AY316" i="6"/>
  <c r="AW316" i="6"/>
  <c r="BD356" i="6"/>
  <c r="K221" i="6"/>
  <c r="AW221" i="6"/>
  <c r="I75" i="6"/>
  <c r="BC351" i="6"/>
  <c r="G169" i="6"/>
  <c r="AZ169" i="6"/>
  <c r="O285" i="6"/>
  <c r="BD285" i="6"/>
  <c r="O162" i="6"/>
  <c r="J256" i="6"/>
  <c r="BC344" i="6"/>
  <c r="L62" i="6"/>
  <c r="BD62" i="6"/>
  <c r="BA233" i="6"/>
  <c r="BD233" i="6"/>
  <c r="G258" i="6"/>
  <c r="H258" i="6"/>
  <c r="I359" i="6"/>
  <c r="BD359" i="6"/>
  <c r="O326" i="6"/>
  <c r="AX209" i="6"/>
  <c r="AY102" i="6"/>
  <c r="K122" i="6"/>
  <c r="G87" i="6"/>
  <c r="G264" i="6"/>
  <c r="BB264" i="6"/>
  <c r="I265" i="6"/>
  <c r="BB34" i="6"/>
  <c r="O51" i="6"/>
  <c r="H51" i="6"/>
  <c r="O367" i="6"/>
  <c r="BD367" i="6"/>
  <c r="H224" i="6"/>
  <c r="O224" i="6"/>
  <c r="AZ57" i="6"/>
  <c r="BA57" i="6"/>
  <c r="AV306" i="6"/>
  <c r="J306" i="6"/>
  <c r="J59" i="6"/>
  <c r="BC59" i="6"/>
  <c r="H186" i="6"/>
  <c r="H252" i="6"/>
  <c r="J349" i="6"/>
  <c r="B8" i="6"/>
  <c r="I350" i="6"/>
  <c r="N350" i="6"/>
  <c r="B41" i="6"/>
  <c r="G41" i="6"/>
  <c r="AX207" i="6"/>
  <c r="B207" i="6"/>
  <c r="AX247" i="6"/>
  <c r="BA247" i="6"/>
  <c r="BA260" i="6"/>
  <c r="I260" i="6"/>
  <c r="O294" i="6"/>
  <c r="AW294" i="6"/>
  <c r="I159" i="6"/>
  <c r="AX159" i="6"/>
  <c r="B288" i="6"/>
  <c r="G288" i="6"/>
  <c r="AZ132" i="6"/>
  <c r="BA132" i="6"/>
  <c r="AZ352" i="6"/>
  <c r="BD352" i="6"/>
  <c r="BB89" i="6"/>
  <c r="BD89" i="6"/>
  <c r="AW70" i="6"/>
  <c r="BA83" i="6"/>
  <c r="G257" i="6"/>
  <c r="O52" i="6"/>
  <c r="AY52" i="6"/>
  <c r="H197" i="6"/>
  <c r="BD197" i="6"/>
  <c r="AW86" i="6"/>
  <c r="AX86" i="6"/>
  <c r="L150" i="6"/>
  <c r="G230" i="6"/>
  <c r="BD230" i="6"/>
  <c r="AV345" i="6"/>
  <c r="N69" i="6"/>
  <c r="BD213" i="6"/>
  <c r="AX213" i="6"/>
  <c r="AW79" i="6"/>
  <c r="AZ79" i="6"/>
  <c r="G18" i="6"/>
  <c r="O266" i="6"/>
  <c r="AW137" i="6"/>
  <c r="AZ24" i="6"/>
  <c r="I63" i="6"/>
  <c r="BA63" i="6"/>
  <c r="AW298" i="6"/>
  <c r="AX298" i="6"/>
  <c r="I300" i="6"/>
  <c r="AW111" i="6"/>
  <c r="AX276" i="6"/>
  <c r="J313" i="6"/>
  <c r="BC109" i="6"/>
  <c r="H109" i="6"/>
  <c r="I100" i="6"/>
  <c r="B100" i="6"/>
  <c r="B171" i="6"/>
  <c r="BC171" i="6"/>
  <c r="B12" i="6"/>
  <c r="M12" i="6"/>
  <c r="L110" i="6"/>
  <c r="AV110" i="6"/>
  <c r="AX363" i="6"/>
  <c r="BC363" i="6"/>
  <c r="B202" i="6"/>
  <c r="K297" i="6"/>
  <c r="G320" i="6"/>
  <c r="AX166" i="6"/>
  <c r="AW129" i="6"/>
  <c r="B194" i="6"/>
  <c r="K347" i="6"/>
  <c r="M286" i="6"/>
  <c r="B67" i="6"/>
  <c r="I292" i="6"/>
  <c r="M292" i="6"/>
  <c r="BA28" i="6"/>
  <c r="N321" i="6"/>
  <c r="AZ321" i="6"/>
  <c r="J143" i="6"/>
  <c r="B143" i="6"/>
  <c r="H227" i="6"/>
  <c r="K227" i="6"/>
  <c r="O118" i="6"/>
  <c r="H118" i="6"/>
  <c r="N182" i="6"/>
  <c r="AY182" i="6"/>
  <c r="O187" i="6"/>
  <c r="AV187" i="6"/>
  <c r="O38" i="6"/>
  <c r="BA38" i="6"/>
  <c r="B357" i="6"/>
  <c r="J36" i="6"/>
  <c r="G42" i="6"/>
  <c r="B6" i="6"/>
  <c r="BC156" i="6"/>
  <c r="G156" i="6"/>
  <c r="AV104" i="6"/>
  <c r="BC60" i="6"/>
  <c r="AZ37" i="6"/>
  <c r="G37" i="6"/>
  <c r="H160" i="6"/>
  <c r="K160" i="6"/>
  <c r="H148" i="6"/>
  <c r="BD148" i="6"/>
  <c r="AY31" i="6"/>
  <c r="BB31" i="6"/>
  <c r="AY196" i="6"/>
  <c r="B196" i="6"/>
  <c r="AZ331" i="6"/>
  <c r="BD331" i="6"/>
  <c r="M329" i="6"/>
  <c r="H329" i="6"/>
  <c r="I237" i="6"/>
  <c r="AV58" i="6"/>
  <c r="AW96" i="6"/>
  <c r="BB96" i="6"/>
  <c r="L152" i="6"/>
  <c r="B152" i="6"/>
  <c r="AV198" i="6"/>
  <c r="O44" i="6"/>
  <c r="AV101" i="6"/>
  <c r="AX101" i="6"/>
  <c r="AW126" i="6"/>
  <c r="B126" i="6"/>
  <c r="K242" i="6"/>
  <c r="N242" i="6"/>
  <c r="BB175" i="6"/>
  <c r="N175" i="6"/>
  <c r="O177" i="6"/>
  <c r="BD177" i="6"/>
  <c r="O343" i="6"/>
  <c r="AZ343" i="6"/>
  <c r="M188" i="6"/>
  <c r="AZ188" i="6"/>
  <c r="K323" i="6"/>
  <c r="L323" i="6"/>
  <c r="BC201" i="6"/>
  <c r="O26" i="6"/>
  <c r="AV167" i="6"/>
  <c r="AZ362" i="6"/>
  <c r="BB333" i="6"/>
  <c r="AX103" i="6"/>
  <c r="BA185" i="6"/>
  <c r="K94" i="6"/>
  <c r="J216" i="6"/>
  <c r="BD216" i="6"/>
  <c r="B228" i="6"/>
  <c r="AY228" i="6"/>
  <c r="B135" i="6"/>
  <c r="AV135" i="6"/>
  <c r="AX149" i="6"/>
  <c r="N149" i="6"/>
  <c r="AY16" i="6"/>
  <c r="J16" i="6"/>
  <c r="K98" i="6"/>
  <c r="BC98" i="6"/>
  <c r="BD319" i="6"/>
  <c r="K319" i="6"/>
  <c r="AY30" i="6"/>
  <c r="O121" i="6"/>
  <c r="J165" i="6"/>
  <c r="H284" i="6"/>
  <c r="BC318" i="6"/>
  <c r="AV318" i="6"/>
  <c r="L309" i="6"/>
  <c r="H309" i="6"/>
  <c r="M76" i="6"/>
  <c r="AV76" i="6"/>
  <c r="L29" i="6"/>
  <c r="B225" i="6"/>
  <c r="M225" i="6"/>
  <c r="N245" i="6"/>
  <c r="K245" i="6"/>
  <c r="BA119" i="6"/>
  <c r="AY119" i="6"/>
  <c r="H223" i="6"/>
  <c r="I240" i="6"/>
  <c r="BC107" i="6"/>
  <c r="BA107" i="6"/>
  <c r="I275" i="6"/>
  <c r="BC275" i="6"/>
  <c r="B241" i="6"/>
  <c r="AY241" i="6"/>
  <c r="AY244" i="6"/>
  <c r="N244" i="6"/>
  <c r="L7" i="6"/>
  <c r="L364" i="6"/>
  <c r="BD364" i="6"/>
  <c r="BA278" i="6"/>
  <c r="M278" i="6"/>
  <c r="AW203" i="6"/>
  <c r="J203" i="6"/>
  <c r="AV327" i="6"/>
  <c r="N327" i="6"/>
  <c r="AV307" i="6"/>
  <c r="BD307" i="6"/>
  <c r="O342" i="6"/>
  <c r="AZ342" i="6"/>
  <c r="K21" i="6"/>
  <c r="BD21" i="6"/>
  <c r="O243" i="6"/>
  <c r="AW243" i="6"/>
  <c r="K212" i="6"/>
  <c r="N85" i="6"/>
  <c r="BC146" i="6"/>
  <c r="M311" i="6"/>
  <c r="BC311" i="6"/>
  <c r="AZ361" i="6"/>
  <c r="AY361" i="6"/>
  <c r="M184" i="6"/>
  <c r="BB184" i="6"/>
  <c r="B158" i="6"/>
  <c r="BA158" i="6"/>
  <c r="L117" i="6"/>
  <c r="H117" i="6"/>
  <c r="BB20" i="6"/>
  <c r="B20" i="6"/>
  <c r="B211" i="6"/>
  <c r="N316" i="6"/>
  <c r="M316" i="6"/>
  <c r="K356" i="6"/>
  <c r="AY356" i="6"/>
  <c r="B221" i="6"/>
  <c r="H221" i="6"/>
  <c r="N75" i="6"/>
  <c r="AV75" i="6"/>
  <c r="AX351" i="6"/>
  <c r="N351" i="6"/>
  <c r="AX169" i="6"/>
  <c r="AW169" i="6"/>
  <c r="AX285" i="6"/>
  <c r="AW285" i="6"/>
  <c r="N162" i="6"/>
  <c r="G162" i="6"/>
  <c r="BA256" i="6"/>
  <c r="BD256" i="6"/>
  <c r="O344" i="6"/>
  <c r="B344" i="6"/>
  <c r="AW62" i="6"/>
  <c r="B62" i="6"/>
  <c r="M233" i="6"/>
  <c r="AZ233" i="6"/>
  <c r="O258" i="6"/>
  <c r="N258" i="6"/>
  <c r="AW359" i="6"/>
  <c r="B359" i="6"/>
  <c r="BA326" i="6"/>
  <c r="I209" i="6"/>
  <c r="AX102" i="6"/>
  <c r="H122" i="6"/>
  <c r="L122" i="6"/>
  <c r="AV87" i="6"/>
  <c r="AX87" i="6"/>
  <c r="AY264" i="6"/>
  <c r="I264" i="6"/>
  <c r="AZ265" i="6"/>
  <c r="H34" i="6"/>
  <c r="BD34" i="6"/>
  <c r="AZ51" i="6"/>
  <c r="K51" i="6"/>
  <c r="G367" i="6"/>
  <c r="AY224" i="6"/>
  <c r="N57" i="6"/>
  <c r="AW57" i="6"/>
  <c r="BC306" i="6"/>
  <c r="G306" i="6"/>
  <c r="AX59" i="6"/>
  <c r="AV59" i="6"/>
  <c r="AW186" i="6"/>
  <c r="BA252" i="6"/>
  <c r="N349" i="6"/>
  <c r="BD349" i="6"/>
  <c r="AY8" i="6"/>
  <c r="I8" i="6"/>
  <c r="B350" i="6"/>
  <c r="O350" i="6"/>
  <c r="H41" i="6"/>
  <c r="AW41" i="6"/>
  <c r="H207" i="6"/>
  <c r="BB207" i="6"/>
  <c r="AY247" i="6"/>
  <c r="H247" i="6"/>
  <c r="AZ260" i="6"/>
  <c r="G260" i="6"/>
  <c r="J294" i="6"/>
  <c r="AW159" i="6"/>
  <c r="AV288" i="6"/>
  <c r="AW132" i="6"/>
  <c r="BC132" i="6"/>
  <c r="AY352" i="6"/>
  <c r="I352" i="6"/>
  <c r="K89" i="6"/>
  <c r="J89" i="6"/>
  <c r="AZ70" i="6"/>
  <c r="O83" i="6"/>
  <c r="H257" i="6"/>
  <c r="G52" i="6"/>
  <c r="AW52" i="6"/>
  <c r="M197" i="6"/>
  <c r="AY197" i="6"/>
  <c r="L86" i="6"/>
  <c r="J86" i="6"/>
  <c r="AX150" i="6"/>
  <c r="J230" i="6"/>
  <c r="M230" i="6"/>
  <c r="BD345" i="6"/>
  <c r="AZ69" i="6"/>
  <c r="L213" i="6"/>
  <c r="K79" i="6"/>
  <c r="AW18" i="6"/>
  <c r="L266" i="6"/>
  <c r="BB137" i="6"/>
  <c r="K24" i="6"/>
  <c r="B63" i="6"/>
  <c r="BB63" i="6"/>
  <c r="BC298" i="6"/>
  <c r="BD298" i="6"/>
  <c r="H300" i="6"/>
  <c r="I111" i="6"/>
  <c r="AY276" i="6"/>
  <c r="BD313" i="6"/>
  <c r="I313" i="6"/>
  <c r="AW109" i="6"/>
  <c r="B109" i="6"/>
  <c r="J100" i="6"/>
  <c r="BA100" i="6"/>
  <c r="N171" i="6"/>
  <c r="AZ171" i="6"/>
  <c r="AX12" i="6"/>
  <c r="N12" i="6"/>
  <c r="J110" i="6"/>
  <c r="BA110" i="6"/>
  <c r="N363" i="6"/>
  <c r="J363" i="6"/>
  <c r="O58" i="6"/>
  <c r="AZ58" i="6"/>
  <c r="BC96" i="6"/>
  <c r="O96" i="6"/>
  <c r="BB152" i="6"/>
  <c r="J152" i="6"/>
  <c r="AZ198" i="6"/>
  <c r="AY44" i="6"/>
  <c r="G44" i="6"/>
  <c r="K101" i="6"/>
  <c r="AW101" i="6"/>
  <c r="L126" i="6"/>
  <c r="O126" i="6"/>
  <c r="BC242" i="6"/>
  <c r="BA242" i="6"/>
  <c r="H175" i="6"/>
  <c r="AV175" i="6"/>
  <c r="G177" i="6"/>
  <c r="B177" i="6"/>
  <c r="L343" i="6"/>
  <c r="AY343" i="6"/>
  <c r="H188" i="6"/>
  <c r="BB188" i="6"/>
  <c r="M323" i="6"/>
  <c r="G201" i="6"/>
  <c r="BC26" i="6"/>
  <c r="BA26" i="6"/>
  <c r="K167" i="6"/>
  <c r="AW167" i="6"/>
  <c r="O362" i="6"/>
  <c r="AV362" i="6"/>
  <c r="AX333" i="6"/>
  <c r="BA103" i="6"/>
  <c r="AV103" i="6"/>
  <c r="I185" i="6"/>
  <c r="AZ185" i="6"/>
  <c r="AZ94" i="6"/>
  <c r="I94" i="6"/>
  <c r="AY216" i="6"/>
  <c r="BC216" i="6"/>
  <c r="O228" i="6"/>
  <c r="BC228" i="6"/>
  <c r="H135" i="6"/>
  <c r="BB135" i="6"/>
  <c r="AW149" i="6"/>
  <c r="G149" i="6"/>
  <c r="O16" i="6"/>
  <c r="B16" i="6"/>
  <c r="AZ98" i="6"/>
  <c r="BD98" i="6"/>
  <c r="AV319" i="6"/>
  <c r="AV30" i="6"/>
  <c r="BB121" i="6"/>
  <c r="AW165" i="6"/>
  <c r="AW284" i="6"/>
  <c r="AY318" i="6"/>
  <c r="M318" i="6"/>
  <c r="I309" i="6"/>
  <c r="BB309" i="6"/>
  <c r="H76" i="6"/>
  <c r="AY29" i="6"/>
  <c r="AX225" i="6"/>
  <c r="K225" i="6"/>
  <c r="AZ245" i="6"/>
  <c r="AY245" i="6"/>
  <c r="N119" i="6"/>
  <c r="N223" i="6"/>
  <c r="BD240" i="6"/>
  <c r="B107" i="6"/>
  <c r="AX107" i="6"/>
  <c r="AY275" i="6"/>
  <c r="BB275" i="6"/>
  <c r="H241" i="6"/>
  <c r="AX241" i="6"/>
  <c r="L244" i="6"/>
  <c r="M244" i="6"/>
  <c r="AY7" i="6"/>
  <c r="AV364" i="6"/>
  <c r="J364" i="6"/>
  <c r="AX278" i="6"/>
  <c r="H278" i="6"/>
  <c r="B203" i="6"/>
  <c r="N203" i="6"/>
  <c r="B327" i="6"/>
  <c r="K327" i="6"/>
  <c r="L307" i="6"/>
  <c r="I307" i="6"/>
  <c r="AX342" i="6"/>
  <c r="I342" i="6"/>
  <c r="AZ21" i="6"/>
  <c r="H243" i="6"/>
  <c r="O212" i="6"/>
  <c r="L85" i="6"/>
  <c r="I146" i="6"/>
  <c r="B146" i="6"/>
  <c r="H311" i="6"/>
  <c r="BD311" i="6"/>
  <c r="BD361" i="6"/>
  <c r="AW184" i="6"/>
  <c r="L158" i="6"/>
  <c r="AV117" i="6"/>
  <c r="M20" i="6"/>
  <c r="O211" i="6"/>
  <c r="AV316" i="6"/>
  <c r="BD316" i="6"/>
  <c r="M356" i="6"/>
  <c r="N356" i="6"/>
  <c r="I221" i="6"/>
  <c r="L75" i="6"/>
  <c r="O75" i="6"/>
  <c r="BD351" i="6"/>
  <c r="AV351" i="6"/>
  <c r="J169" i="6"/>
  <c r="L169" i="6"/>
  <c r="B285" i="6"/>
  <c r="I285" i="6"/>
  <c r="BB162" i="6"/>
  <c r="AY162" i="6"/>
  <c r="K256" i="6"/>
  <c r="H256" i="6"/>
  <c r="N344" i="6"/>
  <c r="K344" i="6"/>
  <c r="G62" i="6"/>
  <c r="BC62" i="6"/>
  <c r="AX233" i="6"/>
  <c r="O233" i="6"/>
  <c r="B258" i="6"/>
  <c r="AY258" i="6"/>
  <c r="BC359" i="6"/>
  <c r="AX326" i="6"/>
  <c r="G209" i="6"/>
  <c r="AZ102" i="6"/>
  <c r="L102" i="6"/>
  <c r="M122" i="6"/>
  <c r="AX122" i="6"/>
  <c r="J87" i="6"/>
  <c r="M87" i="6"/>
  <c r="M264" i="6"/>
  <c r="B265" i="6"/>
  <c r="I34" i="6"/>
  <c r="AX34" i="6"/>
  <c r="AW51" i="6"/>
  <c r="I51" i="6"/>
  <c r="BB367" i="6"/>
  <c r="J224" i="6"/>
  <c r="O57" i="6"/>
  <c r="AY57" i="6"/>
  <c r="BB306" i="6"/>
  <c r="AX306" i="6"/>
  <c r="AY59" i="6"/>
  <c r="O186" i="6"/>
  <c r="BB252" i="6"/>
  <c r="K252" i="6"/>
  <c r="AW349" i="6"/>
  <c r="B349" i="6"/>
  <c r="AW8" i="6"/>
  <c r="J8" i="6"/>
  <c r="K350" i="6"/>
  <c r="J350" i="6"/>
  <c r="BA41" i="6"/>
  <c r="I41" i="6"/>
  <c r="L207" i="6"/>
  <c r="BA207" i="6"/>
  <c r="M247" i="6"/>
  <c r="K247" i="6"/>
  <c r="AX260" i="6"/>
  <c r="N260" i="6"/>
  <c r="H294" i="6"/>
  <c r="BB159" i="6"/>
  <c r="BB288" i="6"/>
  <c r="L132" i="6"/>
  <c r="H132" i="6"/>
  <c r="M352" i="6"/>
  <c r="AX352" i="6"/>
  <c r="AZ89" i="6"/>
  <c r="AV89" i="6"/>
  <c r="I70" i="6"/>
  <c r="I83" i="6"/>
  <c r="AY83" i="6"/>
  <c r="O257" i="6"/>
  <c r="K257" i="6"/>
  <c r="AV52" i="6"/>
  <c r="BD52" i="6"/>
  <c r="G197" i="6"/>
  <c r="BC197" i="6"/>
  <c r="BB86" i="6"/>
  <c r="G86" i="6"/>
  <c r="AV150" i="6"/>
  <c r="H230" i="6"/>
  <c r="G345" i="6"/>
  <c r="BC69" i="6"/>
  <c r="BB213" i="6"/>
  <c r="G79" i="6"/>
  <c r="I18" i="6"/>
  <c r="K266" i="6"/>
  <c r="J137" i="6"/>
  <c r="BD24" i="6"/>
  <c r="AY24" i="6"/>
  <c r="AV63" i="6"/>
  <c r="K63" i="6"/>
  <c r="K298" i="6"/>
  <c r="AY300" i="6"/>
  <c r="L111" i="6"/>
  <c r="K111" i="6"/>
  <c r="O276" i="6"/>
  <c r="H276" i="6"/>
  <c r="AV313" i="6"/>
  <c r="M313" i="6"/>
  <c r="BA109" i="6"/>
  <c r="AY109" i="6"/>
  <c r="H100" i="6"/>
  <c r="AV100" i="6"/>
  <c r="BD171" i="6"/>
  <c r="AY171" i="6"/>
  <c r="O12" i="6"/>
  <c r="L12" i="6"/>
  <c r="G110" i="6"/>
  <c r="O110" i="6"/>
  <c r="O363" i="6"/>
  <c r="K363" i="6"/>
  <c r="AZ202" i="6"/>
  <c r="N297" i="6"/>
  <c r="AX320" i="6"/>
  <c r="H166" i="6"/>
  <c r="AV129" i="6"/>
  <c r="AY194" i="6"/>
  <c r="J347" i="6"/>
  <c r="B286" i="6"/>
  <c r="AY67" i="6"/>
  <c r="G292" i="6"/>
  <c r="AX28" i="6"/>
  <c r="G321" i="6"/>
  <c r="I321" i="6"/>
  <c r="BD143" i="6"/>
  <c r="AY143" i="6"/>
  <c r="BA227" i="6"/>
  <c r="BC227" i="6"/>
  <c r="K118" i="6"/>
  <c r="M118" i="6"/>
  <c r="AZ182" i="6"/>
  <c r="BA182" i="6"/>
  <c r="BC187" i="6"/>
  <c r="AX187" i="6"/>
  <c r="K38" i="6"/>
  <c r="AZ38" i="6"/>
  <c r="O357" i="6"/>
  <c r="AW36" i="6"/>
  <c r="I42" i="6"/>
  <c r="G6" i="6"/>
  <c r="AY156" i="6"/>
  <c r="BB156" i="6"/>
  <c r="BA104" i="6"/>
  <c r="O104" i="6"/>
  <c r="M60" i="6"/>
  <c r="AV60" i="6"/>
  <c r="AY37" i="6"/>
  <c r="M37" i="6"/>
  <c r="BB160" i="6"/>
  <c r="M160" i="6"/>
  <c r="AX148" i="6"/>
  <c r="G148" i="6"/>
  <c r="K31" i="6"/>
  <c r="G31" i="6"/>
  <c r="BB196" i="6"/>
  <c r="G196" i="6"/>
  <c r="L331" i="6"/>
  <c r="B329" i="6"/>
  <c r="AX237" i="6"/>
  <c r="H261" i="6"/>
  <c r="BA71" i="6"/>
  <c r="O71" i="6"/>
  <c r="AY145" i="6"/>
  <c r="O145" i="6"/>
  <c r="AW55" i="6"/>
  <c r="BD55" i="6"/>
  <c r="AW317" i="6"/>
  <c r="M317" i="6"/>
  <c r="BA64" i="6"/>
  <c r="N64" i="6"/>
  <c r="M238" i="6"/>
  <c r="AX238" i="6"/>
  <c r="BA58" i="6"/>
  <c r="AW58" i="6"/>
  <c r="AX96" i="6"/>
  <c r="I96" i="6"/>
  <c r="H152" i="6"/>
  <c r="O152" i="6"/>
  <c r="BC198" i="6"/>
  <c r="B44" i="6"/>
  <c r="J44" i="6"/>
  <c r="BD101" i="6"/>
  <c r="G101" i="6"/>
  <c r="N126" i="6"/>
  <c r="AX126" i="6"/>
  <c r="H242" i="6"/>
  <c r="J242" i="6"/>
  <c r="G175" i="6"/>
  <c r="M175" i="6"/>
  <c r="J177" i="6"/>
  <c r="AV177" i="6"/>
  <c r="AX343" i="6"/>
  <c r="I343" i="6"/>
  <c r="BC188" i="6"/>
  <c r="AX188" i="6"/>
  <c r="O323" i="6"/>
  <c r="K201" i="6"/>
  <c r="BD26" i="6"/>
  <c r="AV26" i="6"/>
  <c r="L167" i="6"/>
  <c r="BB167" i="6"/>
  <c r="BD362" i="6"/>
  <c r="M362" i="6"/>
  <c r="G333" i="6"/>
  <c r="I103" i="6"/>
  <c r="O103" i="6"/>
  <c r="K185" i="6"/>
  <c r="O185" i="6"/>
  <c r="M94" i="6"/>
  <c r="BB94" i="6"/>
  <c r="M216" i="6"/>
  <c r="BB216" i="6"/>
  <c r="BD228" i="6"/>
  <c r="AV228" i="6"/>
  <c r="AX135" i="6"/>
  <c r="BC149" i="6"/>
  <c r="O149" i="6"/>
  <c r="AX16" i="6"/>
  <c r="M16" i="6"/>
  <c r="AY98" i="6"/>
  <c r="BA98" i="6"/>
  <c r="L319" i="6"/>
  <c r="BC30" i="6"/>
  <c r="AZ121" i="6"/>
  <c r="BD165" i="6"/>
  <c r="BB284" i="6"/>
  <c r="BA284" i="6"/>
  <c r="BB318" i="6"/>
  <c r="BA318" i="6"/>
  <c r="AZ309" i="6"/>
  <c r="BD309" i="6"/>
  <c r="I76" i="6"/>
  <c r="G29" i="6"/>
  <c r="BC225" i="6"/>
  <c r="AV245" i="6"/>
  <c r="B119" i="6"/>
  <c r="K223" i="6"/>
  <c r="AY240" i="6"/>
  <c r="AY107" i="6"/>
  <c r="N107" i="6"/>
  <c r="BA275" i="6"/>
  <c r="O275" i="6"/>
  <c r="BA241" i="6"/>
  <c r="H244" i="6"/>
  <c r="AV7" i="6"/>
  <c r="AW364" i="6"/>
  <c r="AZ364" i="6"/>
  <c r="N278" i="6"/>
  <c r="L278" i="6"/>
  <c r="M203" i="6"/>
  <c r="AX203" i="6"/>
  <c r="BB327" i="6"/>
  <c r="J327" i="6"/>
  <c r="J307" i="6"/>
  <c r="BA307" i="6"/>
  <c r="BA342" i="6"/>
  <c r="BA21" i="6"/>
  <c r="N243" i="6"/>
  <c r="B212" i="6"/>
  <c r="I85" i="6"/>
  <c r="N146" i="6"/>
  <c r="AW146" i="6"/>
  <c r="AW311" i="6"/>
  <c r="AZ311" i="6"/>
  <c r="J361" i="6"/>
  <c r="B184" i="6"/>
  <c r="I158" i="6"/>
  <c r="N117" i="6"/>
  <c r="H20" i="6"/>
  <c r="N211" i="6"/>
  <c r="BB316" i="6"/>
  <c r="O356" i="6"/>
  <c r="H356" i="6"/>
  <c r="AY221" i="6"/>
  <c r="O221" i="6"/>
  <c r="AZ75" i="6"/>
  <c r="J75" i="6"/>
  <c r="H351" i="6"/>
  <c r="B351" i="6"/>
  <c r="BD169" i="6"/>
  <c r="K169" i="6"/>
  <c r="H285" i="6"/>
  <c r="G285" i="6"/>
  <c r="AZ162" i="6"/>
  <c r="K162" i="6"/>
  <c r="AV256" i="6"/>
  <c r="L256" i="6"/>
  <c r="J344" i="6"/>
  <c r="M344" i="6"/>
  <c r="BA62" i="6"/>
  <c r="J62" i="6"/>
  <c r="AV233" i="6"/>
  <c r="AY233" i="6"/>
  <c r="K258" i="6"/>
  <c r="M258" i="6"/>
  <c r="L359" i="6"/>
  <c r="AZ326" i="6"/>
  <c r="L326" i="6"/>
  <c r="BA209" i="6"/>
  <c r="AY209" i="6"/>
  <c r="BC102" i="6"/>
  <c r="B102" i="6"/>
  <c r="BD122" i="6"/>
  <c r="B122" i="6"/>
  <c r="BD87" i="6"/>
  <c r="I87" i="6"/>
  <c r="BC264" i="6"/>
  <c r="BC265" i="6"/>
  <c r="L34" i="6"/>
  <c r="N34" i="6"/>
  <c r="BC51" i="6"/>
  <c r="AY51" i="6"/>
  <c r="AY367" i="6"/>
  <c r="BC224" i="6"/>
  <c r="J57" i="6"/>
  <c r="BC57" i="6"/>
  <c r="H306" i="6"/>
  <c r="AZ306" i="6"/>
  <c r="BB59" i="6"/>
  <c r="B186" i="6"/>
  <c r="N252" i="6"/>
  <c r="J252" i="6"/>
  <c r="AX349" i="6"/>
  <c r="O349" i="6"/>
  <c r="BD8" i="6"/>
  <c r="AX8" i="6"/>
  <c r="BA350" i="6"/>
  <c r="AY350" i="6"/>
  <c r="AX41" i="6"/>
  <c r="BD207" i="6"/>
  <c r="I247" i="6"/>
  <c r="O260" i="6"/>
  <c r="AV294" i="6"/>
  <c r="H159" i="6"/>
  <c r="H288" i="6"/>
  <c r="M132" i="6"/>
  <c r="K132" i="6"/>
  <c r="G352" i="6"/>
  <c r="BB352" i="6"/>
  <c r="M89" i="6"/>
  <c r="AX89" i="6"/>
  <c r="J70" i="6"/>
  <c r="H83" i="6"/>
  <c r="J83" i="6"/>
  <c r="AW257" i="6"/>
  <c r="BC257" i="6"/>
  <c r="H52" i="6"/>
  <c r="B52" i="6"/>
  <c r="BA197" i="6"/>
  <c r="N197" i="6"/>
  <c r="H86" i="6"/>
  <c r="N150" i="6"/>
  <c r="AW230" i="6"/>
  <c r="B345" i="6"/>
  <c r="AX345" i="6"/>
  <c r="AW69" i="6"/>
  <c r="L69" i="6"/>
  <c r="M213" i="6"/>
  <c r="BD79" i="6"/>
  <c r="AY18" i="6"/>
  <c r="I266" i="6"/>
  <c r="H137" i="6"/>
  <c r="M137" i="6"/>
  <c r="B24" i="6"/>
  <c r="BB24" i="6"/>
  <c r="BD63" i="6"/>
  <c r="BC63" i="6"/>
  <c r="I298" i="6"/>
  <c r="BA300" i="6"/>
  <c r="N300" i="6"/>
  <c r="BB111" i="6"/>
  <c r="M111" i="6"/>
  <c r="I276" i="6"/>
  <c r="BC276" i="6"/>
  <c r="BA313" i="6"/>
  <c r="O313" i="6"/>
  <c r="BD109" i="6"/>
  <c r="O109" i="6"/>
  <c r="N100" i="6"/>
  <c r="BC100" i="6"/>
  <c r="I171" i="6"/>
  <c r="BB171" i="6"/>
  <c r="BC12" i="6"/>
  <c r="AY12" i="6"/>
  <c r="AW110" i="6"/>
  <c r="B110" i="6"/>
  <c r="H363" i="6"/>
  <c r="BA363" i="6"/>
  <c r="BC202" i="6"/>
  <c r="L297" i="6"/>
  <c r="N320" i="6"/>
  <c r="N166" i="6"/>
  <c r="G129" i="6"/>
  <c r="BA194" i="6"/>
  <c r="AX194" i="6"/>
  <c r="N347" i="6"/>
  <c r="H347" i="6"/>
  <c r="BA286" i="6"/>
  <c r="I286" i="6"/>
  <c r="K67" i="6"/>
  <c r="BA67" i="6"/>
  <c r="BB292" i="6"/>
  <c r="AV28" i="6"/>
  <c r="B28" i="6"/>
  <c r="AX321" i="6"/>
  <c r="O321" i="6"/>
  <c r="AW143" i="6"/>
  <c r="AW227" i="6"/>
  <c r="BB227" i="6"/>
  <c r="BA118" i="6"/>
  <c r="L118" i="6"/>
  <c r="BD182" i="6"/>
  <c r="M182" i="6"/>
  <c r="AW187" i="6"/>
  <c r="AY38" i="6"/>
  <c r="I357" i="6"/>
  <c r="AY36" i="6"/>
  <c r="AW42" i="6"/>
  <c r="AY6" i="6"/>
  <c r="AZ156" i="6"/>
  <c r="O156" i="6"/>
  <c r="BB104" i="6"/>
  <c r="AY104" i="6"/>
  <c r="I60" i="6"/>
  <c r="H60" i="6"/>
  <c r="BC37" i="6"/>
  <c r="BD37" i="6"/>
  <c r="B160" i="6"/>
  <c r="B148" i="6"/>
  <c r="AX31" i="6"/>
  <c r="BD196" i="6"/>
  <c r="N331" i="6"/>
  <c r="L329" i="6"/>
  <c r="O237" i="6"/>
  <c r="J261" i="6"/>
  <c r="N71" i="6"/>
  <c r="AZ71" i="6"/>
  <c r="G145" i="6"/>
  <c r="AZ145" i="6"/>
  <c r="AX55" i="6"/>
  <c r="J55" i="6"/>
  <c r="BD317" i="6"/>
  <c r="H317" i="6"/>
  <c r="G64" i="6"/>
  <c r="I64" i="6"/>
  <c r="J238" i="6"/>
  <c r="B238" i="6"/>
  <c r="M153" i="6"/>
  <c r="G153" i="6"/>
  <c r="J246" i="6"/>
  <c r="J310" i="6"/>
  <c r="AW310" i="6"/>
  <c r="M130" i="6"/>
  <c r="G130" i="6"/>
  <c r="B190" i="6"/>
  <c r="AW190" i="6"/>
  <c r="BB164" i="6"/>
  <c r="O164" i="6"/>
  <c r="BA215" i="6"/>
  <c r="AW215" i="6"/>
  <c r="BB58" i="6"/>
  <c r="H58" i="6"/>
  <c r="H96" i="6"/>
  <c r="M96" i="6"/>
  <c r="G152" i="6"/>
  <c r="AW198" i="6"/>
  <c r="BB44" i="6"/>
  <c r="AV44" i="6"/>
  <c r="BA101" i="6"/>
  <c r="B101" i="6"/>
  <c r="AY126" i="6"/>
  <c r="M126" i="6"/>
  <c r="AY242" i="6"/>
  <c r="B242" i="6"/>
  <c r="AW175" i="6"/>
  <c r="AX175" i="6"/>
  <c r="BA177" i="6"/>
  <c r="H177" i="6"/>
  <c r="BA343" i="6"/>
  <c r="AV343" i="6"/>
  <c r="K188" i="6"/>
  <c r="I188" i="6"/>
  <c r="AX323" i="6"/>
  <c r="BA201" i="6"/>
  <c r="J201" i="6"/>
  <c r="AW26" i="6"/>
  <c r="AZ26" i="6"/>
  <c r="J167" i="6"/>
  <c r="M167" i="6"/>
  <c r="BC362" i="6"/>
  <c r="K362" i="6"/>
  <c r="AZ333" i="6"/>
  <c r="G103" i="6"/>
  <c r="BB103" i="6"/>
  <c r="H185" i="6"/>
  <c r="AW185" i="6"/>
  <c r="B94" i="6"/>
  <c r="AY94" i="6"/>
  <c r="I216" i="6"/>
  <c r="BA216" i="6"/>
  <c r="I228" i="6"/>
  <c r="N228" i="6"/>
  <c r="G135" i="6"/>
  <c r="H149" i="6"/>
  <c r="I149" i="6"/>
  <c r="AV16" i="6"/>
  <c r="BA16" i="6"/>
  <c r="G98" i="6"/>
  <c r="AX98" i="6"/>
  <c r="M319" i="6"/>
  <c r="AZ30" i="6"/>
  <c r="AX121" i="6"/>
  <c r="AX165" i="6"/>
  <c r="AZ284" i="6"/>
  <c r="B284" i="6"/>
  <c r="B318" i="6"/>
  <c r="N318" i="6"/>
  <c r="AW309" i="6"/>
  <c r="N309" i="6"/>
  <c r="BD76" i="6"/>
  <c r="BB29" i="6"/>
  <c r="J225" i="6"/>
  <c r="I245" i="6"/>
  <c r="J119" i="6"/>
  <c r="AX223" i="6"/>
  <c r="J223" i="6"/>
  <c r="AX240" i="6"/>
  <c r="L240" i="6"/>
  <c r="BD107" i="6"/>
  <c r="L107" i="6"/>
  <c r="AV275" i="6"/>
  <c r="BB241" i="6"/>
  <c r="J244" i="6"/>
  <c r="AW7" i="6"/>
  <c r="K7" i="6"/>
  <c r="N364" i="6"/>
  <c r="K364" i="6"/>
  <c r="BB278" i="6"/>
  <c r="AW278" i="6"/>
  <c r="AV203" i="6"/>
  <c r="BD203" i="6"/>
  <c r="L327" i="6"/>
  <c r="BC327" i="6"/>
  <c r="O307" i="6"/>
  <c r="M342" i="6"/>
  <c r="N21" i="6"/>
  <c r="AY243" i="6"/>
  <c r="AW212" i="6"/>
  <c r="BA85" i="6"/>
  <c r="J85" i="6"/>
  <c r="AX146" i="6"/>
  <c r="BB146" i="6"/>
  <c r="J311" i="6"/>
  <c r="BA311" i="6"/>
  <c r="K361" i="6"/>
  <c r="AX184" i="6"/>
  <c r="J158" i="6"/>
  <c r="B117" i="6"/>
  <c r="AX20" i="6"/>
  <c r="H211" i="6"/>
  <c r="BD211" i="6"/>
  <c r="BA316" i="6"/>
  <c r="AX316" i="6"/>
  <c r="BB356" i="6"/>
  <c r="BC356" i="6"/>
  <c r="BB221" i="6"/>
  <c r="BC221" i="6"/>
  <c r="B75" i="6"/>
  <c r="BA75" i="6"/>
  <c r="AZ351" i="6"/>
  <c r="AW351" i="6"/>
  <c r="N169" i="6"/>
  <c r="BC169" i="6"/>
  <c r="AY285" i="6"/>
  <c r="N285" i="6"/>
  <c r="I162" i="6"/>
  <c r="J162" i="6"/>
  <c r="M256" i="6"/>
  <c r="O256" i="6"/>
  <c r="BB344" i="6"/>
  <c r="AV344" i="6"/>
  <c r="K62" i="6"/>
  <c r="AZ62" i="6"/>
  <c r="N233" i="6"/>
  <c r="B233" i="6"/>
  <c r="AZ258" i="6"/>
  <c r="I258" i="6"/>
  <c r="AX359" i="6"/>
  <c r="BC326" i="6"/>
  <c r="K326" i="6"/>
  <c r="BB209" i="6"/>
  <c r="M209" i="6"/>
  <c r="BA102" i="6"/>
  <c r="H102" i="6"/>
  <c r="J122" i="6"/>
  <c r="AY122" i="6"/>
  <c r="AW87" i="6"/>
  <c r="L87" i="6"/>
  <c r="BA264" i="6"/>
  <c r="K265" i="6"/>
  <c r="AW34" i="6"/>
  <c r="O34" i="6"/>
  <c r="J51" i="6"/>
  <c r="I367" i="6"/>
  <c r="L224" i="6"/>
  <c r="BB57" i="6"/>
  <c r="AX57" i="6"/>
  <c r="I306" i="6"/>
  <c r="AW306" i="6"/>
  <c r="N59" i="6"/>
  <c r="AX186" i="6"/>
  <c r="AZ186" i="6"/>
  <c r="M252" i="6"/>
  <c r="AV349" i="6"/>
  <c r="H349" i="6"/>
  <c r="O8" i="6"/>
  <c r="BC8" i="6"/>
  <c r="BC350" i="6"/>
  <c r="AV350" i="6"/>
  <c r="K41" i="6"/>
  <c r="I207" i="6"/>
  <c r="BB247" i="6"/>
  <c r="M260" i="6"/>
  <c r="L294" i="6"/>
  <c r="J159" i="6"/>
  <c r="N288" i="6"/>
  <c r="O132" i="6"/>
  <c r="N132" i="6"/>
  <c r="H352" i="6"/>
  <c r="B352" i="6"/>
  <c r="H89" i="6"/>
  <c r="AY89" i="6"/>
  <c r="B70" i="6"/>
  <c r="BC83" i="6"/>
  <c r="AW83" i="6"/>
  <c r="AZ257" i="6"/>
  <c r="BB257" i="6"/>
  <c r="BC52" i="6"/>
  <c r="BA52" i="6"/>
  <c r="B197" i="6"/>
  <c r="BB197" i="6"/>
  <c r="AV86" i="6"/>
  <c r="G150" i="6"/>
  <c r="BD150" i="6"/>
  <c r="B230" i="6"/>
  <c r="BC345" i="6"/>
  <c r="AZ345" i="6"/>
  <c r="I69" i="6"/>
  <c r="H69" i="6"/>
  <c r="J213" i="6"/>
  <c r="H79" i="6"/>
  <c r="O18" i="6"/>
  <c r="B266" i="6"/>
  <c r="BA266" i="6"/>
  <c r="AZ137" i="6"/>
  <c r="BC137" i="6"/>
  <c r="AW24" i="6"/>
  <c r="AV24" i="6"/>
  <c r="AX63" i="6"/>
  <c r="H63" i="6"/>
  <c r="H298" i="6"/>
  <c r="AZ300" i="6"/>
  <c r="BD300" i="6"/>
  <c r="G111" i="6"/>
  <c r="BC111" i="6"/>
  <c r="M276" i="6"/>
  <c r="BA276" i="6"/>
  <c r="N313" i="6"/>
  <c r="AX313" i="6"/>
  <c r="N109" i="6"/>
  <c r="I109" i="6"/>
  <c r="K100" i="6"/>
  <c r="L100" i="6"/>
  <c r="AX171" i="6"/>
  <c r="AV171" i="6"/>
  <c r="J12" i="6"/>
  <c r="N110" i="6"/>
  <c r="AW363" i="6"/>
  <c r="BB202" i="6"/>
  <c r="B297" i="6"/>
  <c r="M320" i="6"/>
  <c r="BD166" i="6"/>
  <c r="O166" i="6"/>
  <c r="AX129" i="6"/>
  <c r="O129" i="6"/>
  <c r="AV194" i="6"/>
  <c r="J194" i="6"/>
  <c r="AX347" i="6"/>
  <c r="BB347" i="6"/>
  <c r="H286" i="6"/>
  <c r="AZ286" i="6"/>
  <c r="I67" i="6"/>
  <c r="O67" i="6"/>
  <c r="BC292" i="6"/>
  <c r="K28" i="6"/>
  <c r="H28" i="6"/>
  <c r="BC321" i="6"/>
  <c r="AW321" i="6"/>
  <c r="BA143" i="6"/>
  <c r="AZ143" i="6"/>
  <c r="G227" i="6"/>
  <c r="J227" i="6"/>
  <c r="AY118" i="6"/>
  <c r="I118" i="6"/>
  <c r="BB182" i="6"/>
  <c r="H187" i="6"/>
  <c r="AV38" i="6"/>
  <c r="AZ357" i="6"/>
  <c r="H36" i="6"/>
  <c r="H42" i="6"/>
  <c r="AX42" i="6"/>
  <c r="O6" i="6"/>
  <c r="BD6" i="6"/>
  <c r="J58" i="6"/>
  <c r="BC58" i="6"/>
  <c r="B96" i="6"/>
  <c r="AY96" i="6"/>
  <c r="AV152" i="6"/>
  <c r="AY198" i="6"/>
  <c r="B198" i="6"/>
  <c r="N44" i="6"/>
  <c r="K44" i="6"/>
  <c r="M101" i="6"/>
  <c r="BB101" i="6"/>
  <c r="BB126" i="6"/>
  <c r="AZ126" i="6"/>
  <c r="I242" i="6"/>
  <c r="BD175" i="6"/>
  <c r="I177" i="6"/>
  <c r="AW343" i="6"/>
  <c r="BD188" i="6"/>
  <c r="G323" i="6"/>
  <c r="AY201" i="6"/>
  <c r="AW201" i="6"/>
  <c r="H26" i="6"/>
  <c r="N26" i="6"/>
  <c r="AX167" i="6"/>
  <c r="N167" i="6"/>
  <c r="N362" i="6"/>
  <c r="B362" i="6"/>
  <c r="M333" i="6"/>
  <c r="N103" i="6"/>
  <c r="B103" i="6"/>
  <c r="N185" i="6"/>
  <c r="BC185" i="6"/>
  <c r="N94" i="6"/>
  <c r="AW94" i="6"/>
  <c r="K216" i="6"/>
  <c r="AZ216" i="6"/>
  <c r="AX228" i="6"/>
  <c r="K135" i="6"/>
  <c r="BB149" i="6"/>
  <c r="G16" i="6"/>
  <c r="AW98" i="6"/>
  <c r="O319" i="6"/>
  <c r="AX30" i="6"/>
  <c r="K30" i="6"/>
  <c r="BD121" i="6"/>
  <c r="AW121" i="6"/>
  <c r="I165" i="6"/>
  <c r="AZ165" i="6"/>
  <c r="L284" i="6"/>
  <c r="G284" i="6"/>
  <c r="H318" i="6"/>
  <c r="AZ318" i="6"/>
  <c r="O309" i="6"/>
  <c r="AZ76" i="6"/>
  <c r="H29" i="6"/>
  <c r="AY225" i="6"/>
  <c r="AX245" i="6"/>
  <c r="BB119" i="6"/>
  <c r="AZ223" i="6"/>
  <c r="BD223" i="6"/>
  <c r="H240" i="6"/>
  <c r="G240" i="6"/>
  <c r="K107" i="6"/>
  <c r="O107" i="6"/>
  <c r="H275" i="6"/>
  <c r="M241" i="6"/>
  <c r="B244" i="6"/>
  <c r="AZ7" i="6"/>
  <c r="BC7" i="6"/>
  <c r="I364" i="6"/>
  <c r="M364" i="6"/>
  <c r="G278" i="6"/>
  <c r="AZ203" i="6"/>
  <c r="BA203" i="6"/>
  <c r="M327" i="6"/>
  <c r="AZ307" i="6"/>
  <c r="AY342" i="6"/>
  <c r="J21" i="6"/>
  <c r="AV243" i="6"/>
  <c r="AZ212" i="6"/>
  <c r="G212" i="6"/>
  <c r="BD85" i="6"/>
  <c r="O85" i="6"/>
  <c r="K146" i="6"/>
  <c r="L146" i="6"/>
  <c r="B311" i="6"/>
  <c r="BB311" i="6"/>
  <c r="I361" i="6"/>
  <c r="AZ184" i="6"/>
  <c r="BB158" i="6"/>
  <c r="BD117" i="6"/>
  <c r="K20" i="6"/>
  <c r="AZ211" i="6"/>
  <c r="AX211" i="6"/>
  <c r="B316" i="6"/>
  <c r="J316" i="6"/>
  <c r="J356" i="6"/>
  <c r="BA356" i="6"/>
  <c r="M221" i="6"/>
  <c r="L221" i="6"/>
  <c r="AW75" i="6"/>
  <c r="K75" i="6"/>
  <c r="J351" i="6"/>
  <c r="BB351" i="6"/>
  <c r="BB169" i="6"/>
  <c r="H169" i="6"/>
  <c r="BA285" i="6"/>
  <c r="BC285" i="6"/>
  <c r="AW162" i="6"/>
  <c r="AV162" i="6"/>
  <c r="AX256" i="6"/>
  <c r="B256" i="6"/>
  <c r="H344" i="6"/>
  <c r="AY344" i="6"/>
  <c r="I62" i="6"/>
  <c r="BB62" i="6"/>
  <c r="G233" i="6"/>
  <c r="AW233" i="6"/>
  <c r="L258" i="6"/>
  <c r="AW258" i="6"/>
  <c r="J359" i="6"/>
  <c r="BB326" i="6"/>
  <c r="AW326" i="6"/>
  <c r="BD209" i="6"/>
  <c r="N209" i="6"/>
  <c r="G102" i="6"/>
  <c r="K102" i="6"/>
  <c r="AW122" i="6"/>
  <c r="BC122" i="6"/>
  <c r="AZ87" i="6"/>
  <c r="O87" i="6"/>
  <c r="L264" i="6"/>
  <c r="O265" i="6"/>
  <c r="AX265" i="6"/>
  <c r="B34" i="6"/>
  <c r="J34" i="6"/>
  <c r="N51" i="6"/>
  <c r="AV367" i="6"/>
  <c r="K224" i="6"/>
  <c r="I57" i="6"/>
  <c r="K57" i="6"/>
  <c r="N306" i="6"/>
  <c r="O306" i="6"/>
  <c r="AZ59" i="6"/>
  <c r="BA186" i="6"/>
  <c r="L186" i="6"/>
  <c r="BD252" i="6"/>
  <c r="I252" i="6"/>
  <c r="M349" i="6"/>
  <c r="AY349" i="6"/>
  <c r="K8" i="6"/>
  <c r="M8" i="6"/>
  <c r="AZ350" i="6"/>
  <c r="L350" i="6"/>
  <c r="AY41" i="6"/>
  <c r="K207" i="6"/>
  <c r="B247" i="6"/>
  <c r="J260" i="6"/>
  <c r="BD294" i="6"/>
  <c r="N159" i="6"/>
  <c r="BA288" i="6"/>
  <c r="I132" i="6"/>
  <c r="B132" i="6"/>
  <c r="J352" i="6"/>
  <c r="N352" i="6"/>
  <c r="AW89" i="6"/>
  <c r="BA89" i="6"/>
  <c r="N70" i="6"/>
  <c r="AY70" i="6"/>
  <c r="G83" i="6"/>
  <c r="K83" i="6"/>
  <c r="I257" i="6"/>
  <c r="B257" i="6"/>
  <c r="J52" i="6"/>
  <c r="L52" i="6"/>
  <c r="I197" i="6"/>
  <c r="AW197" i="6"/>
  <c r="BD86" i="6"/>
  <c r="K150" i="6"/>
  <c r="M150" i="6"/>
  <c r="AX230" i="6"/>
  <c r="K345" i="6"/>
  <c r="O345" i="6"/>
  <c r="AY69" i="6"/>
  <c r="AX69" i="6"/>
  <c r="BC213" i="6"/>
  <c r="BB79" i="6"/>
  <c r="J18" i="6"/>
  <c r="BD18" i="6"/>
  <c r="AY266" i="6"/>
  <c r="AZ266" i="6"/>
  <c r="N137" i="6"/>
  <c r="AX137" i="6"/>
  <c r="H24" i="6"/>
  <c r="J24" i="6"/>
  <c r="L63" i="6"/>
  <c r="G298" i="6"/>
  <c r="O300" i="6"/>
  <c r="AW300" i="6"/>
  <c r="BA111" i="6"/>
  <c r="BD111" i="6"/>
  <c r="L276" i="6"/>
  <c r="K276" i="6"/>
  <c r="BB313" i="6"/>
  <c r="AW313" i="6"/>
  <c r="AX109" i="6"/>
  <c r="J109" i="6"/>
  <c r="AW100" i="6"/>
  <c r="BD100" i="6"/>
  <c r="K171" i="6"/>
  <c r="AZ12" i="6"/>
  <c r="BB110" i="6"/>
  <c r="AZ363" i="6"/>
  <c r="AX202" i="6"/>
  <c r="M202" i="6"/>
  <c r="BB297" i="6"/>
  <c r="AW297" i="6"/>
  <c r="B320" i="6"/>
  <c r="AV320" i="6"/>
  <c r="BB166" i="6"/>
  <c r="L166" i="6"/>
  <c r="M129" i="6"/>
  <c r="BA129" i="6"/>
  <c r="BC194" i="6"/>
  <c r="K194" i="6"/>
  <c r="O347" i="6"/>
  <c r="BA347" i="6"/>
  <c r="O286" i="6"/>
  <c r="BB286" i="6"/>
  <c r="H67" i="6"/>
  <c r="AZ67" i="6"/>
  <c r="H292" i="6"/>
  <c r="AW28" i="6"/>
  <c r="L28" i="6"/>
  <c r="K321" i="6"/>
  <c r="BD321" i="6"/>
  <c r="O143" i="6"/>
  <c r="BC143" i="6"/>
  <c r="B227" i="6"/>
  <c r="G118" i="6"/>
  <c r="BC182" i="6"/>
  <c r="BD187" i="6"/>
  <c r="BC38" i="6"/>
  <c r="BD357" i="6"/>
  <c r="K357" i="6"/>
  <c r="BD36" i="6"/>
  <c r="AX36" i="6"/>
  <c r="B42" i="6"/>
  <c r="BD42" i="6"/>
  <c r="BB6" i="6"/>
  <c r="L6" i="6"/>
  <c r="AW156" i="6"/>
  <c r="BD156" i="6"/>
  <c r="I104" i="6"/>
  <c r="H104" i="6"/>
  <c r="B60" i="6"/>
  <c r="AY60" i="6"/>
  <c r="H37" i="6"/>
  <c r="I37" i="6"/>
  <c r="I160" i="6"/>
  <c r="AV148" i="6"/>
  <c r="M31" i="6"/>
  <c r="AZ196" i="6"/>
  <c r="O331" i="6"/>
  <c r="O329" i="6"/>
  <c r="AW237" i="6"/>
  <c r="AZ261" i="6"/>
  <c r="AY261" i="6"/>
  <c r="BC71" i="6"/>
  <c r="BD71" i="6"/>
  <c r="J145" i="6"/>
  <c r="BB145" i="6"/>
  <c r="G55" i="6"/>
  <c r="BB55" i="6"/>
  <c r="AV317" i="6"/>
  <c r="G317" i="6"/>
  <c r="L64" i="6"/>
  <c r="BC64" i="6"/>
  <c r="I238" i="6"/>
  <c r="G58" i="6"/>
  <c r="M58" i="6"/>
  <c r="BA96" i="6"/>
  <c r="BC152" i="6"/>
  <c r="K198" i="6"/>
  <c r="I198" i="6"/>
  <c r="BA44" i="6"/>
  <c r="H44" i="6"/>
  <c r="H101" i="6"/>
  <c r="I101" i="6"/>
  <c r="BA126" i="6"/>
  <c r="AV126" i="6"/>
  <c r="BB242" i="6"/>
  <c r="BC175" i="6"/>
  <c r="BB177" i="6"/>
  <c r="BC343" i="6"/>
  <c r="N188" i="6"/>
  <c r="N323" i="6"/>
  <c r="AZ201" i="6"/>
  <c r="AX201" i="6"/>
  <c r="M26" i="6"/>
  <c r="AX26" i="6"/>
  <c r="BA167" i="6"/>
  <c r="BC167" i="6"/>
  <c r="G362" i="6"/>
  <c r="BB362" i="6"/>
  <c r="N333" i="6"/>
  <c r="BA333" i="6"/>
  <c r="M103" i="6"/>
  <c r="BD103" i="6"/>
  <c r="AY185" i="6"/>
  <c r="BD185" i="6"/>
  <c r="J94" i="6"/>
  <c r="AX94" i="6"/>
  <c r="AX216" i="6"/>
  <c r="M228" i="6"/>
  <c r="BD135" i="6"/>
  <c r="L149" i="6"/>
  <c r="AW16" i="6"/>
  <c r="J98" i="6"/>
  <c r="BA319" i="6"/>
  <c r="H30" i="6"/>
  <c r="J30" i="6"/>
  <c r="BA121" i="6"/>
  <c r="G121" i="6"/>
  <c r="H165" i="6"/>
  <c r="BB165" i="6"/>
  <c r="AV284" i="6"/>
  <c r="AY284" i="6"/>
  <c r="J318" i="6"/>
  <c r="M309" i="6"/>
  <c r="N76" i="6"/>
  <c r="AV29" i="6"/>
  <c r="BA29" i="6"/>
  <c r="BA225" i="6"/>
  <c r="BA245" i="6"/>
  <c r="L119" i="6"/>
  <c r="AW223" i="6"/>
  <c r="AV223" i="6"/>
  <c r="AZ240" i="6"/>
  <c r="BC240" i="6"/>
  <c r="AV107" i="6"/>
  <c r="H107" i="6"/>
  <c r="N275" i="6"/>
  <c r="BD241" i="6"/>
  <c r="G244" i="6"/>
  <c r="B7" i="6"/>
  <c r="O7" i="6"/>
  <c r="BA364" i="6"/>
  <c r="B364" i="6"/>
  <c r="BD278" i="6"/>
  <c r="BB203" i="6"/>
  <c r="AY203" i="6"/>
  <c r="BA327" i="6"/>
  <c r="B307" i="6"/>
  <c r="L342" i="6"/>
  <c r="G21" i="6"/>
  <c r="AZ243" i="6"/>
  <c r="L212" i="6"/>
  <c r="BA212" i="6"/>
  <c r="H85" i="6"/>
  <c r="B85" i="6"/>
  <c r="H146" i="6"/>
  <c r="AY146" i="6"/>
  <c r="AV311" i="6"/>
  <c r="G311" i="6"/>
  <c r="AV361" i="6"/>
  <c r="H184" i="6"/>
  <c r="K158" i="6"/>
  <c r="AZ117" i="6"/>
  <c r="L20" i="6"/>
  <c r="AW211" i="6"/>
  <c r="BA211" i="6"/>
  <c r="L316" i="6"/>
  <c r="BC316" i="6"/>
  <c r="AW356" i="6"/>
  <c r="B356" i="6"/>
  <c r="BA221" i="6"/>
  <c r="AX221" i="6"/>
  <c r="G75" i="6"/>
  <c r="BB75" i="6"/>
  <c r="I351" i="6"/>
  <c r="L351" i="6"/>
  <c r="AV169" i="6"/>
  <c r="J285" i="6"/>
  <c r="AX162" i="6"/>
  <c r="L162" i="6"/>
  <c r="G256" i="6"/>
  <c r="AY256" i="6"/>
  <c r="I344" i="6"/>
  <c r="G344" i="6"/>
  <c r="N62" i="6"/>
  <c r="H62" i="6"/>
  <c r="J233" i="6"/>
  <c r="I233" i="6"/>
  <c r="AX258" i="6"/>
  <c r="O359" i="6"/>
  <c r="N326" i="6"/>
  <c r="J326" i="6"/>
  <c r="B209" i="6"/>
  <c r="H209" i="6"/>
  <c r="M102" i="6"/>
  <c r="AW102" i="6"/>
  <c r="I122" i="6"/>
  <c r="BA122" i="6"/>
  <c r="K87" i="6"/>
  <c r="BB87" i="6"/>
  <c r="J264" i="6"/>
  <c r="G265" i="6"/>
  <c r="BA265" i="6"/>
  <c r="K34" i="6"/>
  <c r="AZ34" i="6"/>
  <c r="B51" i="6"/>
  <c r="AZ367" i="6"/>
  <c r="B367" i="6"/>
  <c r="N224" i="6"/>
  <c r="AV224" i="6"/>
  <c r="BD57" i="6"/>
  <c r="M57" i="6"/>
  <c r="BD306" i="6"/>
  <c r="BD59" i="6"/>
  <c r="J186" i="6"/>
  <c r="AY186" i="6"/>
  <c r="AW252" i="6"/>
  <c r="G252" i="6"/>
  <c r="BA349" i="6"/>
  <c r="L349" i="6"/>
  <c r="L8" i="6"/>
  <c r="H8" i="6"/>
  <c r="M350" i="6"/>
  <c r="M41" i="6"/>
  <c r="J207" i="6"/>
  <c r="G247" i="6"/>
  <c r="B260" i="6"/>
  <c r="BB294" i="6"/>
  <c r="AZ294" i="6"/>
  <c r="BA159" i="6"/>
  <c r="BD159" i="6"/>
  <c r="L288" i="6"/>
  <c r="BD288" i="6"/>
  <c r="G132" i="6"/>
  <c r="J132" i="6"/>
  <c r="BA352" i="6"/>
  <c r="L352" i="6"/>
  <c r="BC89" i="6"/>
  <c r="I89" i="6"/>
  <c r="AX70" i="6"/>
  <c r="O70" i="6"/>
  <c r="N83" i="6"/>
  <c r="AV83" i="6"/>
  <c r="L257" i="6"/>
  <c r="AV257" i="6"/>
  <c r="I52" i="6"/>
  <c r="AZ52" i="6"/>
  <c r="O197" i="6"/>
  <c r="AZ197" i="6"/>
  <c r="K86" i="6"/>
  <c r="BA150" i="6"/>
  <c r="BB150" i="6"/>
  <c r="BA230" i="6"/>
  <c r="I345" i="6"/>
  <c r="BA345" i="6"/>
  <c r="K69" i="6"/>
  <c r="BA69" i="6"/>
  <c r="B213" i="6"/>
  <c r="O213" i="6"/>
  <c r="L79" i="6"/>
  <c r="I79" i="6"/>
  <c r="H18" i="6"/>
  <c r="BC18" i="6"/>
  <c r="AV266" i="6"/>
  <c r="AX266" i="6"/>
  <c r="BA137" i="6"/>
  <c r="BD137" i="6"/>
  <c r="G24" i="6"/>
  <c r="L24" i="6"/>
  <c r="J63" i="6"/>
  <c r="BB298" i="6"/>
  <c r="G300" i="6"/>
  <c r="BC300" i="6"/>
  <c r="AY111" i="6"/>
  <c r="AV111" i="6"/>
  <c r="B276" i="6"/>
  <c r="BD276" i="6"/>
  <c r="L313" i="6"/>
  <c r="K313" i="6"/>
  <c r="AV109" i="6"/>
  <c r="M100" i="6"/>
  <c r="G171" i="6"/>
  <c r="AV12" i="6"/>
  <c r="BC110" i="6"/>
  <c r="I58" i="6"/>
  <c r="K58" i="6"/>
  <c r="AZ96" i="6"/>
  <c r="K152" i="6"/>
  <c r="H198" i="6"/>
  <c r="AX198" i="6"/>
  <c r="L44" i="6"/>
  <c r="BC44" i="6"/>
  <c r="O101" i="6"/>
  <c r="AY101" i="6"/>
  <c r="I126" i="6"/>
  <c r="H126" i="6"/>
  <c r="L242" i="6"/>
  <c r="AY175" i="6"/>
  <c r="L177" i="6"/>
  <c r="B343" i="6"/>
  <c r="O188" i="6"/>
  <c r="BD323" i="6"/>
  <c r="BB323" i="6"/>
  <c r="AV201" i="6"/>
  <c r="BD201" i="6"/>
  <c r="G26" i="6"/>
  <c r="B26" i="6"/>
  <c r="O167" i="6"/>
  <c r="AY167" i="6"/>
  <c r="I362" i="6"/>
  <c r="BA362" i="6"/>
  <c r="AV333" i="6"/>
  <c r="AW333" i="6"/>
  <c r="AZ103" i="6"/>
  <c r="AY103" i="6"/>
  <c r="AV185" i="6"/>
  <c r="M185" i="6"/>
  <c r="O94" i="6"/>
  <c r="AV94" i="6"/>
  <c r="B216" i="6"/>
  <c r="BB228" i="6"/>
  <c r="AW135" i="6"/>
  <c r="K149" i="6"/>
  <c r="H16" i="6"/>
  <c r="H98" i="6"/>
  <c r="AW319" i="6"/>
  <c r="G319" i="6"/>
  <c r="M30" i="6"/>
  <c r="I30" i="6"/>
  <c r="H121" i="6"/>
  <c r="B121" i="6"/>
  <c r="M165" i="6"/>
  <c r="K165" i="6"/>
  <c r="I284" i="6"/>
  <c r="N284" i="6"/>
  <c r="L318" i="6"/>
  <c r="B309" i="6"/>
  <c r="AX76" i="6"/>
  <c r="J76" i="6"/>
  <c r="J29" i="6"/>
  <c r="O29" i="6"/>
  <c r="AW225" i="6"/>
  <c r="O245" i="6"/>
  <c r="H119" i="6"/>
  <c r="AW119" i="6"/>
  <c r="I223" i="6"/>
  <c r="B223" i="6"/>
  <c r="AW240" i="6"/>
  <c r="BA240" i="6"/>
  <c r="I107" i="6"/>
  <c r="J275" i="6"/>
  <c r="AV241" i="6"/>
  <c r="O244" i="6"/>
  <c r="J7" i="6"/>
  <c r="N7" i="6"/>
  <c r="H364" i="6"/>
  <c r="G364" i="6"/>
  <c r="B278" i="6"/>
  <c r="O203" i="6"/>
  <c r="BC203" i="6"/>
  <c r="AW327" i="6"/>
  <c r="N307" i="6"/>
  <c r="K342" i="6"/>
  <c r="BB21" i="6"/>
  <c r="BC21" i="6"/>
  <c r="J243" i="6"/>
  <c r="BD243" i="6"/>
  <c r="BB212" i="6"/>
  <c r="BC212" i="6"/>
  <c r="AZ85" i="6"/>
  <c r="M85" i="6"/>
  <c r="G146" i="6"/>
  <c r="BD146" i="6"/>
  <c r="N311" i="6"/>
  <c r="L361" i="6"/>
  <c r="BB361" i="6"/>
  <c r="J184" i="6"/>
  <c r="N184" i="6"/>
  <c r="AV158" i="6"/>
  <c r="G158" i="6"/>
  <c r="G117" i="6"/>
  <c r="O117" i="6"/>
  <c r="BD20" i="6"/>
  <c r="AZ20" i="6"/>
  <c r="I211" i="6"/>
  <c r="G211" i="6"/>
  <c r="G316" i="6"/>
  <c r="AZ316" i="6"/>
  <c r="AX356" i="6"/>
  <c r="I356" i="6"/>
  <c r="G221" i="6"/>
  <c r="AZ221" i="6"/>
  <c r="AY75" i="6"/>
  <c r="BD75" i="6"/>
  <c r="BA351" i="6"/>
  <c r="M351" i="6"/>
  <c r="M169" i="6"/>
  <c r="K285" i="6"/>
  <c r="BD162" i="6"/>
  <c r="B162" i="6"/>
  <c r="N256" i="6"/>
  <c r="AZ256" i="6"/>
  <c r="AZ344" i="6"/>
  <c r="AV62" i="6"/>
  <c r="K233" i="6"/>
  <c r="BC258" i="6"/>
  <c r="BA359" i="6"/>
  <c r="AY359" i="6"/>
  <c r="I326" i="6"/>
  <c r="G326" i="6"/>
  <c r="BC209" i="6"/>
  <c r="AZ209" i="6"/>
  <c r="O102" i="6"/>
  <c r="I102" i="6"/>
  <c r="N122" i="6"/>
  <c r="BB122" i="6"/>
  <c r="B87" i="6"/>
  <c r="AY87" i="6"/>
  <c r="O264" i="6"/>
  <c r="AZ264" i="6"/>
  <c r="AW265" i="6"/>
  <c r="AV265" i="6"/>
  <c r="AV34" i="6"/>
  <c r="M34" i="6"/>
  <c r="BD51" i="6"/>
  <c r="J367" i="6"/>
  <c r="M367" i="6"/>
  <c r="AZ224" i="6"/>
  <c r="BD224" i="6"/>
  <c r="AV57" i="6"/>
  <c r="AY306" i="6"/>
  <c r="B59" i="6"/>
  <c r="I59" i="6"/>
  <c r="G186" i="6"/>
  <c r="BC186" i="6"/>
  <c r="AY252" i="6"/>
  <c r="AV252" i="6"/>
  <c r="G349" i="6"/>
  <c r="AZ349" i="6"/>
  <c r="AV8" i="6"/>
  <c r="N8" i="6"/>
  <c r="G350" i="6"/>
  <c r="BB41" i="6"/>
  <c r="N207" i="6"/>
  <c r="L247" i="6"/>
  <c r="BC260" i="6"/>
  <c r="N294" i="6"/>
  <c r="BA294" i="6"/>
  <c r="AZ159" i="6"/>
  <c r="O159" i="6"/>
  <c r="J288" i="6"/>
  <c r="K288" i="6"/>
  <c r="AX132" i="6"/>
  <c r="O352" i="6"/>
  <c r="B89" i="6"/>
  <c r="BB70" i="6"/>
  <c r="M70" i="6"/>
  <c r="M83" i="6"/>
  <c r="BB83" i="6"/>
  <c r="BA257" i="6"/>
  <c r="N257" i="6"/>
  <c r="K52" i="6"/>
  <c r="K197" i="6"/>
  <c r="M86" i="6"/>
  <c r="AZ150" i="6"/>
  <c r="H150" i="6"/>
  <c r="BB230" i="6"/>
  <c r="N230" i="6"/>
  <c r="I213" i="6"/>
  <c r="AV79" i="6"/>
  <c r="BB18" i="6"/>
  <c r="BC266" i="6"/>
  <c r="O137" i="6"/>
  <c r="I24" i="6"/>
  <c r="N298" i="6"/>
  <c r="H297" i="6"/>
  <c r="H320" i="6"/>
  <c r="H129" i="6"/>
  <c r="BD194" i="6"/>
  <c r="L286" i="6"/>
  <c r="J67" i="6"/>
  <c r="O292" i="6"/>
  <c r="L321" i="6"/>
  <c r="I227" i="6"/>
  <c r="AW118" i="6"/>
  <c r="L182" i="6"/>
  <c r="AX38" i="6"/>
  <c r="BC357" i="6"/>
  <c r="K36" i="6"/>
  <c r="O42" i="6"/>
  <c r="BA6" i="6"/>
  <c r="L156" i="6"/>
  <c r="M104" i="6"/>
  <c r="BB60" i="6"/>
  <c r="BA37" i="6"/>
  <c r="AW160" i="6"/>
  <c r="M148" i="6"/>
  <c r="O31" i="6"/>
  <c r="N196" i="6"/>
  <c r="L196" i="6"/>
  <c r="J331" i="6"/>
  <c r="G329" i="6"/>
  <c r="AV237" i="6"/>
  <c r="BD261" i="6"/>
  <c r="BA261" i="6"/>
  <c r="AW71" i="6"/>
  <c r="L71" i="6"/>
  <c r="AV145" i="6"/>
  <c r="O55" i="6"/>
  <c r="BC317" i="6"/>
  <c r="AX64" i="6"/>
  <c r="N238" i="6"/>
  <c r="BD153" i="6"/>
  <c r="L153" i="6"/>
  <c r="BB246" i="6"/>
  <c r="N310" i="6"/>
  <c r="H310" i="6"/>
  <c r="N130" i="6"/>
  <c r="K190" i="6"/>
  <c r="M164" i="6"/>
  <c r="BC164" i="6"/>
  <c r="B215" i="6"/>
  <c r="G22" i="6"/>
  <c r="J22" i="6"/>
  <c r="K33" i="6"/>
  <c r="H33" i="6"/>
  <c r="J144" i="6"/>
  <c r="L144" i="6"/>
  <c r="M330" i="6"/>
  <c r="N330" i="6"/>
  <c r="M40" i="6"/>
  <c r="BA80" i="6"/>
  <c r="N113" i="6"/>
  <c r="G133" i="6"/>
  <c r="N151" i="6"/>
  <c r="J134" i="6"/>
  <c r="M134" i="6"/>
  <c r="BC263" i="6"/>
  <c r="AY73" i="6"/>
  <c r="B35" i="6"/>
  <c r="K35" i="6"/>
  <c r="M199" i="6"/>
  <c r="AW199" i="6"/>
  <c r="I124" i="6"/>
  <c r="B124" i="6"/>
  <c r="BB72" i="6"/>
  <c r="H99" i="6"/>
  <c r="BA279" i="6"/>
  <c r="BC283" i="6"/>
  <c r="AV222" i="6"/>
  <c r="O163" i="6"/>
  <c r="K163" i="6"/>
  <c r="B312" i="6"/>
  <c r="J312" i="6"/>
  <c r="BD123" i="6"/>
  <c r="BC5" i="6"/>
  <c r="B140" i="6"/>
  <c r="G49" i="6"/>
  <c r="O277" i="6"/>
  <c r="I191" i="6"/>
  <c r="AV183" i="6"/>
  <c r="AW270" i="6"/>
  <c r="L270" i="6"/>
  <c r="BA19" i="6"/>
  <c r="BB19" i="6"/>
  <c r="J92" i="6"/>
  <c r="M92" i="6"/>
  <c r="AY81" i="6"/>
  <c r="L81" i="6"/>
  <c r="G271" i="6"/>
  <c r="N271" i="6"/>
  <c r="AW84" i="6"/>
  <c r="G204" i="6"/>
  <c r="AW291" i="6"/>
  <c r="BD255" i="6"/>
  <c r="AV120" i="6"/>
  <c r="AW120" i="6"/>
  <c r="K172" i="6"/>
  <c r="G172" i="6"/>
  <c r="G322" i="6"/>
  <c r="O322" i="6"/>
  <c r="AV17" i="6"/>
  <c r="BB17" i="6"/>
  <c r="G337" i="6"/>
  <c r="J337" i="6"/>
  <c r="AW105" i="6"/>
  <c r="O105" i="6"/>
  <c r="BB161" i="6"/>
  <c r="AX161" i="6"/>
  <c r="K259" i="6"/>
  <c r="AZ259" i="6"/>
  <c r="J195" i="6"/>
  <c r="B195" i="6"/>
  <c r="AZ355" i="6"/>
  <c r="L355" i="6"/>
  <c r="AY45" i="6"/>
  <c r="AV174" i="6"/>
  <c r="G174" i="6"/>
  <c r="BC220" i="6"/>
  <c r="B220" i="6"/>
  <c r="BA205" i="6"/>
  <c r="J205" i="6"/>
  <c r="N46" i="6"/>
  <c r="H46" i="6"/>
  <c r="AX303" i="6"/>
  <c r="AY346" i="6"/>
  <c r="J93" i="6"/>
  <c r="AZ141" i="6"/>
  <c r="BD173" i="6"/>
  <c r="AV369" i="6"/>
  <c r="BB369" i="6"/>
  <c r="L189" i="6"/>
  <c r="AZ189" i="6"/>
  <c r="BA293" i="6"/>
  <c r="O293" i="6"/>
  <c r="AW232" i="6"/>
  <c r="BA232" i="6"/>
  <c r="L39" i="6"/>
  <c r="BA341" i="6"/>
  <c r="BD368" i="6"/>
  <c r="AW108" i="6"/>
  <c r="H108" i="6"/>
  <c r="AW68" i="6"/>
  <c r="M68" i="6"/>
  <c r="N254" i="6"/>
  <c r="BA254" i="6"/>
  <c r="H253" i="6"/>
  <c r="I253" i="6"/>
  <c r="B269" i="6"/>
  <c r="BB304" i="6"/>
  <c r="B154" i="6"/>
  <c r="AV78" i="6"/>
  <c r="J56" i="6"/>
  <c r="G56" i="6"/>
  <c r="K354" i="6"/>
  <c r="M354" i="6"/>
  <c r="BB65" i="6"/>
  <c r="G365" i="6"/>
  <c r="B25" i="6"/>
  <c r="N25" i="6"/>
  <c r="BA168" i="6"/>
  <c r="G168" i="6"/>
  <c r="AZ290" i="6"/>
  <c r="B290" i="6"/>
  <c r="BB302" i="6"/>
  <c r="G302" i="6"/>
  <c r="O208" i="6"/>
  <c r="N208" i="6"/>
  <c r="AZ226" i="6"/>
  <c r="AW226" i="6"/>
  <c r="BA179" i="6"/>
  <c r="H179" i="6"/>
  <c r="M178" i="6"/>
  <c r="J178" i="6"/>
  <c r="G88" i="6"/>
  <c r="L249" i="6"/>
  <c r="K192" i="6"/>
  <c r="O336" i="6"/>
  <c r="AZ314" i="6"/>
  <c r="AV314" i="6"/>
  <c r="AV280" i="6"/>
  <c r="AX280" i="6"/>
  <c r="G147" i="6"/>
  <c r="M95" i="6"/>
  <c r="AX235" i="6"/>
  <c r="M340" i="6"/>
  <c r="J366" i="6"/>
  <c r="AW366" i="6"/>
  <c r="AX9" i="6"/>
  <c r="BA128" i="6"/>
  <c r="L128" i="6"/>
  <c r="AZ325" i="6"/>
  <c r="I325" i="6"/>
  <c r="AY106" i="6"/>
  <c r="M106" i="6"/>
  <c r="BA287" i="6"/>
  <c r="B219" i="6"/>
  <c r="AW43" i="6"/>
  <c r="BB43" i="6"/>
  <c r="BA138" i="6"/>
  <c r="G138" i="6"/>
  <c r="H170" i="6"/>
  <c r="AV170" i="6"/>
  <c r="AZ315" i="6"/>
  <c r="BC315" i="6"/>
  <c r="AW11" i="6"/>
  <c r="K11" i="6"/>
  <c r="AV125" i="6"/>
  <c r="H125" i="6"/>
  <c r="B114" i="6"/>
  <c r="M114" i="6"/>
  <c r="K213" i="6"/>
  <c r="AY79" i="6"/>
  <c r="M18" i="6"/>
  <c r="B298" i="6"/>
  <c r="O171" i="6"/>
  <c r="AW12" i="6"/>
  <c r="AZ297" i="6"/>
  <c r="J320" i="6"/>
  <c r="N129" i="6"/>
  <c r="AW194" i="6"/>
  <c r="AW286" i="6"/>
  <c r="BC67" i="6"/>
  <c r="AV292" i="6"/>
  <c r="G28" i="6"/>
  <c r="B321" i="6"/>
  <c r="AZ227" i="6"/>
  <c r="AZ118" i="6"/>
  <c r="J182" i="6"/>
  <c r="G187" i="6"/>
  <c r="H38" i="6"/>
  <c r="H357" i="6"/>
  <c r="AV36" i="6"/>
  <c r="AZ42" i="6"/>
  <c r="AZ6" i="6"/>
  <c r="BA156" i="6"/>
  <c r="AW104" i="6"/>
  <c r="BA60" i="6"/>
  <c r="AV37" i="6"/>
  <c r="AX160" i="6"/>
  <c r="J148" i="6"/>
  <c r="BA31" i="6"/>
  <c r="J196" i="6"/>
  <c r="AX331" i="6"/>
  <c r="AW329" i="6"/>
  <c r="K237" i="6"/>
  <c r="I261" i="6"/>
  <c r="O261" i="6"/>
  <c r="AY71" i="6"/>
  <c r="AW145" i="6"/>
  <c r="N145" i="6"/>
  <c r="BC55" i="6"/>
  <c r="BA317" i="6"/>
  <c r="B64" i="6"/>
  <c r="BB64" i="6"/>
  <c r="AW238" i="6"/>
  <c r="BA153" i="6"/>
  <c r="I246" i="6"/>
  <c r="L310" i="6"/>
  <c r="AV310" i="6"/>
  <c r="O130" i="6"/>
  <c r="G190" i="6"/>
  <c r="L190" i="6"/>
  <c r="BA164" i="6"/>
  <c r="L164" i="6"/>
  <c r="G215" i="6"/>
  <c r="AV22" i="6"/>
  <c r="AZ22" i="6"/>
  <c r="O33" i="6"/>
  <c r="I33" i="6"/>
  <c r="AX144" i="6"/>
  <c r="AW144" i="6"/>
  <c r="J330" i="6"/>
  <c r="AX330" i="6"/>
  <c r="I40" i="6"/>
  <c r="K80" i="6"/>
  <c r="G113" i="6"/>
  <c r="BB133" i="6"/>
  <c r="AX151" i="6"/>
  <c r="AX134" i="6"/>
  <c r="O263" i="6"/>
  <c r="O73" i="6"/>
  <c r="L35" i="6"/>
  <c r="BC35" i="6"/>
  <c r="B199" i="6"/>
  <c r="AX199" i="6"/>
  <c r="BB124" i="6"/>
  <c r="M124" i="6"/>
  <c r="AV72" i="6"/>
  <c r="BC99" i="6"/>
  <c r="M279" i="6"/>
  <c r="N283" i="6"/>
  <c r="BC222" i="6"/>
  <c r="AX163" i="6"/>
  <c r="BC163" i="6"/>
  <c r="BA312" i="6"/>
  <c r="BD312" i="6"/>
  <c r="N123" i="6"/>
  <c r="N5" i="6"/>
  <c r="AZ140" i="6"/>
  <c r="B49" i="6"/>
  <c r="AW277" i="6"/>
  <c r="J191" i="6"/>
  <c r="M183" i="6"/>
  <c r="G270" i="6"/>
  <c r="AY270" i="6"/>
  <c r="G19" i="6"/>
  <c r="BD19" i="6"/>
  <c r="K92" i="6"/>
  <c r="I92" i="6"/>
  <c r="BC81" i="6"/>
  <c r="O81" i="6"/>
  <c r="BD271" i="6"/>
  <c r="O271" i="6"/>
  <c r="O84" i="6"/>
  <c r="I204" i="6"/>
  <c r="AZ291" i="6"/>
  <c r="J255" i="6"/>
  <c r="I255" i="6"/>
  <c r="L120" i="6"/>
  <c r="AY120" i="6"/>
  <c r="H172" i="6"/>
  <c r="AV172" i="6"/>
  <c r="H322" i="6"/>
  <c r="BD322" i="6"/>
  <c r="L17" i="6"/>
  <c r="BD17" i="6"/>
  <c r="AW337" i="6"/>
  <c r="O337" i="6"/>
  <c r="AV105" i="6"/>
  <c r="B105" i="6"/>
  <c r="O161" i="6"/>
  <c r="H161" i="6"/>
  <c r="BB259" i="6"/>
  <c r="I259" i="6"/>
  <c r="N195" i="6"/>
  <c r="G195" i="6"/>
  <c r="BD355" i="6"/>
  <c r="K355" i="6"/>
  <c r="BC45" i="6"/>
  <c r="AW174" i="6"/>
  <c r="BA174" i="6"/>
  <c r="AV220" i="6"/>
  <c r="K220" i="6"/>
  <c r="BD205" i="6"/>
  <c r="AV205" i="6"/>
  <c r="AZ46" i="6"/>
  <c r="M46" i="6"/>
  <c r="BB303" i="6"/>
  <c r="O346" i="6"/>
  <c r="L93" i="6"/>
  <c r="AY141" i="6"/>
  <c r="O173" i="6"/>
  <c r="BA369" i="6"/>
  <c r="L369" i="6"/>
  <c r="BA189" i="6"/>
  <c r="O189" i="6"/>
  <c r="AY293" i="6"/>
  <c r="B293" i="6"/>
  <c r="AZ232" i="6"/>
  <c r="BC232" i="6"/>
  <c r="I39" i="6"/>
  <c r="H341" i="6"/>
  <c r="AV368" i="6"/>
  <c r="BD108" i="6"/>
  <c r="AV108" i="6"/>
  <c r="BA68" i="6"/>
  <c r="BB68" i="6"/>
  <c r="AV254" i="6"/>
  <c r="BC254" i="6"/>
  <c r="AY253" i="6"/>
  <c r="BC253" i="6"/>
  <c r="N269" i="6"/>
  <c r="N304" i="6"/>
  <c r="AY154" i="6"/>
  <c r="K154" i="6"/>
  <c r="L78" i="6"/>
  <c r="H78" i="6"/>
  <c r="I56" i="6"/>
  <c r="K56" i="6"/>
  <c r="AY354" i="6"/>
  <c r="O65" i="6"/>
  <c r="BC365" i="6"/>
  <c r="K25" i="6"/>
  <c r="H25" i="6"/>
  <c r="H168" i="6"/>
  <c r="BD168" i="6"/>
  <c r="H290" i="6"/>
  <c r="J290" i="6"/>
  <c r="AV302" i="6"/>
  <c r="I302" i="6"/>
  <c r="I208" i="6"/>
  <c r="AW208" i="6"/>
  <c r="AV226" i="6"/>
  <c r="M226" i="6"/>
  <c r="BB179" i="6"/>
  <c r="AX179" i="6"/>
  <c r="BD178" i="6"/>
  <c r="I88" i="6"/>
  <c r="AZ249" i="6"/>
  <c r="M192" i="6"/>
  <c r="AZ336" i="6"/>
  <c r="I314" i="6"/>
  <c r="J314" i="6"/>
  <c r="I280" i="6"/>
  <c r="M280" i="6"/>
  <c r="B147" i="6"/>
  <c r="AW95" i="6"/>
  <c r="AV235" i="6"/>
  <c r="G235" i="6"/>
  <c r="H340" i="6"/>
  <c r="BC340" i="6"/>
  <c r="BD366" i="6"/>
  <c r="BB366" i="6"/>
  <c r="AY9" i="6"/>
  <c r="AZ9" i="6"/>
  <c r="M128" i="6"/>
  <c r="I128" i="6"/>
  <c r="AW325" i="6"/>
  <c r="N325" i="6"/>
  <c r="BB106" i="6"/>
  <c r="N106" i="6"/>
  <c r="BC287" i="6"/>
  <c r="BD219" i="6"/>
  <c r="I43" i="6"/>
  <c r="J43" i="6"/>
  <c r="BB138" i="6"/>
  <c r="I138" i="6"/>
  <c r="AZ170" i="6"/>
  <c r="AW170" i="6"/>
  <c r="H315" i="6"/>
  <c r="K315" i="6"/>
  <c r="M11" i="6"/>
  <c r="N11" i="6"/>
  <c r="AW125" i="6"/>
  <c r="J125" i="6"/>
  <c r="N114" i="6"/>
  <c r="J114" i="6"/>
  <c r="AX251" i="6"/>
  <c r="BA82" i="6"/>
  <c r="B332" i="6"/>
  <c r="BD157" i="6"/>
  <c r="M112" i="6"/>
  <c r="L324" i="6"/>
  <c r="O218" i="6"/>
  <c r="BB218" i="6"/>
  <c r="N305" i="6"/>
  <c r="AX305" i="6"/>
  <c r="BA79" i="6"/>
  <c r="M298" i="6"/>
  <c r="M109" i="6"/>
  <c r="BB100" i="6"/>
  <c r="M171" i="6"/>
  <c r="BA12" i="6"/>
  <c r="AZ110" i="6"/>
  <c r="AV202" i="6"/>
  <c r="M297" i="6"/>
  <c r="O320" i="6"/>
  <c r="AY166" i="6"/>
  <c r="BC129" i="6"/>
  <c r="AY347" i="6"/>
  <c r="AV286" i="6"/>
  <c r="G67" i="6"/>
  <c r="B292" i="6"/>
  <c r="M321" i="6"/>
  <c r="BD227" i="6"/>
  <c r="AX118" i="6"/>
  <c r="AY187" i="6"/>
  <c r="AW38" i="6"/>
  <c r="BA357" i="6"/>
  <c r="AZ36" i="6"/>
  <c r="AV42" i="6"/>
  <c r="N6" i="6"/>
  <c r="B156" i="6"/>
  <c r="AX104" i="6"/>
  <c r="J60" i="6"/>
  <c r="K37" i="6"/>
  <c r="BC160" i="6"/>
  <c r="BC148" i="6"/>
  <c r="AZ31" i="6"/>
  <c r="BC196" i="6"/>
  <c r="BC331" i="6"/>
  <c r="B331" i="6"/>
  <c r="BB329" i="6"/>
  <c r="J237" i="6"/>
  <c r="BC261" i="6"/>
  <c r="BB71" i="6"/>
  <c r="H145" i="6"/>
  <c r="L55" i="6"/>
  <c r="AZ317" i="6"/>
  <c r="O64" i="6"/>
  <c r="K238" i="6"/>
  <c r="N153" i="6"/>
  <c r="K246" i="6"/>
  <c r="G310" i="6"/>
  <c r="AX310" i="6"/>
  <c r="L130" i="6"/>
  <c r="AX190" i="6"/>
  <c r="H190" i="6"/>
  <c r="BD164" i="6"/>
  <c r="H164" i="6"/>
  <c r="AZ215" i="6"/>
  <c r="BD22" i="6"/>
  <c r="B22" i="6"/>
  <c r="L33" i="6"/>
  <c r="G33" i="6"/>
  <c r="G144" i="6"/>
  <c r="BA144" i="6"/>
  <c r="AV330" i="6"/>
  <c r="B330" i="6"/>
  <c r="BC40" i="6"/>
  <c r="AY80" i="6"/>
  <c r="O113" i="6"/>
  <c r="BD133" i="6"/>
  <c r="L151" i="6"/>
  <c r="K134" i="6"/>
  <c r="AX263" i="6"/>
  <c r="BD73" i="6"/>
  <c r="AZ35" i="6"/>
  <c r="G35" i="6"/>
  <c r="N199" i="6"/>
  <c r="AY199" i="6"/>
  <c r="AV124" i="6"/>
  <c r="BC72" i="6"/>
  <c r="J99" i="6"/>
  <c r="O279" i="6"/>
  <c r="AZ283" i="6"/>
  <c r="L222" i="6"/>
  <c r="B163" i="6"/>
  <c r="L163" i="6"/>
  <c r="BC312" i="6"/>
  <c r="I312" i="6"/>
  <c r="AV123" i="6"/>
  <c r="O5" i="6"/>
  <c r="M140" i="6"/>
  <c r="M49" i="6"/>
  <c r="J277" i="6"/>
  <c r="AW191" i="6"/>
  <c r="N183" i="6"/>
  <c r="BC270" i="6"/>
  <c r="M270" i="6"/>
  <c r="J19" i="6"/>
  <c r="B19" i="6"/>
  <c r="O92" i="6"/>
  <c r="AY92" i="6"/>
  <c r="BB81" i="6"/>
  <c r="B81" i="6"/>
  <c r="AX271" i="6"/>
  <c r="H271" i="6"/>
  <c r="BC84" i="6"/>
  <c r="AW204" i="6"/>
  <c r="AX291" i="6"/>
  <c r="L255" i="6"/>
  <c r="H255" i="6"/>
  <c r="N120" i="6"/>
  <c r="BD120" i="6"/>
  <c r="AZ172" i="6"/>
  <c r="J172" i="6"/>
  <c r="AW322" i="6"/>
  <c r="AV322" i="6"/>
  <c r="BC17" i="6"/>
  <c r="I17" i="6"/>
  <c r="AY337" i="6"/>
  <c r="BD337" i="6"/>
  <c r="N105" i="6"/>
  <c r="AZ105" i="6"/>
  <c r="I161" i="6"/>
  <c r="B161" i="6"/>
  <c r="L259" i="6"/>
  <c r="AX259" i="6"/>
  <c r="K195" i="6"/>
  <c r="AX195" i="6"/>
  <c r="O355" i="6"/>
  <c r="O45" i="6"/>
  <c r="B45" i="6"/>
  <c r="I174" i="6"/>
  <c r="H174" i="6"/>
  <c r="H220" i="6"/>
  <c r="AZ220" i="6"/>
  <c r="G205" i="6"/>
  <c r="B205" i="6"/>
  <c r="BC46" i="6"/>
  <c r="L46" i="6"/>
  <c r="AW303" i="6"/>
  <c r="BC303" i="6"/>
  <c r="G346" i="6"/>
  <c r="AW346" i="6"/>
  <c r="G93" i="6"/>
  <c r="BC93" i="6"/>
  <c r="N141" i="6"/>
  <c r="BA141" i="6"/>
  <c r="H173" i="6"/>
  <c r="AW173" i="6"/>
  <c r="AY369" i="6"/>
  <c r="G369" i="6"/>
  <c r="M189" i="6"/>
  <c r="K189" i="6"/>
  <c r="L293" i="6"/>
  <c r="AV293" i="6"/>
  <c r="AV232" i="6"/>
  <c r="AW39" i="6"/>
  <c r="BD341" i="6"/>
  <c r="AX368" i="6"/>
  <c r="BB368" i="6"/>
  <c r="BC108" i="6"/>
  <c r="BA108" i="6"/>
  <c r="AX68" i="6"/>
  <c r="I68" i="6"/>
  <c r="J254" i="6"/>
  <c r="BD254" i="6"/>
  <c r="AW253" i="6"/>
  <c r="AY269" i="6"/>
  <c r="AX304" i="6"/>
  <c r="G154" i="6"/>
  <c r="BA154" i="6"/>
  <c r="I78" i="6"/>
  <c r="O78" i="6"/>
  <c r="B56" i="6"/>
  <c r="BB56" i="6"/>
  <c r="H354" i="6"/>
  <c r="K65" i="6"/>
  <c r="AW365" i="6"/>
  <c r="BA365" i="6"/>
  <c r="G25" i="6"/>
  <c r="I25" i="6"/>
  <c r="B168" i="6"/>
  <c r="N168" i="6"/>
  <c r="M290" i="6"/>
  <c r="O290" i="6"/>
  <c r="O302" i="6"/>
  <c r="AX302" i="6"/>
  <c r="AY208" i="6"/>
  <c r="M208" i="6"/>
  <c r="K226" i="6"/>
  <c r="O226" i="6"/>
  <c r="AZ179" i="6"/>
  <c r="O179" i="6"/>
  <c r="AW178" i="6"/>
  <c r="AW88" i="6"/>
  <c r="BD249" i="6"/>
  <c r="B192" i="6"/>
  <c r="BB192" i="6"/>
  <c r="B336" i="6"/>
  <c r="K336" i="6"/>
  <c r="BA314" i="6"/>
  <c r="BD314" i="6"/>
  <c r="J280" i="6"/>
  <c r="BD280" i="6"/>
  <c r="O147" i="6"/>
  <c r="AX95" i="6"/>
  <c r="AY235" i="6"/>
  <c r="AW235" i="6"/>
  <c r="I340" i="6"/>
  <c r="L340" i="6"/>
  <c r="L366" i="6"/>
  <c r="M9" i="6"/>
  <c r="H9" i="6"/>
  <c r="G128" i="6"/>
  <c r="AW128" i="6"/>
  <c r="AY325" i="6"/>
  <c r="J325" i="6"/>
  <c r="G106" i="6"/>
  <c r="AV106" i="6"/>
  <c r="AY287" i="6"/>
  <c r="BC219" i="6"/>
  <c r="N43" i="6"/>
  <c r="G43" i="6"/>
  <c r="O138" i="6"/>
  <c r="H138" i="6"/>
  <c r="N170" i="6"/>
  <c r="BB170" i="6"/>
  <c r="I315" i="6"/>
  <c r="AX315" i="6"/>
  <c r="AZ11" i="6"/>
  <c r="BA11" i="6"/>
  <c r="N125" i="6"/>
  <c r="B125" i="6"/>
  <c r="AY114" i="6"/>
  <c r="BC114" i="6"/>
  <c r="O251" i="6"/>
  <c r="AV82" i="6"/>
  <c r="O332" i="6"/>
  <c r="BA157" i="6"/>
  <c r="G112" i="6"/>
  <c r="BA324" i="6"/>
  <c r="G218" i="6"/>
  <c r="L218" i="6"/>
  <c r="K305" i="6"/>
  <c r="BD305" i="6"/>
  <c r="B180" i="6"/>
  <c r="AX180" i="6"/>
  <c r="N131" i="6"/>
  <c r="H131" i="6"/>
  <c r="O328" i="6"/>
  <c r="I193" i="6"/>
  <c r="AV53" i="6"/>
  <c r="BA353" i="6"/>
  <c r="H50" i="6"/>
  <c r="L50" i="6"/>
  <c r="H155" i="6"/>
  <c r="BD155" i="6"/>
  <c r="O308" i="6"/>
  <c r="I13" i="6"/>
  <c r="O13" i="6"/>
  <c r="B268" i="6"/>
  <c r="K268" i="6"/>
  <c r="AV142" i="6"/>
  <c r="BA142" i="6"/>
  <c r="K299" i="6"/>
  <c r="AY32" i="6"/>
  <c r="O32" i="6"/>
  <c r="K338" i="6"/>
  <c r="J338" i="6"/>
  <c r="I250" i="6"/>
  <c r="AY250" i="6"/>
  <c r="G23" i="6"/>
  <c r="N23" i="6"/>
  <c r="G61" i="6"/>
  <c r="BD127" i="6"/>
  <c r="BC14" i="6"/>
  <c r="BA301" i="6"/>
  <c r="K301" i="6"/>
  <c r="G339" i="6"/>
  <c r="K339" i="6"/>
  <c r="BB10" i="6"/>
  <c r="M10" i="6"/>
  <c r="BA47" i="6"/>
  <c r="H47" i="6"/>
  <c r="BA281" i="6"/>
  <c r="AW281" i="6"/>
  <c r="AZ139" i="6"/>
  <c r="BB214" i="6"/>
  <c r="BA77" i="6"/>
  <c r="AX15" i="6"/>
  <c r="H48" i="6"/>
  <c r="AW334" i="6"/>
  <c r="O236" i="6"/>
  <c r="H236" i="6"/>
  <c r="BB282" i="6"/>
  <c r="M282" i="6"/>
  <c r="BD272" i="6"/>
  <c r="BC272" i="6"/>
  <c r="AZ210" i="6"/>
  <c r="K210" i="6"/>
  <c r="K115" i="6"/>
  <c r="H115" i="6"/>
  <c r="AX27" i="6"/>
  <c r="BB206" i="6"/>
  <c r="K289" i="6"/>
  <c r="BB262" i="6"/>
  <c r="B90" i="6"/>
  <c r="N90" i="6"/>
  <c r="G274" i="6"/>
  <c r="O274" i="6"/>
  <c r="K109" i="6"/>
  <c r="AZ100" i="6"/>
  <c r="J171" i="6"/>
  <c r="H12" i="6"/>
  <c r="K110" i="6"/>
  <c r="G363" i="6"/>
  <c r="K202" i="6"/>
  <c r="AY297" i="6"/>
  <c r="BA320" i="6"/>
  <c r="B166" i="6"/>
  <c r="J129" i="6"/>
  <c r="BD347" i="6"/>
  <c r="N286" i="6"/>
  <c r="N67" i="6"/>
  <c r="J292" i="6"/>
  <c r="BC28" i="6"/>
  <c r="J321" i="6"/>
  <c r="N143" i="6"/>
  <c r="L227" i="6"/>
  <c r="B118" i="6"/>
  <c r="N187" i="6"/>
  <c r="G38" i="6"/>
  <c r="L357" i="6"/>
  <c r="B36" i="6"/>
  <c r="AY42" i="6"/>
  <c r="I6" i="6"/>
  <c r="AX156" i="6"/>
  <c r="L104" i="6"/>
  <c r="AW60" i="6"/>
  <c r="B37" i="6"/>
  <c r="J160" i="6"/>
  <c r="AY160" i="6"/>
  <c r="BB148" i="6"/>
  <c r="BD31" i="6"/>
  <c r="AW196" i="6"/>
  <c r="H331" i="6"/>
  <c r="AW331" i="6"/>
  <c r="AV329" i="6"/>
  <c r="BC237" i="6"/>
  <c r="M261" i="6"/>
  <c r="J71" i="6"/>
  <c r="M145" i="6"/>
  <c r="AY55" i="6"/>
  <c r="B317" i="6"/>
  <c r="J64" i="6"/>
  <c r="O238" i="6"/>
  <c r="L238" i="6"/>
  <c r="O153" i="6"/>
  <c r="G246" i="6"/>
  <c r="AX246" i="6"/>
  <c r="BD310" i="6"/>
  <c r="BA130" i="6"/>
  <c r="AX130" i="6"/>
  <c r="I190" i="6"/>
  <c r="BD190" i="6"/>
  <c r="AV164" i="6"/>
  <c r="BC215" i="6"/>
  <c r="AY22" i="6"/>
  <c r="AX22" i="6"/>
  <c r="AZ33" i="6"/>
  <c r="AW33" i="6"/>
  <c r="BC144" i="6"/>
  <c r="N144" i="6"/>
  <c r="I330" i="6"/>
  <c r="AW330" i="6"/>
  <c r="BB40" i="6"/>
  <c r="BB80" i="6"/>
  <c r="AW113" i="6"/>
  <c r="H113" i="6"/>
  <c r="BC133" i="6"/>
  <c r="H133" i="6"/>
  <c r="I151" i="6"/>
  <c r="BB151" i="6"/>
  <c r="O134" i="6"/>
  <c r="BB263" i="6"/>
  <c r="BA263" i="6"/>
  <c r="AX73" i="6"/>
  <c r="K73" i="6"/>
  <c r="M35" i="6"/>
  <c r="BD35" i="6"/>
  <c r="G199" i="6"/>
  <c r="L199" i="6"/>
  <c r="BA124" i="6"/>
  <c r="B72" i="6"/>
  <c r="I99" i="6"/>
  <c r="BC279" i="6"/>
  <c r="G283" i="6"/>
  <c r="AW283" i="6"/>
  <c r="J222" i="6"/>
  <c r="O222" i="6"/>
  <c r="H163" i="6"/>
  <c r="BB163" i="6"/>
  <c r="N312" i="6"/>
  <c r="AW312" i="6"/>
  <c r="BA123" i="6"/>
  <c r="G5" i="6"/>
  <c r="I140" i="6"/>
  <c r="BD49" i="6"/>
  <c r="BA277" i="6"/>
  <c r="B277" i="6"/>
  <c r="L191" i="6"/>
  <c r="BC191" i="6"/>
  <c r="I183" i="6"/>
  <c r="AY183" i="6"/>
  <c r="B270" i="6"/>
  <c r="J270" i="6"/>
  <c r="M19" i="6"/>
  <c r="L19" i="6"/>
  <c r="BC92" i="6"/>
  <c r="BB92" i="6"/>
  <c r="AV81" i="6"/>
  <c r="N81" i="6"/>
  <c r="I271" i="6"/>
  <c r="AZ84" i="6"/>
  <c r="K204" i="6"/>
  <c r="J291" i="6"/>
  <c r="N291" i="6"/>
  <c r="O255" i="6"/>
  <c r="AV255" i="6"/>
  <c r="I120" i="6"/>
  <c r="O120" i="6"/>
  <c r="B172" i="6"/>
  <c r="BD172" i="6"/>
  <c r="M322" i="6"/>
  <c r="BA322" i="6"/>
  <c r="K17" i="6"/>
  <c r="B17" i="6"/>
  <c r="M337" i="6"/>
  <c r="BC337" i="6"/>
  <c r="AY105" i="6"/>
  <c r="I105" i="6"/>
  <c r="AZ161" i="6"/>
  <c r="M161" i="6"/>
  <c r="BD259" i="6"/>
  <c r="G259" i="6"/>
  <c r="BA195" i="6"/>
  <c r="I355" i="6"/>
  <c r="AZ45" i="6"/>
  <c r="O174" i="6"/>
  <c r="K174" i="6"/>
  <c r="AY220" i="6"/>
  <c r="AW220" i="6"/>
  <c r="H205" i="6"/>
  <c r="AW46" i="6"/>
  <c r="B303" i="6"/>
  <c r="K303" i="6"/>
  <c r="BB346" i="6"/>
  <c r="K346" i="6"/>
  <c r="H93" i="6"/>
  <c r="AW93" i="6"/>
  <c r="I141" i="6"/>
  <c r="BD141" i="6"/>
  <c r="L173" i="6"/>
  <c r="AV173" i="6"/>
  <c r="B369" i="6"/>
  <c r="BD369" i="6"/>
  <c r="BD189" i="6"/>
  <c r="I293" i="6"/>
  <c r="H232" i="6"/>
  <c r="AZ39" i="6"/>
  <c r="B341" i="6"/>
  <c r="AZ368" i="6"/>
  <c r="K368" i="6"/>
  <c r="M108" i="6"/>
  <c r="O108" i="6"/>
  <c r="AZ68" i="6"/>
  <c r="M254" i="6"/>
  <c r="AX253" i="6"/>
  <c r="O269" i="6"/>
  <c r="I304" i="6"/>
  <c r="N154" i="6"/>
  <c r="L154" i="6"/>
  <c r="J78" i="6"/>
  <c r="BC78" i="6"/>
  <c r="AY56" i="6"/>
  <c r="BD56" i="6"/>
  <c r="N354" i="6"/>
  <c r="AW65" i="6"/>
  <c r="BD365" i="6"/>
  <c r="L365" i="6"/>
  <c r="AW25" i="6"/>
  <c r="BC25" i="6"/>
  <c r="J168" i="6"/>
  <c r="I168" i="6"/>
  <c r="AV290" i="6"/>
  <c r="BD290" i="6"/>
  <c r="BD302" i="6"/>
  <c r="B302" i="6"/>
  <c r="BA208" i="6"/>
  <c r="B208" i="6"/>
  <c r="N226" i="6"/>
  <c r="BB226" i="6"/>
  <c r="AW179" i="6"/>
  <c r="B179" i="6"/>
  <c r="BA178" i="6"/>
  <c r="AX88" i="6"/>
  <c r="K249" i="6"/>
  <c r="I192" i="6"/>
  <c r="O192" i="6"/>
  <c r="I336" i="6"/>
  <c r="BA336" i="6"/>
  <c r="G314" i="6"/>
  <c r="AY314" i="6"/>
  <c r="BC280" i="6"/>
  <c r="K280" i="6"/>
  <c r="BD147" i="6"/>
  <c r="G95" i="6"/>
  <c r="B235" i="6"/>
  <c r="O235" i="6"/>
  <c r="AW340" i="6"/>
  <c r="G340" i="6"/>
  <c r="BA366" i="6"/>
  <c r="AW9" i="6"/>
  <c r="N9" i="6"/>
  <c r="AX128" i="6"/>
  <c r="O128" i="6"/>
  <c r="BA325" i="6"/>
  <c r="AV325" i="6"/>
  <c r="J106" i="6"/>
  <c r="BC106" i="6"/>
  <c r="I287" i="6"/>
  <c r="O219" i="6"/>
  <c r="BC43" i="6"/>
  <c r="M43" i="6"/>
  <c r="AX138" i="6"/>
  <c r="BC138" i="6"/>
  <c r="G170" i="6"/>
  <c r="AY170" i="6"/>
  <c r="BD315" i="6"/>
  <c r="G315" i="6"/>
  <c r="BC11" i="6"/>
  <c r="AV11" i="6"/>
  <c r="L125" i="6"/>
  <c r="O125" i="6"/>
  <c r="BA114" i="6"/>
  <c r="BB114" i="6"/>
  <c r="M251" i="6"/>
  <c r="H82" i="6"/>
  <c r="BB332" i="6"/>
  <c r="AY157" i="6"/>
  <c r="AV112" i="6"/>
  <c r="J324" i="6"/>
  <c r="I218" i="6"/>
  <c r="K218" i="6"/>
  <c r="AY305" i="6"/>
  <c r="J305" i="6"/>
  <c r="G180" i="6"/>
  <c r="AW180" i="6"/>
  <c r="J131" i="6"/>
  <c r="M328" i="6"/>
  <c r="L193" i="6"/>
  <c r="BD53" i="6"/>
  <c r="G353" i="6"/>
  <c r="AZ353" i="6"/>
  <c r="AZ50" i="6"/>
  <c r="K50" i="6"/>
  <c r="J155" i="6"/>
  <c r="G308" i="6"/>
  <c r="AY13" i="6"/>
  <c r="BC13" i="6"/>
  <c r="BC268" i="6"/>
  <c r="O268" i="6"/>
  <c r="AY142" i="6"/>
  <c r="BC142" i="6"/>
  <c r="G299" i="6"/>
  <c r="G32" i="6"/>
  <c r="AW32" i="6"/>
  <c r="AY63" i="6"/>
  <c r="AY313" i="6"/>
  <c r="G109" i="6"/>
  <c r="G100" i="6"/>
  <c r="AW171" i="6"/>
  <c r="G12" i="6"/>
  <c r="M110" i="6"/>
  <c r="B363" i="6"/>
  <c r="J202" i="6"/>
  <c r="J297" i="6"/>
  <c r="AZ166" i="6"/>
  <c r="BD129" i="6"/>
  <c r="I347" i="6"/>
  <c r="BC286" i="6"/>
  <c r="AV67" i="6"/>
  <c r="AZ292" i="6"/>
  <c r="BB28" i="6"/>
  <c r="AY321" i="6"/>
  <c r="AV143" i="6"/>
  <c r="AY227" i="6"/>
  <c r="BC118" i="6"/>
  <c r="I187" i="6"/>
  <c r="N38" i="6"/>
  <c r="AW357" i="6"/>
  <c r="BB36" i="6"/>
  <c r="J42" i="6"/>
  <c r="J6" i="6"/>
  <c r="N104" i="6"/>
  <c r="BD60" i="6"/>
  <c r="AZ160" i="6"/>
  <c r="AW148" i="6"/>
  <c r="H31" i="6"/>
  <c r="BA196" i="6"/>
  <c r="I331" i="6"/>
  <c r="K329" i="6"/>
  <c r="AY237" i="6"/>
  <c r="G261" i="6"/>
  <c r="M71" i="6"/>
  <c r="L145" i="6"/>
  <c r="M55" i="6"/>
  <c r="AY317" i="6"/>
  <c r="BD64" i="6"/>
  <c r="BB238" i="6"/>
  <c r="AY238" i="6"/>
  <c r="AZ153" i="6"/>
  <c r="O246" i="6"/>
  <c r="H246" i="6"/>
  <c r="BB310" i="6"/>
  <c r="AY130" i="6"/>
  <c r="BC190" i="6"/>
  <c r="AY190" i="6"/>
  <c r="AY164" i="6"/>
  <c r="K215" i="6"/>
  <c r="M22" i="6"/>
  <c r="BA22" i="6"/>
  <c r="BC33" i="6"/>
  <c r="AY33" i="6"/>
  <c r="BB144" i="6"/>
  <c r="K330" i="6"/>
  <c r="AY40" i="6"/>
  <c r="J80" i="6"/>
  <c r="O80" i="6"/>
  <c r="B113" i="6"/>
  <c r="L113" i="6"/>
  <c r="AY133" i="6"/>
  <c r="I133" i="6"/>
  <c r="AW151" i="6"/>
  <c r="K151" i="6"/>
  <c r="AV134" i="6"/>
  <c r="N263" i="6"/>
  <c r="AZ263" i="6"/>
  <c r="AV73" i="6"/>
  <c r="AW73" i="6"/>
  <c r="AY35" i="6"/>
  <c r="BA35" i="6"/>
  <c r="BB199" i="6"/>
  <c r="AV199" i="6"/>
  <c r="AY124" i="6"/>
  <c r="I72" i="6"/>
  <c r="AW72" i="6"/>
  <c r="BB99" i="6"/>
  <c r="L99" i="6"/>
  <c r="K279" i="6"/>
  <c r="G279" i="6"/>
  <c r="O283" i="6"/>
  <c r="AV283" i="6"/>
  <c r="I222" i="6"/>
  <c r="BB222" i="6"/>
  <c r="J163" i="6"/>
  <c r="N163" i="6"/>
  <c r="AV312" i="6"/>
  <c r="BB123" i="6"/>
  <c r="L123" i="6"/>
  <c r="B5" i="6"/>
  <c r="G140" i="6"/>
  <c r="AX140" i="6"/>
  <c r="AV49" i="6"/>
  <c r="N49" i="6"/>
  <c r="M277" i="6"/>
  <c r="BB277" i="6"/>
  <c r="AV191" i="6"/>
  <c r="AY191" i="6"/>
  <c r="AX183" i="6"/>
  <c r="B183" i="6"/>
  <c r="O270" i="6"/>
  <c r="AX270" i="6"/>
  <c r="O19" i="6"/>
  <c r="AX92" i="6"/>
  <c r="BA81" i="6"/>
  <c r="B271" i="6"/>
  <c r="M84" i="6"/>
  <c r="AX204" i="6"/>
  <c r="I291" i="6"/>
  <c r="M291" i="6"/>
  <c r="AX255" i="6"/>
  <c r="N255" i="6"/>
  <c r="AX120" i="6"/>
  <c r="BC120" i="6"/>
  <c r="AY172" i="6"/>
  <c r="BB172" i="6"/>
  <c r="B322" i="6"/>
  <c r="N322" i="6"/>
  <c r="J17" i="6"/>
  <c r="AX17" i="6"/>
  <c r="I337" i="6"/>
  <c r="AX337" i="6"/>
  <c r="AX105" i="6"/>
  <c r="L105" i="6"/>
  <c r="N161" i="6"/>
  <c r="AW161" i="6"/>
  <c r="BC259" i="6"/>
  <c r="M259" i="6"/>
  <c r="BD195" i="6"/>
  <c r="J355" i="6"/>
  <c r="AV45" i="6"/>
  <c r="H45" i="6"/>
  <c r="AZ174" i="6"/>
  <c r="AY174" i="6"/>
  <c r="M220" i="6"/>
  <c r="N220" i="6"/>
  <c r="N205" i="6"/>
  <c r="I46" i="6"/>
  <c r="BD303" i="6"/>
  <c r="AV303" i="6"/>
  <c r="I346" i="6"/>
  <c r="AV346" i="6"/>
  <c r="I93" i="6"/>
  <c r="K93" i="6"/>
  <c r="BC141" i="6"/>
  <c r="B141" i="6"/>
  <c r="N173" i="6"/>
  <c r="I173" i="6"/>
  <c r="AX369" i="6"/>
  <c r="BC369" i="6"/>
  <c r="B189" i="6"/>
  <c r="N293" i="6"/>
  <c r="J232" i="6"/>
  <c r="N39" i="6"/>
  <c r="O39" i="6"/>
  <c r="BB341" i="6"/>
  <c r="J341" i="6"/>
  <c r="I368" i="6"/>
  <c r="M368" i="6"/>
  <c r="J108" i="6"/>
  <c r="K68" i="6"/>
  <c r="AX254" i="6"/>
  <c r="B253" i="6"/>
  <c r="AV269" i="6"/>
  <c r="BA304" i="6"/>
  <c r="J304" i="6"/>
  <c r="AZ154" i="6"/>
  <c r="AX154" i="6"/>
  <c r="AX78" i="6"/>
  <c r="AY78" i="6"/>
  <c r="AV56" i="6"/>
  <c r="BA56" i="6"/>
  <c r="BB354" i="6"/>
  <c r="AX65" i="6"/>
  <c r="G65" i="6"/>
  <c r="J365" i="6"/>
  <c r="M365" i="6"/>
  <c r="L25" i="6"/>
  <c r="BB25" i="6"/>
  <c r="L168" i="6"/>
  <c r="AX168" i="6"/>
  <c r="BC290" i="6"/>
  <c r="BB290" i="6"/>
  <c r="BA302" i="6"/>
  <c r="H302" i="6"/>
  <c r="BB208" i="6"/>
  <c r="BC208" i="6"/>
  <c r="B226" i="6"/>
  <c r="K179" i="6"/>
  <c r="BC178" i="6"/>
  <c r="M88" i="6"/>
  <c r="AV88" i="6"/>
  <c r="AW249" i="6"/>
  <c r="H192" i="6"/>
  <c r="J192" i="6"/>
  <c r="H336" i="6"/>
  <c r="N336" i="6"/>
  <c r="H314" i="6"/>
  <c r="BC314" i="6"/>
  <c r="L280" i="6"/>
  <c r="M147" i="6"/>
  <c r="N95" i="6"/>
  <c r="BA235" i="6"/>
  <c r="I235" i="6"/>
  <c r="AX340" i="6"/>
  <c r="J340" i="6"/>
  <c r="AX366" i="6"/>
  <c r="AZ366" i="6"/>
  <c r="AV9" i="6"/>
  <c r="J9" i="6"/>
  <c r="H128" i="6"/>
  <c r="BD128" i="6"/>
  <c r="M325" i="6"/>
  <c r="BD106" i="6"/>
  <c r="AV287" i="6"/>
  <c r="AZ219" i="6"/>
  <c r="AW219" i="6"/>
  <c r="AZ43" i="6"/>
  <c r="K43" i="6"/>
  <c r="AZ138" i="6"/>
  <c r="AV138" i="6"/>
  <c r="J170" i="6"/>
  <c r="K170" i="6"/>
  <c r="B315" i="6"/>
  <c r="J11" i="6"/>
  <c r="BA125" i="6"/>
  <c r="I114" i="6"/>
  <c r="AW251" i="6"/>
  <c r="K82" i="6"/>
  <c r="M332" i="6"/>
  <c r="BB157" i="6"/>
  <c r="BC112" i="6"/>
  <c r="BC324" i="6"/>
  <c r="AX324" i="6"/>
  <c r="J218" i="6"/>
  <c r="M218" i="6"/>
  <c r="B305" i="6"/>
  <c r="AW305" i="6"/>
  <c r="AV180" i="6"/>
  <c r="BD131" i="6"/>
  <c r="B328" i="6"/>
  <c r="J193" i="6"/>
  <c r="AW53" i="6"/>
  <c r="J353" i="6"/>
  <c r="AX353" i="6"/>
  <c r="G50" i="6"/>
  <c r="AW50" i="6"/>
  <c r="BC155" i="6"/>
  <c r="BB308" i="6"/>
  <c r="K13" i="6"/>
  <c r="M13" i="6"/>
  <c r="I268" i="6"/>
  <c r="L268" i="6"/>
  <c r="O142" i="6"/>
  <c r="K142" i="6"/>
  <c r="J299" i="6"/>
  <c r="K32" i="6"/>
  <c r="BC32" i="6"/>
  <c r="I338" i="6"/>
  <c r="B338" i="6"/>
  <c r="BC250" i="6"/>
  <c r="K250" i="6"/>
  <c r="M23" i="6"/>
  <c r="O23" i="6"/>
  <c r="K61" i="6"/>
  <c r="BC127" i="6"/>
  <c r="O14" i="6"/>
  <c r="AY14" i="6"/>
  <c r="J301" i="6"/>
  <c r="AW301" i="6"/>
  <c r="AX339" i="6"/>
  <c r="L339" i="6"/>
  <c r="AZ10" i="6"/>
  <c r="J10" i="6"/>
  <c r="BB47" i="6"/>
  <c r="N281" i="6"/>
  <c r="AW139" i="6"/>
  <c r="BA139" i="6"/>
  <c r="H214" i="6"/>
  <c r="I214" i="6"/>
  <c r="M77" i="6"/>
  <c r="BD77" i="6"/>
  <c r="AW15" i="6"/>
  <c r="G15" i="6"/>
  <c r="AY48" i="6"/>
  <c r="AZ48" i="6"/>
  <c r="G334" i="6"/>
  <c r="N334" i="6"/>
  <c r="N345" i="6"/>
  <c r="G63" i="6"/>
  <c r="H313" i="6"/>
  <c r="AY110" i="6"/>
  <c r="AV363" i="6"/>
  <c r="BD202" i="6"/>
  <c r="G297" i="6"/>
  <c r="J166" i="6"/>
  <c r="AY129" i="6"/>
  <c r="AZ194" i="6"/>
  <c r="AZ347" i="6"/>
  <c r="K286" i="6"/>
  <c r="AX292" i="6"/>
  <c r="I28" i="6"/>
  <c r="G143" i="6"/>
  <c r="AX227" i="6"/>
  <c r="J118" i="6"/>
  <c r="AW182" i="6"/>
  <c r="L187" i="6"/>
  <c r="BD38" i="6"/>
  <c r="AY357" i="6"/>
  <c r="G36" i="6"/>
  <c r="K42" i="6"/>
  <c r="AW6" i="6"/>
  <c r="J156" i="6"/>
  <c r="B104" i="6"/>
  <c r="AZ60" i="6"/>
  <c r="BB37" i="6"/>
  <c r="BD160" i="6"/>
  <c r="BA148" i="6"/>
  <c r="AW31" i="6"/>
  <c r="I196" i="6"/>
  <c r="BA331" i="6"/>
  <c r="J329" i="6"/>
  <c r="BD329" i="6"/>
  <c r="L237" i="6"/>
  <c r="N261" i="6"/>
  <c r="AV71" i="6"/>
  <c r="BA145" i="6"/>
  <c r="B55" i="6"/>
  <c r="K55" i="6"/>
  <c r="N317" i="6"/>
  <c r="AY64" i="6"/>
  <c r="BA238" i="6"/>
  <c r="AX153" i="6"/>
  <c r="M246" i="6"/>
  <c r="BA246" i="6"/>
  <c r="AZ310" i="6"/>
  <c r="AZ130" i="6"/>
  <c r="AW130" i="6"/>
  <c r="AZ190" i="6"/>
  <c r="AV190" i="6"/>
  <c r="N164" i="6"/>
  <c r="O215" i="6"/>
  <c r="BC22" i="6"/>
  <c r="BA33" i="6"/>
  <c r="M144" i="6"/>
  <c r="AZ330" i="6"/>
  <c r="L40" i="6"/>
  <c r="J40" i="6"/>
  <c r="H80" i="6"/>
  <c r="I80" i="6"/>
  <c r="M113" i="6"/>
  <c r="I113" i="6"/>
  <c r="J133" i="6"/>
  <c r="AV133" i="6"/>
  <c r="BC151" i="6"/>
  <c r="O151" i="6"/>
  <c r="I134" i="6"/>
  <c r="BD263" i="6"/>
  <c r="L263" i="6"/>
  <c r="BB73" i="6"/>
  <c r="I73" i="6"/>
  <c r="H35" i="6"/>
  <c r="O35" i="6"/>
  <c r="J199" i="6"/>
  <c r="O199" i="6"/>
  <c r="AW124" i="6"/>
  <c r="G72" i="6"/>
  <c r="H72" i="6"/>
  <c r="AW99" i="6"/>
  <c r="BD99" i="6"/>
  <c r="AZ279" i="6"/>
  <c r="J279" i="6"/>
  <c r="B283" i="6"/>
  <c r="BB283" i="6"/>
  <c r="AY222" i="6"/>
  <c r="N222" i="6"/>
  <c r="BD163" i="6"/>
  <c r="BA163" i="6"/>
  <c r="AX312" i="6"/>
  <c r="AY123" i="6"/>
  <c r="BB5" i="6"/>
  <c r="AZ5" i="6"/>
  <c r="BA140" i="6"/>
  <c r="BC140" i="6"/>
  <c r="AY49" i="6"/>
  <c r="BB49" i="6"/>
  <c r="AX277" i="6"/>
  <c r="G277" i="6"/>
  <c r="BD191" i="6"/>
  <c r="N191" i="6"/>
  <c r="BB183" i="6"/>
  <c r="AZ183" i="6"/>
  <c r="AZ270" i="6"/>
  <c r="K19" i="6"/>
  <c r="B92" i="6"/>
  <c r="J81" i="6"/>
  <c r="BA271" i="6"/>
  <c r="K84" i="6"/>
  <c r="H84" i="6"/>
  <c r="BC204" i="6"/>
  <c r="O204" i="6"/>
  <c r="G291" i="6"/>
  <c r="AV291" i="6"/>
  <c r="BB255" i="6"/>
  <c r="BC255" i="6"/>
  <c r="J120" i="6"/>
  <c r="B120" i="6"/>
  <c r="BC172" i="6"/>
  <c r="BA172" i="6"/>
  <c r="I322" i="6"/>
  <c r="J322" i="6"/>
  <c r="G17" i="6"/>
  <c r="M17" i="6"/>
  <c r="BB337" i="6"/>
  <c r="AV337" i="6"/>
  <c r="K105" i="6"/>
  <c r="BB105" i="6"/>
  <c r="BA161" i="6"/>
  <c r="BD161" i="6"/>
  <c r="N259" i="6"/>
  <c r="AW259" i="6"/>
  <c r="AW195" i="6"/>
  <c r="H355" i="6"/>
  <c r="I45" i="6"/>
  <c r="BA45" i="6"/>
  <c r="B174" i="6"/>
  <c r="M174" i="6"/>
  <c r="G220" i="6"/>
  <c r="AX220" i="6"/>
  <c r="BC205" i="6"/>
  <c r="K46" i="6"/>
  <c r="H303" i="6"/>
  <c r="J303" i="6"/>
  <c r="BD346" i="6"/>
  <c r="M346" i="6"/>
  <c r="BD93" i="6"/>
  <c r="BB93" i="6"/>
  <c r="J141" i="6"/>
  <c r="AW141" i="6"/>
  <c r="BB173" i="6"/>
  <c r="AZ173" i="6"/>
  <c r="AZ369" i="6"/>
  <c r="J189" i="6"/>
  <c r="M293" i="6"/>
  <c r="BB232" i="6"/>
  <c r="J39" i="6"/>
  <c r="AV39" i="6"/>
  <c r="AY341" i="6"/>
  <c r="AW341" i="6"/>
  <c r="G368" i="6"/>
  <c r="L368" i="6"/>
  <c r="L108" i="6"/>
  <c r="J68" i="6"/>
  <c r="L254" i="6"/>
  <c r="K253" i="6"/>
  <c r="BC269" i="6"/>
  <c r="AW269" i="6"/>
  <c r="AY304" i="6"/>
  <c r="M304" i="6"/>
  <c r="BB154" i="6"/>
  <c r="M154" i="6"/>
  <c r="M78" i="6"/>
  <c r="K78" i="6"/>
  <c r="N56" i="6"/>
  <c r="AW56" i="6"/>
  <c r="BD354" i="6"/>
  <c r="AY65" i="6"/>
  <c r="M65" i="6"/>
  <c r="B365" i="6"/>
  <c r="BB365" i="6"/>
  <c r="BD25" i="6"/>
  <c r="BA25" i="6"/>
  <c r="M168" i="6"/>
  <c r="AW168" i="6"/>
  <c r="AX290" i="6"/>
  <c r="BA290" i="6"/>
  <c r="M302" i="6"/>
  <c r="J302" i="6"/>
  <c r="J208" i="6"/>
  <c r="H208" i="6"/>
  <c r="BA226" i="6"/>
  <c r="AY179" i="6"/>
  <c r="K178" i="6"/>
  <c r="AZ88" i="6"/>
  <c r="BC88" i="6"/>
  <c r="AV249" i="6"/>
  <c r="H249" i="6"/>
  <c r="AX192" i="6"/>
  <c r="BD192" i="6"/>
  <c r="AW336" i="6"/>
  <c r="BC336" i="6"/>
  <c r="N314" i="6"/>
  <c r="AW314" i="6"/>
  <c r="BB280" i="6"/>
  <c r="K147" i="6"/>
  <c r="AY147" i="6"/>
  <c r="I95" i="6"/>
  <c r="BB95" i="6"/>
  <c r="BC235" i="6"/>
  <c r="BB235" i="6"/>
  <c r="K340" i="6"/>
  <c r="AZ340" i="6"/>
  <c r="O366" i="6"/>
  <c r="I366" i="6"/>
  <c r="I9" i="6"/>
  <c r="B9" i="6"/>
  <c r="AZ128" i="6"/>
  <c r="BB128" i="6"/>
  <c r="BD325" i="6"/>
  <c r="B106" i="6"/>
  <c r="AW287" i="6"/>
  <c r="M287" i="6"/>
  <c r="AX219" i="6"/>
  <c r="G219" i="6"/>
  <c r="BD43" i="6"/>
  <c r="K138" i="6"/>
  <c r="BC170" i="6"/>
  <c r="M315" i="6"/>
  <c r="O11" i="6"/>
  <c r="AZ125" i="6"/>
  <c r="AW114" i="6"/>
  <c r="G251" i="6"/>
  <c r="AW82" i="6"/>
  <c r="J332" i="6"/>
  <c r="B157" i="6"/>
  <c r="B112" i="6"/>
  <c r="G324" i="6"/>
  <c r="AZ324" i="6"/>
  <c r="BA218" i="6"/>
  <c r="BA305" i="6"/>
  <c r="K180" i="6"/>
  <c r="BA131" i="6"/>
  <c r="AX328" i="6"/>
  <c r="AZ193" i="6"/>
  <c r="B53" i="6"/>
  <c r="BC353" i="6"/>
  <c r="AV353" i="6"/>
  <c r="AY50" i="6"/>
  <c r="BB155" i="6"/>
  <c r="H308" i="6"/>
  <c r="G13" i="6"/>
  <c r="BB13" i="6"/>
  <c r="J268" i="6"/>
  <c r="AX268" i="6"/>
  <c r="N142" i="6"/>
  <c r="I142" i="6"/>
  <c r="I299" i="6"/>
  <c r="BB299" i="6"/>
  <c r="L32" i="6"/>
  <c r="M32" i="6"/>
  <c r="BB338" i="6"/>
  <c r="AV250" i="6"/>
  <c r="AV23" i="6"/>
  <c r="BA61" i="6"/>
  <c r="O127" i="6"/>
  <c r="AV14" i="6"/>
  <c r="M14" i="6"/>
  <c r="H301" i="6"/>
  <c r="I301" i="6"/>
  <c r="N339" i="6"/>
  <c r="H345" i="6"/>
  <c r="M69" i="6"/>
  <c r="AZ276" i="6"/>
  <c r="B313" i="6"/>
  <c r="L363" i="6"/>
  <c r="G202" i="6"/>
  <c r="BC297" i="6"/>
  <c r="BC166" i="6"/>
  <c r="K129" i="6"/>
  <c r="BB194" i="6"/>
  <c r="BC347" i="6"/>
  <c r="AY286" i="6"/>
  <c r="L292" i="6"/>
  <c r="J28" i="6"/>
  <c r="M143" i="6"/>
  <c r="O227" i="6"/>
  <c r="AX182" i="6"/>
  <c r="AZ187" i="6"/>
  <c r="I38" i="6"/>
  <c r="AX357" i="6"/>
  <c r="O36" i="6"/>
  <c r="BC42" i="6"/>
  <c r="M6" i="6"/>
  <c r="AV156" i="6"/>
  <c r="BD104" i="6"/>
  <c r="L60" i="6"/>
  <c r="L37" i="6"/>
  <c r="BA160" i="6"/>
  <c r="K148" i="6"/>
  <c r="AZ148" i="6"/>
  <c r="AV31" i="6"/>
  <c r="K196" i="6"/>
  <c r="K331" i="6"/>
  <c r="AY329" i="6"/>
  <c r="N329" i="6"/>
  <c r="AZ237" i="6"/>
  <c r="K261" i="6"/>
  <c r="I71" i="6"/>
  <c r="BC145" i="6"/>
  <c r="I55" i="6"/>
  <c r="I317" i="6"/>
  <c r="AV64" i="6"/>
  <c r="BD238" i="6"/>
  <c r="B153" i="6"/>
  <c r="L246" i="6"/>
  <c r="AW246" i="6"/>
  <c r="BC310" i="6"/>
  <c r="AV130" i="6"/>
  <c r="H130" i="6"/>
  <c r="J190" i="6"/>
  <c r="J164" i="6"/>
  <c r="BB215" i="6"/>
  <c r="N22" i="6"/>
  <c r="BD33" i="6"/>
  <c r="AV144" i="6"/>
  <c r="AY330" i="6"/>
  <c r="B40" i="6"/>
  <c r="H40" i="6"/>
  <c r="AW80" i="6"/>
  <c r="BC80" i="6"/>
  <c r="AZ113" i="6"/>
  <c r="K113" i="6"/>
  <c r="M133" i="6"/>
  <c r="AX133" i="6"/>
  <c r="M151" i="6"/>
  <c r="G151" i="6"/>
  <c r="N134" i="6"/>
  <c r="AY134" i="6"/>
  <c r="K263" i="6"/>
  <c r="AW263" i="6"/>
  <c r="N73" i="6"/>
  <c r="BA73" i="6"/>
  <c r="I35" i="6"/>
  <c r="AV35" i="6"/>
  <c r="BC199" i="6"/>
  <c r="L124" i="6"/>
  <c r="N72" i="6"/>
  <c r="O72" i="6"/>
  <c r="AZ99" i="6"/>
  <c r="AV99" i="6"/>
  <c r="AV279" i="6"/>
  <c r="I279" i="6"/>
  <c r="BA283" i="6"/>
  <c r="H283" i="6"/>
  <c r="B222" i="6"/>
  <c r="G222" i="6"/>
  <c r="AY163" i="6"/>
  <c r="AV163" i="6"/>
  <c r="H312" i="6"/>
  <c r="G123" i="6"/>
  <c r="I123" i="6"/>
  <c r="H5" i="6"/>
  <c r="L5" i="6"/>
  <c r="BD140" i="6"/>
  <c r="K140" i="6"/>
  <c r="O49" i="6"/>
  <c r="BA49" i="6"/>
  <c r="K277" i="6"/>
  <c r="H277" i="6"/>
  <c r="K191" i="6"/>
  <c r="H191" i="6"/>
  <c r="O183" i="6"/>
  <c r="BC183" i="6"/>
  <c r="H270" i="6"/>
  <c r="I19" i="6"/>
  <c r="L92" i="6"/>
  <c r="H81" i="6"/>
  <c r="M271" i="6"/>
  <c r="AV84" i="6"/>
  <c r="AX84" i="6"/>
  <c r="BB204" i="6"/>
  <c r="L204" i="6"/>
  <c r="BB291" i="6"/>
  <c r="B291" i="6"/>
  <c r="G255" i="6"/>
  <c r="M255" i="6"/>
  <c r="AZ120" i="6"/>
  <c r="AW172" i="6"/>
  <c r="BC322" i="6"/>
  <c r="AY17" i="6"/>
  <c r="H337" i="6"/>
  <c r="BA105" i="6"/>
  <c r="AY161" i="6"/>
  <c r="J259" i="6"/>
  <c r="AY195" i="6"/>
  <c r="BB355" i="6"/>
  <c r="AX355" i="6"/>
  <c r="N45" i="6"/>
  <c r="AX45" i="6"/>
  <c r="AX174" i="6"/>
  <c r="BD174" i="6"/>
  <c r="J220" i="6"/>
  <c r="BB205" i="6"/>
  <c r="O46" i="6"/>
  <c r="O303" i="6"/>
  <c r="M303" i="6"/>
  <c r="AX346" i="6"/>
  <c r="BA346" i="6"/>
  <c r="AX93" i="6"/>
  <c r="AY93" i="6"/>
  <c r="K141" i="6"/>
  <c r="L141" i="6"/>
  <c r="B173" i="6"/>
  <c r="BC173" i="6"/>
  <c r="H369" i="6"/>
  <c r="I189" i="6"/>
  <c r="AX293" i="6"/>
  <c r="N232" i="6"/>
  <c r="AY39" i="6"/>
  <c r="G39" i="6"/>
  <c r="AX341" i="6"/>
  <c r="N341" i="6"/>
  <c r="H368" i="6"/>
  <c r="AY368" i="6"/>
  <c r="AY108" i="6"/>
  <c r="N68" i="6"/>
  <c r="K254" i="6"/>
  <c r="BD253" i="6"/>
  <c r="BA269" i="6"/>
  <c r="K269" i="6"/>
  <c r="O304" i="6"/>
  <c r="H304" i="6"/>
  <c r="BC154" i="6"/>
  <c r="O154" i="6"/>
  <c r="BD78" i="6"/>
  <c r="G78" i="6"/>
  <c r="H56" i="6"/>
  <c r="L56" i="6"/>
  <c r="I354" i="6"/>
  <c r="O354" i="6"/>
  <c r="BD65" i="6"/>
  <c r="AV65" i="6"/>
  <c r="K365" i="6"/>
  <c r="I365" i="6"/>
  <c r="AZ25" i="6"/>
  <c r="AV25" i="6"/>
  <c r="K168" i="6"/>
  <c r="AV168" i="6"/>
  <c r="G290" i="6"/>
  <c r="I290" i="6"/>
  <c r="BC302" i="6"/>
  <c r="L302" i="6"/>
  <c r="BD208" i="6"/>
  <c r="AV208" i="6"/>
  <c r="H226" i="6"/>
  <c r="AV179" i="6"/>
  <c r="AZ178" i="6"/>
  <c r="I178" i="6"/>
  <c r="H88" i="6"/>
  <c r="O88" i="6"/>
  <c r="J249" i="6"/>
  <c r="I249" i="6"/>
  <c r="G192" i="6"/>
  <c r="AW192" i="6"/>
  <c r="BB336" i="6"/>
  <c r="L336" i="6"/>
  <c r="L314" i="6"/>
  <c r="B314" i="6"/>
  <c r="AZ280" i="6"/>
  <c r="AZ147" i="6"/>
  <c r="L147" i="6"/>
  <c r="H95" i="6"/>
  <c r="AV95" i="6"/>
  <c r="H235" i="6"/>
  <c r="M235" i="6"/>
  <c r="AY340" i="6"/>
  <c r="AV340" i="6"/>
  <c r="AV366" i="6"/>
  <c r="B366" i="6"/>
  <c r="L9" i="6"/>
  <c r="G9" i="6"/>
  <c r="J128" i="6"/>
  <c r="O325" i="6"/>
  <c r="AZ106" i="6"/>
  <c r="B287" i="6"/>
  <c r="O287" i="6"/>
  <c r="J219" i="6"/>
  <c r="AY219" i="6"/>
  <c r="BA43" i="6"/>
  <c r="AY138" i="6"/>
  <c r="O170" i="6"/>
  <c r="L315" i="6"/>
  <c r="B11" i="6"/>
  <c r="BD125" i="6"/>
  <c r="AX114" i="6"/>
  <c r="I251" i="6"/>
  <c r="H251" i="6"/>
  <c r="N82" i="6"/>
  <c r="M82" i="6"/>
  <c r="BA332" i="6"/>
  <c r="AZ332" i="6"/>
  <c r="J157" i="6"/>
  <c r="N157" i="6"/>
  <c r="H112" i="6"/>
  <c r="AX112" i="6"/>
  <c r="AV324" i="6"/>
  <c r="N324" i="6"/>
  <c r="B218" i="6"/>
  <c r="M305" i="6"/>
  <c r="J180" i="6"/>
  <c r="BC131" i="6"/>
  <c r="AY328" i="6"/>
  <c r="AZ328" i="6"/>
  <c r="BC193" i="6"/>
  <c r="B193" i="6"/>
  <c r="AX53" i="6"/>
  <c r="BB53" i="6"/>
  <c r="BB353" i="6"/>
  <c r="M353" i="6"/>
  <c r="BC50" i="6"/>
  <c r="N155" i="6"/>
  <c r="BC308" i="6"/>
  <c r="AW308" i="6"/>
  <c r="H13" i="6"/>
  <c r="J13" i="6"/>
  <c r="BD268" i="6"/>
  <c r="H268" i="6"/>
  <c r="AW142" i="6"/>
  <c r="BB142" i="6"/>
  <c r="B299" i="6"/>
  <c r="BA299" i="6"/>
  <c r="AX32" i="6"/>
  <c r="H32" i="6"/>
  <c r="AV338" i="6"/>
  <c r="BA250" i="6"/>
  <c r="BA23" i="6"/>
  <c r="AX61" i="6"/>
  <c r="J127" i="6"/>
  <c r="AZ127" i="6"/>
  <c r="AX14" i="6"/>
  <c r="AW14" i="6"/>
  <c r="G301" i="6"/>
  <c r="N301" i="6"/>
  <c r="BB339" i="6"/>
  <c r="K10" i="6"/>
  <c r="K47" i="6"/>
  <c r="M281" i="6"/>
  <c r="J139" i="6"/>
  <c r="K139" i="6"/>
  <c r="BD214" i="6"/>
  <c r="G214" i="6"/>
  <c r="AX77" i="6"/>
  <c r="AV77" i="6"/>
  <c r="BA15" i="6"/>
  <c r="O15" i="6"/>
  <c r="BB48" i="6"/>
  <c r="J48" i="6"/>
  <c r="M334" i="6"/>
  <c r="AV334" i="6"/>
  <c r="I236" i="6"/>
  <c r="BD282" i="6"/>
  <c r="AZ272" i="6"/>
  <c r="G210" i="6"/>
  <c r="G115" i="6"/>
  <c r="M345" i="6"/>
  <c r="J69" i="6"/>
  <c r="BB300" i="6"/>
  <c r="H111" i="6"/>
  <c r="J276" i="6"/>
  <c r="BC313" i="6"/>
  <c r="BB363" i="6"/>
  <c r="AY202" i="6"/>
  <c r="BD297" i="6"/>
  <c r="BB320" i="6"/>
  <c r="AW166" i="6"/>
  <c r="O194" i="6"/>
  <c r="L347" i="6"/>
  <c r="AX286" i="6"/>
  <c r="AZ28" i="6"/>
  <c r="L143" i="6"/>
  <c r="AV227" i="6"/>
  <c r="K182" i="6"/>
  <c r="M187" i="6"/>
  <c r="BB38" i="6"/>
  <c r="AV357" i="6"/>
  <c r="J357" i="6"/>
  <c r="BC36" i="6"/>
  <c r="BA42" i="6"/>
  <c r="AV6" i="6"/>
  <c r="N156" i="6"/>
  <c r="K104" i="6"/>
  <c r="AX60" i="6"/>
  <c r="AX37" i="6"/>
  <c r="L160" i="6"/>
  <c r="N148" i="6"/>
  <c r="B31" i="6"/>
  <c r="L31" i="6"/>
  <c r="AV196" i="6"/>
  <c r="AV331" i="6"/>
  <c r="BC329" i="6"/>
  <c r="M237" i="6"/>
  <c r="BB261" i="6"/>
  <c r="G71" i="6"/>
  <c r="AX145" i="6"/>
  <c r="H55" i="6"/>
  <c r="J317" i="6"/>
  <c r="AW64" i="6"/>
  <c r="G238" i="6"/>
  <c r="J153" i="6"/>
  <c r="B246" i="6"/>
  <c r="BC246" i="6"/>
  <c r="M310" i="6"/>
  <c r="BC130" i="6"/>
  <c r="BD130" i="6"/>
  <c r="M190" i="6"/>
  <c r="AZ164" i="6"/>
  <c r="I215" i="6"/>
  <c r="H215" i="6"/>
  <c r="H22" i="6"/>
  <c r="N33" i="6"/>
  <c r="BD144" i="6"/>
  <c r="BD330" i="6"/>
  <c r="AV40" i="6"/>
  <c r="AW40" i="6"/>
  <c r="N80" i="6"/>
  <c r="M80" i="6"/>
  <c r="BB113" i="6"/>
  <c r="BA113" i="6"/>
  <c r="BA133" i="6"/>
  <c r="N133" i="6"/>
  <c r="H151" i="6"/>
  <c r="J151" i="6"/>
  <c r="BA134" i="6"/>
  <c r="L134" i="6"/>
  <c r="AV263" i="6"/>
  <c r="J263" i="6"/>
  <c r="H73" i="6"/>
  <c r="L73" i="6"/>
  <c r="BB35" i="6"/>
  <c r="BA199" i="6"/>
  <c r="J124" i="6"/>
  <c r="G124" i="6"/>
  <c r="J72" i="6"/>
  <c r="M72" i="6"/>
  <c r="AX99" i="6"/>
  <c r="N99" i="6"/>
  <c r="B279" i="6"/>
  <c r="BD279" i="6"/>
  <c r="I283" i="6"/>
  <c r="M283" i="6"/>
  <c r="K222" i="6"/>
  <c r="H222" i="6"/>
  <c r="I163" i="6"/>
  <c r="L312" i="6"/>
  <c r="M123" i="6"/>
  <c r="J123" i="6"/>
  <c r="AX5" i="6"/>
  <c r="AV5" i="6"/>
  <c r="N140" i="6"/>
  <c r="J140" i="6"/>
  <c r="H49" i="6"/>
  <c r="AZ49" i="6"/>
  <c r="AV277" i="6"/>
  <c r="N277" i="6"/>
  <c r="G191" i="6"/>
  <c r="O191" i="6"/>
  <c r="G183" i="6"/>
  <c r="K183" i="6"/>
  <c r="I270" i="6"/>
  <c r="AW19" i="6"/>
  <c r="G92" i="6"/>
  <c r="I81" i="6"/>
  <c r="AY271" i="6"/>
  <c r="G84" i="6"/>
  <c r="B84" i="6"/>
  <c r="BD204" i="6"/>
  <c r="AY204" i="6"/>
  <c r="K291" i="6"/>
  <c r="L291" i="6"/>
  <c r="K255" i="6"/>
  <c r="BA255" i="6"/>
  <c r="M120" i="6"/>
  <c r="O172" i="6"/>
  <c r="K322" i="6"/>
  <c r="AZ17" i="6"/>
  <c r="B337" i="6"/>
  <c r="BD105" i="6"/>
  <c r="AV161" i="6"/>
  <c r="AV259" i="6"/>
  <c r="BB195" i="6"/>
  <c r="B355" i="6"/>
  <c r="M45" i="6"/>
  <c r="BD45" i="6"/>
  <c r="BB174" i="6"/>
  <c r="O220" i="6"/>
  <c r="AW205" i="6"/>
  <c r="BA46" i="6"/>
  <c r="N303" i="6"/>
  <c r="AZ303" i="6"/>
  <c r="AZ346" i="6"/>
  <c r="L346" i="6"/>
  <c r="AV93" i="6"/>
  <c r="AZ93" i="6"/>
  <c r="BB141" i="6"/>
  <c r="O141" i="6"/>
  <c r="M173" i="6"/>
  <c r="AY173" i="6"/>
  <c r="M369" i="6"/>
  <c r="N189" i="6"/>
  <c r="K293" i="6"/>
  <c r="K232" i="6"/>
  <c r="G232" i="6"/>
  <c r="BC39" i="6"/>
  <c r="M39" i="6"/>
  <c r="AZ341" i="6"/>
  <c r="AV341" i="6"/>
  <c r="BC368" i="6"/>
  <c r="AW368" i="6"/>
  <c r="B68" i="6"/>
  <c r="AW254" i="6"/>
  <c r="H254" i="6"/>
  <c r="AV253" i="6"/>
  <c r="BB253" i="6"/>
  <c r="H269" i="6"/>
  <c r="AZ269" i="6"/>
  <c r="L304" i="6"/>
  <c r="G304" i="6"/>
  <c r="BD154" i="6"/>
  <c r="AV154" i="6"/>
  <c r="BA78" i="6"/>
  <c r="BB78" i="6"/>
  <c r="BC56" i="6"/>
  <c r="J354" i="6"/>
  <c r="BC354" i="6"/>
  <c r="BC65" i="6"/>
  <c r="J65" i="6"/>
  <c r="AY365" i="6"/>
  <c r="O365" i="6"/>
  <c r="M25" i="6"/>
  <c r="BB168" i="6"/>
  <c r="AY290" i="6"/>
  <c r="N302" i="6"/>
  <c r="AX208" i="6"/>
  <c r="BD226" i="6"/>
  <c r="BD179" i="6"/>
  <c r="N178" i="6"/>
  <c r="AY178" i="6"/>
  <c r="BA88" i="6"/>
  <c r="B88" i="6"/>
  <c r="AY249" i="6"/>
  <c r="B249" i="6"/>
  <c r="N192" i="6"/>
  <c r="AY192" i="6"/>
  <c r="AY336" i="6"/>
  <c r="G336" i="6"/>
  <c r="M314" i="6"/>
  <c r="B280" i="6"/>
  <c r="BA147" i="6"/>
  <c r="BC147" i="6"/>
  <c r="L95" i="6"/>
  <c r="J95" i="6"/>
  <c r="K235" i="6"/>
  <c r="L235" i="6"/>
  <c r="BA340" i="6"/>
  <c r="BD340" i="6"/>
  <c r="G366" i="6"/>
  <c r="K366" i="6"/>
  <c r="K9" i="6"/>
  <c r="O9" i="6"/>
  <c r="AV128" i="6"/>
  <c r="AX325" i="6"/>
  <c r="AX106" i="6"/>
  <c r="G287" i="6"/>
  <c r="AZ287" i="6"/>
  <c r="AV219" i="6"/>
  <c r="L219" i="6"/>
  <c r="AY43" i="6"/>
  <c r="J138" i="6"/>
  <c r="I170" i="6"/>
  <c r="J315" i="6"/>
  <c r="I11" i="6"/>
  <c r="BB125" i="6"/>
  <c r="O114" i="6"/>
  <c r="AY251" i="6"/>
  <c r="BD251" i="6"/>
  <c r="O82" i="6"/>
  <c r="G82" i="6"/>
  <c r="I332" i="6"/>
  <c r="N332" i="6"/>
  <c r="AX157" i="6"/>
  <c r="K157" i="6"/>
  <c r="J112" i="6"/>
  <c r="AZ112" i="6"/>
  <c r="B324" i="6"/>
  <c r="AW324" i="6"/>
  <c r="AZ218" i="6"/>
  <c r="I305" i="6"/>
  <c r="L180" i="6"/>
  <c r="I131" i="6"/>
  <c r="BB328" i="6"/>
  <c r="BD193" i="6"/>
  <c r="AY193" i="6"/>
  <c r="M53" i="6"/>
  <c r="O53" i="6"/>
  <c r="K353" i="6"/>
  <c r="I353" i="6"/>
  <c r="AX50" i="6"/>
  <c r="I155" i="6"/>
  <c r="AY308" i="6"/>
  <c r="I308" i="6"/>
  <c r="AV13" i="6"/>
  <c r="L13" i="6"/>
  <c r="AV268" i="6"/>
  <c r="B142" i="6"/>
  <c r="O299" i="6"/>
  <c r="BD299" i="6"/>
  <c r="I32" i="6"/>
  <c r="AX338" i="6"/>
  <c r="N250" i="6"/>
  <c r="BC23" i="6"/>
  <c r="I61" i="6"/>
  <c r="H61" i="6"/>
  <c r="AX127" i="6"/>
  <c r="N127" i="6"/>
  <c r="B14" i="6"/>
  <c r="BB14" i="6"/>
  <c r="BD301" i="6"/>
  <c r="H339" i="6"/>
  <c r="BD10" i="6"/>
  <c r="AW47" i="6"/>
  <c r="L281" i="6"/>
  <c r="AY139" i="6"/>
  <c r="H139" i="6"/>
  <c r="AY214" i="6"/>
  <c r="O214" i="6"/>
  <c r="AW77" i="6"/>
  <c r="J77" i="6"/>
  <c r="AY15" i="6"/>
  <c r="I15" i="6"/>
  <c r="M48" i="6"/>
  <c r="AV48" i="6"/>
  <c r="BB345" i="6"/>
  <c r="G69" i="6"/>
  <c r="M300" i="6"/>
  <c r="AX111" i="6"/>
  <c r="BB276" i="6"/>
  <c r="O202" i="6"/>
  <c r="I320" i="6"/>
  <c r="AV166" i="6"/>
  <c r="M194" i="6"/>
  <c r="G347" i="6"/>
  <c r="BB67" i="6"/>
  <c r="AW292" i="6"/>
  <c r="BD28" i="6"/>
  <c r="BB143" i="6"/>
  <c r="N227" i="6"/>
  <c r="I182" i="6"/>
  <c r="BB187" i="6"/>
  <c r="J38" i="6"/>
  <c r="N357" i="6"/>
  <c r="L36" i="6"/>
  <c r="N36" i="6"/>
  <c r="BB42" i="6"/>
  <c r="K6" i="6"/>
  <c r="M156" i="6"/>
  <c r="J104" i="6"/>
  <c r="N60" i="6"/>
  <c r="AW37" i="6"/>
  <c r="AV160" i="6"/>
  <c r="O148" i="6"/>
  <c r="N31" i="6"/>
  <c r="J31" i="6"/>
  <c r="O196" i="6"/>
  <c r="AY331" i="6"/>
  <c r="I329" i="6"/>
  <c r="G237" i="6"/>
  <c r="BA237" i="6"/>
  <c r="AW261" i="6"/>
  <c r="K71" i="6"/>
  <c r="BD145" i="6"/>
  <c r="N55" i="6"/>
  <c r="BB317" i="6"/>
  <c r="H64" i="6"/>
  <c r="AZ238" i="6"/>
  <c r="BC153" i="6"/>
  <c r="K153" i="6"/>
  <c r="AY246" i="6"/>
  <c r="AZ246" i="6"/>
  <c r="AY310" i="6"/>
  <c r="K130" i="6"/>
  <c r="B130" i="6"/>
  <c r="N190" i="6"/>
  <c r="B164" i="6"/>
  <c r="M215" i="6"/>
  <c r="AX215" i="6"/>
  <c r="K22" i="6"/>
  <c r="AX33" i="6"/>
  <c r="AY144" i="6"/>
  <c r="L330" i="6"/>
  <c r="K40" i="6"/>
  <c r="G40" i="6"/>
  <c r="BD80" i="6"/>
  <c r="AZ80" i="6"/>
  <c r="BD113" i="6"/>
  <c r="AY113" i="6"/>
  <c r="AW133" i="6"/>
  <c r="AZ133" i="6"/>
  <c r="AV151" i="6"/>
  <c r="BD151" i="6"/>
  <c r="BD134" i="6"/>
  <c r="AZ134" i="6"/>
  <c r="G263" i="6"/>
  <c r="I263" i="6"/>
  <c r="BC73" i="6"/>
  <c r="M73" i="6"/>
  <c r="AW35" i="6"/>
  <c r="AZ199" i="6"/>
  <c r="BC124" i="6"/>
  <c r="N124" i="6"/>
  <c r="AZ72" i="6"/>
  <c r="BA72" i="6"/>
  <c r="BA99" i="6"/>
  <c r="M99" i="6"/>
  <c r="L279" i="6"/>
  <c r="N279" i="6"/>
  <c r="BD283" i="6"/>
  <c r="J283" i="6"/>
  <c r="BA222" i="6"/>
  <c r="AX222" i="6"/>
  <c r="G163" i="6"/>
  <c r="O312" i="6"/>
  <c r="AZ123" i="6"/>
  <c r="B123" i="6"/>
  <c r="BD5" i="6"/>
  <c r="AW5" i="6"/>
  <c r="O140" i="6"/>
  <c r="AW140" i="6"/>
  <c r="L49" i="6"/>
  <c r="J49" i="6"/>
  <c r="AZ277" i="6"/>
  <c r="AY277" i="6"/>
  <c r="M191" i="6"/>
  <c r="AX191" i="6"/>
  <c r="J183" i="6"/>
  <c r="BA183" i="6"/>
  <c r="BD270" i="6"/>
  <c r="H19" i="6"/>
  <c r="AV92" i="6"/>
  <c r="AX81" i="6"/>
  <c r="AW271" i="6"/>
  <c r="BC271" i="6"/>
  <c r="AY84" i="6"/>
  <c r="J84" i="6"/>
  <c r="B204" i="6"/>
  <c r="N204" i="6"/>
  <c r="BD291" i="6"/>
  <c r="BA291" i="6"/>
  <c r="B255" i="6"/>
  <c r="K120" i="6"/>
  <c r="M172" i="6"/>
  <c r="BB322" i="6"/>
  <c r="N17" i="6"/>
  <c r="AZ337" i="6"/>
  <c r="J105" i="6"/>
  <c r="L161" i="6"/>
  <c r="B259" i="6"/>
  <c r="L195" i="6"/>
  <c r="I195" i="6"/>
  <c r="G355" i="6"/>
  <c r="AW355" i="6"/>
  <c r="G45" i="6"/>
  <c r="K45" i="6"/>
  <c r="J174" i="6"/>
  <c r="I220" i="6"/>
  <c r="AZ205" i="6"/>
  <c r="L205" i="6"/>
  <c r="AX46" i="6"/>
  <c r="BD46" i="6"/>
  <c r="I303" i="6"/>
  <c r="BA303" i="6"/>
  <c r="J346" i="6"/>
  <c r="N346" i="6"/>
  <c r="O93" i="6"/>
  <c r="BA93" i="6"/>
  <c r="AV141" i="6"/>
  <c r="M141" i="6"/>
  <c r="AX173" i="6"/>
  <c r="J173" i="6"/>
  <c r="I369" i="6"/>
  <c r="AX189" i="6"/>
  <c r="BC189" i="6"/>
  <c r="H293" i="6"/>
  <c r="BD293" i="6"/>
  <c r="L232" i="6"/>
  <c r="BD232" i="6"/>
  <c r="K39" i="6"/>
  <c r="B39" i="6"/>
  <c r="K341" i="6"/>
  <c r="O341" i="6"/>
  <c r="J368" i="6"/>
  <c r="BA368" i="6"/>
  <c r="BB108" i="6"/>
  <c r="B108" i="6"/>
  <c r="O68" i="6"/>
  <c r="AY68" i="6"/>
  <c r="I254" i="6"/>
  <c r="G254" i="6"/>
  <c r="N253" i="6"/>
  <c r="L253" i="6"/>
  <c r="G269" i="6"/>
  <c r="L269" i="6"/>
  <c r="AW304" i="6"/>
  <c r="K304" i="6"/>
  <c r="J154" i="6"/>
  <c r="AW78" i="6"/>
  <c r="AZ56" i="6"/>
  <c r="AW354" i="6"/>
  <c r="AV354" i="6"/>
  <c r="N65" i="6"/>
  <c r="B65" i="6"/>
  <c r="H365" i="6"/>
  <c r="AX365" i="6"/>
  <c r="O25" i="6"/>
  <c r="AY168" i="6"/>
  <c r="N290" i="6"/>
  <c r="AZ302" i="6"/>
  <c r="K208" i="6"/>
  <c r="L226" i="6"/>
  <c r="J179" i="6"/>
  <c r="BB178" i="6"/>
  <c r="AV178" i="6"/>
  <c r="BD88" i="6"/>
  <c r="N88" i="6"/>
  <c r="M249" i="6"/>
  <c r="AX249" i="6"/>
  <c r="AV192" i="6"/>
  <c r="BC192" i="6"/>
  <c r="M336" i="6"/>
  <c r="BD336" i="6"/>
  <c r="AX314" i="6"/>
  <c r="BA280" i="6"/>
  <c r="N147" i="6"/>
  <c r="J147" i="6"/>
  <c r="AZ95" i="6"/>
  <c r="BA95" i="6"/>
  <c r="BD235" i="6"/>
  <c r="BB340" i="6"/>
  <c r="M366" i="6"/>
  <c r="BA9" i="6"/>
  <c r="K128" i="6"/>
  <c r="K325" i="6"/>
  <c r="L106" i="6"/>
  <c r="K287" i="6"/>
  <c r="N287" i="6"/>
  <c r="H219" i="6"/>
  <c r="K219" i="6"/>
  <c r="O43" i="6"/>
  <c r="L138" i="6"/>
  <c r="BD170" i="6"/>
  <c r="N315" i="6"/>
  <c r="H11" i="6"/>
  <c r="K125" i="6"/>
  <c r="AZ114" i="6"/>
  <c r="BC251" i="6"/>
  <c r="N251" i="6"/>
  <c r="BC82" i="6"/>
  <c r="BB82" i="6"/>
  <c r="K332" i="6"/>
  <c r="AY332" i="6"/>
  <c r="H157" i="6"/>
  <c r="G157" i="6"/>
  <c r="I112" i="6"/>
  <c r="BA112" i="6"/>
  <c r="I324" i="6"/>
  <c r="AY324" i="6"/>
  <c r="AW218" i="6"/>
  <c r="L305" i="6"/>
  <c r="BA180" i="6"/>
  <c r="AV131" i="6"/>
  <c r="AY131" i="6"/>
  <c r="AV328" i="6"/>
  <c r="K328" i="6"/>
  <c r="K193" i="6"/>
  <c r="BB193" i="6"/>
  <c r="G53" i="6"/>
  <c r="AZ53" i="6"/>
  <c r="BD353" i="6"/>
  <c r="B353" i="6"/>
  <c r="BD50" i="6"/>
  <c r="L155" i="6"/>
  <c r="K155" i="6"/>
  <c r="M308" i="6"/>
  <c r="O69" i="6"/>
  <c r="G266" i="6"/>
  <c r="L137" i="6"/>
  <c r="BC24" i="6"/>
  <c r="AX300" i="6"/>
  <c r="O111" i="6"/>
  <c r="G276" i="6"/>
  <c r="I202" i="6"/>
  <c r="L320" i="6"/>
  <c r="K166" i="6"/>
  <c r="I194" i="6"/>
  <c r="AV347" i="6"/>
  <c r="L67" i="6"/>
  <c r="AY292" i="6"/>
  <c r="M28" i="6"/>
  <c r="H321" i="6"/>
  <c r="H143" i="6"/>
  <c r="AV118" i="6"/>
  <c r="G182" i="6"/>
  <c r="J187" i="6"/>
  <c r="B38" i="6"/>
  <c r="G357" i="6"/>
  <c r="I36" i="6"/>
  <c r="M42" i="6"/>
  <c r="H6" i="6"/>
  <c r="H156" i="6"/>
  <c r="AZ104" i="6"/>
  <c r="K60" i="6"/>
  <c r="O37" i="6"/>
  <c r="G160" i="6"/>
  <c r="I148" i="6"/>
  <c r="BC31" i="6"/>
  <c r="I31" i="6"/>
  <c r="AX196" i="6"/>
  <c r="G331" i="6"/>
  <c r="AX329" i="6"/>
  <c r="B237" i="6"/>
  <c r="BD237" i="6"/>
  <c r="AV261" i="6"/>
  <c r="AX71" i="6"/>
  <c r="K145" i="6"/>
  <c r="AV55" i="6"/>
  <c r="O317" i="6"/>
  <c r="K317" i="6"/>
  <c r="K64" i="6"/>
  <c r="AV238" i="6"/>
  <c r="H153" i="6"/>
  <c r="AV153" i="6"/>
  <c r="BD246" i="6"/>
  <c r="B310" i="6"/>
  <c r="J130" i="6"/>
  <c r="BB190" i="6"/>
  <c r="AW164" i="6"/>
  <c r="AV215" i="6"/>
  <c r="L215" i="6"/>
  <c r="AW22" i="6"/>
  <c r="M33" i="6"/>
  <c r="O144" i="6"/>
  <c r="H144" i="6"/>
  <c r="G330" i="6"/>
  <c r="BB330" i="6"/>
  <c r="O40" i="6"/>
  <c r="N40" i="6"/>
  <c r="L80" i="6"/>
  <c r="AX80" i="6"/>
  <c r="BC113" i="6"/>
  <c r="AV113" i="6"/>
  <c r="O133" i="6"/>
  <c r="K133" i="6"/>
  <c r="AZ151" i="6"/>
  <c r="BA151" i="6"/>
  <c r="BC134" i="6"/>
  <c r="H134" i="6"/>
  <c r="M263" i="6"/>
  <c r="H263" i="6"/>
  <c r="AZ73" i="6"/>
  <c r="G73" i="6"/>
  <c r="AX35" i="6"/>
  <c r="K199" i="6"/>
  <c r="O124" i="6"/>
  <c r="K124" i="6"/>
  <c r="K72" i="6"/>
  <c r="AX72" i="6"/>
  <c r="K99" i="6"/>
  <c r="G99" i="6"/>
  <c r="AX279" i="6"/>
  <c r="AW279" i="6"/>
  <c r="AX283" i="6"/>
  <c r="L283" i="6"/>
  <c r="AZ222" i="6"/>
  <c r="BD222" i="6"/>
  <c r="AZ163" i="6"/>
  <c r="BB312" i="6"/>
  <c r="AZ312" i="6"/>
  <c r="AW123" i="6"/>
  <c r="O123" i="6"/>
  <c r="K5" i="6"/>
  <c r="BA5" i="6"/>
  <c r="H140" i="6"/>
  <c r="AY140" i="6"/>
  <c r="BC49" i="6"/>
  <c r="K49" i="6"/>
  <c r="I277" i="6"/>
  <c r="BD277" i="6"/>
  <c r="BA191" i="6"/>
  <c r="B191" i="6"/>
  <c r="AW183" i="6"/>
  <c r="BD183" i="6"/>
  <c r="N270" i="6"/>
  <c r="BC19" i="6"/>
  <c r="AV19" i="6"/>
  <c r="H92" i="6"/>
  <c r="AW92" i="6"/>
  <c r="AZ81" i="6"/>
  <c r="M81" i="6"/>
  <c r="L271" i="6"/>
  <c r="K271" i="6"/>
  <c r="I84" i="6"/>
  <c r="BA84" i="6"/>
  <c r="AV204" i="6"/>
  <c r="H204" i="6"/>
  <c r="H291" i="6"/>
  <c r="AY291" i="6"/>
  <c r="AY255" i="6"/>
  <c r="G120" i="6"/>
  <c r="AX172" i="6"/>
  <c r="AZ322" i="6"/>
  <c r="AW17" i="6"/>
  <c r="L337" i="6"/>
  <c r="G105" i="6"/>
  <c r="J161" i="6"/>
  <c r="H259" i="6"/>
  <c r="BC195" i="6"/>
  <c r="O195" i="6"/>
  <c r="N355" i="6"/>
  <c r="M355" i="6"/>
  <c r="L45" i="6"/>
  <c r="BB45" i="6"/>
  <c r="BC174" i="6"/>
  <c r="BB220" i="6"/>
  <c r="K205" i="6"/>
  <c r="M205" i="6"/>
  <c r="BB46" i="6"/>
  <c r="AY46" i="6"/>
  <c r="L303" i="6"/>
  <c r="H346" i="6"/>
  <c r="M93" i="6"/>
  <c r="H141" i="6"/>
  <c r="K173" i="6"/>
  <c r="AW369" i="6"/>
  <c r="H189" i="6"/>
  <c r="AV189" i="6"/>
  <c r="AZ293" i="6"/>
  <c r="G293" i="6"/>
  <c r="AX232" i="6"/>
  <c r="M232" i="6"/>
  <c r="H39" i="6"/>
  <c r="BB39" i="6"/>
  <c r="G341" i="6"/>
  <c r="BC341" i="6"/>
  <c r="O368" i="6"/>
  <c r="G108" i="6"/>
  <c r="I108" i="6"/>
  <c r="BD68" i="6"/>
  <c r="L68" i="6"/>
  <c r="O254" i="6"/>
  <c r="AZ254" i="6"/>
  <c r="BA253" i="6"/>
  <c r="AZ253" i="6"/>
  <c r="AX269" i="6"/>
  <c r="BB269" i="6"/>
  <c r="AV304" i="6"/>
  <c r="B304" i="6"/>
  <c r="H154" i="6"/>
  <c r="AZ78" i="6"/>
  <c r="AX56" i="6"/>
  <c r="B354" i="6"/>
  <c r="AX354" i="6"/>
  <c r="L65" i="6"/>
  <c r="AZ65" i="6"/>
  <c r="N365" i="6"/>
  <c r="AY25" i="6"/>
  <c r="O168" i="6"/>
  <c r="K290" i="6"/>
  <c r="AY302" i="6"/>
  <c r="G208" i="6"/>
  <c r="AY226" i="6"/>
  <c r="J226" i="6"/>
  <c r="I179" i="6"/>
  <c r="BC179" i="6"/>
  <c r="G178" i="6"/>
  <c r="O178" i="6"/>
  <c r="J88" i="6"/>
  <c r="BB88" i="6"/>
  <c r="BB249" i="6"/>
  <c r="BA249" i="6"/>
  <c r="BA192" i="6"/>
  <c r="AX336" i="6"/>
  <c r="K314" i="6"/>
  <c r="N280" i="6"/>
  <c r="O280" i="6"/>
  <c r="AV147" i="6"/>
  <c r="I147" i="6"/>
  <c r="AY95" i="6"/>
  <c r="B95" i="6"/>
  <c r="AZ235" i="6"/>
  <c r="O340" i="6"/>
  <c r="H366" i="6"/>
  <c r="BC9" i="6"/>
  <c r="N128" i="6"/>
  <c r="B325" i="6"/>
  <c r="BC325" i="6"/>
  <c r="BA106" i="6"/>
  <c r="I106" i="6"/>
  <c r="H287" i="6"/>
  <c r="BB287" i="6"/>
  <c r="BA219" i="6"/>
  <c r="I219" i="6"/>
  <c r="AX43" i="6"/>
  <c r="B138" i="6"/>
  <c r="AX170" i="6"/>
  <c r="AY315" i="6"/>
  <c r="O315" i="6"/>
  <c r="BD11" i="6"/>
  <c r="AY11" i="6"/>
  <c r="G125" i="6"/>
  <c r="AY125" i="6"/>
  <c r="AV114" i="6"/>
  <c r="BD114" i="6"/>
  <c r="BB251" i="6"/>
  <c r="AZ251" i="6"/>
  <c r="B82" i="6"/>
  <c r="I82" i="6"/>
  <c r="H332" i="6"/>
  <c r="BC332" i="6"/>
  <c r="I157" i="6"/>
  <c r="AV157" i="6"/>
  <c r="N112" i="6"/>
  <c r="O112" i="6"/>
  <c r="H324" i="6"/>
  <c r="K324" i="6"/>
  <c r="N218" i="6"/>
  <c r="O305" i="6"/>
  <c r="O180" i="6"/>
  <c r="BB180" i="6"/>
  <c r="AW131" i="6"/>
  <c r="M131" i="6"/>
  <c r="AW328" i="6"/>
  <c r="G328" i="6"/>
  <c r="AX193" i="6"/>
  <c r="N193" i="6"/>
  <c r="K53" i="6"/>
  <c r="I53" i="6"/>
  <c r="AW353" i="6"/>
  <c r="H353" i="6"/>
  <c r="AZ213" i="6"/>
  <c r="BA18" i="6"/>
  <c r="BB266" i="6"/>
  <c r="K137" i="6"/>
  <c r="M24" i="6"/>
  <c r="B300" i="6"/>
  <c r="B111" i="6"/>
  <c r="H202" i="6"/>
  <c r="AW320" i="6"/>
  <c r="BA166" i="6"/>
  <c r="B129" i="6"/>
  <c r="G194" i="6"/>
  <c r="AW347" i="6"/>
  <c r="BD67" i="6"/>
  <c r="BA292" i="6"/>
  <c r="N28" i="6"/>
  <c r="BB321" i="6"/>
  <c r="I143" i="6"/>
  <c r="BB118" i="6"/>
  <c r="H182" i="6"/>
  <c r="K187" i="6"/>
  <c r="M357" i="6"/>
  <c r="BA36" i="6"/>
  <c r="N42" i="6"/>
  <c r="AX6" i="6"/>
  <c r="K156" i="6"/>
  <c r="BC104" i="6"/>
  <c r="O60" i="6"/>
  <c r="N37" i="6"/>
  <c r="O160" i="6"/>
  <c r="L148" i="6"/>
  <c r="M196" i="6"/>
  <c r="BB331" i="6"/>
  <c r="BA329" i="6"/>
  <c r="N237" i="6"/>
  <c r="H237" i="6"/>
  <c r="AX261" i="6"/>
  <c r="B71" i="6"/>
  <c r="B145" i="6"/>
  <c r="AZ55" i="6"/>
  <c r="L317" i="6"/>
  <c r="AZ64" i="6"/>
  <c r="H238" i="6"/>
  <c r="AW153" i="6"/>
  <c r="AY153" i="6"/>
  <c r="AV246" i="6"/>
  <c r="K310" i="6"/>
  <c r="BA310" i="6"/>
  <c r="BB130" i="6"/>
  <c r="BA190" i="6"/>
  <c r="I164" i="6"/>
  <c r="AX164" i="6"/>
  <c r="BD215" i="6"/>
  <c r="AY215" i="6"/>
  <c r="I22" i="6"/>
  <c r="L22" i="6"/>
  <c r="AV33" i="6"/>
  <c r="B33" i="6"/>
  <c r="AZ144" i="6"/>
  <c r="B144" i="6"/>
  <c r="O330" i="6"/>
  <c r="BC330" i="6"/>
  <c r="BD40" i="6"/>
  <c r="AZ40" i="6"/>
  <c r="B80" i="6"/>
  <c r="AV80" i="6"/>
  <c r="J113" i="6"/>
  <c r="B133" i="6"/>
  <c r="AY151" i="6"/>
  <c r="BB134" i="6"/>
  <c r="AW134" i="6"/>
  <c r="AY263" i="6"/>
  <c r="J73" i="6"/>
  <c r="J35" i="6"/>
  <c r="I199" i="6"/>
  <c r="BD124" i="6"/>
  <c r="AX124" i="6"/>
  <c r="AY72" i="6"/>
  <c r="L72" i="6"/>
  <c r="O99" i="6"/>
  <c r="AY99" i="6"/>
  <c r="H279" i="6"/>
  <c r="AY279" i="6"/>
  <c r="AY283" i="6"/>
  <c r="AW222" i="6"/>
  <c r="M163" i="6"/>
  <c r="AY312" i="6"/>
  <c r="M312" i="6"/>
  <c r="AX123" i="6"/>
  <c r="BC123" i="6"/>
  <c r="J5" i="6"/>
  <c r="I5" i="6"/>
  <c r="AV140" i="6"/>
  <c r="L140" i="6"/>
  <c r="I49" i="6"/>
  <c r="AX49" i="6"/>
  <c r="L277" i="6"/>
  <c r="BB191" i="6"/>
  <c r="H183" i="6"/>
  <c r="BA270" i="6"/>
  <c r="AV270" i="6"/>
  <c r="AZ19" i="6"/>
  <c r="N19" i="6"/>
  <c r="BD92" i="6"/>
  <c r="BA92" i="6"/>
  <c r="K81" i="6"/>
  <c r="AW81" i="6"/>
  <c r="BB271" i="6"/>
  <c r="AV271" i="6"/>
  <c r="N84" i="6"/>
  <c r="BD84" i="6"/>
  <c r="BA204" i="6"/>
  <c r="M204" i="6"/>
  <c r="O291" i="6"/>
  <c r="AZ255" i="6"/>
  <c r="BA120" i="6"/>
  <c r="I172" i="6"/>
  <c r="AY322" i="6"/>
  <c r="O17" i="6"/>
  <c r="BA337" i="6"/>
  <c r="H105" i="6"/>
  <c r="G161" i="6"/>
  <c r="BA259" i="6"/>
  <c r="M195" i="6"/>
  <c r="H195" i="6"/>
  <c r="BA355" i="6"/>
  <c r="AY355" i="6"/>
  <c r="J45" i="6"/>
  <c r="N174" i="6"/>
  <c r="BD220" i="6"/>
  <c r="AX205" i="6"/>
  <c r="AY205" i="6"/>
  <c r="J46" i="6"/>
  <c r="B46" i="6"/>
  <c r="G303" i="6"/>
  <c r="BC346" i="6"/>
  <c r="N93" i="6"/>
  <c r="AX141" i="6"/>
  <c r="BA173" i="6"/>
  <c r="J369" i="6"/>
  <c r="N369" i="6"/>
  <c r="AW189" i="6"/>
  <c r="BB189" i="6"/>
  <c r="BC293" i="6"/>
  <c r="BB293" i="6"/>
  <c r="O232" i="6"/>
  <c r="I232" i="6"/>
  <c r="BA39" i="6"/>
  <c r="BD39" i="6"/>
  <c r="M341" i="6"/>
  <c r="I341" i="6"/>
  <c r="B368" i="6"/>
  <c r="AZ108" i="6"/>
  <c r="N108" i="6"/>
  <c r="AV68" i="6"/>
  <c r="BC68" i="6"/>
  <c r="B254" i="6"/>
  <c r="AY254" i="6"/>
  <c r="J253" i="6"/>
  <c r="G253" i="6"/>
  <c r="I269" i="6"/>
  <c r="BD269" i="6"/>
  <c r="AZ304" i="6"/>
  <c r="BC304" i="6"/>
  <c r="AW154" i="6"/>
  <c r="B78" i="6"/>
  <c r="M56" i="6"/>
  <c r="G354" i="6"/>
  <c r="BA354" i="6"/>
  <c r="BA65" i="6"/>
  <c r="I65" i="6"/>
  <c r="AV365" i="6"/>
  <c r="J25" i="6"/>
  <c r="AZ168" i="6"/>
  <c r="L290" i="6"/>
  <c r="AW302" i="6"/>
  <c r="AZ208" i="6"/>
  <c r="I226" i="6"/>
  <c r="BC226" i="6"/>
  <c r="N179" i="6"/>
  <c r="M179" i="6"/>
  <c r="L178" i="6"/>
  <c r="H178" i="6"/>
  <c r="AY88" i="6"/>
  <c r="BC249" i="6"/>
  <c r="O249" i="6"/>
  <c r="L192" i="6"/>
  <c r="J336" i="6"/>
  <c r="O314" i="6"/>
  <c r="G280" i="6"/>
  <c r="H280" i="6"/>
  <c r="AX147" i="6"/>
  <c r="AW147" i="6"/>
  <c r="BD95" i="6"/>
  <c r="BC95" i="6"/>
  <c r="N235" i="6"/>
  <c r="B340" i="6"/>
  <c r="BC366" i="6"/>
  <c r="BD9" i="6"/>
  <c r="BC128" i="6"/>
  <c r="G325" i="6"/>
  <c r="L325" i="6"/>
  <c r="AW106" i="6"/>
  <c r="K106" i="6"/>
  <c r="BD287" i="6"/>
  <c r="AX287" i="6"/>
  <c r="M219" i="6"/>
  <c r="BB219" i="6"/>
  <c r="N213" i="6"/>
  <c r="AX79" i="6"/>
  <c r="AV18" i="6"/>
  <c r="N266" i="6"/>
  <c r="AY137" i="6"/>
  <c r="AX24" i="6"/>
  <c r="AV298" i="6"/>
  <c r="AV297" i="6"/>
  <c r="AY320" i="6"/>
  <c r="BB129" i="6"/>
  <c r="L194" i="6"/>
  <c r="BD286" i="6"/>
  <c r="AX67" i="6"/>
  <c r="K292" i="6"/>
  <c r="AV321" i="6"/>
  <c r="N118" i="6"/>
  <c r="AV182" i="6"/>
  <c r="BB357" i="6"/>
  <c r="M36" i="6"/>
  <c r="L42" i="6"/>
  <c r="BC6" i="6"/>
  <c r="I156" i="6"/>
  <c r="G104" i="6"/>
  <c r="G60" i="6"/>
  <c r="J37" i="6"/>
  <c r="N160" i="6"/>
  <c r="AY148" i="6"/>
  <c r="H196" i="6"/>
  <c r="M331" i="6"/>
  <c r="AZ329" i="6"/>
  <c r="BB237" i="6"/>
  <c r="B261" i="6"/>
  <c r="L261" i="6"/>
  <c r="H71" i="6"/>
  <c r="I145" i="6"/>
  <c r="BA55" i="6"/>
  <c r="AX317" i="6"/>
  <c r="M64" i="6"/>
  <c r="BC238" i="6"/>
  <c r="I153" i="6"/>
  <c r="BB153" i="6"/>
  <c r="N246" i="6"/>
  <c r="O310" i="6"/>
  <c r="I310" i="6"/>
  <c r="I130" i="6"/>
  <c r="O190" i="6"/>
  <c r="K164" i="6"/>
  <c r="G164" i="6"/>
  <c r="J215" i="6"/>
  <c r="N215" i="6"/>
  <c r="BB22" i="6"/>
  <c r="O22" i="6"/>
  <c r="J33" i="6"/>
  <c r="BB33" i="6"/>
  <c r="K144" i="6"/>
  <c r="I144" i="6"/>
  <c r="H330" i="6"/>
  <c r="BA330" i="6"/>
  <c r="BA40" i="6"/>
  <c r="AX40" i="6"/>
  <c r="G80" i="6"/>
  <c r="AX113" i="6"/>
  <c r="L133" i="6"/>
  <c r="B151" i="6"/>
  <c r="B134" i="6"/>
  <c r="G134" i="6"/>
  <c r="B263" i="6"/>
  <c r="B73" i="6"/>
  <c r="N35" i="6"/>
  <c r="H199" i="6"/>
  <c r="BD199" i="6"/>
  <c r="AZ124" i="6"/>
  <c r="H124" i="6"/>
  <c r="BD72" i="6"/>
  <c r="B99" i="6"/>
  <c r="BB279" i="6"/>
  <c r="K283" i="6"/>
  <c r="M222" i="6"/>
  <c r="AW163" i="6"/>
  <c r="G312" i="6"/>
  <c r="K312" i="6"/>
  <c r="H123" i="6"/>
  <c r="K123" i="6"/>
  <c r="M5" i="6"/>
  <c r="AY5" i="6"/>
  <c r="BB140" i="6"/>
  <c r="AW49" i="6"/>
  <c r="BC277" i="6"/>
  <c r="AZ191" i="6"/>
  <c r="L183" i="6"/>
  <c r="K270" i="6"/>
  <c r="BB270" i="6"/>
  <c r="AY19" i="6"/>
  <c r="AX19" i="6"/>
  <c r="AZ92" i="6"/>
  <c r="N92" i="6"/>
  <c r="G81" i="6"/>
  <c r="BD81" i="6"/>
  <c r="AZ271" i="6"/>
  <c r="J271" i="6"/>
  <c r="BB84" i="6"/>
  <c r="L84" i="6"/>
  <c r="J204" i="6"/>
  <c r="AZ204" i="6"/>
  <c r="BC291" i="6"/>
  <c r="AW255" i="6"/>
  <c r="H120" i="6"/>
  <c r="BB120" i="6"/>
  <c r="L172" i="6"/>
  <c r="N172" i="6"/>
  <c r="L322" i="6"/>
  <c r="AX322" i="6"/>
  <c r="BA17" i="6"/>
  <c r="H17" i="6"/>
  <c r="K337" i="6"/>
  <c r="N337" i="6"/>
  <c r="BC105" i="6"/>
  <c r="M105" i="6"/>
  <c r="K161" i="6"/>
  <c r="BC161" i="6"/>
  <c r="O259" i="6"/>
  <c r="AY259" i="6"/>
  <c r="AZ195" i="6"/>
  <c r="AV195" i="6"/>
  <c r="AV355" i="6"/>
  <c r="BC355" i="6"/>
  <c r="AW45" i="6"/>
  <c r="L174" i="6"/>
  <c r="BA220" i="6"/>
  <c r="L220" i="6"/>
  <c r="O205" i="6"/>
  <c r="I205" i="6"/>
  <c r="G46" i="6"/>
  <c r="AV46" i="6"/>
  <c r="AY303" i="6"/>
  <c r="B346" i="6"/>
  <c r="B93" i="6"/>
  <c r="G141" i="6"/>
  <c r="G173" i="6"/>
  <c r="K369" i="6"/>
  <c r="O369" i="6"/>
  <c r="G189" i="6"/>
  <c r="AY189" i="6"/>
  <c r="J293" i="6"/>
  <c r="AW293" i="6"/>
  <c r="B232" i="6"/>
  <c r="AY232" i="6"/>
  <c r="AX39" i="6"/>
  <c r="L341" i="6"/>
  <c r="N368" i="6"/>
  <c r="K108" i="6"/>
  <c r="AX108" i="6"/>
  <c r="H68" i="6"/>
  <c r="G68" i="6"/>
  <c r="BB254" i="6"/>
  <c r="O253" i="6"/>
  <c r="M253" i="6"/>
  <c r="J269" i="6"/>
  <c r="M269" i="6"/>
  <c r="BD304" i="6"/>
  <c r="I154" i="6"/>
  <c r="N78" i="6"/>
  <c r="O56" i="6"/>
  <c r="AZ354" i="6"/>
  <c r="L354" i="6"/>
  <c r="H65" i="6"/>
  <c r="AZ365" i="6"/>
  <c r="AX25" i="6"/>
  <c r="BC168" i="6"/>
  <c r="AW290" i="6"/>
  <c r="K302" i="6"/>
  <c r="L208" i="6"/>
  <c r="G226" i="6"/>
  <c r="AX226" i="6"/>
  <c r="G179" i="6"/>
  <c r="L179" i="6"/>
  <c r="AX178" i="6"/>
  <c r="B178" i="6"/>
  <c r="L88" i="6"/>
  <c r="K88" i="6"/>
  <c r="G249" i="6"/>
  <c r="N249" i="6"/>
  <c r="AZ192" i="6"/>
  <c r="AV336" i="6"/>
  <c r="BB314" i="6"/>
  <c r="AW280" i="6"/>
  <c r="AY280" i="6"/>
  <c r="H147" i="6"/>
  <c r="BB147" i="6"/>
  <c r="K95" i="6"/>
  <c r="O95" i="6"/>
  <c r="J287" i="6"/>
  <c r="M138" i="6"/>
  <c r="M170" i="6"/>
  <c r="AV315" i="6"/>
  <c r="AX11" i="6"/>
  <c r="AX125" i="6"/>
  <c r="H114" i="6"/>
  <c r="L82" i="6"/>
  <c r="AW332" i="6"/>
  <c r="AY218" i="6"/>
  <c r="BB131" i="6"/>
  <c r="M193" i="6"/>
  <c r="AY53" i="6"/>
  <c r="O353" i="6"/>
  <c r="N50" i="6"/>
  <c r="AV308" i="6"/>
  <c r="AW268" i="6"/>
  <c r="L299" i="6"/>
  <c r="BB32" i="6"/>
  <c r="G338" i="6"/>
  <c r="BB250" i="6"/>
  <c r="AY23" i="6"/>
  <c r="O61" i="6"/>
  <c r="BB127" i="6"/>
  <c r="L301" i="6"/>
  <c r="AZ339" i="6"/>
  <c r="AY10" i="6"/>
  <c r="M47" i="6"/>
  <c r="H281" i="6"/>
  <c r="BB281" i="6"/>
  <c r="I139" i="6"/>
  <c r="L214" i="6"/>
  <c r="K77" i="6"/>
  <c r="L15" i="6"/>
  <c r="G48" i="6"/>
  <c r="I334" i="6"/>
  <c r="J236" i="6"/>
  <c r="H282" i="6"/>
  <c r="BA282" i="6"/>
  <c r="AX272" i="6"/>
  <c r="I210" i="6"/>
  <c r="AX210" i="6"/>
  <c r="J115" i="6"/>
  <c r="G27" i="6"/>
  <c r="B27" i="6"/>
  <c r="L206" i="6"/>
  <c r="J289" i="6"/>
  <c r="BD262" i="6"/>
  <c r="B262" i="6"/>
  <c r="AY90" i="6"/>
  <c r="BD90" i="6"/>
  <c r="M274" i="6"/>
  <c r="G360" i="6"/>
  <c r="BC360" i="6"/>
  <c r="AZ229" i="6"/>
  <c r="AX229" i="6"/>
  <c r="H296" i="6"/>
  <c r="AV217" i="6"/>
  <c r="H136" i="6"/>
  <c r="AY267" i="6"/>
  <c r="BB348" i="6"/>
  <c r="AW348" i="6"/>
  <c r="G273" i="6"/>
  <c r="BD273" i="6"/>
  <c r="M200" i="6"/>
  <c r="AY200" i="6"/>
  <c r="G231" i="6"/>
  <c r="BB66" i="6"/>
  <c r="B234" i="6"/>
  <c r="BC234" i="6"/>
  <c r="AX295" i="6"/>
  <c r="I295" i="6"/>
  <c r="AW54" i="6"/>
  <c r="K54" i="6"/>
  <c r="BB176" i="6"/>
  <c r="J116" i="6"/>
  <c r="AY91" i="6"/>
  <c r="BD181" i="6"/>
  <c r="O181" i="6"/>
  <c r="BC358" i="6"/>
  <c r="B358" i="6"/>
  <c r="AY74" i="6"/>
  <c r="BB74" i="6"/>
  <c r="AY248" i="6"/>
  <c r="AV248" i="6"/>
  <c r="AY82" i="6"/>
  <c r="AX332" i="6"/>
  <c r="BC157" i="6"/>
  <c r="H218" i="6"/>
  <c r="BC305" i="6"/>
  <c r="O131" i="6"/>
  <c r="H328" i="6"/>
  <c r="BA53" i="6"/>
  <c r="L353" i="6"/>
  <c r="J50" i="6"/>
  <c r="N308" i="6"/>
  <c r="AZ268" i="6"/>
  <c r="BC299" i="6"/>
  <c r="N32" i="6"/>
  <c r="M338" i="6"/>
  <c r="AX250" i="6"/>
  <c r="L23" i="6"/>
  <c r="BC61" i="6"/>
  <c r="BA127" i="6"/>
  <c r="J14" i="6"/>
  <c r="BB301" i="6"/>
  <c r="BD339" i="6"/>
  <c r="BC10" i="6"/>
  <c r="AV47" i="6"/>
  <c r="BD281" i="6"/>
  <c r="BC139" i="6"/>
  <c r="J214" i="6"/>
  <c r="O77" i="6"/>
  <c r="B15" i="6"/>
  <c r="N48" i="6"/>
  <c r="BD334" i="6"/>
  <c r="G236" i="6"/>
  <c r="M236" i="6"/>
  <c r="N282" i="6"/>
  <c r="AW272" i="6"/>
  <c r="J210" i="6"/>
  <c r="M210" i="6"/>
  <c r="BB115" i="6"/>
  <c r="AZ27" i="6"/>
  <c r="O27" i="6"/>
  <c r="AV206" i="6"/>
  <c r="AZ289" i="6"/>
  <c r="BC262" i="6"/>
  <c r="AX262" i="6"/>
  <c r="H90" i="6"/>
  <c r="AW90" i="6"/>
  <c r="L274" i="6"/>
  <c r="L360" i="6"/>
  <c r="N229" i="6"/>
  <c r="O296" i="6"/>
  <c r="L217" i="6"/>
  <c r="B136" i="6"/>
  <c r="H267" i="6"/>
  <c r="BC348" i="6"/>
  <c r="L348" i="6"/>
  <c r="O273" i="6"/>
  <c r="AV273" i="6"/>
  <c r="L200" i="6"/>
  <c r="BA200" i="6"/>
  <c r="I231" i="6"/>
  <c r="BD66" i="6"/>
  <c r="K234" i="6"/>
  <c r="J234" i="6"/>
  <c r="AZ295" i="6"/>
  <c r="BA295" i="6"/>
  <c r="N54" i="6"/>
  <c r="BB54" i="6"/>
  <c r="M176" i="6"/>
  <c r="G116" i="6"/>
  <c r="K91" i="6"/>
  <c r="K181" i="6"/>
  <c r="AX181" i="6"/>
  <c r="I358" i="6"/>
  <c r="AZ358" i="6"/>
  <c r="AV74" i="6"/>
  <c r="H74" i="6"/>
  <c r="H248" i="6"/>
  <c r="H97" i="6"/>
  <c r="N239" i="6"/>
  <c r="L335" i="6"/>
  <c r="K335" i="6"/>
  <c r="BC335" i="6"/>
  <c r="G335" i="6"/>
  <c r="B116" i="6"/>
  <c r="M91" i="6"/>
  <c r="J358" i="6"/>
  <c r="AZ248" i="6"/>
  <c r="AV239" i="6"/>
  <c r="B176" i="6"/>
  <c r="BA239" i="6"/>
  <c r="AZ335" i="6"/>
  <c r="AY335" i="6"/>
  <c r="N340" i="6"/>
  <c r="AY128" i="6"/>
  <c r="G332" i="6"/>
  <c r="AW157" i="6"/>
  <c r="AV218" i="6"/>
  <c r="H305" i="6"/>
  <c r="AX131" i="6"/>
  <c r="I328" i="6"/>
  <c r="J53" i="6"/>
  <c r="N353" i="6"/>
  <c r="BA50" i="6"/>
  <c r="G155" i="6"/>
  <c r="BD308" i="6"/>
  <c r="N13" i="6"/>
  <c r="BB268" i="6"/>
  <c r="AZ299" i="6"/>
  <c r="AV32" i="6"/>
  <c r="H338" i="6"/>
  <c r="L250" i="6"/>
  <c r="B23" i="6"/>
  <c r="M61" i="6"/>
  <c r="G127" i="6"/>
  <c r="N14" i="6"/>
  <c r="M301" i="6"/>
  <c r="I339" i="6"/>
  <c r="I10" i="6"/>
  <c r="N47" i="6"/>
  <c r="AV281" i="6"/>
  <c r="L139" i="6"/>
  <c r="AW214" i="6"/>
  <c r="N77" i="6"/>
  <c r="K15" i="6"/>
  <c r="AW48" i="6"/>
  <c r="H334" i="6"/>
  <c r="AZ236" i="6"/>
  <c r="N236" i="6"/>
  <c r="AX282" i="6"/>
  <c r="M272" i="6"/>
  <c r="BD210" i="6"/>
  <c r="AW115" i="6"/>
  <c r="K27" i="6"/>
  <c r="H27" i="6"/>
  <c r="AX206" i="6"/>
  <c r="AY289" i="6"/>
  <c r="AW262" i="6"/>
  <c r="I262" i="6"/>
  <c r="BC90" i="6"/>
  <c r="AZ274" i="6"/>
  <c r="AW274" i="6"/>
  <c r="AV360" i="6"/>
  <c r="M229" i="6"/>
  <c r="B296" i="6"/>
  <c r="M217" i="6"/>
  <c r="J136" i="6"/>
  <c r="L267" i="6"/>
  <c r="M348" i="6"/>
  <c r="B348" i="6"/>
  <c r="L273" i="6"/>
  <c r="K273" i="6"/>
  <c r="O200" i="6"/>
  <c r="AV200" i="6"/>
  <c r="BC231" i="6"/>
  <c r="N66" i="6"/>
  <c r="BD234" i="6"/>
  <c r="BB234" i="6"/>
  <c r="J295" i="6"/>
  <c r="BB295" i="6"/>
  <c r="BA54" i="6"/>
  <c r="L54" i="6"/>
  <c r="AW176" i="6"/>
  <c r="BC116" i="6"/>
  <c r="AW91" i="6"/>
  <c r="BC181" i="6"/>
  <c r="AY181" i="6"/>
  <c r="AX358" i="6"/>
  <c r="M358" i="6"/>
  <c r="AZ74" i="6"/>
  <c r="BC74" i="6"/>
  <c r="G248" i="6"/>
  <c r="BD97" i="6"/>
  <c r="AX239" i="6"/>
  <c r="N335" i="6"/>
  <c r="BD335" i="6"/>
  <c r="BC91" i="6"/>
  <c r="O358" i="6"/>
  <c r="J248" i="6"/>
  <c r="L234" i="6"/>
  <c r="BC54" i="6"/>
  <c r="AX91" i="6"/>
  <c r="O97" i="6"/>
  <c r="O335" i="6"/>
  <c r="K66" i="6"/>
  <c r="AY234" i="6"/>
  <c r="BD176" i="6"/>
  <c r="L91" i="6"/>
  <c r="BB181" i="6"/>
  <c r="BB358" i="6"/>
  <c r="AV358" i="6"/>
  <c r="B128" i="6"/>
  <c r="BD332" i="6"/>
  <c r="M157" i="6"/>
  <c r="AY112" i="6"/>
  <c r="AX218" i="6"/>
  <c r="G305" i="6"/>
  <c r="N180" i="6"/>
  <c r="L131" i="6"/>
  <c r="N328" i="6"/>
  <c r="N53" i="6"/>
  <c r="AV50" i="6"/>
  <c r="AW155" i="6"/>
  <c r="AX308" i="6"/>
  <c r="BD13" i="6"/>
  <c r="BA268" i="6"/>
  <c r="B32" i="6"/>
  <c r="BC338" i="6"/>
  <c r="G250" i="6"/>
  <c r="K23" i="6"/>
  <c r="L61" i="6"/>
  <c r="J61" i="6"/>
  <c r="AW127" i="6"/>
  <c r="I14" i="6"/>
  <c r="O301" i="6"/>
  <c r="O339" i="6"/>
  <c r="N10" i="6"/>
  <c r="O47" i="6"/>
  <c r="AZ281" i="6"/>
  <c r="B139" i="6"/>
  <c r="M214" i="6"/>
  <c r="L77" i="6"/>
  <c r="N15" i="6"/>
  <c r="BA48" i="6"/>
  <c r="B334" i="6"/>
  <c r="BC334" i="6"/>
  <c r="B236" i="6"/>
  <c r="L236" i="6"/>
  <c r="I282" i="6"/>
  <c r="BB272" i="6"/>
  <c r="AV210" i="6"/>
  <c r="AZ115" i="6"/>
  <c r="L27" i="6"/>
  <c r="BD206" i="6"/>
  <c r="BC289" i="6"/>
  <c r="J262" i="6"/>
  <c r="G262" i="6"/>
  <c r="L90" i="6"/>
  <c r="AV274" i="6"/>
  <c r="AY274" i="6"/>
  <c r="I360" i="6"/>
  <c r="I229" i="6"/>
  <c r="J296" i="6"/>
  <c r="AY217" i="6"/>
  <c r="AZ136" i="6"/>
  <c r="O267" i="6"/>
  <c r="I348" i="6"/>
  <c r="H348" i="6"/>
  <c r="H273" i="6"/>
  <c r="N273" i="6"/>
  <c r="AW200" i="6"/>
  <c r="N200" i="6"/>
  <c r="AW231" i="6"/>
  <c r="AZ66" i="6"/>
  <c r="I234" i="6"/>
  <c r="O234" i="6"/>
  <c r="G295" i="6"/>
  <c r="H295" i="6"/>
  <c r="B54" i="6"/>
  <c r="K176" i="6"/>
  <c r="AZ116" i="6"/>
  <c r="J181" i="6"/>
  <c r="N181" i="6"/>
  <c r="N358" i="6"/>
  <c r="BA74" i="6"/>
  <c r="G74" i="6"/>
  <c r="K97" i="6"/>
  <c r="AX97" i="6"/>
  <c r="K239" i="6"/>
  <c r="I239" i="6"/>
  <c r="BA335" i="6"/>
  <c r="BB335" i="6"/>
  <c r="AW116" i="6"/>
  <c r="N74" i="6"/>
  <c r="AW239" i="6"/>
  <c r="K116" i="6"/>
  <c r="AZ91" i="6"/>
  <c r="L332" i="6"/>
  <c r="L157" i="6"/>
  <c r="K112" i="6"/>
  <c r="BD324" i="6"/>
  <c r="BB305" i="6"/>
  <c r="BC180" i="6"/>
  <c r="BA328" i="6"/>
  <c r="H53" i="6"/>
  <c r="I50" i="6"/>
  <c r="AX155" i="6"/>
  <c r="J308" i="6"/>
  <c r="AW13" i="6"/>
  <c r="J142" i="6"/>
  <c r="BA32" i="6"/>
  <c r="BA338" i="6"/>
  <c r="BD250" i="6"/>
  <c r="BD23" i="6"/>
  <c r="AV61" i="6"/>
  <c r="B127" i="6"/>
  <c r="AZ14" i="6"/>
  <c r="AV301" i="6"/>
  <c r="BA339" i="6"/>
  <c r="O10" i="6"/>
  <c r="AZ47" i="6"/>
  <c r="BC281" i="6"/>
  <c r="AX139" i="6"/>
  <c r="AZ214" i="6"/>
  <c r="BB77" i="6"/>
  <c r="AV15" i="6"/>
  <c r="AX48" i="6"/>
  <c r="J334" i="6"/>
  <c r="BA334" i="6"/>
  <c r="BB236" i="6"/>
  <c r="G282" i="6"/>
  <c r="I272" i="6"/>
  <c r="J272" i="6"/>
  <c r="N210" i="6"/>
  <c r="AV115" i="6"/>
  <c r="AW27" i="6"/>
  <c r="M206" i="6"/>
  <c r="O289" i="6"/>
  <c r="N289" i="6"/>
  <c r="AY262" i="6"/>
  <c r="BA262" i="6"/>
  <c r="AX90" i="6"/>
  <c r="N274" i="6"/>
  <c r="BB274" i="6"/>
  <c r="K360" i="6"/>
  <c r="B229" i="6"/>
  <c r="BA296" i="6"/>
  <c r="AW217" i="6"/>
  <c r="K136" i="6"/>
  <c r="O136" i="6"/>
  <c r="BD267" i="6"/>
  <c r="G267" i="6"/>
  <c r="AX348" i="6"/>
  <c r="AV348" i="6"/>
  <c r="J273" i="6"/>
  <c r="AY273" i="6"/>
  <c r="BB200" i="6"/>
  <c r="BC200" i="6"/>
  <c r="AX231" i="6"/>
  <c r="AX66" i="6"/>
  <c r="I66" i="6"/>
  <c r="AZ234" i="6"/>
  <c r="O295" i="6"/>
  <c r="J54" i="6"/>
  <c r="AX176" i="6"/>
  <c r="H176" i="6"/>
  <c r="BB116" i="6"/>
  <c r="H91" i="6"/>
  <c r="J91" i="6"/>
  <c r="B181" i="6"/>
  <c r="G181" i="6"/>
  <c r="BD358" i="6"/>
  <c r="AY358" i="6"/>
  <c r="L74" i="6"/>
  <c r="AX248" i="6"/>
  <c r="BB97" i="6"/>
  <c r="L97" i="6"/>
  <c r="AZ239" i="6"/>
  <c r="G239" i="6"/>
  <c r="J335" i="6"/>
  <c r="H335" i="6"/>
  <c r="H231" i="6"/>
  <c r="BA234" i="6"/>
  <c r="BC295" i="6"/>
  <c r="H54" i="6"/>
  <c r="AY176" i="6"/>
  <c r="AV116" i="6"/>
  <c r="BD116" i="6"/>
  <c r="I91" i="6"/>
  <c r="G91" i="6"/>
  <c r="BA181" i="6"/>
  <c r="J97" i="6"/>
  <c r="J239" i="6"/>
  <c r="BB273" i="6"/>
  <c r="J231" i="6"/>
  <c r="BA248" i="6"/>
  <c r="AZ97" i="6"/>
  <c r="I176" i="6"/>
  <c r="L116" i="6"/>
  <c r="AZ157" i="6"/>
  <c r="BD112" i="6"/>
  <c r="BB324" i="6"/>
  <c r="AZ305" i="6"/>
  <c r="BD180" i="6"/>
  <c r="BC328" i="6"/>
  <c r="B155" i="6"/>
  <c r="B308" i="6"/>
  <c r="BA13" i="6"/>
  <c r="G142" i="6"/>
  <c r="AX299" i="6"/>
  <c r="BD338" i="6"/>
  <c r="O250" i="6"/>
  <c r="AZ23" i="6"/>
  <c r="AW61" i="6"/>
  <c r="M127" i="6"/>
  <c r="K14" i="6"/>
  <c r="AV339" i="6"/>
  <c r="AW10" i="6"/>
  <c r="B47" i="6"/>
  <c r="I281" i="6"/>
  <c r="G139" i="6"/>
  <c r="BA214" i="6"/>
  <c r="B77" i="6"/>
  <c r="J15" i="6"/>
  <c r="L48" i="6"/>
  <c r="AZ334" i="6"/>
  <c r="BA236" i="6"/>
  <c r="AV236" i="6"/>
  <c r="AV282" i="6"/>
  <c r="G272" i="6"/>
  <c r="BA272" i="6"/>
  <c r="BB210" i="6"/>
  <c r="AY115" i="6"/>
  <c r="BD115" i="6"/>
  <c r="AY27" i="6"/>
  <c r="G206" i="6"/>
  <c r="BB289" i="6"/>
  <c r="B289" i="6"/>
  <c r="L262" i="6"/>
  <c r="M262" i="6"/>
  <c r="AV90" i="6"/>
  <c r="J274" i="6"/>
  <c r="AX274" i="6"/>
  <c r="H360" i="6"/>
  <c r="O229" i="6"/>
  <c r="K296" i="6"/>
  <c r="BB296" i="6"/>
  <c r="J217" i="6"/>
  <c r="B217" i="6"/>
  <c r="N136" i="6"/>
  <c r="G136" i="6"/>
  <c r="AX267" i="6"/>
  <c r="AV267" i="6"/>
  <c r="K348" i="6"/>
  <c r="J348" i="6"/>
  <c r="BC273" i="6"/>
  <c r="I273" i="6"/>
  <c r="K200" i="6"/>
  <c r="N231" i="6"/>
  <c r="H66" i="6"/>
  <c r="BC66" i="6"/>
  <c r="M181" i="6"/>
  <c r="L358" i="6"/>
  <c r="K74" i="6"/>
  <c r="B248" i="6"/>
  <c r="N97" i="6"/>
  <c r="M239" i="6"/>
  <c r="BB239" i="6"/>
  <c r="B335" i="6"/>
  <c r="AX335" i="6"/>
  <c r="O91" i="6"/>
  <c r="K248" i="6"/>
  <c r="O176" i="6"/>
  <c r="L181" i="6"/>
  <c r="AX74" i="6"/>
  <c r="L248" i="6"/>
  <c r="BD248" i="6"/>
  <c r="M97" i="6"/>
  <c r="L239" i="6"/>
  <c r="J235" i="6"/>
  <c r="H106" i="6"/>
  <c r="N219" i="6"/>
  <c r="J251" i="6"/>
  <c r="O157" i="6"/>
  <c r="BB112" i="6"/>
  <c r="M324" i="6"/>
  <c r="AV305" i="6"/>
  <c r="AY180" i="6"/>
  <c r="BD328" i="6"/>
  <c r="G193" i="6"/>
  <c r="M155" i="6"/>
  <c r="AZ308" i="6"/>
  <c r="AX13" i="6"/>
  <c r="H142" i="6"/>
  <c r="H299" i="6"/>
  <c r="O338" i="6"/>
  <c r="H250" i="6"/>
  <c r="AW23" i="6"/>
  <c r="N61" i="6"/>
  <c r="AV127" i="6"/>
  <c r="H14" i="6"/>
  <c r="AW339" i="6"/>
  <c r="G10" i="6"/>
  <c r="AV10" i="6"/>
  <c r="J47" i="6"/>
  <c r="K281" i="6"/>
  <c r="O139" i="6"/>
  <c r="AX214" i="6"/>
  <c r="H77" i="6"/>
  <c r="H15" i="6"/>
  <c r="BD48" i="6"/>
  <c r="BB334" i="6"/>
  <c r="AY236" i="6"/>
  <c r="O282" i="6"/>
  <c r="N272" i="6"/>
  <c r="H272" i="6"/>
  <c r="AY210" i="6"/>
  <c r="B115" i="6"/>
  <c r="BC115" i="6"/>
  <c r="BD27" i="6"/>
  <c r="O206" i="6"/>
  <c r="BA206" i="6"/>
  <c r="AX289" i="6"/>
  <c r="H289" i="6"/>
  <c r="AZ262" i="6"/>
  <c r="AZ90" i="6"/>
  <c r="K274" i="6"/>
  <c r="H274" i="6"/>
  <c r="B360" i="6"/>
  <c r="N360" i="6"/>
  <c r="AY229" i="6"/>
  <c r="BA229" i="6"/>
  <c r="M296" i="6"/>
  <c r="AX296" i="6"/>
  <c r="O217" i="6"/>
  <c r="BB217" i="6"/>
  <c r="AX136" i="6"/>
  <c r="M136" i="6"/>
  <c r="M267" i="6"/>
  <c r="B267" i="6"/>
  <c r="BA348" i="6"/>
  <c r="AY348" i="6"/>
  <c r="AX273" i="6"/>
  <c r="AW273" i="6"/>
  <c r="I200" i="6"/>
  <c r="L231" i="6"/>
  <c r="BB231" i="6"/>
  <c r="B66" i="6"/>
  <c r="BA66" i="6"/>
  <c r="AX234" i="6"/>
  <c r="AY295" i="6"/>
  <c r="M54" i="6"/>
  <c r="AV176" i="6"/>
  <c r="G176" i="6"/>
  <c r="O116" i="6"/>
  <c r="H116" i="6"/>
  <c r="BB91" i="6"/>
  <c r="AZ181" i="6"/>
  <c r="H181" i="6"/>
  <c r="BA358" i="6"/>
  <c r="B74" i="6"/>
  <c r="I248" i="6"/>
  <c r="AV97" i="6"/>
  <c r="BC97" i="6"/>
  <c r="BC239" i="6"/>
  <c r="O239" i="6"/>
  <c r="N176" i="6"/>
  <c r="AW74" i="6"/>
  <c r="M116" i="6"/>
  <c r="I335" i="6"/>
  <c r="M234" i="6"/>
  <c r="H234" i="6"/>
  <c r="AY54" i="6"/>
  <c r="AZ54" i="6"/>
  <c r="O106" i="6"/>
  <c r="BA251" i="6"/>
  <c r="L112" i="6"/>
  <c r="O324" i="6"/>
  <c r="M180" i="6"/>
  <c r="J328" i="6"/>
  <c r="O193" i="6"/>
  <c r="O155" i="6"/>
  <c r="L308" i="6"/>
  <c r="AZ13" i="6"/>
  <c r="M142" i="6"/>
  <c r="M299" i="6"/>
  <c r="AY338" i="6"/>
  <c r="B250" i="6"/>
  <c r="H23" i="6"/>
  <c r="B61" i="6"/>
  <c r="I127" i="6"/>
  <c r="BD14" i="6"/>
  <c r="BC301" i="6"/>
  <c r="B339" i="6"/>
  <c r="L10" i="6"/>
  <c r="BC47" i="6"/>
  <c r="AX47" i="6"/>
  <c r="J281" i="6"/>
  <c r="AV139" i="6"/>
  <c r="B214" i="6"/>
  <c r="I77" i="6"/>
  <c r="M15" i="6"/>
  <c r="BC48" i="6"/>
  <c r="AY334" i="6"/>
  <c r="AX236" i="6"/>
  <c r="AY282" i="6"/>
  <c r="K272" i="6"/>
  <c r="B272" i="6"/>
  <c r="AW210" i="6"/>
  <c r="AX115" i="6"/>
  <c r="M115" i="6"/>
  <c r="AV27" i="6"/>
  <c r="AW206" i="6"/>
  <c r="H206" i="6"/>
  <c r="AW289" i="6"/>
  <c r="BD289" i="6"/>
  <c r="O262" i="6"/>
  <c r="BB90" i="6"/>
  <c r="BA274" i="6"/>
  <c r="BA360" i="6"/>
  <c r="O360" i="6"/>
  <c r="BD229" i="6"/>
  <c r="BB229" i="6"/>
  <c r="AV296" i="6"/>
  <c r="BD296" i="6"/>
  <c r="H217" i="6"/>
  <c r="K217" i="6"/>
  <c r="AY136" i="6"/>
  <c r="BA136" i="6"/>
  <c r="K267" i="6"/>
  <c r="I267" i="6"/>
  <c r="O348" i="6"/>
  <c r="AZ273" i="6"/>
  <c r="AX200" i="6"/>
  <c r="AZ231" i="6"/>
  <c r="AV231" i="6"/>
  <c r="O66" i="6"/>
  <c r="G66" i="6"/>
  <c r="K295" i="6"/>
  <c r="B295" i="6"/>
  <c r="AV181" i="6"/>
  <c r="BB248" i="6"/>
  <c r="BA97" i="6"/>
  <c r="BD239" i="6"/>
  <c r="M335" i="6"/>
  <c r="AY231" i="6"/>
  <c r="J66" i="6"/>
  <c r="AW295" i="6"/>
  <c r="AY116" i="6"/>
  <c r="AY97" i="6"/>
  <c r="B239" i="6"/>
  <c r="N366" i="6"/>
  <c r="BB9" i="6"/>
  <c r="B43" i="6"/>
  <c r="B251" i="6"/>
  <c r="AZ82" i="6"/>
  <c r="AW112" i="6"/>
  <c r="AZ180" i="6"/>
  <c r="AZ131" i="6"/>
  <c r="L328" i="6"/>
  <c r="AW193" i="6"/>
  <c r="O50" i="6"/>
  <c r="BA155" i="6"/>
  <c r="B13" i="6"/>
  <c r="G268" i="6"/>
  <c r="BD142" i="6"/>
  <c r="N299" i="6"/>
  <c r="N338" i="6"/>
  <c r="AZ250" i="6"/>
  <c r="I23" i="6"/>
  <c r="BD61" i="6"/>
  <c r="H127" i="6"/>
  <c r="L14" i="6"/>
  <c r="AZ301" i="6"/>
  <c r="BC339" i="6"/>
  <c r="B10" i="6"/>
  <c r="BD47" i="6"/>
  <c r="I47" i="6"/>
  <c r="AX281" i="6"/>
  <c r="N139" i="6"/>
  <c r="N214" i="6"/>
  <c r="AZ77" i="6"/>
  <c r="BB15" i="6"/>
  <c r="B48" i="6"/>
  <c r="L334" i="6"/>
  <c r="BD236" i="6"/>
  <c r="L282" i="6"/>
  <c r="L272" i="6"/>
  <c r="B210" i="6"/>
  <c r="BA115" i="6"/>
  <c r="N115" i="6"/>
  <c r="M27" i="6"/>
  <c r="J206" i="6"/>
  <c r="AZ206" i="6"/>
  <c r="L289" i="6"/>
  <c r="BA289" i="6"/>
  <c r="K262" i="6"/>
  <c r="G90" i="6"/>
  <c r="BD274" i="6"/>
  <c r="AZ360" i="6"/>
  <c r="BD360" i="6"/>
  <c r="AV229" i="6"/>
  <c r="K229" i="6"/>
  <c r="I296" i="6"/>
  <c r="AW296" i="6"/>
  <c r="N217" i="6"/>
  <c r="G217" i="6"/>
  <c r="BD136" i="6"/>
  <c r="I136" i="6"/>
  <c r="BC267" i="6"/>
  <c r="AZ267" i="6"/>
  <c r="BD348" i="6"/>
  <c r="BD200" i="6"/>
  <c r="N295" i="6"/>
  <c r="G54" i="6"/>
  <c r="I54" i="6"/>
  <c r="BC176" i="6"/>
  <c r="AV91" i="6"/>
  <c r="AW248" i="6"/>
  <c r="BD74" i="6"/>
  <c r="I97" i="6"/>
  <c r="AW97" i="6"/>
  <c r="AY239" i="6"/>
  <c r="BB325" i="6"/>
  <c r="L43" i="6"/>
  <c r="AW138" i="6"/>
  <c r="B170" i="6"/>
  <c r="BB315" i="6"/>
  <c r="L11" i="6"/>
  <c r="BC125" i="6"/>
  <c r="K114" i="6"/>
  <c r="L251" i="6"/>
  <c r="BD82" i="6"/>
  <c r="H180" i="6"/>
  <c r="K131" i="6"/>
  <c r="AV193" i="6"/>
  <c r="BB50" i="6"/>
  <c r="AV155" i="6"/>
  <c r="N268" i="6"/>
  <c r="AX142" i="6"/>
  <c r="AY299" i="6"/>
  <c r="AZ32" i="6"/>
  <c r="AW338" i="6"/>
  <c r="AW250" i="6"/>
  <c r="AX23" i="6"/>
  <c r="AY61" i="6"/>
  <c r="K127" i="6"/>
  <c r="BA14" i="6"/>
  <c r="AX301" i="6"/>
  <c r="AY339" i="6"/>
  <c r="BA10" i="6"/>
  <c r="AY47" i="6"/>
  <c r="B281" i="6"/>
  <c r="BB139" i="6"/>
  <c r="K214" i="6"/>
  <c r="AY77" i="6"/>
  <c r="AZ15" i="6"/>
  <c r="O48" i="6"/>
  <c r="AX334" i="6"/>
  <c r="AW236" i="6"/>
  <c r="BC282" i="6"/>
  <c r="K282" i="6"/>
  <c r="AY272" i="6"/>
  <c r="H210" i="6"/>
  <c r="I115" i="6"/>
  <c r="J27" i="6"/>
  <c r="BA27" i="6"/>
  <c r="K206" i="6"/>
  <c r="B206" i="6"/>
  <c r="G289" i="6"/>
  <c r="AV289" i="6"/>
  <c r="AV262" i="6"/>
  <c r="J90" i="6"/>
  <c r="K90" i="6"/>
  <c r="BC274" i="6"/>
  <c r="M360" i="6"/>
  <c r="AX360" i="6"/>
  <c r="BC229" i="6"/>
  <c r="L229" i="6"/>
  <c r="AZ296" i="6"/>
  <c r="AY296" i="6"/>
  <c r="BC217" i="6"/>
  <c r="I217" i="6"/>
  <c r="BC136" i="6"/>
  <c r="L136" i="6"/>
  <c r="AW267" i="6"/>
  <c r="BA267" i="6"/>
  <c r="G348" i="6"/>
  <c r="BA273" i="6"/>
  <c r="H200" i="6"/>
  <c r="BD231" i="6"/>
  <c r="K231" i="6"/>
  <c r="AW66" i="6"/>
  <c r="AY66" i="6"/>
  <c r="M295" i="6"/>
  <c r="BD91" i="6"/>
  <c r="H239" i="6"/>
  <c r="AW335" i="6"/>
  <c r="AV335" i="6"/>
  <c r="H325" i="6"/>
  <c r="AV43" i="6"/>
  <c r="N138" i="6"/>
  <c r="BA170" i="6"/>
  <c r="AW315" i="6"/>
  <c r="G11" i="6"/>
  <c r="I125" i="6"/>
  <c r="G114" i="6"/>
  <c r="AV251" i="6"/>
  <c r="J82" i="6"/>
  <c r="BD218" i="6"/>
  <c r="I180" i="6"/>
  <c r="B131" i="6"/>
  <c r="H193" i="6"/>
  <c r="BC53" i="6"/>
  <c r="M50" i="6"/>
  <c r="AY155" i="6"/>
  <c r="K308" i="6"/>
  <c r="AY268" i="6"/>
  <c r="AZ142" i="6"/>
  <c r="AW299" i="6"/>
  <c r="BD32" i="6"/>
  <c r="AZ338" i="6"/>
  <c r="J250" i="6"/>
  <c r="J23" i="6"/>
  <c r="BB61" i="6"/>
  <c r="AY127" i="6"/>
  <c r="G14" i="6"/>
  <c r="AY301" i="6"/>
  <c r="M339" i="6"/>
  <c r="AX10" i="6"/>
  <c r="L47" i="6"/>
  <c r="G281" i="6"/>
  <c r="BD139" i="6"/>
  <c r="AV214" i="6"/>
  <c r="G77" i="6"/>
  <c r="BD15" i="6"/>
  <c r="I48" i="6"/>
  <c r="K334" i="6"/>
  <c r="BC236" i="6"/>
  <c r="J282" i="6"/>
  <c r="B282" i="6"/>
  <c r="O272" i="6"/>
  <c r="L210" i="6"/>
  <c r="BA210" i="6"/>
  <c r="L115" i="6"/>
  <c r="I27" i="6"/>
  <c r="BC27" i="6"/>
  <c r="BC206" i="6"/>
  <c r="N206" i="6"/>
  <c r="I289" i="6"/>
  <c r="H262" i="6"/>
  <c r="O90" i="6"/>
  <c r="BA90" i="6"/>
  <c r="B274" i="6"/>
  <c r="J360" i="6"/>
  <c r="AY360" i="6"/>
  <c r="J229" i="6"/>
  <c r="G229" i="6"/>
  <c r="G296" i="6"/>
  <c r="BC296" i="6"/>
  <c r="BD217" i="6"/>
  <c r="BA217" i="6"/>
  <c r="AV136" i="6"/>
  <c r="BB136" i="6"/>
  <c r="N267" i="6"/>
  <c r="J267" i="6"/>
  <c r="AZ348" i="6"/>
  <c r="M273" i="6"/>
  <c r="AZ200" i="6"/>
  <c r="J200" i="6"/>
  <c r="BA231" i="6"/>
  <c r="B231" i="6"/>
  <c r="AV66" i="6"/>
  <c r="M66" i="6"/>
  <c r="G234" i="6"/>
  <c r="AW234" i="6"/>
  <c r="AV295" i="6"/>
  <c r="O54" i="6"/>
  <c r="AX54" i="6"/>
  <c r="L176" i="6"/>
  <c r="J176" i="6"/>
  <c r="BA116" i="6"/>
  <c r="I116" i="6"/>
  <c r="BA91" i="6"/>
  <c r="N91" i="6"/>
  <c r="I181" i="6"/>
  <c r="AW358" i="6"/>
  <c r="H358" i="6"/>
  <c r="I74" i="6"/>
  <c r="O74" i="6"/>
  <c r="M248" i="6"/>
  <c r="O248" i="6"/>
  <c r="G97" i="6"/>
  <c r="AY366" i="6"/>
  <c r="L287" i="6"/>
  <c r="H43" i="6"/>
  <c r="BD138" i="6"/>
  <c r="L170" i="6"/>
  <c r="BA315" i="6"/>
  <c r="BB11" i="6"/>
  <c r="M125" i="6"/>
  <c r="L114" i="6"/>
  <c r="K251" i="6"/>
  <c r="AX82" i="6"/>
  <c r="AV332" i="6"/>
  <c r="BC218" i="6"/>
  <c r="G131" i="6"/>
  <c r="BA193" i="6"/>
  <c r="L53" i="6"/>
  <c r="AY353" i="6"/>
  <c r="B50" i="6"/>
  <c r="AZ155" i="6"/>
  <c r="BA308" i="6"/>
  <c r="M268" i="6"/>
  <c r="L142" i="6"/>
  <c r="AV299" i="6"/>
  <c r="J32" i="6"/>
  <c r="L338" i="6"/>
  <c r="M250" i="6"/>
  <c r="BB23" i="6"/>
  <c r="AZ61" i="6"/>
  <c r="L127" i="6"/>
  <c r="B301" i="6"/>
  <c r="J339" i="6"/>
  <c r="H10" i="6"/>
  <c r="G47" i="6"/>
  <c r="AY281" i="6"/>
  <c r="O281" i="6"/>
  <c r="M139" i="6"/>
  <c r="BC214" i="6"/>
  <c r="BC77" i="6"/>
  <c r="BC15" i="6"/>
  <c r="K48" i="6"/>
  <c r="O334" i="6"/>
  <c r="K236" i="6"/>
  <c r="AZ282" i="6"/>
  <c r="AW282" i="6"/>
  <c r="AV272" i="6"/>
  <c r="BC210" i="6"/>
  <c r="O210" i="6"/>
  <c r="O115" i="6"/>
  <c r="BB27" i="6"/>
  <c r="N27" i="6"/>
  <c r="I206" i="6"/>
  <c r="AY206" i="6"/>
  <c r="M289" i="6"/>
  <c r="N262" i="6"/>
  <c r="I90" i="6"/>
  <c r="M90" i="6"/>
  <c r="I274" i="6"/>
  <c r="BB360" i="6"/>
  <c r="AW360" i="6"/>
  <c r="AW229" i="6"/>
  <c r="H229" i="6"/>
  <c r="L296" i="6"/>
  <c r="N296" i="6"/>
  <c r="AX217" i="6"/>
  <c r="AZ217" i="6"/>
  <c r="AW136" i="6"/>
  <c r="BB267" i="6"/>
  <c r="N348" i="6"/>
  <c r="B273" i="6"/>
  <c r="G200" i="6"/>
  <c r="B200" i="6"/>
  <c r="O231" i="6"/>
  <c r="M231" i="6"/>
  <c r="L66" i="6"/>
  <c r="AV234" i="6"/>
  <c r="N234" i="6"/>
  <c r="L295" i="6"/>
  <c r="BD295" i="6"/>
  <c r="BD54" i="6"/>
  <c r="AV54" i="6"/>
  <c r="BA176" i="6"/>
  <c r="AZ176" i="6"/>
  <c r="AX116" i="6"/>
  <c r="N116" i="6"/>
  <c r="B91" i="6"/>
  <c r="AW181" i="6"/>
  <c r="K358" i="6"/>
  <c r="G358" i="6"/>
  <c r="J74" i="6"/>
  <c r="M74" i="6"/>
  <c r="BC248" i="6"/>
  <c r="N248" i="6"/>
  <c r="B97" i="6"/>
  <c r="Z126" i="6" l="1"/>
  <c r="Z363" i="6"/>
  <c r="Z8" i="6"/>
  <c r="Z334" i="6"/>
  <c r="Z356" i="6"/>
  <c r="Z279" i="6"/>
  <c r="Z123" i="6"/>
  <c r="Z199" i="6"/>
  <c r="Z349" i="6"/>
  <c r="Z224" i="6"/>
  <c r="Z256" i="6"/>
  <c r="Z136" i="6"/>
  <c r="Z132" i="6"/>
  <c r="Z236" i="6"/>
  <c r="Z183" i="6"/>
  <c r="Z42" i="6"/>
  <c r="Z148" i="6"/>
  <c r="Z107" i="6"/>
  <c r="Z47" i="6"/>
  <c r="Z43" i="6"/>
  <c r="Z219" i="6"/>
  <c r="Z269" i="6"/>
  <c r="Z300" i="6"/>
  <c r="Z361" i="6"/>
  <c r="Z7" i="6"/>
  <c r="Z116" i="6"/>
  <c r="Z82" i="6"/>
  <c r="Z329" i="6"/>
  <c r="Z169" i="6"/>
  <c r="Z158" i="6"/>
  <c r="Z338" i="6"/>
  <c r="Z155" i="6"/>
  <c r="Z324" i="6"/>
  <c r="Z215" i="6"/>
  <c r="Z261" i="6"/>
  <c r="Z60" i="6"/>
  <c r="Z292" i="6"/>
  <c r="Z34" i="6"/>
  <c r="Z97" i="6"/>
  <c r="Z354" i="6"/>
  <c r="Z99" i="6"/>
  <c r="Z28" i="6"/>
  <c r="Z241" i="6"/>
  <c r="Z30" i="6"/>
  <c r="Z13" i="6"/>
  <c r="Z95" i="6"/>
  <c r="Z237" i="6"/>
  <c r="Z331" i="6"/>
  <c r="Z37" i="6"/>
  <c r="Z351" i="6"/>
  <c r="Z240" i="6"/>
  <c r="Z89" i="6"/>
  <c r="Z203" i="6"/>
  <c r="Z328" i="6"/>
  <c r="Z127" i="6"/>
  <c r="Z299" i="6"/>
  <c r="Z302" i="6"/>
  <c r="Z49" i="6"/>
  <c r="Z134" i="6"/>
  <c r="Z238" i="6"/>
  <c r="Z364" i="6"/>
  <c r="Z317" i="6"/>
  <c r="Z286" i="6"/>
  <c r="Z194" i="6"/>
  <c r="Z69" i="6"/>
  <c r="Z48" i="6"/>
  <c r="Z50" i="6"/>
  <c r="Z145" i="6"/>
  <c r="Z24" i="6"/>
  <c r="Z83" i="6"/>
  <c r="Z119" i="6"/>
  <c r="Z225" i="6"/>
  <c r="Z165" i="6"/>
  <c r="Z101" i="6"/>
  <c r="Z139" i="6"/>
  <c r="Z91" i="6"/>
  <c r="Z68" i="6"/>
  <c r="Z293" i="6"/>
  <c r="Z72" i="6"/>
  <c r="Z151" i="6"/>
  <c r="Z113" i="6"/>
  <c r="Z227" i="6"/>
  <c r="Z321" i="6"/>
  <c r="Z62" i="6"/>
  <c r="Z96" i="6"/>
  <c r="Z14" i="6"/>
  <c r="Z54" i="6"/>
  <c r="Z253" i="6"/>
  <c r="Z22" i="6"/>
  <c r="Z310" i="6"/>
  <c r="Z100" i="6"/>
  <c r="Z150" i="6"/>
  <c r="Z264" i="6"/>
  <c r="Z359" i="6"/>
  <c r="Z258" i="6"/>
  <c r="Z206" i="6"/>
  <c r="Z360" i="6"/>
  <c r="Z222" i="6"/>
  <c r="Z137" i="6"/>
  <c r="Z345" i="6"/>
  <c r="Z90" i="6"/>
  <c r="Z168" i="6"/>
  <c r="Z304" i="6"/>
  <c r="Z108" i="6"/>
  <c r="Z105" i="6"/>
  <c r="Z270" i="6"/>
  <c r="Z191" i="6"/>
  <c r="Z35" i="6"/>
  <c r="Z252" i="6"/>
  <c r="Z278" i="6"/>
  <c r="Z125" i="6"/>
  <c r="Z336" i="6"/>
  <c r="Z254" i="6"/>
  <c r="Z291" i="6"/>
  <c r="Z197" i="6"/>
  <c r="Z325" i="6"/>
  <c r="Z147" i="6"/>
  <c r="Z170" i="6"/>
  <c r="Z362" i="6"/>
  <c r="Z166" i="6"/>
  <c r="Z63" i="6"/>
  <c r="Z211" i="6"/>
  <c r="Z275" i="6"/>
  <c r="Z103" i="6"/>
  <c r="Z44" i="6"/>
  <c r="Z85" i="6"/>
  <c r="Z348" i="6"/>
  <c r="Z281" i="6"/>
  <c r="Z226" i="6"/>
  <c r="Z17" i="6"/>
  <c r="Z172" i="6"/>
  <c r="Z276" i="6"/>
  <c r="Z70" i="6"/>
  <c r="Z311" i="6"/>
  <c r="Z176" i="6"/>
  <c r="Z296" i="6"/>
  <c r="Z57" i="6"/>
  <c r="Z221" i="6"/>
  <c r="Z201" i="6"/>
  <c r="Z248" i="6"/>
  <c r="Z308" i="6"/>
  <c r="Z280" i="6"/>
  <c r="Z303" i="6"/>
  <c r="Z277" i="6"/>
  <c r="Z73" i="6"/>
  <c r="Z297" i="6"/>
  <c r="Z316" i="6"/>
  <c r="Z342" i="6"/>
  <c r="Z327" i="6"/>
  <c r="Z175" i="6"/>
  <c r="Z295" i="6"/>
  <c r="Z231" i="6"/>
  <c r="Z250" i="6"/>
  <c r="Z32" i="6"/>
  <c r="Z290" i="6"/>
  <c r="Z341" i="6"/>
  <c r="Z283" i="6"/>
  <c r="Z159" i="6"/>
  <c r="Z117" i="6"/>
  <c r="Z184" i="6"/>
  <c r="Z115" i="6"/>
  <c r="Z272" i="6"/>
  <c r="Z287" i="6"/>
  <c r="Z366" i="6"/>
  <c r="Z235" i="6"/>
  <c r="Z93" i="6"/>
  <c r="Z140" i="6"/>
  <c r="Z71" i="6"/>
  <c r="Z156" i="6"/>
  <c r="Z38" i="6"/>
  <c r="Z67" i="6"/>
  <c r="Z202" i="6"/>
  <c r="Z266" i="6"/>
  <c r="Z352" i="6"/>
  <c r="Z247" i="6"/>
  <c r="Z265" i="6"/>
  <c r="Z122" i="6"/>
  <c r="Z188" i="6"/>
  <c r="Z179" i="6"/>
  <c r="Z163" i="6"/>
  <c r="Z75" i="6"/>
  <c r="Z200" i="6"/>
  <c r="Z267" i="6"/>
  <c r="Z128" i="6"/>
  <c r="Z39" i="6"/>
  <c r="Z174" i="6"/>
  <c r="Z19" i="6"/>
  <c r="Z33" i="6"/>
  <c r="Z111" i="6"/>
  <c r="Z52" i="6"/>
  <c r="Z288" i="6"/>
  <c r="Z294" i="6"/>
  <c r="Z344" i="6"/>
  <c r="Z309" i="6"/>
  <c r="Z177" i="6"/>
  <c r="Z58" i="6"/>
  <c r="Z217" i="6"/>
  <c r="Z282" i="6"/>
  <c r="Z301" i="6"/>
  <c r="Z9" i="6"/>
  <c r="Z340" i="6"/>
  <c r="Z365" i="6"/>
  <c r="Z78" i="6"/>
  <c r="Z368" i="6"/>
  <c r="Z189" i="6"/>
  <c r="Z81" i="6"/>
  <c r="Z312" i="6"/>
  <c r="Z36" i="6"/>
  <c r="Z129" i="6"/>
  <c r="Z186" i="6"/>
  <c r="Z162" i="6"/>
  <c r="Z29" i="6"/>
  <c r="Z59" i="6"/>
  <c r="Z121" i="6"/>
  <c r="Z77" i="6"/>
  <c r="Z234" i="6"/>
  <c r="Z210" i="6"/>
  <c r="Z259" i="6"/>
  <c r="Z330" i="6"/>
  <c r="Z160" i="6"/>
  <c r="Z187" i="6"/>
  <c r="Z257" i="6"/>
  <c r="Z367" i="6"/>
  <c r="Z326" i="6"/>
  <c r="Z244" i="6"/>
  <c r="Z284" i="6"/>
  <c r="Z228" i="6"/>
  <c r="Z27" i="6"/>
  <c r="Z61" i="6"/>
  <c r="Z205" i="6"/>
  <c r="Z357" i="6"/>
  <c r="Z104" i="6"/>
  <c r="Z347" i="6"/>
  <c r="Z15" i="6"/>
  <c r="Z87" i="6"/>
  <c r="Z358" i="6"/>
  <c r="Z66" i="6"/>
  <c r="Z353" i="6"/>
  <c r="Z193" i="6"/>
  <c r="Z271" i="6"/>
  <c r="Z196" i="6"/>
  <c r="Z12" i="6"/>
  <c r="Z230" i="6"/>
  <c r="Z86" i="6"/>
  <c r="Z102" i="6"/>
  <c r="Z149" i="6"/>
  <c r="Z204" i="6"/>
  <c r="Z92" i="6"/>
  <c r="Z5" i="6"/>
  <c r="Z263" i="6"/>
  <c r="Z190" i="6"/>
  <c r="Z350" i="6"/>
  <c r="Z98" i="6"/>
  <c r="Z152" i="6"/>
  <c r="Z339" i="6"/>
  <c r="Z138" i="6"/>
  <c r="Z249" i="6"/>
  <c r="Z65" i="6"/>
  <c r="Z246" i="6"/>
  <c r="Z20" i="6"/>
  <c r="Z243" i="6"/>
  <c r="Z307" i="6"/>
  <c r="Z167" i="6"/>
  <c r="Z343" i="6"/>
  <c r="Z273" i="6"/>
  <c r="Z262" i="6"/>
  <c r="Z214" i="6"/>
  <c r="Z157" i="6"/>
  <c r="Z88" i="6"/>
  <c r="Z260" i="6"/>
  <c r="Z207" i="6"/>
  <c r="Z76" i="6"/>
  <c r="Z218" i="6"/>
  <c r="Z181" i="6"/>
  <c r="Z180" i="6"/>
  <c r="Z315" i="6"/>
  <c r="Z56" i="6"/>
  <c r="Z154" i="6"/>
  <c r="Z232" i="6"/>
  <c r="Z141" i="6"/>
  <c r="Z346" i="6"/>
  <c r="Z337" i="6"/>
  <c r="Z322" i="6"/>
  <c r="Z255" i="6"/>
  <c r="Z164" i="6"/>
  <c r="Z64" i="6"/>
  <c r="Z55" i="6"/>
  <c r="Z171" i="6"/>
  <c r="Z298" i="6"/>
  <c r="Z323" i="6"/>
  <c r="Z229" i="6"/>
  <c r="Z23" i="6"/>
  <c r="Z305" i="6"/>
  <c r="Z332" i="6"/>
  <c r="Z124" i="6"/>
  <c r="Z130" i="6"/>
  <c r="Z31" i="6"/>
  <c r="Z6" i="6"/>
  <c r="Z110" i="6"/>
  <c r="Z109" i="6"/>
  <c r="Z306" i="6"/>
  <c r="Z209" i="6"/>
  <c r="Z285" i="6"/>
  <c r="Z21" i="6"/>
  <c r="Z245" i="6"/>
  <c r="Z131" i="6"/>
  <c r="Z251" i="6"/>
  <c r="Z106" i="6"/>
  <c r="Z314" i="6"/>
  <c r="Z355" i="6"/>
  <c r="Z320" i="6"/>
  <c r="Z233" i="6"/>
  <c r="Z74" i="6"/>
  <c r="Z114" i="6"/>
  <c r="Z192" i="6"/>
  <c r="Z146" i="6"/>
  <c r="Z223" i="6"/>
  <c r="Z198" i="6"/>
  <c r="Z220" i="6"/>
  <c r="Z133" i="6"/>
  <c r="Z144" i="6"/>
  <c r="Z79" i="6"/>
  <c r="Z41" i="6"/>
  <c r="Z318" i="6"/>
  <c r="Z319" i="6"/>
  <c r="Z333" i="6"/>
  <c r="B97" i="7"/>
  <c r="L248" i="7"/>
  <c r="X248" i="6"/>
  <c r="V248" i="7" s="1"/>
  <c r="K74" i="7"/>
  <c r="W74" i="6"/>
  <c r="U74" i="7" s="1"/>
  <c r="H74" i="7"/>
  <c r="T74" i="6"/>
  <c r="R74" i="7" s="1"/>
  <c r="E358" i="7"/>
  <c r="I358" i="7"/>
  <c r="U358" i="6"/>
  <c r="S358" i="7" s="1"/>
  <c r="B91" i="7"/>
  <c r="L116" i="7"/>
  <c r="J295" i="7"/>
  <c r="V295" i="6"/>
  <c r="T295" i="7" s="1"/>
  <c r="L234" i="7"/>
  <c r="X234" i="6"/>
  <c r="V234" i="7" s="1"/>
  <c r="J66" i="7"/>
  <c r="K231" i="7"/>
  <c r="W231" i="6"/>
  <c r="U231" i="7" s="1"/>
  <c r="M231" i="7"/>
  <c r="Y231" i="6"/>
  <c r="W231" i="7" s="1"/>
  <c r="B200" i="7"/>
  <c r="E200" i="7"/>
  <c r="B273" i="7"/>
  <c r="L348" i="7"/>
  <c r="X348" i="6"/>
  <c r="V348" i="7" s="1"/>
  <c r="L296" i="7"/>
  <c r="J296" i="7"/>
  <c r="V296" i="6"/>
  <c r="T296" i="7" s="1"/>
  <c r="F229" i="7"/>
  <c r="R229" i="6"/>
  <c r="P229" i="7" s="1"/>
  <c r="G274" i="7"/>
  <c r="K90" i="7"/>
  <c r="W90" i="6"/>
  <c r="U90" i="7" s="1"/>
  <c r="G90" i="7"/>
  <c r="L262" i="7"/>
  <c r="X262" i="6"/>
  <c r="V262" i="7" s="1"/>
  <c r="K289" i="7"/>
  <c r="W289" i="6"/>
  <c r="U289" i="7" s="1"/>
  <c r="G206" i="7"/>
  <c r="S206" i="6"/>
  <c r="Q206" i="7" s="1"/>
  <c r="L27" i="7"/>
  <c r="X27" i="6"/>
  <c r="V27" i="7" s="1"/>
  <c r="M115" i="7"/>
  <c r="M210" i="7"/>
  <c r="I236" i="7"/>
  <c r="M334" i="7"/>
  <c r="Y334" i="6"/>
  <c r="W334" i="7" s="1"/>
  <c r="I48" i="7"/>
  <c r="U48" i="6"/>
  <c r="S48" i="7" s="1"/>
  <c r="K139" i="7"/>
  <c r="M281" i="7"/>
  <c r="Y281" i="6"/>
  <c r="W281" i="7" s="1"/>
  <c r="E47" i="7"/>
  <c r="Q47" i="6"/>
  <c r="O47" i="7" s="1"/>
  <c r="F10" i="7"/>
  <c r="R10" i="6"/>
  <c r="P10" i="7" s="1"/>
  <c r="H339" i="7"/>
  <c r="T339" i="6"/>
  <c r="R339" i="7" s="1"/>
  <c r="B301" i="7"/>
  <c r="J127" i="7"/>
  <c r="V127" i="6"/>
  <c r="T127" i="7" s="1"/>
  <c r="K250" i="7"/>
  <c r="J338" i="7"/>
  <c r="H32" i="7"/>
  <c r="J142" i="7"/>
  <c r="V142" i="6"/>
  <c r="T142" i="7" s="1"/>
  <c r="K268" i="7"/>
  <c r="B50" i="7"/>
  <c r="J53" i="7"/>
  <c r="E131" i="7"/>
  <c r="Q131" i="6"/>
  <c r="O131" i="7" s="1"/>
  <c r="I251" i="7"/>
  <c r="J114" i="7"/>
  <c r="V114" i="6"/>
  <c r="T114" i="7" s="1"/>
  <c r="K125" i="7"/>
  <c r="W125" i="6"/>
  <c r="U125" i="7" s="1"/>
  <c r="J170" i="7"/>
  <c r="V170" i="6"/>
  <c r="T170" i="7" s="1"/>
  <c r="F43" i="7"/>
  <c r="R43" i="6"/>
  <c r="P43" i="7" s="1"/>
  <c r="J287" i="7"/>
  <c r="V287" i="6"/>
  <c r="T287" i="7" s="1"/>
  <c r="E97" i="7"/>
  <c r="M248" i="7"/>
  <c r="Y248" i="6"/>
  <c r="W248" i="7" s="1"/>
  <c r="K248" i="7"/>
  <c r="W248" i="6"/>
  <c r="U248" i="7" s="1"/>
  <c r="M74" i="7"/>
  <c r="Y74" i="6"/>
  <c r="W74" i="7" s="1"/>
  <c r="G74" i="7"/>
  <c r="S74" i="6"/>
  <c r="Q74" i="7" s="1"/>
  <c r="F358" i="7"/>
  <c r="R358" i="6"/>
  <c r="P358" i="7" s="1"/>
  <c r="G181" i="7"/>
  <c r="L91" i="7"/>
  <c r="G116" i="7"/>
  <c r="H176" i="7"/>
  <c r="T176" i="6"/>
  <c r="R176" i="7" s="1"/>
  <c r="J176" i="7"/>
  <c r="V176" i="6"/>
  <c r="T176" i="7" s="1"/>
  <c r="M54" i="7"/>
  <c r="Y54" i="6"/>
  <c r="W54" i="7" s="1"/>
  <c r="E234" i="7"/>
  <c r="Q234" i="6"/>
  <c r="O234" i="7" s="1"/>
  <c r="K66" i="7"/>
  <c r="W66" i="6"/>
  <c r="U66" i="7" s="1"/>
  <c r="B231" i="7"/>
  <c r="H200" i="7"/>
  <c r="T200" i="6"/>
  <c r="R200" i="7" s="1"/>
  <c r="K273" i="7"/>
  <c r="H267" i="7"/>
  <c r="T267" i="6"/>
  <c r="R267" i="7" s="1"/>
  <c r="L267" i="7"/>
  <c r="X267" i="6"/>
  <c r="V267" i="7" s="1"/>
  <c r="E296" i="7"/>
  <c r="Q296" i="6"/>
  <c r="O296" i="7" s="1"/>
  <c r="E229" i="7"/>
  <c r="Q229" i="6"/>
  <c r="O229" i="7" s="1"/>
  <c r="H229" i="7"/>
  <c r="T229" i="6"/>
  <c r="R229" i="7" s="1"/>
  <c r="H360" i="7"/>
  <c r="B274" i="7"/>
  <c r="M90" i="7"/>
  <c r="Y90" i="6"/>
  <c r="W90" i="7" s="1"/>
  <c r="F262" i="7"/>
  <c r="R262" i="6"/>
  <c r="P262" i="7" s="1"/>
  <c r="G289" i="7"/>
  <c r="L206" i="7"/>
  <c r="X206" i="6"/>
  <c r="V206" i="7" s="1"/>
  <c r="G27" i="7"/>
  <c r="J115" i="7"/>
  <c r="J210" i="7"/>
  <c r="M272" i="7"/>
  <c r="Y272" i="6"/>
  <c r="W272" i="7" s="1"/>
  <c r="B282" i="7"/>
  <c r="H282" i="7"/>
  <c r="I334" i="7"/>
  <c r="U334" i="6"/>
  <c r="S334" i="7" s="1"/>
  <c r="G48" i="7"/>
  <c r="S48" i="6"/>
  <c r="Q48" i="7" s="1"/>
  <c r="E77" i="7"/>
  <c r="E281" i="7"/>
  <c r="Q281" i="6"/>
  <c r="O281" i="7" s="1"/>
  <c r="J47" i="7"/>
  <c r="V47" i="6"/>
  <c r="T47" i="7" s="1"/>
  <c r="K339" i="7"/>
  <c r="W339" i="6"/>
  <c r="U339" i="7" s="1"/>
  <c r="E14" i="7"/>
  <c r="H23" i="7"/>
  <c r="T23" i="6"/>
  <c r="R23" i="7" s="1"/>
  <c r="H250" i="7"/>
  <c r="T250" i="6"/>
  <c r="R250" i="7" s="1"/>
  <c r="I308" i="7"/>
  <c r="K50" i="7"/>
  <c r="W50" i="6"/>
  <c r="U50" i="7" s="1"/>
  <c r="F193" i="7"/>
  <c r="R193" i="6"/>
  <c r="P193" i="7" s="1"/>
  <c r="B131" i="7"/>
  <c r="G180" i="7"/>
  <c r="H82" i="7"/>
  <c r="T82" i="6"/>
  <c r="R82" i="7" s="1"/>
  <c r="E114" i="7"/>
  <c r="Q114" i="6"/>
  <c r="O114" i="7" s="1"/>
  <c r="G125" i="7"/>
  <c r="S125" i="6"/>
  <c r="Q125" i="7" s="1"/>
  <c r="E11" i="7"/>
  <c r="Q11" i="6"/>
  <c r="O11" i="7" s="1"/>
  <c r="L138" i="7"/>
  <c r="X138" i="6"/>
  <c r="V138" i="7" s="1"/>
  <c r="F325" i="7"/>
  <c r="R325" i="6"/>
  <c r="P325" i="7" s="1"/>
  <c r="F239" i="7"/>
  <c r="K295" i="7"/>
  <c r="W295" i="6"/>
  <c r="U295" i="7" s="1"/>
  <c r="I231" i="7"/>
  <c r="U231" i="6"/>
  <c r="S231" i="7" s="1"/>
  <c r="F200" i="7"/>
  <c r="E348" i="7"/>
  <c r="J136" i="7"/>
  <c r="V136" i="6"/>
  <c r="T136" i="7" s="1"/>
  <c r="G217" i="7"/>
  <c r="S217" i="6"/>
  <c r="Q217" i="7" s="1"/>
  <c r="J229" i="7"/>
  <c r="V229" i="6"/>
  <c r="T229" i="7" s="1"/>
  <c r="K360" i="7"/>
  <c r="W360" i="6"/>
  <c r="U360" i="7" s="1"/>
  <c r="I90" i="7"/>
  <c r="U90" i="6"/>
  <c r="S90" i="7" s="1"/>
  <c r="H90" i="7"/>
  <c r="T90" i="6"/>
  <c r="R90" i="7" s="1"/>
  <c r="E289" i="7"/>
  <c r="B206" i="7"/>
  <c r="I206" i="7"/>
  <c r="H27" i="7"/>
  <c r="T27" i="6"/>
  <c r="R27" i="7" s="1"/>
  <c r="G115" i="7"/>
  <c r="S115" i="6"/>
  <c r="Q115" i="7" s="1"/>
  <c r="F210" i="7"/>
  <c r="R210" i="6"/>
  <c r="P210" i="7" s="1"/>
  <c r="I282" i="7"/>
  <c r="U282" i="6"/>
  <c r="S282" i="7" s="1"/>
  <c r="M48" i="7"/>
  <c r="Y48" i="6"/>
  <c r="W48" i="7" s="1"/>
  <c r="I214" i="7"/>
  <c r="B281" i="7"/>
  <c r="I127" i="7"/>
  <c r="U127" i="6"/>
  <c r="S127" i="7" s="1"/>
  <c r="L268" i="7"/>
  <c r="X268" i="6"/>
  <c r="V268" i="7" s="1"/>
  <c r="I131" i="7"/>
  <c r="U131" i="6"/>
  <c r="S131" i="7" s="1"/>
  <c r="F180" i="7"/>
  <c r="R180" i="6"/>
  <c r="P180" i="7" s="1"/>
  <c r="J251" i="7"/>
  <c r="V251" i="6"/>
  <c r="T251" i="7" s="1"/>
  <c r="I114" i="7"/>
  <c r="U114" i="6"/>
  <c r="S114" i="7" s="1"/>
  <c r="J11" i="7"/>
  <c r="V11" i="6"/>
  <c r="T11" i="7" s="1"/>
  <c r="B170" i="7"/>
  <c r="J43" i="7"/>
  <c r="V43" i="6"/>
  <c r="T43" i="7" s="1"/>
  <c r="G97" i="7"/>
  <c r="G54" i="7"/>
  <c r="E54" i="7"/>
  <c r="Q54" i="6"/>
  <c r="O54" i="7" s="1"/>
  <c r="L295" i="7"/>
  <c r="X295" i="6"/>
  <c r="V295" i="7" s="1"/>
  <c r="G136" i="7"/>
  <c r="E217" i="7"/>
  <c r="Q217" i="6"/>
  <c r="O217" i="7" s="1"/>
  <c r="L217" i="7"/>
  <c r="G296" i="7"/>
  <c r="S296" i="6"/>
  <c r="Q296" i="7" s="1"/>
  <c r="I229" i="7"/>
  <c r="U229" i="6"/>
  <c r="S229" i="7" s="1"/>
  <c r="E90" i="7"/>
  <c r="I262" i="7"/>
  <c r="U262" i="6"/>
  <c r="S262" i="7" s="1"/>
  <c r="J289" i="7"/>
  <c r="V289" i="6"/>
  <c r="T289" i="7" s="1"/>
  <c r="H206" i="7"/>
  <c r="T206" i="6"/>
  <c r="R206" i="7" s="1"/>
  <c r="K27" i="7"/>
  <c r="W27" i="6"/>
  <c r="U27" i="7" s="1"/>
  <c r="L115" i="7"/>
  <c r="X115" i="6"/>
  <c r="V115" i="7" s="1"/>
  <c r="B210" i="7"/>
  <c r="J272" i="7"/>
  <c r="V272" i="6"/>
  <c r="T272" i="7" s="1"/>
  <c r="J282" i="7"/>
  <c r="J334" i="7"/>
  <c r="V334" i="6"/>
  <c r="T334" i="7" s="1"/>
  <c r="B48" i="7"/>
  <c r="L214" i="7"/>
  <c r="L139" i="7"/>
  <c r="G47" i="7"/>
  <c r="S47" i="6"/>
  <c r="Q47" i="7" s="1"/>
  <c r="B10" i="7"/>
  <c r="J14" i="7"/>
  <c r="F127" i="7"/>
  <c r="R127" i="6"/>
  <c r="P127" i="7" s="1"/>
  <c r="G23" i="7"/>
  <c r="S23" i="6"/>
  <c r="Q23" i="7" s="1"/>
  <c r="L338" i="7"/>
  <c r="L299" i="7"/>
  <c r="E268" i="7"/>
  <c r="Q268" i="6"/>
  <c r="O268" i="7" s="1"/>
  <c r="B13" i="7"/>
  <c r="M50" i="7"/>
  <c r="Y50" i="6"/>
  <c r="W50" i="7" s="1"/>
  <c r="J328" i="7"/>
  <c r="B251" i="7"/>
  <c r="B43" i="7"/>
  <c r="L366" i="7"/>
  <c r="B239" i="7"/>
  <c r="H66" i="7"/>
  <c r="T66" i="6"/>
  <c r="R66" i="7" s="1"/>
  <c r="K335" i="7"/>
  <c r="W335" i="6"/>
  <c r="U335" i="7" s="1"/>
  <c r="B295" i="7"/>
  <c r="I295" i="7"/>
  <c r="U295" i="6"/>
  <c r="S295" i="7" s="1"/>
  <c r="E66" i="7"/>
  <c r="M66" i="7"/>
  <c r="Y66" i="6"/>
  <c r="W66" i="7" s="1"/>
  <c r="M348" i="7"/>
  <c r="G267" i="7"/>
  <c r="I267" i="7"/>
  <c r="U267" i="6"/>
  <c r="S267" i="7" s="1"/>
  <c r="I217" i="7"/>
  <c r="U217" i="6"/>
  <c r="S217" i="7" s="1"/>
  <c r="F217" i="7"/>
  <c r="R217" i="6"/>
  <c r="P217" i="7" s="1"/>
  <c r="M360" i="7"/>
  <c r="Y360" i="6"/>
  <c r="W360" i="7" s="1"/>
  <c r="M262" i="7"/>
  <c r="Y262" i="6"/>
  <c r="W262" i="7" s="1"/>
  <c r="F206" i="7"/>
  <c r="K115" i="7"/>
  <c r="B272" i="7"/>
  <c r="I272" i="7"/>
  <c r="K15" i="7"/>
  <c r="G77" i="7"/>
  <c r="B214" i="7"/>
  <c r="H281" i="7"/>
  <c r="T281" i="6"/>
  <c r="R281" i="7" s="1"/>
  <c r="J10" i="7"/>
  <c r="V10" i="6"/>
  <c r="T10" i="7" s="1"/>
  <c r="B339" i="7"/>
  <c r="G127" i="7"/>
  <c r="B61" i="7"/>
  <c r="F23" i="7"/>
  <c r="R23" i="6"/>
  <c r="P23" i="7" s="1"/>
  <c r="B250" i="7"/>
  <c r="K299" i="7"/>
  <c r="K142" i="7"/>
  <c r="J308" i="7"/>
  <c r="M155" i="7"/>
  <c r="Y155" i="6"/>
  <c r="W155" i="7" s="1"/>
  <c r="M193" i="7"/>
  <c r="Y193" i="6"/>
  <c r="W193" i="7" s="1"/>
  <c r="H328" i="7"/>
  <c r="T328" i="6"/>
  <c r="R328" i="7" s="1"/>
  <c r="K180" i="7"/>
  <c r="M324" i="7"/>
  <c r="J112" i="7"/>
  <c r="V112" i="6"/>
  <c r="T112" i="7" s="1"/>
  <c r="M106" i="7"/>
  <c r="Y106" i="6"/>
  <c r="W106" i="7" s="1"/>
  <c r="F234" i="7"/>
  <c r="R234" i="6"/>
  <c r="P234" i="7" s="1"/>
  <c r="K234" i="7"/>
  <c r="W234" i="6"/>
  <c r="U234" i="7" s="1"/>
  <c r="G335" i="7"/>
  <c r="K116" i="7"/>
  <c r="L176" i="7"/>
  <c r="M239" i="7"/>
  <c r="G248" i="7"/>
  <c r="S248" i="6"/>
  <c r="Q248" i="7" s="1"/>
  <c r="B74" i="7"/>
  <c r="F181" i="7"/>
  <c r="R181" i="6"/>
  <c r="P181" i="7" s="1"/>
  <c r="F116" i="7"/>
  <c r="R116" i="6"/>
  <c r="P116" i="7" s="1"/>
  <c r="M116" i="7"/>
  <c r="Y116" i="6"/>
  <c r="W116" i="7" s="1"/>
  <c r="E176" i="7"/>
  <c r="Q176" i="6"/>
  <c r="O176" i="7" s="1"/>
  <c r="K54" i="7"/>
  <c r="W54" i="6"/>
  <c r="U54" i="7" s="1"/>
  <c r="B66" i="7"/>
  <c r="J231" i="7"/>
  <c r="G200" i="7"/>
  <c r="B267" i="7"/>
  <c r="K267" i="7"/>
  <c r="W267" i="6"/>
  <c r="U267" i="7" s="1"/>
  <c r="K136" i="7"/>
  <c r="W136" i="6"/>
  <c r="U136" i="7" s="1"/>
  <c r="M217" i="7"/>
  <c r="Y217" i="6"/>
  <c r="W217" i="7" s="1"/>
  <c r="K296" i="7"/>
  <c r="L360" i="7"/>
  <c r="X360" i="6"/>
  <c r="V360" i="7" s="1"/>
  <c r="B360" i="7"/>
  <c r="F274" i="7"/>
  <c r="I274" i="7"/>
  <c r="U274" i="6"/>
  <c r="S274" i="7" s="1"/>
  <c r="F289" i="7"/>
  <c r="R289" i="6"/>
  <c r="P289" i="7" s="1"/>
  <c r="M206" i="7"/>
  <c r="B115" i="7"/>
  <c r="F272" i="7"/>
  <c r="R272" i="6"/>
  <c r="P272" i="7" s="1"/>
  <c r="L272" i="7"/>
  <c r="X272" i="6"/>
  <c r="V272" i="7" s="1"/>
  <c r="M282" i="7"/>
  <c r="Y282" i="6"/>
  <c r="W282" i="7" s="1"/>
  <c r="F15" i="7"/>
  <c r="F77" i="7"/>
  <c r="M139" i="7"/>
  <c r="I281" i="7"/>
  <c r="U281" i="6"/>
  <c r="S281" i="7" s="1"/>
  <c r="H47" i="7"/>
  <c r="T47" i="6"/>
  <c r="R47" i="7" s="1"/>
  <c r="E10" i="7"/>
  <c r="Q10" i="6"/>
  <c r="O10" i="7" s="1"/>
  <c r="F14" i="7"/>
  <c r="L61" i="7"/>
  <c r="F250" i="7"/>
  <c r="R250" i="6"/>
  <c r="P250" i="7" s="1"/>
  <c r="M338" i="7"/>
  <c r="F299" i="7"/>
  <c r="F142" i="7"/>
  <c r="K155" i="7"/>
  <c r="W155" i="6"/>
  <c r="U155" i="7" s="1"/>
  <c r="E193" i="7"/>
  <c r="Q193" i="6"/>
  <c r="O193" i="7" s="1"/>
  <c r="K324" i="7"/>
  <c r="M157" i="7"/>
  <c r="Y157" i="6"/>
  <c r="W157" i="7" s="1"/>
  <c r="H251" i="7"/>
  <c r="T251" i="6"/>
  <c r="R251" i="7" s="1"/>
  <c r="L219" i="7"/>
  <c r="F106" i="7"/>
  <c r="R106" i="6"/>
  <c r="P106" i="7" s="1"/>
  <c r="H235" i="7"/>
  <c r="J239" i="7"/>
  <c r="K97" i="7"/>
  <c r="J248" i="7"/>
  <c r="V248" i="6"/>
  <c r="T248" i="7" s="1"/>
  <c r="J181" i="7"/>
  <c r="V181" i="6"/>
  <c r="T181" i="7" s="1"/>
  <c r="M176" i="7"/>
  <c r="I248" i="7"/>
  <c r="U248" i="6"/>
  <c r="S248" i="7" s="1"/>
  <c r="M91" i="7"/>
  <c r="Y91" i="6"/>
  <c r="W91" i="7" s="1"/>
  <c r="B335" i="7"/>
  <c r="K239" i="7"/>
  <c r="L97" i="7"/>
  <c r="B248" i="7"/>
  <c r="I74" i="7"/>
  <c r="U74" i="6"/>
  <c r="S74" i="7" s="1"/>
  <c r="J358" i="7"/>
  <c r="K181" i="7"/>
  <c r="F66" i="7"/>
  <c r="R66" i="6"/>
  <c r="P66" i="7" s="1"/>
  <c r="L231" i="7"/>
  <c r="X231" i="6"/>
  <c r="V231" i="7" s="1"/>
  <c r="I200" i="7"/>
  <c r="G273" i="7"/>
  <c r="H348" i="7"/>
  <c r="I348" i="7"/>
  <c r="E136" i="7"/>
  <c r="Q136" i="6"/>
  <c r="O136" i="7" s="1"/>
  <c r="L136" i="7"/>
  <c r="B217" i="7"/>
  <c r="H217" i="7"/>
  <c r="T217" i="6"/>
  <c r="R217" i="7" s="1"/>
  <c r="I296" i="7"/>
  <c r="U296" i="6"/>
  <c r="S296" i="7" s="1"/>
  <c r="M229" i="7"/>
  <c r="Y229" i="6"/>
  <c r="W229" i="7" s="1"/>
  <c r="F360" i="7"/>
  <c r="R360" i="6"/>
  <c r="P360" i="7" s="1"/>
  <c r="H274" i="7"/>
  <c r="T274" i="6"/>
  <c r="R274" i="7" s="1"/>
  <c r="K262" i="7"/>
  <c r="W262" i="6"/>
  <c r="U262" i="7" s="1"/>
  <c r="J262" i="7"/>
  <c r="V262" i="6"/>
  <c r="T262" i="7" s="1"/>
  <c r="B289" i="7"/>
  <c r="E206" i="7"/>
  <c r="Q206" i="6"/>
  <c r="O206" i="7" s="1"/>
  <c r="E272" i="7"/>
  <c r="Q272" i="6"/>
  <c r="O272" i="7" s="1"/>
  <c r="J48" i="7"/>
  <c r="V48" i="6"/>
  <c r="T48" i="7" s="1"/>
  <c r="H15" i="7"/>
  <c r="B77" i="7"/>
  <c r="E139" i="7"/>
  <c r="G281" i="7"/>
  <c r="S281" i="6"/>
  <c r="Q281" i="7" s="1"/>
  <c r="B47" i="7"/>
  <c r="I14" i="7"/>
  <c r="K127" i="7"/>
  <c r="W127" i="6"/>
  <c r="U127" i="7" s="1"/>
  <c r="M250" i="7"/>
  <c r="Y250" i="6"/>
  <c r="W250" i="7" s="1"/>
  <c r="E142" i="7"/>
  <c r="Q142" i="6"/>
  <c r="O142" i="7" s="1"/>
  <c r="B308" i="7"/>
  <c r="B155" i="7"/>
  <c r="J116" i="7"/>
  <c r="G176" i="7"/>
  <c r="S176" i="6"/>
  <c r="Q176" i="7" s="1"/>
  <c r="H231" i="7"/>
  <c r="H239" i="7"/>
  <c r="H97" i="7"/>
  <c r="E91" i="7"/>
  <c r="G91" i="7"/>
  <c r="S91" i="6"/>
  <c r="Q91" i="7" s="1"/>
  <c r="F54" i="7"/>
  <c r="R54" i="6"/>
  <c r="P54" i="7" s="1"/>
  <c r="F231" i="7"/>
  <c r="R231" i="6"/>
  <c r="P231" i="7" s="1"/>
  <c r="F335" i="7"/>
  <c r="H335" i="7"/>
  <c r="E239" i="7"/>
  <c r="J97" i="7"/>
  <c r="V97" i="6"/>
  <c r="T97" i="7" s="1"/>
  <c r="J74" i="7"/>
  <c r="V74" i="6"/>
  <c r="T74" i="7" s="1"/>
  <c r="E181" i="7"/>
  <c r="Q181" i="6"/>
  <c r="O181" i="7" s="1"/>
  <c r="B181" i="7"/>
  <c r="H91" i="7"/>
  <c r="T91" i="6"/>
  <c r="R91" i="7" s="1"/>
  <c r="F91" i="7"/>
  <c r="F176" i="7"/>
  <c r="H54" i="7"/>
  <c r="T54" i="6"/>
  <c r="R54" i="7" s="1"/>
  <c r="M295" i="7"/>
  <c r="Y295" i="6"/>
  <c r="W295" i="7" s="1"/>
  <c r="G66" i="7"/>
  <c r="S66" i="6"/>
  <c r="Q66" i="7" s="1"/>
  <c r="H273" i="7"/>
  <c r="T273" i="6"/>
  <c r="R273" i="7" s="1"/>
  <c r="E267" i="7"/>
  <c r="Q267" i="6"/>
  <c r="O267" i="7" s="1"/>
  <c r="M136" i="7"/>
  <c r="Y136" i="6"/>
  <c r="W136" i="7" s="1"/>
  <c r="I136" i="7"/>
  <c r="U136" i="6"/>
  <c r="S136" i="7" s="1"/>
  <c r="B229" i="7"/>
  <c r="I360" i="7"/>
  <c r="U360" i="6"/>
  <c r="S360" i="7" s="1"/>
  <c r="L274" i="7"/>
  <c r="L289" i="7"/>
  <c r="M289" i="7"/>
  <c r="K206" i="7"/>
  <c r="L210" i="7"/>
  <c r="H272" i="7"/>
  <c r="T272" i="6"/>
  <c r="R272" i="7" s="1"/>
  <c r="G272" i="7"/>
  <c r="E282" i="7"/>
  <c r="Q282" i="6"/>
  <c r="O282" i="7" s="1"/>
  <c r="H334" i="7"/>
  <c r="T334" i="6"/>
  <c r="R334" i="7" s="1"/>
  <c r="M10" i="7"/>
  <c r="Y10" i="6"/>
  <c r="W10" i="7" s="1"/>
  <c r="B127" i="7"/>
  <c r="H142" i="7"/>
  <c r="T142" i="6"/>
  <c r="R142" i="7" s="1"/>
  <c r="H308" i="7"/>
  <c r="G50" i="7"/>
  <c r="F53" i="7"/>
  <c r="I112" i="7"/>
  <c r="U112" i="6"/>
  <c r="S112" i="7" s="1"/>
  <c r="J157" i="7"/>
  <c r="V157" i="6"/>
  <c r="T157" i="7" s="1"/>
  <c r="J332" i="7"/>
  <c r="V365" i="6"/>
  <c r="T365" i="7" s="1"/>
  <c r="V332" i="6"/>
  <c r="T332" i="7" s="1"/>
  <c r="I116" i="7"/>
  <c r="U116" i="6"/>
  <c r="S116" i="7" s="1"/>
  <c r="L74" i="7"/>
  <c r="X74" i="6"/>
  <c r="V74" i="7" s="1"/>
  <c r="G239" i="7"/>
  <c r="S239" i="6"/>
  <c r="Q239" i="7" s="1"/>
  <c r="I239" i="7"/>
  <c r="I97" i="7"/>
  <c r="U97" i="6"/>
  <c r="S97" i="7" s="1"/>
  <c r="E74" i="7"/>
  <c r="Q74" i="6"/>
  <c r="O74" i="7" s="1"/>
  <c r="L358" i="7"/>
  <c r="X358" i="6"/>
  <c r="V358" i="7" s="1"/>
  <c r="L181" i="7"/>
  <c r="X181" i="6"/>
  <c r="V181" i="7" s="1"/>
  <c r="H181" i="7"/>
  <c r="I176" i="7"/>
  <c r="U176" i="6"/>
  <c r="S176" i="7" s="1"/>
  <c r="B54" i="7"/>
  <c r="F295" i="7"/>
  <c r="R295" i="6"/>
  <c r="P295" i="7" s="1"/>
  <c r="E295" i="7"/>
  <c r="Q295" i="6"/>
  <c r="O295" i="7" s="1"/>
  <c r="M234" i="7"/>
  <c r="Y234" i="6"/>
  <c r="W234" i="7" s="1"/>
  <c r="G234" i="7"/>
  <c r="L200" i="7"/>
  <c r="L273" i="7"/>
  <c r="F273" i="7"/>
  <c r="F348" i="7"/>
  <c r="G348" i="7"/>
  <c r="M267" i="7"/>
  <c r="Y267" i="6"/>
  <c r="W267" i="7" s="1"/>
  <c r="H296" i="7"/>
  <c r="T296" i="6"/>
  <c r="R296" i="7" s="1"/>
  <c r="G229" i="7"/>
  <c r="S229" i="6"/>
  <c r="Q229" i="7" s="1"/>
  <c r="G360" i="7"/>
  <c r="J90" i="7"/>
  <c r="V90" i="6"/>
  <c r="T90" i="7" s="1"/>
  <c r="E262" i="7"/>
  <c r="Q262" i="6"/>
  <c r="O262" i="7" s="1"/>
  <c r="H262" i="7"/>
  <c r="T262" i="6"/>
  <c r="R262" i="7" s="1"/>
  <c r="J27" i="7"/>
  <c r="G282" i="7"/>
  <c r="S282" i="6"/>
  <c r="Q282" i="7" s="1"/>
  <c r="J236" i="7"/>
  <c r="B236" i="7"/>
  <c r="B334" i="7"/>
  <c r="L15" i="7"/>
  <c r="X15" i="6"/>
  <c r="V15" i="7" s="1"/>
  <c r="J77" i="7"/>
  <c r="K214" i="7"/>
  <c r="B139" i="7"/>
  <c r="M47" i="7"/>
  <c r="Y47" i="6"/>
  <c r="W47" i="7" s="1"/>
  <c r="L10" i="7"/>
  <c r="X10" i="6"/>
  <c r="V10" i="7" s="1"/>
  <c r="M339" i="7"/>
  <c r="M301" i="7"/>
  <c r="Y301" i="6"/>
  <c r="W301" i="7" s="1"/>
  <c r="G14" i="7"/>
  <c r="H61" i="7"/>
  <c r="T61" i="6"/>
  <c r="R61" i="7" s="1"/>
  <c r="J61" i="7"/>
  <c r="V61" i="6"/>
  <c r="T61" i="7" s="1"/>
  <c r="I23" i="7"/>
  <c r="U23" i="6"/>
  <c r="S23" i="7" s="1"/>
  <c r="E250" i="7"/>
  <c r="Q250" i="6"/>
  <c r="O250" i="7" s="1"/>
  <c r="B32" i="7"/>
  <c r="L53" i="7"/>
  <c r="L328" i="7"/>
  <c r="X328" i="6"/>
  <c r="V328" i="7" s="1"/>
  <c r="J131" i="7"/>
  <c r="V131" i="6"/>
  <c r="T131" i="7" s="1"/>
  <c r="L180" i="7"/>
  <c r="X180" i="6"/>
  <c r="V180" i="7" s="1"/>
  <c r="E305" i="7"/>
  <c r="Q305" i="6"/>
  <c r="O305" i="7" s="1"/>
  <c r="K157" i="7"/>
  <c r="B128" i="7"/>
  <c r="J91" i="7"/>
  <c r="V91" i="6"/>
  <c r="T91" i="7" s="1"/>
  <c r="I66" i="7"/>
  <c r="M335" i="7"/>
  <c r="Y335" i="6"/>
  <c r="W335" i="7" s="1"/>
  <c r="M97" i="7"/>
  <c r="J234" i="7"/>
  <c r="V234" i="6"/>
  <c r="T234" i="7" s="1"/>
  <c r="H248" i="7"/>
  <c r="T248" i="6"/>
  <c r="R248" i="7" s="1"/>
  <c r="M358" i="7"/>
  <c r="Y358" i="6"/>
  <c r="W358" i="7" s="1"/>
  <c r="L335" i="7"/>
  <c r="E248" i="7"/>
  <c r="Q248" i="6"/>
  <c r="O248" i="7" s="1"/>
  <c r="K358" i="7"/>
  <c r="W358" i="6"/>
  <c r="U358" i="7" s="1"/>
  <c r="J54" i="7"/>
  <c r="V54" i="6"/>
  <c r="T54" i="7" s="1"/>
  <c r="H295" i="7"/>
  <c r="T295" i="6"/>
  <c r="R295" i="7" s="1"/>
  <c r="L66" i="7"/>
  <c r="X66" i="6"/>
  <c r="V66" i="7" s="1"/>
  <c r="M200" i="7"/>
  <c r="Y200" i="6"/>
  <c r="W200" i="7" s="1"/>
  <c r="I273" i="7"/>
  <c r="U273" i="6"/>
  <c r="S273" i="7" s="1"/>
  <c r="J273" i="7"/>
  <c r="B348" i="7"/>
  <c r="K348" i="7"/>
  <c r="W348" i="6"/>
  <c r="U348" i="7" s="1"/>
  <c r="J267" i="7"/>
  <c r="H136" i="7"/>
  <c r="T136" i="6"/>
  <c r="R136" i="7" s="1"/>
  <c r="K217" i="7"/>
  <c r="B296" i="7"/>
  <c r="K229" i="7"/>
  <c r="W229" i="6"/>
  <c r="U229" i="7" s="1"/>
  <c r="G262" i="7"/>
  <c r="S262" i="6"/>
  <c r="Q262" i="7" s="1"/>
  <c r="F27" i="7"/>
  <c r="I27" i="7"/>
  <c r="U27" i="6"/>
  <c r="S27" i="7" s="1"/>
  <c r="K272" i="7"/>
  <c r="W272" i="6"/>
  <c r="U272" i="7" s="1"/>
  <c r="L236" i="7"/>
  <c r="F334" i="7"/>
  <c r="R334" i="6"/>
  <c r="P334" i="7" s="1"/>
  <c r="I15" i="7"/>
  <c r="L77" i="7"/>
  <c r="J139" i="7"/>
  <c r="L47" i="7"/>
  <c r="X47" i="6"/>
  <c r="V47" i="7" s="1"/>
  <c r="G10" i="7"/>
  <c r="S10" i="6"/>
  <c r="Q10" i="7" s="1"/>
  <c r="G339" i="7"/>
  <c r="S339" i="6"/>
  <c r="Q339" i="7" s="1"/>
  <c r="K301" i="7"/>
  <c r="L14" i="7"/>
  <c r="E127" i="7"/>
  <c r="Q127" i="6"/>
  <c r="O127" i="7" s="1"/>
  <c r="K61" i="7"/>
  <c r="B23" i="7"/>
  <c r="J250" i="7"/>
  <c r="V250" i="6"/>
  <c r="T250" i="7" s="1"/>
  <c r="F338" i="7"/>
  <c r="R338" i="6"/>
  <c r="P338" i="7" s="1"/>
  <c r="L13" i="7"/>
  <c r="E155" i="7"/>
  <c r="Q155" i="6"/>
  <c r="O155" i="7" s="1"/>
  <c r="L353" i="7"/>
  <c r="H53" i="7"/>
  <c r="G328" i="7"/>
  <c r="F305" i="7"/>
  <c r="R305" i="6"/>
  <c r="P305" i="7" s="1"/>
  <c r="E332" i="7"/>
  <c r="Q332" i="6"/>
  <c r="O332" i="7" s="1"/>
  <c r="L340" i="7"/>
  <c r="B176" i="7"/>
  <c r="H358" i="7"/>
  <c r="T358" i="6"/>
  <c r="R358" i="7" s="1"/>
  <c r="K91" i="7"/>
  <c r="B116" i="7"/>
  <c r="E335" i="7"/>
  <c r="I335" i="7"/>
  <c r="U335" i="6"/>
  <c r="S335" i="7" s="1"/>
  <c r="J335" i="7"/>
  <c r="V335" i="6"/>
  <c r="T335" i="7" s="1"/>
  <c r="L239" i="7"/>
  <c r="F97" i="7"/>
  <c r="F248" i="7"/>
  <c r="R248" i="6"/>
  <c r="P248" i="7" s="1"/>
  <c r="F74" i="7"/>
  <c r="R74" i="6"/>
  <c r="P74" i="7" s="1"/>
  <c r="G358" i="7"/>
  <c r="S358" i="6"/>
  <c r="Q358" i="7" s="1"/>
  <c r="I181" i="7"/>
  <c r="I91" i="7"/>
  <c r="E116" i="7"/>
  <c r="K176" i="7"/>
  <c r="L54" i="7"/>
  <c r="X54" i="6"/>
  <c r="V54" i="7" s="1"/>
  <c r="H234" i="7"/>
  <c r="I234" i="7"/>
  <c r="U234" i="6"/>
  <c r="S234" i="7" s="1"/>
  <c r="G231" i="7"/>
  <c r="J200" i="7"/>
  <c r="M273" i="7"/>
  <c r="J348" i="7"/>
  <c r="F267" i="7"/>
  <c r="R267" i="6"/>
  <c r="P267" i="7" s="1"/>
  <c r="B136" i="7"/>
  <c r="J217" i="7"/>
  <c r="V217" i="6"/>
  <c r="T217" i="7" s="1"/>
  <c r="M296" i="7"/>
  <c r="Y296" i="6"/>
  <c r="W296" i="7" s="1"/>
  <c r="L229" i="7"/>
  <c r="J360" i="7"/>
  <c r="J274" i="7"/>
  <c r="V274" i="6"/>
  <c r="T274" i="7" s="1"/>
  <c r="F90" i="7"/>
  <c r="R90" i="6"/>
  <c r="P90" i="7" s="1"/>
  <c r="M27" i="7"/>
  <c r="K210" i="7"/>
  <c r="H210" i="7"/>
  <c r="L282" i="7"/>
  <c r="K236" i="7"/>
  <c r="W236" i="6"/>
  <c r="U236" i="7" s="1"/>
  <c r="E236" i="7"/>
  <c r="L48" i="7"/>
  <c r="X48" i="6"/>
  <c r="V48" i="7" s="1"/>
  <c r="B15" i="7"/>
  <c r="M77" i="7"/>
  <c r="H214" i="7"/>
  <c r="H14" i="7"/>
  <c r="J23" i="7"/>
  <c r="V23" i="6"/>
  <c r="T23" i="7" s="1"/>
  <c r="K338" i="7"/>
  <c r="W338" i="6"/>
  <c r="U338" i="7" s="1"/>
  <c r="L32" i="7"/>
  <c r="X32" i="6"/>
  <c r="V32" i="7" s="1"/>
  <c r="L308" i="7"/>
  <c r="X308" i="6"/>
  <c r="V308" i="7" s="1"/>
  <c r="H50" i="7"/>
  <c r="T50" i="6"/>
  <c r="R50" i="7" s="1"/>
  <c r="J353" i="7"/>
  <c r="F328" i="7"/>
  <c r="R328" i="6"/>
  <c r="P328" i="7" s="1"/>
  <c r="M131" i="7"/>
  <c r="Y131" i="6"/>
  <c r="W131" i="7" s="1"/>
  <c r="F218" i="7"/>
  <c r="R218" i="6"/>
  <c r="P218" i="7" s="1"/>
  <c r="B358" i="7"/>
  <c r="M181" i="7"/>
  <c r="H116" i="7"/>
  <c r="I54" i="7"/>
  <c r="U54" i="6"/>
  <c r="S54" i="7" s="1"/>
  <c r="G295" i="7"/>
  <c r="S295" i="6"/>
  <c r="Q295" i="7" s="1"/>
  <c r="B234" i="7"/>
  <c r="E231" i="7"/>
  <c r="Q231" i="6"/>
  <c r="O231" i="7" s="1"/>
  <c r="K200" i="7"/>
  <c r="E273" i="7"/>
  <c r="F136" i="7"/>
  <c r="R136" i="6"/>
  <c r="P136" i="7" s="1"/>
  <c r="F296" i="7"/>
  <c r="R296" i="6"/>
  <c r="P296" i="7" s="1"/>
  <c r="E360" i="7"/>
  <c r="Q360" i="6"/>
  <c r="O360" i="7" s="1"/>
  <c r="K274" i="7"/>
  <c r="W274" i="6"/>
  <c r="U274" i="7" s="1"/>
  <c r="B262" i="7"/>
  <c r="H289" i="7"/>
  <c r="J206" i="7"/>
  <c r="B27" i="7"/>
  <c r="E27" i="7"/>
  <c r="H115" i="7"/>
  <c r="G210" i="7"/>
  <c r="F282" i="7"/>
  <c r="H236" i="7"/>
  <c r="G334" i="7"/>
  <c r="S334" i="6"/>
  <c r="Q334" i="7" s="1"/>
  <c r="E48" i="7"/>
  <c r="Q48" i="6"/>
  <c r="O48" i="7" s="1"/>
  <c r="J15" i="7"/>
  <c r="V15" i="6"/>
  <c r="T15" i="7" s="1"/>
  <c r="I77" i="7"/>
  <c r="J214" i="7"/>
  <c r="G139" i="7"/>
  <c r="F281" i="7"/>
  <c r="R281" i="6"/>
  <c r="P281" i="7" s="1"/>
  <c r="K47" i="7"/>
  <c r="W47" i="6"/>
  <c r="U47" i="7" s="1"/>
  <c r="J301" i="7"/>
  <c r="V301" i="6"/>
  <c r="T301" i="7" s="1"/>
  <c r="M61" i="7"/>
  <c r="E338" i="7"/>
  <c r="Q338" i="6"/>
  <c r="O338" i="7" s="1"/>
  <c r="J299" i="7"/>
  <c r="L50" i="7"/>
  <c r="X50" i="6"/>
  <c r="V50" i="7" s="1"/>
  <c r="M353" i="7"/>
  <c r="K193" i="7"/>
  <c r="W193" i="6"/>
  <c r="U193" i="7" s="1"/>
  <c r="J82" i="7"/>
  <c r="V82" i="6"/>
  <c r="T82" i="7" s="1"/>
  <c r="F114" i="7"/>
  <c r="R114" i="6"/>
  <c r="P114" i="7" s="1"/>
  <c r="K170" i="7"/>
  <c r="W170" i="6"/>
  <c r="U170" i="7" s="1"/>
  <c r="K138" i="7"/>
  <c r="W138" i="6"/>
  <c r="U138" i="7" s="1"/>
  <c r="H287" i="7"/>
  <c r="M95" i="7"/>
  <c r="Y95" i="6"/>
  <c r="W95" i="7" s="1"/>
  <c r="I95" i="7"/>
  <c r="U95" i="6"/>
  <c r="S95" i="7" s="1"/>
  <c r="F147" i="7"/>
  <c r="L249" i="7"/>
  <c r="X249" i="6"/>
  <c r="V249" i="7" s="1"/>
  <c r="E249" i="7"/>
  <c r="I88" i="7"/>
  <c r="U88" i="6"/>
  <c r="S88" i="7" s="1"/>
  <c r="J88" i="7"/>
  <c r="V88" i="6"/>
  <c r="T88" i="7" s="1"/>
  <c r="B178" i="7"/>
  <c r="J179" i="7"/>
  <c r="E179" i="7"/>
  <c r="Q179" i="6"/>
  <c r="O179" i="7" s="1"/>
  <c r="E226" i="7"/>
  <c r="Q226" i="6"/>
  <c r="O226" i="7" s="1"/>
  <c r="J208" i="7"/>
  <c r="I302" i="7"/>
  <c r="F65" i="7"/>
  <c r="J354" i="7"/>
  <c r="V354" i="6"/>
  <c r="T354" i="7" s="1"/>
  <c r="M56" i="7"/>
  <c r="L78" i="7"/>
  <c r="G154" i="7"/>
  <c r="K269" i="7"/>
  <c r="H269" i="7"/>
  <c r="T269" i="6"/>
  <c r="R269" i="7" s="1"/>
  <c r="K253" i="7"/>
  <c r="M253" i="7"/>
  <c r="E68" i="7"/>
  <c r="Q68" i="6"/>
  <c r="O68" i="7" s="1"/>
  <c r="F68" i="7"/>
  <c r="R68" i="6"/>
  <c r="P68" i="7" s="1"/>
  <c r="I108" i="7"/>
  <c r="U108" i="6"/>
  <c r="S108" i="7" s="1"/>
  <c r="L368" i="7"/>
  <c r="J341" i="7"/>
  <c r="B232" i="7"/>
  <c r="H293" i="7"/>
  <c r="T293" i="6"/>
  <c r="R293" i="7" s="1"/>
  <c r="E189" i="7"/>
  <c r="M369" i="7"/>
  <c r="Y369" i="6"/>
  <c r="W369" i="7" s="1"/>
  <c r="I369" i="7"/>
  <c r="U369" i="6"/>
  <c r="S369" i="7" s="1"/>
  <c r="E173" i="7"/>
  <c r="E141" i="7"/>
  <c r="B93" i="7"/>
  <c r="B346" i="7"/>
  <c r="E46" i="7"/>
  <c r="G205" i="7"/>
  <c r="S205" i="6"/>
  <c r="Q205" i="7" s="1"/>
  <c r="M205" i="7"/>
  <c r="Y205" i="6"/>
  <c r="W205" i="7" s="1"/>
  <c r="J220" i="7"/>
  <c r="V220" i="6"/>
  <c r="T220" i="7" s="1"/>
  <c r="J174" i="7"/>
  <c r="M259" i="7"/>
  <c r="Y259" i="6"/>
  <c r="W259" i="7" s="1"/>
  <c r="I161" i="7"/>
  <c r="U161" i="6"/>
  <c r="S161" i="7" s="1"/>
  <c r="K105" i="7"/>
  <c r="L337" i="7"/>
  <c r="X337" i="6"/>
  <c r="V337" i="7" s="1"/>
  <c r="I337" i="7"/>
  <c r="U337" i="6"/>
  <c r="S337" i="7" s="1"/>
  <c r="F17" i="7"/>
  <c r="J322" i="7"/>
  <c r="V322" i="6"/>
  <c r="T322" i="7" s="1"/>
  <c r="L172" i="7"/>
  <c r="J172" i="7"/>
  <c r="F120" i="7"/>
  <c r="H204" i="7"/>
  <c r="T204" i="6"/>
  <c r="R204" i="7" s="1"/>
  <c r="J84" i="7"/>
  <c r="H271" i="7"/>
  <c r="T271" i="6"/>
  <c r="R271" i="7" s="1"/>
  <c r="E81" i="7"/>
  <c r="Q81" i="6"/>
  <c r="O81" i="7" s="1"/>
  <c r="L92" i="7"/>
  <c r="X92" i="6"/>
  <c r="V92" i="7" s="1"/>
  <c r="I270" i="7"/>
  <c r="J183" i="7"/>
  <c r="V183" i="6"/>
  <c r="T183" i="7" s="1"/>
  <c r="K5" i="7"/>
  <c r="W5" i="6"/>
  <c r="U5" i="7" s="1"/>
  <c r="I123" i="7"/>
  <c r="U123" i="6"/>
  <c r="S123" i="7" s="1"/>
  <c r="F123" i="7"/>
  <c r="I312" i="7"/>
  <c r="U312" i="6"/>
  <c r="S312" i="7" s="1"/>
  <c r="E312" i="7"/>
  <c r="Q312" i="6"/>
  <c r="O312" i="7" s="1"/>
  <c r="K222" i="7"/>
  <c r="I283" i="7"/>
  <c r="B99" i="7"/>
  <c r="F124" i="7"/>
  <c r="R124" i="6"/>
  <c r="P124" i="7" s="1"/>
  <c r="F199" i="7"/>
  <c r="L35" i="7"/>
  <c r="B73" i="7"/>
  <c r="B263" i="7"/>
  <c r="E134" i="7"/>
  <c r="B134" i="7"/>
  <c r="B151" i="7"/>
  <c r="J133" i="7"/>
  <c r="E80" i="7"/>
  <c r="F330" i="7"/>
  <c r="R330" i="6"/>
  <c r="P330" i="7" s="1"/>
  <c r="G144" i="7"/>
  <c r="S144" i="6"/>
  <c r="Q144" i="7" s="1"/>
  <c r="I144" i="7"/>
  <c r="U144" i="6"/>
  <c r="S144" i="7" s="1"/>
  <c r="H33" i="7"/>
  <c r="M22" i="7"/>
  <c r="Y22" i="6"/>
  <c r="W22" i="7" s="1"/>
  <c r="L215" i="7"/>
  <c r="X215" i="6"/>
  <c r="V215" i="7" s="1"/>
  <c r="H215" i="7"/>
  <c r="T215" i="6"/>
  <c r="R215" i="7" s="1"/>
  <c r="E164" i="7"/>
  <c r="Q164" i="6"/>
  <c r="O164" i="7" s="1"/>
  <c r="I164" i="7"/>
  <c r="M190" i="7"/>
  <c r="Y190" i="6"/>
  <c r="W190" i="7" s="1"/>
  <c r="G130" i="7"/>
  <c r="S130" i="6"/>
  <c r="Q130" i="7" s="1"/>
  <c r="G310" i="7"/>
  <c r="S310" i="6"/>
  <c r="Q310" i="7" s="1"/>
  <c r="M310" i="7"/>
  <c r="L246" i="7"/>
  <c r="X246" i="6"/>
  <c r="V246" i="7" s="1"/>
  <c r="G153" i="7"/>
  <c r="S153" i="6"/>
  <c r="Q153" i="7" s="1"/>
  <c r="K64" i="7"/>
  <c r="G145" i="7"/>
  <c r="S145" i="6"/>
  <c r="Q145" i="7" s="1"/>
  <c r="F71" i="7"/>
  <c r="R71" i="6"/>
  <c r="P71" i="7" s="1"/>
  <c r="J261" i="7"/>
  <c r="V261" i="6"/>
  <c r="T261" i="7" s="1"/>
  <c r="B261" i="7"/>
  <c r="K331" i="7"/>
  <c r="W331" i="6"/>
  <c r="U331" i="7" s="1"/>
  <c r="F196" i="7"/>
  <c r="R196" i="6"/>
  <c r="P196" i="7" s="1"/>
  <c r="L160" i="7"/>
  <c r="X160" i="6"/>
  <c r="V160" i="7" s="1"/>
  <c r="H37" i="7"/>
  <c r="E60" i="7"/>
  <c r="E104" i="7"/>
  <c r="G156" i="7"/>
  <c r="J42" i="7"/>
  <c r="K36" i="7"/>
  <c r="W36" i="6"/>
  <c r="U36" i="7" s="1"/>
  <c r="L118" i="7"/>
  <c r="X118" i="6"/>
  <c r="V118" i="7" s="1"/>
  <c r="I292" i="7"/>
  <c r="J194" i="7"/>
  <c r="L266" i="7"/>
  <c r="L213" i="7"/>
  <c r="X213" i="6"/>
  <c r="V213" i="7" s="1"/>
  <c r="K219" i="7"/>
  <c r="I106" i="7"/>
  <c r="J325" i="7"/>
  <c r="V325" i="6"/>
  <c r="T325" i="7" s="1"/>
  <c r="E325" i="7"/>
  <c r="Q325" i="6"/>
  <c r="O325" i="7" s="1"/>
  <c r="B340" i="7"/>
  <c r="L235" i="7"/>
  <c r="F280" i="7"/>
  <c r="R280" i="6"/>
  <c r="P280" i="7" s="1"/>
  <c r="E280" i="7"/>
  <c r="Q280" i="6"/>
  <c r="O280" i="7" s="1"/>
  <c r="M314" i="7"/>
  <c r="H336" i="7"/>
  <c r="J192" i="7"/>
  <c r="M249" i="7"/>
  <c r="F178" i="7"/>
  <c r="R178" i="6"/>
  <c r="P178" i="7" s="1"/>
  <c r="J178" i="7"/>
  <c r="V178" i="6"/>
  <c r="T178" i="7" s="1"/>
  <c r="K179" i="7"/>
  <c r="W179" i="6"/>
  <c r="U179" i="7" s="1"/>
  <c r="L179" i="7"/>
  <c r="G226" i="7"/>
  <c r="S226" i="6"/>
  <c r="Q226" i="7" s="1"/>
  <c r="J290" i="7"/>
  <c r="V290" i="6"/>
  <c r="T290" i="7" s="1"/>
  <c r="H25" i="7"/>
  <c r="G65" i="7"/>
  <c r="E354" i="7"/>
  <c r="Q354" i="6"/>
  <c r="O354" i="7" s="1"/>
  <c r="K56" i="7"/>
  <c r="B78" i="7"/>
  <c r="G269" i="7"/>
  <c r="E253" i="7"/>
  <c r="Q253" i="6"/>
  <c r="O253" i="7" s="1"/>
  <c r="H253" i="7"/>
  <c r="B254" i="7"/>
  <c r="L108" i="7"/>
  <c r="B368" i="7"/>
  <c r="G341" i="7"/>
  <c r="K341" i="7"/>
  <c r="W341" i="6"/>
  <c r="U341" i="7" s="1"/>
  <c r="G232" i="7"/>
  <c r="S232" i="6"/>
  <c r="Q232" i="7" s="1"/>
  <c r="M232" i="7"/>
  <c r="Y232" i="6"/>
  <c r="W232" i="7" s="1"/>
  <c r="L369" i="7"/>
  <c r="X369" i="6"/>
  <c r="V369" i="7" s="1"/>
  <c r="H369" i="7"/>
  <c r="T369" i="6"/>
  <c r="R369" i="7" s="1"/>
  <c r="L93" i="7"/>
  <c r="X93" i="6"/>
  <c r="V93" i="7" s="1"/>
  <c r="E303" i="7"/>
  <c r="B46" i="7"/>
  <c r="H46" i="7"/>
  <c r="T46" i="6"/>
  <c r="R46" i="7" s="1"/>
  <c r="L174" i="7"/>
  <c r="X174" i="6"/>
  <c r="V174" i="7" s="1"/>
  <c r="H45" i="7"/>
  <c r="F195" i="7"/>
  <c r="R195" i="6"/>
  <c r="P195" i="7" s="1"/>
  <c r="K195" i="7"/>
  <c r="W195" i="6"/>
  <c r="U195" i="7" s="1"/>
  <c r="E161" i="7"/>
  <c r="F105" i="7"/>
  <c r="R105" i="6"/>
  <c r="P105" i="7" s="1"/>
  <c r="M17" i="7"/>
  <c r="G172" i="7"/>
  <c r="M291" i="7"/>
  <c r="K204" i="7"/>
  <c r="W204" i="6"/>
  <c r="U204" i="7" s="1"/>
  <c r="L84" i="7"/>
  <c r="I81" i="7"/>
  <c r="U81" i="6"/>
  <c r="S81" i="7" s="1"/>
  <c r="L19" i="7"/>
  <c r="X19" i="6"/>
  <c r="V19" i="7" s="1"/>
  <c r="F183" i="7"/>
  <c r="J277" i="7"/>
  <c r="G49" i="7"/>
  <c r="S49" i="6"/>
  <c r="Q49" i="7" s="1"/>
  <c r="J140" i="7"/>
  <c r="G5" i="7"/>
  <c r="S5" i="6"/>
  <c r="Q5" i="7" s="1"/>
  <c r="H5" i="7"/>
  <c r="T5" i="6"/>
  <c r="R5" i="7" s="1"/>
  <c r="K312" i="7"/>
  <c r="W312" i="6"/>
  <c r="U312" i="7" s="1"/>
  <c r="K163" i="7"/>
  <c r="F279" i="7"/>
  <c r="M99" i="7"/>
  <c r="J72" i="7"/>
  <c r="G199" i="7"/>
  <c r="S199" i="6"/>
  <c r="Q199" i="7" s="1"/>
  <c r="H35" i="7"/>
  <c r="T35" i="6"/>
  <c r="R35" i="7" s="1"/>
  <c r="H73" i="7"/>
  <c r="B133" i="7"/>
  <c r="H113" i="7"/>
  <c r="B80" i="7"/>
  <c r="M330" i="7"/>
  <c r="Y330" i="6"/>
  <c r="W330" i="7" s="1"/>
  <c r="B144" i="7"/>
  <c r="B33" i="7"/>
  <c r="J22" i="7"/>
  <c r="G22" i="7"/>
  <c r="S22" i="6"/>
  <c r="Q22" i="7" s="1"/>
  <c r="G164" i="7"/>
  <c r="S164" i="6"/>
  <c r="Q164" i="7" s="1"/>
  <c r="I310" i="7"/>
  <c r="U310" i="6"/>
  <c r="S310" i="7" s="1"/>
  <c r="F238" i="7"/>
  <c r="R238" i="6"/>
  <c r="P238" i="7" s="1"/>
  <c r="J317" i="7"/>
  <c r="B145" i="7"/>
  <c r="B71" i="7"/>
  <c r="F237" i="7"/>
  <c r="R237" i="6"/>
  <c r="P237" i="7" s="1"/>
  <c r="L237" i="7"/>
  <c r="X237" i="6"/>
  <c r="V237" i="7" s="1"/>
  <c r="K196" i="7"/>
  <c r="W196" i="6"/>
  <c r="U196" i="7" s="1"/>
  <c r="J148" i="7"/>
  <c r="V148" i="6"/>
  <c r="T148" i="7" s="1"/>
  <c r="M160" i="7"/>
  <c r="Y160" i="6"/>
  <c r="W160" i="7" s="1"/>
  <c r="L37" i="7"/>
  <c r="M60" i="7"/>
  <c r="Y60" i="6"/>
  <c r="W60" i="7" s="1"/>
  <c r="I156" i="7"/>
  <c r="U156" i="6"/>
  <c r="S156" i="7" s="1"/>
  <c r="L42" i="7"/>
  <c r="X42" i="6"/>
  <c r="V42" i="7" s="1"/>
  <c r="K357" i="7"/>
  <c r="W357" i="6"/>
  <c r="U357" i="7" s="1"/>
  <c r="I187" i="7"/>
  <c r="F182" i="7"/>
  <c r="R182" i="6"/>
  <c r="P182" i="7" s="1"/>
  <c r="G143" i="7"/>
  <c r="L28" i="7"/>
  <c r="X28" i="6"/>
  <c r="V28" i="7" s="1"/>
  <c r="E194" i="7"/>
  <c r="B129" i="7"/>
  <c r="F202" i="7"/>
  <c r="R202" i="6"/>
  <c r="P202" i="7" s="1"/>
  <c r="B111" i="7"/>
  <c r="B300" i="7"/>
  <c r="K24" i="7"/>
  <c r="I137" i="7"/>
  <c r="U137" i="6"/>
  <c r="S137" i="7" s="1"/>
  <c r="F353" i="7"/>
  <c r="G53" i="7"/>
  <c r="I53" i="7"/>
  <c r="L193" i="7"/>
  <c r="X193" i="6"/>
  <c r="V193" i="7" s="1"/>
  <c r="E328" i="7"/>
  <c r="K131" i="7"/>
  <c r="W131" i="6"/>
  <c r="U131" i="7" s="1"/>
  <c r="M180" i="7"/>
  <c r="Y180" i="6"/>
  <c r="W180" i="7" s="1"/>
  <c r="M305" i="7"/>
  <c r="Y305" i="6"/>
  <c r="W305" i="7" s="1"/>
  <c r="L218" i="7"/>
  <c r="X218" i="6"/>
  <c r="V218" i="7" s="1"/>
  <c r="I324" i="7"/>
  <c r="F324" i="7"/>
  <c r="R324" i="6"/>
  <c r="P324" i="7" s="1"/>
  <c r="M112" i="7"/>
  <c r="Y112" i="6"/>
  <c r="W112" i="7" s="1"/>
  <c r="L112" i="7"/>
  <c r="X112" i="6"/>
  <c r="V112" i="7" s="1"/>
  <c r="G157" i="7"/>
  <c r="S157" i="6"/>
  <c r="Q157" i="7" s="1"/>
  <c r="F332" i="7"/>
  <c r="G82" i="7"/>
  <c r="B82" i="7"/>
  <c r="E125" i="7"/>
  <c r="Q125" i="6"/>
  <c r="O125" i="7" s="1"/>
  <c r="M315" i="7"/>
  <c r="Y315" i="6"/>
  <c r="W315" i="7" s="1"/>
  <c r="B138" i="7"/>
  <c r="G219" i="7"/>
  <c r="F287" i="7"/>
  <c r="R287" i="6"/>
  <c r="P287" i="7" s="1"/>
  <c r="G106" i="7"/>
  <c r="S106" i="6"/>
  <c r="Q106" i="7" s="1"/>
  <c r="B325" i="7"/>
  <c r="L128" i="7"/>
  <c r="F366" i="7"/>
  <c r="M340" i="7"/>
  <c r="B95" i="7"/>
  <c r="G147" i="7"/>
  <c r="M280" i="7"/>
  <c r="Y280" i="6"/>
  <c r="W280" i="7" s="1"/>
  <c r="L280" i="7"/>
  <c r="X280" i="6"/>
  <c r="V280" i="7" s="1"/>
  <c r="I314" i="7"/>
  <c r="U314" i="6"/>
  <c r="S314" i="7" s="1"/>
  <c r="H88" i="7"/>
  <c r="T88" i="6"/>
  <c r="R88" i="7" s="1"/>
  <c r="M178" i="7"/>
  <c r="E178" i="7"/>
  <c r="Q178" i="6"/>
  <c r="O178" i="7" s="1"/>
  <c r="G179" i="7"/>
  <c r="S179" i="6"/>
  <c r="Q179" i="7" s="1"/>
  <c r="H226" i="7"/>
  <c r="T226" i="6"/>
  <c r="R226" i="7" s="1"/>
  <c r="E208" i="7"/>
  <c r="Q208" i="6"/>
  <c r="O208" i="7" s="1"/>
  <c r="I290" i="7"/>
  <c r="U290" i="6"/>
  <c r="S290" i="7" s="1"/>
  <c r="M168" i="7"/>
  <c r="L365" i="7"/>
  <c r="J65" i="7"/>
  <c r="B354" i="7"/>
  <c r="F154" i="7"/>
  <c r="B304" i="7"/>
  <c r="M254" i="7"/>
  <c r="Y254" i="6"/>
  <c r="W254" i="7" s="1"/>
  <c r="J68" i="7"/>
  <c r="V68" i="6"/>
  <c r="T68" i="7" s="1"/>
  <c r="G108" i="7"/>
  <c r="S108" i="6"/>
  <c r="Q108" i="7" s="1"/>
  <c r="E108" i="7"/>
  <c r="Q108" i="6"/>
  <c r="O108" i="7" s="1"/>
  <c r="M368" i="7"/>
  <c r="Y368" i="6"/>
  <c r="W368" i="7" s="1"/>
  <c r="E341" i="7"/>
  <c r="F39" i="7"/>
  <c r="K232" i="7"/>
  <c r="W232" i="6"/>
  <c r="U232" i="7" s="1"/>
  <c r="E293" i="7"/>
  <c r="Q293" i="6"/>
  <c r="O293" i="7" s="1"/>
  <c r="F189" i="7"/>
  <c r="R189" i="6"/>
  <c r="P189" i="7" s="1"/>
  <c r="I173" i="7"/>
  <c r="F141" i="7"/>
  <c r="R141" i="6"/>
  <c r="P141" i="7" s="1"/>
  <c r="K93" i="7"/>
  <c r="F346" i="7"/>
  <c r="J303" i="7"/>
  <c r="K205" i="7"/>
  <c r="I205" i="7"/>
  <c r="U205" i="6"/>
  <c r="S205" i="7" s="1"/>
  <c r="J45" i="7"/>
  <c r="K355" i="7"/>
  <c r="W355" i="6"/>
  <c r="U355" i="7" s="1"/>
  <c r="L355" i="7"/>
  <c r="X355" i="6"/>
  <c r="V355" i="7" s="1"/>
  <c r="M195" i="7"/>
  <c r="Y195" i="6"/>
  <c r="W195" i="7" s="1"/>
  <c r="F259" i="7"/>
  <c r="R259" i="6"/>
  <c r="P259" i="7" s="1"/>
  <c r="H161" i="7"/>
  <c r="T161" i="6"/>
  <c r="R161" i="7" s="1"/>
  <c r="E105" i="7"/>
  <c r="Q105" i="6"/>
  <c r="O105" i="7" s="1"/>
  <c r="J337" i="7"/>
  <c r="E120" i="7"/>
  <c r="Q120" i="6"/>
  <c r="O120" i="7" s="1"/>
  <c r="F291" i="7"/>
  <c r="F204" i="7"/>
  <c r="R204" i="6"/>
  <c r="P204" i="7" s="1"/>
  <c r="G84" i="7"/>
  <c r="I271" i="7"/>
  <c r="U271" i="6"/>
  <c r="S271" i="7" s="1"/>
  <c r="J271" i="7"/>
  <c r="V271" i="6"/>
  <c r="T271" i="7" s="1"/>
  <c r="K81" i="7"/>
  <c r="W81" i="6"/>
  <c r="U81" i="7" s="1"/>
  <c r="F92" i="7"/>
  <c r="L270" i="7"/>
  <c r="X270" i="6"/>
  <c r="V270" i="7" s="1"/>
  <c r="B191" i="7"/>
  <c r="G277" i="7"/>
  <c r="I49" i="7"/>
  <c r="F140" i="7"/>
  <c r="R140" i="6"/>
  <c r="P140" i="7" s="1"/>
  <c r="I5" i="7"/>
  <c r="M123" i="7"/>
  <c r="Y123" i="6"/>
  <c r="W123" i="7" s="1"/>
  <c r="J283" i="7"/>
  <c r="E99" i="7"/>
  <c r="I99" i="7"/>
  <c r="I72" i="7"/>
  <c r="I124" i="7"/>
  <c r="M124" i="7"/>
  <c r="I199" i="7"/>
  <c r="E73" i="7"/>
  <c r="Q73" i="6"/>
  <c r="O73" i="7" s="1"/>
  <c r="F263" i="7"/>
  <c r="R263" i="6"/>
  <c r="P263" i="7" s="1"/>
  <c r="K263" i="7"/>
  <c r="F134" i="7"/>
  <c r="I133" i="7"/>
  <c r="M133" i="7"/>
  <c r="Y133" i="6"/>
  <c r="W133" i="7" s="1"/>
  <c r="J80" i="7"/>
  <c r="V80" i="6"/>
  <c r="T80" i="7" s="1"/>
  <c r="L40" i="7"/>
  <c r="M40" i="7"/>
  <c r="E330" i="7"/>
  <c r="F144" i="7"/>
  <c r="R144" i="6"/>
  <c r="P144" i="7" s="1"/>
  <c r="M144" i="7"/>
  <c r="Y144" i="6"/>
  <c r="W144" i="7" s="1"/>
  <c r="K33" i="7"/>
  <c r="W33" i="6"/>
  <c r="U33" i="7" s="1"/>
  <c r="J215" i="7"/>
  <c r="V215" i="6"/>
  <c r="T215" i="7" s="1"/>
  <c r="H130" i="7"/>
  <c r="T130" i="6"/>
  <c r="R130" i="7" s="1"/>
  <c r="B310" i="7"/>
  <c r="F153" i="7"/>
  <c r="R153" i="6"/>
  <c r="P153" i="7" s="1"/>
  <c r="I64" i="7"/>
  <c r="I317" i="7"/>
  <c r="U317" i="6"/>
  <c r="S317" i="7" s="1"/>
  <c r="M317" i="7"/>
  <c r="Y317" i="6"/>
  <c r="W317" i="7" s="1"/>
  <c r="I145" i="7"/>
  <c r="B237" i="7"/>
  <c r="E331" i="7"/>
  <c r="Q331" i="6"/>
  <c r="O331" i="7" s="1"/>
  <c r="G31" i="7"/>
  <c r="G148" i="7"/>
  <c r="S148" i="6"/>
  <c r="Q148" i="7" s="1"/>
  <c r="E160" i="7"/>
  <c r="Q160" i="6"/>
  <c r="O160" i="7" s="1"/>
  <c r="M37" i="7"/>
  <c r="I60" i="7"/>
  <c r="U60" i="6"/>
  <c r="S60" i="7" s="1"/>
  <c r="F156" i="7"/>
  <c r="F6" i="7"/>
  <c r="K42" i="7"/>
  <c r="W42" i="6"/>
  <c r="U42" i="7" s="1"/>
  <c r="G36" i="7"/>
  <c r="S36" i="6"/>
  <c r="Q36" i="7" s="1"/>
  <c r="E357" i="7"/>
  <c r="Q357" i="6"/>
  <c r="O357" i="7" s="1"/>
  <c r="B38" i="7"/>
  <c r="H187" i="7"/>
  <c r="E182" i="7"/>
  <c r="Q182" i="6"/>
  <c r="O182" i="7" s="1"/>
  <c r="F143" i="7"/>
  <c r="F321" i="7"/>
  <c r="K28" i="7"/>
  <c r="W28" i="6"/>
  <c r="U28" i="7" s="1"/>
  <c r="J67" i="7"/>
  <c r="G194" i="7"/>
  <c r="I166" i="7"/>
  <c r="J320" i="7"/>
  <c r="V320" i="6"/>
  <c r="T320" i="7" s="1"/>
  <c r="G202" i="7"/>
  <c r="S202" i="6"/>
  <c r="Q202" i="7" s="1"/>
  <c r="E276" i="7"/>
  <c r="Q276" i="6"/>
  <c r="O276" i="7" s="1"/>
  <c r="M111" i="7"/>
  <c r="J137" i="7"/>
  <c r="E266" i="7"/>
  <c r="M69" i="7"/>
  <c r="Y69" i="6"/>
  <c r="W69" i="7" s="1"/>
  <c r="K308" i="7"/>
  <c r="I155" i="7"/>
  <c r="U155" i="6"/>
  <c r="S155" i="7" s="1"/>
  <c r="J155" i="7"/>
  <c r="B353" i="7"/>
  <c r="E53" i="7"/>
  <c r="I193" i="7"/>
  <c r="U193" i="6"/>
  <c r="S193" i="7" s="1"/>
  <c r="I328" i="7"/>
  <c r="U328" i="6"/>
  <c r="S328" i="7" s="1"/>
  <c r="J305" i="7"/>
  <c r="V305" i="6"/>
  <c r="T305" i="7" s="1"/>
  <c r="G324" i="7"/>
  <c r="G112" i="7"/>
  <c r="S112" i="6"/>
  <c r="Q112" i="7" s="1"/>
  <c r="E157" i="7"/>
  <c r="F157" i="7"/>
  <c r="I332" i="7"/>
  <c r="U365" i="6"/>
  <c r="S365" i="7" s="1"/>
  <c r="L251" i="7"/>
  <c r="X251" i="6"/>
  <c r="V251" i="7" s="1"/>
  <c r="I125" i="7"/>
  <c r="U125" i="6"/>
  <c r="S125" i="7" s="1"/>
  <c r="F11" i="7"/>
  <c r="R11" i="6"/>
  <c r="P11" i="7" s="1"/>
  <c r="L315" i="7"/>
  <c r="X315" i="6"/>
  <c r="V315" i="7" s="1"/>
  <c r="J138" i="7"/>
  <c r="V138" i="6"/>
  <c r="T138" i="7" s="1"/>
  <c r="M43" i="7"/>
  <c r="Y43" i="6"/>
  <c r="W43" i="7" s="1"/>
  <c r="I219" i="7"/>
  <c r="F219" i="7"/>
  <c r="L287" i="7"/>
  <c r="X287" i="6"/>
  <c r="V287" i="7" s="1"/>
  <c r="I287" i="7"/>
  <c r="U287" i="6"/>
  <c r="S287" i="7" s="1"/>
  <c r="J106" i="7"/>
  <c r="V106" i="6"/>
  <c r="T106" i="7" s="1"/>
  <c r="I325" i="7"/>
  <c r="U325" i="6"/>
  <c r="S325" i="7" s="1"/>
  <c r="I128" i="7"/>
  <c r="K366" i="7"/>
  <c r="H147" i="7"/>
  <c r="T147" i="6"/>
  <c r="R147" i="7" s="1"/>
  <c r="L147" i="7"/>
  <c r="K336" i="7"/>
  <c r="W336" i="6"/>
  <c r="U336" i="7" s="1"/>
  <c r="K249" i="7"/>
  <c r="L88" i="7"/>
  <c r="X88" i="6"/>
  <c r="V88" i="7" s="1"/>
  <c r="H179" i="7"/>
  <c r="T179" i="6"/>
  <c r="R179" i="7" s="1"/>
  <c r="J226" i="7"/>
  <c r="V226" i="6"/>
  <c r="T226" i="7" s="1"/>
  <c r="I208" i="7"/>
  <c r="L290" i="7"/>
  <c r="X290" i="6"/>
  <c r="V290" i="7" s="1"/>
  <c r="M25" i="7"/>
  <c r="Y25" i="6"/>
  <c r="W25" i="7" s="1"/>
  <c r="F365" i="7"/>
  <c r="B65" i="7"/>
  <c r="L65" i="7"/>
  <c r="H154" i="7"/>
  <c r="I304" i="7"/>
  <c r="U304" i="6"/>
  <c r="S304" i="7" s="1"/>
  <c r="J269" i="7"/>
  <c r="V269" i="6"/>
  <c r="T269" i="7" s="1"/>
  <c r="E269" i="7"/>
  <c r="Q269" i="6"/>
  <c r="O269" i="7" s="1"/>
  <c r="J253" i="7"/>
  <c r="L253" i="7"/>
  <c r="X253" i="6"/>
  <c r="V253" i="7" s="1"/>
  <c r="E254" i="7"/>
  <c r="Q254" i="6"/>
  <c r="O254" i="7" s="1"/>
  <c r="G254" i="7"/>
  <c r="S254" i="6"/>
  <c r="Q254" i="7" s="1"/>
  <c r="M68" i="7"/>
  <c r="Y68" i="6"/>
  <c r="W68" i="7" s="1"/>
  <c r="B108" i="7"/>
  <c r="H368" i="7"/>
  <c r="M341" i="7"/>
  <c r="I341" i="7"/>
  <c r="U341" i="6"/>
  <c r="S341" i="7" s="1"/>
  <c r="B39" i="7"/>
  <c r="I39" i="7"/>
  <c r="U39" i="6"/>
  <c r="S39" i="7" s="1"/>
  <c r="J232" i="7"/>
  <c r="V232" i="6"/>
  <c r="T232" i="7" s="1"/>
  <c r="F293" i="7"/>
  <c r="R293" i="6"/>
  <c r="P293" i="7" s="1"/>
  <c r="G369" i="7"/>
  <c r="H173" i="7"/>
  <c r="K141" i="7"/>
  <c r="M93" i="7"/>
  <c r="Y93" i="6"/>
  <c r="W93" i="7" s="1"/>
  <c r="L346" i="7"/>
  <c r="H346" i="7"/>
  <c r="G303" i="7"/>
  <c r="S303" i="6"/>
  <c r="Q303" i="7" s="1"/>
  <c r="J205" i="7"/>
  <c r="V205" i="6"/>
  <c r="T205" i="7" s="1"/>
  <c r="G220" i="7"/>
  <c r="H174" i="7"/>
  <c r="I45" i="7"/>
  <c r="E45" i="7"/>
  <c r="Q45" i="6"/>
  <c r="O45" i="7" s="1"/>
  <c r="E355" i="7"/>
  <c r="Q355" i="6"/>
  <c r="O355" i="7" s="1"/>
  <c r="G195" i="7"/>
  <c r="S195" i="6"/>
  <c r="Q195" i="7" s="1"/>
  <c r="J195" i="7"/>
  <c r="V195" i="6"/>
  <c r="T195" i="7" s="1"/>
  <c r="B259" i="7"/>
  <c r="J161" i="7"/>
  <c r="H105" i="7"/>
  <c r="T105" i="6"/>
  <c r="R105" i="7" s="1"/>
  <c r="L17" i="7"/>
  <c r="K172" i="7"/>
  <c r="I120" i="7"/>
  <c r="U120" i="6"/>
  <c r="S120" i="7" s="1"/>
  <c r="B255" i="7"/>
  <c r="L204" i="7"/>
  <c r="X204" i="6"/>
  <c r="V204" i="7" s="1"/>
  <c r="B204" i="7"/>
  <c r="H84" i="7"/>
  <c r="F19" i="7"/>
  <c r="R19" i="6"/>
  <c r="P19" i="7" s="1"/>
  <c r="H183" i="7"/>
  <c r="K191" i="7"/>
  <c r="W191" i="6"/>
  <c r="U191" i="7" s="1"/>
  <c r="H49" i="7"/>
  <c r="J49" i="7"/>
  <c r="M140" i="7"/>
  <c r="B123" i="7"/>
  <c r="M312" i="7"/>
  <c r="Y312" i="6"/>
  <c r="W312" i="7" s="1"/>
  <c r="E163" i="7"/>
  <c r="Q163" i="6"/>
  <c r="O163" i="7" s="1"/>
  <c r="H283" i="7"/>
  <c r="L279" i="7"/>
  <c r="X279" i="6"/>
  <c r="V279" i="7" s="1"/>
  <c r="J279" i="7"/>
  <c r="V279" i="6"/>
  <c r="T279" i="7" s="1"/>
  <c r="K99" i="7"/>
  <c r="L124" i="7"/>
  <c r="X124" i="6"/>
  <c r="V124" i="7" s="1"/>
  <c r="K73" i="7"/>
  <c r="G263" i="7"/>
  <c r="S263" i="6"/>
  <c r="Q263" i="7" s="1"/>
  <c r="E263" i="7"/>
  <c r="E40" i="7"/>
  <c r="I40" i="7"/>
  <c r="J330" i="7"/>
  <c r="V330" i="6"/>
  <c r="T330" i="7" s="1"/>
  <c r="I22" i="7"/>
  <c r="U22" i="6"/>
  <c r="S22" i="7" s="1"/>
  <c r="K215" i="7"/>
  <c r="W215" i="6"/>
  <c r="U215" i="7" s="1"/>
  <c r="B164" i="7"/>
  <c r="L190" i="7"/>
  <c r="B130" i="7"/>
  <c r="I130" i="7"/>
  <c r="U130" i="6"/>
  <c r="S130" i="7" s="1"/>
  <c r="I153" i="7"/>
  <c r="U153" i="6"/>
  <c r="S153" i="7" s="1"/>
  <c r="F64" i="7"/>
  <c r="L55" i="7"/>
  <c r="X55" i="6"/>
  <c r="V55" i="7" s="1"/>
  <c r="I71" i="7"/>
  <c r="U71" i="6"/>
  <c r="S71" i="7" s="1"/>
  <c r="E237" i="7"/>
  <c r="Q237" i="6"/>
  <c r="O237" i="7" s="1"/>
  <c r="G329" i="7"/>
  <c r="S329" i="6"/>
  <c r="Q329" i="7" s="1"/>
  <c r="M196" i="7"/>
  <c r="Y196" i="6"/>
  <c r="W196" i="7" s="1"/>
  <c r="H31" i="7"/>
  <c r="L31" i="7"/>
  <c r="M148" i="7"/>
  <c r="Y148" i="6"/>
  <c r="W148" i="7" s="1"/>
  <c r="L60" i="7"/>
  <c r="H104" i="7"/>
  <c r="T104" i="6"/>
  <c r="R104" i="7" s="1"/>
  <c r="K156" i="7"/>
  <c r="I6" i="7"/>
  <c r="L36" i="7"/>
  <c r="X36" i="6"/>
  <c r="V36" i="7" s="1"/>
  <c r="J36" i="7"/>
  <c r="L357" i="7"/>
  <c r="X357" i="6"/>
  <c r="V357" i="7" s="1"/>
  <c r="H38" i="7"/>
  <c r="G182" i="7"/>
  <c r="S182" i="6"/>
  <c r="Q182" i="7" s="1"/>
  <c r="L227" i="7"/>
  <c r="X227" i="6"/>
  <c r="V227" i="7" s="1"/>
  <c r="E347" i="7"/>
  <c r="K194" i="7"/>
  <c r="W194" i="6"/>
  <c r="U194" i="7" s="1"/>
  <c r="G320" i="7"/>
  <c r="S320" i="6"/>
  <c r="Q320" i="7" s="1"/>
  <c r="M202" i="7"/>
  <c r="Y202" i="6"/>
  <c r="W202" i="7" s="1"/>
  <c r="K300" i="7"/>
  <c r="E69" i="7"/>
  <c r="K48" i="7"/>
  <c r="W48" i="6"/>
  <c r="U48" i="7" s="1"/>
  <c r="G15" i="7"/>
  <c r="H77" i="7"/>
  <c r="M214" i="7"/>
  <c r="F139" i="7"/>
  <c r="J281" i="7"/>
  <c r="V281" i="6"/>
  <c r="T281" i="7" s="1"/>
  <c r="F339" i="7"/>
  <c r="R339" i="6"/>
  <c r="P339" i="7" s="1"/>
  <c r="B14" i="7"/>
  <c r="L127" i="7"/>
  <c r="F61" i="7"/>
  <c r="G61" i="7"/>
  <c r="L250" i="7"/>
  <c r="X250" i="6"/>
  <c r="V250" i="7" s="1"/>
  <c r="G32" i="7"/>
  <c r="M299" i="7"/>
  <c r="B142" i="7"/>
  <c r="J13" i="7"/>
  <c r="G308" i="7"/>
  <c r="G155" i="7"/>
  <c r="S155" i="6"/>
  <c r="Q155" i="7" s="1"/>
  <c r="G353" i="7"/>
  <c r="I353" i="7"/>
  <c r="M53" i="7"/>
  <c r="K53" i="7"/>
  <c r="G131" i="7"/>
  <c r="S131" i="6"/>
  <c r="Q131" i="7" s="1"/>
  <c r="J180" i="7"/>
  <c r="V180" i="6"/>
  <c r="T180" i="7" s="1"/>
  <c r="G305" i="7"/>
  <c r="B324" i="7"/>
  <c r="H112" i="7"/>
  <c r="T112" i="6"/>
  <c r="R112" i="7" s="1"/>
  <c r="I157" i="7"/>
  <c r="U157" i="6"/>
  <c r="S157" i="7" s="1"/>
  <c r="L332" i="7"/>
  <c r="X332" i="6"/>
  <c r="V332" i="7" s="1"/>
  <c r="G332" i="7"/>
  <c r="E82" i="7"/>
  <c r="Q82" i="6"/>
  <c r="O82" i="7" s="1"/>
  <c r="M82" i="7"/>
  <c r="Y82" i="6"/>
  <c r="W82" i="7" s="1"/>
  <c r="M114" i="7"/>
  <c r="G11" i="7"/>
  <c r="S11" i="6"/>
  <c r="Q11" i="7" s="1"/>
  <c r="H315" i="7"/>
  <c r="G170" i="7"/>
  <c r="H138" i="7"/>
  <c r="T138" i="6"/>
  <c r="R138" i="7" s="1"/>
  <c r="J219" i="7"/>
  <c r="E287" i="7"/>
  <c r="M9" i="7"/>
  <c r="I9" i="7"/>
  <c r="I366" i="7"/>
  <c r="E366" i="7"/>
  <c r="J235" i="7"/>
  <c r="I235" i="7"/>
  <c r="H95" i="7"/>
  <c r="T95" i="6"/>
  <c r="R95" i="7" s="1"/>
  <c r="J95" i="7"/>
  <c r="V95" i="6"/>
  <c r="T95" i="7" s="1"/>
  <c r="B280" i="7"/>
  <c r="K314" i="7"/>
  <c r="E336" i="7"/>
  <c r="L192" i="7"/>
  <c r="B249" i="7"/>
  <c r="B88" i="7"/>
  <c r="L178" i="7"/>
  <c r="X178" i="6"/>
  <c r="V178" i="7" s="1"/>
  <c r="L302" i="7"/>
  <c r="K25" i="7"/>
  <c r="M365" i="7"/>
  <c r="H65" i="7"/>
  <c r="H354" i="7"/>
  <c r="E304" i="7"/>
  <c r="Q304" i="6"/>
  <c r="O304" i="7" s="1"/>
  <c r="J304" i="7"/>
  <c r="V304" i="6"/>
  <c r="T304" i="7" s="1"/>
  <c r="F269" i="7"/>
  <c r="F254" i="7"/>
  <c r="R254" i="6"/>
  <c r="P254" i="7" s="1"/>
  <c r="B68" i="7"/>
  <c r="K39" i="7"/>
  <c r="E232" i="7"/>
  <c r="I232" i="7"/>
  <c r="U232" i="6"/>
  <c r="S232" i="7" s="1"/>
  <c r="I293" i="7"/>
  <c r="U293" i="6"/>
  <c r="S293" i="7" s="1"/>
  <c r="L189" i="7"/>
  <c r="X189" i="6"/>
  <c r="V189" i="7" s="1"/>
  <c r="K369" i="7"/>
  <c r="W369" i="6"/>
  <c r="U369" i="7" s="1"/>
  <c r="K173" i="7"/>
  <c r="W173" i="6"/>
  <c r="U173" i="7" s="1"/>
  <c r="M141" i="7"/>
  <c r="J346" i="7"/>
  <c r="L303" i="7"/>
  <c r="M220" i="7"/>
  <c r="K45" i="7"/>
  <c r="W45" i="6"/>
  <c r="U45" i="7" s="1"/>
  <c r="B355" i="7"/>
  <c r="B337" i="7"/>
  <c r="I322" i="7"/>
  <c r="U322" i="6"/>
  <c r="S322" i="7" s="1"/>
  <c r="M172" i="7"/>
  <c r="Y172" i="6"/>
  <c r="W172" i="7" s="1"/>
  <c r="K120" i="7"/>
  <c r="W120" i="6"/>
  <c r="U120" i="7" s="1"/>
  <c r="I255" i="7"/>
  <c r="U255" i="6"/>
  <c r="S255" i="7" s="1"/>
  <c r="J291" i="7"/>
  <c r="V291" i="6"/>
  <c r="T291" i="7" s="1"/>
  <c r="I291" i="7"/>
  <c r="U291" i="6"/>
  <c r="S291" i="7" s="1"/>
  <c r="B84" i="7"/>
  <c r="E84" i="7"/>
  <c r="G81" i="7"/>
  <c r="E92" i="7"/>
  <c r="Q92" i="6"/>
  <c r="O92" i="7" s="1"/>
  <c r="G270" i="7"/>
  <c r="S270" i="6"/>
  <c r="Q270" i="7" s="1"/>
  <c r="I183" i="7"/>
  <c r="U183" i="6"/>
  <c r="S183" i="7" s="1"/>
  <c r="E183" i="7"/>
  <c r="M191" i="7"/>
  <c r="Y191" i="6"/>
  <c r="W191" i="7" s="1"/>
  <c r="E191" i="7"/>
  <c r="Q191" i="6"/>
  <c r="O191" i="7" s="1"/>
  <c r="L277" i="7"/>
  <c r="F49" i="7"/>
  <c r="H140" i="7"/>
  <c r="T140" i="6"/>
  <c r="R140" i="7" s="1"/>
  <c r="L140" i="7"/>
  <c r="H123" i="7"/>
  <c r="T123" i="6"/>
  <c r="R123" i="7" s="1"/>
  <c r="K123" i="7"/>
  <c r="J312" i="7"/>
  <c r="G163" i="7"/>
  <c r="S163" i="6"/>
  <c r="Q163" i="7" s="1"/>
  <c r="F222" i="7"/>
  <c r="I222" i="7"/>
  <c r="K283" i="7"/>
  <c r="G283" i="7"/>
  <c r="B279" i="7"/>
  <c r="L99" i="7"/>
  <c r="K72" i="7"/>
  <c r="H72" i="7"/>
  <c r="E124" i="7"/>
  <c r="Q124" i="6"/>
  <c r="O124" i="7" s="1"/>
  <c r="H124" i="7"/>
  <c r="T124" i="6"/>
  <c r="R124" i="7" s="1"/>
  <c r="J73" i="7"/>
  <c r="V73" i="6"/>
  <c r="T73" i="7" s="1"/>
  <c r="F73" i="7"/>
  <c r="H263" i="7"/>
  <c r="J134" i="7"/>
  <c r="H151" i="7"/>
  <c r="F151" i="7"/>
  <c r="L133" i="7"/>
  <c r="K80" i="7"/>
  <c r="W80" i="6"/>
  <c r="U80" i="7" s="1"/>
  <c r="L80" i="7"/>
  <c r="L33" i="7"/>
  <c r="X33" i="6"/>
  <c r="V33" i="7" s="1"/>
  <c r="F22" i="7"/>
  <c r="R22" i="6"/>
  <c r="P22" i="7" s="1"/>
  <c r="F215" i="7"/>
  <c r="G215" i="7"/>
  <c r="K190" i="7"/>
  <c r="K310" i="7"/>
  <c r="B246" i="7"/>
  <c r="H153" i="7"/>
  <c r="E238" i="7"/>
  <c r="Q238" i="6"/>
  <c r="O238" i="7" s="1"/>
  <c r="H317" i="7"/>
  <c r="T317" i="6"/>
  <c r="R317" i="7" s="1"/>
  <c r="F55" i="7"/>
  <c r="R55" i="6"/>
  <c r="P55" i="7" s="1"/>
  <c r="E71" i="7"/>
  <c r="Q71" i="6"/>
  <c r="O71" i="7" s="1"/>
  <c r="K237" i="7"/>
  <c r="W237" i="6"/>
  <c r="U237" i="7" s="1"/>
  <c r="J31" i="7"/>
  <c r="B31" i="7"/>
  <c r="L148" i="7"/>
  <c r="X148" i="6"/>
  <c r="V148" i="7" s="1"/>
  <c r="J160" i="7"/>
  <c r="V160" i="6"/>
  <c r="T160" i="7" s="1"/>
  <c r="I104" i="7"/>
  <c r="L156" i="7"/>
  <c r="H357" i="7"/>
  <c r="K187" i="7"/>
  <c r="I182" i="7"/>
  <c r="U182" i="6"/>
  <c r="S182" i="7" s="1"/>
  <c r="J143" i="7"/>
  <c r="J347" i="7"/>
  <c r="V347" i="6"/>
  <c r="T347" i="7" s="1"/>
  <c r="M194" i="7"/>
  <c r="Y194" i="6"/>
  <c r="W194" i="7" s="1"/>
  <c r="H276" i="7"/>
  <c r="F111" i="7"/>
  <c r="R111" i="6"/>
  <c r="P111" i="7" s="1"/>
  <c r="H69" i="7"/>
  <c r="K345" i="7"/>
  <c r="E115" i="7"/>
  <c r="E210" i="7"/>
  <c r="G236" i="7"/>
  <c r="K334" i="7"/>
  <c r="W334" i="6"/>
  <c r="U334" i="7" s="1"/>
  <c r="H48" i="7"/>
  <c r="T48" i="6"/>
  <c r="R48" i="7" s="1"/>
  <c r="M15" i="7"/>
  <c r="Y15" i="6"/>
  <c r="W15" i="7" s="1"/>
  <c r="E214" i="7"/>
  <c r="I139" i="7"/>
  <c r="H139" i="7"/>
  <c r="K281" i="7"/>
  <c r="W281" i="6"/>
  <c r="U281" i="7" s="1"/>
  <c r="I47" i="7"/>
  <c r="U47" i="6"/>
  <c r="S47" i="7" s="1"/>
  <c r="I10" i="7"/>
  <c r="U10" i="6"/>
  <c r="S10" i="7" s="1"/>
  <c r="L301" i="7"/>
  <c r="X301" i="6"/>
  <c r="V301" i="7" s="1"/>
  <c r="E301" i="7"/>
  <c r="Q301" i="6"/>
  <c r="O301" i="7" s="1"/>
  <c r="H127" i="7"/>
  <c r="T127" i="6"/>
  <c r="R127" i="7" s="1"/>
  <c r="F32" i="7"/>
  <c r="R32" i="6"/>
  <c r="P32" i="7" s="1"/>
  <c r="B299" i="7"/>
  <c r="F268" i="7"/>
  <c r="R268" i="6"/>
  <c r="P268" i="7" s="1"/>
  <c r="H13" i="7"/>
  <c r="F13" i="7"/>
  <c r="L155" i="7"/>
  <c r="K353" i="7"/>
  <c r="W353" i="6"/>
  <c r="U353" i="7" s="1"/>
  <c r="B193" i="7"/>
  <c r="H180" i="7"/>
  <c r="T180" i="6"/>
  <c r="R180" i="7" s="1"/>
  <c r="K305" i="7"/>
  <c r="B218" i="7"/>
  <c r="L324" i="7"/>
  <c r="F112" i="7"/>
  <c r="R112" i="6"/>
  <c r="P112" i="7" s="1"/>
  <c r="L157" i="7"/>
  <c r="X157" i="6"/>
  <c r="V157" i="7" s="1"/>
  <c r="H157" i="7"/>
  <c r="K82" i="7"/>
  <c r="W82" i="6"/>
  <c r="U82" i="7" s="1"/>
  <c r="L82" i="7"/>
  <c r="X82" i="6"/>
  <c r="V82" i="7" s="1"/>
  <c r="F251" i="7"/>
  <c r="R251" i="6"/>
  <c r="P251" i="7" s="1"/>
  <c r="G251" i="7"/>
  <c r="S251" i="6"/>
  <c r="Q251" i="7" s="1"/>
  <c r="B11" i="7"/>
  <c r="J315" i="7"/>
  <c r="M170" i="7"/>
  <c r="Y170" i="6"/>
  <c r="W170" i="7" s="1"/>
  <c r="H219" i="7"/>
  <c r="M287" i="7"/>
  <c r="B287" i="7"/>
  <c r="M325" i="7"/>
  <c r="Y325" i="6"/>
  <c r="W325" i="7" s="1"/>
  <c r="H128" i="7"/>
  <c r="T128" i="6"/>
  <c r="R128" i="7" s="1"/>
  <c r="E9" i="7"/>
  <c r="Q9" i="6"/>
  <c r="O9" i="7" s="1"/>
  <c r="J9" i="7"/>
  <c r="V9" i="6"/>
  <c r="T9" i="7" s="1"/>
  <c r="B366" i="7"/>
  <c r="K235" i="7"/>
  <c r="F235" i="7"/>
  <c r="R235" i="6"/>
  <c r="P235" i="7" s="1"/>
  <c r="F95" i="7"/>
  <c r="R95" i="6"/>
  <c r="P95" i="7" s="1"/>
  <c r="J147" i="7"/>
  <c r="V147" i="6"/>
  <c r="T147" i="7" s="1"/>
  <c r="B314" i="7"/>
  <c r="J314" i="7"/>
  <c r="J336" i="7"/>
  <c r="E192" i="7"/>
  <c r="G249" i="7"/>
  <c r="H249" i="7"/>
  <c r="M88" i="7"/>
  <c r="Y88" i="6"/>
  <c r="W88" i="7" s="1"/>
  <c r="F88" i="7"/>
  <c r="R88" i="6"/>
  <c r="P88" i="7" s="1"/>
  <c r="G178" i="7"/>
  <c r="S178" i="6"/>
  <c r="Q178" i="7" s="1"/>
  <c r="F226" i="7"/>
  <c r="R226" i="6"/>
  <c r="P226" i="7" s="1"/>
  <c r="J302" i="7"/>
  <c r="V302" i="6"/>
  <c r="T302" i="7" s="1"/>
  <c r="G290" i="7"/>
  <c r="E290" i="7"/>
  <c r="Q290" i="6"/>
  <c r="O290" i="7" s="1"/>
  <c r="I168" i="7"/>
  <c r="G365" i="7"/>
  <c r="I365" i="7"/>
  <c r="M354" i="7"/>
  <c r="Y354" i="6"/>
  <c r="W354" i="7" s="1"/>
  <c r="G354" i="7"/>
  <c r="J56" i="7"/>
  <c r="F56" i="7"/>
  <c r="E78" i="7"/>
  <c r="M154" i="7"/>
  <c r="Y154" i="6"/>
  <c r="W154" i="7" s="1"/>
  <c r="F304" i="7"/>
  <c r="M304" i="7"/>
  <c r="I269" i="7"/>
  <c r="U269" i="6"/>
  <c r="S269" i="7" s="1"/>
  <c r="I254" i="7"/>
  <c r="U254" i="6"/>
  <c r="S254" i="7" s="1"/>
  <c r="L68" i="7"/>
  <c r="X68" i="6"/>
  <c r="V68" i="7" s="1"/>
  <c r="F368" i="7"/>
  <c r="R368" i="6"/>
  <c r="P368" i="7" s="1"/>
  <c r="L341" i="7"/>
  <c r="E39" i="7"/>
  <c r="Q39" i="6"/>
  <c r="O39" i="7" s="1"/>
  <c r="L232" i="7"/>
  <c r="X232" i="6"/>
  <c r="V232" i="7" s="1"/>
  <c r="G189" i="7"/>
  <c r="S189" i="6"/>
  <c r="Q189" i="7" s="1"/>
  <c r="F369" i="7"/>
  <c r="R369" i="6"/>
  <c r="P369" i="7" s="1"/>
  <c r="B173" i="7"/>
  <c r="J141" i="7"/>
  <c r="I141" i="7"/>
  <c r="K303" i="7"/>
  <c r="W303" i="6"/>
  <c r="U303" i="7" s="1"/>
  <c r="M303" i="7"/>
  <c r="M46" i="7"/>
  <c r="H220" i="7"/>
  <c r="T220" i="6"/>
  <c r="R220" i="7" s="1"/>
  <c r="L45" i="7"/>
  <c r="H259" i="7"/>
  <c r="T259" i="6"/>
  <c r="R259" i="7" s="1"/>
  <c r="F337" i="7"/>
  <c r="R337" i="6"/>
  <c r="P337" i="7" s="1"/>
  <c r="K255" i="7"/>
  <c r="W255" i="6"/>
  <c r="U255" i="7" s="1"/>
  <c r="E255" i="7"/>
  <c r="B291" i="7"/>
  <c r="J204" i="7"/>
  <c r="V204" i="6"/>
  <c r="T204" i="7" s="1"/>
  <c r="K271" i="7"/>
  <c r="W271" i="6"/>
  <c r="U271" i="7" s="1"/>
  <c r="F81" i="7"/>
  <c r="J92" i="7"/>
  <c r="V92" i="6"/>
  <c r="T92" i="7" s="1"/>
  <c r="G19" i="7"/>
  <c r="F270" i="7"/>
  <c r="R270" i="6"/>
  <c r="P270" i="7" s="1"/>
  <c r="M183" i="7"/>
  <c r="F191" i="7"/>
  <c r="R191" i="6"/>
  <c r="P191" i="7" s="1"/>
  <c r="I191" i="7"/>
  <c r="U191" i="6"/>
  <c r="S191" i="7" s="1"/>
  <c r="F277" i="7"/>
  <c r="I277" i="7"/>
  <c r="M49" i="7"/>
  <c r="I140" i="7"/>
  <c r="U140" i="6"/>
  <c r="S140" i="7" s="1"/>
  <c r="J5" i="7"/>
  <c r="F5" i="7"/>
  <c r="G123" i="7"/>
  <c r="E123" i="7"/>
  <c r="Q123" i="6"/>
  <c r="O123" i="7" s="1"/>
  <c r="F312" i="7"/>
  <c r="R312" i="6"/>
  <c r="P312" i="7" s="1"/>
  <c r="E222" i="7"/>
  <c r="Q222" i="6"/>
  <c r="O222" i="7" s="1"/>
  <c r="B222" i="7"/>
  <c r="F283" i="7"/>
  <c r="G279" i="7"/>
  <c r="M72" i="7"/>
  <c r="L72" i="7"/>
  <c r="J124" i="7"/>
  <c r="V124" i="6"/>
  <c r="T124" i="7" s="1"/>
  <c r="G35" i="7"/>
  <c r="S35" i="6"/>
  <c r="Q35" i="7" s="1"/>
  <c r="L73" i="7"/>
  <c r="I263" i="7"/>
  <c r="L134" i="7"/>
  <c r="E151" i="7"/>
  <c r="Q151" i="6"/>
  <c r="O151" i="7" s="1"/>
  <c r="K151" i="7"/>
  <c r="K133" i="7"/>
  <c r="I113" i="7"/>
  <c r="U113" i="6"/>
  <c r="S113" i="7" s="1"/>
  <c r="F40" i="7"/>
  <c r="B40" i="7"/>
  <c r="L22" i="7"/>
  <c r="X22" i="6"/>
  <c r="V22" i="7" s="1"/>
  <c r="H164" i="7"/>
  <c r="T164" i="6"/>
  <c r="R164" i="7" s="1"/>
  <c r="H190" i="7"/>
  <c r="F130" i="7"/>
  <c r="R130" i="6"/>
  <c r="P130" i="7" s="1"/>
  <c r="J246" i="7"/>
  <c r="B153" i="7"/>
  <c r="G317" i="7"/>
  <c r="S317" i="6"/>
  <c r="Q317" i="7" s="1"/>
  <c r="G55" i="7"/>
  <c r="G71" i="7"/>
  <c r="I261" i="7"/>
  <c r="L329" i="7"/>
  <c r="X329" i="6"/>
  <c r="V329" i="7" s="1"/>
  <c r="I331" i="7"/>
  <c r="U331" i="6"/>
  <c r="S331" i="7" s="1"/>
  <c r="I196" i="7"/>
  <c r="U196" i="6"/>
  <c r="S196" i="7" s="1"/>
  <c r="I148" i="7"/>
  <c r="U148" i="6"/>
  <c r="S148" i="7" s="1"/>
  <c r="J37" i="7"/>
  <c r="V37" i="6"/>
  <c r="T37" i="7" s="1"/>
  <c r="J60" i="7"/>
  <c r="K6" i="7"/>
  <c r="W6" i="6"/>
  <c r="U6" i="7" s="1"/>
  <c r="M36" i="7"/>
  <c r="G38" i="7"/>
  <c r="M227" i="7"/>
  <c r="K143" i="7"/>
  <c r="H28" i="7"/>
  <c r="T28" i="6"/>
  <c r="R28" i="7" s="1"/>
  <c r="J292" i="7"/>
  <c r="V292" i="6"/>
  <c r="T292" i="7" s="1"/>
  <c r="I129" i="7"/>
  <c r="E202" i="7"/>
  <c r="Q202" i="6"/>
  <c r="O202" i="7" s="1"/>
  <c r="J363" i="7"/>
  <c r="B313" i="7"/>
  <c r="K69" i="7"/>
  <c r="F345" i="7"/>
  <c r="L339" i="7"/>
  <c r="G301" i="7"/>
  <c r="S301" i="6"/>
  <c r="Q301" i="7" s="1"/>
  <c r="F301" i="7"/>
  <c r="R301" i="6"/>
  <c r="P301" i="7" s="1"/>
  <c r="K14" i="7"/>
  <c r="W14" i="6"/>
  <c r="U14" i="7" s="1"/>
  <c r="M127" i="7"/>
  <c r="K32" i="7"/>
  <c r="J32" i="7"/>
  <c r="G299" i="7"/>
  <c r="G142" i="7"/>
  <c r="S142" i="6"/>
  <c r="Q142" i="7" s="1"/>
  <c r="L142" i="7"/>
  <c r="X142" i="6"/>
  <c r="V142" i="7" s="1"/>
  <c r="H268" i="7"/>
  <c r="E13" i="7"/>
  <c r="F308" i="7"/>
  <c r="R308" i="6"/>
  <c r="P308" i="7" s="1"/>
  <c r="B53" i="7"/>
  <c r="I180" i="7"/>
  <c r="U180" i="6"/>
  <c r="S180" i="7" s="1"/>
  <c r="E324" i="7"/>
  <c r="B112" i="7"/>
  <c r="B157" i="7"/>
  <c r="H332" i="7"/>
  <c r="T332" i="6"/>
  <c r="R332" i="7" s="1"/>
  <c r="T365" i="6"/>
  <c r="R365" i="7" s="1"/>
  <c r="E251" i="7"/>
  <c r="M11" i="7"/>
  <c r="Y11" i="6"/>
  <c r="W11" i="7" s="1"/>
  <c r="K315" i="7"/>
  <c r="W315" i="6"/>
  <c r="U315" i="7" s="1"/>
  <c r="I138" i="7"/>
  <c r="U138" i="6"/>
  <c r="S138" i="7" s="1"/>
  <c r="E219" i="7"/>
  <c r="Q219" i="6"/>
  <c r="O219" i="7" s="1"/>
  <c r="K287" i="7"/>
  <c r="W287" i="6"/>
  <c r="U287" i="7" s="1"/>
  <c r="B106" i="7"/>
  <c r="B9" i="7"/>
  <c r="G9" i="7"/>
  <c r="S9" i="6"/>
  <c r="Q9" i="7" s="1"/>
  <c r="G366" i="7"/>
  <c r="M366" i="7"/>
  <c r="I340" i="7"/>
  <c r="G95" i="7"/>
  <c r="S95" i="6"/>
  <c r="Q95" i="7" s="1"/>
  <c r="I147" i="7"/>
  <c r="U147" i="6"/>
  <c r="S147" i="7" s="1"/>
  <c r="L314" i="7"/>
  <c r="X314" i="6"/>
  <c r="V314" i="7" s="1"/>
  <c r="F249" i="7"/>
  <c r="R249" i="6"/>
  <c r="P249" i="7" s="1"/>
  <c r="I178" i="7"/>
  <c r="U178" i="6"/>
  <c r="S178" i="7" s="1"/>
  <c r="F208" i="7"/>
  <c r="R208" i="6"/>
  <c r="P208" i="7" s="1"/>
  <c r="H208" i="7"/>
  <c r="T208" i="6"/>
  <c r="R208" i="7" s="1"/>
  <c r="H302" i="7"/>
  <c r="T302" i="6"/>
  <c r="R302" i="7" s="1"/>
  <c r="K302" i="7"/>
  <c r="K168" i="7"/>
  <c r="W168" i="6"/>
  <c r="U168" i="7" s="1"/>
  <c r="B365" i="7"/>
  <c r="K65" i="7"/>
  <c r="W65" i="6"/>
  <c r="U65" i="7" s="1"/>
  <c r="L56" i="7"/>
  <c r="I78" i="7"/>
  <c r="U78" i="6"/>
  <c r="S78" i="7" s="1"/>
  <c r="K78" i="7"/>
  <c r="W78" i="6"/>
  <c r="U78" i="7" s="1"/>
  <c r="K154" i="7"/>
  <c r="K304" i="7"/>
  <c r="I253" i="7"/>
  <c r="U253" i="6"/>
  <c r="S253" i="7" s="1"/>
  <c r="J254" i="7"/>
  <c r="V254" i="6"/>
  <c r="T254" i="7" s="1"/>
  <c r="H68" i="7"/>
  <c r="T68" i="6"/>
  <c r="R68" i="7" s="1"/>
  <c r="J108" i="7"/>
  <c r="V108" i="6"/>
  <c r="T108" i="7" s="1"/>
  <c r="J368" i="7"/>
  <c r="V368" i="6"/>
  <c r="T368" i="7" s="1"/>
  <c r="E368" i="7"/>
  <c r="H39" i="7"/>
  <c r="K293" i="7"/>
  <c r="W293" i="6"/>
  <c r="U293" i="7" s="1"/>
  <c r="H189" i="7"/>
  <c r="T189" i="6"/>
  <c r="R189" i="7" s="1"/>
  <c r="H141" i="7"/>
  <c r="K346" i="7"/>
  <c r="H303" i="7"/>
  <c r="T303" i="6"/>
  <c r="R303" i="7" s="1"/>
  <c r="F303" i="7"/>
  <c r="I46" i="7"/>
  <c r="U46" i="6"/>
  <c r="S46" i="7" s="1"/>
  <c r="E220" i="7"/>
  <c r="K174" i="7"/>
  <c r="W174" i="6"/>
  <c r="U174" i="7" s="1"/>
  <c r="B174" i="7"/>
  <c r="G45" i="7"/>
  <c r="F355" i="7"/>
  <c r="R355" i="6"/>
  <c r="P355" i="7" s="1"/>
  <c r="L259" i="7"/>
  <c r="I105" i="7"/>
  <c r="U105" i="6"/>
  <c r="S105" i="7" s="1"/>
  <c r="K17" i="7"/>
  <c r="E17" i="7"/>
  <c r="Q17" i="6"/>
  <c r="O17" i="7" s="1"/>
  <c r="H322" i="7"/>
  <c r="T322" i="6"/>
  <c r="R322" i="7" s="1"/>
  <c r="G322" i="7"/>
  <c r="S322" i="6"/>
  <c r="Q322" i="7" s="1"/>
  <c r="B120" i="7"/>
  <c r="H120" i="7"/>
  <c r="E291" i="7"/>
  <c r="M204" i="7"/>
  <c r="Y204" i="6"/>
  <c r="W204" i="7" s="1"/>
  <c r="F84" i="7"/>
  <c r="I84" i="7"/>
  <c r="H81" i="7"/>
  <c r="T81" i="6"/>
  <c r="R81" i="7" s="1"/>
  <c r="B92" i="7"/>
  <c r="I19" i="7"/>
  <c r="U19" i="6"/>
  <c r="S19" i="7" s="1"/>
  <c r="L191" i="7"/>
  <c r="X191" i="6"/>
  <c r="V191" i="7" s="1"/>
  <c r="E277" i="7"/>
  <c r="Q277" i="6"/>
  <c r="O277" i="7" s="1"/>
  <c r="L222" i="7"/>
  <c r="B283" i="7"/>
  <c r="H279" i="7"/>
  <c r="T279" i="6"/>
  <c r="R279" i="7" s="1"/>
  <c r="F72" i="7"/>
  <c r="E72" i="7"/>
  <c r="M199" i="7"/>
  <c r="Y199" i="6"/>
  <c r="W199" i="7" s="1"/>
  <c r="H199" i="7"/>
  <c r="M35" i="7"/>
  <c r="F35" i="7"/>
  <c r="R35" i="6"/>
  <c r="P35" i="7" s="1"/>
  <c r="G73" i="7"/>
  <c r="J263" i="7"/>
  <c r="V263" i="6"/>
  <c r="T263" i="7" s="1"/>
  <c r="G134" i="7"/>
  <c r="M151" i="7"/>
  <c r="H133" i="7"/>
  <c r="G113" i="7"/>
  <c r="K113" i="7"/>
  <c r="G80" i="7"/>
  <c r="F80" i="7"/>
  <c r="H40" i="7"/>
  <c r="J40" i="7"/>
  <c r="K144" i="7"/>
  <c r="M215" i="7"/>
  <c r="Y215" i="6"/>
  <c r="W215" i="7" s="1"/>
  <c r="L164" i="7"/>
  <c r="X164" i="6"/>
  <c r="V164" i="7" s="1"/>
  <c r="K246" i="7"/>
  <c r="W246" i="6"/>
  <c r="U246" i="7" s="1"/>
  <c r="L317" i="7"/>
  <c r="X317" i="6"/>
  <c r="V317" i="7" s="1"/>
  <c r="I55" i="7"/>
  <c r="U55" i="6"/>
  <c r="S55" i="7" s="1"/>
  <c r="B55" i="7"/>
  <c r="L261" i="7"/>
  <c r="J237" i="7"/>
  <c r="V237" i="6"/>
  <c r="T237" i="7" s="1"/>
  <c r="H329" i="7"/>
  <c r="T329" i="6"/>
  <c r="R329" i="7" s="1"/>
  <c r="G196" i="7"/>
  <c r="B104" i="7"/>
  <c r="H156" i="7"/>
  <c r="T156" i="6"/>
  <c r="R156" i="7" s="1"/>
  <c r="I42" i="7"/>
  <c r="E36" i="7"/>
  <c r="J187" i="7"/>
  <c r="H118" i="7"/>
  <c r="T118" i="6"/>
  <c r="R118" i="7" s="1"/>
  <c r="E143" i="7"/>
  <c r="G28" i="7"/>
  <c r="S28" i="6"/>
  <c r="Q28" i="7" s="1"/>
  <c r="I286" i="7"/>
  <c r="U286" i="6"/>
  <c r="S286" i="7" s="1"/>
  <c r="H166" i="7"/>
  <c r="E297" i="7"/>
  <c r="Q297" i="6"/>
  <c r="O297" i="7" s="1"/>
  <c r="F313" i="7"/>
  <c r="E63" i="7"/>
  <c r="Q63" i="6"/>
  <c r="O63" i="7" s="1"/>
  <c r="L345" i="7"/>
  <c r="X345" i="6"/>
  <c r="V345" i="7" s="1"/>
  <c r="L334" i="7"/>
  <c r="X334" i="6"/>
  <c r="V334" i="7" s="1"/>
  <c r="E334" i="7"/>
  <c r="Q334" i="6"/>
  <c r="O334" i="7" s="1"/>
  <c r="E15" i="7"/>
  <c r="K77" i="7"/>
  <c r="G214" i="7"/>
  <c r="F214" i="7"/>
  <c r="L281" i="7"/>
  <c r="X281" i="6"/>
  <c r="V281" i="7" s="1"/>
  <c r="H10" i="7"/>
  <c r="J339" i="7"/>
  <c r="V339" i="6"/>
  <c r="T339" i="7" s="1"/>
  <c r="H301" i="7"/>
  <c r="T301" i="6"/>
  <c r="R301" i="7" s="1"/>
  <c r="M14" i="7"/>
  <c r="I61" i="7"/>
  <c r="M23" i="7"/>
  <c r="K23" i="7"/>
  <c r="W23" i="6"/>
  <c r="U23" i="7" s="1"/>
  <c r="I250" i="7"/>
  <c r="U250" i="6"/>
  <c r="S250" i="7" s="1"/>
  <c r="B338" i="7"/>
  <c r="G338" i="7"/>
  <c r="S338" i="6"/>
  <c r="Q338" i="7" s="1"/>
  <c r="I32" i="7"/>
  <c r="U32" i="6"/>
  <c r="S32" i="7" s="1"/>
  <c r="H299" i="7"/>
  <c r="I142" i="7"/>
  <c r="U142" i="6"/>
  <c r="S142" i="7" s="1"/>
  <c r="M142" i="7"/>
  <c r="Y142" i="6"/>
  <c r="W142" i="7" s="1"/>
  <c r="J268" i="7"/>
  <c r="G268" i="7"/>
  <c r="K13" i="7"/>
  <c r="W13" i="6"/>
  <c r="U13" i="7" s="1"/>
  <c r="I13" i="7"/>
  <c r="E50" i="7"/>
  <c r="Q50" i="6"/>
  <c r="O50" i="7" s="1"/>
  <c r="H353" i="7"/>
  <c r="H193" i="7"/>
  <c r="T193" i="6"/>
  <c r="R193" i="7" s="1"/>
  <c r="B328" i="7"/>
  <c r="B305" i="7"/>
  <c r="K218" i="7"/>
  <c r="W218" i="6"/>
  <c r="U218" i="7" s="1"/>
  <c r="H218" i="7"/>
  <c r="T218" i="6"/>
  <c r="R218" i="7" s="1"/>
  <c r="K332" i="7"/>
  <c r="W332" i="6"/>
  <c r="U332" i="7" s="1"/>
  <c r="I82" i="7"/>
  <c r="U82" i="6"/>
  <c r="S82" i="7" s="1"/>
  <c r="G114" i="7"/>
  <c r="S114" i="6"/>
  <c r="Q114" i="7" s="1"/>
  <c r="H11" i="7"/>
  <c r="T11" i="6"/>
  <c r="R11" i="7" s="1"/>
  <c r="B315" i="7"/>
  <c r="I170" i="7"/>
  <c r="U170" i="6"/>
  <c r="S170" i="7" s="1"/>
  <c r="H170" i="7"/>
  <c r="I43" i="7"/>
  <c r="K325" i="7"/>
  <c r="W325" i="6"/>
  <c r="U325" i="7" s="1"/>
  <c r="F128" i="7"/>
  <c r="R128" i="6"/>
  <c r="P128" i="7" s="1"/>
  <c r="H9" i="7"/>
  <c r="T9" i="6"/>
  <c r="R9" i="7" s="1"/>
  <c r="H340" i="7"/>
  <c r="G235" i="7"/>
  <c r="L95" i="7"/>
  <c r="X95" i="6"/>
  <c r="V95" i="7" s="1"/>
  <c r="K147" i="7"/>
  <c r="W147" i="6"/>
  <c r="U147" i="7" s="1"/>
  <c r="J280" i="7"/>
  <c r="V280" i="6"/>
  <c r="T280" i="7" s="1"/>
  <c r="F314" i="7"/>
  <c r="L336" i="7"/>
  <c r="F336" i="7"/>
  <c r="H192" i="7"/>
  <c r="T192" i="6"/>
  <c r="R192" i="7" s="1"/>
  <c r="F192" i="7"/>
  <c r="K88" i="7"/>
  <c r="W88" i="6"/>
  <c r="U88" i="7" s="1"/>
  <c r="I179" i="7"/>
  <c r="B226" i="7"/>
  <c r="F302" i="7"/>
  <c r="J168" i="7"/>
  <c r="V168" i="6"/>
  <c r="T168" i="7" s="1"/>
  <c r="J25" i="7"/>
  <c r="K365" i="7"/>
  <c r="H365" i="7"/>
  <c r="E65" i="7"/>
  <c r="H304" i="7"/>
  <c r="T304" i="6"/>
  <c r="R304" i="7" s="1"/>
  <c r="B253" i="7"/>
  <c r="I68" i="7"/>
  <c r="U68" i="6"/>
  <c r="S68" i="7" s="1"/>
  <c r="H108" i="7"/>
  <c r="T108" i="6"/>
  <c r="R108" i="7" s="1"/>
  <c r="K368" i="7"/>
  <c r="G368" i="7"/>
  <c r="H341" i="7"/>
  <c r="M39" i="7"/>
  <c r="L39" i="7"/>
  <c r="H232" i="7"/>
  <c r="L293" i="7"/>
  <c r="B189" i="7"/>
  <c r="G173" i="7"/>
  <c r="L173" i="7"/>
  <c r="B141" i="7"/>
  <c r="I93" i="7"/>
  <c r="G93" i="7"/>
  <c r="S93" i="6"/>
  <c r="Q93" i="7" s="1"/>
  <c r="G346" i="7"/>
  <c r="G46" i="7"/>
  <c r="S46" i="6"/>
  <c r="Q46" i="7" s="1"/>
  <c r="L205" i="7"/>
  <c r="X205" i="6"/>
  <c r="V205" i="7" s="1"/>
  <c r="L220" i="7"/>
  <c r="K220" i="7"/>
  <c r="W220" i="6"/>
  <c r="U220" i="7" s="1"/>
  <c r="F45" i="7"/>
  <c r="H355" i="7"/>
  <c r="T355" i="6"/>
  <c r="R355" i="7" s="1"/>
  <c r="K259" i="7"/>
  <c r="W259" i="6"/>
  <c r="U259" i="7" s="1"/>
  <c r="L161" i="7"/>
  <c r="X161" i="6"/>
  <c r="V161" i="7" s="1"/>
  <c r="J105" i="7"/>
  <c r="V105" i="6"/>
  <c r="T105" i="7" s="1"/>
  <c r="G337" i="7"/>
  <c r="S337" i="6"/>
  <c r="Q337" i="7" s="1"/>
  <c r="H17" i="7"/>
  <c r="T17" i="6"/>
  <c r="R17" i="7" s="1"/>
  <c r="L322" i="7"/>
  <c r="B322" i="7"/>
  <c r="L255" i="7"/>
  <c r="X255" i="6"/>
  <c r="V255" i="7" s="1"/>
  <c r="K291" i="7"/>
  <c r="G291" i="7"/>
  <c r="K84" i="7"/>
  <c r="B271" i="7"/>
  <c r="M19" i="7"/>
  <c r="Y19" i="6"/>
  <c r="W19" i="7" s="1"/>
  <c r="M270" i="7"/>
  <c r="Y270" i="6"/>
  <c r="W270" i="7" s="1"/>
  <c r="B183" i="7"/>
  <c r="K277" i="7"/>
  <c r="L49" i="7"/>
  <c r="E140" i="7"/>
  <c r="Q140" i="6"/>
  <c r="O140" i="7" s="1"/>
  <c r="B5" i="7"/>
  <c r="J123" i="7"/>
  <c r="V123" i="6"/>
  <c r="T123" i="7" s="1"/>
  <c r="L163" i="7"/>
  <c r="X163" i="6"/>
  <c r="V163" i="7" s="1"/>
  <c r="H163" i="7"/>
  <c r="T163" i="6"/>
  <c r="R163" i="7" s="1"/>
  <c r="G222" i="7"/>
  <c r="M283" i="7"/>
  <c r="E279" i="7"/>
  <c r="Q279" i="6"/>
  <c r="O279" i="7" s="1"/>
  <c r="I279" i="7"/>
  <c r="J99" i="7"/>
  <c r="G72" i="7"/>
  <c r="L263" i="7"/>
  <c r="I151" i="7"/>
  <c r="G133" i="7"/>
  <c r="J113" i="7"/>
  <c r="B113" i="7"/>
  <c r="M80" i="7"/>
  <c r="H80" i="7"/>
  <c r="I330" i="7"/>
  <c r="U330" i="6"/>
  <c r="S330" i="7" s="1"/>
  <c r="K22" i="7"/>
  <c r="W22" i="6"/>
  <c r="U22" i="7" s="1"/>
  <c r="I215" i="7"/>
  <c r="F246" i="7"/>
  <c r="M246" i="7"/>
  <c r="K55" i="7"/>
  <c r="W55" i="6"/>
  <c r="U55" i="7" s="1"/>
  <c r="J145" i="7"/>
  <c r="V145" i="6"/>
  <c r="T145" i="7" s="1"/>
  <c r="K71" i="7"/>
  <c r="W71" i="6"/>
  <c r="U71" i="7" s="1"/>
  <c r="E261" i="7"/>
  <c r="I329" i="7"/>
  <c r="U329" i="6"/>
  <c r="S329" i="7" s="1"/>
  <c r="G331" i="7"/>
  <c r="S331" i="6"/>
  <c r="Q331" i="7" s="1"/>
  <c r="F31" i="7"/>
  <c r="L104" i="7"/>
  <c r="H6" i="7"/>
  <c r="T6" i="6"/>
  <c r="R6" i="7" s="1"/>
  <c r="H42" i="7"/>
  <c r="T42" i="6"/>
  <c r="R42" i="7" s="1"/>
  <c r="L38" i="7"/>
  <c r="X38" i="6"/>
  <c r="V38" i="7" s="1"/>
  <c r="G187" i="7"/>
  <c r="G347" i="7"/>
  <c r="S347" i="6"/>
  <c r="Q347" i="7" s="1"/>
  <c r="H297" i="7"/>
  <c r="H202" i="7"/>
  <c r="T202" i="6"/>
  <c r="R202" i="7" s="1"/>
  <c r="B363" i="7"/>
  <c r="K110" i="7"/>
  <c r="W110" i="6"/>
  <c r="U110" i="7" s="1"/>
  <c r="E12" i="7"/>
  <c r="Q12" i="6"/>
  <c r="O12" i="7" s="1"/>
  <c r="E100" i="7"/>
  <c r="E109" i="7"/>
  <c r="E32" i="7"/>
  <c r="E299" i="7"/>
  <c r="M268" i="7"/>
  <c r="E308" i="7"/>
  <c r="H155" i="7"/>
  <c r="I50" i="7"/>
  <c r="U50" i="6"/>
  <c r="S50" i="7" s="1"/>
  <c r="E353" i="7"/>
  <c r="J193" i="7"/>
  <c r="V193" i="6"/>
  <c r="T193" i="7" s="1"/>
  <c r="K328" i="7"/>
  <c r="H131" i="7"/>
  <c r="T131" i="6"/>
  <c r="R131" i="7" s="1"/>
  <c r="E180" i="7"/>
  <c r="Q180" i="6"/>
  <c r="O180" i="7" s="1"/>
  <c r="H305" i="7"/>
  <c r="I218" i="7"/>
  <c r="U218" i="6"/>
  <c r="S218" i="7" s="1"/>
  <c r="G218" i="7"/>
  <c r="H324" i="7"/>
  <c r="F82" i="7"/>
  <c r="R82" i="6"/>
  <c r="P82" i="7" s="1"/>
  <c r="K251" i="7"/>
  <c r="M125" i="7"/>
  <c r="Y125" i="6"/>
  <c r="W125" i="7" s="1"/>
  <c r="J125" i="7"/>
  <c r="V125" i="6"/>
  <c r="T125" i="7" s="1"/>
  <c r="E315" i="7"/>
  <c r="Q315" i="6"/>
  <c r="O315" i="7" s="1"/>
  <c r="E170" i="7"/>
  <c r="Q170" i="6"/>
  <c r="O170" i="7" s="1"/>
  <c r="K43" i="7"/>
  <c r="M219" i="7"/>
  <c r="G287" i="7"/>
  <c r="S287" i="6"/>
  <c r="Q287" i="7" s="1"/>
  <c r="H106" i="7"/>
  <c r="T106" i="6"/>
  <c r="R106" i="7" s="1"/>
  <c r="M128" i="7"/>
  <c r="L9" i="7"/>
  <c r="X9" i="6"/>
  <c r="V9" i="7" s="1"/>
  <c r="E340" i="7"/>
  <c r="M235" i="7"/>
  <c r="Y235" i="6"/>
  <c r="W235" i="7" s="1"/>
  <c r="B235" i="7"/>
  <c r="E95" i="7"/>
  <c r="Q95" i="6"/>
  <c r="O95" i="7" s="1"/>
  <c r="I280" i="7"/>
  <c r="U280" i="6"/>
  <c r="S280" i="7" s="1"/>
  <c r="E314" i="7"/>
  <c r="G336" i="7"/>
  <c r="M192" i="7"/>
  <c r="G192" i="7"/>
  <c r="I249" i="7"/>
  <c r="B179" i="7"/>
  <c r="L226" i="7"/>
  <c r="X226" i="6"/>
  <c r="V226" i="7" s="1"/>
  <c r="B208" i="7"/>
  <c r="B302" i="7"/>
  <c r="G168" i="7"/>
  <c r="S168" i="6"/>
  <c r="Q168" i="7" s="1"/>
  <c r="H168" i="7"/>
  <c r="T168" i="6"/>
  <c r="R168" i="7" s="1"/>
  <c r="J365" i="7"/>
  <c r="L354" i="7"/>
  <c r="H78" i="7"/>
  <c r="T78" i="6"/>
  <c r="R78" i="7" s="1"/>
  <c r="J154" i="7"/>
  <c r="L154" i="7"/>
  <c r="G304" i="7"/>
  <c r="S304" i="6"/>
  <c r="Q304" i="7" s="1"/>
  <c r="M269" i="7"/>
  <c r="K254" i="7"/>
  <c r="W254" i="6"/>
  <c r="U254" i="7" s="1"/>
  <c r="M108" i="7"/>
  <c r="Y108" i="6"/>
  <c r="W108" i="7" s="1"/>
  <c r="K108" i="7"/>
  <c r="I368" i="7"/>
  <c r="B341" i="7"/>
  <c r="F232" i="7"/>
  <c r="R232" i="6"/>
  <c r="P232" i="7" s="1"/>
  <c r="G293" i="7"/>
  <c r="S293" i="6"/>
  <c r="Q293" i="7" s="1"/>
  <c r="B369" i="7"/>
  <c r="J173" i="7"/>
  <c r="G141" i="7"/>
  <c r="F93" i="7"/>
  <c r="I346" i="7"/>
  <c r="I303" i="7"/>
  <c r="B303" i="7"/>
  <c r="F205" i="7"/>
  <c r="I174" i="7"/>
  <c r="M174" i="7"/>
  <c r="G355" i="7"/>
  <c r="S355" i="6"/>
  <c r="Q355" i="7" s="1"/>
  <c r="E259" i="7"/>
  <c r="K161" i="7"/>
  <c r="G105" i="7"/>
  <c r="K337" i="7"/>
  <c r="W337" i="6"/>
  <c r="U337" i="7" s="1"/>
  <c r="B17" i="7"/>
  <c r="I17" i="7"/>
  <c r="U17" i="6"/>
  <c r="S17" i="7" s="1"/>
  <c r="K322" i="7"/>
  <c r="W322" i="6"/>
  <c r="U322" i="7" s="1"/>
  <c r="B172" i="7"/>
  <c r="M120" i="7"/>
  <c r="Y120" i="6"/>
  <c r="W120" i="7" s="1"/>
  <c r="G120" i="7"/>
  <c r="S120" i="6"/>
  <c r="Q120" i="7" s="1"/>
  <c r="M255" i="7"/>
  <c r="L291" i="7"/>
  <c r="H291" i="7"/>
  <c r="I204" i="7"/>
  <c r="G271" i="7"/>
  <c r="S271" i="6"/>
  <c r="Q271" i="7" s="1"/>
  <c r="L81" i="7"/>
  <c r="X81" i="6"/>
  <c r="V81" i="7" s="1"/>
  <c r="J19" i="7"/>
  <c r="V19" i="6"/>
  <c r="T19" i="7" s="1"/>
  <c r="K19" i="7"/>
  <c r="H270" i="7"/>
  <c r="B270" i="7"/>
  <c r="G183" i="7"/>
  <c r="J191" i="7"/>
  <c r="V191" i="6"/>
  <c r="T191" i="7" s="1"/>
  <c r="B277" i="7"/>
  <c r="G140" i="7"/>
  <c r="E5" i="7"/>
  <c r="Q5" i="6"/>
  <c r="O5" i="7" s="1"/>
  <c r="L312" i="7"/>
  <c r="F163" i="7"/>
  <c r="R163" i="6"/>
  <c r="P163" i="7" s="1"/>
  <c r="M222" i="7"/>
  <c r="H222" i="7"/>
  <c r="E283" i="7"/>
  <c r="G99" i="7"/>
  <c r="B72" i="7"/>
  <c r="J199" i="7"/>
  <c r="E199" i="7"/>
  <c r="K35" i="7"/>
  <c r="W35" i="6"/>
  <c r="U35" i="7" s="1"/>
  <c r="I73" i="7"/>
  <c r="M134" i="7"/>
  <c r="G151" i="7"/>
  <c r="F133" i="7"/>
  <c r="R133" i="6"/>
  <c r="P133" i="7" s="1"/>
  <c r="F113" i="7"/>
  <c r="G330" i="7"/>
  <c r="S330" i="6"/>
  <c r="Q330" i="7" s="1"/>
  <c r="L144" i="7"/>
  <c r="X144" i="6"/>
  <c r="V144" i="7" s="1"/>
  <c r="G190" i="7"/>
  <c r="E246" i="7"/>
  <c r="M153" i="7"/>
  <c r="Y153" i="6"/>
  <c r="W153" i="7" s="1"/>
  <c r="J238" i="7"/>
  <c r="V238" i="6"/>
  <c r="T238" i="7" s="1"/>
  <c r="M238" i="7"/>
  <c r="Y238" i="6"/>
  <c r="W238" i="7" s="1"/>
  <c r="H64" i="7"/>
  <c r="B317" i="7"/>
  <c r="K145" i="7"/>
  <c r="W145" i="6"/>
  <c r="U145" i="7" s="1"/>
  <c r="H71" i="7"/>
  <c r="K261" i="7"/>
  <c r="F331" i="7"/>
  <c r="R331" i="6"/>
  <c r="P331" i="7" s="1"/>
  <c r="H160" i="7"/>
  <c r="T160" i="6"/>
  <c r="R160" i="7" s="1"/>
  <c r="B37" i="7"/>
  <c r="J104" i="7"/>
  <c r="G6" i="7"/>
  <c r="B36" i="7"/>
  <c r="J357" i="7"/>
  <c r="E38" i="7"/>
  <c r="Q38" i="6"/>
  <c r="O38" i="7" s="1"/>
  <c r="L187" i="7"/>
  <c r="X187" i="6"/>
  <c r="V187" i="7" s="1"/>
  <c r="B118" i="7"/>
  <c r="J227" i="7"/>
  <c r="L143" i="7"/>
  <c r="H321" i="7"/>
  <c r="T321" i="6"/>
  <c r="R321" i="7" s="1"/>
  <c r="H292" i="7"/>
  <c r="L67" i="7"/>
  <c r="X67" i="6"/>
  <c r="V67" i="7" s="1"/>
  <c r="L286" i="7"/>
  <c r="X286" i="6"/>
  <c r="V286" i="7" s="1"/>
  <c r="H129" i="7"/>
  <c r="B166" i="7"/>
  <c r="I202" i="7"/>
  <c r="U202" i="6"/>
  <c r="S202" i="7" s="1"/>
  <c r="E363" i="7"/>
  <c r="I110" i="7"/>
  <c r="U110" i="6"/>
  <c r="S110" i="7" s="1"/>
  <c r="F12" i="7"/>
  <c r="R12" i="6"/>
  <c r="P12" i="7" s="1"/>
  <c r="H171" i="7"/>
  <c r="I109" i="7"/>
  <c r="M274" i="7"/>
  <c r="E274" i="7"/>
  <c r="Q274" i="6"/>
  <c r="O274" i="7" s="1"/>
  <c r="L90" i="7"/>
  <c r="X90" i="6"/>
  <c r="V90" i="7" s="1"/>
  <c r="B90" i="7"/>
  <c r="I289" i="7"/>
  <c r="U289" i="6"/>
  <c r="S289" i="7" s="1"/>
  <c r="F115" i="7"/>
  <c r="I115" i="7"/>
  <c r="I210" i="7"/>
  <c r="K282" i="7"/>
  <c r="W282" i="6"/>
  <c r="U282" i="7" s="1"/>
  <c r="F236" i="7"/>
  <c r="R236" i="6"/>
  <c r="P236" i="7" s="1"/>
  <c r="M236" i="7"/>
  <c r="F48" i="7"/>
  <c r="R48" i="6"/>
  <c r="P48" i="7" s="1"/>
  <c r="F47" i="7"/>
  <c r="R47" i="6"/>
  <c r="P47" i="7" s="1"/>
  <c r="K10" i="7"/>
  <c r="W10" i="6"/>
  <c r="U10" i="7" s="1"/>
  <c r="I339" i="7"/>
  <c r="U339" i="6"/>
  <c r="S339" i="7" s="1"/>
  <c r="E339" i="7"/>
  <c r="Q339" i="6"/>
  <c r="O339" i="7" s="1"/>
  <c r="I301" i="7"/>
  <c r="U301" i="6"/>
  <c r="S301" i="7" s="1"/>
  <c r="E61" i="7"/>
  <c r="Q61" i="6"/>
  <c r="O61" i="7" s="1"/>
  <c r="L23" i="7"/>
  <c r="X23" i="6"/>
  <c r="V23" i="7" s="1"/>
  <c r="E23" i="7"/>
  <c r="Q23" i="6"/>
  <c r="O23" i="7" s="1"/>
  <c r="G250" i="7"/>
  <c r="H338" i="7"/>
  <c r="I338" i="7"/>
  <c r="U338" i="6"/>
  <c r="S338" i="7" s="1"/>
  <c r="M32" i="7"/>
  <c r="Y32" i="6"/>
  <c r="W32" i="7" s="1"/>
  <c r="I299" i="7"/>
  <c r="I268" i="7"/>
  <c r="B268" i="7"/>
  <c r="M13" i="7"/>
  <c r="G13" i="7"/>
  <c r="M308" i="7"/>
  <c r="F155" i="7"/>
  <c r="R155" i="6"/>
  <c r="P155" i="7" s="1"/>
  <c r="J50" i="7"/>
  <c r="V50" i="6"/>
  <c r="T50" i="7" s="1"/>
  <c r="F50" i="7"/>
  <c r="R50" i="6"/>
  <c r="P50" i="7" s="1"/>
  <c r="G193" i="7"/>
  <c r="S193" i="6"/>
  <c r="Q193" i="7" s="1"/>
  <c r="M328" i="7"/>
  <c r="Y328" i="6"/>
  <c r="W328" i="7" s="1"/>
  <c r="F131" i="7"/>
  <c r="R131" i="6"/>
  <c r="P131" i="7" s="1"/>
  <c r="L131" i="7"/>
  <c r="X131" i="6"/>
  <c r="V131" i="7" s="1"/>
  <c r="B180" i="7"/>
  <c r="I305" i="7"/>
  <c r="J218" i="7"/>
  <c r="V218" i="6"/>
  <c r="T218" i="7" s="1"/>
  <c r="E218" i="7"/>
  <c r="Q218" i="6"/>
  <c r="O218" i="7" s="1"/>
  <c r="E112" i="7"/>
  <c r="Q112" i="6"/>
  <c r="O112" i="7" s="1"/>
  <c r="M332" i="7"/>
  <c r="Y365" i="6"/>
  <c r="W365" i="7" s="1"/>
  <c r="Y332" i="6"/>
  <c r="W332" i="7" s="1"/>
  <c r="M251" i="7"/>
  <c r="B125" i="7"/>
  <c r="L125" i="7"/>
  <c r="X125" i="6"/>
  <c r="V125" i="7" s="1"/>
  <c r="G315" i="7"/>
  <c r="S315" i="6"/>
  <c r="Q315" i="7" s="1"/>
  <c r="L170" i="7"/>
  <c r="X170" i="6"/>
  <c r="V170" i="7" s="1"/>
  <c r="F138" i="7"/>
  <c r="M138" i="7"/>
  <c r="Y138" i="6"/>
  <c r="W138" i="7" s="1"/>
  <c r="E43" i="7"/>
  <c r="Q43" i="6"/>
  <c r="O43" i="7" s="1"/>
  <c r="L43" i="7"/>
  <c r="E106" i="7"/>
  <c r="Q106" i="6"/>
  <c r="O106" i="7" s="1"/>
  <c r="H325" i="7"/>
  <c r="T325" i="6"/>
  <c r="R325" i="7" s="1"/>
  <c r="E128" i="7"/>
  <c r="Q128" i="6"/>
  <c r="O128" i="7" s="1"/>
  <c r="F9" i="7"/>
  <c r="K9" i="7"/>
  <c r="J366" i="7"/>
  <c r="J340" i="7"/>
  <c r="G340" i="7"/>
  <c r="M147" i="7"/>
  <c r="H280" i="7"/>
  <c r="T280" i="6"/>
  <c r="R280" i="7" s="1"/>
  <c r="I336" i="7"/>
  <c r="B336" i="7"/>
  <c r="B192" i="7"/>
  <c r="M179" i="7"/>
  <c r="Y179" i="6"/>
  <c r="W179" i="7" s="1"/>
  <c r="M226" i="7"/>
  <c r="Y226" i="6"/>
  <c r="W226" i="7" s="1"/>
  <c r="I226" i="7"/>
  <c r="K208" i="7"/>
  <c r="W208" i="6"/>
  <c r="U208" i="7" s="1"/>
  <c r="M302" i="7"/>
  <c r="M290" i="7"/>
  <c r="K290" i="7"/>
  <c r="W290" i="6"/>
  <c r="U290" i="7" s="1"/>
  <c r="L168" i="7"/>
  <c r="X168" i="6"/>
  <c r="V168" i="7" s="1"/>
  <c r="B168" i="7"/>
  <c r="G25" i="7"/>
  <c r="E25" i="7"/>
  <c r="I65" i="7"/>
  <c r="F354" i="7"/>
  <c r="B56" i="7"/>
  <c r="M78" i="7"/>
  <c r="Y78" i="6"/>
  <c r="W78" i="7" s="1"/>
  <c r="G78" i="7"/>
  <c r="S78" i="6"/>
  <c r="Q78" i="7" s="1"/>
  <c r="E154" i="7"/>
  <c r="H254" i="7"/>
  <c r="T254" i="6"/>
  <c r="R254" i="7" s="1"/>
  <c r="G68" i="7"/>
  <c r="S68" i="6"/>
  <c r="Q68" i="7" s="1"/>
  <c r="J293" i="7"/>
  <c r="V293" i="6"/>
  <c r="T293" i="7" s="1"/>
  <c r="I189" i="7"/>
  <c r="K189" i="7"/>
  <c r="W189" i="6"/>
  <c r="U189" i="7" s="1"/>
  <c r="E369" i="7"/>
  <c r="Q369" i="6"/>
  <c r="O369" i="7" s="1"/>
  <c r="F173" i="7"/>
  <c r="L141" i="7"/>
  <c r="E93" i="7"/>
  <c r="E346" i="7"/>
  <c r="J46" i="7"/>
  <c r="V46" i="6"/>
  <c r="T46" i="7" s="1"/>
  <c r="B205" i="7"/>
  <c r="E205" i="7"/>
  <c r="Q205" i="6"/>
  <c r="O205" i="7" s="1"/>
  <c r="F220" i="7"/>
  <c r="R220" i="6"/>
  <c r="P220" i="7" s="1"/>
  <c r="F174" i="7"/>
  <c r="G174" i="7"/>
  <c r="B45" i="7"/>
  <c r="M45" i="7"/>
  <c r="M355" i="7"/>
  <c r="I195" i="7"/>
  <c r="U195" i="6"/>
  <c r="S195" i="7" s="1"/>
  <c r="J259" i="7"/>
  <c r="B161" i="7"/>
  <c r="G161" i="7"/>
  <c r="L105" i="7"/>
  <c r="X105" i="6"/>
  <c r="V105" i="7" s="1"/>
  <c r="G17" i="7"/>
  <c r="H172" i="7"/>
  <c r="L120" i="7"/>
  <c r="X120" i="6"/>
  <c r="V120" i="7" s="1"/>
  <c r="F255" i="7"/>
  <c r="R255" i="6"/>
  <c r="P255" i="7" s="1"/>
  <c r="J255" i="7"/>
  <c r="F271" i="7"/>
  <c r="R271" i="6"/>
  <c r="P271" i="7" s="1"/>
  <c r="B81" i="7"/>
  <c r="M92" i="7"/>
  <c r="Y92" i="6"/>
  <c r="W92" i="7" s="1"/>
  <c r="B19" i="7"/>
  <c r="H19" i="7"/>
  <c r="T19" i="6"/>
  <c r="R19" i="7" s="1"/>
  <c r="K270" i="7"/>
  <c r="W270" i="6"/>
  <c r="U270" i="7" s="1"/>
  <c r="L183" i="7"/>
  <c r="H277" i="7"/>
  <c r="T277" i="6"/>
  <c r="R277" i="7" s="1"/>
  <c r="K49" i="7"/>
  <c r="K140" i="7"/>
  <c r="W140" i="6"/>
  <c r="U140" i="7" s="1"/>
  <c r="M5" i="7"/>
  <c r="Y5" i="6"/>
  <c r="W5" i="7" s="1"/>
  <c r="G312" i="7"/>
  <c r="J163" i="7"/>
  <c r="V163" i="6"/>
  <c r="T163" i="7" s="1"/>
  <c r="B163" i="7"/>
  <c r="J222" i="7"/>
  <c r="M279" i="7"/>
  <c r="H99" i="7"/>
  <c r="L199" i="7"/>
  <c r="E35" i="7"/>
  <c r="I134" i="7"/>
  <c r="J151" i="7"/>
  <c r="M113" i="7"/>
  <c r="B330" i="7"/>
  <c r="E144" i="7"/>
  <c r="Q144" i="6"/>
  <c r="O144" i="7" s="1"/>
  <c r="E33" i="7"/>
  <c r="J33" i="7"/>
  <c r="V33" i="6"/>
  <c r="T33" i="7" s="1"/>
  <c r="B22" i="7"/>
  <c r="F164" i="7"/>
  <c r="F190" i="7"/>
  <c r="J130" i="7"/>
  <c r="V130" i="6"/>
  <c r="T130" i="7" s="1"/>
  <c r="E310" i="7"/>
  <c r="Q310" i="6"/>
  <c r="O310" i="7" s="1"/>
  <c r="I246" i="7"/>
  <c r="L153" i="7"/>
  <c r="X153" i="6"/>
  <c r="V153" i="7" s="1"/>
  <c r="I238" i="7"/>
  <c r="U238" i="6"/>
  <c r="S238" i="7" s="1"/>
  <c r="M64" i="7"/>
  <c r="J55" i="7"/>
  <c r="V55" i="6"/>
  <c r="T55" i="7" s="1"/>
  <c r="F145" i="7"/>
  <c r="R145" i="6"/>
  <c r="P145" i="7" s="1"/>
  <c r="H237" i="7"/>
  <c r="T237" i="6"/>
  <c r="R237" i="7" s="1"/>
  <c r="B331" i="7"/>
  <c r="I37" i="7"/>
  <c r="H60" i="7"/>
  <c r="B156" i="7"/>
  <c r="L6" i="7"/>
  <c r="X6" i="6"/>
  <c r="V6" i="7" s="1"/>
  <c r="K321" i="7"/>
  <c r="W321" i="6"/>
  <c r="U321" i="7" s="1"/>
  <c r="B292" i="7"/>
  <c r="E67" i="7"/>
  <c r="Q67" i="6"/>
  <c r="O67" i="7" s="1"/>
  <c r="M320" i="7"/>
  <c r="Y320" i="6"/>
  <c r="W320" i="7" s="1"/>
  <c r="K297" i="7"/>
  <c r="K171" i="7"/>
  <c r="W171" i="6"/>
  <c r="U171" i="7" s="1"/>
  <c r="K109" i="7"/>
  <c r="K298" i="7"/>
  <c r="W298" i="6"/>
  <c r="U298" i="7" s="1"/>
  <c r="L305" i="7"/>
  <c r="X305" i="6"/>
  <c r="V305" i="7" s="1"/>
  <c r="M218" i="7"/>
  <c r="Y218" i="6"/>
  <c r="W218" i="7" s="1"/>
  <c r="J324" i="7"/>
  <c r="K112" i="7"/>
  <c r="W112" i="6"/>
  <c r="U112" i="7" s="1"/>
  <c r="B332" i="7"/>
  <c r="H114" i="7"/>
  <c r="T114" i="6"/>
  <c r="R114" i="7" s="1"/>
  <c r="L114" i="7"/>
  <c r="X114" i="6"/>
  <c r="V114" i="7" s="1"/>
  <c r="H125" i="7"/>
  <c r="T125" i="6"/>
  <c r="R125" i="7" s="1"/>
  <c r="L11" i="7"/>
  <c r="K11" i="7"/>
  <c r="W11" i="6"/>
  <c r="U11" i="7" s="1"/>
  <c r="I315" i="7"/>
  <c r="F315" i="7"/>
  <c r="R315" i="6"/>
  <c r="P315" i="7" s="1"/>
  <c r="G138" i="7"/>
  <c r="S138" i="6"/>
  <c r="Q138" i="7" s="1"/>
  <c r="H43" i="7"/>
  <c r="T43" i="6"/>
  <c r="R43" i="7" s="1"/>
  <c r="G43" i="7"/>
  <c r="S43" i="6"/>
  <c r="Q43" i="7" s="1"/>
  <c r="L106" i="7"/>
  <c r="X106" i="6"/>
  <c r="V106" i="7" s="1"/>
  <c r="L325" i="7"/>
  <c r="G128" i="7"/>
  <c r="S128" i="6"/>
  <c r="Q128" i="7" s="1"/>
  <c r="K128" i="7"/>
  <c r="W128" i="6"/>
  <c r="U128" i="7" s="1"/>
  <c r="F340" i="7"/>
  <c r="E235" i="7"/>
  <c r="B147" i="7"/>
  <c r="K280" i="7"/>
  <c r="W280" i="6"/>
  <c r="U280" i="7" s="1"/>
  <c r="G280" i="7"/>
  <c r="S280" i="6"/>
  <c r="Q280" i="7" s="1"/>
  <c r="H314" i="7"/>
  <c r="G314" i="7"/>
  <c r="K192" i="7"/>
  <c r="W192" i="6"/>
  <c r="U192" i="7" s="1"/>
  <c r="G88" i="7"/>
  <c r="S88" i="6"/>
  <c r="Q88" i="7" s="1"/>
  <c r="K226" i="7"/>
  <c r="W226" i="6"/>
  <c r="U226" i="7" s="1"/>
  <c r="G208" i="7"/>
  <c r="S208" i="6"/>
  <c r="Q208" i="7" s="1"/>
  <c r="G302" i="7"/>
  <c r="H290" i="7"/>
  <c r="T290" i="6"/>
  <c r="R290" i="7" s="1"/>
  <c r="F290" i="7"/>
  <c r="R290" i="6"/>
  <c r="P290" i="7" s="1"/>
  <c r="F168" i="7"/>
  <c r="R168" i="6"/>
  <c r="P168" i="7" s="1"/>
  <c r="F25" i="7"/>
  <c r="I25" i="7"/>
  <c r="M65" i="7"/>
  <c r="I56" i="7"/>
  <c r="U56" i="6"/>
  <c r="S56" i="7" s="1"/>
  <c r="G56" i="7"/>
  <c r="F78" i="7"/>
  <c r="J78" i="7"/>
  <c r="I154" i="7"/>
  <c r="L304" i="7"/>
  <c r="L269" i="7"/>
  <c r="X269" i="6"/>
  <c r="V269" i="7" s="1"/>
  <c r="F341" i="7"/>
  <c r="R341" i="6"/>
  <c r="P341" i="7" s="1"/>
  <c r="G39" i="7"/>
  <c r="S39" i="6"/>
  <c r="Q39" i="7" s="1"/>
  <c r="B293" i="7"/>
  <c r="M189" i="7"/>
  <c r="Y189" i="6"/>
  <c r="W189" i="7" s="1"/>
  <c r="J369" i="7"/>
  <c r="V369" i="6"/>
  <c r="T369" i="7" s="1"/>
  <c r="M173" i="7"/>
  <c r="J93" i="7"/>
  <c r="V93" i="6"/>
  <c r="T93" i="7" s="1"/>
  <c r="M346" i="7"/>
  <c r="Y346" i="6"/>
  <c r="W346" i="7" s="1"/>
  <c r="K46" i="7"/>
  <c r="W46" i="6"/>
  <c r="U46" i="7" s="1"/>
  <c r="I220" i="7"/>
  <c r="I355" i="7"/>
  <c r="U355" i="6"/>
  <c r="S355" i="7" s="1"/>
  <c r="E195" i="7"/>
  <c r="Q195" i="6"/>
  <c r="O195" i="7" s="1"/>
  <c r="L195" i="7"/>
  <c r="X195" i="6"/>
  <c r="V195" i="7" s="1"/>
  <c r="G259" i="7"/>
  <c r="F161" i="7"/>
  <c r="R161" i="6"/>
  <c r="P161" i="7" s="1"/>
  <c r="M161" i="7"/>
  <c r="B105" i="7"/>
  <c r="M337" i="7"/>
  <c r="Y337" i="6"/>
  <c r="W337" i="7" s="1"/>
  <c r="J17" i="7"/>
  <c r="V17" i="6"/>
  <c r="T17" i="7" s="1"/>
  <c r="F322" i="7"/>
  <c r="R322" i="6"/>
  <c r="P322" i="7" s="1"/>
  <c r="F172" i="7"/>
  <c r="J120" i="7"/>
  <c r="V120" i="6"/>
  <c r="T120" i="7" s="1"/>
  <c r="G255" i="7"/>
  <c r="H255" i="7"/>
  <c r="G204" i="7"/>
  <c r="S204" i="6"/>
  <c r="Q204" i="7" s="1"/>
  <c r="M84" i="7"/>
  <c r="M271" i="7"/>
  <c r="Y271" i="6"/>
  <c r="W271" i="7" s="1"/>
  <c r="M81" i="7"/>
  <c r="Y81" i="6"/>
  <c r="W81" i="7" s="1"/>
  <c r="G92" i="7"/>
  <c r="S92" i="6"/>
  <c r="Q92" i="7" s="1"/>
  <c r="I92" i="7"/>
  <c r="E19" i="7"/>
  <c r="Q19" i="6"/>
  <c r="O19" i="7" s="1"/>
  <c r="E270" i="7"/>
  <c r="Q270" i="6"/>
  <c r="O270" i="7" s="1"/>
  <c r="K183" i="7"/>
  <c r="H191" i="7"/>
  <c r="T191" i="6"/>
  <c r="R191" i="7" s="1"/>
  <c r="B49" i="7"/>
  <c r="L5" i="7"/>
  <c r="X5" i="6"/>
  <c r="V5" i="7" s="1"/>
  <c r="L123" i="7"/>
  <c r="L283" i="7"/>
  <c r="X283" i="6"/>
  <c r="V283" i="7" s="1"/>
  <c r="K279" i="7"/>
  <c r="W279" i="6"/>
  <c r="U279" i="7" s="1"/>
  <c r="K124" i="7"/>
  <c r="W124" i="6"/>
  <c r="U124" i="7" s="1"/>
  <c r="B199" i="7"/>
  <c r="J35" i="7"/>
  <c r="M73" i="7"/>
  <c r="M263" i="7"/>
  <c r="E113" i="7"/>
  <c r="I80" i="7"/>
  <c r="G40" i="7"/>
  <c r="H330" i="7"/>
  <c r="T330" i="6"/>
  <c r="R330" i="7" s="1"/>
  <c r="G33" i="7"/>
  <c r="S33" i="6"/>
  <c r="Q33" i="7" s="1"/>
  <c r="M33" i="7"/>
  <c r="Y33" i="6"/>
  <c r="W33" i="7" s="1"/>
  <c r="E215" i="7"/>
  <c r="J164" i="7"/>
  <c r="V164" i="6"/>
  <c r="T164" i="7" s="1"/>
  <c r="J190" i="7"/>
  <c r="E190" i="7"/>
  <c r="Q190" i="6"/>
  <c r="O190" i="7" s="1"/>
  <c r="M130" i="7"/>
  <c r="J310" i="7"/>
  <c r="G246" i="7"/>
  <c r="B64" i="7"/>
  <c r="L145" i="7"/>
  <c r="X145" i="6"/>
  <c r="V145" i="7" s="1"/>
  <c r="M261" i="7"/>
  <c r="Y261" i="6"/>
  <c r="W261" i="7" s="1"/>
  <c r="G261" i="7"/>
  <c r="I237" i="7"/>
  <c r="U237" i="6"/>
  <c r="S237" i="7" s="1"/>
  <c r="H196" i="7"/>
  <c r="T196" i="6"/>
  <c r="R196" i="7" s="1"/>
  <c r="H148" i="7"/>
  <c r="T148" i="6"/>
  <c r="R148" i="7" s="1"/>
  <c r="F357" i="7"/>
  <c r="R357" i="6"/>
  <c r="P357" i="7" s="1"/>
  <c r="F38" i="7"/>
  <c r="E187" i="7"/>
  <c r="H182" i="7"/>
  <c r="T182" i="6"/>
  <c r="R182" i="7" s="1"/>
  <c r="B321" i="7"/>
  <c r="E28" i="7"/>
  <c r="L129" i="7"/>
  <c r="X129" i="6"/>
  <c r="V129" i="7" s="1"/>
  <c r="H320" i="7"/>
  <c r="M171" i="7"/>
  <c r="Y171" i="6"/>
  <c r="W171" i="7" s="1"/>
  <c r="B298" i="7"/>
  <c r="K18" i="7"/>
  <c r="W18" i="6"/>
  <c r="U18" i="7" s="1"/>
  <c r="I213" i="7"/>
  <c r="U213" i="6"/>
  <c r="S213" i="7" s="1"/>
  <c r="K114" i="7"/>
  <c r="W114" i="6"/>
  <c r="U114" i="7" s="1"/>
  <c r="B114" i="7"/>
  <c r="F125" i="7"/>
  <c r="I11" i="7"/>
  <c r="F170" i="7"/>
  <c r="E138" i="7"/>
  <c r="Q138" i="6"/>
  <c r="O138" i="7" s="1"/>
  <c r="B219" i="7"/>
  <c r="K106" i="7"/>
  <c r="G325" i="7"/>
  <c r="S325" i="6"/>
  <c r="Q325" i="7" s="1"/>
  <c r="J128" i="7"/>
  <c r="V128" i="6"/>
  <c r="T128" i="7" s="1"/>
  <c r="H366" i="7"/>
  <c r="K340" i="7"/>
  <c r="K95" i="7"/>
  <c r="W95" i="6"/>
  <c r="U95" i="7" s="1"/>
  <c r="E147" i="7"/>
  <c r="Q147" i="6"/>
  <c r="O147" i="7" s="1"/>
  <c r="M336" i="7"/>
  <c r="I192" i="7"/>
  <c r="J249" i="7"/>
  <c r="E88" i="7"/>
  <c r="Q88" i="6"/>
  <c r="O88" i="7" s="1"/>
  <c r="H178" i="7"/>
  <c r="T178" i="6"/>
  <c r="R178" i="7" s="1"/>
  <c r="K178" i="7"/>
  <c r="W178" i="6"/>
  <c r="U178" i="7" s="1"/>
  <c r="F179" i="7"/>
  <c r="R179" i="6"/>
  <c r="P179" i="7" s="1"/>
  <c r="L208" i="7"/>
  <c r="X208" i="6"/>
  <c r="V208" i="7" s="1"/>
  <c r="M208" i="7"/>
  <c r="Y208" i="6"/>
  <c r="W208" i="7" s="1"/>
  <c r="E302" i="7"/>
  <c r="Q302" i="6"/>
  <c r="O302" i="7" s="1"/>
  <c r="B290" i="7"/>
  <c r="E168" i="7"/>
  <c r="Q168" i="6"/>
  <c r="O168" i="7" s="1"/>
  <c r="L25" i="7"/>
  <c r="B25" i="7"/>
  <c r="E365" i="7"/>
  <c r="K354" i="7"/>
  <c r="I354" i="7"/>
  <c r="U354" i="6"/>
  <c r="S354" i="7" s="1"/>
  <c r="E56" i="7"/>
  <c r="H56" i="7"/>
  <c r="T56" i="6"/>
  <c r="R56" i="7" s="1"/>
  <c r="B154" i="7"/>
  <c r="B269" i="7"/>
  <c r="G253" i="7"/>
  <c r="F253" i="7"/>
  <c r="R253" i="6"/>
  <c r="P253" i="7" s="1"/>
  <c r="L254" i="7"/>
  <c r="X254" i="6"/>
  <c r="V254" i="7" s="1"/>
  <c r="K68" i="7"/>
  <c r="W68" i="6"/>
  <c r="U68" i="7" s="1"/>
  <c r="F108" i="7"/>
  <c r="R108" i="6"/>
  <c r="P108" i="7" s="1"/>
  <c r="J39" i="7"/>
  <c r="M293" i="7"/>
  <c r="Y293" i="6"/>
  <c r="W293" i="7" s="1"/>
  <c r="J189" i="7"/>
  <c r="V189" i="6"/>
  <c r="T189" i="7" s="1"/>
  <c r="H93" i="7"/>
  <c r="F46" i="7"/>
  <c r="L46" i="7"/>
  <c r="X46" i="6"/>
  <c r="V46" i="7" s="1"/>
  <c r="H205" i="7"/>
  <c r="T205" i="6"/>
  <c r="R205" i="7" s="1"/>
  <c r="B220" i="7"/>
  <c r="E174" i="7"/>
  <c r="Q174" i="6"/>
  <c r="O174" i="7" s="1"/>
  <c r="J355" i="7"/>
  <c r="V355" i="6"/>
  <c r="T355" i="7" s="1"/>
  <c r="B195" i="7"/>
  <c r="H195" i="7"/>
  <c r="T195" i="6"/>
  <c r="R195" i="7" s="1"/>
  <c r="I259" i="7"/>
  <c r="U259" i="6"/>
  <c r="S259" i="7" s="1"/>
  <c r="M105" i="7"/>
  <c r="H337" i="7"/>
  <c r="T337" i="6"/>
  <c r="R337" i="7" s="1"/>
  <c r="E337" i="7"/>
  <c r="Q337" i="6"/>
  <c r="O337" i="7" s="1"/>
  <c r="M322" i="7"/>
  <c r="Y322" i="6"/>
  <c r="W322" i="7" s="1"/>
  <c r="E322" i="7"/>
  <c r="Q322" i="6"/>
  <c r="O322" i="7" s="1"/>
  <c r="E172" i="7"/>
  <c r="I172" i="7"/>
  <c r="U172" i="6"/>
  <c r="S172" i="7" s="1"/>
  <c r="E204" i="7"/>
  <c r="Q204" i="6"/>
  <c r="O204" i="7" s="1"/>
  <c r="L271" i="7"/>
  <c r="X271" i="6"/>
  <c r="V271" i="7" s="1"/>
  <c r="E271" i="7"/>
  <c r="Q271" i="6"/>
  <c r="O271" i="7" s="1"/>
  <c r="J81" i="7"/>
  <c r="K92" i="7"/>
  <c r="W92" i="6"/>
  <c r="U92" i="7" s="1"/>
  <c r="H92" i="7"/>
  <c r="T92" i="6"/>
  <c r="R92" i="7" s="1"/>
  <c r="J270" i="7"/>
  <c r="V270" i="6"/>
  <c r="T270" i="7" s="1"/>
  <c r="G191" i="7"/>
  <c r="S191" i="6"/>
  <c r="Q191" i="7" s="1"/>
  <c r="M277" i="7"/>
  <c r="Y277" i="6"/>
  <c r="W277" i="7" s="1"/>
  <c r="E49" i="7"/>
  <c r="B140" i="7"/>
  <c r="H312" i="7"/>
  <c r="T312" i="6"/>
  <c r="R312" i="7" s="1"/>
  <c r="B312" i="7"/>
  <c r="I163" i="7"/>
  <c r="U163" i="6"/>
  <c r="S163" i="7" s="1"/>
  <c r="M163" i="7"/>
  <c r="Y163" i="6"/>
  <c r="W163" i="7" s="1"/>
  <c r="F99" i="7"/>
  <c r="R99" i="6"/>
  <c r="P99" i="7" s="1"/>
  <c r="B124" i="7"/>
  <c r="G124" i="7"/>
  <c r="K199" i="7"/>
  <c r="W199" i="6"/>
  <c r="U199" i="7" s="1"/>
  <c r="I35" i="7"/>
  <c r="B35" i="7"/>
  <c r="K134" i="7"/>
  <c r="H134" i="7"/>
  <c r="L151" i="7"/>
  <c r="E133" i="7"/>
  <c r="Q133" i="6"/>
  <c r="O133" i="7" s="1"/>
  <c r="L113" i="7"/>
  <c r="K40" i="7"/>
  <c r="L330" i="7"/>
  <c r="X330" i="6"/>
  <c r="V330" i="7" s="1"/>
  <c r="K330" i="7"/>
  <c r="W330" i="6"/>
  <c r="U330" i="7" s="1"/>
  <c r="J144" i="7"/>
  <c r="H144" i="7"/>
  <c r="T144" i="6"/>
  <c r="R144" i="7" s="1"/>
  <c r="F33" i="7"/>
  <c r="R33" i="6"/>
  <c r="P33" i="7" s="1"/>
  <c r="I33" i="7"/>
  <c r="U33" i="6"/>
  <c r="S33" i="7" s="1"/>
  <c r="H22" i="7"/>
  <c r="T22" i="6"/>
  <c r="R22" i="7" s="1"/>
  <c r="E22" i="7"/>
  <c r="Q22" i="6"/>
  <c r="O22" i="7" s="1"/>
  <c r="B215" i="7"/>
  <c r="K164" i="7"/>
  <c r="I190" i="7"/>
  <c r="U190" i="6"/>
  <c r="S190" i="7" s="1"/>
  <c r="L130" i="7"/>
  <c r="X130" i="6"/>
  <c r="V130" i="7" s="1"/>
  <c r="F310" i="7"/>
  <c r="L310" i="7"/>
  <c r="X310" i="6"/>
  <c r="V310" i="7" s="1"/>
  <c r="J153" i="7"/>
  <c r="L238" i="7"/>
  <c r="X238" i="6"/>
  <c r="V238" i="7" s="1"/>
  <c r="M55" i="7"/>
  <c r="Y55" i="6"/>
  <c r="W55" i="7" s="1"/>
  <c r="J71" i="7"/>
  <c r="V71" i="6"/>
  <c r="T71" i="7" s="1"/>
  <c r="E329" i="7"/>
  <c r="Q329" i="6"/>
  <c r="O329" i="7" s="1"/>
  <c r="H331" i="7"/>
  <c r="J196" i="7"/>
  <c r="V196" i="6"/>
  <c r="T196" i="7" s="1"/>
  <c r="L196" i="7"/>
  <c r="X196" i="6"/>
  <c r="V196" i="7" s="1"/>
  <c r="M31" i="7"/>
  <c r="Y31" i="6"/>
  <c r="W31" i="7" s="1"/>
  <c r="K148" i="7"/>
  <c r="W148" i="6"/>
  <c r="U148" i="7" s="1"/>
  <c r="K104" i="7"/>
  <c r="W104" i="6"/>
  <c r="U104" i="7" s="1"/>
  <c r="J156" i="7"/>
  <c r="M42" i="7"/>
  <c r="Y42" i="6"/>
  <c r="W42" i="7" s="1"/>
  <c r="I36" i="7"/>
  <c r="J182" i="7"/>
  <c r="V182" i="6"/>
  <c r="T182" i="7" s="1"/>
  <c r="G227" i="7"/>
  <c r="J321" i="7"/>
  <c r="M292" i="7"/>
  <c r="Y292" i="6"/>
  <c r="W292" i="7" s="1"/>
  <c r="H67" i="7"/>
  <c r="T67" i="6"/>
  <c r="R67" i="7" s="1"/>
  <c r="J286" i="7"/>
  <c r="F129" i="7"/>
  <c r="F320" i="7"/>
  <c r="F297" i="7"/>
  <c r="R297" i="6"/>
  <c r="P297" i="7" s="1"/>
  <c r="L298" i="7"/>
  <c r="X298" i="6"/>
  <c r="V298" i="7" s="1"/>
  <c r="G24" i="7"/>
  <c r="S24" i="6"/>
  <c r="Q24" i="7" s="1"/>
  <c r="M137" i="7"/>
  <c r="G213" i="7"/>
  <c r="S213" i="6"/>
  <c r="Q213" i="7" s="1"/>
  <c r="L230" i="7"/>
  <c r="F150" i="7"/>
  <c r="K86" i="7"/>
  <c r="I197" i="7"/>
  <c r="U197" i="6"/>
  <c r="S197" i="7" s="1"/>
  <c r="I52" i="7"/>
  <c r="L257" i="7"/>
  <c r="X257" i="6"/>
  <c r="V257" i="7" s="1"/>
  <c r="K83" i="7"/>
  <c r="K70" i="7"/>
  <c r="W70" i="6"/>
  <c r="U70" i="7" s="1"/>
  <c r="B89" i="7"/>
  <c r="M352" i="7"/>
  <c r="I288" i="7"/>
  <c r="H288" i="7"/>
  <c r="T288" i="6"/>
  <c r="R288" i="7" s="1"/>
  <c r="M159" i="7"/>
  <c r="L294" i="7"/>
  <c r="X294" i="6"/>
  <c r="V294" i="7" s="1"/>
  <c r="J247" i="7"/>
  <c r="V247" i="6"/>
  <c r="T247" i="7" s="1"/>
  <c r="L207" i="7"/>
  <c r="X207" i="6"/>
  <c r="V207" i="7" s="1"/>
  <c r="E350" i="7"/>
  <c r="L8" i="7"/>
  <c r="E349" i="7"/>
  <c r="E186" i="7"/>
  <c r="Q186" i="6"/>
  <c r="O186" i="7" s="1"/>
  <c r="G59" i="7"/>
  <c r="B59" i="7"/>
  <c r="K367" i="7"/>
  <c r="H367" i="7"/>
  <c r="T367" i="6"/>
  <c r="R367" i="7" s="1"/>
  <c r="K34" i="7"/>
  <c r="M264" i="7"/>
  <c r="Y264" i="6"/>
  <c r="W264" i="7" s="1"/>
  <c r="B87" i="7"/>
  <c r="L122" i="7"/>
  <c r="X122" i="6"/>
  <c r="V122" i="7" s="1"/>
  <c r="G102" i="7"/>
  <c r="M102" i="7"/>
  <c r="E326" i="7"/>
  <c r="Q326" i="6"/>
  <c r="O326" i="7" s="1"/>
  <c r="G326" i="7"/>
  <c r="S326" i="6"/>
  <c r="Q326" i="7" s="1"/>
  <c r="I233" i="7"/>
  <c r="L256" i="7"/>
  <c r="B162" i="7"/>
  <c r="I285" i="7"/>
  <c r="U285" i="6"/>
  <c r="S285" i="7" s="1"/>
  <c r="K169" i="7"/>
  <c r="K351" i="7"/>
  <c r="E221" i="7"/>
  <c r="G356" i="7"/>
  <c r="S356" i="6"/>
  <c r="Q356" i="7" s="1"/>
  <c r="E316" i="7"/>
  <c r="Q316" i="6"/>
  <c r="O316" i="7" s="1"/>
  <c r="E211" i="7"/>
  <c r="G211" i="7"/>
  <c r="M117" i="7"/>
  <c r="Y117" i="6"/>
  <c r="W117" i="7" s="1"/>
  <c r="E117" i="7"/>
  <c r="Q117" i="6"/>
  <c r="O117" i="7" s="1"/>
  <c r="E158" i="7"/>
  <c r="Q158" i="6"/>
  <c r="O158" i="7" s="1"/>
  <c r="L184" i="7"/>
  <c r="X184" i="6"/>
  <c r="V184" i="7" s="1"/>
  <c r="H184" i="7"/>
  <c r="T184" i="6"/>
  <c r="R184" i="7" s="1"/>
  <c r="J361" i="7"/>
  <c r="L311" i="7"/>
  <c r="X311" i="6"/>
  <c r="V311" i="7" s="1"/>
  <c r="E146" i="7"/>
  <c r="K85" i="7"/>
  <c r="W85" i="6"/>
  <c r="U85" i="7" s="1"/>
  <c r="H243" i="7"/>
  <c r="T243" i="6"/>
  <c r="R243" i="7" s="1"/>
  <c r="I342" i="7"/>
  <c r="U342" i="6"/>
  <c r="S342" i="7" s="1"/>
  <c r="L307" i="7"/>
  <c r="M203" i="7"/>
  <c r="B278" i="7"/>
  <c r="E364" i="7"/>
  <c r="F364" i="7"/>
  <c r="R364" i="6"/>
  <c r="P364" i="7" s="1"/>
  <c r="L7" i="7"/>
  <c r="H7" i="7"/>
  <c r="M244" i="7"/>
  <c r="Y244" i="6"/>
  <c r="W244" i="7" s="1"/>
  <c r="H275" i="7"/>
  <c r="T275" i="6"/>
  <c r="R275" i="7" s="1"/>
  <c r="G107" i="7"/>
  <c r="B223" i="7"/>
  <c r="G223" i="7"/>
  <c r="F119" i="7"/>
  <c r="R119" i="6"/>
  <c r="P119" i="7" s="1"/>
  <c r="M245" i="7"/>
  <c r="Y245" i="6"/>
  <c r="W245" i="7" s="1"/>
  <c r="M29" i="7"/>
  <c r="Y29" i="6"/>
  <c r="W29" i="7" s="1"/>
  <c r="H29" i="7"/>
  <c r="T29" i="6"/>
  <c r="R29" i="7" s="1"/>
  <c r="H76" i="7"/>
  <c r="T76" i="6"/>
  <c r="R76" i="7" s="1"/>
  <c r="B309" i="7"/>
  <c r="J318" i="7"/>
  <c r="L284" i="7"/>
  <c r="X284" i="6"/>
  <c r="V284" i="7" s="1"/>
  <c r="G284" i="7"/>
  <c r="S284" i="6"/>
  <c r="Q284" i="7" s="1"/>
  <c r="I165" i="7"/>
  <c r="K165" i="7"/>
  <c r="W165" i="6"/>
  <c r="U165" i="7" s="1"/>
  <c r="B121" i="7"/>
  <c r="F121" i="7"/>
  <c r="R121" i="6"/>
  <c r="P121" i="7" s="1"/>
  <c r="G30" i="7"/>
  <c r="K30" i="7"/>
  <c r="E319" i="7"/>
  <c r="Q319" i="6"/>
  <c r="O319" i="7" s="1"/>
  <c r="F98" i="7"/>
  <c r="F16" i="7"/>
  <c r="R16" i="6"/>
  <c r="P16" i="7" s="1"/>
  <c r="I149" i="7"/>
  <c r="B216" i="7"/>
  <c r="M94" i="7"/>
  <c r="K185" i="7"/>
  <c r="G362" i="7"/>
  <c r="S362" i="6"/>
  <c r="Q362" i="7" s="1"/>
  <c r="M167" i="7"/>
  <c r="Y167" i="6"/>
  <c r="W167" i="7" s="1"/>
  <c r="B26" i="7"/>
  <c r="E26" i="7"/>
  <c r="M188" i="7"/>
  <c r="B343" i="7"/>
  <c r="J177" i="7"/>
  <c r="J242" i="7"/>
  <c r="F126" i="7"/>
  <c r="G126" i="7"/>
  <c r="S126" i="6"/>
  <c r="Q126" i="7" s="1"/>
  <c r="M101" i="7"/>
  <c r="J44" i="7"/>
  <c r="V44" i="6"/>
  <c r="T44" i="7" s="1"/>
  <c r="F198" i="7"/>
  <c r="R198" i="6"/>
  <c r="P198" i="7" s="1"/>
  <c r="I152" i="7"/>
  <c r="I58" i="7"/>
  <c r="G58" i="7"/>
  <c r="E171" i="7"/>
  <c r="Q171" i="6"/>
  <c r="O171" i="7" s="1"/>
  <c r="K100" i="7"/>
  <c r="W100" i="6"/>
  <c r="U100" i="7" s="1"/>
  <c r="I313" i="7"/>
  <c r="U313" i="6"/>
  <c r="S313" i="7" s="1"/>
  <c r="J313" i="7"/>
  <c r="B276" i="7"/>
  <c r="E300" i="7"/>
  <c r="Q300" i="6"/>
  <c r="O300" i="7" s="1"/>
  <c r="H63" i="7"/>
  <c r="T63" i="6"/>
  <c r="R63" i="7" s="1"/>
  <c r="J24" i="7"/>
  <c r="E24" i="7"/>
  <c r="F18" i="7"/>
  <c r="G79" i="7"/>
  <c r="S79" i="6"/>
  <c r="Q79" i="7" s="1"/>
  <c r="J79" i="7"/>
  <c r="V79" i="6"/>
  <c r="T79" i="7" s="1"/>
  <c r="M213" i="7"/>
  <c r="Y213" i="6"/>
  <c r="W213" i="7" s="1"/>
  <c r="B213" i="7"/>
  <c r="I69" i="7"/>
  <c r="U69" i="6"/>
  <c r="S69" i="7" s="1"/>
  <c r="G345" i="7"/>
  <c r="I86" i="7"/>
  <c r="U86" i="6"/>
  <c r="S86" i="7" s="1"/>
  <c r="M197" i="7"/>
  <c r="G52" i="7"/>
  <c r="J257" i="7"/>
  <c r="V257" i="6"/>
  <c r="T257" i="7" s="1"/>
  <c r="L83" i="7"/>
  <c r="M70" i="7"/>
  <c r="G89" i="7"/>
  <c r="J352" i="7"/>
  <c r="V352" i="6"/>
  <c r="T352" i="7" s="1"/>
  <c r="H132" i="7"/>
  <c r="T132" i="6"/>
  <c r="R132" i="7" s="1"/>
  <c r="E132" i="7"/>
  <c r="J288" i="7"/>
  <c r="V288" i="6"/>
  <c r="T288" i="7" s="1"/>
  <c r="B260" i="7"/>
  <c r="E247" i="7"/>
  <c r="Q247" i="6"/>
  <c r="O247" i="7" s="1"/>
  <c r="H207" i="7"/>
  <c r="K41" i="7"/>
  <c r="W41" i="6"/>
  <c r="U41" i="7" s="1"/>
  <c r="K350" i="7"/>
  <c r="F8" i="7"/>
  <c r="J8" i="7"/>
  <c r="J349" i="7"/>
  <c r="E252" i="7"/>
  <c r="H186" i="7"/>
  <c r="T186" i="6"/>
  <c r="R186" i="7" s="1"/>
  <c r="K57" i="7"/>
  <c r="L224" i="7"/>
  <c r="X224" i="6"/>
  <c r="V224" i="7" s="1"/>
  <c r="B367" i="7"/>
  <c r="B51" i="7"/>
  <c r="I34" i="7"/>
  <c r="E265" i="7"/>
  <c r="Q265" i="6"/>
  <c r="O265" i="7" s="1"/>
  <c r="H264" i="7"/>
  <c r="I87" i="7"/>
  <c r="G122" i="7"/>
  <c r="K102" i="7"/>
  <c r="F209" i="7"/>
  <c r="R209" i="6"/>
  <c r="P209" i="7" s="1"/>
  <c r="B209" i="7"/>
  <c r="H326" i="7"/>
  <c r="L326" i="7"/>
  <c r="M359" i="7"/>
  <c r="G233" i="7"/>
  <c r="H233" i="7"/>
  <c r="F62" i="7"/>
  <c r="R62" i="6"/>
  <c r="P62" i="7" s="1"/>
  <c r="L62" i="7"/>
  <c r="E344" i="7"/>
  <c r="Q344" i="6"/>
  <c r="O344" i="7" s="1"/>
  <c r="G344" i="7"/>
  <c r="E256" i="7"/>
  <c r="J162" i="7"/>
  <c r="V162" i="6"/>
  <c r="T162" i="7" s="1"/>
  <c r="H285" i="7"/>
  <c r="T285" i="6"/>
  <c r="R285" i="7" s="1"/>
  <c r="J351" i="7"/>
  <c r="G351" i="7"/>
  <c r="E75" i="7"/>
  <c r="Q75" i="6"/>
  <c r="O75" i="7" s="1"/>
  <c r="B356" i="7"/>
  <c r="J316" i="7"/>
  <c r="V316" i="6"/>
  <c r="T316" i="7" s="1"/>
  <c r="J20" i="7"/>
  <c r="I158" i="7"/>
  <c r="U158" i="6"/>
  <c r="S158" i="7" s="1"/>
  <c r="F184" i="7"/>
  <c r="R184" i="6"/>
  <c r="P184" i="7" s="1"/>
  <c r="E311" i="7"/>
  <c r="Q311" i="6"/>
  <c r="O311" i="7" s="1"/>
  <c r="F146" i="7"/>
  <c r="B85" i="7"/>
  <c r="F85" i="7"/>
  <c r="J212" i="7"/>
  <c r="V212" i="6"/>
  <c r="T212" i="7" s="1"/>
  <c r="E21" i="7"/>
  <c r="Q21" i="6"/>
  <c r="O21" i="7" s="1"/>
  <c r="J342" i="7"/>
  <c r="V342" i="6"/>
  <c r="T342" i="7" s="1"/>
  <c r="B307" i="7"/>
  <c r="B364" i="7"/>
  <c r="M7" i="7"/>
  <c r="B7" i="7"/>
  <c r="E244" i="7"/>
  <c r="Q244" i="6"/>
  <c r="O244" i="7" s="1"/>
  <c r="L275" i="7"/>
  <c r="X275" i="6"/>
  <c r="V275" i="7" s="1"/>
  <c r="F107" i="7"/>
  <c r="J119" i="7"/>
  <c r="V119" i="6"/>
  <c r="T119" i="7" s="1"/>
  <c r="L76" i="7"/>
  <c r="X76" i="6"/>
  <c r="V76" i="7" s="1"/>
  <c r="K309" i="7"/>
  <c r="H318" i="7"/>
  <c r="F165" i="7"/>
  <c r="R165" i="6"/>
  <c r="P165" i="7" s="1"/>
  <c r="E121" i="7"/>
  <c r="Q121" i="6"/>
  <c r="O121" i="7" s="1"/>
  <c r="H30" i="7"/>
  <c r="F30" i="7"/>
  <c r="H98" i="7"/>
  <c r="J149" i="7"/>
  <c r="V149" i="6"/>
  <c r="T149" i="7" s="1"/>
  <c r="K228" i="7"/>
  <c r="H94" i="7"/>
  <c r="K103" i="7"/>
  <c r="L333" i="7"/>
  <c r="X333" i="6"/>
  <c r="V333" i="7" s="1"/>
  <c r="E362" i="7"/>
  <c r="Q362" i="6"/>
  <c r="O362" i="7" s="1"/>
  <c r="K26" i="7"/>
  <c r="W26" i="6"/>
  <c r="U26" i="7" s="1"/>
  <c r="L323" i="7"/>
  <c r="X323" i="6"/>
  <c r="V323" i="7" s="1"/>
  <c r="L188" i="7"/>
  <c r="G101" i="7"/>
  <c r="F101" i="7"/>
  <c r="F44" i="7"/>
  <c r="R44" i="6"/>
  <c r="P44" i="7" s="1"/>
  <c r="G198" i="7"/>
  <c r="I198" i="7"/>
  <c r="U198" i="6"/>
  <c r="S198" i="7" s="1"/>
  <c r="K58" i="7"/>
  <c r="E58" i="7"/>
  <c r="G238" i="7"/>
  <c r="S238" i="6"/>
  <c r="Q238" i="7" s="1"/>
  <c r="J64" i="7"/>
  <c r="V64" i="6"/>
  <c r="T64" i="7" s="1"/>
  <c r="E317" i="7"/>
  <c r="Q317" i="6"/>
  <c r="O317" i="7" s="1"/>
  <c r="E55" i="7"/>
  <c r="H145" i="7"/>
  <c r="T145" i="6"/>
  <c r="R145" i="7" s="1"/>
  <c r="M329" i="7"/>
  <c r="Y329" i="6"/>
  <c r="W329" i="7" s="1"/>
  <c r="M331" i="7"/>
  <c r="Y331" i="6"/>
  <c r="W331" i="7" s="1"/>
  <c r="K31" i="7"/>
  <c r="G160" i="7"/>
  <c r="S160" i="6"/>
  <c r="Q160" i="7" s="1"/>
  <c r="G37" i="7"/>
  <c r="F37" i="7"/>
  <c r="R37" i="6"/>
  <c r="P37" i="7" s="1"/>
  <c r="B60" i="7"/>
  <c r="F104" i="7"/>
  <c r="R104" i="6"/>
  <c r="P104" i="7" s="1"/>
  <c r="G104" i="7"/>
  <c r="S104" i="6"/>
  <c r="Q104" i="7" s="1"/>
  <c r="J6" i="7"/>
  <c r="B42" i="7"/>
  <c r="I357" i="7"/>
  <c r="E118" i="7"/>
  <c r="Q118" i="6"/>
  <c r="O118" i="7" s="1"/>
  <c r="B227" i="7"/>
  <c r="M143" i="7"/>
  <c r="I321" i="7"/>
  <c r="J28" i="7"/>
  <c r="V28" i="6"/>
  <c r="T28" i="7" s="1"/>
  <c r="F292" i="7"/>
  <c r="R292" i="6"/>
  <c r="P292" i="7" s="1"/>
  <c r="F67" i="7"/>
  <c r="R67" i="6"/>
  <c r="P67" i="7" s="1"/>
  <c r="M286" i="7"/>
  <c r="M347" i="7"/>
  <c r="Y347" i="6"/>
  <c r="W347" i="7" s="1"/>
  <c r="I194" i="7"/>
  <c r="K129" i="7"/>
  <c r="W129" i="6"/>
  <c r="U129" i="7" s="1"/>
  <c r="J166" i="7"/>
  <c r="B320" i="7"/>
  <c r="K202" i="7"/>
  <c r="W202" i="6"/>
  <c r="U202" i="7" s="1"/>
  <c r="I171" i="7"/>
  <c r="H109" i="7"/>
  <c r="I276" i="7"/>
  <c r="U276" i="6"/>
  <c r="S276" i="7" s="1"/>
  <c r="J276" i="7"/>
  <c r="V276" i="6"/>
  <c r="T276" i="7" s="1"/>
  <c r="M300" i="7"/>
  <c r="E298" i="7"/>
  <c r="J63" i="7"/>
  <c r="V63" i="6"/>
  <c r="T63" i="7" s="1"/>
  <c r="H24" i="7"/>
  <c r="T24" i="6"/>
  <c r="R24" i="7" s="1"/>
  <c r="F24" i="7"/>
  <c r="L137" i="7"/>
  <c r="X137" i="6"/>
  <c r="V137" i="7" s="1"/>
  <c r="H18" i="7"/>
  <c r="T18" i="6"/>
  <c r="R18" i="7" s="1"/>
  <c r="M345" i="7"/>
  <c r="Y345" i="6"/>
  <c r="W345" i="7" s="1"/>
  <c r="I345" i="7"/>
  <c r="U345" i="6"/>
  <c r="S345" i="7" s="1"/>
  <c r="K150" i="7"/>
  <c r="W150" i="6"/>
  <c r="U150" i="7" s="1"/>
  <c r="I150" i="7"/>
  <c r="G197" i="7"/>
  <c r="J52" i="7"/>
  <c r="H52" i="7"/>
  <c r="B257" i="7"/>
  <c r="G257" i="7"/>
  <c r="I83" i="7"/>
  <c r="E83" i="7"/>
  <c r="L70" i="7"/>
  <c r="X70" i="6"/>
  <c r="V70" i="7" s="1"/>
  <c r="L352" i="7"/>
  <c r="H352" i="7"/>
  <c r="B132" i="7"/>
  <c r="G132" i="7"/>
  <c r="S132" i="6"/>
  <c r="Q132" i="7" s="1"/>
  <c r="L159" i="7"/>
  <c r="X159" i="6"/>
  <c r="V159" i="7" s="1"/>
  <c r="H260" i="7"/>
  <c r="B247" i="7"/>
  <c r="I207" i="7"/>
  <c r="U207" i="6"/>
  <c r="S207" i="7" s="1"/>
  <c r="J350" i="7"/>
  <c r="K8" i="7"/>
  <c r="I8" i="7"/>
  <c r="K349" i="7"/>
  <c r="G252" i="7"/>
  <c r="J186" i="7"/>
  <c r="V186" i="6"/>
  <c r="T186" i="7" s="1"/>
  <c r="M306" i="7"/>
  <c r="L306" i="7"/>
  <c r="I57" i="7"/>
  <c r="G57" i="7"/>
  <c r="I224" i="7"/>
  <c r="U224" i="6"/>
  <c r="S224" i="7" s="1"/>
  <c r="L51" i="7"/>
  <c r="H34" i="7"/>
  <c r="B34" i="7"/>
  <c r="M265" i="7"/>
  <c r="Y265" i="6"/>
  <c r="W265" i="7" s="1"/>
  <c r="J264" i="7"/>
  <c r="M87" i="7"/>
  <c r="I102" i="7"/>
  <c r="E102" i="7"/>
  <c r="L209" i="7"/>
  <c r="X209" i="6"/>
  <c r="V209" i="7" s="1"/>
  <c r="H359" i="7"/>
  <c r="T359" i="6"/>
  <c r="R359" i="7" s="1"/>
  <c r="J258" i="7"/>
  <c r="E233" i="7"/>
  <c r="G62" i="7"/>
  <c r="F344" i="7"/>
  <c r="R344" i="6"/>
  <c r="P344" i="7" s="1"/>
  <c r="B256" i="7"/>
  <c r="F169" i="7"/>
  <c r="R169" i="6"/>
  <c r="P169" i="7" s="1"/>
  <c r="H351" i="7"/>
  <c r="I75" i="7"/>
  <c r="J221" i="7"/>
  <c r="K221" i="7"/>
  <c r="W221" i="6"/>
  <c r="U221" i="7" s="1"/>
  <c r="H356" i="7"/>
  <c r="T356" i="6"/>
  <c r="R356" i="7" s="1"/>
  <c r="H316" i="7"/>
  <c r="T316" i="6"/>
  <c r="R316" i="7" s="1"/>
  <c r="B316" i="7"/>
  <c r="I20" i="7"/>
  <c r="G361" i="7"/>
  <c r="B311" i="7"/>
  <c r="J146" i="7"/>
  <c r="I146" i="7"/>
  <c r="M85" i="7"/>
  <c r="Y85" i="6"/>
  <c r="W85" i="7" s="1"/>
  <c r="E212" i="7"/>
  <c r="H21" i="7"/>
  <c r="T21" i="6"/>
  <c r="R21" i="7" s="1"/>
  <c r="K327" i="7"/>
  <c r="E278" i="7"/>
  <c r="K364" i="7"/>
  <c r="G364" i="7"/>
  <c r="B244" i="7"/>
  <c r="K241" i="7"/>
  <c r="W241" i="6"/>
  <c r="U241" i="7" s="1"/>
  <c r="F275" i="7"/>
  <c r="R275" i="6"/>
  <c r="P275" i="7" s="1"/>
  <c r="M107" i="7"/>
  <c r="I107" i="7"/>
  <c r="U107" i="6"/>
  <c r="S107" i="7" s="1"/>
  <c r="E240" i="7"/>
  <c r="Q240" i="6"/>
  <c r="O240" i="7" s="1"/>
  <c r="F240" i="7"/>
  <c r="F29" i="7"/>
  <c r="R29" i="6"/>
  <c r="P29" i="7" s="1"/>
  <c r="M309" i="7"/>
  <c r="Y309" i="6"/>
  <c r="W309" i="7" s="1"/>
  <c r="F318" i="7"/>
  <c r="R318" i="6"/>
  <c r="P318" i="7" s="1"/>
  <c r="E284" i="7"/>
  <c r="Q284" i="6"/>
  <c r="O284" i="7" s="1"/>
  <c r="J284" i="7"/>
  <c r="G165" i="7"/>
  <c r="S165" i="6"/>
  <c r="Q165" i="7" s="1"/>
  <c r="I30" i="7"/>
  <c r="M319" i="7"/>
  <c r="Y319" i="6"/>
  <c r="W319" i="7" s="1"/>
  <c r="E16" i="7"/>
  <c r="Q16" i="6"/>
  <c r="O16" i="7" s="1"/>
  <c r="I135" i="7"/>
  <c r="U135" i="6"/>
  <c r="S135" i="7" s="1"/>
  <c r="I216" i="7"/>
  <c r="U216" i="6"/>
  <c r="S216" i="7" s="1"/>
  <c r="L94" i="7"/>
  <c r="L185" i="7"/>
  <c r="B103" i="7"/>
  <c r="L103" i="7"/>
  <c r="K333" i="7"/>
  <c r="W333" i="6"/>
  <c r="U333" i="7" s="1"/>
  <c r="B362" i="7"/>
  <c r="L362" i="7"/>
  <c r="L167" i="7"/>
  <c r="X167" i="6"/>
  <c r="V167" i="7" s="1"/>
  <c r="L26" i="7"/>
  <c r="F26" i="7"/>
  <c r="E323" i="7"/>
  <c r="Q323" i="6"/>
  <c r="O323" i="7" s="1"/>
  <c r="G177" i="7"/>
  <c r="G242" i="7"/>
  <c r="S242" i="6"/>
  <c r="Q242" i="7" s="1"/>
  <c r="K101" i="7"/>
  <c r="W101" i="6"/>
  <c r="U101" i="7" s="1"/>
  <c r="I44" i="7"/>
  <c r="U44" i="6"/>
  <c r="S44" i="7" s="1"/>
  <c r="L44" i="7"/>
  <c r="X44" i="6"/>
  <c r="V44" i="7" s="1"/>
  <c r="B198" i="7"/>
  <c r="B96" i="7"/>
  <c r="H58" i="7"/>
  <c r="M6" i="7"/>
  <c r="Y6" i="6"/>
  <c r="W6" i="7" s="1"/>
  <c r="F42" i="7"/>
  <c r="R42" i="6"/>
  <c r="P42" i="7" s="1"/>
  <c r="F36" i="7"/>
  <c r="F187" i="7"/>
  <c r="G118" i="7"/>
  <c r="S118" i="6"/>
  <c r="Q118" i="7" s="1"/>
  <c r="H227" i="7"/>
  <c r="E227" i="7"/>
  <c r="F28" i="7"/>
  <c r="I28" i="7"/>
  <c r="U28" i="6"/>
  <c r="S28" i="7" s="1"/>
  <c r="M67" i="7"/>
  <c r="G67" i="7"/>
  <c r="F286" i="7"/>
  <c r="H194" i="7"/>
  <c r="T194" i="6"/>
  <c r="R194" i="7" s="1"/>
  <c r="M129" i="7"/>
  <c r="M166" i="7"/>
  <c r="K320" i="7"/>
  <c r="B297" i="7"/>
  <c r="L110" i="7"/>
  <c r="X110" i="6"/>
  <c r="V110" i="7" s="1"/>
  <c r="H12" i="7"/>
  <c r="T12" i="6"/>
  <c r="R12" i="7" s="1"/>
  <c r="J100" i="7"/>
  <c r="V100" i="6"/>
  <c r="T100" i="7" s="1"/>
  <c r="I100" i="7"/>
  <c r="G109" i="7"/>
  <c r="L109" i="7"/>
  <c r="L313" i="7"/>
  <c r="K276" i="7"/>
  <c r="E111" i="7"/>
  <c r="Q111" i="6"/>
  <c r="O111" i="7" s="1"/>
  <c r="F298" i="7"/>
  <c r="R298" i="6"/>
  <c r="P298" i="7" s="1"/>
  <c r="F63" i="7"/>
  <c r="B266" i="7"/>
  <c r="M18" i="7"/>
  <c r="Y18" i="6"/>
  <c r="W18" i="7" s="1"/>
  <c r="F79" i="7"/>
  <c r="R79" i="6"/>
  <c r="P79" i="7" s="1"/>
  <c r="H213" i="7"/>
  <c r="F69" i="7"/>
  <c r="R69" i="6"/>
  <c r="P69" i="7" s="1"/>
  <c r="G69" i="7"/>
  <c r="B230" i="7"/>
  <c r="E150" i="7"/>
  <c r="Q150" i="6"/>
  <c r="O150" i="7" s="1"/>
  <c r="B197" i="7"/>
  <c r="B70" i="7"/>
  <c r="F89" i="7"/>
  <c r="R89" i="6"/>
  <c r="P89" i="7" s="1"/>
  <c r="B352" i="7"/>
  <c r="F352" i="7"/>
  <c r="L132" i="7"/>
  <c r="X132" i="6"/>
  <c r="V132" i="7" s="1"/>
  <c r="M132" i="7"/>
  <c r="L288" i="7"/>
  <c r="H159" i="7"/>
  <c r="J294" i="7"/>
  <c r="V294" i="6"/>
  <c r="T294" i="7" s="1"/>
  <c r="K260" i="7"/>
  <c r="G207" i="7"/>
  <c r="S207" i="6"/>
  <c r="Q207" i="7" s="1"/>
  <c r="I41" i="7"/>
  <c r="M8" i="7"/>
  <c r="F349" i="7"/>
  <c r="K252" i="7"/>
  <c r="L59" i="7"/>
  <c r="G306" i="7"/>
  <c r="J224" i="7"/>
  <c r="G367" i="7"/>
  <c r="H51" i="7"/>
  <c r="M34" i="7"/>
  <c r="Y34" i="6"/>
  <c r="W34" i="7" s="1"/>
  <c r="I265" i="7"/>
  <c r="J87" i="7"/>
  <c r="V87" i="6"/>
  <c r="T87" i="7" s="1"/>
  <c r="H122" i="7"/>
  <c r="F102" i="7"/>
  <c r="R102" i="6"/>
  <c r="P102" i="7" s="1"/>
  <c r="K209" i="7"/>
  <c r="W209" i="6"/>
  <c r="U209" i="7" s="1"/>
  <c r="I326" i="7"/>
  <c r="G258" i="7"/>
  <c r="B233" i="7"/>
  <c r="L233" i="7"/>
  <c r="I62" i="7"/>
  <c r="M256" i="7"/>
  <c r="K256" i="7"/>
  <c r="H162" i="7"/>
  <c r="G162" i="7"/>
  <c r="S162" i="6"/>
  <c r="Q162" i="7" s="1"/>
  <c r="L285" i="7"/>
  <c r="X285" i="6"/>
  <c r="V285" i="7" s="1"/>
  <c r="L169" i="7"/>
  <c r="B75" i="7"/>
  <c r="F211" i="7"/>
  <c r="B117" i="7"/>
  <c r="H158" i="7"/>
  <c r="T158" i="6"/>
  <c r="R158" i="7" s="1"/>
  <c r="I361" i="7"/>
  <c r="H311" i="7"/>
  <c r="T311" i="6"/>
  <c r="R311" i="7" s="1"/>
  <c r="H85" i="7"/>
  <c r="L21" i="7"/>
  <c r="X21" i="6"/>
  <c r="V21" i="7" s="1"/>
  <c r="K342" i="7"/>
  <c r="W342" i="6"/>
  <c r="U342" i="7" s="1"/>
  <c r="M307" i="7"/>
  <c r="Y307" i="6"/>
  <c r="W307" i="7" s="1"/>
  <c r="J327" i="7"/>
  <c r="I364" i="7"/>
  <c r="L364" i="7"/>
  <c r="X364" i="6"/>
  <c r="V364" i="7" s="1"/>
  <c r="I7" i="7"/>
  <c r="H244" i="7"/>
  <c r="T244" i="6"/>
  <c r="R244" i="7" s="1"/>
  <c r="J107" i="7"/>
  <c r="J240" i="7"/>
  <c r="V240" i="6"/>
  <c r="T240" i="7" s="1"/>
  <c r="H223" i="7"/>
  <c r="T223" i="6"/>
  <c r="R223" i="7" s="1"/>
  <c r="H119" i="7"/>
  <c r="T119" i="6"/>
  <c r="R119" i="7" s="1"/>
  <c r="G245" i="7"/>
  <c r="S245" i="6"/>
  <c r="Q245" i="7" s="1"/>
  <c r="H225" i="7"/>
  <c r="T225" i="6"/>
  <c r="R225" i="7" s="1"/>
  <c r="L309" i="7"/>
  <c r="X309" i="6"/>
  <c r="V309" i="7" s="1"/>
  <c r="L318" i="7"/>
  <c r="B318" i="7"/>
  <c r="B284" i="7"/>
  <c r="K319" i="7"/>
  <c r="W319" i="6"/>
  <c r="U319" i="7" s="1"/>
  <c r="E98" i="7"/>
  <c r="Q98" i="6"/>
  <c r="O98" i="7" s="1"/>
  <c r="G149" i="7"/>
  <c r="F149" i="7"/>
  <c r="E135" i="7"/>
  <c r="Q135" i="6"/>
  <c r="O135" i="7" s="1"/>
  <c r="L228" i="7"/>
  <c r="X228" i="6"/>
  <c r="V228" i="7" s="1"/>
  <c r="G228" i="7"/>
  <c r="S228" i="6"/>
  <c r="Q228" i="7" s="1"/>
  <c r="G216" i="7"/>
  <c r="B94" i="7"/>
  <c r="F185" i="7"/>
  <c r="E103" i="7"/>
  <c r="I362" i="7"/>
  <c r="K167" i="7"/>
  <c r="W167" i="6"/>
  <c r="U167" i="7" s="1"/>
  <c r="H167" i="7"/>
  <c r="T167" i="6"/>
  <c r="R167" i="7" s="1"/>
  <c r="H201" i="7"/>
  <c r="T201" i="6"/>
  <c r="R201" i="7" s="1"/>
  <c r="G188" i="7"/>
  <c r="S188" i="6"/>
  <c r="Q188" i="7" s="1"/>
  <c r="I188" i="7"/>
  <c r="U188" i="6"/>
  <c r="S188" i="7" s="1"/>
  <c r="F177" i="7"/>
  <c r="B242" i="7"/>
  <c r="K126" i="7"/>
  <c r="B101" i="7"/>
  <c r="E152" i="7"/>
  <c r="K96" i="7"/>
  <c r="W96" i="6"/>
  <c r="U96" i="7" s="1"/>
  <c r="F96" i="7"/>
  <c r="F58" i="7"/>
  <c r="M164" i="7"/>
  <c r="B190" i="7"/>
  <c r="E130" i="7"/>
  <c r="Q130" i="6"/>
  <c r="O130" i="7" s="1"/>
  <c r="K130" i="7"/>
  <c r="W130" i="6"/>
  <c r="U130" i="7" s="1"/>
  <c r="H310" i="7"/>
  <c r="H246" i="7"/>
  <c r="E153" i="7"/>
  <c r="Q153" i="6"/>
  <c r="O153" i="7" s="1"/>
  <c r="K153" i="7"/>
  <c r="W153" i="6"/>
  <c r="U153" i="7" s="1"/>
  <c r="B238" i="7"/>
  <c r="H238" i="7"/>
  <c r="T238" i="6"/>
  <c r="R238" i="7" s="1"/>
  <c r="G64" i="7"/>
  <c r="E64" i="7"/>
  <c r="F317" i="7"/>
  <c r="H55" i="7"/>
  <c r="T55" i="6"/>
  <c r="R55" i="7" s="1"/>
  <c r="E145" i="7"/>
  <c r="Q145" i="6"/>
  <c r="O145" i="7" s="1"/>
  <c r="L71" i="7"/>
  <c r="H261" i="7"/>
  <c r="M237" i="7"/>
  <c r="Y237" i="6"/>
  <c r="W237" i="7" s="1"/>
  <c r="J329" i="7"/>
  <c r="V329" i="6"/>
  <c r="T329" i="7" s="1"/>
  <c r="L331" i="7"/>
  <c r="X331" i="6"/>
  <c r="V331" i="7" s="1"/>
  <c r="B148" i="7"/>
  <c r="B160" i="7"/>
  <c r="F60" i="7"/>
  <c r="G60" i="7"/>
  <c r="S60" i="6"/>
  <c r="Q60" i="7" s="1"/>
  <c r="M156" i="7"/>
  <c r="Y156" i="6"/>
  <c r="W156" i="7" s="1"/>
  <c r="G357" i="7"/>
  <c r="K182" i="7"/>
  <c r="J118" i="7"/>
  <c r="M321" i="7"/>
  <c r="Y321" i="6"/>
  <c r="W321" i="7" s="1"/>
  <c r="B28" i="7"/>
  <c r="I67" i="7"/>
  <c r="G286" i="7"/>
  <c r="F347" i="7"/>
  <c r="R347" i="6"/>
  <c r="P347" i="7" s="1"/>
  <c r="L347" i="7"/>
  <c r="X347" i="6"/>
  <c r="V347" i="7" s="1"/>
  <c r="E129" i="7"/>
  <c r="L166" i="7"/>
  <c r="L320" i="7"/>
  <c r="J297" i="7"/>
  <c r="V297" i="6"/>
  <c r="T297" i="7" s="1"/>
  <c r="F363" i="7"/>
  <c r="B110" i="7"/>
  <c r="G171" i="7"/>
  <c r="L100" i="7"/>
  <c r="M109" i="7"/>
  <c r="M313" i="7"/>
  <c r="Y313" i="6"/>
  <c r="W313" i="7" s="1"/>
  <c r="G276" i="7"/>
  <c r="S276" i="6"/>
  <c r="Q276" i="7" s="1"/>
  <c r="K111" i="7"/>
  <c r="W111" i="6"/>
  <c r="U111" i="7" s="1"/>
  <c r="L300" i="7"/>
  <c r="G298" i="7"/>
  <c r="B24" i="7"/>
  <c r="K137" i="7"/>
  <c r="F137" i="7"/>
  <c r="G266" i="7"/>
  <c r="K213" i="7"/>
  <c r="J69" i="7"/>
  <c r="V69" i="6"/>
  <c r="T69" i="7" s="1"/>
  <c r="B345" i="7"/>
  <c r="L150" i="7"/>
  <c r="F86" i="7"/>
  <c r="L197" i="7"/>
  <c r="B52" i="7"/>
  <c r="F52" i="7"/>
  <c r="H83" i="7"/>
  <c r="F83" i="7"/>
  <c r="R83" i="6"/>
  <c r="P83" i="7" s="1"/>
  <c r="H70" i="7"/>
  <c r="T70" i="6"/>
  <c r="R70" i="7" s="1"/>
  <c r="K89" i="7"/>
  <c r="E352" i="7"/>
  <c r="I132" i="7"/>
  <c r="K132" i="7"/>
  <c r="W132" i="6"/>
  <c r="U132" i="7" s="1"/>
  <c r="F288" i="7"/>
  <c r="R288" i="6"/>
  <c r="P288" i="7" s="1"/>
  <c r="F159" i="7"/>
  <c r="M260" i="7"/>
  <c r="Y260" i="6"/>
  <c r="W260" i="7" s="1"/>
  <c r="G247" i="7"/>
  <c r="S247" i="6"/>
  <c r="Q247" i="7" s="1"/>
  <c r="M349" i="7"/>
  <c r="H252" i="7"/>
  <c r="L252" i="7"/>
  <c r="B186" i="7"/>
  <c r="F306" i="7"/>
  <c r="H57" i="7"/>
  <c r="L34" i="7"/>
  <c r="X34" i="6"/>
  <c r="V34" i="7" s="1"/>
  <c r="J34" i="7"/>
  <c r="G87" i="7"/>
  <c r="B122" i="7"/>
  <c r="B102" i="7"/>
  <c r="J326" i="7"/>
  <c r="V326" i="6"/>
  <c r="T326" i="7" s="1"/>
  <c r="J359" i="7"/>
  <c r="V359" i="6"/>
  <c r="T359" i="7" s="1"/>
  <c r="K258" i="7"/>
  <c r="I258" i="7"/>
  <c r="H62" i="7"/>
  <c r="K344" i="7"/>
  <c r="H344" i="7"/>
  <c r="J256" i="7"/>
  <c r="V256" i="6"/>
  <c r="T256" i="7" s="1"/>
  <c r="I162" i="7"/>
  <c r="E285" i="7"/>
  <c r="Q285" i="6"/>
  <c r="O285" i="7" s="1"/>
  <c r="F285" i="7"/>
  <c r="I169" i="7"/>
  <c r="B351" i="7"/>
  <c r="F351" i="7"/>
  <c r="H75" i="7"/>
  <c r="M221" i="7"/>
  <c r="F356" i="7"/>
  <c r="M356" i="7"/>
  <c r="L211" i="7"/>
  <c r="F20" i="7"/>
  <c r="L117" i="7"/>
  <c r="X117" i="6"/>
  <c r="V117" i="7" s="1"/>
  <c r="G158" i="7"/>
  <c r="S158" i="6"/>
  <c r="Q158" i="7" s="1"/>
  <c r="B184" i="7"/>
  <c r="H361" i="7"/>
  <c r="L146" i="7"/>
  <c r="G85" i="7"/>
  <c r="S85" i="6"/>
  <c r="Q85" i="7" s="1"/>
  <c r="B212" i="7"/>
  <c r="L243" i="7"/>
  <c r="H307" i="7"/>
  <c r="H327" i="7"/>
  <c r="K203" i="7"/>
  <c r="J278" i="7"/>
  <c r="V278" i="6"/>
  <c r="T278" i="7" s="1"/>
  <c r="L278" i="7"/>
  <c r="X278" i="6"/>
  <c r="V278" i="7" s="1"/>
  <c r="F244" i="7"/>
  <c r="M275" i="7"/>
  <c r="Y275" i="6"/>
  <c r="W275" i="7" s="1"/>
  <c r="L107" i="7"/>
  <c r="I223" i="7"/>
  <c r="U223" i="6"/>
  <c r="S223" i="7" s="1"/>
  <c r="B119" i="7"/>
  <c r="E29" i="7"/>
  <c r="Q29" i="6"/>
  <c r="O29" i="7" s="1"/>
  <c r="G76" i="7"/>
  <c r="S76" i="6"/>
  <c r="Q76" i="7" s="1"/>
  <c r="J319" i="7"/>
  <c r="V319" i="6"/>
  <c r="T319" i="7" s="1"/>
  <c r="K16" i="7"/>
  <c r="W16" i="6"/>
  <c r="U16" i="7" s="1"/>
  <c r="M149" i="7"/>
  <c r="K216" i="7"/>
  <c r="W216" i="6"/>
  <c r="U216" i="7" s="1"/>
  <c r="K94" i="7"/>
  <c r="M185" i="7"/>
  <c r="I185" i="7"/>
  <c r="M103" i="7"/>
  <c r="Y103" i="6"/>
  <c r="W103" i="7" s="1"/>
  <c r="G103" i="7"/>
  <c r="E333" i="7"/>
  <c r="Q333" i="6"/>
  <c r="O333" i="7" s="1"/>
  <c r="K362" i="7"/>
  <c r="W362" i="6"/>
  <c r="U362" i="7" s="1"/>
  <c r="J167" i="7"/>
  <c r="I201" i="7"/>
  <c r="U201" i="6"/>
  <c r="S201" i="7" s="1"/>
  <c r="M323" i="7"/>
  <c r="Y323" i="6"/>
  <c r="W323" i="7" s="1"/>
  <c r="G343" i="7"/>
  <c r="H177" i="7"/>
  <c r="K175" i="7"/>
  <c r="E175" i="7"/>
  <c r="Q175" i="6"/>
  <c r="O175" i="7" s="1"/>
  <c r="H242" i="7"/>
  <c r="F242" i="7"/>
  <c r="R242" i="6"/>
  <c r="P242" i="7" s="1"/>
  <c r="L126" i="7"/>
  <c r="X126" i="6"/>
  <c r="V126" i="7" s="1"/>
  <c r="E101" i="7"/>
  <c r="H44" i="7"/>
  <c r="T44" i="6"/>
  <c r="R44" i="7" s="1"/>
  <c r="B44" i="7"/>
  <c r="M152" i="7"/>
  <c r="Y152" i="6"/>
  <c r="W152" i="7" s="1"/>
  <c r="F152" i="7"/>
  <c r="G96" i="7"/>
  <c r="K238" i="7"/>
  <c r="W238" i="6"/>
  <c r="U238" i="7" s="1"/>
  <c r="L64" i="7"/>
  <c r="K317" i="7"/>
  <c r="W317" i="6"/>
  <c r="U317" i="7" s="1"/>
  <c r="M145" i="7"/>
  <c r="Y145" i="6"/>
  <c r="W145" i="7" s="1"/>
  <c r="M71" i="7"/>
  <c r="Y71" i="6"/>
  <c r="W71" i="7" s="1"/>
  <c r="F261" i="7"/>
  <c r="B329" i="7"/>
  <c r="J331" i="7"/>
  <c r="V331" i="6"/>
  <c r="T331" i="7" s="1"/>
  <c r="E196" i="7"/>
  <c r="Q196" i="6"/>
  <c r="O196" i="7" s="1"/>
  <c r="E31" i="7"/>
  <c r="Q31" i="6"/>
  <c r="O31" i="7" s="1"/>
  <c r="I31" i="7"/>
  <c r="E148" i="7"/>
  <c r="Q148" i="6"/>
  <c r="O148" i="7" s="1"/>
  <c r="K160" i="7"/>
  <c r="W160" i="6"/>
  <c r="U160" i="7" s="1"/>
  <c r="K37" i="7"/>
  <c r="K60" i="7"/>
  <c r="M104" i="7"/>
  <c r="E6" i="7"/>
  <c r="Q6" i="6"/>
  <c r="O6" i="7" s="1"/>
  <c r="G42" i="7"/>
  <c r="S42" i="6"/>
  <c r="Q42" i="7" s="1"/>
  <c r="M357" i="7"/>
  <c r="Y357" i="6"/>
  <c r="W357" i="7" s="1"/>
  <c r="I38" i="7"/>
  <c r="U38" i="6"/>
  <c r="S38" i="7" s="1"/>
  <c r="K118" i="7"/>
  <c r="W118" i="6"/>
  <c r="U118" i="7" s="1"/>
  <c r="I118" i="7"/>
  <c r="U118" i="6"/>
  <c r="S118" i="7" s="1"/>
  <c r="G321" i="7"/>
  <c r="E321" i="7"/>
  <c r="E292" i="7"/>
  <c r="Q292" i="6"/>
  <c r="O292" i="7" s="1"/>
  <c r="B286" i="7"/>
  <c r="H347" i="7"/>
  <c r="F166" i="7"/>
  <c r="L297" i="7"/>
  <c r="X297" i="6"/>
  <c r="V297" i="7" s="1"/>
  <c r="I363" i="7"/>
  <c r="U363" i="6"/>
  <c r="S363" i="7" s="1"/>
  <c r="M363" i="7"/>
  <c r="Y363" i="6"/>
  <c r="W363" i="7" s="1"/>
  <c r="M110" i="7"/>
  <c r="Y110" i="6"/>
  <c r="W110" i="7" s="1"/>
  <c r="E110" i="7"/>
  <c r="Q110" i="6"/>
  <c r="O110" i="7" s="1"/>
  <c r="J12" i="7"/>
  <c r="V12" i="6"/>
  <c r="T12" i="7" s="1"/>
  <c r="M12" i="7"/>
  <c r="Y12" i="6"/>
  <c r="W12" i="7" s="1"/>
  <c r="F100" i="7"/>
  <c r="R100" i="6"/>
  <c r="P100" i="7" s="1"/>
  <c r="K313" i="7"/>
  <c r="F276" i="7"/>
  <c r="R276" i="6"/>
  <c r="P276" i="7" s="1"/>
  <c r="M276" i="7"/>
  <c r="I111" i="7"/>
  <c r="U111" i="6"/>
  <c r="S111" i="7" s="1"/>
  <c r="J111" i="7"/>
  <c r="I298" i="7"/>
  <c r="U298" i="6"/>
  <c r="S298" i="7" s="1"/>
  <c r="I63" i="7"/>
  <c r="U63" i="6"/>
  <c r="S63" i="7" s="1"/>
  <c r="H137" i="7"/>
  <c r="T137" i="6"/>
  <c r="R137" i="7" s="1"/>
  <c r="I266" i="7"/>
  <c r="U266" i="6"/>
  <c r="S266" i="7" s="1"/>
  <c r="G18" i="7"/>
  <c r="S18" i="6"/>
  <c r="Q18" i="7" s="1"/>
  <c r="E79" i="7"/>
  <c r="Q79" i="6"/>
  <c r="O79" i="7" s="1"/>
  <c r="E345" i="7"/>
  <c r="Q345" i="6"/>
  <c r="O345" i="7" s="1"/>
  <c r="F230" i="7"/>
  <c r="R230" i="6"/>
  <c r="P230" i="7" s="1"/>
  <c r="E86" i="7"/>
  <c r="E197" i="7"/>
  <c r="I257" i="7"/>
  <c r="U257" i="6"/>
  <c r="S257" i="7" s="1"/>
  <c r="M257" i="7"/>
  <c r="G83" i="7"/>
  <c r="G70" i="7"/>
  <c r="K352" i="7"/>
  <c r="F132" i="7"/>
  <c r="R132" i="6"/>
  <c r="P132" i="7" s="1"/>
  <c r="J132" i="7"/>
  <c r="F294" i="7"/>
  <c r="R294" i="6"/>
  <c r="P294" i="7" s="1"/>
  <c r="L260" i="7"/>
  <c r="I247" i="7"/>
  <c r="U247" i="6"/>
  <c r="S247" i="7" s="1"/>
  <c r="K247" i="7"/>
  <c r="W247" i="6"/>
  <c r="U247" i="7" s="1"/>
  <c r="J207" i="7"/>
  <c r="V207" i="6"/>
  <c r="T207" i="7" s="1"/>
  <c r="G41" i="7"/>
  <c r="H350" i="7"/>
  <c r="T350" i="6"/>
  <c r="R350" i="7" s="1"/>
  <c r="I350" i="7"/>
  <c r="H8" i="7"/>
  <c r="B349" i="7"/>
  <c r="I252" i="7"/>
  <c r="M186" i="7"/>
  <c r="Y186" i="6"/>
  <c r="W186" i="7" s="1"/>
  <c r="M57" i="7"/>
  <c r="H224" i="7"/>
  <c r="T224" i="6"/>
  <c r="R224" i="7" s="1"/>
  <c r="G51" i="7"/>
  <c r="G34" i="7"/>
  <c r="B265" i="7"/>
  <c r="K264" i="7"/>
  <c r="W264" i="6"/>
  <c r="U264" i="7" s="1"/>
  <c r="K87" i="7"/>
  <c r="W87" i="6"/>
  <c r="U87" i="7" s="1"/>
  <c r="H87" i="7"/>
  <c r="K122" i="7"/>
  <c r="J102" i="7"/>
  <c r="E209" i="7"/>
  <c r="B258" i="7"/>
  <c r="M233" i="7"/>
  <c r="E62" i="7"/>
  <c r="I344" i="7"/>
  <c r="U344" i="6"/>
  <c r="S344" i="7" s="1"/>
  <c r="L344" i="7"/>
  <c r="X344" i="6"/>
  <c r="V344" i="7" s="1"/>
  <c r="F256" i="7"/>
  <c r="I256" i="7"/>
  <c r="G285" i="7"/>
  <c r="S285" i="6"/>
  <c r="Q285" i="7" s="1"/>
  <c r="B285" i="7"/>
  <c r="J169" i="7"/>
  <c r="H169" i="7"/>
  <c r="T169" i="6"/>
  <c r="R169" i="7" s="1"/>
  <c r="M75" i="7"/>
  <c r="J75" i="7"/>
  <c r="G221" i="7"/>
  <c r="L356" i="7"/>
  <c r="K356" i="7"/>
  <c r="M211" i="7"/>
  <c r="Y211" i="6"/>
  <c r="W211" i="7" s="1"/>
  <c r="K20" i="7"/>
  <c r="W20" i="6"/>
  <c r="U20" i="7" s="1"/>
  <c r="J158" i="7"/>
  <c r="V158" i="6"/>
  <c r="T158" i="7" s="1"/>
  <c r="F311" i="7"/>
  <c r="R311" i="6"/>
  <c r="P311" i="7" s="1"/>
  <c r="B146" i="7"/>
  <c r="G146" i="7"/>
  <c r="J85" i="7"/>
  <c r="M212" i="7"/>
  <c r="F243" i="7"/>
  <c r="R243" i="6"/>
  <c r="P243" i="7" s="1"/>
  <c r="G342" i="7"/>
  <c r="S342" i="6"/>
  <c r="Q342" i="7" s="1"/>
  <c r="G307" i="7"/>
  <c r="J307" i="7"/>
  <c r="I327" i="7"/>
  <c r="U327" i="6"/>
  <c r="S327" i="7" s="1"/>
  <c r="B327" i="7"/>
  <c r="L203" i="7"/>
  <c r="X203" i="6"/>
  <c r="V203" i="7" s="1"/>
  <c r="B203" i="7"/>
  <c r="F278" i="7"/>
  <c r="H364" i="7"/>
  <c r="T364" i="6"/>
  <c r="R364" i="7" s="1"/>
  <c r="K244" i="7"/>
  <c r="J244" i="7"/>
  <c r="V244" i="6"/>
  <c r="T244" i="7" s="1"/>
  <c r="F241" i="7"/>
  <c r="R241" i="6"/>
  <c r="P241" i="7" s="1"/>
  <c r="B107" i="7"/>
  <c r="L223" i="7"/>
  <c r="X223" i="6"/>
  <c r="V223" i="7" s="1"/>
  <c r="L119" i="7"/>
  <c r="X119" i="6"/>
  <c r="V119" i="7" s="1"/>
  <c r="I225" i="7"/>
  <c r="U225" i="6"/>
  <c r="S225" i="7" s="1"/>
  <c r="F76" i="7"/>
  <c r="R76" i="6"/>
  <c r="P76" i="7" s="1"/>
  <c r="G309" i="7"/>
  <c r="K318" i="7"/>
  <c r="B16" i="7"/>
  <c r="M16" i="7"/>
  <c r="Y16" i="6"/>
  <c r="W16" i="7" s="1"/>
  <c r="E149" i="7"/>
  <c r="F135" i="7"/>
  <c r="R135" i="6"/>
  <c r="P135" i="7" s="1"/>
  <c r="M228" i="7"/>
  <c r="Y228" i="6"/>
  <c r="W228" i="7" s="1"/>
  <c r="G94" i="7"/>
  <c r="G185" i="7"/>
  <c r="M362" i="7"/>
  <c r="I167" i="7"/>
  <c r="U167" i="6"/>
  <c r="S167" i="7" s="1"/>
  <c r="E201" i="7"/>
  <c r="Q201" i="6"/>
  <c r="O201" i="7" s="1"/>
  <c r="K323" i="7"/>
  <c r="W323" i="6"/>
  <c r="U323" i="7" s="1"/>
  <c r="F188" i="7"/>
  <c r="J343" i="7"/>
  <c r="V343" i="6"/>
  <c r="T343" i="7" s="1"/>
  <c r="B177" i="7"/>
  <c r="E177" i="7"/>
  <c r="Q177" i="6"/>
  <c r="O177" i="7" s="1"/>
  <c r="F175" i="7"/>
  <c r="R175" i="6"/>
  <c r="P175" i="7" s="1"/>
  <c r="M126" i="7"/>
  <c r="Y126" i="6"/>
  <c r="W126" i="7" s="1"/>
  <c r="J126" i="7"/>
  <c r="V126" i="6"/>
  <c r="T126" i="7" s="1"/>
  <c r="I101" i="7"/>
  <c r="E44" i="7"/>
  <c r="Q44" i="6"/>
  <c r="O44" i="7" s="1"/>
  <c r="H152" i="7"/>
  <c r="T152" i="6"/>
  <c r="R152" i="7" s="1"/>
  <c r="M96" i="7"/>
  <c r="M58" i="7"/>
  <c r="H363" i="7"/>
  <c r="L363" i="7"/>
  <c r="H110" i="7"/>
  <c r="T110" i="6"/>
  <c r="R110" i="7" s="1"/>
  <c r="L12" i="7"/>
  <c r="X12" i="6"/>
  <c r="V12" i="7" s="1"/>
  <c r="L171" i="7"/>
  <c r="H100" i="7"/>
  <c r="T100" i="6"/>
  <c r="R100" i="7" s="1"/>
  <c r="B109" i="7"/>
  <c r="G313" i="7"/>
  <c r="G111" i="7"/>
  <c r="S111" i="6"/>
  <c r="Q111" i="7" s="1"/>
  <c r="F300" i="7"/>
  <c r="B63" i="7"/>
  <c r="I24" i="7"/>
  <c r="J266" i="7"/>
  <c r="V266" i="6"/>
  <c r="T266" i="7" s="1"/>
  <c r="I79" i="7"/>
  <c r="J213" i="7"/>
  <c r="V213" i="6"/>
  <c r="T213" i="7" s="1"/>
  <c r="K230" i="7"/>
  <c r="W230" i="6"/>
  <c r="U230" i="7" s="1"/>
  <c r="H230" i="7"/>
  <c r="T230" i="6"/>
  <c r="R230" i="7" s="1"/>
  <c r="H86" i="7"/>
  <c r="T86" i="6"/>
  <c r="R86" i="7" s="1"/>
  <c r="J86" i="7"/>
  <c r="K197" i="7"/>
  <c r="E52" i="7"/>
  <c r="F257" i="7"/>
  <c r="M83" i="7"/>
  <c r="H89" i="7"/>
  <c r="I89" i="7"/>
  <c r="G352" i="7"/>
  <c r="H294" i="7"/>
  <c r="E260" i="7"/>
  <c r="Q260" i="6"/>
  <c r="O260" i="7" s="1"/>
  <c r="F247" i="7"/>
  <c r="R247" i="6"/>
  <c r="P247" i="7" s="1"/>
  <c r="F207" i="7"/>
  <c r="R207" i="6"/>
  <c r="P207" i="7" s="1"/>
  <c r="F41" i="7"/>
  <c r="M350" i="7"/>
  <c r="B350" i="7"/>
  <c r="G8" i="7"/>
  <c r="L349" i="7"/>
  <c r="E306" i="7"/>
  <c r="L57" i="7"/>
  <c r="X57" i="6"/>
  <c r="V57" i="7" s="1"/>
  <c r="E367" i="7"/>
  <c r="Q367" i="6"/>
  <c r="O367" i="7" s="1"/>
  <c r="I51" i="7"/>
  <c r="U51" i="6"/>
  <c r="S51" i="7" s="1"/>
  <c r="F34" i="7"/>
  <c r="R34" i="6"/>
  <c r="P34" i="7" s="1"/>
  <c r="G264" i="7"/>
  <c r="J122" i="7"/>
  <c r="F122" i="7"/>
  <c r="G209" i="7"/>
  <c r="B359" i="7"/>
  <c r="L258" i="7"/>
  <c r="M258" i="7"/>
  <c r="Y258" i="6"/>
  <c r="W258" i="7" s="1"/>
  <c r="K233" i="7"/>
  <c r="W233" i="6"/>
  <c r="U233" i="7" s="1"/>
  <c r="B62" i="7"/>
  <c r="B344" i="7"/>
  <c r="M344" i="7"/>
  <c r="E162" i="7"/>
  <c r="L162" i="7"/>
  <c r="L351" i="7"/>
  <c r="L75" i="7"/>
  <c r="F221" i="7"/>
  <c r="B221" i="7"/>
  <c r="I356" i="7"/>
  <c r="K316" i="7"/>
  <c r="W316" i="6"/>
  <c r="U316" i="7" s="1"/>
  <c r="L316" i="7"/>
  <c r="X316" i="6"/>
  <c r="V316" i="7" s="1"/>
  <c r="B211" i="7"/>
  <c r="B20" i="7"/>
  <c r="F117" i="7"/>
  <c r="J117" i="7"/>
  <c r="B158" i="7"/>
  <c r="K184" i="7"/>
  <c r="W184" i="6"/>
  <c r="U184" i="7" s="1"/>
  <c r="K311" i="7"/>
  <c r="L85" i="7"/>
  <c r="X85" i="6"/>
  <c r="V85" i="7" s="1"/>
  <c r="I212" i="7"/>
  <c r="U212" i="6"/>
  <c r="S212" i="7" s="1"/>
  <c r="M243" i="7"/>
  <c r="I21" i="7"/>
  <c r="U21" i="6"/>
  <c r="S21" i="7" s="1"/>
  <c r="M342" i="7"/>
  <c r="Y342" i="6"/>
  <c r="W342" i="7" s="1"/>
  <c r="L327" i="7"/>
  <c r="H203" i="7"/>
  <c r="K278" i="7"/>
  <c r="J364" i="7"/>
  <c r="J7" i="7"/>
  <c r="V7" i="6"/>
  <c r="T7" i="7" s="1"/>
  <c r="L244" i="7"/>
  <c r="B241" i="7"/>
  <c r="G275" i="7"/>
  <c r="S275" i="6"/>
  <c r="Q275" i="7" s="1"/>
  <c r="G240" i="7"/>
  <c r="F223" i="7"/>
  <c r="R223" i="6"/>
  <c r="P223" i="7" s="1"/>
  <c r="I245" i="7"/>
  <c r="U245" i="6"/>
  <c r="S245" i="7" s="1"/>
  <c r="L245" i="7"/>
  <c r="X245" i="6"/>
  <c r="V245" i="7" s="1"/>
  <c r="K225" i="7"/>
  <c r="W225" i="6"/>
  <c r="U225" i="7" s="1"/>
  <c r="B225" i="7"/>
  <c r="J29" i="7"/>
  <c r="V29" i="6"/>
  <c r="T29" i="7" s="1"/>
  <c r="K76" i="7"/>
  <c r="F309" i="7"/>
  <c r="R309" i="6"/>
  <c r="P309" i="7" s="1"/>
  <c r="J309" i="7"/>
  <c r="V309" i="6"/>
  <c r="T309" i="7" s="1"/>
  <c r="F284" i="7"/>
  <c r="H165" i="7"/>
  <c r="T165" i="6"/>
  <c r="R165" i="7" s="1"/>
  <c r="M121" i="7"/>
  <c r="Y121" i="6"/>
  <c r="W121" i="7" s="1"/>
  <c r="I319" i="7"/>
  <c r="U319" i="6"/>
  <c r="S319" i="7" s="1"/>
  <c r="I98" i="7"/>
  <c r="U98" i="6"/>
  <c r="S98" i="7" s="1"/>
  <c r="H16" i="7"/>
  <c r="T16" i="6"/>
  <c r="R16" i="7" s="1"/>
  <c r="L149" i="7"/>
  <c r="B135" i="7"/>
  <c r="B228" i="7"/>
  <c r="H216" i="7"/>
  <c r="T216" i="6"/>
  <c r="R216" i="7" s="1"/>
  <c r="I94" i="7"/>
  <c r="M26" i="7"/>
  <c r="J323" i="7"/>
  <c r="V323" i="6"/>
  <c r="T323" i="7" s="1"/>
  <c r="I323" i="7"/>
  <c r="U323" i="6"/>
  <c r="S323" i="7" s="1"/>
  <c r="K188" i="7"/>
  <c r="W188" i="6"/>
  <c r="U188" i="7" s="1"/>
  <c r="M343" i="7"/>
  <c r="M177" i="7"/>
  <c r="L175" i="7"/>
  <c r="X175" i="6"/>
  <c r="V175" i="7" s="1"/>
  <c r="L242" i="7"/>
  <c r="X242" i="6"/>
  <c r="V242" i="7" s="1"/>
  <c r="I242" i="7"/>
  <c r="U242" i="6"/>
  <c r="S242" i="7" s="1"/>
  <c r="B126" i="7"/>
  <c r="M44" i="7"/>
  <c r="Y44" i="6"/>
  <c r="W44" i="7" s="1"/>
  <c r="B152" i="7"/>
  <c r="J152" i="7"/>
  <c r="G237" i="7"/>
  <c r="S237" i="6"/>
  <c r="Q237" i="7" s="1"/>
  <c r="F329" i="7"/>
  <c r="R329" i="6"/>
  <c r="P329" i="7" s="1"/>
  <c r="K329" i="7"/>
  <c r="W329" i="6"/>
  <c r="U329" i="7" s="1"/>
  <c r="B196" i="7"/>
  <c r="F148" i="7"/>
  <c r="R148" i="6"/>
  <c r="P148" i="7" s="1"/>
  <c r="I160" i="7"/>
  <c r="U160" i="6"/>
  <c r="S160" i="7" s="1"/>
  <c r="F160" i="7"/>
  <c r="R160" i="6"/>
  <c r="P160" i="7" s="1"/>
  <c r="E37" i="7"/>
  <c r="E156" i="7"/>
  <c r="B6" i="7"/>
  <c r="E42" i="7"/>
  <c r="Q42" i="6"/>
  <c r="O42" i="7" s="1"/>
  <c r="H36" i="7"/>
  <c r="T36" i="6"/>
  <c r="R36" i="7" s="1"/>
  <c r="B357" i="7"/>
  <c r="M38" i="7"/>
  <c r="M187" i="7"/>
  <c r="L182" i="7"/>
  <c r="X182" i="6"/>
  <c r="V182" i="7" s="1"/>
  <c r="F118" i="7"/>
  <c r="M118" i="7"/>
  <c r="Y118" i="6"/>
  <c r="W118" i="7" s="1"/>
  <c r="I227" i="7"/>
  <c r="F227" i="7"/>
  <c r="B143" i="7"/>
  <c r="H143" i="7"/>
  <c r="L321" i="7"/>
  <c r="K292" i="7"/>
  <c r="W292" i="6"/>
  <c r="U292" i="7" s="1"/>
  <c r="G292" i="7"/>
  <c r="S292" i="6"/>
  <c r="Q292" i="7" s="1"/>
  <c r="B67" i="7"/>
  <c r="K286" i="7"/>
  <c r="W286" i="6"/>
  <c r="U286" i="7" s="1"/>
  <c r="I347" i="7"/>
  <c r="U347" i="6"/>
  <c r="S347" i="7" s="1"/>
  <c r="B194" i="7"/>
  <c r="E320" i="7"/>
  <c r="I297" i="7"/>
  <c r="U297" i="6"/>
  <c r="S297" i="7" s="1"/>
  <c r="B202" i="7"/>
  <c r="J110" i="7"/>
  <c r="V110" i="6"/>
  <c r="T110" i="7" s="1"/>
  <c r="K12" i="7"/>
  <c r="W12" i="6"/>
  <c r="U12" i="7" s="1"/>
  <c r="B12" i="7"/>
  <c r="B171" i="7"/>
  <c r="B100" i="7"/>
  <c r="G100" i="7"/>
  <c r="S100" i="6"/>
  <c r="Q100" i="7" s="1"/>
  <c r="F109" i="7"/>
  <c r="R109" i="6"/>
  <c r="P109" i="7" s="1"/>
  <c r="H313" i="7"/>
  <c r="G300" i="7"/>
  <c r="G63" i="7"/>
  <c r="S63" i="6"/>
  <c r="Q63" i="7" s="1"/>
  <c r="M266" i="7"/>
  <c r="E18" i="7"/>
  <c r="Q18" i="6"/>
  <c r="O18" i="7" s="1"/>
  <c r="L69" i="7"/>
  <c r="X69" i="6"/>
  <c r="V69" i="7" s="1"/>
  <c r="E230" i="7"/>
  <c r="Q230" i="6"/>
  <c r="O230" i="7" s="1"/>
  <c r="J150" i="7"/>
  <c r="F197" i="7"/>
  <c r="M52" i="7"/>
  <c r="E257" i="7"/>
  <c r="E288" i="7"/>
  <c r="Q288" i="6"/>
  <c r="O288" i="7" s="1"/>
  <c r="B288" i="7"/>
  <c r="G159" i="7"/>
  <c r="S159" i="6"/>
  <c r="Q159" i="7" s="1"/>
  <c r="M294" i="7"/>
  <c r="G260" i="7"/>
  <c r="S260" i="6"/>
  <c r="Q260" i="7" s="1"/>
  <c r="B207" i="7"/>
  <c r="E41" i="7"/>
  <c r="B41" i="7"/>
  <c r="L350" i="7"/>
  <c r="G350" i="7"/>
  <c r="B8" i="7"/>
  <c r="H349" i="7"/>
  <c r="F252" i="7"/>
  <c r="F186" i="7"/>
  <c r="R186" i="6"/>
  <c r="P186" i="7" s="1"/>
  <c r="H59" i="7"/>
  <c r="H306" i="7"/>
  <c r="T306" i="6"/>
  <c r="R306" i="7" s="1"/>
  <c r="M224" i="7"/>
  <c r="Y224" i="6"/>
  <c r="W224" i="7" s="1"/>
  <c r="F224" i="7"/>
  <c r="M367" i="7"/>
  <c r="F51" i="7"/>
  <c r="M51" i="7"/>
  <c r="G265" i="7"/>
  <c r="E264" i="7"/>
  <c r="E87" i="7"/>
  <c r="Q87" i="6"/>
  <c r="O87" i="7" s="1"/>
  <c r="I122" i="7"/>
  <c r="M326" i="7"/>
  <c r="G359" i="7"/>
  <c r="S359" i="6"/>
  <c r="Q359" i="7" s="1"/>
  <c r="F258" i="7"/>
  <c r="E258" i="7"/>
  <c r="J62" i="7"/>
  <c r="H256" i="7"/>
  <c r="M162" i="7"/>
  <c r="Y162" i="6"/>
  <c r="W162" i="7" s="1"/>
  <c r="M285" i="7"/>
  <c r="Y285" i="6"/>
  <c r="W285" i="7" s="1"/>
  <c r="E169" i="7"/>
  <c r="G75" i="7"/>
  <c r="I221" i="7"/>
  <c r="U221" i="6"/>
  <c r="S221" i="7" s="1"/>
  <c r="E20" i="7"/>
  <c r="G117" i="7"/>
  <c r="I117" i="7"/>
  <c r="U117" i="6"/>
  <c r="S117" i="7" s="1"/>
  <c r="E184" i="7"/>
  <c r="Q184" i="6"/>
  <c r="O184" i="7" s="1"/>
  <c r="K361" i="7"/>
  <c r="I311" i="7"/>
  <c r="F212" i="7"/>
  <c r="I243" i="7"/>
  <c r="G21" i="7"/>
  <c r="S21" i="6"/>
  <c r="Q21" i="7" s="1"/>
  <c r="B342" i="7"/>
  <c r="M327" i="7"/>
  <c r="F327" i="7"/>
  <c r="R327" i="6"/>
  <c r="P327" i="7" s="1"/>
  <c r="E203" i="7"/>
  <c r="I278" i="7"/>
  <c r="U278" i="6"/>
  <c r="S278" i="7" s="1"/>
  <c r="M278" i="7"/>
  <c r="M364" i="7"/>
  <c r="E241" i="7"/>
  <c r="Q241" i="6"/>
  <c r="O241" i="7" s="1"/>
  <c r="H241" i="7"/>
  <c r="T241" i="6"/>
  <c r="R241" i="7" s="1"/>
  <c r="J275" i="7"/>
  <c r="V275" i="6"/>
  <c r="T275" i="7" s="1"/>
  <c r="K107" i="7"/>
  <c r="E107" i="7"/>
  <c r="I240" i="7"/>
  <c r="M223" i="7"/>
  <c r="Y223" i="6"/>
  <c r="W223" i="7" s="1"/>
  <c r="E245" i="7"/>
  <c r="Q245" i="6"/>
  <c r="O245" i="7" s="1"/>
  <c r="G225" i="7"/>
  <c r="S225" i="6"/>
  <c r="Q225" i="7" s="1"/>
  <c r="G29" i="7"/>
  <c r="S29" i="6"/>
  <c r="Q29" i="7" s="1"/>
  <c r="J76" i="7"/>
  <c r="E76" i="7"/>
  <c r="Q76" i="6"/>
  <c r="O76" i="7" s="1"/>
  <c r="H309" i="7"/>
  <c r="T309" i="6"/>
  <c r="R309" i="7" s="1"/>
  <c r="M318" i="7"/>
  <c r="Y318" i="6"/>
  <c r="W318" i="7" s="1"/>
  <c r="I318" i="7"/>
  <c r="U318" i="6"/>
  <c r="S318" i="7" s="1"/>
  <c r="M165" i="7"/>
  <c r="Y165" i="6"/>
  <c r="W165" i="7" s="1"/>
  <c r="J121" i="7"/>
  <c r="V121" i="6"/>
  <c r="T121" i="7" s="1"/>
  <c r="J30" i="7"/>
  <c r="V30" i="6"/>
  <c r="T30" i="7" s="1"/>
  <c r="L319" i="7"/>
  <c r="X319" i="6"/>
  <c r="V319" i="7" s="1"/>
  <c r="J98" i="7"/>
  <c r="M98" i="7"/>
  <c r="G16" i="7"/>
  <c r="S16" i="6"/>
  <c r="Q16" i="7" s="1"/>
  <c r="K149" i="7"/>
  <c r="H149" i="7"/>
  <c r="L135" i="7"/>
  <c r="X135" i="6"/>
  <c r="V135" i="7" s="1"/>
  <c r="J228" i="7"/>
  <c r="V228" i="6"/>
  <c r="T228" i="7" s="1"/>
  <c r="E216" i="7"/>
  <c r="Q216" i="6"/>
  <c r="O216" i="7" s="1"/>
  <c r="J216" i="7"/>
  <c r="V216" i="6"/>
  <c r="T216" i="7" s="1"/>
  <c r="E185" i="7"/>
  <c r="Q185" i="6"/>
  <c r="O185" i="7" s="1"/>
  <c r="H103" i="7"/>
  <c r="T103" i="6"/>
  <c r="R103" i="7" s="1"/>
  <c r="F201" i="7"/>
  <c r="R201" i="6"/>
  <c r="P201" i="7" s="1"/>
  <c r="G323" i="7"/>
  <c r="S323" i="6"/>
  <c r="Q323" i="7" s="1"/>
  <c r="B188" i="7"/>
  <c r="E188" i="7"/>
  <c r="E343" i="7"/>
  <c r="K343" i="7"/>
  <c r="L177" i="7"/>
  <c r="H175" i="7"/>
  <c r="T175" i="6"/>
  <c r="R175" i="7" s="1"/>
  <c r="E126" i="7"/>
  <c r="Q126" i="6"/>
  <c r="O126" i="7" s="1"/>
  <c r="K152" i="7"/>
  <c r="I96" i="7"/>
  <c r="U96" i="6"/>
  <c r="S96" i="7" s="1"/>
  <c r="H96" i="7"/>
  <c r="T96" i="6"/>
  <c r="R96" i="7" s="1"/>
  <c r="B58" i="7"/>
  <c r="K166" i="7"/>
  <c r="I320" i="7"/>
  <c r="G297" i="7"/>
  <c r="S297" i="6"/>
  <c r="Q297" i="7" s="1"/>
  <c r="L202" i="7"/>
  <c r="G363" i="7"/>
  <c r="G12" i="7"/>
  <c r="S12" i="6"/>
  <c r="Q12" i="7" s="1"/>
  <c r="F171" i="7"/>
  <c r="R171" i="6"/>
  <c r="P171" i="7" s="1"/>
  <c r="M100" i="7"/>
  <c r="Y100" i="6"/>
  <c r="W100" i="7" s="1"/>
  <c r="J109" i="7"/>
  <c r="L111" i="7"/>
  <c r="J300" i="7"/>
  <c r="M298" i="7"/>
  <c r="L63" i="7"/>
  <c r="X63" i="6"/>
  <c r="V63" i="7" s="1"/>
  <c r="L24" i="7"/>
  <c r="X24" i="6"/>
  <c r="V24" i="7" s="1"/>
  <c r="E137" i="7"/>
  <c r="H266" i="7"/>
  <c r="B18" i="7"/>
  <c r="J18" i="7"/>
  <c r="V18" i="6"/>
  <c r="T18" i="7" s="1"/>
  <c r="L79" i="7"/>
  <c r="X79" i="6"/>
  <c r="V79" i="7" s="1"/>
  <c r="F213" i="7"/>
  <c r="B69" i="7"/>
  <c r="J230" i="7"/>
  <c r="V230" i="6"/>
  <c r="T230" i="7" s="1"/>
  <c r="H150" i="7"/>
  <c r="B86" i="7"/>
  <c r="H197" i="7"/>
  <c r="B83" i="7"/>
  <c r="I70" i="7"/>
  <c r="U70" i="6"/>
  <c r="S70" i="7" s="1"/>
  <c r="J70" i="7"/>
  <c r="J89" i="7"/>
  <c r="I352" i="7"/>
  <c r="K294" i="7"/>
  <c r="W294" i="6"/>
  <c r="U294" i="7" s="1"/>
  <c r="F260" i="7"/>
  <c r="R260" i="6"/>
  <c r="P260" i="7" s="1"/>
  <c r="M207" i="7"/>
  <c r="Y207" i="6"/>
  <c r="W207" i="7" s="1"/>
  <c r="H41" i="7"/>
  <c r="F350" i="7"/>
  <c r="R350" i="6"/>
  <c r="P350" i="7" s="1"/>
  <c r="G349" i="7"/>
  <c r="L186" i="7"/>
  <c r="X186" i="6"/>
  <c r="V186" i="7" s="1"/>
  <c r="J59" i="7"/>
  <c r="V59" i="6"/>
  <c r="T59" i="7" s="1"/>
  <c r="K59" i="7"/>
  <c r="B306" i="7"/>
  <c r="I306" i="7"/>
  <c r="F57" i="7"/>
  <c r="E224" i="7"/>
  <c r="Q224" i="6"/>
  <c r="O224" i="7" s="1"/>
  <c r="B224" i="7"/>
  <c r="F367" i="7"/>
  <c r="E51" i="7"/>
  <c r="F265" i="7"/>
  <c r="M122" i="7"/>
  <c r="L102" i="7"/>
  <c r="F326" i="7"/>
  <c r="R326" i="6"/>
  <c r="P326" i="7" s="1"/>
  <c r="L359" i="7"/>
  <c r="X359" i="6"/>
  <c r="V359" i="7" s="1"/>
  <c r="H258" i="7"/>
  <c r="J285" i="7"/>
  <c r="G169" i="7"/>
  <c r="M351" i="7"/>
  <c r="G316" i="7"/>
  <c r="S316" i="6"/>
  <c r="Q316" i="7" s="1"/>
  <c r="M20" i="7"/>
  <c r="K117" i="7"/>
  <c r="W117" i="6"/>
  <c r="U117" i="7" s="1"/>
  <c r="K158" i="7"/>
  <c r="W158" i="6"/>
  <c r="U158" i="7" s="1"/>
  <c r="J184" i="7"/>
  <c r="B361" i="7"/>
  <c r="E85" i="7"/>
  <c r="Q85" i="6"/>
  <c r="O85" i="7" s="1"/>
  <c r="H212" i="7"/>
  <c r="T212" i="6"/>
  <c r="R212" i="7" s="1"/>
  <c r="G243" i="7"/>
  <c r="S243" i="6"/>
  <c r="Q243" i="7" s="1"/>
  <c r="K243" i="7"/>
  <c r="J21" i="7"/>
  <c r="V21" i="6"/>
  <c r="T21" i="7" s="1"/>
  <c r="E342" i="7"/>
  <c r="Q342" i="6"/>
  <c r="O342" i="7" s="1"/>
  <c r="L342" i="7"/>
  <c r="X342" i="6"/>
  <c r="V342" i="7" s="1"/>
  <c r="E307" i="7"/>
  <c r="E327" i="7"/>
  <c r="Q327" i="6"/>
  <c r="O327" i="7" s="1"/>
  <c r="G203" i="7"/>
  <c r="G278" i="7"/>
  <c r="H278" i="7"/>
  <c r="T278" i="6"/>
  <c r="R278" i="7" s="1"/>
  <c r="M241" i="7"/>
  <c r="Y241" i="6"/>
  <c r="W241" i="7" s="1"/>
  <c r="B275" i="7"/>
  <c r="H107" i="7"/>
  <c r="B240" i="7"/>
  <c r="J245" i="7"/>
  <c r="V245" i="6"/>
  <c r="T245" i="7" s="1"/>
  <c r="B245" i="7"/>
  <c r="J225" i="7"/>
  <c r="V225" i="6"/>
  <c r="T225" i="7" s="1"/>
  <c r="I29" i="7"/>
  <c r="U29" i="6"/>
  <c r="S29" i="7" s="1"/>
  <c r="B76" i="7"/>
  <c r="E309" i="7"/>
  <c r="Q309" i="6"/>
  <c r="O309" i="7" s="1"/>
  <c r="G318" i="7"/>
  <c r="S318" i="6"/>
  <c r="Q318" i="7" s="1"/>
  <c r="M284" i="7"/>
  <c r="E165" i="7"/>
  <c r="Q165" i="6"/>
  <c r="O165" i="7" s="1"/>
  <c r="B165" i="7"/>
  <c r="H121" i="7"/>
  <c r="T121" i="6"/>
  <c r="R121" i="7" s="1"/>
  <c r="G98" i="7"/>
  <c r="S98" i="6"/>
  <c r="Q98" i="7" s="1"/>
  <c r="I16" i="7"/>
  <c r="U16" i="6"/>
  <c r="S16" i="7" s="1"/>
  <c r="K135" i="7"/>
  <c r="W135" i="6"/>
  <c r="U135" i="7" s="1"/>
  <c r="J135" i="7"/>
  <c r="V135" i="6"/>
  <c r="T135" i="7" s="1"/>
  <c r="F228" i="7"/>
  <c r="R228" i="6"/>
  <c r="P228" i="7" s="1"/>
  <c r="E228" i="7"/>
  <c r="F216" i="7"/>
  <c r="H185" i="7"/>
  <c r="T185" i="6"/>
  <c r="R185" i="7" s="1"/>
  <c r="I103" i="7"/>
  <c r="F333" i="7"/>
  <c r="R333" i="6"/>
  <c r="P333" i="7" s="1"/>
  <c r="M333" i="7"/>
  <c r="Y333" i="6"/>
  <c r="W333" i="7" s="1"/>
  <c r="H362" i="7"/>
  <c r="G167" i="7"/>
  <c r="G201" i="7"/>
  <c r="S201" i="6"/>
  <c r="Q201" i="7" s="1"/>
  <c r="H188" i="7"/>
  <c r="F343" i="7"/>
  <c r="I177" i="7"/>
  <c r="J175" i="7"/>
  <c r="V175" i="6"/>
  <c r="T175" i="7" s="1"/>
  <c r="G175" i="7"/>
  <c r="S175" i="6"/>
  <c r="Q175" i="7" s="1"/>
  <c r="K242" i="7"/>
  <c r="J101" i="7"/>
  <c r="M198" i="7"/>
  <c r="Y198" i="6"/>
  <c r="W198" i="7" s="1"/>
  <c r="L96" i="7"/>
  <c r="X96" i="6"/>
  <c r="V96" i="7" s="1"/>
  <c r="J58" i="7"/>
  <c r="V58" i="6"/>
  <c r="T58" i="7" s="1"/>
  <c r="H111" i="7"/>
  <c r="I300" i="7"/>
  <c r="J298" i="7"/>
  <c r="M63" i="7"/>
  <c r="K63" i="7"/>
  <c r="W63" i="6"/>
  <c r="U63" i="7" s="1"/>
  <c r="F266" i="7"/>
  <c r="R266" i="6"/>
  <c r="P266" i="7" s="1"/>
  <c r="I18" i="7"/>
  <c r="B79" i="7"/>
  <c r="K79" i="7"/>
  <c r="W79" i="6"/>
  <c r="U79" i="7" s="1"/>
  <c r="E213" i="7"/>
  <c r="G150" i="7"/>
  <c r="L86" i="7"/>
  <c r="X86" i="6"/>
  <c r="V86" i="7" s="1"/>
  <c r="J197" i="7"/>
  <c r="H257" i="7"/>
  <c r="J83" i="7"/>
  <c r="F70" i="7"/>
  <c r="R70" i="6"/>
  <c r="P70" i="7" s="1"/>
  <c r="L89" i="7"/>
  <c r="G288" i="7"/>
  <c r="S288" i="6"/>
  <c r="Q288" i="7" s="1"/>
  <c r="J159" i="7"/>
  <c r="V159" i="6"/>
  <c r="T159" i="7" s="1"/>
  <c r="I294" i="7"/>
  <c r="U294" i="6"/>
  <c r="S294" i="7" s="1"/>
  <c r="B294" i="7"/>
  <c r="J260" i="7"/>
  <c r="V260" i="6"/>
  <c r="T260" i="7" s="1"/>
  <c r="I260" i="7"/>
  <c r="U260" i="6"/>
  <c r="S260" i="7" s="1"/>
  <c r="M247" i="7"/>
  <c r="Y247" i="6"/>
  <c r="W247" i="7" s="1"/>
  <c r="E207" i="7"/>
  <c r="Q207" i="6"/>
  <c r="O207" i="7" s="1"/>
  <c r="M41" i="7"/>
  <c r="M252" i="7"/>
  <c r="I186" i="7"/>
  <c r="U186" i="6"/>
  <c r="S186" i="7" s="1"/>
  <c r="E59" i="7"/>
  <c r="Q59" i="6"/>
  <c r="O59" i="7" s="1"/>
  <c r="E57" i="7"/>
  <c r="G224" i="7"/>
  <c r="S224" i="6"/>
  <c r="Q224" i="7" s="1"/>
  <c r="K224" i="7"/>
  <c r="W224" i="6"/>
  <c r="U224" i="7" s="1"/>
  <c r="L367" i="7"/>
  <c r="J51" i="7"/>
  <c r="H265" i="7"/>
  <c r="T265" i="6"/>
  <c r="R265" i="7" s="1"/>
  <c r="J265" i="7"/>
  <c r="V265" i="6"/>
  <c r="T265" i="7" s="1"/>
  <c r="I264" i="7"/>
  <c r="B264" i="7"/>
  <c r="F87" i="7"/>
  <c r="R87" i="6"/>
  <c r="P87" i="7" s="1"/>
  <c r="E122" i="7"/>
  <c r="H209" i="7"/>
  <c r="F233" i="7"/>
  <c r="M62" i="7"/>
  <c r="J344" i="7"/>
  <c r="V344" i="6"/>
  <c r="T344" i="7" s="1"/>
  <c r="G256" i="7"/>
  <c r="K285" i="7"/>
  <c r="W285" i="6"/>
  <c r="U285" i="7" s="1"/>
  <c r="B169" i="7"/>
  <c r="H221" i="7"/>
  <c r="E356" i="7"/>
  <c r="M316" i="7"/>
  <c r="Y316" i="6"/>
  <c r="W316" i="7" s="1"/>
  <c r="K211" i="7"/>
  <c r="H20" i="7"/>
  <c r="F158" i="7"/>
  <c r="R158" i="6"/>
  <c r="P158" i="7" s="1"/>
  <c r="L158" i="7"/>
  <c r="X158" i="6"/>
  <c r="V158" i="7" s="1"/>
  <c r="I184" i="7"/>
  <c r="E361" i="7"/>
  <c r="Q361" i="6"/>
  <c r="O361" i="7" s="1"/>
  <c r="M361" i="7"/>
  <c r="M311" i="7"/>
  <c r="K146" i="7"/>
  <c r="G212" i="7"/>
  <c r="S212" i="6"/>
  <c r="Q212" i="7" s="1"/>
  <c r="K212" i="7"/>
  <c r="J243" i="7"/>
  <c r="M21" i="7"/>
  <c r="Y21" i="6"/>
  <c r="W21" i="7" s="1"/>
  <c r="F342" i="7"/>
  <c r="R342" i="6"/>
  <c r="P342" i="7" s="1"/>
  <c r="H342" i="7"/>
  <c r="T342" i="6"/>
  <c r="R342" i="7" s="1"/>
  <c r="K307" i="7"/>
  <c r="G327" i="7"/>
  <c r="J203" i="7"/>
  <c r="E7" i="7"/>
  <c r="Q7" i="6"/>
  <c r="O7" i="7" s="1"/>
  <c r="I241" i="7"/>
  <c r="U241" i="6"/>
  <c r="S241" i="7" s="1"/>
  <c r="K275" i="7"/>
  <c r="W275" i="6"/>
  <c r="U275" i="7" s="1"/>
  <c r="L240" i="7"/>
  <c r="X240" i="6"/>
  <c r="V240" i="7" s="1"/>
  <c r="E223" i="7"/>
  <c r="Q223" i="6"/>
  <c r="O223" i="7" s="1"/>
  <c r="I119" i="7"/>
  <c r="F245" i="7"/>
  <c r="R245" i="6"/>
  <c r="P245" i="7" s="1"/>
  <c r="M225" i="7"/>
  <c r="Y225" i="6"/>
  <c r="W225" i="7" s="1"/>
  <c r="M76" i="7"/>
  <c r="I309" i="7"/>
  <c r="U309" i="6"/>
  <c r="S309" i="7" s="1"/>
  <c r="E318" i="7"/>
  <c r="K284" i="7"/>
  <c r="W284" i="6"/>
  <c r="U284" i="7" s="1"/>
  <c r="I121" i="7"/>
  <c r="U121" i="6"/>
  <c r="S121" i="7" s="1"/>
  <c r="E30" i="7"/>
  <c r="B319" i="7"/>
  <c r="H319" i="7"/>
  <c r="T319" i="6"/>
  <c r="R319" i="7" s="1"/>
  <c r="L98" i="7"/>
  <c r="B98" i="7"/>
  <c r="H228" i="7"/>
  <c r="T228" i="6"/>
  <c r="R228" i="7" s="1"/>
  <c r="E94" i="7"/>
  <c r="J333" i="7"/>
  <c r="V333" i="6"/>
  <c r="T333" i="7" s="1"/>
  <c r="H333" i="7"/>
  <c r="T333" i="6"/>
  <c r="R333" i="7" s="1"/>
  <c r="T366" i="6"/>
  <c r="R366" i="7" s="1"/>
  <c r="F167" i="7"/>
  <c r="R167" i="6"/>
  <c r="P167" i="7" s="1"/>
  <c r="J26" i="7"/>
  <c r="L201" i="7"/>
  <c r="X201" i="6"/>
  <c r="V201" i="7" s="1"/>
  <c r="H323" i="7"/>
  <c r="T323" i="6"/>
  <c r="R323" i="7" s="1"/>
  <c r="J188" i="7"/>
  <c r="L343" i="7"/>
  <c r="K177" i="7"/>
  <c r="I175" i="7"/>
  <c r="M175" i="7"/>
  <c r="Y175" i="6"/>
  <c r="W175" i="7" s="1"/>
  <c r="M242" i="7"/>
  <c r="Y242" i="6"/>
  <c r="W242" i="7" s="1"/>
  <c r="H126" i="7"/>
  <c r="T126" i="6"/>
  <c r="R126" i="7" s="1"/>
  <c r="G44" i="7"/>
  <c r="S44" i="6"/>
  <c r="Q44" i="7" s="1"/>
  <c r="E198" i="7"/>
  <c r="Q198" i="6"/>
  <c r="O198" i="7" s="1"/>
  <c r="H198" i="7"/>
  <c r="G152" i="7"/>
  <c r="S152" i="6"/>
  <c r="Q152" i="7" s="1"/>
  <c r="E96" i="7"/>
  <c r="K38" i="7"/>
  <c r="J38" i="7"/>
  <c r="V38" i="6"/>
  <c r="T38" i="7" s="1"/>
  <c r="B187" i="7"/>
  <c r="B182" i="7"/>
  <c r="M182" i="7"/>
  <c r="Y182" i="6"/>
  <c r="W182" i="7" s="1"/>
  <c r="K227" i="7"/>
  <c r="I143" i="7"/>
  <c r="M28" i="7"/>
  <c r="Y28" i="6"/>
  <c r="W28" i="7" s="1"/>
  <c r="L292" i="7"/>
  <c r="X292" i="6"/>
  <c r="V292" i="7" s="1"/>
  <c r="K67" i="7"/>
  <c r="H286" i="7"/>
  <c r="T286" i="6"/>
  <c r="R286" i="7" s="1"/>
  <c r="E286" i="7"/>
  <c r="Q286" i="6"/>
  <c r="O286" i="7" s="1"/>
  <c r="B347" i="7"/>
  <c r="K347" i="7"/>
  <c r="W347" i="6"/>
  <c r="U347" i="7" s="1"/>
  <c r="F194" i="7"/>
  <c r="L194" i="7"/>
  <c r="G129" i="7"/>
  <c r="J129" i="7"/>
  <c r="V129" i="6"/>
  <c r="T129" i="7" s="1"/>
  <c r="G166" i="7"/>
  <c r="E166" i="7"/>
  <c r="M297" i="7"/>
  <c r="J202" i="7"/>
  <c r="K363" i="7"/>
  <c r="G110" i="7"/>
  <c r="S110" i="6"/>
  <c r="Q110" i="7" s="1"/>
  <c r="F110" i="7"/>
  <c r="R110" i="6"/>
  <c r="P110" i="7" s="1"/>
  <c r="I12" i="7"/>
  <c r="U12" i="6"/>
  <c r="S12" i="7" s="1"/>
  <c r="J171" i="7"/>
  <c r="V171" i="6"/>
  <c r="T171" i="7" s="1"/>
  <c r="E313" i="7"/>
  <c r="L276" i="7"/>
  <c r="X276" i="6"/>
  <c r="V276" i="7" s="1"/>
  <c r="H300" i="7"/>
  <c r="H298" i="7"/>
  <c r="M24" i="7"/>
  <c r="Y24" i="6"/>
  <c r="W24" i="7" s="1"/>
  <c r="G137" i="7"/>
  <c r="B137" i="7"/>
  <c r="K266" i="7"/>
  <c r="L18" i="7"/>
  <c r="X18" i="6"/>
  <c r="V18" i="7" s="1"/>
  <c r="M79" i="7"/>
  <c r="Y79" i="6"/>
  <c r="W79" i="7" s="1"/>
  <c r="H79" i="7"/>
  <c r="J345" i="7"/>
  <c r="V345" i="6"/>
  <c r="T345" i="7" s="1"/>
  <c r="H345" i="7"/>
  <c r="G230" i="7"/>
  <c r="S230" i="6"/>
  <c r="Q230" i="7" s="1"/>
  <c r="M230" i="7"/>
  <c r="Y230" i="6"/>
  <c r="W230" i="7" s="1"/>
  <c r="M150" i="7"/>
  <c r="Y150" i="6"/>
  <c r="W150" i="7" s="1"/>
  <c r="G86" i="7"/>
  <c r="S86" i="6"/>
  <c r="Q86" i="7" s="1"/>
  <c r="L52" i="7"/>
  <c r="X52" i="6"/>
  <c r="V52" i="7" s="1"/>
  <c r="E70" i="7"/>
  <c r="E89" i="7"/>
  <c r="M288" i="7"/>
  <c r="Y288" i="6"/>
  <c r="W288" i="7" s="1"/>
  <c r="I159" i="7"/>
  <c r="U159" i="6"/>
  <c r="S159" i="7" s="1"/>
  <c r="E159" i="7"/>
  <c r="G294" i="7"/>
  <c r="S294" i="6"/>
  <c r="Q294" i="7" s="1"/>
  <c r="H247" i="7"/>
  <c r="T247" i="6"/>
  <c r="R247" i="7" s="1"/>
  <c r="L247" i="7"/>
  <c r="X247" i="6"/>
  <c r="V247" i="7" s="1"/>
  <c r="J41" i="7"/>
  <c r="L41" i="7"/>
  <c r="X41" i="6"/>
  <c r="V41" i="7" s="1"/>
  <c r="E8" i="7"/>
  <c r="J252" i="7"/>
  <c r="V252" i="6"/>
  <c r="T252" i="7" s="1"/>
  <c r="G186" i="7"/>
  <c r="S186" i="6"/>
  <c r="Q186" i="7" s="1"/>
  <c r="I59" i="7"/>
  <c r="J306" i="7"/>
  <c r="B57" i="7"/>
  <c r="J367" i="7"/>
  <c r="E34" i="7"/>
  <c r="Q34" i="6"/>
  <c r="O34" i="7" s="1"/>
  <c r="K265" i="7"/>
  <c r="W265" i="6"/>
  <c r="U265" i="7" s="1"/>
  <c r="F264" i="7"/>
  <c r="L264" i="7"/>
  <c r="H102" i="7"/>
  <c r="T102" i="6"/>
  <c r="R102" i="7" s="1"/>
  <c r="J209" i="7"/>
  <c r="V209" i="6"/>
  <c r="T209" i="7" s="1"/>
  <c r="I209" i="7"/>
  <c r="K326" i="7"/>
  <c r="W326" i="6"/>
  <c r="U326" i="7" s="1"/>
  <c r="E359" i="7"/>
  <c r="Q359" i="6"/>
  <c r="O359" i="7" s="1"/>
  <c r="F359" i="7"/>
  <c r="J233" i="7"/>
  <c r="K62" i="7"/>
  <c r="K162" i="7"/>
  <c r="W162" i="6"/>
  <c r="U162" i="7" s="1"/>
  <c r="E351" i="7"/>
  <c r="K75" i="7"/>
  <c r="F316" i="7"/>
  <c r="R316" i="6"/>
  <c r="P316" i="7" s="1"/>
  <c r="I211" i="7"/>
  <c r="H211" i="7"/>
  <c r="T211" i="6"/>
  <c r="R211" i="7" s="1"/>
  <c r="G20" i="7"/>
  <c r="H117" i="7"/>
  <c r="T117" i="6"/>
  <c r="R117" i="7" s="1"/>
  <c r="M184" i="7"/>
  <c r="L361" i="7"/>
  <c r="G311" i="7"/>
  <c r="M146" i="7"/>
  <c r="L212" i="7"/>
  <c r="X212" i="6"/>
  <c r="V212" i="7" s="1"/>
  <c r="E243" i="7"/>
  <c r="B21" i="7"/>
  <c r="F21" i="7"/>
  <c r="R21" i="6"/>
  <c r="P21" i="7" s="1"/>
  <c r="I307" i="7"/>
  <c r="F307" i="7"/>
  <c r="I203" i="7"/>
  <c r="F7" i="7"/>
  <c r="K7" i="7"/>
  <c r="W7" i="6"/>
  <c r="U7" i="7" s="1"/>
  <c r="G244" i="7"/>
  <c r="L241" i="7"/>
  <c r="X241" i="6"/>
  <c r="V241" i="7" s="1"/>
  <c r="E275" i="7"/>
  <c r="Q275" i="6"/>
  <c r="O275" i="7" s="1"/>
  <c r="K240" i="7"/>
  <c r="W240" i="6"/>
  <c r="U240" i="7" s="1"/>
  <c r="J223" i="7"/>
  <c r="V223" i="6"/>
  <c r="T223" i="7" s="1"/>
  <c r="K223" i="7"/>
  <c r="W223" i="6"/>
  <c r="U223" i="7" s="1"/>
  <c r="G119" i="7"/>
  <c r="S119" i="6"/>
  <c r="Q119" i="7" s="1"/>
  <c r="E119" i="7"/>
  <c r="Q119" i="6"/>
  <c r="O119" i="7" s="1"/>
  <c r="F225" i="7"/>
  <c r="R225" i="6"/>
  <c r="P225" i="7" s="1"/>
  <c r="L225" i="7"/>
  <c r="X225" i="6"/>
  <c r="V225" i="7" s="1"/>
  <c r="B29" i="7"/>
  <c r="K29" i="7"/>
  <c r="W29" i="6"/>
  <c r="U29" i="7" s="1"/>
  <c r="I76" i="7"/>
  <c r="U76" i="6"/>
  <c r="S76" i="7" s="1"/>
  <c r="J165" i="7"/>
  <c r="V165" i="6"/>
  <c r="T165" i="7" s="1"/>
  <c r="L165" i="7"/>
  <c r="X165" i="6"/>
  <c r="V165" i="7" s="1"/>
  <c r="L121" i="7"/>
  <c r="X121" i="6"/>
  <c r="V121" i="7" s="1"/>
  <c r="L30" i="7"/>
  <c r="F319" i="7"/>
  <c r="R319" i="6"/>
  <c r="P319" i="7" s="1"/>
  <c r="L16" i="7"/>
  <c r="M135" i="7"/>
  <c r="Y135" i="6"/>
  <c r="W135" i="7" s="1"/>
  <c r="M216" i="7"/>
  <c r="Y216" i="6"/>
  <c r="W216" i="7" s="1"/>
  <c r="F94" i="7"/>
  <c r="J185" i="7"/>
  <c r="F103" i="7"/>
  <c r="B333" i="7"/>
  <c r="F362" i="7"/>
  <c r="H26" i="7"/>
  <c r="T26" i="6"/>
  <c r="R26" i="7" s="1"/>
  <c r="B201" i="7"/>
  <c r="M201" i="7"/>
  <c r="Y201" i="6"/>
  <c r="W201" i="7" s="1"/>
  <c r="B323" i="7"/>
  <c r="H343" i="7"/>
  <c r="T343" i="6"/>
  <c r="R343" i="7" s="1"/>
  <c r="B175" i="7"/>
  <c r="H101" i="7"/>
  <c r="L198" i="7"/>
  <c r="X198" i="6"/>
  <c r="V198" i="7" s="1"/>
  <c r="K198" i="7"/>
  <c r="W198" i="6"/>
  <c r="U198" i="7" s="1"/>
  <c r="I230" i="7"/>
  <c r="U230" i="6"/>
  <c r="S230" i="7" s="1"/>
  <c r="B150" i="7"/>
  <c r="M86" i="7"/>
  <c r="K52" i="7"/>
  <c r="K257" i="7"/>
  <c r="W257" i="6"/>
  <c r="U257" i="7" s="1"/>
  <c r="M89" i="7"/>
  <c r="Y89" i="6"/>
  <c r="W89" i="7" s="1"/>
  <c r="K288" i="7"/>
  <c r="K159" i="7"/>
  <c r="B159" i="7"/>
  <c r="E294" i="7"/>
  <c r="K207" i="7"/>
  <c r="W207" i="6"/>
  <c r="U207" i="7" s="1"/>
  <c r="I349" i="7"/>
  <c r="B252" i="7"/>
  <c r="K186" i="7"/>
  <c r="W186" i="6"/>
  <c r="U186" i="7" s="1"/>
  <c r="M59" i="7"/>
  <c r="F59" i="7"/>
  <c r="K306" i="7"/>
  <c r="W306" i="6"/>
  <c r="U306" i="7" s="1"/>
  <c r="J57" i="7"/>
  <c r="I367" i="7"/>
  <c r="K51" i="7"/>
  <c r="L265" i="7"/>
  <c r="L87" i="7"/>
  <c r="M209" i="7"/>
  <c r="Y209" i="6"/>
  <c r="W209" i="7" s="1"/>
  <c r="B326" i="7"/>
  <c r="I359" i="7"/>
  <c r="U359" i="6"/>
  <c r="S359" i="7" s="1"/>
  <c r="K359" i="7"/>
  <c r="F162" i="7"/>
  <c r="R162" i="6"/>
  <c r="P162" i="7" s="1"/>
  <c r="M169" i="7"/>
  <c r="I351" i="7"/>
  <c r="F75" i="7"/>
  <c r="L221" i="7"/>
  <c r="J356" i="7"/>
  <c r="I316" i="7"/>
  <c r="U316" i="6"/>
  <c r="S316" i="7" s="1"/>
  <c r="J211" i="7"/>
  <c r="L20" i="7"/>
  <c r="M158" i="7"/>
  <c r="Y158" i="6"/>
  <c r="W158" i="7" s="1"/>
  <c r="G184" i="7"/>
  <c r="S184" i="6"/>
  <c r="Q184" i="7" s="1"/>
  <c r="F361" i="7"/>
  <c r="J311" i="7"/>
  <c r="H146" i="7"/>
  <c r="I85" i="7"/>
  <c r="B243" i="7"/>
  <c r="K21" i="7"/>
  <c r="W21" i="6"/>
  <c r="U21" i="7" s="1"/>
  <c r="F203" i="7"/>
  <c r="R203" i="6"/>
  <c r="P203" i="7" s="1"/>
  <c r="G7" i="7"/>
  <c r="I244" i="7"/>
  <c r="G241" i="7"/>
  <c r="S241" i="6"/>
  <c r="Q241" i="7" s="1"/>
  <c r="J241" i="7"/>
  <c r="V241" i="6"/>
  <c r="T241" i="7" s="1"/>
  <c r="I275" i="7"/>
  <c r="U275" i="6"/>
  <c r="S275" i="7" s="1"/>
  <c r="H240" i="7"/>
  <c r="M240" i="7"/>
  <c r="Y240" i="6"/>
  <c r="W240" i="7" s="1"/>
  <c r="K119" i="7"/>
  <c r="W119" i="6"/>
  <c r="U119" i="7" s="1"/>
  <c r="M119" i="7"/>
  <c r="Y119" i="6"/>
  <c r="W119" i="7" s="1"/>
  <c r="K245" i="7"/>
  <c r="W245" i="6"/>
  <c r="U245" i="7" s="1"/>
  <c r="H245" i="7"/>
  <c r="T245" i="6"/>
  <c r="R245" i="7" s="1"/>
  <c r="E225" i="7"/>
  <c r="Q225" i="6"/>
  <c r="O225" i="7" s="1"/>
  <c r="L29" i="7"/>
  <c r="X29" i="6"/>
  <c r="V29" i="7" s="1"/>
  <c r="H284" i="7"/>
  <c r="I284" i="7"/>
  <c r="U284" i="6"/>
  <c r="S284" i="7" s="1"/>
  <c r="G121" i="7"/>
  <c r="S121" i="6"/>
  <c r="Q121" i="7" s="1"/>
  <c r="K121" i="7"/>
  <c r="B30" i="7"/>
  <c r="M30" i="7"/>
  <c r="G319" i="7"/>
  <c r="S319" i="6"/>
  <c r="Q319" i="7" s="1"/>
  <c r="K98" i="7"/>
  <c r="J16" i="7"/>
  <c r="V16" i="6"/>
  <c r="T16" i="7" s="1"/>
  <c r="B149" i="7"/>
  <c r="H135" i="7"/>
  <c r="T135" i="6"/>
  <c r="R135" i="7" s="1"/>
  <c r="G135" i="7"/>
  <c r="S135" i="6"/>
  <c r="Q135" i="7" s="1"/>
  <c r="I228" i="7"/>
  <c r="U228" i="6"/>
  <c r="S228" i="7" s="1"/>
  <c r="L216" i="7"/>
  <c r="X216" i="6"/>
  <c r="V216" i="7" s="1"/>
  <c r="J94" i="7"/>
  <c r="B185" i="7"/>
  <c r="J103" i="7"/>
  <c r="I333" i="7"/>
  <c r="U333" i="6"/>
  <c r="S333" i="7" s="1"/>
  <c r="G333" i="7"/>
  <c r="S366" i="6"/>
  <c r="Q366" i="7" s="1"/>
  <c r="J362" i="7"/>
  <c r="B167" i="7"/>
  <c r="E167" i="7"/>
  <c r="Q167" i="6"/>
  <c r="O167" i="7" s="1"/>
  <c r="G26" i="7"/>
  <c r="I26" i="7"/>
  <c r="U26" i="6"/>
  <c r="S26" i="7" s="1"/>
  <c r="K201" i="7"/>
  <c r="J201" i="7"/>
  <c r="V201" i="6"/>
  <c r="T201" i="7" s="1"/>
  <c r="F323" i="7"/>
  <c r="R323" i="6"/>
  <c r="P323" i="7" s="1"/>
  <c r="I343" i="7"/>
  <c r="U343" i="6"/>
  <c r="S343" i="7" s="1"/>
  <c r="E242" i="7"/>
  <c r="I126" i="7"/>
  <c r="U126" i="6"/>
  <c r="S126" i="7" s="1"/>
  <c r="L101" i="7"/>
  <c r="K44" i="7"/>
  <c r="W44" i="6"/>
  <c r="U44" i="7" s="1"/>
  <c r="J198" i="7"/>
  <c r="V198" i="6"/>
  <c r="T198" i="7" s="1"/>
  <c r="L152" i="7"/>
  <c r="J96" i="7"/>
  <c r="L58" i="7"/>
  <c r="X136" i="6"/>
  <c r="V136" i="7" s="1"/>
  <c r="V210" i="6"/>
  <c r="T210" i="7" s="1"/>
  <c r="Q236" i="6"/>
  <c r="O236" i="7" s="1"/>
  <c r="T231" i="6"/>
  <c r="R231" i="7" s="1"/>
  <c r="Q27" i="6"/>
  <c r="O27" i="7" s="1"/>
  <c r="S308" i="6"/>
  <c r="Q308" i="7" s="1"/>
  <c r="X296" i="6"/>
  <c r="V296" i="7" s="1"/>
  <c r="T289" i="6"/>
  <c r="R289" i="7" s="1"/>
  <c r="V282" i="6"/>
  <c r="T282" i="7" s="1"/>
  <c r="T348" i="6"/>
  <c r="R348" i="7" s="1"/>
  <c r="T360" i="6"/>
  <c r="R360" i="7" s="1"/>
  <c r="Q91" i="6"/>
  <c r="O91" i="7" s="1"/>
  <c r="S200" i="6"/>
  <c r="Q200" i="7" s="1"/>
  <c r="Y14" i="6"/>
  <c r="W14" i="7" s="1"/>
  <c r="V338" i="6"/>
  <c r="T338" i="7" s="1"/>
  <c r="R274" i="6"/>
  <c r="P274" i="7" s="1"/>
  <c r="V267" i="6"/>
  <c r="T267" i="7" s="1"/>
  <c r="X229" i="6"/>
  <c r="V229" i="7" s="1"/>
  <c r="Q53" i="6"/>
  <c r="O53" i="7" s="1"/>
  <c r="R176" i="6"/>
  <c r="P176" i="7" s="1"/>
  <c r="Q66" i="6"/>
  <c r="O66" i="7" s="1"/>
  <c r="X217" i="6"/>
  <c r="V217" i="7" s="1"/>
  <c r="V32" i="6"/>
  <c r="T32" i="7" s="1"/>
  <c r="T234" i="6"/>
  <c r="R234" i="7" s="1"/>
  <c r="Q239" i="6"/>
  <c r="O239" i="7" s="1"/>
  <c r="T181" i="6"/>
  <c r="R181" i="7" s="1"/>
  <c r="S273" i="6"/>
  <c r="Q273" i="7" s="1"/>
  <c r="BF97" i="6"/>
  <c r="AC97" i="6"/>
  <c r="BH97" i="6"/>
  <c r="BI97" i="6"/>
  <c r="D97" i="7"/>
  <c r="BG97" i="6"/>
  <c r="D672" i="7"/>
  <c r="AC672" i="6"/>
  <c r="BG672" i="6"/>
  <c r="BI672" i="6"/>
  <c r="BF672" i="6"/>
  <c r="BH672" i="6"/>
  <c r="BH420" i="6"/>
  <c r="BG420" i="6"/>
  <c r="AC420" i="6"/>
  <c r="BI420" i="6"/>
  <c r="BF420" i="6"/>
  <c r="D420" i="7"/>
  <c r="BI116" i="6"/>
  <c r="AC116" i="6"/>
  <c r="BH116" i="6"/>
  <c r="BG116" i="6"/>
  <c r="BF116" i="6"/>
  <c r="D116" i="7"/>
  <c r="BG423" i="6"/>
  <c r="D423" i="7"/>
  <c r="AC423" i="6"/>
  <c r="BI423" i="6"/>
  <c r="BH423" i="6"/>
  <c r="BF423" i="6"/>
  <c r="X200" i="6"/>
  <c r="V200" i="7" s="1"/>
  <c r="R273" i="6"/>
  <c r="P273" i="7" s="1"/>
  <c r="R348" i="6"/>
  <c r="P348" i="7" s="1"/>
  <c r="R27" i="6"/>
  <c r="P27" i="7" s="1"/>
  <c r="D810" i="7"/>
  <c r="AC810" i="6"/>
  <c r="BG810" i="6"/>
  <c r="BI810" i="6"/>
  <c r="BH810" i="6"/>
  <c r="BF810" i="6"/>
  <c r="BI115" i="6"/>
  <c r="D115" i="7"/>
  <c r="BF115" i="6"/>
  <c r="AC115" i="6"/>
  <c r="BH115" i="6"/>
  <c r="BG115" i="6"/>
  <c r="AD115" i="6"/>
  <c r="X115" i="7" s="1"/>
  <c r="T115" i="6"/>
  <c r="R115" i="7" s="1"/>
  <c r="BG816" i="6"/>
  <c r="D816" i="7"/>
  <c r="BI816" i="6"/>
  <c r="AC816" i="6"/>
  <c r="BH816" i="6"/>
  <c r="BF816" i="6"/>
  <c r="Y236" i="6"/>
  <c r="W236" i="7" s="1"/>
  <c r="BI15" i="6"/>
  <c r="BF15" i="6"/>
  <c r="AC15" i="6"/>
  <c r="D15" i="7"/>
  <c r="BH15" i="6"/>
  <c r="BG15" i="6"/>
  <c r="AD15" i="6"/>
  <c r="X15" i="7" s="1"/>
  <c r="T15" i="6"/>
  <c r="R15" i="7" s="1"/>
  <c r="R15" i="6"/>
  <c r="P15" i="7" s="1"/>
  <c r="Q15" i="6"/>
  <c r="O15" i="7" s="1"/>
  <c r="U15" i="6"/>
  <c r="S15" i="7" s="1"/>
  <c r="Y339" i="6"/>
  <c r="W339" i="7" s="1"/>
  <c r="BH61" i="6"/>
  <c r="AC61" i="6"/>
  <c r="BG61" i="6"/>
  <c r="D61" i="7"/>
  <c r="BI61" i="6"/>
  <c r="BF61" i="6"/>
  <c r="R61" i="6"/>
  <c r="P61" i="7" s="1"/>
  <c r="X61" i="6"/>
  <c r="V61" i="7" s="1"/>
  <c r="W61" i="6"/>
  <c r="U61" i="7" s="1"/>
  <c r="Y61" i="6"/>
  <c r="W61" i="7" s="1"/>
  <c r="BH959" i="6"/>
  <c r="AC959" i="6"/>
  <c r="BI959" i="6"/>
  <c r="BG959" i="6"/>
  <c r="D959" i="7"/>
  <c r="BF959" i="6"/>
  <c r="BG762" i="6"/>
  <c r="D762" i="7"/>
  <c r="AC762" i="6"/>
  <c r="BI762" i="6"/>
  <c r="BF762" i="6"/>
  <c r="BH762" i="6"/>
  <c r="W250" i="6"/>
  <c r="U250" i="7" s="1"/>
  <c r="BG299" i="6"/>
  <c r="BF299" i="6"/>
  <c r="BH299" i="6"/>
  <c r="BI299" i="6"/>
  <c r="D299" i="7"/>
  <c r="AC299" i="6"/>
  <c r="T299" i="6"/>
  <c r="R299" i="7" s="1"/>
  <c r="W299" i="6"/>
  <c r="U299" i="7" s="1"/>
  <c r="Y299" i="6"/>
  <c r="W299" i="7" s="1"/>
  <c r="X299" i="6"/>
  <c r="V299" i="7" s="1"/>
  <c r="S299" i="6"/>
  <c r="Q299" i="7" s="1"/>
  <c r="V299" i="6"/>
  <c r="T299" i="7" s="1"/>
  <c r="D13" i="7"/>
  <c r="BH13" i="6"/>
  <c r="BI13" i="6"/>
  <c r="BF13" i="6"/>
  <c r="BG13" i="6"/>
  <c r="AC13" i="6"/>
  <c r="AD13" i="6"/>
  <c r="X13" i="7" s="1"/>
  <c r="Y13" i="6"/>
  <c r="W13" i="7" s="1"/>
  <c r="R13" i="6"/>
  <c r="P13" i="7" s="1"/>
  <c r="Q13" i="6"/>
  <c r="O13" i="7" s="1"/>
  <c r="T13" i="6"/>
  <c r="R13" i="7" s="1"/>
  <c r="BI901" i="6"/>
  <c r="AC901" i="6"/>
  <c r="BH901" i="6"/>
  <c r="BG901" i="6"/>
  <c r="D901" i="7"/>
  <c r="BF901" i="6"/>
  <c r="W308" i="6"/>
  <c r="U308" i="7" s="1"/>
  <c r="T155" i="6"/>
  <c r="R155" i="7" s="1"/>
  <c r="Q328" i="6"/>
  <c r="O328" i="7" s="1"/>
  <c r="S180" i="6"/>
  <c r="Q180" i="7" s="1"/>
  <c r="BF486" i="6"/>
  <c r="D486" i="7"/>
  <c r="AC486" i="6"/>
  <c r="BH486" i="6"/>
  <c r="BG486" i="6"/>
  <c r="BI486" i="6"/>
  <c r="BH974" i="6"/>
  <c r="D974" i="7"/>
  <c r="BG974" i="6"/>
  <c r="BI974" i="6"/>
  <c r="AC974" i="6"/>
  <c r="BF974" i="6"/>
  <c r="W105" i="6"/>
  <c r="U105" i="7" s="1"/>
  <c r="R80" i="6"/>
  <c r="P80" i="7" s="1"/>
  <c r="U320" i="6"/>
  <c r="S320" i="7" s="1"/>
  <c r="BG618" i="6"/>
  <c r="BI618" i="6"/>
  <c r="BH618" i="6"/>
  <c r="AC618" i="6"/>
  <c r="D618" i="7"/>
  <c r="BF618" i="6"/>
  <c r="D556" i="7"/>
  <c r="BH556" i="6"/>
  <c r="BF556" i="6"/>
  <c r="BI556" i="6"/>
  <c r="BG556" i="6"/>
  <c r="AC556" i="6"/>
  <c r="D554" i="7"/>
  <c r="BG554" i="6"/>
  <c r="BF554" i="6"/>
  <c r="BH554" i="6"/>
  <c r="BI554" i="6"/>
  <c r="AC554" i="6"/>
  <c r="AC478" i="6"/>
  <c r="D478" i="7"/>
  <c r="BF478" i="6"/>
  <c r="BG478" i="6"/>
  <c r="BI478" i="6"/>
  <c r="BH478" i="6"/>
  <c r="Q115" i="6"/>
  <c r="O115" i="7" s="1"/>
  <c r="BF847" i="6"/>
  <c r="AC847" i="6"/>
  <c r="BG847" i="6"/>
  <c r="BI847" i="6"/>
  <c r="BH847" i="6"/>
  <c r="D847" i="7"/>
  <c r="D622" i="7"/>
  <c r="AC622" i="6"/>
  <c r="BI622" i="6"/>
  <c r="BF622" i="6"/>
  <c r="BH622" i="6"/>
  <c r="BG622" i="6"/>
  <c r="Q32" i="6"/>
  <c r="O32" i="7" s="1"/>
  <c r="BG530" i="6"/>
  <c r="BH530" i="6"/>
  <c r="AC530" i="6"/>
  <c r="BF530" i="6"/>
  <c r="D530" i="7"/>
  <c r="BI530" i="6"/>
  <c r="U13" i="6"/>
  <c r="S13" i="7" s="1"/>
  <c r="BF666" i="6"/>
  <c r="AC666" i="6"/>
  <c r="BH666" i="6"/>
  <c r="BI666" i="6"/>
  <c r="BG666" i="6"/>
  <c r="D666" i="7"/>
  <c r="BH482" i="6"/>
  <c r="BI482" i="6"/>
  <c r="AC482" i="6"/>
  <c r="BF482" i="6"/>
  <c r="BG482" i="6"/>
  <c r="D482" i="7"/>
  <c r="BI324" i="6"/>
  <c r="BF324" i="6"/>
  <c r="D324" i="7"/>
  <c r="AC324" i="6"/>
  <c r="BG324" i="6"/>
  <c r="BH324" i="6"/>
  <c r="V324" i="6"/>
  <c r="T324" i="7" s="1"/>
  <c r="W324" i="6"/>
  <c r="U324" i="7" s="1"/>
  <c r="Y324" i="6"/>
  <c r="W324" i="7" s="1"/>
  <c r="X324" i="6"/>
  <c r="V324" i="7" s="1"/>
  <c r="U324" i="6"/>
  <c r="S324" i="7" s="1"/>
  <c r="S324" i="6"/>
  <c r="Q324" i="7" s="1"/>
  <c r="T324" i="6"/>
  <c r="R324" i="7" s="1"/>
  <c r="Q324" i="6"/>
  <c r="O324" i="7" s="1"/>
  <c r="AC609" i="6"/>
  <c r="BI609" i="6"/>
  <c r="D609" i="7"/>
  <c r="BH609" i="6"/>
  <c r="BG609" i="6"/>
  <c r="BF609" i="6"/>
  <c r="AC937" i="6"/>
  <c r="BG937" i="6"/>
  <c r="BH937" i="6"/>
  <c r="D937" i="7"/>
  <c r="BI937" i="6"/>
  <c r="BF937" i="6"/>
  <c r="R46" i="6"/>
  <c r="P46" i="7" s="1"/>
  <c r="Q84" i="6"/>
  <c r="O84" i="7" s="1"/>
  <c r="S279" i="6"/>
  <c r="Q279" i="7" s="1"/>
  <c r="T310" i="6"/>
  <c r="R310" i="7" s="1"/>
  <c r="R363" i="6"/>
  <c r="P363" i="7" s="1"/>
  <c r="BH662" i="6"/>
  <c r="BF662" i="6"/>
  <c r="AC662" i="6"/>
  <c r="D662" i="7"/>
  <c r="BG662" i="6"/>
  <c r="BI662" i="6"/>
  <c r="AC445" i="6"/>
  <c r="BG445" i="6"/>
  <c r="BF445" i="6"/>
  <c r="BI445" i="6"/>
  <c r="D445" i="7"/>
  <c r="BH445" i="6"/>
  <c r="BF821" i="6"/>
  <c r="D821" i="7"/>
  <c r="BI821" i="6"/>
  <c r="BH821" i="6"/>
  <c r="BG821" i="6"/>
  <c r="AC821" i="6"/>
  <c r="BH273" i="6"/>
  <c r="D273" i="7"/>
  <c r="BI273" i="6"/>
  <c r="BG273" i="6"/>
  <c r="BF273" i="6"/>
  <c r="AC273" i="6"/>
  <c r="D348" i="7"/>
  <c r="BF348" i="6"/>
  <c r="BI348" i="6"/>
  <c r="BH348" i="6"/>
  <c r="BG348" i="6"/>
  <c r="AC348" i="6"/>
  <c r="D210" i="7"/>
  <c r="BF210" i="6"/>
  <c r="BI210" i="6"/>
  <c r="BG210" i="6"/>
  <c r="AC210" i="6"/>
  <c r="BH210" i="6"/>
  <c r="W210" i="6"/>
  <c r="U210" i="7" s="1"/>
  <c r="BF795" i="6"/>
  <c r="BG795" i="6"/>
  <c r="BH795" i="6"/>
  <c r="BI795" i="6"/>
  <c r="AC795" i="6"/>
  <c r="D795" i="7"/>
  <c r="BG725" i="6"/>
  <c r="BF725" i="6"/>
  <c r="D725" i="7"/>
  <c r="BH725" i="6"/>
  <c r="AC725" i="6"/>
  <c r="BI725" i="6"/>
  <c r="BF927" i="6"/>
  <c r="D927" i="7"/>
  <c r="AC927" i="6"/>
  <c r="BH927" i="6"/>
  <c r="BI927" i="6"/>
  <c r="BG927" i="6"/>
  <c r="BH620" i="6"/>
  <c r="BF620" i="6"/>
  <c r="AC620" i="6"/>
  <c r="BG620" i="6"/>
  <c r="BI620" i="6"/>
  <c r="D620" i="7"/>
  <c r="Q287" i="6"/>
  <c r="O287" i="7" s="1"/>
  <c r="W249" i="6"/>
  <c r="U249" i="7" s="1"/>
  <c r="S269" i="6"/>
  <c r="Q269" i="7" s="1"/>
  <c r="T39" i="6"/>
  <c r="R39" i="7" s="1"/>
  <c r="S215" i="6"/>
  <c r="Q215" i="7" s="1"/>
  <c r="R190" i="6"/>
  <c r="P190" i="7" s="1"/>
  <c r="W37" i="6"/>
  <c r="U37" i="7" s="1"/>
  <c r="U239" i="6"/>
  <c r="S239" i="7" s="1"/>
  <c r="BH519" i="6"/>
  <c r="D519" i="7"/>
  <c r="BI519" i="6"/>
  <c r="BF519" i="6"/>
  <c r="BG519" i="6"/>
  <c r="AC519" i="6"/>
  <c r="D534" i="7"/>
  <c r="BG534" i="6"/>
  <c r="BH534" i="6"/>
  <c r="BI534" i="6"/>
  <c r="BF534" i="6"/>
  <c r="AC534" i="6"/>
  <c r="D417" i="7"/>
  <c r="BF417" i="6"/>
  <c r="AC417" i="6"/>
  <c r="BG417" i="6"/>
  <c r="BI417" i="6"/>
  <c r="BH417" i="6"/>
  <c r="BI563" i="6"/>
  <c r="BH563" i="6"/>
  <c r="BG563" i="6"/>
  <c r="D563" i="7"/>
  <c r="BF563" i="6"/>
  <c r="AC563" i="6"/>
  <c r="D441" i="7"/>
  <c r="AC441" i="6"/>
  <c r="BF441" i="6"/>
  <c r="BH441" i="6"/>
  <c r="BI441" i="6"/>
  <c r="BG441" i="6"/>
  <c r="U210" i="6"/>
  <c r="S210" i="7" s="1"/>
  <c r="BG236" i="6"/>
  <c r="AC236" i="6"/>
  <c r="BF236" i="6"/>
  <c r="BI236" i="6"/>
  <c r="D236" i="7"/>
  <c r="BH236" i="6"/>
  <c r="S236" i="6"/>
  <c r="Q236" i="7" s="1"/>
  <c r="V236" i="6"/>
  <c r="T236" i="7" s="1"/>
  <c r="BH77" i="6"/>
  <c r="AC77" i="6"/>
  <c r="BG77" i="6"/>
  <c r="D77" i="7"/>
  <c r="BI77" i="6"/>
  <c r="BF77" i="6"/>
  <c r="U77" i="6"/>
  <c r="S77" i="7" s="1"/>
  <c r="V77" i="6"/>
  <c r="T77" i="7" s="1"/>
  <c r="S77" i="6"/>
  <c r="Q77" i="7" s="1"/>
  <c r="T77" i="6"/>
  <c r="R77" i="7" s="1"/>
  <c r="BH214" i="6"/>
  <c r="BF214" i="6"/>
  <c r="D214" i="7"/>
  <c r="AC214" i="6"/>
  <c r="BI214" i="6"/>
  <c r="BG214" i="6"/>
  <c r="V214" i="6"/>
  <c r="T214" i="7" s="1"/>
  <c r="X214" i="6"/>
  <c r="V214" i="7" s="1"/>
  <c r="U214" i="6"/>
  <c r="S214" i="7" s="1"/>
  <c r="Q214" i="6"/>
  <c r="O214" i="7" s="1"/>
  <c r="BH926" i="6"/>
  <c r="D926" i="7"/>
  <c r="BF926" i="6"/>
  <c r="BG926" i="6"/>
  <c r="BI926" i="6"/>
  <c r="AC926" i="6"/>
  <c r="AC956" i="6"/>
  <c r="BF956" i="6"/>
  <c r="BH956" i="6"/>
  <c r="BI956" i="6"/>
  <c r="BG956" i="6"/>
  <c r="D956" i="7"/>
  <c r="BF535" i="6"/>
  <c r="BH535" i="6"/>
  <c r="AC535" i="6"/>
  <c r="BG535" i="6"/>
  <c r="BI535" i="6"/>
  <c r="D535" i="7"/>
  <c r="D939" i="7"/>
  <c r="BI939" i="6"/>
  <c r="BG939" i="6"/>
  <c r="BF939" i="6"/>
  <c r="AC939" i="6"/>
  <c r="BH939" i="6"/>
  <c r="R332" i="6"/>
  <c r="P332" i="7" s="1"/>
  <c r="Q232" i="6"/>
  <c r="O232" i="7" s="1"/>
  <c r="U270" i="6"/>
  <c r="S270" i="7" s="1"/>
  <c r="BF938" i="6"/>
  <c r="D938" i="7"/>
  <c r="AC938" i="6"/>
  <c r="BI938" i="6"/>
  <c r="BG938" i="6"/>
  <c r="BH938" i="6"/>
  <c r="D426" i="7"/>
  <c r="BH426" i="6"/>
  <c r="BI426" i="6"/>
  <c r="BG426" i="6"/>
  <c r="BF426" i="6"/>
  <c r="AC426" i="6"/>
  <c r="Q97" i="6"/>
  <c r="O97" i="7" s="1"/>
  <c r="BG550" i="6"/>
  <c r="BH550" i="6"/>
  <c r="BI550" i="6"/>
  <c r="D550" i="7"/>
  <c r="AC550" i="6"/>
  <c r="BF550" i="6"/>
  <c r="BH492" i="6"/>
  <c r="BG492" i="6"/>
  <c r="BF492" i="6"/>
  <c r="BI492" i="6"/>
  <c r="AC492" i="6"/>
  <c r="D492" i="7"/>
  <c r="BF504" i="6"/>
  <c r="BG504" i="6"/>
  <c r="D504" i="7"/>
  <c r="BH504" i="6"/>
  <c r="AC504" i="6"/>
  <c r="BI504" i="6"/>
  <c r="D200" i="7"/>
  <c r="AC200" i="6"/>
  <c r="BG200" i="6"/>
  <c r="BI200" i="6"/>
  <c r="BH200" i="6"/>
  <c r="BF200" i="6"/>
  <c r="BF998" i="6"/>
  <c r="BI998" i="6"/>
  <c r="D998" i="7"/>
  <c r="BG998" i="6"/>
  <c r="AC998" i="6"/>
  <c r="BH998" i="6"/>
  <c r="BI414" i="6"/>
  <c r="BF414" i="6"/>
  <c r="BG414" i="6"/>
  <c r="BH414" i="6"/>
  <c r="AC414" i="6"/>
  <c r="D414" i="7"/>
  <c r="BG951" i="6"/>
  <c r="AC951" i="6"/>
  <c r="D951" i="7"/>
  <c r="BF951" i="6"/>
  <c r="BH951" i="6"/>
  <c r="BI951" i="6"/>
  <c r="Y210" i="6"/>
  <c r="W210" i="7" s="1"/>
  <c r="T236" i="6"/>
  <c r="R236" i="7" s="1"/>
  <c r="BH473" i="6"/>
  <c r="BF473" i="6"/>
  <c r="BI473" i="6"/>
  <c r="BG473" i="6"/>
  <c r="AC473" i="6"/>
  <c r="D473" i="7"/>
  <c r="BF268" i="6"/>
  <c r="D268" i="7"/>
  <c r="AC268" i="6"/>
  <c r="BG268" i="6"/>
  <c r="BH268" i="6"/>
  <c r="BI268" i="6"/>
  <c r="T268" i="6"/>
  <c r="R268" i="7" s="1"/>
  <c r="V268" i="6"/>
  <c r="T268" i="7" s="1"/>
  <c r="U268" i="6"/>
  <c r="S268" i="7" s="1"/>
  <c r="AC450" i="6"/>
  <c r="BG450" i="6"/>
  <c r="BF450" i="6"/>
  <c r="BH450" i="6"/>
  <c r="BI450" i="6"/>
  <c r="D450" i="7"/>
  <c r="Y147" i="6"/>
  <c r="W147" i="7" s="1"/>
  <c r="R25" i="6"/>
  <c r="P25" i="7" s="1"/>
  <c r="R354" i="6"/>
  <c r="P354" i="7" s="1"/>
  <c r="W108" i="6"/>
  <c r="U108" i="7" s="1"/>
  <c r="U189" i="6"/>
  <c r="S189" i="7" s="1"/>
  <c r="S277" i="6"/>
  <c r="Q277" i="7" s="1"/>
  <c r="Y140" i="6"/>
  <c r="W140" i="7" s="1"/>
  <c r="R227" i="6"/>
  <c r="P227" i="7" s="1"/>
  <c r="Q194" i="6"/>
  <c r="O194" i="7" s="1"/>
  <c r="BH832" i="6"/>
  <c r="D832" i="7"/>
  <c r="BF832" i="6"/>
  <c r="BI832" i="6"/>
  <c r="AC832" i="6"/>
  <c r="BG832" i="6"/>
  <c r="X239" i="6"/>
  <c r="V239" i="7" s="1"/>
  <c r="S97" i="6"/>
  <c r="Q97" i="7" s="1"/>
  <c r="BF459" i="6"/>
  <c r="BH459" i="6"/>
  <c r="BI459" i="6"/>
  <c r="AC459" i="6"/>
  <c r="D459" i="7"/>
  <c r="BG459" i="6"/>
  <c r="V200" i="6"/>
  <c r="T200" i="7" s="1"/>
  <c r="BG27" i="6"/>
  <c r="D27" i="7"/>
  <c r="BH27" i="6"/>
  <c r="BI27" i="6"/>
  <c r="BF27" i="6"/>
  <c r="AC27" i="6"/>
  <c r="Q210" i="6"/>
  <c r="O210" i="7" s="1"/>
  <c r="Y77" i="6"/>
  <c r="W77" i="7" s="1"/>
  <c r="AC431" i="6"/>
  <c r="BG431" i="6"/>
  <c r="BF431" i="6"/>
  <c r="BH431" i="6"/>
  <c r="BI431" i="6"/>
  <c r="D431" i="7"/>
  <c r="BH544" i="6"/>
  <c r="BI544" i="6"/>
  <c r="D544" i="7"/>
  <c r="BG544" i="6"/>
  <c r="BF544" i="6"/>
  <c r="AC544" i="6"/>
  <c r="U61" i="6"/>
  <c r="S61" i="7" s="1"/>
  <c r="BF747" i="6"/>
  <c r="AC747" i="6"/>
  <c r="D747" i="7"/>
  <c r="BG747" i="6"/>
  <c r="BI747" i="6"/>
  <c r="BH747" i="6"/>
  <c r="D825" i="7"/>
  <c r="AC825" i="6"/>
  <c r="BF825" i="6"/>
  <c r="BI825" i="6"/>
  <c r="BH825" i="6"/>
  <c r="BG825" i="6"/>
  <c r="Q299" i="6"/>
  <c r="O299" i="7" s="1"/>
  <c r="W268" i="6"/>
  <c r="U268" i="7" s="1"/>
  <c r="BG353" i="6"/>
  <c r="BH353" i="6"/>
  <c r="D353" i="7"/>
  <c r="AC353" i="6"/>
  <c r="BI353" i="6"/>
  <c r="BF353" i="6"/>
  <c r="S353" i="6"/>
  <c r="Q353" i="7" s="1"/>
  <c r="Q353" i="6"/>
  <c r="O353" i="7" s="1"/>
  <c r="T353" i="6"/>
  <c r="R353" i="7" s="1"/>
  <c r="V353" i="6"/>
  <c r="T353" i="7" s="1"/>
  <c r="R353" i="6"/>
  <c r="P353" i="7" s="1"/>
  <c r="U353" i="6"/>
  <c r="S353" i="7" s="1"/>
  <c r="BF483" i="6"/>
  <c r="BH483" i="6"/>
  <c r="BI483" i="6"/>
  <c r="D483" i="7"/>
  <c r="AC483" i="6"/>
  <c r="BG483" i="6"/>
  <c r="W154" i="6"/>
  <c r="U154" i="7" s="1"/>
  <c r="R92" i="6"/>
  <c r="P92" i="7" s="1"/>
  <c r="Q35" i="6"/>
  <c r="O35" i="7" s="1"/>
  <c r="W156" i="6"/>
  <c r="U156" i="7" s="1"/>
  <c r="Q321" i="6"/>
  <c r="O321" i="7" s="1"/>
  <c r="AC335" i="6"/>
  <c r="BG335" i="6"/>
  <c r="D335" i="7"/>
  <c r="BF335" i="6"/>
  <c r="BH335" i="6"/>
  <c r="BI335" i="6"/>
  <c r="X116" i="6"/>
  <c r="V116" i="7" s="1"/>
  <c r="X335" i="6"/>
  <c r="V335" i="7" s="1"/>
  <c r="T239" i="6"/>
  <c r="R239" i="7" s="1"/>
  <c r="R97" i="6"/>
  <c r="P97" i="7" s="1"/>
  <c r="AC358" i="6"/>
  <c r="BF358" i="6"/>
  <c r="BI358" i="6"/>
  <c r="D358" i="7"/>
  <c r="BH358" i="6"/>
  <c r="BG358" i="6"/>
  <c r="V116" i="6"/>
  <c r="T116" i="7" s="1"/>
  <c r="Y176" i="6"/>
  <c r="W176" i="7" s="1"/>
  <c r="AC913" i="6"/>
  <c r="D913" i="7"/>
  <c r="BF913" i="6"/>
  <c r="BI913" i="6"/>
  <c r="BH913" i="6"/>
  <c r="BG913" i="6"/>
  <c r="BI863" i="6"/>
  <c r="BH863" i="6"/>
  <c r="BF863" i="6"/>
  <c r="AC863" i="6"/>
  <c r="BG863" i="6"/>
  <c r="D863" i="7"/>
  <c r="BI54" i="6"/>
  <c r="AC54" i="6"/>
  <c r="D54" i="7"/>
  <c r="BG54" i="6"/>
  <c r="BF54" i="6"/>
  <c r="BH54" i="6"/>
  <c r="R200" i="6"/>
  <c r="P200" i="7" s="1"/>
  <c r="BF702" i="6"/>
  <c r="AC702" i="6"/>
  <c r="BH702" i="6"/>
  <c r="BI702" i="6"/>
  <c r="D702" i="7"/>
  <c r="BG702" i="6"/>
  <c r="BG624" i="6"/>
  <c r="BH624" i="6"/>
  <c r="AC624" i="6"/>
  <c r="D624" i="7"/>
  <c r="BF624" i="6"/>
  <c r="BI624" i="6"/>
  <c r="BI978" i="6"/>
  <c r="BF978" i="6"/>
  <c r="D978" i="7"/>
  <c r="BG978" i="6"/>
  <c r="AC978" i="6"/>
  <c r="BH978" i="6"/>
  <c r="BG206" i="6"/>
  <c r="BI206" i="6"/>
  <c r="BH206" i="6"/>
  <c r="D206" i="7"/>
  <c r="BF206" i="6"/>
  <c r="AC206" i="6"/>
  <c r="Y206" i="6"/>
  <c r="W206" i="7" s="1"/>
  <c r="S27" i="6"/>
  <c r="Q27" i="7" s="1"/>
  <c r="W115" i="6"/>
  <c r="U115" i="7" s="1"/>
  <c r="X210" i="6"/>
  <c r="V210" i="7" s="1"/>
  <c r="BF929" i="6"/>
  <c r="AC929" i="6"/>
  <c r="BI929" i="6"/>
  <c r="BH929" i="6"/>
  <c r="BG929" i="6"/>
  <c r="D929" i="7"/>
  <c r="D520" i="7"/>
  <c r="BI520" i="6"/>
  <c r="BG520" i="6"/>
  <c r="AC520" i="6"/>
  <c r="BH520" i="6"/>
  <c r="BF520" i="6"/>
  <c r="Q77" i="6"/>
  <c r="O77" i="7" s="1"/>
  <c r="Y214" i="6"/>
  <c r="W214" i="7" s="1"/>
  <c r="D139" i="7"/>
  <c r="BF139" i="6"/>
  <c r="BH139" i="6"/>
  <c r="BI139" i="6"/>
  <c r="BG139" i="6"/>
  <c r="AC139" i="6"/>
  <c r="V139" i="6"/>
  <c r="T139" i="7" s="1"/>
  <c r="X139" i="6"/>
  <c r="V139" i="7" s="1"/>
  <c r="S139" i="6"/>
  <c r="Q139" i="7" s="1"/>
  <c r="W139" i="6"/>
  <c r="U139" i="7" s="1"/>
  <c r="AC884" i="6"/>
  <c r="BF884" i="6"/>
  <c r="BH884" i="6"/>
  <c r="BG884" i="6"/>
  <c r="BI884" i="6"/>
  <c r="D884" i="7"/>
  <c r="D583" i="7"/>
  <c r="BF583" i="6"/>
  <c r="BG583" i="6"/>
  <c r="BI583" i="6"/>
  <c r="BH583" i="6"/>
  <c r="AC583" i="6"/>
  <c r="BF32" i="6"/>
  <c r="BG32" i="6"/>
  <c r="BH32" i="6"/>
  <c r="AC32" i="6"/>
  <c r="D32" i="7"/>
  <c r="BI32" i="6"/>
  <c r="T32" i="6"/>
  <c r="R32" i="7" s="1"/>
  <c r="W32" i="6"/>
  <c r="U32" i="7" s="1"/>
  <c r="S32" i="6"/>
  <c r="Q32" i="7" s="1"/>
  <c r="R299" i="6"/>
  <c r="P299" i="7" s="1"/>
  <c r="S268" i="6"/>
  <c r="Q268" i="7" s="1"/>
  <c r="AC308" i="6"/>
  <c r="BH308" i="6"/>
  <c r="BG308" i="6"/>
  <c r="BI308" i="6"/>
  <c r="BF308" i="6"/>
  <c r="D308" i="7"/>
  <c r="T308" i="6"/>
  <c r="R308" i="7" s="1"/>
  <c r="V308" i="6"/>
  <c r="T308" i="7" s="1"/>
  <c r="Y308" i="6"/>
  <c r="W308" i="7" s="1"/>
  <c r="U308" i="6"/>
  <c r="S308" i="7" s="1"/>
  <c r="Q308" i="6"/>
  <c r="O308" i="7" s="1"/>
  <c r="U251" i="6"/>
  <c r="S251" i="7" s="1"/>
  <c r="X11" i="6"/>
  <c r="V11" i="7" s="1"/>
  <c r="V235" i="6"/>
  <c r="T235" i="7" s="1"/>
  <c r="S123" i="6"/>
  <c r="Q123" i="7" s="1"/>
  <c r="R60" i="6"/>
  <c r="P60" i="7" s="1"/>
  <c r="D739" i="7"/>
  <c r="BF739" i="6"/>
  <c r="AC739" i="6"/>
  <c r="BI739" i="6"/>
  <c r="BH739" i="6"/>
  <c r="BG739" i="6"/>
  <c r="BH181" i="6"/>
  <c r="BI181" i="6"/>
  <c r="AC181" i="6"/>
  <c r="BF181" i="6"/>
  <c r="BG181" i="6"/>
  <c r="D181" i="7"/>
  <c r="BH526" i="6"/>
  <c r="BG526" i="6"/>
  <c r="D526" i="7"/>
  <c r="AC526" i="6"/>
  <c r="BI526" i="6"/>
  <c r="BF526" i="6"/>
  <c r="W91" i="6"/>
  <c r="U91" i="7" s="1"/>
  <c r="S335" i="6"/>
  <c r="Q335" i="7" s="1"/>
  <c r="R239" i="6"/>
  <c r="P239" i="7" s="1"/>
  <c r="W97" i="6"/>
  <c r="U97" i="7" s="1"/>
  <c r="BF248" i="6"/>
  <c r="BG248" i="6"/>
  <c r="D248" i="7"/>
  <c r="BH248" i="6"/>
  <c r="BI248" i="6"/>
  <c r="AC248" i="6"/>
  <c r="BG74" i="6"/>
  <c r="AC74" i="6"/>
  <c r="D74" i="7"/>
  <c r="BH74" i="6"/>
  <c r="BI74" i="6"/>
  <c r="BF74" i="6"/>
  <c r="W181" i="6"/>
  <c r="U181" i="7" s="1"/>
  <c r="D678" i="7"/>
  <c r="AC678" i="6"/>
  <c r="BI678" i="6"/>
  <c r="BH678" i="6"/>
  <c r="BG678" i="6"/>
  <c r="BF678" i="6"/>
  <c r="W116" i="6"/>
  <c r="U116" i="7" s="1"/>
  <c r="S54" i="6"/>
  <c r="Q54" i="7" s="1"/>
  <c r="AC295" i="6"/>
  <c r="BG295" i="6"/>
  <c r="D295" i="7"/>
  <c r="BF295" i="6"/>
  <c r="BI295" i="6"/>
  <c r="BH295" i="6"/>
  <c r="BH508" i="6"/>
  <c r="BI508" i="6"/>
  <c r="D508" i="7"/>
  <c r="AC508" i="6"/>
  <c r="BG508" i="6"/>
  <c r="BF508" i="6"/>
  <c r="BF643" i="6"/>
  <c r="D643" i="7"/>
  <c r="AC643" i="6"/>
  <c r="BG643" i="6"/>
  <c r="BH643" i="6"/>
  <c r="BI643" i="6"/>
  <c r="BI437" i="6"/>
  <c r="BF437" i="6"/>
  <c r="BG437" i="6"/>
  <c r="AC437" i="6"/>
  <c r="D437" i="7"/>
  <c r="BH437" i="6"/>
  <c r="W273" i="6"/>
  <c r="U273" i="7" s="1"/>
  <c r="Y348" i="6"/>
  <c r="W348" i="7" s="1"/>
  <c r="S267" i="6"/>
  <c r="Q267" i="7" s="1"/>
  <c r="S136" i="6"/>
  <c r="Q136" i="7" s="1"/>
  <c r="W217" i="6"/>
  <c r="U217" i="7" s="1"/>
  <c r="W296" i="6"/>
  <c r="U296" i="7" s="1"/>
  <c r="BH911" i="6"/>
  <c r="BI911" i="6"/>
  <c r="AC911" i="6"/>
  <c r="BF911" i="6"/>
  <c r="BG911" i="6"/>
  <c r="D911" i="7"/>
  <c r="Y289" i="6"/>
  <c r="W289" i="7" s="1"/>
  <c r="R206" i="6"/>
  <c r="P206" i="7" s="1"/>
  <c r="Y27" i="6"/>
  <c r="W27" i="7" s="1"/>
  <c r="Y115" i="6"/>
  <c r="W115" i="7" s="1"/>
  <c r="S210" i="6"/>
  <c r="Q210" i="7" s="1"/>
  <c r="W15" i="6"/>
  <c r="U15" i="7" s="1"/>
  <c r="R77" i="6"/>
  <c r="P77" i="7" s="1"/>
  <c r="T214" i="6"/>
  <c r="R214" i="7" s="1"/>
  <c r="T139" i="6"/>
  <c r="R139" i="7" s="1"/>
  <c r="S61" i="6"/>
  <c r="Q61" i="7" s="1"/>
  <c r="U299" i="6"/>
  <c r="S299" i="7" s="1"/>
  <c r="Y268" i="6"/>
  <c r="W268" i="7" s="1"/>
  <c r="Z268" i="6"/>
  <c r="Y353" i="6"/>
  <c r="W353" i="7" s="1"/>
  <c r="BI53" i="6"/>
  <c r="BH53" i="6"/>
  <c r="D53" i="7"/>
  <c r="BG53" i="6"/>
  <c r="AC53" i="6"/>
  <c r="BF53" i="6"/>
  <c r="T53" i="6"/>
  <c r="R53" i="7" s="1"/>
  <c r="S53" i="6"/>
  <c r="Q53" i="7" s="1"/>
  <c r="X53" i="6"/>
  <c r="V53" i="7" s="1"/>
  <c r="V53" i="6"/>
  <c r="T53" i="7" s="1"/>
  <c r="Y53" i="6"/>
  <c r="W53" i="7" s="1"/>
  <c r="U53" i="6"/>
  <c r="S53" i="7" s="1"/>
  <c r="R53" i="6"/>
  <c r="P53" i="7" s="1"/>
  <c r="W53" i="6"/>
  <c r="U53" i="7" s="1"/>
  <c r="R304" i="6"/>
  <c r="P304" i="7" s="1"/>
  <c r="T253" i="6"/>
  <c r="R253" i="7" s="1"/>
  <c r="S341" i="6"/>
  <c r="Q341" i="7" s="1"/>
  <c r="S141" i="6"/>
  <c r="Q141" i="7" s="1"/>
  <c r="X346" i="6"/>
  <c r="V346" i="7" s="1"/>
  <c r="R205" i="6"/>
  <c r="P205" i="7" s="1"/>
  <c r="Q172" i="6"/>
  <c r="O172" i="7" s="1"/>
  <c r="T73" i="6"/>
  <c r="R73" i="7" s="1"/>
  <c r="S261" i="6"/>
  <c r="Q261" i="7" s="1"/>
  <c r="D654" i="7"/>
  <c r="BH654" i="6"/>
  <c r="BI654" i="6"/>
  <c r="AC654" i="6"/>
  <c r="BG654" i="6"/>
  <c r="BF654" i="6"/>
  <c r="BH732" i="6"/>
  <c r="BF732" i="6"/>
  <c r="D732" i="7"/>
  <c r="BG732" i="6"/>
  <c r="AC732" i="6"/>
  <c r="BI732" i="6"/>
  <c r="W239" i="6"/>
  <c r="U239" i="7" s="1"/>
  <c r="X97" i="6"/>
  <c r="V97" i="7" s="1"/>
  <c r="U181" i="6"/>
  <c r="S181" i="7" s="1"/>
  <c r="BI822" i="6"/>
  <c r="BG822" i="6"/>
  <c r="AC822" i="6"/>
  <c r="BH822" i="6"/>
  <c r="BF822" i="6"/>
  <c r="D822" i="7"/>
  <c r="BH91" i="6"/>
  <c r="BG91" i="6"/>
  <c r="BF91" i="6"/>
  <c r="D91" i="7"/>
  <c r="AC91" i="6"/>
  <c r="BI91" i="6"/>
  <c r="Q116" i="6"/>
  <c r="O116" i="7" s="1"/>
  <c r="BF176" i="6"/>
  <c r="D176" i="7"/>
  <c r="BI176" i="6"/>
  <c r="AC176" i="6"/>
  <c r="BH176" i="6"/>
  <c r="BG176" i="6"/>
  <c r="D234" i="7"/>
  <c r="BF234" i="6"/>
  <c r="AC234" i="6"/>
  <c r="BG234" i="6"/>
  <c r="BI234" i="6"/>
  <c r="BH234" i="6"/>
  <c r="BF66" i="6"/>
  <c r="BG66" i="6"/>
  <c r="D66" i="7"/>
  <c r="AC66" i="6"/>
  <c r="BI66" i="6"/>
  <c r="BH66" i="6"/>
  <c r="BH231" i="6"/>
  <c r="BI231" i="6"/>
  <c r="BF231" i="6"/>
  <c r="AC231" i="6"/>
  <c r="D231" i="7"/>
  <c r="BG231" i="6"/>
  <c r="AD231" i="6"/>
  <c r="X231" i="7" s="1"/>
  <c r="Q273" i="6"/>
  <c r="O273" i="7" s="1"/>
  <c r="Q348" i="6"/>
  <c r="O348" i="7" s="1"/>
  <c r="AC713" i="6"/>
  <c r="D713" i="7"/>
  <c r="BH713" i="6"/>
  <c r="BI713" i="6"/>
  <c r="BG713" i="6"/>
  <c r="BF713" i="6"/>
  <c r="BF360" i="6"/>
  <c r="BG360" i="6"/>
  <c r="AC360" i="6"/>
  <c r="BH360" i="6"/>
  <c r="BI360" i="6"/>
  <c r="D360" i="7"/>
  <c r="S274" i="6"/>
  <c r="Q274" i="7" s="1"/>
  <c r="BI90" i="6"/>
  <c r="BF90" i="6"/>
  <c r="BH90" i="6"/>
  <c r="D90" i="7"/>
  <c r="AC90" i="6"/>
  <c r="BG90" i="6"/>
  <c r="S90" i="6"/>
  <c r="Q90" i="7" s="1"/>
  <c r="Q289" i="6"/>
  <c r="O289" i="7" s="1"/>
  <c r="V206" i="6"/>
  <c r="T206" i="7" s="1"/>
  <c r="V27" i="6"/>
  <c r="T27" i="7" s="1"/>
  <c r="AC942" i="6"/>
  <c r="BG942" i="6"/>
  <c r="BF942" i="6"/>
  <c r="BH942" i="6"/>
  <c r="BI942" i="6"/>
  <c r="D942" i="7"/>
  <c r="T210" i="6"/>
  <c r="R210" i="7" s="1"/>
  <c r="BI282" i="6"/>
  <c r="BG282" i="6"/>
  <c r="AC282" i="6"/>
  <c r="BH282" i="6"/>
  <c r="BF282" i="6"/>
  <c r="D282" i="7"/>
  <c r="T282" i="6"/>
  <c r="R282" i="7" s="1"/>
  <c r="R282" i="6"/>
  <c r="P282" i="7" s="1"/>
  <c r="S15" i="6"/>
  <c r="Q15" i="7" s="1"/>
  <c r="X77" i="6"/>
  <c r="V77" i="7" s="1"/>
  <c r="S214" i="6"/>
  <c r="Q214" i="7" s="1"/>
  <c r="R139" i="6"/>
  <c r="P139" i="7" s="1"/>
  <c r="BI752" i="6"/>
  <c r="D752" i="7"/>
  <c r="BG752" i="6"/>
  <c r="AC752" i="6"/>
  <c r="BH752" i="6"/>
  <c r="BF752" i="6"/>
  <c r="T14" i="6"/>
  <c r="R14" i="7" s="1"/>
  <c r="X353" i="6"/>
  <c r="V353" i="7" s="1"/>
  <c r="T45" i="6"/>
  <c r="R45" i="7" s="1"/>
  <c r="X134" i="6"/>
  <c r="V134" i="7" s="1"/>
  <c r="V31" i="6"/>
  <c r="T31" i="7" s="1"/>
  <c r="AC517" i="6"/>
  <c r="BI517" i="6"/>
  <c r="BG517" i="6"/>
  <c r="BH517" i="6"/>
  <c r="BF517" i="6"/>
  <c r="D517" i="7"/>
  <c r="X91" i="6"/>
  <c r="V91" i="7" s="1"/>
  <c r="Q335" i="6"/>
  <c r="O335" i="7" s="1"/>
  <c r="T97" i="6"/>
  <c r="R97" i="7" s="1"/>
  <c r="Q358" i="6"/>
  <c r="O358" i="7" s="1"/>
  <c r="S181" i="6"/>
  <c r="Q181" i="7" s="1"/>
  <c r="AC538" i="6"/>
  <c r="BF538" i="6"/>
  <c r="BI538" i="6"/>
  <c r="D538" i="7"/>
  <c r="BH538" i="6"/>
  <c r="BG538" i="6"/>
  <c r="U91" i="6"/>
  <c r="S91" i="7" s="1"/>
  <c r="S116" i="6"/>
  <c r="Q116" i="7" s="1"/>
  <c r="W176" i="6"/>
  <c r="U176" i="7" s="1"/>
  <c r="V66" i="6"/>
  <c r="T66" i="7" s="1"/>
  <c r="V231" i="6"/>
  <c r="T231" i="7" s="1"/>
  <c r="Q200" i="6"/>
  <c r="O200" i="7" s="1"/>
  <c r="Y273" i="6"/>
  <c r="W273" i="7" s="1"/>
  <c r="U348" i="6"/>
  <c r="S348" i="7" s="1"/>
  <c r="BH963" i="6"/>
  <c r="D963" i="7"/>
  <c r="BI963" i="6"/>
  <c r="BG963" i="6"/>
  <c r="AC963" i="6"/>
  <c r="BF963" i="6"/>
  <c r="AC229" i="6"/>
  <c r="BH229" i="6"/>
  <c r="BF229" i="6"/>
  <c r="D229" i="7"/>
  <c r="BG229" i="6"/>
  <c r="BI229" i="6"/>
  <c r="S360" i="6"/>
  <c r="Q360" i="7" s="1"/>
  <c r="AC402" i="6"/>
  <c r="BG402" i="6"/>
  <c r="BF402" i="6"/>
  <c r="BH402" i="6"/>
  <c r="BI402" i="6"/>
  <c r="D402" i="7"/>
  <c r="Y274" i="6"/>
  <c r="W274" i="7" s="1"/>
  <c r="Q90" i="6"/>
  <c r="O90" i="7" s="1"/>
  <c r="S289" i="6"/>
  <c r="Q289" i="7" s="1"/>
  <c r="W206" i="6"/>
  <c r="U206" i="7" s="1"/>
  <c r="V115" i="6"/>
  <c r="T115" i="7" s="1"/>
  <c r="AC272" i="6"/>
  <c r="BI272" i="6"/>
  <c r="BG272" i="6"/>
  <c r="D272" i="7"/>
  <c r="BF272" i="6"/>
  <c r="BH272" i="6"/>
  <c r="S272" i="6"/>
  <c r="Q272" i="7" s="1"/>
  <c r="U272" i="6"/>
  <c r="S272" i="7" s="1"/>
  <c r="X282" i="6"/>
  <c r="V282" i="7" s="1"/>
  <c r="BI835" i="6"/>
  <c r="AC835" i="6"/>
  <c r="BH835" i="6"/>
  <c r="BG835" i="6"/>
  <c r="D835" i="7"/>
  <c r="BF835" i="6"/>
  <c r="W77" i="6"/>
  <c r="U77" i="7" s="1"/>
  <c r="R214" i="6"/>
  <c r="P214" i="7" s="1"/>
  <c r="Q139" i="6"/>
  <c r="O139" i="7" s="1"/>
  <c r="AC505" i="6"/>
  <c r="BI505" i="6"/>
  <c r="BF505" i="6"/>
  <c r="D505" i="7"/>
  <c r="BH505" i="6"/>
  <c r="BG505" i="6"/>
  <c r="V14" i="6"/>
  <c r="T14" i="7" s="1"/>
  <c r="X127" i="6"/>
  <c r="V127" i="7" s="1"/>
  <c r="BI338" i="6"/>
  <c r="BF338" i="6"/>
  <c r="BH338" i="6"/>
  <c r="D338" i="7"/>
  <c r="BG338" i="6"/>
  <c r="AC338" i="6"/>
  <c r="Y338" i="6"/>
  <c r="W338" i="7" s="1"/>
  <c r="X338" i="6"/>
  <c r="V338" i="7" s="1"/>
  <c r="T338" i="6"/>
  <c r="R338" i="7" s="1"/>
  <c r="Z142" i="6"/>
  <c r="X13" i="6"/>
  <c r="V13" i="7" s="1"/>
  <c r="D946" i="7"/>
  <c r="BI946" i="6"/>
  <c r="BF946" i="6"/>
  <c r="AC946" i="6"/>
  <c r="BH946" i="6"/>
  <c r="BG946" i="6"/>
  <c r="X219" i="6"/>
  <c r="V219" i="7" s="1"/>
  <c r="U106" i="6"/>
  <c r="S106" i="7" s="1"/>
  <c r="Q192" i="6"/>
  <c r="O192" i="7" s="1"/>
  <c r="X293" i="6"/>
  <c r="V293" i="7" s="1"/>
  <c r="U124" i="6"/>
  <c r="S124" i="7" s="1"/>
  <c r="V133" i="6"/>
  <c r="T133" i="7" s="1"/>
  <c r="Q33" i="6"/>
  <c r="O33" i="7" s="1"/>
  <c r="R164" i="6"/>
  <c r="P164" i="7" s="1"/>
  <c r="AC239" i="6"/>
  <c r="D239" i="7"/>
  <c r="BI239" i="6"/>
  <c r="BF239" i="6"/>
  <c r="BG239" i="6"/>
  <c r="BH239" i="6"/>
  <c r="Y239" i="6"/>
  <c r="W239" i="7" s="1"/>
  <c r="T335" i="6"/>
  <c r="R335" i="7" s="1"/>
  <c r="R335" i="6"/>
  <c r="P335" i="7" s="1"/>
  <c r="V239" i="6"/>
  <c r="T239" i="7" s="1"/>
  <c r="Y97" i="6"/>
  <c r="W97" i="7" s="1"/>
  <c r="BH785" i="6"/>
  <c r="BI785" i="6"/>
  <c r="D785" i="7"/>
  <c r="BF785" i="6"/>
  <c r="AC785" i="6"/>
  <c r="BG785" i="6"/>
  <c r="BI499" i="6"/>
  <c r="BF499" i="6"/>
  <c r="AC499" i="6"/>
  <c r="BH499" i="6"/>
  <c r="BG499" i="6"/>
  <c r="D499" i="7"/>
  <c r="V358" i="6"/>
  <c r="T358" i="7" s="1"/>
  <c r="Y181" i="6"/>
  <c r="W181" i="7" s="1"/>
  <c r="R91" i="6"/>
  <c r="P91" i="7" s="1"/>
  <c r="T116" i="6"/>
  <c r="R116" i="7" s="1"/>
  <c r="X176" i="6"/>
  <c r="V176" i="7" s="1"/>
  <c r="S234" i="6"/>
  <c r="Q234" i="7" s="1"/>
  <c r="U66" i="6"/>
  <c r="S66" i="7" s="1"/>
  <c r="S231" i="6"/>
  <c r="Q231" i="7" s="1"/>
  <c r="W200" i="6"/>
  <c r="U200" i="7" s="1"/>
  <c r="V273" i="6"/>
  <c r="T273" i="7" s="1"/>
  <c r="S348" i="6"/>
  <c r="Q348" i="7" s="1"/>
  <c r="BG395" i="6"/>
  <c r="D395" i="7"/>
  <c r="BF395" i="6"/>
  <c r="AC395" i="6"/>
  <c r="BH395" i="6"/>
  <c r="BI395" i="6"/>
  <c r="BG267" i="6"/>
  <c r="AC267" i="6"/>
  <c r="BH267" i="6"/>
  <c r="BF267" i="6"/>
  <c r="D267" i="7"/>
  <c r="BI267" i="6"/>
  <c r="AC136" i="6"/>
  <c r="BG136" i="6"/>
  <c r="D136" i="7"/>
  <c r="BI136" i="6"/>
  <c r="BF136" i="6"/>
  <c r="BH136" i="6"/>
  <c r="BH217" i="6"/>
  <c r="AC217" i="6"/>
  <c r="BI217" i="6"/>
  <c r="BG217" i="6"/>
  <c r="BF217" i="6"/>
  <c r="D217" i="7"/>
  <c r="BH296" i="6"/>
  <c r="AC296" i="6"/>
  <c r="BI296" i="6"/>
  <c r="BF296" i="6"/>
  <c r="D296" i="7"/>
  <c r="BG296" i="6"/>
  <c r="V360" i="6"/>
  <c r="T360" i="7" s="1"/>
  <c r="BI698" i="6"/>
  <c r="AC698" i="6"/>
  <c r="BF698" i="6"/>
  <c r="BH698" i="6"/>
  <c r="BG698" i="6"/>
  <c r="D698" i="7"/>
  <c r="D399" i="7"/>
  <c r="AC399" i="6"/>
  <c r="BF399" i="6"/>
  <c r="BH399" i="6"/>
  <c r="BI399" i="6"/>
  <c r="BG399" i="6"/>
  <c r="U206" i="6"/>
  <c r="S206" i="7" s="1"/>
  <c r="R115" i="6"/>
  <c r="P115" i="7" s="1"/>
  <c r="U236" i="6"/>
  <c r="S236" i="7" s="1"/>
  <c r="W214" i="6"/>
  <c r="U214" i="7" s="1"/>
  <c r="U139" i="6"/>
  <c r="S139" i="7" s="1"/>
  <c r="D432" i="7"/>
  <c r="BF432" i="6"/>
  <c r="BI432" i="6"/>
  <c r="BG432" i="6"/>
  <c r="AC432" i="6"/>
  <c r="BH432" i="6"/>
  <c r="BG507" i="6"/>
  <c r="BH507" i="6"/>
  <c r="BF507" i="6"/>
  <c r="D507" i="7"/>
  <c r="BI507" i="6"/>
  <c r="AC507" i="6"/>
  <c r="V13" i="6"/>
  <c r="T13" i="7" s="1"/>
  <c r="Q93" i="6"/>
  <c r="O93" i="7" s="1"/>
  <c r="R5" i="6"/>
  <c r="P5" i="7" s="1"/>
  <c r="V312" i="6"/>
  <c r="T312" i="7" s="1"/>
  <c r="Q199" i="6"/>
  <c r="O199" i="7" s="1"/>
  <c r="Y104" i="6"/>
  <c r="W104" i="7" s="1"/>
  <c r="D765" i="7"/>
  <c r="BI765" i="6"/>
  <c r="BF765" i="6"/>
  <c r="BG765" i="6"/>
  <c r="BH765" i="6"/>
  <c r="AC765" i="6"/>
  <c r="U200" i="6"/>
  <c r="S200" i="7" s="1"/>
  <c r="X273" i="6"/>
  <c r="V273" i="7" s="1"/>
  <c r="V348" i="6"/>
  <c r="T348" i="7" s="1"/>
  <c r="D676" i="7"/>
  <c r="BI676" i="6"/>
  <c r="BF676" i="6"/>
  <c r="BH676" i="6"/>
  <c r="BG676" i="6"/>
  <c r="AC676" i="6"/>
  <c r="BH766" i="6"/>
  <c r="BI766" i="6"/>
  <c r="D766" i="7"/>
  <c r="BG766" i="6"/>
  <c r="AC766" i="6"/>
  <c r="BF766" i="6"/>
  <c r="BG274" i="6"/>
  <c r="D274" i="7"/>
  <c r="AC274" i="6"/>
  <c r="BF274" i="6"/>
  <c r="BI274" i="6"/>
  <c r="BH274" i="6"/>
  <c r="X274" i="6"/>
  <c r="V274" i="7" s="1"/>
  <c r="AC503" i="6"/>
  <c r="BI503" i="6"/>
  <c r="BG503" i="6"/>
  <c r="D503" i="7"/>
  <c r="BF503" i="6"/>
  <c r="BH503" i="6"/>
  <c r="BF289" i="6"/>
  <c r="AC289" i="6"/>
  <c r="BI289" i="6"/>
  <c r="BG289" i="6"/>
  <c r="D289" i="7"/>
  <c r="BH289" i="6"/>
  <c r="AD289" i="6"/>
  <c r="X289" i="7" s="1"/>
  <c r="X289" i="6"/>
  <c r="V289" i="7" s="1"/>
  <c r="U115" i="6"/>
  <c r="S115" i="7" s="1"/>
  <c r="X236" i="6"/>
  <c r="V236" i="7" s="1"/>
  <c r="Y139" i="6"/>
  <c r="W139" i="7" s="1"/>
  <c r="BH14" i="6"/>
  <c r="D14" i="7"/>
  <c r="BG14" i="6"/>
  <c r="BI14" i="6"/>
  <c r="BF14" i="6"/>
  <c r="AC14" i="6"/>
  <c r="AD14" i="6"/>
  <c r="X14" i="7" s="1"/>
  <c r="X14" i="6"/>
  <c r="V14" i="7" s="1"/>
  <c r="R14" i="6"/>
  <c r="P14" i="7" s="1"/>
  <c r="U14" i="6"/>
  <c r="S14" i="7" s="1"/>
  <c r="S14" i="6"/>
  <c r="Q14" i="7" s="1"/>
  <c r="Q14" i="6"/>
  <c r="O14" i="7" s="1"/>
  <c r="S13" i="6"/>
  <c r="Q13" i="7" s="1"/>
  <c r="R157" i="6"/>
  <c r="P157" i="7" s="1"/>
  <c r="BG340" i="6"/>
  <c r="AC340" i="6"/>
  <c r="BH340" i="6"/>
  <c r="BI340" i="6"/>
  <c r="BF340" i="6"/>
  <c r="D340" i="7"/>
  <c r="R340" i="6"/>
  <c r="P340" i="7" s="1"/>
  <c r="Y340" i="6"/>
  <c r="W340" i="7" s="1"/>
  <c r="T340" i="6"/>
  <c r="R340" i="7" s="1"/>
  <c r="X340" i="6"/>
  <c r="V340" i="7" s="1"/>
  <c r="W340" i="6"/>
  <c r="U340" i="7" s="1"/>
  <c r="S340" i="6"/>
  <c r="Q340" i="7" s="1"/>
  <c r="V340" i="6"/>
  <c r="T340" i="7" s="1"/>
  <c r="U340" i="6"/>
  <c r="S340" i="7" s="1"/>
  <c r="Q340" i="6"/>
  <c r="O340" i="7" s="1"/>
  <c r="S81" i="6"/>
  <c r="Q81" i="7" s="1"/>
  <c r="W19" i="6"/>
  <c r="U19" i="7" s="1"/>
  <c r="V99" i="6"/>
  <c r="T99" i="7" s="1"/>
  <c r="T129" i="6"/>
  <c r="R129" i="7" s="1"/>
  <c r="BF823" i="6"/>
  <c r="D823" i="7"/>
  <c r="AC823" i="6"/>
  <c r="BH823" i="6"/>
  <c r="BG823" i="6"/>
  <c r="BI823" i="6"/>
  <c r="BF336" i="6"/>
  <c r="D336" i="7"/>
  <c r="BG336" i="6"/>
  <c r="BH336" i="6"/>
  <c r="AC336" i="6"/>
  <c r="BI336" i="6"/>
  <c r="D651" i="7"/>
  <c r="BI651" i="6"/>
  <c r="BH651" i="6"/>
  <c r="BG651" i="6"/>
  <c r="BF651" i="6"/>
  <c r="AC651" i="6"/>
  <c r="BI834" i="6"/>
  <c r="AC834" i="6"/>
  <c r="BG834" i="6"/>
  <c r="BH834" i="6"/>
  <c r="D834" i="7"/>
  <c r="BF834" i="6"/>
  <c r="D65" i="7"/>
  <c r="BG65" i="6"/>
  <c r="BF65" i="6"/>
  <c r="BI65" i="6"/>
  <c r="BH65" i="6"/>
  <c r="AC65" i="6"/>
  <c r="AC734" i="6"/>
  <c r="BH734" i="6"/>
  <c r="BF734" i="6"/>
  <c r="BG734" i="6"/>
  <c r="D734" i="7"/>
  <c r="BI734" i="6"/>
  <c r="AC56" i="6"/>
  <c r="BG56" i="6"/>
  <c r="BF56" i="6"/>
  <c r="D56" i="7"/>
  <c r="BI56" i="6"/>
  <c r="BH56" i="6"/>
  <c r="AC368" i="6"/>
  <c r="BI368" i="6"/>
  <c r="BH368" i="6"/>
  <c r="BG368" i="6"/>
  <c r="D368" i="7"/>
  <c r="BF368" i="6"/>
  <c r="AD368" i="6"/>
  <c r="X368" i="7" s="1"/>
  <c r="AC800" i="6"/>
  <c r="BF800" i="6"/>
  <c r="BH800" i="6"/>
  <c r="BI800" i="6"/>
  <c r="D800" i="7"/>
  <c r="BG800" i="6"/>
  <c r="BG173" i="6"/>
  <c r="BH173" i="6"/>
  <c r="AC173" i="6"/>
  <c r="D173" i="7"/>
  <c r="BI173" i="6"/>
  <c r="BF173" i="6"/>
  <c r="BH870" i="6"/>
  <c r="BG870" i="6"/>
  <c r="D870" i="7"/>
  <c r="AC870" i="6"/>
  <c r="BI870" i="6"/>
  <c r="BF870" i="6"/>
  <c r="BF174" i="6"/>
  <c r="AC174" i="6"/>
  <c r="BG174" i="6"/>
  <c r="D174" i="7"/>
  <c r="BI174" i="6"/>
  <c r="BH174" i="6"/>
  <c r="X45" i="6"/>
  <c r="V45" i="7" s="1"/>
  <c r="AC419" i="6"/>
  <c r="D419" i="7"/>
  <c r="BF419" i="6"/>
  <c r="BH419" i="6"/>
  <c r="BG419" i="6"/>
  <c r="BI419" i="6"/>
  <c r="BG569" i="6"/>
  <c r="BH569" i="6"/>
  <c r="AC569" i="6"/>
  <c r="BI569" i="6"/>
  <c r="BF569" i="6"/>
  <c r="D569" i="7"/>
  <c r="BH370" i="6"/>
  <c r="BF370" i="6"/>
  <c r="D370" i="7"/>
  <c r="BI370" i="6"/>
  <c r="AC370" i="6"/>
  <c r="BG370" i="6"/>
  <c r="BG183" i="6"/>
  <c r="BI183" i="6"/>
  <c r="BH183" i="6"/>
  <c r="D183" i="7"/>
  <c r="BF183" i="6"/>
  <c r="AC183" i="6"/>
  <c r="BI580" i="6"/>
  <c r="D580" i="7"/>
  <c r="BH580" i="6"/>
  <c r="BF580" i="6"/>
  <c r="AC580" i="6"/>
  <c r="BG580" i="6"/>
  <c r="D876" i="7"/>
  <c r="BG876" i="6"/>
  <c r="BI876" i="6"/>
  <c r="AC876" i="6"/>
  <c r="BH876" i="6"/>
  <c r="BF876" i="6"/>
  <c r="AC222" i="6"/>
  <c r="BG222" i="6"/>
  <c r="BI222" i="6"/>
  <c r="D222" i="7"/>
  <c r="BF222" i="6"/>
  <c r="BH222" i="6"/>
  <c r="AC283" i="6"/>
  <c r="BG283" i="6"/>
  <c r="BI283" i="6"/>
  <c r="D283" i="7"/>
  <c r="BH283" i="6"/>
  <c r="BF283" i="6"/>
  <c r="BF72" i="6"/>
  <c r="BH72" i="6"/>
  <c r="BI72" i="6"/>
  <c r="AC72" i="6"/>
  <c r="D72" i="7"/>
  <c r="BG72" i="6"/>
  <c r="BG788" i="6"/>
  <c r="D788" i="7"/>
  <c r="BI788" i="6"/>
  <c r="BH788" i="6"/>
  <c r="BF788" i="6"/>
  <c r="AC788" i="6"/>
  <c r="AC40" i="6"/>
  <c r="BI40" i="6"/>
  <c r="BH40" i="6"/>
  <c r="BF40" i="6"/>
  <c r="D40" i="7"/>
  <c r="BG40" i="6"/>
  <c r="BH897" i="6"/>
  <c r="BI897" i="6"/>
  <c r="BF897" i="6"/>
  <c r="BG897" i="6"/>
  <c r="D897" i="7"/>
  <c r="AC897" i="6"/>
  <c r="BG943" i="6"/>
  <c r="BI943" i="6"/>
  <c r="BH943" i="6"/>
  <c r="BF943" i="6"/>
  <c r="D943" i="7"/>
  <c r="AC943" i="6"/>
  <c r="AC246" i="6"/>
  <c r="BH246" i="6"/>
  <c r="D246" i="7"/>
  <c r="BG246" i="6"/>
  <c r="BF246" i="6"/>
  <c r="BI246" i="6"/>
  <c r="T246" i="6"/>
  <c r="R246" i="7" s="1"/>
  <c r="AC720" i="6"/>
  <c r="BI720" i="6"/>
  <c r="BF720" i="6"/>
  <c r="D720" i="7"/>
  <c r="BH720" i="6"/>
  <c r="BG720" i="6"/>
  <c r="BH551" i="6"/>
  <c r="D551" i="7"/>
  <c r="BG551" i="6"/>
  <c r="BF551" i="6"/>
  <c r="AC551" i="6"/>
  <c r="BI551" i="6"/>
  <c r="D610" i="7"/>
  <c r="BF610" i="6"/>
  <c r="BI610" i="6"/>
  <c r="BG610" i="6"/>
  <c r="AC610" i="6"/>
  <c r="BH610" i="6"/>
  <c r="BH509" i="6"/>
  <c r="BI509" i="6"/>
  <c r="BG509" i="6"/>
  <c r="AC509" i="6"/>
  <c r="BF509" i="6"/>
  <c r="D509" i="7"/>
  <c r="D187" i="7"/>
  <c r="AC187" i="6"/>
  <c r="BI187" i="6"/>
  <c r="BF187" i="6"/>
  <c r="BH187" i="6"/>
  <c r="BG187" i="6"/>
  <c r="W187" i="6"/>
  <c r="U187" i="7" s="1"/>
  <c r="Y187" i="6"/>
  <c r="W187" i="7" s="1"/>
  <c r="S187" i="6"/>
  <c r="Q187" i="7" s="1"/>
  <c r="V187" i="6"/>
  <c r="T187" i="7" s="1"/>
  <c r="W227" i="6"/>
  <c r="U227" i="7" s="1"/>
  <c r="AC143" i="6"/>
  <c r="BF143" i="6"/>
  <c r="BH143" i="6"/>
  <c r="BI143" i="6"/>
  <c r="BG143" i="6"/>
  <c r="D143" i="7"/>
  <c r="AD143" i="6"/>
  <c r="X143" i="7" s="1"/>
  <c r="V143" i="6"/>
  <c r="T143" i="7" s="1"/>
  <c r="Y143" i="6"/>
  <c r="W143" i="7" s="1"/>
  <c r="W143" i="6"/>
  <c r="U143" i="7" s="1"/>
  <c r="T143" i="6"/>
  <c r="R143" i="7" s="1"/>
  <c r="AC166" i="6"/>
  <c r="BG166" i="6"/>
  <c r="BI166" i="6"/>
  <c r="BH166" i="6"/>
  <c r="BF166" i="6"/>
  <c r="D166" i="7"/>
  <c r="S166" i="6"/>
  <c r="Q166" i="7" s="1"/>
  <c r="V166" i="6"/>
  <c r="T166" i="7" s="1"/>
  <c r="U166" i="6"/>
  <c r="S166" i="7" s="1"/>
  <c r="W166" i="6"/>
  <c r="U166" i="7" s="1"/>
  <c r="X166" i="6"/>
  <c r="V166" i="7" s="1"/>
  <c r="V202" i="6"/>
  <c r="T202" i="7" s="1"/>
  <c r="AC470" i="6"/>
  <c r="BI470" i="6"/>
  <c r="BH470" i="6"/>
  <c r="BG470" i="6"/>
  <c r="D470" i="7"/>
  <c r="BF470" i="6"/>
  <c r="S70" i="6"/>
  <c r="Q70" i="7" s="1"/>
  <c r="W121" i="6"/>
  <c r="U121" i="7" s="1"/>
  <c r="T98" i="6"/>
  <c r="R98" i="7" s="1"/>
  <c r="BI501" i="6"/>
  <c r="BG501" i="6"/>
  <c r="AC501" i="6"/>
  <c r="BH501" i="6"/>
  <c r="D501" i="7"/>
  <c r="BF501" i="6"/>
  <c r="AC366" i="6"/>
  <c r="BF366" i="6"/>
  <c r="BH366" i="6"/>
  <c r="BI366" i="6"/>
  <c r="BG366" i="6"/>
  <c r="D366" i="7"/>
  <c r="BI900" i="6"/>
  <c r="AC900" i="6"/>
  <c r="BH900" i="6"/>
  <c r="BF900" i="6"/>
  <c r="D900" i="7"/>
  <c r="BG900" i="6"/>
  <c r="BH967" i="6"/>
  <c r="BI967" i="6"/>
  <c r="AC967" i="6"/>
  <c r="BF967" i="6"/>
  <c r="D967" i="7"/>
  <c r="BG967" i="6"/>
  <c r="BG314" i="6"/>
  <c r="BI314" i="6"/>
  <c r="D314" i="7"/>
  <c r="BH314" i="6"/>
  <c r="BF314" i="6"/>
  <c r="AC314" i="6"/>
  <c r="D976" i="7"/>
  <c r="AC976" i="6"/>
  <c r="BH976" i="6"/>
  <c r="BI976" i="6"/>
  <c r="BG976" i="6"/>
  <c r="BF976" i="6"/>
  <c r="V336" i="6"/>
  <c r="T336" i="7" s="1"/>
  <c r="BH701" i="6"/>
  <c r="AC701" i="6"/>
  <c r="BI701" i="6"/>
  <c r="D701" i="7"/>
  <c r="BG701" i="6"/>
  <c r="BF701" i="6"/>
  <c r="AC25" i="6"/>
  <c r="D25" i="7"/>
  <c r="BI25" i="6"/>
  <c r="BG25" i="6"/>
  <c r="BH25" i="6"/>
  <c r="BF25" i="6"/>
  <c r="BI854" i="6"/>
  <c r="BH854" i="6"/>
  <c r="D854" i="7"/>
  <c r="BF854" i="6"/>
  <c r="BG854" i="6"/>
  <c r="AC854" i="6"/>
  <c r="D573" i="7"/>
  <c r="AC573" i="6"/>
  <c r="BG573" i="6"/>
  <c r="BI573" i="6"/>
  <c r="BF573" i="6"/>
  <c r="BH573" i="6"/>
  <c r="BI619" i="6"/>
  <c r="AC619" i="6"/>
  <c r="BH619" i="6"/>
  <c r="D619" i="7"/>
  <c r="BG619" i="6"/>
  <c r="BF619" i="6"/>
  <c r="BH680" i="6"/>
  <c r="D680" i="7"/>
  <c r="AC680" i="6"/>
  <c r="BG680" i="6"/>
  <c r="BF680" i="6"/>
  <c r="BI680" i="6"/>
  <c r="BH154" i="6"/>
  <c r="BG154" i="6"/>
  <c r="AC154" i="6"/>
  <c r="BI154" i="6"/>
  <c r="BF154" i="6"/>
  <c r="D154" i="7"/>
  <c r="BF608" i="6"/>
  <c r="BI608" i="6"/>
  <c r="D608" i="7"/>
  <c r="AC608" i="6"/>
  <c r="BH608" i="6"/>
  <c r="BG608" i="6"/>
  <c r="BH860" i="6"/>
  <c r="AC860" i="6"/>
  <c r="BF860" i="6"/>
  <c r="BG860" i="6"/>
  <c r="D860" i="7"/>
  <c r="BI860" i="6"/>
  <c r="BI642" i="6"/>
  <c r="AC642" i="6"/>
  <c r="BG642" i="6"/>
  <c r="BH642" i="6"/>
  <c r="D642" i="7"/>
  <c r="BF642" i="6"/>
  <c r="BI141" i="6"/>
  <c r="BF141" i="6"/>
  <c r="D141" i="7"/>
  <c r="BH141" i="6"/>
  <c r="BG141" i="6"/>
  <c r="AC141" i="6"/>
  <c r="BH346" i="6"/>
  <c r="AC346" i="6"/>
  <c r="BG346" i="6"/>
  <c r="BF346" i="6"/>
  <c r="BI346" i="6"/>
  <c r="D346" i="7"/>
  <c r="D377" i="7"/>
  <c r="BF377" i="6"/>
  <c r="BG377" i="6"/>
  <c r="BH377" i="6"/>
  <c r="AC377" i="6"/>
  <c r="BI377" i="6"/>
  <c r="BI682" i="6"/>
  <c r="BF682" i="6"/>
  <c r="BH682" i="6"/>
  <c r="BG682" i="6"/>
  <c r="D682" i="7"/>
  <c r="AC682" i="6"/>
  <c r="D495" i="7"/>
  <c r="BF495" i="6"/>
  <c r="AC495" i="6"/>
  <c r="BH495" i="6"/>
  <c r="BI495" i="6"/>
  <c r="BG495" i="6"/>
  <c r="AC172" i="6"/>
  <c r="D172" i="7"/>
  <c r="BI172" i="6"/>
  <c r="BH172" i="6"/>
  <c r="BG172" i="6"/>
  <c r="BF172" i="6"/>
  <c r="BF404" i="6"/>
  <c r="BI404" i="6"/>
  <c r="BG404" i="6"/>
  <c r="D404" i="7"/>
  <c r="BH404" i="6"/>
  <c r="AC404" i="6"/>
  <c r="D291" i="7"/>
  <c r="AC291" i="6"/>
  <c r="BG291" i="6"/>
  <c r="BI291" i="6"/>
  <c r="BF291" i="6"/>
  <c r="BH291" i="6"/>
  <c r="D522" i="7"/>
  <c r="BH522" i="6"/>
  <c r="BG522" i="6"/>
  <c r="BF522" i="6"/>
  <c r="BI522" i="6"/>
  <c r="AC522" i="6"/>
  <c r="BH49" i="6"/>
  <c r="BF49" i="6"/>
  <c r="AC49" i="6"/>
  <c r="D49" i="7"/>
  <c r="BI49" i="6"/>
  <c r="BG49" i="6"/>
  <c r="BI798" i="6"/>
  <c r="BF798" i="6"/>
  <c r="BG798" i="6"/>
  <c r="BH798" i="6"/>
  <c r="D798" i="7"/>
  <c r="AC798" i="6"/>
  <c r="U222" i="6"/>
  <c r="S222" i="7" s="1"/>
  <c r="S73" i="6"/>
  <c r="Q73" i="7" s="1"/>
  <c r="D263" i="7"/>
  <c r="AC263" i="6"/>
  <c r="BH263" i="6"/>
  <c r="BI263" i="6"/>
  <c r="BF263" i="6"/>
  <c r="BG263" i="6"/>
  <c r="W134" i="6"/>
  <c r="U134" i="7" s="1"/>
  <c r="AC723" i="6"/>
  <c r="BI723" i="6"/>
  <c r="BH723" i="6"/>
  <c r="BG723" i="6"/>
  <c r="D723" i="7"/>
  <c r="BF723" i="6"/>
  <c r="BH665" i="6"/>
  <c r="BF665" i="6"/>
  <c r="D665" i="7"/>
  <c r="BG665" i="6"/>
  <c r="BI665" i="6"/>
  <c r="AC665" i="6"/>
  <c r="AC151" i="6"/>
  <c r="BG151" i="6"/>
  <c r="BF151" i="6"/>
  <c r="BH151" i="6"/>
  <c r="D151" i="7"/>
  <c r="BI151" i="6"/>
  <c r="BH113" i="6"/>
  <c r="BI113" i="6"/>
  <c r="BG113" i="6"/>
  <c r="AC113" i="6"/>
  <c r="D113" i="7"/>
  <c r="BF113" i="6"/>
  <c r="R246" i="6"/>
  <c r="P246" i="7" s="1"/>
  <c r="BH440" i="6"/>
  <c r="D440" i="7"/>
  <c r="BF440" i="6"/>
  <c r="BG440" i="6"/>
  <c r="AC440" i="6"/>
  <c r="BI440" i="6"/>
  <c r="D562" i="7"/>
  <c r="BI562" i="6"/>
  <c r="BF562" i="6"/>
  <c r="BG562" i="6"/>
  <c r="AC562" i="6"/>
  <c r="BH562" i="6"/>
  <c r="BH484" i="6"/>
  <c r="BF484" i="6"/>
  <c r="BI484" i="6"/>
  <c r="BG484" i="6"/>
  <c r="D484" i="7"/>
  <c r="AC484" i="6"/>
  <c r="BG614" i="6"/>
  <c r="BI614" i="6"/>
  <c r="BF614" i="6"/>
  <c r="AC614" i="6"/>
  <c r="BH614" i="6"/>
  <c r="D614" i="7"/>
  <c r="X37" i="6"/>
  <c r="V37" i="7" s="1"/>
  <c r="V60" i="6"/>
  <c r="T60" i="7" s="1"/>
  <c r="BI722" i="6"/>
  <c r="BH722" i="6"/>
  <c r="BG722" i="6"/>
  <c r="BF722" i="6"/>
  <c r="AC722" i="6"/>
  <c r="D722" i="7"/>
  <c r="AC38" i="6"/>
  <c r="BF38" i="6"/>
  <c r="BI38" i="6"/>
  <c r="BG38" i="6"/>
  <c r="D38" i="7"/>
  <c r="BH38" i="6"/>
  <c r="Y38" i="6"/>
  <c r="W38" i="7" s="1"/>
  <c r="T38" i="6"/>
  <c r="R38" i="7" s="1"/>
  <c r="S38" i="6"/>
  <c r="Q38" i="7" s="1"/>
  <c r="R38" i="6"/>
  <c r="P38" i="7" s="1"/>
  <c r="U321" i="6"/>
  <c r="S321" i="7" s="1"/>
  <c r="AC109" i="6"/>
  <c r="BH109" i="6"/>
  <c r="BI109" i="6"/>
  <c r="BG109" i="6"/>
  <c r="BF109" i="6"/>
  <c r="D109" i="7"/>
  <c r="W109" i="6"/>
  <c r="U109" i="7" s="1"/>
  <c r="Y109" i="6"/>
  <c r="W109" i="7" s="1"/>
  <c r="V109" i="6"/>
  <c r="T109" i="7" s="1"/>
  <c r="U109" i="6"/>
  <c r="S109" i="7" s="1"/>
  <c r="Q109" i="6"/>
  <c r="O109" i="7" s="1"/>
  <c r="T109" i="6"/>
  <c r="R109" i="7" s="1"/>
  <c r="S109" i="6"/>
  <c r="Q109" i="7" s="1"/>
  <c r="BI313" i="6"/>
  <c r="BH313" i="6"/>
  <c r="AC313" i="6"/>
  <c r="BG313" i="6"/>
  <c r="BF313" i="6"/>
  <c r="D313" i="7"/>
  <c r="Q313" i="6"/>
  <c r="O313" i="7" s="1"/>
  <c r="W313" i="6"/>
  <c r="U313" i="7" s="1"/>
  <c r="V313" i="6"/>
  <c r="T313" i="7" s="1"/>
  <c r="T313" i="6"/>
  <c r="R313" i="7" s="1"/>
  <c r="X313" i="6"/>
  <c r="V313" i="7" s="1"/>
  <c r="R313" i="6"/>
  <c r="P313" i="7" s="1"/>
  <c r="S313" i="6"/>
  <c r="Q313" i="7" s="1"/>
  <c r="X288" i="6"/>
  <c r="V288" i="7" s="1"/>
  <c r="V224" i="6"/>
  <c r="T224" i="7" s="1"/>
  <c r="V102" i="6"/>
  <c r="T102" i="7" s="1"/>
  <c r="U203" i="6"/>
  <c r="S203" i="7" s="1"/>
  <c r="Y149" i="6"/>
  <c r="W149" i="7" s="1"/>
  <c r="V188" i="6"/>
  <c r="T188" i="7" s="1"/>
  <c r="BG305" i="6"/>
  <c r="BI305" i="6"/>
  <c r="BH305" i="6"/>
  <c r="BF305" i="6"/>
  <c r="D305" i="7"/>
  <c r="AC305" i="6"/>
  <c r="BH703" i="6"/>
  <c r="BF703" i="6"/>
  <c r="BG703" i="6"/>
  <c r="D703" i="7"/>
  <c r="AC703" i="6"/>
  <c r="BI703" i="6"/>
  <c r="BH9" i="6"/>
  <c r="AC9" i="6"/>
  <c r="D9" i="7"/>
  <c r="BI9" i="6"/>
  <c r="BF9" i="6"/>
  <c r="BG9" i="6"/>
  <c r="AD9" i="6"/>
  <c r="X9" i="7" s="1"/>
  <c r="W366" i="6"/>
  <c r="U366" i="7" s="1"/>
  <c r="W235" i="6"/>
  <c r="U235" i="7" s="1"/>
  <c r="BF627" i="6"/>
  <c r="BG627" i="6"/>
  <c r="AC627" i="6"/>
  <c r="BH627" i="6"/>
  <c r="BI627" i="6"/>
  <c r="D627" i="7"/>
  <c r="BG864" i="6"/>
  <c r="AC864" i="6"/>
  <c r="BH864" i="6"/>
  <c r="D864" i="7"/>
  <c r="BF864" i="6"/>
  <c r="BI864" i="6"/>
  <c r="Y314" i="6"/>
  <c r="W314" i="7" s="1"/>
  <c r="U192" i="6"/>
  <c r="S192" i="7" s="1"/>
  <c r="BH302" i="6"/>
  <c r="BG302" i="6"/>
  <c r="BF302" i="6"/>
  <c r="BI302" i="6"/>
  <c r="AC302" i="6"/>
  <c r="D302" i="7"/>
  <c r="R56" i="6"/>
  <c r="P56" i="7" s="1"/>
  <c r="BI988" i="6"/>
  <c r="AC988" i="6"/>
  <c r="BH988" i="6"/>
  <c r="D988" i="7"/>
  <c r="BF988" i="6"/>
  <c r="BG988" i="6"/>
  <c r="R154" i="6"/>
  <c r="P154" i="7" s="1"/>
  <c r="BI997" i="6"/>
  <c r="D997" i="7"/>
  <c r="BF997" i="6"/>
  <c r="AC997" i="6"/>
  <c r="BG997" i="6"/>
  <c r="BH997" i="6"/>
  <c r="Y173" i="6"/>
  <c r="W173" i="7" s="1"/>
  <c r="AC220" i="6"/>
  <c r="BH220" i="6"/>
  <c r="BI220" i="6"/>
  <c r="BF220" i="6"/>
  <c r="BG220" i="6"/>
  <c r="D220" i="7"/>
  <c r="D647" i="7"/>
  <c r="BG647" i="6"/>
  <c r="AC647" i="6"/>
  <c r="BI647" i="6"/>
  <c r="BF647" i="6"/>
  <c r="BH647" i="6"/>
  <c r="BI161" i="6"/>
  <c r="BH161" i="6"/>
  <c r="BF161" i="6"/>
  <c r="AC161" i="6"/>
  <c r="D161" i="7"/>
  <c r="BG161" i="6"/>
  <c r="BH17" i="6"/>
  <c r="BF17" i="6"/>
  <c r="AC17" i="6"/>
  <c r="D17" i="7"/>
  <c r="BG17" i="6"/>
  <c r="BI17" i="6"/>
  <c r="AD17" i="6"/>
  <c r="X17" i="7" s="1"/>
  <c r="W172" i="6"/>
  <c r="U172" i="7" s="1"/>
  <c r="BI991" i="6"/>
  <c r="BG991" i="6"/>
  <c r="BF991" i="6"/>
  <c r="D991" i="7"/>
  <c r="BH991" i="6"/>
  <c r="AC991" i="6"/>
  <c r="BH255" i="6"/>
  <c r="AC255" i="6"/>
  <c r="BI255" i="6"/>
  <c r="BF255" i="6"/>
  <c r="D255" i="7"/>
  <c r="BG255" i="6"/>
  <c r="W84" i="6"/>
  <c r="U84" i="7" s="1"/>
  <c r="BF675" i="6"/>
  <c r="D675" i="7"/>
  <c r="BH675" i="6"/>
  <c r="BI675" i="6"/>
  <c r="AC675" i="6"/>
  <c r="BG675" i="6"/>
  <c r="X312" i="6"/>
  <c r="V312" i="7" s="1"/>
  <c r="BH452" i="6"/>
  <c r="D452" i="7"/>
  <c r="BI452" i="6"/>
  <c r="BG452" i="6"/>
  <c r="AC452" i="6"/>
  <c r="BF452" i="6"/>
  <c r="BG888" i="6"/>
  <c r="D888" i="7"/>
  <c r="BI888" i="6"/>
  <c r="BF888" i="6"/>
  <c r="AC888" i="6"/>
  <c r="BH888" i="6"/>
  <c r="Q134" i="6"/>
  <c r="O134" i="7" s="1"/>
  <c r="V40" i="6"/>
  <c r="T40" i="7" s="1"/>
  <c r="BH691" i="6"/>
  <c r="D691" i="7"/>
  <c r="BF691" i="6"/>
  <c r="AC691" i="6"/>
  <c r="BI691" i="6"/>
  <c r="BG691" i="6"/>
  <c r="BF661" i="6"/>
  <c r="BG661" i="6"/>
  <c r="D661" i="7"/>
  <c r="BI661" i="6"/>
  <c r="AC661" i="6"/>
  <c r="BH661" i="6"/>
  <c r="BI190" i="6"/>
  <c r="D190" i="7"/>
  <c r="AC190" i="6"/>
  <c r="BG190" i="6"/>
  <c r="BF190" i="6"/>
  <c r="BH190" i="6"/>
  <c r="S190" i="6"/>
  <c r="Q190" i="7" s="1"/>
  <c r="D679" i="7"/>
  <c r="BG679" i="6"/>
  <c r="BH679" i="6"/>
  <c r="BF679" i="6"/>
  <c r="BI679" i="6"/>
  <c r="AC679" i="6"/>
  <c r="BH667" i="6"/>
  <c r="BI667" i="6"/>
  <c r="BF667" i="6"/>
  <c r="BG667" i="6"/>
  <c r="D667" i="7"/>
  <c r="AC667" i="6"/>
  <c r="D543" i="7"/>
  <c r="BH543" i="6"/>
  <c r="BF543" i="6"/>
  <c r="BI543" i="6"/>
  <c r="AC543" i="6"/>
  <c r="BG543" i="6"/>
  <c r="BH968" i="6"/>
  <c r="D968" i="7"/>
  <c r="BG968" i="6"/>
  <c r="BF968" i="6"/>
  <c r="BI968" i="6"/>
  <c r="AC968" i="6"/>
  <c r="BF603" i="6"/>
  <c r="BH603" i="6"/>
  <c r="AC603" i="6"/>
  <c r="BG603" i="6"/>
  <c r="D603" i="7"/>
  <c r="BI603" i="6"/>
  <c r="AC64" i="6"/>
  <c r="D64" i="7"/>
  <c r="BF64" i="6"/>
  <c r="BG64" i="6"/>
  <c r="BI64" i="6"/>
  <c r="BH64" i="6"/>
  <c r="Q64" i="6"/>
  <c r="O64" i="7" s="1"/>
  <c r="U64" i="6"/>
  <c r="S64" i="7" s="1"/>
  <c r="D424" i="7"/>
  <c r="BG424" i="6"/>
  <c r="BI424" i="6"/>
  <c r="AC424" i="6"/>
  <c r="BH424" i="6"/>
  <c r="BF424" i="6"/>
  <c r="BG772" i="6"/>
  <c r="BH772" i="6"/>
  <c r="BI772" i="6"/>
  <c r="D772" i="7"/>
  <c r="AC772" i="6"/>
  <c r="BF772" i="6"/>
  <c r="AC227" i="6"/>
  <c r="BF227" i="6"/>
  <c r="BI227" i="6"/>
  <c r="BG227" i="6"/>
  <c r="BH227" i="6"/>
  <c r="D227" i="7"/>
  <c r="T227" i="6"/>
  <c r="R227" i="7" s="1"/>
  <c r="Q227" i="6"/>
  <c r="O227" i="7" s="1"/>
  <c r="V227" i="6"/>
  <c r="T227" i="7" s="1"/>
  <c r="BI715" i="6"/>
  <c r="D715" i="7"/>
  <c r="AC715" i="6"/>
  <c r="BH715" i="6"/>
  <c r="BG715" i="6"/>
  <c r="BF715" i="6"/>
  <c r="BH552" i="6"/>
  <c r="BI552" i="6"/>
  <c r="BG552" i="6"/>
  <c r="D552" i="7"/>
  <c r="BF552" i="6"/>
  <c r="AC552" i="6"/>
  <c r="T79" i="6"/>
  <c r="R79" i="7" s="1"/>
  <c r="V34" i="6"/>
  <c r="T34" i="7" s="1"/>
  <c r="Q264" i="6"/>
  <c r="O264" i="7" s="1"/>
  <c r="T209" i="6"/>
  <c r="R209" i="7" s="1"/>
  <c r="R211" i="6"/>
  <c r="P211" i="7" s="1"/>
  <c r="T146" i="6"/>
  <c r="R146" i="7" s="1"/>
  <c r="Q107" i="6"/>
  <c r="O107" i="7" s="1"/>
  <c r="W76" i="6"/>
  <c r="U76" i="7" s="1"/>
  <c r="S94" i="6"/>
  <c r="Q94" i="7" s="1"/>
  <c r="X362" i="6"/>
  <c r="V362" i="7" s="1"/>
  <c r="U177" i="6"/>
  <c r="S177" i="7" s="1"/>
  <c r="W305" i="6"/>
  <c r="U305" i="7" s="1"/>
  <c r="BF889" i="6"/>
  <c r="BH889" i="6"/>
  <c r="D889" i="7"/>
  <c r="BG889" i="6"/>
  <c r="AC889" i="6"/>
  <c r="BI889" i="6"/>
  <c r="BH964" i="6"/>
  <c r="D964" i="7"/>
  <c r="BI964" i="6"/>
  <c r="BG964" i="6"/>
  <c r="AC964" i="6"/>
  <c r="BF964" i="6"/>
  <c r="BI465" i="6"/>
  <c r="D465" i="7"/>
  <c r="BF465" i="6"/>
  <c r="BH465" i="6"/>
  <c r="AC465" i="6"/>
  <c r="BG465" i="6"/>
  <c r="BF315" i="6"/>
  <c r="BI315" i="6"/>
  <c r="BH315" i="6"/>
  <c r="D315" i="7"/>
  <c r="BG315" i="6"/>
  <c r="AC315" i="6"/>
  <c r="AD315" i="6"/>
  <c r="X315" i="7" s="1"/>
  <c r="BF170" i="6"/>
  <c r="D170" i="7"/>
  <c r="AC170" i="6"/>
  <c r="BG170" i="6"/>
  <c r="BI170" i="6"/>
  <c r="BH170" i="6"/>
  <c r="BG43" i="6"/>
  <c r="AC43" i="6"/>
  <c r="D43" i="7"/>
  <c r="BF43" i="6"/>
  <c r="BH43" i="6"/>
  <c r="BI43" i="6"/>
  <c r="R219" i="6"/>
  <c r="P219" i="7" s="1"/>
  <c r="BI128" i="6"/>
  <c r="BH128" i="6"/>
  <c r="D128" i="7"/>
  <c r="BF128" i="6"/>
  <c r="BG128" i="6"/>
  <c r="AC128" i="6"/>
  <c r="T235" i="6"/>
  <c r="R235" i="7" s="1"/>
  <c r="D669" i="7"/>
  <c r="AC669" i="6"/>
  <c r="BF669" i="6"/>
  <c r="BG669" i="6"/>
  <c r="BH669" i="6"/>
  <c r="BI669" i="6"/>
  <c r="S249" i="6"/>
  <c r="Q249" i="7" s="1"/>
  <c r="AC179" i="6"/>
  <c r="BI179" i="6"/>
  <c r="D179" i="7"/>
  <c r="BH179" i="6"/>
  <c r="BF179" i="6"/>
  <c r="BG179" i="6"/>
  <c r="R302" i="6"/>
  <c r="P302" i="7" s="1"/>
  <c r="Q25" i="6"/>
  <c r="O25" i="7" s="1"/>
  <c r="BI365" i="6"/>
  <c r="BH365" i="6"/>
  <c r="BG365" i="6"/>
  <c r="AC365" i="6"/>
  <c r="D365" i="7"/>
  <c r="BF365" i="6"/>
  <c r="U65" i="6"/>
  <c r="S65" i="7" s="1"/>
  <c r="V56" i="6"/>
  <c r="T56" i="7" s="1"/>
  <c r="D78" i="7"/>
  <c r="BG78" i="6"/>
  <c r="BI78" i="6"/>
  <c r="AC78" i="6"/>
  <c r="BH78" i="6"/>
  <c r="BF78" i="6"/>
  <c r="AD78" i="6"/>
  <c r="X78" i="7" s="1"/>
  <c r="V154" i="6"/>
  <c r="T154" i="7" s="1"/>
  <c r="BH748" i="6"/>
  <c r="BI748" i="6"/>
  <c r="D748" i="7"/>
  <c r="BF748" i="6"/>
  <c r="BG748" i="6"/>
  <c r="AC748" i="6"/>
  <c r="D905" i="7"/>
  <c r="AC905" i="6"/>
  <c r="BH905" i="6"/>
  <c r="BG905" i="6"/>
  <c r="BI905" i="6"/>
  <c r="BF905" i="6"/>
  <c r="BG814" i="6"/>
  <c r="BH814" i="6"/>
  <c r="BF814" i="6"/>
  <c r="D814" i="7"/>
  <c r="AC814" i="6"/>
  <c r="BI814" i="6"/>
  <c r="AC303" i="6"/>
  <c r="D303" i="7"/>
  <c r="BI303" i="6"/>
  <c r="BH303" i="6"/>
  <c r="BG303" i="6"/>
  <c r="BF303" i="6"/>
  <c r="BF692" i="6"/>
  <c r="BG692" i="6"/>
  <c r="BH692" i="6"/>
  <c r="BI692" i="6"/>
  <c r="AC692" i="6"/>
  <c r="D692" i="7"/>
  <c r="BH846" i="6"/>
  <c r="BF846" i="6"/>
  <c r="BG846" i="6"/>
  <c r="AC846" i="6"/>
  <c r="BI846" i="6"/>
  <c r="D846" i="7"/>
  <c r="Q220" i="6"/>
  <c r="O220" i="7" s="1"/>
  <c r="R174" i="6"/>
  <c r="P174" i="7" s="1"/>
  <c r="D259" i="7"/>
  <c r="BF259" i="6"/>
  <c r="AC259" i="6"/>
  <c r="BG259" i="6"/>
  <c r="BI259" i="6"/>
  <c r="BH259" i="6"/>
  <c r="AD259" i="6"/>
  <c r="X259" i="7" s="1"/>
  <c r="X17" i="6"/>
  <c r="V17" i="7" s="1"/>
  <c r="V172" i="6"/>
  <c r="T172" i="7" s="1"/>
  <c r="BG529" i="6"/>
  <c r="BH529" i="6"/>
  <c r="D529" i="7"/>
  <c r="AC529" i="6"/>
  <c r="BI529" i="6"/>
  <c r="BF529" i="6"/>
  <c r="T84" i="6"/>
  <c r="R84" i="7" s="1"/>
  <c r="Y49" i="6"/>
  <c r="W49" i="7" s="1"/>
  <c r="BI840" i="6"/>
  <c r="D840" i="7"/>
  <c r="BH840" i="6"/>
  <c r="BG840" i="6"/>
  <c r="AC840" i="6"/>
  <c r="BF840" i="6"/>
  <c r="X99" i="6"/>
  <c r="V99" i="7" s="1"/>
  <c r="U72" i="6"/>
  <c r="S72" i="7" s="1"/>
  <c r="AC199" i="6"/>
  <c r="BH199" i="6"/>
  <c r="D199" i="7"/>
  <c r="BG199" i="6"/>
  <c r="BI199" i="6"/>
  <c r="BF199" i="6"/>
  <c r="AD199" i="6"/>
  <c r="X199" i="7" s="1"/>
  <c r="D35" i="7"/>
  <c r="BI35" i="6"/>
  <c r="BG35" i="6"/>
  <c r="BH35" i="6"/>
  <c r="BF35" i="6"/>
  <c r="AC35" i="6"/>
  <c r="BI539" i="6"/>
  <c r="BH539" i="6"/>
  <c r="BG539" i="6"/>
  <c r="D539" i="7"/>
  <c r="BF539" i="6"/>
  <c r="AC539" i="6"/>
  <c r="BG449" i="6"/>
  <c r="D449" i="7"/>
  <c r="BH449" i="6"/>
  <c r="AC449" i="6"/>
  <c r="BF449" i="6"/>
  <c r="BI449" i="6"/>
  <c r="U134" i="6"/>
  <c r="S134" i="7" s="1"/>
  <c r="AC513" i="6"/>
  <c r="BH513" i="6"/>
  <c r="D513" i="7"/>
  <c r="BG513" i="6"/>
  <c r="BF513" i="6"/>
  <c r="BI513" i="6"/>
  <c r="BI599" i="6"/>
  <c r="AC599" i="6"/>
  <c r="BH599" i="6"/>
  <c r="D599" i="7"/>
  <c r="BF599" i="6"/>
  <c r="BG599" i="6"/>
  <c r="T40" i="6"/>
  <c r="R40" i="7" s="1"/>
  <c r="X190" i="6"/>
  <c r="V190" i="7" s="1"/>
  <c r="Y64" i="6"/>
  <c r="W64" i="7" s="1"/>
  <c r="BG687" i="6"/>
  <c r="BH687" i="6"/>
  <c r="BI687" i="6"/>
  <c r="AC687" i="6"/>
  <c r="BF687" i="6"/>
  <c r="D687" i="7"/>
  <c r="D549" i="7"/>
  <c r="BG549" i="6"/>
  <c r="BI549" i="6"/>
  <c r="BF549" i="6"/>
  <c r="BH549" i="6"/>
  <c r="AC549" i="6"/>
  <c r="V118" i="6"/>
  <c r="T118" i="7" s="1"/>
  <c r="V197" i="6"/>
  <c r="T197" i="7" s="1"/>
  <c r="T257" i="6"/>
  <c r="R257" i="7" s="1"/>
  <c r="Q294" i="6"/>
  <c r="O294" i="7" s="1"/>
  <c r="W359" i="6"/>
  <c r="U359" i="7" s="1"/>
  <c r="R258" i="6"/>
  <c r="P258" i="7" s="1"/>
  <c r="Q307" i="6"/>
  <c r="O307" i="7" s="1"/>
  <c r="R284" i="6"/>
  <c r="P284" i="7" s="1"/>
  <c r="S343" i="6"/>
  <c r="Q343" i="7" s="1"/>
  <c r="Y101" i="6"/>
  <c r="W101" i="7" s="1"/>
  <c r="BF631" i="6"/>
  <c r="BH631" i="6"/>
  <c r="BI631" i="6"/>
  <c r="AC631" i="6"/>
  <c r="D631" i="7"/>
  <c r="BG631" i="6"/>
  <c r="BH749" i="6"/>
  <c r="BI749" i="6"/>
  <c r="BG749" i="6"/>
  <c r="D749" i="7"/>
  <c r="BF749" i="6"/>
  <c r="AC749" i="6"/>
  <c r="Y127" i="6"/>
  <c r="W127" i="7" s="1"/>
  <c r="D565" i="7"/>
  <c r="BI565" i="6"/>
  <c r="BF565" i="6"/>
  <c r="AC565" i="6"/>
  <c r="BH565" i="6"/>
  <c r="BG565" i="6"/>
  <c r="V155" i="6"/>
  <c r="T155" i="7" s="1"/>
  <c r="AC936" i="6"/>
  <c r="BI936" i="6"/>
  <c r="BF936" i="6"/>
  <c r="D936" i="7"/>
  <c r="BH936" i="6"/>
  <c r="BG936" i="6"/>
  <c r="V328" i="6"/>
  <c r="T328" i="7" s="1"/>
  <c r="W180" i="6"/>
  <c r="U180" i="7" s="1"/>
  <c r="S305" i="6"/>
  <c r="Q305" i="7" s="1"/>
  <c r="T157" i="6"/>
  <c r="R157" i="7" s="1"/>
  <c r="U332" i="6"/>
  <c r="S332" i="7" s="1"/>
  <c r="Y251" i="6"/>
  <c r="W251" i="7" s="1"/>
  <c r="BF125" i="6"/>
  <c r="BG125" i="6"/>
  <c r="AC125" i="6"/>
  <c r="BH125" i="6"/>
  <c r="D125" i="7"/>
  <c r="BI125" i="6"/>
  <c r="U11" i="6"/>
  <c r="S11" i="7" s="1"/>
  <c r="V315" i="6"/>
  <c r="T315" i="7" s="1"/>
  <c r="S170" i="6"/>
  <c r="Q170" i="7" s="1"/>
  <c r="U43" i="6"/>
  <c r="S43" i="7" s="1"/>
  <c r="AC540" i="6"/>
  <c r="BH540" i="6"/>
  <c r="BF540" i="6"/>
  <c r="D540" i="7"/>
  <c r="BI540" i="6"/>
  <c r="BG540" i="6"/>
  <c r="S219" i="6"/>
  <c r="Q219" i="7" s="1"/>
  <c r="Y287" i="6"/>
  <c r="W287" i="7" s="1"/>
  <c r="BF972" i="6"/>
  <c r="D972" i="7"/>
  <c r="BH972" i="6"/>
  <c r="BG972" i="6"/>
  <c r="AC972" i="6"/>
  <c r="BI972" i="6"/>
  <c r="W106" i="6"/>
  <c r="U106" i="7" s="1"/>
  <c r="AC325" i="6"/>
  <c r="BF325" i="6"/>
  <c r="BI325" i="6"/>
  <c r="D325" i="7"/>
  <c r="BG325" i="6"/>
  <c r="BH325" i="6"/>
  <c r="R147" i="6"/>
  <c r="P147" i="7" s="1"/>
  <c r="D975" i="7"/>
  <c r="BF975" i="6"/>
  <c r="BI975" i="6"/>
  <c r="AC975" i="6"/>
  <c r="BH975" i="6"/>
  <c r="BG975" i="6"/>
  <c r="T314" i="6"/>
  <c r="R314" i="7" s="1"/>
  <c r="AC462" i="6"/>
  <c r="BH462" i="6"/>
  <c r="D462" i="7"/>
  <c r="BF462" i="6"/>
  <c r="BI462" i="6"/>
  <c r="BG462" i="6"/>
  <c r="T249" i="6"/>
  <c r="R249" i="7" s="1"/>
  <c r="D782" i="7"/>
  <c r="BF782" i="6"/>
  <c r="BG782" i="6"/>
  <c r="AC782" i="6"/>
  <c r="BH782" i="6"/>
  <c r="BI782" i="6"/>
  <c r="X179" i="6"/>
  <c r="V179" i="7" s="1"/>
  <c r="BF226" i="6"/>
  <c r="BI226" i="6"/>
  <c r="BH226" i="6"/>
  <c r="AC226" i="6"/>
  <c r="D226" i="7"/>
  <c r="BG226" i="6"/>
  <c r="BG208" i="6"/>
  <c r="BI208" i="6"/>
  <c r="BH208" i="6"/>
  <c r="D208" i="7"/>
  <c r="AC208" i="6"/>
  <c r="BF208" i="6"/>
  <c r="Y302" i="6"/>
  <c r="W302" i="7" s="1"/>
  <c r="BG168" i="6"/>
  <c r="D168" i="7"/>
  <c r="BI168" i="6"/>
  <c r="BH168" i="6"/>
  <c r="BF168" i="6"/>
  <c r="AC168" i="6"/>
  <c r="T25" i="6"/>
  <c r="R25" i="7" s="1"/>
  <c r="Q65" i="6"/>
  <c r="O65" i="7" s="1"/>
  <c r="W354" i="6"/>
  <c r="U354" i="7" s="1"/>
  <c r="W304" i="6"/>
  <c r="U304" i="7" s="1"/>
  <c r="R269" i="6"/>
  <c r="P269" i="7" s="1"/>
  <c r="S253" i="6"/>
  <c r="Q253" i="7" s="1"/>
  <c r="X108" i="6"/>
  <c r="V108" i="7" s="1"/>
  <c r="BI892" i="6"/>
  <c r="BG892" i="6"/>
  <c r="BH892" i="6"/>
  <c r="D892" i="7"/>
  <c r="BF892" i="6"/>
  <c r="AC892" i="6"/>
  <c r="T341" i="6"/>
  <c r="R341" i="7" s="1"/>
  <c r="X39" i="6"/>
  <c r="V39" i="7" s="1"/>
  <c r="BG866" i="6"/>
  <c r="BF866" i="6"/>
  <c r="BI866" i="6"/>
  <c r="BH866" i="6"/>
  <c r="AC866" i="6"/>
  <c r="D866" i="7"/>
  <c r="Q46" i="6"/>
  <c r="O46" i="7" s="1"/>
  <c r="Y220" i="6"/>
  <c r="W220" i="7" s="1"/>
  <c r="T174" i="6"/>
  <c r="R174" i="7" s="1"/>
  <c r="Y45" i="6"/>
  <c r="W45" i="7" s="1"/>
  <c r="BH355" i="6"/>
  <c r="BI355" i="6"/>
  <c r="AC355" i="6"/>
  <c r="BF355" i="6"/>
  <c r="BG355" i="6"/>
  <c r="D355" i="7"/>
  <c r="S259" i="6"/>
  <c r="Q259" i="7" s="1"/>
  <c r="V161" i="6"/>
  <c r="T161" i="7" s="1"/>
  <c r="BH337" i="6"/>
  <c r="BG337" i="6"/>
  <c r="BI337" i="6"/>
  <c r="D337" i="7"/>
  <c r="BF337" i="6"/>
  <c r="AC337" i="6"/>
  <c r="Y17" i="6"/>
  <c r="W17" i="7" s="1"/>
  <c r="BH322" i="6"/>
  <c r="BF322" i="6"/>
  <c r="D322" i="7"/>
  <c r="AC322" i="6"/>
  <c r="BI322" i="6"/>
  <c r="BG322" i="6"/>
  <c r="R172" i="6"/>
  <c r="P172" i="7" s="1"/>
  <c r="Q291" i="6"/>
  <c r="O291" i="7" s="1"/>
  <c r="V84" i="6"/>
  <c r="T84" i="7" s="1"/>
  <c r="BH489" i="6"/>
  <c r="BF489" i="6"/>
  <c r="BG489" i="6"/>
  <c r="BI489" i="6"/>
  <c r="D489" i="7"/>
  <c r="AC489" i="6"/>
  <c r="V81" i="6"/>
  <c r="T81" i="7" s="1"/>
  <c r="U92" i="6"/>
  <c r="S92" i="7" s="1"/>
  <c r="S19" i="6"/>
  <c r="Q19" i="7" s="1"/>
  <c r="X183" i="6"/>
  <c r="V183" i="7" s="1"/>
  <c r="W277" i="6"/>
  <c r="U277" i="7" s="1"/>
  <c r="Q49" i="6"/>
  <c r="O49" i="7" s="1"/>
  <c r="X140" i="6"/>
  <c r="V140" i="7" s="1"/>
  <c r="V5" i="6"/>
  <c r="T5" i="7" s="1"/>
  <c r="X123" i="6"/>
  <c r="V123" i="7" s="1"/>
  <c r="S312" i="6"/>
  <c r="Q312" i="7" s="1"/>
  <c r="BI796" i="6"/>
  <c r="D796" i="7"/>
  <c r="BH796" i="6"/>
  <c r="AC796" i="6"/>
  <c r="BF796" i="6"/>
  <c r="BG796" i="6"/>
  <c r="BH163" i="6"/>
  <c r="D163" i="7"/>
  <c r="AC163" i="6"/>
  <c r="BI163" i="6"/>
  <c r="BG163" i="6"/>
  <c r="BF163" i="6"/>
  <c r="T222" i="6"/>
  <c r="R222" i="7" s="1"/>
  <c r="T283" i="6"/>
  <c r="R283" i="7" s="1"/>
  <c r="R279" i="6"/>
  <c r="P279" i="7" s="1"/>
  <c r="U99" i="6"/>
  <c r="S99" i="7" s="1"/>
  <c r="R72" i="6"/>
  <c r="P72" i="7" s="1"/>
  <c r="S124" i="6"/>
  <c r="Q124" i="7" s="1"/>
  <c r="X199" i="6"/>
  <c r="V199" i="7" s="1"/>
  <c r="X35" i="6"/>
  <c r="V35" i="7" s="1"/>
  <c r="D650" i="7"/>
  <c r="BF650" i="6"/>
  <c r="BI650" i="6"/>
  <c r="BH650" i="6"/>
  <c r="BG650" i="6"/>
  <c r="AC650" i="6"/>
  <c r="R73" i="6"/>
  <c r="P73" i="7" s="1"/>
  <c r="Q263" i="6"/>
  <c r="O263" i="7" s="1"/>
  <c r="V134" i="6"/>
  <c r="T134" i="7" s="1"/>
  <c r="W151" i="6"/>
  <c r="U151" i="7" s="1"/>
  <c r="T133" i="6"/>
  <c r="R133" i="7" s="1"/>
  <c r="X113" i="6"/>
  <c r="V113" i="7" s="1"/>
  <c r="T80" i="6"/>
  <c r="R80" i="7" s="1"/>
  <c r="AC961" i="6"/>
  <c r="BG961" i="6"/>
  <c r="BI961" i="6"/>
  <c r="BF961" i="6"/>
  <c r="BH961" i="6"/>
  <c r="D961" i="7"/>
  <c r="Y40" i="6"/>
  <c r="W40" i="7" s="1"/>
  <c r="BF330" i="6"/>
  <c r="BI330" i="6"/>
  <c r="BG330" i="6"/>
  <c r="BH330" i="6"/>
  <c r="AC330" i="6"/>
  <c r="D330" i="7"/>
  <c r="AC144" i="6"/>
  <c r="BF144" i="6"/>
  <c r="BH144" i="6"/>
  <c r="BG144" i="6"/>
  <c r="BI144" i="6"/>
  <c r="D144" i="7"/>
  <c r="BI585" i="6"/>
  <c r="D585" i="7"/>
  <c r="BF585" i="6"/>
  <c r="BH585" i="6"/>
  <c r="AC585" i="6"/>
  <c r="BG585" i="6"/>
  <c r="W164" i="6"/>
  <c r="U164" i="7" s="1"/>
  <c r="T190" i="6"/>
  <c r="R190" i="7" s="1"/>
  <c r="V310" i="6"/>
  <c r="T310" i="7" s="1"/>
  <c r="BF389" i="6"/>
  <c r="AC389" i="6"/>
  <c r="BG389" i="6"/>
  <c r="BH389" i="6"/>
  <c r="BI389" i="6"/>
  <c r="D389" i="7"/>
  <c r="T64" i="6"/>
  <c r="R64" i="7" s="1"/>
  <c r="T261" i="6"/>
  <c r="R261" i="7" s="1"/>
  <c r="Y37" i="6"/>
  <c r="W37" i="7" s="1"/>
  <c r="S156" i="6"/>
  <c r="Q156" i="7" s="1"/>
  <c r="AC129" i="6"/>
  <c r="D129" i="7"/>
  <c r="BF129" i="6"/>
  <c r="BH129" i="6"/>
  <c r="BG129" i="6"/>
  <c r="BI129" i="6"/>
  <c r="Y129" i="6"/>
  <c r="W129" i="7" s="1"/>
  <c r="R129" i="6"/>
  <c r="P129" i="7" s="1"/>
  <c r="U129" i="6"/>
  <c r="S129" i="7" s="1"/>
  <c r="Q129" i="6"/>
  <c r="O129" i="7" s="1"/>
  <c r="S129" i="6"/>
  <c r="Q129" i="7" s="1"/>
  <c r="BI704" i="6"/>
  <c r="BH704" i="6"/>
  <c r="BG704" i="6"/>
  <c r="D704" i="7"/>
  <c r="BF704" i="6"/>
  <c r="AC704" i="6"/>
  <c r="D690" i="7"/>
  <c r="BG690" i="6"/>
  <c r="BI690" i="6"/>
  <c r="BH690" i="6"/>
  <c r="AC690" i="6"/>
  <c r="BF690" i="6"/>
  <c r="W62" i="6"/>
  <c r="U62" i="7" s="1"/>
  <c r="S333" i="6"/>
  <c r="Q333" i="7" s="1"/>
  <c r="R126" i="6"/>
  <c r="P126" i="7" s="1"/>
  <c r="AC373" i="6"/>
  <c r="BH373" i="6"/>
  <c r="BI373" i="6"/>
  <c r="BF373" i="6"/>
  <c r="BG373" i="6"/>
  <c r="D373" i="7"/>
  <c r="AC10" i="6"/>
  <c r="BF10" i="6"/>
  <c r="D10" i="7"/>
  <c r="BI10" i="6"/>
  <c r="BG10" i="6"/>
  <c r="BH10" i="6"/>
  <c r="AD10" i="6"/>
  <c r="X10" i="7" s="1"/>
  <c r="BI770" i="6"/>
  <c r="BH770" i="6"/>
  <c r="BG770" i="6"/>
  <c r="BF770" i="6"/>
  <c r="D770" i="7"/>
  <c r="AC770" i="6"/>
  <c r="D301" i="7"/>
  <c r="BG301" i="6"/>
  <c r="BF301" i="6"/>
  <c r="BI301" i="6"/>
  <c r="AC301" i="6"/>
  <c r="BH301" i="6"/>
  <c r="D663" i="7"/>
  <c r="BI663" i="6"/>
  <c r="AC663" i="6"/>
  <c r="BH663" i="6"/>
  <c r="BG663" i="6"/>
  <c r="BF663" i="6"/>
  <c r="BI142" i="6"/>
  <c r="BF142" i="6"/>
  <c r="AC142" i="6"/>
  <c r="BH142" i="6"/>
  <c r="BG142" i="6"/>
  <c r="D142" i="7"/>
  <c r="BI429" i="6"/>
  <c r="BF429" i="6"/>
  <c r="BG429" i="6"/>
  <c r="AC429" i="6"/>
  <c r="D429" i="7"/>
  <c r="BH429" i="6"/>
  <c r="D731" i="7"/>
  <c r="BG731" i="6"/>
  <c r="BI731" i="6"/>
  <c r="AC731" i="6"/>
  <c r="BH731" i="6"/>
  <c r="BF731" i="6"/>
  <c r="AC50" i="6"/>
  <c r="D50" i="7"/>
  <c r="BG50" i="6"/>
  <c r="BH50" i="6"/>
  <c r="BF50" i="6"/>
  <c r="BI50" i="6"/>
  <c r="AD50" i="6"/>
  <c r="X50" i="7" s="1"/>
  <c r="AC546" i="6"/>
  <c r="BG546" i="6"/>
  <c r="BH546" i="6"/>
  <c r="BF546" i="6"/>
  <c r="BI546" i="6"/>
  <c r="D546" i="7"/>
  <c r="BH934" i="6"/>
  <c r="BI934" i="6"/>
  <c r="AC934" i="6"/>
  <c r="BG934" i="6"/>
  <c r="D934" i="7"/>
  <c r="BF934" i="6"/>
  <c r="BH579" i="6"/>
  <c r="BF579" i="6"/>
  <c r="AC579" i="6"/>
  <c r="D579" i="7"/>
  <c r="BG579" i="6"/>
  <c r="BI579" i="6"/>
  <c r="S332" i="6"/>
  <c r="Q332" i="7" s="1"/>
  <c r="BG114" i="6"/>
  <c r="BH114" i="6"/>
  <c r="D114" i="7"/>
  <c r="BI114" i="6"/>
  <c r="AC114" i="6"/>
  <c r="BF114" i="6"/>
  <c r="R125" i="6"/>
  <c r="P125" i="7" s="1"/>
  <c r="U315" i="6"/>
  <c r="S315" i="7" s="1"/>
  <c r="T170" i="6"/>
  <c r="R170" i="7" s="1"/>
  <c r="BF138" i="6"/>
  <c r="AC138" i="6"/>
  <c r="BH138" i="6"/>
  <c r="BG138" i="6"/>
  <c r="BI138" i="6"/>
  <c r="D138" i="7"/>
  <c r="W43" i="6"/>
  <c r="U43" i="7" s="1"/>
  <c r="V219" i="6"/>
  <c r="T219" i="7" s="1"/>
  <c r="AC571" i="6"/>
  <c r="BI571" i="6"/>
  <c r="BH571" i="6"/>
  <c r="D571" i="7"/>
  <c r="BF571" i="6"/>
  <c r="BG571" i="6"/>
  <c r="T287" i="6"/>
  <c r="R287" i="7" s="1"/>
  <c r="X325" i="6"/>
  <c r="V325" i="7" s="1"/>
  <c r="X128" i="6"/>
  <c r="V128" i="7" s="1"/>
  <c r="S147" i="6"/>
  <c r="Q147" i="7" s="1"/>
  <c r="Q336" i="6"/>
  <c r="O336" i="7" s="1"/>
  <c r="S192" i="6"/>
  <c r="Q192" i="7" s="1"/>
  <c r="Q249" i="6"/>
  <c r="O249" i="7" s="1"/>
  <c r="V179" i="6"/>
  <c r="T179" i="7" s="1"/>
  <c r="AC290" i="6"/>
  <c r="BH290" i="6"/>
  <c r="BF290" i="6"/>
  <c r="BG290" i="6"/>
  <c r="BI290" i="6"/>
  <c r="D290" i="7"/>
  <c r="W365" i="6"/>
  <c r="U365" i="7" s="1"/>
  <c r="D777" i="7"/>
  <c r="BF777" i="6"/>
  <c r="AC777" i="6"/>
  <c r="BH777" i="6"/>
  <c r="BG777" i="6"/>
  <c r="BI777" i="6"/>
  <c r="V65" i="6"/>
  <c r="T65" i="7" s="1"/>
  <c r="X304" i="6"/>
  <c r="V304" i="7" s="1"/>
  <c r="BG532" i="6"/>
  <c r="BI532" i="6"/>
  <c r="BH532" i="6"/>
  <c r="AC532" i="6"/>
  <c r="D532" i="7"/>
  <c r="BF532" i="6"/>
  <c r="Y269" i="6"/>
  <c r="W269" i="7" s="1"/>
  <c r="BI374" i="6"/>
  <c r="AC374" i="6"/>
  <c r="BG374" i="6"/>
  <c r="BH374" i="6"/>
  <c r="D374" i="7"/>
  <c r="BF374" i="6"/>
  <c r="BG381" i="6"/>
  <c r="BF381" i="6"/>
  <c r="BI381" i="6"/>
  <c r="D381" i="7"/>
  <c r="AC381" i="6"/>
  <c r="BH381" i="6"/>
  <c r="S368" i="6"/>
  <c r="Q368" i="7" s="1"/>
  <c r="Q341" i="6"/>
  <c r="O341" i="7" s="1"/>
  <c r="Y39" i="6"/>
  <c r="W39" i="7" s="1"/>
  <c r="BF584" i="6"/>
  <c r="AC584" i="6"/>
  <c r="BI584" i="6"/>
  <c r="BG584" i="6"/>
  <c r="BH584" i="6"/>
  <c r="D584" i="7"/>
  <c r="BG232" i="6"/>
  <c r="AC232" i="6"/>
  <c r="BI232" i="6"/>
  <c r="D232" i="7"/>
  <c r="BH232" i="6"/>
  <c r="BF232" i="6"/>
  <c r="D293" i="7"/>
  <c r="BG293" i="6"/>
  <c r="BI293" i="6"/>
  <c r="BF293" i="6"/>
  <c r="AC293" i="6"/>
  <c r="BH293" i="6"/>
  <c r="BH189" i="6"/>
  <c r="BG189" i="6"/>
  <c r="D189" i="7"/>
  <c r="BF189" i="6"/>
  <c r="AC189" i="6"/>
  <c r="BI189" i="6"/>
  <c r="T173" i="6"/>
  <c r="R173" i="7" s="1"/>
  <c r="U141" i="6"/>
  <c r="S141" i="7" s="1"/>
  <c r="U93" i="6"/>
  <c r="S93" i="7" s="1"/>
  <c r="U346" i="6"/>
  <c r="S346" i="7" s="1"/>
  <c r="R303" i="6"/>
  <c r="P303" i="7" s="1"/>
  <c r="BH443" i="6"/>
  <c r="D443" i="7"/>
  <c r="AC443" i="6"/>
  <c r="BG443" i="6"/>
  <c r="BF443" i="6"/>
  <c r="BI443" i="6"/>
  <c r="BI205" i="6"/>
  <c r="BH205" i="6"/>
  <c r="BG205" i="6"/>
  <c r="BF205" i="6"/>
  <c r="D205" i="7"/>
  <c r="AC205" i="6"/>
  <c r="S45" i="6"/>
  <c r="Q45" i="7" s="1"/>
  <c r="BH714" i="6"/>
  <c r="BI714" i="6"/>
  <c r="D714" i="7"/>
  <c r="BF714" i="6"/>
  <c r="AC714" i="6"/>
  <c r="BG714" i="6"/>
  <c r="Q161" i="6"/>
  <c r="O161" i="7" s="1"/>
  <c r="BI120" i="6"/>
  <c r="AC120" i="6"/>
  <c r="BF120" i="6"/>
  <c r="D120" i="7"/>
  <c r="BH120" i="6"/>
  <c r="BG120" i="6"/>
  <c r="S291" i="6"/>
  <c r="Q291" i="7" s="1"/>
  <c r="R84" i="6"/>
  <c r="P84" i="7" s="1"/>
  <c r="R81" i="6"/>
  <c r="P81" i="7" s="1"/>
  <c r="BH270" i="6"/>
  <c r="D270" i="7"/>
  <c r="AC270" i="6"/>
  <c r="BG270" i="6"/>
  <c r="BI270" i="6"/>
  <c r="BF270" i="6"/>
  <c r="R183" i="6"/>
  <c r="P183" i="7" s="1"/>
  <c r="X277" i="6"/>
  <c r="V277" i="7" s="1"/>
  <c r="T49" i="6"/>
  <c r="R49" i="7" s="1"/>
  <c r="S140" i="6"/>
  <c r="Q140" i="7" s="1"/>
  <c r="W123" i="6"/>
  <c r="U123" i="7" s="1"/>
  <c r="S222" i="6"/>
  <c r="Q222" i="7" s="1"/>
  <c r="W283" i="6"/>
  <c r="U283" i="7" s="1"/>
  <c r="U279" i="6"/>
  <c r="S279" i="7" s="1"/>
  <c r="S99" i="6"/>
  <c r="Q99" i="7" s="1"/>
  <c r="V72" i="6"/>
  <c r="T72" i="7" s="1"/>
  <c r="D932" i="7"/>
  <c r="AC932" i="6"/>
  <c r="BI932" i="6"/>
  <c r="BG932" i="6"/>
  <c r="BF932" i="6"/>
  <c r="BH932" i="6"/>
  <c r="Y124" i="6"/>
  <c r="W124" i="7" s="1"/>
  <c r="BF491" i="6"/>
  <c r="D491" i="7"/>
  <c r="BI491" i="6"/>
  <c r="AC491" i="6"/>
  <c r="BH491" i="6"/>
  <c r="BG491" i="6"/>
  <c r="V199" i="6"/>
  <c r="T199" i="7" s="1"/>
  <c r="X73" i="6"/>
  <c r="V73" i="7" s="1"/>
  <c r="W263" i="6"/>
  <c r="U263" i="7" s="1"/>
  <c r="R134" i="6"/>
  <c r="P134" i="7" s="1"/>
  <c r="D861" i="7"/>
  <c r="BG861" i="6"/>
  <c r="BF861" i="6"/>
  <c r="BI861" i="6"/>
  <c r="BH861" i="6"/>
  <c r="AC861" i="6"/>
  <c r="R151" i="6"/>
  <c r="P151" i="7" s="1"/>
  <c r="S133" i="6"/>
  <c r="Q133" i="7" s="1"/>
  <c r="S113" i="6"/>
  <c r="Q113" i="7" s="1"/>
  <c r="U80" i="6"/>
  <c r="S80" i="7" s="1"/>
  <c r="U40" i="6"/>
  <c r="S40" i="7" s="1"/>
  <c r="Q330" i="6"/>
  <c r="O330" i="7" s="1"/>
  <c r="V144" i="6"/>
  <c r="T144" i="7" s="1"/>
  <c r="D22" i="7"/>
  <c r="BH22" i="6"/>
  <c r="BF22" i="6"/>
  <c r="BI22" i="6"/>
  <c r="BG22" i="6"/>
  <c r="AC22" i="6"/>
  <c r="U215" i="6"/>
  <c r="S215" i="7" s="1"/>
  <c r="BG153" i="6"/>
  <c r="BH153" i="6"/>
  <c r="AC153" i="6"/>
  <c r="D153" i="7"/>
  <c r="BI153" i="6"/>
  <c r="BF153" i="6"/>
  <c r="R64" i="6"/>
  <c r="P64" i="7" s="1"/>
  <c r="BH317" i="6"/>
  <c r="BI317" i="6"/>
  <c r="D317" i="7"/>
  <c r="BG317" i="6"/>
  <c r="BF317" i="6"/>
  <c r="AC317" i="6"/>
  <c r="AD317" i="6"/>
  <c r="X317" i="7" s="1"/>
  <c r="V317" i="6"/>
  <c r="T317" i="7" s="1"/>
  <c r="R317" i="6"/>
  <c r="P317" i="7" s="1"/>
  <c r="AC817" i="6"/>
  <c r="BH817" i="6"/>
  <c r="BI817" i="6"/>
  <c r="D817" i="7"/>
  <c r="BF817" i="6"/>
  <c r="BG817" i="6"/>
  <c r="AC71" i="6"/>
  <c r="BG71" i="6"/>
  <c r="BH71" i="6"/>
  <c r="BF71" i="6"/>
  <c r="D71" i="7"/>
  <c r="BI71" i="6"/>
  <c r="X71" i="6"/>
  <c r="V71" i="7" s="1"/>
  <c r="T71" i="6"/>
  <c r="R71" i="7" s="1"/>
  <c r="S71" i="6"/>
  <c r="Q71" i="7" s="1"/>
  <c r="S196" i="6"/>
  <c r="Q196" i="7" s="1"/>
  <c r="U37" i="6"/>
  <c r="S37" i="7" s="1"/>
  <c r="U42" i="6"/>
  <c r="S42" i="7" s="1"/>
  <c r="U143" i="6"/>
  <c r="S143" i="7" s="1"/>
  <c r="W297" i="6"/>
  <c r="U297" i="7" s="1"/>
  <c r="X109" i="6"/>
  <c r="V109" i="7" s="1"/>
  <c r="S266" i="6"/>
  <c r="Q266" i="7" s="1"/>
  <c r="Q213" i="6"/>
  <c r="O213" i="7" s="1"/>
  <c r="U83" i="6"/>
  <c r="S83" i="7" s="1"/>
  <c r="R285" i="6"/>
  <c r="P285" i="7" s="1"/>
  <c r="X356" i="6"/>
  <c r="V356" i="7" s="1"/>
  <c r="Y311" i="6"/>
  <c r="W311" i="7" s="1"/>
  <c r="R216" i="6"/>
  <c r="P216" i="7" s="1"/>
  <c r="V242" i="6"/>
  <c r="T242" i="7" s="1"/>
  <c r="BG339" i="6"/>
  <c r="BF339" i="6"/>
  <c r="AC339" i="6"/>
  <c r="BI339" i="6"/>
  <c r="BH339" i="6"/>
  <c r="D339" i="7"/>
  <c r="D547" i="7"/>
  <c r="AC547" i="6"/>
  <c r="BG547" i="6"/>
  <c r="BF547" i="6"/>
  <c r="BH547" i="6"/>
  <c r="BI547" i="6"/>
  <c r="BF670" i="6"/>
  <c r="BH670" i="6"/>
  <c r="BG670" i="6"/>
  <c r="D670" i="7"/>
  <c r="AC670" i="6"/>
  <c r="BI670" i="6"/>
  <c r="BF743" i="6"/>
  <c r="BG743" i="6"/>
  <c r="BI743" i="6"/>
  <c r="D743" i="7"/>
  <c r="BH743" i="6"/>
  <c r="AC743" i="6"/>
  <c r="D127" i="7"/>
  <c r="BI127" i="6"/>
  <c r="BG127" i="6"/>
  <c r="BH127" i="6"/>
  <c r="BF127" i="6"/>
  <c r="AC127" i="6"/>
  <c r="AC250" i="6"/>
  <c r="D250" i="7"/>
  <c r="BI250" i="6"/>
  <c r="BG250" i="6"/>
  <c r="BH250" i="6"/>
  <c r="BF250" i="6"/>
  <c r="D980" i="7"/>
  <c r="BG980" i="6"/>
  <c r="AC980" i="6"/>
  <c r="BH980" i="6"/>
  <c r="BI980" i="6"/>
  <c r="BF980" i="6"/>
  <c r="BH479" i="6"/>
  <c r="BI479" i="6"/>
  <c r="AC479" i="6"/>
  <c r="D479" i="7"/>
  <c r="BG479" i="6"/>
  <c r="BF479" i="6"/>
  <c r="BI914" i="6"/>
  <c r="AC914" i="6"/>
  <c r="BG914" i="6"/>
  <c r="BH914" i="6"/>
  <c r="D914" i="7"/>
  <c r="BF914" i="6"/>
  <c r="D155" i="7"/>
  <c r="BI155" i="6"/>
  <c r="BF155" i="6"/>
  <c r="AC155" i="6"/>
  <c r="BG155" i="6"/>
  <c r="BH155" i="6"/>
  <c r="D328" i="7"/>
  <c r="BG328" i="6"/>
  <c r="BH328" i="6"/>
  <c r="AC328" i="6"/>
  <c r="BF328" i="6"/>
  <c r="BI328" i="6"/>
  <c r="BI180" i="6"/>
  <c r="BH180" i="6"/>
  <c r="AC180" i="6"/>
  <c r="D180" i="7"/>
  <c r="BG180" i="6"/>
  <c r="BF180" i="6"/>
  <c r="T305" i="6"/>
  <c r="R305" i="7" s="1"/>
  <c r="BI157" i="6"/>
  <c r="AC157" i="6"/>
  <c r="D157" i="7"/>
  <c r="BG157" i="6"/>
  <c r="BF157" i="6"/>
  <c r="BH157" i="6"/>
  <c r="D251" i="7"/>
  <c r="AC251" i="6"/>
  <c r="BG251" i="6"/>
  <c r="BI251" i="6"/>
  <c r="BH251" i="6"/>
  <c r="BF251" i="6"/>
  <c r="D11" i="7"/>
  <c r="AC11" i="6"/>
  <c r="BI11" i="6"/>
  <c r="BG11" i="6"/>
  <c r="BF11" i="6"/>
  <c r="BH11" i="6"/>
  <c r="AD11" i="6"/>
  <c r="X11" i="7" s="1"/>
  <c r="T315" i="6"/>
  <c r="R315" i="7" s="1"/>
  <c r="BF735" i="6"/>
  <c r="BH735" i="6"/>
  <c r="BG735" i="6"/>
  <c r="D735" i="7"/>
  <c r="BI735" i="6"/>
  <c r="AC735" i="6"/>
  <c r="T219" i="6"/>
  <c r="R219" i="7" s="1"/>
  <c r="BF909" i="6"/>
  <c r="AC909" i="6"/>
  <c r="BG909" i="6"/>
  <c r="D909" i="7"/>
  <c r="BI909" i="6"/>
  <c r="BH909" i="6"/>
  <c r="D106" i="7"/>
  <c r="BI106" i="6"/>
  <c r="AC106" i="6"/>
  <c r="BH106" i="6"/>
  <c r="BF106" i="6"/>
  <c r="BG106" i="6"/>
  <c r="AD106" i="6"/>
  <c r="X106" i="7" s="1"/>
  <c r="BF797" i="6"/>
  <c r="D797" i="7"/>
  <c r="BG797" i="6"/>
  <c r="AC797" i="6"/>
  <c r="BI797" i="6"/>
  <c r="BH797" i="6"/>
  <c r="W9" i="6"/>
  <c r="U9" i="7" s="1"/>
  <c r="Q366" i="6"/>
  <c r="O366" i="7" s="1"/>
  <c r="X235" i="6"/>
  <c r="V235" i="7" s="1"/>
  <c r="U336" i="6"/>
  <c r="S336" i="7" s="1"/>
  <c r="R192" i="6"/>
  <c r="P192" i="7" s="1"/>
  <c r="BI882" i="6"/>
  <c r="D882" i="7"/>
  <c r="BH882" i="6"/>
  <c r="BF882" i="6"/>
  <c r="AC882" i="6"/>
  <c r="BG882" i="6"/>
  <c r="V249" i="6"/>
  <c r="T249" i="7" s="1"/>
  <c r="BG566" i="6"/>
  <c r="BH566" i="6"/>
  <c r="BF566" i="6"/>
  <c r="BI566" i="6"/>
  <c r="D566" i="7"/>
  <c r="AC566" i="6"/>
  <c r="U179" i="6"/>
  <c r="S179" i="7" s="1"/>
  <c r="S365" i="6"/>
  <c r="Q365" i="7" s="1"/>
  <c r="T65" i="6"/>
  <c r="R65" i="7" s="1"/>
  <c r="BI941" i="6"/>
  <c r="BF941" i="6"/>
  <c r="AC941" i="6"/>
  <c r="BG941" i="6"/>
  <c r="D941" i="7"/>
  <c r="BH941" i="6"/>
  <c r="D354" i="7"/>
  <c r="BH354" i="6"/>
  <c r="BG354" i="6"/>
  <c r="BF354" i="6"/>
  <c r="AC354" i="6"/>
  <c r="BI354" i="6"/>
  <c r="X78" i="6"/>
  <c r="V78" i="7" s="1"/>
  <c r="BG253" i="6"/>
  <c r="BH253" i="6"/>
  <c r="BI253" i="6"/>
  <c r="AC253" i="6"/>
  <c r="BF253" i="6"/>
  <c r="D253" i="7"/>
  <c r="BG845" i="6"/>
  <c r="BF845" i="6"/>
  <c r="BH845" i="6"/>
  <c r="AC845" i="6"/>
  <c r="BI845" i="6"/>
  <c r="D845" i="7"/>
  <c r="BH804" i="6"/>
  <c r="BG804" i="6"/>
  <c r="BI804" i="6"/>
  <c r="AC804" i="6"/>
  <c r="BF804" i="6"/>
  <c r="D804" i="7"/>
  <c r="X368" i="6"/>
  <c r="V368" i="7" s="1"/>
  <c r="X341" i="6"/>
  <c r="V341" i="7" s="1"/>
  <c r="V39" i="6"/>
  <c r="T39" i="7" s="1"/>
  <c r="V173" i="6"/>
  <c r="T173" i="7" s="1"/>
  <c r="Q141" i="6"/>
  <c r="O141" i="7" s="1"/>
  <c r="W93" i="6"/>
  <c r="U93" i="7" s="1"/>
  <c r="V346" i="6"/>
  <c r="T346" i="7" s="1"/>
  <c r="Y303" i="6"/>
  <c r="W303" i="7" s="1"/>
  <c r="BI46" i="6"/>
  <c r="AC46" i="6"/>
  <c r="BF46" i="6"/>
  <c r="BG46" i="6"/>
  <c r="D46" i="7"/>
  <c r="BH46" i="6"/>
  <c r="R45" i="6"/>
  <c r="P45" i="7" s="1"/>
  <c r="BF518" i="6"/>
  <c r="AC518" i="6"/>
  <c r="BH518" i="6"/>
  <c r="BI518" i="6"/>
  <c r="D518" i="7"/>
  <c r="BG518" i="6"/>
  <c r="BG425" i="6"/>
  <c r="BF425" i="6"/>
  <c r="AC425" i="6"/>
  <c r="BI425" i="6"/>
  <c r="BH425" i="6"/>
  <c r="D425" i="7"/>
  <c r="BI105" i="6"/>
  <c r="BG105" i="6"/>
  <c r="D105" i="7"/>
  <c r="BF105" i="6"/>
  <c r="BH105" i="6"/>
  <c r="AC105" i="6"/>
  <c r="Q255" i="6"/>
  <c r="O255" i="7" s="1"/>
  <c r="Y291" i="6"/>
  <c r="W291" i="7" s="1"/>
  <c r="X84" i="6"/>
  <c r="V84" i="7" s="1"/>
  <c r="S183" i="6"/>
  <c r="Q183" i="7" s="1"/>
  <c r="R277" i="6"/>
  <c r="P277" i="7" s="1"/>
  <c r="W49" i="6"/>
  <c r="U49" i="7" s="1"/>
  <c r="BF312" i="6"/>
  <c r="BH312" i="6"/>
  <c r="D312" i="7"/>
  <c r="BG312" i="6"/>
  <c r="AC312" i="6"/>
  <c r="BI312" i="6"/>
  <c r="D857" i="7"/>
  <c r="BG857" i="6"/>
  <c r="BI857" i="6"/>
  <c r="BH857" i="6"/>
  <c r="AC857" i="6"/>
  <c r="BF857" i="6"/>
  <c r="Q283" i="6"/>
  <c r="O283" i="7" s="1"/>
  <c r="BF545" i="6"/>
  <c r="AC545" i="6"/>
  <c r="BI545" i="6"/>
  <c r="BH545" i="6"/>
  <c r="BG545" i="6"/>
  <c r="D545" i="7"/>
  <c r="W99" i="6"/>
  <c r="U99" i="7" s="1"/>
  <c r="S72" i="6"/>
  <c r="Q72" i="7" s="1"/>
  <c r="BF890" i="6"/>
  <c r="BH890" i="6"/>
  <c r="AC890" i="6"/>
  <c r="D890" i="7"/>
  <c r="BG890" i="6"/>
  <c r="BI890" i="6"/>
  <c r="BG403" i="6"/>
  <c r="BF403" i="6"/>
  <c r="BI403" i="6"/>
  <c r="AC403" i="6"/>
  <c r="BH403" i="6"/>
  <c r="D403" i="7"/>
  <c r="AC408" i="6"/>
  <c r="D408" i="7"/>
  <c r="BH408" i="6"/>
  <c r="BI408" i="6"/>
  <c r="BF408" i="6"/>
  <c r="BG408" i="6"/>
  <c r="Y73" i="6"/>
  <c r="W73" i="7" s="1"/>
  <c r="U263" i="6"/>
  <c r="S263" i="7" s="1"/>
  <c r="Y134" i="6"/>
  <c r="W134" i="7" s="1"/>
  <c r="BH397" i="6"/>
  <c r="AC397" i="6"/>
  <c r="BI397" i="6"/>
  <c r="BF397" i="6"/>
  <c r="D397" i="7"/>
  <c r="BG397" i="6"/>
  <c r="BG649" i="6"/>
  <c r="AC649" i="6"/>
  <c r="D649" i="7"/>
  <c r="BF649" i="6"/>
  <c r="BI649" i="6"/>
  <c r="BH649" i="6"/>
  <c r="Y151" i="6"/>
  <c r="W151" i="7" s="1"/>
  <c r="U133" i="6"/>
  <c r="S133" i="7" s="1"/>
  <c r="T113" i="6"/>
  <c r="R113" i="7" s="1"/>
  <c r="X80" i="6"/>
  <c r="V80" i="7" s="1"/>
  <c r="W40" i="6"/>
  <c r="U40" i="7" s="1"/>
  <c r="AC164" i="6"/>
  <c r="BG164" i="6"/>
  <c r="BF164" i="6"/>
  <c r="BH164" i="6"/>
  <c r="D164" i="7"/>
  <c r="BI164" i="6"/>
  <c r="U164" i="6"/>
  <c r="S164" i="7" s="1"/>
  <c r="BF310" i="6"/>
  <c r="AC310" i="6"/>
  <c r="BG310" i="6"/>
  <c r="BH310" i="6"/>
  <c r="BI310" i="6"/>
  <c r="D310" i="7"/>
  <c r="Y310" i="6"/>
  <c r="W310" i="7" s="1"/>
  <c r="Q246" i="6"/>
  <c r="O246" i="7" s="1"/>
  <c r="BI446" i="6"/>
  <c r="AC446" i="6"/>
  <c r="BH446" i="6"/>
  <c r="D446" i="7"/>
  <c r="BF446" i="6"/>
  <c r="BG446" i="6"/>
  <c r="W64" i="6"/>
  <c r="U64" i="7" s="1"/>
  <c r="BG261" i="6"/>
  <c r="BH261" i="6"/>
  <c r="D261" i="7"/>
  <c r="BF261" i="6"/>
  <c r="BI261" i="6"/>
  <c r="AC261" i="6"/>
  <c r="AD261" i="6"/>
  <c r="X261" i="7" s="1"/>
  <c r="X261" i="6"/>
  <c r="V261" i="7" s="1"/>
  <c r="Q261" i="6"/>
  <c r="O261" i="7" s="1"/>
  <c r="W261" i="6"/>
  <c r="U261" i="7" s="1"/>
  <c r="D31" i="7"/>
  <c r="BG31" i="6"/>
  <c r="BF31" i="6"/>
  <c r="AC31" i="6"/>
  <c r="BH31" i="6"/>
  <c r="BI31" i="6"/>
  <c r="U31" i="6"/>
  <c r="S31" i="7" s="1"/>
  <c r="X31" i="6"/>
  <c r="V31" i="7" s="1"/>
  <c r="X143" i="6"/>
  <c r="V143" i="7" s="1"/>
  <c r="AC321" i="6"/>
  <c r="BI321" i="6"/>
  <c r="BF321" i="6"/>
  <c r="D321" i="7"/>
  <c r="BG321" i="6"/>
  <c r="BH321" i="6"/>
  <c r="X321" i="6"/>
  <c r="V321" i="7" s="1"/>
  <c r="R321" i="6"/>
  <c r="P321" i="7" s="1"/>
  <c r="S321" i="6"/>
  <c r="Q321" i="7" s="1"/>
  <c r="V321" i="6"/>
  <c r="T321" i="7" s="1"/>
  <c r="S286" i="6"/>
  <c r="Q286" i="7" s="1"/>
  <c r="Y137" i="6"/>
  <c r="W137" i="7" s="1"/>
  <c r="R18" i="6"/>
  <c r="P18" i="7" s="1"/>
  <c r="T69" i="6"/>
  <c r="R69" i="7" s="1"/>
  <c r="Q352" i="6"/>
  <c r="O352" i="7" s="1"/>
  <c r="U364" i="6"/>
  <c r="S364" i="7" s="1"/>
  <c r="U165" i="6"/>
  <c r="S165" i="7" s="1"/>
  <c r="BG23" i="6"/>
  <c r="BH23" i="6"/>
  <c r="BI23" i="6"/>
  <c r="AC23" i="6"/>
  <c r="D23" i="7"/>
  <c r="BF23" i="6"/>
  <c r="BG387" i="6"/>
  <c r="D387" i="7"/>
  <c r="BF387" i="6"/>
  <c r="BH387" i="6"/>
  <c r="BI387" i="6"/>
  <c r="AC387" i="6"/>
  <c r="AC912" i="6"/>
  <c r="BI912" i="6"/>
  <c r="BG912" i="6"/>
  <c r="BF912" i="6"/>
  <c r="D912" i="7"/>
  <c r="BH912" i="6"/>
  <c r="W142" i="6"/>
  <c r="U142" i="7" s="1"/>
  <c r="BH719" i="6"/>
  <c r="D719" i="7"/>
  <c r="AC719" i="6"/>
  <c r="BG719" i="6"/>
  <c r="BF719" i="6"/>
  <c r="BI719" i="6"/>
  <c r="X155" i="6"/>
  <c r="V155" i="7" s="1"/>
  <c r="AC853" i="6"/>
  <c r="BH853" i="6"/>
  <c r="BF853" i="6"/>
  <c r="D853" i="7"/>
  <c r="BI853" i="6"/>
  <c r="BG853" i="6"/>
  <c r="S328" i="6"/>
  <c r="Q328" i="7" s="1"/>
  <c r="D820" i="7"/>
  <c r="AC820" i="6"/>
  <c r="BI820" i="6"/>
  <c r="BF820" i="6"/>
  <c r="BG820" i="6"/>
  <c r="BH820" i="6"/>
  <c r="AC218" i="6"/>
  <c r="BH218" i="6"/>
  <c r="BG218" i="6"/>
  <c r="BI218" i="6"/>
  <c r="BF218" i="6"/>
  <c r="D218" i="7"/>
  <c r="W157" i="6"/>
  <c r="U157" i="7" s="1"/>
  <c r="BF82" i="6"/>
  <c r="AC82" i="6"/>
  <c r="BI82" i="6"/>
  <c r="D82" i="7"/>
  <c r="BG82" i="6"/>
  <c r="BH82" i="6"/>
  <c r="W251" i="6"/>
  <c r="U251" i="7" s="1"/>
  <c r="Y114" i="6"/>
  <c r="W114" i="7" s="1"/>
  <c r="BG689" i="6"/>
  <c r="BI689" i="6"/>
  <c r="BH689" i="6"/>
  <c r="AC689" i="6"/>
  <c r="D689" i="7"/>
  <c r="BF689" i="6"/>
  <c r="BG902" i="6"/>
  <c r="BF902" i="6"/>
  <c r="BH902" i="6"/>
  <c r="D902" i="7"/>
  <c r="BI902" i="6"/>
  <c r="AC902" i="6"/>
  <c r="U219" i="6"/>
  <c r="S219" i="7" s="1"/>
  <c r="R9" i="6"/>
  <c r="P9" i="7" s="1"/>
  <c r="U366" i="6"/>
  <c r="S366" i="7" s="1"/>
  <c r="S235" i="6"/>
  <c r="Q235" i="7" s="1"/>
  <c r="BH280" i="6"/>
  <c r="AC280" i="6"/>
  <c r="BI280" i="6"/>
  <c r="D280" i="7"/>
  <c r="BF280" i="6"/>
  <c r="BG280" i="6"/>
  <c r="Q314" i="6"/>
  <c r="O314" i="7" s="1"/>
  <c r="X336" i="6"/>
  <c r="V336" i="7" s="1"/>
  <c r="V192" i="6"/>
  <c r="T192" i="7" s="1"/>
  <c r="U249" i="6"/>
  <c r="S249" i="7" s="1"/>
  <c r="BG178" i="6"/>
  <c r="BH178" i="6"/>
  <c r="BI178" i="6"/>
  <c r="BF178" i="6"/>
  <c r="AC178" i="6"/>
  <c r="D178" i="7"/>
  <c r="AC561" i="6"/>
  <c r="BG561" i="6"/>
  <c r="BF561" i="6"/>
  <c r="BI561" i="6"/>
  <c r="BH561" i="6"/>
  <c r="D561" i="7"/>
  <c r="U208" i="6"/>
  <c r="S208" i="7" s="1"/>
  <c r="W302" i="6"/>
  <c r="U302" i="7" s="1"/>
  <c r="Y290" i="6"/>
  <c r="W290" i="7" s="1"/>
  <c r="U168" i="6"/>
  <c r="S168" i="7" s="1"/>
  <c r="X25" i="6"/>
  <c r="V25" i="7" s="1"/>
  <c r="X365" i="6"/>
  <c r="V365" i="7" s="1"/>
  <c r="Y65" i="6"/>
  <c r="W65" i="7" s="1"/>
  <c r="X354" i="6"/>
  <c r="V354" i="7" s="1"/>
  <c r="X56" i="6"/>
  <c r="V56" i="7" s="1"/>
  <c r="V78" i="6"/>
  <c r="T78" i="7" s="1"/>
  <c r="T154" i="6"/>
  <c r="R154" i="7" s="1"/>
  <c r="Y253" i="6"/>
  <c r="W253" i="7" s="1"/>
  <c r="BH254" i="6"/>
  <c r="BF254" i="6"/>
  <c r="BG254" i="6"/>
  <c r="D254" i="7"/>
  <c r="AC254" i="6"/>
  <c r="BI254" i="6"/>
  <c r="W368" i="6"/>
  <c r="U368" i="7" s="1"/>
  <c r="BH709" i="6"/>
  <c r="BI709" i="6"/>
  <c r="BF709" i="6"/>
  <c r="BG709" i="6"/>
  <c r="D709" i="7"/>
  <c r="AC709" i="6"/>
  <c r="V341" i="6"/>
  <c r="T341" i="7" s="1"/>
  <c r="R39" i="6"/>
  <c r="P39" i="7" s="1"/>
  <c r="BH993" i="6"/>
  <c r="BI993" i="6"/>
  <c r="BF993" i="6"/>
  <c r="D993" i="7"/>
  <c r="BG993" i="6"/>
  <c r="AC993" i="6"/>
  <c r="T232" i="6"/>
  <c r="R232" i="7" s="1"/>
  <c r="Q189" i="6"/>
  <c r="O189" i="7" s="1"/>
  <c r="D623" i="7"/>
  <c r="BH623" i="6"/>
  <c r="BG623" i="6"/>
  <c r="BI623" i="6"/>
  <c r="BF623" i="6"/>
  <c r="AC623" i="6"/>
  <c r="BG893" i="6"/>
  <c r="BH893" i="6"/>
  <c r="BF893" i="6"/>
  <c r="D893" i="7"/>
  <c r="BI893" i="6"/>
  <c r="AC893" i="6"/>
  <c r="BG369" i="6"/>
  <c r="BH369" i="6"/>
  <c r="BF369" i="6"/>
  <c r="BI369" i="6"/>
  <c r="D369" i="7"/>
  <c r="AC369" i="6"/>
  <c r="AD369" i="6"/>
  <c r="X369" i="7" s="1"/>
  <c r="BG385" i="6"/>
  <c r="D385" i="7"/>
  <c r="BI385" i="6"/>
  <c r="BF385" i="6"/>
  <c r="BH385" i="6"/>
  <c r="AC385" i="6"/>
  <c r="R173" i="6"/>
  <c r="P173" i="7" s="1"/>
  <c r="T141" i="6"/>
  <c r="R141" i="7" s="1"/>
  <c r="R93" i="6"/>
  <c r="P93" i="7" s="1"/>
  <c r="Q346" i="6"/>
  <c r="O346" i="7" s="1"/>
  <c r="U303" i="6"/>
  <c r="S303" i="7" s="1"/>
  <c r="Y46" i="6"/>
  <c r="W46" i="7" s="1"/>
  <c r="W205" i="6"/>
  <c r="U205" i="7" s="1"/>
  <c r="U174" i="6"/>
  <c r="S174" i="7" s="1"/>
  <c r="U45" i="6"/>
  <c r="S45" i="7" s="1"/>
  <c r="BF950" i="6"/>
  <c r="D950" i="7"/>
  <c r="BH950" i="6"/>
  <c r="AC950" i="6"/>
  <c r="BI950" i="6"/>
  <c r="BG950" i="6"/>
  <c r="T120" i="6"/>
  <c r="R120" i="7" s="1"/>
  <c r="T255" i="6"/>
  <c r="R255" i="7" s="1"/>
  <c r="T291" i="6"/>
  <c r="R291" i="7" s="1"/>
  <c r="BH696" i="6"/>
  <c r="D696" i="7"/>
  <c r="BG696" i="6"/>
  <c r="AC696" i="6"/>
  <c r="BF696" i="6"/>
  <c r="BI696" i="6"/>
  <c r="D204" i="7"/>
  <c r="AC204" i="6"/>
  <c r="BH204" i="6"/>
  <c r="BI204" i="6"/>
  <c r="BF204" i="6"/>
  <c r="BG204" i="6"/>
  <c r="Y84" i="6"/>
  <c r="W84" i="7" s="1"/>
  <c r="W183" i="6"/>
  <c r="U183" i="7" s="1"/>
  <c r="V277" i="6"/>
  <c r="T277" i="7" s="1"/>
  <c r="R49" i="6"/>
  <c r="P49" i="7" s="1"/>
  <c r="AC5" i="6"/>
  <c r="BI5" i="6"/>
  <c r="D5" i="7"/>
  <c r="BG5" i="6"/>
  <c r="BF5" i="6"/>
  <c r="BH5" i="6"/>
  <c r="AD5" i="6"/>
  <c r="BF625" i="6"/>
  <c r="BH625" i="6"/>
  <c r="AC625" i="6"/>
  <c r="BG625" i="6"/>
  <c r="BI625" i="6"/>
  <c r="D625" i="7"/>
  <c r="X222" i="6"/>
  <c r="V222" i="7" s="1"/>
  <c r="R283" i="6"/>
  <c r="P283" i="7" s="1"/>
  <c r="Y99" i="6"/>
  <c r="W99" i="7" s="1"/>
  <c r="Y72" i="6"/>
  <c r="W72" i="7" s="1"/>
  <c r="BF646" i="6"/>
  <c r="BI646" i="6"/>
  <c r="BG646" i="6"/>
  <c r="D646" i="7"/>
  <c r="AC646" i="6"/>
  <c r="BH646" i="6"/>
  <c r="U35" i="6"/>
  <c r="S35" i="7" s="1"/>
  <c r="W73" i="6"/>
  <c r="U73" i="7" s="1"/>
  <c r="X263" i="6"/>
  <c r="V263" i="7" s="1"/>
  <c r="T134" i="6"/>
  <c r="R134" i="7" s="1"/>
  <c r="BG806" i="6"/>
  <c r="BF806" i="6"/>
  <c r="AC806" i="6"/>
  <c r="D806" i="7"/>
  <c r="BI806" i="6"/>
  <c r="BH806" i="6"/>
  <c r="U151" i="6"/>
  <c r="S151" i="7" s="1"/>
  <c r="W133" i="6"/>
  <c r="U133" i="7" s="1"/>
  <c r="Q113" i="6"/>
  <c r="O113" i="7" s="1"/>
  <c r="BG664" i="6"/>
  <c r="D664" i="7"/>
  <c r="BH664" i="6"/>
  <c r="BF664" i="6"/>
  <c r="AC664" i="6"/>
  <c r="BI664" i="6"/>
  <c r="S80" i="6"/>
  <c r="Q80" i="7" s="1"/>
  <c r="R40" i="6"/>
  <c r="P40" i="7" s="1"/>
  <c r="W144" i="6"/>
  <c r="U144" i="7" s="1"/>
  <c r="AC33" i="6"/>
  <c r="BH33" i="6"/>
  <c r="BI33" i="6"/>
  <c r="BF33" i="6"/>
  <c r="BG33" i="6"/>
  <c r="D33" i="7"/>
  <c r="Y164" i="6"/>
  <c r="W164" i="7" s="1"/>
  <c r="BF827" i="6"/>
  <c r="D827" i="7"/>
  <c r="BG827" i="6"/>
  <c r="AC827" i="6"/>
  <c r="BI827" i="6"/>
  <c r="BH827" i="6"/>
  <c r="W310" i="6"/>
  <c r="U310" i="7" s="1"/>
  <c r="S246" i="6"/>
  <c r="Q246" i="7" s="1"/>
  <c r="D903" i="7"/>
  <c r="AC903" i="6"/>
  <c r="BI903" i="6"/>
  <c r="BH903" i="6"/>
  <c r="BG903" i="6"/>
  <c r="BF903" i="6"/>
  <c r="T153" i="6"/>
  <c r="R153" i="7" s="1"/>
  <c r="BF55" i="6"/>
  <c r="AC55" i="6"/>
  <c r="BI55" i="6"/>
  <c r="D55" i="7"/>
  <c r="BG55" i="6"/>
  <c r="BH55" i="6"/>
  <c r="Q55" i="6"/>
  <c r="O55" i="7" s="1"/>
  <c r="S55" i="6"/>
  <c r="Q55" i="7" s="1"/>
  <c r="R261" i="6"/>
  <c r="P261" i="7" s="1"/>
  <c r="R31" i="6"/>
  <c r="P31" i="7" s="1"/>
  <c r="T187" i="6"/>
  <c r="R187" i="7" s="1"/>
  <c r="Q143" i="6"/>
  <c r="O143" i="7" s="1"/>
  <c r="U292" i="6"/>
  <c r="S292" i="7" s="1"/>
  <c r="V24" i="6"/>
  <c r="T24" i="7" s="1"/>
  <c r="S345" i="6"/>
  <c r="Q345" i="7" s="1"/>
  <c r="W252" i="6"/>
  <c r="U252" i="7" s="1"/>
  <c r="U85" i="6"/>
  <c r="S85" i="7" s="1"/>
  <c r="T240" i="6"/>
  <c r="R240" i="7" s="1"/>
  <c r="W185" i="6"/>
  <c r="U185" i="7" s="1"/>
  <c r="V167" i="6"/>
  <c r="T167" i="7" s="1"/>
  <c r="AC422" i="6"/>
  <c r="BF422" i="6"/>
  <c r="BG422" i="6"/>
  <c r="BH422" i="6"/>
  <c r="BI422" i="6"/>
  <c r="D422" i="7"/>
  <c r="BG451" i="6"/>
  <c r="BI451" i="6"/>
  <c r="D451" i="7"/>
  <c r="AC451" i="6"/>
  <c r="BF451" i="6"/>
  <c r="BH451" i="6"/>
  <c r="BH638" i="6"/>
  <c r="BG638" i="6"/>
  <c r="AC638" i="6"/>
  <c r="BI638" i="6"/>
  <c r="BF638" i="6"/>
  <c r="D638" i="7"/>
  <c r="BG559" i="6"/>
  <c r="D559" i="7"/>
  <c r="BI559" i="6"/>
  <c r="BF559" i="6"/>
  <c r="BH559" i="6"/>
  <c r="AC559" i="6"/>
  <c r="D386" i="7"/>
  <c r="BF386" i="6"/>
  <c r="BH386" i="6"/>
  <c r="AC386" i="6"/>
  <c r="BG386" i="6"/>
  <c r="BI386" i="6"/>
  <c r="AC525" i="6"/>
  <c r="D525" i="7"/>
  <c r="BF525" i="6"/>
  <c r="BG525" i="6"/>
  <c r="BI525" i="6"/>
  <c r="BH525" i="6"/>
  <c r="BG983" i="6"/>
  <c r="BH983" i="6"/>
  <c r="BF983" i="6"/>
  <c r="AC983" i="6"/>
  <c r="BI983" i="6"/>
  <c r="D983" i="7"/>
  <c r="D332" i="7"/>
  <c r="BF332" i="6"/>
  <c r="AC332" i="6"/>
  <c r="BI332" i="6"/>
  <c r="BH332" i="6"/>
  <c r="BG332" i="6"/>
  <c r="Q251" i="6"/>
  <c r="O251" i="7" s="1"/>
  <c r="BF398" i="6"/>
  <c r="BI398" i="6"/>
  <c r="BG398" i="6"/>
  <c r="BH398" i="6"/>
  <c r="D398" i="7"/>
  <c r="AC398" i="6"/>
  <c r="W219" i="6"/>
  <c r="U219" i="7" s="1"/>
  <c r="D287" i="7"/>
  <c r="AC287" i="6"/>
  <c r="BH287" i="6"/>
  <c r="BF287" i="6"/>
  <c r="BI287" i="6"/>
  <c r="BG287" i="6"/>
  <c r="AD287" i="6"/>
  <c r="X287" i="7" s="1"/>
  <c r="D578" i="7"/>
  <c r="BG578" i="6"/>
  <c r="BF578" i="6"/>
  <c r="AC578" i="6"/>
  <c r="BI578" i="6"/>
  <c r="BH578" i="6"/>
  <c r="Y128" i="6"/>
  <c r="W128" i="7" s="1"/>
  <c r="U9" i="6"/>
  <c r="S9" i="7" s="1"/>
  <c r="Y366" i="6"/>
  <c r="W366" i="7" s="1"/>
  <c r="U235" i="6"/>
  <c r="S235" i="7" s="1"/>
  <c r="BH147" i="6"/>
  <c r="BI147" i="6"/>
  <c r="BF147" i="6"/>
  <c r="BG147" i="6"/>
  <c r="AC147" i="6"/>
  <c r="D147" i="7"/>
  <c r="V314" i="6"/>
  <c r="T314" i="7" s="1"/>
  <c r="Y336" i="6"/>
  <c r="W336" i="7" s="1"/>
  <c r="X192" i="6"/>
  <c r="V192" i="7" s="1"/>
  <c r="Y249" i="6"/>
  <c r="W249" i="7" s="1"/>
  <c r="X302" i="6"/>
  <c r="V302" i="7" s="1"/>
  <c r="S25" i="6"/>
  <c r="Q25" i="7" s="1"/>
  <c r="Q365" i="6"/>
  <c r="O365" i="7" s="1"/>
  <c r="R65" i="6"/>
  <c r="P65" i="7" s="1"/>
  <c r="S354" i="6"/>
  <c r="Q354" i="7" s="1"/>
  <c r="BI750" i="6"/>
  <c r="AC750" i="6"/>
  <c r="BG750" i="6"/>
  <c r="D750" i="7"/>
  <c r="BH750" i="6"/>
  <c r="BF750" i="6"/>
  <c r="BI607" i="6"/>
  <c r="D607" i="7"/>
  <c r="BG607" i="6"/>
  <c r="BH607" i="6"/>
  <c r="AC607" i="6"/>
  <c r="BF607" i="6"/>
  <c r="Y56" i="6"/>
  <c r="W56" i="7" s="1"/>
  <c r="Q78" i="6"/>
  <c r="O78" i="7" s="1"/>
  <c r="S154" i="6"/>
  <c r="Q154" i="7" s="1"/>
  <c r="BH304" i="6"/>
  <c r="BI304" i="6"/>
  <c r="BG304" i="6"/>
  <c r="BF304" i="6"/>
  <c r="D304" i="7"/>
  <c r="AC304" i="6"/>
  <c r="BH269" i="6"/>
  <c r="AC269" i="6"/>
  <c r="BF269" i="6"/>
  <c r="BI269" i="6"/>
  <c r="BG269" i="6"/>
  <c r="D269" i="7"/>
  <c r="V253" i="6"/>
  <c r="T253" i="7" s="1"/>
  <c r="BF768" i="6"/>
  <c r="BG768" i="6"/>
  <c r="D768" i="7"/>
  <c r="BH768" i="6"/>
  <c r="BI768" i="6"/>
  <c r="AC768" i="6"/>
  <c r="D108" i="7"/>
  <c r="BF108" i="6"/>
  <c r="BH108" i="6"/>
  <c r="BG108" i="6"/>
  <c r="AC108" i="6"/>
  <c r="BI108" i="6"/>
  <c r="BG875" i="6"/>
  <c r="AC875" i="6"/>
  <c r="BI875" i="6"/>
  <c r="BH875" i="6"/>
  <c r="D875" i="7"/>
  <c r="BF875" i="6"/>
  <c r="T368" i="6"/>
  <c r="R368" i="7" s="1"/>
  <c r="BI970" i="6"/>
  <c r="D970" i="7"/>
  <c r="BF970" i="6"/>
  <c r="BH970" i="6"/>
  <c r="BG970" i="6"/>
  <c r="AC970" i="6"/>
  <c r="Y341" i="6"/>
  <c r="W341" i="7" s="1"/>
  <c r="W39" i="6"/>
  <c r="U39" i="7" s="1"/>
  <c r="BI455" i="6"/>
  <c r="D455" i="7"/>
  <c r="BH455" i="6"/>
  <c r="AC455" i="6"/>
  <c r="BF455" i="6"/>
  <c r="BG455" i="6"/>
  <c r="X173" i="6"/>
  <c r="V173" i="7" s="1"/>
  <c r="Y141" i="6"/>
  <c r="W141" i="7" s="1"/>
  <c r="T93" i="6"/>
  <c r="R93" i="7" s="1"/>
  <c r="S346" i="6"/>
  <c r="Q346" i="7" s="1"/>
  <c r="V303" i="6"/>
  <c r="T303" i="7" s="1"/>
  <c r="X220" i="6"/>
  <c r="V220" i="7" s="1"/>
  <c r="V174" i="6"/>
  <c r="T174" i="7" s="1"/>
  <c r="V45" i="6"/>
  <c r="T45" i="7" s="1"/>
  <c r="BG467" i="6"/>
  <c r="BI467" i="6"/>
  <c r="D467" i="7"/>
  <c r="BF467" i="6"/>
  <c r="BH467" i="6"/>
  <c r="AC467" i="6"/>
  <c r="X259" i="6"/>
  <c r="V259" i="7" s="1"/>
  <c r="Y161" i="6"/>
  <c r="W161" i="7" s="1"/>
  <c r="Y105" i="6"/>
  <c r="W105" i="7" s="1"/>
  <c r="R17" i="6"/>
  <c r="P17" i="7" s="1"/>
  <c r="X172" i="6"/>
  <c r="V172" i="7" s="1"/>
  <c r="S255" i="6"/>
  <c r="Q255" i="7" s="1"/>
  <c r="X291" i="6"/>
  <c r="V291" i="7" s="1"/>
  <c r="BH908" i="6"/>
  <c r="BF908" i="6"/>
  <c r="D908" i="7"/>
  <c r="AC908" i="6"/>
  <c r="BI908" i="6"/>
  <c r="BG908" i="6"/>
  <c r="S84" i="6"/>
  <c r="Q84" i="7" s="1"/>
  <c r="BF738" i="6"/>
  <c r="AC738" i="6"/>
  <c r="BG738" i="6"/>
  <c r="BH738" i="6"/>
  <c r="BI738" i="6"/>
  <c r="D738" i="7"/>
  <c r="D81" i="7"/>
  <c r="BG81" i="6"/>
  <c r="BF81" i="6"/>
  <c r="AC81" i="6"/>
  <c r="BH81" i="6"/>
  <c r="BI81" i="6"/>
  <c r="BI92" i="6"/>
  <c r="AC92" i="6"/>
  <c r="BH92" i="6"/>
  <c r="D92" i="7"/>
  <c r="BF92" i="6"/>
  <c r="BG92" i="6"/>
  <c r="AC19" i="6"/>
  <c r="BH19" i="6"/>
  <c r="BI19" i="6"/>
  <c r="D19" i="7"/>
  <c r="BG19" i="6"/>
  <c r="BF19" i="6"/>
  <c r="D592" i="7"/>
  <c r="AC592" i="6"/>
  <c r="BI592" i="6"/>
  <c r="BH592" i="6"/>
  <c r="BG592" i="6"/>
  <c r="BF592" i="6"/>
  <c r="Q183" i="6"/>
  <c r="O183" i="7" s="1"/>
  <c r="U277" i="6"/>
  <c r="S277" i="7" s="1"/>
  <c r="U49" i="6"/>
  <c r="S49" i="7" s="1"/>
  <c r="BH140" i="6"/>
  <c r="BF140" i="6"/>
  <c r="BI140" i="6"/>
  <c r="BG140" i="6"/>
  <c r="AC140" i="6"/>
  <c r="D140" i="7"/>
  <c r="BH123" i="6"/>
  <c r="BI123" i="6"/>
  <c r="D123" i="7"/>
  <c r="AC123" i="6"/>
  <c r="BG123" i="6"/>
  <c r="BF123" i="6"/>
  <c r="BF613" i="6"/>
  <c r="D613" i="7"/>
  <c r="BH613" i="6"/>
  <c r="BI613" i="6"/>
  <c r="BG613" i="6"/>
  <c r="AC613" i="6"/>
  <c r="Y222" i="6"/>
  <c r="W222" i="7" s="1"/>
  <c r="U283" i="6"/>
  <c r="S283" i="7" s="1"/>
  <c r="BG279" i="6"/>
  <c r="BF279" i="6"/>
  <c r="BI279" i="6"/>
  <c r="D279" i="7"/>
  <c r="AC279" i="6"/>
  <c r="BH279" i="6"/>
  <c r="T99" i="6"/>
  <c r="R99" i="7" s="1"/>
  <c r="Q72" i="6"/>
  <c r="O72" i="7" s="1"/>
  <c r="BF831" i="6"/>
  <c r="BI831" i="6"/>
  <c r="D831" i="7"/>
  <c r="AC831" i="6"/>
  <c r="BH831" i="6"/>
  <c r="BG831" i="6"/>
  <c r="BF124" i="6"/>
  <c r="BI124" i="6"/>
  <c r="AC124" i="6"/>
  <c r="BH124" i="6"/>
  <c r="D124" i="7"/>
  <c r="BG124" i="6"/>
  <c r="BH712" i="6"/>
  <c r="BF712" i="6"/>
  <c r="BG712" i="6"/>
  <c r="AC712" i="6"/>
  <c r="D712" i="7"/>
  <c r="BI712" i="6"/>
  <c r="R199" i="6"/>
  <c r="P199" i="7" s="1"/>
  <c r="Y35" i="6"/>
  <c r="W35" i="7" s="1"/>
  <c r="U73" i="6"/>
  <c r="S73" i="7" s="1"/>
  <c r="T263" i="6"/>
  <c r="R263" i="7" s="1"/>
  <c r="S134" i="6"/>
  <c r="Q134" i="7" s="1"/>
  <c r="BF536" i="6"/>
  <c r="D536" i="7"/>
  <c r="AC536" i="6"/>
  <c r="BG536" i="6"/>
  <c r="BI536" i="6"/>
  <c r="BH536" i="6"/>
  <c r="S151" i="6"/>
  <c r="Q151" i="7" s="1"/>
  <c r="X133" i="6"/>
  <c r="V133" i="7" s="1"/>
  <c r="Y113" i="6"/>
  <c r="W113" i="7" s="1"/>
  <c r="Q80" i="6"/>
  <c r="O80" i="7" s="1"/>
  <c r="S40" i="6"/>
  <c r="Q40" i="7" s="1"/>
  <c r="BI877" i="6"/>
  <c r="D877" i="7"/>
  <c r="BH877" i="6"/>
  <c r="AC877" i="6"/>
  <c r="BF877" i="6"/>
  <c r="BG877" i="6"/>
  <c r="AC215" i="6"/>
  <c r="BG215" i="6"/>
  <c r="D215" i="7"/>
  <c r="BF215" i="6"/>
  <c r="BI215" i="6"/>
  <c r="BH215" i="6"/>
  <c r="Q215" i="6"/>
  <c r="O215" i="7" s="1"/>
  <c r="R310" i="6"/>
  <c r="P310" i="7" s="1"/>
  <c r="U246" i="6"/>
  <c r="S246" i="7" s="1"/>
  <c r="BH472" i="6"/>
  <c r="BI472" i="6"/>
  <c r="AC472" i="6"/>
  <c r="D472" i="7"/>
  <c r="BG472" i="6"/>
  <c r="BF472" i="6"/>
  <c r="BH553" i="6"/>
  <c r="BF553" i="6"/>
  <c r="BG553" i="6"/>
  <c r="D553" i="7"/>
  <c r="AC553" i="6"/>
  <c r="BI553" i="6"/>
  <c r="BI527" i="6"/>
  <c r="BF527" i="6"/>
  <c r="AC527" i="6"/>
  <c r="BG527" i="6"/>
  <c r="D527" i="7"/>
  <c r="BH527" i="6"/>
  <c r="BH958" i="6"/>
  <c r="D958" i="7"/>
  <c r="AC958" i="6"/>
  <c r="BI958" i="6"/>
  <c r="BG958" i="6"/>
  <c r="BF958" i="6"/>
  <c r="S64" i="6"/>
  <c r="Q64" i="7" s="1"/>
  <c r="U261" i="6"/>
  <c r="S261" i="7" s="1"/>
  <c r="AC391" i="6"/>
  <c r="BF391" i="6"/>
  <c r="BH391" i="6"/>
  <c r="D391" i="7"/>
  <c r="BG391" i="6"/>
  <c r="BI391" i="6"/>
  <c r="W31" i="6"/>
  <c r="U31" i="7" s="1"/>
  <c r="AC6" i="6"/>
  <c r="D6" i="7"/>
  <c r="BH6" i="6"/>
  <c r="BI6" i="6"/>
  <c r="BF6" i="6"/>
  <c r="BG6" i="6"/>
  <c r="AD6" i="6"/>
  <c r="X6" i="7" s="1"/>
  <c r="S6" i="6"/>
  <c r="Q6" i="7" s="1"/>
  <c r="R6" i="6"/>
  <c r="P6" i="7" s="1"/>
  <c r="V6" i="6"/>
  <c r="T6" i="7" s="1"/>
  <c r="U6" i="6"/>
  <c r="S6" i="7" s="1"/>
  <c r="BH433" i="6"/>
  <c r="AC433" i="6"/>
  <c r="D433" i="7"/>
  <c r="BF433" i="6"/>
  <c r="BG433" i="6"/>
  <c r="BI433" i="6"/>
  <c r="BH357" i="6"/>
  <c r="D357" i="7"/>
  <c r="AC357" i="6"/>
  <c r="BG357" i="6"/>
  <c r="BI357" i="6"/>
  <c r="BF357" i="6"/>
  <c r="T357" i="6"/>
  <c r="R357" i="7" s="1"/>
  <c r="V357" i="6"/>
  <c r="T357" i="7" s="1"/>
  <c r="U357" i="6"/>
  <c r="S357" i="7" s="1"/>
  <c r="S357" i="6"/>
  <c r="Q357" i="7" s="1"/>
  <c r="R187" i="6"/>
  <c r="P187" i="7" s="1"/>
  <c r="Z182" i="6"/>
  <c r="D626" i="7"/>
  <c r="BI626" i="6"/>
  <c r="BF626" i="6"/>
  <c r="BG626" i="6"/>
  <c r="AC626" i="6"/>
  <c r="BH626" i="6"/>
  <c r="R143" i="6"/>
  <c r="P143" i="7" s="1"/>
  <c r="AC760" i="6"/>
  <c r="D760" i="7"/>
  <c r="BH760" i="6"/>
  <c r="BG760" i="6"/>
  <c r="BI760" i="6"/>
  <c r="BF760" i="6"/>
  <c r="D862" i="7"/>
  <c r="BI862" i="6"/>
  <c r="BF862" i="6"/>
  <c r="BG862" i="6"/>
  <c r="AC862" i="6"/>
  <c r="BH862" i="6"/>
  <c r="BG372" i="6"/>
  <c r="D372" i="7"/>
  <c r="AC372" i="6"/>
  <c r="BF372" i="6"/>
  <c r="BI372" i="6"/>
  <c r="BH372" i="6"/>
  <c r="BG67" i="6"/>
  <c r="BI67" i="6"/>
  <c r="BF67" i="6"/>
  <c r="D67" i="7"/>
  <c r="BH67" i="6"/>
  <c r="AC67" i="6"/>
  <c r="Y67" i="6"/>
  <c r="W67" i="7" s="1"/>
  <c r="W67" i="6"/>
  <c r="U67" i="7" s="1"/>
  <c r="U67" i="6"/>
  <c r="S67" i="7" s="1"/>
  <c r="V67" i="6"/>
  <c r="T67" i="7" s="1"/>
  <c r="S67" i="6"/>
  <c r="Q67" i="7" s="1"/>
  <c r="AC194" i="6"/>
  <c r="BH194" i="6"/>
  <c r="BI194" i="6"/>
  <c r="BG194" i="6"/>
  <c r="D194" i="7"/>
  <c r="BF194" i="6"/>
  <c r="V194" i="6"/>
  <c r="T194" i="7" s="1"/>
  <c r="U194" i="6"/>
  <c r="S194" i="7" s="1"/>
  <c r="R194" i="6"/>
  <c r="P194" i="7" s="1"/>
  <c r="S194" i="6"/>
  <c r="Q194" i="7" s="1"/>
  <c r="X194" i="6"/>
  <c r="V194" i="7" s="1"/>
  <c r="R166" i="6"/>
  <c r="P166" i="7" s="1"/>
  <c r="BH320" i="6"/>
  <c r="D320" i="7"/>
  <c r="AC320" i="6"/>
  <c r="BG320" i="6"/>
  <c r="BI320" i="6"/>
  <c r="BF320" i="6"/>
  <c r="W320" i="6"/>
  <c r="U320" i="7" s="1"/>
  <c r="T320" i="6"/>
  <c r="R320" i="7" s="1"/>
  <c r="Q320" i="6"/>
  <c r="O320" i="7" s="1"/>
  <c r="R320" i="6"/>
  <c r="P320" i="7" s="1"/>
  <c r="X320" i="6"/>
  <c r="V320" i="7" s="1"/>
  <c r="BH940" i="6"/>
  <c r="BI940" i="6"/>
  <c r="AC940" i="6"/>
  <c r="D940" i="7"/>
  <c r="BF940" i="6"/>
  <c r="BG940" i="6"/>
  <c r="Y63" i="6"/>
  <c r="W63" i="7" s="1"/>
  <c r="U59" i="6"/>
  <c r="S59" i="7" s="1"/>
  <c r="U265" i="6"/>
  <c r="S265" i="7" s="1"/>
  <c r="Y122" i="6"/>
  <c r="W122" i="7" s="1"/>
  <c r="Y326" i="6"/>
  <c r="W326" i="7" s="1"/>
  <c r="R20" i="6"/>
  <c r="P20" i="7" s="1"/>
  <c r="R361" i="6"/>
  <c r="P361" i="7" s="1"/>
  <c r="S30" i="6"/>
  <c r="Q30" i="7" s="1"/>
  <c r="BG836" i="6"/>
  <c r="AC836" i="6"/>
  <c r="BF836" i="6"/>
  <c r="BI836" i="6"/>
  <c r="BH836" i="6"/>
  <c r="D836" i="7"/>
  <c r="AC262" i="6"/>
  <c r="BF262" i="6"/>
  <c r="BG262" i="6"/>
  <c r="BI262" i="6"/>
  <c r="BH262" i="6"/>
  <c r="D262" i="7"/>
  <c r="BH334" i="6"/>
  <c r="D334" i="7"/>
  <c r="AC334" i="6"/>
  <c r="BG334" i="6"/>
  <c r="BF334" i="6"/>
  <c r="BI334" i="6"/>
  <c r="BG48" i="6"/>
  <c r="D48" i="7"/>
  <c r="BI48" i="6"/>
  <c r="AC48" i="6"/>
  <c r="BH48" i="6"/>
  <c r="BF48" i="6"/>
  <c r="AD48" i="6"/>
  <c r="X48" i="7" s="1"/>
  <c r="BF388" i="6"/>
  <c r="D388" i="7"/>
  <c r="BG388" i="6"/>
  <c r="AC388" i="6"/>
  <c r="BH388" i="6"/>
  <c r="BI388" i="6"/>
  <c r="BF281" i="6"/>
  <c r="BI281" i="6"/>
  <c r="AC281" i="6"/>
  <c r="BH281" i="6"/>
  <c r="D281" i="7"/>
  <c r="BG281" i="6"/>
  <c r="BG47" i="6"/>
  <c r="BF47" i="6"/>
  <c r="D47" i="7"/>
  <c r="BH47" i="6"/>
  <c r="AC47" i="6"/>
  <c r="BI47" i="6"/>
  <c r="T10" i="6"/>
  <c r="R10" i="7" s="1"/>
  <c r="X339" i="6"/>
  <c r="V339" i="7" s="1"/>
  <c r="W301" i="6"/>
  <c r="U301" i="7" s="1"/>
  <c r="S127" i="6"/>
  <c r="Q127" i="7" s="1"/>
  <c r="Y23" i="6"/>
  <c r="W23" i="7" s="1"/>
  <c r="S250" i="6"/>
  <c r="Q250" i="7" s="1"/>
  <c r="R142" i="6"/>
  <c r="P142" i="7" s="1"/>
  <c r="S50" i="6"/>
  <c r="Q50" i="7" s="1"/>
  <c r="AC193" i="6"/>
  <c r="BI193" i="6"/>
  <c r="BF193" i="6"/>
  <c r="BG193" i="6"/>
  <c r="BH193" i="6"/>
  <c r="D193" i="7"/>
  <c r="W328" i="6"/>
  <c r="U328" i="7" s="1"/>
  <c r="BH131" i="6"/>
  <c r="BF131" i="6"/>
  <c r="BI131" i="6"/>
  <c r="D131" i="7"/>
  <c r="AC131" i="6"/>
  <c r="BG131" i="6"/>
  <c r="U305" i="6"/>
  <c r="S305" i="7" s="1"/>
  <c r="S218" i="6"/>
  <c r="Q218" i="7" s="1"/>
  <c r="BH112" i="6"/>
  <c r="D112" i="7"/>
  <c r="BG112" i="6"/>
  <c r="BF112" i="6"/>
  <c r="AC112" i="6"/>
  <c r="BI112" i="6"/>
  <c r="Q157" i="6"/>
  <c r="O157" i="7" s="1"/>
  <c r="S82" i="6"/>
  <c r="Q82" i="7" s="1"/>
  <c r="AC616" i="6"/>
  <c r="BH616" i="6"/>
  <c r="BI616" i="6"/>
  <c r="D616" i="7"/>
  <c r="BG616" i="6"/>
  <c r="BF616" i="6"/>
  <c r="R170" i="6"/>
  <c r="P170" i="7" s="1"/>
  <c r="R138" i="6"/>
  <c r="P138" i="7" s="1"/>
  <c r="X43" i="6"/>
  <c r="V43" i="7" s="1"/>
  <c r="Y219" i="6"/>
  <c r="W219" i="7" s="1"/>
  <c r="BH453" i="6"/>
  <c r="AC453" i="6"/>
  <c r="BG453" i="6"/>
  <c r="BF453" i="6"/>
  <c r="BI453" i="6"/>
  <c r="D453" i="7"/>
  <c r="U128" i="6"/>
  <c r="S128" i="7" s="1"/>
  <c r="Y9" i="6"/>
  <c r="W9" i="7" s="1"/>
  <c r="R366" i="6"/>
  <c r="P366" i="7" s="1"/>
  <c r="Q235" i="6"/>
  <c r="O235" i="7" s="1"/>
  <c r="D95" i="7"/>
  <c r="BI95" i="6"/>
  <c r="BF95" i="6"/>
  <c r="BG95" i="6"/>
  <c r="BH95" i="6"/>
  <c r="AC95" i="6"/>
  <c r="X147" i="6"/>
  <c r="V147" i="7" s="1"/>
  <c r="S314" i="6"/>
  <c r="Q314" i="7" s="1"/>
  <c r="T336" i="6"/>
  <c r="R336" i="7" s="1"/>
  <c r="Y192" i="6"/>
  <c r="W192" i="7" s="1"/>
  <c r="BH88" i="6"/>
  <c r="BI88" i="6"/>
  <c r="BF88" i="6"/>
  <c r="D88" i="7"/>
  <c r="BG88" i="6"/>
  <c r="AC88" i="6"/>
  <c r="Y178" i="6"/>
  <c r="W178" i="7" s="1"/>
  <c r="U226" i="6"/>
  <c r="S226" i="7" s="1"/>
  <c r="BF471" i="6"/>
  <c r="BI471" i="6"/>
  <c r="BH471" i="6"/>
  <c r="BG471" i="6"/>
  <c r="AC471" i="6"/>
  <c r="D471" i="7"/>
  <c r="V208" i="6"/>
  <c r="T208" i="7" s="1"/>
  <c r="S302" i="6"/>
  <c r="Q302" i="7" s="1"/>
  <c r="S290" i="6"/>
  <c r="Q290" i="7" s="1"/>
  <c r="Y168" i="6"/>
  <c r="W168" i="7" s="1"/>
  <c r="U25" i="6"/>
  <c r="S25" i="7" s="1"/>
  <c r="BG700" i="6"/>
  <c r="BI700" i="6"/>
  <c r="BH700" i="6"/>
  <c r="D700" i="7"/>
  <c r="BF700" i="6"/>
  <c r="AC700" i="6"/>
  <c r="R365" i="6"/>
  <c r="P365" i="7" s="1"/>
  <c r="S65" i="6"/>
  <c r="Q65" i="7" s="1"/>
  <c r="T354" i="6"/>
  <c r="R354" i="7" s="1"/>
  <c r="D660" i="7"/>
  <c r="BI660" i="6"/>
  <c r="BG660" i="6"/>
  <c r="BF660" i="6"/>
  <c r="AC660" i="6"/>
  <c r="BH660" i="6"/>
  <c r="W56" i="6"/>
  <c r="U56" i="7" s="1"/>
  <c r="R78" i="6"/>
  <c r="P78" i="7" s="1"/>
  <c r="Q154" i="6"/>
  <c r="O154" i="7" s="1"/>
  <c r="Y304" i="6"/>
  <c r="W304" i="7" s="1"/>
  <c r="W269" i="6"/>
  <c r="U269" i="7" s="1"/>
  <c r="W253" i="6"/>
  <c r="U253" i="7" s="1"/>
  <c r="BF68" i="6"/>
  <c r="BH68" i="6"/>
  <c r="AC68" i="6"/>
  <c r="BG68" i="6"/>
  <c r="D68" i="7"/>
  <c r="BI68" i="6"/>
  <c r="Q368" i="6"/>
  <c r="O368" i="7" s="1"/>
  <c r="S369" i="6"/>
  <c r="Q369" i="7" s="1"/>
  <c r="Q173" i="6"/>
  <c r="O173" i="7" s="1"/>
  <c r="X141" i="6"/>
  <c r="V141" i="7" s="1"/>
  <c r="T346" i="6"/>
  <c r="R346" i="7" s="1"/>
  <c r="X303" i="6"/>
  <c r="V303" i="7" s="1"/>
  <c r="BG925" i="6"/>
  <c r="D925" i="7"/>
  <c r="BI925" i="6"/>
  <c r="AC925" i="6"/>
  <c r="BH925" i="6"/>
  <c r="BF925" i="6"/>
  <c r="S220" i="6"/>
  <c r="Q220" i="7" s="1"/>
  <c r="Y174" i="6"/>
  <c r="W174" i="7" s="1"/>
  <c r="Y355" i="6"/>
  <c r="W355" i="7" s="1"/>
  <c r="BG195" i="6"/>
  <c r="BF195" i="6"/>
  <c r="BI195" i="6"/>
  <c r="D195" i="7"/>
  <c r="AC195" i="6"/>
  <c r="BH195" i="6"/>
  <c r="Q259" i="6"/>
  <c r="O259" i="7" s="1"/>
  <c r="S161" i="6"/>
  <c r="Q161" i="7" s="1"/>
  <c r="S105" i="6"/>
  <c r="Q105" i="7" s="1"/>
  <c r="V337" i="6"/>
  <c r="T337" i="7" s="1"/>
  <c r="S17" i="6"/>
  <c r="Q17" i="7" s="1"/>
  <c r="X322" i="6"/>
  <c r="V322" i="7" s="1"/>
  <c r="S172" i="6"/>
  <c r="Q172" i="7" s="1"/>
  <c r="R120" i="6"/>
  <c r="P120" i="7" s="1"/>
  <c r="V255" i="6"/>
  <c r="T255" i="7" s="1"/>
  <c r="W291" i="6"/>
  <c r="U291" i="7" s="1"/>
  <c r="U204" i="6"/>
  <c r="S204" i="7" s="1"/>
  <c r="U84" i="6"/>
  <c r="S84" i="7" s="1"/>
  <c r="BG271" i="6"/>
  <c r="AC271" i="6"/>
  <c r="BH271" i="6"/>
  <c r="BF271" i="6"/>
  <c r="D271" i="7"/>
  <c r="BI271" i="6"/>
  <c r="BH694" i="6"/>
  <c r="D694" i="7"/>
  <c r="AC694" i="6"/>
  <c r="BI694" i="6"/>
  <c r="BG694" i="6"/>
  <c r="BF694" i="6"/>
  <c r="T270" i="6"/>
  <c r="R270" i="7" s="1"/>
  <c r="AC855" i="6"/>
  <c r="BI855" i="6"/>
  <c r="D855" i="7"/>
  <c r="BF855" i="6"/>
  <c r="BH855" i="6"/>
  <c r="BG855" i="6"/>
  <c r="BF947" i="6"/>
  <c r="BI947" i="6"/>
  <c r="BG947" i="6"/>
  <c r="D947" i="7"/>
  <c r="AC947" i="6"/>
  <c r="BH947" i="6"/>
  <c r="T183" i="6"/>
  <c r="R183" i="7" s="1"/>
  <c r="BH191" i="6"/>
  <c r="BG191" i="6"/>
  <c r="BF191" i="6"/>
  <c r="BI191" i="6"/>
  <c r="D191" i="7"/>
  <c r="AC191" i="6"/>
  <c r="BF474" i="6"/>
  <c r="BH474" i="6"/>
  <c r="D474" i="7"/>
  <c r="AC474" i="6"/>
  <c r="BI474" i="6"/>
  <c r="BG474" i="6"/>
  <c r="X49" i="6"/>
  <c r="V49" i="7" s="1"/>
  <c r="V140" i="6"/>
  <c r="T140" i="7" s="1"/>
  <c r="U5" i="6"/>
  <c r="S5" i="7" s="1"/>
  <c r="R123" i="6"/>
  <c r="P123" i="7" s="1"/>
  <c r="BI786" i="6"/>
  <c r="BH786" i="6"/>
  <c r="BG786" i="6"/>
  <c r="D786" i="7"/>
  <c r="AC786" i="6"/>
  <c r="BF786" i="6"/>
  <c r="W163" i="6"/>
  <c r="U163" i="7" s="1"/>
  <c r="W222" i="6"/>
  <c r="U222" i="7" s="1"/>
  <c r="V283" i="6"/>
  <c r="T283" i="7" s="1"/>
  <c r="Y279" i="6"/>
  <c r="W279" i="7" s="1"/>
  <c r="Q99" i="6"/>
  <c r="O99" i="7" s="1"/>
  <c r="W72" i="6"/>
  <c r="U72" i="7" s="1"/>
  <c r="T199" i="6"/>
  <c r="R199" i="7" s="1"/>
  <c r="V35" i="6"/>
  <c r="T35" i="7" s="1"/>
  <c r="Y263" i="6"/>
  <c r="W263" i="7" s="1"/>
  <c r="X151" i="6"/>
  <c r="V151" i="7" s="1"/>
  <c r="W113" i="6"/>
  <c r="U113" i="7" s="1"/>
  <c r="Y80" i="6"/>
  <c r="W80" i="7" s="1"/>
  <c r="X40" i="6"/>
  <c r="V40" i="7" s="1"/>
  <c r="BF710" i="6"/>
  <c r="BH710" i="6"/>
  <c r="AC710" i="6"/>
  <c r="BG710" i="6"/>
  <c r="BI710" i="6"/>
  <c r="D710" i="7"/>
  <c r="T33" i="6"/>
  <c r="R33" i="7" s="1"/>
  <c r="V22" i="6"/>
  <c r="T22" i="7" s="1"/>
  <c r="R215" i="6"/>
  <c r="P215" i="7" s="1"/>
  <c r="W190" i="6"/>
  <c r="U190" i="7" s="1"/>
  <c r="BH130" i="6"/>
  <c r="BF130" i="6"/>
  <c r="D130" i="7"/>
  <c r="BI130" i="6"/>
  <c r="AC130" i="6"/>
  <c r="BG130" i="6"/>
  <c r="Y130" i="6"/>
  <c r="W130" i="7" s="1"/>
  <c r="Y246" i="6"/>
  <c r="W246" i="7" s="1"/>
  <c r="V153" i="6"/>
  <c r="T153" i="7" s="1"/>
  <c r="BH718" i="6"/>
  <c r="BI718" i="6"/>
  <c r="D718" i="7"/>
  <c r="AC718" i="6"/>
  <c r="BF718" i="6"/>
  <c r="BG718" i="6"/>
  <c r="X64" i="6"/>
  <c r="V64" i="7" s="1"/>
  <c r="AC436" i="6"/>
  <c r="D436" i="7"/>
  <c r="BF436" i="6"/>
  <c r="BH436" i="6"/>
  <c r="BI436" i="6"/>
  <c r="BG436" i="6"/>
  <c r="S31" i="6"/>
  <c r="Q31" i="7" s="1"/>
  <c r="BG104" i="6"/>
  <c r="BH104" i="6"/>
  <c r="BI104" i="6"/>
  <c r="AC104" i="6"/>
  <c r="D104" i="7"/>
  <c r="BF104" i="6"/>
  <c r="X104" i="6"/>
  <c r="V104" i="7" s="1"/>
  <c r="V104" i="6"/>
  <c r="T104" i="7" s="1"/>
  <c r="Q104" i="6"/>
  <c r="O104" i="7" s="1"/>
  <c r="U104" i="6"/>
  <c r="S104" i="7" s="1"/>
  <c r="AC36" i="6"/>
  <c r="D36" i="7"/>
  <c r="BG36" i="6"/>
  <c r="BH36" i="6"/>
  <c r="BI36" i="6"/>
  <c r="BF36" i="6"/>
  <c r="V36" i="6"/>
  <c r="T36" i="7" s="1"/>
  <c r="U36" i="6"/>
  <c r="S36" i="7" s="1"/>
  <c r="Y36" i="6"/>
  <c r="W36" i="7" s="1"/>
  <c r="Q36" i="6"/>
  <c r="O36" i="7" s="1"/>
  <c r="R36" i="6"/>
  <c r="P36" i="7" s="1"/>
  <c r="W38" i="6"/>
  <c r="U38" i="7" s="1"/>
  <c r="Q187" i="6"/>
  <c r="O187" i="7" s="1"/>
  <c r="Y227" i="6"/>
  <c r="W227" i="7" s="1"/>
  <c r="S143" i="6"/>
  <c r="Q143" i="7" s="1"/>
  <c r="BG427" i="6"/>
  <c r="BI427" i="6"/>
  <c r="BH427" i="6"/>
  <c r="AC427" i="6"/>
  <c r="D427" i="7"/>
  <c r="BF427" i="6"/>
  <c r="BF842" i="6"/>
  <c r="BI842" i="6"/>
  <c r="D842" i="7"/>
  <c r="AC842" i="6"/>
  <c r="BH842" i="6"/>
  <c r="BG842" i="6"/>
  <c r="Y166" i="6"/>
  <c r="W166" i="7" s="1"/>
  <c r="BI363" i="6"/>
  <c r="BF363" i="6"/>
  <c r="AC363" i="6"/>
  <c r="D363" i="7"/>
  <c r="BG363" i="6"/>
  <c r="BH363" i="6"/>
  <c r="Q363" i="6"/>
  <c r="O363" i="7" s="1"/>
  <c r="S363" i="6"/>
  <c r="Q363" i="7" s="1"/>
  <c r="V363" i="6"/>
  <c r="T363" i="7" s="1"/>
  <c r="W363" i="6"/>
  <c r="U363" i="7" s="1"/>
  <c r="X363" i="6"/>
  <c r="V363" i="7" s="1"/>
  <c r="T363" i="6"/>
  <c r="R363" i="7" s="1"/>
  <c r="X111" i="6"/>
  <c r="V111" i="7" s="1"/>
  <c r="R300" i="6"/>
  <c r="P300" i="7" s="1"/>
  <c r="X150" i="6"/>
  <c r="V150" i="7" s="1"/>
  <c r="Q89" i="6"/>
  <c r="O89" i="7" s="1"/>
  <c r="Y159" i="6"/>
  <c r="W159" i="7" s="1"/>
  <c r="T260" i="6"/>
  <c r="R260" i="7" s="1"/>
  <c r="T344" i="6"/>
  <c r="R344" i="7" s="1"/>
  <c r="U162" i="6"/>
  <c r="S162" i="7" s="1"/>
  <c r="W351" i="6"/>
  <c r="U351" i="7" s="1"/>
  <c r="T7" i="6"/>
  <c r="R7" i="7" s="1"/>
  <c r="S223" i="6"/>
  <c r="Q223" i="7" s="1"/>
  <c r="W309" i="6"/>
  <c r="U309" i="7" s="1"/>
  <c r="R103" i="6"/>
  <c r="P103" i="7" s="1"/>
  <c r="S198" i="6"/>
  <c r="Q198" i="7" s="1"/>
  <c r="BF541" i="6"/>
  <c r="D541" i="7"/>
  <c r="BH541" i="6"/>
  <c r="BG541" i="6"/>
  <c r="AC541" i="6"/>
  <c r="BI541" i="6"/>
  <c r="V366" i="6"/>
  <c r="T366" i="7" s="1"/>
  <c r="BH790" i="6"/>
  <c r="D790" i="7"/>
  <c r="BI790" i="6"/>
  <c r="BF790" i="6"/>
  <c r="BG790" i="6"/>
  <c r="AC790" i="6"/>
  <c r="D803" i="7"/>
  <c r="BI803" i="6"/>
  <c r="BG803" i="6"/>
  <c r="BF803" i="6"/>
  <c r="AC803" i="6"/>
  <c r="BH803" i="6"/>
  <c r="BH778" i="6"/>
  <c r="D778" i="7"/>
  <c r="BF778" i="6"/>
  <c r="BI778" i="6"/>
  <c r="AC778" i="6"/>
  <c r="BG778" i="6"/>
  <c r="W314" i="6"/>
  <c r="U314" i="7" s="1"/>
  <c r="BG850" i="6"/>
  <c r="AC850" i="6"/>
  <c r="BI850" i="6"/>
  <c r="BF850" i="6"/>
  <c r="D850" i="7"/>
  <c r="BH850" i="6"/>
  <c r="S336" i="6"/>
  <c r="Q336" i="7" s="1"/>
  <c r="BG829" i="6"/>
  <c r="BI829" i="6"/>
  <c r="AC829" i="6"/>
  <c r="BF829" i="6"/>
  <c r="BH829" i="6"/>
  <c r="D829" i="7"/>
  <c r="D249" i="7"/>
  <c r="BI249" i="6"/>
  <c r="BF249" i="6"/>
  <c r="BH249" i="6"/>
  <c r="BG249" i="6"/>
  <c r="AC249" i="6"/>
  <c r="U302" i="6"/>
  <c r="S302" i="7" s="1"/>
  <c r="V25" i="6"/>
  <c r="T25" i="7" s="1"/>
  <c r="X65" i="6"/>
  <c r="V65" i="7" s="1"/>
  <c r="S56" i="6"/>
  <c r="Q56" i="7" s="1"/>
  <c r="X154" i="6"/>
  <c r="V154" i="7" s="1"/>
  <c r="U368" i="6"/>
  <c r="S368" i="7" s="1"/>
  <c r="D341" i="7"/>
  <c r="BI341" i="6"/>
  <c r="BG341" i="6"/>
  <c r="AC341" i="6"/>
  <c r="BH341" i="6"/>
  <c r="BF341" i="6"/>
  <c r="BF39" i="6"/>
  <c r="AC39" i="6"/>
  <c r="D39" i="7"/>
  <c r="BI39" i="6"/>
  <c r="BG39" i="6"/>
  <c r="BH39" i="6"/>
  <c r="S173" i="6"/>
  <c r="Q173" i="7" s="1"/>
  <c r="W141" i="6"/>
  <c r="U141" i="7" s="1"/>
  <c r="BF93" i="6"/>
  <c r="BG93" i="6"/>
  <c r="AC93" i="6"/>
  <c r="D93" i="7"/>
  <c r="BH93" i="6"/>
  <c r="BI93" i="6"/>
  <c r="R346" i="6"/>
  <c r="P346" i="7" s="1"/>
  <c r="Q303" i="6"/>
  <c r="O303" i="7" s="1"/>
  <c r="BG595" i="6"/>
  <c r="BH595" i="6"/>
  <c r="AC595" i="6"/>
  <c r="BI595" i="6"/>
  <c r="BF595" i="6"/>
  <c r="D595" i="7"/>
  <c r="U220" i="6"/>
  <c r="S220" i="7" s="1"/>
  <c r="S174" i="6"/>
  <c r="Q174" i="7" s="1"/>
  <c r="BF807" i="6"/>
  <c r="BG807" i="6"/>
  <c r="AC807" i="6"/>
  <c r="D807" i="7"/>
  <c r="BH807" i="6"/>
  <c r="BI807" i="6"/>
  <c r="V259" i="6"/>
  <c r="T259" i="7" s="1"/>
  <c r="W161" i="6"/>
  <c r="U161" i="7" s="1"/>
  <c r="W17" i="6"/>
  <c r="U17" i="7" s="1"/>
  <c r="T172" i="6"/>
  <c r="R172" i="7" s="1"/>
  <c r="Y255" i="6"/>
  <c r="W255" i="7" s="1"/>
  <c r="R291" i="6"/>
  <c r="P291" i="7" s="1"/>
  <c r="Y183" i="6"/>
  <c r="W183" i="7" s="1"/>
  <c r="AC277" i="6"/>
  <c r="BH277" i="6"/>
  <c r="BG277" i="6"/>
  <c r="BI277" i="6"/>
  <c r="D277" i="7"/>
  <c r="BF277" i="6"/>
  <c r="V49" i="6"/>
  <c r="T49" i="7" s="1"/>
  <c r="BG657" i="6"/>
  <c r="D657" i="7"/>
  <c r="BF657" i="6"/>
  <c r="AC657" i="6"/>
  <c r="BH657" i="6"/>
  <c r="BI657" i="6"/>
  <c r="V222" i="6"/>
  <c r="T222" i="7" s="1"/>
  <c r="Y283" i="6"/>
  <c r="W283" i="7" s="1"/>
  <c r="X72" i="6"/>
  <c r="V72" i="7" s="1"/>
  <c r="U199" i="6"/>
  <c r="S199" i="7" s="1"/>
  <c r="AC73" i="6"/>
  <c r="BG73" i="6"/>
  <c r="D73" i="7"/>
  <c r="BH73" i="6"/>
  <c r="BI73" i="6"/>
  <c r="BF73" i="6"/>
  <c r="D134" i="7"/>
  <c r="BG134" i="6"/>
  <c r="BF134" i="6"/>
  <c r="BI134" i="6"/>
  <c r="AC134" i="6"/>
  <c r="BH134" i="6"/>
  <c r="V151" i="6"/>
  <c r="T151" i="7" s="1"/>
  <c r="BH133" i="6"/>
  <c r="AC133" i="6"/>
  <c r="D133" i="7"/>
  <c r="BI133" i="6"/>
  <c r="BF133" i="6"/>
  <c r="BG133" i="6"/>
  <c r="R113" i="6"/>
  <c r="P113" i="7" s="1"/>
  <c r="Q40" i="6"/>
  <c r="O40" i="7" s="1"/>
  <c r="BH516" i="6"/>
  <c r="BG516" i="6"/>
  <c r="AC516" i="6"/>
  <c r="D516" i="7"/>
  <c r="BF516" i="6"/>
  <c r="BI516" i="6"/>
  <c r="BH416" i="6"/>
  <c r="BF416" i="6"/>
  <c r="AC416" i="6"/>
  <c r="BG416" i="6"/>
  <c r="BI416" i="6"/>
  <c r="D416" i="7"/>
  <c r="BF848" i="6"/>
  <c r="BG848" i="6"/>
  <c r="BI848" i="6"/>
  <c r="AC848" i="6"/>
  <c r="D848" i="7"/>
  <c r="BH848" i="6"/>
  <c r="BG656" i="6"/>
  <c r="AC656" i="6"/>
  <c r="BI656" i="6"/>
  <c r="BH656" i="6"/>
  <c r="D656" i="7"/>
  <c r="BF656" i="6"/>
  <c r="T31" i="6"/>
  <c r="R31" i="7" s="1"/>
  <c r="BF60" i="6"/>
  <c r="AC60" i="6"/>
  <c r="D60" i="7"/>
  <c r="BH60" i="6"/>
  <c r="BG60" i="6"/>
  <c r="BI60" i="6"/>
  <c r="W60" i="6"/>
  <c r="U60" i="7" s="1"/>
  <c r="Q60" i="6"/>
  <c r="O60" i="7" s="1"/>
  <c r="X60" i="6"/>
  <c r="V60" i="7" s="1"/>
  <c r="T60" i="6"/>
  <c r="R60" i="7" s="1"/>
  <c r="BI156" i="6"/>
  <c r="BF156" i="6"/>
  <c r="D156" i="7"/>
  <c r="AC156" i="6"/>
  <c r="BH156" i="6"/>
  <c r="BG156" i="6"/>
  <c r="Q156" i="6"/>
  <c r="O156" i="7" s="1"/>
  <c r="V156" i="6"/>
  <c r="T156" i="7" s="1"/>
  <c r="X156" i="6"/>
  <c r="V156" i="7" s="1"/>
  <c r="R156" i="6"/>
  <c r="P156" i="7" s="1"/>
  <c r="BI960" i="6"/>
  <c r="AC960" i="6"/>
  <c r="BG960" i="6"/>
  <c r="BF960" i="6"/>
  <c r="D960" i="7"/>
  <c r="BH960" i="6"/>
  <c r="AC392" i="6"/>
  <c r="D392" i="7"/>
  <c r="BI392" i="6"/>
  <c r="BG392" i="6"/>
  <c r="BF392" i="6"/>
  <c r="BH392" i="6"/>
  <c r="A6" i="6"/>
  <c r="U187" i="6"/>
  <c r="S187" i="7" s="1"/>
  <c r="U227" i="6"/>
  <c r="S227" i="7" s="1"/>
  <c r="D745" i="7"/>
  <c r="AC745" i="6"/>
  <c r="BF745" i="6"/>
  <c r="BH745" i="6"/>
  <c r="BG745" i="6"/>
  <c r="BI745" i="6"/>
  <c r="T347" i="6"/>
  <c r="R347" i="7" s="1"/>
  <c r="T166" i="6"/>
  <c r="R166" i="7" s="1"/>
  <c r="BH872" i="6"/>
  <c r="BG872" i="6"/>
  <c r="AC872" i="6"/>
  <c r="BI872" i="6"/>
  <c r="BF872" i="6"/>
  <c r="D872" i="7"/>
  <c r="Z313" i="6"/>
  <c r="T276" i="6"/>
  <c r="R276" i="7" s="1"/>
  <c r="U52" i="6"/>
  <c r="S52" i="7" s="1"/>
  <c r="X8" i="6"/>
  <c r="V8" i="7" s="1"/>
  <c r="R51" i="6"/>
  <c r="P51" i="7" s="1"/>
  <c r="S221" i="6"/>
  <c r="Q221" i="7" s="1"/>
  <c r="Q26" i="6"/>
  <c r="O26" i="7" s="1"/>
  <c r="U152" i="6"/>
  <c r="S152" i="7" s="1"/>
  <c r="U58" i="6"/>
  <c r="S58" i="7" s="1"/>
  <c r="D773" i="7"/>
  <c r="BI773" i="6"/>
  <c r="AC773" i="6"/>
  <c r="BH773" i="6"/>
  <c r="BG773" i="6"/>
  <c r="BF773" i="6"/>
  <c r="AC219" i="6"/>
  <c r="BG219" i="6"/>
  <c r="BF219" i="6"/>
  <c r="BH219" i="6"/>
  <c r="D219" i="7"/>
  <c r="BI219" i="6"/>
  <c r="X366" i="6"/>
  <c r="V366" i="7" s="1"/>
  <c r="BH235" i="6"/>
  <c r="AC235" i="6"/>
  <c r="BI235" i="6"/>
  <c r="BG235" i="6"/>
  <c r="D235" i="7"/>
  <c r="BF235" i="6"/>
  <c r="AC396" i="6"/>
  <c r="BI396" i="6"/>
  <c r="D396" i="7"/>
  <c r="BG396" i="6"/>
  <c r="BH396" i="6"/>
  <c r="BF396" i="6"/>
  <c r="R314" i="6"/>
  <c r="P314" i="7" s="1"/>
  <c r="R336" i="6"/>
  <c r="P336" i="7" s="1"/>
  <c r="AC192" i="6"/>
  <c r="BI192" i="6"/>
  <c r="D192" i="7"/>
  <c r="BH192" i="6"/>
  <c r="BF192" i="6"/>
  <c r="BG192" i="6"/>
  <c r="D466" i="7"/>
  <c r="AC466" i="6"/>
  <c r="BG466" i="6"/>
  <c r="BF466" i="6"/>
  <c r="BH466" i="6"/>
  <c r="BI466" i="6"/>
  <c r="W25" i="6"/>
  <c r="U25" i="7" s="1"/>
  <c r="Q56" i="6"/>
  <c r="O56" i="7" s="1"/>
  <c r="U154" i="6"/>
  <c r="S154" i="7" s="1"/>
  <c r="U173" i="6"/>
  <c r="S173" i="7" s="1"/>
  <c r="V141" i="6"/>
  <c r="T141" i="7" s="1"/>
  <c r="W346" i="6"/>
  <c r="U346" i="7" s="1"/>
  <c r="BF824" i="6"/>
  <c r="AC824" i="6"/>
  <c r="BI824" i="6"/>
  <c r="D824" i="7"/>
  <c r="BH824" i="6"/>
  <c r="BG824" i="6"/>
  <c r="BH910" i="6"/>
  <c r="D910" i="7"/>
  <c r="BG910" i="6"/>
  <c r="BI910" i="6"/>
  <c r="BF910" i="6"/>
  <c r="AC910" i="6"/>
  <c r="BI979" i="6"/>
  <c r="BF979" i="6"/>
  <c r="BH979" i="6"/>
  <c r="D979" i="7"/>
  <c r="BG979" i="6"/>
  <c r="AC979" i="6"/>
  <c r="BF577" i="6"/>
  <c r="D577" i="7"/>
  <c r="BG577" i="6"/>
  <c r="AC577" i="6"/>
  <c r="BI577" i="6"/>
  <c r="BH577" i="6"/>
  <c r="BG45" i="6"/>
  <c r="BH45" i="6"/>
  <c r="BF45" i="6"/>
  <c r="AC45" i="6"/>
  <c r="D45" i="7"/>
  <c r="BI45" i="6"/>
  <c r="BH84" i="6"/>
  <c r="BI84" i="6"/>
  <c r="AC84" i="6"/>
  <c r="BG84" i="6"/>
  <c r="BF84" i="6"/>
  <c r="D84" i="7"/>
  <c r="BG984" i="6"/>
  <c r="BI984" i="6"/>
  <c r="D984" i="7"/>
  <c r="BH984" i="6"/>
  <c r="AC984" i="6"/>
  <c r="BF984" i="6"/>
  <c r="D461" i="7"/>
  <c r="BG461" i="6"/>
  <c r="BF461" i="6"/>
  <c r="BH461" i="6"/>
  <c r="BI461" i="6"/>
  <c r="AC461" i="6"/>
  <c r="R222" i="6"/>
  <c r="P222" i="7" s="1"/>
  <c r="S283" i="6"/>
  <c r="Q283" i="7" s="1"/>
  <c r="BH99" i="6"/>
  <c r="BI99" i="6"/>
  <c r="BF99" i="6"/>
  <c r="AC99" i="6"/>
  <c r="BG99" i="6"/>
  <c r="D99" i="7"/>
  <c r="T72" i="6"/>
  <c r="R72" i="7" s="1"/>
  <c r="T151" i="6"/>
  <c r="R151" i="7" s="1"/>
  <c r="V113" i="6"/>
  <c r="T113" i="7" s="1"/>
  <c r="AC80" i="6"/>
  <c r="D80" i="7"/>
  <c r="BG80" i="6"/>
  <c r="BI80" i="6"/>
  <c r="BF80" i="6"/>
  <c r="BH80" i="6"/>
  <c r="BG383" i="6"/>
  <c r="BH383" i="6"/>
  <c r="BF383" i="6"/>
  <c r="D383" i="7"/>
  <c r="AC383" i="6"/>
  <c r="BI383" i="6"/>
  <c r="V190" i="6"/>
  <c r="T190" i="7" s="1"/>
  <c r="V246" i="6"/>
  <c r="T246" i="7" s="1"/>
  <c r="AC990" i="6"/>
  <c r="BI990" i="6"/>
  <c r="BH990" i="6"/>
  <c r="D990" i="7"/>
  <c r="BF990" i="6"/>
  <c r="BG990" i="6"/>
  <c r="BH593" i="6"/>
  <c r="BF593" i="6"/>
  <c r="BI593" i="6"/>
  <c r="D593" i="7"/>
  <c r="BG593" i="6"/>
  <c r="AC593" i="6"/>
  <c r="D37" i="7"/>
  <c r="AC37" i="6"/>
  <c r="BI37" i="6"/>
  <c r="BG37" i="6"/>
  <c r="BH37" i="6"/>
  <c r="BF37" i="6"/>
  <c r="S37" i="6"/>
  <c r="Q37" i="7" s="1"/>
  <c r="T37" i="6"/>
  <c r="R37" i="7" s="1"/>
  <c r="Q37" i="6"/>
  <c r="O37" i="7" s="1"/>
  <c r="S227" i="6"/>
  <c r="Q227" i="7" s="1"/>
  <c r="Q28" i="6"/>
  <c r="O28" i="7" s="1"/>
  <c r="AC415" i="6"/>
  <c r="BF415" i="6"/>
  <c r="BH415" i="6"/>
  <c r="BI415" i="6"/>
  <c r="D415" i="7"/>
  <c r="BG415" i="6"/>
  <c r="BI904" i="6"/>
  <c r="BG904" i="6"/>
  <c r="D904" i="7"/>
  <c r="AC904" i="6"/>
  <c r="BH904" i="6"/>
  <c r="BF904" i="6"/>
  <c r="BG880" i="6"/>
  <c r="BH880" i="6"/>
  <c r="BI880" i="6"/>
  <c r="D880" i="7"/>
  <c r="BF880" i="6"/>
  <c r="AC880" i="6"/>
  <c r="Q166" i="6"/>
  <c r="O166" i="7" s="1"/>
  <c r="X100" i="6"/>
  <c r="V100" i="7" s="1"/>
  <c r="AC896" i="6"/>
  <c r="BI896" i="6"/>
  <c r="BH896" i="6"/>
  <c r="BF896" i="6"/>
  <c r="BG896" i="6"/>
  <c r="D896" i="7"/>
  <c r="BH514" i="6"/>
  <c r="BG514" i="6"/>
  <c r="BI514" i="6"/>
  <c r="AC514" i="6"/>
  <c r="BF514" i="6"/>
  <c r="D514" i="7"/>
  <c r="U132" i="6"/>
  <c r="S132" i="7" s="1"/>
  <c r="W367" i="6"/>
  <c r="U367" i="7" s="1"/>
  <c r="X87" i="6"/>
  <c r="V87" i="7" s="1"/>
  <c r="Q212" i="6"/>
  <c r="O212" i="7" s="1"/>
  <c r="BF600" i="6"/>
  <c r="BI600" i="6"/>
  <c r="AC600" i="6"/>
  <c r="BG600" i="6"/>
  <c r="D600" i="7"/>
  <c r="BH600" i="6"/>
  <c r="BI594" i="6"/>
  <c r="BH594" i="6"/>
  <c r="BG594" i="6"/>
  <c r="AC594" i="6"/>
  <c r="D594" i="7"/>
  <c r="BF594" i="6"/>
  <c r="BI604" i="6"/>
  <c r="D604" i="7"/>
  <c r="AC604" i="6"/>
  <c r="BF604" i="6"/>
  <c r="BH604" i="6"/>
  <c r="BG604" i="6"/>
  <c r="D636" i="7"/>
  <c r="BI636" i="6"/>
  <c r="BF636" i="6"/>
  <c r="BH636" i="6"/>
  <c r="BG636" i="6"/>
  <c r="AC636" i="6"/>
  <c r="BH755" i="6"/>
  <c r="BI755" i="6"/>
  <c r="D755" i="7"/>
  <c r="BG755" i="6"/>
  <c r="AC755" i="6"/>
  <c r="BF755" i="6"/>
  <c r="BF41" i="6"/>
  <c r="BG41" i="6"/>
  <c r="BH41" i="6"/>
  <c r="D41" i="7"/>
  <c r="AC41" i="6"/>
  <c r="BI41" i="6"/>
  <c r="AC652" i="6"/>
  <c r="D652" i="7"/>
  <c r="BG652" i="6"/>
  <c r="BI652" i="6"/>
  <c r="BF652" i="6"/>
  <c r="BH652" i="6"/>
  <c r="BH350" i="6"/>
  <c r="D350" i="7"/>
  <c r="BG350" i="6"/>
  <c r="BF350" i="6"/>
  <c r="BI350" i="6"/>
  <c r="AC350" i="6"/>
  <c r="D349" i="7"/>
  <c r="BH349" i="6"/>
  <c r="AC349" i="6"/>
  <c r="BF349" i="6"/>
  <c r="BI349" i="6"/>
  <c r="BG349" i="6"/>
  <c r="BI306" i="6"/>
  <c r="D306" i="7"/>
  <c r="BF306" i="6"/>
  <c r="AC306" i="6"/>
  <c r="BH306" i="6"/>
  <c r="BG306" i="6"/>
  <c r="BG57" i="6"/>
  <c r="D57" i="7"/>
  <c r="BH57" i="6"/>
  <c r="BF57" i="6"/>
  <c r="AC57" i="6"/>
  <c r="BI57" i="6"/>
  <c r="BI717" i="6"/>
  <c r="BH717" i="6"/>
  <c r="D717" i="7"/>
  <c r="BG717" i="6"/>
  <c r="BF717" i="6"/>
  <c r="AC717" i="6"/>
  <c r="T51" i="6"/>
  <c r="R51" i="7" s="1"/>
  <c r="BH994" i="6"/>
  <c r="BG994" i="6"/>
  <c r="BF994" i="6"/>
  <c r="AC994" i="6"/>
  <c r="BI994" i="6"/>
  <c r="D994" i="7"/>
  <c r="BG674" i="6"/>
  <c r="AC674" i="6"/>
  <c r="BH674" i="6"/>
  <c r="BI674" i="6"/>
  <c r="D674" i="7"/>
  <c r="BF674" i="6"/>
  <c r="BF761" i="6"/>
  <c r="BH761" i="6"/>
  <c r="BG761" i="6"/>
  <c r="BI761" i="6"/>
  <c r="AC761" i="6"/>
  <c r="D761" i="7"/>
  <c r="D628" i="7"/>
  <c r="BF628" i="6"/>
  <c r="BG628" i="6"/>
  <c r="AC628" i="6"/>
  <c r="BI628" i="6"/>
  <c r="BH628" i="6"/>
  <c r="W258" i="6"/>
  <c r="U258" i="7" s="1"/>
  <c r="D233" i="7"/>
  <c r="BH233" i="6"/>
  <c r="AC233" i="6"/>
  <c r="BG233" i="6"/>
  <c r="BI233" i="6"/>
  <c r="BF233" i="6"/>
  <c r="AD233" i="6"/>
  <c r="X233" i="7" s="1"/>
  <c r="BI256" i="6"/>
  <c r="D256" i="7"/>
  <c r="BF256" i="6"/>
  <c r="BH256" i="6"/>
  <c r="AC256" i="6"/>
  <c r="BG256" i="6"/>
  <c r="D169" i="7"/>
  <c r="AC169" i="6"/>
  <c r="BI169" i="6"/>
  <c r="BF169" i="6"/>
  <c r="BG169" i="6"/>
  <c r="BH169" i="6"/>
  <c r="AD169" i="6"/>
  <c r="X169" i="7" s="1"/>
  <c r="BH75" i="6"/>
  <c r="BF75" i="6"/>
  <c r="D75" i="7"/>
  <c r="AC75" i="6"/>
  <c r="BI75" i="6"/>
  <c r="BG75" i="6"/>
  <c r="V211" i="6"/>
  <c r="T211" i="7" s="1"/>
  <c r="S20" i="6"/>
  <c r="Q20" i="7" s="1"/>
  <c r="X361" i="6"/>
  <c r="V361" i="7" s="1"/>
  <c r="BG856" i="6"/>
  <c r="BH856" i="6"/>
  <c r="BF856" i="6"/>
  <c r="BI856" i="6"/>
  <c r="D856" i="7"/>
  <c r="AC856" i="6"/>
  <c r="BF706" i="6"/>
  <c r="BI706" i="6"/>
  <c r="BH706" i="6"/>
  <c r="AC706" i="6"/>
  <c r="D706" i="7"/>
  <c r="BG706" i="6"/>
  <c r="S307" i="6"/>
  <c r="Q307" i="7" s="1"/>
  <c r="BI751" i="6"/>
  <c r="D751" i="7"/>
  <c r="BF751" i="6"/>
  <c r="AC751" i="6"/>
  <c r="BH751" i="6"/>
  <c r="BG751" i="6"/>
  <c r="BF564" i="6"/>
  <c r="BG564" i="6"/>
  <c r="BH564" i="6"/>
  <c r="D564" i="7"/>
  <c r="BI564" i="6"/>
  <c r="AC564" i="6"/>
  <c r="BH780" i="6"/>
  <c r="D780" i="7"/>
  <c r="BF780" i="6"/>
  <c r="BI780" i="6"/>
  <c r="AC780" i="6"/>
  <c r="BG780" i="6"/>
  <c r="AC693" i="6"/>
  <c r="BH693" i="6"/>
  <c r="BF693" i="6"/>
  <c r="D693" i="7"/>
  <c r="BI693" i="6"/>
  <c r="BG693" i="6"/>
  <c r="U30" i="6"/>
  <c r="S30" i="7" s="1"/>
  <c r="V98" i="6"/>
  <c r="T98" i="7" s="1"/>
  <c r="S149" i="6"/>
  <c r="Q149" i="7" s="1"/>
  <c r="BH858" i="6"/>
  <c r="D858" i="7"/>
  <c r="BF858" i="6"/>
  <c r="BG858" i="6"/>
  <c r="AC858" i="6"/>
  <c r="BI858" i="6"/>
  <c r="BI887" i="6"/>
  <c r="D887" i="7"/>
  <c r="BF887" i="6"/>
  <c r="AC887" i="6"/>
  <c r="BH887" i="6"/>
  <c r="BG887" i="6"/>
  <c r="AC802" i="6"/>
  <c r="BF802" i="6"/>
  <c r="D802" i="7"/>
  <c r="BI802" i="6"/>
  <c r="BG802" i="6"/>
  <c r="BH802" i="6"/>
  <c r="BF582" i="6"/>
  <c r="BG582" i="6"/>
  <c r="BI582" i="6"/>
  <c r="BH582" i="6"/>
  <c r="AC582" i="6"/>
  <c r="D582" i="7"/>
  <c r="BF438" i="6"/>
  <c r="AC438" i="6"/>
  <c r="D438" i="7"/>
  <c r="BG438" i="6"/>
  <c r="BH438" i="6"/>
  <c r="BI438" i="6"/>
  <c r="S177" i="6"/>
  <c r="Q177" i="7" s="1"/>
  <c r="BI96" i="6"/>
  <c r="D96" i="7"/>
  <c r="BF96" i="6"/>
  <c r="BH96" i="6"/>
  <c r="BG96" i="6"/>
  <c r="AC96" i="6"/>
  <c r="BG171" i="6"/>
  <c r="BI171" i="6"/>
  <c r="BF171" i="6"/>
  <c r="AC171" i="6"/>
  <c r="D171" i="7"/>
  <c r="BH171" i="6"/>
  <c r="AD171" i="6"/>
  <c r="X171" i="7" s="1"/>
  <c r="S300" i="6"/>
  <c r="Q300" i="7" s="1"/>
  <c r="AC298" i="6"/>
  <c r="D298" i="7"/>
  <c r="BF298" i="6"/>
  <c r="BI298" i="6"/>
  <c r="BG298" i="6"/>
  <c r="BH298" i="6"/>
  <c r="AC815" i="6"/>
  <c r="BF815" i="6"/>
  <c r="D815" i="7"/>
  <c r="BH815" i="6"/>
  <c r="BI815" i="6"/>
  <c r="BG815" i="6"/>
  <c r="W137" i="6"/>
  <c r="U137" i="7" s="1"/>
  <c r="Q266" i="6"/>
  <c r="O266" i="7" s="1"/>
  <c r="AC477" i="6"/>
  <c r="D477" i="7"/>
  <c r="BH477" i="6"/>
  <c r="BI477" i="6"/>
  <c r="BG477" i="6"/>
  <c r="BF477" i="6"/>
  <c r="AC506" i="6"/>
  <c r="BH506" i="6"/>
  <c r="D506" i="7"/>
  <c r="BF506" i="6"/>
  <c r="BG506" i="6"/>
  <c r="BI506" i="6"/>
  <c r="BI587" i="6"/>
  <c r="BF587" i="6"/>
  <c r="AC587" i="6"/>
  <c r="D587" i="7"/>
  <c r="BH587" i="6"/>
  <c r="BG587" i="6"/>
  <c r="R150" i="6"/>
  <c r="P150" i="7" s="1"/>
  <c r="D86" i="7"/>
  <c r="BF86" i="6"/>
  <c r="BI86" i="6"/>
  <c r="BH86" i="6"/>
  <c r="AC86" i="6"/>
  <c r="BG86" i="6"/>
  <c r="BI918" i="6"/>
  <c r="AC918" i="6"/>
  <c r="BH918" i="6"/>
  <c r="BG918" i="6"/>
  <c r="D918" i="7"/>
  <c r="BF918" i="6"/>
  <c r="S83" i="6"/>
  <c r="Q83" i="7" s="1"/>
  <c r="BG805" i="6"/>
  <c r="AC805" i="6"/>
  <c r="BI805" i="6"/>
  <c r="BF805" i="6"/>
  <c r="BH805" i="6"/>
  <c r="D805" i="7"/>
  <c r="W159" i="6"/>
  <c r="U159" i="7" s="1"/>
  <c r="AC590" i="6"/>
  <c r="D590" i="7"/>
  <c r="BF590" i="6"/>
  <c r="BI590" i="6"/>
  <c r="BG590" i="6"/>
  <c r="BH590" i="6"/>
  <c r="V41" i="6"/>
  <c r="T41" i="7" s="1"/>
  <c r="X252" i="6"/>
  <c r="V252" i="7" s="1"/>
  <c r="R59" i="6"/>
  <c r="P59" i="7" s="1"/>
  <c r="BI683" i="6"/>
  <c r="AC683" i="6"/>
  <c r="BH683" i="6"/>
  <c r="BF683" i="6"/>
  <c r="BG683" i="6"/>
  <c r="D683" i="7"/>
  <c r="D724" i="7"/>
  <c r="AC724" i="6"/>
  <c r="BI724" i="6"/>
  <c r="BF724" i="6"/>
  <c r="BH724" i="6"/>
  <c r="BG724" i="6"/>
  <c r="X367" i="6"/>
  <c r="V367" i="7" s="1"/>
  <c r="Q51" i="6"/>
  <c r="O51" i="7" s="1"/>
  <c r="V264" i="6"/>
  <c r="T264" i="7" s="1"/>
  <c r="X102" i="6"/>
  <c r="V102" i="7" s="1"/>
  <c r="D681" i="7"/>
  <c r="BH681" i="6"/>
  <c r="BG681" i="6"/>
  <c r="BF681" i="6"/>
  <c r="BI681" i="6"/>
  <c r="AC681" i="6"/>
  <c r="X258" i="6"/>
  <c r="V258" i="7" s="1"/>
  <c r="BG500" i="6"/>
  <c r="D500" i="7"/>
  <c r="BI500" i="6"/>
  <c r="BF500" i="6"/>
  <c r="AC500" i="6"/>
  <c r="BH500" i="6"/>
  <c r="W169" i="6"/>
  <c r="U169" i="7" s="1"/>
  <c r="D376" i="7"/>
  <c r="BF376" i="6"/>
  <c r="AC376" i="6"/>
  <c r="BH376" i="6"/>
  <c r="BI376" i="6"/>
  <c r="BG376" i="6"/>
  <c r="AC833" i="6"/>
  <c r="BF833" i="6"/>
  <c r="BG833" i="6"/>
  <c r="D833" i="7"/>
  <c r="BH833" i="6"/>
  <c r="BI833" i="6"/>
  <c r="W211" i="6"/>
  <c r="U211" i="7" s="1"/>
  <c r="BI883" i="6"/>
  <c r="BG883" i="6"/>
  <c r="BH883" i="6"/>
  <c r="D883" i="7"/>
  <c r="BF883" i="6"/>
  <c r="AC883" i="6"/>
  <c r="Q20" i="6"/>
  <c r="O20" i="7" s="1"/>
  <c r="W361" i="6"/>
  <c r="U361" i="7" s="1"/>
  <c r="Y146" i="6"/>
  <c r="W146" i="7" s="1"/>
  <c r="BG243" i="6"/>
  <c r="AC243" i="6"/>
  <c r="BH243" i="6"/>
  <c r="BF243" i="6"/>
  <c r="BI243" i="6"/>
  <c r="D243" i="7"/>
  <c r="T307" i="6"/>
  <c r="R307" i="7" s="1"/>
  <c r="BI327" i="6"/>
  <c r="BG327" i="6"/>
  <c r="D327" i="7"/>
  <c r="BF327" i="6"/>
  <c r="AC327" i="6"/>
  <c r="BH327" i="6"/>
  <c r="AC791" i="6"/>
  <c r="BI791" i="6"/>
  <c r="D791" i="7"/>
  <c r="BH791" i="6"/>
  <c r="BG791" i="6"/>
  <c r="BF791" i="6"/>
  <c r="D606" i="7"/>
  <c r="BF606" i="6"/>
  <c r="BG606" i="6"/>
  <c r="BI606" i="6"/>
  <c r="BH606" i="6"/>
  <c r="AC606" i="6"/>
  <c r="BG278" i="6"/>
  <c r="AC278" i="6"/>
  <c r="BI278" i="6"/>
  <c r="D278" i="7"/>
  <c r="BF278" i="6"/>
  <c r="BH278" i="6"/>
  <c r="BI789" i="6"/>
  <c r="BF789" i="6"/>
  <c r="BG789" i="6"/>
  <c r="D789" i="7"/>
  <c r="AC789" i="6"/>
  <c r="BH789" i="6"/>
  <c r="Y7" i="6"/>
  <c r="W7" i="7" s="1"/>
  <c r="BI244" i="6"/>
  <c r="D244" i="7"/>
  <c r="BF244" i="6"/>
  <c r="AC244" i="6"/>
  <c r="BG244" i="6"/>
  <c r="BH244" i="6"/>
  <c r="BH779" i="6"/>
  <c r="BG779" i="6"/>
  <c r="BF779" i="6"/>
  <c r="D779" i="7"/>
  <c r="AC779" i="6"/>
  <c r="BI779" i="6"/>
  <c r="AC673" i="6"/>
  <c r="BI673" i="6"/>
  <c r="BH673" i="6"/>
  <c r="D673" i="7"/>
  <c r="BF673" i="6"/>
  <c r="BG673" i="6"/>
  <c r="BF318" i="6"/>
  <c r="AC318" i="6"/>
  <c r="BG318" i="6"/>
  <c r="BH318" i="6"/>
  <c r="D318" i="7"/>
  <c r="BI318" i="6"/>
  <c r="D617" i="7"/>
  <c r="BF617" i="6"/>
  <c r="BH617" i="6"/>
  <c r="BG617" i="6"/>
  <c r="AC617" i="6"/>
  <c r="BI617" i="6"/>
  <c r="D898" i="7"/>
  <c r="AC898" i="6"/>
  <c r="BG898" i="6"/>
  <c r="BF898" i="6"/>
  <c r="BH898" i="6"/>
  <c r="BI898" i="6"/>
  <c r="Q30" i="6"/>
  <c r="O30" i="7" s="1"/>
  <c r="X98" i="6"/>
  <c r="V98" i="7" s="1"/>
  <c r="Q149" i="6"/>
  <c r="O149" i="7" s="1"/>
  <c r="BF444" i="6"/>
  <c r="BH444" i="6"/>
  <c r="BG444" i="6"/>
  <c r="BI444" i="6"/>
  <c r="D444" i="7"/>
  <c r="AC444" i="6"/>
  <c r="W94" i="6"/>
  <c r="U94" i="7" s="1"/>
  <c r="Y185" i="6"/>
  <c r="W185" i="7" s="1"/>
  <c r="W103" i="6"/>
  <c r="U103" i="7" s="1"/>
  <c r="W343" i="6"/>
  <c r="U343" i="7" s="1"/>
  <c r="BF175" i="6"/>
  <c r="AC175" i="6"/>
  <c r="BI175" i="6"/>
  <c r="BG175" i="6"/>
  <c r="BH175" i="6"/>
  <c r="D175" i="7"/>
  <c r="BG447" i="6"/>
  <c r="BF447" i="6"/>
  <c r="BI447" i="6"/>
  <c r="D447" i="7"/>
  <c r="AC447" i="6"/>
  <c r="BH447" i="6"/>
  <c r="X152" i="6"/>
  <c r="V152" i="7" s="1"/>
  <c r="W58" i="6"/>
  <c r="U58" i="7" s="1"/>
  <c r="AC145" i="6"/>
  <c r="BG145" i="6"/>
  <c r="BF145" i="6"/>
  <c r="D145" i="7"/>
  <c r="BI145" i="6"/>
  <c r="BH145" i="6"/>
  <c r="BF331" i="6"/>
  <c r="AC331" i="6"/>
  <c r="BI331" i="6"/>
  <c r="BH331" i="6"/>
  <c r="BG331" i="6"/>
  <c r="D331" i="7"/>
  <c r="AC160" i="6"/>
  <c r="BF160" i="6"/>
  <c r="BG160" i="6"/>
  <c r="D160" i="7"/>
  <c r="BI160" i="6"/>
  <c r="BH160" i="6"/>
  <c r="V42" i="6"/>
  <c r="T42" i="7" s="1"/>
  <c r="BG542" i="6"/>
  <c r="BH542" i="6"/>
  <c r="BI542" i="6"/>
  <c r="AC542" i="6"/>
  <c r="D542" i="7"/>
  <c r="BF542" i="6"/>
  <c r="T292" i="6"/>
  <c r="R292" i="7" s="1"/>
  <c r="BI920" i="6"/>
  <c r="BH920" i="6"/>
  <c r="D920" i="7"/>
  <c r="BF920" i="6"/>
  <c r="AC920" i="6"/>
  <c r="BG920" i="6"/>
  <c r="Y286" i="6"/>
  <c r="W286" i="7" s="1"/>
  <c r="Q347" i="6"/>
  <c r="O347" i="7" s="1"/>
  <c r="BH502" i="6"/>
  <c r="AC502" i="6"/>
  <c r="BF502" i="6"/>
  <c r="D502" i="7"/>
  <c r="BG502" i="6"/>
  <c r="BI502" i="6"/>
  <c r="Y297" i="6"/>
  <c r="W297" i="7" s="1"/>
  <c r="X202" i="6"/>
  <c r="V202" i="7" s="1"/>
  <c r="BG935" i="6"/>
  <c r="D935" i="7"/>
  <c r="BH935" i="6"/>
  <c r="BF935" i="6"/>
  <c r="BI935" i="6"/>
  <c r="AC935" i="6"/>
  <c r="Y276" i="6"/>
  <c r="W276" i="7" s="1"/>
  <c r="Y111" i="6"/>
  <c r="W111" i="7" s="1"/>
  <c r="U300" i="6"/>
  <c r="S300" i="7" s="1"/>
  <c r="BG919" i="6"/>
  <c r="BF919" i="6"/>
  <c r="D919" i="7"/>
  <c r="BI919" i="6"/>
  <c r="AC919" i="6"/>
  <c r="BH919" i="6"/>
  <c r="V298" i="6"/>
  <c r="T298" i="7" s="1"/>
  <c r="Q24" i="6"/>
  <c r="O24" i="7" s="1"/>
  <c r="Q137" i="6"/>
  <c r="O137" i="7" s="1"/>
  <c r="T266" i="6"/>
  <c r="R266" i="7" s="1"/>
  <c r="U18" i="6"/>
  <c r="S18" i="7" s="1"/>
  <c r="T213" i="6"/>
  <c r="R213" i="7" s="1"/>
  <c r="BG630" i="6"/>
  <c r="AC630" i="6"/>
  <c r="BH630" i="6"/>
  <c r="BI630" i="6"/>
  <c r="BF630" i="6"/>
  <c r="D630" i="7"/>
  <c r="S69" i="6"/>
  <c r="Q69" i="7" s="1"/>
  <c r="T345" i="6"/>
  <c r="R345" i="7" s="1"/>
  <c r="U150" i="6"/>
  <c r="S150" i="7" s="1"/>
  <c r="W86" i="6"/>
  <c r="U86" i="7" s="1"/>
  <c r="Y257" i="6"/>
  <c r="W257" i="7" s="1"/>
  <c r="W83" i="6"/>
  <c r="U83" i="7" s="1"/>
  <c r="BI567" i="6"/>
  <c r="D567" i="7"/>
  <c r="AC567" i="6"/>
  <c r="BH567" i="6"/>
  <c r="BF567" i="6"/>
  <c r="BG567" i="6"/>
  <c r="V70" i="6"/>
  <c r="T70" i="7" s="1"/>
  <c r="U288" i="6"/>
  <c r="S288" i="7" s="1"/>
  <c r="T159" i="6"/>
  <c r="R159" i="7" s="1"/>
  <c r="T294" i="6"/>
  <c r="R294" i="7" s="1"/>
  <c r="X260" i="6"/>
  <c r="V260" i="7" s="1"/>
  <c r="BG247" i="6"/>
  <c r="AC247" i="6"/>
  <c r="BI247" i="6"/>
  <c r="BH247" i="6"/>
  <c r="D247" i="7"/>
  <c r="BF247" i="6"/>
  <c r="D207" i="7"/>
  <c r="BF207" i="6"/>
  <c r="AC207" i="6"/>
  <c r="BI207" i="6"/>
  <c r="BH207" i="6"/>
  <c r="BG207" i="6"/>
  <c r="Y41" i="6"/>
  <c r="W41" i="7" s="1"/>
  <c r="V8" i="6"/>
  <c r="T8" i="7" s="1"/>
  <c r="Q349" i="6"/>
  <c r="O349" i="7" s="1"/>
  <c r="U252" i="6"/>
  <c r="S252" i="7" s="1"/>
  <c r="BH744" i="6"/>
  <c r="BI744" i="6"/>
  <c r="AC744" i="6"/>
  <c r="D744" i="7"/>
  <c r="BG744" i="6"/>
  <c r="BF744" i="6"/>
  <c r="D769" i="7"/>
  <c r="BF769" i="6"/>
  <c r="BH769" i="6"/>
  <c r="BG769" i="6"/>
  <c r="BI769" i="6"/>
  <c r="AC769" i="6"/>
  <c r="T59" i="6"/>
  <c r="R59" i="7" s="1"/>
  <c r="S367" i="6"/>
  <c r="Q367" i="7" s="1"/>
  <c r="Y51" i="6"/>
  <c r="W51" i="7" s="1"/>
  <c r="W34" i="6"/>
  <c r="U34" i="7" s="1"/>
  <c r="R265" i="6"/>
  <c r="P265" i="7" s="1"/>
  <c r="U264" i="6"/>
  <c r="S264" i="7" s="1"/>
  <c r="T87" i="6"/>
  <c r="R87" i="7" s="1"/>
  <c r="S122" i="6"/>
  <c r="Q122" i="7" s="1"/>
  <c r="BI406" i="6"/>
  <c r="BG406" i="6"/>
  <c r="BH406" i="6"/>
  <c r="D406" i="7"/>
  <c r="AC406" i="6"/>
  <c r="BF406" i="6"/>
  <c r="W102" i="6"/>
  <c r="U102" i="7" s="1"/>
  <c r="S209" i="6"/>
  <c r="Q209" i="7" s="1"/>
  <c r="X326" i="6"/>
  <c r="V326" i="7" s="1"/>
  <c r="D639" i="7"/>
  <c r="BI639" i="6"/>
  <c r="BH639" i="6"/>
  <c r="BF639" i="6"/>
  <c r="BG639" i="6"/>
  <c r="AC639" i="6"/>
  <c r="Y359" i="6"/>
  <c r="W359" i="7" s="1"/>
  <c r="BG851" i="6"/>
  <c r="AC851" i="6"/>
  <c r="BF851" i="6"/>
  <c r="BI851" i="6"/>
  <c r="D851" i="7"/>
  <c r="BH851" i="6"/>
  <c r="S256" i="6"/>
  <c r="Q256" i="7" s="1"/>
  <c r="Q162" i="6"/>
  <c r="O162" i="7" s="1"/>
  <c r="BG726" i="6"/>
  <c r="D726" i="7"/>
  <c r="AC726" i="6"/>
  <c r="BF726" i="6"/>
  <c r="BH726" i="6"/>
  <c r="BI726" i="6"/>
  <c r="D977" i="7"/>
  <c r="BH977" i="6"/>
  <c r="AC977" i="6"/>
  <c r="BG977" i="6"/>
  <c r="BI977" i="6"/>
  <c r="BF977" i="6"/>
  <c r="BG481" i="6"/>
  <c r="BH481" i="6"/>
  <c r="D481" i="7"/>
  <c r="BI481" i="6"/>
  <c r="BF481" i="6"/>
  <c r="AC481" i="6"/>
  <c r="BF695" i="6"/>
  <c r="BG695" i="6"/>
  <c r="BI695" i="6"/>
  <c r="D695" i="7"/>
  <c r="AC695" i="6"/>
  <c r="BH695" i="6"/>
  <c r="T351" i="6"/>
  <c r="R351" i="7" s="1"/>
  <c r="U75" i="6"/>
  <c r="S75" i="7" s="1"/>
  <c r="R221" i="6"/>
  <c r="P221" i="7" s="1"/>
  <c r="V356" i="6"/>
  <c r="T356" i="7" s="1"/>
  <c r="U211" i="6"/>
  <c r="S211" i="7" s="1"/>
  <c r="U20" i="6"/>
  <c r="S20" i="7" s="1"/>
  <c r="BH117" i="6"/>
  <c r="BG117" i="6"/>
  <c r="BF117" i="6"/>
  <c r="AC117" i="6"/>
  <c r="BI117" i="6"/>
  <c r="D117" i="7"/>
  <c r="AC184" i="6"/>
  <c r="BF184" i="6"/>
  <c r="BH184" i="6"/>
  <c r="BI184" i="6"/>
  <c r="D184" i="7"/>
  <c r="BG184" i="6"/>
  <c r="T361" i="6"/>
  <c r="R361" i="7" s="1"/>
  <c r="BG485" i="6"/>
  <c r="BI485" i="6"/>
  <c r="BH485" i="6"/>
  <c r="BF485" i="6"/>
  <c r="AC485" i="6"/>
  <c r="D485" i="7"/>
  <c r="X146" i="6"/>
  <c r="V146" i="7" s="1"/>
  <c r="T85" i="6"/>
  <c r="R85" i="7" s="1"/>
  <c r="Y212" i="6"/>
  <c r="W212" i="7" s="1"/>
  <c r="Y243" i="6"/>
  <c r="W243" i="7" s="1"/>
  <c r="W307" i="6"/>
  <c r="U307" i="7" s="1"/>
  <c r="X327" i="6"/>
  <c r="V327" i="7" s="1"/>
  <c r="Q203" i="6"/>
  <c r="O203" i="7" s="1"/>
  <c r="Q364" i="6"/>
  <c r="O364" i="7" s="1"/>
  <c r="R7" i="6"/>
  <c r="P7" i="7" s="1"/>
  <c r="S244" i="6"/>
  <c r="Q244" i="7" s="1"/>
  <c r="BI241" i="6"/>
  <c r="D241" i="7"/>
  <c r="BH241" i="6"/>
  <c r="BF241" i="6"/>
  <c r="AC241" i="6"/>
  <c r="BG241" i="6"/>
  <c r="AC275" i="6"/>
  <c r="BF275" i="6"/>
  <c r="BI275" i="6"/>
  <c r="BG275" i="6"/>
  <c r="D275" i="7"/>
  <c r="BH275" i="6"/>
  <c r="S240" i="6"/>
  <c r="Q240" i="7" s="1"/>
  <c r="D119" i="7"/>
  <c r="BH119" i="6"/>
  <c r="AC119" i="6"/>
  <c r="BF119" i="6"/>
  <c r="BI119" i="6"/>
  <c r="BG119" i="6"/>
  <c r="BG879" i="6"/>
  <c r="AC879" i="6"/>
  <c r="BH879" i="6"/>
  <c r="BI879" i="6"/>
  <c r="D879" i="7"/>
  <c r="BF879" i="6"/>
  <c r="V284" i="6"/>
  <c r="T284" i="7" s="1"/>
  <c r="T30" i="6"/>
  <c r="R30" i="7" s="1"/>
  <c r="BH995" i="6"/>
  <c r="D995" i="7"/>
  <c r="BI995" i="6"/>
  <c r="AC995" i="6"/>
  <c r="BF995" i="6"/>
  <c r="BG995" i="6"/>
  <c r="AC705" i="6"/>
  <c r="D705" i="7"/>
  <c r="BG705" i="6"/>
  <c r="BF705" i="6"/>
  <c r="BH705" i="6"/>
  <c r="BI705" i="6"/>
  <c r="BG16" i="6"/>
  <c r="D16" i="7"/>
  <c r="BI16" i="6"/>
  <c r="BF16" i="6"/>
  <c r="AC16" i="6"/>
  <c r="BH16" i="6"/>
  <c r="AD16" i="6"/>
  <c r="X16" i="7" s="1"/>
  <c r="BI488" i="6"/>
  <c r="BG488" i="6"/>
  <c r="BF488" i="6"/>
  <c r="AC488" i="6"/>
  <c r="BH488" i="6"/>
  <c r="D488" i="7"/>
  <c r="BI775" i="6"/>
  <c r="AC775" i="6"/>
  <c r="BG775" i="6"/>
  <c r="BH775" i="6"/>
  <c r="BF775" i="6"/>
  <c r="D775" i="7"/>
  <c r="AC933" i="6"/>
  <c r="D933" i="7"/>
  <c r="BF933" i="6"/>
  <c r="BI933" i="6"/>
  <c r="BH933" i="6"/>
  <c r="BG933" i="6"/>
  <c r="AC228" i="6"/>
  <c r="BI228" i="6"/>
  <c r="D228" i="7"/>
  <c r="BH228" i="6"/>
  <c r="BG228" i="6"/>
  <c r="BF228" i="6"/>
  <c r="BH756" i="6"/>
  <c r="BF756" i="6"/>
  <c r="D756" i="7"/>
  <c r="BI756" i="6"/>
  <c r="AC756" i="6"/>
  <c r="BG756" i="6"/>
  <c r="V94" i="6"/>
  <c r="T94" i="7" s="1"/>
  <c r="R185" i="6"/>
  <c r="P185" i="7" s="1"/>
  <c r="X103" i="6"/>
  <c r="V103" i="7" s="1"/>
  <c r="BF635" i="6"/>
  <c r="D635" i="7"/>
  <c r="BH635" i="6"/>
  <c r="AC635" i="6"/>
  <c r="BI635" i="6"/>
  <c r="BG635" i="6"/>
  <c r="BI188" i="6"/>
  <c r="BF188" i="6"/>
  <c r="D188" i="7"/>
  <c r="BG188" i="6"/>
  <c r="BH188" i="6"/>
  <c r="AC188" i="6"/>
  <c r="BF177" i="6"/>
  <c r="BH177" i="6"/>
  <c r="AC177" i="6"/>
  <c r="BG177" i="6"/>
  <c r="D177" i="7"/>
  <c r="BI177" i="6"/>
  <c r="X101" i="6"/>
  <c r="V101" i="7" s="1"/>
  <c r="AC813" i="6"/>
  <c r="BG813" i="6"/>
  <c r="BI813" i="6"/>
  <c r="BF813" i="6"/>
  <c r="D813" i="7"/>
  <c r="BH813" i="6"/>
  <c r="D928" i="7"/>
  <c r="BH928" i="6"/>
  <c r="BG928" i="6"/>
  <c r="BF928" i="6"/>
  <c r="AC928" i="6"/>
  <c r="BI928" i="6"/>
  <c r="BF891" i="6"/>
  <c r="D891" i="7"/>
  <c r="AC891" i="6"/>
  <c r="BG891" i="6"/>
  <c r="BI891" i="6"/>
  <c r="BH891" i="6"/>
  <c r="Y58" i="6"/>
  <c r="W58" i="7" s="1"/>
  <c r="AC182" i="6"/>
  <c r="BF182" i="6"/>
  <c r="BI182" i="6"/>
  <c r="BG182" i="6"/>
  <c r="BH182" i="6"/>
  <c r="D182" i="7"/>
  <c r="D602" i="7"/>
  <c r="AC602" i="6"/>
  <c r="BG602" i="6"/>
  <c r="BF602" i="6"/>
  <c r="BH602" i="6"/>
  <c r="BI602" i="6"/>
  <c r="BI393" i="6"/>
  <c r="D393" i="7"/>
  <c r="BF393" i="6"/>
  <c r="AC393" i="6"/>
  <c r="BH393" i="6"/>
  <c r="BG393" i="6"/>
  <c r="X300" i="6"/>
  <c r="V300" i="7" s="1"/>
  <c r="Y298" i="6"/>
  <c r="W298" i="7" s="1"/>
  <c r="BG611" i="6"/>
  <c r="BI611" i="6"/>
  <c r="AC611" i="6"/>
  <c r="BF611" i="6"/>
  <c r="D611" i="7"/>
  <c r="BH611" i="6"/>
  <c r="BI655" i="6"/>
  <c r="BH655" i="6"/>
  <c r="BG655" i="6"/>
  <c r="AC655" i="6"/>
  <c r="D655" i="7"/>
  <c r="BF655" i="6"/>
  <c r="R24" i="6"/>
  <c r="P24" i="7" s="1"/>
  <c r="R137" i="6"/>
  <c r="P137" i="7" s="1"/>
  <c r="Y266" i="6"/>
  <c r="W266" i="7" s="1"/>
  <c r="AC384" i="6"/>
  <c r="BH384" i="6"/>
  <c r="BF384" i="6"/>
  <c r="BG384" i="6"/>
  <c r="BI384" i="6"/>
  <c r="D384" i="7"/>
  <c r="AC79" i="6"/>
  <c r="BG79" i="6"/>
  <c r="BF79" i="6"/>
  <c r="D79" i="7"/>
  <c r="BH79" i="6"/>
  <c r="BI79" i="6"/>
  <c r="R213" i="6"/>
  <c r="P213" i="7" s="1"/>
  <c r="BI688" i="6"/>
  <c r="AC688" i="6"/>
  <c r="BH688" i="6"/>
  <c r="BG688" i="6"/>
  <c r="BF688" i="6"/>
  <c r="D688" i="7"/>
  <c r="W69" i="6"/>
  <c r="U69" i="7" s="1"/>
  <c r="W345" i="6"/>
  <c r="U345" i="7" s="1"/>
  <c r="BG230" i="6"/>
  <c r="D230" i="7"/>
  <c r="AC230" i="6"/>
  <c r="BI230" i="6"/>
  <c r="BH230" i="6"/>
  <c r="BF230" i="6"/>
  <c r="D493" i="7"/>
  <c r="BF493" i="6"/>
  <c r="BG493" i="6"/>
  <c r="BI493" i="6"/>
  <c r="BH493" i="6"/>
  <c r="AC493" i="6"/>
  <c r="S150" i="6"/>
  <c r="Q150" i="7" s="1"/>
  <c r="V86" i="6"/>
  <c r="T86" i="7" s="1"/>
  <c r="D633" i="7"/>
  <c r="BI633" i="6"/>
  <c r="BF633" i="6"/>
  <c r="AC633" i="6"/>
  <c r="BH633" i="6"/>
  <c r="BG633" i="6"/>
  <c r="T197" i="6"/>
  <c r="R197" i="7" s="1"/>
  <c r="Q52" i="6"/>
  <c r="O52" i="7" s="1"/>
  <c r="R257" i="6"/>
  <c r="P257" i="7" s="1"/>
  <c r="V83" i="6"/>
  <c r="T83" i="7" s="1"/>
  <c r="Y70" i="6"/>
  <c r="W70" i="7" s="1"/>
  <c r="W89" i="6"/>
  <c r="U89" i="7" s="1"/>
  <c r="S352" i="6"/>
  <c r="Q352" i="7" s="1"/>
  <c r="V132" i="6"/>
  <c r="T132" i="7" s="1"/>
  <c r="W288" i="6"/>
  <c r="U288" i="7" s="1"/>
  <c r="R159" i="6"/>
  <c r="P159" i="7" s="1"/>
  <c r="Y294" i="6"/>
  <c r="W294" i="7" s="1"/>
  <c r="BG867" i="6"/>
  <c r="BI867" i="6"/>
  <c r="BF867" i="6"/>
  <c r="BH867" i="6"/>
  <c r="D867" i="7"/>
  <c r="AC867" i="6"/>
  <c r="W8" i="6"/>
  <c r="U8" i="7" s="1"/>
  <c r="X349" i="6"/>
  <c r="V349" i="7" s="1"/>
  <c r="T252" i="6"/>
  <c r="R252" i="7" s="1"/>
  <c r="X59" i="6"/>
  <c r="V59" i="7" s="1"/>
  <c r="U57" i="6"/>
  <c r="S57" i="7" s="1"/>
  <c r="E999" i="6"/>
  <c r="AV2" i="6" s="1" a="1"/>
  <c r="AV2" i="6" s="1"/>
  <c r="AD999" i="6"/>
  <c r="X999" i="7" s="1"/>
  <c r="D686" i="7"/>
  <c r="BF686" i="6"/>
  <c r="BH686" i="6"/>
  <c r="BG686" i="6"/>
  <c r="AC686" i="6"/>
  <c r="BI686" i="6"/>
  <c r="AC224" i="6"/>
  <c r="BI224" i="6"/>
  <c r="BG224" i="6"/>
  <c r="BH224" i="6"/>
  <c r="D224" i="7"/>
  <c r="BF224" i="6"/>
  <c r="Y367" i="6"/>
  <c r="W367" i="7" s="1"/>
  <c r="D645" i="7"/>
  <c r="BG645" i="6"/>
  <c r="BI645" i="6"/>
  <c r="AC645" i="6"/>
  <c r="BF645" i="6"/>
  <c r="BH645" i="6"/>
  <c r="S34" i="6"/>
  <c r="Q34" i="7" s="1"/>
  <c r="S265" i="6"/>
  <c r="Q265" i="7" s="1"/>
  <c r="S264" i="6"/>
  <c r="Q264" i="7" s="1"/>
  <c r="AC586" i="6"/>
  <c r="D586" i="7"/>
  <c r="BH586" i="6"/>
  <c r="BI586" i="6"/>
  <c r="BG586" i="6"/>
  <c r="BF586" i="6"/>
  <c r="U87" i="6"/>
  <c r="S87" i="7" s="1"/>
  <c r="W122" i="6"/>
  <c r="U122" i="7" s="1"/>
  <c r="U102" i="6"/>
  <c r="S102" i="7" s="1"/>
  <c r="BG677" i="6"/>
  <c r="BI677" i="6"/>
  <c r="AC677" i="6"/>
  <c r="BF677" i="6"/>
  <c r="BH677" i="6"/>
  <c r="D677" i="7"/>
  <c r="U209" i="6"/>
  <c r="S209" i="7" s="1"/>
  <c r="U326" i="6"/>
  <c r="S326" i="7" s="1"/>
  <c r="R359" i="6"/>
  <c r="P359" i="7" s="1"/>
  <c r="V233" i="6"/>
  <c r="T233" i="7" s="1"/>
  <c r="S62" i="6"/>
  <c r="Q62" i="7" s="1"/>
  <c r="Y344" i="6"/>
  <c r="W344" i="7" s="1"/>
  <c r="R256" i="6"/>
  <c r="P256" i="7" s="1"/>
  <c r="T162" i="6"/>
  <c r="R162" i="7" s="1"/>
  <c r="BF730" i="6"/>
  <c r="D730" i="7"/>
  <c r="BH730" i="6"/>
  <c r="BI730" i="6"/>
  <c r="AC730" i="6"/>
  <c r="BG730" i="6"/>
  <c r="X351" i="6"/>
  <c r="V351" i="7" s="1"/>
  <c r="S75" i="6"/>
  <c r="Q75" i="7" s="1"/>
  <c r="Q221" i="6"/>
  <c r="O221" i="7" s="1"/>
  <c r="U356" i="6"/>
  <c r="S356" i="7" s="1"/>
  <c r="X211" i="6"/>
  <c r="V211" i="7" s="1"/>
  <c r="X20" i="6"/>
  <c r="V20" i="7" s="1"/>
  <c r="Y184" i="6"/>
  <c r="W184" i="7" s="1"/>
  <c r="V361" i="6"/>
  <c r="T361" i="7" s="1"/>
  <c r="U311" i="6"/>
  <c r="S311" i="7" s="1"/>
  <c r="S146" i="6"/>
  <c r="Q146" i="7" s="1"/>
  <c r="BH953" i="6"/>
  <c r="BI953" i="6"/>
  <c r="AC953" i="6"/>
  <c r="BF953" i="6"/>
  <c r="BG953" i="6"/>
  <c r="D953" i="7"/>
  <c r="V85" i="6"/>
  <c r="T85" i="7" s="1"/>
  <c r="W212" i="6"/>
  <c r="U212" i="7" s="1"/>
  <c r="Q243" i="6"/>
  <c r="O243" i="7" s="1"/>
  <c r="BG632" i="6"/>
  <c r="BI632" i="6"/>
  <c r="AC632" i="6"/>
  <c r="D632" i="7"/>
  <c r="BH632" i="6"/>
  <c r="BF632" i="6"/>
  <c r="V203" i="6"/>
  <c r="T203" i="7" s="1"/>
  <c r="D434" i="7"/>
  <c r="BF434" i="6"/>
  <c r="AC434" i="6"/>
  <c r="BG434" i="6"/>
  <c r="BH434" i="6"/>
  <c r="BI434" i="6"/>
  <c r="Y364" i="6"/>
  <c r="W364" i="7" s="1"/>
  <c r="U7" i="6"/>
  <c r="S7" i="7" s="1"/>
  <c r="U244" i="6"/>
  <c r="S244" i="7" s="1"/>
  <c r="BH469" i="6"/>
  <c r="AC469" i="6"/>
  <c r="BI469" i="6"/>
  <c r="D469" i="7"/>
  <c r="BG469" i="6"/>
  <c r="BF469" i="6"/>
  <c r="S107" i="6"/>
  <c r="Q107" i="7" s="1"/>
  <c r="U240" i="6"/>
  <c r="S240" i="7" s="1"/>
  <c r="D982" i="7"/>
  <c r="BF982" i="6"/>
  <c r="AC982" i="6"/>
  <c r="BH982" i="6"/>
  <c r="BG982" i="6"/>
  <c r="BI982" i="6"/>
  <c r="BG76" i="6"/>
  <c r="BI76" i="6"/>
  <c r="BH76" i="6"/>
  <c r="D76" i="7"/>
  <c r="BF76" i="6"/>
  <c r="AC76" i="6"/>
  <c r="AD76" i="6"/>
  <c r="X76" i="7" s="1"/>
  <c r="D309" i="7"/>
  <c r="BG309" i="6"/>
  <c r="AC309" i="6"/>
  <c r="BH309" i="6"/>
  <c r="BI309" i="6"/>
  <c r="BF309" i="6"/>
  <c r="BH776" i="6"/>
  <c r="BF776" i="6"/>
  <c r="BI776" i="6"/>
  <c r="BG776" i="6"/>
  <c r="D776" i="7"/>
  <c r="AC776" i="6"/>
  <c r="T284" i="6"/>
  <c r="R284" i="7" s="1"/>
  <c r="Y30" i="6"/>
  <c r="W30" i="7" s="1"/>
  <c r="BG811" i="6"/>
  <c r="BH811" i="6"/>
  <c r="BI811" i="6"/>
  <c r="D811" i="7"/>
  <c r="BF811" i="6"/>
  <c r="AC811" i="6"/>
  <c r="BF523" i="6"/>
  <c r="BH523" i="6"/>
  <c r="BI523" i="6"/>
  <c r="D523" i="7"/>
  <c r="AC523" i="6"/>
  <c r="BG523" i="6"/>
  <c r="X94" i="6"/>
  <c r="V94" i="7" s="1"/>
  <c r="U185" i="6"/>
  <c r="S185" i="7" s="1"/>
  <c r="S103" i="6"/>
  <c r="Q103" i="7" s="1"/>
  <c r="AC456" i="6"/>
  <c r="BG456" i="6"/>
  <c r="BF456" i="6"/>
  <c r="D456" i="7"/>
  <c r="BH456" i="6"/>
  <c r="BI456" i="6"/>
  <c r="Y362" i="6"/>
  <c r="W362" i="7" s="1"/>
  <c r="V26" i="6"/>
  <c r="T26" i="7" s="1"/>
  <c r="BI242" i="6"/>
  <c r="D242" i="7"/>
  <c r="BG242" i="6"/>
  <c r="BH242" i="6"/>
  <c r="AC242" i="6"/>
  <c r="BF242" i="6"/>
  <c r="S101" i="6"/>
  <c r="Q101" i="7" s="1"/>
  <c r="W152" i="6"/>
  <c r="U152" i="7" s="1"/>
  <c r="Q58" i="6"/>
  <c r="O58" i="7" s="1"/>
  <c r="BG555" i="6"/>
  <c r="BH555" i="6"/>
  <c r="D555" i="7"/>
  <c r="AC555" i="6"/>
  <c r="BI555" i="6"/>
  <c r="BF555" i="6"/>
  <c r="BF781" i="6"/>
  <c r="D781" i="7"/>
  <c r="BG781" i="6"/>
  <c r="AC781" i="6"/>
  <c r="BH781" i="6"/>
  <c r="BI781" i="6"/>
  <c r="BI741" i="6"/>
  <c r="D741" i="7"/>
  <c r="BH741" i="6"/>
  <c r="BF741" i="6"/>
  <c r="BG741" i="6"/>
  <c r="AC741" i="6"/>
  <c r="BF238" i="6"/>
  <c r="D238" i="7"/>
  <c r="AC238" i="6"/>
  <c r="BI238" i="6"/>
  <c r="BG238" i="6"/>
  <c r="BH238" i="6"/>
  <c r="U145" i="6"/>
  <c r="S145" i="7" s="1"/>
  <c r="BF237" i="6"/>
  <c r="D237" i="7"/>
  <c r="BG237" i="6"/>
  <c r="AC237" i="6"/>
  <c r="BI237" i="6"/>
  <c r="BH237" i="6"/>
  <c r="BI329" i="6"/>
  <c r="BH329" i="6"/>
  <c r="AC329" i="6"/>
  <c r="D329" i="7"/>
  <c r="BF329" i="6"/>
  <c r="BG329" i="6"/>
  <c r="T331" i="6"/>
  <c r="R331" i="7" s="1"/>
  <c r="BI148" i="6"/>
  <c r="D148" i="7"/>
  <c r="BF148" i="6"/>
  <c r="BH148" i="6"/>
  <c r="BG148" i="6"/>
  <c r="AC148" i="6"/>
  <c r="BI537" i="6"/>
  <c r="D537" i="7"/>
  <c r="BF537" i="6"/>
  <c r="BG537" i="6"/>
  <c r="BH537" i="6"/>
  <c r="AC537" i="6"/>
  <c r="BF572" i="6"/>
  <c r="D572" i="7"/>
  <c r="BG572" i="6"/>
  <c r="BH572" i="6"/>
  <c r="AC572" i="6"/>
  <c r="BI572" i="6"/>
  <c r="R28" i="6"/>
  <c r="P28" i="7" s="1"/>
  <c r="R286" i="6"/>
  <c r="P286" i="7" s="1"/>
  <c r="T297" i="6"/>
  <c r="R297" i="7" s="1"/>
  <c r="BG110" i="6"/>
  <c r="BF110" i="6"/>
  <c r="D110" i="7"/>
  <c r="BH110" i="6"/>
  <c r="AC110" i="6"/>
  <c r="BI110" i="6"/>
  <c r="BF12" i="6"/>
  <c r="BH12" i="6"/>
  <c r="BG12" i="6"/>
  <c r="BI12" i="6"/>
  <c r="AC12" i="6"/>
  <c r="D12" i="7"/>
  <c r="AD12" i="6"/>
  <c r="X12" i="7" s="1"/>
  <c r="Q100" i="6"/>
  <c r="O100" i="7" s="1"/>
  <c r="W276" i="6"/>
  <c r="U276" i="7" s="1"/>
  <c r="T111" i="6"/>
  <c r="R111" i="7" s="1"/>
  <c r="D917" i="7"/>
  <c r="BF917" i="6"/>
  <c r="BG917" i="6"/>
  <c r="BH917" i="6"/>
  <c r="BI917" i="6"/>
  <c r="AC917" i="6"/>
  <c r="V300" i="6"/>
  <c r="T300" i="7" s="1"/>
  <c r="S298" i="6"/>
  <c r="Q298" i="7" s="1"/>
  <c r="U24" i="6"/>
  <c r="S24" i="7" s="1"/>
  <c r="S137" i="6"/>
  <c r="Q137" i="7" s="1"/>
  <c r="W266" i="6"/>
  <c r="U266" i="7" s="1"/>
  <c r="U79" i="6"/>
  <c r="S79" i="7" s="1"/>
  <c r="BH528" i="6"/>
  <c r="D528" i="7"/>
  <c r="AC528" i="6"/>
  <c r="BF528" i="6"/>
  <c r="BG528" i="6"/>
  <c r="BI528" i="6"/>
  <c r="X230" i="6"/>
  <c r="V230" i="7" s="1"/>
  <c r="W197" i="6"/>
  <c r="U197" i="7" s="1"/>
  <c r="R52" i="6"/>
  <c r="P52" i="7" s="1"/>
  <c r="BF771" i="6"/>
  <c r="BG771" i="6"/>
  <c r="AC771" i="6"/>
  <c r="D771" i="7"/>
  <c r="BH771" i="6"/>
  <c r="BI771" i="6"/>
  <c r="S257" i="6"/>
  <c r="Q257" i="7" s="1"/>
  <c r="Y83" i="6"/>
  <c r="W83" i="7" s="1"/>
  <c r="Q70" i="6"/>
  <c r="O70" i="7" s="1"/>
  <c r="AC598" i="6"/>
  <c r="BH598" i="6"/>
  <c r="D598" i="7"/>
  <c r="BG598" i="6"/>
  <c r="BF598" i="6"/>
  <c r="BI598" i="6"/>
  <c r="S89" i="6"/>
  <c r="Q89" i="7" s="1"/>
  <c r="R352" i="6"/>
  <c r="P352" i="7" s="1"/>
  <c r="Y132" i="6"/>
  <c r="W132" i="7" s="1"/>
  <c r="BI496" i="6"/>
  <c r="AC496" i="6"/>
  <c r="D496" i="7"/>
  <c r="BH496" i="6"/>
  <c r="BF496" i="6"/>
  <c r="BG496" i="6"/>
  <c r="T207" i="6"/>
  <c r="R207" i="7" s="1"/>
  <c r="S41" i="6"/>
  <c r="Q41" i="7" s="1"/>
  <c r="D574" i="7"/>
  <c r="BG574" i="6"/>
  <c r="BF574" i="6"/>
  <c r="BH574" i="6"/>
  <c r="AC574" i="6"/>
  <c r="BI574" i="6"/>
  <c r="V350" i="6"/>
  <c r="T350" i="7" s="1"/>
  <c r="T8" i="6"/>
  <c r="R8" i="7" s="1"/>
  <c r="U349" i="6"/>
  <c r="S349" i="7" s="1"/>
  <c r="AC533" i="6"/>
  <c r="BF533" i="6"/>
  <c r="BI533" i="6"/>
  <c r="BH533" i="6"/>
  <c r="BG533" i="6"/>
  <c r="D533" i="7"/>
  <c r="S252" i="6"/>
  <c r="Q252" i="7" s="1"/>
  <c r="BF186" i="6"/>
  <c r="AC186" i="6"/>
  <c r="D186" i="7"/>
  <c r="BG186" i="6"/>
  <c r="BH186" i="6"/>
  <c r="BI186" i="6"/>
  <c r="V306" i="6"/>
  <c r="T306" i="7" s="1"/>
  <c r="V57" i="6"/>
  <c r="T57" i="7" s="1"/>
  <c r="R224" i="6"/>
  <c r="P224" i="7" s="1"/>
  <c r="R367" i="6"/>
  <c r="P367" i="7" s="1"/>
  <c r="T34" i="6"/>
  <c r="R34" i="7" s="1"/>
  <c r="X265" i="6"/>
  <c r="V265" i="7" s="1"/>
  <c r="T264" i="6"/>
  <c r="R264" i="7" s="1"/>
  <c r="D878" i="7"/>
  <c r="BI878" i="6"/>
  <c r="BG878" i="6"/>
  <c r="BH878" i="6"/>
  <c r="BF878" i="6"/>
  <c r="AC878" i="6"/>
  <c r="BH923" i="6"/>
  <c r="D923" i="7"/>
  <c r="BG923" i="6"/>
  <c r="BF923" i="6"/>
  <c r="AC923" i="6"/>
  <c r="BI923" i="6"/>
  <c r="Y87" i="6"/>
  <c r="W87" i="7" s="1"/>
  <c r="T122" i="6"/>
  <c r="R122" i="7" s="1"/>
  <c r="Q102" i="6"/>
  <c r="O102" i="7" s="1"/>
  <c r="T258" i="6"/>
  <c r="R258" i="7" s="1"/>
  <c r="S233" i="6"/>
  <c r="Q233" i="7" s="1"/>
  <c r="V62" i="6"/>
  <c r="T62" i="7" s="1"/>
  <c r="W344" i="6"/>
  <c r="U344" i="7" s="1"/>
  <c r="U256" i="6"/>
  <c r="S256" i="7" s="1"/>
  <c r="X162" i="6"/>
  <c r="V162" i="7" s="1"/>
  <c r="D671" i="7"/>
  <c r="BH671" i="6"/>
  <c r="BI671" i="6"/>
  <c r="BG671" i="6"/>
  <c r="BF671" i="6"/>
  <c r="AC671" i="6"/>
  <c r="BF410" i="6"/>
  <c r="AC410" i="6"/>
  <c r="BI410" i="6"/>
  <c r="BH410" i="6"/>
  <c r="BG410" i="6"/>
  <c r="D410" i="7"/>
  <c r="BG629" i="6"/>
  <c r="D629" i="7"/>
  <c r="BH629" i="6"/>
  <c r="BI629" i="6"/>
  <c r="AC629" i="6"/>
  <c r="BF629" i="6"/>
  <c r="BI421" i="6"/>
  <c r="AC421" i="6"/>
  <c r="BG421" i="6"/>
  <c r="BF421" i="6"/>
  <c r="D421" i="7"/>
  <c r="BH421" i="6"/>
  <c r="V285" i="6"/>
  <c r="T285" i="7" s="1"/>
  <c r="S169" i="6"/>
  <c r="Q169" i="7" s="1"/>
  <c r="R351" i="6"/>
  <c r="P351" i="7" s="1"/>
  <c r="T75" i="6"/>
  <c r="R75" i="7" s="1"/>
  <c r="T221" i="6"/>
  <c r="R221" i="7" s="1"/>
  <c r="R356" i="6"/>
  <c r="P356" i="7" s="1"/>
  <c r="BI316" i="6"/>
  <c r="BH316" i="6"/>
  <c r="BF316" i="6"/>
  <c r="BG316" i="6"/>
  <c r="AC316" i="6"/>
  <c r="D316" i="7"/>
  <c r="S211" i="6"/>
  <c r="Q211" i="7" s="1"/>
  <c r="R117" i="6"/>
  <c r="P117" i="7" s="1"/>
  <c r="U184" i="6"/>
  <c r="S184" i="7" s="1"/>
  <c r="BH430" i="6"/>
  <c r="BF430" i="6"/>
  <c r="BG430" i="6"/>
  <c r="AC430" i="6"/>
  <c r="BI430" i="6"/>
  <c r="D430" i="7"/>
  <c r="BF865" i="6"/>
  <c r="BI865" i="6"/>
  <c r="AC865" i="6"/>
  <c r="BG865" i="6"/>
  <c r="BH865" i="6"/>
  <c r="D865" i="7"/>
  <c r="W311" i="6"/>
  <c r="U311" i="7" s="1"/>
  <c r="R146" i="6"/>
  <c r="P146" i="7" s="1"/>
  <c r="R85" i="6"/>
  <c r="P85" i="7" s="1"/>
  <c r="X243" i="6"/>
  <c r="V243" i="7" s="1"/>
  <c r="BG21" i="6"/>
  <c r="BF21" i="6"/>
  <c r="D21" i="7"/>
  <c r="BH21" i="6"/>
  <c r="BI21" i="6"/>
  <c r="AC21" i="6"/>
  <c r="BI342" i="6"/>
  <c r="AC342" i="6"/>
  <c r="BF342" i="6"/>
  <c r="BG342" i="6"/>
  <c r="BH342" i="6"/>
  <c r="D342" i="7"/>
  <c r="W203" i="6"/>
  <c r="U203" i="7" s="1"/>
  <c r="BH454" i="6"/>
  <c r="AC454" i="6"/>
  <c r="D454" i="7"/>
  <c r="BG454" i="6"/>
  <c r="BI454" i="6"/>
  <c r="BF454" i="6"/>
  <c r="BH644" i="6"/>
  <c r="AC644" i="6"/>
  <c r="BI644" i="6"/>
  <c r="D644" i="7"/>
  <c r="BF644" i="6"/>
  <c r="BG644" i="6"/>
  <c r="BF531" i="6"/>
  <c r="BG531" i="6"/>
  <c r="AC531" i="6"/>
  <c r="D531" i="7"/>
  <c r="BH531" i="6"/>
  <c r="BI531" i="6"/>
  <c r="BH792" i="6"/>
  <c r="BF792" i="6"/>
  <c r="D792" i="7"/>
  <c r="BI792" i="6"/>
  <c r="BG792" i="6"/>
  <c r="AC792" i="6"/>
  <c r="S364" i="6"/>
  <c r="Q364" i="7" s="1"/>
  <c r="X7" i="6"/>
  <c r="V7" i="7" s="1"/>
  <c r="W107" i="6"/>
  <c r="U107" i="7" s="1"/>
  <c r="R240" i="6"/>
  <c r="P240" i="7" s="1"/>
  <c r="U119" i="6"/>
  <c r="S119" i="7" s="1"/>
  <c r="BG245" i="6"/>
  <c r="BF245" i="6"/>
  <c r="BI245" i="6"/>
  <c r="BH245" i="6"/>
  <c r="D245" i="7"/>
  <c r="AC245" i="6"/>
  <c r="BH225" i="6"/>
  <c r="BG225" i="6"/>
  <c r="BI225" i="6"/>
  <c r="D225" i="7"/>
  <c r="AC225" i="6"/>
  <c r="BF225" i="6"/>
  <c r="D906" i="7"/>
  <c r="BI906" i="6"/>
  <c r="AC906" i="6"/>
  <c r="BF906" i="6"/>
  <c r="BG906" i="6"/>
  <c r="BH906" i="6"/>
  <c r="D894" i="7"/>
  <c r="AC894" i="6"/>
  <c r="BF894" i="6"/>
  <c r="BI894" i="6"/>
  <c r="BG894" i="6"/>
  <c r="BH894" i="6"/>
  <c r="D29" i="7"/>
  <c r="BH29" i="6"/>
  <c r="AC29" i="6"/>
  <c r="BG29" i="6"/>
  <c r="BI29" i="6"/>
  <c r="BF29" i="6"/>
  <c r="V76" i="6"/>
  <c r="T76" i="7" s="1"/>
  <c r="V318" i="6"/>
  <c r="T318" i="7" s="1"/>
  <c r="Y284" i="6"/>
  <c r="W284" i="7" s="1"/>
  <c r="R30" i="6"/>
  <c r="P30" i="7" s="1"/>
  <c r="BG319" i="6"/>
  <c r="BF319" i="6"/>
  <c r="AC319" i="6"/>
  <c r="D319" i="7"/>
  <c r="BI319" i="6"/>
  <c r="BH319" i="6"/>
  <c r="S216" i="6"/>
  <c r="Q216" i="7" s="1"/>
  <c r="R94" i="6"/>
  <c r="P94" i="7" s="1"/>
  <c r="X185" i="6"/>
  <c r="V185" i="7" s="1"/>
  <c r="Q103" i="6"/>
  <c r="O103" i="7" s="1"/>
  <c r="AC954" i="6"/>
  <c r="BI954" i="6"/>
  <c r="BH954" i="6"/>
  <c r="BF954" i="6"/>
  <c r="D954" i="7"/>
  <c r="BG954" i="6"/>
  <c r="V362" i="6"/>
  <c r="T362" i="7" s="1"/>
  <c r="S167" i="6"/>
  <c r="Q167" i="7" s="1"/>
  <c r="R26" i="6"/>
  <c r="P26" i="7" s="1"/>
  <c r="BH201" i="6"/>
  <c r="D201" i="7"/>
  <c r="AC201" i="6"/>
  <c r="BI201" i="6"/>
  <c r="BF201" i="6"/>
  <c r="BG201" i="6"/>
  <c r="AC560" i="6"/>
  <c r="BF560" i="6"/>
  <c r="BI560" i="6"/>
  <c r="BG560" i="6"/>
  <c r="BH560" i="6"/>
  <c r="D560" i="7"/>
  <c r="D323" i="7"/>
  <c r="BF323" i="6"/>
  <c r="BH323" i="6"/>
  <c r="AC323" i="6"/>
  <c r="BG323" i="6"/>
  <c r="BI323" i="6"/>
  <c r="BH949" i="6"/>
  <c r="BF949" i="6"/>
  <c r="D949" i="7"/>
  <c r="BG949" i="6"/>
  <c r="AC949" i="6"/>
  <c r="BI949" i="6"/>
  <c r="V101" i="6"/>
  <c r="T101" i="7" s="1"/>
  <c r="D198" i="7"/>
  <c r="BF198" i="6"/>
  <c r="BI198" i="6"/>
  <c r="BG198" i="6"/>
  <c r="BH198" i="6"/>
  <c r="AC198" i="6"/>
  <c r="S58" i="6"/>
  <c r="Q58" i="7" s="1"/>
  <c r="D196" i="7"/>
  <c r="BF196" i="6"/>
  <c r="BG196" i="6"/>
  <c r="BI196" i="6"/>
  <c r="AC196" i="6"/>
  <c r="BH196" i="6"/>
  <c r="BG382" i="6"/>
  <c r="BH382" i="6"/>
  <c r="BI382" i="6"/>
  <c r="AC382" i="6"/>
  <c r="BF382" i="6"/>
  <c r="D382" i="7"/>
  <c r="BI42" i="6"/>
  <c r="BF42" i="6"/>
  <c r="D42" i="7"/>
  <c r="AC42" i="6"/>
  <c r="BG42" i="6"/>
  <c r="BH42" i="6"/>
  <c r="D708" i="7"/>
  <c r="BI708" i="6"/>
  <c r="BF708" i="6"/>
  <c r="AC708" i="6"/>
  <c r="BH708" i="6"/>
  <c r="BG708" i="6"/>
  <c r="R118" i="6"/>
  <c r="P118" i="7" s="1"/>
  <c r="D292" i="7"/>
  <c r="BI292" i="6"/>
  <c r="BH292" i="6"/>
  <c r="BG292" i="6"/>
  <c r="BF292" i="6"/>
  <c r="AC292" i="6"/>
  <c r="BI405" i="6"/>
  <c r="BH405" i="6"/>
  <c r="BG405" i="6"/>
  <c r="AC405" i="6"/>
  <c r="D405" i="7"/>
  <c r="BF405" i="6"/>
  <c r="V286" i="6"/>
  <c r="T286" i="7" s="1"/>
  <c r="BF347" i="6"/>
  <c r="D347" i="7"/>
  <c r="BI347" i="6"/>
  <c r="AC347" i="6"/>
  <c r="BG347" i="6"/>
  <c r="BH347" i="6"/>
  <c r="BG202" i="6"/>
  <c r="AC202" i="6"/>
  <c r="BH202" i="6"/>
  <c r="BI202" i="6"/>
  <c r="D202" i="7"/>
  <c r="BF202" i="6"/>
  <c r="S171" i="6"/>
  <c r="Q171" i="7" s="1"/>
  <c r="U100" i="6"/>
  <c r="S100" i="7" s="1"/>
  <c r="BG468" i="6"/>
  <c r="BH468" i="6"/>
  <c r="BI468" i="6"/>
  <c r="AC468" i="6"/>
  <c r="D468" i="7"/>
  <c r="BF468" i="6"/>
  <c r="V111" i="6"/>
  <c r="T111" i="7" s="1"/>
  <c r="Y300" i="6"/>
  <c r="W300" i="7" s="1"/>
  <c r="BG754" i="6"/>
  <c r="D754" i="7"/>
  <c r="BH754" i="6"/>
  <c r="BF754" i="6"/>
  <c r="AC754" i="6"/>
  <c r="BI754" i="6"/>
  <c r="R63" i="6"/>
  <c r="P63" i="7" s="1"/>
  <c r="W24" i="6"/>
  <c r="U24" i="7" s="1"/>
  <c r="V137" i="6"/>
  <c r="T137" i="7" s="1"/>
  <c r="AC213" i="6"/>
  <c r="D213" i="7"/>
  <c r="BG213" i="6"/>
  <c r="BH213" i="6"/>
  <c r="BI213" i="6"/>
  <c r="BF213" i="6"/>
  <c r="AC439" i="6"/>
  <c r="BF439" i="6"/>
  <c r="BG439" i="6"/>
  <c r="BI439" i="6"/>
  <c r="BH439" i="6"/>
  <c r="D439" i="7"/>
  <c r="BF69" i="6"/>
  <c r="D69" i="7"/>
  <c r="AC69" i="6"/>
  <c r="BH69" i="6"/>
  <c r="BI69" i="6"/>
  <c r="BG69" i="6"/>
  <c r="BI345" i="6"/>
  <c r="D345" i="7"/>
  <c r="BH345" i="6"/>
  <c r="AC345" i="6"/>
  <c r="BF345" i="6"/>
  <c r="BG345" i="6"/>
  <c r="BH596" i="6"/>
  <c r="BF596" i="6"/>
  <c r="D596" i="7"/>
  <c r="BG596" i="6"/>
  <c r="BI596" i="6"/>
  <c r="AC596" i="6"/>
  <c r="BI742" i="6"/>
  <c r="D742" i="7"/>
  <c r="BH742" i="6"/>
  <c r="BG742" i="6"/>
  <c r="AC742" i="6"/>
  <c r="BF742" i="6"/>
  <c r="BI952" i="6"/>
  <c r="AC952" i="6"/>
  <c r="BH952" i="6"/>
  <c r="BG952" i="6"/>
  <c r="BF952" i="6"/>
  <c r="D952" i="7"/>
  <c r="S197" i="6"/>
  <c r="Q197" i="7" s="1"/>
  <c r="T52" i="6"/>
  <c r="R52" i="7" s="1"/>
  <c r="Q257" i="6"/>
  <c r="O257" i="7" s="1"/>
  <c r="U89" i="6"/>
  <c r="S89" i="7" s="1"/>
  <c r="X352" i="6"/>
  <c r="V352" i="7" s="1"/>
  <c r="Q132" i="6"/>
  <c r="O132" i="7" s="1"/>
  <c r="BI288" i="6"/>
  <c r="BH288" i="6"/>
  <c r="D288" i="7"/>
  <c r="BF288" i="6"/>
  <c r="AC288" i="6"/>
  <c r="BG288" i="6"/>
  <c r="D294" i="7"/>
  <c r="BG294" i="6"/>
  <c r="BH294" i="6"/>
  <c r="BI294" i="6"/>
  <c r="BF294" i="6"/>
  <c r="AC294" i="6"/>
  <c r="BF260" i="6"/>
  <c r="AC260" i="6"/>
  <c r="BI260" i="6"/>
  <c r="BH260" i="6"/>
  <c r="D260" i="7"/>
  <c r="BG260" i="6"/>
  <c r="W350" i="6"/>
  <c r="U350" i="7" s="1"/>
  <c r="R8" i="6"/>
  <c r="P8" i="7" s="1"/>
  <c r="W349" i="6"/>
  <c r="U349" i="7" s="1"/>
  <c r="X306" i="6"/>
  <c r="V306" i="7" s="1"/>
  <c r="Y57" i="6"/>
  <c r="W57" i="7" s="1"/>
  <c r="BF463" i="6"/>
  <c r="D463" i="7"/>
  <c r="BG463" i="6"/>
  <c r="AC463" i="6"/>
  <c r="BI463" i="6"/>
  <c r="BH463" i="6"/>
  <c r="BG497" i="6"/>
  <c r="AC497" i="6"/>
  <c r="BF497" i="6"/>
  <c r="BH497" i="6"/>
  <c r="BI497" i="6"/>
  <c r="D497" i="7"/>
  <c r="BI494" i="6"/>
  <c r="BG494" i="6"/>
  <c r="AC494" i="6"/>
  <c r="D494" i="7"/>
  <c r="BF494" i="6"/>
  <c r="BH494" i="6"/>
  <c r="U34" i="6"/>
  <c r="S34" i="7" s="1"/>
  <c r="BF965" i="6"/>
  <c r="D965" i="7"/>
  <c r="AC965" i="6"/>
  <c r="BG965" i="6"/>
  <c r="BI965" i="6"/>
  <c r="BH965" i="6"/>
  <c r="AC955" i="6"/>
  <c r="BF955" i="6"/>
  <c r="D955" i="7"/>
  <c r="BG955" i="6"/>
  <c r="BH955" i="6"/>
  <c r="BI955" i="6"/>
  <c r="S87" i="6"/>
  <c r="Q87" i="7" s="1"/>
  <c r="R122" i="6"/>
  <c r="P122" i="7" s="1"/>
  <c r="Y102" i="6"/>
  <c r="W102" i="7" s="1"/>
  <c r="BI209" i="6"/>
  <c r="BH209" i="6"/>
  <c r="BF209" i="6"/>
  <c r="D209" i="7"/>
  <c r="BG209" i="6"/>
  <c r="AC209" i="6"/>
  <c r="AC326" i="6"/>
  <c r="BI326" i="6"/>
  <c r="BH326" i="6"/>
  <c r="BF326" i="6"/>
  <c r="BG326" i="6"/>
  <c r="D326" i="7"/>
  <c r="D359" i="7"/>
  <c r="AC359" i="6"/>
  <c r="BG359" i="6"/>
  <c r="BI359" i="6"/>
  <c r="BH359" i="6"/>
  <c r="BF359" i="6"/>
  <c r="Q258" i="6"/>
  <c r="O258" i="7" s="1"/>
  <c r="R233" i="6"/>
  <c r="P233" i="7" s="1"/>
  <c r="Y62" i="6"/>
  <c r="W62" i="7" s="1"/>
  <c r="S344" i="6"/>
  <c r="Q344" i="7" s="1"/>
  <c r="AC819" i="6"/>
  <c r="BH819" i="6"/>
  <c r="D819" i="7"/>
  <c r="BF819" i="6"/>
  <c r="BG819" i="6"/>
  <c r="BI819" i="6"/>
  <c r="W256" i="6"/>
  <c r="U256" i="7" s="1"/>
  <c r="BG684" i="6"/>
  <c r="BI684" i="6"/>
  <c r="AC684" i="6"/>
  <c r="D684" i="7"/>
  <c r="BH684" i="6"/>
  <c r="BF684" i="6"/>
  <c r="BH944" i="6"/>
  <c r="D944" i="7"/>
  <c r="AC944" i="6"/>
  <c r="BI944" i="6"/>
  <c r="BF944" i="6"/>
  <c r="BG944" i="6"/>
  <c r="Y169" i="6"/>
  <c r="W169" i="7" s="1"/>
  <c r="BG828" i="6"/>
  <c r="BI828" i="6"/>
  <c r="BF828" i="6"/>
  <c r="D828" i="7"/>
  <c r="BH828" i="6"/>
  <c r="AC828" i="6"/>
  <c r="U351" i="6"/>
  <c r="S351" i="7" s="1"/>
  <c r="V75" i="6"/>
  <c r="T75" i="7" s="1"/>
  <c r="Y221" i="6"/>
  <c r="W221" i="7" s="1"/>
  <c r="W356" i="6"/>
  <c r="U356" i="7" s="1"/>
  <c r="S117" i="6"/>
  <c r="Q117" i="7" s="1"/>
  <c r="D158" i="7"/>
  <c r="BG158" i="6"/>
  <c r="BF158" i="6"/>
  <c r="BH158" i="6"/>
  <c r="AC158" i="6"/>
  <c r="BI158" i="6"/>
  <c r="V311" i="6"/>
  <c r="T311" i="7" s="1"/>
  <c r="Q146" i="6"/>
  <c r="O146" i="7" s="1"/>
  <c r="S327" i="6"/>
  <c r="Q327" i="7" s="1"/>
  <c r="Y278" i="6"/>
  <c r="W278" i="7" s="1"/>
  <c r="W364" i="6"/>
  <c r="U364" i="7" s="1"/>
  <c r="BH589" i="6"/>
  <c r="BI589" i="6"/>
  <c r="BG589" i="6"/>
  <c r="BF589" i="6"/>
  <c r="AC589" i="6"/>
  <c r="D589" i="7"/>
  <c r="V107" i="6"/>
  <c r="T107" i="7" s="1"/>
  <c r="BI223" i="6"/>
  <c r="BG223" i="6"/>
  <c r="BF223" i="6"/>
  <c r="BH223" i="6"/>
  <c r="D223" i="7"/>
  <c r="AC223" i="6"/>
  <c r="BG605" i="6"/>
  <c r="BI605" i="6"/>
  <c r="BF605" i="6"/>
  <c r="BH605" i="6"/>
  <c r="D605" i="7"/>
  <c r="AC605" i="6"/>
  <c r="Y76" i="6"/>
  <c r="W76" i="7" s="1"/>
  <c r="S309" i="6"/>
  <c r="Q309" i="7" s="1"/>
  <c r="Q318" i="6"/>
  <c r="O318" i="7" s="1"/>
  <c r="BI165" i="6"/>
  <c r="D165" i="7"/>
  <c r="BH165" i="6"/>
  <c r="BF165" i="6"/>
  <c r="AC165" i="6"/>
  <c r="BG165" i="6"/>
  <c r="BI121" i="6"/>
  <c r="D121" i="7"/>
  <c r="BH121" i="6"/>
  <c r="BF121" i="6"/>
  <c r="AC121" i="6"/>
  <c r="BG121" i="6"/>
  <c r="AC653" i="6"/>
  <c r="BF653" i="6"/>
  <c r="BI653" i="6"/>
  <c r="BG653" i="6"/>
  <c r="D653" i="7"/>
  <c r="BH653" i="6"/>
  <c r="Y98" i="6"/>
  <c r="W98" i="7" s="1"/>
  <c r="X16" i="6"/>
  <c r="V16" i="7" s="1"/>
  <c r="U149" i="6"/>
  <c r="S149" i="7" s="1"/>
  <c r="BG135" i="6"/>
  <c r="BF135" i="6"/>
  <c r="D135" i="7"/>
  <c r="AC135" i="6"/>
  <c r="BH135" i="6"/>
  <c r="BI135" i="6"/>
  <c r="W228" i="6"/>
  <c r="U228" i="7" s="1"/>
  <c r="T94" i="6"/>
  <c r="R94" i="7" s="1"/>
  <c r="V185" i="6"/>
  <c r="T185" i="7" s="1"/>
  <c r="BI859" i="6"/>
  <c r="BH859" i="6"/>
  <c r="AC859" i="6"/>
  <c r="D859" i="7"/>
  <c r="BF859" i="6"/>
  <c r="BG859" i="6"/>
  <c r="T362" i="6"/>
  <c r="R362" i="7" s="1"/>
  <c r="R188" i="6"/>
  <c r="P188" i="7" s="1"/>
  <c r="X343" i="6"/>
  <c r="V343" i="7" s="1"/>
  <c r="X177" i="6"/>
  <c r="V177" i="7" s="1"/>
  <c r="W242" i="6"/>
  <c r="U242" i="7" s="1"/>
  <c r="R101" i="6"/>
  <c r="P101" i="7" s="1"/>
  <c r="T198" i="6"/>
  <c r="R198" i="7" s="1"/>
  <c r="Y96" i="6"/>
  <c r="W96" i="7" s="1"/>
  <c r="X58" i="6"/>
  <c r="V58" i="7" s="1"/>
  <c r="BI521" i="6"/>
  <c r="AC521" i="6"/>
  <c r="BH521" i="6"/>
  <c r="BG521" i="6"/>
  <c r="D521" i="7"/>
  <c r="BF521" i="6"/>
  <c r="BH575" i="6"/>
  <c r="AC575" i="6"/>
  <c r="BI575" i="6"/>
  <c r="D575" i="7"/>
  <c r="BF575" i="6"/>
  <c r="BG575" i="6"/>
  <c r="T300" i="6"/>
  <c r="R300" i="7" s="1"/>
  <c r="BH266" i="6"/>
  <c r="BF266" i="6"/>
  <c r="AC266" i="6"/>
  <c r="BG266" i="6"/>
  <c r="BI266" i="6"/>
  <c r="D266" i="7"/>
  <c r="BH524" i="6"/>
  <c r="AC524" i="6"/>
  <c r="BI524" i="6"/>
  <c r="D524" i="7"/>
  <c r="BG524" i="6"/>
  <c r="BF524" i="6"/>
  <c r="AC759" i="6"/>
  <c r="BF759" i="6"/>
  <c r="BH759" i="6"/>
  <c r="BI759" i="6"/>
  <c r="BG759" i="6"/>
  <c r="D759" i="7"/>
  <c r="D150" i="7"/>
  <c r="AC150" i="6"/>
  <c r="BH150" i="6"/>
  <c r="BG150" i="6"/>
  <c r="BI150" i="6"/>
  <c r="BF150" i="6"/>
  <c r="BH899" i="6"/>
  <c r="BI899" i="6"/>
  <c r="AC899" i="6"/>
  <c r="D899" i="7"/>
  <c r="BG899" i="6"/>
  <c r="BF899" i="6"/>
  <c r="Y197" i="6"/>
  <c r="W197" i="7" s="1"/>
  <c r="S52" i="6"/>
  <c r="Q52" i="7" s="1"/>
  <c r="BI83" i="6"/>
  <c r="BH83" i="6"/>
  <c r="BF83" i="6"/>
  <c r="AC83" i="6"/>
  <c r="D83" i="7"/>
  <c r="BG83" i="6"/>
  <c r="AC621" i="6"/>
  <c r="BG621" i="6"/>
  <c r="BF621" i="6"/>
  <c r="BI621" i="6"/>
  <c r="BH621" i="6"/>
  <c r="D621" i="7"/>
  <c r="T89" i="6"/>
  <c r="R89" i="7" s="1"/>
  <c r="U352" i="6"/>
  <c r="S352" i="7" s="1"/>
  <c r="BG981" i="6"/>
  <c r="D981" i="7"/>
  <c r="AC981" i="6"/>
  <c r="BI981" i="6"/>
  <c r="BF981" i="6"/>
  <c r="BH981" i="6"/>
  <c r="BG159" i="6"/>
  <c r="BF159" i="6"/>
  <c r="D159" i="7"/>
  <c r="AC159" i="6"/>
  <c r="BH159" i="6"/>
  <c r="BI159" i="6"/>
  <c r="S350" i="6"/>
  <c r="Q350" i="7" s="1"/>
  <c r="BH783" i="6"/>
  <c r="BI783" i="6"/>
  <c r="AC783" i="6"/>
  <c r="D783" i="7"/>
  <c r="BG783" i="6"/>
  <c r="BF783" i="6"/>
  <c r="U8" i="6"/>
  <c r="S8" i="7" s="1"/>
  <c r="R349" i="6"/>
  <c r="P349" i="7" s="1"/>
  <c r="D252" i="7"/>
  <c r="BG252" i="6"/>
  <c r="BH252" i="6"/>
  <c r="BF252" i="6"/>
  <c r="AC252" i="6"/>
  <c r="BI252" i="6"/>
  <c r="BF996" i="6"/>
  <c r="AC996" i="6"/>
  <c r="D996" i="7"/>
  <c r="BG996" i="6"/>
  <c r="BH996" i="6"/>
  <c r="BI996" i="6"/>
  <c r="BF931" i="6"/>
  <c r="AC931" i="6"/>
  <c r="BI931" i="6"/>
  <c r="BH931" i="6"/>
  <c r="D931" i="7"/>
  <c r="BG931" i="6"/>
  <c r="AC59" i="6"/>
  <c r="BI59" i="6"/>
  <c r="BF59" i="6"/>
  <c r="D59" i="7"/>
  <c r="BG59" i="6"/>
  <c r="BH59" i="6"/>
  <c r="U306" i="6"/>
  <c r="S306" i="7" s="1"/>
  <c r="W57" i="6"/>
  <c r="U57" i="7" s="1"/>
  <c r="BG367" i="6"/>
  <c r="BF367" i="6"/>
  <c r="D367" i="7"/>
  <c r="BH367" i="6"/>
  <c r="BI367" i="6"/>
  <c r="AC367" i="6"/>
  <c r="BF394" i="6"/>
  <c r="BH394" i="6"/>
  <c r="AC394" i="6"/>
  <c r="D394" i="7"/>
  <c r="BI394" i="6"/>
  <c r="BG394" i="6"/>
  <c r="X51" i="6"/>
  <c r="V51" i="7" s="1"/>
  <c r="D264" i="7"/>
  <c r="BF264" i="6"/>
  <c r="BH264" i="6"/>
  <c r="BI264" i="6"/>
  <c r="BG264" i="6"/>
  <c r="AC264" i="6"/>
  <c r="Q122" i="6"/>
  <c r="O122" i="7" s="1"/>
  <c r="S258" i="6"/>
  <c r="Q258" i="7" s="1"/>
  <c r="Y233" i="6"/>
  <c r="W233" i="7" s="1"/>
  <c r="T62" i="6"/>
  <c r="R62" i="7" s="1"/>
  <c r="Q256" i="6"/>
  <c r="O256" i="7" s="1"/>
  <c r="Y351" i="6"/>
  <c r="W351" i="7" s="1"/>
  <c r="BF211" i="6"/>
  <c r="BI211" i="6"/>
  <c r="AC211" i="6"/>
  <c r="BG211" i="6"/>
  <c r="D211" i="7"/>
  <c r="BH211" i="6"/>
  <c r="BG20" i="6"/>
  <c r="BI20" i="6"/>
  <c r="BH20" i="6"/>
  <c r="BF20" i="6"/>
  <c r="AC20" i="6"/>
  <c r="D20" i="7"/>
  <c r="AD20" i="6"/>
  <c r="X20" i="7" s="1"/>
  <c r="D361" i="7"/>
  <c r="BH361" i="6"/>
  <c r="BF361" i="6"/>
  <c r="BI361" i="6"/>
  <c r="BG361" i="6"/>
  <c r="AC361" i="6"/>
  <c r="V146" i="6"/>
  <c r="T146" i="7" s="1"/>
  <c r="U307" i="6"/>
  <c r="S307" i="7" s="1"/>
  <c r="BH808" i="6"/>
  <c r="BG808" i="6"/>
  <c r="BI808" i="6"/>
  <c r="D808" i="7"/>
  <c r="AC808" i="6"/>
  <c r="BF808" i="6"/>
  <c r="BG794" i="6"/>
  <c r="D794" i="7"/>
  <c r="BH794" i="6"/>
  <c r="AC794" i="6"/>
  <c r="BF794" i="6"/>
  <c r="BI794" i="6"/>
  <c r="BF418" i="6"/>
  <c r="D418" i="7"/>
  <c r="BG418" i="6"/>
  <c r="AC418" i="6"/>
  <c r="BH418" i="6"/>
  <c r="BI418" i="6"/>
  <c r="X107" i="6"/>
  <c r="V107" i="7" s="1"/>
  <c r="BF841" i="6"/>
  <c r="BG841" i="6"/>
  <c r="D841" i="7"/>
  <c r="BH841" i="6"/>
  <c r="AC841" i="6"/>
  <c r="BI841" i="6"/>
  <c r="BH612" i="6"/>
  <c r="BI612" i="6"/>
  <c r="BF612" i="6"/>
  <c r="AC612" i="6"/>
  <c r="BG612" i="6"/>
  <c r="D612" i="7"/>
  <c r="BG945" i="6"/>
  <c r="BF945" i="6"/>
  <c r="AC945" i="6"/>
  <c r="D945" i="7"/>
  <c r="BH945" i="6"/>
  <c r="BI945" i="6"/>
  <c r="AC30" i="6"/>
  <c r="D30" i="7"/>
  <c r="BH30" i="6"/>
  <c r="BG30" i="6"/>
  <c r="BF30" i="6"/>
  <c r="BI30" i="6"/>
  <c r="D915" i="7"/>
  <c r="BG915" i="6"/>
  <c r="BH915" i="6"/>
  <c r="AC915" i="6"/>
  <c r="BF915" i="6"/>
  <c r="BI915" i="6"/>
  <c r="T149" i="6"/>
  <c r="R149" i="7" s="1"/>
  <c r="Y94" i="6"/>
  <c r="W94" i="7" s="1"/>
  <c r="BG103" i="6"/>
  <c r="D103" i="7"/>
  <c r="BI103" i="6"/>
  <c r="BH103" i="6"/>
  <c r="BF103" i="6"/>
  <c r="AC103" i="6"/>
  <c r="BG844" i="6"/>
  <c r="BF844" i="6"/>
  <c r="BI844" i="6"/>
  <c r="AC844" i="6"/>
  <c r="BH844" i="6"/>
  <c r="D844" i="7"/>
  <c r="D401" i="7"/>
  <c r="BI401" i="6"/>
  <c r="AC401" i="6"/>
  <c r="BH401" i="6"/>
  <c r="BG401" i="6"/>
  <c r="BF401" i="6"/>
  <c r="BH26" i="6"/>
  <c r="BF26" i="6"/>
  <c r="BG26" i="6"/>
  <c r="BI26" i="6"/>
  <c r="AC26" i="6"/>
  <c r="D26" i="7"/>
  <c r="BG809" i="6"/>
  <c r="BH809" i="6"/>
  <c r="D809" i="7"/>
  <c r="AC809" i="6"/>
  <c r="BI809" i="6"/>
  <c r="BF809" i="6"/>
  <c r="T188" i="6"/>
  <c r="R188" i="7" s="1"/>
  <c r="Q343" i="6"/>
  <c r="O343" i="7" s="1"/>
  <c r="V177" i="6"/>
  <c r="T177" i="7" s="1"/>
  <c r="Q101" i="6"/>
  <c r="O101" i="7" s="1"/>
  <c r="AC787" i="6"/>
  <c r="BH787" i="6"/>
  <c r="BF787" i="6"/>
  <c r="BI787" i="6"/>
  <c r="D787" i="7"/>
  <c r="BG787" i="6"/>
  <c r="R152" i="6"/>
  <c r="P152" i="7" s="1"/>
  <c r="BF685" i="6"/>
  <c r="D685" i="7"/>
  <c r="AC685" i="6"/>
  <c r="BH685" i="6"/>
  <c r="BI685" i="6"/>
  <c r="BG685" i="6"/>
  <c r="T58" i="6"/>
  <c r="R58" i="7" s="1"/>
  <c r="BG634" i="6"/>
  <c r="D634" i="7"/>
  <c r="BI634" i="6"/>
  <c r="BH634" i="6"/>
  <c r="AC634" i="6"/>
  <c r="BF634" i="6"/>
  <c r="W182" i="6"/>
  <c r="U182" i="7" s="1"/>
  <c r="BI28" i="6"/>
  <c r="BF28" i="6"/>
  <c r="BG28" i="6"/>
  <c r="D28" i="7"/>
  <c r="AC28" i="6"/>
  <c r="BH28" i="6"/>
  <c r="D297" i="7"/>
  <c r="AC297" i="6"/>
  <c r="BH297" i="6"/>
  <c r="BG297" i="6"/>
  <c r="BI297" i="6"/>
  <c r="BF297" i="6"/>
  <c r="U171" i="6"/>
  <c r="S171" i="7" s="1"/>
  <c r="BG591" i="6"/>
  <c r="D591" i="7"/>
  <c r="BF591" i="6"/>
  <c r="BH591" i="6"/>
  <c r="AC591" i="6"/>
  <c r="BI591" i="6"/>
  <c r="W300" i="6"/>
  <c r="U300" i="7" s="1"/>
  <c r="D557" i="7"/>
  <c r="BI557" i="6"/>
  <c r="AC557" i="6"/>
  <c r="BH557" i="6"/>
  <c r="BG557" i="6"/>
  <c r="BF557" i="6"/>
  <c r="X266" i="6"/>
  <c r="V266" i="7" s="1"/>
  <c r="BG18" i="6"/>
  <c r="AC18" i="6"/>
  <c r="BH18" i="6"/>
  <c r="D18" i="7"/>
  <c r="BI18" i="6"/>
  <c r="BF18" i="6"/>
  <c r="AD18" i="6"/>
  <c r="X18" i="7" s="1"/>
  <c r="Q69" i="6"/>
  <c r="O69" i="7" s="1"/>
  <c r="R345" i="6"/>
  <c r="P345" i="7" s="1"/>
  <c r="T150" i="6"/>
  <c r="R150" i="7" s="1"/>
  <c r="AC711" i="6"/>
  <c r="BG711" i="6"/>
  <c r="D711" i="7"/>
  <c r="BI711" i="6"/>
  <c r="BH711" i="6"/>
  <c r="BF711" i="6"/>
  <c r="R86" i="6"/>
  <c r="P86" i="7" s="1"/>
  <c r="BF874" i="6"/>
  <c r="BH874" i="6"/>
  <c r="AC874" i="6"/>
  <c r="BG874" i="6"/>
  <c r="BI874" i="6"/>
  <c r="D874" i="7"/>
  <c r="R197" i="6"/>
  <c r="P197" i="7" s="1"/>
  <c r="Y52" i="6"/>
  <c r="W52" i="7" s="1"/>
  <c r="T83" i="6"/>
  <c r="R83" i="7" s="1"/>
  <c r="BI799" i="6"/>
  <c r="AC799" i="6"/>
  <c r="BH799" i="6"/>
  <c r="D799" i="7"/>
  <c r="BG799" i="6"/>
  <c r="BF799" i="6"/>
  <c r="AC70" i="6"/>
  <c r="D70" i="7"/>
  <c r="BG70" i="6"/>
  <c r="BF70" i="6"/>
  <c r="BH70" i="6"/>
  <c r="BI70" i="6"/>
  <c r="X89" i="6"/>
  <c r="V89" i="7" s="1"/>
  <c r="W352" i="6"/>
  <c r="U352" i="7" s="1"/>
  <c r="W260" i="6"/>
  <c r="U260" i="7" s="1"/>
  <c r="U41" i="6"/>
  <c r="S41" i="7" s="1"/>
  <c r="BI707" i="6"/>
  <c r="BF707" i="6"/>
  <c r="BG707" i="6"/>
  <c r="BH707" i="6"/>
  <c r="AC707" i="6"/>
  <c r="D707" i="7"/>
  <c r="Q350" i="6"/>
  <c r="O350" i="7" s="1"/>
  <c r="Q8" i="6"/>
  <c r="O8" i="7" s="1"/>
  <c r="S349" i="6"/>
  <c r="Q349" i="7" s="1"/>
  <c r="Q252" i="6"/>
  <c r="O252" i="7" s="1"/>
  <c r="BG548" i="6"/>
  <c r="BF548" i="6"/>
  <c r="D548" i="7"/>
  <c r="AC548" i="6"/>
  <c r="BH548" i="6"/>
  <c r="BI548" i="6"/>
  <c r="S306" i="6"/>
  <c r="Q306" i="7" s="1"/>
  <c r="R57" i="6"/>
  <c r="P57" i="7" s="1"/>
  <c r="W51" i="6"/>
  <c r="U51" i="7" s="1"/>
  <c r="AC733" i="6"/>
  <c r="BH733" i="6"/>
  <c r="BF733" i="6"/>
  <c r="D733" i="7"/>
  <c r="BG733" i="6"/>
  <c r="BI733" i="6"/>
  <c r="D265" i="7"/>
  <c r="BI265" i="6"/>
  <c r="BH265" i="6"/>
  <c r="BF265" i="6"/>
  <c r="BG265" i="6"/>
  <c r="AC265" i="6"/>
  <c r="BH921" i="6"/>
  <c r="D921" i="7"/>
  <c r="BF921" i="6"/>
  <c r="BI921" i="6"/>
  <c r="BG921" i="6"/>
  <c r="AC921" i="6"/>
  <c r="V122" i="6"/>
  <c r="T122" i="7" s="1"/>
  <c r="S102" i="6"/>
  <c r="Q102" i="7" s="1"/>
  <c r="Q209" i="6"/>
  <c r="O209" i="7" s="1"/>
  <c r="T326" i="6"/>
  <c r="R326" i="7" s="1"/>
  <c r="BH413" i="6"/>
  <c r="BI413" i="6"/>
  <c r="BG413" i="6"/>
  <c r="BF413" i="6"/>
  <c r="D413" i="7"/>
  <c r="AC413" i="6"/>
  <c r="T233" i="6"/>
  <c r="R233" i="7" s="1"/>
  <c r="X62" i="6"/>
  <c r="V62" i="7" s="1"/>
  <c r="Y256" i="6"/>
  <c r="W256" i="7" s="1"/>
  <c r="BF162" i="6"/>
  <c r="AC162" i="6"/>
  <c r="D162" i="7"/>
  <c r="BH162" i="6"/>
  <c r="BG162" i="6"/>
  <c r="BI162" i="6"/>
  <c r="V169" i="6"/>
  <c r="T169" i="7" s="1"/>
  <c r="V351" i="6"/>
  <c r="T351" i="7" s="1"/>
  <c r="W75" i="6"/>
  <c r="U75" i="7" s="1"/>
  <c r="X221" i="6"/>
  <c r="V221" i="7" s="1"/>
  <c r="Y356" i="6"/>
  <c r="W356" i="7" s="1"/>
  <c r="Q211" i="6"/>
  <c r="O211" i="7" s="1"/>
  <c r="AC839" i="6"/>
  <c r="BI839" i="6"/>
  <c r="BG839" i="6"/>
  <c r="BF839" i="6"/>
  <c r="D839" i="7"/>
  <c r="BH839" i="6"/>
  <c r="BI758" i="6"/>
  <c r="D758" i="7"/>
  <c r="BH758" i="6"/>
  <c r="BF758" i="6"/>
  <c r="AC758" i="6"/>
  <c r="BG758" i="6"/>
  <c r="U146" i="6"/>
  <c r="S146" i="7" s="1"/>
  <c r="BI873" i="6"/>
  <c r="BG873" i="6"/>
  <c r="BH873" i="6"/>
  <c r="AC873" i="6"/>
  <c r="D873" i="7"/>
  <c r="BF873" i="6"/>
  <c r="AC212" i="6"/>
  <c r="BF212" i="6"/>
  <c r="BG212" i="6"/>
  <c r="BI212" i="6"/>
  <c r="D212" i="7"/>
  <c r="BH212" i="6"/>
  <c r="BH957" i="6"/>
  <c r="BF957" i="6"/>
  <c r="AC957" i="6"/>
  <c r="D957" i="7"/>
  <c r="BI957" i="6"/>
  <c r="BG957" i="6"/>
  <c r="X307" i="6"/>
  <c r="V307" i="7" s="1"/>
  <c r="T327" i="6"/>
  <c r="R327" i="7" s="1"/>
  <c r="BG203" i="6"/>
  <c r="BI203" i="6"/>
  <c r="BH203" i="6"/>
  <c r="AC203" i="6"/>
  <c r="D203" i="7"/>
  <c r="BF203" i="6"/>
  <c r="W278" i="6"/>
  <c r="U278" i="7" s="1"/>
  <c r="AC659" i="6"/>
  <c r="D659" i="7"/>
  <c r="BH659" i="6"/>
  <c r="BG659" i="6"/>
  <c r="BI659" i="6"/>
  <c r="BF659" i="6"/>
  <c r="BH7" i="6"/>
  <c r="AC7" i="6"/>
  <c r="D7" i="7"/>
  <c r="BI7" i="6"/>
  <c r="BG7" i="6"/>
  <c r="BF7" i="6"/>
  <c r="AD7" i="6"/>
  <c r="X7" i="7" s="1"/>
  <c r="T107" i="6"/>
  <c r="R107" i="7" s="1"/>
  <c r="AC568" i="6"/>
  <c r="BG568" i="6"/>
  <c r="BF568" i="6"/>
  <c r="BH568" i="6"/>
  <c r="D568" i="7"/>
  <c r="BI568" i="6"/>
  <c r="BG411" i="6"/>
  <c r="BI411" i="6"/>
  <c r="BF411" i="6"/>
  <c r="D411" i="7"/>
  <c r="AC411" i="6"/>
  <c r="BH411" i="6"/>
  <c r="BH736" i="6"/>
  <c r="BF736" i="6"/>
  <c r="BI736" i="6"/>
  <c r="D736" i="7"/>
  <c r="AC736" i="6"/>
  <c r="BG736" i="6"/>
  <c r="BG727" i="6"/>
  <c r="BI727" i="6"/>
  <c r="BH727" i="6"/>
  <c r="AC727" i="6"/>
  <c r="BF727" i="6"/>
  <c r="D727" i="7"/>
  <c r="T318" i="6"/>
  <c r="R318" i="7" s="1"/>
  <c r="BH985" i="6"/>
  <c r="BF985" i="6"/>
  <c r="AC985" i="6"/>
  <c r="BI985" i="6"/>
  <c r="D985" i="7"/>
  <c r="BG985" i="6"/>
  <c r="W98" i="6"/>
  <c r="U98" i="7" s="1"/>
  <c r="W149" i="6"/>
  <c r="U149" i="7" s="1"/>
  <c r="BG869" i="6"/>
  <c r="D869" i="7"/>
  <c r="BH869" i="6"/>
  <c r="BF869" i="6"/>
  <c r="AC869" i="6"/>
  <c r="BI869" i="6"/>
  <c r="D658" i="7"/>
  <c r="BF658" i="6"/>
  <c r="AC658" i="6"/>
  <c r="BI658" i="6"/>
  <c r="BH658" i="6"/>
  <c r="BG658" i="6"/>
  <c r="Q94" i="6"/>
  <c r="O94" i="7" s="1"/>
  <c r="S185" i="6"/>
  <c r="Q185" i="7" s="1"/>
  <c r="U103" i="6"/>
  <c r="S103" i="7" s="1"/>
  <c r="BF333" i="6"/>
  <c r="AC333" i="6"/>
  <c r="D333" i="7"/>
  <c r="BH333" i="6"/>
  <c r="BG333" i="6"/>
  <c r="BI333" i="6"/>
  <c r="R362" i="6"/>
  <c r="P362" i="7" s="1"/>
  <c r="X26" i="6"/>
  <c r="V26" i="7" s="1"/>
  <c r="W201" i="6"/>
  <c r="U201" i="7" s="1"/>
  <c r="BI881" i="6"/>
  <c r="D881" i="7"/>
  <c r="BF881" i="6"/>
  <c r="AC881" i="6"/>
  <c r="BG881" i="6"/>
  <c r="BH881" i="6"/>
  <c r="X188" i="6"/>
  <c r="V188" i="7" s="1"/>
  <c r="R343" i="6"/>
  <c r="P343" i="7" s="1"/>
  <c r="R177" i="6"/>
  <c r="P177" i="7" s="1"/>
  <c r="U175" i="6"/>
  <c r="S175" i="7" s="1"/>
  <c r="T242" i="6"/>
  <c r="R242" i="7" s="1"/>
  <c r="D716" i="7"/>
  <c r="AC716" i="6"/>
  <c r="BF716" i="6"/>
  <c r="BI716" i="6"/>
  <c r="BH716" i="6"/>
  <c r="BG716" i="6"/>
  <c r="BI126" i="6"/>
  <c r="BH126" i="6"/>
  <c r="BF126" i="6"/>
  <c r="D126" i="7"/>
  <c r="AC126" i="6"/>
  <c r="BG126" i="6"/>
  <c r="U101" i="6"/>
  <c r="S101" i="7" s="1"/>
  <c r="BF801" i="6"/>
  <c r="D801" i="7"/>
  <c r="AC801" i="6"/>
  <c r="BI801" i="6"/>
  <c r="BG801" i="6"/>
  <c r="BH801" i="6"/>
  <c r="AC44" i="6"/>
  <c r="BG44" i="6"/>
  <c r="BH44" i="6"/>
  <c r="BF44" i="6"/>
  <c r="BI44" i="6"/>
  <c r="D44" i="7"/>
  <c r="BI838" i="6"/>
  <c r="BF838" i="6"/>
  <c r="D838" i="7"/>
  <c r="BH838" i="6"/>
  <c r="AC838" i="6"/>
  <c r="BG838" i="6"/>
  <c r="BH576" i="6"/>
  <c r="BG576" i="6"/>
  <c r="BF576" i="6"/>
  <c r="AC576" i="6"/>
  <c r="BI576" i="6"/>
  <c r="D576" i="7"/>
  <c r="V152" i="6"/>
  <c r="T152" i="7" s="1"/>
  <c r="V96" i="6"/>
  <c r="T96" i="7" s="1"/>
  <c r="T171" i="6"/>
  <c r="R171" i="7" s="1"/>
  <c r="T298" i="6"/>
  <c r="R298" i="7" s="1"/>
  <c r="BG784" i="6"/>
  <c r="BH784" i="6"/>
  <c r="D784" i="7"/>
  <c r="BF784" i="6"/>
  <c r="BI784" i="6"/>
  <c r="AC784" i="6"/>
  <c r="BH987" i="6"/>
  <c r="BF987" i="6"/>
  <c r="BG987" i="6"/>
  <c r="AC987" i="6"/>
  <c r="D987" i="7"/>
  <c r="BI987" i="6"/>
  <c r="BH137" i="6"/>
  <c r="BI137" i="6"/>
  <c r="BG137" i="6"/>
  <c r="AC137" i="6"/>
  <c r="D137" i="7"/>
  <c r="BF137" i="6"/>
  <c r="V150" i="6"/>
  <c r="T150" i="7" s="1"/>
  <c r="Q86" i="6"/>
  <c r="O86" i="7" s="1"/>
  <c r="BH512" i="6"/>
  <c r="BG512" i="6"/>
  <c r="BI512" i="6"/>
  <c r="BF512" i="6"/>
  <c r="D512" i="7"/>
  <c r="AC512" i="6"/>
  <c r="Q197" i="6"/>
  <c r="O197" i="7" s="1"/>
  <c r="V52" i="6"/>
  <c r="T52" i="7" s="1"/>
  <c r="Q83" i="6"/>
  <c r="O83" i="7" s="1"/>
  <c r="BF737" i="6"/>
  <c r="AC737" i="6"/>
  <c r="BI737" i="6"/>
  <c r="D737" i="7"/>
  <c r="BG737" i="6"/>
  <c r="BH737" i="6"/>
  <c r="BG837" i="6"/>
  <c r="D837" i="7"/>
  <c r="BF837" i="6"/>
  <c r="AC837" i="6"/>
  <c r="BI837" i="6"/>
  <c r="BH837" i="6"/>
  <c r="BI774" i="6"/>
  <c r="D774" i="7"/>
  <c r="AC774" i="6"/>
  <c r="BF774" i="6"/>
  <c r="BH774" i="6"/>
  <c r="BG774" i="6"/>
  <c r="T352" i="6"/>
  <c r="R352" i="7" s="1"/>
  <c r="BH400" i="6"/>
  <c r="BF400" i="6"/>
  <c r="BG400" i="6"/>
  <c r="AC400" i="6"/>
  <c r="D400" i="7"/>
  <c r="BI400" i="6"/>
  <c r="T41" i="6"/>
  <c r="R41" i="7" s="1"/>
  <c r="Y350" i="6"/>
  <c r="W350" i="7" s="1"/>
  <c r="Y8" i="6"/>
  <c r="W8" i="7" s="1"/>
  <c r="Y349" i="6"/>
  <c r="W349" i="7" s="1"/>
  <c r="Y252" i="6"/>
  <c r="W252" i="7" s="1"/>
  <c r="W59" i="6"/>
  <c r="U59" i="7" s="1"/>
  <c r="Q306" i="6"/>
  <c r="O306" i="7" s="1"/>
  <c r="Q57" i="6"/>
  <c r="O57" i="7" s="1"/>
  <c r="S51" i="6"/>
  <c r="Q51" i="7" s="1"/>
  <c r="BI34" i="6"/>
  <c r="BF34" i="6"/>
  <c r="AC34" i="6"/>
  <c r="D34" i="7"/>
  <c r="BG34" i="6"/>
  <c r="BH34" i="6"/>
  <c r="R264" i="6"/>
  <c r="P264" i="7" s="1"/>
  <c r="D515" i="7"/>
  <c r="BH515" i="6"/>
  <c r="AC515" i="6"/>
  <c r="BF515" i="6"/>
  <c r="BI515" i="6"/>
  <c r="BG515" i="6"/>
  <c r="U122" i="6"/>
  <c r="S122" i="7" s="1"/>
  <c r="BI457" i="6"/>
  <c r="BH457" i="6"/>
  <c r="D457" i="7"/>
  <c r="BF457" i="6"/>
  <c r="BG457" i="6"/>
  <c r="AC457" i="6"/>
  <c r="U258" i="6"/>
  <c r="S258" i="7" s="1"/>
  <c r="X233" i="6"/>
  <c r="V233" i="7" s="1"/>
  <c r="U62" i="6"/>
  <c r="S62" i="7" s="1"/>
  <c r="T256" i="6"/>
  <c r="R256" i="7" s="1"/>
  <c r="Q169" i="6"/>
  <c r="O169" i="7" s="1"/>
  <c r="Q351" i="6"/>
  <c r="O351" i="7" s="1"/>
  <c r="X75" i="6"/>
  <c r="V75" i="7" s="1"/>
  <c r="V221" i="6"/>
  <c r="T221" i="7" s="1"/>
  <c r="Q356" i="6"/>
  <c r="O356" i="7" s="1"/>
  <c r="BI986" i="6"/>
  <c r="BF986" i="6"/>
  <c r="BH986" i="6"/>
  <c r="D986" i="7"/>
  <c r="BG986" i="6"/>
  <c r="AC986" i="6"/>
  <c r="Y20" i="6"/>
  <c r="W20" i="7" s="1"/>
  <c r="Y361" i="6"/>
  <c r="W361" i="7" s="1"/>
  <c r="BH311" i="6"/>
  <c r="BI311" i="6"/>
  <c r="BG311" i="6"/>
  <c r="D311" i="7"/>
  <c r="BF311" i="6"/>
  <c r="AC311" i="6"/>
  <c r="W146" i="6"/>
  <c r="U146" i="7" s="1"/>
  <c r="W243" i="6"/>
  <c r="U243" i="7" s="1"/>
  <c r="R307" i="6"/>
  <c r="P307" i="7" s="1"/>
  <c r="V327" i="6"/>
  <c r="T327" i="7" s="1"/>
  <c r="T203" i="6"/>
  <c r="R203" i="7" s="1"/>
  <c r="D871" i="7"/>
  <c r="BH871" i="6"/>
  <c r="AC871" i="6"/>
  <c r="BI871" i="6"/>
  <c r="BG871" i="6"/>
  <c r="BF871" i="6"/>
  <c r="BH763" i="6"/>
  <c r="BI763" i="6"/>
  <c r="D763" i="7"/>
  <c r="AC763" i="6"/>
  <c r="BF763" i="6"/>
  <c r="BG763" i="6"/>
  <c r="AC757" i="6"/>
  <c r="BH757" i="6"/>
  <c r="BG757" i="6"/>
  <c r="BI757" i="6"/>
  <c r="BF757" i="6"/>
  <c r="D757" i="7"/>
  <c r="R278" i="6"/>
  <c r="P278" i="7" s="1"/>
  <c r="V364" i="6"/>
  <c r="T364" i="7" s="1"/>
  <c r="S7" i="6"/>
  <c r="Q7" i="7" s="1"/>
  <c r="AC476" i="6"/>
  <c r="D476" i="7"/>
  <c r="BI476" i="6"/>
  <c r="BG476" i="6"/>
  <c r="BF476" i="6"/>
  <c r="BH476" i="6"/>
  <c r="D826" i="7"/>
  <c r="BI826" i="6"/>
  <c r="BF826" i="6"/>
  <c r="BG826" i="6"/>
  <c r="BH826" i="6"/>
  <c r="AC826" i="6"/>
  <c r="W244" i="6"/>
  <c r="U244" i="7" s="1"/>
  <c r="BH371" i="6"/>
  <c r="BI371" i="6"/>
  <c r="BG371" i="6"/>
  <c r="BF371" i="6"/>
  <c r="AC371" i="6"/>
  <c r="D371" i="7"/>
  <c r="R107" i="6"/>
  <c r="P107" i="7" s="1"/>
  <c r="D511" i="7"/>
  <c r="AC511" i="6"/>
  <c r="BI511" i="6"/>
  <c r="BF511" i="6"/>
  <c r="BH511" i="6"/>
  <c r="BG511" i="6"/>
  <c r="X318" i="6"/>
  <c r="V318" i="7" s="1"/>
  <c r="R98" i="6"/>
  <c r="P98" i="7" s="1"/>
  <c r="R149" i="6"/>
  <c r="P149" i="7" s="1"/>
  <c r="D464" i="7"/>
  <c r="BG464" i="6"/>
  <c r="BF464" i="6"/>
  <c r="AC464" i="6"/>
  <c r="BH464" i="6"/>
  <c r="BI464" i="6"/>
  <c r="AC498" i="6"/>
  <c r="BI498" i="6"/>
  <c r="D498" i="7"/>
  <c r="BH498" i="6"/>
  <c r="BG498" i="6"/>
  <c r="BF498" i="6"/>
  <c r="U94" i="6"/>
  <c r="S94" i="7" s="1"/>
  <c r="V103" i="6"/>
  <c r="T103" i="7" s="1"/>
  <c r="AC746" i="6"/>
  <c r="D746" i="7"/>
  <c r="BF746" i="6"/>
  <c r="BG746" i="6"/>
  <c r="BH746" i="6"/>
  <c r="BI746" i="6"/>
  <c r="BG973" i="6"/>
  <c r="D973" i="7"/>
  <c r="BI973" i="6"/>
  <c r="AC973" i="6"/>
  <c r="BH973" i="6"/>
  <c r="BF973" i="6"/>
  <c r="U362" i="6"/>
  <c r="S362" i="7" s="1"/>
  <c r="Y26" i="6"/>
  <c r="W26" i="7" s="1"/>
  <c r="BI930" i="6"/>
  <c r="BH930" i="6"/>
  <c r="BF930" i="6"/>
  <c r="AC930" i="6"/>
  <c r="D930" i="7"/>
  <c r="BG930" i="6"/>
  <c r="Q188" i="6"/>
  <c r="O188" i="7" s="1"/>
  <c r="Y343" i="6"/>
  <c r="W343" i="7" s="1"/>
  <c r="W177" i="6"/>
  <c r="U177" i="7" s="1"/>
  <c r="T101" i="6"/>
  <c r="R101" i="7" s="1"/>
  <c r="Q152" i="6"/>
  <c r="O152" i="7" s="1"/>
  <c r="D962" i="7"/>
  <c r="AC962" i="6"/>
  <c r="BF962" i="6"/>
  <c r="BH962" i="6"/>
  <c r="BI962" i="6"/>
  <c r="BG962" i="6"/>
  <c r="Q96" i="6"/>
  <c r="O96" i="7" s="1"/>
  <c r="BI510" i="6"/>
  <c r="AC510" i="6"/>
  <c r="BH510" i="6"/>
  <c r="BG510" i="6"/>
  <c r="BF510" i="6"/>
  <c r="D510" i="7"/>
  <c r="R58" i="6"/>
  <c r="P58" i="7" s="1"/>
  <c r="BG300" i="6"/>
  <c r="BI300" i="6"/>
  <c r="AC300" i="6"/>
  <c r="BF300" i="6"/>
  <c r="BH300" i="6"/>
  <c r="D300" i="7"/>
  <c r="BG849" i="6"/>
  <c r="AC849" i="6"/>
  <c r="BH849" i="6"/>
  <c r="BF849" i="6"/>
  <c r="BI849" i="6"/>
  <c r="D849" i="7"/>
  <c r="BF793" i="6"/>
  <c r="BH793" i="6"/>
  <c r="D793" i="7"/>
  <c r="AC793" i="6"/>
  <c r="BG793" i="6"/>
  <c r="BI793" i="6"/>
  <c r="AC641" i="6"/>
  <c r="BF641" i="6"/>
  <c r="D641" i="7"/>
  <c r="BH641" i="6"/>
  <c r="BG641" i="6"/>
  <c r="BI641" i="6"/>
  <c r="BF767" i="6"/>
  <c r="BI767" i="6"/>
  <c r="BG767" i="6"/>
  <c r="AC767" i="6"/>
  <c r="D767" i="7"/>
  <c r="BH767" i="6"/>
  <c r="D379" i="7"/>
  <c r="BG379" i="6"/>
  <c r="BF379" i="6"/>
  <c r="BH379" i="6"/>
  <c r="BI379" i="6"/>
  <c r="AC379" i="6"/>
  <c r="BH380" i="6"/>
  <c r="BF380" i="6"/>
  <c r="BG380" i="6"/>
  <c r="D380" i="7"/>
  <c r="AC380" i="6"/>
  <c r="BI380" i="6"/>
  <c r="D699" i="7"/>
  <c r="BF699" i="6"/>
  <c r="AC699" i="6"/>
  <c r="BI699" i="6"/>
  <c r="BH699" i="6"/>
  <c r="BG699" i="6"/>
  <c r="AC818" i="6"/>
  <c r="D818" i="7"/>
  <c r="BG818" i="6"/>
  <c r="BF818" i="6"/>
  <c r="BI818" i="6"/>
  <c r="BH818" i="6"/>
  <c r="X197" i="6"/>
  <c r="V197" i="7" s="1"/>
  <c r="W52" i="6"/>
  <c r="U52" i="7" s="1"/>
  <c r="X83" i="6"/>
  <c r="V83" i="7" s="1"/>
  <c r="BF729" i="6"/>
  <c r="BI729" i="6"/>
  <c r="D729" i="7"/>
  <c r="BG729" i="6"/>
  <c r="AC729" i="6"/>
  <c r="BH729" i="6"/>
  <c r="BG89" i="6"/>
  <c r="BF89" i="6"/>
  <c r="D89" i="7"/>
  <c r="BH89" i="6"/>
  <c r="BI89" i="6"/>
  <c r="AC89" i="6"/>
  <c r="Y352" i="6"/>
  <c r="W352" i="7" s="1"/>
  <c r="Q41" i="6"/>
  <c r="O41" i="7" s="1"/>
  <c r="U350" i="6"/>
  <c r="S350" i="7" s="1"/>
  <c r="S8" i="6"/>
  <c r="Q8" i="7" s="1"/>
  <c r="V349" i="6"/>
  <c r="T349" i="7" s="1"/>
  <c r="R252" i="6"/>
  <c r="P252" i="7" s="1"/>
  <c r="Y59" i="6"/>
  <c r="W59" i="7" s="1"/>
  <c r="R306" i="6"/>
  <c r="P306" i="7" s="1"/>
  <c r="T57" i="6"/>
  <c r="R57" i="7" s="1"/>
  <c r="BF558" i="6"/>
  <c r="D558" i="7"/>
  <c r="BH558" i="6"/>
  <c r="AC558" i="6"/>
  <c r="BI558" i="6"/>
  <c r="BG558" i="6"/>
  <c r="U367" i="6"/>
  <c r="S367" i="7" s="1"/>
  <c r="V51" i="6"/>
  <c r="T51" i="7" s="1"/>
  <c r="BI966" i="6"/>
  <c r="D966" i="7"/>
  <c r="BF966" i="6"/>
  <c r="BH966" i="6"/>
  <c r="AC966" i="6"/>
  <c r="BG966" i="6"/>
  <c r="AC412" i="6"/>
  <c r="BF412" i="6"/>
  <c r="BG412" i="6"/>
  <c r="D412" i="7"/>
  <c r="BH412" i="6"/>
  <c r="BI412" i="6"/>
  <c r="AC407" i="6"/>
  <c r="BI407" i="6"/>
  <c r="BF407" i="6"/>
  <c r="D407" i="7"/>
  <c r="BG407" i="6"/>
  <c r="BH407" i="6"/>
  <c r="BI924" i="6"/>
  <c r="AC924" i="6"/>
  <c r="D924" i="7"/>
  <c r="BF924" i="6"/>
  <c r="BH924" i="6"/>
  <c r="BG924" i="6"/>
  <c r="D601" i="7"/>
  <c r="BI601" i="6"/>
  <c r="BH601" i="6"/>
  <c r="AC601" i="6"/>
  <c r="BF601" i="6"/>
  <c r="BG601" i="6"/>
  <c r="AC87" i="6"/>
  <c r="BH87" i="6"/>
  <c r="BG87" i="6"/>
  <c r="BI87" i="6"/>
  <c r="BF87" i="6"/>
  <c r="D87" i="7"/>
  <c r="V258" i="6"/>
  <c r="T258" i="7" s="1"/>
  <c r="Q233" i="6"/>
  <c r="O233" i="7" s="1"/>
  <c r="Q62" i="6"/>
  <c r="O62" i="7" s="1"/>
  <c r="BF344" i="6"/>
  <c r="BG344" i="6"/>
  <c r="BH344" i="6"/>
  <c r="BI344" i="6"/>
  <c r="AC344" i="6"/>
  <c r="D344" i="7"/>
  <c r="X256" i="6"/>
  <c r="V256" i="7" s="1"/>
  <c r="BI285" i="6"/>
  <c r="AC285" i="6"/>
  <c r="BF285" i="6"/>
  <c r="BG285" i="6"/>
  <c r="D285" i="7"/>
  <c r="BH285" i="6"/>
  <c r="U169" i="6"/>
  <c r="S169" i="7" s="1"/>
  <c r="S351" i="6"/>
  <c r="Q351" i="7" s="1"/>
  <c r="R75" i="6"/>
  <c r="P75" i="7" s="1"/>
  <c r="V20" i="6"/>
  <c r="T20" i="7" s="1"/>
  <c r="V117" i="6"/>
  <c r="T117" i="7" s="1"/>
  <c r="V184" i="6"/>
  <c r="T184" i="7" s="1"/>
  <c r="U361" i="6"/>
  <c r="S361" i="7" s="1"/>
  <c r="BI475" i="6"/>
  <c r="BG475" i="6"/>
  <c r="D475" i="7"/>
  <c r="BF475" i="6"/>
  <c r="AC475" i="6"/>
  <c r="BH475" i="6"/>
  <c r="S311" i="6"/>
  <c r="Q311" i="7" s="1"/>
  <c r="BH85" i="6"/>
  <c r="AC85" i="6"/>
  <c r="BG85" i="6"/>
  <c r="BI85" i="6"/>
  <c r="BF85" i="6"/>
  <c r="D85" i="7"/>
  <c r="U243" i="6"/>
  <c r="S243" i="7" s="1"/>
  <c r="V307" i="6"/>
  <c r="T307" i="7" s="1"/>
  <c r="W327" i="6"/>
  <c r="U327" i="7" s="1"/>
  <c r="Y203" i="6"/>
  <c r="W203" i="7" s="1"/>
  <c r="S278" i="6"/>
  <c r="Q278" i="7" s="1"/>
  <c r="BG895" i="6"/>
  <c r="BF895" i="6"/>
  <c r="D895" i="7"/>
  <c r="AC895" i="6"/>
  <c r="BI895" i="6"/>
  <c r="BH895" i="6"/>
  <c r="X244" i="6"/>
  <c r="V244" i="7" s="1"/>
  <c r="Y107" i="6"/>
  <c r="W107" i="7" s="1"/>
  <c r="BG989" i="6"/>
  <c r="BI989" i="6"/>
  <c r="D989" i="7"/>
  <c r="AC989" i="6"/>
  <c r="BH989" i="6"/>
  <c r="BF989" i="6"/>
  <c r="D240" i="7"/>
  <c r="BH240" i="6"/>
  <c r="BF240" i="6"/>
  <c r="AC240" i="6"/>
  <c r="BI240" i="6"/>
  <c r="BG240" i="6"/>
  <c r="AC885" i="6"/>
  <c r="BF885" i="6"/>
  <c r="D885" i="7"/>
  <c r="BH885" i="6"/>
  <c r="BG885" i="6"/>
  <c r="BI885" i="6"/>
  <c r="D852" i="7"/>
  <c r="AC852" i="6"/>
  <c r="BG852" i="6"/>
  <c r="BF852" i="6"/>
  <c r="BH852" i="6"/>
  <c r="BI852" i="6"/>
  <c r="AC969" i="6"/>
  <c r="BI969" i="6"/>
  <c r="D969" i="7"/>
  <c r="BG969" i="6"/>
  <c r="BF969" i="6"/>
  <c r="BH969" i="6"/>
  <c r="W318" i="6"/>
  <c r="U318" i="7" s="1"/>
  <c r="BF868" i="6"/>
  <c r="BH868" i="6"/>
  <c r="D868" i="7"/>
  <c r="BI868" i="6"/>
  <c r="AC868" i="6"/>
  <c r="BG868" i="6"/>
  <c r="AC284" i="6"/>
  <c r="BI284" i="6"/>
  <c r="BG284" i="6"/>
  <c r="BH284" i="6"/>
  <c r="D284" i="7"/>
  <c r="BF284" i="6"/>
  <c r="X149" i="6"/>
  <c r="V149" i="7" s="1"/>
  <c r="BG375" i="6"/>
  <c r="BI375" i="6"/>
  <c r="BF375" i="6"/>
  <c r="BH375" i="6"/>
  <c r="D375" i="7"/>
  <c r="AC375" i="6"/>
  <c r="Q228" i="6"/>
  <c r="O228" i="7" s="1"/>
  <c r="BG216" i="6"/>
  <c r="AC216" i="6"/>
  <c r="BF216" i="6"/>
  <c r="D216" i="7"/>
  <c r="BI216" i="6"/>
  <c r="BH216" i="6"/>
  <c r="BG922" i="6"/>
  <c r="AC922" i="6"/>
  <c r="BF922" i="6"/>
  <c r="BI922" i="6"/>
  <c r="D922" i="7"/>
  <c r="BH922" i="6"/>
  <c r="BF458" i="6"/>
  <c r="BI458" i="6"/>
  <c r="D458" i="7"/>
  <c r="BG458" i="6"/>
  <c r="BH458" i="6"/>
  <c r="AC458" i="6"/>
  <c r="BH167" i="6"/>
  <c r="BI167" i="6"/>
  <c r="BF167" i="6"/>
  <c r="AC167" i="6"/>
  <c r="BG167" i="6"/>
  <c r="D167" i="7"/>
  <c r="Y188" i="6"/>
  <c r="W188" i="7" s="1"/>
  <c r="Y177" i="6"/>
  <c r="W177" i="7" s="1"/>
  <c r="W175" i="6"/>
  <c r="U175" i="7" s="1"/>
  <c r="Q242" i="6"/>
  <c r="O242" i="7" s="1"/>
  <c r="W126" i="6"/>
  <c r="U126" i="7" s="1"/>
  <c r="R96" i="6"/>
  <c r="P96" i="7" s="1"/>
  <c r="D668" i="7"/>
  <c r="BI668" i="6"/>
  <c r="BH668" i="6"/>
  <c r="BF668" i="6"/>
  <c r="BG668" i="6"/>
  <c r="AC668" i="6"/>
  <c r="AC721" i="6"/>
  <c r="BF721" i="6"/>
  <c r="D721" i="7"/>
  <c r="BG721" i="6"/>
  <c r="BH721" i="6"/>
  <c r="BI721" i="6"/>
  <c r="BF118" i="6"/>
  <c r="D118" i="7"/>
  <c r="BG118" i="6"/>
  <c r="AC118" i="6"/>
  <c r="BI118" i="6"/>
  <c r="BH118" i="6"/>
  <c r="BF487" i="6"/>
  <c r="BI487" i="6"/>
  <c r="D487" i="7"/>
  <c r="BG487" i="6"/>
  <c r="BH487" i="6"/>
  <c r="AC487" i="6"/>
  <c r="AC378" i="6"/>
  <c r="BI378" i="6"/>
  <c r="BF378" i="6"/>
  <c r="BG378" i="6"/>
  <c r="BH378" i="6"/>
  <c r="D378" i="7"/>
  <c r="BF286" i="6"/>
  <c r="AC286" i="6"/>
  <c r="BI286" i="6"/>
  <c r="BH286" i="6"/>
  <c r="D286" i="7"/>
  <c r="BG286" i="6"/>
  <c r="X171" i="6"/>
  <c r="V171" i="7" s="1"/>
  <c r="BI100" i="6"/>
  <c r="BH100" i="6"/>
  <c r="BF100" i="6"/>
  <c r="D100" i="7"/>
  <c r="AC100" i="6"/>
  <c r="BG100" i="6"/>
  <c r="BG276" i="6"/>
  <c r="BI276" i="6"/>
  <c r="D276" i="7"/>
  <c r="BH276" i="6"/>
  <c r="AC276" i="6"/>
  <c r="BF276" i="6"/>
  <c r="BG111" i="6"/>
  <c r="D111" i="7"/>
  <c r="BI111" i="6"/>
  <c r="AC111" i="6"/>
  <c r="BH111" i="6"/>
  <c r="BF111" i="6"/>
  <c r="BI907" i="6"/>
  <c r="AC907" i="6"/>
  <c r="BG907" i="6"/>
  <c r="BH907" i="6"/>
  <c r="D907" i="7"/>
  <c r="BF907" i="6"/>
  <c r="Q298" i="6"/>
  <c r="O298" i="7" s="1"/>
  <c r="D63" i="7"/>
  <c r="BG63" i="6"/>
  <c r="BF63" i="6"/>
  <c r="BH63" i="6"/>
  <c r="BI63" i="6"/>
  <c r="AC63" i="6"/>
  <c r="D24" i="7"/>
  <c r="BH24" i="6"/>
  <c r="BF24" i="6"/>
  <c r="AC24" i="6"/>
  <c r="BI24" i="6"/>
  <c r="BG24" i="6"/>
  <c r="W213" i="6"/>
  <c r="U213" i="7" s="1"/>
  <c r="BH637" i="6"/>
  <c r="BG637" i="6"/>
  <c r="BF637" i="6"/>
  <c r="BI637" i="6"/>
  <c r="AC637" i="6"/>
  <c r="D637" i="7"/>
  <c r="D490" i="7"/>
  <c r="BH490" i="6"/>
  <c r="BF490" i="6"/>
  <c r="BG490" i="6"/>
  <c r="AC490" i="6"/>
  <c r="BI490" i="6"/>
  <c r="Y86" i="6"/>
  <c r="W86" i="7" s="1"/>
  <c r="BI257" i="6"/>
  <c r="BG257" i="6"/>
  <c r="D257" i="7"/>
  <c r="AC257" i="6"/>
  <c r="BF257" i="6"/>
  <c r="BH257" i="6"/>
  <c r="BG480" i="6"/>
  <c r="BI480" i="6"/>
  <c r="BH480" i="6"/>
  <c r="D480" i="7"/>
  <c r="BF480" i="6"/>
  <c r="AC480" i="6"/>
  <c r="V89" i="6"/>
  <c r="T89" i="7" s="1"/>
  <c r="BI132" i="6"/>
  <c r="BG132" i="6"/>
  <c r="D132" i="7"/>
  <c r="BF132" i="6"/>
  <c r="AC132" i="6"/>
  <c r="BH132" i="6"/>
  <c r="Q159" i="6"/>
  <c r="O159" i="7" s="1"/>
  <c r="R41" i="6"/>
  <c r="P41" i="7" s="1"/>
  <c r="X350" i="6"/>
  <c r="V350" i="7" s="1"/>
  <c r="T349" i="6"/>
  <c r="R349" i="7" s="1"/>
  <c r="BI916" i="6"/>
  <c r="D916" i="7"/>
  <c r="BF916" i="6"/>
  <c r="BH916" i="6"/>
  <c r="AC916" i="6"/>
  <c r="BG916" i="6"/>
  <c r="S59" i="6"/>
  <c r="Q59" i="7" s="1"/>
  <c r="BF390" i="6"/>
  <c r="BI390" i="6"/>
  <c r="BG390" i="6"/>
  <c r="D390" i="7"/>
  <c r="AC390" i="6"/>
  <c r="BH390" i="6"/>
  <c r="Y306" i="6"/>
  <c r="W306" i="7" s="1"/>
  <c r="S57" i="6"/>
  <c r="Q57" i="7" s="1"/>
  <c r="V367" i="6"/>
  <c r="T367" i="7" s="1"/>
  <c r="X264" i="6"/>
  <c r="V264" i="7" s="1"/>
  <c r="AC102" i="6"/>
  <c r="D102" i="7"/>
  <c r="BI102" i="6"/>
  <c r="BG102" i="6"/>
  <c r="BH102" i="6"/>
  <c r="BF102" i="6"/>
  <c r="U233" i="6"/>
  <c r="S233" i="7" s="1"/>
  <c r="X169" i="6"/>
  <c r="V169" i="7" s="1"/>
  <c r="Y75" i="6"/>
  <c r="W75" i="7" s="1"/>
  <c r="BH221" i="6"/>
  <c r="AC221" i="6"/>
  <c r="BI221" i="6"/>
  <c r="BG221" i="6"/>
  <c r="D221" i="7"/>
  <c r="BF221" i="6"/>
  <c r="D356" i="7"/>
  <c r="BH356" i="6"/>
  <c r="BF356" i="6"/>
  <c r="BG356" i="6"/>
  <c r="BI356" i="6"/>
  <c r="AC356" i="6"/>
  <c r="T20" i="6"/>
  <c r="R20" i="7" s="1"/>
  <c r="S361" i="6"/>
  <c r="Q361" i="7" s="1"/>
  <c r="R212" i="6"/>
  <c r="P212" i="7" s="1"/>
  <c r="V243" i="6"/>
  <c r="T243" i="7" s="1"/>
  <c r="Y327" i="6"/>
  <c r="W327" i="7" s="1"/>
  <c r="S203" i="6"/>
  <c r="Q203" i="7" s="1"/>
  <c r="Q278" i="6"/>
  <c r="O278" i="7" s="1"/>
  <c r="BI364" i="6"/>
  <c r="BG364" i="6"/>
  <c r="AC364" i="6"/>
  <c r="D364" i="7"/>
  <c r="BH364" i="6"/>
  <c r="BF364" i="6"/>
  <c r="BF448" i="6"/>
  <c r="BI448" i="6"/>
  <c r="BH448" i="6"/>
  <c r="BG448" i="6"/>
  <c r="AC448" i="6"/>
  <c r="D448" i="7"/>
  <c r="R244" i="6"/>
  <c r="P244" i="7" s="1"/>
  <c r="BG409" i="6"/>
  <c r="D409" i="7"/>
  <c r="BH409" i="6"/>
  <c r="BI409" i="6"/>
  <c r="BF409" i="6"/>
  <c r="AC409" i="6"/>
  <c r="BH428" i="6"/>
  <c r="BG428" i="6"/>
  <c r="D428" i="7"/>
  <c r="BI428" i="6"/>
  <c r="BF428" i="6"/>
  <c r="AC428" i="6"/>
  <c r="BF697" i="6"/>
  <c r="BG697" i="6"/>
  <c r="BI697" i="6"/>
  <c r="BH697" i="6"/>
  <c r="AC697" i="6"/>
  <c r="D697" i="7"/>
  <c r="X30" i="6"/>
  <c r="V30" i="7" s="1"/>
  <c r="BF98" i="6"/>
  <c r="BG98" i="6"/>
  <c r="D98" i="7"/>
  <c r="BI98" i="6"/>
  <c r="AC98" i="6"/>
  <c r="BH98" i="6"/>
  <c r="BG442" i="6"/>
  <c r="AC442" i="6"/>
  <c r="D442" i="7"/>
  <c r="BH442" i="6"/>
  <c r="BI442" i="6"/>
  <c r="BF442" i="6"/>
  <c r="D812" i="7"/>
  <c r="BF812" i="6"/>
  <c r="BH812" i="6"/>
  <c r="BI812" i="6"/>
  <c r="AC812" i="6"/>
  <c r="BG812" i="6"/>
  <c r="BH185" i="6"/>
  <c r="BG185" i="6"/>
  <c r="BI185" i="6"/>
  <c r="AC185" i="6"/>
  <c r="BF185" i="6"/>
  <c r="D185" i="7"/>
  <c r="BF615" i="6"/>
  <c r="BI615" i="6"/>
  <c r="BG615" i="6"/>
  <c r="D615" i="7"/>
  <c r="BH615" i="6"/>
  <c r="AC615" i="6"/>
  <c r="BG362" i="6"/>
  <c r="D362" i="7"/>
  <c r="BH362" i="6"/>
  <c r="BI362" i="6"/>
  <c r="BF362" i="6"/>
  <c r="AC362" i="6"/>
  <c r="S26" i="6"/>
  <c r="Q26" i="7" s="1"/>
  <c r="D728" i="7"/>
  <c r="AC728" i="6"/>
  <c r="BH728" i="6"/>
  <c r="BF728" i="6"/>
  <c r="BI728" i="6"/>
  <c r="BG728" i="6"/>
  <c r="BI343" i="6"/>
  <c r="BG343" i="6"/>
  <c r="BF343" i="6"/>
  <c r="BH343" i="6"/>
  <c r="AC343" i="6"/>
  <c r="D343" i="7"/>
  <c r="T177" i="6"/>
  <c r="R177" i="7" s="1"/>
  <c r="BI588" i="6"/>
  <c r="BH588" i="6"/>
  <c r="BF588" i="6"/>
  <c r="BG588" i="6"/>
  <c r="AC588" i="6"/>
  <c r="D588" i="7"/>
  <c r="BG58" i="6"/>
  <c r="BH58" i="6"/>
  <c r="AC58" i="6"/>
  <c r="BI58" i="6"/>
  <c r="BF58" i="6"/>
  <c r="D58" i="7"/>
  <c r="D830" i="7"/>
  <c r="BH830" i="6"/>
  <c r="BI830" i="6"/>
  <c r="BF830" i="6"/>
  <c r="BG830" i="6"/>
  <c r="AC830" i="6"/>
  <c r="BF843" i="6"/>
  <c r="AC843" i="6"/>
  <c r="BI843" i="6"/>
  <c r="BG843" i="6"/>
  <c r="BH843" i="6"/>
  <c r="D843" i="7"/>
  <c r="D197" i="7"/>
  <c r="BH197" i="6"/>
  <c r="BG197" i="6"/>
  <c r="BI197" i="6"/>
  <c r="BF197" i="6"/>
  <c r="AC197" i="6"/>
  <c r="AD197" i="6"/>
  <c r="X197" i="7" s="1"/>
  <c r="BF52" i="6"/>
  <c r="BH52" i="6"/>
  <c r="AC52" i="6"/>
  <c r="D52" i="7"/>
  <c r="BG52" i="6"/>
  <c r="BI52" i="6"/>
  <c r="BI352" i="6"/>
  <c r="BF352" i="6"/>
  <c r="AC352" i="6"/>
  <c r="D352" i="7"/>
  <c r="BH352" i="6"/>
  <c r="BG352" i="6"/>
  <c r="AC435" i="6"/>
  <c r="BG435" i="6"/>
  <c r="D435" i="7"/>
  <c r="BI435" i="6"/>
  <c r="BH435" i="6"/>
  <c r="BF435" i="6"/>
  <c r="BG8" i="6"/>
  <c r="BH8" i="6"/>
  <c r="BF8" i="6"/>
  <c r="BI8" i="6"/>
  <c r="D8" i="7"/>
  <c r="AC8" i="6"/>
  <c r="BG753" i="6"/>
  <c r="AC753" i="6"/>
  <c r="BI753" i="6"/>
  <c r="D753" i="7"/>
  <c r="BF753" i="6"/>
  <c r="BH753" i="6"/>
  <c r="BH886" i="6"/>
  <c r="AC886" i="6"/>
  <c r="BG886" i="6"/>
  <c r="BF886" i="6"/>
  <c r="D886" i="7"/>
  <c r="BI886" i="6"/>
  <c r="BH51" i="6"/>
  <c r="BF51" i="6"/>
  <c r="D51" i="7"/>
  <c r="BI51" i="6"/>
  <c r="BG51" i="6"/>
  <c r="AC51" i="6"/>
  <c r="BF460" i="6"/>
  <c r="AC460" i="6"/>
  <c r="BH460" i="6"/>
  <c r="BG460" i="6"/>
  <c r="BI460" i="6"/>
  <c r="D460" i="7"/>
  <c r="AC122" i="6"/>
  <c r="BH122" i="6"/>
  <c r="D122" i="7"/>
  <c r="BG122" i="6"/>
  <c r="BF122" i="6"/>
  <c r="BI122" i="6"/>
  <c r="BG258" i="6"/>
  <c r="BF258" i="6"/>
  <c r="BI258" i="6"/>
  <c r="D258" i="7"/>
  <c r="AC258" i="6"/>
  <c r="BH258" i="6"/>
  <c r="BG62" i="6"/>
  <c r="BI62" i="6"/>
  <c r="BH62" i="6"/>
  <c r="AC62" i="6"/>
  <c r="D62" i="7"/>
  <c r="BF62" i="6"/>
  <c r="BF351" i="6"/>
  <c r="D351" i="7"/>
  <c r="AC351" i="6"/>
  <c r="BH351" i="6"/>
  <c r="BI351" i="6"/>
  <c r="BG351" i="6"/>
  <c r="D597" i="7"/>
  <c r="BG597" i="6"/>
  <c r="BI597" i="6"/>
  <c r="BF597" i="6"/>
  <c r="AC597" i="6"/>
  <c r="BH597" i="6"/>
  <c r="AC992" i="6"/>
  <c r="BG992" i="6"/>
  <c r="BI992" i="6"/>
  <c r="D992" i="7"/>
  <c r="BF992" i="6"/>
  <c r="BH992" i="6"/>
  <c r="BG948" i="6"/>
  <c r="BI948" i="6"/>
  <c r="D948" i="7"/>
  <c r="AC948" i="6"/>
  <c r="BH948" i="6"/>
  <c r="BF948" i="6"/>
  <c r="BG146" i="6"/>
  <c r="BI146" i="6"/>
  <c r="AC146" i="6"/>
  <c r="BH146" i="6"/>
  <c r="BF146" i="6"/>
  <c r="D146" i="7"/>
  <c r="D764" i="7"/>
  <c r="BH764" i="6"/>
  <c r="BI764" i="6"/>
  <c r="BG764" i="6"/>
  <c r="BF764" i="6"/>
  <c r="AC764" i="6"/>
  <c r="BG570" i="6"/>
  <c r="D570" i="7"/>
  <c r="BI570" i="6"/>
  <c r="BF570" i="6"/>
  <c r="BH570" i="6"/>
  <c r="AC570" i="6"/>
  <c r="AC307" i="6"/>
  <c r="BH307" i="6"/>
  <c r="D307" i="7"/>
  <c r="BI307" i="6"/>
  <c r="BG307" i="6"/>
  <c r="BF307" i="6"/>
  <c r="BH648" i="6"/>
  <c r="BI648" i="6"/>
  <c r="D648" i="7"/>
  <c r="BG648" i="6"/>
  <c r="AC648" i="6"/>
  <c r="BF648" i="6"/>
  <c r="BG107" i="6"/>
  <c r="BH107" i="6"/>
  <c r="AC107" i="6"/>
  <c r="BI107" i="6"/>
  <c r="D107" i="7"/>
  <c r="BF107" i="6"/>
  <c r="BI971" i="6"/>
  <c r="BH971" i="6"/>
  <c r="BG971" i="6"/>
  <c r="D971" i="7"/>
  <c r="AC971" i="6"/>
  <c r="BF971" i="6"/>
  <c r="W30" i="6"/>
  <c r="U30" i="7" s="1"/>
  <c r="BF581" i="6"/>
  <c r="D581" i="7"/>
  <c r="BI581" i="6"/>
  <c r="BG581" i="6"/>
  <c r="AC581" i="6"/>
  <c r="BH581" i="6"/>
  <c r="BI149" i="6"/>
  <c r="BF149" i="6"/>
  <c r="D149" i="7"/>
  <c r="BH149" i="6"/>
  <c r="BG149" i="6"/>
  <c r="AC149" i="6"/>
  <c r="D94" i="7"/>
  <c r="BI94" i="6"/>
  <c r="AC94" i="6"/>
  <c r="BF94" i="6"/>
  <c r="BH94" i="6"/>
  <c r="BG94" i="6"/>
  <c r="BG640" i="6"/>
  <c r="D640" i="7"/>
  <c r="BH640" i="6"/>
  <c r="BF640" i="6"/>
  <c r="BI640" i="6"/>
  <c r="AC640" i="6"/>
  <c r="AC101" i="6"/>
  <c r="BH101" i="6"/>
  <c r="BI101" i="6"/>
  <c r="BG101" i="6"/>
  <c r="D101" i="7"/>
  <c r="BF101" i="6"/>
  <c r="BG740" i="6"/>
  <c r="BI740" i="6"/>
  <c r="D740" i="7"/>
  <c r="AC740" i="6"/>
  <c r="BH740" i="6"/>
  <c r="BF740" i="6"/>
  <c r="BH152" i="6"/>
  <c r="AC152" i="6"/>
  <c r="BI152" i="6"/>
  <c r="BG152" i="6"/>
  <c r="D152" i="7"/>
  <c r="BF152" i="6"/>
  <c r="S96" i="6"/>
  <c r="Q96" i="7" s="1"/>
  <c r="Z2" i="6" l="1" a="1"/>
  <c r="Z2" i="6" s="1"/>
  <c r="AD946" i="6" s="1"/>
  <c r="X946" i="7" s="1"/>
  <c r="AD738" i="6"/>
  <c r="X738" i="7" s="1"/>
  <c r="AD45" i="6"/>
  <c r="X45" i="7" s="1"/>
  <c r="AD128" i="6"/>
  <c r="X128" i="7" s="1"/>
  <c r="AD164" i="6"/>
  <c r="X164" i="7" s="1"/>
  <c r="AD511" i="6"/>
  <c r="X511" i="7" s="1"/>
  <c r="AD640" i="6"/>
  <c r="X640" i="7" s="1"/>
  <c r="AD302" i="6"/>
  <c r="X302" i="7" s="1"/>
  <c r="AD696" i="6"/>
  <c r="X696" i="7" s="1"/>
  <c r="AD907" i="6"/>
  <c r="X907" i="7" s="1"/>
  <c r="AD74" i="6"/>
  <c r="X74" i="7" s="1"/>
  <c r="AD910" i="6"/>
  <c r="X910" i="7" s="1"/>
  <c r="AD309" i="6"/>
  <c r="X309" i="7" s="1"/>
  <c r="AD144" i="6"/>
  <c r="X144" i="7" s="1"/>
  <c r="AD908" i="6"/>
  <c r="X908" i="7" s="1"/>
  <c r="AD809" i="6"/>
  <c r="X809" i="7" s="1"/>
  <c r="AD843" i="6"/>
  <c r="X843" i="7" s="1"/>
  <c r="AD422" i="6"/>
  <c r="X422" i="7" s="1"/>
  <c r="AD577" i="6"/>
  <c r="X577" i="7" s="1"/>
  <c r="AD597" i="6"/>
  <c r="X597" i="7" s="1"/>
  <c r="AD185" i="6"/>
  <c r="X185" i="7" s="1"/>
  <c r="AD579" i="6"/>
  <c r="X579" i="7" s="1"/>
  <c r="AD332" i="6"/>
  <c r="X332" i="7" s="1"/>
  <c r="AD379" i="6"/>
  <c r="X379" i="7" s="1"/>
  <c r="AD274" i="6"/>
  <c r="X274" i="7" s="1"/>
  <c r="AD756" i="6"/>
  <c r="X756" i="7" s="1"/>
  <c r="AD69" i="6"/>
  <c r="X69" i="7" s="1"/>
  <c r="AD351" i="6"/>
  <c r="X351" i="7" s="1"/>
  <c r="AD419" i="6"/>
  <c r="X419" i="7" s="1"/>
  <c r="AD318" i="6"/>
  <c r="X318" i="7" s="1"/>
  <c r="AD736" i="6"/>
  <c r="X736" i="7" s="1"/>
  <c r="AD479" i="6"/>
  <c r="X479" i="7" s="1"/>
  <c r="AD453" i="6"/>
  <c r="X453" i="7" s="1"/>
  <c r="AD833" i="6"/>
  <c r="X833" i="7" s="1"/>
  <c r="AD167" i="6"/>
  <c r="X167" i="7" s="1"/>
  <c r="AD196" i="6"/>
  <c r="X196" i="7" s="1"/>
  <c r="AD173" i="6"/>
  <c r="X173" i="7" s="1"/>
  <c r="AD848" i="6"/>
  <c r="X848" i="7" s="1"/>
  <c r="AD152" i="6"/>
  <c r="X152" i="7" s="1"/>
  <c r="AD431" i="6"/>
  <c r="X431" i="7" s="1"/>
  <c r="AD290" i="6"/>
  <c r="X290" i="7" s="1"/>
  <c r="AD836" i="6"/>
  <c r="X836" i="7" s="1"/>
  <c r="AD327" i="6"/>
  <c r="X327" i="7" s="1"/>
  <c r="C231" i="9"/>
  <c r="M231" i="9" s="1"/>
  <c r="W231" i="9" s="1"/>
  <c r="C211" i="9"/>
  <c r="M211" i="9" s="1"/>
  <c r="W211" i="9" s="1"/>
  <c r="C332" i="9"/>
  <c r="M332" i="9" s="1"/>
  <c r="W332" i="9" s="1"/>
  <c r="C286" i="9"/>
  <c r="M286" i="9" s="1"/>
  <c r="W286" i="9" s="1"/>
  <c r="C279" i="9"/>
  <c r="M279" i="9" s="1"/>
  <c r="W279" i="9" s="1"/>
  <c r="C29" i="9"/>
  <c r="M29" i="9" s="1"/>
  <c r="W29" i="9" s="1"/>
  <c r="C236" i="9"/>
  <c r="M236" i="9" s="1"/>
  <c r="W236" i="9" s="1"/>
  <c r="C203" i="9"/>
  <c r="M203" i="9" s="1"/>
  <c r="W203" i="9" s="1"/>
  <c r="C43" i="9"/>
  <c r="M43" i="9" s="1"/>
  <c r="W43" i="9" s="1"/>
  <c r="C352" i="9"/>
  <c r="M352" i="9" s="1"/>
  <c r="W352" i="9" s="1"/>
  <c r="C154" i="9"/>
  <c r="M154" i="9" s="1"/>
  <c r="W154" i="9" s="1"/>
  <c r="C163" i="9"/>
  <c r="M163" i="9" s="1"/>
  <c r="W163" i="9" s="1"/>
  <c r="C224" i="9"/>
  <c r="M224" i="9" s="1"/>
  <c r="W224" i="9" s="1"/>
  <c r="C11" i="9"/>
  <c r="M11" i="9" s="1"/>
  <c r="W11" i="9" s="1"/>
  <c r="C288" i="9"/>
  <c r="M288" i="9" s="1"/>
  <c r="W288" i="9" s="1"/>
  <c r="C326" i="9"/>
  <c r="M326" i="9" s="1"/>
  <c r="W326" i="9" s="1"/>
  <c r="C105" i="9"/>
  <c r="M105" i="9" s="1"/>
  <c r="W105" i="9" s="1"/>
  <c r="C289" i="9"/>
  <c r="M289" i="9" s="1"/>
  <c r="W289" i="9" s="1"/>
  <c r="C366" i="9"/>
  <c r="M366" i="9" s="1"/>
  <c r="W366" i="9" s="1"/>
  <c r="C14" i="9"/>
  <c r="M14" i="9" s="1"/>
  <c r="W14" i="9" s="1"/>
  <c r="C54" i="9"/>
  <c r="M54" i="9" s="1"/>
  <c r="W54" i="9" s="1"/>
  <c r="C83" i="9"/>
  <c r="M83" i="9" s="1"/>
  <c r="W83" i="9" s="1"/>
  <c r="C253" i="9"/>
  <c r="M253" i="9" s="1"/>
  <c r="W253" i="9" s="1"/>
  <c r="C225" i="9"/>
  <c r="M225" i="9" s="1"/>
  <c r="W225" i="9" s="1"/>
  <c r="C147" i="9"/>
  <c r="M147" i="9" s="1"/>
  <c r="W147" i="9" s="1"/>
  <c r="C275" i="9"/>
  <c r="M275" i="9" s="1"/>
  <c r="W275" i="9" s="1"/>
  <c r="C66" i="9"/>
  <c r="M66" i="9" s="1"/>
  <c r="W66" i="9" s="1"/>
  <c r="C228" i="9"/>
  <c r="M228" i="9" s="1"/>
  <c r="W228" i="9" s="1"/>
  <c r="C233" i="9"/>
  <c r="M233" i="9" s="1"/>
  <c r="W233" i="9" s="1"/>
  <c r="C113" i="9"/>
  <c r="M113" i="9" s="1"/>
  <c r="W113" i="9" s="1"/>
  <c r="C197" i="9"/>
  <c r="M197" i="9" s="1"/>
  <c r="W197" i="9" s="1"/>
  <c r="C192" i="9"/>
  <c r="M192" i="9" s="1"/>
  <c r="W192" i="9" s="1"/>
  <c r="C318" i="9"/>
  <c r="M318" i="9" s="1"/>
  <c r="W318" i="9" s="1"/>
  <c r="C15" i="9"/>
  <c r="M15" i="9" s="1"/>
  <c r="W15" i="9" s="1"/>
  <c r="C212" i="9"/>
  <c r="M212" i="9" s="1"/>
  <c r="W212" i="9" s="1"/>
  <c r="C115" i="9"/>
  <c r="M115" i="9" s="1"/>
  <c r="W115" i="9" s="1"/>
  <c r="C351" i="9"/>
  <c r="M351" i="9" s="1"/>
  <c r="W351" i="9" s="1"/>
  <c r="C331" i="9"/>
  <c r="M331" i="9" s="1"/>
  <c r="W331" i="9" s="1"/>
  <c r="C165" i="9"/>
  <c r="M165" i="9" s="1"/>
  <c r="W165" i="9" s="1"/>
  <c r="C61" i="9"/>
  <c r="M61" i="9" s="1"/>
  <c r="W61" i="9" s="1"/>
  <c r="C153" i="9"/>
  <c r="M153" i="9" s="1"/>
  <c r="W153" i="9" s="1"/>
  <c r="C6" i="9"/>
  <c r="M6" i="9" s="1"/>
  <c r="W6" i="9" s="1"/>
  <c r="C70" i="9"/>
  <c r="M70" i="9" s="1"/>
  <c r="W70" i="9" s="1"/>
  <c r="C252" i="9"/>
  <c r="M252" i="9" s="1"/>
  <c r="W252" i="9" s="1"/>
  <c r="C33" i="9"/>
  <c r="M33" i="9" s="1"/>
  <c r="W33" i="9" s="1"/>
  <c r="C234" i="9"/>
  <c r="M234" i="9" s="1"/>
  <c r="W234" i="9" s="1"/>
  <c r="C5" i="9"/>
  <c r="M5" i="9" s="1"/>
  <c r="W5" i="9" s="1"/>
  <c r="C238" i="9"/>
  <c r="M238" i="9" s="1"/>
  <c r="W238" i="9" s="1"/>
  <c r="C182" i="9"/>
  <c r="M182" i="9" s="1"/>
  <c r="W182" i="9" s="1"/>
  <c r="C166" i="9"/>
  <c r="M166" i="9" s="1"/>
  <c r="W166" i="9" s="1"/>
  <c r="C308" i="9"/>
  <c r="M308" i="9" s="1"/>
  <c r="W308" i="9" s="1"/>
  <c r="C314" i="9"/>
  <c r="M314" i="9" s="1"/>
  <c r="W314" i="9" s="1"/>
  <c r="C97" i="9"/>
  <c r="M97" i="9" s="1"/>
  <c r="W97" i="9" s="1"/>
  <c r="C86" i="9"/>
  <c r="M86" i="9" s="1"/>
  <c r="W86" i="9" s="1"/>
  <c r="C324" i="9"/>
  <c r="M324" i="9" s="1"/>
  <c r="W324" i="9" s="1"/>
  <c r="C195" i="9"/>
  <c r="M195" i="9" s="1"/>
  <c r="W195" i="9" s="1"/>
  <c r="C107" i="9"/>
  <c r="M107" i="9" s="1"/>
  <c r="W107" i="9" s="1"/>
  <c r="C95" i="9"/>
  <c r="M95" i="9" s="1"/>
  <c r="W95" i="9" s="1"/>
  <c r="C222" i="9"/>
  <c r="M222" i="9" s="1"/>
  <c r="W222" i="9" s="1"/>
  <c r="C143" i="9"/>
  <c r="M143" i="9" s="1"/>
  <c r="W143" i="9" s="1"/>
  <c r="C124" i="9"/>
  <c r="M124" i="9" s="1"/>
  <c r="W124" i="9" s="1"/>
  <c r="C264" i="9"/>
  <c r="M264" i="9" s="1"/>
  <c r="W264" i="9" s="1"/>
  <c r="C336" i="9"/>
  <c r="M336" i="9" s="1"/>
  <c r="W336" i="9" s="1"/>
  <c r="C355" i="9"/>
  <c r="M355" i="9" s="1"/>
  <c r="W355" i="9" s="1"/>
  <c r="C215" i="9"/>
  <c r="M215" i="9" s="1"/>
  <c r="W215" i="9" s="1"/>
  <c r="C305" i="9"/>
  <c r="M305" i="9" s="1"/>
  <c r="W305" i="9" s="1"/>
  <c r="C362" i="9"/>
  <c r="M362" i="9" s="1"/>
  <c r="W362" i="9" s="1"/>
  <c r="C137" i="9"/>
  <c r="M137" i="9" s="1"/>
  <c r="W137" i="9" s="1"/>
  <c r="C325" i="9"/>
  <c r="M325" i="9" s="1"/>
  <c r="W325" i="9" s="1"/>
  <c r="C189" i="9"/>
  <c r="M189" i="9" s="1"/>
  <c r="W189" i="9" s="1"/>
  <c r="C176" i="9"/>
  <c r="M176" i="9" s="1"/>
  <c r="W176" i="9" s="1"/>
  <c r="C81" i="9"/>
  <c r="M81" i="9" s="1"/>
  <c r="W81" i="9" s="1"/>
  <c r="C246" i="9"/>
  <c r="M246" i="9" s="1"/>
  <c r="W246" i="9" s="1"/>
  <c r="C187" i="9"/>
  <c r="M187" i="9" s="1"/>
  <c r="W187" i="9" s="1"/>
  <c r="C161" i="9"/>
  <c r="M161" i="9" s="1"/>
  <c r="W161" i="9" s="1"/>
  <c r="C223" i="9"/>
  <c r="M223" i="9" s="1"/>
  <c r="W223" i="9" s="1"/>
  <c r="C365" i="9"/>
  <c r="M365" i="9" s="1"/>
  <c r="W365" i="9" s="1"/>
  <c r="C167" i="9"/>
  <c r="M167" i="9" s="1"/>
  <c r="W167" i="9" s="1"/>
  <c r="C155" i="9"/>
  <c r="M155" i="9" s="1"/>
  <c r="W155" i="9" s="1"/>
  <c r="C108" i="9"/>
  <c r="M108" i="9" s="1"/>
  <c r="C361" i="9"/>
  <c r="M361" i="9" s="1"/>
  <c r="W361" i="9" s="1"/>
  <c r="C273" i="9"/>
  <c r="M273" i="9" s="1"/>
  <c r="W273" i="9" s="1"/>
  <c r="C244" i="9"/>
  <c r="M244" i="9" s="1"/>
  <c r="W244" i="9" s="1"/>
  <c r="C48" i="9"/>
  <c r="M48" i="9" s="1"/>
  <c r="W48" i="9" s="1"/>
  <c r="C349" i="9"/>
  <c r="M349" i="9" s="1"/>
  <c r="W349" i="9" s="1"/>
  <c r="C204" i="9"/>
  <c r="M204" i="9" s="1"/>
  <c r="W204" i="9" s="1"/>
  <c r="C292" i="9"/>
  <c r="M292" i="9" s="1"/>
  <c r="W292" i="9" s="1"/>
  <c r="C226" i="9"/>
  <c r="M226" i="9" s="1"/>
  <c r="W226" i="9" s="1"/>
  <c r="C270" i="9"/>
  <c r="M270" i="9" s="1"/>
  <c r="W270" i="9" s="1"/>
  <c r="C245" i="9"/>
  <c r="M245" i="9" s="1"/>
  <c r="W245" i="9" s="1"/>
  <c r="C2" i="9"/>
  <c r="M2" i="9" s="1"/>
  <c r="W2" i="9" s="1"/>
  <c r="C328" i="9"/>
  <c r="M328" i="9" s="1"/>
  <c r="W328" i="9" s="1"/>
  <c r="C3" i="9"/>
  <c r="M3" i="9" s="1"/>
  <c r="W3" i="9" s="1"/>
  <c r="C22" i="9"/>
  <c r="M22" i="9" s="1"/>
  <c r="W22" i="9" s="1"/>
  <c r="C276" i="9"/>
  <c r="M276" i="9" s="1"/>
  <c r="W276" i="9" s="1"/>
  <c r="C20" i="9"/>
  <c r="M20" i="9" s="1"/>
  <c r="W20" i="9" s="1"/>
  <c r="C188" i="9"/>
  <c r="M188" i="9" s="1"/>
  <c r="W188" i="9" s="1"/>
  <c r="C309" i="9"/>
  <c r="M309" i="9" s="1"/>
  <c r="W309" i="9" s="1"/>
  <c r="C140" i="9"/>
  <c r="M140" i="9" s="1"/>
  <c r="W140" i="9" s="1"/>
  <c r="C322" i="9"/>
  <c r="M322" i="9" s="1"/>
  <c r="W322" i="9" s="1"/>
  <c r="C139" i="9"/>
  <c r="M139" i="9" s="1"/>
  <c r="W139" i="9" s="1"/>
  <c r="C199" i="9"/>
  <c r="M199" i="9" s="1"/>
  <c r="W199" i="9" s="1"/>
  <c r="C202" i="9"/>
  <c r="M202" i="9" s="1"/>
  <c r="C198" i="9"/>
  <c r="M198" i="9" s="1"/>
  <c r="W198" i="9" s="1"/>
  <c r="C9" i="9"/>
  <c r="M9" i="9" s="1"/>
  <c r="W9" i="9" s="1"/>
  <c r="C263" i="9"/>
  <c r="M263" i="9" s="1"/>
  <c r="W263" i="9" s="1"/>
  <c r="C254" i="9"/>
  <c r="M254" i="9" s="1"/>
  <c r="W254" i="9" s="1"/>
  <c r="C26" i="9"/>
  <c r="M26" i="9" s="1"/>
  <c r="W26" i="9" s="1"/>
  <c r="C347" i="9"/>
  <c r="M347" i="9" s="1"/>
  <c r="W347" i="9" s="1"/>
  <c r="C340" i="9"/>
  <c r="M340" i="9" s="1"/>
  <c r="W340" i="9" s="1"/>
  <c r="C41" i="9"/>
  <c r="M41" i="9" s="1"/>
  <c r="W41" i="9" s="1"/>
  <c r="C313" i="9"/>
  <c r="M313" i="9" s="1"/>
  <c r="W313" i="9" s="1"/>
  <c r="C315" i="9"/>
  <c r="M315" i="9" s="1"/>
  <c r="W315" i="9" s="1"/>
  <c r="C210" i="9"/>
  <c r="M210" i="9" s="1"/>
  <c r="W210" i="9" s="1"/>
  <c r="C162" i="9"/>
  <c r="M162" i="9" s="1"/>
  <c r="W162" i="9" s="1"/>
  <c r="C194" i="9"/>
  <c r="M194" i="9" s="1"/>
  <c r="W194" i="9" s="1"/>
  <c r="C129" i="9"/>
  <c r="M129" i="9" s="1"/>
  <c r="W129" i="9" s="1"/>
  <c r="C269" i="9"/>
  <c r="M269" i="9" s="1"/>
  <c r="W269" i="9" s="1"/>
  <c r="C152" i="9"/>
  <c r="M152" i="9" s="1"/>
  <c r="W152" i="9" s="1"/>
  <c r="C293" i="9"/>
  <c r="M293" i="9" s="1"/>
  <c r="W293" i="9" s="1"/>
  <c r="C298" i="9"/>
  <c r="M298" i="9" s="1"/>
  <c r="W298" i="9" s="1"/>
  <c r="C144" i="9"/>
  <c r="M144" i="9" s="1"/>
  <c r="W144" i="9" s="1"/>
  <c r="C128" i="9"/>
  <c r="M128" i="9" s="1"/>
  <c r="W128" i="9" s="1"/>
  <c r="C250" i="9"/>
  <c r="M250" i="9" s="1"/>
  <c r="W250" i="9" s="1"/>
  <c r="C193" i="9"/>
  <c r="M193" i="9" s="1"/>
  <c r="W193" i="9" s="1"/>
  <c r="C92" i="9"/>
  <c r="M92" i="9" s="1"/>
  <c r="W92" i="9" s="1"/>
  <c r="C96" i="9"/>
  <c r="M96" i="9" s="1"/>
  <c r="W96" i="9" s="1"/>
  <c r="C28" i="9"/>
  <c r="M28" i="9" s="1"/>
  <c r="W28" i="9" s="1"/>
  <c r="C247" i="9"/>
  <c r="M247" i="9" s="1"/>
  <c r="W247" i="9" s="1"/>
  <c r="C284" i="9"/>
  <c r="M284" i="9" s="1"/>
  <c r="W284" i="9" s="1"/>
  <c r="C131" i="9"/>
  <c r="M131" i="9" s="1"/>
  <c r="W131" i="9" s="1"/>
  <c r="C103" i="9"/>
  <c r="M103" i="9" s="1"/>
  <c r="W103" i="9" s="1"/>
  <c r="C171" i="9"/>
  <c r="M171" i="9" s="1"/>
  <c r="W171" i="9" s="1"/>
  <c r="C249" i="9"/>
  <c r="M249" i="9" s="1"/>
  <c r="W249" i="9" s="1"/>
  <c r="C123" i="9"/>
  <c r="M123" i="9" s="1"/>
  <c r="W123" i="9" s="1"/>
  <c r="C21" i="9"/>
  <c r="M21" i="9" s="1"/>
  <c r="W21" i="9" s="1"/>
  <c r="C57" i="9"/>
  <c r="M57" i="9" s="1"/>
  <c r="W57" i="9" s="1"/>
  <c r="C184" i="9"/>
  <c r="M184" i="9" s="1"/>
  <c r="W184" i="9" s="1"/>
  <c r="C118" i="9"/>
  <c r="M118" i="9" s="1"/>
  <c r="W118" i="9" s="1"/>
  <c r="C237" i="9"/>
  <c r="M237" i="9" s="1"/>
  <c r="W237" i="9" s="1"/>
  <c r="C51" i="9"/>
  <c r="M51" i="9" s="1"/>
  <c r="W51" i="9" s="1"/>
  <c r="C94" i="9"/>
  <c r="M94" i="9" s="1"/>
  <c r="W94" i="9" s="1"/>
  <c r="C357" i="9"/>
  <c r="M357" i="9" s="1"/>
  <c r="W357" i="9" s="1"/>
  <c r="C267" i="9"/>
  <c r="M267" i="9" s="1"/>
  <c r="W267" i="9" s="1"/>
  <c r="C201" i="9"/>
  <c r="M201" i="9" s="1"/>
  <c r="C16" i="9"/>
  <c r="M16" i="9" s="1"/>
  <c r="W16" i="9" s="1"/>
  <c r="C52" i="9"/>
  <c r="M52" i="9" s="1"/>
  <c r="W52" i="9" s="1"/>
  <c r="C205" i="9"/>
  <c r="M205" i="9" s="1"/>
  <c r="W205" i="9" s="1"/>
  <c r="C266" i="9"/>
  <c r="M266" i="9" s="1"/>
  <c r="W266" i="9" s="1"/>
  <c r="C287" i="9"/>
  <c r="M287" i="9" s="1"/>
  <c r="W287" i="9" s="1"/>
  <c r="C50" i="9"/>
  <c r="M50" i="9" s="1"/>
  <c r="W50" i="9" s="1"/>
  <c r="C79" i="9"/>
  <c r="M79" i="9" s="1"/>
  <c r="W79" i="9" s="1"/>
  <c r="C307" i="9"/>
  <c r="M307" i="9" s="1"/>
  <c r="W307" i="9" s="1"/>
  <c r="C277" i="9"/>
  <c r="M277" i="9" s="1"/>
  <c r="W277" i="9" s="1"/>
  <c r="C330" i="9"/>
  <c r="M330" i="9" s="1"/>
  <c r="W330" i="9" s="1"/>
  <c r="C104" i="9"/>
  <c r="M104" i="9" s="1"/>
  <c r="W104" i="9" s="1"/>
  <c r="C13" i="9"/>
  <c r="M13" i="9" s="1"/>
  <c r="W13" i="9" s="1"/>
  <c r="C230" i="9"/>
  <c r="M230" i="9" s="1"/>
  <c r="W230" i="9" s="1"/>
  <c r="C174" i="9"/>
  <c r="M174" i="9" s="1"/>
  <c r="W174" i="9" s="1"/>
  <c r="C126" i="9"/>
  <c r="M126" i="9" s="1"/>
  <c r="W126" i="9" s="1"/>
  <c r="C172" i="9"/>
  <c r="M172" i="9" s="1"/>
  <c r="W172" i="9" s="1"/>
  <c r="C84" i="9"/>
  <c r="M84" i="9" s="1"/>
  <c r="W84" i="9" s="1"/>
  <c r="C101" i="9"/>
  <c r="M101" i="9" s="1"/>
  <c r="W101" i="9" s="1"/>
  <c r="C282" i="9"/>
  <c r="M282" i="9" s="1"/>
  <c r="W282" i="9" s="1"/>
  <c r="C146" i="9"/>
  <c r="M146" i="9" s="1"/>
  <c r="W146" i="9" s="1"/>
  <c r="C134" i="9"/>
  <c r="M134" i="9" s="1"/>
  <c r="W134" i="9" s="1"/>
  <c r="C356" i="9"/>
  <c r="M356" i="9" s="1"/>
  <c r="W356" i="9" s="1"/>
  <c r="C297" i="9"/>
  <c r="M297" i="9" s="1"/>
  <c r="W297" i="9" s="1"/>
  <c r="C183" i="9"/>
  <c r="M183" i="9" s="1"/>
  <c r="W183" i="9" s="1"/>
  <c r="C241" i="9"/>
  <c r="M241" i="9" s="1"/>
  <c r="W241" i="9" s="1"/>
  <c r="C261" i="9"/>
  <c r="M261" i="9" s="1"/>
  <c r="W261" i="9" s="1"/>
  <c r="C209" i="9"/>
  <c r="M209" i="9" s="1"/>
  <c r="W209" i="9" s="1"/>
  <c r="C320" i="9"/>
  <c r="M320" i="9" s="1"/>
  <c r="W320" i="9" s="1"/>
  <c r="C190" i="9"/>
  <c r="M190" i="9" s="1"/>
  <c r="W190" i="9" s="1"/>
  <c r="C88" i="9"/>
  <c r="M88" i="9" s="1"/>
  <c r="W88" i="9" s="1"/>
  <c r="C178" i="9"/>
  <c r="M178" i="9" s="1"/>
  <c r="W178" i="9" s="1"/>
  <c r="C24" i="9"/>
  <c r="M24" i="9" s="1"/>
  <c r="W24" i="9" s="1"/>
  <c r="C302" i="9"/>
  <c r="M302" i="9" s="1"/>
  <c r="W302" i="9" s="1"/>
  <c r="C71" i="9"/>
  <c r="M71" i="9" s="1"/>
  <c r="W71" i="9" s="1"/>
  <c r="C312" i="9"/>
  <c r="M312" i="9" s="1"/>
  <c r="W312" i="9" s="1"/>
  <c r="C265" i="9"/>
  <c r="M265" i="9" s="1"/>
  <c r="W265" i="9" s="1"/>
  <c r="C216" i="9"/>
  <c r="M216" i="9" s="1"/>
  <c r="W216" i="9" s="1"/>
  <c r="C90" i="9"/>
  <c r="M90" i="9" s="1"/>
  <c r="W90" i="9" s="1"/>
  <c r="C36" i="9"/>
  <c r="M36" i="9" s="1"/>
  <c r="W36" i="9" s="1"/>
  <c r="C343" i="9"/>
  <c r="M343" i="9" s="1"/>
  <c r="W343" i="9" s="1"/>
  <c r="C232" i="9"/>
  <c r="M232" i="9" s="1"/>
  <c r="W232" i="9" s="1"/>
  <c r="C217" i="9"/>
  <c r="M217" i="9" s="1"/>
  <c r="W217" i="9" s="1"/>
  <c r="C69" i="9"/>
  <c r="M69" i="9" s="1"/>
  <c r="W69" i="9" s="1"/>
  <c r="C311" i="9"/>
  <c r="M311" i="9" s="1"/>
  <c r="W311" i="9" s="1"/>
  <c r="C180" i="9"/>
  <c r="M180" i="9" s="1"/>
  <c r="W180" i="9" s="1"/>
  <c r="C80" i="9"/>
  <c r="M80" i="9" s="1"/>
  <c r="W80" i="9" s="1"/>
  <c r="C145" i="9"/>
  <c r="M145" i="9" s="1"/>
  <c r="W145" i="9" s="1"/>
  <c r="C149" i="9"/>
  <c r="M149" i="9" s="1"/>
  <c r="W149" i="9" s="1"/>
  <c r="C49" i="9"/>
  <c r="M49" i="9" s="1"/>
  <c r="W49" i="9" s="1"/>
  <c r="C55" i="9"/>
  <c r="M55" i="9" s="1"/>
  <c r="W55" i="9" s="1"/>
  <c r="C116" i="9"/>
  <c r="M116" i="9" s="1"/>
  <c r="W116" i="9" s="1"/>
  <c r="C306" i="9"/>
  <c r="M306" i="9" s="1"/>
  <c r="W306" i="9" s="1"/>
  <c r="C239" i="9"/>
  <c r="M239" i="9" s="1"/>
  <c r="W239" i="9" s="1"/>
  <c r="C227" i="9"/>
  <c r="M227" i="9" s="1"/>
  <c r="W227" i="9" s="1"/>
  <c r="C323" i="9"/>
  <c r="M323" i="9" s="1"/>
  <c r="W323" i="9" s="1"/>
  <c r="C93" i="9"/>
  <c r="M93" i="9" s="1"/>
  <c r="W93" i="9" s="1"/>
  <c r="C255" i="9"/>
  <c r="M255" i="9" s="1"/>
  <c r="W255" i="9" s="1"/>
  <c r="C136" i="9"/>
  <c r="M136" i="9" s="1"/>
  <c r="W136" i="9" s="1"/>
  <c r="C112" i="9"/>
  <c r="M112" i="9" s="1"/>
  <c r="W112" i="9" s="1"/>
  <c r="C12" i="9"/>
  <c r="M12" i="9" s="1"/>
  <c r="W12" i="9" s="1"/>
  <c r="C58" i="9"/>
  <c r="M58" i="9" s="1"/>
  <c r="W58" i="9" s="1"/>
  <c r="C278" i="9"/>
  <c r="M278" i="9" s="1"/>
  <c r="W278" i="9" s="1"/>
  <c r="C44" i="9"/>
  <c r="M44" i="9" s="1"/>
  <c r="W44" i="9" s="1"/>
  <c r="C268" i="9"/>
  <c r="M268" i="9" s="1"/>
  <c r="W268" i="9" s="1"/>
  <c r="C301" i="9"/>
  <c r="M301" i="9" s="1"/>
  <c r="W301" i="9" s="1"/>
  <c r="C110" i="9"/>
  <c r="M110" i="9" s="1"/>
  <c r="W110" i="9" s="1"/>
  <c r="C151" i="9"/>
  <c r="M151" i="9" s="1"/>
  <c r="W151" i="9" s="1"/>
  <c r="C260" i="9"/>
  <c r="M260" i="9" s="1"/>
  <c r="W260" i="9" s="1"/>
  <c r="C354" i="9"/>
  <c r="M354" i="9" s="1"/>
  <c r="W354" i="9" s="1"/>
  <c r="C321" i="9"/>
  <c r="M321" i="9" s="1"/>
  <c r="W321" i="9" s="1"/>
  <c r="C62" i="9"/>
  <c r="M62" i="9" s="1"/>
  <c r="W62" i="9" s="1"/>
  <c r="C160" i="9"/>
  <c r="M160" i="9" s="1"/>
  <c r="W160" i="9" s="1"/>
  <c r="C127" i="9"/>
  <c r="M127" i="9" s="1"/>
  <c r="W127" i="9" s="1"/>
  <c r="C68" i="9"/>
  <c r="M68" i="9" s="1"/>
  <c r="W68" i="9" s="1"/>
  <c r="C46" i="9"/>
  <c r="M46" i="9" s="1"/>
  <c r="W46" i="9" s="1"/>
  <c r="C64" i="9"/>
  <c r="M64" i="9" s="1"/>
  <c r="W64" i="9" s="1"/>
  <c r="C121" i="9"/>
  <c r="M121" i="9" s="1"/>
  <c r="W121" i="9" s="1"/>
  <c r="C299" i="9"/>
  <c r="M299" i="9" s="1"/>
  <c r="W299" i="9" s="1"/>
  <c r="C34" i="9"/>
  <c r="M34" i="9" s="1"/>
  <c r="W34" i="9" s="1"/>
  <c r="C142" i="9"/>
  <c r="M142" i="9" s="1"/>
  <c r="W142" i="9" s="1"/>
  <c r="C59" i="9"/>
  <c r="M59" i="9" s="1"/>
  <c r="W59" i="9" s="1"/>
  <c r="C159" i="9"/>
  <c r="M159" i="9" s="1"/>
  <c r="W159" i="9" s="1"/>
  <c r="C240" i="9"/>
  <c r="M240" i="9" s="1"/>
  <c r="W240" i="9" s="1"/>
  <c r="C35" i="9"/>
  <c r="M35" i="9" s="1"/>
  <c r="W35" i="9" s="1"/>
  <c r="C191" i="9"/>
  <c r="M191" i="9" s="1"/>
  <c r="W191" i="9" s="1"/>
  <c r="C291" i="9"/>
  <c r="M291" i="9" s="1"/>
  <c r="W291" i="9" s="1"/>
  <c r="C23" i="9"/>
  <c r="M23" i="9" s="1"/>
  <c r="W23" i="9" s="1"/>
  <c r="C310" i="9"/>
  <c r="M310" i="9" s="1"/>
  <c r="W310" i="9" s="1"/>
  <c r="C60" i="9"/>
  <c r="M60" i="9" s="1"/>
  <c r="W60" i="9" s="1"/>
  <c r="C348" i="9"/>
  <c r="M348" i="9" s="1"/>
  <c r="W348" i="9" s="1"/>
  <c r="C100" i="9"/>
  <c r="M100" i="9" s="1"/>
  <c r="W100" i="9" s="1"/>
  <c r="C18" i="9"/>
  <c r="M18" i="9" s="1"/>
  <c r="W18" i="9" s="1"/>
  <c r="C156" i="9"/>
  <c r="M156" i="9" s="1"/>
  <c r="W156" i="9" s="1"/>
  <c r="C185" i="9"/>
  <c r="M185" i="9" s="1"/>
  <c r="W185" i="9" s="1"/>
  <c r="C17" i="9"/>
  <c r="M17" i="9" s="1"/>
  <c r="W17" i="9" s="1"/>
  <c r="C119" i="9"/>
  <c r="M119" i="9" s="1"/>
  <c r="W119" i="9" s="1"/>
  <c r="C173" i="9"/>
  <c r="M173" i="9" s="1"/>
  <c r="W173" i="9" s="1"/>
  <c r="C87" i="9"/>
  <c r="M87" i="9" s="1"/>
  <c r="W87" i="9" s="1"/>
  <c r="C345" i="9"/>
  <c r="M345" i="9" s="1"/>
  <c r="W345" i="9" s="1"/>
  <c r="C294" i="9"/>
  <c r="M294" i="9" s="1"/>
  <c r="W294" i="9" s="1"/>
  <c r="C30" i="9"/>
  <c r="M30" i="9" s="1"/>
  <c r="W30" i="9" s="1"/>
  <c r="C150" i="9"/>
  <c r="M150" i="9" s="1"/>
  <c r="W150" i="9" s="1"/>
  <c r="C258" i="9"/>
  <c r="M258" i="9" s="1"/>
  <c r="W258" i="9" s="1"/>
  <c r="C344" i="9"/>
  <c r="M344" i="9" s="1"/>
  <c r="W344" i="9" s="1"/>
  <c r="C175" i="9"/>
  <c r="M175" i="9" s="1"/>
  <c r="W175" i="9" s="1"/>
  <c r="C89" i="9"/>
  <c r="M89" i="9" s="1"/>
  <c r="W89" i="9" s="1"/>
  <c r="C148" i="9"/>
  <c r="M148" i="9" s="1"/>
  <c r="W148" i="9" s="1"/>
  <c r="C10" i="9"/>
  <c r="M10" i="9" s="1"/>
  <c r="W10" i="9" s="1"/>
  <c r="C256" i="9"/>
  <c r="M256" i="9" s="1"/>
  <c r="W256" i="9" s="1"/>
  <c r="C37" i="9"/>
  <c r="M37" i="9" s="1"/>
  <c r="W37" i="9" s="1"/>
  <c r="C300" i="9"/>
  <c r="M300" i="9" s="1"/>
  <c r="W300" i="9" s="1"/>
  <c r="C42" i="9"/>
  <c r="M42" i="9" s="1"/>
  <c r="W42" i="9" s="1"/>
  <c r="C196" i="9"/>
  <c r="M196" i="9" s="1"/>
  <c r="W196" i="9" s="1"/>
  <c r="C170" i="9"/>
  <c r="M170" i="9" s="1"/>
  <c r="W170" i="9" s="1"/>
  <c r="C229" i="9"/>
  <c r="M229" i="9" s="1"/>
  <c r="W229" i="9" s="1"/>
  <c r="C319" i="9"/>
  <c r="M319" i="9" s="1"/>
  <c r="W319" i="9" s="1"/>
  <c r="C120" i="9"/>
  <c r="M120" i="9" s="1"/>
  <c r="W120" i="9" s="1"/>
  <c r="C39" i="9"/>
  <c r="M39" i="9" s="1"/>
  <c r="W39" i="9" s="1"/>
  <c r="C283" i="9"/>
  <c r="M283" i="9" s="1"/>
  <c r="W283" i="9" s="1"/>
  <c r="C19" i="9"/>
  <c r="M19" i="9" s="1"/>
  <c r="W19" i="9" s="1"/>
  <c r="C75" i="9"/>
  <c r="M75" i="9" s="1"/>
  <c r="W75" i="9" s="1"/>
  <c r="C31" i="9"/>
  <c r="M31" i="9" s="1"/>
  <c r="W31" i="9" s="1"/>
  <c r="C106" i="9"/>
  <c r="M106" i="9" s="1"/>
  <c r="W106" i="9" s="1"/>
  <c r="C220" i="9"/>
  <c r="M220" i="9" s="1"/>
  <c r="W220" i="9" s="1"/>
  <c r="C168" i="9"/>
  <c r="M168" i="9" s="1"/>
  <c r="W168" i="9" s="1"/>
  <c r="C346" i="9"/>
  <c r="M346" i="9" s="1"/>
  <c r="W346" i="9" s="1"/>
  <c r="C272" i="9"/>
  <c r="M272" i="9" s="1"/>
  <c r="W272" i="9" s="1"/>
  <c r="C114" i="9"/>
  <c r="M114" i="9" s="1"/>
  <c r="W114" i="9" s="1"/>
  <c r="C38" i="9"/>
  <c r="M38" i="9" s="1"/>
  <c r="W38" i="9" s="1"/>
  <c r="C82" i="9"/>
  <c r="M82" i="9" s="1"/>
  <c r="W82" i="9" s="1"/>
  <c r="C99" i="9"/>
  <c r="M99" i="9" s="1"/>
  <c r="W99" i="9" s="1"/>
  <c r="C296" i="9"/>
  <c r="M296" i="9" s="1"/>
  <c r="W296" i="9" s="1"/>
  <c r="C63" i="9"/>
  <c r="M63" i="9" s="1"/>
  <c r="W63" i="9" s="1"/>
  <c r="C40" i="9"/>
  <c r="M40" i="9" s="1"/>
  <c r="W40" i="9" s="1"/>
  <c r="C7" i="9"/>
  <c r="M7" i="9" s="1"/>
  <c r="W7" i="9" s="1"/>
  <c r="C207" i="9"/>
  <c r="M207" i="9" s="1"/>
  <c r="W207" i="9" s="1"/>
  <c r="C333" i="9"/>
  <c r="M333" i="9" s="1"/>
  <c r="W333" i="9" s="1"/>
  <c r="C295" i="9"/>
  <c r="M295" i="9" s="1"/>
  <c r="W295" i="9" s="1"/>
  <c r="C65" i="9"/>
  <c r="M65" i="9" s="1"/>
  <c r="W65" i="9" s="1"/>
  <c r="C138" i="9"/>
  <c r="M138" i="9" s="1"/>
  <c r="W138" i="9" s="1"/>
  <c r="C158" i="9"/>
  <c r="M158" i="9" s="1"/>
  <c r="W158" i="9" s="1"/>
  <c r="C274" i="9"/>
  <c r="M274" i="9" s="1"/>
  <c r="W274" i="9" s="1"/>
  <c r="C141" i="9"/>
  <c r="M141" i="9" s="1"/>
  <c r="W141" i="9" s="1"/>
  <c r="C334" i="9"/>
  <c r="M334" i="9" s="1"/>
  <c r="W334" i="9" s="1"/>
  <c r="C177" i="9"/>
  <c r="M177" i="9" s="1"/>
  <c r="W177" i="9" s="1"/>
  <c r="C53" i="9"/>
  <c r="M53" i="9" s="1"/>
  <c r="W53" i="9" s="1"/>
  <c r="C109" i="9"/>
  <c r="M109" i="9" s="1"/>
  <c r="W109" i="9" s="1"/>
  <c r="C8" i="9"/>
  <c r="M8" i="9" s="1"/>
  <c r="W8" i="9" s="1"/>
  <c r="C290" i="9"/>
  <c r="M290" i="9" s="1"/>
  <c r="W290" i="9" s="1"/>
  <c r="C327" i="9"/>
  <c r="M327" i="9" s="1"/>
  <c r="W327" i="9" s="1"/>
  <c r="C251" i="9"/>
  <c r="M251" i="9" s="1"/>
  <c r="W251" i="9" s="1"/>
  <c r="C169" i="9"/>
  <c r="M169" i="9" s="1"/>
  <c r="W169" i="9" s="1"/>
  <c r="C122" i="9"/>
  <c r="M122" i="9" s="1"/>
  <c r="W122" i="9" s="1"/>
  <c r="C117" i="9"/>
  <c r="M117" i="9" s="1"/>
  <c r="W117" i="9" s="1"/>
  <c r="C262" i="9"/>
  <c r="M262" i="9" s="1"/>
  <c r="W262" i="9" s="1"/>
  <c r="C221" i="9"/>
  <c r="M221" i="9" s="1"/>
  <c r="W221" i="9" s="1"/>
  <c r="C281" i="9"/>
  <c r="M281" i="9" s="1"/>
  <c r="W281" i="9" s="1"/>
  <c r="C341" i="9"/>
  <c r="M341" i="9" s="1"/>
  <c r="W341" i="9" s="1"/>
  <c r="C200" i="9"/>
  <c r="M200" i="9" s="1"/>
  <c r="W200" i="9" s="1"/>
  <c r="C56" i="9"/>
  <c r="M56" i="9" s="1"/>
  <c r="W56" i="9" s="1"/>
  <c r="C72" i="9"/>
  <c r="M72" i="9" s="1"/>
  <c r="W72" i="9" s="1"/>
  <c r="C73" i="9"/>
  <c r="M73" i="9" s="1"/>
  <c r="W73" i="9" s="1"/>
  <c r="C329" i="9"/>
  <c r="M329" i="9" s="1"/>
  <c r="W329" i="9" s="1"/>
  <c r="C133" i="9"/>
  <c r="M133" i="9" s="1"/>
  <c r="W133" i="9" s="1"/>
  <c r="C248" i="9"/>
  <c r="M248" i="9" s="1"/>
  <c r="W248" i="9" s="1"/>
  <c r="C271" i="9"/>
  <c r="M271" i="9" s="1"/>
  <c r="W271" i="9" s="1"/>
  <c r="C214" i="9"/>
  <c r="M214" i="9" s="1"/>
  <c r="W214" i="9" s="1"/>
  <c r="C179" i="9"/>
  <c r="M179" i="9" s="1"/>
  <c r="W179" i="9" s="1"/>
  <c r="C77" i="9"/>
  <c r="M77" i="9" s="1"/>
  <c r="W77" i="9" s="1"/>
  <c r="C243" i="9"/>
  <c r="M243" i="9" s="1"/>
  <c r="W243" i="9" s="1"/>
  <c r="C111" i="9"/>
  <c r="M111" i="9" s="1"/>
  <c r="W111" i="9" s="1"/>
  <c r="C186" i="9"/>
  <c r="M186" i="9" s="1"/>
  <c r="W186" i="9" s="1"/>
  <c r="C157" i="9"/>
  <c r="M157" i="9" s="1"/>
  <c r="W157" i="9" s="1"/>
  <c r="C45" i="9"/>
  <c r="M45" i="9" s="1"/>
  <c r="W45" i="9" s="1"/>
  <c r="C74" i="9"/>
  <c r="M74" i="9" s="1"/>
  <c r="W74" i="9" s="1"/>
  <c r="C363" i="9"/>
  <c r="M363" i="9" s="1"/>
  <c r="W363" i="9" s="1"/>
  <c r="C350" i="9"/>
  <c r="M350" i="9" s="1"/>
  <c r="W350" i="9" s="1"/>
  <c r="C130" i="9"/>
  <c r="M130" i="9" s="1"/>
  <c r="W130" i="9" s="1"/>
  <c r="C135" i="9"/>
  <c r="M135" i="9" s="1"/>
  <c r="W135" i="9" s="1"/>
  <c r="C85" i="9"/>
  <c r="M85" i="9" s="1"/>
  <c r="W85" i="9" s="1"/>
  <c r="C280" i="9"/>
  <c r="M280" i="9" s="1"/>
  <c r="W280" i="9" s="1"/>
  <c r="C219" i="9"/>
  <c r="M219" i="9" s="1"/>
  <c r="W219" i="9" s="1"/>
  <c r="C91" i="9"/>
  <c r="M91" i="9" s="1"/>
  <c r="W91" i="9" s="1"/>
  <c r="C358" i="9"/>
  <c r="M358" i="9" s="1"/>
  <c r="W358" i="9" s="1"/>
  <c r="C317" i="9"/>
  <c r="M317" i="9" s="1"/>
  <c r="W317" i="9" s="1"/>
  <c r="C25" i="9"/>
  <c r="M25" i="9" s="1"/>
  <c r="W25" i="9" s="1"/>
  <c r="C27" i="9"/>
  <c r="M27" i="9" s="1"/>
  <c r="W27" i="9" s="1"/>
  <c r="C359" i="9"/>
  <c r="M359" i="9" s="1"/>
  <c r="W359" i="9" s="1"/>
  <c r="C132" i="9"/>
  <c r="M132" i="9" s="1"/>
  <c r="W132" i="9" s="1"/>
  <c r="C164" i="9"/>
  <c r="M164" i="9" s="1"/>
  <c r="W164" i="9" s="1"/>
  <c r="C98" i="9"/>
  <c r="M98" i="9" s="1"/>
  <c r="W98" i="9" s="1"/>
  <c r="C218" i="9"/>
  <c r="M218" i="9" s="1"/>
  <c r="W218" i="9" s="1"/>
  <c r="C67" i="9"/>
  <c r="M67" i="9" s="1"/>
  <c r="W67" i="9" s="1"/>
  <c r="C206" i="9"/>
  <c r="M206" i="9" s="1"/>
  <c r="W206" i="9" s="1"/>
  <c r="C259" i="9"/>
  <c r="M259" i="9" s="1"/>
  <c r="W259" i="9" s="1"/>
  <c r="C47" i="9"/>
  <c r="M47" i="9" s="1"/>
  <c r="W47" i="9" s="1"/>
  <c r="C235" i="9"/>
  <c r="M235" i="9" s="1"/>
  <c r="W235" i="9" s="1"/>
  <c r="C125" i="9"/>
  <c r="M125" i="9" s="1"/>
  <c r="W125" i="9" s="1"/>
  <c r="C338" i="9"/>
  <c r="M338" i="9" s="1"/>
  <c r="W338" i="9" s="1"/>
  <c r="C335" i="9"/>
  <c r="M335" i="9" s="1"/>
  <c r="W335" i="9" s="1"/>
  <c r="C337" i="9"/>
  <c r="M337" i="9" s="1"/>
  <c r="W337" i="9" s="1"/>
  <c r="C32" i="9"/>
  <c r="M32" i="9" s="1"/>
  <c r="W32" i="9" s="1"/>
  <c r="C360" i="9"/>
  <c r="M360" i="9" s="1"/>
  <c r="W360" i="9" s="1"/>
  <c r="C78" i="9"/>
  <c r="M78" i="9" s="1"/>
  <c r="W78" i="9" s="1"/>
  <c r="C102" i="9"/>
  <c r="M102" i="9" s="1"/>
  <c r="W102" i="9" s="1"/>
  <c r="C76" i="9"/>
  <c r="M76" i="9" s="1"/>
  <c r="W76" i="9" s="1"/>
  <c r="C364" i="9"/>
  <c r="M364" i="9" s="1"/>
  <c r="W364" i="9" s="1"/>
  <c r="C4" i="9"/>
  <c r="M4" i="9" s="1"/>
  <c r="W4" i="9" s="1"/>
  <c r="C242" i="9"/>
  <c r="M242" i="9" s="1"/>
  <c r="W242" i="9" s="1"/>
  <c r="C316" i="9"/>
  <c r="M316" i="9" s="1"/>
  <c r="W316" i="9" s="1"/>
  <c r="C285" i="9"/>
  <c r="M285" i="9" s="1"/>
  <c r="W285" i="9" s="1"/>
  <c r="C304" i="9"/>
  <c r="M304" i="9" s="1"/>
  <c r="W304" i="9" s="1"/>
  <c r="C342" i="9"/>
  <c r="M342" i="9" s="1"/>
  <c r="W342" i="9" s="1"/>
  <c r="C303" i="9"/>
  <c r="M303" i="9" s="1"/>
  <c r="W303" i="9" s="1"/>
  <c r="C257" i="9"/>
  <c r="M257" i="9" s="1"/>
  <c r="W257" i="9" s="1"/>
  <c r="C353" i="9"/>
  <c r="M353" i="9" s="1"/>
  <c r="W353" i="9" s="1"/>
  <c r="C181" i="9"/>
  <c r="M181" i="9" s="1"/>
  <c r="W181" i="9" s="1"/>
  <c r="C208" i="9"/>
  <c r="M208" i="9" s="1"/>
  <c r="W208" i="9" s="1"/>
  <c r="C213" i="9"/>
  <c r="M213" i="9" s="1"/>
  <c r="W213" i="9" s="1"/>
  <c r="C339" i="9"/>
  <c r="M339" i="9" s="1"/>
  <c r="W339" i="9" s="1"/>
  <c r="AD216" i="6"/>
  <c r="X216" i="7" s="1"/>
  <c r="AD89" i="6"/>
  <c r="X89" i="7" s="1"/>
  <c r="BB2" i="6" a="1"/>
  <c r="BB2" i="6" s="1"/>
  <c r="BD2" i="6" a="1"/>
  <c r="BD2" i="6" s="1"/>
  <c r="BG999" i="6"/>
  <c r="BL81" i="6" s="1"/>
  <c r="D999" i="7"/>
  <c r="BI999" i="6"/>
  <c r="BL157" i="6" s="1"/>
  <c r="BF999" i="6"/>
  <c r="AC999" i="6"/>
  <c r="BH999" i="6"/>
  <c r="BL130" i="6" s="1"/>
  <c r="AY2" i="6" a="1"/>
  <c r="AY2" i="6" s="1"/>
  <c r="A6" i="7"/>
  <c r="A7" i="6"/>
  <c r="BL108" i="6"/>
  <c r="BL98" i="6"/>
  <c r="BL114" i="6"/>
  <c r="BL106" i="6"/>
  <c r="BL118" i="6"/>
  <c r="BL102" i="6"/>
  <c r="BL134" i="6"/>
  <c r="BL112" i="6"/>
  <c r="BL8" i="6"/>
  <c r="BL20" i="6"/>
  <c r="BL40" i="6"/>
  <c r="BL32" i="6"/>
  <c r="X5" i="7"/>
  <c r="BL67" i="6"/>
  <c r="BL50" i="6"/>
  <c r="BL78" i="6"/>
  <c r="BL58" i="6"/>
  <c r="BL63" i="6"/>
  <c r="BL85" i="6"/>
  <c r="BL55" i="6"/>
  <c r="BL88" i="6"/>
  <c r="BL65" i="6"/>
  <c r="BL80" i="6"/>
  <c r="BL69" i="6"/>
  <c r="BL57" i="6"/>
  <c r="BL82" i="6"/>
  <c r="BL76" i="6"/>
  <c r="BL72" i="6"/>
  <c r="BL79" i="6"/>
  <c r="BL64" i="6"/>
  <c r="BL83" i="6"/>
  <c r="BL66" i="6"/>
  <c r="BL59" i="6"/>
  <c r="BL90" i="6"/>
  <c r="BL54" i="6"/>
  <c r="BL73" i="6"/>
  <c r="BL60" i="6"/>
  <c r="BL74" i="6"/>
  <c r="BL84" i="6"/>
  <c r="BL53" i="6"/>
  <c r="BL77" i="6"/>
  <c r="BL68" i="6"/>
  <c r="BL51" i="6"/>
  <c r="BL89" i="6"/>
  <c r="BL75" i="6"/>
  <c r="BL86" i="6"/>
  <c r="BL70" i="6"/>
  <c r="BL61" i="6"/>
  <c r="BL87" i="6"/>
  <c r="BL56" i="6"/>
  <c r="BL52" i="6"/>
  <c r="BL71" i="6"/>
  <c r="BL62" i="6"/>
  <c r="AW2" i="6" a="1"/>
  <c r="AW2" i="6" s="1"/>
  <c r="BC2" i="6" a="1"/>
  <c r="BC2" i="6" s="1"/>
  <c r="BL159" i="6"/>
  <c r="BL151" i="6"/>
  <c r="BL153" i="6"/>
  <c r="BL169" i="6"/>
  <c r="BL167" i="6"/>
  <c r="BL149" i="6"/>
  <c r="BL141" i="6"/>
  <c r="BL171" i="6"/>
  <c r="BL177" i="6"/>
  <c r="BL175" i="6"/>
  <c r="BL179" i="6"/>
  <c r="BL165" i="6"/>
  <c r="BL173" i="6"/>
  <c r="BL155" i="6"/>
  <c r="BL161" i="6"/>
  <c r="BL147" i="6"/>
  <c r="BL163" i="6"/>
  <c r="BL143" i="6"/>
  <c r="BL145" i="6"/>
  <c r="AZ2" i="6" a="1"/>
  <c r="AZ2" i="6" s="1"/>
  <c r="AX2" i="6" a="1"/>
  <c r="AX2" i="6" s="1"/>
  <c r="BA2" i="6" a="1"/>
  <c r="BA2" i="6" s="1"/>
  <c r="AD118" i="6" l="1"/>
  <c r="X118" i="7" s="1"/>
  <c r="AD582" i="6"/>
  <c r="X582" i="7" s="1"/>
  <c r="AD847" i="6"/>
  <c r="X847" i="7" s="1"/>
  <c r="AD643" i="6"/>
  <c r="X643" i="7" s="1"/>
  <c r="AD780" i="6"/>
  <c r="X780" i="7" s="1"/>
  <c r="AD653" i="6"/>
  <c r="X653" i="7" s="1"/>
  <c r="AD402" i="6"/>
  <c r="X402" i="7" s="1"/>
  <c r="AD644" i="6"/>
  <c r="X644" i="7" s="1"/>
  <c r="AD583" i="6"/>
  <c r="X583" i="7" s="1"/>
  <c r="AD689" i="6"/>
  <c r="X689" i="7" s="1"/>
  <c r="AD498" i="6"/>
  <c r="X498" i="7" s="1"/>
  <c r="AD93" i="6"/>
  <c r="X93" i="7" s="1"/>
  <c r="AD257" i="6"/>
  <c r="X257" i="7" s="1"/>
  <c r="AD525" i="6"/>
  <c r="X525" i="7" s="1"/>
  <c r="AD813" i="6"/>
  <c r="X813" i="7" s="1"/>
  <c r="AD951" i="6"/>
  <c r="X951" i="7" s="1"/>
  <c r="AD980" i="6"/>
  <c r="X980" i="7" s="1"/>
  <c r="AD352" i="6"/>
  <c r="X352" i="7" s="1"/>
  <c r="AD857" i="6"/>
  <c r="X857" i="7" s="1"/>
  <c r="AD156" i="6"/>
  <c r="X156" i="7" s="1"/>
  <c r="AD87" i="6"/>
  <c r="X87" i="7" s="1"/>
  <c r="AD706" i="6"/>
  <c r="X706" i="7" s="1"/>
  <c r="AD959" i="6"/>
  <c r="X959" i="7" s="1"/>
  <c r="AD206" i="6"/>
  <c r="X206" i="7" s="1"/>
  <c r="AD652" i="6"/>
  <c r="X652" i="7" s="1"/>
  <c r="AD605" i="6"/>
  <c r="X605" i="7" s="1"/>
  <c r="AD822" i="6"/>
  <c r="X822" i="7" s="1"/>
  <c r="AD671" i="6"/>
  <c r="X671" i="7" s="1"/>
  <c r="AD335" i="6"/>
  <c r="X335" i="7" s="1"/>
  <c r="AD820" i="6"/>
  <c r="X820" i="7" s="1"/>
  <c r="AD612" i="6"/>
  <c r="X612" i="7" s="1"/>
  <c r="AD829" i="6"/>
  <c r="X829" i="7" s="1"/>
  <c r="AD375" i="6"/>
  <c r="X375" i="7" s="1"/>
  <c r="AD950" i="6"/>
  <c r="X950" i="7" s="1"/>
  <c r="AD119" i="6"/>
  <c r="X119" i="7" s="1"/>
  <c r="AD609" i="6"/>
  <c r="X609" i="7" s="1"/>
  <c r="AD443" i="6"/>
  <c r="X443" i="7" s="1"/>
  <c r="AD615" i="6"/>
  <c r="X615" i="7" s="1"/>
  <c r="AD566" i="6"/>
  <c r="X566" i="7" s="1"/>
  <c r="AD249" i="6"/>
  <c r="X249" i="7" s="1"/>
  <c r="AD108" i="6"/>
  <c r="X108" i="7" s="1"/>
  <c r="AD865" i="6"/>
  <c r="X865" i="7" s="1"/>
  <c r="AD632" i="6"/>
  <c r="X632" i="7" s="1"/>
  <c r="AD386" i="6"/>
  <c r="X386" i="7" s="1"/>
  <c r="AD990" i="6"/>
  <c r="X990" i="7" s="1"/>
  <c r="AD957" i="6"/>
  <c r="X957" i="7" s="1"/>
  <c r="AD485" i="6"/>
  <c r="X485" i="7" s="1"/>
  <c r="AD362" i="6"/>
  <c r="X362" i="7" s="1"/>
  <c r="AD846" i="6"/>
  <c r="X846" i="7" s="1"/>
  <c r="AD721" i="6"/>
  <c r="X721" i="7" s="1"/>
  <c r="AD797" i="6"/>
  <c r="X797" i="7" s="1"/>
  <c r="AD981" i="6"/>
  <c r="X981" i="7" s="1"/>
  <c r="AD125" i="6"/>
  <c r="X125" i="7" s="1"/>
  <c r="AD134" i="6"/>
  <c r="X134" i="7" s="1"/>
  <c r="AD476" i="6"/>
  <c r="X476" i="7" s="1"/>
  <c r="AD154" i="6"/>
  <c r="X154" i="7" s="1"/>
  <c r="AD411" i="6"/>
  <c r="X411" i="7" s="1"/>
  <c r="AD109" i="6"/>
  <c r="X109" i="7" s="1"/>
  <c r="AD646" i="6"/>
  <c r="X646" i="7" s="1"/>
  <c r="AD983" i="6"/>
  <c r="X983" i="7" s="1"/>
  <c r="AD537" i="6"/>
  <c r="X537" i="7" s="1"/>
  <c r="AD928" i="6"/>
  <c r="X928" i="7" s="1"/>
  <c r="AD664" i="6"/>
  <c r="X664" i="7" s="1"/>
  <c r="AD824" i="6"/>
  <c r="X824" i="7" s="1"/>
  <c r="AD971" i="6"/>
  <c r="X971" i="7" s="1"/>
  <c r="AD175" i="6"/>
  <c r="X175" i="7" s="1"/>
  <c r="AD364" i="6"/>
  <c r="X364" i="7" s="1"/>
  <c r="AD889" i="6"/>
  <c r="X889" i="7" s="1"/>
  <c r="AD969" i="6"/>
  <c r="X969" i="7" s="1"/>
  <c r="AD743" i="6"/>
  <c r="X743" i="7" s="1"/>
  <c r="AD859" i="6"/>
  <c r="X859" i="7" s="1"/>
  <c r="AD631" i="6"/>
  <c r="X631" i="7" s="1"/>
  <c r="AD541" i="6"/>
  <c r="X541" i="7" s="1"/>
  <c r="AD871" i="6"/>
  <c r="X871" i="7" s="1"/>
  <c r="AD166" i="6"/>
  <c r="X166" i="7" s="1"/>
  <c r="AD945" i="6"/>
  <c r="X945" i="7" s="1"/>
  <c r="AD38" i="6"/>
  <c r="X38" i="7" s="1"/>
  <c r="AD385" i="6"/>
  <c r="X385" i="7" s="1"/>
  <c r="AD320" i="6"/>
  <c r="X320" i="7" s="1"/>
  <c r="AD707" i="6"/>
  <c r="X707" i="7" s="1"/>
  <c r="AD194" i="6"/>
  <c r="X194" i="7" s="1"/>
  <c r="AD591" i="6"/>
  <c r="X591" i="7" s="1"/>
  <c r="AD40" i="6"/>
  <c r="X40" i="7" s="1"/>
  <c r="AD987" i="6"/>
  <c r="X987" i="7" s="1"/>
  <c r="AD661" i="6"/>
  <c r="X661" i="7" s="1"/>
  <c r="AD469" i="6"/>
  <c r="X469" i="7" s="1"/>
  <c r="AD72" i="6"/>
  <c r="X72" i="7" s="1"/>
  <c r="AD909" i="6"/>
  <c r="X909" i="7" s="1"/>
  <c r="AD781" i="6"/>
  <c r="X781" i="7" s="1"/>
  <c r="AD32" i="6"/>
  <c r="X32" i="7" s="1"/>
  <c r="AD29" i="6"/>
  <c r="X29" i="7" s="1"/>
  <c r="AD282" i="6"/>
  <c r="X282" i="7" s="1"/>
  <c r="AD462" i="6"/>
  <c r="X462" i="7" s="1"/>
  <c r="AD585" i="6"/>
  <c r="X585" i="7" s="1"/>
  <c r="AD616" i="6"/>
  <c r="X616" i="7" s="1"/>
  <c r="AD34" i="6"/>
  <c r="X34" i="7" s="1"/>
  <c r="AD330" i="6"/>
  <c r="X330" i="7" s="1"/>
  <c r="AD55" i="6"/>
  <c r="X55" i="7" s="1"/>
  <c r="AD794" i="6"/>
  <c r="X794" i="7" s="1"/>
  <c r="AD215" i="6"/>
  <c r="X215" i="7" s="1"/>
  <c r="AD434" i="6"/>
  <c r="X434" i="7" s="1"/>
  <c r="AD136" i="6"/>
  <c r="X136" i="7" s="1"/>
  <c r="AD394" i="6"/>
  <c r="X394" i="7" s="1"/>
  <c r="AD314" i="6"/>
  <c r="X314" i="7" s="1"/>
  <c r="AD117" i="6"/>
  <c r="X117" i="7" s="1"/>
  <c r="AD395" i="6"/>
  <c r="X395" i="7" s="1"/>
  <c r="AD690" i="6"/>
  <c r="X690" i="7" s="1"/>
  <c r="AD502" i="6"/>
  <c r="X502" i="7" s="1"/>
  <c r="AD563" i="6"/>
  <c r="X563" i="7" s="1"/>
  <c r="AD977" i="6"/>
  <c r="X977" i="7" s="1"/>
  <c r="AD702" i="6"/>
  <c r="X702" i="7" s="1"/>
  <c r="AD603" i="6"/>
  <c r="X603" i="7" s="1"/>
  <c r="AD650" i="6"/>
  <c r="X650" i="7" s="1"/>
  <c r="AD281" i="6"/>
  <c r="X281" i="7" s="1"/>
  <c r="AD774" i="6"/>
  <c r="X774" i="7" s="1"/>
  <c r="AD892" i="6"/>
  <c r="X892" i="7" s="1"/>
  <c r="AD408" i="6"/>
  <c r="X408" i="7" s="1"/>
  <c r="AD948" i="6"/>
  <c r="X948" i="7" s="1"/>
  <c r="AD81" i="6"/>
  <c r="X81" i="7" s="1"/>
  <c r="AD586" i="6"/>
  <c r="X586" i="7" s="1"/>
  <c r="AD835" i="6"/>
  <c r="X835" i="7" s="1"/>
  <c r="AD589" i="6"/>
  <c r="X589" i="7" s="1"/>
  <c r="AD183" i="6"/>
  <c r="X183" i="7" s="1"/>
  <c r="AD683" i="6"/>
  <c r="X683" i="7" s="1"/>
  <c r="AD505" i="6"/>
  <c r="X505" i="7" s="1"/>
  <c r="AD540" i="6"/>
  <c r="X540" i="7" s="1"/>
  <c r="AD447" i="6"/>
  <c r="X447" i="7" s="1"/>
  <c r="AD620" i="6"/>
  <c r="X620" i="7" s="1"/>
  <c r="AD639" i="6"/>
  <c r="X639" i="7" s="1"/>
  <c r="AD998" i="6"/>
  <c r="X998" i="7" s="1"/>
  <c r="AD190" i="6"/>
  <c r="X190" i="7" s="1"/>
  <c r="AD266" i="6"/>
  <c r="X266" i="7" s="1"/>
  <c r="AD305" i="6"/>
  <c r="X305" i="7" s="1"/>
  <c r="AD301" i="6"/>
  <c r="X301" i="7" s="1"/>
  <c r="AD201" i="6"/>
  <c r="X201" i="7" s="1"/>
  <c r="AD283" i="6"/>
  <c r="X283" i="7" s="1"/>
  <c r="AD489" i="6"/>
  <c r="X489" i="7" s="1"/>
  <c r="AD930" i="6"/>
  <c r="X930" i="7" s="1"/>
  <c r="AD777" i="6"/>
  <c r="X777" i="7" s="1"/>
  <c r="AD590" i="6"/>
  <c r="X590" i="7" s="1"/>
  <c r="AD938" i="6"/>
  <c r="X938" i="7" s="1"/>
  <c r="AD572" i="6"/>
  <c r="X572" i="7" s="1"/>
  <c r="AD450" i="6"/>
  <c r="X450" i="7" s="1"/>
  <c r="AD514" i="6"/>
  <c r="X514" i="7" s="1"/>
  <c r="AD28" i="6"/>
  <c r="X28" i="7" s="1"/>
  <c r="AD470" i="6"/>
  <c r="X470" i="7" s="1"/>
  <c r="AD595" i="6"/>
  <c r="X595" i="7" s="1"/>
  <c r="AD62" i="6"/>
  <c r="X62" i="7" s="1"/>
  <c r="AD277" i="6"/>
  <c r="X277" i="7" s="1"/>
  <c r="AD456" i="6"/>
  <c r="X456" i="7" s="1"/>
  <c r="AD766" i="6"/>
  <c r="X766" i="7" s="1"/>
  <c r="AD439" i="6"/>
  <c r="X439" i="7" s="1"/>
  <c r="AD954" i="6"/>
  <c r="X954" i="7" s="1"/>
  <c r="AD720" i="6"/>
  <c r="X720" i="7" s="1"/>
  <c r="AD543" i="6"/>
  <c r="X543" i="7" s="1"/>
  <c r="AD21" i="6"/>
  <c r="X21" i="7" s="1"/>
  <c r="AD929" i="6"/>
  <c r="X929" i="7" s="1"/>
  <c r="AD539" i="6"/>
  <c r="X539" i="7" s="1"/>
  <c r="AD921" i="6"/>
  <c r="X921" i="7" s="1"/>
  <c r="AD565" i="6"/>
  <c r="X565" i="7" s="1"/>
  <c r="AD761" i="6"/>
  <c r="X761" i="7" s="1"/>
  <c r="AD618" i="6"/>
  <c r="X618" i="7" s="1"/>
  <c r="AD384" i="6"/>
  <c r="X384" i="7" s="1"/>
  <c r="AD795" i="6"/>
  <c r="X795" i="7" s="1"/>
  <c r="AD842" i="6"/>
  <c r="X842" i="7" s="1"/>
  <c r="AD418" i="6"/>
  <c r="X418" i="7" s="1"/>
  <c r="AD569" i="6"/>
  <c r="X569" i="7" s="1"/>
  <c r="AD660" i="6"/>
  <c r="X660" i="7" s="1"/>
  <c r="AD746" i="6"/>
  <c r="X746" i="7" s="1"/>
  <c r="AD112" i="6"/>
  <c r="X112" i="7" s="1"/>
  <c r="AD493" i="6"/>
  <c r="X493" i="7" s="1"/>
  <c r="AD473" i="6"/>
  <c r="X473" i="7" s="1"/>
  <c r="AD992" i="6"/>
  <c r="X992" i="7" s="1"/>
  <c r="AD906" i="6"/>
  <c r="X906" i="7" s="1"/>
  <c r="AD788" i="6"/>
  <c r="X788" i="7" s="1"/>
  <c r="AD691" i="6"/>
  <c r="X691" i="7" s="1"/>
  <c r="AD629" i="6"/>
  <c r="X629" i="7" s="1"/>
  <c r="AD825" i="6"/>
  <c r="X825" i="7" s="1"/>
  <c r="AD465" i="6"/>
  <c r="X465" i="7" s="1"/>
  <c r="AD548" i="6"/>
  <c r="X548" i="7" s="1"/>
  <c r="AD748" i="6"/>
  <c r="X748" i="7" s="1"/>
  <c r="AD306" i="6"/>
  <c r="X306" i="7" s="1"/>
  <c r="AD762" i="6"/>
  <c r="X762" i="7" s="1"/>
  <c r="AD891" i="6"/>
  <c r="X891" i="7" s="1"/>
  <c r="AD445" i="6"/>
  <c r="X445" i="7" s="1"/>
  <c r="AD130" i="6"/>
  <c r="X130" i="7" s="1"/>
  <c r="AD899" i="6"/>
  <c r="X899" i="7" s="1"/>
  <c r="AD800" i="6"/>
  <c r="X800" i="7" s="1"/>
  <c r="AD626" i="6"/>
  <c r="X626" i="7" s="1"/>
  <c r="AD146" i="6"/>
  <c r="X146" i="7" s="1"/>
  <c r="AD334" i="6"/>
  <c r="X334" i="7" s="1"/>
  <c r="AD79" i="6"/>
  <c r="X79" i="7" s="1"/>
  <c r="AD214" i="6"/>
  <c r="X214" i="7" s="1"/>
  <c r="BL33" i="6"/>
  <c r="BL30" i="6"/>
  <c r="BL45" i="6"/>
  <c r="BL27" i="6"/>
  <c r="BL31" i="6"/>
  <c r="BL36" i="6"/>
  <c r="BL16" i="6"/>
  <c r="BL29" i="6"/>
  <c r="BL11" i="6"/>
  <c r="BL39" i="6"/>
  <c r="BL26" i="6"/>
  <c r="BL43" i="6"/>
  <c r="BL34" i="6"/>
  <c r="BL14" i="6"/>
  <c r="BL15" i="6"/>
  <c r="BL6" i="6"/>
  <c r="BL18" i="6"/>
  <c r="BL41" i="6"/>
  <c r="BL17" i="6"/>
  <c r="BL42" i="6"/>
  <c r="BL10" i="6"/>
  <c r="BL24" i="6"/>
  <c r="BL9" i="6"/>
  <c r="BL13" i="6"/>
  <c r="BL12" i="6"/>
  <c r="BL7" i="6"/>
  <c r="BL38" i="6"/>
  <c r="BL22" i="6"/>
  <c r="BL35" i="6"/>
  <c r="BL28" i="6"/>
  <c r="BL21" i="6"/>
  <c r="BL19" i="6"/>
  <c r="BL37" i="6"/>
  <c r="BL25" i="6"/>
  <c r="BL5" i="6"/>
  <c r="AD326" i="6"/>
  <c r="X326" i="7" s="1"/>
  <c r="AD313" i="6"/>
  <c r="X313" i="7" s="1"/>
  <c r="AD952" i="6"/>
  <c r="X952" i="7" s="1"/>
  <c r="AD724" i="6"/>
  <c r="X724" i="7" s="1"/>
  <c r="AD391" i="6"/>
  <c r="X391" i="7" s="1"/>
  <c r="AD138" i="6"/>
  <c r="X138" i="7" s="1"/>
  <c r="AD404" i="6"/>
  <c r="X404" i="7" s="1"/>
  <c r="AD504" i="6"/>
  <c r="X504" i="7" s="1"/>
  <c r="AD297" i="6"/>
  <c r="X297" i="7" s="1"/>
  <c r="AD436" i="6"/>
  <c r="X436" i="7" s="1"/>
  <c r="AD322" i="6"/>
  <c r="X322" i="7" s="1"/>
  <c r="AD499" i="6"/>
  <c r="X499" i="7" s="1"/>
  <c r="AD533" i="6"/>
  <c r="X533" i="7" s="1"/>
  <c r="AD826" i="6"/>
  <c r="X826" i="7" s="1"/>
  <c r="AD245" i="6"/>
  <c r="X245" i="7" s="1"/>
  <c r="AD477" i="6"/>
  <c r="X477" i="7" s="1"/>
  <c r="AD123" i="6"/>
  <c r="X123" i="7" s="1"/>
  <c r="AD205" i="6"/>
  <c r="X205" i="7" s="1"/>
  <c r="AD651" i="6"/>
  <c r="X651" i="7" s="1"/>
  <c r="AD150" i="6"/>
  <c r="X150" i="7" s="1"/>
  <c r="AD278" i="6"/>
  <c r="X278" i="7" s="1"/>
  <c r="AD269" i="6"/>
  <c r="X269" i="7" s="1"/>
  <c r="AD782" i="6"/>
  <c r="X782" i="7" s="1"/>
  <c r="AD296" i="6"/>
  <c r="X296" i="7" s="1"/>
  <c r="AD924" i="6"/>
  <c r="X924" i="7" s="1"/>
  <c r="AD711" i="6"/>
  <c r="X711" i="7" s="1"/>
  <c r="AD737" i="6"/>
  <c r="X737" i="7" s="1"/>
  <c r="AD754" i="6"/>
  <c r="X754" i="7" s="1"/>
  <c r="AD995" i="6"/>
  <c r="X995" i="7" s="1"/>
  <c r="AD67" i="6"/>
  <c r="X67" i="7" s="1"/>
  <c r="AD429" i="6"/>
  <c r="X429" i="7" s="1"/>
  <c r="AD765" i="6"/>
  <c r="X765" i="7" s="1"/>
  <c r="AD973" i="6"/>
  <c r="X973" i="7" s="1"/>
  <c r="AD347" i="6"/>
  <c r="X347" i="7" s="1"/>
  <c r="AD438" i="6"/>
  <c r="X438" i="7" s="1"/>
  <c r="AD993" i="6"/>
  <c r="X993" i="7" s="1"/>
  <c r="AD866" i="6"/>
  <c r="X866" i="7" s="1"/>
  <c r="AD734" i="6"/>
  <c r="X734" i="7" s="1"/>
  <c r="AD956" i="6"/>
  <c r="X956" i="7" s="1"/>
  <c r="AD285" i="6"/>
  <c r="X285" i="7" s="1"/>
  <c r="AD24" i="6"/>
  <c r="X24" i="7" s="1"/>
  <c r="AD839" i="6"/>
  <c r="X839" i="7" s="1"/>
  <c r="AD686" i="6"/>
  <c r="X686" i="7" s="1"/>
  <c r="AD773" i="6"/>
  <c r="X773" i="7" s="1"/>
  <c r="AD105" i="6"/>
  <c r="X105" i="7" s="1"/>
  <c r="AD864" i="6"/>
  <c r="X864" i="7" s="1"/>
  <c r="AD236" i="6"/>
  <c r="X236" i="7" s="1"/>
  <c r="AD728" i="6"/>
  <c r="X728" i="7" s="1"/>
  <c r="AD361" i="6"/>
  <c r="X361" i="7" s="1"/>
  <c r="AD677" i="6"/>
  <c r="X677" i="7" s="1"/>
  <c r="AD80" i="6"/>
  <c r="X80" i="7" s="1"/>
  <c r="AD768" i="6"/>
  <c r="X768" i="7" s="1"/>
  <c r="AD226" i="6"/>
  <c r="X226" i="7" s="1"/>
  <c r="AD834" i="6"/>
  <c r="X834" i="7" s="1"/>
  <c r="AD787" i="6"/>
  <c r="X787" i="7" s="1"/>
  <c r="AD867" i="6"/>
  <c r="X867" i="7" s="1"/>
  <c r="AD396" i="6"/>
  <c r="X396" i="7" s="1"/>
  <c r="AD547" i="6"/>
  <c r="X547" i="7" s="1"/>
  <c r="AD187" i="6"/>
  <c r="X187" i="7" s="1"/>
  <c r="AD978" i="6"/>
  <c r="X978" i="7" s="1"/>
  <c r="AD378" i="6"/>
  <c r="X378" i="7" s="1"/>
  <c r="AD523" i="6"/>
  <c r="X523" i="7" s="1"/>
  <c r="AD718" i="6"/>
  <c r="X718" i="7" s="1"/>
  <c r="AD719" i="6"/>
  <c r="X719" i="7" s="1"/>
  <c r="AD484" i="6"/>
  <c r="X484" i="7" s="1"/>
  <c r="AD747" i="6"/>
  <c r="X747" i="7" s="1"/>
  <c r="AD448" i="6"/>
  <c r="X448" i="7" s="1"/>
  <c r="AD107" i="6"/>
  <c r="X107" i="7" s="1"/>
  <c r="AD457" i="6"/>
  <c r="X457" i="7" s="1"/>
  <c r="AD982" i="6"/>
  <c r="X982" i="7" s="1"/>
  <c r="AD341" i="6"/>
  <c r="X341" i="7" s="1"/>
  <c r="AD649" i="6"/>
  <c r="X649" i="7" s="1"/>
  <c r="AD964" i="6"/>
  <c r="X964" i="7" s="1"/>
  <c r="AD66" i="6"/>
  <c r="X66" i="7" s="1"/>
  <c r="AD953" i="6"/>
  <c r="X953" i="7" s="1"/>
  <c r="AD192" i="6"/>
  <c r="X192" i="7" s="1"/>
  <c r="AD451" i="6"/>
  <c r="X451" i="7" s="1"/>
  <c r="AD972" i="6"/>
  <c r="X972" i="7" s="1"/>
  <c r="AD229" i="6"/>
  <c r="X229" i="7" s="1"/>
  <c r="AD265" i="6"/>
  <c r="X265" i="7" s="1"/>
  <c r="AD103" i="6"/>
  <c r="X103" i="7" s="1"/>
  <c r="AD323" i="6"/>
  <c r="X323" i="7" s="1"/>
  <c r="AD587" i="6"/>
  <c r="X587" i="7" s="1"/>
  <c r="AD455" i="6"/>
  <c r="X455" i="7" s="1"/>
  <c r="AD934" i="6"/>
  <c r="X934" i="7" s="1"/>
  <c r="AD642" i="6"/>
  <c r="X642" i="7" s="1"/>
  <c r="AD926" i="6"/>
  <c r="X926" i="7" s="1"/>
  <c r="AD367" i="6"/>
  <c r="X367" i="7" s="1"/>
  <c r="AD474" i="6"/>
  <c r="X474" i="7" s="1"/>
  <c r="AD170" i="6"/>
  <c r="X170" i="7" s="1"/>
  <c r="AD732" i="6"/>
  <c r="X732" i="7" s="1"/>
  <c r="AD776" i="6"/>
  <c r="X776" i="7" s="1"/>
  <c r="AD763" i="6"/>
  <c r="X763" i="7" s="1"/>
  <c r="AD792" i="6"/>
  <c r="X792" i="7" s="1"/>
  <c r="AD887" i="6"/>
  <c r="X887" i="7" s="1"/>
  <c r="AD19" i="6"/>
  <c r="X19" i="7" s="1"/>
  <c r="AD389" i="6"/>
  <c r="X389" i="7" s="1"/>
  <c r="AD526" i="6"/>
  <c r="X526" i="7" s="1"/>
  <c r="AD521" i="6"/>
  <c r="X521" i="7" s="1"/>
  <c r="AD717" i="6"/>
  <c r="X717" i="7" s="1"/>
  <c r="AD750" i="6"/>
  <c r="X750" i="7" s="1"/>
  <c r="AD325" i="6"/>
  <c r="X325" i="7" s="1"/>
  <c r="AD272" i="6"/>
  <c r="X272" i="7" s="1"/>
  <c r="AD784" i="6"/>
  <c r="X784" i="7" s="1"/>
  <c r="AD30" i="6"/>
  <c r="X30" i="7" s="1"/>
  <c r="AD203" i="6"/>
  <c r="X203" i="7" s="1"/>
  <c r="AD708" i="6"/>
  <c r="X708" i="7" s="1"/>
  <c r="AD275" i="6"/>
  <c r="X275" i="7" s="1"/>
  <c r="AD527" i="6"/>
  <c r="X527" i="7" s="1"/>
  <c r="AD168" i="6"/>
  <c r="X168" i="7" s="1"/>
  <c r="AD739" i="6"/>
  <c r="X739" i="7" s="1"/>
  <c r="AD435" i="6"/>
  <c r="X435" i="7" s="1"/>
  <c r="AD949" i="6"/>
  <c r="X949" i="7" s="1"/>
  <c r="AD75" i="6"/>
  <c r="X75" i="7" s="1"/>
  <c r="AD561" i="6"/>
  <c r="X561" i="7" s="1"/>
  <c r="AD599" i="6"/>
  <c r="X599" i="7" s="1"/>
  <c r="AD507" i="6"/>
  <c r="X507" i="7" s="1"/>
  <c r="AD622" i="6"/>
  <c r="X622" i="7" s="1"/>
  <c r="AD849" i="6"/>
  <c r="X849" i="7" s="1"/>
  <c r="AD100" i="6"/>
  <c r="X100" i="7" s="1"/>
  <c r="AD733" i="6"/>
  <c r="X733" i="7" s="1"/>
  <c r="AD230" i="6"/>
  <c r="X230" i="7" s="1"/>
  <c r="AD656" i="6"/>
  <c r="X656" i="7" s="1"/>
  <c r="AD882" i="6"/>
  <c r="X882" i="7" s="1"/>
  <c r="AD573" i="6"/>
  <c r="X573" i="7" s="1"/>
  <c r="AD519" i="6"/>
  <c r="X519" i="7" s="1"/>
  <c r="AD442" i="6"/>
  <c r="X442" i="7" s="1"/>
  <c r="AD252" i="6"/>
  <c r="X252" i="7" s="1"/>
  <c r="AD488" i="6"/>
  <c r="X488" i="7" s="1"/>
  <c r="AD745" i="6"/>
  <c r="X745" i="7" s="1"/>
  <c r="AD147" i="6"/>
  <c r="X147" i="7" s="1"/>
  <c r="AD975" i="6"/>
  <c r="X975" i="7" s="1"/>
  <c r="AD698" i="6"/>
  <c r="X698" i="7" s="1"/>
  <c r="AD915" i="6"/>
  <c r="X915" i="7" s="1"/>
  <c r="AD393" i="6"/>
  <c r="X393" i="7" s="1"/>
  <c r="AD416" i="6"/>
  <c r="X416" i="7" s="1"/>
  <c r="AD770" i="6"/>
  <c r="X770" i="7" s="1"/>
  <c r="AD246" i="6"/>
  <c r="X246" i="7" s="1"/>
  <c r="AD913" i="6"/>
  <c r="X913" i="7" s="1"/>
  <c r="AD458" i="6"/>
  <c r="X458" i="7" s="1"/>
  <c r="AD705" i="6"/>
  <c r="X705" i="7" s="1"/>
  <c r="AD195" i="6"/>
  <c r="X195" i="7" s="1"/>
  <c r="AD253" i="6"/>
  <c r="X253" i="7" s="1"/>
  <c r="AD682" i="6"/>
  <c r="X682" i="7" s="1"/>
  <c r="AD27" i="6"/>
  <c r="X27" i="7" s="1"/>
  <c r="AD885" i="6"/>
  <c r="X885" i="7" s="1"/>
  <c r="AD122" i="6"/>
  <c r="X122" i="7" s="1"/>
  <c r="AD333" i="6"/>
  <c r="X333" i="7" s="1"/>
  <c r="AD182" i="6"/>
  <c r="X182" i="7" s="1"/>
  <c r="AD778" i="6"/>
  <c r="X778" i="7" s="1"/>
  <c r="AD403" i="6"/>
  <c r="X403" i="7" s="1"/>
  <c r="AD888" i="6"/>
  <c r="X888" i="7" s="1"/>
  <c r="AD139" i="6"/>
  <c r="X139" i="7" s="1"/>
  <c r="AD224" i="6"/>
  <c r="X224" i="7" s="1"/>
  <c r="AD219" i="6"/>
  <c r="X219" i="7" s="1"/>
  <c r="AD903" i="6"/>
  <c r="X903" i="7" s="1"/>
  <c r="AD529" i="6"/>
  <c r="X529" i="7" s="1"/>
  <c r="AD884" i="6"/>
  <c r="X884" i="7" s="1"/>
  <c r="AD775" i="6"/>
  <c r="X775" i="7" s="1"/>
  <c r="AD674" i="6"/>
  <c r="X674" i="7" s="1"/>
  <c r="AD806" i="6"/>
  <c r="X806" i="7" s="1"/>
  <c r="AD208" i="6"/>
  <c r="X208" i="7" s="1"/>
  <c r="AD65" i="6"/>
  <c r="X65" i="7" s="1"/>
  <c r="AD51" i="6"/>
  <c r="X51" i="7" s="1"/>
  <c r="AD898" i="6"/>
  <c r="X898" i="7" s="1"/>
  <c r="AD760" i="6"/>
  <c r="X760" i="7" s="1"/>
  <c r="AD675" i="6"/>
  <c r="X675" i="7" s="1"/>
  <c r="AD863" i="6"/>
  <c r="X863" i="7" s="1"/>
  <c r="AD879" i="6"/>
  <c r="X879" i="7" s="1"/>
  <c r="AD512" i="6"/>
  <c r="X512" i="7" s="1"/>
  <c r="AD528" i="6"/>
  <c r="X528" i="7" s="1"/>
  <c r="AD896" i="6"/>
  <c r="X896" i="7" s="1"/>
  <c r="AD204" i="6"/>
  <c r="X204" i="7" s="1"/>
  <c r="AD840" i="6"/>
  <c r="X840" i="7" s="1"/>
  <c r="AD832" i="6"/>
  <c r="X832" i="7" s="1"/>
  <c r="AD878" i="6"/>
  <c r="X878" i="7" s="1"/>
  <c r="AD235" i="6"/>
  <c r="X235" i="7" s="1"/>
  <c r="AD339" i="6"/>
  <c r="X339" i="7" s="1"/>
  <c r="AD679" i="6"/>
  <c r="X679" i="7" s="1"/>
  <c r="AD295" i="6"/>
  <c r="X295" i="7" s="1"/>
  <c r="AD258" i="6"/>
  <c r="X258" i="7" s="1"/>
  <c r="AD588" i="6"/>
  <c r="X588" i="7" s="1"/>
  <c r="AD634" i="6"/>
  <c r="X634" i="7" s="1"/>
  <c r="AD771" i="6"/>
  <c r="X771" i="7" s="1"/>
  <c r="AD86" i="6"/>
  <c r="X86" i="7" s="1"/>
  <c r="AD638" i="6"/>
  <c r="X638" i="7" s="1"/>
  <c r="AD64" i="6"/>
  <c r="X64" i="7" s="1"/>
  <c r="AD483" i="6"/>
  <c r="X483" i="7" s="1"/>
  <c r="AD94" i="6"/>
  <c r="X94" i="7" s="1"/>
  <c r="AD933" i="6"/>
  <c r="X933" i="7" s="1"/>
  <c r="AD99" i="6"/>
  <c r="X99" i="7" s="1"/>
  <c r="AD912" i="6"/>
  <c r="X912" i="7" s="1"/>
  <c r="AD227" i="6"/>
  <c r="X227" i="7" s="1"/>
  <c r="AD234" i="6"/>
  <c r="X234" i="7" s="1"/>
  <c r="AD221" i="6"/>
  <c r="X221" i="7" s="1"/>
  <c r="AD931" i="6"/>
  <c r="X931" i="7" s="1"/>
  <c r="AD601" i="6"/>
  <c r="X601" i="7" s="1"/>
  <c r="AD158" i="6"/>
  <c r="X158" i="7" s="1"/>
  <c r="AD635" i="6"/>
  <c r="X635" i="7" s="1"/>
  <c r="AD36" i="6"/>
  <c r="X36" i="7" s="1"/>
  <c r="AD714" i="6"/>
  <c r="X714" i="7" s="1"/>
  <c r="AD870" i="6"/>
  <c r="X870" i="7" s="1"/>
  <c r="AD482" i="6"/>
  <c r="X482" i="7" s="1"/>
  <c r="AD895" i="6"/>
  <c r="X895" i="7" s="1"/>
  <c r="AD494" i="6"/>
  <c r="X494" i="7" s="1"/>
  <c r="AD506" i="6"/>
  <c r="X506" i="7" s="1"/>
  <c r="AD694" i="6"/>
  <c r="X694" i="7" s="1"/>
  <c r="AD23" i="6"/>
  <c r="X23" i="7" s="1"/>
  <c r="AD687" i="6"/>
  <c r="X687" i="7" s="1"/>
  <c r="AD520" i="6"/>
  <c r="X520" i="7" s="1"/>
  <c r="AD575" i="6"/>
  <c r="X575" i="7" s="1"/>
  <c r="AD695" i="6"/>
  <c r="X695" i="7" s="1"/>
  <c r="AD191" i="6"/>
  <c r="X191" i="7" s="1"/>
  <c r="AD936" i="6"/>
  <c r="X936" i="7" s="1"/>
  <c r="AD503" i="6"/>
  <c r="X503" i="7" s="1"/>
  <c r="AD478" i="6"/>
  <c r="X478" i="7" s="1"/>
  <c r="AD311" i="6"/>
  <c r="X311" i="7" s="1"/>
  <c r="AD376" i="6"/>
  <c r="X376" i="7" s="1"/>
  <c r="AD958" i="6"/>
  <c r="X958" i="7" s="1"/>
  <c r="AD189" i="6"/>
  <c r="X189" i="7" s="1"/>
  <c r="AD222" i="6"/>
  <c r="X222" i="7" s="1"/>
  <c r="AD348" i="6"/>
  <c r="X348" i="7" s="1"/>
  <c r="AD837" i="6"/>
  <c r="X837" i="7" s="1"/>
  <c r="AD697" i="6"/>
  <c r="X697" i="7" s="1"/>
  <c r="AD808" i="6"/>
  <c r="X808" i="7" s="1"/>
  <c r="AD160" i="6"/>
  <c r="X160" i="7" s="1"/>
  <c r="AD357" i="6"/>
  <c r="X357" i="7" s="1"/>
  <c r="AD180" i="6"/>
  <c r="X180" i="7" s="1"/>
  <c r="AD522" i="6"/>
  <c r="X522" i="7" s="1"/>
  <c r="AD426" i="6"/>
  <c r="X426" i="7" s="1"/>
  <c r="AD611" i="6"/>
  <c r="X611" i="7" s="1"/>
  <c r="AD363" i="6"/>
  <c r="X363" i="7" s="1"/>
  <c r="AD280" i="6"/>
  <c r="X280" i="7" s="1"/>
  <c r="AD440" i="6"/>
  <c r="X440" i="7" s="1"/>
  <c r="AD534" i="6"/>
  <c r="X534" i="7" s="1"/>
  <c r="AD965" i="6"/>
  <c r="X965" i="7" s="1"/>
  <c r="AD184" i="6"/>
  <c r="X184" i="7" s="1"/>
  <c r="AD349" i="6"/>
  <c r="X349" i="7" s="1"/>
  <c r="AD178" i="6"/>
  <c r="X178" i="7" s="1"/>
  <c r="AD749" i="6"/>
  <c r="X749" i="7" s="1"/>
  <c r="AD340" i="6"/>
  <c r="X340" i="7" s="1"/>
  <c r="AD409" i="6"/>
  <c r="X409" i="7" s="1"/>
  <c r="AD681" i="6"/>
  <c r="X681" i="7" s="1"/>
  <c r="AD831" i="6"/>
  <c r="X831" i="7" s="1"/>
  <c r="AD988" i="6"/>
  <c r="X988" i="7" s="1"/>
  <c r="AD662" i="6"/>
  <c r="X662" i="7" s="1"/>
  <c r="AD630" i="6"/>
  <c r="X630" i="7" s="1"/>
  <c r="AD44" i="6"/>
  <c r="X44" i="7" s="1"/>
  <c r="AD741" i="6"/>
  <c r="X741" i="7" s="1"/>
  <c r="AD461" i="6"/>
  <c r="X461" i="7" s="1"/>
  <c r="AD709" i="6"/>
  <c r="X709" i="7" s="1"/>
  <c r="AD814" i="6"/>
  <c r="X814" i="7" s="1"/>
  <c r="AD550" i="6"/>
  <c r="X550" i="7" s="1"/>
  <c r="AD917" i="6"/>
  <c r="X917" i="7" s="1"/>
  <c r="AD516" i="6"/>
  <c r="X516" i="7" s="1"/>
  <c r="AD71" i="6"/>
  <c r="X71" i="7" s="1"/>
  <c r="AD723" i="6"/>
  <c r="X723" i="7" s="1"/>
  <c r="AD248" i="6"/>
  <c r="X248" i="7" s="1"/>
  <c r="AD490" i="6"/>
  <c r="X490" i="7" s="1"/>
  <c r="AD132" i="6"/>
  <c r="X132" i="7" s="1"/>
  <c r="AD844" i="6"/>
  <c r="X844" i="7" s="1"/>
  <c r="AD329" i="6"/>
  <c r="X329" i="7" s="1"/>
  <c r="AD751" i="6"/>
  <c r="X751" i="7" s="1"/>
  <c r="AD33" i="6"/>
  <c r="X33" i="7" s="1"/>
  <c r="AD991" i="6"/>
  <c r="X991" i="7" s="1"/>
  <c r="AD417" i="6"/>
  <c r="X417" i="7" s="1"/>
  <c r="AD428" i="6"/>
  <c r="X428" i="7" s="1"/>
  <c r="AD726" i="6"/>
  <c r="X726" i="7" s="1"/>
  <c r="AD392" i="6"/>
  <c r="X392" i="7" s="1"/>
  <c r="AD446" i="6"/>
  <c r="X446" i="7" s="1"/>
  <c r="AD452" i="6"/>
  <c r="X452" i="7" s="1"/>
  <c r="AD911" i="6"/>
  <c r="X911" i="7" s="1"/>
  <c r="AD985" i="6"/>
  <c r="X985" i="7" s="1"/>
  <c r="AD524" i="6"/>
  <c r="X524" i="7" s="1"/>
  <c r="AD729" i="6"/>
  <c r="X729" i="7" s="1"/>
  <c r="AD828" i="6"/>
  <c r="X828" i="7" s="1"/>
  <c r="AD744" i="6"/>
  <c r="X744" i="7" s="1"/>
  <c r="AD710" i="6"/>
  <c r="X710" i="7" s="1"/>
  <c r="AD584" i="6"/>
  <c r="X584" i="7" s="1"/>
  <c r="AD676" i="6"/>
  <c r="X676" i="7" s="1"/>
  <c r="AD672" i="6"/>
  <c r="X672" i="7" s="1"/>
  <c r="AD85" i="6"/>
  <c r="X85" i="7" s="1"/>
  <c r="AD742" i="6"/>
  <c r="X742" i="7" s="1"/>
  <c r="AD802" i="6"/>
  <c r="X802" i="7" s="1"/>
  <c r="AD925" i="6"/>
  <c r="X925" i="7" s="1"/>
  <c r="AD804" i="6"/>
  <c r="X804" i="7" s="1"/>
  <c r="AD303" i="6"/>
  <c r="X303" i="7" s="1"/>
  <c r="AD492" i="6"/>
  <c r="X492" i="7" s="1"/>
  <c r="AD292" i="6"/>
  <c r="X292" i="7" s="1"/>
  <c r="AD406" i="6"/>
  <c r="X406" i="7" s="1"/>
  <c r="AD68" i="6"/>
  <c r="X68" i="7" s="1"/>
  <c r="AD449" i="6"/>
  <c r="X449" i="7" s="1"/>
  <c r="AD785" i="6"/>
  <c r="X785" i="7" s="1"/>
  <c r="AD812" i="6"/>
  <c r="X812" i="7" s="1"/>
  <c r="AD684" i="6"/>
  <c r="X684" i="7" s="1"/>
  <c r="AD918" i="6"/>
  <c r="X918" i="7" s="1"/>
  <c r="AD140" i="6"/>
  <c r="X140" i="7" s="1"/>
  <c r="AD731" i="6"/>
  <c r="X731" i="7" s="1"/>
  <c r="AD336" i="6"/>
  <c r="X336" i="7" s="1"/>
  <c r="AD530" i="6"/>
  <c r="X530" i="7" s="1"/>
  <c r="AD801" i="6"/>
  <c r="X801" i="7" s="1"/>
  <c r="AD102" i="6"/>
  <c r="X102" i="7" s="1"/>
  <c r="AD264" i="6"/>
  <c r="X264" i="7" s="1"/>
  <c r="AD673" i="6"/>
  <c r="X673" i="7" s="1"/>
  <c r="AD279" i="6"/>
  <c r="X279" i="7" s="1"/>
  <c r="AD817" i="6"/>
  <c r="X817" i="7" s="1"/>
  <c r="AD501" i="6"/>
  <c r="X501" i="7" s="1"/>
  <c r="AD535" i="6"/>
  <c r="X535" i="7" s="1"/>
  <c r="AD188" i="6"/>
  <c r="X188" i="7" s="1"/>
  <c r="AD855" i="6"/>
  <c r="X855" i="7" s="1"/>
  <c r="AD31" i="6"/>
  <c r="X31" i="7" s="1"/>
  <c r="AD263" i="6"/>
  <c r="X263" i="7" s="1"/>
  <c r="AD725" i="6"/>
  <c r="X725" i="7" s="1"/>
  <c r="AD83" i="6"/>
  <c r="X83" i="7" s="1"/>
  <c r="AD247" i="6"/>
  <c r="X247" i="7" s="1"/>
  <c r="AD383" i="6"/>
  <c r="X383" i="7" s="1"/>
  <c r="AD387" i="6"/>
  <c r="X387" i="7" s="1"/>
  <c r="AD549" i="6"/>
  <c r="X549" i="7" s="1"/>
  <c r="AD432" i="6"/>
  <c r="X432" i="7" s="1"/>
  <c r="AD480" i="6"/>
  <c r="X480" i="7" s="1"/>
  <c r="AD805" i="6"/>
  <c r="X805" i="7" s="1"/>
  <c r="AD893" i="6"/>
  <c r="X893" i="7" s="1"/>
  <c r="AD627" i="6"/>
  <c r="X627" i="7" s="1"/>
  <c r="AD937" i="6"/>
  <c r="X937" i="7" s="1"/>
  <c r="AD764" i="6"/>
  <c r="X764" i="7" s="1"/>
  <c r="AD70" i="6"/>
  <c r="X70" i="7" s="1"/>
  <c r="AD242" i="6"/>
  <c r="X242" i="7" s="1"/>
  <c r="AD657" i="6"/>
  <c r="X657" i="7" s="1"/>
  <c r="AD82" i="6"/>
  <c r="X82" i="7" s="1"/>
  <c r="AD669" i="6"/>
  <c r="X669" i="7" s="1"/>
  <c r="AD441" i="6"/>
  <c r="X441" i="7" s="1"/>
  <c r="AD645" i="6"/>
  <c r="X645" i="7" s="1"/>
  <c r="AD73" i="6"/>
  <c r="X73" i="7" s="1"/>
  <c r="AD153" i="6"/>
  <c r="X153" i="7" s="1"/>
  <c r="AD49" i="6"/>
  <c r="X49" i="7" s="1"/>
  <c r="AD624" i="6"/>
  <c r="X624" i="7" s="1"/>
  <c r="AD284" i="6"/>
  <c r="X284" i="7" s="1"/>
  <c r="AD111" i="6"/>
  <c r="X111" i="7" s="1"/>
  <c r="AD783" i="6"/>
  <c r="X783" i="7" s="1"/>
  <c r="AD555" i="6"/>
  <c r="X555" i="7" s="1"/>
  <c r="AD755" i="6"/>
  <c r="X755" i="7" s="1"/>
  <c r="AD46" i="6"/>
  <c r="X46" i="7" s="1"/>
  <c r="AD562" i="6"/>
  <c r="X562" i="7" s="1"/>
  <c r="AD927" i="6"/>
  <c r="X927" i="7" s="1"/>
  <c r="AD356" i="6"/>
  <c r="X356" i="7" s="1"/>
  <c r="AD207" i="6"/>
  <c r="X207" i="7" s="1"/>
  <c r="AD803" i="6"/>
  <c r="X803" i="7" s="1"/>
  <c r="AD397" i="6"/>
  <c r="X397" i="7" s="1"/>
  <c r="AD997" i="6"/>
  <c r="X997" i="7" s="1"/>
  <c r="AD358" i="6"/>
  <c r="X358" i="7" s="1"/>
  <c r="AD852" i="6"/>
  <c r="X852" i="7" s="1"/>
  <c r="AD135" i="6"/>
  <c r="X135" i="7" s="1"/>
  <c r="AD380" i="6"/>
  <c r="X380" i="7" s="1"/>
  <c r="AD209" i="6"/>
  <c r="X209" i="7" s="1"/>
  <c r="AD920" i="6"/>
  <c r="X920" i="7" s="1"/>
  <c r="AD47" i="6"/>
  <c r="X47" i="7" s="1"/>
  <c r="AD663" i="6"/>
  <c r="X663" i="7" s="1"/>
  <c r="AD963" i="6"/>
  <c r="X963" i="7" s="1"/>
  <c r="AD716" i="6"/>
  <c r="X716" i="7" s="1"/>
  <c r="AD558" i="6"/>
  <c r="X558" i="7" s="1"/>
  <c r="AD560" i="6"/>
  <c r="X560" i="7" s="1"/>
  <c r="AD693" i="6"/>
  <c r="X693" i="7" s="1"/>
  <c r="AD700" i="6"/>
  <c r="X700" i="7" s="1"/>
  <c r="AD251" i="6"/>
  <c r="X251" i="7" s="1"/>
  <c r="AD715" i="6"/>
  <c r="X715" i="7" s="1"/>
  <c r="AD816" i="6"/>
  <c r="X816" i="7" s="1"/>
  <c r="AD430" i="6"/>
  <c r="X430" i="7" s="1"/>
  <c r="AD617" i="6"/>
  <c r="X617" i="7" s="1"/>
  <c r="AD388" i="6"/>
  <c r="X388" i="7" s="1"/>
  <c r="AD667" i="6"/>
  <c r="X667" i="7" s="1"/>
  <c r="AD239" i="6"/>
  <c r="X239" i="7" s="1"/>
  <c r="AD407" i="6"/>
  <c r="X407" i="7" s="1"/>
  <c r="AD260" i="6"/>
  <c r="X260" i="7" s="1"/>
  <c r="AD96" i="6"/>
  <c r="X96" i="7" s="1"/>
  <c r="AD92" i="6"/>
  <c r="X92" i="7" s="1"/>
  <c r="AD337" i="6"/>
  <c r="X337" i="7" s="1"/>
  <c r="AD538" i="6"/>
  <c r="X538" i="7" s="1"/>
  <c r="AD901" i="6"/>
  <c r="X901" i="7" s="1"/>
  <c r="AD799" i="6"/>
  <c r="X799" i="7" s="1"/>
  <c r="AD637" i="6"/>
  <c r="X637" i="7" s="1"/>
  <c r="AD59" i="6"/>
  <c r="X59" i="7" s="1"/>
  <c r="AD606" i="6"/>
  <c r="X606" i="7" s="1"/>
  <c r="AD304" i="6"/>
  <c r="X304" i="7" s="1"/>
  <c r="AD120" i="6"/>
  <c r="X120" i="7" s="1"/>
  <c r="AD610" i="6"/>
  <c r="X610" i="7" s="1"/>
  <c r="AD556" i="6"/>
  <c r="X556" i="7" s="1"/>
  <c r="AD241" i="6"/>
  <c r="X241" i="7" s="1"/>
  <c r="AD372" i="6"/>
  <c r="X372" i="7" s="1"/>
  <c r="AD127" i="6"/>
  <c r="X127" i="7" s="1"/>
  <c r="AD346" i="6"/>
  <c r="X346" i="7" s="1"/>
  <c r="AD821" i="6"/>
  <c r="X821" i="7" s="1"/>
  <c r="AD699" i="6"/>
  <c r="X699" i="7" s="1"/>
  <c r="AD567" i="6"/>
  <c r="X567" i="7" s="1"/>
  <c r="AD960" i="6"/>
  <c r="X960" i="7" s="1"/>
  <c r="AD941" i="6"/>
  <c r="X941" i="7" s="1"/>
  <c r="AD513" i="6"/>
  <c r="X513" i="7" s="1"/>
  <c r="AD399" i="6"/>
  <c r="X399" i="7" s="1"/>
  <c r="AD300" i="6"/>
  <c r="X300" i="7" s="1"/>
  <c r="AD594" i="6"/>
  <c r="X594" i="7" s="1"/>
  <c r="AD853" i="6"/>
  <c r="X853" i="7" s="1"/>
  <c r="AD151" i="6"/>
  <c r="X151" i="7" s="1"/>
  <c r="AD666" i="6"/>
  <c r="X666" i="7" s="1"/>
  <c r="AD753" i="6"/>
  <c r="X753" i="7" s="1"/>
  <c r="AD26" i="6"/>
  <c r="X26" i="7" s="1"/>
  <c r="AD633" i="6"/>
  <c r="X633" i="7" s="1"/>
  <c r="AD850" i="6"/>
  <c r="X850" i="7" s="1"/>
  <c r="AD310" i="6"/>
  <c r="X310" i="7" s="1"/>
  <c r="AD647" i="6"/>
  <c r="X647" i="7" s="1"/>
  <c r="AD210" i="6"/>
  <c r="X210" i="7" s="1"/>
  <c r="AD688" i="6"/>
  <c r="X688" i="7" s="1"/>
  <c r="AD39" i="6"/>
  <c r="X39" i="7" s="1"/>
  <c r="AD571" i="6"/>
  <c r="X571" i="7" s="1"/>
  <c r="AD701" i="6"/>
  <c r="X701" i="7" s="1"/>
  <c r="AD414" i="6"/>
  <c r="X414" i="7" s="1"/>
  <c r="AD240" i="6"/>
  <c r="X240" i="7" s="1"/>
  <c r="AD487" i="6"/>
  <c r="X487" i="7" s="1"/>
  <c r="AD621" i="6"/>
  <c r="X621" i="7" s="1"/>
  <c r="AD811" i="6"/>
  <c r="X811" i="7" s="1"/>
  <c r="AD84" i="6"/>
  <c r="X84" i="7" s="1"/>
  <c r="AD735" i="6"/>
  <c r="X735" i="7" s="1"/>
  <c r="AD377" i="6"/>
  <c r="X377" i="7" s="1"/>
  <c r="AD273" i="6"/>
  <c r="X273" i="7" s="1"/>
  <c r="AD916" i="6"/>
  <c r="X916" i="7" s="1"/>
  <c r="AD331" i="6"/>
  <c r="X331" i="7" s="1"/>
  <c r="AD104" i="6"/>
  <c r="X104" i="7" s="1"/>
  <c r="AD890" i="6"/>
  <c r="X890" i="7" s="1"/>
  <c r="AD703" i="6"/>
  <c r="X703" i="7" s="1"/>
  <c r="AD353" i="6"/>
  <c r="X353" i="7" s="1"/>
  <c r="AD344" i="6"/>
  <c r="X344" i="7" s="1"/>
  <c r="AD165" i="6"/>
  <c r="X165" i="7" s="1"/>
  <c r="AD371" i="6"/>
  <c r="X371" i="7" s="1"/>
  <c r="AD213" i="6"/>
  <c r="X213" i="7" s="1"/>
  <c r="AD883" i="6"/>
  <c r="X883" i="7" s="1"/>
  <c r="AD862" i="6"/>
  <c r="X862" i="7" s="1"/>
  <c r="AD355" i="6"/>
  <c r="X355" i="7" s="1"/>
  <c r="AD942" i="6"/>
  <c r="X942" i="7" s="1"/>
  <c r="AD841" i="6"/>
  <c r="X841" i="7" s="1"/>
  <c r="AD757" i="6"/>
  <c r="X757" i="7" s="1"/>
  <c r="AD225" i="6"/>
  <c r="X225" i="7" s="1"/>
  <c r="AD856" i="6"/>
  <c r="X856" i="7" s="1"/>
  <c r="AD471" i="6"/>
  <c r="X471" i="7" s="1"/>
  <c r="AD914" i="6"/>
  <c r="X914" i="7" s="1"/>
  <c r="AD424" i="6"/>
  <c r="X424" i="7" s="1"/>
  <c r="AD658" i="6"/>
  <c r="X658" i="7" s="1"/>
  <c r="AD923" i="6"/>
  <c r="X923" i="7" s="1"/>
  <c r="AD789" i="6"/>
  <c r="X789" i="7" s="1"/>
  <c r="AD607" i="6"/>
  <c r="X607" i="7" s="1"/>
  <c r="AD665" i="6"/>
  <c r="X665" i="7" s="1"/>
  <c r="AD91" i="6"/>
  <c r="X91" i="7" s="1"/>
  <c r="AD767" i="6"/>
  <c r="X767" i="7" s="1"/>
  <c r="AD345" i="6"/>
  <c r="X345" i="7" s="1"/>
  <c r="AD858" i="6"/>
  <c r="X858" i="7" s="1"/>
  <c r="AD467" i="6"/>
  <c r="X467" i="7" s="1"/>
  <c r="AD905" i="6"/>
  <c r="X905" i="7" s="1"/>
  <c r="AD517" i="6"/>
  <c r="X517" i="7" s="1"/>
  <c r="AD299" i="6"/>
  <c r="X299" i="7" s="1"/>
  <c r="AD557" i="6"/>
  <c r="X557" i="7" s="1"/>
  <c r="AD868" i="6"/>
  <c r="X868" i="7" s="1"/>
  <c r="AD759" i="6"/>
  <c r="X759" i="7" s="1"/>
  <c r="AD628" i="6"/>
  <c r="X628" i="7" s="1"/>
  <c r="AD625" i="6"/>
  <c r="X625" i="7" s="1"/>
  <c r="AD373" i="6"/>
  <c r="X373" i="7" s="1"/>
  <c r="AD897" i="6"/>
  <c r="X897" i="7" s="1"/>
  <c r="AD486" i="6"/>
  <c r="X486" i="7" s="1"/>
  <c r="AD769" i="6"/>
  <c r="X769" i="7" s="1"/>
  <c r="AD553" i="6"/>
  <c r="X553" i="7" s="1"/>
  <c r="AD491" i="6"/>
  <c r="X491" i="7" s="1"/>
  <c r="AD619" i="6"/>
  <c r="X619" i="7" s="1"/>
  <c r="AD324" i="6"/>
  <c r="X324" i="7" s="1"/>
  <c r="AD319" i="6"/>
  <c r="X319" i="7" s="1"/>
  <c r="AD343" i="6"/>
  <c r="X343" i="7" s="1"/>
  <c r="AD935" i="6"/>
  <c r="X935" i="7" s="1"/>
  <c r="AD133" i="6"/>
  <c r="X133" i="7" s="1"/>
  <c r="AD155" i="6"/>
  <c r="X155" i="7" s="1"/>
  <c r="AD692" i="6"/>
  <c r="X692" i="7" s="1"/>
  <c r="AD267" i="6"/>
  <c r="X267" i="7" s="1"/>
  <c r="AD576" i="6"/>
  <c r="X576" i="7" s="1"/>
  <c r="AD415" i="6"/>
  <c r="X415" i="7" s="1"/>
  <c r="AD321" i="6"/>
  <c r="X321" i="7" s="1"/>
  <c r="AD854" i="6"/>
  <c r="X854" i="7" s="1"/>
  <c r="AD97" i="6"/>
  <c r="X97" i="7" s="1"/>
  <c r="AD830" i="6"/>
  <c r="X830" i="7" s="1"/>
  <c r="AD944" i="6"/>
  <c r="X944" i="7" s="1"/>
  <c r="AD851" i="6"/>
  <c r="X851" i="7" s="1"/>
  <c r="AD427" i="6"/>
  <c r="X427" i="7" s="1"/>
  <c r="AD545" i="6"/>
  <c r="X545" i="7" s="1"/>
  <c r="AD614" i="6"/>
  <c r="X614" i="7" s="1"/>
  <c r="AD101" i="6"/>
  <c r="X101" i="7" s="1"/>
  <c r="AD602" i="6"/>
  <c r="X602" i="7" s="1"/>
  <c r="AD95" i="6"/>
  <c r="X95" i="7" s="1"/>
  <c r="AD704" i="6"/>
  <c r="X704" i="7" s="1"/>
  <c r="AD366" i="6"/>
  <c r="X366" i="7" s="1"/>
  <c r="AD939" i="6"/>
  <c r="X939" i="7" s="1"/>
  <c r="AD475" i="6"/>
  <c r="X475" i="7" s="1"/>
  <c r="AD922" i="6"/>
  <c r="X922" i="7" s="1"/>
  <c r="AD359" i="6"/>
  <c r="X359" i="7" s="1"/>
  <c r="AD730" i="6"/>
  <c r="X730" i="7" s="1"/>
  <c r="AD466" i="6"/>
  <c r="X466" i="7" s="1"/>
  <c r="AD250" i="6"/>
  <c r="X250" i="7" s="1"/>
  <c r="AD680" i="6"/>
  <c r="X680" i="7" s="1"/>
  <c r="AD116" i="6"/>
  <c r="X116" i="7" s="1"/>
  <c r="AD126" i="6"/>
  <c r="X126" i="7" s="1"/>
  <c r="AD779" i="6"/>
  <c r="X779" i="7" s="1"/>
  <c r="AD262" i="6"/>
  <c r="X262" i="7" s="1"/>
  <c r="AD312" i="6"/>
  <c r="X312" i="7" s="1"/>
  <c r="AD722" i="6"/>
  <c r="X722" i="7" s="1"/>
  <c r="AD544" i="6"/>
  <c r="X544" i="7" s="1"/>
  <c r="AD648" i="6"/>
  <c r="X648" i="7" s="1"/>
  <c r="AD819" i="6"/>
  <c r="X819" i="7" s="1"/>
  <c r="AD986" i="6"/>
  <c r="X986" i="7" s="1"/>
  <c r="AD382" i="6"/>
  <c r="X382" i="7" s="1"/>
  <c r="AD298" i="6"/>
  <c r="X298" i="7" s="1"/>
  <c r="AD472" i="6"/>
  <c r="X472" i="7" s="1"/>
  <c r="AD179" i="6"/>
  <c r="X179" i="7" s="1"/>
  <c r="AD713" i="6"/>
  <c r="X713" i="7" s="1"/>
  <c r="AD581" i="6"/>
  <c r="X581" i="7" s="1"/>
  <c r="AD838" i="6"/>
  <c r="X838" i="7" s="1"/>
  <c r="AD342" i="6"/>
  <c r="X342" i="7" s="1"/>
  <c r="AD256" i="6"/>
  <c r="X256" i="7" s="1"/>
  <c r="AD131" i="6"/>
  <c r="X131" i="7" s="1"/>
  <c r="AD932" i="6"/>
  <c r="X932" i="7" s="1"/>
  <c r="AD161" i="6"/>
  <c r="X161" i="7" s="1"/>
  <c r="AD727" i="6"/>
  <c r="X727" i="7" s="1"/>
  <c r="AD496" i="6"/>
  <c r="X496" i="7" s="1"/>
  <c r="AD243" i="6"/>
  <c r="X243" i="7" s="1"/>
  <c r="AD827" i="6"/>
  <c r="X827" i="7" s="1"/>
  <c r="AD798" i="6"/>
  <c r="X798" i="7" s="1"/>
  <c r="AD654" i="6"/>
  <c r="X654" i="7" s="1"/>
  <c r="AD510" i="6"/>
  <c r="X510" i="7" s="1"/>
  <c r="AD198" i="6"/>
  <c r="X198" i="7" s="1"/>
  <c r="AD564" i="6"/>
  <c r="X564" i="7" s="1"/>
  <c r="AD970" i="6"/>
  <c r="X970" i="7" s="1"/>
  <c r="AD365" i="6"/>
  <c r="X365" i="7" s="1"/>
  <c r="AD752" i="6"/>
  <c r="X752" i="7" s="1"/>
  <c r="AD423" i="6"/>
  <c r="X423" i="7" s="1"/>
  <c r="AD401" i="6"/>
  <c r="X401" i="7" s="1"/>
  <c r="AD989" i="6"/>
  <c r="X989" i="7" s="1"/>
  <c r="AD121" i="6"/>
  <c r="X121" i="7" s="1"/>
  <c r="AD57" i="6"/>
  <c r="X57" i="7" s="1"/>
  <c r="AD254" i="6"/>
  <c r="X254" i="7" s="1"/>
  <c r="AD961" i="6"/>
  <c r="X961" i="7" s="1"/>
  <c r="AD56" i="6"/>
  <c r="X56" i="7" s="1"/>
  <c r="AD810" i="6"/>
  <c r="X810" i="7" s="1"/>
  <c r="AD815" i="6"/>
  <c r="X815" i="7" s="1"/>
  <c r="AD877" i="6"/>
  <c r="X877" i="7" s="1"/>
  <c r="AD232" i="6"/>
  <c r="X232" i="7" s="1"/>
  <c r="AD976" i="6"/>
  <c r="X976" i="7" s="1"/>
  <c r="AD61" i="6"/>
  <c r="X61" i="7" s="1"/>
  <c r="BL122" i="6"/>
  <c r="AD268" i="6"/>
  <c r="X268" i="7" s="1"/>
  <c r="AD288" i="6"/>
  <c r="X288" i="7" s="1"/>
  <c r="AD685" i="6"/>
  <c r="X685" i="7" s="1"/>
  <c r="AD145" i="6"/>
  <c r="X145" i="7" s="1"/>
  <c r="AD807" i="6"/>
  <c r="X807" i="7" s="1"/>
  <c r="AD861" i="6"/>
  <c r="X861" i="7" s="1"/>
  <c r="AD552" i="6"/>
  <c r="X552" i="7" s="1"/>
  <c r="AD176" i="6"/>
  <c r="X176" i="7" s="1"/>
  <c r="AD881" i="6"/>
  <c r="X881" i="7" s="1"/>
  <c r="AD37" i="6"/>
  <c r="X37" i="7" s="1"/>
  <c r="AD425" i="6"/>
  <c r="X425" i="7" s="1"/>
  <c r="AD967" i="6"/>
  <c r="X967" i="7" s="1"/>
  <c r="AD468" i="6"/>
  <c r="X468" i="7" s="1"/>
  <c r="AD98" i="6"/>
  <c r="X98" i="7" s="1"/>
  <c r="AD497" i="6"/>
  <c r="X497" i="7" s="1"/>
  <c r="AD919" i="6"/>
  <c r="X919" i="7" s="1"/>
  <c r="AD786" i="6"/>
  <c r="X786" i="7" s="1"/>
  <c r="AD845" i="6"/>
  <c r="X845" i="7" s="1"/>
  <c r="AD495" i="6"/>
  <c r="X495" i="7" s="1"/>
  <c r="AD641" i="6"/>
  <c r="X641" i="7" s="1"/>
  <c r="AD481" i="6"/>
  <c r="X481" i="7" s="1"/>
  <c r="AD193" i="6"/>
  <c r="X193" i="7" s="1"/>
  <c r="AD129" i="6"/>
  <c r="X129" i="7" s="1"/>
  <c r="AD509" i="6"/>
  <c r="X509" i="7" s="1"/>
  <c r="AD554" i="6"/>
  <c r="X554" i="7" s="1"/>
  <c r="AD412" i="6"/>
  <c r="X412" i="7" s="1"/>
  <c r="AD818" i="6"/>
  <c r="X818" i="7" s="1"/>
  <c r="AD955" i="6"/>
  <c r="X955" i="7" s="1"/>
  <c r="AD655" i="6"/>
  <c r="X655" i="7" s="1"/>
  <c r="AD947" i="6"/>
  <c r="X947" i="7" s="1"/>
  <c r="AD293" i="6"/>
  <c r="X293" i="7" s="1"/>
  <c r="AD876" i="6"/>
  <c r="X876" i="7" s="1"/>
  <c r="AD63" i="6"/>
  <c r="X63" i="7" s="1"/>
  <c r="AD568" i="6"/>
  <c r="X568" i="7" s="1"/>
  <c r="AD791" i="6"/>
  <c r="X791" i="7" s="1"/>
  <c r="AD433" i="6"/>
  <c r="X433" i="7" s="1"/>
  <c r="AD354" i="6"/>
  <c r="X354" i="7" s="1"/>
  <c r="AD291" i="6"/>
  <c r="X291" i="7" s="1"/>
  <c r="AD459" i="6"/>
  <c r="X459" i="7" s="1"/>
  <c r="AD460" i="6"/>
  <c r="X460" i="7" s="1"/>
  <c r="AD894" i="6"/>
  <c r="X894" i="7" s="1"/>
  <c r="AD515" i="6"/>
  <c r="X515" i="7" s="1"/>
  <c r="AD316" i="6"/>
  <c r="X316" i="7" s="1"/>
  <c r="AD604" i="6"/>
  <c r="X604" i="7" s="1"/>
  <c r="AD124" i="6"/>
  <c r="X124" i="7" s="1"/>
  <c r="AD43" i="6"/>
  <c r="X43" i="7" s="1"/>
  <c r="AD437" i="6"/>
  <c r="X437" i="7" s="1"/>
  <c r="AD570" i="6"/>
  <c r="X570" i="7" s="1"/>
  <c r="AD162" i="6"/>
  <c r="X162" i="7" s="1"/>
  <c r="AD421" i="6"/>
  <c r="X421" i="7" s="1"/>
  <c r="AD994" i="6"/>
  <c r="X994" i="7" s="1"/>
  <c r="AD613" i="6"/>
  <c r="X613" i="7" s="1"/>
  <c r="AD532" i="6"/>
  <c r="X532" i="7" s="1"/>
  <c r="AD172" i="6"/>
  <c r="X172" i="7" s="1"/>
  <c r="AD659" i="6"/>
  <c r="X659" i="7" s="1"/>
  <c r="AD110" i="6"/>
  <c r="X110" i="7" s="1"/>
  <c r="AD600" i="6"/>
  <c r="X600" i="7" s="1"/>
  <c r="AD623" i="6"/>
  <c r="X623" i="7" s="1"/>
  <c r="AD25" i="6"/>
  <c r="X25" i="7" s="1"/>
  <c r="AD53" i="6"/>
  <c r="X53" i="7" s="1"/>
  <c r="AD58" i="6"/>
  <c r="X58" i="7" s="1"/>
  <c r="AD531" i="6"/>
  <c r="X531" i="7" s="1"/>
  <c r="AD41" i="6"/>
  <c r="X41" i="7" s="1"/>
  <c r="AD398" i="6"/>
  <c r="X398" i="7" s="1"/>
  <c r="AD255" i="6"/>
  <c r="X255" i="7" s="1"/>
  <c r="AD181" i="6"/>
  <c r="X181" i="7" s="1"/>
  <c r="AD464" i="6"/>
  <c r="X464" i="7" s="1"/>
  <c r="AD211" i="6"/>
  <c r="X211" i="7" s="1"/>
  <c r="AD966" i="6"/>
  <c r="X966" i="7" s="1"/>
  <c r="AD223" i="6"/>
  <c r="X223" i="7" s="1"/>
  <c r="AD872" i="6"/>
  <c r="X872" i="7" s="1"/>
  <c r="AD902" i="6"/>
  <c r="X902" i="7" s="1"/>
  <c r="AD796" i="6"/>
  <c r="X796" i="7" s="1"/>
  <c r="AD217" i="6"/>
  <c r="X217" i="7" s="1"/>
  <c r="AD574" i="6"/>
  <c r="X574" i="7" s="1"/>
  <c r="AD636" i="6"/>
  <c r="X636" i="7" s="1"/>
  <c r="AD536" i="6"/>
  <c r="X536" i="7" s="1"/>
  <c r="AD374" i="6"/>
  <c r="X374" i="7" s="1"/>
  <c r="AD580" i="6"/>
  <c r="X580" i="7" s="1"/>
  <c r="AD420" i="6"/>
  <c r="X420" i="7" s="1"/>
  <c r="AD454" i="6"/>
  <c r="X454" i="7" s="1"/>
  <c r="AD149" i="6"/>
  <c r="X149" i="7" s="1"/>
  <c r="AD159" i="6"/>
  <c r="X159" i="7" s="1"/>
  <c r="AD244" i="6"/>
  <c r="X244" i="7" s="1"/>
  <c r="AD790" i="6"/>
  <c r="X790" i="7" s="1"/>
  <c r="AD270" i="6"/>
  <c r="X270" i="7" s="1"/>
  <c r="AD772" i="6"/>
  <c r="X772" i="7" s="1"/>
  <c r="AD678" i="6"/>
  <c r="X678" i="7" s="1"/>
  <c r="AD996" i="6"/>
  <c r="X996" i="7" s="1"/>
  <c r="AD979" i="6"/>
  <c r="X979" i="7" s="1"/>
  <c r="AD670" i="6"/>
  <c r="X670" i="7" s="1"/>
  <c r="AD370" i="6"/>
  <c r="X370" i="7" s="1"/>
  <c r="AD405" i="6"/>
  <c r="X405" i="7" s="1"/>
  <c r="AD286" i="6"/>
  <c r="X286" i="7" s="1"/>
  <c r="AD596" i="6"/>
  <c r="X596" i="7" s="1"/>
  <c r="AD542" i="6"/>
  <c r="X542" i="7" s="1"/>
  <c r="AD271" i="6"/>
  <c r="X271" i="7" s="1"/>
  <c r="AD157" i="6"/>
  <c r="X157" i="7" s="1"/>
  <c r="AD608" i="6"/>
  <c r="X608" i="7" s="1"/>
  <c r="AD869" i="6"/>
  <c r="X869" i="7" s="1"/>
  <c r="AD444" i="6"/>
  <c r="X444" i="7" s="1"/>
  <c r="AD940" i="6"/>
  <c r="X940" i="7" s="1"/>
  <c r="AD163" i="6"/>
  <c r="X163" i="7" s="1"/>
  <c r="AD943" i="6"/>
  <c r="X943" i="7" s="1"/>
  <c r="AD974" i="6"/>
  <c r="X974" i="7" s="1"/>
  <c r="AD873" i="6"/>
  <c r="X873" i="7" s="1"/>
  <c r="AD962" i="6"/>
  <c r="X962" i="7" s="1"/>
  <c r="AD294" i="6"/>
  <c r="X294" i="7" s="1"/>
  <c r="AD177" i="6"/>
  <c r="X177" i="7" s="1"/>
  <c r="AD88" i="6"/>
  <c r="X88" i="7" s="1"/>
  <c r="AD381" i="6"/>
  <c r="X381" i="7" s="1"/>
  <c r="AD823" i="6"/>
  <c r="X823" i="7" s="1"/>
  <c r="AD668" i="6"/>
  <c r="X668" i="7" s="1"/>
  <c r="AD413" i="6"/>
  <c r="X413" i="7" s="1"/>
  <c r="AD500" i="6"/>
  <c r="X500" i="7" s="1"/>
  <c r="AD875" i="6"/>
  <c r="X875" i="7" s="1"/>
  <c r="AD328" i="6"/>
  <c r="X328" i="7" s="1"/>
  <c r="AD551" i="6"/>
  <c r="X551" i="7" s="1"/>
  <c r="AD200" i="6"/>
  <c r="X200" i="7" s="1"/>
  <c r="AD52" i="6"/>
  <c r="X52" i="7" s="1"/>
  <c r="AD186" i="6"/>
  <c r="X186" i="7" s="1"/>
  <c r="AD400" i="6"/>
  <c r="X400" i="7" s="1"/>
  <c r="AD598" i="6"/>
  <c r="X598" i="7" s="1"/>
  <c r="AD904" i="6"/>
  <c r="X904" i="7" s="1"/>
  <c r="AD578" i="6"/>
  <c r="X578" i="7" s="1"/>
  <c r="AD968" i="6"/>
  <c r="X968" i="7" s="1"/>
  <c r="AD54" i="6"/>
  <c r="X54" i="7" s="1"/>
  <c r="AD886" i="6"/>
  <c r="X886" i="7" s="1"/>
  <c r="AD874" i="6"/>
  <c r="X874" i="7" s="1"/>
  <c r="AD238" i="6"/>
  <c r="X238" i="7" s="1"/>
  <c r="AD350" i="6"/>
  <c r="X350" i="7" s="1"/>
  <c r="AD592" i="6"/>
  <c r="X592" i="7" s="1"/>
  <c r="AD546" i="6"/>
  <c r="X546" i="7" s="1"/>
  <c r="AD860" i="6"/>
  <c r="X860" i="7" s="1"/>
  <c r="AD212" i="6"/>
  <c r="X212" i="7" s="1"/>
  <c r="AD148" i="6"/>
  <c r="X148" i="7" s="1"/>
  <c r="AD593" i="6"/>
  <c r="X593" i="7" s="1"/>
  <c r="AD518" i="6"/>
  <c r="X518" i="7" s="1"/>
  <c r="AD900" i="6"/>
  <c r="X900" i="7" s="1"/>
  <c r="AD508" i="6"/>
  <c r="X508" i="7" s="1"/>
  <c r="AD390" i="6"/>
  <c r="X390" i="7" s="1"/>
  <c r="AD410" i="6"/>
  <c r="X410" i="7" s="1"/>
  <c r="AD984" i="6"/>
  <c r="X984" i="7" s="1"/>
  <c r="AD559" i="6"/>
  <c r="X559" i="7" s="1"/>
  <c r="AD220" i="6"/>
  <c r="X220" i="7" s="1"/>
  <c r="AD308" i="6"/>
  <c r="X308" i="7" s="1"/>
  <c r="AD740" i="6"/>
  <c r="X740" i="7" s="1"/>
  <c r="AD463" i="6"/>
  <c r="X463" i="7" s="1"/>
  <c r="AD793" i="6"/>
  <c r="X793" i="7" s="1"/>
  <c r="AD202" i="6"/>
  <c r="X202" i="7" s="1"/>
  <c r="AD60" i="6"/>
  <c r="X60" i="7" s="1"/>
  <c r="AD218" i="6"/>
  <c r="X218" i="7" s="1"/>
  <c r="AD35" i="6"/>
  <c r="X35" i="7" s="1"/>
  <c r="AD338" i="6"/>
  <c r="X338" i="7" s="1"/>
  <c r="AD237" i="6"/>
  <c r="X237" i="7" s="1"/>
  <c r="AD880" i="6"/>
  <c r="X880" i="7" s="1"/>
  <c r="AD712" i="6"/>
  <c r="X712" i="7" s="1"/>
  <c r="AD142" i="6"/>
  <c r="X142" i="7" s="1"/>
  <c r="AD174" i="6"/>
  <c r="X174" i="7" s="1"/>
  <c r="AD137" i="6"/>
  <c r="X137" i="7" s="1"/>
  <c r="AD758" i="6"/>
  <c r="X758" i="7" s="1"/>
  <c r="AD307" i="6"/>
  <c r="X307" i="7" s="1"/>
  <c r="AD276" i="6"/>
  <c r="X276" i="7" s="1"/>
  <c r="AD42" i="6"/>
  <c r="X42" i="7" s="1"/>
  <c r="BQ167" i="6"/>
  <c r="BU167" i="6"/>
  <c r="BN167" i="6"/>
  <c r="BW167" i="6"/>
  <c r="BL166" i="6"/>
  <c r="BR167" i="6"/>
  <c r="BX167" i="6"/>
  <c r="BS167" i="6"/>
  <c r="BM167" i="6"/>
  <c r="BT167" i="6"/>
  <c r="BV167" i="6"/>
  <c r="BO167" i="6"/>
  <c r="BP167" i="6"/>
  <c r="BN153" i="6"/>
  <c r="BU153" i="6"/>
  <c r="BS153" i="6"/>
  <c r="BM153" i="6"/>
  <c r="BV153" i="6"/>
  <c r="BX153" i="6"/>
  <c r="BO153" i="6"/>
  <c r="BT153" i="6"/>
  <c r="BP153" i="6"/>
  <c r="BR153" i="6"/>
  <c r="BQ153" i="6"/>
  <c r="BW153" i="6"/>
  <c r="BL152" i="6"/>
  <c r="CQ153" i="6" s="1"/>
  <c r="BQ86" i="6"/>
  <c r="BO86" i="6"/>
  <c r="BW86" i="6"/>
  <c r="BU86" i="6"/>
  <c r="BT86" i="6"/>
  <c r="BP86" i="6"/>
  <c r="BN86" i="6"/>
  <c r="BV86" i="6"/>
  <c r="BS86" i="6"/>
  <c r="BM86" i="6"/>
  <c r="BX86" i="6"/>
  <c r="BR86" i="6"/>
  <c r="BN90" i="6"/>
  <c r="BO90" i="6"/>
  <c r="BT90" i="6"/>
  <c r="BW90" i="6"/>
  <c r="BM90" i="6"/>
  <c r="BQ90" i="6"/>
  <c r="BS90" i="6"/>
  <c r="BR90" i="6"/>
  <c r="BU90" i="6"/>
  <c r="BP90" i="6"/>
  <c r="BX90" i="6"/>
  <c r="BV90" i="6"/>
  <c r="BP65" i="6"/>
  <c r="BX65" i="6"/>
  <c r="BV65" i="6"/>
  <c r="BN65" i="6"/>
  <c r="BR65" i="6"/>
  <c r="BW65" i="6"/>
  <c r="BU65" i="6"/>
  <c r="BT65" i="6"/>
  <c r="BS65" i="6"/>
  <c r="BQ65" i="6"/>
  <c r="BO65" i="6"/>
  <c r="BM65" i="6"/>
  <c r="BP21" i="6"/>
  <c r="BT21" i="6"/>
  <c r="BU21" i="6"/>
  <c r="BV21" i="6"/>
  <c r="BQ21" i="6"/>
  <c r="BN21" i="6"/>
  <c r="BO21" i="6"/>
  <c r="BW21" i="6"/>
  <c r="BR21" i="6"/>
  <c r="BX21" i="6"/>
  <c r="BM21" i="6"/>
  <c r="BS21" i="6"/>
  <c r="BX28" i="6"/>
  <c r="BN28" i="6"/>
  <c r="BV28" i="6"/>
  <c r="BT28" i="6"/>
  <c r="BW28" i="6"/>
  <c r="BR28" i="6"/>
  <c r="BP28" i="6"/>
  <c r="BM28" i="6"/>
  <c r="BQ28" i="6"/>
  <c r="BO28" i="6"/>
  <c r="BU28" i="6"/>
  <c r="BS28" i="6"/>
  <c r="BS19" i="6"/>
  <c r="BP19" i="6"/>
  <c r="BV19" i="6"/>
  <c r="BX19" i="6"/>
  <c r="BU19" i="6"/>
  <c r="BM19" i="6"/>
  <c r="BN19" i="6"/>
  <c r="BQ19" i="6"/>
  <c r="BO19" i="6"/>
  <c r="BR19" i="6"/>
  <c r="BW19" i="6"/>
  <c r="BT19" i="6"/>
  <c r="BT45" i="6"/>
  <c r="BV45" i="6"/>
  <c r="BM45" i="6"/>
  <c r="BQ45" i="6"/>
  <c r="BU45" i="6"/>
  <c r="BR45" i="6"/>
  <c r="BN45" i="6"/>
  <c r="BS45" i="6"/>
  <c r="BX45" i="6"/>
  <c r="BK45" i="6"/>
  <c r="BP45" i="6"/>
  <c r="BO45" i="6"/>
  <c r="BW45" i="6"/>
  <c r="BL132" i="6"/>
  <c r="BW74" i="6"/>
  <c r="BS74" i="6"/>
  <c r="BM74" i="6"/>
  <c r="BR74" i="6"/>
  <c r="BT74" i="6"/>
  <c r="BX74" i="6"/>
  <c r="BU74" i="6"/>
  <c r="BO74" i="6"/>
  <c r="BQ74" i="6"/>
  <c r="BP74" i="6"/>
  <c r="BN74" i="6"/>
  <c r="BV74" i="6"/>
  <c r="BW16" i="6"/>
  <c r="BU16" i="6"/>
  <c r="BX16" i="6"/>
  <c r="BR16" i="6"/>
  <c r="BV16" i="6"/>
  <c r="BQ16" i="6"/>
  <c r="BN16" i="6"/>
  <c r="BP16" i="6"/>
  <c r="BT16" i="6"/>
  <c r="BS16" i="6"/>
  <c r="BO16" i="6"/>
  <c r="BM16" i="6"/>
  <c r="BP151" i="6"/>
  <c r="BO151" i="6"/>
  <c r="BR151" i="6"/>
  <c r="BX151" i="6"/>
  <c r="BL150" i="6"/>
  <c r="CQ151" i="6" s="1"/>
  <c r="BN151" i="6"/>
  <c r="BV151" i="6"/>
  <c r="BQ151" i="6"/>
  <c r="BS151" i="6"/>
  <c r="BW151" i="6"/>
  <c r="BT151" i="6"/>
  <c r="BM151" i="6"/>
  <c r="BU151" i="6"/>
  <c r="BQ7" i="6"/>
  <c r="BR7" i="6"/>
  <c r="BP7" i="6"/>
  <c r="BT7" i="6"/>
  <c r="BS7" i="6"/>
  <c r="BW7" i="6"/>
  <c r="BM7" i="6"/>
  <c r="BN7" i="6"/>
  <c r="BO7" i="6"/>
  <c r="BV7" i="6"/>
  <c r="BU7" i="6"/>
  <c r="BK7" i="6"/>
  <c r="BX7" i="6"/>
  <c r="BX35" i="6"/>
  <c r="BR35" i="6"/>
  <c r="BW35" i="6"/>
  <c r="BO35" i="6"/>
  <c r="BV35" i="6"/>
  <c r="BU35" i="6"/>
  <c r="BQ35" i="6"/>
  <c r="BS35" i="6"/>
  <c r="BN35" i="6"/>
  <c r="BP35" i="6"/>
  <c r="BT35" i="6"/>
  <c r="BM35" i="6"/>
  <c r="BX30" i="6"/>
  <c r="BS30" i="6"/>
  <c r="BO30" i="6"/>
  <c r="BU30" i="6"/>
  <c r="BP30" i="6"/>
  <c r="BQ30" i="6"/>
  <c r="BM30" i="6"/>
  <c r="BT30" i="6"/>
  <c r="BW30" i="6"/>
  <c r="BN30" i="6"/>
  <c r="BV30" i="6"/>
  <c r="BR30" i="6"/>
  <c r="BR118" i="6"/>
  <c r="BL117" i="6"/>
  <c r="BX118" i="6"/>
  <c r="BU118" i="6"/>
  <c r="BS118" i="6"/>
  <c r="BP118" i="6"/>
  <c r="BM118" i="6"/>
  <c r="BN118" i="6"/>
  <c r="BQ118" i="6"/>
  <c r="BV118" i="6"/>
  <c r="BW118" i="6"/>
  <c r="BO118" i="6"/>
  <c r="BT118" i="6"/>
  <c r="CQ118" i="6"/>
  <c r="F187" i="9"/>
  <c r="P187" i="9" s="1"/>
  <c r="Z187" i="9" s="1"/>
  <c r="F44" i="9"/>
  <c r="P44" i="9" s="1"/>
  <c r="Z44" i="9" s="1"/>
  <c r="F296" i="9"/>
  <c r="P296" i="9" s="1"/>
  <c r="Z296" i="9" s="1"/>
  <c r="F228" i="9"/>
  <c r="P228" i="9" s="1"/>
  <c r="Z228" i="9" s="1"/>
  <c r="F279" i="9"/>
  <c r="P279" i="9" s="1"/>
  <c r="Z279" i="9" s="1"/>
  <c r="F286" i="9"/>
  <c r="P286" i="9" s="1"/>
  <c r="Z286" i="9" s="1"/>
  <c r="F212" i="9"/>
  <c r="P212" i="9" s="1"/>
  <c r="Z212" i="9" s="1"/>
  <c r="F252" i="9"/>
  <c r="P252" i="9" s="1"/>
  <c r="Z252" i="9" s="1"/>
  <c r="F175" i="9"/>
  <c r="P175" i="9" s="1"/>
  <c r="Z175" i="9" s="1"/>
  <c r="F170" i="9"/>
  <c r="P170" i="9" s="1"/>
  <c r="Z170" i="9" s="1"/>
  <c r="F325" i="9"/>
  <c r="P325" i="9" s="1"/>
  <c r="Z325" i="9" s="1"/>
  <c r="F337" i="9"/>
  <c r="P337" i="9" s="1"/>
  <c r="Z337" i="9" s="1"/>
  <c r="F61" i="9"/>
  <c r="P61" i="9" s="1"/>
  <c r="Z61" i="9" s="1"/>
  <c r="F107" i="9"/>
  <c r="P107" i="9" s="1"/>
  <c r="Z107" i="9" s="1"/>
  <c r="F310" i="9"/>
  <c r="P310" i="9" s="1"/>
  <c r="Z310" i="9" s="1"/>
  <c r="F19" i="9"/>
  <c r="P19" i="9" s="1"/>
  <c r="Z19" i="9" s="1"/>
  <c r="F29" i="9"/>
  <c r="P29" i="9" s="1"/>
  <c r="Z29" i="9" s="1"/>
  <c r="F184" i="9"/>
  <c r="P184" i="9" s="1"/>
  <c r="Z184" i="9" s="1"/>
  <c r="F6" i="9"/>
  <c r="P6" i="9" s="1"/>
  <c r="Z6" i="9" s="1"/>
  <c r="F103" i="9"/>
  <c r="P103" i="9" s="1"/>
  <c r="Z103" i="9" s="1"/>
  <c r="F57" i="9"/>
  <c r="P57" i="9" s="1"/>
  <c r="Z57" i="9" s="1"/>
  <c r="F115" i="9"/>
  <c r="P115" i="9" s="1"/>
  <c r="Z115" i="9" s="1"/>
  <c r="F123" i="9"/>
  <c r="P123" i="9" s="1"/>
  <c r="Z123" i="9" s="1"/>
  <c r="F101" i="9"/>
  <c r="P101" i="9" s="1"/>
  <c r="Z101" i="9" s="1"/>
  <c r="F26" i="9"/>
  <c r="P26" i="9" s="1"/>
  <c r="Z26" i="9" s="1"/>
  <c r="F238" i="9"/>
  <c r="P238" i="9" s="1"/>
  <c r="Z238" i="9" s="1"/>
  <c r="F225" i="9"/>
  <c r="P225" i="9" s="1"/>
  <c r="Z225" i="9" s="1"/>
  <c r="F174" i="9"/>
  <c r="P174" i="9" s="1"/>
  <c r="Z174" i="9" s="1"/>
  <c r="F360" i="9"/>
  <c r="P360" i="9" s="1"/>
  <c r="Z360" i="9" s="1"/>
  <c r="F361" i="9"/>
  <c r="P361" i="9" s="1"/>
  <c r="Z361" i="9" s="1"/>
  <c r="F236" i="9"/>
  <c r="P236" i="9" s="1"/>
  <c r="Z236" i="9" s="1"/>
  <c r="F197" i="9"/>
  <c r="P197" i="9" s="1"/>
  <c r="Z197" i="9" s="1"/>
  <c r="F7" i="9"/>
  <c r="P7" i="9" s="1"/>
  <c r="Z7" i="9" s="1"/>
  <c r="F186" i="9"/>
  <c r="P186" i="9" s="1"/>
  <c r="Z186" i="9" s="1"/>
  <c r="F288" i="9"/>
  <c r="P288" i="9" s="1"/>
  <c r="Z288" i="9" s="1"/>
  <c r="F36" i="9"/>
  <c r="P36" i="9" s="1"/>
  <c r="Z36" i="9" s="1"/>
  <c r="F90" i="9"/>
  <c r="P90" i="9" s="1"/>
  <c r="Z90" i="9" s="1"/>
  <c r="F14" i="9"/>
  <c r="P14" i="9" s="1"/>
  <c r="Z14" i="9" s="1"/>
  <c r="F144" i="9"/>
  <c r="P144" i="9" s="1"/>
  <c r="Z144" i="9" s="1"/>
  <c r="F37" i="9"/>
  <c r="P37" i="9" s="1"/>
  <c r="Z37" i="9" s="1"/>
  <c r="F127" i="9"/>
  <c r="P127" i="9" s="1"/>
  <c r="Z127" i="9" s="1"/>
  <c r="F60" i="9"/>
  <c r="P60" i="9" s="1"/>
  <c r="Z60" i="9" s="1"/>
  <c r="F294" i="9"/>
  <c r="P294" i="9" s="1"/>
  <c r="Z294" i="9" s="1"/>
  <c r="F218" i="9"/>
  <c r="P218" i="9" s="1"/>
  <c r="Z218" i="9" s="1"/>
  <c r="F64" i="9"/>
  <c r="P64" i="9" s="1"/>
  <c r="Z64" i="9" s="1"/>
  <c r="F54" i="9"/>
  <c r="P54" i="9" s="1"/>
  <c r="Z54" i="9" s="1"/>
  <c r="F353" i="9"/>
  <c r="P353" i="9" s="1"/>
  <c r="Z353" i="9" s="1"/>
  <c r="F285" i="9"/>
  <c r="P285" i="9" s="1"/>
  <c r="Z285" i="9" s="1"/>
  <c r="F181" i="9"/>
  <c r="P181" i="9" s="1"/>
  <c r="Z181" i="9" s="1"/>
  <c r="F114" i="9"/>
  <c r="P114" i="9" s="1"/>
  <c r="Z114" i="9" s="1"/>
  <c r="F304" i="9"/>
  <c r="P304" i="9" s="1"/>
  <c r="Z304" i="9" s="1"/>
  <c r="F363" i="9"/>
  <c r="P363" i="9" s="1"/>
  <c r="Z363" i="9" s="1"/>
  <c r="F336" i="9"/>
  <c r="P336" i="9" s="1"/>
  <c r="Z336" i="9" s="1"/>
  <c r="F331" i="9"/>
  <c r="P331" i="9" s="1"/>
  <c r="Z331" i="9" s="1"/>
  <c r="F173" i="9"/>
  <c r="P173" i="9" s="1"/>
  <c r="Z173" i="9" s="1"/>
  <c r="F259" i="9"/>
  <c r="P259" i="9" s="1"/>
  <c r="Z259" i="9" s="1"/>
  <c r="F79" i="9"/>
  <c r="P79" i="9" s="1"/>
  <c r="Z79" i="9" s="1"/>
  <c r="F2" i="9"/>
  <c r="P2" i="9" s="1"/>
  <c r="Z2" i="9" s="1"/>
  <c r="F280" i="9"/>
  <c r="P280" i="9" s="1"/>
  <c r="Z280" i="9" s="1"/>
  <c r="F8" i="9"/>
  <c r="P8" i="9" s="1"/>
  <c r="Z8" i="9" s="1"/>
  <c r="F92" i="9"/>
  <c r="P92" i="9" s="1"/>
  <c r="Z92" i="9" s="1"/>
  <c r="F223" i="9"/>
  <c r="P223" i="9" s="1"/>
  <c r="Z223" i="9" s="1"/>
  <c r="F12" i="9"/>
  <c r="P12" i="9" s="1"/>
  <c r="Z12" i="9" s="1"/>
  <c r="F201" i="9"/>
  <c r="P201" i="9" s="1"/>
  <c r="F301" i="9"/>
  <c r="P301" i="9" s="1"/>
  <c r="Z301" i="9" s="1"/>
  <c r="F188" i="9"/>
  <c r="P188" i="9" s="1"/>
  <c r="Z188" i="9" s="1"/>
  <c r="F224" i="9"/>
  <c r="P224" i="9" s="1"/>
  <c r="Z224" i="9" s="1"/>
  <c r="F167" i="9"/>
  <c r="P167" i="9" s="1"/>
  <c r="Z167" i="9" s="1"/>
  <c r="F89" i="9"/>
  <c r="P89" i="9" s="1"/>
  <c r="Z89" i="9" s="1"/>
  <c r="F151" i="9"/>
  <c r="P151" i="9" s="1"/>
  <c r="Z151" i="9" s="1"/>
  <c r="F76" i="9"/>
  <c r="P76" i="9" s="1"/>
  <c r="Z76" i="9" s="1"/>
  <c r="F84" i="9"/>
  <c r="P84" i="9" s="1"/>
  <c r="Z84" i="9" s="1"/>
  <c r="F100" i="9"/>
  <c r="P100" i="9" s="1"/>
  <c r="Z100" i="9" s="1"/>
  <c r="F98" i="9"/>
  <c r="P98" i="9" s="1"/>
  <c r="Z98" i="9" s="1"/>
  <c r="F183" i="9"/>
  <c r="P183" i="9" s="1"/>
  <c r="Z183" i="9" s="1"/>
  <c r="F143" i="9"/>
  <c r="P143" i="9" s="1"/>
  <c r="Z143" i="9" s="1"/>
  <c r="F341" i="9"/>
  <c r="P341" i="9" s="1"/>
  <c r="Z341" i="9" s="1"/>
  <c r="F347" i="9"/>
  <c r="P347" i="9" s="1"/>
  <c r="Z347" i="9" s="1"/>
  <c r="F297" i="9"/>
  <c r="P297" i="9" s="1"/>
  <c r="Z297" i="9" s="1"/>
  <c r="F213" i="9"/>
  <c r="P213" i="9" s="1"/>
  <c r="Z213" i="9" s="1"/>
  <c r="F23" i="9"/>
  <c r="P23" i="9" s="1"/>
  <c r="Z23" i="9" s="1"/>
  <c r="F207" i="9"/>
  <c r="P207" i="9" s="1"/>
  <c r="Z207" i="9" s="1"/>
  <c r="F214" i="9"/>
  <c r="P214" i="9" s="1"/>
  <c r="Z214" i="9" s="1"/>
  <c r="F256" i="9"/>
  <c r="P256" i="9" s="1"/>
  <c r="Z256" i="9" s="1"/>
  <c r="F202" i="9"/>
  <c r="P202" i="9" s="1"/>
  <c r="F276" i="9"/>
  <c r="P276" i="9" s="1"/>
  <c r="Z276" i="9" s="1"/>
  <c r="F128" i="9"/>
  <c r="P128" i="9" s="1"/>
  <c r="Z128" i="9" s="1"/>
  <c r="F328" i="9"/>
  <c r="P328" i="9" s="1"/>
  <c r="Z328" i="9" s="1"/>
  <c r="F62" i="9"/>
  <c r="P62" i="9" s="1"/>
  <c r="Z62" i="9" s="1"/>
  <c r="F354" i="9"/>
  <c r="P354" i="9" s="1"/>
  <c r="Z354" i="9" s="1"/>
  <c r="F39" i="9"/>
  <c r="P39" i="9" s="1"/>
  <c r="Z39" i="9" s="1"/>
  <c r="F284" i="9"/>
  <c r="P284" i="9" s="1"/>
  <c r="Z284" i="9" s="1"/>
  <c r="F356" i="9"/>
  <c r="P356" i="9" s="1"/>
  <c r="Z356" i="9" s="1"/>
  <c r="F108" i="9"/>
  <c r="P108" i="9" s="1"/>
  <c r="F34" i="9"/>
  <c r="P34" i="9" s="1"/>
  <c r="Z34" i="9" s="1"/>
  <c r="F4" i="9"/>
  <c r="P4" i="9" s="1"/>
  <c r="Z4" i="9" s="1"/>
  <c r="F261" i="9"/>
  <c r="P261" i="9" s="1"/>
  <c r="Z261" i="9" s="1"/>
  <c r="F262" i="9"/>
  <c r="P262" i="9" s="1"/>
  <c r="Z262" i="9" s="1"/>
  <c r="F306" i="9"/>
  <c r="P306" i="9" s="1"/>
  <c r="Z306" i="9" s="1"/>
  <c r="F350" i="9"/>
  <c r="P350" i="9" s="1"/>
  <c r="Z350" i="9" s="1"/>
  <c r="F245" i="9"/>
  <c r="P245" i="9" s="1"/>
  <c r="Z245" i="9" s="1"/>
  <c r="F260" i="9"/>
  <c r="P260" i="9" s="1"/>
  <c r="Z260" i="9" s="1"/>
  <c r="F329" i="9"/>
  <c r="P329" i="9" s="1"/>
  <c r="Z329" i="9" s="1"/>
  <c r="F81" i="9"/>
  <c r="P81" i="9" s="1"/>
  <c r="Z81" i="9" s="1"/>
  <c r="F40" i="9"/>
  <c r="P40" i="9" s="1"/>
  <c r="Z40" i="9" s="1"/>
  <c r="F283" i="9"/>
  <c r="P283" i="9" s="1"/>
  <c r="Z283" i="9" s="1"/>
  <c r="F120" i="9"/>
  <c r="P120" i="9" s="1"/>
  <c r="Z120" i="9" s="1"/>
  <c r="F318" i="9"/>
  <c r="P318" i="9" s="1"/>
  <c r="Z318" i="9" s="1"/>
  <c r="F302" i="9"/>
  <c r="P302" i="9" s="1"/>
  <c r="Z302" i="9" s="1"/>
  <c r="F343" i="9"/>
  <c r="P343" i="9" s="1"/>
  <c r="Z343" i="9" s="1"/>
  <c r="F200" i="9"/>
  <c r="P200" i="9" s="1"/>
  <c r="Z200" i="9" s="1"/>
  <c r="F66" i="9"/>
  <c r="P66" i="9" s="1"/>
  <c r="Z66" i="9" s="1"/>
  <c r="F38" i="9"/>
  <c r="P38" i="9" s="1"/>
  <c r="Z38" i="9" s="1"/>
  <c r="F119" i="9"/>
  <c r="P119" i="9" s="1"/>
  <c r="Z119" i="9" s="1"/>
  <c r="F91" i="9"/>
  <c r="P91" i="9" s="1"/>
  <c r="Z91" i="9" s="1"/>
  <c r="F230" i="9"/>
  <c r="P230" i="9" s="1"/>
  <c r="Z230" i="9" s="1"/>
  <c r="F191" i="9"/>
  <c r="P191" i="9" s="1"/>
  <c r="Z191" i="9" s="1"/>
  <c r="F106" i="9"/>
  <c r="P106" i="9" s="1"/>
  <c r="Z106" i="9" s="1"/>
  <c r="F5" i="9"/>
  <c r="P5" i="9" s="1"/>
  <c r="Z5" i="9" s="1"/>
  <c r="F221" i="9"/>
  <c r="P221" i="9" s="1"/>
  <c r="Z221" i="9" s="1"/>
  <c r="F193" i="9"/>
  <c r="P193" i="9" s="1"/>
  <c r="Z193" i="9" s="1"/>
  <c r="F99" i="9"/>
  <c r="P99" i="9" s="1"/>
  <c r="Z99" i="9" s="1"/>
  <c r="F31" i="9"/>
  <c r="P31" i="9" s="1"/>
  <c r="Z31" i="9" s="1"/>
  <c r="F323" i="9"/>
  <c r="P323" i="9" s="1"/>
  <c r="Z323" i="9" s="1"/>
  <c r="F330" i="9"/>
  <c r="P330" i="9" s="1"/>
  <c r="Z330" i="9" s="1"/>
  <c r="F51" i="9"/>
  <c r="P51" i="9" s="1"/>
  <c r="Z51" i="9" s="1"/>
  <c r="F177" i="9"/>
  <c r="P177" i="9" s="1"/>
  <c r="Z177" i="9" s="1"/>
  <c r="F24" i="9"/>
  <c r="P24" i="9" s="1"/>
  <c r="Z24" i="9" s="1"/>
  <c r="F270" i="9"/>
  <c r="P270" i="9" s="1"/>
  <c r="Z270" i="9" s="1"/>
  <c r="F16" i="9"/>
  <c r="P16" i="9" s="1"/>
  <c r="Z16" i="9" s="1"/>
  <c r="F96" i="9"/>
  <c r="P96" i="9" s="1"/>
  <c r="Z96" i="9" s="1"/>
  <c r="F299" i="9"/>
  <c r="P299" i="9" s="1"/>
  <c r="Z299" i="9" s="1"/>
  <c r="F137" i="9"/>
  <c r="P137" i="9" s="1"/>
  <c r="Z137" i="9" s="1"/>
  <c r="F274" i="9"/>
  <c r="P274" i="9" s="1"/>
  <c r="Z274" i="9" s="1"/>
  <c r="F333" i="9"/>
  <c r="P333" i="9" s="1"/>
  <c r="Z333" i="9" s="1"/>
  <c r="F105" i="9"/>
  <c r="P105" i="9" s="1"/>
  <c r="Z105" i="9" s="1"/>
  <c r="F338" i="9"/>
  <c r="P338" i="9" s="1"/>
  <c r="Z338" i="9" s="1"/>
  <c r="F171" i="9"/>
  <c r="P171" i="9" s="1"/>
  <c r="Z171" i="9" s="1"/>
  <c r="F30" i="9"/>
  <c r="P30" i="9" s="1"/>
  <c r="Z30" i="9" s="1"/>
  <c r="F234" i="9"/>
  <c r="P234" i="9" s="1"/>
  <c r="Z234" i="9" s="1"/>
  <c r="F53" i="9"/>
  <c r="P53" i="9" s="1"/>
  <c r="Z53" i="9" s="1"/>
  <c r="F247" i="9"/>
  <c r="P247" i="9" s="1"/>
  <c r="Z247" i="9" s="1"/>
  <c r="F366" i="9"/>
  <c r="P366" i="9" s="1"/>
  <c r="Z366" i="9" s="1"/>
  <c r="F334" i="9"/>
  <c r="P334" i="9" s="1"/>
  <c r="Z334" i="9" s="1"/>
  <c r="F68" i="9"/>
  <c r="P68" i="9" s="1"/>
  <c r="Z68" i="9" s="1"/>
  <c r="F42" i="9"/>
  <c r="P42" i="9" s="1"/>
  <c r="Z42" i="9" s="1"/>
  <c r="F249" i="9"/>
  <c r="P249" i="9" s="1"/>
  <c r="Z249" i="9" s="1"/>
  <c r="F182" i="9"/>
  <c r="P182" i="9" s="1"/>
  <c r="Z182" i="9" s="1"/>
  <c r="F195" i="9"/>
  <c r="P195" i="9" s="1"/>
  <c r="Z195" i="9" s="1"/>
  <c r="F3" i="9"/>
  <c r="P3" i="9" s="1"/>
  <c r="Z3" i="9" s="1"/>
  <c r="F364" i="9"/>
  <c r="P364" i="9" s="1"/>
  <c r="Z364" i="9" s="1"/>
  <c r="F95" i="9"/>
  <c r="P95" i="9" s="1"/>
  <c r="Z95" i="9" s="1"/>
  <c r="F142" i="9"/>
  <c r="P142" i="9" s="1"/>
  <c r="Z142" i="9" s="1"/>
  <c r="F358" i="9"/>
  <c r="P358" i="9" s="1"/>
  <c r="Z358" i="9" s="1"/>
  <c r="F83" i="9"/>
  <c r="P83" i="9" s="1"/>
  <c r="Z83" i="9" s="1"/>
  <c r="F73" i="9"/>
  <c r="P73" i="9" s="1"/>
  <c r="Z73" i="9" s="1"/>
  <c r="F342" i="9"/>
  <c r="P342" i="9" s="1"/>
  <c r="Z342" i="9" s="1"/>
  <c r="F348" i="9"/>
  <c r="P348" i="9" s="1"/>
  <c r="Z348" i="9" s="1"/>
  <c r="F82" i="9"/>
  <c r="P82" i="9" s="1"/>
  <c r="Z82" i="9" s="1"/>
  <c r="F220" i="9"/>
  <c r="P220" i="9" s="1"/>
  <c r="Z220" i="9" s="1"/>
  <c r="F204" i="9"/>
  <c r="P204" i="9" s="1"/>
  <c r="Z204" i="9" s="1"/>
  <c r="F149" i="9"/>
  <c r="P149" i="9" s="1"/>
  <c r="Z149" i="9" s="1"/>
  <c r="F254" i="9"/>
  <c r="P254" i="9" s="1"/>
  <c r="Z254" i="9" s="1"/>
  <c r="F316" i="9"/>
  <c r="P316" i="9" s="1"/>
  <c r="Z316" i="9" s="1"/>
  <c r="F278" i="9"/>
  <c r="P278" i="9" s="1"/>
  <c r="Z278" i="9" s="1"/>
  <c r="F63" i="9"/>
  <c r="P63" i="9" s="1"/>
  <c r="Z63" i="9" s="1"/>
  <c r="F125" i="9"/>
  <c r="P125" i="9" s="1"/>
  <c r="Z125" i="9" s="1"/>
  <c r="F71" i="9"/>
  <c r="P71" i="9" s="1"/>
  <c r="Z71" i="9" s="1"/>
  <c r="F50" i="9"/>
  <c r="P50" i="9" s="1"/>
  <c r="Z50" i="9" s="1"/>
  <c r="F277" i="9"/>
  <c r="P277" i="9" s="1"/>
  <c r="Z277" i="9" s="1"/>
  <c r="F251" i="9"/>
  <c r="P251" i="9" s="1"/>
  <c r="Z251" i="9" s="1"/>
  <c r="F312" i="9"/>
  <c r="P312" i="9" s="1"/>
  <c r="Z312" i="9" s="1"/>
  <c r="F289" i="9"/>
  <c r="P289" i="9" s="1"/>
  <c r="Z289" i="9" s="1"/>
  <c r="F165" i="9"/>
  <c r="P165" i="9" s="1"/>
  <c r="Z165" i="9" s="1"/>
  <c r="F211" i="9"/>
  <c r="P211" i="9" s="1"/>
  <c r="Z211" i="9" s="1"/>
  <c r="F190" i="9"/>
  <c r="P190" i="9" s="1"/>
  <c r="Z190" i="9" s="1"/>
  <c r="F189" i="9"/>
  <c r="P189" i="9" s="1"/>
  <c r="Z189" i="9" s="1"/>
  <c r="F268" i="9"/>
  <c r="P268" i="9" s="1"/>
  <c r="Z268" i="9" s="1"/>
  <c r="F135" i="9"/>
  <c r="P135" i="9" s="1"/>
  <c r="Z135" i="9" s="1"/>
  <c r="F365" i="9"/>
  <c r="P365" i="9" s="1"/>
  <c r="Z365" i="9" s="1"/>
  <c r="F192" i="9"/>
  <c r="P192" i="9" s="1"/>
  <c r="Z192" i="9" s="1"/>
  <c r="F131" i="9"/>
  <c r="P131" i="9" s="1"/>
  <c r="Z131" i="9" s="1"/>
  <c r="F126" i="9"/>
  <c r="P126" i="9" s="1"/>
  <c r="Z126" i="9" s="1"/>
  <c r="F169" i="9"/>
  <c r="P169" i="9" s="1"/>
  <c r="Z169" i="9" s="1"/>
  <c r="F235" i="9"/>
  <c r="P235" i="9" s="1"/>
  <c r="Z235" i="9" s="1"/>
  <c r="F139" i="9"/>
  <c r="P139" i="9" s="1"/>
  <c r="Z139" i="9" s="1"/>
  <c r="F52" i="9"/>
  <c r="P52" i="9" s="1"/>
  <c r="Z52" i="9" s="1"/>
  <c r="F205" i="9"/>
  <c r="P205" i="9" s="1"/>
  <c r="Z205" i="9" s="1"/>
  <c r="F266" i="9"/>
  <c r="P266" i="9" s="1"/>
  <c r="Z266" i="9" s="1"/>
  <c r="F77" i="9"/>
  <c r="P77" i="9" s="1"/>
  <c r="Z77" i="9" s="1"/>
  <c r="F138" i="9"/>
  <c r="P138" i="9" s="1"/>
  <c r="Z138" i="9" s="1"/>
  <c r="F253" i="9"/>
  <c r="P253" i="9" s="1"/>
  <c r="Z253" i="9" s="1"/>
  <c r="F282" i="9"/>
  <c r="P282" i="9" s="1"/>
  <c r="Z282" i="9" s="1"/>
  <c r="F48" i="9"/>
  <c r="P48" i="9" s="1"/>
  <c r="Z48" i="9" s="1"/>
  <c r="F104" i="9"/>
  <c r="P104" i="9" s="1"/>
  <c r="Z104" i="9" s="1"/>
  <c r="F140" i="9"/>
  <c r="P140" i="9" s="1"/>
  <c r="Z140" i="9" s="1"/>
  <c r="F315" i="9"/>
  <c r="P315" i="9" s="1"/>
  <c r="Z315" i="9" s="1"/>
  <c r="F41" i="9"/>
  <c r="P41" i="9" s="1"/>
  <c r="Z41" i="9" s="1"/>
  <c r="F28" i="9"/>
  <c r="P28" i="9" s="1"/>
  <c r="Z28" i="9" s="1"/>
  <c r="F179" i="9"/>
  <c r="P179" i="9" s="1"/>
  <c r="Z179" i="9" s="1"/>
  <c r="F295" i="9"/>
  <c r="P295" i="9" s="1"/>
  <c r="Z295" i="9" s="1"/>
  <c r="F156" i="9"/>
  <c r="P156" i="9" s="1"/>
  <c r="Z156" i="9" s="1"/>
  <c r="F166" i="9"/>
  <c r="P166" i="9" s="1"/>
  <c r="Z166" i="9" s="1"/>
  <c r="F320" i="9"/>
  <c r="P320" i="9" s="1"/>
  <c r="Z320" i="9" s="1"/>
  <c r="F55" i="9"/>
  <c r="P55" i="9" s="1"/>
  <c r="Z55" i="9" s="1"/>
  <c r="F146" i="9"/>
  <c r="P146" i="9" s="1"/>
  <c r="Z146" i="9" s="1"/>
  <c r="F203" i="9"/>
  <c r="P203" i="9" s="1"/>
  <c r="Z203" i="9" s="1"/>
  <c r="F58" i="9"/>
  <c r="P58" i="9" s="1"/>
  <c r="Z58" i="9" s="1"/>
  <c r="F94" i="9"/>
  <c r="P94" i="9" s="1"/>
  <c r="Z94" i="9" s="1"/>
  <c r="F112" i="9"/>
  <c r="P112" i="9" s="1"/>
  <c r="Z112" i="9" s="1"/>
  <c r="F355" i="9"/>
  <c r="P355" i="9" s="1"/>
  <c r="Z355" i="9" s="1"/>
  <c r="F264" i="9"/>
  <c r="P264" i="9" s="1"/>
  <c r="Z264" i="9" s="1"/>
  <c r="F20" i="9"/>
  <c r="P20" i="9" s="1"/>
  <c r="Z20" i="9" s="1"/>
  <c r="F317" i="9"/>
  <c r="P317" i="9" s="1"/>
  <c r="Z317" i="9" s="1"/>
  <c r="F148" i="9"/>
  <c r="P148" i="9" s="1"/>
  <c r="Z148" i="9" s="1"/>
  <c r="F141" i="9"/>
  <c r="P141" i="9" s="1"/>
  <c r="Z141" i="9" s="1"/>
  <c r="F307" i="9"/>
  <c r="P307" i="9" s="1"/>
  <c r="Z307" i="9" s="1"/>
  <c r="F248" i="9"/>
  <c r="P248" i="9" s="1"/>
  <c r="Z248" i="9" s="1"/>
  <c r="F287" i="9"/>
  <c r="P287" i="9" s="1"/>
  <c r="Z287" i="9" s="1"/>
  <c r="F176" i="9"/>
  <c r="P176" i="9" s="1"/>
  <c r="Z176" i="9" s="1"/>
  <c r="F11" i="9"/>
  <c r="P11" i="9" s="1"/>
  <c r="Z11" i="9" s="1"/>
  <c r="F121" i="9"/>
  <c r="P121" i="9" s="1"/>
  <c r="Z121" i="9" s="1"/>
  <c r="F180" i="9"/>
  <c r="P180" i="9" s="1"/>
  <c r="Z180" i="9" s="1"/>
  <c r="F157" i="9"/>
  <c r="P157" i="9" s="1"/>
  <c r="Z157" i="9" s="1"/>
  <c r="F232" i="9"/>
  <c r="P232" i="9" s="1"/>
  <c r="Z232" i="9" s="1"/>
  <c r="F351" i="9"/>
  <c r="P351" i="9" s="1"/>
  <c r="Z351" i="9" s="1"/>
  <c r="F250" i="9"/>
  <c r="P250" i="9" s="1"/>
  <c r="Z250" i="9" s="1"/>
  <c r="F72" i="9"/>
  <c r="P72" i="9" s="1"/>
  <c r="Z72" i="9" s="1"/>
  <c r="F93" i="9"/>
  <c r="P93" i="9" s="1"/>
  <c r="Z93" i="9" s="1"/>
  <c r="F33" i="9"/>
  <c r="P33" i="9" s="1"/>
  <c r="Z33" i="9" s="1"/>
  <c r="F206" i="9"/>
  <c r="P206" i="9" s="1"/>
  <c r="Z206" i="9" s="1"/>
  <c r="F237" i="9"/>
  <c r="P237" i="9" s="1"/>
  <c r="Z237" i="9" s="1"/>
  <c r="F242" i="9"/>
  <c r="P242" i="9" s="1"/>
  <c r="Z242" i="9" s="1"/>
  <c r="F244" i="9"/>
  <c r="P244" i="9" s="1"/>
  <c r="Z244" i="9" s="1"/>
  <c r="F13" i="9"/>
  <c r="P13" i="9" s="1"/>
  <c r="Z13" i="9" s="1"/>
  <c r="F185" i="9"/>
  <c r="P185" i="9" s="1"/>
  <c r="Z185" i="9" s="1"/>
  <c r="F132" i="9"/>
  <c r="P132" i="9" s="1"/>
  <c r="Z132" i="9" s="1"/>
  <c r="F357" i="9"/>
  <c r="P357" i="9" s="1"/>
  <c r="Z357" i="9" s="1"/>
  <c r="F74" i="9"/>
  <c r="P74" i="9" s="1"/>
  <c r="Z74" i="9" s="1"/>
  <c r="F113" i="9"/>
  <c r="P113" i="9" s="1"/>
  <c r="Z113" i="9" s="1"/>
  <c r="F345" i="9"/>
  <c r="P345" i="9" s="1"/>
  <c r="Z345" i="9" s="1"/>
  <c r="F231" i="9"/>
  <c r="P231" i="9" s="1"/>
  <c r="Z231" i="9" s="1"/>
  <c r="F332" i="9"/>
  <c r="P332" i="9" s="1"/>
  <c r="Z332" i="9" s="1"/>
  <c r="F229" i="9"/>
  <c r="P229" i="9" s="1"/>
  <c r="Z229" i="9" s="1"/>
  <c r="F69" i="9"/>
  <c r="P69" i="9" s="1"/>
  <c r="Z69" i="9" s="1"/>
  <c r="F43" i="9"/>
  <c r="P43" i="9" s="1"/>
  <c r="Z43" i="9" s="1"/>
  <c r="F65" i="9"/>
  <c r="P65" i="9" s="1"/>
  <c r="Z65" i="9" s="1"/>
  <c r="F136" i="9"/>
  <c r="P136" i="9" s="1"/>
  <c r="Z136" i="9" s="1"/>
  <c r="F216" i="9"/>
  <c r="P216" i="9" s="1"/>
  <c r="Z216" i="9" s="1"/>
  <c r="F160" i="9"/>
  <c r="P160" i="9" s="1"/>
  <c r="Z160" i="9" s="1"/>
  <c r="F327" i="9"/>
  <c r="P327" i="9" s="1"/>
  <c r="Z327" i="9" s="1"/>
  <c r="F130" i="9"/>
  <c r="P130" i="9" s="1"/>
  <c r="Z130" i="9" s="1"/>
  <c r="F111" i="9"/>
  <c r="P111" i="9" s="1"/>
  <c r="Z111" i="9" s="1"/>
  <c r="F196" i="9"/>
  <c r="P196" i="9" s="1"/>
  <c r="Z196" i="9" s="1"/>
  <c r="F267" i="9"/>
  <c r="P267" i="9" s="1"/>
  <c r="Z267" i="9" s="1"/>
  <c r="F78" i="9"/>
  <c r="P78" i="9" s="1"/>
  <c r="Z78" i="9" s="1"/>
  <c r="F281" i="9"/>
  <c r="P281" i="9" s="1"/>
  <c r="Z281" i="9" s="1"/>
  <c r="F9" i="9"/>
  <c r="P9" i="9" s="1"/>
  <c r="Z9" i="9" s="1"/>
  <c r="F21" i="9"/>
  <c r="P21" i="9" s="1"/>
  <c r="Z21" i="9" s="1"/>
  <c r="F273" i="9"/>
  <c r="P273" i="9" s="1"/>
  <c r="Z273" i="9" s="1"/>
  <c r="F349" i="9"/>
  <c r="P349" i="9" s="1"/>
  <c r="Z349" i="9" s="1"/>
  <c r="F49" i="9"/>
  <c r="P49" i="9" s="1"/>
  <c r="Z49" i="9" s="1"/>
  <c r="F313" i="9"/>
  <c r="P313" i="9" s="1"/>
  <c r="Z313" i="9" s="1"/>
  <c r="F97" i="9"/>
  <c r="P97" i="9" s="1"/>
  <c r="Z97" i="9" s="1"/>
  <c r="F359" i="9"/>
  <c r="P359" i="9" s="1"/>
  <c r="Z359" i="9" s="1"/>
  <c r="F25" i="9"/>
  <c r="P25" i="9" s="1"/>
  <c r="Z25" i="9" s="1"/>
  <c r="F227" i="9"/>
  <c r="P227" i="9" s="1"/>
  <c r="Z227" i="9" s="1"/>
  <c r="F162" i="9"/>
  <c r="P162" i="9" s="1"/>
  <c r="Z162" i="9" s="1"/>
  <c r="F298" i="9"/>
  <c r="P298" i="9" s="1"/>
  <c r="Z298" i="9" s="1"/>
  <c r="F265" i="9"/>
  <c r="P265" i="9" s="1"/>
  <c r="Z265" i="9" s="1"/>
  <c r="F271" i="9"/>
  <c r="P271" i="9" s="1"/>
  <c r="Z271" i="9" s="1"/>
  <c r="F178" i="9"/>
  <c r="P178" i="9" s="1"/>
  <c r="Z178" i="9" s="1"/>
  <c r="F87" i="9"/>
  <c r="P87" i="9" s="1"/>
  <c r="Z87" i="9" s="1"/>
  <c r="F85" i="9"/>
  <c r="P85" i="9" s="1"/>
  <c r="Z85" i="9" s="1"/>
  <c r="F352" i="9"/>
  <c r="P352" i="9" s="1"/>
  <c r="Z352" i="9" s="1"/>
  <c r="F319" i="9"/>
  <c r="P319" i="9" s="1"/>
  <c r="Z319" i="9" s="1"/>
  <c r="F22" i="9"/>
  <c r="P22" i="9" s="1"/>
  <c r="Z22" i="9" s="1"/>
  <c r="F321" i="9"/>
  <c r="P321" i="9" s="1"/>
  <c r="Z321" i="9" s="1"/>
  <c r="F243" i="9"/>
  <c r="P243" i="9" s="1"/>
  <c r="Z243" i="9" s="1"/>
  <c r="F246" i="9"/>
  <c r="P246" i="9" s="1"/>
  <c r="Z246" i="9" s="1"/>
  <c r="F158" i="9"/>
  <c r="P158" i="9" s="1"/>
  <c r="Z158" i="9" s="1"/>
  <c r="F47" i="9"/>
  <c r="P47" i="9" s="1"/>
  <c r="Z47" i="9" s="1"/>
  <c r="F219" i="9"/>
  <c r="P219" i="9" s="1"/>
  <c r="Z219" i="9" s="1"/>
  <c r="F314" i="9"/>
  <c r="P314" i="9" s="1"/>
  <c r="Z314" i="9" s="1"/>
  <c r="F217" i="9"/>
  <c r="P217" i="9" s="1"/>
  <c r="Z217" i="9" s="1"/>
  <c r="F102" i="9"/>
  <c r="P102" i="9" s="1"/>
  <c r="Z102" i="9" s="1"/>
  <c r="F322" i="9"/>
  <c r="P322" i="9" s="1"/>
  <c r="Z322" i="9" s="1"/>
  <c r="F344" i="9"/>
  <c r="P344" i="9" s="1"/>
  <c r="Z344" i="9" s="1"/>
  <c r="F164" i="9"/>
  <c r="P164" i="9" s="1"/>
  <c r="Z164" i="9" s="1"/>
  <c r="F172" i="9"/>
  <c r="P172" i="9" s="1"/>
  <c r="Z172" i="9" s="1"/>
  <c r="F258" i="9"/>
  <c r="P258" i="9" s="1"/>
  <c r="Z258" i="9" s="1"/>
  <c r="F263" i="9"/>
  <c r="P263" i="9" s="1"/>
  <c r="Z263" i="9" s="1"/>
  <c r="F346" i="9"/>
  <c r="P346" i="9" s="1"/>
  <c r="Z346" i="9" s="1"/>
  <c r="F35" i="9"/>
  <c r="P35" i="9" s="1"/>
  <c r="Z35" i="9" s="1"/>
  <c r="F153" i="9"/>
  <c r="P153" i="9" s="1"/>
  <c r="Z153" i="9" s="1"/>
  <c r="F209" i="9"/>
  <c r="P209" i="9" s="1"/>
  <c r="Z209" i="9" s="1"/>
  <c r="F147" i="9"/>
  <c r="P147" i="9" s="1"/>
  <c r="Z147" i="9" s="1"/>
  <c r="F291" i="9"/>
  <c r="P291" i="9" s="1"/>
  <c r="Z291" i="9" s="1"/>
  <c r="F324" i="9"/>
  <c r="P324" i="9" s="1"/>
  <c r="Z324" i="9" s="1"/>
  <c r="F208" i="9"/>
  <c r="P208" i="9" s="1"/>
  <c r="Z208" i="9" s="1"/>
  <c r="F293" i="9"/>
  <c r="P293" i="9" s="1"/>
  <c r="Z293" i="9" s="1"/>
  <c r="F133" i="9"/>
  <c r="P133" i="9" s="1"/>
  <c r="Z133" i="9" s="1"/>
  <c r="F335" i="9"/>
  <c r="P335" i="9" s="1"/>
  <c r="Z335" i="9" s="1"/>
  <c r="F226" i="9"/>
  <c r="P226" i="9" s="1"/>
  <c r="Z226" i="9" s="1"/>
  <c r="F233" i="9"/>
  <c r="P233" i="9" s="1"/>
  <c r="Z233" i="9" s="1"/>
  <c r="F109" i="9"/>
  <c r="P109" i="9" s="1"/>
  <c r="Z109" i="9" s="1"/>
  <c r="F215" i="9"/>
  <c r="P215" i="9" s="1"/>
  <c r="Z215" i="9" s="1"/>
  <c r="F145" i="9"/>
  <c r="P145" i="9" s="1"/>
  <c r="Z145" i="9" s="1"/>
  <c r="F305" i="9"/>
  <c r="P305" i="9" s="1"/>
  <c r="Z305" i="9" s="1"/>
  <c r="F75" i="9"/>
  <c r="P75" i="9" s="1"/>
  <c r="Z75" i="9" s="1"/>
  <c r="F10" i="9"/>
  <c r="P10" i="9" s="1"/>
  <c r="Z10" i="9" s="1"/>
  <c r="F154" i="9"/>
  <c r="P154" i="9" s="1"/>
  <c r="Z154" i="9" s="1"/>
  <c r="F311" i="9"/>
  <c r="P311" i="9" s="1"/>
  <c r="Z311" i="9" s="1"/>
  <c r="F290" i="9"/>
  <c r="P290" i="9" s="1"/>
  <c r="Z290" i="9" s="1"/>
  <c r="F67" i="9"/>
  <c r="P67" i="9" s="1"/>
  <c r="Z67" i="9" s="1"/>
  <c r="F339" i="9"/>
  <c r="P339" i="9" s="1"/>
  <c r="Z339" i="9" s="1"/>
  <c r="F198" i="9"/>
  <c r="P198" i="9" s="1"/>
  <c r="Z198" i="9" s="1"/>
  <c r="F86" i="9"/>
  <c r="P86" i="9" s="1"/>
  <c r="Z86" i="9" s="1"/>
  <c r="F239" i="9"/>
  <c r="P239" i="9" s="1"/>
  <c r="Z239" i="9" s="1"/>
  <c r="F80" i="9"/>
  <c r="P80" i="9" s="1"/>
  <c r="Z80" i="9" s="1"/>
  <c r="F56" i="9"/>
  <c r="P56" i="9" s="1"/>
  <c r="Z56" i="9" s="1"/>
  <c r="F194" i="9"/>
  <c r="P194" i="9" s="1"/>
  <c r="Z194" i="9" s="1"/>
  <c r="F116" i="9"/>
  <c r="P116" i="9" s="1"/>
  <c r="Z116" i="9" s="1"/>
  <c r="F27" i="9"/>
  <c r="P27" i="9" s="1"/>
  <c r="Z27" i="9" s="1"/>
  <c r="F308" i="9"/>
  <c r="P308" i="9" s="1"/>
  <c r="Z308" i="9" s="1"/>
  <c r="F129" i="9"/>
  <c r="P129" i="9" s="1"/>
  <c r="Z129" i="9" s="1"/>
  <c r="F210" i="9"/>
  <c r="P210" i="9" s="1"/>
  <c r="Z210" i="9" s="1"/>
  <c r="F118" i="9"/>
  <c r="P118" i="9" s="1"/>
  <c r="Z118" i="9" s="1"/>
  <c r="F257" i="9"/>
  <c r="P257" i="9" s="1"/>
  <c r="Z257" i="9" s="1"/>
  <c r="F124" i="9"/>
  <c r="P124" i="9" s="1"/>
  <c r="Z124" i="9" s="1"/>
  <c r="F152" i="9"/>
  <c r="P152" i="9" s="1"/>
  <c r="Z152" i="9" s="1"/>
  <c r="F269" i="9"/>
  <c r="P269" i="9" s="1"/>
  <c r="Z269" i="9" s="1"/>
  <c r="F292" i="9"/>
  <c r="P292" i="9" s="1"/>
  <c r="Z292" i="9" s="1"/>
  <c r="F88" i="9"/>
  <c r="P88" i="9" s="1"/>
  <c r="Z88" i="9" s="1"/>
  <c r="F300" i="9"/>
  <c r="P300" i="9" s="1"/>
  <c r="Z300" i="9" s="1"/>
  <c r="F134" i="9"/>
  <c r="P134" i="9" s="1"/>
  <c r="Z134" i="9" s="1"/>
  <c r="F309" i="9"/>
  <c r="P309" i="9" s="1"/>
  <c r="Z309" i="9" s="1"/>
  <c r="F150" i="9"/>
  <c r="P150" i="9" s="1"/>
  <c r="Z150" i="9" s="1"/>
  <c r="F122" i="9"/>
  <c r="P122" i="9" s="1"/>
  <c r="Z122" i="9" s="1"/>
  <c r="F110" i="9"/>
  <c r="P110" i="9" s="1"/>
  <c r="Z110" i="9" s="1"/>
  <c r="F362" i="9"/>
  <c r="P362" i="9" s="1"/>
  <c r="Z362" i="9" s="1"/>
  <c r="F199" i="9"/>
  <c r="P199" i="9" s="1"/>
  <c r="Z199" i="9" s="1"/>
  <c r="F326" i="9"/>
  <c r="P326" i="9" s="1"/>
  <c r="Z326" i="9" s="1"/>
  <c r="F46" i="9"/>
  <c r="P46" i="9" s="1"/>
  <c r="Z46" i="9" s="1"/>
  <c r="F45" i="9"/>
  <c r="P45" i="9" s="1"/>
  <c r="Z45" i="9" s="1"/>
  <c r="F32" i="9"/>
  <c r="P32" i="9" s="1"/>
  <c r="Z32" i="9" s="1"/>
  <c r="F161" i="9"/>
  <c r="P161" i="9" s="1"/>
  <c r="Z161" i="9" s="1"/>
  <c r="F163" i="9"/>
  <c r="P163" i="9" s="1"/>
  <c r="Z163" i="9" s="1"/>
  <c r="F117" i="9"/>
  <c r="P117" i="9" s="1"/>
  <c r="Z117" i="9" s="1"/>
  <c r="F70" i="9"/>
  <c r="P70" i="9" s="1"/>
  <c r="Z70" i="9" s="1"/>
  <c r="F303" i="9"/>
  <c r="P303" i="9" s="1"/>
  <c r="Z303" i="9" s="1"/>
  <c r="F222" i="9"/>
  <c r="P222" i="9" s="1"/>
  <c r="Z222" i="9" s="1"/>
  <c r="F240" i="9"/>
  <c r="P240" i="9" s="1"/>
  <c r="Z240" i="9" s="1"/>
  <c r="F15" i="9"/>
  <c r="P15" i="9" s="1"/>
  <c r="Z15" i="9" s="1"/>
  <c r="F168" i="9"/>
  <c r="P168" i="9" s="1"/>
  <c r="Z168" i="9" s="1"/>
  <c r="F255" i="9"/>
  <c r="P255" i="9" s="1"/>
  <c r="Z255" i="9" s="1"/>
  <c r="F159" i="9"/>
  <c r="P159" i="9" s="1"/>
  <c r="Z159" i="9" s="1"/>
  <c r="F272" i="9"/>
  <c r="P272" i="9" s="1"/>
  <c r="Z272" i="9" s="1"/>
  <c r="F340" i="9"/>
  <c r="P340" i="9" s="1"/>
  <c r="Z340" i="9" s="1"/>
  <c r="F241" i="9"/>
  <c r="P241" i="9" s="1"/>
  <c r="Z241" i="9" s="1"/>
  <c r="F59" i="9"/>
  <c r="P59" i="9" s="1"/>
  <c r="Z59" i="9" s="1"/>
  <c r="F18" i="9"/>
  <c r="P18" i="9" s="1"/>
  <c r="Z18" i="9" s="1"/>
  <c r="F155" i="9"/>
  <c r="P155" i="9" s="1"/>
  <c r="Z155" i="9" s="1"/>
  <c r="F275" i="9"/>
  <c r="P275" i="9" s="1"/>
  <c r="Z275" i="9" s="1"/>
  <c r="F17" i="9"/>
  <c r="P17" i="9" s="1"/>
  <c r="Z17" i="9" s="1"/>
  <c r="BQ149" i="6"/>
  <c r="BV149" i="6"/>
  <c r="BO149" i="6"/>
  <c r="BN149" i="6"/>
  <c r="BR149" i="6"/>
  <c r="BL148" i="6"/>
  <c r="BX149" i="6"/>
  <c r="BU149" i="6"/>
  <c r="BT149" i="6"/>
  <c r="BM149" i="6"/>
  <c r="BP149" i="6"/>
  <c r="BS149" i="6"/>
  <c r="BW149" i="6"/>
  <c r="CQ149" i="6"/>
  <c r="BU11" i="6"/>
  <c r="BS11" i="6"/>
  <c r="BO11" i="6"/>
  <c r="BM11" i="6"/>
  <c r="BV11" i="6"/>
  <c r="BP11" i="6"/>
  <c r="BR11" i="6"/>
  <c r="BT11" i="6"/>
  <c r="BX11" i="6"/>
  <c r="BQ11" i="6"/>
  <c r="BN11" i="6"/>
  <c r="BW11" i="6"/>
  <c r="BT88" i="6"/>
  <c r="BO88" i="6"/>
  <c r="BQ88" i="6"/>
  <c r="BM88" i="6"/>
  <c r="BW88" i="6"/>
  <c r="BV88" i="6"/>
  <c r="BR88" i="6"/>
  <c r="BN88" i="6"/>
  <c r="BP88" i="6"/>
  <c r="BU88" i="6"/>
  <c r="BX88" i="6"/>
  <c r="BS88" i="6"/>
  <c r="BM66" i="6"/>
  <c r="BT66" i="6"/>
  <c r="BV66" i="6"/>
  <c r="BX66" i="6"/>
  <c r="BS66" i="6"/>
  <c r="BN66" i="6"/>
  <c r="BQ66" i="6"/>
  <c r="BW66" i="6"/>
  <c r="BO66" i="6"/>
  <c r="BP66" i="6"/>
  <c r="BR66" i="6"/>
  <c r="BU66" i="6"/>
  <c r="BR55" i="6"/>
  <c r="BX55" i="6"/>
  <c r="BU55" i="6"/>
  <c r="BQ55" i="6"/>
  <c r="BS55" i="6"/>
  <c r="BN55" i="6"/>
  <c r="BM55" i="6"/>
  <c r="BT55" i="6"/>
  <c r="BP55" i="6"/>
  <c r="BO55" i="6"/>
  <c r="BW55" i="6"/>
  <c r="BV55" i="6"/>
  <c r="BP25" i="6"/>
  <c r="BX25" i="6"/>
  <c r="BO25" i="6"/>
  <c r="BV25" i="6"/>
  <c r="BT25" i="6"/>
  <c r="BR25" i="6"/>
  <c r="BN25" i="6"/>
  <c r="BM25" i="6"/>
  <c r="BU25" i="6"/>
  <c r="BW25" i="6"/>
  <c r="BQ25" i="6"/>
  <c r="BS25" i="6"/>
  <c r="BW40" i="6"/>
  <c r="BT40" i="6"/>
  <c r="BU40" i="6"/>
  <c r="BS40" i="6"/>
  <c r="BQ40" i="6"/>
  <c r="BR40" i="6"/>
  <c r="BO40" i="6"/>
  <c r="BX40" i="6"/>
  <c r="BM40" i="6"/>
  <c r="BV40" i="6"/>
  <c r="BK40" i="6"/>
  <c r="BP40" i="6"/>
  <c r="BN40" i="6"/>
  <c r="BN13" i="6"/>
  <c r="BO13" i="6"/>
  <c r="BW13" i="6"/>
  <c r="BV13" i="6"/>
  <c r="BT13" i="6"/>
  <c r="BU13" i="6"/>
  <c r="BR13" i="6"/>
  <c r="BX13" i="6"/>
  <c r="BS13" i="6"/>
  <c r="BM13" i="6"/>
  <c r="BQ13" i="6"/>
  <c r="BP13" i="6"/>
  <c r="BP22" i="6"/>
  <c r="BT22" i="6"/>
  <c r="BV22" i="6"/>
  <c r="BN22" i="6"/>
  <c r="BM22" i="6"/>
  <c r="BR22" i="6"/>
  <c r="BW22" i="6"/>
  <c r="BX22" i="6"/>
  <c r="BO22" i="6"/>
  <c r="BS22" i="6"/>
  <c r="BQ22" i="6"/>
  <c r="BU22" i="6"/>
  <c r="BN106" i="6"/>
  <c r="BV106" i="6"/>
  <c r="BX106" i="6"/>
  <c r="BW106" i="6"/>
  <c r="BM106" i="6"/>
  <c r="BL105" i="6"/>
  <c r="BO106" i="6"/>
  <c r="BT106" i="6"/>
  <c r="BQ106" i="6"/>
  <c r="BR106" i="6"/>
  <c r="BU106" i="6"/>
  <c r="BP106" i="6"/>
  <c r="BS106" i="6"/>
  <c r="BU130" i="6"/>
  <c r="BV130" i="6"/>
  <c r="BP130" i="6"/>
  <c r="BS130" i="6"/>
  <c r="BX130" i="6"/>
  <c r="BL129" i="6"/>
  <c r="BM130" i="6"/>
  <c r="BO130" i="6"/>
  <c r="BQ130" i="6"/>
  <c r="BT130" i="6"/>
  <c r="BR130" i="6"/>
  <c r="BW130" i="6"/>
  <c r="BN130" i="6"/>
  <c r="BQ67" i="6"/>
  <c r="BW67" i="6"/>
  <c r="BN67" i="6"/>
  <c r="BR67" i="6"/>
  <c r="BS67" i="6"/>
  <c r="BU67" i="6"/>
  <c r="BO67" i="6"/>
  <c r="BT67" i="6"/>
  <c r="BV67" i="6"/>
  <c r="BM67" i="6"/>
  <c r="BX67" i="6"/>
  <c r="BP67" i="6"/>
  <c r="BX61" i="6"/>
  <c r="BU61" i="6"/>
  <c r="BW61" i="6"/>
  <c r="BS61" i="6"/>
  <c r="BN61" i="6"/>
  <c r="BO61" i="6"/>
  <c r="BR61" i="6"/>
  <c r="BP61" i="6"/>
  <c r="BT61" i="6"/>
  <c r="BQ61" i="6"/>
  <c r="BM61" i="6"/>
  <c r="BV61" i="6"/>
  <c r="BL154" i="6"/>
  <c r="CQ155" i="6" s="1"/>
  <c r="BS155" i="6"/>
  <c r="BP155" i="6"/>
  <c r="BV155" i="6"/>
  <c r="BU155" i="6"/>
  <c r="BQ155" i="6"/>
  <c r="BT155" i="6"/>
  <c r="BR155" i="6"/>
  <c r="BN155" i="6"/>
  <c r="BO155" i="6"/>
  <c r="BM155" i="6"/>
  <c r="BX155" i="6"/>
  <c r="BW155" i="6"/>
  <c r="BX89" i="6"/>
  <c r="BN89" i="6"/>
  <c r="BV89" i="6"/>
  <c r="BM89" i="6"/>
  <c r="BO89" i="6"/>
  <c r="BS89" i="6"/>
  <c r="BT89" i="6"/>
  <c r="BU89" i="6"/>
  <c r="BW89" i="6"/>
  <c r="BR89" i="6"/>
  <c r="BQ89" i="6"/>
  <c r="BP89" i="6"/>
  <c r="BW83" i="6"/>
  <c r="BR83" i="6"/>
  <c r="BU83" i="6"/>
  <c r="BX83" i="6"/>
  <c r="BS83" i="6"/>
  <c r="BO83" i="6"/>
  <c r="BP83" i="6"/>
  <c r="BQ83" i="6"/>
  <c r="BN83" i="6"/>
  <c r="BV83" i="6"/>
  <c r="BM83" i="6"/>
  <c r="BT83" i="6"/>
  <c r="BS20" i="6"/>
  <c r="BP20" i="6"/>
  <c r="BW20" i="6"/>
  <c r="BO20" i="6"/>
  <c r="BM20" i="6"/>
  <c r="BT20" i="6"/>
  <c r="BU20" i="6"/>
  <c r="BR20" i="6"/>
  <c r="BQ20" i="6"/>
  <c r="BN20" i="6"/>
  <c r="BX20" i="6"/>
  <c r="BV20" i="6"/>
  <c r="BR114" i="6"/>
  <c r="BN114" i="6"/>
  <c r="BS114" i="6"/>
  <c r="BL113" i="6"/>
  <c r="CQ114" i="6" s="1"/>
  <c r="BQ114" i="6"/>
  <c r="BX114" i="6"/>
  <c r="BO114" i="6"/>
  <c r="BP114" i="6"/>
  <c r="BW114" i="6"/>
  <c r="BM114" i="6"/>
  <c r="BU114" i="6"/>
  <c r="BV114" i="6"/>
  <c r="BT114" i="6"/>
  <c r="BN56" i="6"/>
  <c r="BT56" i="6"/>
  <c r="BM56" i="6"/>
  <c r="BV56" i="6"/>
  <c r="BX56" i="6"/>
  <c r="BR56" i="6"/>
  <c r="BU56" i="6"/>
  <c r="BQ56" i="6"/>
  <c r="BW56" i="6"/>
  <c r="BO56" i="6"/>
  <c r="BS56" i="6"/>
  <c r="BP56" i="6"/>
  <c r="BL142" i="6"/>
  <c r="CQ143" i="6" s="1"/>
  <c r="BU143" i="6"/>
  <c r="BM143" i="6"/>
  <c r="BS143" i="6"/>
  <c r="BQ143" i="6"/>
  <c r="BV143" i="6"/>
  <c r="BP143" i="6"/>
  <c r="BN143" i="6"/>
  <c r="BT143" i="6"/>
  <c r="BX143" i="6"/>
  <c r="BO143" i="6"/>
  <c r="BR143" i="6"/>
  <c r="BW143" i="6"/>
  <c r="BS73" i="6"/>
  <c r="BV73" i="6"/>
  <c r="BU73" i="6"/>
  <c r="BW73" i="6"/>
  <c r="BO73" i="6"/>
  <c r="BP73" i="6"/>
  <c r="BM73" i="6"/>
  <c r="BQ73" i="6"/>
  <c r="BX73" i="6"/>
  <c r="BT73" i="6"/>
  <c r="BN73" i="6"/>
  <c r="BR73" i="6"/>
  <c r="BS75" i="6"/>
  <c r="BV75" i="6"/>
  <c r="BW75" i="6"/>
  <c r="BQ75" i="6"/>
  <c r="BX75" i="6"/>
  <c r="BO75" i="6"/>
  <c r="BT75" i="6"/>
  <c r="BM75" i="6"/>
  <c r="BU75" i="6"/>
  <c r="BP75" i="6"/>
  <c r="BR75" i="6"/>
  <c r="BN75" i="6"/>
  <c r="BO12" i="6"/>
  <c r="BX12" i="6"/>
  <c r="BM12" i="6"/>
  <c r="BP12" i="6"/>
  <c r="BW12" i="6"/>
  <c r="BV12" i="6"/>
  <c r="BT12" i="6"/>
  <c r="BQ12" i="6"/>
  <c r="BS12" i="6"/>
  <c r="BN12" i="6"/>
  <c r="BR12" i="6"/>
  <c r="BU12" i="6"/>
  <c r="BN165" i="6"/>
  <c r="BM165" i="6"/>
  <c r="BO165" i="6"/>
  <c r="BR165" i="6"/>
  <c r="BV165" i="6"/>
  <c r="BX165" i="6"/>
  <c r="BU165" i="6"/>
  <c r="BQ165" i="6"/>
  <c r="BW165" i="6"/>
  <c r="BS165" i="6"/>
  <c r="BT165" i="6"/>
  <c r="BP165" i="6"/>
  <c r="BL164" i="6"/>
  <c r="BM51" i="6"/>
  <c r="BW51" i="6"/>
  <c r="BS51" i="6"/>
  <c r="BV51" i="6"/>
  <c r="BQ51" i="6"/>
  <c r="BT51" i="6"/>
  <c r="BX51" i="6"/>
  <c r="BP51" i="6"/>
  <c r="BN51" i="6"/>
  <c r="BU51" i="6"/>
  <c r="BO51" i="6"/>
  <c r="BR51" i="6"/>
  <c r="BQ32" i="6"/>
  <c r="BV32" i="6"/>
  <c r="BP32" i="6"/>
  <c r="BS32" i="6"/>
  <c r="BR32" i="6"/>
  <c r="BX32" i="6"/>
  <c r="BO32" i="6"/>
  <c r="BM32" i="6"/>
  <c r="BT32" i="6"/>
  <c r="BW32" i="6"/>
  <c r="BN32" i="6"/>
  <c r="BU32" i="6"/>
  <c r="D133" i="9"/>
  <c r="N133" i="9" s="1"/>
  <c r="X133" i="9" s="1"/>
  <c r="D109" i="9"/>
  <c r="N109" i="9" s="1"/>
  <c r="X109" i="9" s="1"/>
  <c r="D71" i="9"/>
  <c r="N71" i="9" s="1"/>
  <c r="X71" i="9" s="1"/>
  <c r="D336" i="9"/>
  <c r="N336" i="9" s="1"/>
  <c r="X336" i="9" s="1"/>
  <c r="D113" i="9"/>
  <c r="N113" i="9" s="1"/>
  <c r="X113" i="9" s="1"/>
  <c r="D252" i="9"/>
  <c r="N252" i="9" s="1"/>
  <c r="X252" i="9" s="1"/>
  <c r="D46" i="9"/>
  <c r="N46" i="9" s="1"/>
  <c r="X46" i="9" s="1"/>
  <c r="D160" i="9"/>
  <c r="N160" i="9" s="1"/>
  <c r="X160" i="9" s="1"/>
  <c r="D150" i="9"/>
  <c r="N150" i="9" s="1"/>
  <c r="X150" i="9" s="1"/>
  <c r="D120" i="9"/>
  <c r="N120" i="9" s="1"/>
  <c r="X120" i="9" s="1"/>
  <c r="D202" i="9"/>
  <c r="N202" i="9" s="1"/>
  <c r="D305" i="9"/>
  <c r="N305" i="9" s="1"/>
  <c r="X305" i="9" s="1"/>
  <c r="D3" i="9"/>
  <c r="N3" i="9" s="1"/>
  <c r="X3" i="9" s="1"/>
  <c r="D248" i="9"/>
  <c r="N248" i="9" s="1"/>
  <c r="X248" i="9" s="1"/>
  <c r="D70" i="9"/>
  <c r="N70" i="9" s="1"/>
  <c r="X70" i="9" s="1"/>
  <c r="D145" i="9"/>
  <c r="N145" i="9" s="1"/>
  <c r="X145" i="9" s="1"/>
  <c r="D177" i="9"/>
  <c r="N177" i="9" s="1"/>
  <c r="X177" i="9" s="1"/>
  <c r="D337" i="9"/>
  <c r="N337" i="9" s="1"/>
  <c r="X337" i="9" s="1"/>
  <c r="D90" i="9"/>
  <c r="N90" i="9" s="1"/>
  <c r="X90" i="9" s="1"/>
  <c r="D110" i="9"/>
  <c r="N110" i="9" s="1"/>
  <c r="X110" i="9" s="1"/>
  <c r="D343" i="9"/>
  <c r="N343" i="9" s="1"/>
  <c r="X343" i="9" s="1"/>
  <c r="D188" i="9"/>
  <c r="N188" i="9" s="1"/>
  <c r="X188" i="9" s="1"/>
  <c r="D294" i="9"/>
  <c r="N294" i="9" s="1"/>
  <c r="X294" i="9" s="1"/>
  <c r="D212" i="9"/>
  <c r="N212" i="9" s="1"/>
  <c r="X212" i="9" s="1"/>
  <c r="D314" i="9"/>
  <c r="N314" i="9" s="1"/>
  <c r="X314" i="9" s="1"/>
  <c r="D164" i="9"/>
  <c r="N164" i="9" s="1"/>
  <c r="X164" i="9" s="1"/>
  <c r="D49" i="9"/>
  <c r="N49" i="9" s="1"/>
  <c r="X49" i="9" s="1"/>
  <c r="D156" i="9"/>
  <c r="N156" i="9" s="1"/>
  <c r="X156" i="9" s="1"/>
  <c r="D356" i="9"/>
  <c r="N356" i="9" s="1"/>
  <c r="X356" i="9" s="1"/>
  <c r="D67" i="9"/>
  <c r="N67" i="9" s="1"/>
  <c r="X67" i="9" s="1"/>
  <c r="D272" i="9"/>
  <c r="N272" i="9" s="1"/>
  <c r="X272" i="9" s="1"/>
  <c r="D332" i="9"/>
  <c r="N332" i="9" s="1"/>
  <c r="X332" i="9" s="1"/>
  <c r="D7" i="9"/>
  <c r="N7" i="9" s="1"/>
  <c r="X7" i="9" s="1"/>
  <c r="D173" i="9"/>
  <c r="N173" i="9" s="1"/>
  <c r="X173" i="9" s="1"/>
  <c r="D265" i="9"/>
  <c r="N265" i="9" s="1"/>
  <c r="X265" i="9" s="1"/>
  <c r="D186" i="9"/>
  <c r="N186" i="9" s="1"/>
  <c r="X186" i="9" s="1"/>
  <c r="D219" i="9"/>
  <c r="N219" i="9" s="1"/>
  <c r="X219" i="9" s="1"/>
  <c r="D366" i="9"/>
  <c r="N366" i="9" s="1"/>
  <c r="X366" i="9" s="1"/>
  <c r="D192" i="9"/>
  <c r="N192" i="9" s="1"/>
  <c r="X192" i="9" s="1"/>
  <c r="D12" i="9"/>
  <c r="N12" i="9" s="1"/>
  <c r="X12" i="9" s="1"/>
  <c r="D328" i="9"/>
  <c r="N328" i="9" s="1"/>
  <c r="X328" i="9" s="1"/>
  <c r="D141" i="9"/>
  <c r="N141" i="9" s="1"/>
  <c r="X141" i="9" s="1"/>
  <c r="D157" i="9"/>
  <c r="N157" i="9" s="1"/>
  <c r="X157" i="9" s="1"/>
  <c r="D249" i="9"/>
  <c r="N249" i="9" s="1"/>
  <c r="X249" i="9" s="1"/>
  <c r="D99" i="9"/>
  <c r="N99" i="9" s="1"/>
  <c r="X99" i="9" s="1"/>
  <c r="D310" i="9"/>
  <c r="N310" i="9" s="1"/>
  <c r="X310" i="9" s="1"/>
  <c r="D303" i="9"/>
  <c r="N303" i="9" s="1"/>
  <c r="X303" i="9" s="1"/>
  <c r="D54" i="9"/>
  <c r="N54" i="9" s="1"/>
  <c r="X54" i="9" s="1"/>
  <c r="D134" i="9"/>
  <c r="N134" i="9" s="1"/>
  <c r="X134" i="9" s="1"/>
  <c r="D291" i="9"/>
  <c r="N291" i="9" s="1"/>
  <c r="X291" i="9" s="1"/>
  <c r="D82" i="9"/>
  <c r="N82" i="9" s="1"/>
  <c r="X82" i="9" s="1"/>
  <c r="D341" i="9"/>
  <c r="N341" i="9" s="1"/>
  <c r="X341" i="9" s="1"/>
  <c r="D17" i="9"/>
  <c r="N17" i="9" s="1"/>
  <c r="X17" i="9" s="1"/>
  <c r="D244" i="9"/>
  <c r="N244" i="9" s="1"/>
  <c r="X244" i="9" s="1"/>
  <c r="D355" i="9"/>
  <c r="N355" i="9" s="1"/>
  <c r="X355" i="9" s="1"/>
  <c r="D94" i="9"/>
  <c r="N94" i="9" s="1"/>
  <c r="X94" i="9" s="1"/>
  <c r="D10" i="9"/>
  <c r="N10" i="9" s="1"/>
  <c r="X10" i="9" s="1"/>
  <c r="D45" i="9"/>
  <c r="N45" i="9" s="1"/>
  <c r="X45" i="9" s="1"/>
  <c r="D161" i="9"/>
  <c r="N161" i="9" s="1"/>
  <c r="X161" i="9" s="1"/>
  <c r="D351" i="9"/>
  <c r="N351" i="9" s="1"/>
  <c r="X351" i="9" s="1"/>
  <c r="D256" i="9"/>
  <c r="N256" i="9" s="1"/>
  <c r="X256" i="9" s="1"/>
  <c r="D216" i="9"/>
  <c r="N216" i="9" s="1"/>
  <c r="X216" i="9" s="1"/>
  <c r="D29" i="9"/>
  <c r="N29" i="9" s="1"/>
  <c r="X29" i="9" s="1"/>
  <c r="D62" i="9"/>
  <c r="N62" i="9" s="1"/>
  <c r="X62" i="9" s="1"/>
  <c r="D280" i="9"/>
  <c r="N280" i="9" s="1"/>
  <c r="X280" i="9" s="1"/>
  <c r="D334" i="9"/>
  <c r="N334" i="9" s="1"/>
  <c r="X334" i="9" s="1"/>
  <c r="D274" i="9"/>
  <c r="N274" i="9" s="1"/>
  <c r="X274" i="9" s="1"/>
  <c r="D283" i="9"/>
  <c r="N283" i="9" s="1"/>
  <c r="X283" i="9" s="1"/>
  <c r="D81" i="9"/>
  <c r="N81" i="9" s="1"/>
  <c r="X81" i="9" s="1"/>
  <c r="D324" i="9"/>
  <c r="N324" i="9" s="1"/>
  <c r="X324" i="9" s="1"/>
  <c r="D222" i="9"/>
  <c r="N222" i="9" s="1"/>
  <c r="X222" i="9" s="1"/>
  <c r="D316" i="9"/>
  <c r="N316" i="9" s="1"/>
  <c r="X316" i="9" s="1"/>
  <c r="D194" i="9"/>
  <c r="N194" i="9" s="1"/>
  <c r="X194" i="9" s="1"/>
  <c r="D86" i="9"/>
  <c r="N86" i="9" s="1"/>
  <c r="X86" i="9" s="1"/>
  <c r="D118" i="9"/>
  <c r="N118" i="9" s="1"/>
  <c r="X118" i="9" s="1"/>
  <c r="D340" i="9"/>
  <c r="N340" i="9" s="1"/>
  <c r="X340" i="9" s="1"/>
  <c r="D308" i="9"/>
  <c r="N308" i="9" s="1"/>
  <c r="X308" i="9" s="1"/>
  <c r="D52" i="9"/>
  <c r="N52" i="9" s="1"/>
  <c r="X52" i="9" s="1"/>
  <c r="D33" i="9"/>
  <c r="N33" i="9" s="1"/>
  <c r="X33" i="9" s="1"/>
  <c r="D98" i="9"/>
  <c r="N98" i="9" s="1"/>
  <c r="X98" i="9" s="1"/>
  <c r="D240" i="9"/>
  <c r="N240" i="9" s="1"/>
  <c r="X240" i="9" s="1"/>
  <c r="D206" i="9"/>
  <c r="N206" i="9" s="1"/>
  <c r="X206" i="9" s="1"/>
  <c r="D253" i="9"/>
  <c r="N253" i="9" s="1"/>
  <c r="X253" i="9" s="1"/>
  <c r="D100" i="9"/>
  <c r="N100" i="9" s="1"/>
  <c r="X100" i="9" s="1"/>
  <c r="D64" i="9"/>
  <c r="N64" i="9" s="1"/>
  <c r="X64" i="9" s="1"/>
  <c r="D73" i="9"/>
  <c r="N73" i="9" s="1"/>
  <c r="X73" i="9" s="1"/>
  <c r="D264" i="9"/>
  <c r="N264" i="9" s="1"/>
  <c r="X264" i="9" s="1"/>
  <c r="D233" i="9"/>
  <c r="N233" i="9" s="1"/>
  <c r="X233" i="9" s="1"/>
  <c r="D286" i="9"/>
  <c r="N286" i="9" s="1"/>
  <c r="X286" i="9" s="1"/>
  <c r="D154" i="9"/>
  <c r="N154" i="9" s="1"/>
  <c r="X154" i="9" s="1"/>
  <c r="D89" i="9"/>
  <c r="N89" i="9" s="1"/>
  <c r="X89" i="9" s="1"/>
  <c r="D321" i="9"/>
  <c r="N321" i="9" s="1"/>
  <c r="X321" i="9" s="1"/>
  <c r="D61" i="9"/>
  <c r="N61" i="9" s="1"/>
  <c r="X61" i="9" s="1"/>
  <c r="D11" i="9"/>
  <c r="N11" i="9" s="1"/>
  <c r="X11" i="9" s="1"/>
  <c r="D189" i="9"/>
  <c r="N189" i="9" s="1"/>
  <c r="X189" i="9" s="1"/>
  <c r="D169" i="9"/>
  <c r="N169" i="9" s="1"/>
  <c r="X169" i="9" s="1"/>
  <c r="D79" i="9"/>
  <c r="N79" i="9" s="1"/>
  <c r="X79" i="9" s="1"/>
  <c r="D266" i="9"/>
  <c r="N266" i="9" s="1"/>
  <c r="X266" i="9" s="1"/>
  <c r="D158" i="9"/>
  <c r="N158" i="9" s="1"/>
  <c r="X158" i="9" s="1"/>
  <c r="D327" i="9"/>
  <c r="N327" i="9" s="1"/>
  <c r="X327" i="9" s="1"/>
  <c r="D300" i="9"/>
  <c r="N300" i="9" s="1"/>
  <c r="X300" i="9" s="1"/>
  <c r="D167" i="9"/>
  <c r="N167" i="9" s="1"/>
  <c r="X167" i="9" s="1"/>
  <c r="D205" i="9"/>
  <c r="N205" i="9" s="1"/>
  <c r="X205" i="9" s="1"/>
  <c r="D191" i="9"/>
  <c r="N191" i="9" s="1"/>
  <c r="X191" i="9" s="1"/>
  <c r="D115" i="9"/>
  <c r="N115" i="9" s="1"/>
  <c r="X115" i="9" s="1"/>
  <c r="D208" i="9"/>
  <c r="N208" i="9" s="1"/>
  <c r="X208" i="9" s="1"/>
  <c r="D360" i="9"/>
  <c r="N360" i="9" s="1"/>
  <c r="X360" i="9" s="1"/>
  <c r="D84" i="9"/>
  <c r="N84" i="9" s="1"/>
  <c r="X84" i="9" s="1"/>
  <c r="D306" i="9"/>
  <c r="N306" i="9" s="1"/>
  <c r="X306" i="9" s="1"/>
  <c r="D254" i="9"/>
  <c r="N254" i="9" s="1"/>
  <c r="X254" i="9" s="1"/>
  <c r="D143" i="9"/>
  <c r="N143" i="9" s="1"/>
  <c r="X143" i="9" s="1"/>
  <c r="D55" i="9"/>
  <c r="N55" i="9" s="1"/>
  <c r="X55" i="9" s="1"/>
  <c r="D5" i="9"/>
  <c r="N5" i="9" s="1"/>
  <c r="X5" i="9" s="1"/>
  <c r="D282" i="9"/>
  <c r="N282" i="9" s="1"/>
  <c r="X282" i="9" s="1"/>
  <c r="D200" i="9"/>
  <c r="N200" i="9" s="1"/>
  <c r="X200" i="9" s="1"/>
  <c r="D218" i="9"/>
  <c r="N218" i="9" s="1"/>
  <c r="X218" i="9" s="1"/>
  <c r="D213" i="9"/>
  <c r="N213" i="9" s="1"/>
  <c r="X213" i="9" s="1"/>
  <c r="D358" i="9"/>
  <c r="N358" i="9" s="1"/>
  <c r="X358" i="9" s="1"/>
  <c r="D231" i="9"/>
  <c r="N231" i="9" s="1"/>
  <c r="X231" i="9" s="1"/>
  <c r="D20" i="9"/>
  <c r="N20" i="9" s="1"/>
  <c r="X20" i="9" s="1"/>
  <c r="D51" i="9"/>
  <c r="N51" i="9" s="1"/>
  <c r="X51" i="9" s="1"/>
  <c r="D287" i="9"/>
  <c r="N287" i="9" s="1"/>
  <c r="X287" i="9" s="1"/>
  <c r="D75" i="9"/>
  <c r="N75" i="9" s="1"/>
  <c r="X75" i="9" s="1"/>
  <c r="D352" i="9"/>
  <c r="N352" i="9" s="1"/>
  <c r="X352" i="9" s="1"/>
  <c r="D74" i="9"/>
  <c r="N74" i="9" s="1"/>
  <c r="X74" i="9" s="1"/>
  <c r="D260" i="9"/>
  <c r="N260" i="9" s="1"/>
  <c r="X260" i="9" s="1"/>
  <c r="D338" i="9"/>
  <c r="N338" i="9" s="1"/>
  <c r="X338" i="9" s="1"/>
  <c r="D138" i="9"/>
  <c r="N138" i="9" s="1"/>
  <c r="X138" i="9" s="1"/>
  <c r="D96" i="9"/>
  <c r="N96" i="9" s="1"/>
  <c r="X96" i="9" s="1"/>
  <c r="D127" i="9"/>
  <c r="N127" i="9" s="1"/>
  <c r="X127" i="9" s="1"/>
  <c r="D28" i="9"/>
  <c r="N28" i="9" s="1"/>
  <c r="X28" i="9" s="1"/>
  <c r="D298" i="9"/>
  <c r="N298" i="9" s="1"/>
  <c r="X298" i="9" s="1"/>
  <c r="D50" i="9"/>
  <c r="N50" i="9" s="1"/>
  <c r="X50" i="9" s="1"/>
  <c r="D193" i="9"/>
  <c r="N193" i="9" s="1"/>
  <c r="X193" i="9" s="1"/>
  <c r="D142" i="9"/>
  <c r="N142" i="9" s="1"/>
  <c r="X142" i="9" s="1"/>
  <c r="D229" i="9"/>
  <c r="N229" i="9" s="1"/>
  <c r="X229" i="9" s="1"/>
  <c r="D330" i="9"/>
  <c r="N330" i="9" s="1"/>
  <c r="X330" i="9" s="1"/>
  <c r="D25" i="9"/>
  <c r="N25" i="9" s="1"/>
  <c r="X25" i="9" s="1"/>
  <c r="D323" i="9"/>
  <c r="N323" i="9" s="1"/>
  <c r="X323" i="9" s="1"/>
  <c r="D4" i="9"/>
  <c r="N4" i="9" s="1"/>
  <c r="X4" i="9" s="1"/>
  <c r="D187" i="9"/>
  <c r="N187" i="9" s="1"/>
  <c r="X187" i="9" s="1"/>
  <c r="D224" i="9"/>
  <c r="N224" i="9" s="1"/>
  <c r="X224" i="9" s="1"/>
  <c r="D66" i="9"/>
  <c r="N66" i="9" s="1"/>
  <c r="X66" i="9" s="1"/>
  <c r="D279" i="9"/>
  <c r="N279" i="9" s="1"/>
  <c r="X279" i="9" s="1"/>
  <c r="D312" i="9"/>
  <c r="N312" i="9" s="1"/>
  <c r="X312" i="9" s="1"/>
  <c r="D245" i="9"/>
  <c r="N245" i="9" s="1"/>
  <c r="X245" i="9" s="1"/>
  <c r="D203" i="9"/>
  <c r="N203" i="9" s="1"/>
  <c r="X203" i="9" s="1"/>
  <c r="D214" i="9"/>
  <c r="N214" i="9" s="1"/>
  <c r="X214" i="9" s="1"/>
  <c r="D228" i="9"/>
  <c r="N228" i="9" s="1"/>
  <c r="X228" i="9" s="1"/>
  <c r="D112" i="9"/>
  <c r="N112" i="9" s="1"/>
  <c r="X112" i="9" s="1"/>
  <c r="D211" i="9"/>
  <c r="N211" i="9" s="1"/>
  <c r="X211" i="9" s="1"/>
  <c r="D345" i="9"/>
  <c r="N345" i="9" s="1"/>
  <c r="X345" i="9" s="1"/>
  <c r="D131" i="9"/>
  <c r="N131" i="9" s="1"/>
  <c r="X131" i="9" s="1"/>
  <c r="D77" i="9"/>
  <c r="N77" i="9" s="1"/>
  <c r="X77" i="9" s="1"/>
  <c r="D111" i="9"/>
  <c r="N111" i="9" s="1"/>
  <c r="X111" i="9" s="1"/>
  <c r="D311" i="9"/>
  <c r="N311" i="9" s="1"/>
  <c r="X311" i="9" s="1"/>
  <c r="D53" i="9"/>
  <c r="N53" i="9" s="1"/>
  <c r="X53" i="9" s="1"/>
  <c r="D69" i="9"/>
  <c r="N69" i="9" s="1"/>
  <c r="X69" i="9" s="1"/>
  <c r="D267" i="9"/>
  <c r="N267" i="9" s="1"/>
  <c r="X267" i="9" s="1"/>
  <c r="D72" i="9"/>
  <c r="N72" i="9" s="1"/>
  <c r="X72" i="9" s="1"/>
  <c r="D318" i="9"/>
  <c r="N318" i="9" s="1"/>
  <c r="X318" i="9" s="1"/>
  <c r="D21" i="9"/>
  <c r="N21" i="9" s="1"/>
  <c r="X21" i="9" s="1"/>
  <c r="D195" i="9"/>
  <c r="N195" i="9" s="1"/>
  <c r="X195" i="9" s="1"/>
  <c r="D140" i="9"/>
  <c r="N140" i="9" s="1"/>
  <c r="X140" i="9" s="1"/>
  <c r="D346" i="9"/>
  <c r="N346" i="9" s="1"/>
  <c r="X346" i="9" s="1"/>
  <c r="D106" i="9"/>
  <c r="N106" i="9" s="1"/>
  <c r="X106" i="9" s="1"/>
  <c r="D166" i="9"/>
  <c r="N166" i="9" s="1"/>
  <c r="X166" i="9" s="1"/>
  <c r="D93" i="9"/>
  <c r="N93" i="9" s="1"/>
  <c r="X93" i="9" s="1"/>
  <c r="D126" i="9"/>
  <c r="N126" i="9" s="1"/>
  <c r="X126" i="9" s="1"/>
  <c r="D108" i="9"/>
  <c r="N108" i="9" s="1"/>
  <c r="D83" i="9"/>
  <c r="N83" i="9" s="1"/>
  <c r="X83" i="9" s="1"/>
  <c r="D320" i="9"/>
  <c r="N320" i="9" s="1"/>
  <c r="X320" i="9" s="1"/>
  <c r="D26" i="9"/>
  <c r="N26" i="9" s="1"/>
  <c r="X26" i="9" s="1"/>
  <c r="D285" i="9"/>
  <c r="N285" i="9" s="1"/>
  <c r="X285" i="9" s="1"/>
  <c r="D104" i="9"/>
  <c r="N104" i="9" s="1"/>
  <c r="X104" i="9" s="1"/>
  <c r="D270" i="9"/>
  <c r="N270" i="9" s="1"/>
  <c r="X270" i="9" s="1"/>
  <c r="D58" i="9"/>
  <c r="N58" i="9" s="1"/>
  <c r="X58" i="9" s="1"/>
  <c r="D24" i="9"/>
  <c r="N24" i="9" s="1"/>
  <c r="X24" i="9" s="1"/>
  <c r="D271" i="9"/>
  <c r="N271" i="9" s="1"/>
  <c r="X271" i="9" s="1"/>
  <c r="D87" i="9"/>
  <c r="N87" i="9" s="1"/>
  <c r="X87" i="9" s="1"/>
  <c r="D269" i="9"/>
  <c r="N269" i="9" s="1"/>
  <c r="X269" i="9" s="1"/>
  <c r="D325" i="9"/>
  <c r="N325" i="9" s="1"/>
  <c r="X325" i="9" s="1"/>
  <c r="D268" i="9"/>
  <c r="N268" i="9" s="1"/>
  <c r="X268" i="9" s="1"/>
  <c r="D139" i="9"/>
  <c r="N139" i="9" s="1"/>
  <c r="X139" i="9" s="1"/>
  <c r="D165" i="9"/>
  <c r="N165" i="9" s="1"/>
  <c r="X165" i="9" s="1"/>
  <c r="D179" i="9"/>
  <c r="N179" i="9" s="1"/>
  <c r="X179" i="9" s="1"/>
  <c r="D148" i="9"/>
  <c r="N148" i="9" s="1"/>
  <c r="X148" i="9" s="1"/>
  <c r="D43" i="9"/>
  <c r="N43" i="9" s="1"/>
  <c r="X43" i="9" s="1"/>
  <c r="D278" i="9"/>
  <c r="N278" i="9" s="1"/>
  <c r="X278" i="9" s="1"/>
  <c r="D232" i="9"/>
  <c r="N232" i="9" s="1"/>
  <c r="X232" i="9" s="1"/>
  <c r="D362" i="9"/>
  <c r="N362" i="9" s="1"/>
  <c r="X362" i="9" s="1"/>
  <c r="D170" i="9"/>
  <c r="N170" i="9" s="1"/>
  <c r="X170" i="9" s="1"/>
  <c r="D322" i="9"/>
  <c r="N322" i="9" s="1"/>
  <c r="X322" i="9" s="1"/>
  <c r="D102" i="9"/>
  <c r="N102" i="9" s="1"/>
  <c r="X102" i="9" s="1"/>
  <c r="D196" i="9"/>
  <c r="N196" i="9" s="1"/>
  <c r="X196" i="9" s="1"/>
  <c r="D237" i="9"/>
  <c r="N237" i="9" s="1"/>
  <c r="X237" i="9" s="1"/>
  <c r="D91" i="9"/>
  <c r="N91" i="9" s="1"/>
  <c r="X91" i="9" s="1"/>
  <c r="D182" i="9"/>
  <c r="N182" i="9" s="1"/>
  <c r="X182" i="9" s="1"/>
  <c r="D23" i="9"/>
  <c r="N23" i="9" s="1"/>
  <c r="X23" i="9" s="1"/>
  <c r="D39" i="9"/>
  <c r="N39" i="9" s="1"/>
  <c r="X39" i="9" s="1"/>
  <c r="D146" i="9"/>
  <c r="N146" i="9" s="1"/>
  <c r="X146" i="9" s="1"/>
  <c r="D76" i="9"/>
  <c r="N76" i="9" s="1"/>
  <c r="X76" i="9" s="1"/>
  <c r="D359" i="9"/>
  <c r="N359" i="9" s="1"/>
  <c r="X359" i="9" s="1"/>
  <c r="D204" i="9"/>
  <c r="N204" i="9" s="1"/>
  <c r="X204" i="9" s="1"/>
  <c r="D241" i="9"/>
  <c r="N241" i="9" s="1"/>
  <c r="X241" i="9" s="1"/>
  <c r="D56" i="9"/>
  <c r="N56" i="9" s="1"/>
  <c r="X56" i="9" s="1"/>
  <c r="D339" i="9"/>
  <c r="N339" i="9" s="1"/>
  <c r="X339" i="9" s="1"/>
  <c r="D185" i="9"/>
  <c r="N185" i="9" s="1"/>
  <c r="X185" i="9" s="1"/>
  <c r="D296" i="9"/>
  <c r="N296" i="9" s="1"/>
  <c r="X296" i="9" s="1"/>
  <c r="D63" i="9"/>
  <c r="N63" i="9" s="1"/>
  <c r="X63" i="9" s="1"/>
  <c r="D197" i="9"/>
  <c r="N197" i="9" s="1"/>
  <c r="X197" i="9" s="1"/>
  <c r="D277" i="9"/>
  <c r="N277" i="9" s="1"/>
  <c r="X277" i="9" s="1"/>
  <c r="D344" i="9"/>
  <c r="N344" i="9" s="1"/>
  <c r="X344" i="9" s="1"/>
  <c r="D14" i="9"/>
  <c r="N14" i="9" s="1"/>
  <c r="X14" i="9" s="1"/>
  <c r="D289" i="9"/>
  <c r="N289" i="9" s="1"/>
  <c r="X289" i="9" s="1"/>
  <c r="D251" i="9"/>
  <c r="N251" i="9" s="1"/>
  <c r="X251" i="9" s="1"/>
  <c r="D37" i="9"/>
  <c r="N37" i="9" s="1"/>
  <c r="X37" i="9" s="1"/>
  <c r="D121" i="9"/>
  <c r="N121" i="9" s="1"/>
  <c r="X121" i="9" s="1"/>
  <c r="D136" i="9"/>
  <c r="N136" i="9" s="1"/>
  <c r="X136" i="9" s="1"/>
  <c r="D309" i="9"/>
  <c r="N309" i="9" s="1"/>
  <c r="X309" i="9" s="1"/>
  <c r="D250" i="9"/>
  <c r="N250" i="9" s="1"/>
  <c r="X250" i="9" s="1"/>
  <c r="D36" i="9"/>
  <c r="N36" i="9" s="1"/>
  <c r="X36" i="9" s="1"/>
  <c r="D201" i="9"/>
  <c r="N201" i="9" s="1"/>
  <c r="D92" i="9"/>
  <c r="N92" i="9" s="1"/>
  <c r="X92" i="9" s="1"/>
  <c r="D132" i="9"/>
  <c r="N132" i="9" s="1"/>
  <c r="X132" i="9" s="1"/>
  <c r="D153" i="9"/>
  <c r="N153" i="9" s="1"/>
  <c r="X153" i="9" s="1"/>
  <c r="D80" i="9"/>
  <c r="N80" i="9" s="1"/>
  <c r="X80" i="9" s="1"/>
  <c r="D107" i="9"/>
  <c r="N107" i="9" s="1"/>
  <c r="X107" i="9" s="1"/>
  <c r="D227" i="9"/>
  <c r="N227" i="9" s="1"/>
  <c r="X227" i="9" s="1"/>
  <c r="D48" i="9"/>
  <c r="N48" i="9" s="1"/>
  <c r="X48" i="9" s="1"/>
  <c r="D281" i="9"/>
  <c r="N281" i="9" s="1"/>
  <c r="X281" i="9" s="1"/>
  <c r="D313" i="9"/>
  <c r="N313" i="9" s="1"/>
  <c r="X313" i="9" s="1"/>
  <c r="D149" i="9"/>
  <c r="N149" i="9" s="1"/>
  <c r="X149" i="9" s="1"/>
  <c r="D226" i="9"/>
  <c r="N226" i="9" s="1"/>
  <c r="X226" i="9" s="1"/>
  <c r="D190" i="9"/>
  <c r="N190" i="9" s="1"/>
  <c r="X190" i="9" s="1"/>
  <c r="D124" i="9"/>
  <c r="N124" i="9" s="1"/>
  <c r="X124" i="9" s="1"/>
  <c r="D276" i="9"/>
  <c r="N276" i="9" s="1"/>
  <c r="X276" i="9" s="1"/>
  <c r="D215" i="9"/>
  <c r="N215" i="9" s="1"/>
  <c r="X215" i="9" s="1"/>
  <c r="D301" i="9"/>
  <c r="N301" i="9" s="1"/>
  <c r="X301" i="9" s="1"/>
  <c r="D163" i="9"/>
  <c r="N163" i="9" s="1"/>
  <c r="X163" i="9" s="1"/>
  <c r="D284" i="9"/>
  <c r="N284" i="9" s="1"/>
  <c r="X284" i="9" s="1"/>
  <c r="D176" i="9"/>
  <c r="N176" i="9" s="1"/>
  <c r="X176" i="9" s="1"/>
  <c r="D217" i="9"/>
  <c r="N217" i="9" s="1"/>
  <c r="X217" i="9" s="1"/>
  <c r="D85" i="9"/>
  <c r="N85" i="9" s="1"/>
  <c r="X85" i="9" s="1"/>
  <c r="D122" i="9"/>
  <c r="N122" i="9" s="1"/>
  <c r="X122" i="9" s="1"/>
  <c r="D171" i="9"/>
  <c r="N171" i="9" s="1"/>
  <c r="X171" i="9" s="1"/>
  <c r="D9" i="9"/>
  <c r="N9" i="9" s="1"/>
  <c r="X9" i="9" s="1"/>
  <c r="D40" i="9"/>
  <c r="N40" i="9" s="1"/>
  <c r="X40" i="9" s="1"/>
  <c r="D363" i="9"/>
  <c r="N363" i="9" s="1"/>
  <c r="X363" i="9" s="1"/>
  <c r="D223" i="9"/>
  <c r="N223" i="9" s="1"/>
  <c r="X223" i="9" s="1"/>
  <c r="D65" i="9"/>
  <c r="N65" i="9" s="1"/>
  <c r="X65" i="9" s="1"/>
  <c r="D117" i="9"/>
  <c r="N117" i="9" s="1"/>
  <c r="X117" i="9" s="1"/>
  <c r="D13" i="9"/>
  <c r="N13" i="9" s="1"/>
  <c r="X13" i="9" s="1"/>
  <c r="D255" i="9"/>
  <c r="N255" i="9" s="1"/>
  <c r="X255" i="9" s="1"/>
  <c r="D159" i="9"/>
  <c r="N159" i="9" s="1"/>
  <c r="X159" i="9" s="1"/>
  <c r="D95" i="9"/>
  <c r="N95" i="9" s="1"/>
  <c r="X95" i="9" s="1"/>
  <c r="D172" i="9"/>
  <c r="N172" i="9" s="1"/>
  <c r="X172" i="9" s="1"/>
  <c r="D162" i="9"/>
  <c r="N162" i="9" s="1"/>
  <c r="X162" i="9" s="1"/>
  <c r="D15" i="9"/>
  <c r="N15" i="9" s="1"/>
  <c r="X15" i="9" s="1"/>
  <c r="D183" i="9"/>
  <c r="N183" i="9" s="1"/>
  <c r="X183" i="9" s="1"/>
  <c r="D59" i="9"/>
  <c r="N59" i="9" s="1"/>
  <c r="X59" i="9" s="1"/>
  <c r="D123" i="9"/>
  <c r="N123" i="9" s="1"/>
  <c r="X123" i="9" s="1"/>
  <c r="D295" i="9"/>
  <c r="N295" i="9" s="1"/>
  <c r="X295" i="9" s="1"/>
  <c r="D27" i="9"/>
  <c r="N27" i="9" s="1"/>
  <c r="X27" i="9" s="1"/>
  <c r="D273" i="9"/>
  <c r="N273" i="9" s="1"/>
  <c r="X273" i="9" s="1"/>
  <c r="D263" i="9"/>
  <c r="N263" i="9" s="1"/>
  <c r="X263" i="9" s="1"/>
  <c r="D347" i="9"/>
  <c r="N347" i="9" s="1"/>
  <c r="X347" i="9" s="1"/>
  <c r="D225" i="9"/>
  <c r="N225" i="9" s="1"/>
  <c r="X225" i="9" s="1"/>
  <c r="D238" i="9"/>
  <c r="N238" i="9" s="1"/>
  <c r="X238" i="9" s="1"/>
  <c r="D239" i="9"/>
  <c r="N239" i="9" s="1"/>
  <c r="X239" i="9" s="1"/>
  <c r="D221" i="9"/>
  <c r="N221" i="9" s="1"/>
  <c r="X221" i="9" s="1"/>
  <c r="D357" i="9"/>
  <c r="N357" i="9" s="1"/>
  <c r="X357" i="9" s="1"/>
  <c r="D247" i="9"/>
  <c r="N247" i="9" s="1"/>
  <c r="X247" i="9" s="1"/>
  <c r="D135" i="9"/>
  <c r="N135" i="9" s="1"/>
  <c r="X135" i="9" s="1"/>
  <c r="D292" i="9"/>
  <c r="N292" i="9" s="1"/>
  <c r="X292" i="9" s="1"/>
  <c r="D207" i="9"/>
  <c r="N207" i="9" s="1"/>
  <c r="X207" i="9" s="1"/>
  <c r="D236" i="9"/>
  <c r="N236" i="9" s="1"/>
  <c r="X236" i="9" s="1"/>
  <c r="D299" i="9"/>
  <c r="N299" i="9" s="1"/>
  <c r="X299" i="9" s="1"/>
  <c r="D78" i="9"/>
  <c r="N78" i="9" s="1"/>
  <c r="X78" i="9" s="1"/>
  <c r="D128" i="9"/>
  <c r="N128" i="9" s="1"/>
  <c r="X128" i="9" s="1"/>
  <c r="D137" i="9"/>
  <c r="N137" i="9" s="1"/>
  <c r="X137" i="9" s="1"/>
  <c r="D258" i="9"/>
  <c r="N258" i="9" s="1"/>
  <c r="X258" i="9" s="1"/>
  <c r="D365" i="9"/>
  <c r="N365" i="9" s="1"/>
  <c r="X365" i="9" s="1"/>
  <c r="D243" i="9"/>
  <c r="N243" i="9" s="1"/>
  <c r="X243" i="9" s="1"/>
  <c r="D333" i="9"/>
  <c r="N333" i="9" s="1"/>
  <c r="X333" i="9" s="1"/>
  <c r="D246" i="9"/>
  <c r="N246" i="9" s="1"/>
  <c r="X246" i="9" s="1"/>
  <c r="D354" i="9"/>
  <c r="N354" i="9" s="1"/>
  <c r="X354" i="9" s="1"/>
  <c r="D168" i="9"/>
  <c r="N168" i="9" s="1"/>
  <c r="X168" i="9" s="1"/>
  <c r="D6" i="9"/>
  <c r="N6" i="9" s="1"/>
  <c r="X6" i="9" s="1"/>
  <c r="D30" i="9"/>
  <c r="N30" i="9" s="1"/>
  <c r="X30" i="9" s="1"/>
  <c r="D175" i="9"/>
  <c r="N175" i="9" s="1"/>
  <c r="X175" i="9" s="1"/>
  <c r="D319" i="9"/>
  <c r="N319" i="9" s="1"/>
  <c r="X319" i="9" s="1"/>
  <c r="D235" i="9"/>
  <c r="N235" i="9" s="1"/>
  <c r="X235" i="9" s="1"/>
  <c r="D101" i="9"/>
  <c r="N101" i="9" s="1"/>
  <c r="X101" i="9" s="1"/>
  <c r="D116" i="9"/>
  <c r="N116" i="9" s="1"/>
  <c r="X116" i="9" s="1"/>
  <c r="D220" i="9"/>
  <c r="N220" i="9" s="1"/>
  <c r="X220" i="9" s="1"/>
  <c r="D297" i="9"/>
  <c r="N297" i="9" s="1"/>
  <c r="X297" i="9" s="1"/>
  <c r="D198" i="9"/>
  <c r="N198" i="9" s="1"/>
  <c r="X198" i="9" s="1"/>
  <c r="D348" i="9"/>
  <c r="N348" i="9" s="1"/>
  <c r="X348" i="9" s="1"/>
  <c r="D199" i="9"/>
  <c r="N199" i="9" s="1"/>
  <c r="X199" i="9" s="1"/>
  <c r="D315" i="9"/>
  <c r="N315" i="9" s="1"/>
  <c r="X315" i="9" s="1"/>
  <c r="D41" i="9"/>
  <c r="N41" i="9" s="1"/>
  <c r="X41" i="9" s="1"/>
  <c r="D349" i="9"/>
  <c r="N349" i="9" s="1"/>
  <c r="X349" i="9" s="1"/>
  <c r="D60" i="9"/>
  <c r="N60" i="9" s="1"/>
  <c r="X60" i="9" s="1"/>
  <c r="D147" i="9"/>
  <c r="N147" i="9" s="1"/>
  <c r="X147" i="9" s="1"/>
  <c r="D335" i="9"/>
  <c r="N335" i="9" s="1"/>
  <c r="X335" i="9" s="1"/>
  <c r="D293" i="9"/>
  <c r="N293" i="9" s="1"/>
  <c r="X293" i="9" s="1"/>
  <c r="D152" i="9"/>
  <c r="N152" i="9" s="1"/>
  <c r="X152" i="9" s="1"/>
  <c r="D290" i="9"/>
  <c r="N290" i="9" s="1"/>
  <c r="X290" i="9" s="1"/>
  <c r="D42" i="9"/>
  <c r="N42" i="9" s="1"/>
  <c r="X42" i="9" s="1"/>
  <c r="D103" i="9"/>
  <c r="N103" i="9" s="1"/>
  <c r="X103" i="9" s="1"/>
  <c r="D144" i="9"/>
  <c r="N144" i="9" s="1"/>
  <c r="X144" i="9" s="1"/>
  <c r="D151" i="9"/>
  <c r="N151" i="9" s="1"/>
  <c r="X151" i="9" s="1"/>
  <c r="D180" i="9"/>
  <c r="N180" i="9" s="1"/>
  <c r="X180" i="9" s="1"/>
  <c r="D19" i="9"/>
  <c r="N19" i="9" s="1"/>
  <c r="X19" i="9" s="1"/>
  <c r="D130" i="9"/>
  <c r="N130" i="9" s="1"/>
  <c r="X130" i="9" s="1"/>
  <c r="D16" i="9"/>
  <c r="N16" i="9" s="1"/>
  <c r="X16" i="9" s="1"/>
  <c r="D302" i="9"/>
  <c r="N302" i="9" s="1"/>
  <c r="X302" i="9" s="1"/>
  <c r="D125" i="9"/>
  <c r="N125" i="9" s="1"/>
  <c r="X125" i="9" s="1"/>
  <c r="D68" i="9"/>
  <c r="N68" i="9" s="1"/>
  <c r="X68" i="9" s="1"/>
  <c r="D262" i="9"/>
  <c r="N262" i="9" s="1"/>
  <c r="X262" i="9" s="1"/>
  <c r="D353" i="9"/>
  <c r="N353" i="9" s="1"/>
  <c r="X353" i="9" s="1"/>
  <c r="D97" i="9"/>
  <c r="N97" i="9" s="1"/>
  <c r="X97" i="9" s="1"/>
  <c r="D119" i="9"/>
  <c r="N119" i="9" s="1"/>
  <c r="X119" i="9" s="1"/>
  <c r="D230" i="9"/>
  <c r="N230" i="9" s="1"/>
  <c r="X230" i="9" s="1"/>
  <c r="D31" i="9"/>
  <c r="N31" i="9" s="1"/>
  <c r="X31" i="9" s="1"/>
  <c r="D209" i="9"/>
  <c r="N209" i="9" s="1"/>
  <c r="X209" i="9" s="1"/>
  <c r="D275" i="9"/>
  <c r="N275" i="9" s="1"/>
  <c r="X275" i="9" s="1"/>
  <c r="D307" i="9"/>
  <c r="N307" i="9" s="1"/>
  <c r="X307" i="9" s="1"/>
  <c r="D184" i="9"/>
  <c r="N184" i="9" s="1"/>
  <c r="X184" i="9" s="1"/>
  <c r="D361" i="9"/>
  <c r="N361" i="9" s="1"/>
  <c r="X361" i="9" s="1"/>
  <c r="D129" i="9"/>
  <c r="N129" i="9" s="1"/>
  <c r="X129" i="9" s="1"/>
  <c r="D261" i="9"/>
  <c r="N261" i="9" s="1"/>
  <c r="X261" i="9" s="1"/>
  <c r="D155" i="9"/>
  <c r="N155" i="9" s="1"/>
  <c r="X155" i="9" s="1"/>
  <c r="D242" i="9"/>
  <c r="N242" i="9" s="1"/>
  <c r="X242" i="9" s="1"/>
  <c r="D114" i="9"/>
  <c r="N114" i="9" s="1"/>
  <c r="X114" i="9" s="1"/>
  <c r="D364" i="9"/>
  <c r="N364" i="9" s="1"/>
  <c r="X364" i="9" s="1"/>
  <c r="D18" i="9"/>
  <c r="N18" i="9" s="1"/>
  <c r="X18" i="9" s="1"/>
  <c r="D178" i="9"/>
  <c r="N178" i="9" s="1"/>
  <c r="X178" i="9" s="1"/>
  <c r="D88" i="9"/>
  <c r="N88" i="9" s="1"/>
  <c r="X88" i="9" s="1"/>
  <c r="D259" i="9"/>
  <c r="N259" i="9" s="1"/>
  <c r="X259" i="9" s="1"/>
  <c r="D329" i="9"/>
  <c r="N329" i="9" s="1"/>
  <c r="X329" i="9" s="1"/>
  <c r="D317" i="9"/>
  <c r="N317" i="9" s="1"/>
  <c r="X317" i="9" s="1"/>
  <c r="D350" i="9"/>
  <c r="N350" i="9" s="1"/>
  <c r="X350" i="9" s="1"/>
  <c r="D2" i="9"/>
  <c r="N2" i="9" s="1"/>
  <c r="X2" i="9" s="1"/>
  <c r="D32" i="9"/>
  <c r="N32" i="9" s="1"/>
  <c r="X32" i="9" s="1"/>
  <c r="D34" i="9"/>
  <c r="N34" i="9" s="1"/>
  <c r="X34" i="9" s="1"/>
  <c r="D44" i="9"/>
  <c r="N44" i="9" s="1"/>
  <c r="X44" i="9" s="1"/>
  <c r="D47" i="9"/>
  <c r="N47" i="9" s="1"/>
  <c r="X47" i="9" s="1"/>
  <c r="D22" i="9"/>
  <c r="N22" i="9" s="1"/>
  <c r="X22" i="9" s="1"/>
  <c r="D57" i="9"/>
  <c r="N57" i="9" s="1"/>
  <c r="X57" i="9" s="1"/>
  <c r="D331" i="9"/>
  <c r="N331" i="9" s="1"/>
  <c r="X331" i="9" s="1"/>
  <c r="D35" i="9"/>
  <c r="N35" i="9" s="1"/>
  <c r="X35" i="9" s="1"/>
  <c r="D326" i="9"/>
  <c r="N326" i="9" s="1"/>
  <c r="X326" i="9" s="1"/>
  <c r="D8" i="9"/>
  <c r="N8" i="9" s="1"/>
  <c r="X8" i="9" s="1"/>
  <c r="D105" i="9"/>
  <c r="N105" i="9" s="1"/>
  <c r="X105" i="9" s="1"/>
  <c r="D288" i="9"/>
  <c r="N288" i="9" s="1"/>
  <c r="X288" i="9" s="1"/>
  <c r="D234" i="9"/>
  <c r="N234" i="9" s="1"/>
  <c r="X234" i="9" s="1"/>
  <c r="D181" i="9"/>
  <c r="N181" i="9" s="1"/>
  <c r="X181" i="9" s="1"/>
  <c r="D38" i="9"/>
  <c r="N38" i="9" s="1"/>
  <c r="X38" i="9" s="1"/>
  <c r="D304" i="9"/>
  <c r="N304" i="9" s="1"/>
  <c r="X304" i="9" s="1"/>
  <c r="D342" i="9"/>
  <c r="N342" i="9" s="1"/>
  <c r="X342" i="9" s="1"/>
  <c r="D174" i="9"/>
  <c r="N174" i="9" s="1"/>
  <c r="X174" i="9" s="1"/>
  <c r="D210" i="9"/>
  <c r="N210" i="9" s="1"/>
  <c r="X210" i="9" s="1"/>
  <c r="D257" i="9"/>
  <c r="N257" i="9" s="1"/>
  <c r="X257" i="9" s="1"/>
  <c r="BW68" i="6"/>
  <c r="BT68" i="6"/>
  <c r="BP68" i="6"/>
  <c r="BN68" i="6"/>
  <c r="BR68" i="6"/>
  <c r="BS68" i="6"/>
  <c r="BV68" i="6"/>
  <c r="BX68" i="6"/>
  <c r="BQ68" i="6"/>
  <c r="BU68" i="6"/>
  <c r="BO68" i="6"/>
  <c r="BM68" i="6"/>
  <c r="BP64" i="6"/>
  <c r="BM64" i="6"/>
  <c r="BQ64" i="6"/>
  <c r="BX64" i="6"/>
  <c r="BS64" i="6"/>
  <c r="BR64" i="6"/>
  <c r="BO64" i="6"/>
  <c r="BW64" i="6"/>
  <c r="BN64" i="6"/>
  <c r="BT64" i="6"/>
  <c r="BU64" i="6"/>
  <c r="BV64" i="6"/>
  <c r="CO64" i="6" s="1"/>
  <c r="BX63" i="6"/>
  <c r="BN63" i="6"/>
  <c r="BP63" i="6"/>
  <c r="BW63" i="6"/>
  <c r="BQ63" i="6"/>
  <c r="BO63" i="6"/>
  <c r="BT63" i="6"/>
  <c r="BM63" i="6"/>
  <c r="BR63" i="6"/>
  <c r="BU63" i="6"/>
  <c r="BS63" i="6"/>
  <c r="BV63" i="6"/>
  <c r="BM9" i="6"/>
  <c r="BQ9" i="6"/>
  <c r="BT9" i="6"/>
  <c r="BN9" i="6"/>
  <c r="BV9" i="6"/>
  <c r="BW9" i="6"/>
  <c r="BS9" i="6"/>
  <c r="BP9" i="6"/>
  <c r="BO9" i="6"/>
  <c r="BX9" i="6"/>
  <c r="BU9" i="6"/>
  <c r="BR9" i="6"/>
  <c r="BN24" i="6"/>
  <c r="BT24" i="6"/>
  <c r="BO24" i="6"/>
  <c r="BS24" i="6"/>
  <c r="BP24" i="6"/>
  <c r="BU24" i="6"/>
  <c r="BQ24" i="6"/>
  <c r="BM24" i="6"/>
  <c r="BR24" i="6"/>
  <c r="BW24" i="6"/>
  <c r="BX24" i="6"/>
  <c r="BV24" i="6"/>
  <c r="BU8" i="6"/>
  <c r="BP8" i="6"/>
  <c r="BQ8" i="6"/>
  <c r="BS8" i="6"/>
  <c r="BW8" i="6"/>
  <c r="BX8" i="6"/>
  <c r="BT8" i="6"/>
  <c r="BV8" i="6"/>
  <c r="BN8" i="6"/>
  <c r="BR8" i="6"/>
  <c r="BO8" i="6"/>
  <c r="BM8" i="6"/>
  <c r="BL128" i="6"/>
  <c r="BL110" i="6"/>
  <c r="BN33" i="6"/>
  <c r="BW33" i="6"/>
  <c r="BP33" i="6"/>
  <c r="BX33" i="6"/>
  <c r="BU33" i="6"/>
  <c r="BO33" i="6"/>
  <c r="BQ33" i="6"/>
  <c r="BT33" i="6"/>
  <c r="BV33" i="6"/>
  <c r="BR33" i="6"/>
  <c r="BM33" i="6"/>
  <c r="BS33" i="6"/>
  <c r="BO60" i="6"/>
  <c r="BU60" i="6"/>
  <c r="BN60" i="6"/>
  <c r="BW60" i="6"/>
  <c r="BQ60" i="6"/>
  <c r="BR60" i="6"/>
  <c r="BP60" i="6"/>
  <c r="BT60" i="6"/>
  <c r="BX60" i="6"/>
  <c r="BS60" i="6"/>
  <c r="BV60" i="6"/>
  <c r="BM60" i="6"/>
  <c r="BP102" i="6"/>
  <c r="BT102" i="6"/>
  <c r="BO102" i="6"/>
  <c r="BV102" i="6"/>
  <c r="BR102" i="6"/>
  <c r="BX102" i="6"/>
  <c r="BS102" i="6"/>
  <c r="BW102" i="6"/>
  <c r="BL101" i="6"/>
  <c r="CQ102" i="6" s="1"/>
  <c r="BN102" i="6"/>
  <c r="BU102" i="6"/>
  <c r="BQ102" i="6"/>
  <c r="BM102" i="6"/>
  <c r="BN161" i="6"/>
  <c r="BX161" i="6"/>
  <c r="BQ161" i="6"/>
  <c r="BR161" i="6"/>
  <c r="BU161" i="6"/>
  <c r="BS161" i="6"/>
  <c r="BM161" i="6"/>
  <c r="BO161" i="6"/>
  <c r="BT161" i="6"/>
  <c r="BP161" i="6"/>
  <c r="BV161" i="6"/>
  <c r="BW161" i="6"/>
  <c r="BL160" i="6"/>
  <c r="CQ161" i="6" s="1"/>
  <c r="BS159" i="6"/>
  <c r="BV159" i="6"/>
  <c r="BX159" i="6"/>
  <c r="BU159" i="6"/>
  <c r="BR159" i="6"/>
  <c r="BQ159" i="6"/>
  <c r="BT159" i="6"/>
  <c r="BP159" i="6"/>
  <c r="BO159" i="6"/>
  <c r="BN159" i="6"/>
  <c r="BL158" i="6"/>
  <c r="BM159" i="6"/>
  <c r="BW159" i="6"/>
  <c r="H270" i="9"/>
  <c r="R270" i="9" s="1"/>
  <c r="AB270" i="9" s="1"/>
  <c r="H124" i="9"/>
  <c r="R124" i="9" s="1"/>
  <c r="AB124" i="9" s="1"/>
  <c r="H89" i="9"/>
  <c r="R89" i="9" s="1"/>
  <c r="AB89" i="9" s="1"/>
  <c r="H189" i="9"/>
  <c r="R189" i="9" s="1"/>
  <c r="AB189" i="9" s="1"/>
  <c r="H188" i="9"/>
  <c r="R188" i="9" s="1"/>
  <c r="AB188" i="9" s="1"/>
  <c r="H180" i="9"/>
  <c r="R180" i="9" s="1"/>
  <c r="AB180" i="9" s="1"/>
  <c r="H333" i="9"/>
  <c r="R333" i="9" s="1"/>
  <c r="AB333" i="9" s="1"/>
  <c r="H317" i="9"/>
  <c r="R317" i="9" s="1"/>
  <c r="AB317" i="9" s="1"/>
  <c r="H8" i="9"/>
  <c r="R8" i="9" s="1"/>
  <c r="AB8" i="9" s="1"/>
  <c r="H76" i="9"/>
  <c r="R76" i="9" s="1"/>
  <c r="AB76" i="9" s="1"/>
  <c r="H79" i="9"/>
  <c r="R79" i="9" s="1"/>
  <c r="AB79" i="9" s="1"/>
  <c r="H161" i="9"/>
  <c r="R161" i="9" s="1"/>
  <c r="AB161" i="9" s="1"/>
  <c r="H314" i="9"/>
  <c r="R314" i="9" s="1"/>
  <c r="AB314" i="9" s="1"/>
  <c r="H276" i="9"/>
  <c r="R276" i="9" s="1"/>
  <c r="AB276" i="9" s="1"/>
  <c r="H254" i="9"/>
  <c r="R254" i="9" s="1"/>
  <c r="AB254" i="9" s="1"/>
  <c r="H242" i="9"/>
  <c r="R242" i="9" s="1"/>
  <c r="AB242" i="9" s="1"/>
  <c r="H344" i="9"/>
  <c r="R344" i="9" s="1"/>
  <c r="AB344" i="9" s="1"/>
  <c r="H261" i="9"/>
  <c r="R261" i="9" s="1"/>
  <c r="AB261" i="9" s="1"/>
  <c r="H64" i="9"/>
  <c r="R64" i="9" s="1"/>
  <c r="AB64" i="9" s="1"/>
  <c r="H253" i="9"/>
  <c r="R253" i="9" s="1"/>
  <c r="AB253" i="9" s="1"/>
  <c r="H155" i="9"/>
  <c r="R155" i="9" s="1"/>
  <c r="AB155" i="9" s="1"/>
  <c r="H54" i="9"/>
  <c r="R54" i="9" s="1"/>
  <c r="AB54" i="9" s="1"/>
  <c r="H364" i="9"/>
  <c r="R364" i="9" s="1"/>
  <c r="AB364" i="9" s="1"/>
  <c r="H255" i="9"/>
  <c r="R255" i="9" s="1"/>
  <c r="AB255" i="9" s="1"/>
  <c r="H240" i="9"/>
  <c r="R240" i="9" s="1"/>
  <c r="AB240" i="9" s="1"/>
  <c r="H305" i="9"/>
  <c r="R305" i="9" s="1"/>
  <c r="AB305" i="9" s="1"/>
  <c r="H7" i="9"/>
  <c r="R7" i="9" s="1"/>
  <c r="AB7" i="9" s="1"/>
  <c r="H248" i="9"/>
  <c r="R248" i="9" s="1"/>
  <c r="AB248" i="9" s="1"/>
  <c r="H63" i="9"/>
  <c r="R63" i="9" s="1"/>
  <c r="AB63" i="9" s="1"/>
  <c r="H259" i="9"/>
  <c r="R259" i="9" s="1"/>
  <c r="AB259" i="9" s="1"/>
  <c r="H197" i="9"/>
  <c r="R197" i="9" s="1"/>
  <c r="AB197" i="9" s="1"/>
  <c r="H326" i="9"/>
  <c r="R326" i="9" s="1"/>
  <c r="AB326" i="9" s="1"/>
  <c r="H246" i="9"/>
  <c r="R246" i="9" s="1"/>
  <c r="AB246" i="9" s="1"/>
  <c r="H365" i="9"/>
  <c r="R365" i="9" s="1"/>
  <c r="AB365" i="9" s="1"/>
  <c r="H144" i="9"/>
  <c r="R144" i="9" s="1"/>
  <c r="AB144" i="9" s="1"/>
  <c r="H196" i="9"/>
  <c r="R196" i="9" s="1"/>
  <c r="AB196" i="9" s="1"/>
  <c r="H130" i="9"/>
  <c r="R130" i="9" s="1"/>
  <c r="AB130" i="9" s="1"/>
  <c r="H280" i="9"/>
  <c r="R280" i="9" s="1"/>
  <c r="AB280" i="9" s="1"/>
  <c r="H137" i="9"/>
  <c r="R137" i="9" s="1"/>
  <c r="AB137" i="9" s="1"/>
  <c r="H205" i="9"/>
  <c r="R205" i="9" s="1"/>
  <c r="AB205" i="9" s="1"/>
  <c r="H274" i="9"/>
  <c r="R274" i="9" s="1"/>
  <c r="AB274" i="9" s="1"/>
  <c r="H154" i="9"/>
  <c r="R154" i="9" s="1"/>
  <c r="AB154" i="9" s="1"/>
  <c r="H186" i="9"/>
  <c r="R186" i="9" s="1"/>
  <c r="AB186" i="9" s="1"/>
  <c r="H338" i="9"/>
  <c r="R338" i="9" s="1"/>
  <c r="AB338" i="9" s="1"/>
  <c r="H134" i="9"/>
  <c r="R134" i="9" s="1"/>
  <c r="AB134" i="9" s="1"/>
  <c r="H66" i="9"/>
  <c r="R66" i="9" s="1"/>
  <c r="AB66" i="9" s="1"/>
  <c r="H222" i="9"/>
  <c r="R222" i="9" s="1"/>
  <c r="AB222" i="9" s="1"/>
  <c r="H86" i="9"/>
  <c r="R86" i="9" s="1"/>
  <c r="AB86" i="9" s="1"/>
  <c r="H200" i="9"/>
  <c r="R200" i="9" s="1"/>
  <c r="AB200" i="9" s="1"/>
  <c r="H212" i="9"/>
  <c r="R212" i="9" s="1"/>
  <c r="AB212" i="9" s="1"/>
  <c r="H238" i="9"/>
  <c r="R238" i="9" s="1"/>
  <c r="AB238" i="9" s="1"/>
  <c r="H97" i="9"/>
  <c r="R97" i="9" s="1"/>
  <c r="AB97" i="9" s="1"/>
  <c r="H230" i="9"/>
  <c r="R230" i="9" s="1"/>
  <c r="AB230" i="9" s="1"/>
  <c r="H306" i="9"/>
  <c r="R306" i="9" s="1"/>
  <c r="AB306" i="9" s="1"/>
  <c r="H320" i="9"/>
  <c r="R320" i="9" s="1"/>
  <c r="AB320" i="9" s="1"/>
  <c r="H358" i="9"/>
  <c r="R358" i="9" s="1"/>
  <c r="AB358" i="9" s="1"/>
  <c r="H159" i="9"/>
  <c r="R159" i="9" s="1"/>
  <c r="AB159" i="9" s="1"/>
  <c r="H31" i="9"/>
  <c r="R31" i="9" s="1"/>
  <c r="AB31" i="9" s="1"/>
  <c r="H264" i="9"/>
  <c r="R264" i="9" s="1"/>
  <c r="AB264" i="9" s="1"/>
  <c r="H233" i="9"/>
  <c r="R233" i="9" s="1"/>
  <c r="AB233" i="9" s="1"/>
  <c r="H10" i="9"/>
  <c r="R10" i="9" s="1"/>
  <c r="AB10" i="9" s="1"/>
  <c r="H332" i="9"/>
  <c r="R332" i="9" s="1"/>
  <c r="AB332" i="9" s="1"/>
  <c r="H148" i="9"/>
  <c r="R148" i="9" s="1"/>
  <c r="AB148" i="9" s="1"/>
  <c r="H110" i="9"/>
  <c r="R110" i="9" s="1"/>
  <c r="AB110" i="9" s="1"/>
  <c r="H70" i="9"/>
  <c r="R70" i="9" s="1"/>
  <c r="AB70" i="9" s="1"/>
  <c r="H58" i="9"/>
  <c r="R58" i="9" s="1"/>
  <c r="AB58" i="9" s="1"/>
  <c r="H328" i="9"/>
  <c r="R328" i="9" s="1"/>
  <c r="AB328" i="9" s="1"/>
  <c r="H139" i="9"/>
  <c r="R139" i="9" s="1"/>
  <c r="AB139" i="9" s="1"/>
  <c r="H311" i="9"/>
  <c r="R311" i="9" s="1"/>
  <c r="AB311" i="9" s="1"/>
  <c r="H105" i="9"/>
  <c r="R105" i="9" s="1"/>
  <c r="AB105" i="9" s="1"/>
  <c r="H16" i="9"/>
  <c r="R16" i="9" s="1"/>
  <c r="H34" i="9"/>
  <c r="R34" i="9" s="1"/>
  <c r="AB34" i="9" s="1"/>
  <c r="H291" i="9"/>
  <c r="R291" i="9" s="1"/>
  <c r="AB291" i="9" s="1"/>
  <c r="H349" i="9"/>
  <c r="R349" i="9" s="1"/>
  <c r="AB349" i="9" s="1"/>
  <c r="H208" i="9"/>
  <c r="R208" i="9" s="1"/>
  <c r="AB208" i="9" s="1"/>
  <c r="H26" i="9"/>
  <c r="R26" i="9" s="1"/>
  <c r="AB26" i="9" s="1"/>
  <c r="H213" i="9"/>
  <c r="R213" i="9" s="1"/>
  <c r="AB213" i="9" s="1"/>
  <c r="H98" i="9"/>
  <c r="R98" i="9" s="1"/>
  <c r="AB98" i="9" s="1"/>
  <c r="H115" i="9"/>
  <c r="R115" i="9" s="1"/>
  <c r="AB115" i="9" s="1"/>
  <c r="H297" i="9"/>
  <c r="R297" i="9" s="1"/>
  <c r="AB297" i="9" s="1"/>
  <c r="H35" i="9"/>
  <c r="R35" i="9" s="1"/>
  <c r="AB35" i="9" s="1"/>
  <c r="H149" i="9"/>
  <c r="R149" i="9" s="1"/>
  <c r="AB149" i="9" s="1"/>
  <c r="H245" i="9"/>
  <c r="R245" i="9" s="1"/>
  <c r="AB245" i="9" s="1"/>
  <c r="H331" i="9"/>
  <c r="R331" i="9" s="1"/>
  <c r="AB331" i="9" s="1"/>
  <c r="H336" i="9"/>
  <c r="R336" i="9" s="1"/>
  <c r="AB336" i="9" s="1"/>
  <c r="H256" i="9"/>
  <c r="R256" i="9" s="1"/>
  <c r="AB256" i="9" s="1"/>
  <c r="H92" i="9"/>
  <c r="R92" i="9" s="1"/>
  <c r="AB92" i="9" s="1"/>
  <c r="H300" i="9"/>
  <c r="R300" i="9" s="1"/>
  <c r="AB300" i="9" s="1"/>
  <c r="H296" i="9"/>
  <c r="R296" i="9" s="1"/>
  <c r="AB296" i="9" s="1"/>
  <c r="H329" i="9"/>
  <c r="R329" i="9" s="1"/>
  <c r="AB329" i="9" s="1"/>
  <c r="H343" i="9"/>
  <c r="R343" i="9" s="1"/>
  <c r="AB343" i="9" s="1"/>
  <c r="H128" i="9"/>
  <c r="R128" i="9" s="1"/>
  <c r="AB128" i="9" s="1"/>
  <c r="H122" i="9"/>
  <c r="R122" i="9" s="1"/>
  <c r="AB122" i="9" s="1"/>
  <c r="H192" i="9"/>
  <c r="R192" i="9" s="1"/>
  <c r="AB192" i="9" s="1"/>
  <c r="H260" i="9"/>
  <c r="R260" i="9" s="1"/>
  <c r="AB260" i="9" s="1"/>
  <c r="H74" i="9"/>
  <c r="R74" i="9" s="1"/>
  <c r="AB74" i="9" s="1"/>
  <c r="H151" i="9"/>
  <c r="R151" i="9" s="1"/>
  <c r="AB151" i="9" s="1"/>
  <c r="H28" i="9"/>
  <c r="R28" i="9" s="1"/>
  <c r="AB28" i="9" s="1"/>
  <c r="H251" i="9"/>
  <c r="R251" i="9" s="1"/>
  <c r="AB251" i="9" s="1"/>
  <c r="H229" i="9"/>
  <c r="R229" i="9" s="1"/>
  <c r="AB229" i="9" s="1"/>
  <c r="H324" i="9"/>
  <c r="R324" i="9" s="1"/>
  <c r="AB324" i="9" s="1"/>
  <c r="H118" i="9"/>
  <c r="R118" i="9" s="1"/>
  <c r="AB118" i="9" s="1"/>
  <c r="H164" i="9"/>
  <c r="R164" i="9" s="1"/>
  <c r="AB164" i="9" s="1"/>
  <c r="H93" i="9"/>
  <c r="R93" i="9" s="1"/>
  <c r="AB93" i="9" s="1"/>
  <c r="H183" i="9"/>
  <c r="R183" i="9" s="1"/>
  <c r="AB183" i="9" s="1"/>
  <c r="H49" i="9"/>
  <c r="R49" i="9" s="1"/>
  <c r="AB49" i="9" s="1"/>
  <c r="H308" i="9"/>
  <c r="R308" i="9" s="1"/>
  <c r="AB308" i="9" s="1"/>
  <c r="H283" i="9"/>
  <c r="R283" i="9" s="1"/>
  <c r="AB283" i="9" s="1"/>
  <c r="H347" i="9"/>
  <c r="R347" i="9" s="1"/>
  <c r="AB347" i="9" s="1"/>
  <c r="H23" i="9"/>
  <c r="R23" i="9" s="1"/>
  <c r="AB23" i="9" s="1"/>
  <c r="H56" i="9"/>
  <c r="R56" i="9" s="1"/>
  <c r="AB56" i="9" s="1"/>
  <c r="H48" i="9"/>
  <c r="R48" i="9" s="1"/>
  <c r="AB48" i="9" s="1"/>
  <c r="H185" i="9"/>
  <c r="R185" i="9" s="1"/>
  <c r="AB185" i="9" s="1"/>
  <c r="H173" i="9"/>
  <c r="R173" i="9" s="1"/>
  <c r="AB173" i="9" s="1"/>
  <c r="H24" i="9"/>
  <c r="R24" i="9" s="1"/>
  <c r="AB24" i="9" s="1"/>
  <c r="H11" i="9"/>
  <c r="R11" i="9" s="1"/>
  <c r="AB11" i="9" s="1"/>
  <c r="H94" i="9"/>
  <c r="R94" i="9" s="1"/>
  <c r="AB94" i="9" s="1"/>
  <c r="H51" i="9"/>
  <c r="R51" i="9" s="1"/>
  <c r="AB51" i="9" s="1"/>
  <c r="H50" i="9"/>
  <c r="R50" i="9" s="1"/>
  <c r="AB50" i="9" s="1"/>
  <c r="H14" i="9"/>
  <c r="R14" i="9" s="1"/>
  <c r="AB14" i="9" s="1"/>
  <c r="H62" i="9"/>
  <c r="R62" i="9" s="1"/>
  <c r="AB62" i="9" s="1"/>
  <c r="H201" i="9"/>
  <c r="R201" i="9" s="1"/>
  <c r="H96" i="9"/>
  <c r="R96" i="9" s="1"/>
  <c r="AB96" i="9" s="1"/>
  <c r="H39" i="9"/>
  <c r="R39" i="9" s="1"/>
  <c r="AB39" i="9" s="1"/>
  <c r="H287" i="9"/>
  <c r="R287" i="9" s="1"/>
  <c r="AB287" i="9" s="1"/>
  <c r="H301" i="9"/>
  <c r="R301" i="9" s="1"/>
  <c r="AB301" i="9" s="1"/>
  <c r="H111" i="9"/>
  <c r="R111" i="9" s="1"/>
  <c r="AB111" i="9" s="1"/>
  <c r="H322" i="9"/>
  <c r="R322" i="9" s="1"/>
  <c r="AB322" i="9" s="1"/>
  <c r="H319" i="9"/>
  <c r="R319" i="9" s="1"/>
  <c r="AB319" i="9" s="1"/>
  <c r="H350" i="9"/>
  <c r="R350" i="9" s="1"/>
  <c r="AB350" i="9" s="1"/>
  <c r="H366" i="9"/>
  <c r="R366" i="9" s="1"/>
  <c r="AB366" i="9" s="1"/>
  <c r="H356" i="9"/>
  <c r="R356" i="9" s="1"/>
  <c r="AB356" i="9" s="1"/>
  <c r="H342" i="9"/>
  <c r="R342" i="9" s="1"/>
  <c r="AB342" i="9" s="1"/>
  <c r="H140" i="9"/>
  <c r="R140" i="9" s="1"/>
  <c r="AB140" i="9" s="1"/>
  <c r="H13" i="9"/>
  <c r="R13" i="9" s="1"/>
  <c r="AB13" i="9" s="1"/>
  <c r="H340" i="9"/>
  <c r="R340" i="9" s="1"/>
  <c r="AB340" i="9" s="1"/>
  <c r="H360" i="9"/>
  <c r="R360" i="9" s="1"/>
  <c r="AB360" i="9" s="1"/>
  <c r="H272" i="9"/>
  <c r="R272" i="9" s="1"/>
  <c r="AB272" i="9" s="1"/>
  <c r="H95" i="9"/>
  <c r="R95" i="9" s="1"/>
  <c r="AB95" i="9" s="1"/>
  <c r="H55" i="9"/>
  <c r="R55" i="9" s="1"/>
  <c r="AB55" i="9" s="1"/>
  <c r="H17" i="9"/>
  <c r="R17" i="9" s="1"/>
  <c r="AB17" i="9" s="1"/>
  <c r="H143" i="9"/>
  <c r="R143" i="9" s="1"/>
  <c r="AB143" i="9" s="1"/>
  <c r="H220" i="9"/>
  <c r="R220" i="9" s="1"/>
  <c r="AB220" i="9" s="1"/>
  <c r="H91" i="9"/>
  <c r="R91" i="9" s="1"/>
  <c r="AB91" i="9" s="1"/>
  <c r="H21" i="9"/>
  <c r="R21" i="9" s="1"/>
  <c r="AB21" i="9" s="1"/>
  <c r="H88" i="9"/>
  <c r="R88" i="9" s="1"/>
  <c r="AB88" i="9" s="1"/>
  <c r="H152" i="9"/>
  <c r="R152" i="9" s="1"/>
  <c r="AB152" i="9" s="1"/>
  <c r="H45" i="9"/>
  <c r="R45" i="9" s="1"/>
  <c r="AB45" i="9" s="1"/>
  <c r="H351" i="9"/>
  <c r="R351" i="9" s="1"/>
  <c r="AB351" i="9" s="1"/>
  <c r="H36" i="9"/>
  <c r="R36" i="9" s="1"/>
  <c r="AB36" i="9" s="1"/>
  <c r="H187" i="9"/>
  <c r="R187" i="9" s="1"/>
  <c r="AB187" i="9" s="1"/>
  <c r="H289" i="9"/>
  <c r="R289" i="9" s="1"/>
  <c r="AB289" i="9" s="1"/>
  <c r="H103" i="9"/>
  <c r="R103" i="9" s="1"/>
  <c r="AB103" i="9" s="1"/>
  <c r="H177" i="9"/>
  <c r="R177" i="9" s="1"/>
  <c r="AB177" i="9" s="1"/>
  <c r="H69" i="9"/>
  <c r="R69" i="9" s="1"/>
  <c r="AB69" i="9" s="1"/>
  <c r="H337" i="9"/>
  <c r="R337" i="9" s="1"/>
  <c r="AB337" i="9" s="1"/>
  <c r="H158" i="9"/>
  <c r="R158" i="9" s="1"/>
  <c r="AB158" i="9" s="1"/>
  <c r="H145" i="9"/>
  <c r="R145" i="9" s="1"/>
  <c r="AB145" i="9" s="1"/>
  <c r="H78" i="9"/>
  <c r="R78" i="9" s="1"/>
  <c r="AB78" i="9" s="1"/>
  <c r="H362" i="9"/>
  <c r="R362" i="9" s="1"/>
  <c r="H9" i="9"/>
  <c r="R9" i="9" s="1"/>
  <c r="AB9" i="9" s="1"/>
  <c r="H348" i="9"/>
  <c r="R348" i="9" s="1"/>
  <c r="AB348" i="9" s="1"/>
  <c r="H237" i="9"/>
  <c r="R237" i="9" s="1"/>
  <c r="AB237" i="9" s="1"/>
  <c r="H262" i="9"/>
  <c r="R262" i="9" s="1"/>
  <c r="AB262" i="9" s="1"/>
  <c r="H123" i="9"/>
  <c r="R123" i="9" s="1"/>
  <c r="AB123" i="9" s="1"/>
  <c r="H126" i="9"/>
  <c r="R126" i="9" s="1"/>
  <c r="AB126" i="9" s="1"/>
  <c r="H273" i="9"/>
  <c r="R273" i="9" s="1"/>
  <c r="AB273" i="9" s="1"/>
  <c r="H224" i="9"/>
  <c r="R224" i="9" s="1"/>
  <c r="AB224" i="9" s="1"/>
  <c r="H106" i="9"/>
  <c r="R106" i="9" s="1"/>
  <c r="AB106" i="9" s="1"/>
  <c r="H107" i="9"/>
  <c r="R107" i="9" s="1"/>
  <c r="AB107" i="9" s="1"/>
  <c r="H275" i="9"/>
  <c r="R275" i="9" s="1"/>
  <c r="AB275" i="9" s="1"/>
  <c r="H104" i="9"/>
  <c r="R104" i="9" s="1"/>
  <c r="AB104" i="9" s="1"/>
  <c r="H129" i="9"/>
  <c r="R129" i="9" s="1"/>
  <c r="AB129" i="9" s="1"/>
  <c r="H257" i="9"/>
  <c r="R257" i="9" s="1"/>
  <c r="AB257" i="9" s="1"/>
  <c r="H181" i="9"/>
  <c r="R181" i="9" s="1"/>
  <c r="AB181" i="9" s="1"/>
  <c r="H195" i="9"/>
  <c r="R195" i="9" s="1"/>
  <c r="AB195" i="9" s="1"/>
  <c r="H294" i="9"/>
  <c r="R294" i="9" s="1"/>
  <c r="AB294" i="9" s="1"/>
  <c r="H114" i="9"/>
  <c r="R114" i="9" s="1"/>
  <c r="AB114" i="9" s="1"/>
  <c r="H241" i="9"/>
  <c r="R241" i="9" s="1"/>
  <c r="AB241" i="9" s="1"/>
  <c r="H146" i="9"/>
  <c r="R146" i="9" s="1"/>
  <c r="AB146" i="9" s="1"/>
  <c r="H190" i="9"/>
  <c r="R190" i="9" s="1"/>
  <c r="AB190" i="9" s="1"/>
  <c r="H312" i="9"/>
  <c r="R312" i="9" s="1"/>
  <c r="AB312" i="9" s="1"/>
  <c r="H167" i="9"/>
  <c r="R167" i="9" s="1"/>
  <c r="AB167" i="9" s="1"/>
  <c r="H231" i="9"/>
  <c r="R231" i="9" s="1"/>
  <c r="AB231" i="9" s="1"/>
  <c r="H293" i="9"/>
  <c r="R293" i="9" s="1"/>
  <c r="AB293" i="9" s="1"/>
  <c r="H292" i="9"/>
  <c r="R292" i="9" s="1"/>
  <c r="AB292" i="9" s="1"/>
  <c r="H170" i="9"/>
  <c r="R170" i="9" s="1"/>
  <c r="AB170" i="9" s="1"/>
  <c r="H267" i="9"/>
  <c r="R267" i="9" s="1"/>
  <c r="AB267" i="9" s="1"/>
  <c r="H33" i="9"/>
  <c r="R33" i="9" s="1"/>
  <c r="AB33" i="9" s="1"/>
  <c r="H81" i="9"/>
  <c r="R81" i="9" s="1"/>
  <c r="AB81" i="9" s="1"/>
  <c r="H75" i="9"/>
  <c r="R75" i="9" s="1"/>
  <c r="AB75" i="9" s="1"/>
  <c r="H302" i="9"/>
  <c r="R302" i="9" s="1"/>
  <c r="AB302" i="9" s="1"/>
  <c r="H169" i="9"/>
  <c r="R169" i="9" s="1"/>
  <c r="AB169" i="9" s="1"/>
  <c r="H160" i="9"/>
  <c r="R160" i="9" s="1"/>
  <c r="AB160" i="9" s="1"/>
  <c r="H142" i="9"/>
  <c r="R142" i="9" s="1"/>
  <c r="AB142" i="9" s="1"/>
  <c r="H136" i="9"/>
  <c r="R136" i="9" s="1"/>
  <c r="AB136" i="9" s="1"/>
  <c r="H175" i="9"/>
  <c r="R175" i="9" s="1"/>
  <c r="AB175" i="9" s="1"/>
  <c r="H120" i="9"/>
  <c r="R120" i="9" s="1"/>
  <c r="AB120" i="9" s="1"/>
  <c r="H127" i="9"/>
  <c r="R127" i="9" s="1"/>
  <c r="AB127" i="9" s="1"/>
  <c r="H135" i="9"/>
  <c r="R135" i="9" s="1"/>
  <c r="AB135" i="9" s="1"/>
  <c r="H125" i="9"/>
  <c r="R125" i="9" s="1"/>
  <c r="AB125" i="9" s="1"/>
  <c r="H359" i="9"/>
  <c r="R359" i="9" s="1"/>
  <c r="AB359" i="9" s="1"/>
  <c r="H227" i="9"/>
  <c r="R227" i="9" s="1"/>
  <c r="AB227" i="9" s="1"/>
  <c r="H209" i="9"/>
  <c r="R209" i="9" s="1"/>
  <c r="AB209" i="9" s="1"/>
  <c r="H316" i="9"/>
  <c r="R316" i="9" s="1"/>
  <c r="AB316" i="9" s="1"/>
  <c r="H313" i="9"/>
  <c r="R313" i="9" s="1"/>
  <c r="AB313" i="9" s="1"/>
  <c r="H174" i="9"/>
  <c r="R174" i="9" s="1"/>
  <c r="AB174" i="9" s="1"/>
  <c r="H310" i="9"/>
  <c r="R310" i="9" s="1"/>
  <c r="AB310" i="9" s="1"/>
  <c r="H204" i="9"/>
  <c r="R204" i="9" s="1"/>
  <c r="AB204" i="9" s="1"/>
  <c r="H182" i="9"/>
  <c r="R182" i="9" s="1"/>
  <c r="AB182" i="9" s="1"/>
  <c r="H25" i="9"/>
  <c r="R25" i="9" s="1"/>
  <c r="AB25" i="9" s="1"/>
  <c r="H244" i="9"/>
  <c r="R244" i="9" s="1"/>
  <c r="AB244" i="9" s="1"/>
  <c r="H225" i="9"/>
  <c r="R225" i="9" s="1"/>
  <c r="AB225" i="9" s="1"/>
  <c r="H303" i="9"/>
  <c r="R303" i="9" s="1"/>
  <c r="AB303" i="9" s="1"/>
  <c r="H132" i="9"/>
  <c r="R132" i="9" s="1"/>
  <c r="AB132" i="9" s="1"/>
  <c r="H113" i="9"/>
  <c r="R113" i="9" s="1"/>
  <c r="AB113" i="9" s="1"/>
  <c r="H325" i="9"/>
  <c r="R325" i="9" s="1"/>
  <c r="AB325" i="9" s="1"/>
  <c r="H265" i="9"/>
  <c r="R265" i="9" s="1"/>
  <c r="AB265" i="9" s="1"/>
  <c r="H47" i="9"/>
  <c r="R47" i="9" s="1"/>
  <c r="AB47" i="9" s="1"/>
  <c r="H334" i="9"/>
  <c r="R334" i="9" s="1"/>
  <c r="AB334" i="9" s="1"/>
  <c r="H307" i="9"/>
  <c r="R307" i="9" s="1"/>
  <c r="AB307" i="9" s="1"/>
  <c r="H252" i="9"/>
  <c r="R252" i="9" s="1"/>
  <c r="AB252" i="9" s="1"/>
  <c r="H40" i="9"/>
  <c r="R40" i="9" s="1"/>
  <c r="AB40" i="9" s="1"/>
  <c r="H46" i="9"/>
  <c r="R46" i="9" s="1"/>
  <c r="AB46" i="9" s="1"/>
  <c r="H215" i="9"/>
  <c r="R215" i="9" s="1"/>
  <c r="AB215" i="9" s="1"/>
  <c r="H268" i="9"/>
  <c r="R268" i="9" s="1"/>
  <c r="AB268" i="9" s="1"/>
  <c r="H243" i="9"/>
  <c r="R243" i="9" s="1"/>
  <c r="AB243" i="9" s="1"/>
  <c r="H232" i="9"/>
  <c r="R232" i="9" s="1"/>
  <c r="AB232" i="9" s="1"/>
  <c r="H299" i="9"/>
  <c r="R299" i="9" s="1"/>
  <c r="AB299" i="9" s="1"/>
  <c r="H19" i="9"/>
  <c r="R19" i="9" s="1"/>
  <c r="AB19" i="9" s="1"/>
  <c r="H121" i="9"/>
  <c r="R121" i="9" s="1"/>
  <c r="AB121" i="9" s="1"/>
  <c r="H278" i="9"/>
  <c r="R278" i="9" s="1"/>
  <c r="AB278" i="9" s="1"/>
  <c r="H171" i="9"/>
  <c r="R171" i="9" s="1"/>
  <c r="AB171" i="9" s="1"/>
  <c r="H176" i="9"/>
  <c r="R176" i="9" s="1"/>
  <c r="AB176" i="9" s="1"/>
  <c r="H290" i="9"/>
  <c r="R290" i="9" s="1"/>
  <c r="AB290" i="9" s="1"/>
  <c r="H77" i="9"/>
  <c r="R77" i="9" s="1"/>
  <c r="AB77" i="9" s="1"/>
  <c r="H3" i="9"/>
  <c r="R3" i="9" s="1"/>
  <c r="AB3" i="9" s="1"/>
  <c r="H59" i="9"/>
  <c r="R59" i="9" s="1"/>
  <c r="AB59" i="9" s="1"/>
  <c r="H315" i="9"/>
  <c r="R315" i="9" s="1"/>
  <c r="AB315" i="9" s="1"/>
  <c r="H101" i="9"/>
  <c r="R101" i="9" s="1"/>
  <c r="AB101" i="9" s="1"/>
  <c r="H249" i="9"/>
  <c r="R249" i="9" s="1"/>
  <c r="AB249" i="9" s="1"/>
  <c r="H168" i="9"/>
  <c r="R168" i="9" s="1"/>
  <c r="AB168" i="9" s="1"/>
  <c r="H27" i="9"/>
  <c r="R27" i="9" s="1"/>
  <c r="AB27" i="9" s="1"/>
  <c r="H318" i="9"/>
  <c r="R318" i="9" s="1"/>
  <c r="AB318" i="9" s="1"/>
  <c r="H295" i="9"/>
  <c r="R295" i="9" s="1"/>
  <c r="AB295" i="9" s="1"/>
  <c r="H4" i="9"/>
  <c r="R4" i="9" s="1"/>
  <c r="AB4" i="9" s="1"/>
  <c r="H112" i="9"/>
  <c r="R112" i="9" s="1"/>
  <c r="AB112" i="9" s="1"/>
  <c r="H211" i="9"/>
  <c r="R211" i="9" s="1"/>
  <c r="AB211" i="9" s="1"/>
  <c r="H178" i="9"/>
  <c r="R178" i="9" s="1"/>
  <c r="AB178" i="9" s="1"/>
  <c r="H279" i="9"/>
  <c r="R279" i="9" s="1"/>
  <c r="AB279" i="9" s="1"/>
  <c r="H217" i="9"/>
  <c r="R217" i="9" s="1"/>
  <c r="AB217" i="9" s="1"/>
  <c r="H52" i="9"/>
  <c r="R52" i="9" s="1"/>
  <c r="AB52" i="9" s="1"/>
  <c r="H15" i="9"/>
  <c r="R15" i="9" s="1"/>
  <c r="AB15" i="9" s="1"/>
  <c r="H2" i="9"/>
  <c r="R2" i="9" s="1"/>
  <c r="AB2" i="9" s="1"/>
  <c r="H277" i="9"/>
  <c r="R277" i="9" s="1"/>
  <c r="AB277" i="9" s="1"/>
  <c r="H219" i="9"/>
  <c r="R219" i="9" s="1"/>
  <c r="AB219" i="9" s="1"/>
  <c r="H157" i="9"/>
  <c r="R157" i="9" s="1"/>
  <c r="AB157" i="9" s="1"/>
  <c r="H223" i="9"/>
  <c r="R223" i="9" s="1"/>
  <c r="AB223" i="9" s="1"/>
  <c r="H30" i="9"/>
  <c r="R30" i="9" s="1"/>
  <c r="AB30" i="9" s="1"/>
  <c r="H53" i="9"/>
  <c r="R53" i="9" s="1"/>
  <c r="AB53" i="9" s="1"/>
  <c r="H298" i="9"/>
  <c r="R298" i="9" s="1"/>
  <c r="AB298" i="9" s="1"/>
  <c r="H138" i="9"/>
  <c r="R138" i="9" s="1"/>
  <c r="AB138" i="9" s="1"/>
  <c r="H150" i="9"/>
  <c r="R150" i="9" s="1"/>
  <c r="AB150" i="9" s="1"/>
  <c r="H57" i="9"/>
  <c r="R57" i="9" s="1"/>
  <c r="AB57" i="9" s="1"/>
  <c r="H147" i="9"/>
  <c r="R147" i="9" s="1"/>
  <c r="AB147" i="9" s="1"/>
  <c r="H218" i="9"/>
  <c r="R218" i="9" s="1"/>
  <c r="AB218" i="9" s="1"/>
  <c r="H361" i="9"/>
  <c r="R361" i="9" s="1"/>
  <c r="AB361" i="9" s="1"/>
  <c r="H330" i="9"/>
  <c r="R330" i="9" s="1"/>
  <c r="AB330" i="9" s="1"/>
  <c r="H108" i="9"/>
  <c r="R108" i="9" s="1"/>
  <c r="H285" i="9"/>
  <c r="R285" i="9" s="1"/>
  <c r="AB285" i="9" s="1"/>
  <c r="H263" i="9"/>
  <c r="R263" i="9" s="1"/>
  <c r="AB263" i="9" s="1"/>
  <c r="H99" i="9"/>
  <c r="R99" i="9" s="1"/>
  <c r="AB99" i="9" s="1"/>
  <c r="H206" i="9"/>
  <c r="R206" i="9" s="1"/>
  <c r="AB206" i="9" s="1"/>
  <c r="H68" i="9"/>
  <c r="R68" i="9" s="1"/>
  <c r="AB68" i="9" s="1"/>
  <c r="H100" i="9"/>
  <c r="R100" i="9" s="1"/>
  <c r="AB100" i="9" s="1"/>
  <c r="H239" i="9"/>
  <c r="R239" i="9" s="1"/>
  <c r="AB239" i="9" s="1"/>
  <c r="H210" i="9"/>
  <c r="R210" i="9" s="1"/>
  <c r="AB210" i="9" s="1"/>
  <c r="H67" i="9"/>
  <c r="R67" i="9" s="1"/>
  <c r="AB67" i="9" s="1"/>
  <c r="H166" i="9"/>
  <c r="R166" i="9" s="1"/>
  <c r="AB166" i="9" s="1"/>
  <c r="H5" i="9"/>
  <c r="R5" i="9" s="1"/>
  <c r="AB5" i="9" s="1"/>
  <c r="H133" i="9"/>
  <c r="R133" i="9" s="1"/>
  <c r="AB133" i="9" s="1"/>
  <c r="H357" i="9"/>
  <c r="R357" i="9" s="1"/>
  <c r="AB357" i="9" s="1"/>
  <c r="H355" i="9"/>
  <c r="R355" i="9" s="1"/>
  <c r="AB355" i="9" s="1"/>
  <c r="H345" i="9"/>
  <c r="R345" i="9" s="1"/>
  <c r="AB345" i="9" s="1"/>
  <c r="H226" i="9"/>
  <c r="R226" i="9" s="1"/>
  <c r="AB226" i="9" s="1"/>
  <c r="H269" i="9"/>
  <c r="R269" i="9" s="1"/>
  <c r="AB269" i="9" s="1"/>
  <c r="H37" i="9"/>
  <c r="R37" i="9" s="1"/>
  <c r="AB37" i="9" s="1"/>
  <c r="H131" i="9"/>
  <c r="R131" i="9" s="1"/>
  <c r="AB131" i="9" s="1"/>
  <c r="H12" i="9"/>
  <c r="R12" i="9" s="1"/>
  <c r="AB12" i="9" s="1"/>
  <c r="H20" i="9"/>
  <c r="R20" i="9" s="1"/>
  <c r="AB20" i="9" s="1"/>
  <c r="H22" i="9"/>
  <c r="R22" i="9" s="1"/>
  <c r="AB22" i="9" s="1"/>
  <c r="H42" i="9"/>
  <c r="R42" i="9" s="1"/>
  <c r="AB42" i="9" s="1"/>
  <c r="H309" i="9"/>
  <c r="R309" i="9" s="1"/>
  <c r="AB309" i="9" s="1"/>
  <c r="H165" i="9"/>
  <c r="R165" i="9" s="1"/>
  <c r="AB165" i="9" s="1"/>
  <c r="H353" i="9"/>
  <c r="R353" i="9" s="1"/>
  <c r="AB353" i="9" s="1"/>
  <c r="H82" i="9"/>
  <c r="R82" i="9" s="1"/>
  <c r="AB82" i="9" s="1"/>
  <c r="H198" i="9"/>
  <c r="R198" i="9" s="1"/>
  <c r="AB198" i="9" s="1"/>
  <c r="H191" i="9"/>
  <c r="R191" i="9" s="1"/>
  <c r="AB191" i="9" s="1"/>
  <c r="H18" i="9"/>
  <c r="R18" i="9" s="1"/>
  <c r="AB18" i="9" s="1"/>
  <c r="H281" i="9"/>
  <c r="R281" i="9" s="1"/>
  <c r="AB281" i="9" s="1"/>
  <c r="H61" i="9"/>
  <c r="R61" i="9" s="1"/>
  <c r="AB61" i="9" s="1"/>
  <c r="H60" i="9"/>
  <c r="R60" i="9" s="1"/>
  <c r="AB60" i="9" s="1"/>
  <c r="H341" i="9"/>
  <c r="R341" i="9" s="1"/>
  <c r="AB341" i="9" s="1"/>
  <c r="H162" i="9"/>
  <c r="R162" i="9" s="1"/>
  <c r="AB162" i="9" s="1"/>
  <c r="H286" i="9"/>
  <c r="R286" i="9" s="1"/>
  <c r="AB286" i="9" s="1"/>
  <c r="H271" i="9"/>
  <c r="R271" i="9" s="1"/>
  <c r="AB271" i="9" s="1"/>
  <c r="H203" i="9"/>
  <c r="R203" i="9" s="1"/>
  <c r="AB203" i="9" s="1"/>
  <c r="H335" i="9"/>
  <c r="R335" i="9" s="1"/>
  <c r="AB335" i="9" s="1"/>
  <c r="H236" i="9"/>
  <c r="R236" i="9" s="1"/>
  <c r="AB236" i="9" s="1"/>
  <c r="H327" i="9"/>
  <c r="R327" i="9" s="1"/>
  <c r="AB327" i="9" s="1"/>
  <c r="H352" i="9"/>
  <c r="R352" i="9" s="1"/>
  <c r="AB352" i="9" s="1"/>
  <c r="H163" i="9"/>
  <c r="R163" i="9" s="1"/>
  <c r="AB163" i="9" s="1"/>
  <c r="H90" i="9"/>
  <c r="R90" i="9" s="1"/>
  <c r="AB90" i="9" s="1"/>
  <c r="H288" i="9"/>
  <c r="R288" i="9" s="1"/>
  <c r="AB288" i="9" s="1"/>
  <c r="H234" i="9"/>
  <c r="R234" i="9" s="1"/>
  <c r="AB234" i="9" s="1"/>
  <c r="H247" i="9"/>
  <c r="R247" i="9" s="1"/>
  <c r="AB247" i="9" s="1"/>
  <c r="H102" i="9"/>
  <c r="R102" i="9" s="1"/>
  <c r="AB102" i="9" s="1"/>
  <c r="H32" i="9"/>
  <c r="R32" i="9" s="1"/>
  <c r="AB32" i="9" s="1"/>
  <c r="H193" i="9"/>
  <c r="R193" i="9" s="1"/>
  <c r="AB193" i="9" s="1"/>
  <c r="H363" i="9"/>
  <c r="R363" i="9" s="1"/>
  <c r="AB363" i="9" s="1"/>
  <c r="H44" i="9"/>
  <c r="R44" i="9" s="1"/>
  <c r="AB44" i="9" s="1"/>
  <c r="H321" i="9"/>
  <c r="R321" i="9" s="1"/>
  <c r="AB321" i="9" s="1"/>
  <c r="H141" i="9"/>
  <c r="R141" i="9" s="1"/>
  <c r="AB141" i="9" s="1"/>
  <c r="H354" i="9"/>
  <c r="R354" i="9" s="1"/>
  <c r="AB354" i="9" s="1"/>
  <c r="H153" i="9"/>
  <c r="R153" i="9" s="1"/>
  <c r="AB153" i="9" s="1"/>
  <c r="H284" i="9"/>
  <c r="R284" i="9" s="1"/>
  <c r="AB284" i="9" s="1"/>
  <c r="H156" i="9"/>
  <c r="R156" i="9" s="1"/>
  <c r="AB156" i="9" s="1"/>
  <c r="H41" i="9"/>
  <c r="R41" i="9" s="1"/>
  <c r="AB41" i="9" s="1"/>
  <c r="H282" i="9"/>
  <c r="R282" i="9" s="1"/>
  <c r="AB282" i="9" s="1"/>
  <c r="H339" i="9"/>
  <c r="R339" i="9" s="1"/>
  <c r="AB339" i="9" s="1"/>
  <c r="H179" i="9"/>
  <c r="R179" i="9" s="1"/>
  <c r="AB179" i="9" s="1"/>
  <c r="H38" i="9"/>
  <c r="R38" i="9" s="1"/>
  <c r="AB38" i="9" s="1"/>
  <c r="H323" i="9"/>
  <c r="R323" i="9" s="1"/>
  <c r="AB323" i="9" s="1"/>
  <c r="H83" i="9"/>
  <c r="R83" i="9" s="1"/>
  <c r="AB83" i="9" s="1"/>
  <c r="H199" i="9"/>
  <c r="R199" i="9" s="1"/>
  <c r="AB199" i="9" s="1"/>
  <c r="H221" i="9"/>
  <c r="R221" i="9" s="1"/>
  <c r="AB221" i="9" s="1"/>
  <c r="H172" i="9"/>
  <c r="R172" i="9" s="1"/>
  <c r="AB172" i="9" s="1"/>
  <c r="H228" i="9"/>
  <c r="R228" i="9" s="1"/>
  <c r="AB228" i="9" s="1"/>
  <c r="H214" i="9"/>
  <c r="R214" i="9" s="1"/>
  <c r="AB214" i="9" s="1"/>
  <c r="H87" i="9"/>
  <c r="R87" i="9" s="1"/>
  <c r="AB87" i="9" s="1"/>
  <c r="H207" i="9"/>
  <c r="R207" i="9" s="1"/>
  <c r="AB207" i="9" s="1"/>
  <c r="H29" i="9"/>
  <c r="R29" i="9" s="1"/>
  <c r="AB29" i="9" s="1"/>
  <c r="H71" i="9"/>
  <c r="R71" i="9" s="1"/>
  <c r="AB71" i="9" s="1"/>
  <c r="H117" i="9"/>
  <c r="R117" i="9" s="1"/>
  <c r="AB117" i="9" s="1"/>
  <c r="H216" i="9"/>
  <c r="R216" i="9" s="1"/>
  <c r="AB216" i="9" s="1"/>
  <c r="H250" i="9"/>
  <c r="R250" i="9" s="1"/>
  <c r="AB250" i="9" s="1"/>
  <c r="H109" i="9"/>
  <c r="R109" i="9" s="1"/>
  <c r="AB109" i="9" s="1"/>
  <c r="H6" i="9"/>
  <c r="R6" i="9" s="1"/>
  <c r="AB6" i="9" s="1"/>
  <c r="H85" i="9"/>
  <c r="R85" i="9" s="1"/>
  <c r="AB85" i="9" s="1"/>
  <c r="H43" i="9"/>
  <c r="R43" i="9" s="1"/>
  <c r="AB43" i="9" s="1"/>
  <c r="H266" i="9"/>
  <c r="R266" i="9" s="1"/>
  <c r="AB266" i="9" s="1"/>
  <c r="H235" i="9"/>
  <c r="R235" i="9" s="1"/>
  <c r="AB235" i="9" s="1"/>
  <c r="H65" i="9"/>
  <c r="R65" i="9" s="1"/>
  <c r="AB65" i="9" s="1"/>
  <c r="H202" i="9"/>
  <c r="R202" i="9" s="1"/>
  <c r="H258" i="9"/>
  <c r="R258" i="9" s="1"/>
  <c r="AB258" i="9" s="1"/>
  <c r="H346" i="9"/>
  <c r="R346" i="9" s="1"/>
  <c r="AB346" i="9" s="1"/>
  <c r="H119" i="9"/>
  <c r="R119" i="9" s="1"/>
  <c r="AB119" i="9" s="1"/>
  <c r="H72" i="9"/>
  <c r="R72" i="9" s="1"/>
  <c r="AB72" i="9" s="1"/>
  <c r="H194" i="9"/>
  <c r="R194" i="9" s="1"/>
  <c r="AB194" i="9" s="1"/>
  <c r="H304" i="9"/>
  <c r="R304" i="9" s="1"/>
  <c r="AB304" i="9" s="1"/>
  <c r="H116" i="9"/>
  <c r="R116" i="9" s="1"/>
  <c r="AB116" i="9" s="1"/>
  <c r="H80" i="9"/>
  <c r="R80" i="9" s="1"/>
  <c r="AB80" i="9" s="1"/>
  <c r="H184" i="9"/>
  <c r="R184" i="9" s="1"/>
  <c r="AB184" i="9" s="1"/>
  <c r="H84" i="9"/>
  <c r="R84" i="9" s="1"/>
  <c r="AB84" i="9" s="1"/>
  <c r="H73" i="9"/>
  <c r="R73" i="9" s="1"/>
  <c r="AB73" i="9" s="1"/>
  <c r="BR175" i="6"/>
  <c r="BV175" i="6"/>
  <c r="BN175" i="6"/>
  <c r="BT175" i="6"/>
  <c r="BL174" i="6"/>
  <c r="CQ175" i="6"/>
  <c r="BX175" i="6"/>
  <c r="BK175" i="6"/>
  <c r="BU175" i="6"/>
  <c r="BW175" i="6"/>
  <c r="BP175" i="6"/>
  <c r="BM175" i="6"/>
  <c r="BS175" i="6"/>
  <c r="BO175" i="6"/>
  <c r="BQ175" i="6"/>
  <c r="BP62" i="6"/>
  <c r="BU62" i="6"/>
  <c r="BN62" i="6"/>
  <c r="BV62" i="6"/>
  <c r="BT62" i="6"/>
  <c r="BM62" i="6"/>
  <c r="BW62" i="6"/>
  <c r="BO62" i="6"/>
  <c r="BS62" i="6"/>
  <c r="BQ62" i="6"/>
  <c r="BX62" i="6"/>
  <c r="BR62" i="6"/>
  <c r="BM77" i="6"/>
  <c r="BN77" i="6"/>
  <c r="BQ77" i="6"/>
  <c r="BR77" i="6"/>
  <c r="BO77" i="6"/>
  <c r="BX77" i="6"/>
  <c r="BT77" i="6"/>
  <c r="BS77" i="6"/>
  <c r="BU77" i="6"/>
  <c r="BW77" i="6"/>
  <c r="BV77" i="6"/>
  <c r="BP77" i="6"/>
  <c r="BN79" i="6"/>
  <c r="BM79" i="6"/>
  <c r="BS79" i="6"/>
  <c r="BV79" i="6"/>
  <c r="BQ79" i="6"/>
  <c r="BR79" i="6"/>
  <c r="BT79" i="6"/>
  <c r="BW79" i="6"/>
  <c r="BU79" i="6"/>
  <c r="BX79" i="6"/>
  <c r="BO79" i="6"/>
  <c r="BP79" i="6"/>
  <c r="BN58" i="6"/>
  <c r="BS58" i="6"/>
  <c r="BR58" i="6"/>
  <c r="BV58" i="6"/>
  <c r="BT58" i="6"/>
  <c r="BU58" i="6"/>
  <c r="BQ58" i="6"/>
  <c r="BW58" i="6"/>
  <c r="BP58" i="6"/>
  <c r="BO58" i="6"/>
  <c r="BM58" i="6"/>
  <c r="BX58" i="6"/>
  <c r="BV42" i="6"/>
  <c r="BW42" i="6"/>
  <c r="BP42" i="6"/>
  <c r="BS42" i="6"/>
  <c r="BN42" i="6"/>
  <c r="BU42" i="6"/>
  <c r="BQ42" i="6"/>
  <c r="BK42" i="6"/>
  <c r="BO42" i="6"/>
  <c r="BX42" i="6"/>
  <c r="BT42" i="6"/>
  <c r="BR42" i="6"/>
  <c r="BM42" i="6"/>
  <c r="BO17" i="6"/>
  <c r="BW17" i="6"/>
  <c r="BP17" i="6"/>
  <c r="BV17" i="6"/>
  <c r="BT17" i="6"/>
  <c r="BM17" i="6"/>
  <c r="BX17" i="6"/>
  <c r="BR17" i="6"/>
  <c r="BS17" i="6"/>
  <c r="BU17" i="6"/>
  <c r="BQ17" i="6"/>
  <c r="BN17" i="6"/>
  <c r="BQ10" i="6"/>
  <c r="BN10" i="6"/>
  <c r="BU10" i="6"/>
  <c r="BM10" i="6"/>
  <c r="BT10" i="6"/>
  <c r="BR10" i="6"/>
  <c r="BS10" i="6"/>
  <c r="BW10" i="6"/>
  <c r="BO10" i="6"/>
  <c r="BP10" i="6"/>
  <c r="BX10" i="6"/>
  <c r="BV10" i="6"/>
  <c r="BL96" i="6"/>
  <c r="BL126" i="6"/>
  <c r="BM157" i="6"/>
  <c r="BN157" i="6"/>
  <c r="BR157" i="6"/>
  <c r="BT157" i="6"/>
  <c r="BU157" i="6"/>
  <c r="BX157" i="6"/>
  <c r="BQ157" i="6"/>
  <c r="BW157" i="6"/>
  <c r="BV157" i="6"/>
  <c r="BO157" i="6"/>
  <c r="BS157" i="6"/>
  <c r="BL156" i="6"/>
  <c r="CQ157" i="6" s="1"/>
  <c r="BP157" i="6"/>
  <c r="BU163" i="6"/>
  <c r="BN163" i="6"/>
  <c r="BS163" i="6"/>
  <c r="BX163" i="6"/>
  <c r="BQ163" i="6"/>
  <c r="BV163" i="6"/>
  <c r="BP163" i="6"/>
  <c r="BM163" i="6"/>
  <c r="BL162" i="6"/>
  <c r="BT163" i="6"/>
  <c r="BO163" i="6"/>
  <c r="BW163" i="6"/>
  <c r="BR163" i="6"/>
  <c r="BM122" i="6"/>
  <c r="BP122" i="6"/>
  <c r="BU122" i="6"/>
  <c r="BQ122" i="6"/>
  <c r="BN122" i="6"/>
  <c r="BV122" i="6"/>
  <c r="BX122" i="6"/>
  <c r="BO122" i="6"/>
  <c r="BR122" i="6"/>
  <c r="BW122" i="6"/>
  <c r="BS122" i="6"/>
  <c r="BL121" i="6"/>
  <c r="CQ122" i="6" s="1"/>
  <c r="BT122" i="6"/>
  <c r="J12" i="9"/>
  <c r="T12" i="9" s="1"/>
  <c r="AD12" i="9" s="1"/>
  <c r="J113" i="9"/>
  <c r="T113" i="9" s="1"/>
  <c r="AD113" i="9" s="1"/>
  <c r="J228" i="9"/>
  <c r="T228" i="9" s="1"/>
  <c r="AD228" i="9" s="1"/>
  <c r="J154" i="9"/>
  <c r="T154" i="9" s="1"/>
  <c r="AD154" i="9" s="1"/>
  <c r="J101" i="9"/>
  <c r="T101" i="9" s="1"/>
  <c r="AD101" i="9" s="1"/>
  <c r="J338" i="9"/>
  <c r="T338" i="9" s="1"/>
  <c r="AD338" i="9" s="1"/>
  <c r="J150" i="9"/>
  <c r="T150" i="9" s="1"/>
  <c r="AD150" i="9" s="1"/>
  <c r="J144" i="9"/>
  <c r="T144" i="9" s="1"/>
  <c r="AD144" i="9" s="1"/>
  <c r="J137" i="9"/>
  <c r="T137" i="9" s="1"/>
  <c r="AD137" i="9" s="1"/>
  <c r="J187" i="9"/>
  <c r="T187" i="9" s="1"/>
  <c r="AD187" i="9" s="1"/>
  <c r="J103" i="9"/>
  <c r="T103" i="9" s="1"/>
  <c r="AD103" i="9" s="1"/>
  <c r="J145" i="9"/>
  <c r="T145" i="9" s="1"/>
  <c r="AD145" i="9" s="1"/>
  <c r="J219" i="9"/>
  <c r="T219" i="9" s="1"/>
  <c r="AD219" i="9" s="1"/>
  <c r="J32" i="9"/>
  <c r="T32" i="9" s="1"/>
  <c r="AD32" i="9" s="1"/>
  <c r="J312" i="9"/>
  <c r="T312" i="9" s="1"/>
  <c r="AD312" i="9" s="1"/>
  <c r="J260" i="9"/>
  <c r="T260" i="9" s="1"/>
  <c r="AD260" i="9" s="1"/>
  <c r="J340" i="9"/>
  <c r="T340" i="9" s="1"/>
  <c r="AD340" i="9" s="1"/>
  <c r="J359" i="9"/>
  <c r="T359" i="9" s="1"/>
  <c r="AD359" i="9" s="1"/>
  <c r="J97" i="9"/>
  <c r="T97" i="9" s="1"/>
  <c r="AD97" i="9" s="1"/>
  <c r="J261" i="9"/>
  <c r="T261" i="9" s="1"/>
  <c r="AD261" i="9" s="1"/>
  <c r="J222" i="9"/>
  <c r="T222" i="9" s="1"/>
  <c r="AD222" i="9" s="1"/>
  <c r="J93" i="9"/>
  <c r="T93" i="9" s="1"/>
  <c r="AD93" i="9" s="1"/>
  <c r="J303" i="9"/>
  <c r="T303" i="9" s="1"/>
  <c r="AD303" i="9" s="1"/>
  <c r="J198" i="9"/>
  <c r="T198" i="9" s="1"/>
  <c r="AD198" i="9" s="1"/>
  <c r="J364" i="9"/>
  <c r="T364" i="9" s="1"/>
  <c r="AD364" i="9" s="1"/>
  <c r="J155" i="9"/>
  <c r="T155" i="9" s="1"/>
  <c r="AD155" i="9" s="1"/>
  <c r="J242" i="9"/>
  <c r="T242" i="9" s="1"/>
  <c r="AD242" i="9" s="1"/>
  <c r="J147" i="9"/>
  <c r="T147" i="9" s="1"/>
  <c r="AD147" i="9" s="1"/>
  <c r="J339" i="9"/>
  <c r="T339" i="9" s="1"/>
  <c r="AD339" i="9" s="1"/>
  <c r="J74" i="9"/>
  <c r="T74" i="9" s="1"/>
  <c r="AD74" i="9" s="1"/>
  <c r="J293" i="9"/>
  <c r="T293" i="9" s="1"/>
  <c r="AD293" i="9" s="1"/>
  <c r="J112" i="9"/>
  <c r="T112" i="9" s="1"/>
  <c r="AD112" i="9" s="1"/>
  <c r="J58" i="9"/>
  <c r="T58" i="9" s="1"/>
  <c r="AD58" i="9" s="1"/>
  <c r="J288" i="9"/>
  <c r="T288" i="9" s="1"/>
  <c r="AD288" i="9" s="1"/>
  <c r="J131" i="9"/>
  <c r="T131" i="9" s="1"/>
  <c r="AD131" i="9" s="1"/>
  <c r="J189" i="9"/>
  <c r="T189" i="9" s="1"/>
  <c r="AD189" i="9" s="1"/>
  <c r="J70" i="9"/>
  <c r="T70" i="9" s="1"/>
  <c r="AD70" i="9" s="1"/>
  <c r="J62" i="9"/>
  <c r="T62" i="9" s="1"/>
  <c r="AD62" i="9" s="1"/>
  <c r="J310" i="9"/>
  <c r="T310" i="9" s="1"/>
  <c r="J305" i="9"/>
  <c r="T305" i="9" s="1"/>
  <c r="AD305" i="9" s="1"/>
  <c r="J128" i="9"/>
  <c r="T128" i="9" s="1"/>
  <c r="AD128" i="9" s="1"/>
  <c r="J175" i="9"/>
  <c r="T175" i="9" s="1"/>
  <c r="AD175" i="9" s="1"/>
  <c r="J115" i="9"/>
  <c r="T115" i="9" s="1"/>
  <c r="AD115" i="9" s="1"/>
  <c r="J89" i="9"/>
  <c r="T89" i="9" s="1"/>
  <c r="AD89" i="9" s="1"/>
  <c r="J212" i="9"/>
  <c r="T212" i="9" s="1"/>
  <c r="AD212" i="9" s="1"/>
  <c r="J157" i="9"/>
  <c r="T157" i="9" s="1"/>
  <c r="AD157" i="9" s="1"/>
  <c r="J284" i="9"/>
  <c r="T284" i="9" s="1"/>
  <c r="AD284" i="9" s="1"/>
  <c r="J78" i="9"/>
  <c r="T78" i="9" s="1"/>
  <c r="AD78" i="9" s="1"/>
  <c r="J52" i="9"/>
  <c r="T52" i="9" s="1"/>
  <c r="AD52" i="9" s="1"/>
  <c r="J64" i="9"/>
  <c r="T64" i="9" s="1"/>
  <c r="AD64" i="9" s="1"/>
  <c r="J217" i="9"/>
  <c r="T217" i="9" s="1"/>
  <c r="AD217" i="9" s="1"/>
  <c r="J2" i="9"/>
  <c r="T2" i="9" s="1"/>
  <c r="AD2" i="9" s="1"/>
  <c r="J161" i="9"/>
  <c r="T161" i="9" s="1"/>
  <c r="AD161" i="9" s="1"/>
  <c r="J323" i="9"/>
  <c r="T323" i="9" s="1"/>
  <c r="AD323" i="9" s="1"/>
  <c r="J218" i="9"/>
  <c r="T218" i="9" s="1"/>
  <c r="AD218" i="9" s="1"/>
  <c r="J27" i="9"/>
  <c r="T27" i="9" s="1"/>
  <c r="AD27" i="9" s="1"/>
  <c r="J213" i="9"/>
  <c r="T213" i="9" s="1"/>
  <c r="AD213" i="9" s="1"/>
  <c r="J295" i="9"/>
  <c r="T295" i="9" s="1"/>
  <c r="AD295" i="9" s="1"/>
  <c r="J348" i="9"/>
  <c r="T348" i="9" s="1"/>
  <c r="AD348" i="9" s="1"/>
  <c r="J285" i="9"/>
  <c r="T285" i="9" s="1"/>
  <c r="AD285" i="9" s="1"/>
  <c r="J211" i="9"/>
  <c r="T211" i="9" s="1"/>
  <c r="AD211" i="9" s="1"/>
  <c r="J50" i="9"/>
  <c r="T50" i="9" s="1"/>
  <c r="AD50" i="9" s="1"/>
  <c r="J226" i="9"/>
  <c r="T226" i="9" s="1"/>
  <c r="AD226" i="9" s="1"/>
  <c r="J279" i="9"/>
  <c r="T279" i="9" s="1"/>
  <c r="AD279" i="9" s="1"/>
  <c r="J336" i="9"/>
  <c r="T336" i="9" s="1"/>
  <c r="AD336" i="9" s="1"/>
  <c r="J51" i="9"/>
  <c r="T51" i="9" s="1"/>
  <c r="AD51" i="9" s="1"/>
  <c r="J327" i="9"/>
  <c r="T327" i="9" s="1"/>
  <c r="J171" i="9"/>
  <c r="T171" i="9" s="1"/>
  <c r="AD171" i="9" s="1"/>
  <c r="J351" i="9"/>
  <c r="T351" i="9" s="1"/>
  <c r="AD351" i="9" s="1"/>
  <c r="J36" i="9"/>
  <c r="T36" i="9" s="1"/>
  <c r="AD36" i="9" s="1"/>
  <c r="J326" i="9"/>
  <c r="T326" i="9" s="1"/>
  <c r="AD326" i="9" s="1"/>
  <c r="J319" i="9"/>
  <c r="T319" i="9" s="1"/>
  <c r="J311" i="9"/>
  <c r="T311" i="9" s="1"/>
  <c r="AD311" i="9" s="1"/>
  <c r="J138" i="9"/>
  <c r="T138" i="9" s="1"/>
  <c r="AD138" i="9" s="1"/>
  <c r="J256" i="9"/>
  <c r="T256" i="9" s="1"/>
  <c r="AD256" i="9" s="1"/>
  <c r="J216" i="9"/>
  <c r="T216" i="9" s="1"/>
  <c r="AD216" i="9" s="1"/>
  <c r="J300" i="9"/>
  <c r="T300" i="9" s="1"/>
  <c r="AD300" i="9" s="1"/>
  <c r="J107" i="9"/>
  <c r="T107" i="9" s="1"/>
  <c r="AD107" i="9" s="1"/>
  <c r="J164" i="9"/>
  <c r="T164" i="9" s="1"/>
  <c r="AD164" i="9" s="1"/>
  <c r="J172" i="9"/>
  <c r="T172" i="9" s="1"/>
  <c r="AD172" i="9" s="1"/>
  <c r="J149" i="9"/>
  <c r="T149" i="9" s="1"/>
  <c r="AD149" i="9" s="1"/>
  <c r="J210" i="9"/>
  <c r="T210" i="9" s="1"/>
  <c r="AD210" i="9" s="1"/>
  <c r="J254" i="9"/>
  <c r="T254" i="9" s="1"/>
  <c r="AD254" i="9" s="1"/>
  <c r="J54" i="9"/>
  <c r="T54" i="9" s="1"/>
  <c r="AD54" i="9" s="1"/>
  <c r="J185" i="9"/>
  <c r="T185" i="9" s="1"/>
  <c r="AD185" i="9" s="1"/>
  <c r="J272" i="9"/>
  <c r="T272" i="9" s="1"/>
  <c r="AD272" i="9" s="1"/>
  <c r="J95" i="9"/>
  <c r="T95" i="9" s="1"/>
  <c r="AD95" i="9" s="1"/>
  <c r="J106" i="9"/>
  <c r="T106" i="9" s="1"/>
  <c r="AD106" i="9" s="1"/>
  <c r="J13" i="9"/>
  <c r="T13" i="9" s="1"/>
  <c r="AD13" i="9" s="1"/>
  <c r="J156" i="9"/>
  <c r="T156" i="9" s="1"/>
  <c r="AD156" i="9" s="1"/>
  <c r="J244" i="9"/>
  <c r="T244" i="9" s="1"/>
  <c r="AD244" i="9" s="1"/>
  <c r="J162" i="9"/>
  <c r="T162" i="9" s="1"/>
  <c r="AD162" i="9" s="1"/>
  <c r="J281" i="9"/>
  <c r="T281" i="9" s="1"/>
  <c r="AD281" i="9" s="1"/>
  <c r="J320" i="9"/>
  <c r="T320" i="9" s="1"/>
  <c r="J83" i="9"/>
  <c r="T83" i="9" s="1"/>
  <c r="AD83" i="9" s="1"/>
  <c r="J245" i="9"/>
  <c r="T245" i="9" s="1"/>
  <c r="AD245" i="9" s="1"/>
  <c r="J207" i="9"/>
  <c r="T207" i="9" s="1"/>
  <c r="AD207" i="9" s="1"/>
  <c r="J45" i="9"/>
  <c r="T45" i="9" s="1"/>
  <c r="AD45" i="9" s="1"/>
  <c r="J298" i="9"/>
  <c r="T298" i="9" s="1"/>
  <c r="AD298" i="9" s="1"/>
  <c r="J236" i="9"/>
  <c r="T236" i="9" s="1"/>
  <c r="AD236" i="9" s="1"/>
  <c r="J197" i="9"/>
  <c r="T197" i="9" s="1"/>
  <c r="AD197" i="9" s="1"/>
  <c r="J331" i="9"/>
  <c r="T331" i="9" s="1"/>
  <c r="AD331" i="9" s="1"/>
  <c r="J357" i="9"/>
  <c r="T357" i="9" s="1"/>
  <c r="AD357" i="9" s="1"/>
  <c r="J125" i="9"/>
  <c r="T125" i="9" s="1"/>
  <c r="AD125" i="9" s="1"/>
  <c r="J329" i="9"/>
  <c r="T329" i="9" s="1"/>
  <c r="J186" i="9"/>
  <c r="T186" i="9" s="1"/>
  <c r="AD186" i="9" s="1"/>
  <c r="J47" i="9"/>
  <c r="T47" i="9" s="1"/>
  <c r="AD47" i="9" s="1"/>
  <c r="J85" i="9"/>
  <c r="T85" i="9" s="1"/>
  <c r="AD85" i="9" s="1"/>
  <c r="J202" i="9"/>
  <c r="T202" i="9" s="1"/>
  <c r="J25" i="9"/>
  <c r="T25" i="9" s="1"/>
  <c r="AD25" i="9" s="1"/>
  <c r="J269" i="9"/>
  <c r="T269" i="9" s="1"/>
  <c r="AD269" i="9" s="1"/>
  <c r="J105" i="9"/>
  <c r="T105" i="9" s="1"/>
  <c r="AD105" i="9" s="1"/>
  <c r="J337" i="9"/>
  <c r="T337" i="9" s="1"/>
  <c r="AD337" i="9" s="1"/>
  <c r="J200" i="9"/>
  <c r="T200" i="9" s="1"/>
  <c r="AD200" i="9" s="1"/>
  <c r="J353" i="9"/>
  <c r="T353" i="9" s="1"/>
  <c r="AD353" i="9" s="1"/>
  <c r="J199" i="9"/>
  <c r="T199" i="9" s="1"/>
  <c r="AD199" i="9" s="1"/>
  <c r="J194" i="9"/>
  <c r="T194" i="9" s="1"/>
  <c r="AD194" i="9" s="1"/>
  <c r="J59" i="9"/>
  <c r="T59" i="9" s="1"/>
  <c r="AD59" i="9" s="1"/>
  <c r="J98" i="9"/>
  <c r="T98" i="9" s="1"/>
  <c r="AD98" i="9" s="1"/>
  <c r="J159" i="9"/>
  <c r="T159" i="9" s="1"/>
  <c r="AD159" i="9" s="1"/>
  <c r="J204" i="9"/>
  <c r="T204" i="9" s="1"/>
  <c r="AD204" i="9" s="1"/>
  <c r="J122" i="9"/>
  <c r="T122" i="9" s="1"/>
  <c r="AD122" i="9" s="1"/>
  <c r="J264" i="9"/>
  <c r="T264" i="9" s="1"/>
  <c r="AD264" i="9" s="1"/>
  <c r="J94" i="9"/>
  <c r="T94" i="9" s="1"/>
  <c r="AD94" i="9" s="1"/>
  <c r="J63" i="9"/>
  <c r="T63" i="9" s="1"/>
  <c r="AD63" i="9" s="1"/>
  <c r="J71" i="9"/>
  <c r="T71" i="9" s="1"/>
  <c r="AD71" i="9" s="1"/>
  <c r="J46" i="9"/>
  <c r="T46" i="9" s="1"/>
  <c r="AD46" i="9" s="1"/>
  <c r="J28" i="9"/>
  <c r="T28" i="9" s="1"/>
  <c r="AD28" i="9" s="1"/>
  <c r="J53" i="9"/>
  <c r="T53" i="9" s="1"/>
  <c r="J77" i="9"/>
  <c r="T77" i="9" s="1"/>
  <c r="J39" i="9"/>
  <c r="T39" i="9" s="1"/>
  <c r="AD39" i="9" s="1"/>
  <c r="J266" i="9"/>
  <c r="T266" i="9" s="1"/>
  <c r="AD266" i="9" s="1"/>
  <c r="J201" i="9"/>
  <c r="T201" i="9" s="1"/>
  <c r="J247" i="9"/>
  <c r="T247" i="9" s="1"/>
  <c r="AD247" i="9" s="1"/>
  <c r="J205" i="9"/>
  <c r="T205" i="9" s="1"/>
  <c r="AD205" i="9" s="1"/>
  <c r="J276" i="9"/>
  <c r="T276" i="9" s="1"/>
  <c r="AD276" i="9" s="1"/>
  <c r="J258" i="9"/>
  <c r="T258" i="9" s="1"/>
  <c r="AD258" i="9" s="1"/>
  <c r="J314" i="9"/>
  <c r="T314" i="9" s="1"/>
  <c r="AD314" i="9" s="1"/>
  <c r="J209" i="9"/>
  <c r="T209" i="9" s="1"/>
  <c r="AD209" i="9" s="1"/>
  <c r="J41" i="9"/>
  <c r="T41" i="9" s="1"/>
  <c r="AD41" i="9" s="1"/>
  <c r="J297" i="9"/>
  <c r="T297" i="9" s="1"/>
  <c r="J15" i="9"/>
  <c r="T15" i="9" s="1"/>
  <c r="AD15" i="9" s="1"/>
  <c r="J35" i="9"/>
  <c r="T35" i="9" s="1"/>
  <c r="AD35" i="9" s="1"/>
  <c r="J191" i="9"/>
  <c r="T191" i="9" s="1"/>
  <c r="AD191" i="9" s="1"/>
  <c r="J49" i="9"/>
  <c r="T49" i="9" s="1"/>
  <c r="AD49" i="9" s="1"/>
  <c r="J347" i="9"/>
  <c r="T347" i="9" s="1"/>
  <c r="AD347" i="9" s="1"/>
  <c r="J60" i="9"/>
  <c r="T60" i="9" s="1"/>
  <c r="AD60" i="9" s="1"/>
  <c r="J221" i="9"/>
  <c r="T221" i="9" s="1"/>
  <c r="AD221" i="9" s="1"/>
  <c r="J224" i="9"/>
  <c r="T224" i="9" s="1"/>
  <c r="AD224" i="9" s="1"/>
  <c r="J23" i="9"/>
  <c r="T23" i="9" s="1"/>
  <c r="AD23" i="9" s="1"/>
  <c r="J315" i="9"/>
  <c r="T315" i="9" s="1"/>
  <c r="AD315" i="9" s="1"/>
  <c r="J57" i="9"/>
  <c r="T57" i="9" s="1"/>
  <c r="AD57" i="9" s="1"/>
  <c r="J341" i="9"/>
  <c r="T341" i="9" s="1"/>
  <c r="AD341" i="9" s="1"/>
  <c r="J240" i="9"/>
  <c r="T240" i="9" s="1"/>
  <c r="AD240" i="9" s="1"/>
  <c r="J114" i="9"/>
  <c r="T114" i="9" s="1"/>
  <c r="AD114" i="9" s="1"/>
  <c r="J82" i="9"/>
  <c r="T82" i="9" s="1"/>
  <c r="AD82" i="9" s="1"/>
  <c r="J253" i="9"/>
  <c r="T253" i="9" s="1"/>
  <c r="AD253" i="9" s="1"/>
  <c r="J233" i="9"/>
  <c r="T233" i="9" s="1"/>
  <c r="AD233" i="9" s="1"/>
  <c r="J325" i="9"/>
  <c r="T325" i="9" s="1"/>
  <c r="J292" i="9"/>
  <c r="T292" i="9" s="1"/>
  <c r="AD292" i="9" s="1"/>
  <c r="J286" i="9"/>
  <c r="T286" i="9" s="1"/>
  <c r="AD286" i="9" s="1"/>
  <c r="J335" i="9"/>
  <c r="T335" i="9" s="1"/>
  <c r="AD335" i="9" s="1"/>
  <c r="J136" i="9"/>
  <c r="T136" i="9" s="1"/>
  <c r="AD136" i="9" s="1"/>
  <c r="J165" i="9"/>
  <c r="T165" i="9" s="1"/>
  <c r="AD165" i="9" s="1"/>
  <c r="J235" i="9"/>
  <c r="T235" i="9" s="1"/>
  <c r="AD235" i="9" s="1"/>
  <c r="J3" i="9"/>
  <c r="T3" i="9" s="1"/>
  <c r="AD3" i="9" s="1"/>
  <c r="J363" i="9"/>
  <c r="T363" i="9" s="1"/>
  <c r="AD363" i="9" s="1"/>
  <c r="J223" i="9"/>
  <c r="T223" i="9" s="1"/>
  <c r="AD223" i="9" s="1"/>
  <c r="J268" i="9"/>
  <c r="T268" i="9" s="1"/>
  <c r="AD268" i="9" s="1"/>
  <c r="J33" i="9"/>
  <c r="T33" i="9" s="1"/>
  <c r="AD33" i="9" s="1"/>
  <c r="J142" i="9"/>
  <c r="T142" i="9" s="1"/>
  <c r="AD142" i="9" s="1"/>
  <c r="J344" i="9"/>
  <c r="T344" i="9" s="1"/>
  <c r="AD344" i="9" s="1"/>
  <c r="J321" i="9"/>
  <c r="T321" i="9" s="1"/>
  <c r="J139" i="9"/>
  <c r="T139" i="9" s="1"/>
  <c r="AD139" i="9" s="1"/>
  <c r="J135" i="9"/>
  <c r="T135" i="9" s="1"/>
  <c r="AD135" i="9" s="1"/>
  <c r="J362" i="9"/>
  <c r="T362" i="9" s="1"/>
  <c r="J96" i="9"/>
  <c r="T96" i="9" s="1"/>
  <c r="AD96" i="9" s="1"/>
  <c r="J257" i="9"/>
  <c r="T257" i="9" s="1"/>
  <c r="AD257" i="9" s="1"/>
  <c r="J255" i="9"/>
  <c r="T255" i="9" s="1"/>
  <c r="AD255" i="9" s="1"/>
  <c r="J5" i="9"/>
  <c r="T5" i="9" s="1"/>
  <c r="AD5" i="9" s="1"/>
  <c r="J330" i="9"/>
  <c r="T330" i="9" s="1"/>
  <c r="J361" i="9"/>
  <c r="T361" i="9" s="1"/>
  <c r="AD361" i="9" s="1"/>
  <c r="J116" i="9"/>
  <c r="T116" i="9" s="1"/>
  <c r="AD116" i="9" s="1"/>
  <c r="J67" i="9"/>
  <c r="T67" i="9" s="1"/>
  <c r="AD67" i="9" s="1"/>
  <c r="J275" i="9"/>
  <c r="T275" i="9" s="1"/>
  <c r="AD275" i="9" s="1"/>
  <c r="J133" i="9"/>
  <c r="T133" i="9" s="1"/>
  <c r="AD133" i="9" s="1"/>
  <c r="J271" i="9"/>
  <c r="T271" i="9" s="1"/>
  <c r="AD271" i="9" s="1"/>
  <c r="J345" i="9"/>
  <c r="T345" i="9" s="1"/>
  <c r="AD345" i="9" s="1"/>
  <c r="J158" i="9"/>
  <c r="T158" i="9" s="1"/>
  <c r="AD158" i="9" s="1"/>
  <c r="J322" i="9"/>
  <c r="T322" i="9" s="1"/>
  <c r="J16" i="9"/>
  <c r="T16" i="9" s="1"/>
  <c r="J151" i="9"/>
  <c r="T151" i="9" s="1"/>
  <c r="AD151" i="9" s="1"/>
  <c r="J109" i="9"/>
  <c r="T109" i="9" s="1"/>
  <c r="AD109" i="9" s="1"/>
  <c r="J30" i="9"/>
  <c r="T30" i="9" s="1"/>
  <c r="AD30" i="9" s="1"/>
  <c r="J75" i="9"/>
  <c r="T75" i="9" s="1"/>
  <c r="AD75" i="9" s="1"/>
  <c r="J43" i="9"/>
  <c r="T43" i="9" s="1"/>
  <c r="J69" i="9"/>
  <c r="T69" i="9" s="1"/>
  <c r="AD69" i="9" s="1"/>
  <c r="J250" i="9"/>
  <c r="T250" i="9" s="1"/>
  <c r="AD250" i="9" s="1"/>
  <c r="J183" i="9"/>
  <c r="T183" i="9" s="1"/>
  <c r="AD183" i="9" s="1"/>
  <c r="J237" i="9"/>
  <c r="T237" i="9" s="1"/>
  <c r="AD237" i="9" s="1"/>
  <c r="J179" i="9"/>
  <c r="T179" i="9" s="1"/>
  <c r="AD179" i="9" s="1"/>
  <c r="J4" i="9"/>
  <c r="T4" i="9" s="1"/>
  <c r="AD4" i="9" s="1"/>
  <c r="J318" i="9"/>
  <c r="T318" i="9" s="1"/>
  <c r="J134" i="9"/>
  <c r="T134" i="9" s="1"/>
  <c r="AD134" i="9" s="1"/>
  <c r="J324" i="9"/>
  <c r="T324" i="9" s="1"/>
  <c r="AD324" i="9" s="1"/>
  <c r="J99" i="9"/>
  <c r="T99" i="9" s="1"/>
  <c r="AD99" i="9" s="1"/>
  <c r="J104" i="9"/>
  <c r="T104" i="9" s="1"/>
  <c r="AD104" i="9" s="1"/>
  <c r="J31" i="9"/>
  <c r="T31" i="9" s="1"/>
  <c r="AD31" i="9" s="1"/>
  <c r="J72" i="9"/>
  <c r="T72" i="9" s="1"/>
  <c r="AD72" i="9" s="1"/>
  <c r="J118" i="9"/>
  <c r="T118" i="9" s="1"/>
  <c r="AD118" i="9" s="1"/>
  <c r="J203" i="9"/>
  <c r="T203" i="9" s="1"/>
  <c r="AD203" i="9" s="1"/>
  <c r="J173" i="9"/>
  <c r="T173" i="9" s="1"/>
  <c r="AD173" i="9" s="1"/>
  <c r="J332" i="9"/>
  <c r="T332" i="9" s="1"/>
  <c r="AD332" i="9" s="1"/>
  <c r="J120" i="9"/>
  <c r="T120" i="9" s="1"/>
  <c r="AD120" i="9" s="1"/>
  <c r="J21" i="9"/>
  <c r="T21" i="9" s="1"/>
  <c r="AD21" i="9" s="1"/>
  <c r="J169" i="9"/>
  <c r="T169" i="9" s="1"/>
  <c r="AD169" i="9" s="1"/>
  <c r="J117" i="9"/>
  <c r="T117" i="9" s="1"/>
  <c r="AD117" i="9" s="1"/>
  <c r="J111" i="9"/>
  <c r="T111" i="9" s="1"/>
  <c r="AD111" i="9" s="1"/>
  <c r="J14" i="9"/>
  <c r="T14" i="9" s="1"/>
  <c r="AD14" i="9" s="1"/>
  <c r="J37" i="9"/>
  <c r="T37" i="9" s="1"/>
  <c r="AD37" i="9" s="1"/>
  <c r="J229" i="9"/>
  <c r="T229" i="9" s="1"/>
  <c r="AD229" i="9" s="1"/>
  <c r="J108" i="9"/>
  <c r="T108" i="9" s="1"/>
  <c r="J342" i="9"/>
  <c r="T342" i="9" s="1"/>
  <c r="AD342" i="9" s="1"/>
  <c r="J166" i="9"/>
  <c r="T166" i="9" s="1"/>
  <c r="AD166" i="9" s="1"/>
  <c r="J273" i="9"/>
  <c r="T273" i="9" s="1"/>
  <c r="AD273" i="9" s="1"/>
  <c r="J48" i="9"/>
  <c r="T48" i="9" s="1"/>
  <c r="AD48" i="9" s="1"/>
  <c r="J66" i="9"/>
  <c r="T66" i="9" s="1"/>
  <c r="AD66" i="9" s="1"/>
  <c r="J308" i="9"/>
  <c r="T308" i="9" s="1"/>
  <c r="AD308" i="9" s="1"/>
  <c r="J153" i="9"/>
  <c r="T153" i="9" s="1"/>
  <c r="AD153" i="9" s="1"/>
  <c r="J168" i="9"/>
  <c r="T168" i="9" s="1"/>
  <c r="AD168" i="9" s="1"/>
  <c r="J56" i="9"/>
  <c r="T56" i="9" s="1"/>
  <c r="AD56" i="9" s="1"/>
  <c r="J26" i="9"/>
  <c r="T26" i="9" s="1"/>
  <c r="AD26" i="9" s="1"/>
  <c r="J174" i="9"/>
  <c r="T174" i="9" s="1"/>
  <c r="AD174" i="9" s="1"/>
  <c r="J76" i="9"/>
  <c r="T76" i="9" s="1"/>
  <c r="AD76" i="9" s="1"/>
  <c r="J227" i="9"/>
  <c r="T227" i="9" s="1"/>
  <c r="AD227" i="9" s="1"/>
  <c r="J38" i="9"/>
  <c r="T38" i="9" s="1"/>
  <c r="AD38" i="9" s="1"/>
  <c r="J304" i="9"/>
  <c r="T304" i="9" s="1"/>
  <c r="AD304" i="9" s="1"/>
  <c r="J73" i="9"/>
  <c r="T73" i="9" s="1"/>
  <c r="J317" i="9"/>
  <c r="T317" i="9" s="1"/>
  <c r="J24" i="9"/>
  <c r="T24" i="9" s="1"/>
  <c r="AD24" i="9" s="1"/>
  <c r="J177" i="9"/>
  <c r="T177" i="9" s="1"/>
  <c r="AD177" i="9" s="1"/>
  <c r="J87" i="9"/>
  <c r="T87" i="9" s="1"/>
  <c r="AD87" i="9" s="1"/>
  <c r="J7" i="9"/>
  <c r="T7" i="9" s="1"/>
  <c r="AD7" i="9" s="1"/>
  <c r="J355" i="9"/>
  <c r="T355" i="9" s="1"/>
  <c r="AD355" i="9" s="1"/>
  <c r="J231" i="9"/>
  <c r="T231" i="9" s="1"/>
  <c r="AD231" i="9" s="1"/>
  <c r="J92" i="9"/>
  <c r="T92" i="9" s="1"/>
  <c r="AD92" i="9" s="1"/>
  <c r="J246" i="9"/>
  <c r="T246" i="9" s="1"/>
  <c r="AD246" i="9" s="1"/>
  <c r="J65" i="9"/>
  <c r="T65" i="9" s="1"/>
  <c r="AD65" i="9" s="1"/>
  <c r="J110" i="9"/>
  <c r="T110" i="9" s="1"/>
  <c r="AD110" i="9" s="1"/>
  <c r="J79" i="9"/>
  <c r="T79" i="9" s="1"/>
  <c r="AD79" i="9" s="1"/>
  <c r="J127" i="9"/>
  <c r="T127" i="9" s="1"/>
  <c r="AD127" i="9" s="1"/>
  <c r="J307" i="9"/>
  <c r="T307" i="9" s="1"/>
  <c r="AD307" i="9" s="1"/>
  <c r="J163" i="9"/>
  <c r="T163" i="9" s="1"/>
  <c r="AD163" i="9" s="1"/>
  <c r="J333" i="9"/>
  <c r="T333" i="9" s="1"/>
  <c r="AD333" i="9" s="1"/>
  <c r="J29" i="9"/>
  <c r="T29" i="9" s="1"/>
  <c r="AD29" i="9" s="1"/>
  <c r="J283" i="9"/>
  <c r="T283" i="9" s="1"/>
  <c r="AD283" i="9" s="1"/>
  <c r="J265" i="9"/>
  <c r="T265" i="9" s="1"/>
  <c r="AD265" i="9" s="1"/>
  <c r="J40" i="9"/>
  <c r="T40" i="9" s="1"/>
  <c r="AD40" i="9" s="1"/>
  <c r="J141" i="9"/>
  <c r="T141" i="9" s="1"/>
  <c r="AD141" i="9" s="1"/>
  <c r="J81" i="9"/>
  <c r="T81" i="9" s="1"/>
  <c r="AD81" i="9" s="1"/>
  <c r="J251" i="9"/>
  <c r="T251" i="9" s="1"/>
  <c r="AD251" i="9" s="1"/>
  <c r="J61" i="9"/>
  <c r="T61" i="9" s="1"/>
  <c r="AD61" i="9" s="1"/>
  <c r="J68" i="9"/>
  <c r="T68" i="9" s="1"/>
  <c r="AD68" i="9" s="1"/>
  <c r="J182" i="9"/>
  <c r="T182" i="9" s="1"/>
  <c r="AD182" i="9" s="1"/>
  <c r="J80" i="9"/>
  <c r="T80" i="9" s="1"/>
  <c r="AD80" i="9" s="1"/>
  <c r="J34" i="9"/>
  <c r="T34" i="9" s="1"/>
  <c r="AD34" i="9" s="1"/>
  <c r="J241" i="9"/>
  <c r="T241" i="9" s="1"/>
  <c r="AD241" i="9" s="1"/>
  <c r="J181" i="9"/>
  <c r="T181" i="9" s="1"/>
  <c r="AD181" i="9" s="1"/>
  <c r="J215" i="9"/>
  <c r="T215" i="9" s="1"/>
  <c r="AD215" i="9" s="1"/>
  <c r="J214" i="9"/>
  <c r="T214" i="9" s="1"/>
  <c r="AD214" i="9" s="1"/>
  <c r="J88" i="9"/>
  <c r="T88" i="9" s="1"/>
  <c r="AD88" i="9" s="1"/>
  <c r="J296" i="9"/>
  <c r="T296" i="9" s="1"/>
  <c r="AD296" i="9" s="1"/>
  <c r="J302" i="9"/>
  <c r="T302" i="9" s="1"/>
  <c r="AD302" i="9" s="1"/>
  <c r="J6" i="9"/>
  <c r="T6" i="9" s="1"/>
  <c r="AD6" i="9" s="1"/>
  <c r="J176" i="9"/>
  <c r="T176" i="9" s="1"/>
  <c r="AD176" i="9" s="1"/>
  <c r="J121" i="9"/>
  <c r="T121" i="9" s="1"/>
  <c r="AD121" i="9" s="1"/>
  <c r="J299" i="9"/>
  <c r="T299" i="9" s="1"/>
  <c r="AD299" i="9" s="1"/>
  <c r="J170" i="9"/>
  <c r="T170" i="9" s="1"/>
  <c r="AD170" i="9" s="1"/>
  <c r="J294" i="9"/>
  <c r="T294" i="9" s="1"/>
  <c r="AD294" i="9" s="1"/>
  <c r="J232" i="9"/>
  <c r="T232" i="9" s="1"/>
  <c r="AD232" i="9" s="1"/>
  <c r="J148" i="9"/>
  <c r="T148" i="9" s="1"/>
  <c r="AD148" i="9" s="1"/>
  <c r="J19" i="9"/>
  <c r="T19" i="9" s="1"/>
  <c r="AD19" i="9" s="1"/>
  <c r="J124" i="9"/>
  <c r="T124" i="9" s="1"/>
  <c r="AD124" i="9" s="1"/>
  <c r="J287" i="9"/>
  <c r="T287" i="9" s="1"/>
  <c r="AD287" i="9" s="1"/>
  <c r="J366" i="9"/>
  <c r="T366" i="9" s="1"/>
  <c r="AD366" i="9" s="1"/>
  <c r="J10" i="9"/>
  <c r="T10" i="9" s="1"/>
  <c r="AD10" i="9" s="1"/>
  <c r="J277" i="9"/>
  <c r="T277" i="9" s="1"/>
  <c r="AD277" i="9" s="1"/>
  <c r="J188" i="9"/>
  <c r="T188" i="9" s="1"/>
  <c r="AD188" i="9" s="1"/>
  <c r="J11" i="9"/>
  <c r="T11" i="9" s="1"/>
  <c r="AD11" i="9" s="1"/>
  <c r="J328" i="9"/>
  <c r="T328" i="9" s="1"/>
  <c r="AD328" i="9" s="1"/>
  <c r="J42" i="9"/>
  <c r="T42" i="9" s="1"/>
  <c r="AD42" i="9" s="1"/>
  <c r="J263" i="9"/>
  <c r="T263" i="9" s="1"/>
  <c r="AD263" i="9" s="1"/>
  <c r="J18" i="9"/>
  <c r="T18" i="9" s="1"/>
  <c r="AD18" i="9" s="1"/>
  <c r="J119" i="9"/>
  <c r="T119" i="9" s="1"/>
  <c r="AD119" i="9" s="1"/>
  <c r="J282" i="9"/>
  <c r="T282" i="9" s="1"/>
  <c r="AD282" i="9" s="1"/>
  <c r="J55" i="9"/>
  <c r="T55" i="9" s="1"/>
  <c r="AD55" i="9" s="1"/>
  <c r="J9" i="9"/>
  <c r="T9" i="9" s="1"/>
  <c r="AD9" i="9" s="1"/>
  <c r="J195" i="9"/>
  <c r="T195" i="9" s="1"/>
  <c r="AD195" i="9" s="1"/>
  <c r="J184" i="9"/>
  <c r="T184" i="9" s="1"/>
  <c r="AD184" i="9" s="1"/>
  <c r="J239" i="9"/>
  <c r="T239" i="9" s="1"/>
  <c r="AD239" i="9" s="1"/>
  <c r="J129" i="9"/>
  <c r="T129" i="9" s="1"/>
  <c r="AD129" i="9" s="1"/>
  <c r="J143" i="9"/>
  <c r="T143" i="9" s="1"/>
  <c r="AD143" i="9" s="1"/>
  <c r="J208" i="9"/>
  <c r="T208" i="9" s="1"/>
  <c r="AD208" i="9" s="1"/>
  <c r="J316" i="9"/>
  <c r="T316" i="9" s="1"/>
  <c r="AD316" i="9" s="1"/>
  <c r="J132" i="9"/>
  <c r="T132" i="9" s="1"/>
  <c r="AD132" i="9" s="1"/>
  <c r="J123" i="9"/>
  <c r="T123" i="9" s="1"/>
  <c r="AD123" i="9" s="1"/>
  <c r="J358" i="9"/>
  <c r="T358" i="9" s="1"/>
  <c r="AD358" i="9" s="1"/>
  <c r="J178" i="9"/>
  <c r="T178" i="9" s="1"/>
  <c r="AD178" i="9" s="1"/>
  <c r="J259" i="9"/>
  <c r="T259" i="9" s="1"/>
  <c r="AD259" i="9" s="1"/>
  <c r="J102" i="9"/>
  <c r="T102" i="9" s="1"/>
  <c r="AD102" i="9" s="1"/>
  <c r="J343" i="9"/>
  <c r="T343" i="9" s="1"/>
  <c r="AD343" i="9" s="1"/>
  <c r="J20" i="9"/>
  <c r="T20" i="9" s="1"/>
  <c r="AD20" i="9" s="1"/>
  <c r="J365" i="9"/>
  <c r="T365" i="9" s="1"/>
  <c r="AD365" i="9" s="1"/>
  <c r="J243" i="9"/>
  <c r="T243" i="9" s="1"/>
  <c r="AD243" i="9" s="1"/>
  <c r="J190" i="9"/>
  <c r="T190" i="9" s="1"/>
  <c r="AD190" i="9" s="1"/>
  <c r="J196" i="9"/>
  <c r="T196" i="9" s="1"/>
  <c r="AD196" i="9" s="1"/>
  <c r="J252" i="9"/>
  <c r="T252" i="9" s="1"/>
  <c r="AD252" i="9" s="1"/>
  <c r="J152" i="9"/>
  <c r="T152" i="9" s="1"/>
  <c r="AD152" i="9" s="1"/>
  <c r="J8" i="9"/>
  <c r="T8" i="9" s="1"/>
  <c r="AD8" i="9" s="1"/>
  <c r="J22" i="9"/>
  <c r="T22" i="9" s="1"/>
  <c r="AD22" i="9" s="1"/>
  <c r="J334" i="9"/>
  <c r="T334" i="9" s="1"/>
  <c r="AD334" i="9" s="1"/>
  <c r="J130" i="9"/>
  <c r="T130" i="9" s="1"/>
  <c r="AD130" i="9" s="1"/>
  <c r="J90" i="9"/>
  <c r="T90" i="9" s="1"/>
  <c r="AD90" i="9" s="1"/>
  <c r="J267" i="9"/>
  <c r="T267" i="9" s="1"/>
  <c r="AD267" i="9" s="1"/>
  <c r="J309" i="9"/>
  <c r="T309" i="9" s="1"/>
  <c r="J193" i="9"/>
  <c r="T193" i="9" s="1"/>
  <c r="AD193" i="9" s="1"/>
  <c r="J126" i="9"/>
  <c r="T126" i="9" s="1"/>
  <c r="AD126" i="9" s="1"/>
  <c r="J160" i="9"/>
  <c r="T160" i="9" s="1"/>
  <c r="AD160" i="9" s="1"/>
  <c r="J206" i="9"/>
  <c r="T206" i="9" s="1"/>
  <c r="AD206" i="9" s="1"/>
  <c r="J140" i="9"/>
  <c r="T140" i="9" s="1"/>
  <c r="AD140" i="9" s="1"/>
  <c r="J289" i="9"/>
  <c r="T289" i="9" s="1"/>
  <c r="AD289" i="9" s="1"/>
  <c r="J146" i="9"/>
  <c r="T146" i="9" s="1"/>
  <c r="AD146" i="9" s="1"/>
  <c r="J356" i="9"/>
  <c r="T356" i="9" s="1"/>
  <c r="AD356" i="9" s="1"/>
  <c r="J225" i="9"/>
  <c r="T225" i="9" s="1"/>
  <c r="AD225" i="9" s="1"/>
  <c r="J17" i="9"/>
  <c r="T17" i="9" s="1"/>
  <c r="AD17" i="9" s="1"/>
  <c r="J291" i="9"/>
  <c r="T291" i="9" s="1"/>
  <c r="AD291" i="9" s="1"/>
  <c r="J230" i="9"/>
  <c r="T230" i="9" s="1"/>
  <c r="AD230" i="9" s="1"/>
  <c r="J346" i="9"/>
  <c r="T346" i="9" s="1"/>
  <c r="AD346" i="9" s="1"/>
  <c r="J306" i="9"/>
  <c r="T306" i="9" s="1"/>
  <c r="AD306" i="9" s="1"/>
  <c r="J220" i="9"/>
  <c r="T220" i="9" s="1"/>
  <c r="AD220" i="9" s="1"/>
  <c r="J44" i="9"/>
  <c r="T44" i="9" s="1"/>
  <c r="AD44" i="9" s="1"/>
  <c r="J270" i="9"/>
  <c r="T270" i="9" s="1"/>
  <c r="AD270" i="9" s="1"/>
  <c r="J278" i="9"/>
  <c r="T278" i="9" s="1"/>
  <c r="AD278" i="9" s="1"/>
  <c r="J352" i="9"/>
  <c r="T352" i="9" s="1"/>
  <c r="AD352" i="9" s="1"/>
  <c r="J274" i="9"/>
  <c r="T274" i="9" s="1"/>
  <c r="AD274" i="9" s="1"/>
  <c r="J301" i="9"/>
  <c r="T301" i="9" s="1"/>
  <c r="AD301" i="9" s="1"/>
  <c r="J290" i="9"/>
  <c r="T290" i="9" s="1"/>
  <c r="AD290" i="9" s="1"/>
  <c r="J192" i="9"/>
  <c r="T192" i="9" s="1"/>
  <c r="AD192" i="9" s="1"/>
  <c r="J248" i="9"/>
  <c r="T248" i="9" s="1"/>
  <c r="AD248" i="9" s="1"/>
  <c r="J180" i="9"/>
  <c r="T180" i="9" s="1"/>
  <c r="AD180" i="9" s="1"/>
  <c r="J350" i="9"/>
  <c r="T350" i="9" s="1"/>
  <c r="AD350" i="9" s="1"/>
  <c r="J167" i="9"/>
  <c r="T167" i="9" s="1"/>
  <c r="AD167" i="9" s="1"/>
  <c r="J234" i="9"/>
  <c r="T234" i="9" s="1"/>
  <c r="AD234" i="9" s="1"/>
  <c r="J280" i="9"/>
  <c r="T280" i="9" s="1"/>
  <c r="AD280" i="9" s="1"/>
  <c r="J354" i="9"/>
  <c r="T354" i="9" s="1"/>
  <c r="AD354" i="9" s="1"/>
  <c r="J86" i="9"/>
  <c r="T86" i="9" s="1"/>
  <c r="AD86" i="9" s="1"/>
  <c r="J313" i="9"/>
  <c r="T313" i="9" s="1"/>
  <c r="AD313" i="9" s="1"/>
  <c r="J262" i="9"/>
  <c r="T262" i="9" s="1"/>
  <c r="AD262" i="9" s="1"/>
  <c r="J360" i="9"/>
  <c r="T360" i="9" s="1"/>
  <c r="AD360" i="9" s="1"/>
  <c r="J91" i="9"/>
  <c r="T91" i="9" s="1"/>
  <c r="AD91" i="9" s="1"/>
  <c r="J84" i="9"/>
  <c r="T84" i="9" s="1"/>
  <c r="AD84" i="9" s="1"/>
  <c r="J238" i="9"/>
  <c r="T238" i="9" s="1"/>
  <c r="AD238" i="9" s="1"/>
  <c r="J349" i="9"/>
  <c r="T349" i="9" s="1"/>
  <c r="AD349" i="9" s="1"/>
  <c r="J249" i="9"/>
  <c r="T249" i="9" s="1"/>
  <c r="AD249" i="9" s="1"/>
  <c r="J100" i="9"/>
  <c r="T100" i="9" s="1"/>
  <c r="AD100" i="9" s="1"/>
  <c r="BU85" i="6"/>
  <c r="BP85" i="6"/>
  <c r="BN85" i="6"/>
  <c r="BO85" i="6"/>
  <c r="BS85" i="6"/>
  <c r="BR85" i="6"/>
  <c r="BX85" i="6"/>
  <c r="BW85" i="6"/>
  <c r="BT85" i="6"/>
  <c r="BM85" i="6"/>
  <c r="BQ85" i="6"/>
  <c r="BV85" i="6"/>
  <c r="BW5" i="6"/>
  <c r="BQ5" i="6"/>
  <c r="BP5" i="6"/>
  <c r="BS5" i="6"/>
  <c r="BR5" i="6"/>
  <c r="BT5" i="6"/>
  <c r="BX5" i="6"/>
  <c r="BK5" i="6"/>
  <c r="BV5" i="6"/>
  <c r="BU5" i="6"/>
  <c r="BO5" i="6"/>
  <c r="BN5" i="6"/>
  <c r="BM5" i="6"/>
  <c r="BN179" i="6"/>
  <c r="BX179" i="6"/>
  <c r="BS179" i="6"/>
  <c r="BT179" i="6"/>
  <c r="BU179" i="6"/>
  <c r="BO179" i="6"/>
  <c r="BQ179" i="6"/>
  <c r="BV179" i="6"/>
  <c r="BM179" i="6"/>
  <c r="BR179" i="6"/>
  <c r="BP179" i="6"/>
  <c r="CQ179" i="6"/>
  <c r="BL178" i="6"/>
  <c r="BW179" i="6"/>
  <c r="BK179" i="6"/>
  <c r="E51" i="9"/>
  <c r="O51" i="9" s="1"/>
  <c r="Y51" i="9" s="1"/>
  <c r="E231" i="9"/>
  <c r="O231" i="9" s="1"/>
  <c r="Y231" i="9" s="1"/>
  <c r="E87" i="9"/>
  <c r="O87" i="9" s="1"/>
  <c r="Y87" i="9" s="1"/>
  <c r="E236" i="9"/>
  <c r="O236" i="9" s="1"/>
  <c r="Y236" i="9" s="1"/>
  <c r="E69" i="9"/>
  <c r="O69" i="9" s="1"/>
  <c r="Y69" i="9" s="1"/>
  <c r="E57" i="9"/>
  <c r="O57" i="9" s="1"/>
  <c r="Y57" i="9" s="1"/>
  <c r="E111" i="9"/>
  <c r="O111" i="9" s="1"/>
  <c r="Y111" i="9" s="1"/>
  <c r="E151" i="9"/>
  <c r="O151" i="9" s="1"/>
  <c r="Y151" i="9" s="1"/>
  <c r="E14" i="9"/>
  <c r="O14" i="9" s="1"/>
  <c r="Y14" i="9" s="1"/>
  <c r="E328" i="9"/>
  <c r="O328" i="9" s="1"/>
  <c r="Y328" i="9" s="1"/>
  <c r="E35" i="9"/>
  <c r="O35" i="9" s="1"/>
  <c r="Y35" i="9" s="1"/>
  <c r="E353" i="9"/>
  <c r="O353" i="9" s="1"/>
  <c r="Y353" i="9" s="1"/>
  <c r="E33" i="9"/>
  <c r="O33" i="9" s="1"/>
  <c r="Y33" i="9" s="1"/>
  <c r="E106" i="9"/>
  <c r="O106" i="9" s="1"/>
  <c r="Y106" i="9" s="1"/>
  <c r="E104" i="9"/>
  <c r="O104" i="9" s="1"/>
  <c r="Y104" i="9" s="1"/>
  <c r="E360" i="9"/>
  <c r="O360" i="9" s="1"/>
  <c r="Y360" i="9" s="1"/>
  <c r="E239" i="9"/>
  <c r="O239" i="9" s="1"/>
  <c r="Y239" i="9" s="1"/>
  <c r="E324" i="9"/>
  <c r="O324" i="9" s="1"/>
  <c r="Y324" i="9" s="1"/>
  <c r="E306" i="9"/>
  <c r="O306" i="9" s="1"/>
  <c r="Y306" i="9" s="1"/>
  <c r="E139" i="9"/>
  <c r="O139" i="9" s="1"/>
  <c r="Y139" i="9" s="1"/>
  <c r="E233" i="9"/>
  <c r="O233" i="9" s="1"/>
  <c r="Y233" i="9" s="1"/>
  <c r="E63" i="9"/>
  <c r="O63" i="9" s="1"/>
  <c r="Y63" i="9" s="1"/>
  <c r="E88" i="9"/>
  <c r="O88" i="9" s="1"/>
  <c r="Y88" i="9" s="1"/>
  <c r="E203" i="9"/>
  <c r="O203" i="9" s="1"/>
  <c r="Y203" i="9" s="1"/>
  <c r="E329" i="9"/>
  <c r="O329" i="9" s="1"/>
  <c r="Y329" i="9" s="1"/>
  <c r="E226" i="9"/>
  <c r="O226" i="9" s="1"/>
  <c r="Y226" i="9" s="1"/>
  <c r="E351" i="9"/>
  <c r="O351" i="9" s="1"/>
  <c r="Y351" i="9" s="1"/>
  <c r="E335" i="9"/>
  <c r="O335" i="9" s="1"/>
  <c r="Y335" i="9" s="1"/>
  <c r="E47" i="9"/>
  <c r="O47" i="9" s="1"/>
  <c r="Y47" i="9" s="1"/>
  <c r="E171" i="9"/>
  <c r="O171" i="9" s="1"/>
  <c r="Y171" i="9" s="1"/>
  <c r="E81" i="9"/>
  <c r="O81" i="9" s="1"/>
  <c r="Y81" i="9" s="1"/>
  <c r="E289" i="9"/>
  <c r="O289" i="9" s="1"/>
  <c r="Y289" i="9" s="1"/>
  <c r="E180" i="9"/>
  <c r="O180" i="9" s="1"/>
  <c r="Y180" i="9" s="1"/>
  <c r="E153" i="9"/>
  <c r="O153" i="9" s="1"/>
  <c r="Y153" i="9" s="1"/>
  <c r="E65" i="9"/>
  <c r="O65" i="9" s="1"/>
  <c r="Y65" i="9" s="1"/>
  <c r="E260" i="9"/>
  <c r="O260" i="9" s="1"/>
  <c r="Y260" i="9" s="1"/>
  <c r="E307" i="9"/>
  <c r="O307" i="9" s="1"/>
  <c r="Y307" i="9" s="1"/>
  <c r="E115" i="9"/>
  <c r="O115" i="9" s="1"/>
  <c r="Y115" i="9" s="1"/>
  <c r="E302" i="9"/>
  <c r="O302" i="9" s="1"/>
  <c r="Y302" i="9" s="1"/>
  <c r="E248" i="9"/>
  <c r="O248" i="9" s="1"/>
  <c r="Y248" i="9" s="1"/>
  <c r="E213" i="9"/>
  <c r="O213" i="9" s="1"/>
  <c r="Y213" i="9" s="1"/>
  <c r="E181" i="9"/>
  <c r="O181" i="9" s="1"/>
  <c r="Y181" i="9" s="1"/>
  <c r="E237" i="9"/>
  <c r="O237" i="9" s="1"/>
  <c r="Y237" i="9" s="1"/>
  <c r="E95" i="9"/>
  <c r="O95" i="9" s="1"/>
  <c r="Y95" i="9" s="1"/>
  <c r="E38" i="9"/>
  <c r="O38" i="9" s="1"/>
  <c r="Y38" i="9" s="1"/>
  <c r="E185" i="9"/>
  <c r="O185" i="9" s="1"/>
  <c r="Y185" i="9" s="1"/>
  <c r="E123" i="9"/>
  <c r="O123" i="9" s="1"/>
  <c r="Y123" i="9" s="1"/>
  <c r="E257" i="9"/>
  <c r="O257" i="9" s="1"/>
  <c r="Y257" i="9" s="1"/>
  <c r="E339" i="9"/>
  <c r="O339" i="9" s="1"/>
  <c r="Y339" i="9" s="1"/>
  <c r="E107" i="9"/>
  <c r="O107" i="9" s="1"/>
  <c r="Y107" i="9" s="1"/>
  <c r="E18" i="9"/>
  <c r="O18" i="9" s="1"/>
  <c r="Y18" i="9" s="1"/>
  <c r="E149" i="9"/>
  <c r="O149" i="9" s="1"/>
  <c r="Y149" i="9" s="1"/>
  <c r="E361" i="9"/>
  <c r="O361" i="9" s="1"/>
  <c r="Y361" i="9" s="1"/>
  <c r="E182" i="9"/>
  <c r="O182" i="9" s="1"/>
  <c r="Y182" i="9" s="1"/>
  <c r="E113" i="9"/>
  <c r="O113" i="9" s="1"/>
  <c r="Y113" i="9" s="1"/>
  <c r="E214" i="9"/>
  <c r="O214" i="9" s="1"/>
  <c r="Y214" i="9" s="1"/>
  <c r="E228" i="9"/>
  <c r="O228" i="9" s="1"/>
  <c r="Y228" i="9" s="1"/>
  <c r="E105" i="9"/>
  <c r="O105" i="9" s="1"/>
  <c r="Y105" i="9" s="1"/>
  <c r="E76" i="9"/>
  <c r="O76" i="9" s="1"/>
  <c r="Y76" i="9" s="1"/>
  <c r="E161" i="9"/>
  <c r="O161" i="9" s="1"/>
  <c r="Y161" i="9" s="1"/>
  <c r="E193" i="9"/>
  <c r="O193" i="9" s="1"/>
  <c r="Y193" i="9" s="1"/>
  <c r="E188" i="9"/>
  <c r="O188" i="9" s="1"/>
  <c r="Y188" i="9" s="1"/>
  <c r="E29" i="9"/>
  <c r="O29" i="9" s="1"/>
  <c r="Y29" i="9" s="1"/>
  <c r="E90" i="9"/>
  <c r="O90" i="9" s="1"/>
  <c r="Y90" i="9" s="1"/>
  <c r="E42" i="9"/>
  <c r="O42" i="9" s="1"/>
  <c r="Y42" i="9" s="1"/>
  <c r="E265" i="9"/>
  <c r="O265" i="9" s="1"/>
  <c r="Y265" i="9" s="1"/>
  <c r="E325" i="9"/>
  <c r="O325" i="9" s="1"/>
  <c r="Y325" i="9" s="1"/>
  <c r="E350" i="9"/>
  <c r="O350" i="9" s="1"/>
  <c r="Y350" i="9" s="1"/>
  <c r="E201" i="9"/>
  <c r="O201" i="9" s="1"/>
  <c r="E250" i="9"/>
  <c r="O250" i="9" s="1"/>
  <c r="Y250" i="9" s="1"/>
  <c r="E70" i="9"/>
  <c r="O70" i="9" s="1"/>
  <c r="Y70" i="9" s="1"/>
  <c r="E12" i="9"/>
  <c r="O12" i="9" s="1"/>
  <c r="Y12" i="9" s="1"/>
  <c r="E177" i="9"/>
  <c r="O177" i="9" s="1"/>
  <c r="Y177" i="9" s="1"/>
  <c r="E312" i="9"/>
  <c r="O312" i="9" s="1"/>
  <c r="Y312" i="9" s="1"/>
  <c r="E141" i="9"/>
  <c r="O141" i="9" s="1"/>
  <c r="Y141" i="9" s="1"/>
  <c r="E263" i="9"/>
  <c r="O263" i="9" s="1"/>
  <c r="Y263" i="9" s="1"/>
  <c r="E91" i="9"/>
  <c r="O91" i="9" s="1"/>
  <c r="Y91" i="9" s="1"/>
  <c r="E225" i="9"/>
  <c r="O225" i="9" s="1"/>
  <c r="Y225" i="9" s="1"/>
  <c r="E39" i="9"/>
  <c r="O39" i="9" s="1"/>
  <c r="Y39" i="9" s="1"/>
  <c r="E356" i="9"/>
  <c r="O356" i="9" s="1"/>
  <c r="Y356" i="9" s="1"/>
  <c r="E52" i="9"/>
  <c r="O52" i="9" s="1"/>
  <c r="Y52" i="9" s="1"/>
  <c r="E93" i="9"/>
  <c r="O93" i="9" s="1"/>
  <c r="Y93" i="9" s="1"/>
  <c r="E230" i="9"/>
  <c r="O230" i="9" s="1"/>
  <c r="Y230" i="9" s="1"/>
  <c r="E249" i="9"/>
  <c r="O249" i="9" s="1"/>
  <c r="Y249" i="9" s="1"/>
  <c r="E49" i="9"/>
  <c r="O49" i="9" s="1"/>
  <c r="Y49" i="9" s="1"/>
  <c r="E4" i="9"/>
  <c r="O4" i="9" s="1"/>
  <c r="Y4" i="9" s="1"/>
  <c r="E114" i="9"/>
  <c r="O114" i="9" s="1"/>
  <c r="Y114" i="9" s="1"/>
  <c r="E357" i="9"/>
  <c r="O357" i="9" s="1"/>
  <c r="Y357" i="9" s="1"/>
  <c r="E298" i="9"/>
  <c r="O298" i="9" s="1"/>
  <c r="Y298" i="9" s="1"/>
  <c r="E197" i="9"/>
  <c r="O197" i="9" s="1"/>
  <c r="Y197" i="9" s="1"/>
  <c r="E133" i="9"/>
  <c r="O133" i="9" s="1"/>
  <c r="Y133" i="9" s="1"/>
  <c r="E211" i="9"/>
  <c r="O211" i="9" s="1"/>
  <c r="Y211" i="9" s="1"/>
  <c r="E264" i="9"/>
  <c r="O264" i="9" s="1"/>
  <c r="Y264" i="9" s="1"/>
  <c r="E64" i="9"/>
  <c r="O64" i="9" s="1"/>
  <c r="Y64" i="9" s="1"/>
  <c r="E3" i="9"/>
  <c r="O3" i="9" s="1"/>
  <c r="Y3" i="9" s="1"/>
  <c r="E53" i="9"/>
  <c r="O53" i="9" s="1"/>
  <c r="Y53" i="9" s="1"/>
  <c r="E246" i="9"/>
  <c r="O246" i="9" s="1"/>
  <c r="Y246" i="9" s="1"/>
  <c r="E283" i="9"/>
  <c r="O283" i="9" s="1"/>
  <c r="Y283" i="9" s="1"/>
  <c r="E336" i="9"/>
  <c r="O336" i="9" s="1"/>
  <c r="Y336" i="9" s="1"/>
  <c r="E363" i="9"/>
  <c r="O363" i="9" s="1"/>
  <c r="Y363" i="9" s="1"/>
  <c r="E158" i="9"/>
  <c r="O158" i="9" s="1"/>
  <c r="Y158" i="9" s="1"/>
  <c r="E61" i="9"/>
  <c r="O61" i="9" s="1"/>
  <c r="Y61" i="9" s="1"/>
  <c r="E66" i="9"/>
  <c r="O66" i="9" s="1"/>
  <c r="Y66" i="9" s="1"/>
  <c r="E262" i="9"/>
  <c r="O262" i="9" s="1"/>
  <c r="Y262" i="9" s="1"/>
  <c r="E208" i="9"/>
  <c r="O208" i="9" s="1"/>
  <c r="Y208" i="9" s="1"/>
  <c r="E310" i="9"/>
  <c r="O310" i="9" s="1"/>
  <c r="Y310" i="9" s="1"/>
  <c r="E60" i="9"/>
  <c r="O60" i="9" s="1"/>
  <c r="Y60" i="9" s="1"/>
  <c r="E54" i="9"/>
  <c r="O54" i="9" s="1"/>
  <c r="Y54" i="9" s="1"/>
  <c r="E200" i="9"/>
  <c r="O200" i="9" s="1"/>
  <c r="Y200" i="9" s="1"/>
  <c r="E349" i="9"/>
  <c r="O349" i="9" s="1"/>
  <c r="Y349" i="9" s="1"/>
  <c r="E364" i="9"/>
  <c r="O364" i="9" s="1"/>
  <c r="Y364" i="9" s="1"/>
  <c r="E308" i="9"/>
  <c r="O308" i="9" s="1"/>
  <c r="Y308" i="9" s="1"/>
  <c r="E48" i="9"/>
  <c r="O48" i="9" s="1"/>
  <c r="Y48" i="9" s="1"/>
  <c r="E194" i="9"/>
  <c r="O194" i="9" s="1"/>
  <c r="Y194" i="9" s="1"/>
  <c r="E341" i="9"/>
  <c r="O341" i="9" s="1"/>
  <c r="Y341" i="9" s="1"/>
  <c r="E281" i="9"/>
  <c r="O281" i="9" s="1"/>
  <c r="Y281" i="9" s="1"/>
  <c r="E331" i="9"/>
  <c r="O331" i="9" s="1"/>
  <c r="Y331" i="9" s="1"/>
  <c r="E245" i="9"/>
  <c r="O245" i="9" s="1"/>
  <c r="Y245" i="9" s="1"/>
  <c r="E152" i="9"/>
  <c r="O152" i="9" s="1"/>
  <c r="Y152" i="9" s="1"/>
  <c r="E247" i="9"/>
  <c r="O247" i="9" s="1"/>
  <c r="Y247" i="9" s="1"/>
  <c r="E122" i="9"/>
  <c r="O122" i="9" s="1"/>
  <c r="Y122" i="9" s="1"/>
  <c r="E16" i="9"/>
  <c r="O16" i="9" s="1"/>
  <c r="Y16" i="9" s="1"/>
  <c r="E202" i="9"/>
  <c r="O202" i="9" s="1"/>
  <c r="E190" i="9"/>
  <c r="O190" i="9" s="1"/>
  <c r="Y190" i="9" s="1"/>
  <c r="E186" i="9"/>
  <c r="O186" i="9" s="1"/>
  <c r="Y186" i="9" s="1"/>
  <c r="E2" i="9"/>
  <c r="O2" i="9" s="1"/>
  <c r="Y2" i="9" s="1"/>
  <c r="E11" i="9"/>
  <c r="O11" i="9" s="1"/>
  <c r="Y11" i="9" s="1"/>
  <c r="E290" i="9"/>
  <c r="O290" i="9" s="1"/>
  <c r="Y290" i="9" s="1"/>
  <c r="E343" i="9"/>
  <c r="O343" i="9" s="1"/>
  <c r="Y343" i="9" s="1"/>
  <c r="E352" i="9"/>
  <c r="O352" i="9" s="1"/>
  <c r="Y352" i="9" s="1"/>
  <c r="E217" i="9"/>
  <c r="O217" i="9" s="1"/>
  <c r="Y217" i="9" s="1"/>
  <c r="E321" i="9"/>
  <c r="O321" i="9" s="1"/>
  <c r="Y321" i="9" s="1"/>
  <c r="E101" i="9"/>
  <c r="O101" i="9" s="1"/>
  <c r="Y101" i="9" s="1"/>
  <c r="E131" i="9"/>
  <c r="O131" i="9" s="1"/>
  <c r="Y131" i="9" s="1"/>
  <c r="E277" i="9"/>
  <c r="O277" i="9" s="1"/>
  <c r="Y277" i="9" s="1"/>
  <c r="E23" i="9"/>
  <c r="O23" i="9" s="1"/>
  <c r="Y23" i="9" s="1"/>
  <c r="E199" i="9"/>
  <c r="O199" i="9" s="1"/>
  <c r="Y199" i="9" s="1"/>
  <c r="E344" i="9"/>
  <c r="O344" i="9" s="1"/>
  <c r="Y344" i="9" s="1"/>
  <c r="E220" i="9"/>
  <c r="O220" i="9" s="1"/>
  <c r="Y220" i="9" s="1"/>
  <c r="E28" i="9"/>
  <c r="O28" i="9" s="1"/>
  <c r="Y28" i="9" s="1"/>
  <c r="E5" i="9"/>
  <c r="O5" i="9" s="1"/>
  <c r="Y5" i="9" s="1"/>
  <c r="E340" i="9"/>
  <c r="O340" i="9" s="1"/>
  <c r="Y340" i="9" s="1"/>
  <c r="E119" i="9"/>
  <c r="O119" i="9" s="1"/>
  <c r="Y119" i="9" s="1"/>
  <c r="E84" i="9"/>
  <c r="O84" i="9" s="1"/>
  <c r="Y84" i="9" s="1"/>
  <c r="E282" i="9"/>
  <c r="O282" i="9" s="1"/>
  <c r="Y282" i="9" s="1"/>
  <c r="E273" i="9"/>
  <c r="O273" i="9" s="1"/>
  <c r="Y273" i="9" s="1"/>
  <c r="E83" i="9"/>
  <c r="O83" i="9" s="1"/>
  <c r="Y83" i="9" s="1"/>
  <c r="E155" i="9"/>
  <c r="O155" i="9" s="1"/>
  <c r="Y155" i="9" s="1"/>
  <c r="E26" i="9"/>
  <c r="O26" i="9" s="1"/>
  <c r="Y26" i="9" s="1"/>
  <c r="E261" i="9"/>
  <c r="O261" i="9" s="1"/>
  <c r="Y261" i="9" s="1"/>
  <c r="E209" i="9"/>
  <c r="O209" i="9" s="1"/>
  <c r="Y209" i="9" s="1"/>
  <c r="E315" i="9"/>
  <c r="O315" i="9" s="1"/>
  <c r="Y315" i="9" s="1"/>
  <c r="E359" i="9"/>
  <c r="O359" i="9" s="1"/>
  <c r="Y359" i="9" s="1"/>
  <c r="E271" i="9"/>
  <c r="O271" i="9" s="1"/>
  <c r="Y271" i="9" s="1"/>
  <c r="E173" i="9"/>
  <c r="O173" i="9" s="1"/>
  <c r="Y173" i="9" s="1"/>
  <c r="E207" i="9"/>
  <c r="O207" i="9" s="1"/>
  <c r="Y207" i="9" s="1"/>
  <c r="E8" i="9"/>
  <c r="O8" i="9" s="1"/>
  <c r="Y8" i="9" s="1"/>
  <c r="E319" i="9"/>
  <c r="O319" i="9" s="1"/>
  <c r="Y319" i="9" s="1"/>
  <c r="E32" i="9"/>
  <c r="O32" i="9" s="1"/>
  <c r="Y32" i="9" s="1"/>
  <c r="E205" i="9"/>
  <c r="O205" i="9" s="1"/>
  <c r="Y205" i="9" s="1"/>
  <c r="E216" i="9"/>
  <c r="O216" i="9" s="1"/>
  <c r="Y216" i="9" s="1"/>
  <c r="E287" i="9"/>
  <c r="O287" i="9" s="1"/>
  <c r="Y287" i="9" s="1"/>
  <c r="E309" i="9"/>
  <c r="O309" i="9" s="1"/>
  <c r="Y309" i="9" s="1"/>
  <c r="E337" i="9"/>
  <c r="O337" i="9" s="1"/>
  <c r="Y337" i="9" s="1"/>
  <c r="E85" i="9"/>
  <c r="O85" i="9" s="1"/>
  <c r="Y85" i="9" s="1"/>
  <c r="E127" i="9"/>
  <c r="O127" i="9" s="1"/>
  <c r="Y127" i="9" s="1"/>
  <c r="E301" i="9"/>
  <c r="O301" i="9" s="1"/>
  <c r="Y301" i="9" s="1"/>
  <c r="E365" i="9"/>
  <c r="O365" i="9" s="1"/>
  <c r="Y365" i="9" s="1"/>
  <c r="E148" i="9"/>
  <c r="O148" i="9" s="1"/>
  <c r="Y148" i="9" s="1"/>
  <c r="E300" i="9"/>
  <c r="O300" i="9" s="1"/>
  <c r="Y300" i="9" s="1"/>
  <c r="E134" i="9"/>
  <c r="O134" i="9" s="1"/>
  <c r="Y134" i="9" s="1"/>
  <c r="E27" i="9"/>
  <c r="O27" i="9" s="1"/>
  <c r="Y27" i="9" s="1"/>
  <c r="E313" i="9"/>
  <c r="O313" i="9" s="1"/>
  <c r="Y313" i="9" s="1"/>
  <c r="E342" i="9"/>
  <c r="O342" i="9" s="1"/>
  <c r="Y342" i="9" s="1"/>
  <c r="E235" i="9"/>
  <c r="O235" i="9" s="1"/>
  <c r="Y235" i="9" s="1"/>
  <c r="E206" i="9"/>
  <c r="O206" i="9" s="1"/>
  <c r="Y206" i="9" s="1"/>
  <c r="E285" i="9"/>
  <c r="O285" i="9" s="1"/>
  <c r="Y285" i="9" s="1"/>
  <c r="E7" i="9"/>
  <c r="O7" i="9" s="1"/>
  <c r="Y7" i="9" s="1"/>
  <c r="E332" i="9"/>
  <c r="O332" i="9" s="1"/>
  <c r="Y332" i="9" s="1"/>
  <c r="E45" i="9"/>
  <c r="O45" i="9" s="1"/>
  <c r="Y45" i="9" s="1"/>
  <c r="E94" i="9"/>
  <c r="O94" i="9" s="1"/>
  <c r="Y94" i="9" s="1"/>
  <c r="E22" i="9"/>
  <c r="O22" i="9" s="1"/>
  <c r="Y22" i="9" s="1"/>
  <c r="E110" i="9"/>
  <c r="O110" i="9" s="1"/>
  <c r="Y110" i="9" s="1"/>
  <c r="E229" i="9"/>
  <c r="O229" i="9" s="1"/>
  <c r="Y229" i="9" s="1"/>
  <c r="E297" i="9"/>
  <c r="O297" i="9" s="1"/>
  <c r="Y297" i="9" s="1"/>
  <c r="E108" i="9"/>
  <c r="O108" i="9" s="1"/>
  <c r="E96" i="9"/>
  <c r="O96" i="9" s="1"/>
  <c r="Y96" i="9" s="1"/>
  <c r="E354" i="9"/>
  <c r="O354" i="9" s="1"/>
  <c r="Y354" i="9" s="1"/>
  <c r="E62" i="9"/>
  <c r="O62" i="9" s="1"/>
  <c r="Y62" i="9" s="1"/>
  <c r="E89" i="9"/>
  <c r="O89" i="9" s="1"/>
  <c r="Y89" i="9" s="1"/>
  <c r="E135" i="9"/>
  <c r="O135" i="9" s="1"/>
  <c r="Y135" i="9" s="1"/>
  <c r="E125" i="9"/>
  <c r="O125" i="9" s="1"/>
  <c r="Y125" i="9" s="1"/>
  <c r="E192" i="9"/>
  <c r="O192" i="9" s="1"/>
  <c r="Y192" i="9" s="1"/>
  <c r="E288" i="9"/>
  <c r="O288" i="9" s="1"/>
  <c r="Y288" i="9" s="1"/>
  <c r="E157" i="9"/>
  <c r="O157" i="9" s="1"/>
  <c r="Y157" i="9" s="1"/>
  <c r="E253" i="9"/>
  <c r="O253" i="9" s="1"/>
  <c r="Y253" i="9" s="1"/>
  <c r="E164" i="9"/>
  <c r="O164" i="9" s="1"/>
  <c r="Y164" i="9" s="1"/>
  <c r="E147" i="9"/>
  <c r="O147" i="9" s="1"/>
  <c r="Y147" i="9" s="1"/>
  <c r="E166" i="9"/>
  <c r="O166" i="9" s="1"/>
  <c r="Y166" i="9" s="1"/>
  <c r="E163" i="9"/>
  <c r="O163" i="9" s="1"/>
  <c r="Y163" i="9" s="1"/>
  <c r="E140" i="9"/>
  <c r="O140" i="9" s="1"/>
  <c r="Y140" i="9" s="1"/>
  <c r="E15" i="9"/>
  <c r="O15" i="9" s="1"/>
  <c r="Y15" i="9" s="1"/>
  <c r="E254" i="9"/>
  <c r="O254" i="9" s="1"/>
  <c r="Y254" i="9" s="1"/>
  <c r="E270" i="9"/>
  <c r="O270" i="9" s="1"/>
  <c r="Y270" i="9" s="1"/>
  <c r="E293" i="9"/>
  <c r="O293" i="9" s="1"/>
  <c r="Y293" i="9" s="1"/>
  <c r="E292" i="9"/>
  <c r="O292" i="9" s="1"/>
  <c r="Y292" i="9" s="1"/>
  <c r="E269" i="9"/>
  <c r="O269" i="9" s="1"/>
  <c r="Y269" i="9" s="1"/>
  <c r="E175" i="9"/>
  <c r="O175" i="9" s="1"/>
  <c r="Y175" i="9" s="1"/>
  <c r="E36" i="9"/>
  <c r="O36" i="9" s="1"/>
  <c r="Y36" i="9" s="1"/>
  <c r="E314" i="9"/>
  <c r="O314" i="9" s="1"/>
  <c r="Y314" i="9" s="1"/>
  <c r="E284" i="9"/>
  <c r="O284" i="9" s="1"/>
  <c r="Y284" i="9" s="1"/>
  <c r="E138" i="9"/>
  <c r="O138" i="9" s="1"/>
  <c r="Y138" i="9" s="1"/>
  <c r="E167" i="9"/>
  <c r="O167" i="9" s="1"/>
  <c r="Y167" i="9" s="1"/>
  <c r="E280" i="9"/>
  <c r="O280" i="9" s="1"/>
  <c r="Y280" i="9" s="1"/>
  <c r="E68" i="9"/>
  <c r="O68" i="9" s="1"/>
  <c r="Y68" i="9" s="1"/>
  <c r="E170" i="9"/>
  <c r="O170" i="9" s="1"/>
  <c r="Y170" i="9" s="1"/>
  <c r="E43" i="9"/>
  <c r="O43" i="9" s="1"/>
  <c r="Y43" i="9" s="1"/>
  <c r="E78" i="9"/>
  <c r="O78" i="9" s="1"/>
  <c r="Y78" i="9" s="1"/>
  <c r="E219" i="9"/>
  <c r="O219" i="9" s="1"/>
  <c r="Y219" i="9" s="1"/>
  <c r="E124" i="9"/>
  <c r="O124" i="9" s="1"/>
  <c r="Y124" i="9" s="1"/>
  <c r="E251" i="9"/>
  <c r="O251" i="9" s="1"/>
  <c r="Y251" i="9" s="1"/>
  <c r="E299" i="9"/>
  <c r="O299" i="9" s="1"/>
  <c r="Y299" i="9" s="1"/>
  <c r="E6" i="9"/>
  <c r="O6" i="9" s="1"/>
  <c r="Y6" i="9" s="1"/>
  <c r="E195" i="9"/>
  <c r="O195" i="9" s="1"/>
  <c r="Y195" i="9" s="1"/>
  <c r="E218" i="9"/>
  <c r="O218" i="9" s="1"/>
  <c r="Y218" i="9" s="1"/>
  <c r="E198" i="9"/>
  <c r="O198" i="9" s="1"/>
  <c r="Y198" i="9" s="1"/>
  <c r="E143" i="9"/>
  <c r="O143" i="9" s="1"/>
  <c r="Y143" i="9" s="1"/>
  <c r="E172" i="9"/>
  <c r="O172" i="9" s="1"/>
  <c r="Y172" i="9" s="1"/>
  <c r="E346" i="9"/>
  <c r="O346" i="9" s="1"/>
  <c r="Y346" i="9" s="1"/>
  <c r="E317" i="9"/>
  <c r="O317" i="9" s="1"/>
  <c r="Y317" i="9" s="1"/>
  <c r="E238" i="9"/>
  <c r="O238" i="9" s="1"/>
  <c r="Y238" i="9" s="1"/>
  <c r="E100" i="9"/>
  <c r="O100" i="9" s="1"/>
  <c r="Y100" i="9" s="1"/>
  <c r="E295" i="9"/>
  <c r="O295" i="9" s="1"/>
  <c r="Y295" i="9" s="1"/>
  <c r="E210" i="9"/>
  <c r="O210" i="9" s="1"/>
  <c r="Y210" i="9" s="1"/>
  <c r="E244" i="9"/>
  <c r="O244" i="9" s="1"/>
  <c r="Y244" i="9" s="1"/>
  <c r="E241" i="9"/>
  <c r="O241" i="9" s="1"/>
  <c r="Y241" i="9" s="1"/>
  <c r="E82" i="9"/>
  <c r="O82" i="9" s="1"/>
  <c r="Y82" i="9" s="1"/>
  <c r="E55" i="9"/>
  <c r="O55" i="9" s="1"/>
  <c r="Y55" i="9" s="1"/>
  <c r="E347" i="9"/>
  <c r="O347" i="9" s="1"/>
  <c r="Y347" i="9" s="1"/>
  <c r="E240" i="9"/>
  <c r="O240" i="9" s="1"/>
  <c r="Y240" i="9" s="1"/>
  <c r="E20" i="9"/>
  <c r="O20" i="9" s="1"/>
  <c r="Y20" i="9" s="1"/>
  <c r="E112" i="9"/>
  <c r="O112" i="9" s="1"/>
  <c r="Y112" i="9" s="1"/>
  <c r="E355" i="9"/>
  <c r="O355" i="9" s="1"/>
  <c r="Y355" i="9" s="1"/>
  <c r="E37" i="9"/>
  <c r="O37" i="9" s="1"/>
  <c r="Y37" i="9" s="1"/>
  <c r="E120" i="9"/>
  <c r="O120" i="9" s="1"/>
  <c r="Y120" i="9" s="1"/>
  <c r="E258" i="9"/>
  <c r="O258" i="9" s="1"/>
  <c r="Y258" i="9" s="1"/>
  <c r="E30" i="9"/>
  <c r="O30" i="9" s="1"/>
  <c r="Y30" i="9" s="1"/>
  <c r="E142" i="9"/>
  <c r="O142" i="9" s="1"/>
  <c r="Y142" i="9" s="1"/>
  <c r="E58" i="9"/>
  <c r="O58" i="9" s="1"/>
  <c r="Y58" i="9" s="1"/>
  <c r="E50" i="9"/>
  <c r="O50" i="9" s="1"/>
  <c r="Y50" i="9" s="1"/>
  <c r="E109" i="9"/>
  <c r="O109" i="9" s="1"/>
  <c r="Y109" i="9" s="1"/>
  <c r="E102" i="9"/>
  <c r="O102" i="9" s="1"/>
  <c r="Y102" i="9" s="1"/>
  <c r="E117" i="9"/>
  <c r="O117" i="9" s="1"/>
  <c r="Y117" i="9" s="1"/>
  <c r="E137" i="9"/>
  <c r="O137" i="9" s="1"/>
  <c r="Y137" i="9" s="1"/>
  <c r="E243" i="9"/>
  <c r="O243" i="9" s="1"/>
  <c r="Y243" i="9" s="1"/>
  <c r="E92" i="9"/>
  <c r="O92" i="9" s="1"/>
  <c r="Y92" i="9" s="1"/>
  <c r="E129" i="9"/>
  <c r="O129" i="9" s="1"/>
  <c r="Y129" i="9" s="1"/>
  <c r="E162" i="9"/>
  <c r="O162" i="9" s="1"/>
  <c r="Y162" i="9" s="1"/>
  <c r="E318" i="9"/>
  <c r="O318" i="9" s="1"/>
  <c r="Y318" i="9" s="1"/>
  <c r="E191" i="9"/>
  <c r="O191" i="9" s="1"/>
  <c r="Y191" i="9" s="1"/>
  <c r="E13" i="9"/>
  <c r="O13" i="9" s="1"/>
  <c r="Y13" i="9" s="1"/>
  <c r="E184" i="9"/>
  <c r="O184" i="9" s="1"/>
  <c r="Y184" i="9" s="1"/>
  <c r="E31" i="9"/>
  <c r="O31" i="9" s="1"/>
  <c r="Y31" i="9" s="1"/>
  <c r="E99" i="9"/>
  <c r="O99" i="9" s="1"/>
  <c r="Y99" i="9" s="1"/>
  <c r="E348" i="9"/>
  <c r="O348" i="9" s="1"/>
  <c r="Y348" i="9" s="1"/>
  <c r="E358" i="9"/>
  <c r="O358" i="9" s="1"/>
  <c r="Y358" i="9" s="1"/>
  <c r="E80" i="9"/>
  <c r="O80" i="9" s="1"/>
  <c r="Y80" i="9" s="1"/>
  <c r="E291" i="9"/>
  <c r="O291" i="9" s="1"/>
  <c r="Y291" i="9" s="1"/>
  <c r="E59" i="9"/>
  <c r="O59" i="9" s="1"/>
  <c r="Y59" i="9" s="1"/>
  <c r="E278" i="9"/>
  <c r="O278" i="9" s="1"/>
  <c r="Y278" i="9" s="1"/>
  <c r="E286" i="9"/>
  <c r="O286" i="9" s="1"/>
  <c r="Y286" i="9" s="1"/>
  <c r="E345" i="9"/>
  <c r="O345" i="9" s="1"/>
  <c r="Y345" i="9" s="1"/>
  <c r="E305" i="9"/>
  <c r="O305" i="9" s="1"/>
  <c r="Y305" i="9" s="1"/>
  <c r="E215" i="9"/>
  <c r="O215" i="9" s="1"/>
  <c r="Y215" i="9" s="1"/>
  <c r="E279" i="9"/>
  <c r="O279" i="9" s="1"/>
  <c r="Y279" i="9" s="1"/>
  <c r="E259" i="9"/>
  <c r="O259" i="9" s="1"/>
  <c r="Y259" i="9" s="1"/>
  <c r="E121" i="9"/>
  <c r="O121" i="9" s="1"/>
  <c r="Y121" i="9" s="1"/>
  <c r="E40" i="9"/>
  <c r="O40" i="9" s="1"/>
  <c r="Y40" i="9" s="1"/>
  <c r="E266" i="9"/>
  <c r="O266" i="9" s="1"/>
  <c r="Y266" i="9" s="1"/>
  <c r="E169" i="9"/>
  <c r="O169" i="9" s="1"/>
  <c r="Y169" i="9" s="1"/>
  <c r="E276" i="9"/>
  <c r="O276" i="9" s="1"/>
  <c r="Y276" i="9" s="1"/>
  <c r="E77" i="9"/>
  <c r="O77" i="9" s="1"/>
  <c r="Y77" i="9" s="1"/>
  <c r="E311" i="9"/>
  <c r="O311" i="9" s="1"/>
  <c r="Y311" i="9" s="1"/>
  <c r="E362" i="9"/>
  <c r="O362" i="9" s="1"/>
  <c r="Y362" i="9" s="1"/>
  <c r="E103" i="9"/>
  <c r="O103" i="9" s="1"/>
  <c r="Y103" i="9" s="1"/>
  <c r="E179" i="9"/>
  <c r="O179" i="9" s="1"/>
  <c r="Y179" i="9" s="1"/>
  <c r="E274" i="9"/>
  <c r="O274" i="9" s="1"/>
  <c r="Y274" i="9" s="1"/>
  <c r="E224" i="9"/>
  <c r="O224" i="9" s="1"/>
  <c r="Y224" i="9" s="1"/>
  <c r="E334" i="9"/>
  <c r="O334" i="9" s="1"/>
  <c r="Y334" i="9" s="1"/>
  <c r="E267" i="9"/>
  <c r="O267" i="9" s="1"/>
  <c r="Y267" i="9" s="1"/>
  <c r="E256" i="9"/>
  <c r="O256" i="9" s="1"/>
  <c r="Y256" i="9" s="1"/>
  <c r="E73" i="9"/>
  <c r="O73" i="9" s="1"/>
  <c r="Y73" i="9" s="1"/>
  <c r="E67" i="9"/>
  <c r="O67" i="9" s="1"/>
  <c r="Y67" i="9" s="1"/>
  <c r="E255" i="9"/>
  <c r="O255" i="9" s="1"/>
  <c r="Y255" i="9" s="1"/>
  <c r="E227" i="9"/>
  <c r="O227" i="9" s="1"/>
  <c r="Y227" i="9" s="1"/>
  <c r="E126" i="9"/>
  <c r="O126" i="9" s="1"/>
  <c r="Y126" i="9" s="1"/>
  <c r="E168" i="9"/>
  <c r="O168" i="9" s="1"/>
  <c r="Y168" i="9" s="1"/>
  <c r="E17" i="9"/>
  <c r="O17" i="9" s="1"/>
  <c r="Y17" i="9" s="1"/>
  <c r="E118" i="9"/>
  <c r="O118" i="9" s="1"/>
  <c r="Y118" i="9" s="1"/>
  <c r="E86" i="9"/>
  <c r="O86" i="9" s="1"/>
  <c r="Y86" i="9" s="1"/>
  <c r="E323" i="9"/>
  <c r="O323" i="9" s="1"/>
  <c r="Y323" i="9" s="1"/>
  <c r="E330" i="9"/>
  <c r="O330" i="9" s="1"/>
  <c r="Y330" i="9" s="1"/>
  <c r="E146" i="9"/>
  <c r="O146" i="9" s="1"/>
  <c r="Y146" i="9" s="1"/>
  <c r="E98" i="9"/>
  <c r="O98" i="9" s="1"/>
  <c r="Y98" i="9" s="1"/>
  <c r="E204" i="9"/>
  <c r="O204" i="9" s="1"/>
  <c r="Y204" i="9" s="1"/>
  <c r="E72" i="9"/>
  <c r="O72" i="9" s="1"/>
  <c r="Y72" i="9" s="1"/>
  <c r="E304" i="9"/>
  <c r="O304" i="9" s="1"/>
  <c r="Y304" i="9" s="1"/>
  <c r="E116" i="9"/>
  <c r="O116" i="9" s="1"/>
  <c r="Y116" i="9" s="1"/>
  <c r="E294" i="9"/>
  <c r="O294" i="9" s="1"/>
  <c r="Y294" i="9" s="1"/>
  <c r="E221" i="9"/>
  <c r="O221" i="9" s="1"/>
  <c r="Y221" i="9" s="1"/>
  <c r="E174" i="9"/>
  <c r="O174" i="9" s="1"/>
  <c r="Y174" i="9" s="1"/>
  <c r="E44" i="9"/>
  <c r="O44" i="9" s="1"/>
  <c r="Y44" i="9" s="1"/>
  <c r="E10" i="9"/>
  <c r="O10" i="9" s="1"/>
  <c r="Y10" i="9" s="1"/>
  <c r="E71" i="9"/>
  <c r="O71" i="9" s="1"/>
  <c r="Y71" i="9" s="1"/>
  <c r="E136" i="9"/>
  <c r="O136" i="9" s="1"/>
  <c r="Y136" i="9" s="1"/>
  <c r="E178" i="9"/>
  <c r="O178" i="9" s="1"/>
  <c r="Y178" i="9" s="1"/>
  <c r="E21" i="9"/>
  <c r="O21" i="9" s="1"/>
  <c r="Y21" i="9" s="1"/>
  <c r="E46" i="9"/>
  <c r="O46" i="9" s="1"/>
  <c r="Y46" i="9" s="1"/>
  <c r="E154" i="9"/>
  <c r="O154" i="9" s="1"/>
  <c r="Y154" i="9" s="1"/>
  <c r="E322" i="9"/>
  <c r="O322" i="9" s="1"/>
  <c r="Y322" i="9" s="1"/>
  <c r="E338" i="9"/>
  <c r="O338" i="9" s="1"/>
  <c r="Y338" i="9" s="1"/>
  <c r="E150" i="9"/>
  <c r="O150" i="9" s="1"/>
  <c r="Y150" i="9" s="1"/>
  <c r="E165" i="9"/>
  <c r="O165" i="9" s="1"/>
  <c r="Y165" i="9" s="1"/>
  <c r="E366" i="9"/>
  <c r="O366" i="9" s="1"/>
  <c r="Y366" i="9" s="1"/>
  <c r="E24" i="9"/>
  <c r="O24" i="9" s="1"/>
  <c r="Y24" i="9" s="1"/>
  <c r="E187" i="9"/>
  <c r="O187" i="9" s="1"/>
  <c r="Y187" i="9" s="1"/>
  <c r="E176" i="9"/>
  <c r="O176" i="9" s="1"/>
  <c r="Y176" i="9" s="1"/>
  <c r="E196" i="9"/>
  <c r="O196" i="9" s="1"/>
  <c r="Y196" i="9" s="1"/>
  <c r="E327" i="9"/>
  <c r="O327" i="9" s="1"/>
  <c r="Y327" i="9" s="1"/>
  <c r="E159" i="9"/>
  <c r="O159" i="9" s="1"/>
  <c r="Y159" i="9" s="1"/>
  <c r="E242" i="9"/>
  <c r="O242" i="9" s="1"/>
  <c r="Y242" i="9" s="1"/>
  <c r="E320" i="9"/>
  <c r="O320" i="9" s="1"/>
  <c r="Y320" i="9" s="1"/>
  <c r="E234" i="9"/>
  <c r="O234" i="9" s="1"/>
  <c r="Y234" i="9" s="1"/>
  <c r="E145" i="9"/>
  <c r="O145" i="9" s="1"/>
  <c r="Y145" i="9" s="1"/>
  <c r="E25" i="9"/>
  <c r="O25" i="9" s="1"/>
  <c r="Y25" i="9" s="1"/>
  <c r="E9" i="9"/>
  <c r="O9" i="9" s="1"/>
  <c r="Y9" i="9" s="1"/>
  <c r="E56" i="9"/>
  <c r="O56" i="9" s="1"/>
  <c r="Y56" i="9" s="1"/>
  <c r="E156" i="9"/>
  <c r="O156" i="9" s="1"/>
  <c r="Y156" i="9" s="1"/>
  <c r="E316" i="9"/>
  <c r="O316" i="9" s="1"/>
  <c r="Y316" i="9" s="1"/>
  <c r="E79" i="9"/>
  <c r="O79" i="9" s="1"/>
  <c r="Y79" i="9" s="1"/>
  <c r="E296" i="9"/>
  <c r="O296" i="9" s="1"/>
  <c r="Y296" i="9" s="1"/>
  <c r="E128" i="9"/>
  <c r="O128" i="9" s="1"/>
  <c r="Y128" i="9" s="1"/>
  <c r="E223" i="9"/>
  <c r="O223" i="9" s="1"/>
  <c r="Y223" i="9" s="1"/>
  <c r="E144" i="9"/>
  <c r="O144" i="9" s="1"/>
  <c r="Y144" i="9" s="1"/>
  <c r="E333" i="9"/>
  <c r="O333" i="9" s="1"/>
  <c r="Y333" i="9" s="1"/>
  <c r="E326" i="9"/>
  <c r="O326" i="9" s="1"/>
  <c r="Y326" i="9" s="1"/>
  <c r="E212" i="9"/>
  <c r="O212" i="9" s="1"/>
  <c r="Y212" i="9" s="1"/>
  <c r="E34" i="9"/>
  <c r="O34" i="9" s="1"/>
  <c r="Y34" i="9" s="1"/>
  <c r="E74" i="9"/>
  <c r="O74" i="9" s="1"/>
  <c r="Y74" i="9" s="1"/>
  <c r="E130" i="9"/>
  <c r="O130" i="9" s="1"/>
  <c r="Y130" i="9" s="1"/>
  <c r="E189" i="9"/>
  <c r="O189" i="9" s="1"/>
  <c r="Y189" i="9" s="1"/>
  <c r="E75" i="9"/>
  <c r="O75" i="9" s="1"/>
  <c r="Y75" i="9" s="1"/>
  <c r="E252" i="9"/>
  <c r="O252" i="9" s="1"/>
  <c r="Y252" i="9" s="1"/>
  <c r="E19" i="9"/>
  <c r="O19" i="9" s="1"/>
  <c r="Y19" i="9" s="1"/>
  <c r="E268" i="9"/>
  <c r="O268" i="9" s="1"/>
  <c r="Y268" i="9" s="1"/>
  <c r="E160" i="9"/>
  <c r="O160" i="9" s="1"/>
  <c r="Y160" i="9" s="1"/>
  <c r="E232" i="9"/>
  <c r="O232" i="9" s="1"/>
  <c r="Y232" i="9" s="1"/>
  <c r="E183" i="9"/>
  <c r="O183" i="9" s="1"/>
  <c r="Y183" i="9" s="1"/>
  <c r="E132" i="9"/>
  <c r="O132" i="9" s="1"/>
  <c r="Y132" i="9" s="1"/>
  <c r="E303" i="9"/>
  <c r="O303" i="9" s="1"/>
  <c r="Y303" i="9" s="1"/>
  <c r="E275" i="9"/>
  <c r="O275" i="9" s="1"/>
  <c r="Y275" i="9" s="1"/>
  <c r="E222" i="9"/>
  <c r="O222" i="9" s="1"/>
  <c r="Y222" i="9" s="1"/>
  <c r="E97" i="9"/>
  <c r="O97" i="9" s="1"/>
  <c r="Y97" i="9" s="1"/>
  <c r="E272" i="9"/>
  <c r="O272" i="9" s="1"/>
  <c r="Y272" i="9" s="1"/>
  <c r="E41" i="9"/>
  <c r="O41" i="9" s="1"/>
  <c r="Y41" i="9" s="1"/>
  <c r="BP177" i="6"/>
  <c r="BX177" i="6"/>
  <c r="BO177" i="6"/>
  <c r="BM177" i="6"/>
  <c r="CQ177" i="6"/>
  <c r="BU177" i="6"/>
  <c r="BK177" i="6"/>
  <c r="BW177" i="6"/>
  <c r="BS177" i="6"/>
  <c r="BN177" i="6"/>
  <c r="BL176" i="6"/>
  <c r="BR177" i="6"/>
  <c r="BQ177" i="6"/>
  <c r="BT177" i="6"/>
  <c r="BV177" i="6"/>
  <c r="BX71" i="6"/>
  <c r="BV71" i="6"/>
  <c r="BM71" i="6"/>
  <c r="BS71" i="6"/>
  <c r="BR71" i="6"/>
  <c r="BO71" i="6"/>
  <c r="BP71" i="6"/>
  <c r="BW71" i="6"/>
  <c r="BU71" i="6"/>
  <c r="BN71" i="6"/>
  <c r="BT71" i="6"/>
  <c r="BQ71" i="6"/>
  <c r="BX53" i="6"/>
  <c r="BM53" i="6"/>
  <c r="BQ53" i="6"/>
  <c r="BR53" i="6"/>
  <c r="BO53" i="6"/>
  <c r="BT53" i="6"/>
  <c r="CM53" i="6" s="1"/>
  <c r="BU53" i="6"/>
  <c r="BN53" i="6"/>
  <c r="BP53" i="6"/>
  <c r="BW53" i="6"/>
  <c r="BV53" i="6"/>
  <c r="BS53" i="6"/>
  <c r="BV72" i="6"/>
  <c r="BO72" i="6"/>
  <c r="BU72" i="6"/>
  <c r="BN72" i="6"/>
  <c r="BQ72" i="6"/>
  <c r="BP72" i="6"/>
  <c r="BW72" i="6"/>
  <c r="BM72" i="6"/>
  <c r="BR72" i="6"/>
  <c r="BX72" i="6"/>
  <c r="BT72" i="6"/>
  <c r="BS72" i="6"/>
  <c r="BR78" i="6"/>
  <c r="BQ78" i="6"/>
  <c r="BN78" i="6"/>
  <c r="BS78" i="6"/>
  <c r="BM78" i="6"/>
  <c r="BX78" i="6"/>
  <c r="BU78" i="6"/>
  <c r="BV78" i="6"/>
  <c r="BO78" i="6"/>
  <c r="BW78" i="6"/>
  <c r="BT78" i="6"/>
  <c r="BP78" i="6"/>
  <c r="BP18" i="6"/>
  <c r="BT18" i="6"/>
  <c r="BO18" i="6"/>
  <c r="BU18" i="6"/>
  <c r="BR18" i="6"/>
  <c r="BS18" i="6"/>
  <c r="BN18" i="6"/>
  <c r="BM18" i="6"/>
  <c r="BQ18" i="6"/>
  <c r="BV18" i="6"/>
  <c r="BW18" i="6"/>
  <c r="BX18" i="6"/>
  <c r="BL23" i="6"/>
  <c r="BL44" i="6"/>
  <c r="BL100" i="6"/>
  <c r="BL124" i="6"/>
  <c r="BT87" i="6"/>
  <c r="BR87" i="6"/>
  <c r="BX87" i="6"/>
  <c r="BN87" i="6"/>
  <c r="BW87" i="6"/>
  <c r="BQ87" i="6"/>
  <c r="CJ88" i="6" s="1"/>
  <c r="BU87" i="6"/>
  <c r="CE88" i="6" s="1"/>
  <c r="BV87" i="6"/>
  <c r="BS87" i="6"/>
  <c r="BM87" i="6"/>
  <c r="BP87" i="6"/>
  <c r="BO87" i="6"/>
  <c r="BT31" i="6"/>
  <c r="BV31" i="6"/>
  <c r="BU31" i="6"/>
  <c r="BP31" i="6"/>
  <c r="BQ31" i="6"/>
  <c r="BW31" i="6"/>
  <c r="BM31" i="6"/>
  <c r="BS31" i="6"/>
  <c r="BX31" i="6"/>
  <c r="BN31" i="6"/>
  <c r="BR31" i="6"/>
  <c r="BO31" i="6"/>
  <c r="BW59" i="6"/>
  <c r="BM59" i="6"/>
  <c r="BP59" i="6"/>
  <c r="BV59" i="6"/>
  <c r="BU59" i="6"/>
  <c r="BQ59" i="6"/>
  <c r="BO59" i="6"/>
  <c r="BT59" i="6"/>
  <c r="BR59" i="6"/>
  <c r="BS59" i="6"/>
  <c r="BN59" i="6"/>
  <c r="BX59" i="6"/>
  <c r="BM173" i="6"/>
  <c r="BS173" i="6"/>
  <c r="BX173" i="6"/>
  <c r="BW173" i="6"/>
  <c r="BU173" i="6"/>
  <c r="CQ173" i="6"/>
  <c r="BV173" i="6"/>
  <c r="BR173" i="6"/>
  <c r="BQ173" i="6"/>
  <c r="BT173" i="6"/>
  <c r="BL172" i="6"/>
  <c r="BP173" i="6"/>
  <c r="BN173" i="6"/>
  <c r="BO173" i="6"/>
  <c r="BK173" i="6"/>
  <c r="G178" i="9"/>
  <c r="Q178" i="9" s="1"/>
  <c r="AA178" i="9" s="1"/>
  <c r="G236" i="9"/>
  <c r="Q236" i="9" s="1"/>
  <c r="AA236" i="9" s="1"/>
  <c r="G44" i="9"/>
  <c r="Q44" i="9" s="1"/>
  <c r="AA44" i="9" s="1"/>
  <c r="G165" i="9"/>
  <c r="Q165" i="9" s="1"/>
  <c r="AA165" i="9" s="1"/>
  <c r="G301" i="9"/>
  <c r="Q301" i="9" s="1"/>
  <c r="AA301" i="9" s="1"/>
  <c r="G252" i="9"/>
  <c r="Q252" i="9" s="1"/>
  <c r="AA252" i="9" s="1"/>
  <c r="G37" i="9"/>
  <c r="Q37" i="9" s="1"/>
  <c r="AA37" i="9" s="1"/>
  <c r="G232" i="9"/>
  <c r="Q232" i="9" s="1"/>
  <c r="AA232" i="9" s="1"/>
  <c r="G251" i="9"/>
  <c r="Q251" i="9" s="1"/>
  <c r="AA251" i="9" s="1"/>
  <c r="G101" i="9"/>
  <c r="Q101" i="9" s="1"/>
  <c r="AA101" i="9" s="1"/>
  <c r="G111" i="9"/>
  <c r="Q111" i="9" s="1"/>
  <c r="AA111" i="9" s="1"/>
  <c r="G338" i="9"/>
  <c r="Q338" i="9" s="1"/>
  <c r="AA338" i="9" s="1"/>
  <c r="G14" i="9"/>
  <c r="Q14" i="9" s="1"/>
  <c r="AA14" i="9" s="1"/>
  <c r="G103" i="9"/>
  <c r="Q103" i="9" s="1"/>
  <c r="AA103" i="9" s="1"/>
  <c r="G125" i="9"/>
  <c r="Q125" i="9" s="1"/>
  <c r="AA125" i="9" s="1"/>
  <c r="G7" i="9"/>
  <c r="Q7" i="9" s="1"/>
  <c r="AA7" i="9" s="1"/>
  <c r="G163" i="9"/>
  <c r="Q163" i="9" s="1"/>
  <c r="AA163" i="9" s="1"/>
  <c r="G36" i="9"/>
  <c r="Q36" i="9" s="1"/>
  <c r="AA36" i="9" s="1"/>
  <c r="G42" i="9"/>
  <c r="Q42" i="9" s="1"/>
  <c r="AA42" i="9" s="1"/>
  <c r="G176" i="9"/>
  <c r="Q176" i="9" s="1"/>
  <c r="AA176" i="9" s="1"/>
  <c r="G39" i="9"/>
  <c r="Q39" i="9" s="1"/>
  <c r="AA39" i="9" s="1"/>
  <c r="G256" i="9"/>
  <c r="Q256" i="9" s="1"/>
  <c r="AA256" i="9" s="1"/>
  <c r="G303" i="9"/>
  <c r="Q303" i="9" s="1"/>
  <c r="AA303" i="9" s="1"/>
  <c r="G118" i="9"/>
  <c r="Q118" i="9" s="1"/>
  <c r="AA118" i="9" s="1"/>
  <c r="G66" i="9"/>
  <c r="Q66" i="9" s="1"/>
  <c r="AA66" i="9" s="1"/>
  <c r="G21" i="9"/>
  <c r="Q21" i="9" s="1"/>
  <c r="AA21" i="9" s="1"/>
  <c r="G143" i="9"/>
  <c r="Q143" i="9" s="1"/>
  <c r="AA143" i="9" s="1"/>
  <c r="G106" i="9"/>
  <c r="Q106" i="9" s="1"/>
  <c r="AA106" i="9" s="1"/>
  <c r="G5" i="9"/>
  <c r="Q5" i="9" s="1"/>
  <c r="AA5" i="9" s="1"/>
  <c r="G295" i="9"/>
  <c r="Q295" i="9" s="1"/>
  <c r="AA295" i="9" s="1"/>
  <c r="G119" i="9"/>
  <c r="Q119" i="9" s="1"/>
  <c r="AA119" i="9" s="1"/>
  <c r="G353" i="9"/>
  <c r="Q353" i="9" s="1"/>
  <c r="AA353" i="9" s="1"/>
  <c r="G214" i="9"/>
  <c r="Q214" i="9" s="1"/>
  <c r="AA214" i="9" s="1"/>
  <c r="G203" i="9"/>
  <c r="Q203" i="9" s="1"/>
  <c r="AA203" i="9" s="1"/>
  <c r="G79" i="9"/>
  <c r="Q79" i="9" s="1"/>
  <c r="AA79" i="9" s="1"/>
  <c r="G10" i="9"/>
  <c r="Q10" i="9" s="1"/>
  <c r="AA10" i="9" s="1"/>
  <c r="G296" i="9"/>
  <c r="Q296" i="9" s="1"/>
  <c r="AA296" i="9" s="1"/>
  <c r="G245" i="9"/>
  <c r="Q245" i="9" s="1"/>
  <c r="AA245" i="9" s="1"/>
  <c r="G309" i="9"/>
  <c r="Q309" i="9" s="1"/>
  <c r="AA309" i="9" s="1"/>
  <c r="G77" i="9"/>
  <c r="Q77" i="9" s="1"/>
  <c r="AA77" i="9" s="1"/>
  <c r="G235" i="9"/>
  <c r="Q235" i="9" s="1"/>
  <c r="AA235" i="9" s="1"/>
  <c r="G266" i="9"/>
  <c r="Q266" i="9" s="1"/>
  <c r="AA266" i="9" s="1"/>
  <c r="G175" i="9"/>
  <c r="Q175" i="9" s="1"/>
  <c r="AA175" i="9" s="1"/>
  <c r="G190" i="9"/>
  <c r="Q190" i="9" s="1"/>
  <c r="AA190" i="9" s="1"/>
  <c r="G366" i="9"/>
  <c r="Q366" i="9" s="1"/>
  <c r="AA366" i="9" s="1"/>
  <c r="G267" i="9"/>
  <c r="Q267" i="9" s="1"/>
  <c r="AA267" i="9" s="1"/>
  <c r="G40" i="9"/>
  <c r="Q40" i="9" s="1"/>
  <c r="AA40" i="9" s="1"/>
  <c r="G151" i="9"/>
  <c r="Q151" i="9" s="1"/>
  <c r="AA151" i="9" s="1"/>
  <c r="G157" i="9"/>
  <c r="Q157" i="9" s="1"/>
  <c r="AA157" i="9" s="1"/>
  <c r="G8" i="9"/>
  <c r="Q8" i="9" s="1"/>
  <c r="AA8" i="9" s="1"/>
  <c r="G102" i="9"/>
  <c r="Q102" i="9" s="1"/>
  <c r="AA102" i="9" s="1"/>
  <c r="G312" i="9"/>
  <c r="Q312" i="9" s="1"/>
  <c r="AA312" i="9" s="1"/>
  <c r="G156" i="9"/>
  <c r="Q156" i="9" s="1"/>
  <c r="AA156" i="9" s="1"/>
  <c r="G313" i="9"/>
  <c r="Q313" i="9" s="1"/>
  <c r="AA313" i="9" s="1"/>
  <c r="G49" i="9"/>
  <c r="Q49" i="9" s="1"/>
  <c r="AA49" i="9" s="1"/>
  <c r="G364" i="9"/>
  <c r="Q364" i="9" s="1"/>
  <c r="AA364" i="9" s="1"/>
  <c r="G283" i="9"/>
  <c r="Q283" i="9" s="1"/>
  <c r="AA283" i="9" s="1"/>
  <c r="G308" i="9"/>
  <c r="Q308" i="9" s="1"/>
  <c r="AA308" i="9" s="1"/>
  <c r="G95" i="9"/>
  <c r="Q95" i="9" s="1"/>
  <c r="AA95" i="9" s="1"/>
  <c r="G55" i="9"/>
  <c r="Q55" i="9" s="1"/>
  <c r="AA55" i="9" s="1"/>
  <c r="G262" i="9"/>
  <c r="Q262" i="9" s="1"/>
  <c r="AA262" i="9" s="1"/>
  <c r="G54" i="9"/>
  <c r="Q54" i="9" s="1"/>
  <c r="AA54" i="9" s="1"/>
  <c r="G132" i="9"/>
  <c r="Q132" i="9" s="1"/>
  <c r="AA132" i="9" s="1"/>
  <c r="G126" i="9"/>
  <c r="Q126" i="9" s="1"/>
  <c r="AA126" i="9" s="1"/>
  <c r="G310" i="9"/>
  <c r="Q310" i="9" s="1"/>
  <c r="AA310" i="9" s="1"/>
  <c r="G26" i="9"/>
  <c r="Q26" i="9" s="1"/>
  <c r="AA26" i="9" s="1"/>
  <c r="G104" i="9"/>
  <c r="Q104" i="9" s="1"/>
  <c r="AA104" i="9" s="1"/>
  <c r="G316" i="9"/>
  <c r="Q316" i="9" s="1"/>
  <c r="AA316" i="9" s="1"/>
  <c r="G152" i="9"/>
  <c r="Q152" i="9" s="1"/>
  <c r="AA152" i="9" s="1"/>
  <c r="G197" i="9"/>
  <c r="Q197" i="9" s="1"/>
  <c r="AA197" i="9" s="1"/>
  <c r="G228" i="9"/>
  <c r="Q228" i="9" s="1"/>
  <c r="AA228" i="9" s="1"/>
  <c r="G94" i="9"/>
  <c r="Q94" i="9" s="1"/>
  <c r="AA94" i="9" s="1"/>
  <c r="G133" i="9"/>
  <c r="Q133" i="9" s="1"/>
  <c r="AA133" i="9" s="1"/>
  <c r="G24" i="9"/>
  <c r="Q24" i="9" s="1"/>
  <c r="AA24" i="9" s="1"/>
  <c r="G226" i="9"/>
  <c r="Q226" i="9" s="1"/>
  <c r="AA226" i="9" s="1"/>
  <c r="G336" i="9"/>
  <c r="Q336" i="9" s="1"/>
  <c r="AA336" i="9" s="1"/>
  <c r="G192" i="9"/>
  <c r="Q192" i="9" s="1"/>
  <c r="AA192" i="9" s="1"/>
  <c r="G201" i="9"/>
  <c r="Q201" i="9" s="1"/>
  <c r="G78" i="9"/>
  <c r="Q78" i="9" s="1"/>
  <c r="AA78" i="9" s="1"/>
  <c r="G120" i="9"/>
  <c r="Q120" i="9" s="1"/>
  <c r="AA120" i="9" s="1"/>
  <c r="G215" i="9"/>
  <c r="Q215" i="9" s="1"/>
  <c r="AA215" i="9" s="1"/>
  <c r="G25" i="9"/>
  <c r="Q25" i="9" s="1"/>
  <c r="AA25" i="9" s="1"/>
  <c r="G329" i="9"/>
  <c r="Q329" i="9" s="1"/>
  <c r="AA329" i="9" s="1"/>
  <c r="G273" i="9"/>
  <c r="Q273" i="9" s="1"/>
  <c r="AA273" i="9" s="1"/>
  <c r="G170" i="9"/>
  <c r="Q170" i="9" s="1"/>
  <c r="AA170" i="9" s="1"/>
  <c r="G180" i="9"/>
  <c r="Q180" i="9" s="1"/>
  <c r="AA180" i="9" s="1"/>
  <c r="G2" i="9"/>
  <c r="Q2" i="9" s="1"/>
  <c r="AA2" i="9" s="1"/>
  <c r="G276" i="9"/>
  <c r="Q276" i="9" s="1"/>
  <c r="AA276" i="9" s="1"/>
  <c r="G363" i="9"/>
  <c r="Q363" i="9" s="1"/>
  <c r="AA363" i="9" s="1"/>
  <c r="G260" i="9"/>
  <c r="Q260" i="9" s="1"/>
  <c r="AA260" i="9" s="1"/>
  <c r="G207" i="9"/>
  <c r="Q207" i="9" s="1"/>
  <c r="AA207" i="9" s="1"/>
  <c r="G43" i="9"/>
  <c r="Q43" i="9" s="1"/>
  <c r="AA43" i="9" s="1"/>
  <c r="G138" i="9"/>
  <c r="Q138" i="9" s="1"/>
  <c r="AA138" i="9" s="1"/>
  <c r="G346" i="9"/>
  <c r="Q346" i="9" s="1"/>
  <c r="AA346" i="9" s="1"/>
  <c r="G221" i="9"/>
  <c r="Q221" i="9" s="1"/>
  <c r="AA221" i="9" s="1"/>
  <c r="G200" i="9"/>
  <c r="Q200" i="9" s="1"/>
  <c r="AA200" i="9" s="1"/>
  <c r="G73" i="9"/>
  <c r="Q73" i="9" s="1"/>
  <c r="AA73" i="9" s="1"/>
  <c r="G159" i="9"/>
  <c r="Q159" i="9" s="1"/>
  <c r="AA159" i="9" s="1"/>
  <c r="G86" i="9"/>
  <c r="Q86" i="9" s="1"/>
  <c r="AA86" i="9" s="1"/>
  <c r="G328" i="9"/>
  <c r="Q328" i="9" s="1"/>
  <c r="AA328" i="9" s="1"/>
  <c r="G227" i="9"/>
  <c r="Q227" i="9" s="1"/>
  <c r="AA227" i="9" s="1"/>
  <c r="G13" i="9"/>
  <c r="Q13" i="9" s="1"/>
  <c r="AA13" i="9" s="1"/>
  <c r="G83" i="9"/>
  <c r="Q83" i="9" s="1"/>
  <c r="AA83" i="9" s="1"/>
  <c r="G249" i="9"/>
  <c r="Q249" i="9" s="1"/>
  <c r="AA249" i="9" s="1"/>
  <c r="G173" i="9"/>
  <c r="Q173" i="9" s="1"/>
  <c r="AA173" i="9" s="1"/>
  <c r="G264" i="9"/>
  <c r="Q264" i="9" s="1"/>
  <c r="AA264" i="9" s="1"/>
  <c r="G298" i="9"/>
  <c r="Q298" i="9" s="1"/>
  <c r="AA298" i="9" s="1"/>
  <c r="G331" i="9"/>
  <c r="Q331" i="9" s="1"/>
  <c r="AA331" i="9" s="1"/>
  <c r="G89" i="9"/>
  <c r="Q89" i="9" s="1"/>
  <c r="AA89" i="9" s="1"/>
  <c r="G61" i="9"/>
  <c r="Q61" i="9" s="1"/>
  <c r="AA61" i="9" s="1"/>
  <c r="G160" i="9"/>
  <c r="Q160" i="9" s="1"/>
  <c r="AA160" i="9" s="1"/>
  <c r="G148" i="9"/>
  <c r="Q148" i="9" s="1"/>
  <c r="AA148" i="9" s="1"/>
  <c r="G299" i="9"/>
  <c r="Q299" i="9" s="1"/>
  <c r="AA299" i="9" s="1"/>
  <c r="G53" i="9"/>
  <c r="Q53" i="9" s="1"/>
  <c r="AA53" i="9" s="1"/>
  <c r="G334" i="9"/>
  <c r="Q334" i="9" s="1"/>
  <c r="AA334" i="9" s="1"/>
  <c r="G110" i="9"/>
  <c r="Q110" i="9" s="1"/>
  <c r="AA110" i="9" s="1"/>
  <c r="G187" i="9"/>
  <c r="Q187" i="9" s="1"/>
  <c r="AA187" i="9" s="1"/>
  <c r="G216" i="9"/>
  <c r="Q216" i="9" s="1"/>
  <c r="AA216" i="9" s="1"/>
  <c r="G47" i="9"/>
  <c r="Q47" i="9" s="1"/>
  <c r="AA47" i="9" s="1"/>
  <c r="G280" i="9"/>
  <c r="Q280" i="9" s="1"/>
  <c r="AA280" i="9" s="1"/>
  <c r="G333" i="9"/>
  <c r="Q333" i="9" s="1"/>
  <c r="AA333" i="9" s="1"/>
  <c r="G322" i="9"/>
  <c r="Q322" i="9" s="1"/>
  <c r="AA322" i="9" s="1"/>
  <c r="G82" i="9"/>
  <c r="Q82" i="9" s="1"/>
  <c r="AA82" i="9" s="1"/>
  <c r="G100" i="9"/>
  <c r="Q100" i="9" s="1"/>
  <c r="AA100" i="9" s="1"/>
  <c r="G31" i="9"/>
  <c r="Q31" i="9" s="1"/>
  <c r="AA31" i="9" s="1"/>
  <c r="G213" i="9"/>
  <c r="Q213" i="9" s="1"/>
  <c r="AA213" i="9" s="1"/>
  <c r="G140" i="9"/>
  <c r="Q140" i="9" s="1"/>
  <c r="AA140" i="9" s="1"/>
  <c r="G142" i="9"/>
  <c r="Q142" i="9" s="1"/>
  <c r="AA142" i="9" s="1"/>
  <c r="G34" i="9"/>
  <c r="Q34" i="9" s="1"/>
  <c r="AA34" i="9" s="1"/>
  <c r="G272" i="9"/>
  <c r="Q272" i="9" s="1"/>
  <c r="AA272" i="9" s="1"/>
  <c r="G244" i="9"/>
  <c r="Q244" i="9" s="1"/>
  <c r="AA244" i="9" s="1"/>
  <c r="G320" i="9"/>
  <c r="Q320" i="9" s="1"/>
  <c r="AA320" i="9" s="1"/>
  <c r="G155" i="9"/>
  <c r="Q155" i="9" s="1"/>
  <c r="AA155" i="9" s="1"/>
  <c r="G58" i="9"/>
  <c r="Q58" i="9" s="1"/>
  <c r="AA58" i="9" s="1"/>
  <c r="G345" i="9"/>
  <c r="Q345" i="9" s="1"/>
  <c r="AA345" i="9" s="1"/>
  <c r="G270" i="9"/>
  <c r="Q270" i="9" s="1"/>
  <c r="AA270" i="9" s="1"/>
  <c r="G51" i="9"/>
  <c r="Q51" i="9" s="1"/>
  <c r="AA51" i="9" s="1"/>
  <c r="G63" i="9"/>
  <c r="Q63" i="9" s="1"/>
  <c r="AA63" i="9" s="1"/>
  <c r="G16" i="9"/>
  <c r="Q16" i="9" s="1"/>
  <c r="G75" i="9"/>
  <c r="Q75" i="9" s="1"/>
  <c r="AA75" i="9" s="1"/>
  <c r="G92" i="9"/>
  <c r="Q92" i="9" s="1"/>
  <c r="AA92" i="9" s="1"/>
  <c r="G22" i="9"/>
  <c r="Q22" i="9" s="1"/>
  <c r="AA22" i="9" s="1"/>
  <c r="G117" i="9"/>
  <c r="Q117" i="9" s="1"/>
  <c r="AA117" i="9" s="1"/>
  <c r="G85" i="9"/>
  <c r="Q85" i="9" s="1"/>
  <c r="AA85" i="9" s="1"/>
  <c r="G344" i="9"/>
  <c r="Q344" i="9" s="1"/>
  <c r="AA344" i="9" s="1"/>
  <c r="G350" i="9"/>
  <c r="Q350" i="9" s="1"/>
  <c r="AA350" i="9" s="1"/>
  <c r="G107" i="9"/>
  <c r="Q107" i="9" s="1"/>
  <c r="AA107" i="9" s="1"/>
  <c r="G167" i="9"/>
  <c r="Q167" i="9" s="1"/>
  <c r="AA167" i="9" s="1"/>
  <c r="G288" i="9"/>
  <c r="Q288" i="9" s="1"/>
  <c r="AA288" i="9" s="1"/>
  <c r="G137" i="9"/>
  <c r="Q137" i="9" s="1"/>
  <c r="AA137" i="9" s="1"/>
  <c r="G193" i="9"/>
  <c r="Q193" i="9" s="1"/>
  <c r="AA193" i="9" s="1"/>
  <c r="G56" i="9"/>
  <c r="Q56" i="9" s="1"/>
  <c r="AA56" i="9" s="1"/>
  <c r="G208" i="9"/>
  <c r="Q208" i="9" s="1"/>
  <c r="AA208" i="9" s="1"/>
  <c r="G255" i="9"/>
  <c r="Q255" i="9" s="1"/>
  <c r="AA255" i="9" s="1"/>
  <c r="G153" i="9"/>
  <c r="Q153" i="9" s="1"/>
  <c r="AA153" i="9" s="1"/>
  <c r="G91" i="9"/>
  <c r="Q91" i="9" s="1"/>
  <c r="AA91" i="9" s="1"/>
  <c r="G67" i="9"/>
  <c r="Q67" i="9" s="1"/>
  <c r="AA67" i="9" s="1"/>
  <c r="G257" i="9"/>
  <c r="Q257" i="9" s="1"/>
  <c r="AA257" i="9" s="1"/>
  <c r="G230" i="9"/>
  <c r="Q230" i="9" s="1"/>
  <c r="AA230" i="9" s="1"/>
  <c r="G318" i="9"/>
  <c r="Q318" i="9" s="1"/>
  <c r="AA318" i="9" s="1"/>
  <c r="G349" i="9"/>
  <c r="Q349" i="9" s="1"/>
  <c r="AA349" i="9" s="1"/>
  <c r="G285" i="9"/>
  <c r="Q285" i="9" s="1"/>
  <c r="AA285" i="9" s="1"/>
  <c r="G108" i="9"/>
  <c r="Q108" i="9" s="1"/>
  <c r="G204" i="9"/>
  <c r="Q204" i="9" s="1"/>
  <c r="AA204" i="9" s="1"/>
  <c r="G149" i="9"/>
  <c r="Q149" i="9" s="1"/>
  <c r="AA149" i="9" s="1"/>
  <c r="G335" i="9"/>
  <c r="Q335" i="9" s="1"/>
  <c r="AA335" i="9" s="1"/>
  <c r="G357" i="9"/>
  <c r="Q357" i="9" s="1"/>
  <c r="AA357" i="9" s="1"/>
  <c r="G87" i="9"/>
  <c r="Q87" i="9" s="1"/>
  <c r="AA87" i="9" s="1"/>
  <c r="G11" i="9"/>
  <c r="Q11" i="9" s="1"/>
  <c r="AA11" i="9" s="1"/>
  <c r="G113" i="9"/>
  <c r="Q113" i="9" s="1"/>
  <c r="AA113" i="9" s="1"/>
  <c r="G71" i="9"/>
  <c r="Q71" i="9" s="1"/>
  <c r="AA71" i="9" s="1"/>
  <c r="G326" i="9"/>
  <c r="Q326" i="9" s="1"/>
  <c r="AA326" i="9" s="1"/>
  <c r="G52" i="9"/>
  <c r="Q52" i="9" s="1"/>
  <c r="AA52" i="9" s="1"/>
  <c r="G219" i="9"/>
  <c r="Q219" i="9" s="1"/>
  <c r="AA219" i="9" s="1"/>
  <c r="G131" i="9"/>
  <c r="Q131" i="9" s="1"/>
  <c r="AA131" i="9" s="1"/>
  <c r="G109" i="9"/>
  <c r="Q109" i="9" s="1"/>
  <c r="AA109" i="9" s="1"/>
  <c r="G90" i="9"/>
  <c r="Q90" i="9" s="1"/>
  <c r="AA90" i="9" s="1"/>
  <c r="G161" i="9"/>
  <c r="Q161" i="9" s="1"/>
  <c r="AA161" i="9" s="1"/>
  <c r="G124" i="9"/>
  <c r="Q124" i="9" s="1"/>
  <c r="AA124" i="9" s="1"/>
  <c r="G96" i="9"/>
  <c r="Q96" i="9" s="1"/>
  <c r="AA96" i="9" s="1"/>
  <c r="G145" i="9"/>
  <c r="Q145" i="9" s="1"/>
  <c r="AA145" i="9" s="1"/>
  <c r="G127" i="9"/>
  <c r="Q127" i="9" s="1"/>
  <c r="AA127" i="9" s="1"/>
  <c r="G191" i="9"/>
  <c r="Q191" i="9" s="1"/>
  <c r="AA191" i="9" s="1"/>
  <c r="G150" i="9"/>
  <c r="Q150" i="9" s="1"/>
  <c r="AA150" i="9" s="1"/>
  <c r="G65" i="9"/>
  <c r="Q65" i="9" s="1"/>
  <c r="AA65" i="9" s="1"/>
  <c r="G136" i="9"/>
  <c r="Q136" i="9" s="1"/>
  <c r="AA136" i="9" s="1"/>
  <c r="G147" i="9"/>
  <c r="Q147" i="9" s="1"/>
  <c r="AA147" i="9" s="1"/>
  <c r="G114" i="9"/>
  <c r="Q114" i="9" s="1"/>
  <c r="AA114" i="9" s="1"/>
  <c r="G360" i="9"/>
  <c r="Q360" i="9" s="1"/>
  <c r="AA360" i="9" s="1"/>
  <c r="G315" i="9"/>
  <c r="Q315" i="9" s="1"/>
  <c r="AA315" i="9" s="1"/>
  <c r="G23" i="9"/>
  <c r="Q23" i="9" s="1"/>
  <c r="AA23" i="9" s="1"/>
  <c r="G35" i="9"/>
  <c r="Q35" i="9" s="1"/>
  <c r="AA35" i="9" s="1"/>
  <c r="G182" i="9"/>
  <c r="Q182" i="9" s="1"/>
  <c r="AA182" i="9" s="1"/>
  <c r="G185" i="9"/>
  <c r="Q185" i="9" s="1"/>
  <c r="AA185" i="9" s="1"/>
  <c r="G76" i="9"/>
  <c r="Q76" i="9" s="1"/>
  <c r="AA76" i="9" s="1"/>
  <c r="G41" i="9"/>
  <c r="Q41" i="9" s="1"/>
  <c r="AA41" i="9" s="1"/>
  <c r="G279" i="9"/>
  <c r="Q279" i="9" s="1"/>
  <c r="AA279" i="9" s="1"/>
  <c r="G74" i="9"/>
  <c r="Q74" i="9" s="1"/>
  <c r="AA74" i="9" s="1"/>
  <c r="G259" i="9"/>
  <c r="Q259" i="9" s="1"/>
  <c r="AA259" i="9" s="1"/>
  <c r="G88" i="9"/>
  <c r="Q88" i="9" s="1"/>
  <c r="AA88" i="9" s="1"/>
  <c r="G141" i="9"/>
  <c r="Q141" i="9" s="1"/>
  <c r="AA141" i="9" s="1"/>
  <c r="G274" i="9"/>
  <c r="Q274" i="9" s="1"/>
  <c r="AA274" i="9" s="1"/>
  <c r="G69" i="9"/>
  <c r="Q69" i="9" s="1"/>
  <c r="AA69" i="9" s="1"/>
  <c r="G122" i="9"/>
  <c r="Q122" i="9" s="1"/>
  <c r="AA122" i="9" s="1"/>
  <c r="G337" i="9"/>
  <c r="Q337" i="9" s="1"/>
  <c r="AA337" i="9" s="1"/>
  <c r="G327" i="9"/>
  <c r="Q327" i="9" s="1"/>
  <c r="AA327" i="9" s="1"/>
  <c r="G307" i="9"/>
  <c r="Q307" i="9" s="1"/>
  <c r="AA307" i="9" s="1"/>
  <c r="G171" i="9"/>
  <c r="Q171" i="9" s="1"/>
  <c r="AA171" i="9" s="1"/>
  <c r="G289" i="9"/>
  <c r="Q289" i="9" s="1"/>
  <c r="AA289" i="9" s="1"/>
  <c r="G81" i="9"/>
  <c r="Q81" i="9" s="1"/>
  <c r="AA81" i="9" s="1"/>
  <c r="G212" i="9"/>
  <c r="Q212" i="9" s="1"/>
  <c r="AA212" i="9" s="1"/>
  <c r="G246" i="9"/>
  <c r="Q246" i="9" s="1"/>
  <c r="AA246" i="9" s="1"/>
  <c r="G287" i="9"/>
  <c r="Q287" i="9" s="1"/>
  <c r="AA287" i="9" s="1"/>
  <c r="G17" i="9"/>
  <c r="Q17" i="9" s="1"/>
  <c r="AA17" i="9" s="1"/>
  <c r="G347" i="9"/>
  <c r="Q347" i="9" s="1"/>
  <c r="AA347" i="9" s="1"/>
  <c r="G209" i="9"/>
  <c r="Q209" i="9" s="1"/>
  <c r="AA209" i="9" s="1"/>
  <c r="G354" i="9"/>
  <c r="Q354" i="9" s="1"/>
  <c r="AA354" i="9" s="1"/>
  <c r="G342" i="9"/>
  <c r="Q342" i="9" s="1"/>
  <c r="AA342" i="9" s="1"/>
  <c r="G254" i="9"/>
  <c r="Q254" i="9" s="1"/>
  <c r="AA254" i="9" s="1"/>
  <c r="G68" i="9"/>
  <c r="Q68" i="9" s="1"/>
  <c r="AA68" i="9" s="1"/>
  <c r="G306" i="9"/>
  <c r="Q306" i="9" s="1"/>
  <c r="AA306" i="9" s="1"/>
  <c r="G358" i="9"/>
  <c r="Q358" i="9" s="1"/>
  <c r="AA358" i="9" s="1"/>
  <c r="G129" i="9"/>
  <c r="Q129" i="9" s="1"/>
  <c r="AA129" i="9" s="1"/>
  <c r="G146" i="9"/>
  <c r="Q146" i="9" s="1"/>
  <c r="AA146" i="9" s="1"/>
  <c r="G356" i="9"/>
  <c r="Q356" i="9" s="1"/>
  <c r="AA356" i="9" s="1"/>
  <c r="G317" i="9"/>
  <c r="Q317" i="9" s="1"/>
  <c r="AA317" i="9" s="1"/>
  <c r="G174" i="9"/>
  <c r="Q174" i="9" s="1"/>
  <c r="AA174" i="9" s="1"/>
  <c r="G38" i="9"/>
  <c r="Q38" i="9" s="1"/>
  <c r="AA38" i="9" s="1"/>
  <c r="G12" i="9"/>
  <c r="Q12" i="9" s="1"/>
  <c r="AA12" i="9" s="1"/>
  <c r="G20" i="9"/>
  <c r="Q20" i="9" s="1"/>
  <c r="AA20" i="9" s="1"/>
  <c r="G302" i="9"/>
  <c r="Q302" i="9" s="1"/>
  <c r="AA302" i="9" s="1"/>
  <c r="G271" i="9"/>
  <c r="Q271" i="9" s="1"/>
  <c r="AA271" i="9" s="1"/>
  <c r="G355" i="9"/>
  <c r="Q355" i="9" s="1"/>
  <c r="AA355" i="9" s="1"/>
  <c r="G292" i="9"/>
  <c r="Q292" i="9" s="1"/>
  <c r="AA292" i="9" s="1"/>
  <c r="G362" i="9"/>
  <c r="Q362" i="9" s="1"/>
  <c r="G248" i="9"/>
  <c r="Q248" i="9" s="1"/>
  <c r="AA248" i="9" s="1"/>
  <c r="G50" i="9"/>
  <c r="Q50" i="9" s="1"/>
  <c r="AA50" i="9" s="1"/>
  <c r="G284" i="9"/>
  <c r="Q284" i="9" s="1"/>
  <c r="AA284" i="9" s="1"/>
  <c r="G158" i="9"/>
  <c r="Q158" i="9" s="1"/>
  <c r="AA158" i="9" s="1"/>
  <c r="G19" i="9"/>
  <c r="Q19" i="9" s="1"/>
  <c r="AA19" i="9" s="1"/>
  <c r="G294" i="9"/>
  <c r="Q294" i="9" s="1"/>
  <c r="AA294" i="9" s="1"/>
  <c r="G311" i="9"/>
  <c r="Q311" i="9" s="1"/>
  <c r="AA311" i="9" s="1"/>
  <c r="G237" i="9"/>
  <c r="Q237" i="9" s="1"/>
  <c r="AA237" i="9" s="1"/>
  <c r="G64" i="9"/>
  <c r="Q64" i="9" s="1"/>
  <c r="AA64" i="9" s="1"/>
  <c r="G9" i="9"/>
  <c r="Q9" i="9" s="1"/>
  <c r="AA9" i="9" s="1"/>
  <c r="G4" i="9"/>
  <c r="Q4" i="9" s="1"/>
  <c r="AA4" i="9" s="1"/>
  <c r="G123" i="9"/>
  <c r="Q123" i="9" s="1"/>
  <c r="AA123" i="9" s="1"/>
  <c r="G134" i="9"/>
  <c r="Q134" i="9" s="1"/>
  <c r="AA134" i="9" s="1"/>
  <c r="G59" i="9"/>
  <c r="Q59" i="9" s="1"/>
  <c r="AA59" i="9" s="1"/>
  <c r="G281" i="9"/>
  <c r="Q281" i="9" s="1"/>
  <c r="AA281" i="9" s="1"/>
  <c r="G99" i="9"/>
  <c r="Q99" i="9" s="1"/>
  <c r="AA99" i="9" s="1"/>
  <c r="G195" i="9"/>
  <c r="Q195" i="9" s="1"/>
  <c r="AA195" i="9" s="1"/>
  <c r="G339" i="9"/>
  <c r="Q339" i="9" s="1"/>
  <c r="AA339" i="9" s="1"/>
  <c r="G60" i="9"/>
  <c r="Q60" i="9" s="1"/>
  <c r="AA60" i="9" s="1"/>
  <c r="G282" i="9"/>
  <c r="Q282" i="9" s="1"/>
  <c r="AA282" i="9" s="1"/>
  <c r="G164" i="9"/>
  <c r="Q164" i="9" s="1"/>
  <c r="AA164" i="9" s="1"/>
  <c r="G139" i="9"/>
  <c r="Q139" i="9" s="1"/>
  <c r="AA139" i="9" s="1"/>
  <c r="G112" i="9"/>
  <c r="Q112" i="9" s="1"/>
  <c r="AA112" i="9" s="1"/>
  <c r="G121" i="9"/>
  <c r="Q121" i="9" s="1"/>
  <c r="AA121" i="9" s="1"/>
  <c r="G205" i="9"/>
  <c r="Q205" i="9" s="1"/>
  <c r="AA205" i="9" s="1"/>
  <c r="G319" i="9"/>
  <c r="Q319" i="9" s="1"/>
  <c r="AA319" i="9" s="1"/>
  <c r="G70" i="9"/>
  <c r="Q70" i="9" s="1"/>
  <c r="AA70" i="9" s="1"/>
  <c r="G243" i="9"/>
  <c r="Q243" i="9" s="1"/>
  <c r="AA243" i="9" s="1"/>
  <c r="G343" i="9"/>
  <c r="Q343" i="9" s="1"/>
  <c r="AA343" i="9" s="1"/>
  <c r="G234" i="9"/>
  <c r="Q234" i="9" s="1"/>
  <c r="AA234" i="9" s="1"/>
  <c r="G184" i="9"/>
  <c r="Q184" i="9" s="1"/>
  <c r="AA184" i="9" s="1"/>
  <c r="G321" i="9"/>
  <c r="Q321" i="9" s="1"/>
  <c r="AA321" i="9" s="1"/>
  <c r="G57" i="9"/>
  <c r="Q57" i="9" s="1"/>
  <c r="AA57" i="9" s="1"/>
  <c r="G229" i="9"/>
  <c r="Q229" i="9" s="1"/>
  <c r="AA229" i="9" s="1"/>
  <c r="G115" i="9"/>
  <c r="Q115" i="9" s="1"/>
  <c r="AA115" i="9" s="1"/>
  <c r="G186" i="9"/>
  <c r="Q186" i="9" s="1"/>
  <c r="AA186" i="9" s="1"/>
  <c r="G352" i="9"/>
  <c r="Q352" i="9" s="1"/>
  <c r="AA352" i="9" s="1"/>
  <c r="G341" i="9"/>
  <c r="Q341" i="9" s="1"/>
  <c r="AA341" i="9" s="1"/>
  <c r="G218" i="9"/>
  <c r="Q218" i="9" s="1"/>
  <c r="AA218" i="9" s="1"/>
  <c r="G198" i="9"/>
  <c r="Q198" i="9" s="1"/>
  <c r="AA198" i="9" s="1"/>
  <c r="G263" i="9"/>
  <c r="Q263" i="9" s="1"/>
  <c r="AA263" i="9" s="1"/>
  <c r="G84" i="9"/>
  <c r="Q84" i="9" s="1"/>
  <c r="AA84" i="9" s="1"/>
  <c r="G181" i="9"/>
  <c r="Q181" i="9" s="1"/>
  <c r="AA181" i="9" s="1"/>
  <c r="G220" i="9"/>
  <c r="Q220" i="9" s="1"/>
  <c r="AA220" i="9" s="1"/>
  <c r="G242" i="9"/>
  <c r="Q242" i="9" s="1"/>
  <c r="AA242" i="9" s="1"/>
  <c r="G340" i="9"/>
  <c r="Q340" i="9" s="1"/>
  <c r="AA340" i="9" s="1"/>
  <c r="G98" i="9"/>
  <c r="Q98" i="9" s="1"/>
  <c r="AA98" i="9" s="1"/>
  <c r="G211" i="9"/>
  <c r="Q211" i="9" s="1"/>
  <c r="AA211" i="9" s="1"/>
  <c r="G332" i="9"/>
  <c r="Q332" i="9" s="1"/>
  <c r="AA332" i="9" s="1"/>
  <c r="G268" i="9"/>
  <c r="Q268" i="9" s="1"/>
  <c r="AA268" i="9" s="1"/>
  <c r="G210" i="9"/>
  <c r="Q210" i="9" s="1"/>
  <c r="AA210" i="9" s="1"/>
  <c r="G290" i="9"/>
  <c r="Q290" i="9" s="1"/>
  <c r="AA290" i="9" s="1"/>
  <c r="G130" i="9"/>
  <c r="Q130" i="9" s="1"/>
  <c r="AA130" i="9" s="1"/>
  <c r="G300" i="9"/>
  <c r="Q300" i="9" s="1"/>
  <c r="AA300" i="9" s="1"/>
  <c r="G144" i="9"/>
  <c r="Q144" i="9" s="1"/>
  <c r="AA144" i="9" s="1"/>
  <c r="G33" i="9"/>
  <c r="Q33" i="9" s="1"/>
  <c r="AA33" i="9" s="1"/>
  <c r="G224" i="9"/>
  <c r="Q224" i="9" s="1"/>
  <c r="AA224" i="9" s="1"/>
  <c r="G223" i="9"/>
  <c r="Q223" i="9" s="1"/>
  <c r="AA223" i="9" s="1"/>
  <c r="G206" i="9"/>
  <c r="Q206" i="9" s="1"/>
  <c r="AA206" i="9" s="1"/>
  <c r="G253" i="9"/>
  <c r="Q253" i="9" s="1"/>
  <c r="AA253" i="9" s="1"/>
  <c r="G240" i="9"/>
  <c r="Q240" i="9" s="1"/>
  <c r="AA240" i="9" s="1"/>
  <c r="G361" i="9"/>
  <c r="Q361" i="9" s="1"/>
  <c r="AA361" i="9" s="1"/>
  <c r="G48" i="9"/>
  <c r="Q48" i="9" s="1"/>
  <c r="AA48" i="9" s="1"/>
  <c r="G359" i="9"/>
  <c r="Q359" i="9" s="1"/>
  <c r="AA359" i="9" s="1"/>
  <c r="G15" i="9"/>
  <c r="Q15" i="9" s="1"/>
  <c r="AA15" i="9" s="1"/>
  <c r="G324" i="9"/>
  <c r="Q324" i="9" s="1"/>
  <c r="AA324" i="9" s="1"/>
  <c r="G238" i="9"/>
  <c r="Q238" i="9" s="1"/>
  <c r="AA238" i="9" s="1"/>
  <c r="G80" i="9"/>
  <c r="Q80" i="9" s="1"/>
  <c r="AA80" i="9" s="1"/>
  <c r="G247" i="9"/>
  <c r="Q247" i="9" s="1"/>
  <c r="AA247" i="9" s="1"/>
  <c r="G128" i="9"/>
  <c r="Q128" i="9" s="1"/>
  <c r="AA128" i="9" s="1"/>
  <c r="G154" i="9"/>
  <c r="Q154" i="9" s="1"/>
  <c r="AA154" i="9" s="1"/>
  <c r="G231" i="9"/>
  <c r="Q231" i="9" s="1"/>
  <c r="AA231" i="9" s="1"/>
  <c r="G265" i="9"/>
  <c r="Q265" i="9" s="1"/>
  <c r="AA265" i="9" s="1"/>
  <c r="G189" i="9"/>
  <c r="Q189" i="9" s="1"/>
  <c r="AA189" i="9" s="1"/>
  <c r="G188" i="9"/>
  <c r="Q188" i="9" s="1"/>
  <c r="AA188" i="9" s="1"/>
  <c r="G250" i="9"/>
  <c r="Q250" i="9" s="1"/>
  <c r="AA250" i="9" s="1"/>
  <c r="G202" i="9"/>
  <c r="Q202" i="9" s="1"/>
  <c r="G196" i="9"/>
  <c r="Q196" i="9" s="1"/>
  <c r="AA196" i="9" s="1"/>
  <c r="G46" i="9"/>
  <c r="Q46" i="9" s="1"/>
  <c r="AA46" i="9" s="1"/>
  <c r="G269" i="9"/>
  <c r="Q269" i="9" s="1"/>
  <c r="AA269" i="9" s="1"/>
  <c r="G277" i="9"/>
  <c r="Q277" i="9" s="1"/>
  <c r="AA277" i="9" s="1"/>
  <c r="G45" i="9"/>
  <c r="Q45" i="9" s="1"/>
  <c r="AA45" i="9" s="1"/>
  <c r="G365" i="9"/>
  <c r="Q365" i="9" s="1"/>
  <c r="AA365" i="9" s="1"/>
  <c r="G30" i="9"/>
  <c r="Q30" i="9" s="1"/>
  <c r="AA30" i="9" s="1"/>
  <c r="G97" i="9"/>
  <c r="Q97" i="9" s="1"/>
  <c r="AA97" i="9" s="1"/>
  <c r="G217" i="9"/>
  <c r="Q217" i="9" s="1"/>
  <c r="AA217" i="9" s="1"/>
  <c r="G314" i="9"/>
  <c r="Q314" i="9" s="1"/>
  <c r="AA314" i="9" s="1"/>
  <c r="G258" i="9"/>
  <c r="Q258" i="9" s="1"/>
  <c r="AA258" i="9" s="1"/>
  <c r="G183" i="9"/>
  <c r="Q183" i="9" s="1"/>
  <c r="AA183" i="9" s="1"/>
  <c r="G348" i="9"/>
  <c r="Q348" i="9" s="1"/>
  <c r="AA348" i="9" s="1"/>
  <c r="G27" i="9"/>
  <c r="Q27" i="9" s="1"/>
  <c r="AA27" i="9" s="1"/>
  <c r="G330" i="9"/>
  <c r="Q330" i="9" s="1"/>
  <c r="AA330" i="9" s="1"/>
  <c r="G199" i="9"/>
  <c r="Q199" i="9" s="1"/>
  <c r="AA199" i="9" s="1"/>
  <c r="G18" i="9"/>
  <c r="Q18" i="9" s="1"/>
  <c r="AA18" i="9" s="1"/>
  <c r="G241" i="9"/>
  <c r="Q241" i="9" s="1"/>
  <c r="AA241" i="9" s="1"/>
  <c r="G172" i="9"/>
  <c r="Q172" i="9" s="1"/>
  <c r="AA172" i="9" s="1"/>
  <c r="G222" i="9"/>
  <c r="Q222" i="9" s="1"/>
  <c r="AA222" i="9" s="1"/>
  <c r="G225" i="9"/>
  <c r="Q225" i="9" s="1"/>
  <c r="AA225" i="9" s="1"/>
  <c r="G293" i="9"/>
  <c r="Q293" i="9" s="1"/>
  <c r="AA293" i="9" s="1"/>
  <c r="G29" i="9"/>
  <c r="Q29" i="9" s="1"/>
  <c r="AA29" i="9" s="1"/>
  <c r="G177" i="9"/>
  <c r="Q177" i="9" s="1"/>
  <c r="AA177" i="9" s="1"/>
  <c r="G305" i="9"/>
  <c r="Q305" i="9" s="1"/>
  <c r="AA305" i="9" s="1"/>
  <c r="G278" i="9"/>
  <c r="Q278" i="9" s="1"/>
  <c r="AA278" i="9" s="1"/>
  <c r="G233" i="9"/>
  <c r="Q233" i="9" s="1"/>
  <c r="AA233" i="9" s="1"/>
  <c r="G286" i="9"/>
  <c r="Q286" i="9" s="1"/>
  <c r="AA286" i="9" s="1"/>
  <c r="G351" i="9"/>
  <c r="Q351" i="9" s="1"/>
  <c r="AA351" i="9" s="1"/>
  <c r="G105" i="9"/>
  <c r="Q105" i="9" s="1"/>
  <c r="AA105" i="9" s="1"/>
  <c r="G62" i="9"/>
  <c r="Q62" i="9" s="1"/>
  <c r="AA62" i="9" s="1"/>
  <c r="G325" i="9"/>
  <c r="Q325" i="9" s="1"/>
  <c r="AA325" i="9" s="1"/>
  <c r="G135" i="9"/>
  <c r="Q135" i="9" s="1"/>
  <c r="AA135" i="9" s="1"/>
  <c r="G169" i="9"/>
  <c r="Q169" i="9" s="1"/>
  <c r="AA169" i="9" s="1"/>
  <c r="G32" i="9"/>
  <c r="Q32" i="9" s="1"/>
  <c r="AA32" i="9" s="1"/>
  <c r="G28" i="9"/>
  <c r="Q28" i="9" s="1"/>
  <c r="AA28" i="9" s="1"/>
  <c r="G6" i="9"/>
  <c r="Q6" i="9" s="1"/>
  <c r="AA6" i="9" s="1"/>
  <c r="G3" i="9"/>
  <c r="Q3" i="9" s="1"/>
  <c r="AA3" i="9" s="1"/>
  <c r="G261" i="9"/>
  <c r="Q261" i="9" s="1"/>
  <c r="AA261" i="9" s="1"/>
  <c r="G93" i="9"/>
  <c r="Q93" i="9" s="1"/>
  <c r="AA93" i="9" s="1"/>
  <c r="G194" i="9"/>
  <c r="Q194" i="9" s="1"/>
  <c r="AA194" i="9" s="1"/>
  <c r="G291" i="9"/>
  <c r="Q291" i="9" s="1"/>
  <c r="AA291" i="9" s="1"/>
  <c r="G304" i="9"/>
  <c r="Q304" i="9" s="1"/>
  <c r="AA304" i="9" s="1"/>
  <c r="G162" i="9"/>
  <c r="Q162" i="9" s="1"/>
  <c r="AA162" i="9" s="1"/>
  <c r="G297" i="9"/>
  <c r="Q297" i="9" s="1"/>
  <c r="AA297" i="9" s="1"/>
  <c r="G323" i="9"/>
  <c r="Q323" i="9" s="1"/>
  <c r="AA323" i="9" s="1"/>
  <c r="G72" i="9"/>
  <c r="Q72" i="9" s="1"/>
  <c r="AA72" i="9" s="1"/>
  <c r="G179" i="9"/>
  <c r="Q179" i="9" s="1"/>
  <c r="AA179" i="9" s="1"/>
  <c r="G168" i="9"/>
  <c r="Q168" i="9" s="1"/>
  <c r="AA168" i="9" s="1"/>
  <c r="G166" i="9"/>
  <c r="Q166" i="9" s="1"/>
  <c r="AA166" i="9" s="1"/>
  <c r="G116" i="9"/>
  <c r="Q116" i="9" s="1"/>
  <c r="AA116" i="9" s="1"/>
  <c r="G239" i="9"/>
  <c r="Q239" i="9" s="1"/>
  <c r="AA239" i="9" s="1"/>
  <c r="G275" i="9"/>
  <c r="Q275" i="9" s="1"/>
  <c r="AA275" i="9" s="1"/>
  <c r="BM171" i="6"/>
  <c r="BL170" i="6"/>
  <c r="BW171" i="6"/>
  <c r="BP171" i="6"/>
  <c r="BX171" i="6"/>
  <c r="BO171" i="6"/>
  <c r="BV171" i="6"/>
  <c r="BQ171" i="6"/>
  <c r="BR171" i="6"/>
  <c r="BS171" i="6"/>
  <c r="BT171" i="6"/>
  <c r="BN171" i="6"/>
  <c r="BU171" i="6"/>
  <c r="BO52" i="6"/>
  <c r="BN52" i="6"/>
  <c r="BM52" i="6"/>
  <c r="BV52" i="6"/>
  <c r="BP52" i="6"/>
  <c r="BS52" i="6"/>
  <c r="BT52" i="6"/>
  <c r="BW52" i="6"/>
  <c r="BR52" i="6"/>
  <c r="BU52" i="6"/>
  <c r="BQ52" i="6"/>
  <c r="BX52" i="6"/>
  <c r="BM84" i="6"/>
  <c r="BP84" i="6"/>
  <c r="BX84" i="6"/>
  <c r="BO84" i="6"/>
  <c r="BU84" i="6"/>
  <c r="BR84" i="6"/>
  <c r="BW84" i="6"/>
  <c r="BV84" i="6"/>
  <c r="BS84" i="6"/>
  <c r="BN84" i="6"/>
  <c r="BT84" i="6"/>
  <c r="BQ84" i="6"/>
  <c r="BS76" i="6"/>
  <c r="BQ76" i="6"/>
  <c r="BV76" i="6"/>
  <c r="BU76" i="6"/>
  <c r="BR76" i="6"/>
  <c r="BW76" i="6"/>
  <c r="BO76" i="6"/>
  <c r="BP76" i="6"/>
  <c r="BX76" i="6"/>
  <c r="BN76" i="6"/>
  <c r="BM76" i="6"/>
  <c r="BT76" i="6"/>
  <c r="BR50" i="6"/>
  <c r="BO50" i="6"/>
  <c r="BW50" i="6"/>
  <c r="BT50" i="6"/>
  <c r="BU50" i="6"/>
  <c r="BN50" i="6"/>
  <c r="BP50" i="6"/>
  <c r="BS50" i="6"/>
  <c r="BV50" i="6"/>
  <c r="BQ50" i="6"/>
  <c r="BX50" i="6"/>
  <c r="BM50" i="6"/>
  <c r="BT14" i="6"/>
  <c r="BS14" i="6"/>
  <c r="BR14" i="6"/>
  <c r="BM14" i="6"/>
  <c r="BU14" i="6"/>
  <c r="BW14" i="6"/>
  <c r="BV14" i="6"/>
  <c r="BX14" i="6"/>
  <c r="BO14" i="6"/>
  <c r="BN14" i="6"/>
  <c r="BP14" i="6"/>
  <c r="BQ14" i="6"/>
  <c r="BK6" i="6"/>
  <c r="BN6" i="6"/>
  <c r="BM6" i="6"/>
  <c r="BP6" i="6"/>
  <c r="BR6" i="6"/>
  <c r="BV6" i="6"/>
  <c r="BQ6" i="6"/>
  <c r="BO6" i="6"/>
  <c r="BU6" i="6"/>
  <c r="BS6" i="6"/>
  <c r="BX6" i="6"/>
  <c r="BW6" i="6"/>
  <c r="BT6" i="6"/>
  <c r="BS41" i="6"/>
  <c r="BP41" i="6"/>
  <c r="BW41" i="6"/>
  <c r="BT41" i="6"/>
  <c r="BO41" i="6"/>
  <c r="BN41" i="6"/>
  <c r="BM41" i="6"/>
  <c r="BK41" i="6"/>
  <c r="BX41" i="6"/>
  <c r="BR41" i="6"/>
  <c r="BV41" i="6"/>
  <c r="BU41" i="6"/>
  <c r="BQ41" i="6"/>
  <c r="BL120" i="6"/>
  <c r="BL104" i="6"/>
  <c r="BU81" i="6"/>
  <c r="BT81" i="6"/>
  <c r="BS81" i="6"/>
  <c r="BP81" i="6"/>
  <c r="BN81" i="6"/>
  <c r="BV81" i="6"/>
  <c r="BR81" i="6"/>
  <c r="BO81" i="6"/>
  <c r="BX81" i="6"/>
  <c r="BW81" i="6"/>
  <c r="BM81" i="6"/>
  <c r="BQ81" i="6"/>
  <c r="BW82" i="6"/>
  <c r="BX82" i="6"/>
  <c r="BV82" i="6"/>
  <c r="BR82" i="6"/>
  <c r="BO82" i="6"/>
  <c r="BQ82" i="6"/>
  <c r="BU82" i="6"/>
  <c r="BP82" i="6"/>
  <c r="BS82" i="6"/>
  <c r="BM82" i="6"/>
  <c r="BN82" i="6"/>
  <c r="BT82" i="6"/>
  <c r="BN26" i="6"/>
  <c r="BM26" i="6"/>
  <c r="BT26" i="6"/>
  <c r="BS26" i="6"/>
  <c r="BU26" i="6"/>
  <c r="BP26" i="6"/>
  <c r="BQ26" i="6"/>
  <c r="BV26" i="6"/>
  <c r="BO26" i="6"/>
  <c r="BX26" i="6"/>
  <c r="BR26" i="6"/>
  <c r="BW26" i="6"/>
  <c r="BX34" i="6"/>
  <c r="BT34" i="6"/>
  <c r="BQ34" i="6"/>
  <c r="BW34" i="6"/>
  <c r="BP34" i="6"/>
  <c r="BV34" i="6"/>
  <c r="BM34" i="6"/>
  <c r="BO34" i="6"/>
  <c r="BU34" i="6"/>
  <c r="BS34" i="6"/>
  <c r="BR34" i="6"/>
  <c r="BN34" i="6"/>
  <c r="BW15" i="6"/>
  <c r="BQ15" i="6"/>
  <c r="BV15" i="6"/>
  <c r="BP15" i="6"/>
  <c r="BR15" i="6"/>
  <c r="BX15" i="6"/>
  <c r="BO15" i="6"/>
  <c r="BM15" i="6"/>
  <c r="BT15" i="6"/>
  <c r="BU15" i="6"/>
  <c r="BS15" i="6"/>
  <c r="BN15" i="6"/>
  <c r="BN112" i="6"/>
  <c r="BR112" i="6"/>
  <c r="BQ112" i="6"/>
  <c r="BU112" i="6"/>
  <c r="BV112" i="6"/>
  <c r="BX112" i="6"/>
  <c r="BS112" i="6"/>
  <c r="BL111" i="6"/>
  <c r="BM112" i="6"/>
  <c r="BT112" i="6"/>
  <c r="BP112" i="6"/>
  <c r="BW112" i="6"/>
  <c r="BO112" i="6"/>
  <c r="CQ112" i="6"/>
  <c r="BX98" i="6"/>
  <c r="BR98" i="6"/>
  <c r="BU98" i="6"/>
  <c r="BO98" i="6"/>
  <c r="BN98" i="6"/>
  <c r="BP98" i="6"/>
  <c r="BW98" i="6"/>
  <c r="BL97" i="6"/>
  <c r="BT98" i="6"/>
  <c r="BQ98" i="6"/>
  <c r="BS98" i="6"/>
  <c r="BM98" i="6"/>
  <c r="BV98" i="6"/>
  <c r="K214" i="9"/>
  <c r="U214" i="9" s="1"/>
  <c r="AE214" i="9" s="1"/>
  <c r="K44" i="9"/>
  <c r="U44" i="9" s="1"/>
  <c r="AE44" i="9" s="1"/>
  <c r="K24" i="9"/>
  <c r="U24" i="9" s="1"/>
  <c r="AE24" i="9" s="1"/>
  <c r="K45" i="9"/>
  <c r="U45" i="9" s="1"/>
  <c r="AE45" i="9" s="1"/>
  <c r="K113" i="9"/>
  <c r="U113" i="9" s="1"/>
  <c r="AE113" i="9" s="1"/>
  <c r="K264" i="9"/>
  <c r="U264" i="9" s="1"/>
  <c r="AE264" i="9" s="1"/>
  <c r="K329" i="9"/>
  <c r="U329" i="9" s="1"/>
  <c r="AE329" i="9" s="1"/>
  <c r="K290" i="9"/>
  <c r="U290" i="9" s="1"/>
  <c r="AE290" i="9" s="1"/>
  <c r="K2" i="9"/>
  <c r="U2" i="9" s="1"/>
  <c r="AE2" i="9" s="1"/>
  <c r="K110" i="9"/>
  <c r="U110" i="9" s="1"/>
  <c r="AE110" i="9" s="1"/>
  <c r="K7" i="9"/>
  <c r="U7" i="9" s="1"/>
  <c r="AE7" i="9" s="1"/>
  <c r="K250" i="9"/>
  <c r="U250" i="9" s="1"/>
  <c r="AE250" i="9" s="1"/>
  <c r="K171" i="9"/>
  <c r="U171" i="9" s="1"/>
  <c r="AE171" i="9" s="1"/>
  <c r="K235" i="9"/>
  <c r="U235" i="9" s="1"/>
  <c r="AE235" i="9" s="1"/>
  <c r="K101" i="9"/>
  <c r="U101" i="9" s="1"/>
  <c r="AE101" i="9" s="1"/>
  <c r="K117" i="9"/>
  <c r="U117" i="9" s="1"/>
  <c r="K70" i="9"/>
  <c r="U70" i="9" s="1"/>
  <c r="AE70" i="9" s="1"/>
  <c r="K216" i="9"/>
  <c r="U216" i="9" s="1"/>
  <c r="AE216" i="9" s="1"/>
  <c r="K165" i="9"/>
  <c r="U165" i="9" s="1"/>
  <c r="K352" i="9"/>
  <c r="U352" i="9" s="1"/>
  <c r="AE352" i="9" s="1"/>
  <c r="K365" i="9"/>
  <c r="U365" i="9" s="1"/>
  <c r="AE365" i="9" s="1"/>
  <c r="K150" i="9"/>
  <c r="U150" i="9" s="1"/>
  <c r="AE150" i="9" s="1"/>
  <c r="K258" i="9"/>
  <c r="U258" i="9" s="1"/>
  <c r="AE258" i="9" s="1"/>
  <c r="K159" i="9"/>
  <c r="U159" i="9" s="1"/>
  <c r="AE159" i="9" s="1"/>
  <c r="K273" i="9"/>
  <c r="U273" i="9" s="1"/>
  <c r="AE273" i="9" s="1"/>
  <c r="K134" i="9"/>
  <c r="U134" i="9" s="1"/>
  <c r="AE134" i="9" s="1"/>
  <c r="K318" i="9"/>
  <c r="U318" i="9" s="1"/>
  <c r="AE318" i="9" s="1"/>
  <c r="K249" i="9"/>
  <c r="U249" i="9" s="1"/>
  <c r="AE249" i="9" s="1"/>
  <c r="K73" i="9"/>
  <c r="U73" i="9" s="1"/>
  <c r="AE73" i="9" s="1"/>
  <c r="K179" i="9"/>
  <c r="U179" i="9" s="1"/>
  <c r="K76" i="9"/>
  <c r="U76" i="9" s="1"/>
  <c r="AE76" i="9" s="1"/>
  <c r="K204" i="9"/>
  <c r="U204" i="9" s="1"/>
  <c r="AE204" i="9" s="1"/>
  <c r="K168" i="9"/>
  <c r="U168" i="9" s="1"/>
  <c r="AE168" i="9" s="1"/>
  <c r="K358" i="9"/>
  <c r="U358" i="9" s="1"/>
  <c r="AE358" i="9" s="1"/>
  <c r="K95" i="9"/>
  <c r="U95" i="9" s="1"/>
  <c r="AE95" i="9" s="1"/>
  <c r="K295" i="9"/>
  <c r="U295" i="9" s="1"/>
  <c r="AE295" i="9" s="1"/>
  <c r="K227" i="9"/>
  <c r="U227" i="9" s="1"/>
  <c r="AE227" i="9" s="1"/>
  <c r="K230" i="9"/>
  <c r="U230" i="9" s="1"/>
  <c r="AE230" i="9" s="1"/>
  <c r="K116" i="9"/>
  <c r="U116" i="9" s="1"/>
  <c r="K107" i="9"/>
  <c r="U107" i="9" s="1"/>
  <c r="K341" i="9"/>
  <c r="U341" i="9" s="1"/>
  <c r="AE341" i="9" s="1"/>
  <c r="K272" i="9"/>
  <c r="U272" i="9" s="1"/>
  <c r="AE272" i="9" s="1"/>
  <c r="K129" i="9"/>
  <c r="U129" i="9" s="1"/>
  <c r="AE129" i="9" s="1"/>
  <c r="K27" i="9"/>
  <c r="U27" i="9" s="1"/>
  <c r="AE27" i="9" s="1"/>
  <c r="K244" i="9"/>
  <c r="U244" i="9" s="1"/>
  <c r="AE244" i="9" s="1"/>
  <c r="K183" i="9"/>
  <c r="U183" i="9" s="1"/>
  <c r="K136" i="9"/>
  <c r="U136" i="9" s="1"/>
  <c r="AE136" i="9" s="1"/>
  <c r="K197" i="9"/>
  <c r="U197" i="9" s="1"/>
  <c r="AE197" i="9" s="1"/>
  <c r="K233" i="9"/>
  <c r="U233" i="9" s="1"/>
  <c r="AE233" i="9" s="1"/>
  <c r="K139" i="9"/>
  <c r="U139" i="9" s="1"/>
  <c r="AE139" i="9" s="1"/>
  <c r="K94" i="9"/>
  <c r="U94" i="9" s="1"/>
  <c r="AE94" i="9" s="1"/>
  <c r="K266" i="9"/>
  <c r="U266" i="9" s="1"/>
  <c r="AE266" i="9" s="1"/>
  <c r="K89" i="9"/>
  <c r="U89" i="9" s="1"/>
  <c r="AE89" i="9" s="1"/>
  <c r="K37" i="9"/>
  <c r="U37" i="9" s="1"/>
  <c r="K212" i="9"/>
  <c r="U212" i="9" s="1"/>
  <c r="AE212" i="9" s="1"/>
  <c r="K274" i="9"/>
  <c r="U274" i="9" s="1"/>
  <c r="AE274" i="9" s="1"/>
  <c r="K211" i="9"/>
  <c r="U211" i="9" s="1"/>
  <c r="AE211" i="9" s="1"/>
  <c r="K122" i="9"/>
  <c r="U122" i="9" s="1"/>
  <c r="K312" i="9"/>
  <c r="U312" i="9" s="1"/>
  <c r="AE312" i="9" s="1"/>
  <c r="K362" i="9"/>
  <c r="U362" i="9" s="1"/>
  <c r="K311" i="9"/>
  <c r="U311" i="9" s="1"/>
  <c r="AE311" i="9" s="1"/>
  <c r="K105" i="9"/>
  <c r="U105" i="9" s="1"/>
  <c r="AE105" i="9" s="1"/>
  <c r="K170" i="9"/>
  <c r="U170" i="9" s="1"/>
  <c r="AE170" i="9" s="1"/>
  <c r="K221" i="9"/>
  <c r="U221" i="9" s="1"/>
  <c r="AE221" i="9" s="1"/>
  <c r="K238" i="9"/>
  <c r="U238" i="9" s="1"/>
  <c r="AE238" i="9" s="1"/>
  <c r="K33" i="9"/>
  <c r="U33" i="9" s="1"/>
  <c r="AE33" i="9" s="1"/>
  <c r="K83" i="9"/>
  <c r="U83" i="9" s="1"/>
  <c r="AE83" i="9" s="1"/>
  <c r="K185" i="9"/>
  <c r="U185" i="9" s="1"/>
  <c r="AE185" i="9" s="1"/>
  <c r="K225" i="9"/>
  <c r="U225" i="9" s="1"/>
  <c r="AE225" i="9" s="1"/>
  <c r="K52" i="9"/>
  <c r="U52" i="9" s="1"/>
  <c r="AE52" i="9" s="1"/>
  <c r="K308" i="9"/>
  <c r="U308" i="9" s="1"/>
  <c r="AE308" i="9" s="1"/>
  <c r="K342" i="9"/>
  <c r="U342" i="9" s="1"/>
  <c r="AE342" i="9" s="1"/>
  <c r="K316" i="9"/>
  <c r="U316" i="9" s="1"/>
  <c r="AE316" i="9" s="1"/>
  <c r="K328" i="9"/>
  <c r="U328" i="9" s="1"/>
  <c r="AE328" i="9" s="1"/>
  <c r="K86" i="9"/>
  <c r="U86" i="9" s="1"/>
  <c r="AE86" i="9" s="1"/>
  <c r="K289" i="9"/>
  <c r="U289" i="9" s="1"/>
  <c r="AE289" i="9" s="1"/>
  <c r="K315" i="9"/>
  <c r="U315" i="9" s="1"/>
  <c r="AE315" i="9" s="1"/>
  <c r="K323" i="9"/>
  <c r="U323" i="9" s="1"/>
  <c r="AE323" i="9" s="1"/>
  <c r="K345" i="9"/>
  <c r="U345" i="9" s="1"/>
  <c r="AE345" i="9" s="1"/>
  <c r="K286" i="9"/>
  <c r="U286" i="9" s="1"/>
  <c r="AE286" i="9" s="1"/>
  <c r="K232" i="9"/>
  <c r="U232" i="9" s="1"/>
  <c r="AE232" i="9" s="1"/>
  <c r="K77" i="9"/>
  <c r="U77" i="9" s="1"/>
  <c r="AE77" i="9" s="1"/>
  <c r="K40" i="9"/>
  <c r="U40" i="9" s="1"/>
  <c r="AE40" i="9" s="1"/>
  <c r="K74" i="9"/>
  <c r="U74" i="9" s="1"/>
  <c r="AE74" i="9" s="1"/>
  <c r="K57" i="9"/>
  <c r="U57" i="9" s="1"/>
  <c r="AE57" i="9" s="1"/>
  <c r="K46" i="9"/>
  <c r="U46" i="9" s="1"/>
  <c r="AE46" i="9" s="1"/>
  <c r="K224" i="9"/>
  <c r="U224" i="9" s="1"/>
  <c r="AE224" i="9" s="1"/>
  <c r="K363" i="9"/>
  <c r="U363" i="9" s="1"/>
  <c r="AE363" i="9" s="1"/>
  <c r="K120" i="9"/>
  <c r="U120" i="9" s="1"/>
  <c r="K198" i="9"/>
  <c r="U198" i="9" s="1"/>
  <c r="AE198" i="9" s="1"/>
  <c r="K84" i="9"/>
  <c r="U84" i="9" s="1"/>
  <c r="AE84" i="9" s="1"/>
  <c r="K313" i="9"/>
  <c r="U313" i="9" s="1"/>
  <c r="AE313" i="9" s="1"/>
  <c r="K237" i="9"/>
  <c r="U237" i="9" s="1"/>
  <c r="AE237" i="9" s="1"/>
  <c r="K213" i="9"/>
  <c r="U213" i="9" s="1"/>
  <c r="AE213" i="9" s="1"/>
  <c r="K59" i="9"/>
  <c r="U59" i="9" s="1"/>
  <c r="AE59" i="9" s="1"/>
  <c r="K99" i="9"/>
  <c r="U99" i="9" s="1"/>
  <c r="AE99" i="9" s="1"/>
  <c r="K149" i="9"/>
  <c r="U149" i="9" s="1"/>
  <c r="AE149" i="9" s="1"/>
  <c r="K324" i="9"/>
  <c r="U324" i="9" s="1"/>
  <c r="AE324" i="9" s="1"/>
  <c r="K88" i="9"/>
  <c r="U88" i="9" s="1"/>
  <c r="AE88" i="9" s="1"/>
  <c r="K236" i="9"/>
  <c r="U236" i="9" s="1"/>
  <c r="AE236" i="9" s="1"/>
  <c r="K293" i="9"/>
  <c r="U293" i="9" s="1"/>
  <c r="AE293" i="9" s="1"/>
  <c r="K270" i="9"/>
  <c r="U270" i="9" s="1"/>
  <c r="AE270" i="9" s="1"/>
  <c r="K301" i="9"/>
  <c r="U301" i="9" s="1"/>
  <c r="AE301" i="9" s="1"/>
  <c r="K8" i="9"/>
  <c r="U8" i="9" s="1"/>
  <c r="AE8" i="9" s="1"/>
  <c r="K298" i="9"/>
  <c r="U298" i="9" s="1"/>
  <c r="AE298" i="9" s="1"/>
  <c r="K296" i="9"/>
  <c r="U296" i="9" s="1"/>
  <c r="AE296" i="9" s="1"/>
  <c r="K176" i="9"/>
  <c r="U176" i="9" s="1"/>
  <c r="AE176" i="9" s="1"/>
  <c r="K42" i="9"/>
  <c r="U42" i="9" s="1"/>
  <c r="AE42" i="9" s="1"/>
  <c r="K201" i="9"/>
  <c r="U201" i="9" s="1"/>
  <c r="K276" i="9"/>
  <c r="U276" i="9" s="1"/>
  <c r="AE276" i="9" s="1"/>
  <c r="K75" i="9"/>
  <c r="U75" i="9" s="1"/>
  <c r="AE75" i="9" s="1"/>
  <c r="K96" i="9"/>
  <c r="U96" i="9" s="1"/>
  <c r="AE96" i="9" s="1"/>
  <c r="K299" i="9"/>
  <c r="U299" i="9" s="1"/>
  <c r="AE299" i="9" s="1"/>
  <c r="K187" i="9"/>
  <c r="U187" i="9" s="1"/>
  <c r="AE187" i="9" s="1"/>
  <c r="K14" i="9"/>
  <c r="U14" i="9" s="1"/>
  <c r="AE14" i="9" s="1"/>
  <c r="K354" i="9"/>
  <c r="U354" i="9" s="1"/>
  <c r="AE354" i="9" s="1"/>
  <c r="K206" i="9"/>
  <c r="U206" i="9" s="1"/>
  <c r="K118" i="9"/>
  <c r="U118" i="9" s="1"/>
  <c r="K193" i="9"/>
  <c r="U193" i="9" s="1"/>
  <c r="AE193" i="9" s="1"/>
  <c r="K106" i="9"/>
  <c r="U106" i="9" s="1"/>
  <c r="AE106" i="9" s="1"/>
  <c r="K349" i="9"/>
  <c r="U349" i="9" s="1"/>
  <c r="AE349" i="9" s="1"/>
  <c r="K155" i="9"/>
  <c r="U155" i="9" s="1"/>
  <c r="AE155" i="9" s="1"/>
  <c r="K242" i="9"/>
  <c r="U242" i="9" s="1"/>
  <c r="AE242" i="9" s="1"/>
  <c r="K317" i="9"/>
  <c r="U317" i="9" s="1"/>
  <c r="AE317" i="9" s="1"/>
  <c r="K13" i="9"/>
  <c r="U13" i="9" s="1"/>
  <c r="AE13" i="9" s="1"/>
  <c r="K115" i="9"/>
  <c r="U115" i="9" s="1"/>
  <c r="K263" i="9"/>
  <c r="U263" i="9" s="1"/>
  <c r="AE263" i="9" s="1"/>
  <c r="K71" i="9"/>
  <c r="U71" i="9" s="1"/>
  <c r="AE71" i="9" s="1"/>
  <c r="K357" i="9"/>
  <c r="U357" i="9" s="1"/>
  <c r="AE357" i="9" s="1"/>
  <c r="K11" i="9"/>
  <c r="U11" i="9" s="1"/>
  <c r="AE11" i="9" s="1"/>
  <c r="K325" i="9"/>
  <c r="U325" i="9" s="1"/>
  <c r="AE325" i="9" s="1"/>
  <c r="K305" i="9"/>
  <c r="U305" i="9" s="1"/>
  <c r="AE305" i="9" s="1"/>
  <c r="K283" i="9"/>
  <c r="U283" i="9" s="1"/>
  <c r="AE283" i="9" s="1"/>
  <c r="K6" i="9"/>
  <c r="U6" i="9" s="1"/>
  <c r="AE6" i="9" s="1"/>
  <c r="K36" i="9"/>
  <c r="U36" i="9" s="1"/>
  <c r="K219" i="9"/>
  <c r="U219" i="9" s="1"/>
  <c r="AE219" i="9" s="1"/>
  <c r="K47" i="9"/>
  <c r="U47" i="9" s="1"/>
  <c r="AE47" i="9" s="1"/>
  <c r="K337" i="9"/>
  <c r="U337" i="9" s="1"/>
  <c r="AE337" i="9" s="1"/>
  <c r="K223" i="9"/>
  <c r="U223" i="9" s="1"/>
  <c r="K351" i="9"/>
  <c r="U351" i="9" s="1"/>
  <c r="AE351" i="9" s="1"/>
  <c r="K158" i="9"/>
  <c r="U158" i="9" s="1"/>
  <c r="AE158" i="9" s="1"/>
  <c r="K35" i="9"/>
  <c r="U35" i="9" s="1"/>
  <c r="AE35" i="9" s="1"/>
  <c r="K287" i="9"/>
  <c r="U287" i="9" s="1"/>
  <c r="AE287" i="9" s="1"/>
  <c r="K53" i="9"/>
  <c r="U53" i="9" s="1"/>
  <c r="AE53" i="9" s="1"/>
  <c r="K269" i="9"/>
  <c r="U269" i="9" s="1"/>
  <c r="AE269" i="9" s="1"/>
  <c r="K302" i="9"/>
  <c r="U302" i="9" s="1"/>
  <c r="AE302" i="9" s="1"/>
  <c r="K334" i="9"/>
  <c r="U334" i="9" s="1"/>
  <c r="AE334" i="9" s="1"/>
  <c r="K130" i="9"/>
  <c r="U130" i="9" s="1"/>
  <c r="AE130" i="9" s="1"/>
  <c r="K202" i="9"/>
  <c r="U202" i="9" s="1"/>
  <c r="K182" i="9"/>
  <c r="U182" i="9" s="1"/>
  <c r="K82" i="9"/>
  <c r="U82" i="9" s="1"/>
  <c r="AE82" i="9" s="1"/>
  <c r="K172" i="9"/>
  <c r="U172" i="9" s="1"/>
  <c r="AE172" i="9" s="1"/>
  <c r="K119" i="9"/>
  <c r="U119" i="9" s="1"/>
  <c r="K359" i="9"/>
  <c r="U359" i="9" s="1"/>
  <c r="AE359" i="9" s="1"/>
  <c r="K18" i="9"/>
  <c r="U18" i="9" s="1"/>
  <c r="AE18" i="9" s="1"/>
  <c r="K330" i="9"/>
  <c r="U330" i="9" s="1"/>
  <c r="AE330" i="9" s="1"/>
  <c r="K41" i="9"/>
  <c r="U41" i="9" s="1"/>
  <c r="AE41" i="9" s="1"/>
  <c r="K66" i="9"/>
  <c r="U66" i="9" s="1"/>
  <c r="AE66" i="9" s="1"/>
  <c r="K146" i="9"/>
  <c r="U146" i="9" s="1"/>
  <c r="AE146" i="9" s="1"/>
  <c r="K69" i="9"/>
  <c r="U69" i="9" s="1"/>
  <c r="AE69" i="9" s="1"/>
  <c r="K217" i="9"/>
  <c r="U217" i="9" s="1"/>
  <c r="AE217" i="9" s="1"/>
  <c r="K81" i="9"/>
  <c r="U81" i="9" s="1"/>
  <c r="AE81" i="9" s="1"/>
  <c r="K65" i="9"/>
  <c r="U65" i="9" s="1"/>
  <c r="AE65" i="9" s="1"/>
  <c r="K103" i="9"/>
  <c r="U103" i="9" s="1"/>
  <c r="AE103" i="9" s="1"/>
  <c r="K186" i="9"/>
  <c r="U186" i="9" s="1"/>
  <c r="AE186" i="9" s="1"/>
  <c r="K256" i="9"/>
  <c r="U256" i="9" s="1"/>
  <c r="AE256" i="9" s="1"/>
  <c r="K28" i="9"/>
  <c r="U28" i="9" s="1"/>
  <c r="AE28" i="9" s="1"/>
  <c r="K19" i="9"/>
  <c r="U19" i="9" s="1"/>
  <c r="AE19" i="9" s="1"/>
  <c r="K16" i="9"/>
  <c r="U16" i="9" s="1"/>
  <c r="K320" i="9"/>
  <c r="U320" i="9" s="1"/>
  <c r="AE320" i="9" s="1"/>
  <c r="K56" i="9"/>
  <c r="U56" i="9" s="1"/>
  <c r="AE56" i="9" s="1"/>
  <c r="K184" i="9"/>
  <c r="U184" i="9" s="1"/>
  <c r="K60" i="9"/>
  <c r="U60" i="9" s="1"/>
  <c r="AE60" i="9" s="1"/>
  <c r="K5" i="9"/>
  <c r="U5" i="9" s="1"/>
  <c r="AE5" i="9" s="1"/>
  <c r="K306" i="9"/>
  <c r="U306" i="9" s="1"/>
  <c r="AE306" i="9" s="1"/>
  <c r="K98" i="9"/>
  <c r="U98" i="9" s="1"/>
  <c r="AE98" i="9" s="1"/>
  <c r="K49" i="9"/>
  <c r="U49" i="9" s="1"/>
  <c r="AE49" i="9" s="1"/>
  <c r="K346" i="9"/>
  <c r="U346" i="9" s="1"/>
  <c r="AE346" i="9" s="1"/>
  <c r="K364" i="9"/>
  <c r="U364" i="9" s="1"/>
  <c r="AE364" i="9" s="1"/>
  <c r="K93" i="9"/>
  <c r="U93" i="9" s="1"/>
  <c r="AE93" i="9" s="1"/>
  <c r="K239" i="9"/>
  <c r="U239" i="9" s="1"/>
  <c r="AE239" i="9" s="1"/>
  <c r="K339" i="9"/>
  <c r="U339" i="9" s="1"/>
  <c r="AE339" i="9" s="1"/>
  <c r="K38" i="9"/>
  <c r="U38" i="9" s="1"/>
  <c r="AE38" i="9" s="1"/>
  <c r="K51" i="9"/>
  <c r="U51" i="9" s="1"/>
  <c r="AE51" i="9" s="1"/>
  <c r="K29" i="9"/>
  <c r="U29" i="9" s="1"/>
  <c r="AE29" i="9" s="1"/>
  <c r="K133" i="9"/>
  <c r="U133" i="9" s="1"/>
  <c r="AE133" i="9" s="1"/>
  <c r="K271" i="9"/>
  <c r="U271" i="9" s="1"/>
  <c r="AE271" i="9" s="1"/>
  <c r="K226" i="9"/>
  <c r="U226" i="9" s="1"/>
  <c r="AE226" i="9" s="1"/>
  <c r="K112" i="9"/>
  <c r="U112" i="9" s="1"/>
  <c r="AE112" i="9" s="1"/>
  <c r="K177" i="9"/>
  <c r="U177" i="9" s="1"/>
  <c r="AE177" i="9" s="1"/>
  <c r="K203" i="9"/>
  <c r="U203" i="9" s="1"/>
  <c r="K207" i="9"/>
  <c r="U207" i="9" s="1"/>
  <c r="AE207" i="9" s="1"/>
  <c r="K278" i="9"/>
  <c r="U278" i="9" s="1"/>
  <c r="AE278" i="9" s="1"/>
  <c r="K64" i="9"/>
  <c r="U64" i="9" s="1"/>
  <c r="AE64" i="9" s="1"/>
  <c r="K350" i="9"/>
  <c r="U350" i="9" s="1"/>
  <c r="AE350" i="9" s="1"/>
  <c r="K43" i="9"/>
  <c r="U43" i="9" s="1"/>
  <c r="AE43" i="9" s="1"/>
  <c r="K131" i="9"/>
  <c r="U131" i="9" s="1"/>
  <c r="AE131" i="9" s="1"/>
  <c r="K142" i="9"/>
  <c r="U142" i="9" s="1"/>
  <c r="AE142" i="9" s="1"/>
  <c r="K25" i="9"/>
  <c r="U25" i="9" s="1"/>
  <c r="AE25" i="9" s="1"/>
  <c r="K248" i="9"/>
  <c r="U248" i="9" s="1"/>
  <c r="AE248" i="9" s="1"/>
  <c r="K205" i="9"/>
  <c r="U205" i="9" s="1"/>
  <c r="AE205" i="9" s="1"/>
  <c r="K188" i="9"/>
  <c r="U188" i="9" s="1"/>
  <c r="AE188" i="9" s="1"/>
  <c r="K260" i="9"/>
  <c r="U260" i="9" s="1"/>
  <c r="AE260" i="9" s="1"/>
  <c r="K157" i="9"/>
  <c r="U157" i="9" s="1"/>
  <c r="AE157" i="9" s="1"/>
  <c r="K50" i="9"/>
  <c r="U50" i="9" s="1"/>
  <c r="AE50" i="9" s="1"/>
  <c r="K144" i="9"/>
  <c r="U144" i="9" s="1"/>
  <c r="AE144" i="9" s="1"/>
  <c r="K366" i="9"/>
  <c r="U366" i="9" s="1"/>
  <c r="AE366" i="9" s="1"/>
  <c r="K338" i="9"/>
  <c r="U338" i="9" s="1"/>
  <c r="AE338" i="9" s="1"/>
  <c r="K319" i="9"/>
  <c r="U319" i="9" s="1"/>
  <c r="AE319" i="9" s="1"/>
  <c r="K48" i="9"/>
  <c r="U48" i="9" s="1"/>
  <c r="AE48" i="9" s="1"/>
  <c r="K72" i="9"/>
  <c r="U72" i="9" s="1"/>
  <c r="AE72" i="9" s="1"/>
  <c r="K240" i="9"/>
  <c r="U240" i="9" s="1"/>
  <c r="AE240" i="9" s="1"/>
  <c r="K285" i="9"/>
  <c r="U285" i="9" s="1"/>
  <c r="AE285" i="9" s="1"/>
  <c r="K303" i="9"/>
  <c r="U303" i="9" s="1"/>
  <c r="AE303" i="9" s="1"/>
  <c r="K275" i="9"/>
  <c r="U275" i="9" s="1"/>
  <c r="AE275" i="9" s="1"/>
  <c r="K100" i="9"/>
  <c r="U100" i="9" s="1"/>
  <c r="K153" i="9"/>
  <c r="U153" i="9" s="1"/>
  <c r="AE153" i="9" s="1"/>
  <c r="K114" i="9"/>
  <c r="U114" i="9" s="1"/>
  <c r="K361" i="9"/>
  <c r="U361" i="9" s="1"/>
  <c r="AE361" i="9" s="1"/>
  <c r="K194" i="9"/>
  <c r="U194" i="9" s="1"/>
  <c r="AE194" i="9" s="1"/>
  <c r="K353" i="9"/>
  <c r="U353" i="9" s="1"/>
  <c r="AE353" i="9" s="1"/>
  <c r="K222" i="9"/>
  <c r="U222" i="9" s="1"/>
  <c r="K9" i="9"/>
  <c r="U9" i="9" s="1"/>
  <c r="AE9" i="9" s="1"/>
  <c r="K91" i="9"/>
  <c r="U91" i="9" s="1"/>
  <c r="AE91" i="9" s="1"/>
  <c r="K195" i="9"/>
  <c r="U195" i="9" s="1"/>
  <c r="AE195" i="9" s="1"/>
  <c r="K292" i="9"/>
  <c r="U292" i="9" s="1"/>
  <c r="AE292" i="9" s="1"/>
  <c r="K215" i="9"/>
  <c r="U215" i="9" s="1"/>
  <c r="AE215" i="9" s="1"/>
  <c r="K58" i="9"/>
  <c r="U58" i="9" s="1"/>
  <c r="AE58" i="9" s="1"/>
  <c r="K245" i="9"/>
  <c r="U245" i="9" s="1"/>
  <c r="AE245" i="9" s="1"/>
  <c r="K173" i="9"/>
  <c r="U173" i="9" s="1"/>
  <c r="AE173" i="9" s="1"/>
  <c r="K243" i="9"/>
  <c r="U243" i="9" s="1"/>
  <c r="AE243" i="9" s="1"/>
  <c r="K167" i="9"/>
  <c r="U167" i="9" s="1"/>
  <c r="AE167" i="9" s="1"/>
  <c r="K85" i="9"/>
  <c r="U85" i="9" s="1"/>
  <c r="AE85" i="9" s="1"/>
  <c r="K148" i="9"/>
  <c r="U148" i="9" s="1"/>
  <c r="AE148" i="9" s="1"/>
  <c r="K190" i="9"/>
  <c r="U190" i="9" s="1"/>
  <c r="AE190" i="9" s="1"/>
  <c r="K127" i="9"/>
  <c r="U127" i="9" s="1"/>
  <c r="AE127" i="9" s="1"/>
  <c r="K90" i="9"/>
  <c r="U90" i="9" s="1"/>
  <c r="AE90" i="9" s="1"/>
  <c r="K160" i="9"/>
  <c r="U160" i="9" s="1"/>
  <c r="AE160" i="9" s="1"/>
  <c r="K169" i="9"/>
  <c r="U169" i="9" s="1"/>
  <c r="AE169" i="9" s="1"/>
  <c r="K307" i="9"/>
  <c r="U307" i="9" s="1"/>
  <c r="AE307" i="9" s="1"/>
  <c r="K246" i="9"/>
  <c r="U246" i="9" s="1"/>
  <c r="AE246" i="9" s="1"/>
  <c r="K17" i="9"/>
  <c r="U17" i="9" s="1"/>
  <c r="AE17" i="9" s="1"/>
  <c r="K68" i="9"/>
  <c r="U68" i="9" s="1"/>
  <c r="AE68" i="9" s="1"/>
  <c r="K108" i="9"/>
  <c r="U108" i="9" s="1"/>
  <c r="K220" i="9"/>
  <c r="U220" i="9" s="1"/>
  <c r="AE220" i="9" s="1"/>
  <c r="K208" i="9"/>
  <c r="U208" i="9" s="1"/>
  <c r="AE208" i="9" s="1"/>
  <c r="K34" i="9"/>
  <c r="U34" i="9" s="1"/>
  <c r="AE34" i="9" s="1"/>
  <c r="K166" i="9"/>
  <c r="U166" i="9" s="1"/>
  <c r="AE166" i="9" s="1"/>
  <c r="K140" i="9"/>
  <c r="U140" i="9" s="1"/>
  <c r="AE140" i="9" s="1"/>
  <c r="K310" i="9"/>
  <c r="U310" i="9" s="1"/>
  <c r="AE310" i="9" s="1"/>
  <c r="K145" i="9"/>
  <c r="U145" i="9" s="1"/>
  <c r="AE145" i="9" s="1"/>
  <c r="K356" i="9"/>
  <c r="U356" i="9" s="1"/>
  <c r="AE356" i="9" s="1"/>
  <c r="K164" i="9"/>
  <c r="U164" i="9" s="1"/>
  <c r="K123" i="9"/>
  <c r="U123" i="9" s="1"/>
  <c r="AE123" i="9" s="1"/>
  <c r="K255" i="9"/>
  <c r="U255" i="9" s="1"/>
  <c r="AE255" i="9" s="1"/>
  <c r="K80" i="9"/>
  <c r="U80" i="9" s="1"/>
  <c r="AE80" i="9" s="1"/>
  <c r="K355" i="9"/>
  <c r="U355" i="9" s="1"/>
  <c r="AE355" i="9" s="1"/>
  <c r="K20" i="9"/>
  <c r="U20" i="9" s="1"/>
  <c r="AE20" i="9" s="1"/>
  <c r="K10" i="9"/>
  <c r="U10" i="9" s="1"/>
  <c r="AE10" i="9" s="1"/>
  <c r="K87" i="9"/>
  <c r="U87" i="9" s="1"/>
  <c r="AE87" i="9" s="1"/>
  <c r="K284" i="9"/>
  <c r="U284" i="9" s="1"/>
  <c r="AE284" i="9" s="1"/>
  <c r="K151" i="9"/>
  <c r="U151" i="9" s="1"/>
  <c r="AE151" i="9" s="1"/>
  <c r="K62" i="9"/>
  <c r="U62" i="9" s="1"/>
  <c r="AE62" i="9" s="1"/>
  <c r="K128" i="9"/>
  <c r="U128" i="9" s="1"/>
  <c r="AE128" i="9" s="1"/>
  <c r="K125" i="9"/>
  <c r="U125" i="9" s="1"/>
  <c r="AE125" i="9" s="1"/>
  <c r="K61" i="9"/>
  <c r="U61" i="9" s="1"/>
  <c r="AE61" i="9" s="1"/>
  <c r="K251" i="9"/>
  <c r="U251" i="9" s="1"/>
  <c r="AE251" i="9" s="1"/>
  <c r="K161" i="9"/>
  <c r="U161" i="9" s="1"/>
  <c r="AE161" i="9" s="1"/>
  <c r="K309" i="9"/>
  <c r="U309" i="9" s="1"/>
  <c r="AE309" i="9" s="1"/>
  <c r="K54" i="9"/>
  <c r="U54" i="9" s="1"/>
  <c r="AE54" i="9" s="1"/>
  <c r="K200" i="9"/>
  <c r="U200" i="9" s="1"/>
  <c r="AE200" i="9" s="1"/>
  <c r="K23" i="9"/>
  <c r="U23" i="9" s="1"/>
  <c r="AE23" i="9" s="1"/>
  <c r="K348" i="9"/>
  <c r="U348" i="9" s="1"/>
  <c r="AE348" i="9" s="1"/>
  <c r="K210" i="9"/>
  <c r="U210" i="9" s="1"/>
  <c r="AE210" i="9" s="1"/>
  <c r="K282" i="9"/>
  <c r="U282" i="9" s="1"/>
  <c r="AE282" i="9" s="1"/>
  <c r="K4" i="9"/>
  <c r="U4" i="9" s="1"/>
  <c r="AE4" i="9" s="1"/>
  <c r="K281" i="9"/>
  <c r="U281" i="9" s="1"/>
  <c r="AE281" i="9" s="1"/>
  <c r="K254" i="9"/>
  <c r="U254" i="9" s="1"/>
  <c r="AE254" i="9" s="1"/>
  <c r="K262" i="9"/>
  <c r="U262" i="9" s="1"/>
  <c r="AE262" i="9" s="1"/>
  <c r="K135" i="9"/>
  <c r="U135" i="9" s="1"/>
  <c r="AE135" i="9" s="1"/>
  <c r="K109" i="9"/>
  <c r="U109" i="9" s="1"/>
  <c r="AE109" i="9" s="1"/>
  <c r="K247" i="9"/>
  <c r="U247" i="9" s="1"/>
  <c r="AE247" i="9" s="1"/>
  <c r="K231" i="9"/>
  <c r="U231" i="9" s="1"/>
  <c r="AE231" i="9" s="1"/>
  <c r="K336" i="9"/>
  <c r="U336" i="9" s="1"/>
  <c r="AE336" i="9" s="1"/>
  <c r="K196" i="9"/>
  <c r="U196" i="9" s="1"/>
  <c r="AE196" i="9" s="1"/>
  <c r="K92" i="9"/>
  <c r="U92" i="9" s="1"/>
  <c r="AE92" i="9" s="1"/>
  <c r="K111" i="9"/>
  <c r="U111" i="9" s="1"/>
  <c r="AE111" i="9" s="1"/>
  <c r="K180" i="9"/>
  <c r="U180" i="9" s="1"/>
  <c r="AE180" i="9" s="1"/>
  <c r="K234" i="9"/>
  <c r="U234" i="9" s="1"/>
  <c r="AE234" i="9" s="1"/>
  <c r="K229" i="9"/>
  <c r="U229" i="9" s="1"/>
  <c r="AE229" i="9" s="1"/>
  <c r="K327" i="9"/>
  <c r="U327" i="9" s="1"/>
  <c r="AE327" i="9" s="1"/>
  <c r="K265" i="9"/>
  <c r="U265" i="9" s="1"/>
  <c r="AE265" i="9" s="1"/>
  <c r="K343" i="9"/>
  <c r="U343" i="9" s="1"/>
  <c r="AE343" i="9" s="1"/>
  <c r="K300" i="9"/>
  <c r="U300" i="9" s="1"/>
  <c r="AE300" i="9" s="1"/>
  <c r="K344" i="9"/>
  <c r="U344" i="9" s="1"/>
  <c r="K152" i="9"/>
  <c r="U152" i="9" s="1"/>
  <c r="AE152" i="9" s="1"/>
  <c r="K175" i="9"/>
  <c r="U175" i="9" s="1"/>
  <c r="AE175" i="9" s="1"/>
  <c r="K156" i="9"/>
  <c r="U156" i="9" s="1"/>
  <c r="AE156" i="9" s="1"/>
  <c r="K97" i="9"/>
  <c r="U97" i="9" s="1"/>
  <c r="AE97" i="9" s="1"/>
  <c r="K147" i="9"/>
  <c r="U147" i="9" s="1"/>
  <c r="AE147" i="9" s="1"/>
  <c r="K21" i="9"/>
  <c r="U21" i="9" s="1"/>
  <c r="AE21" i="9" s="1"/>
  <c r="K241" i="9"/>
  <c r="U241" i="9" s="1"/>
  <c r="AE241" i="9" s="1"/>
  <c r="K261" i="9"/>
  <c r="U261" i="9" s="1"/>
  <c r="AE261" i="9" s="1"/>
  <c r="K347" i="9"/>
  <c r="U347" i="9" s="1"/>
  <c r="AE347" i="9" s="1"/>
  <c r="K209" i="9"/>
  <c r="U209" i="9" s="1"/>
  <c r="AE209" i="9" s="1"/>
  <c r="K12" i="9"/>
  <c r="U12" i="9" s="1"/>
  <c r="AE12" i="9" s="1"/>
  <c r="K228" i="9"/>
  <c r="U228" i="9" s="1"/>
  <c r="AE228" i="9" s="1"/>
  <c r="K335" i="9"/>
  <c r="U335" i="9" s="1"/>
  <c r="AE335" i="9" s="1"/>
  <c r="K321" i="9"/>
  <c r="U321" i="9" s="1"/>
  <c r="AE321" i="9" s="1"/>
  <c r="K332" i="9"/>
  <c r="U332" i="9" s="1"/>
  <c r="AE332" i="9" s="1"/>
  <c r="K178" i="9"/>
  <c r="U178" i="9" s="1"/>
  <c r="AE178" i="9" s="1"/>
  <c r="K78" i="9"/>
  <c r="U78" i="9" s="1"/>
  <c r="AE78" i="9" s="1"/>
  <c r="K121" i="9"/>
  <c r="U121" i="9" s="1"/>
  <c r="K333" i="9"/>
  <c r="U333" i="9" s="1"/>
  <c r="AE333" i="9" s="1"/>
  <c r="K280" i="9"/>
  <c r="U280" i="9" s="1"/>
  <c r="AE280" i="9" s="1"/>
  <c r="K102" i="9"/>
  <c r="U102" i="9" s="1"/>
  <c r="AE102" i="9" s="1"/>
  <c r="K141" i="9"/>
  <c r="U141" i="9" s="1"/>
  <c r="AE141" i="9" s="1"/>
  <c r="K294" i="9"/>
  <c r="U294" i="9" s="1"/>
  <c r="AE294" i="9" s="1"/>
  <c r="K30" i="9"/>
  <c r="U30" i="9" s="1"/>
  <c r="AE30" i="9" s="1"/>
  <c r="K322" i="9"/>
  <c r="U322" i="9" s="1"/>
  <c r="AE322" i="9" s="1"/>
  <c r="K189" i="9"/>
  <c r="U189" i="9" s="1"/>
  <c r="AE189" i="9" s="1"/>
  <c r="K22" i="9"/>
  <c r="U22" i="9" s="1"/>
  <c r="AE22" i="9" s="1"/>
  <c r="K199" i="9"/>
  <c r="U199" i="9" s="1"/>
  <c r="AE199" i="9" s="1"/>
  <c r="K138" i="9"/>
  <c r="U138" i="9" s="1"/>
  <c r="AE138" i="9" s="1"/>
  <c r="K32" i="9"/>
  <c r="U32" i="9" s="1"/>
  <c r="K124" i="9"/>
  <c r="U124" i="9" s="1"/>
  <c r="AE124" i="9" s="1"/>
  <c r="K277" i="9"/>
  <c r="U277" i="9" s="1"/>
  <c r="AE277" i="9" s="1"/>
  <c r="K154" i="9"/>
  <c r="U154" i="9" s="1"/>
  <c r="AE154" i="9" s="1"/>
  <c r="K268" i="9"/>
  <c r="U268" i="9" s="1"/>
  <c r="AE268" i="9" s="1"/>
  <c r="K252" i="9"/>
  <c r="U252" i="9" s="1"/>
  <c r="AE252" i="9" s="1"/>
  <c r="K39" i="9"/>
  <c r="U39" i="9" s="1"/>
  <c r="AE39" i="9" s="1"/>
  <c r="K15" i="9"/>
  <c r="U15" i="9" s="1"/>
  <c r="AE15" i="9" s="1"/>
  <c r="K297" i="9"/>
  <c r="U297" i="9" s="1"/>
  <c r="AE297" i="9" s="1"/>
  <c r="K104" i="9"/>
  <c r="U104" i="9" s="1"/>
  <c r="K31" i="9"/>
  <c r="U31" i="9" s="1"/>
  <c r="K304" i="9"/>
  <c r="U304" i="9" s="1"/>
  <c r="AE304" i="9" s="1"/>
  <c r="K174" i="9"/>
  <c r="U174" i="9" s="1"/>
  <c r="AE174" i="9" s="1"/>
  <c r="K340" i="9"/>
  <c r="U340" i="9" s="1"/>
  <c r="AE340" i="9" s="1"/>
  <c r="K181" i="9"/>
  <c r="U181" i="9" s="1"/>
  <c r="AE181" i="9" s="1"/>
  <c r="K26" i="9"/>
  <c r="U26" i="9" s="1"/>
  <c r="AE26" i="9" s="1"/>
  <c r="K79" i="9"/>
  <c r="U79" i="9" s="1"/>
  <c r="AE79" i="9" s="1"/>
  <c r="K63" i="9"/>
  <c r="U63" i="9" s="1"/>
  <c r="AE63" i="9" s="1"/>
  <c r="K331" i="9"/>
  <c r="U331" i="9" s="1"/>
  <c r="AE331" i="9" s="1"/>
  <c r="K259" i="9"/>
  <c r="U259" i="9" s="1"/>
  <c r="AE259" i="9" s="1"/>
  <c r="K288" i="9"/>
  <c r="U288" i="9" s="1"/>
  <c r="AE288" i="9" s="1"/>
  <c r="K267" i="9"/>
  <c r="U267" i="9" s="1"/>
  <c r="AE267" i="9" s="1"/>
  <c r="K279" i="9"/>
  <c r="U279" i="9" s="1"/>
  <c r="AE279" i="9" s="1"/>
  <c r="K137" i="9"/>
  <c r="U137" i="9" s="1"/>
  <c r="AE137" i="9" s="1"/>
  <c r="K326" i="9"/>
  <c r="U326" i="9" s="1"/>
  <c r="AE326" i="9" s="1"/>
  <c r="K192" i="9"/>
  <c r="U192" i="9" s="1"/>
  <c r="AE192" i="9" s="1"/>
  <c r="K126" i="9"/>
  <c r="U126" i="9" s="1"/>
  <c r="AE126" i="9" s="1"/>
  <c r="K191" i="9"/>
  <c r="U191" i="9" s="1"/>
  <c r="K143" i="9"/>
  <c r="U143" i="9" s="1"/>
  <c r="AE143" i="9" s="1"/>
  <c r="K132" i="9"/>
  <c r="U132" i="9" s="1"/>
  <c r="AE132" i="9" s="1"/>
  <c r="K291" i="9"/>
  <c r="U291" i="9" s="1"/>
  <c r="AE291" i="9" s="1"/>
  <c r="K3" i="9"/>
  <c r="U3" i="9" s="1"/>
  <c r="AE3" i="9" s="1"/>
  <c r="K163" i="9"/>
  <c r="U163" i="9" s="1"/>
  <c r="AE163" i="9" s="1"/>
  <c r="K314" i="9"/>
  <c r="U314" i="9" s="1"/>
  <c r="AE314" i="9" s="1"/>
  <c r="K162" i="9"/>
  <c r="U162" i="9" s="1"/>
  <c r="AE162" i="9" s="1"/>
  <c r="K253" i="9"/>
  <c r="U253" i="9" s="1"/>
  <c r="AE253" i="9" s="1"/>
  <c r="K360" i="9"/>
  <c r="U360" i="9" s="1"/>
  <c r="AE360" i="9" s="1"/>
  <c r="K257" i="9"/>
  <c r="U257" i="9" s="1"/>
  <c r="AE257" i="9" s="1"/>
  <c r="K218" i="9"/>
  <c r="U218" i="9" s="1"/>
  <c r="AE218" i="9" s="1"/>
  <c r="K67" i="9"/>
  <c r="U67" i="9" s="1"/>
  <c r="AE67" i="9" s="1"/>
  <c r="K55" i="9"/>
  <c r="U55" i="9" s="1"/>
  <c r="AE55" i="9" s="1"/>
  <c r="BO141" i="6"/>
  <c r="BU141" i="6"/>
  <c r="BV141" i="6"/>
  <c r="BR141" i="6"/>
  <c r="BX141" i="6"/>
  <c r="BN141" i="6"/>
  <c r="BM141" i="6"/>
  <c r="BP141" i="6"/>
  <c r="BT141" i="6"/>
  <c r="BL140" i="6"/>
  <c r="BQ141" i="6"/>
  <c r="BW141" i="6"/>
  <c r="BS141" i="6"/>
  <c r="BP57" i="6"/>
  <c r="BW57" i="6"/>
  <c r="BQ57" i="6"/>
  <c r="BM57" i="6"/>
  <c r="BV57" i="6"/>
  <c r="BU57" i="6"/>
  <c r="BO57" i="6"/>
  <c r="BN57" i="6"/>
  <c r="BT57" i="6"/>
  <c r="BX57" i="6"/>
  <c r="BR57" i="6"/>
  <c r="BS57" i="6"/>
  <c r="BW29" i="6"/>
  <c r="BT29" i="6"/>
  <c r="BM29" i="6"/>
  <c r="BN29" i="6"/>
  <c r="BR29" i="6"/>
  <c r="BS29" i="6"/>
  <c r="BU29" i="6"/>
  <c r="BV29" i="6"/>
  <c r="BQ29" i="6"/>
  <c r="BX29" i="6"/>
  <c r="BO29" i="6"/>
  <c r="BP29" i="6"/>
  <c r="BW39" i="6"/>
  <c r="BP39" i="6"/>
  <c r="BQ39" i="6"/>
  <c r="BU39" i="6"/>
  <c r="BT39" i="6"/>
  <c r="BO39" i="6"/>
  <c r="BK39" i="6"/>
  <c r="BN39" i="6"/>
  <c r="BS39" i="6"/>
  <c r="BR39" i="6"/>
  <c r="BM39" i="6"/>
  <c r="BX39" i="6"/>
  <c r="BV39" i="6"/>
  <c r="BQ43" i="6"/>
  <c r="BM43" i="6"/>
  <c r="BR43" i="6"/>
  <c r="BU43" i="6"/>
  <c r="BS43" i="6"/>
  <c r="BP43" i="6"/>
  <c r="BN43" i="6"/>
  <c r="BT43" i="6"/>
  <c r="BX43" i="6"/>
  <c r="BW43" i="6"/>
  <c r="BV43" i="6"/>
  <c r="BO43" i="6"/>
  <c r="BK43" i="6"/>
  <c r="BU134" i="6"/>
  <c r="BL133" i="6"/>
  <c r="BP134" i="6"/>
  <c r="BR134" i="6"/>
  <c r="BT134" i="6"/>
  <c r="BQ134" i="6"/>
  <c r="BX134" i="6"/>
  <c r="BM134" i="6"/>
  <c r="BN134" i="6"/>
  <c r="BO134" i="6"/>
  <c r="BW134" i="6"/>
  <c r="BS134" i="6"/>
  <c r="BV134" i="6"/>
  <c r="CQ134" i="6"/>
  <c r="BK134" i="6"/>
  <c r="BW108" i="6"/>
  <c r="BR108" i="6"/>
  <c r="BP108" i="6"/>
  <c r="BO108" i="6"/>
  <c r="BV108" i="6"/>
  <c r="BN108" i="6"/>
  <c r="BS108" i="6"/>
  <c r="BT108" i="6"/>
  <c r="BQ108" i="6"/>
  <c r="BU108" i="6"/>
  <c r="BM108" i="6"/>
  <c r="BL107" i="6"/>
  <c r="CQ108" i="6" s="1"/>
  <c r="BX108" i="6"/>
  <c r="I24" i="9"/>
  <c r="S24" i="9" s="1"/>
  <c r="AC24" i="9" s="1"/>
  <c r="I58" i="9"/>
  <c r="S58" i="9" s="1"/>
  <c r="AC58" i="9" s="1"/>
  <c r="I322" i="9"/>
  <c r="S322" i="9" s="1"/>
  <c r="AC322" i="9" s="1"/>
  <c r="I186" i="9"/>
  <c r="S186" i="9" s="1"/>
  <c r="AC186" i="9" s="1"/>
  <c r="I115" i="9"/>
  <c r="S115" i="9" s="1"/>
  <c r="AC115" i="9" s="1"/>
  <c r="I284" i="9"/>
  <c r="S284" i="9" s="1"/>
  <c r="AC284" i="9" s="1"/>
  <c r="I105" i="9"/>
  <c r="S105" i="9" s="1"/>
  <c r="AC105" i="9" s="1"/>
  <c r="I184" i="9"/>
  <c r="S184" i="9" s="1"/>
  <c r="AC184" i="9" s="1"/>
  <c r="I360" i="9"/>
  <c r="S360" i="9" s="1"/>
  <c r="AC360" i="9" s="1"/>
  <c r="I201" i="9"/>
  <c r="S201" i="9" s="1"/>
  <c r="I151" i="9"/>
  <c r="S151" i="9" s="1"/>
  <c r="AC151" i="9" s="1"/>
  <c r="I89" i="9"/>
  <c r="S89" i="9" s="1"/>
  <c r="AC89" i="9" s="1"/>
  <c r="I291" i="9"/>
  <c r="S291" i="9" s="1"/>
  <c r="AC291" i="9" s="1"/>
  <c r="I59" i="9"/>
  <c r="S59" i="9" s="1"/>
  <c r="AC59" i="9" s="1"/>
  <c r="I108" i="9"/>
  <c r="S108" i="9" s="1"/>
  <c r="I303" i="9"/>
  <c r="S303" i="9" s="1"/>
  <c r="AC303" i="9" s="1"/>
  <c r="I159" i="9"/>
  <c r="S159" i="9" s="1"/>
  <c r="AC159" i="9" s="1"/>
  <c r="I195" i="9"/>
  <c r="S195" i="9" s="1"/>
  <c r="AC195" i="9" s="1"/>
  <c r="I198" i="9"/>
  <c r="S198" i="9" s="1"/>
  <c r="AC198" i="9" s="1"/>
  <c r="I106" i="9"/>
  <c r="S106" i="9" s="1"/>
  <c r="AC106" i="9" s="1"/>
  <c r="I104" i="9"/>
  <c r="S104" i="9" s="1"/>
  <c r="AC104" i="9" s="1"/>
  <c r="I88" i="9"/>
  <c r="S88" i="9" s="1"/>
  <c r="AC88" i="9" s="1"/>
  <c r="I332" i="9"/>
  <c r="S332" i="9" s="1"/>
  <c r="AC332" i="9" s="1"/>
  <c r="I173" i="9"/>
  <c r="S173" i="9" s="1"/>
  <c r="AC173" i="9" s="1"/>
  <c r="I137" i="9"/>
  <c r="S137" i="9" s="1"/>
  <c r="AC137" i="9" s="1"/>
  <c r="I217" i="9"/>
  <c r="S217" i="9" s="1"/>
  <c r="AC217" i="9" s="1"/>
  <c r="I337" i="9"/>
  <c r="S337" i="9" s="1"/>
  <c r="AC337" i="9" s="1"/>
  <c r="I212" i="9"/>
  <c r="S212" i="9" s="1"/>
  <c r="AC212" i="9" s="1"/>
  <c r="I22" i="9"/>
  <c r="S22" i="9" s="1"/>
  <c r="AC22" i="9" s="1"/>
  <c r="I77" i="9"/>
  <c r="S77" i="9" s="1"/>
  <c r="AC77" i="9" s="1"/>
  <c r="I7" i="9"/>
  <c r="S7" i="9" s="1"/>
  <c r="AC7" i="9" s="1"/>
  <c r="I78" i="9"/>
  <c r="S78" i="9" s="1"/>
  <c r="AC78" i="9" s="1"/>
  <c r="I363" i="9"/>
  <c r="S363" i="9" s="1"/>
  <c r="AC363" i="9" s="1"/>
  <c r="I62" i="9"/>
  <c r="S62" i="9" s="1"/>
  <c r="AC62" i="9" s="1"/>
  <c r="I16" i="9"/>
  <c r="S16" i="9" s="1"/>
  <c r="I80" i="9"/>
  <c r="S80" i="9" s="1"/>
  <c r="AC80" i="9" s="1"/>
  <c r="I174" i="9"/>
  <c r="S174" i="9" s="1"/>
  <c r="AC174" i="9" s="1"/>
  <c r="I294" i="9"/>
  <c r="S294" i="9" s="1"/>
  <c r="AC294" i="9" s="1"/>
  <c r="I76" i="9"/>
  <c r="S76" i="9" s="1"/>
  <c r="AC76" i="9" s="1"/>
  <c r="I166" i="9"/>
  <c r="S166" i="9" s="1"/>
  <c r="AC166" i="9" s="1"/>
  <c r="I194" i="9"/>
  <c r="S194" i="9" s="1"/>
  <c r="AC194" i="9" s="1"/>
  <c r="I101" i="9"/>
  <c r="S101" i="9" s="1"/>
  <c r="AC101" i="9" s="1"/>
  <c r="I157" i="9"/>
  <c r="S157" i="9" s="1"/>
  <c r="AC157" i="9" s="1"/>
  <c r="I66" i="9"/>
  <c r="S66" i="9" s="1"/>
  <c r="AC66" i="9" s="1"/>
  <c r="I242" i="9"/>
  <c r="S242" i="9" s="1"/>
  <c r="AC242" i="9" s="1"/>
  <c r="I282" i="9"/>
  <c r="S282" i="9" s="1"/>
  <c r="AC282" i="9" s="1"/>
  <c r="I73" i="9"/>
  <c r="S73" i="9" s="1"/>
  <c r="AC73" i="9" s="1"/>
  <c r="I286" i="9"/>
  <c r="S286" i="9" s="1"/>
  <c r="AC286" i="9" s="1"/>
  <c r="I233" i="9"/>
  <c r="S233" i="9" s="1"/>
  <c r="AC233" i="9" s="1"/>
  <c r="I265" i="9"/>
  <c r="S265" i="9" s="1"/>
  <c r="AC265" i="9" s="1"/>
  <c r="I150" i="9"/>
  <c r="S150" i="9" s="1"/>
  <c r="AC150" i="9" s="1"/>
  <c r="I328" i="9"/>
  <c r="S328" i="9" s="1"/>
  <c r="AC328" i="9" s="1"/>
  <c r="I318" i="9"/>
  <c r="S318" i="9" s="1"/>
  <c r="AC318" i="9" s="1"/>
  <c r="I246" i="9"/>
  <c r="S246" i="9" s="1"/>
  <c r="AC246" i="9" s="1"/>
  <c r="I36" i="9"/>
  <c r="S36" i="9" s="1"/>
  <c r="AC36" i="9" s="1"/>
  <c r="I309" i="9"/>
  <c r="S309" i="9" s="1"/>
  <c r="AC309" i="9" s="1"/>
  <c r="I327" i="9"/>
  <c r="S327" i="9" s="1"/>
  <c r="AC327" i="9" s="1"/>
  <c r="I171" i="9"/>
  <c r="S171" i="9" s="1"/>
  <c r="AC171" i="9" s="1"/>
  <c r="I32" i="9"/>
  <c r="S32" i="9" s="1"/>
  <c r="AC32" i="9" s="1"/>
  <c r="I333" i="9"/>
  <c r="S333" i="9" s="1"/>
  <c r="AC333" i="9" s="1"/>
  <c r="I120" i="9"/>
  <c r="S120" i="9" s="1"/>
  <c r="AC120" i="9" s="1"/>
  <c r="I307" i="9"/>
  <c r="S307" i="9" s="1"/>
  <c r="AC307" i="9" s="1"/>
  <c r="I37" i="9"/>
  <c r="S37" i="9" s="1"/>
  <c r="AC37" i="9" s="1"/>
  <c r="I52" i="9"/>
  <c r="S52" i="9" s="1"/>
  <c r="AC52" i="9" s="1"/>
  <c r="I310" i="9"/>
  <c r="S310" i="9" s="1"/>
  <c r="AC310" i="9" s="1"/>
  <c r="I348" i="9"/>
  <c r="S348" i="9" s="1"/>
  <c r="AC348" i="9" s="1"/>
  <c r="I199" i="9"/>
  <c r="S199" i="9" s="1"/>
  <c r="AC199" i="9" s="1"/>
  <c r="I218" i="9"/>
  <c r="S218" i="9" s="1"/>
  <c r="AC218" i="9" s="1"/>
  <c r="I324" i="9"/>
  <c r="S324" i="9" s="1"/>
  <c r="AC324" i="9" s="1"/>
  <c r="I213" i="9"/>
  <c r="S213" i="9" s="1"/>
  <c r="AC213" i="9" s="1"/>
  <c r="I83" i="9"/>
  <c r="S83" i="9" s="1"/>
  <c r="AC83" i="9" s="1"/>
  <c r="I60" i="9"/>
  <c r="S60" i="9" s="1"/>
  <c r="AC60" i="9" s="1"/>
  <c r="I181" i="9"/>
  <c r="S181" i="9" s="1"/>
  <c r="AC181" i="9" s="1"/>
  <c r="I172" i="9"/>
  <c r="S172" i="9" s="1"/>
  <c r="AC172" i="9" s="1"/>
  <c r="I86" i="9"/>
  <c r="S86" i="9" s="1"/>
  <c r="AC86" i="9" s="1"/>
  <c r="I208" i="9"/>
  <c r="S208" i="9" s="1"/>
  <c r="AC208" i="9" s="1"/>
  <c r="I183" i="9"/>
  <c r="S183" i="9" s="1"/>
  <c r="AC183" i="9" s="1"/>
  <c r="I82" i="9"/>
  <c r="S82" i="9" s="1"/>
  <c r="AC82" i="9" s="1"/>
  <c r="I228" i="9"/>
  <c r="S228" i="9" s="1"/>
  <c r="AC228" i="9" s="1"/>
  <c r="I94" i="9"/>
  <c r="S94" i="9" s="1"/>
  <c r="AC94" i="9" s="1"/>
  <c r="I113" i="9"/>
  <c r="S113" i="9" s="1"/>
  <c r="AC113" i="9" s="1"/>
  <c r="I355" i="9"/>
  <c r="S355" i="9" s="1"/>
  <c r="AC355" i="9" s="1"/>
  <c r="I51" i="9"/>
  <c r="S51" i="9" s="1"/>
  <c r="AC51" i="9" s="1"/>
  <c r="I112" i="9"/>
  <c r="S112" i="9" s="1"/>
  <c r="AC112" i="9" s="1"/>
  <c r="I276" i="9"/>
  <c r="S276" i="9" s="1"/>
  <c r="AC276" i="9" s="1"/>
  <c r="I85" i="9"/>
  <c r="S85" i="9" s="1"/>
  <c r="AC85" i="9" s="1"/>
  <c r="I42" i="9"/>
  <c r="S42" i="9" s="1"/>
  <c r="AC42" i="9" s="1"/>
  <c r="I187" i="9"/>
  <c r="S187" i="9" s="1"/>
  <c r="AC187" i="9" s="1"/>
  <c r="I314" i="9"/>
  <c r="S314" i="9" s="1"/>
  <c r="AC314" i="9" s="1"/>
  <c r="I250" i="9"/>
  <c r="S250" i="9" s="1"/>
  <c r="AC250" i="9" s="1"/>
  <c r="I110" i="9"/>
  <c r="S110" i="9" s="1"/>
  <c r="AC110" i="9" s="1"/>
  <c r="I170" i="9"/>
  <c r="S170" i="9" s="1"/>
  <c r="AC170" i="9" s="1"/>
  <c r="I180" i="9"/>
  <c r="S180" i="9" s="1"/>
  <c r="AC180" i="9" s="1"/>
  <c r="I2" i="9"/>
  <c r="S2" i="9" s="1"/>
  <c r="AC2" i="9" s="1"/>
  <c r="I70" i="9"/>
  <c r="S70" i="9" s="1"/>
  <c r="AC70" i="9" s="1"/>
  <c r="I338" i="9"/>
  <c r="S338" i="9" s="1"/>
  <c r="AC338" i="9" s="1"/>
  <c r="I111" i="9"/>
  <c r="S111" i="9" s="1"/>
  <c r="AC111" i="9" s="1"/>
  <c r="I343" i="9"/>
  <c r="S343" i="9" s="1"/>
  <c r="AC343" i="9" s="1"/>
  <c r="I68" i="9"/>
  <c r="S68" i="9" s="1"/>
  <c r="AC68" i="9" s="1"/>
  <c r="I69" i="9"/>
  <c r="S69" i="9" s="1"/>
  <c r="AC69" i="9" s="1"/>
  <c r="I57" i="9"/>
  <c r="S57" i="9" s="1"/>
  <c r="AC57" i="9" s="1"/>
  <c r="I227" i="9"/>
  <c r="S227" i="9" s="1"/>
  <c r="AC227" i="9" s="1"/>
  <c r="I239" i="9"/>
  <c r="S239" i="9" s="1"/>
  <c r="AC239" i="9" s="1"/>
  <c r="I344" i="9"/>
  <c r="S344" i="9" s="1"/>
  <c r="AC344" i="9" s="1"/>
  <c r="I161" i="9"/>
  <c r="S161" i="9" s="1"/>
  <c r="AC161" i="9" s="1"/>
  <c r="I224" i="9"/>
  <c r="S224" i="9" s="1"/>
  <c r="AC224" i="9" s="1"/>
  <c r="I306" i="9"/>
  <c r="S306" i="9" s="1"/>
  <c r="AC306" i="9" s="1"/>
  <c r="I129" i="9"/>
  <c r="S129" i="9" s="1"/>
  <c r="AC129" i="9" s="1"/>
  <c r="I114" i="9"/>
  <c r="S114" i="9" s="1"/>
  <c r="AC114" i="9" s="1"/>
  <c r="I237" i="9"/>
  <c r="S237" i="9" s="1"/>
  <c r="AC237" i="9" s="1"/>
  <c r="I6" i="9"/>
  <c r="S6" i="9" s="1"/>
  <c r="AC6" i="9" s="1"/>
  <c r="I214" i="9"/>
  <c r="S214" i="9" s="1"/>
  <c r="AC214" i="9" s="1"/>
  <c r="I197" i="9"/>
  <c r="S197" i="9" s="1"/>
  <c r="AC197" i="9" s="1"/>
  <c r="I178" i="9"/>
  <c r="S178" i="9" s="1"/>
  <c r="AC178" i="9" s="1"/>
  <c r="I144" i="9"/>
  <c r="S144" i="9" s="1"/>
  <c r="AC144" i="9" s="1"/>
  <c r="I234" i="9"/>
  <c r="S234" i="9" s="1"/>
  <c r="AC234" i="9" s="1"/>
  <c r="I11" i="9"/>
  <c r="S11" i="9" s="1"/>
  <c r="AC11" i="9" s="1"/>
  <c r="I138" i="9"/>
  <c r="S138" i="9" s="1"/>
  <c r="AC138" i="9" s="1"/>
  <c r="I10" i="9"/>
  <c r="S10" i="9" s="1"/>
  <c r="AC10" i="9" s="1"/>
  <c r="I277" i="9"/>
  <c r="S277" i="9" s="1"/>
  <c r="AC277" i="9" s="1"/>
  <c r="I274" i="9"/>
  <c r="S274" i="9" s="1"/>
  <c r="AC274" i="9" s="1"/>
  <c r="I96" i="9"/>
  <c r="S96" i="9" s="1"/>
  <c r="AC96" i="9" s="1"/>
  <c r="I141" i="9"/>
  <c r="S141" i="9" s="1"/>
  <c r="AC141" i="9" s="1"/>
  <c r="I260" i="9"/>
  <c r="S260" i="9" s="1"/>
  <c r="AC260" i="9" s="1"/>
  <c r="I211" i="9"/>
  <c r="S211" i="9" s="1"/>
  <c r="AC211" i="9" s="1"/>
  <c r="I365" i="9"/>
  <c r="S365" i="9" s="1"/>
  <c r="AC365" i="9" s="1"/>
  <c r="I215" i="9"/>
  <c r="S215" i="9" s="1"/>
  <c r="AC215" i="9" s="1"/>
  <c r="I103" i="9"/>
  <c r="S103" i="9" s="1"/>
  <c r="AC103" i="9" s="1"/>
  <c r="I299" i="9"/>
  <c r="S299" i="9" s="1"/>
  <c r="AC299" i="9" s="1"/>
  <c r="I158" i="9"/>
  <c r="S158" i="9" s="1"/>
  <c r="AC158" i="9" s="1"/>
  <c r="I119" i="9"/>
  <c r="S119" i="9" s="1"/>
  <c r="AC119" i="9" s="1"/>
  <c r="I320" i="9"/>
  <c r="S320" i="9" s="1"/>
  <c r="AC320" i="9" s="1"/>
  <c r="I72" i="9"/>
  <c r="S72" i="9" s="1"/>
  <c r="AC72" i="9" s="1"/>
  <c r="I142" i="9"/>
  <c r="S142" i="9" s="1"/>
  <c r="AC142" i="9" s="1"/>
  <c r="I54" i="9"/>
  <c r="S54" i="9" s="1"/>
  <c r="AC54" i="9" s="1"/>
  <c r="I353" i="9"/>
  <c r="S353" i="9" s="1"/>
  <c r="AC353" i="9" s="1"/>
  <c r="I41" i="9"/>
  <c r="S41" i="9" s="1"/>
  <c r="AC41" i="9" s="1"/>
  <c r="I313" i="9"/>
  <c r="S313" i="9" s="1"/>
  <c r="AC313" i="9" s="1"/>
  <c r="I193" i="9"/>
  <c r="S193" i="9" s="1"/>
  <c r="AC193" i="9" s="1"/>
  <c r="I93" i="9"/>
  <c r="S93" i="9" s="1"/>
  <c r="AC93" i="9" s="1"/>
  <c r="I9" i="9"/>
  <c r="S9" i="9" s="1"/>
  <c r="AC9" i="9" s="1"/>
  <c r="I48" i="9"/>
  <c r="S48" i="9" s="1"/>
  <c r="AC48" i="9" s="1"/>
  <c r="I95" i="9"/>
  <c r="S95" i="9" s="1"/>
  <c r="AC95" i="9" s="1"/>
  <c r="I20" i="9"/>
  <c r="S20" i="9" s="1"/>
  <c r="AC20" i="9" s="1"/>
  <c r="I8" i="9"/>
  <c r="S8" i="9" s="1"/>
  <c r="AC8" i="9" s="1"/>
  <c r="I47" i="9"/>
  <c r="S47" i="9" s="1"/>
  <c r="AC47" i="9" s="1"/>
  <c r="I12" i="9"/>
  <c r="S12" i="9" s="1"/>
  <c r="AC12" i="9" s="1"/>
  <c r="I245" i="9"/>
  <c r="S245" i="9" s="1"/>
  <c r="AC245" i="9" s="1"/>
  <c r="I226" i="9"/>
  <c r="S226" i="9" s="1"/>
  <c r="AC226" i="9" s="1"/>
  <c r="I270" i="9"/>
  <c r="S270" i="9" s="1"/>
  <c r="AC270" i="9" s="1"/>
  <c r="I292" i="9"/>
  <c r="S292" i="9" s="1"/>
  <c r="AC292" i="9" s="1"/>
  <c r="I71" i="9"/>
  <c r="S71" i="9" s="1"/>
  <c r="AC71" i="9" s="1"/>
  <c r="I124" i="9"/>
  <c r="S124" i="9" s="1"/>
  <c r="AC124" i="9" s="1"/>
  <c r="I30" i="9"/>
  <c r="S30" i="9" s="1"/>
  <c r="AC30" i="9" s="1"/>
  <c r="I216" i="9"/>
  <c r="S216" i="9" s="1"/>
  <c r="AC216" i="9" s="1"/>
  <c r="I319" i="9"/>
  <c r="S319" i="9" s="1"/>
  <c r="AC319" i="9" s="1"/>
  <c r="I39" i="9"/>
  <c r="S39" i="9" s="1"/>
  <c r="AC39" i="9" s="1"/>
  <c r="I140" i="9"/>
  <c r="S140" i="9" s="1"/>
  <c r="AC140" i="9" s="1"/>
  <c r="I273" i="9"/>
  <c r="S273" i="9" s="1"/>
  <c r="AC273" i="9" s="1"/>
  <c r="I75" i="9"/>
  <c r="S75" i="9" s="1"/>
  <c r="AC75" i="9" s="1"/>
  <c r="I297" i="9"/>
  <c r="S297" i="9" s="1"/>
  <c r="AC297" i="9" s="1"/>
  <c r="I139" i="9"/>
  <c r="S139" i="9" s="1"/>
  <c r="AC139" i="9" s="1"/>
  <c r="I352" i="9"/>
  <c r="S352" i="9" s="1"/>
  <c r="AC352" i="9" s="1"/>
  <c r="I335" i="9"/>
  <c r="S335" i="9" s="1"/>
  <c r="AC335" i="9" s="1"/>
  <c r="I205" i="9"/>
  <c r="S205" i="9" s="1"/>
  <c r="AC205" i="9" s="1"/>
  <c r="I169" i="9"/>
  <c r="S169" i="9" s="1"/>
  <c r="AC169" i="9" s="1"/>
  <c r="I25" i="9"/>
  <c r="S25" i="9" s="1"/>
  <c r="AC25" i="9" s="1"/>
  <c r="I167" i="9"/>
  <c r="S167" i="9" s="1"/>
  <c r="AC167" i="9" s="1"/>
  <c r="I189" i="9"/>
  <c r="S189" i="9" s="1"/>
  <c r="AC189" i="9" s="1"/>
  <c r="I67" i="9"/>
  <c r="S67" i="9" s="1"/>
  <c r="AC67" i="9" s="1"/>
  <c r="I209" i="9"/>
  <c r="S209" i="9" s="1"/>
  <c r="AC209" i="9" s="1"/>
  <c r="I200" i="9"/>
  <c r="S200" i="9" s="1"/>
  <c r="AC200" i="9" s="1"/>
  <c r="I323" i="9"/>
  <c r="S323" i="9" s="1"/>
  <c r="AC323" i="9" s="1"/>
  <c r="I254" i="9"/>
  <c r="S254" i="9" s="1"/>
  <c r="AC254" i="9" s="1"/>
  <c r="I91" i="9"/>
  <c r="S91" i="9" s="1"/>
  <c r="AC91" i="9" s="1"/>
  <c r="I164" i="9"/>
  <c r="S164" i="9" s="1"/>
  <c r="AC164" i="9" s="1"/>
  <c r="I364" i="9"/>
  <c r="S364" i="9" s="1"/>
  <c r="AC364" i="9" s="1"/>
  <c r="I134" i="9"/>
  <c r="S134" i="9" s="1"/>
  <c r="AC134" i="9" s="1"/>
  <c r="I28" i="9"/>
  <c r="S28" i="9" s="1"/>
  <c r="AC28" i="9" s="1"/>
  <c r="I316" i="9"/>
  <c r="S316" i="9" s="1"/>
  <c r="AC316" i="9" s="1"/>
  <c r="I345" i="9"/>
  <c r="S345" i="9" s="1"/>
  <c r="AC345" i="9" s="1"/>
  <c r="I81" i="9"/>
  <c r="S81" i="9" s="1"/>
  <c r="AC81" i="9" s="1"/>
  <c r="I267" i="9"/>
  <c r="S267" i="9" s="1"/>
  <c r="AC267" i="9" s="1"/>
  <c r="I126" i="9"/>
  <c r="S126" i="9" s="1"/>
  <c r="AC126" i="9" s="1"/>
  <c r="I131" i="9"/>
  <c r="S131" i="9" s="1"/>
  <c r="AC131" i="9" s="1"/>
  <c r="I127" i="9"/>
  <c r="S127" i="9" s="1"/>
  <c r="AC127" i="9" s="1"/>
  <c r="I45" i="9"/>
  <c r="S45" i="9" s="1"/>
  <c r="AC45" i="9" s="1"/>
  <c r="I350" i="9"/>
  <c r="S350" i="9" s="1"/>
  <c r="AC350" i="9" s="1"/>
  <c r="I191" i="9"/>
  <c r="S191" i="9" s="1"/>
  <c r="AC191" i="9" s="1"/>
  <c r="I90" i="9"/>
  <c r="S90" i="9" s="1"/>
  <c r="AC90" i="9" s="1"/>
  <c r="I102" i="9"/>
  <c r="S102" i="9" s="1"/>
  <c r="AC102" i="9" s="1"/>
  <c r="I148" i="9"/>
  <c r="S148" i="9" s="1"/>
  <c r="AC148" i="9" s="1"/>
  <c r="I145" i="9"/>
  <c r="S145" i="9" s="1"/>
  <c r="AC145" i="9" s="1"/>
  <c r="I259" i="9"/>
  <c r="S259" i="9" s="1"/>
  <c r="AC259" i="9" s="1"/>
  <c r="I256" i="9"/>
  <c r="S256" i="9" s="1"/>
  <c r="AC256" i="9" s="1"/>
  <c r="I130" i="9"/>
  <c r="S130" i="9" s="1"/>
  <c r="AC130" i="9" s="1"/>
  <c r="I107" i="9"/>
  <c r="S107" i="9" s="1"/>
  <c r="AC107" i="9" s="1"/>
  <c r="I143" i="9"/>
  <c r="S143" i="9" s="1"/>
  <c r="AC143" i="9" s="1"/>
  <c r="I21" i="9"/>
  <c r="S21" i="9" s="1"/>
  <c r="AC21" i="9" s="1"/>
  <c r="I210" i="9"/>
  <c r="S210" i="9" s="1"/>
  <c r="AC210" i="9" s="1"/>
  <c r="I4" i="9"/>
  <c r="S4" i="9" s="1"/>
  <c r="AC4" i="9" s="1"/>
  <c r="I361" i="9"/>
  <c r="S361" i="9" s="1"/>
  <c r="AC361" i="9" s="1"/>
  <c r="I312" i="9"/>
  <c r="S312" i="9" s="1"/>
  <c r="AC312" i="9" s="1"/>
  <c r="I263" i="9"/>
  <c r="S263" i="9" s="1"/>
  <c r="AC263" i="9" s="1"/>
  <c r="I79" i="9"/>
  <c r="S79" i="9" s="1"/>
  <c r="AC79" i="9" s="1"/>
  <c r="I192" i="9"/>
  <c r="S192" i="9" s="1"/>
  <c r="AC192" i="9" s="1"/>
  <c r="I50" i="9"/>
  <c r="S50" i="9" s="1"/>
  <c r="AC50" i="9" s="1"/>
  <c r="I34" i="9"/>
  <c r="S34" i="9" s="1"/>
  <c r="AC34" i="9" s="1"/>
  <c r="I154" i="9"/>
  <c r="S154" i="9" s="1"/>
  <c r="AC154" i="9" s="1"/>
  <c r="I351" i="9"/>
  <c r="S351" i="9" s="1"/>
  <c r="AC351" i="9" s="1"/>
  <c r="I235" i="9"/>
  <c r="S235" i="9" s="1"/>
  <c r="AC235" i="9" s="1"/>
  <c r="I279" i="9"/>
  <c r="S279" i="9" s="1"/>
  <c r="AC279" i="9" s="1"/>
  <c r="I326" i="9"/>
  <c r="S326" i="9" s="1"/>
  <c r="AC326" i="9" s="1"/>
  <c r="I135" i="9"/>
  <c r="S135" i="9" s="1"/>
  <c r="AC135" i="9" s="1"/>
  <c r="I40" i="9"/>
  <c r="S40" i="9" s="1"/>
  <c r="AC40" i="9" s="1"/>
  <c r="I358" i="9"/>
  <c r="S358" i="9" s="1"/>
  <c r="AC358" i="9" s="1"/>
  <c r="I295" i="9"/>
  <c r="S295" i="9" s="1"/>
  <c r="AC295" i="9" s="1"/>
  <c r="I147" i="9"/>
  <c r="S147" i="9" s="1"/>
  <c r="AC147" i="9" s="1"/>
  <c r="I155" i="9"/>
  <c r="S155" i="9" s="1"/>
  <c r="AC155" i="9" s="1"/>
  <c r="I238" i="9"/>
  <c r="S238" i="9" s="1"/>
  <c r="AC238" i="9" s="1"/>
  <c r="I249" i="9"/>
  <c r="S249" i="9" s="1"/>
  <c r="AC249" i="9" s="1"/>
  <c r="I132" i="9"/>
  <c r="S132" i="9" s="1"/>
  <c r="AC132" i="9" s="1"/>
  <c r="I49" i="9"/>
  <c r="S49" i="9" s="1"/>
  <c r="AC49" i="9" s="1"/>
  <c r="I262" i="9"/>
  <c r="S262" i="9" s="1"/>
  <c r="AC262" i="9" s="1"/>
  <c r="I356" i="9"/>
  <c r="S356" i="9" s="1"/>
  <c r="AC356" i="9" s="1"/>
  <c r="I27" i="9"/>
  <c r="S27" i="9" s="1"/>
  <c r="AC27" i="9" s="1"/>
  <c r="I230" i="9"/>
  <c r="S230" i="9" s="1"/>
  <c r="AC230" i="9" s="1"/>
  <c r="I222" i="9"/>
  <c r="S222" i="9" s="1"/>
  <c r="AC222" i="9" s="1"/>
  <c r="I109" i="9"/>
  <c r="S109" i="9" s="1"/>
  <c r="AC109" i="9" s="1"/>
  <c r="I236" i="9"/>
  <c r="S236" i="9" s="1"/>
  <c r="AC236" i="9" s="1"/>
  <c r="I207" i="9"/>
  <c r="S207" i="9" s="1"/>
  <c r="AC207" i="9" s="1"/>
  <c r="I321" i="9"/>
  <c r="S321" i="9" s="1"/>
  <c r="AC321" i="9" s="1"/>
  <c r="I74" i="9"/>
  <c r="S74" i="9" s="1"/>
  <c r="AC74" i="9" s="1"/>
  <c r="I231" i="9"/>
  <c r="S231" i="9" s="1"/>
  <c r="AC231" i="9" s="1"/>
  <c r="I278" i="9"/>
  <c r="S278" i="9" s="1"/>
  <c r="AC278" i="9" s="1"/>
  <c r="I247" i="9"/>
  <c r="S247" i="9" s="1"/>
  <c r="AC247" i="9" s="1"/>
  <c r="I311" i="9"/>
  <c r="S311" i="9" s="1"/>
  <c r="AC311" i="9" s="1"/>
  <c r="I268" i="9"/>
  <c r="S268" i="9" s="1"/>
  <c r="AC268" i="9" s="1"/>
  <c r="I188" i="9"/>
  <c r="S188" i="9" s="1"/>
  <c r="AC188" i="9" s="1"/>
  <c r="I248" i="9"/>
  <c r="S248" i="9" s="1"/>
  <c r="AC248" i="9" s="1"/>
  <c r="I266" i="9"/>
  <c r="S266" i="9" s="1"/>
  <c r="AC266" i="9" s="1"/>
  <c r="I64" i="9"/>
  <c r="S64" i="9" s="1"/>
  <c r="AC64" i="9" s="1"/>
  <c r="I325" i="9"/>
  <c r="S325" i="9" s="1"/>
  <c r="AC325" i="9" s="1"/>
  <c r="I165" i="9"/>
  <c r="S165" i="9" s="1"/>
  <c r="AC165" i="9" s="1"/>
  <c r="I35" i="9"/>
  <c r="S35" i="9" s="1"/>
  <c r="AC35" i="9" s="1"/>
  <c r="I296" i="9"/>
  <c r="S296" i="9" s="1"/>
  <c r="AC296" i="9" s="1"/>
  <c r="I152" i="9"/>
  <c r="S152" i="9" s="1"/>
  <c r="AC152" i="9" s="1"/>
  <c r="I232" i="9"/>
  <c r="S232" i="9" s="1"/>
  <c r="AC232" i="9" s="1"/>
  <c r="I229" i="9"/>
  <c r="S229" i="9" s="1"/>
  <c r="AC229" i="9" s="1"/>
  <c r="I287" i="9"/>
  <c r="S287" i="9" s="1"/>
  <c r="AC287" i="9" s="1"/>
  <c r="I219" i="9"/>
  <c r="S219" i="9" s="1"/>
  <c r="AC219" i="9" s="1"/>
  <c r="I33" i="9"/>
  <c r="S33" i="9" s="1"/>
  <c r="AC33" i="9" s="1"/>
  <c r="I97" i="9"/>
  <c r="S97" i="9" s="1"/>
  <c r="AC97" i="9" s="1"/>
  <c r="I225" i="9"/>
  <c r="S225" i="9" s="1"/>
  <c r="AC225" i="9" s="1"/>
  <c r="I123" i="9"/>
  <c r="S123" i="9" s="1"/>
  <c r="AC123" i="9" s="1"/>
  <c r="I100" i="9"/>
  <c r="S100" i="9" s="1"/>
  <c r="AC100" i="9" s="1"/>
  <c r="I315" i="9"/>
  <c r="S315" i="9" s="1"/>
  <c r="AC315" i="9" s="1"/>
  <c r="I153" i="9"/>
  <c r="S153" i="9" s="1"/>
  <c r="AC153" i="9" s="1"/>
  <c r="I285" i="9"/>
  <c r="S285" i="9" s="1"/>
  <c r="AC285" i="9" s="1"/>
  <c r="I204" i="9"/>
  <c r="S204" i="9" s="1"/>
  <c r="AC204" i="9" s="1"/>
  <c r="I330" i="9"/>
  <c r="S330" i="9" s="1"/>
  <c r="AC330" i="9" s="1"/>
  <c r="I13" i="9"/>
  <c r="S13" i="9" s="1"/>
  <c r="AC13" i="9" s="1"/>
  <c r="I23" i="9"/>
  <c r="S23" i="9" s="1"/>
  <c r="AC23" i="9" s="1"/>
  <c r="I255" i="9"/>
  <c r="S255" i="9" s="1"/>
  <c r="AC255" i="9" s="1"/>
  <c r="I340" i="9"/>
  <c r="S340" i="9" s="1"/>
  <c r="AC340" i="9" s="1"/>
  <c r="I182" i="9"/>
  <c r="S182" i="9" s="1"/>
  <c r="AC182" i="9" s="1"/>
  <c r="I133" i="9"/>
  <c r="S133" i="9" s="1"/>
  <c r="AC133" i="9" s="1"/>
  <c r="I302" i="9"/>
  <c r="S302" i="9" s="1"/>
  <c r="AC302" i="9" s="1"/>
  <c r="I128" i="9"/>
  <c r="S128" i="9" s="1"/>
  <c r="AC128" i="9" s="1"/>
  <c r="I251" i="9"/>
  <c r="S251" i="9" s="1"/>
  <c r="AC251" i="9" s="1"/>
  <c r="I19" i="9"/>
  <c r="S19" i="9" s="1"/>
  <c r="AC19" i="9" s="1"/>
  <c r="I354" i="9"/>
  <c r="S354" i="9" s="1"/>
  <c r="AC354" i="9" s="1"/>
  <c r="I43" i="9"/>
  <c r="S43" i="9" s="1"/>
  <c r="AC43" i="9" s="1"/>
  <c r="I190" i="9"/>
  <c r="S190" i="9" s="1"/>
  <c r="AC190" i="9" s="1"/>
  <c r="I175" i="9"/>
  <c r="S175" i="9" s="1"/>
  <c r="AC175" i="9" s="1"/>
  <c r="I342" i="9"/>
  <c r="S342" i="9" s="1"/>
  <c r="AC342" i="9" s="1"/>
  <c r="I122" i="9"/>
  <c r="S122" i="9" s="1"/>
  <c r="AC122" i="9" s="1"/>
  <c r="I317" i="9"/>
  <c r="S317" i="9" s="1"/>
  <c r="AC317" i="9" s="1"/>
  <c r="I202" i="9"/>
  <c r="S202" i="9" s="1"/>
  <c r="I288" i="9"/>
  <c r="S288" i="9" s="1"/>
  <c r="AC288" i="9" s="1"/>
  <c r="I305" i="9"/>
  <c r="S305" i="9" s="1"/>
  <c r="AC305" i="9" s="1"/>
  <c r="I196" i="9"/>
  <c r="S196" i="9" s="1"/>
  <c r="AC196" i="9" s="1"/>
  <c r="I223" i="9"/>
  <c r="S223" i="9" s="1"/>
  <c r="AC223" i="9" s="1"/>
  <c r="I160" i="9"/>
  <c r="S160" i="9" s="1"/>
  <c r="AC160" i="9" s="1"/>
  <c r="I203" i="9"/>
  <c r="S203" i="9" s="1"/>
  <c r="AC203" i="9" s="1"/>
  <c r="I53" i="9"/>
  <c r="S53" i="9" s="1"/>
  <c r="AC53" i="9" s="1"/>
  <c r="I121" i="9"/>
  <c r="S121" i="9" s="1"/>
  <c r="AC121" i="9" s="1"/>
  <c r="I84" i="9"/>
  <c r="S84" i="9" s="1"/>
  <c r="AC84" i="9" s="1"/>
  <c r="I3" i="9"/>
  <c r="S3" i="9" s="1"/>
  <c r="AC3" i="9" s="1"/>
  <c r="I163" i="9"/>
  <c r="S163" i="9" s="1"/>
  <c r="AC163" i="9" s="1"/>
  <c r="I116" i="9"/>
  <c r="S116" i="9" s="1"/>
  <c r="AC116" i="9" s="1"/>
  <c r="I98" i="9"/>
  <c r="S98" i="9" s="1"/>
  <c r="AC98" i="9" s="1"/>
  <c r="I179" i="9"/>
  <c r="S179" i="9" s="1"/>
  <c r="AC179" i="9" s="1"/>
  <c r="I156" i="9"/>
  <c r="S156" i="9" s="1"/>
  <c r="AC156" i="9" s="1"/>
  <c r="I118" i="9"/>
  <c r="S118" i="9" s="1"/>
  <c r="AC118" i="9" s="1"/>
  <c r="I185" i="9"/>
  <c r="S185" i="9" s="1"/>
  <c r="AC185" i="9" s="1"/>
  <c r="I17" i="9"/>
  <c r="S17" i="9" s="1"/>
  <c r="AC17" i="9" s="1"/>
  <c r="I31" i="9"/>
  <c r="S31" i="9" s="1"/>
  <c r="AC31" i="9" s="1"/>
  <c r="I339" i="9"/>
  <c r="S339" i="9" s="1"/>
  <c r="AC339" i="9" s="1"/>
  <c r="I5" i="9"/>
  <c r="S5" i="9" s="1"/>
  <c r="AC5" i="9" s="1"/>
  <c r="I240" i="9"/>
  <c r="S240" i="9" s="1"/>
  <c r="AC240" i="9" s="1"/>
  <c r="I99" i="9"/>
  <c r="S99" i="9" s="1"/>
  <c r="AC99" i="9" s="1"/>
  <c r="I241" i="9"/>
  <c r="S241" i="9" s="1"/>
  <c r="AC241" i="9" s="1"/>
  <c r="I220" i="9"/>
  <c r="S220" i="9" s="1"/>
  <c r="AC220" i="9" s="1"/>
  <c r="I357" i="9"/>
  <c r="S357" i="9" s="1"/>
  <c r="AC357" i="9" s="1"/>
  <c r="I136" i="9"/>
  <c r="S136" i="9" s="1"/>
  <c r="AC136" i="9" s="1"/>
  <c r="I293" i="9"/>
  <c r="S293" i="9" s="1"/>
  <c r="AC293" i="9" s="1"/>
  <c r="I271" i="9"/>
  <c r="S271" i="9" s="1"/>
  <c r="AC271" i="9" s="1"/>
  <c r="I269" i="9"/>
  <c r="S269" i="9" s="1"/>
  <c r="AC269" i="9" s="1"/>
  <c r="I298" i="9"/>
  <c r="S298" i="9" s="1"/>
  <c r="AC298" i="9" s="1"/>
  <c r="I63" i="9"/>
  <c r="S63" i="9" s="1"/>
  <c r="AC63" i="9" s="1"/>
  <c r="I117" i="9"/>
  <c r="S117" i="9" s="1"/>
  <c r="AC117" i="9" s="1"/>
  <c r="I290" i="9"/>
  <c r="S290" i="9" s="1"/>
  <c r="AC290" i="9" s="1"/>
  <c r="I177" i="9"/>
  <c r="S177" i="9" s="1"/>
  <c r="AC177" i="9" s="1"/>
  <c r="I336" i="9"/>
  <c r="S336" i="9" s="1"/>
  <c r="AC336" i="9" s="1"/>
  <c r="I92" i="9"/>
  <c r="S92" i="9" s="1"/>
  <c r="AC92" i="9" s="1"/>
  <c r="I334" i="9"/>
  <c r="S334" i="9" s="1"/>
  <c r="AC334" i="9" s="1"/>
  <c r="I46" i="9"/>
  <c r="S46" i="9" s="1"/>
  <c r="AC46" i="9" s="1"/>
  <c r="I280" i="9"/>
  <c r="S280" i="9" s="1"/>
  <c r="AC280" i="9" s="1"/>
  <c r="I44" i="9"/>
  <c r="S44" i="9" s="1"/>
  <c r="AC44" i="9" s="1"/>
  <c r="I65" i="9"/>
  <c r="S65" i="9" s="1"/>
  <c r="AC65" i="9" s="1"/>
  <c r="I61" i="9"/>
  <c r="S61" i="9" s="1"/>
  <c r="AC61" i="9" s="1"/>
  <c r="I301" i="9"/>
  <c r="S301" i="9" s="1"/>
  <c r="AC301" i="9" s="1"/>
  <c r="I243" i="9"/>
  <c r="S243" i="9" s="1"/>
  <c r="AC243" i="9" s="1"/>
  <c r="I15" i="9"/>
  <c r="S15" i="9" s="1"/>
  <c r="AC15" i="9" s="1"/>
  <c r="I38" i="9"/>
  <c r="S38" i="9" s="1"/>
  <c r="AC38" i="9" s="1"/>
  <c r="I18" i="9"/>
  <c r="S18" i="9" s="1"/>
  <c r="AC18" i="9" s="1"/>
  <c r="I162" i="9"/>
  <c r="S162" i="9" s="1"/>
  <c r="AC162" i="9" s="1"/>
  <c r="I283" i="9"/>
  <c r="S283" i="9" s="1"/>
  <c r="AC283" i="9" s="1"/>
  <c r="I308" i="9"/>
  <c r="S308" i="9" s="1"/>
  <c r="AC308" i="9" s="1"/>
  <c r="I341" i="9"/>
  <c r="S341" i="9" s="1"/>
  <c r="AC341" i="9" s="1"/>
  <c r="I168" i="9"/>
  <c r="S168" i="9" s="1"/>
  <c r="AC168" i="9" s="1"/>
  <c r="I281" i="9"/>
  <c r="S281" i="9" s="1"/>
  <c r="AC281" i="9" s="1"/>
  <c r="I272" i="9"/>
  <c r="S272" i="9" s="1"/>
  <c r="AC272" i="9" s="1"/>
  <c r="I149" i="9"/>
  <c r="S149" i="9" s="1"/>
  <c r="AC149" i="9" s="1"/>
  <c r="I304" i="9"/>
  <c r="S304" i="9" s="1"/>
  <c r="AC304" i="9" s="1"/>
  <c r="I257" i="9"/>
  <c r="S257" i="9" s="1"/>
  <c r="AC257" i="9" s="1"/>
  <c r="I253" i="9"/>
  <c r="S253" i="9" s="1"/>
  <c r="AC253" i="9" s="1"/>
  <c r="I264" i="9"/>
  <c r="S264" i="9" s="1"/>
  <c r="AC264" i="9" s="1"/>
  <c r="I87" i="9"/>
  <c r="S87" i="9" s="1"/>
  <c r="AC87" i="9" s="1"/>
  <c r="I331" i="9"/>
  <c r="S331" i="9" s="1"/>
  <c r="AC331" i="9" s="1"/>
  <c r="I29" i="9"/>
  <c r="S29" i="9" s="1"/>
  <c r="AC29" i="9" s="1"/>
  <c r="I258" i="9"/>
  <c r="S258" i="9" s="1"/>
  <c r="AC258" i="9" s="1"/>
  <c r="I125" i="9"/>
  <c r="S125" i="9" s="1"/>
  <c r="AC125" i="9" s="1"/>
  <c r="I362" i="9"/>
  <c r="S362" i="9" s="1"/>
  <c r="I252" i="9"/>
  <c r="S252" i="9" s="1"/>
  <c r="AC252" i="9" s="1"/>
  <c r="I329" i="9"/>
  <c r="S329" i="9" s="1"/>
  <c r="AC329" i="9" s="1"/>
  <c r="I176" i="9"/>
  <c r="S176" i="9" s="1"/>
  <c r="AC176" i="9" s="1"/>
  <c r="I300" i="9"/>
  <c r="S300" i="9" s="1"/>
  <c r="AC300" i="9" s="1"/>
  <c r="I366" i="9"/>
  <c r="S366" i="9" s="1"/>
  <c r="AC366" i="9" s="1"/>
  <c r="I14" i="9"/>
  <c r="S14" i="9" s="1"/>
  <c r="AC14" i="9" s="1"/>
  <c r="I359" i="9"/>
  <c r="S359" i="9" s="1"/>
  <c r="AC359" i="9" s="1"/>
  <c r="I146" i="9"/>
  <c r="S146" i="9" s="1"/>
  <c r="AC146" i="9" s="1"/>
  <c r="I244" i="9"/>
  <c r="S244" i="9" s="1"/>
  <c r="AC244" i="9" s="1"/>
  <c r="I206" i="9"/>
  <c r="S206" i="9" s="1"/>
  <c r="AC206" i="9" s="1"/>
  <c r="I275" i="9"/>
  <c r="S275" i="9" s="1"/>
  <c r="AC275" i="9" s="1"/>
  <c r="I26" i="9"/>
  <c r="S26" i="9" s="1"/>
  <c r="AC26" i="9" s="1"/>
  <c r="I55" i="9"/>
  <c r="S55" i="9" s="1"/>
  <c r="AC55" i="9" s="1"/>
  <c r="I289" i="9"/>
  <c r="S289" i="9" s="1"/>
  <c r="AC289" i="9" s="1"/>
  <c r="I349" i="9"/>
  <c r="S349" i="9" s="1"/>
  <c r="AC349" i="9" s="1"/>
  <c r="I56" i="9"/>
  <c r="S56" i="9" s="1"/>
  <c r="AC56" i="9" s="1"/>
  <c r="I261" i="9"/>
  <c r="S261" i="9" s="1"/>
  <c r="AC261" i="9" s="1"/>
  <c r="I347" i="9"/>
  <c r="S347" i="9" s="1"/>
  <c r="AC347" i="9" s="1"/>
  <c r="I346" i="9"/>
  <c r="S346" i="9" s="1"/>
  <c r="AC346" i="9" s="1"/>
  <c r="I221" i="9"/>
  <c r="S221" i="9" s="1"/>
  <c r="AC221" i="9" s="1"/>
  <c r="BQ145" i="6"/>
  <c r="BX145" i="6"/>
  <c r="BS145" i="6"/>
  <c r="BL144" i="6"/>
  <c r="BM145" i="6"/>
  <c r="BV145" i="6"/>
  <c r="BW145" i="6"/>
  <c r="BN145" i="6"/>
  <c r="BT145" i="6"/>
  <c r="BP145" i="6"/>
  <c r="BO145" i="6"/>
  <c r="BU145" i="6"/>
  <c r="BR145" i="6"/>
  <c r="BT69" i="6"/>
  <c r="BO69" i="6"/>
  <c r="BU69" i="6"/>
  <c r="BQ69" i="6"/>
  <c r="BV69" i="6"/>
  <c r="BX69" i="6"/>
  <c r="BM69" i="6"/>
  <c r="BW69" i="6"/>
  <c r="BN69" i="6"/>
  <c r="BS69" i="6"/>
  <c r="BP69" i="6"/>
  <c r="BR69" i="6"/>
  <c r="BQ147" i="6"/>
  <c r="BX147" i="6"/>
  <c r="BO147" i="6"/>
  <c r="BR147" i="6"/>
  <c r="BS147" i="6"/>
  <c r="BP147" i="6"/>
  <c r="BL146" i="6"/>
  <c r="BN147" i="6"/>
  <c r="BM147" i="6"/>
  <c r="BW147" i="6"/>
  <c r="BU147" i="6"/>
  <c r="BV147" i="6"/>
  <c r="BT147" i="6"/>
  <c r="BP169" i="6"/>
  <c r="BV169" i="6"/>
  <c r="BX169" i="6"/>
  <c r="BR169" i="6"/>
  <c r="BN169" i="6"/>
  <c r="BM169" i="6"/>
  <c r="BU169" i="6"/>
  <c r="BT169" i="6"/>
  <c r="BO169" i="6"/>
  <c r="BW169" i="6"/>
  <c r="BL168" i="6"/>
  <c r="CQ169" i="6" s="1"/>
  <c r="BQ169" i="6"/>
  <c r="BS169" i="6"/>
  <c r="BU70" i="6"/>
  <c r="BN70" i="6"/>
  <c r="BV70" i="6"/>
  <c r="BS70" i="6"/>
  <c r="BO70" i="6"/>
  <c r="BM70" i="6"/>
  <c r="BT70" i="6"/>
  <c r="BR70" i="6"/>
  <c r="BW70" i="6"/>
  <c r="BX70" i="6"/>
  <c r="BP70" i="6"/>
  <c r="BQ70" i="6"/>
  <c r="BV54" i="6"/>
  <c r="BR54" i="6"/>
  <c r="BW54" i="6"/>
  <c r="BM54" i="6"/>
  <c r="BT54" i="6"/>
  <c r="BP54" i="6"/>
  <c r="BX54" i="6"/>
  <c r="BO54" i="6"/>
  <c r="BN54" i="6"/>
  <c r="BU54" i="6"/>
  <c r="BS54" i="6"/>
  <c r="BQ54" i="6"/>
  <c r="BO80" i="6"/>
  <c r="BX80" i="6"/>
  <c r="BV80" i="6"/>
  <c r="BR80" i="6"/>
  <c r="BW80" i="6"/>
  <c r="BP80" i="6"/>
  <c r="BM80" i="6"/>
  <c r="BT80" i="6"/>
  <c r="BQ80" i="6"/>
  <c r="BS80" i="6"/>
  <c r="BN80" i="6"/>
  <c r="BU80" i="6"/>
  <c r="BV37" i="6"/>
  <c r="BT37" i="6"/>
  <c r="BU37" i="6"/>
  <c r="BO37" i="6"/>
  <c r="BM37" i="6"/>
  <c r="BK37" i="6"/>
  <c r="BQ37" i="6"/>
  <c r="BP37" i="6"/>
  <c r="BN37" i="6"/>
  <c r="BW37" i="6"/>
  <c r="BR37" i="6"/>
  <c r="BX37" i="6"/>
  <c r="BS37" i="6"/>
  <c r="BV38" i="6"/>
  <c r="BQ38" i="6"/>
  <c r="BX38" i="6"/>
  <c r="BT38" i="6"/>
  <c r="BM38" i="6"/>
  <c r="BN38" i="6"/>
  <c r="BO38" i="6"/>
  <c r="BP38" i="6"/>
  <c r="BU38" i="6"/>
  <c r="BW38" i="6"/>
  <c r="BR38" i="6"/>
  <c r="BS38" i="6"/>
  <c r="BK38" i="6"/>
  <c r="BO27" i="6"/>
  <c r="BU27" i="6"/>
  <c r="BM27" i="6"/>
  <c r="BS27" i="6"/>
  <c r="BT27" i="6"/>
  <c r="BN27" i="6"/>
  <c r="BQ27" i="6"/>
  <c r="BV27" i="6"/>
  <c r="BP27" i="6"/>
  <c r="BW27" i="6"/>
  <c r="BX27" i="6"/>
  <c r="BR27" i="6"/>
  <c r="BS36" i="6"/>
  <c r="BW36" i="6"/>
  <c r="BP36" i="6"/>
  <c r="BX36" i="6"/>
  <c r="BK36" i="6"/>
  <c r="BQ36" i="6"/>
  <c r="BT36" i="6"/>
  <c r="BM36" i="6"/>
  <c r="BU36" i="6"/>
  <c r="BN36" i="6"/>
  <c r="BO36" i="6"/>
  <c r="BV36" i="6"/>
  <c r="BR36" i="6"/>
  <c r="BL116" i="6"/>
  <c r="A7" i="7"/>
  <c r="A8" i="6"/>
  <c r="BK8" i="6" s="1"/>
  <c r="CN122" i="6" l="1"/>
  <c r="CM19" i="6"/>
  <c r="CH53" i="6"/>
  <c r="CF122" i="6"/>
  <c r="CO53" i="6"/>
  <c r="CE64" i="6"/>
  <c r="CK22" i="6"/>
  <c r="CP63" i="6"/>
  <c r="CD12" i="6"/>
  <c r="BS129" i="6"/>
  <c r="BN129" i="6"/>
  <c r="BT129" i="6"/>
  <c r="BO129" i="6"/>
  <c r="BU129" i="6"/>
  <c r="BM129" i="6"/>
  <c r="BX129" i="6"/>
  <c r="BV129" i="6"/>
  <c r="BR129" i="6"/>
  <c r="BW129" i="6"/>
  <c r="BQ129" i="6"/>
  <c r="BP129" i="6"/>
  <c r="BK129" i="6"/>
  <c r="BQ144" i="6"/>
  <c r="BN144" i="6"/>
  <c r="BR144" i="6"/>
  <c r="BS144" i="6"/>
  <c r="BU144" i="6"/>
  <c r="BV144" i="6"/>
  <c r="BW144" i="6"/>
  <c r="BT144" i="6"/>
  <c r="BM144" i="6"/>
  <c r="BP144" i="6"/>
  <c r="BO144" i="6"/>
  <c r="BX144" i="6"/>
  <c r="BK144" i="6"/>
  <c r="CM34" i="6"/>
  <c r="CH34" i="6"/>
  <c r="CD34" i="6"/>
  <c r="CA34" i="6"/>
  <c r="CJ34" i="6"/>
  <c r="CN34" i="6"/>
  <c r="BZ34" i="6"/>
  <c r="CE34" i="6"/>
  <c r="BY34" i="6"/>
  <c r="CP34" i="6"/>
  <c r="CK34" i="6"/>
  <c r="CO34" i="6"/>
  <c r="CC34" i="6"/>
  <c r="CG34" i="6"/>
  <c r="CL34" i="6"/>
  <c r="CF34" i="6"/>
  <c r="CI34" i="6"/>
  <c r="CB34" i="6"/>
  <c r="CF69" i="6"/>
  <c r="CA70" i="6"/>
  <c r="CG70" i="6"/>
  <c r="CP70" i="6"/>
  <c r="CF70" i="6"/>
  <c r="BY70" i="6"/>
  <c r="CO70" i="6"/>
  <c r="CC70" i="6"/>
  <c r="CJ70" i="6"/>
  <c r="CB70" i="6"/>
  <c r="CN70" i="6"/>
  <c r="CD70" i="6"/>
  <c r="CH70" i="6"/>
  <c r="BZ70" i="6"/>
  <c r="CM70" i="6"/>
  <c r="CL70" i="6"/>
  <c r="CK70" i="6"/>
  <c r="CE70" i="6"/>
  <c r="CI70" i="6"/>
  <c r="CA27" i="6"/>
  <c r="CM27" i="6"/>
  <c r="BY27" i="6"/>
  <c r="CG27" i="6"/>
  <c r="CP27" i="6"/>
  <c r="CI27" i="6"/>
  <c r="CJ27" i="6"/>
  <c r="CL27" i="6"/>
  <c r="CH27" i="6"/>
  <c r="CD27" i="6"/>
  <c r="BZ27" i="6"/>
  <c r="CC27" i="6"/>
  <c r="CN27" i="6"/>
  <c r="CB27" i="6"/>
  <c r="CO27" i="6"/>
  <c r="CF27" i="6"/>
  <c r="CK27" i="6"/>
  <c r="CE27" i="6"/>
  <c r="CE37" i="6"/>
  <c r="BY37" i="6"/>
  <c r="CG37" i="6"/>
  <c r="CH37" i="6"/>
  <c r="CM37" i="6"/>
  <c r="CB37" i="6"/>
  <c r="BZ37" i="6"/>
  <c r="CJ37" i="6"/>
  <c r="CF37" i="6"/>
  <c r="CO37" i="6"/>
  <c r="CA37" i="6"/>
  <c r="CL37" i="6"/>
  <c r="CD37" i="6"/>
  <c r="CP37" i="6"/>
  <c r="CK37" i="6"/>
  <c r="CN37" i="6"/>
  <c r="CI37" i="6"/>
  <c r="CC37" i="6"/>
  <c r="CQ145" i="6"/>
  <c r="CI43" i="6"/>
  <c r="CO43" i="6"/>
  <c r="BZ43" i="6"/>
  <c r="BY43" i="6"/>
  <c r="CD43" i="6"/>
  <c r="CC43" i="6"/>
  <c r="CP43" i="6"/>
  <c r="CN43" i="6"/>
  <c r="CA43" i="6"/>
  <c r="CB43" i="6"/>
  <c r="CL43" i="6"/>
  <c r="CG43" i="6"/>
  <c r="CF43" i="6"/>
  <c r="CM43" i="6"/>
  <c r="CJ43" i="6"/>
  <c r="CE43" i="6"/>
  <c r="CH43" i="6"/>
  <c r="CK43" i="6"/>
  <c r="CP29" i="6"/>
  <c r="CD29" i="6"/>
  <c r="BY29" i="6"/>
  <c r="CN29" i="6"/>
  <c r="CG29" i="6"/>
  <c r="CL29" i="6"/>
  <c r="CF29" i="6"/>
  <c r="CJ29" i="6"/>
  <c r="CE29" i="6"/>
  <c r="CB29" i="6"/>
  <c r="CO29" i="6"/>
  <c r="CI29" i="6"/>
  <c r="CM29" i="6"/>
  <c r="CH29" i="6"/>
  <c r="CK29" i="6"/>
  <c r="BZ29" i="6"/>
  <c r="CA29" i="6"/>
  <c r="CC29" i="6"/>
  <c r="BX23" i="6"/>
  <c r="BP23" i="6"/>
  <c r="BT23" i="6"/>
  <c r="BW23" i="6"/>
  <c r="BM23" i="6"/>
  <c r="BU23" i="6"/>
  <c r="BV23" i="6"/>
  <c r="BO23" i="6"/>
  <c r="BR23" i="6"/>
  <c r="BQ23" i="6"/>
  <c r="BS23" i="6"/>
  <c r="BN23" i="6"/>
  <c r="CO177" i="6"/>
  <c r="CB177" i="6"/>
  <c r="CD177" i="6"/>
  <c r="CI177" i="6"/>
  <c r="BY177" i="6"/>
  <c r="CP177" i="6"/>
  <c r="CH177" i="6"/>
  <c r="CL177" i="6"/>
  <c r="CN177" i="6"/>
  <c r="CM177" i="6"/>
  <c r="CF177" i="6"/>
  <c r="CE177" i="6"/>
  <c r="CA177" i="6"/>
  <c r="CK177" i="6"/>
  <c r="CC177" i="6"/>
  <c r="BZ177" i="6"/>
  <c r="CJ177" i="6"/>
  <c r="CG177" i="6"/>
  <c r="CE5" i="6"/>
  <c r="CD5" i="6"/>
  <c r="CB5" i="6"/>
  <c r="CG5" i="6"/>
  <c r="CK5" i="6"/>
  <c r="CM5" i="6"/>
  <c r="CI5" i="6"/>
  <c r="CH5" i="6"/>
  <c r="CJ5" i="6"/>
  <c r="CL5" i="6"/>
  <c r="CF5" i="6"/>
  <c r="CC5" i="6"/>
  <c r="BZ5" i="6"/>
  <c r="CP5" i="6"/>
  <c r="CO5" i="6"/>
  <c r="BY5" i="6"/>
  <c r="CA5" i="6"/>
  <c r="CN5" i="6"/>
  <c r="CH122" i="6"/>
  <c r="CH10" i="6"/>
  <c r="CJ10" i="6"/>
  <c r="CK10" i="6"/>
  <c r="CN10" i="6"/>
  <c r="CM10" i="6"/>
  <c r="CE10" i="6"/>
  <c r="CD10" i="6"/>
  <c r="CL10" i="6"/>
  <c r="CF10" i="6"/>
  <c r="CI10" i="6"/>
  <c r="CG10" i="6"/>
  <c r="BZ10" i="6"/>
  <c r="CO10" i="6"/>
  <c r="CB10" i="6"/>
  <c r="CA10" i="6"/>
  <c r="CC10" i="6"/>
  <c r="CP10" i="6"/>
  <c r="BY10" i="6"/>
  <c r="CI68" i="6"/>
  <c r="CN68" i="6"/>
  <c r="CA68" i="6"/>
  <c r="CK68" i="6"/>
  <c r="CB68" i="6"/>
  <c r="CD68" i="6"/>
  <c r="CP68" i="6"/>
  <c r="CG68" i="6"/>
  <c r="CF68" i="6"/>
  <c r="CO68" i="6"/>
  <c r="BY68" i="6"/>
  <c r="CC68" i="6"/>
  <c r="BZ68" i="6"/>
  <c r="CJ68" i="6"/>
  <c r="AD113" i="6" s="1"/>
  <c r="X113" i="7" s="1"/>
  <c r="CH68" i="6"/>
  <c r="CM68" i="6"/>
  <c r="CL68" i="6"/>
  <c r="CE68" i="6"/>
  <c r="CK83" i="6"/>
  <c r="CH13" i="6"/>
  <c r="BY13" i="6"/>
  <c r="CA13" i="6"/>
  <c r="CG13" i="6"/>
  <c r="CP13" i="6"/>
  <c r="CO13" i="6"/>
  <c r="CF13" i="6"/>
  <c r="CL13" i="6"/>
  <c r="CN13" i="6"/>
  <c r="CC13" i="6"/>
  <c r="CB13" i="6"/>
  <c r="CE13" i="6"/>
  <c r="CK13" i="6"/>
  <c r="CJ13" i="6"/>
  <c r="CD13" i="6"/>
  <c r="CM13" i="6"/>
  <c r="CI13" i="6"/>
  <c r="BZ13" i="6"/>
  <c r="CA25" i="6"/>
  <c r="CA74" i="6"/>
  <c r="CG74" i="6"/>
  <c r="CC74" i="6"/>
  <c r="CF74" i="6"/>
  <c r="CH74" i="6"/>
  <c r="CE74" i="6"/>
  <c r="CB74" i="6"/>
  <c r="CM74" i="6"/>
  <c r="CD74" i="6"/>
  <c r="CP74" i="6"/>
  <c r="BY74" i="6"/>
  <c r="CJ74" i="6"/>
  <c r="CN74" i="6"/>
  <c r="CK74" i="6"/>
  <c r="CL74" i="6"/>
  <c r="CI74" i="6"/>
  <c r="CO74" i="6"/>
  <c r="BZ74" i="6"/>
  <c r="BY80" i="6"/>
  <c r="CB80" i="6"/>
  <c r="CC80" i="6"/>
  <c r="CJ80" i="6"/>
  <c r="CH80" i="6"/>
  <c r="CD80" i="6"/>
  <c r="CA80" i="6"/>
  <c r="CN80" i="6"/>
  <c r="CI80" i="6"/>
  <c r="CO80" i="6"/>
  <c r="CP80" i="6"/>
  <c r="CE80" i="6"/>
  <c r="BZ80" i="6"/>
  <c r="CM80" i="6"/>
  <c r="CL80" i="6"/>
  <c r="CF80" i="6"/>
  <c r="CG80" i="6"/>
  <c r="CK80" i="6"/>
  <c r="BV107" i="6"/>
  <c r="BO107" i="6"/>
  <c r="BM107" i="6"/>
  <c r="BX107" i="6"/>
  <c r="BU107" i="6"/>
  <c r="BS107" i="6"/>
  <c r="BP107" i="6"/>
  <c r="BT107" i="6"/>
  <c r="BN107" i="6"/>
  <c r="BR107" i="6"/>
  <c r="BQ107" i="6"/>
  <c r="BW107" i="6"/>
  <c r="BK107" i="6"/>
  <c r="CF141" i="6"/>
  <c r="CM141" i="6"/>
  <c r="CN141" i="6"/>
  <c r="CO141" i="6"/>
  <c r="CE141" i="6"/>
  <c r="CB141" i="6"/>
  <c r="CG141" i="6"/>
  <c r="CI141" i="6"/>
  <c r="CH141" i="6"/>
  <c r="CC141" i="6"/>
  <c r="CP141" i="6"/>
  <c r="CA141" i="6"/>
  <c r="CK141" i="6"/>
  <c r="CL141" i="6"/>
  <c r="CD141" i="6"/>
  <c r="BY141" i="6"/>
  <c r="CJ141" i="6"/>
  <c r="BZ141" i="6"/>
  <c r="BL115" i="6"/>
  <c r="BN116" i="6"/>
  <c r="BP116" i="6"/>
  <c r="BU116" i="6"/>
  <c r="BM116" i="6"/>
  <c r="BQ116" i="6"/>
  <c r="BV116" i="6"/>
  <c r="BT116" i="6"/>
  <c r="BX116" i="6"/>
  <c r="BW116" i="6"/>
  <c r="BO116" i="6"/>
  <c r="BR116" i="6"/>
  <c r="BS116" i="6"/>
  <c r="CE54" i="6"/>
  <c r="CD54" i="6"/>
  <c r="CL54" i="6"/>
  <c r="BZ54" i="6"/>
  <c r="CC54" i="6"/>
  <c r="CF54" i="6"/>
  <c r="CO54" i="6"/>
  <c r="CK54" i="6"/>
  <c r="CH54" i="6"/>
  <c r="CI54" i="6"/>
  <c r="CM54" i="6"/>
  <c r="CJ54" i="6"/>
  <c r="CP54" i="6"/>
  <c r="CN54" i="6"/>
  <c r="CG54" i="6"/>
  <c r="BY54" i="6"/>
  <c r="CB54" i="6"/>
  <c r="CA54" i="6"/>
  <c r="CH98" i="6"/>
  <c r="CM98" i="6"/>
  <c r="CF98" i="6"/>
  <c r="CI98" i="6"/>
  <c r="BY98" i="6"/>
  <c r="CN98" i="6"/>
  <c r="CC98" i="6"/>
  <c r="CB98" i="6"/>
  <c r="CP98" i="6"/>
  <c r="CA98" i="6"/>
  <c r="BZ98" i="6"/>
  <c r="CG98" i="6"/>
  <c r="CK98" i="6"/>
  <c r="CJ98" i="6"/>
  <c r="CO98" i="6"/>
  <c r="CL98" i="6"/>
  <c r="CD98" i="6"/>
  <c r="CE98" i="6"/>
  <c r="CK41" i="6"/>
  <c r="CH41" i="6"/>
  <c r="CJ41" i="6"/>
  <c r="CE41" i="6"/>
  <c r="CL41" i="6"/>
  <c r="CN41" i="6"/>
  <c r="CM41" i="6"/>
  <c r="CD41" i="6"/>
  <c r="CO41" i="6"/>
  <c r="CP41" i="6"/>
  <c r="CA41" i="6"/>
  <c r="CF41" i="6"/>
  <c r="CC41" i="6"/>
  <c r="CI41" i="6"/>
  <c r="CG41" i="6"/>
  <c r="BZ41" i="6"/>
  <c r="BY41" i="6"/>
  <c r="CB41" i="6"/>
  <c r="CL53" i="6"/>
  <c r="CD157" i="6"/>
  <c r="CH157" i="6"/>
  <c r="CC157" i="6"/>
  <c r="CE157" i="6"/>
  <c r="CG157" i="6"/>
  <c r="CM157" i="6"/>
  <c r="CJ157" i="6"/>
  <c r="CK157" i="6"/>
  <c r="CF157" i="6"/>
  <c r="CP157" i="6"/>
  <c r="CL157" i="6"/>
  <c r="CN157" i="6"/>
  <c r="BY157" i="6"/>
  <c r="BZ157" i="6"/>
  <c r="CI157" i="6"/>
  <c r="CO157" i="6"/>
  <c r="CA157" i="6"/>
  <c r="CB157" i="6"/>
  <c r="CA12" i="6"/>
  <c r="CG75" i="6"/>
  <c r="CD75" i="6"/>
  <c r="BY75" i="6"/>
  <c r="CA75" i="6"/>
  <c r="CO75" i="6"/>
  <c r="CH75" i="6"/>
  <c r="CN75" i="6"/>
  <c r="CB75" i="6"/>
  <c r="CP75" i="6"/>
  <c r="CJ75" i="6"/>
  <c r="CE75" i="6"/>
  <c r="BZ75" i="6"/>
  <c r="CF75" i="6"/>
  <c r="CI75" i="6"/>
  <c r="CK75" i="6"/>
  <c r="CL75" i="6"/>
  <c r="CC75" i="6"/>
  <c r="CM75" i="6"/>
  <c r="CC130" i="6"/>
  <c r="CJ130" i="6"/>
  <c r="CE130" i="6"/>
  <c r="BY130" i="6"/>
  <c r="CF130" i="6"/>
  <c r="CD130" i="6"/>
  <c r="BZ130" i="6"/>
  <c r="CH130" i="6"/>
  <c r="CO130" i="6"/>
  <c r="CP130" i="6"/>
  <c r="CL130" i="6"/>
  <c r="CK130" i="6"/>
  <c r="CN130" i="6"/>
  <c r="CM130" i="6"/>
  <c r="CG130" i="6"/>
  <c r="CI130" i="6"/>
  <c r="CB130" i="6"/>
  <c r="CA130" i="6"/>
  <c r="CG25" i="6"/>
  <c r="CJ11" i="6"/>
  <c r="CN90" i="6"/>
  <c r="CG90" i="6"/>
  <c r="CF90" i="6"/>
  <c r="CC90" i="6"/>
  <c r="CP90" i="6"/>
  <c r="CB90" i="6"/>
  <c r="CK90" i="6"/>
  <c r="CJ90" i="6"/>
  <c r="CD90" i="6"/>
  <c r="CA90" i="6"/>
  <c r="BY90" i="6"/>
  <c r="CE90" i="6"/>
  <c r="CI90" i="6"/>
  <c r="BZ90" i="6"/>
  <c r="CH90" i="6"/>
  <c r="CM90" i="6"/>
  <c r="CL90" i="6"/>
  <c r="CO90" i="6"/>
  <c r="CD87" i="6"/>
  <c r="BZ31" i="6"/>
  <c r="CM31" i="6"/>
  <c r="CK31" i="6"/>
  <c r="CA31" i="6"/>
  <c r="CF31" i="6"/>
  <c r="CD31" i="6"/>
  <c r="CH31" i="6"/>
  <c r="BY31" i="6"/>
  <c r="CJ31" i="6"/>
  <c r="CE31" i="6"/>
  <c r="CC31" i="6"/>
  <c r="CI31" i="6"/>
  <c r="CN31" i="6"/>
  <c r="CO31" i="6"/>
  <c r="CP31" i="6"/>
  <c r="CB31" i="6"/>
  <c r="CL31" i="6"/>
  <c r="CG31" i="6"/>
  <c r="BR126" i="6"/>
  <c r="BQ126" i="6"/>
  <c r="BS126" i="6"/>
  <c r="BO126" i="6"/>
  <c r="BX126" i="6"/>
  <c r="BT126" i="6"/>
  <c r="BP126" i="6"/>
  <c r="BU126" i="6"/>
  <c r="CN126" i="6" s="1"/>
  <c r="BW126" i="6"/>
  <c r="BV126" i="6"/>
  <c r="BM126" i="6"/>
  <c r="BN126" i="6"/>
  <c r="BL125" i="6"/>
  <c r="CH26" i="6"/>
  <c r="CK26" i="6"/>
  <c r="CE26" i="6"/>
  <c r="CC26" i="6"/>
  <c r="BY26" i="6"/>
  <c r="CL26" i="6"/>
  <c r="CJ26" i="6"/>
  <c r="CF26" i="6"/>
  <c r="CG26" i="6"/>
  <c r="CO26" i="6"/>
  <c r="CN26" i="6"/>
  <c r="CA26" i="6"/>
  <c r="BZ26" i="6"/>
  <c r="CD26" i="6"/>
  <c r="CI26" i="6"/>
  <c r="CB26" i="6"/>
  <c r="CM26" i="6"/>
  <c r="CP26" i="6"/>
  <c r="CE85" i="6"/>
  <c r="CH85" i="6"/>
  <c r="CI85" i="6"/>
  <c r="CG85" i="6"/>
  <c r="BZ85" i="6"/>
  <c r="CF85" i="6"/>
  <c r="CB85" i="6"/>
  <c r="CN85" i="6"/>
  <c r="CJ85" i="6"/>
  <c r="CP85" i="6"/>
  <c r="CK85" i="6"/>
  <c r="CL85" i="6"/>
  <c r="CA85" i="6"/>
  <c r="CM85" i="6"/>
  <c r="CC85" i="6"/>
  <c r="CO85" i="6"/>
  <c r="CD85" i="6"/>
  <c r="BY85" i="6"/>
  <c r="CD163" i="6"/>
  <c r="CB163" i="6"/>
  <c r="CI163" i="6"/>
  <c r="CG163" i="6"/>
  <c r="CL163" i="6"/>
  <c r="CO163" i="6"/>
  <c r="CP163" i="6"/>
  <c r="CE163" i="6"/>
  <c r="BZ163" i="6"/>
  <c r="CJ163" i="6"/>
  <c r="CF163" i="6"/>
  <c r="BY163" i="6"/>
  <c r="CM163" i="6"/>
  <c r="CK163" i="6"/>
  <c r="CC163" i="6"/>
  <c r="CH163" i="6"/>
  <c r="CA163" i="6"/>
  <c r="CN163" i="6"/>
  <c r="BX96" i="6"/>
  <c r="BT96" i="6"/>
  <c r="BU96" i="6"/>
  <c r="BM96" i="6"/>
  <c r="BO96" i="6"/>
  <c r="BQ96" i="6"/>
  <c r="BN96" i="6"/>
  <c r="BV96" i="6"/>
  <c r="BW96" i="6"/>
  <c r="BL95" i="6"/>
  <c r="BS96" i="6"/>
  <c r="BP96" i="6"/>
  <c r="BR96" i="6"/>
  <c r="CJ79" i="6"/>
  <c r="CC79" i="6"/>
  <c r="CO79" i="6"/>
  <c r="CM79" i="6"/>
  <c r="CG79" i="6"/>
  <c r="BY79" i="6"/>
  <c r="CN79" i="6"/>
  <c r="CE79" i="6"/>
  <c r="CH79" i="6"/>
  <c r="CK79" i="6"/>
  <c r="CP79" i="6"/>
  <c r="CB79" i="6"/>
  <c r="CA79" i="6"/>
  <c r="CF79" i="6"/>
  <c r="CL79" i="6"/>
  <c r="BZ79" i="6"/>
  <c r="CD79" i="6"/>
  <c r="CI79" i="6"/>
  <c r="BK174" i="6"/>
  <c r="BM174" i="6"/>
  <c r="BR174" i="6"/>
  <c r="BT174" i="6"/>
  <c r="BV174" i="6"/>
  <c r="BW174" i="6"/>
  <c r="BS174" i="6"/>
  <c r="BN174" i="6"/>
  <c r="BX174" i="6"/>
  <c r="BO174" i="6"/>
  <c r="BQ174" i="6"/>
  <c r="BU174" i="6"/>
  <c r="BP174" i="6"/>
  <c r="CA159" i="6"/>
  <c r="CF159" i="6"/>
  <c r="CK159" i="6"/>
  <c r="CO159" i="6"/>
  <c r="CB159" i="6"/>
  <c r="CJ159" i="6"/>
  <c r="CD159" i="6"/>
  <c r="BY159" i="6"/>
  <c r="CM159" i="6"/>
  <c r="BZ159" i="6"/>
  <c r="CG159" i="6"/>
  <c r="CI159" i="6"/>
  <c r="CP159" i="6"/>
  <c r="CC159" i="6"/>
  <c r="CN159" i="6"/>
  <c r="CE159" i="6"/>
  <c r="CH159" i="6"/>
  <c r="CL159" i="6"/>
  <c r="CA83" i="6"/>
  <c r="CB83" i="6"/>
  <c r="CJ83" i="6"/>
  <c r="CD83" i="6"/>
  <c r="CC83" i="6"/>
  <c r="CF83" i="6"/>
  <c r="CP83" i="6"/>
  <c r="BY83" i="6"/>
  <c r="CO83" i="6"/>
  <c r="CH83" i="6"/>
  <c r="CG83" i="6"/>
  <c r="CI83" i="6"/>
  <c r="CL83" i="6"/>
  <c r="CE83" i="6"/>
  <c r="BZ83" i="6"/>
  <c r="CN83" i="6"/>
  <c r="CM83" i="6"/>
  <c r="CN25" i="6"/>
  <c r="CI25" i="6"/>
  <c r="BZ25" i="6"/>
  <c r="CD25" i="6"/>
  <c r="CM25" i="6"/>
  <c r="CP25" i="6"/>
  <c r="CC25" i="6"/>
  <c r="CJ25" i="6"/>
  <c r="CB25" i="6"/>
  <c r="CL25" i="6"/>
  <c r="BY25" i="6"/>
  <c r="CO25" i="6"/>
  <c r="CH25" i="6"/>
  <c r="CK25" i="6"/>
  <c r="CE25" i="6"/>
  <c r="CF118" i="6"/>
  <c r="CM118" i="6"/>
  <c r="BZ118" i="6"/>
  <c r="CO118" i="6"/>
  <c r="CD118" i="6"/>
  <c r="CG118" i="6"/>
  <c r="CA118" i="6"/>
  <c r="CN118" i="6"/>
  <c r="CB118" i="6"/>
  <c r="CH118" i="6"/>
  <c r="CP118" i="6"/>
  <c r="CL118" i="6"/>
  <c r="CE118" i="6"/>
  <c r="CI118" i="6"/>
  <c r="CK118" i="6"/>
  <c r="CC118" i="6"/>
  <c r="CJ118" i="6"/>
  <c r="BY118" i="6"/>
  <c r="CL30" i="6"/>
  <c r="CE30" i="6"/>
  <c r="CC30" i="6"/>
  <c r="CA30" i="6"/>
  <c r="CP30" i="6"/>
  <c r="CD30" i="6"/>
  <c r="CK30" i="6"/>
  <c r="CJ30" i="6"/>
  <c r="CB30" i="6"/>
  <c r="CO30" i="6"/>
  <c r="CM30" i="6"/>
  <c r="CF30" i="6"/>
  <c r="CN30" i="6"/>
  <c r="BY30" i="6"/>
  <c r="CG30" i="6"/>
  <c r="CI30" i="6"/>
  <c r="CH30" i="6"/>
  <c r="BZ30" i="6"/>
  <c r="CK151" i="6"/>
  <c r="CN151" i="6"/>
  <c r="CA151" i="6"/>
  <c r="CO151" i="6"/>
  <c r="CJ151" i="6"/>
  <c r="CC151" i="6"/>
  <c r="CG151" i="6"/>
  <c r="CI151" i="6"/>
  <c r="CH151" i="6"/>
  <c r="CE151" i="6"/>
  <c r="CD151" i="6"/>
  <c r="CM151" i="6"/>
  <c r="CL151" i="6"/>
  <c r="CF151" i="6"/>
  <c r="CP151" i="6"/>
  <c r="BZ151" i="6"/>
  <c r="CB151" i="6"/>
  <c r="BY151" i="6"/>
  <c r="CO16" i="6"/>
  <c r="BZ16" i="6"/>
  <c r="CC16" i="6"/>
  <c r="CM16" i="6"/>
  <c r="CJ16" i="6"/>
  <c r="CG16" i="6"/>
  <c r="CL16" i="6"/>
  <c r="CB16" i="6"/>
  <c r="CD16" i="6"/>
  <c r="CN16" i="6"/>
  <c r="CP16" i="6"/>
  <c r="CA16" i="6"/>
  <c r="CE16" i="6"/>
  <c r="CK16" i="6"/>
  <c r="CH16" i="6"/>
  <c r="CI16" i="6"/>
  <c r="BY16" i="6"/>
  <c r="CF16" i="6"/>
  <c r="BR132" i="6"/>
  <c r="BQ132" i="6"/>
  <c r="BP132" i="6"/>
  <c r="BX132" i="6"/>
  <c r="BU132" i="6"/>
  <c r="BN132" i="6"/>
  <c r="BV132" i="6"/>
  <c r="BT132" i="6"/>
  <c r="BL131" i="6"/>
  <c r="BO132" i="6"/>
  <c r="BS132" i="6"/>
  <c r="BW132" i="6"/>
  <c r="BM132" i="6"/>
  <c r="CM167" i="6"/>
  <c r="CK167" i="6"/>
  <c r="CD167" i="6"/>
  <c r="CI167" i="6"/>
  <c r="CO167" i="6"/>
  <c r="CJ167" i="6"/>
  <c r="BY167" i="6"/>
  <c r="CG167" i="6"/>
  <c r="CH167" i="6"/>
  <c r="CE167" i="6"/>
  <c r="CN167" i="6"/>
  <c r="BZ167" i="6"/>
  <c r="CB167" i="6"/>
  <c r="CL167" i="6"/>
  <c r="CF167" i="6"/>
  <c r="CA167" i="6"/>
  <c r="CC167" i="6"/>
  <c r="CP167" i="6"/>
  <c r="CP78" i="6"/>
  <c r="CE179" i="6"/>
  <c r="CA179" i="6"/>
  <c r="BY179" i="6"/>
  <c r="CC179" i="6"/>
  <c r="CH179" i="6"/>
  <c r="CD179" i="6"/>
  <c r="BZ179" i="6"/>
  <c r="CO179" i="6"/>
  <c r="CP179" i="6"/>
  <c r="CI179" i="6"/>
  <c r="CL179" i="6"/>
  <c r="CN179" i="6"/>
  <c r="CK179" i="6"/>
  <c r="CG179" i="6"/>
  <c r="CB179" i="6"/>
  <c r="CM179" i="6"/>
  <c r="CJ179" i="6"/>
  <c r="CF179" i="6"/>
  <c r="BO146" i="6"/>
  <c r="BR146" i="6"/>
  <c r="BP146" i="6"/>
  <c r="BX146" i="6"/>
  <c r="BM146" i="6"/>
  <c r="BU146" i="6"/>
  <c r="BT146" i="6"/>
  <c r="BS146" i="6"/>
  <c r="BQ146" i="6"/>
  <c r="BW146" i="6"/>
  <c r="BV146" i="6"/>
  <c r="BN146" i="6"/>
  <c r="BK146" i="6"/>
  <c r="CA69" i="6"/>
  <c r="CL69" i="6"/>
  <c r="CP69" i="6"/>
  <c r="CN69" i="6"/>
  <c r="CC69" i="6"/>
  <c r="CG69" i="6"/>
  <c r="CM69" i="6"/>
  <c r="CJ69" i="6"/>
  <c r="CI69" i="6"/>
  <c r="CD69" i="6"/>
  <c r="CB69" i="6"/>
  <c r="CK69" i="6"/>
  <c r="BZ69" i="6"/>
  <c r="CE69" i="6"/>
  <c r="CO69" i="6"/>
  <c r="CH69" i="6"/>
  <c r="BY69" i="6"/>
  <c r="BY39" i="6"/>
  <c r="BZ39" i="6"/>
  <c r="CN39" i="6"/>
  <c r="CM39" i="6"/>
  <c r="CB39" i="6"/>
  <c r="CJ39" i="6"/>
  <c r="CG39" i="6"/>
  <c r="CP39" i="6"/>
  <c r="CA39" i="6"/>
  <c r="CC39" i="6"/>
  <c r="CI39" i="6"/>
  <c r="CF39" i="6"/>
  <c r="CL39" i="6"/>
  <c r="CK39" i="6"/>
  <c r="CD39" i="6"/>
  <c r="CE39" i="6"/>
  <c r="CH39" i="6"/>
  <c r="CO39" i="6"/>
  <c r="CI53" i="6"/>
  <c r="CH42" i="6"/>
  <c r="CO42" i="6"/>
  <c r="BY42" i="6"/>
  <c r="CA42" i="6"/>
  <c r="CJ42" i="6"/>
  <c r="CB42" i="6"/>
  <c r="CK42" i="6"/>
  <c r="CE42" i="6"/>
  <c r="CP42" i="6"/>
  <c r="BZ42" i="6"/>
  <c r="CG42" i="6"/>
  <c r="CM42" i="6"/>
  <c r="CF42" i="6"/>
  <c r="CN42" i="6"/>
  <c r="CC42" i="6"/>
  <c r="CI42" i="6"/>
  <c r="CD42" i="6"/>
  <c r="CL42" i="6"/>
  <c r="CN77" i="6"/>
  <c r="BZ77" i="6"/>
  <c r="CG77" i="6"/>
  <c r="CI77" i="6"/>
  <c r="CH77" i="6"/>
  <c r="BY77" i="6"/>
  <c r="CJ77" i="6"/>
  <c r="CM77" i="6"/>
  <c r="CC77" i="6"/>
  <c r="CB77" i="6"/>
  <c r="CF77" i="6"/>
  <c r="CP77" i="6"/>
  <c r="CE77" i="6"/>
  <c r="CK77" i="6"/>
  <c r="CA77" i="6"/>
  <c r="CD77" i="6"/>
  <c r="CO77" i="6"/>
  <c r="CL77" i="6"/>
  <c r="CQ159" i="6"/>
  <c r="BX158" i="6"/>
  <c r="BS158" i="6"/>
  <c r="BR158" i="6"/>
  <c r="BM158" i="6"/>
  <c r="BW158" i="6"/>
  <c r="BV158" i="6"/>
  <c r="BT158" i="6"/>
  <c r="BQ158" i="6"/>
  <c r="BO158" i="6"/>
  <c r="BU158" i="6"/>
  <c r="BP158" i="6"/>
  <c r="BN158" i="6"/>
  <c r="BK158" i="6"/>
  <c r="CJ24" i="6"/>
  <c r="CL24" i="6"/>
  <c r="AD114" i="6" s="1"/>
  <c r="X114" i="7" s="1"/>
  <c r="BY24" i="6"/>
  <c r="CK24" i="6"/>
  <c r="CP24" i="6"/>
  <c r="CM24" i="6"/>
  <c r="CO24" i="6"/>
  <c r="BZ24" i="6"/>
  <c r="CB24" i="6"/>
  <c r="CA24" i="6"/>
  <c r="CD24" i="6"/>
  <c r="CI24" i="6"/>
  <c r="CF24" i="6"/>
  <c r="CN24" i="6"/>
  <c r="CG24" i="6"/>
  <c r="CE24" i="6"/>
  <c r="CH24" i="6"/>
  <c r="CC24" i="6"/>
  <c r="BY63" i="6"/>
  <c r="CG63" i="6"/>
  <c r="CL63" i="6"/>
  <c r="CE63" i="6"/>
  <c r="CD63" i="6"/>
  <c r="CI63" i="6"/>
  <c r="CN63" i="6"/>
  <c r="CA63" i="6"/>
  <c r="CO63" i="6"/>
  <c r="CK63" i="6"/>
  <c r="CB63" i="6"/>
  <c r="BZ63" i="6"/>
  <c r="CM63" i="6"/>
  <c r="CJ63" i="6"/>
  <c r="CC63" i="6"/>
  <c r="CH63" i="6"/>
  <c r="CF63" i="6"/>
  <c r="CD114" i="6"/>
  <c r="CF114" i="6"/>
  <c r="CE114" i="6"/>
  <c r="CO114" i="6"/>
  <c r="BZ114" i="6"/>
  <c r="CM114" i="6"/>
  <c r="CI114" i="6"/>
  <c r="BY114" i="6"/>
  <c r="CL114" i="6"/>
  <c r="CC114" i="6"/>
  <c r="CA114" i="6"/>
  <c r="CK114" i="6"/>
  <c r="CH114" i="6"/>
  <c r="CJ114" i="6"/>
  <c r="CN114" i="6"/>
  <c r="CP114" i="6"/>
  <c r="CB114" i="6"/>
  <c r="CG114" i="6"/>
  <c r="BM154" i="6"/>
  <c r="BP154" i="6"/>
  <c r="BS154" i="6"/>
  <c r="BV154" i="6"/>
  <c r="BR154" i="6"/>
  <c r="BT154" i="6"/>
  <c r="BO154" i="6"/>
  <c r="BQ154" i="6"/>
  <c r="BU154" i="6"/>
  <c r="BX154" i="6"/>
  <c r="BW154" i="6"/>
  <c r="BN154" i="6"/>
  <c r="BK154" i="6"/>
  <c r="BN105" i="6"/>
  <c r="BR105" i="6"/>
  <c r="BV105" i="6"/>
  <c r="BP105" i="6"/>
  <c r="BO105" i="6"/>
  <c r="BT105" i="6"/>
  <c r="BQ105" i="6"/>
  <c r="BX105" i="6"/>
  <c r="BU105" i="6"/>
  <c r="BS105" i="6"/>
  <c r="BM105" i="6"/>
  <c r="BW105" i="6"/>
  <c r="BK105" i="6"/>
  <c r="CM55" i="6"/>
  <c r="CI55" i="6"/>
  <c r="CA55" i="6"/>
  <c r="BY55" i="6"/>
  <c r="CK55" i="6"/>
  <c r="CG55" i="6"/>
  <c r="CD55" i="6"/>
  <c r="CH55" i="6"/>
  <c r="CC55" i="6"/>
  <c r="CB55" i="6"/>
  <c r="CL55" i="6"/>
  <c r="CO55" i="6"/>
  <c r="CF55" i="6"/>
  <c r="CJ55" i="6"/>
  <c r="CN55" i="6"/>
  <c r="CE55" i="6"/>
  <c r="CP55" i="6"/>
  <c r="BZ55" i="6"/>
  <c r="CC149" i="6"/>
  <c r="BZ149" i="6"/>
  <c r="CI149" i="6"/>
  <c r="CJ149" i="6"/>
  <c r="CM149" i="6"/>
  <c r="CL149" i="6"/>
  <c r="CE149" i="6"/>
  <c r="CN149" i="6"/>
  <c r="CF149" i="6"/>
  <c r="CH149" i="6"/>
  <c r="CA149" i="6"/>
  <c r="CO149" i="6"/>
  <c r="CK149" i="6"/>
  <c r="CD149" i="6"/>
  <c r="CB149" i="6"/>
  <c r="CG149" i="6"/>
  <c r="CP149" i="6"/>
  <c r="BY149" i="6"/>
  <c r="BP162" i="6"/>
  <c r="BU162" i="6"/>
  <c r="BM162" i="6"/>
  <c r="BT162" i="6"/>
  <c r="BN162" i="6"/>
  <c r="BO162" i="6"/>
  <c r="BW162" i="6"/>
  <c r="BS162" i="6"/>
  <c r="BQ162" i="6"/>
  <c r="BX162" i="6"/>
  <c r="BR162" i="6"/>
  <c r="BK162" i="6"/>
  <c r="BV162" i="6"/>
  <c r="CB134" i="6"/>
  <c r="CP134" i="6"/>
  <c r="CH134" i="6"/>
  <c r="BY134" i="6"/>
  <c r="CF134" i="6"/>
  <c r="CI134" i="6"/>
  <c r="CL134" i="6"/>
  <c r="CK134" i="6"/>
  <c r="CJ134" i="6"/>
  <c r="CN134" i="6"/>
  <c r="CA134" i="6"/>
  <c r="CD134" i="6"/>
  <c r="CM134" i="6"/>
  <c r="CO134" i="6"/>
  <c r="BZ134" i="6"/>
  <c r="CE134" i="6"/>
  <c r="CC134" i="6"/>
  <c r="CG134" i="6"/>
  <c r="BP97" i="6"/>
  <c r="BR97" i="6"/>
  <c r="BM97" i="6"/>
  <c r="BV97" i="6"/>
  <c r="BQ97" i="6"/>
  <c r="BW97" i="6"/>
  <c r="BO97" i="6"/>
  <c r="BS97" i="6"/>
  <c r="BN97" i="6"/>
  <c r="BK97" i="6"/>
  <c r="BU97" i="6"/>
  <c r="BT97" i="6"/>
  <c r="BX97" i="6"/>
  <c r="CI72" i="6"/>
  <c r="AD141" i="6" s="1"/>
  <c r="X141" i="7" s="1"/>
  <c r="BY72" i="6"/>
  <c r="CO72" i="6"/>
  <c r="CK72" i="6"/>
  <c r="CD72" i="6"/>
  <c r="CC72" i="6"/>
  <c r="CN72" i="6"/>
  <c r="CA72" i="6"/>
  <c r="CE72" i="6"/>
  <c r="CP72" i="6"/>
  <c r="CM72" i="6"/>
  <c r="CB72" i="6"/>
  <c r="CJ72" i="6"/>
  <c r="BZ72" i="6"/>
  <c r="CG72" i="6"/>
  <c r="CL72" i="6"/>
  <c r="CF72" i="6"/>
  <c r="CH72" i="6"/>
  <c r="BX160" i="6"/>
  <c r="BQ160" i="6"/>
  <c r="BU160" i="6"/>
  <c r="BS160" i="6"/>
  <c r="BO160" i="6"/>
  <c r="BV160" i="6"/>
  <c r="BR160" i="6"/>
  <c r="BT160" i="6"/>
  <c r="BW160" i="6"/>
  <c r="BP160" i="6"/>
  <c r="BN160" i="6"/>
  <c r="BM160" i="6"/>
  <c r="BK160" i="6"/>
  <c r="CE51" i="6"/>
  <c r="CJ51" i="6"/>
  <c r="CA51" i="6"/>
  <c r="CK51" i="6"/>
  <c r="CD51" i="6"/>
  <c r="CP51" i="6"/>
  <c r="CB51" i="6"/>
  <c r="CO51" i="6"/>
  <c r="BY51" i="6"/>
  <c r="CL51" i="6"/>
  <c r="CN51" i="6"/>
  <c r="CH51" i="6"/>
  <c r="CI51" i="6"/>
  <c r="CF51" i="6"/>
  <c r="CM51" i="6"/>
  <c r="CC51" i="6"/>
  <c r="BZ51" i="6"/>
  <c r="CO106" i="6"/>
  <c r="CN106" i="6"/>
  <c r="CP106" i="6"/>
  <c r="CF106" i="6"/>
  <c r="CC106" i="6"/>
  <c r="CD106" i="6"/>
  <c r="BY106" i="6"/>
  <c r="CH106" i="6"/>
  <c r="CA106" i="6"/>
  <c r="CJ106" i="6"/>
  <c r="CL106" i="6"/>
  <c r="CB106" i="6"/>
  <c r="BZ106" i="6"/>
  <c r="CK106" i="6"/>
  <c r="CI106" i="6"/>
  <c r="CG106" i="6"/>
  <c r="CE106" i="6"/>
  <c r="CM106" i="6"/>
  <c r="CA22" i="6"/>
  <c r="CO22" i="6"/>
  <c r="CE22" i="6"/>
  <c r="CL22" i="6"/>
  <c r="CF22" i="6"/>
  <c r="CG22" i="6"/>
  <c r="CB22" i="6"/>
  <c r="BZ22" i="6"/>
  <c r="CH22" i="6"/>
  <c r="CJ22" i="6"/>
  <c r="CN22" i="6"/>
  <c r="CC22" i="6"/>
  <c r="CM22" i="6"/>
  <c r="CI22" i="6"/>
  <c r="CD22" i="6"/>
  <c r="BY22" i="6"/>
  <c r="CP22" i="6"/>
  <c r="CD7" i="6"/>
  <c r="CL7" i="6"/>
  <c r="CN7" i="6"/>
  <c r="BY7" i="6"/>
  <c r="CP7" i="6"/>
  <c r="CM7" i="6"/>
  <c r="BZ7" i="6"/>
  <c r="CO7" i="6"/>
  <c r="CJ7" i="6"/>
  <c r="CK7" i="6"/>
  <c r="CG7" i="6"/>
  <c r="CH7" i="6"/>
  <c r="CI7" i="6"/>
  <c r="CC7" i="6"/>
  <c r="CF7" i="6"/>
  <c r="CE7" i="6"/>
  <c r="CB7" i="6"/>
  <c r="CM153" i="6"/>
  <c r="CL153" i="6"/>
  <c r="CI153" i="6"/>
  <c r="CG153" i="6"/>
  <c r="CA153" i="6"/>
  <c r="CD153" i="6"/>
  <c r="BZ153" i="6"/>
  <c r="BY153" i="6"/>
  <c r="CK153" i="6"/>
  <c r="CH153" i="6"/>
  <c r="CC153" i="6"/>
  <c r="CF153" i="6"/>
  <c r="CB153" i="6"/>
  <c r="CP153" i="6"/>
  <c r="CJ153" i="6"/>
  <c r="CO153" i="6"/>
  <c r="CE153" i="6"/>
  <c r="CN153" i="6"/>
  <c r="CK81" i="6"/>
  <c r="CJ81" i="6"/>
  <c r="CO81" i="6"/>
  <c r="BY81" i="6"/>
  <c r="CG81" i="6"/>
  <c r="CH81" i="6"/>
  <c r="CC81" i="6"/>
  <c r="CL81" i="6"/>
  <c r="BZ81" i="6"/>
  <c r="CP81" i="6"/>
  <c r="CF81" i="6"/>
  <c r="CN81" i="6"/>
  <c r="CE81" i="6"/>
  <c r="CM81" i="6"/>
  <c r="CA81" i="6"/>
  <c r="CB81" i="6"/>
  <c r="CI81" i="6"/>
  <c r="CD81" i="6"/>
  <c r="BS120" i="6"/>
  <c r="BU120" i="6"/>
  <c r="BQ120" i="6"/>
  <c r="BV120" i="6"/>
  <c r="BO120" i="6"/>
  <c r="BM120" i="6"/>
  <c r="BT120" i="6"/>
  <c r="BL119" i="6"/>
  <c r="BP120" i="6"/>
  <c r="BR120" i="6"/>
  <c r="BX120" i="6"/>
  <c r="BN120" i="6"/>
  <c r="BW120" i="6"/>
  <c r="CD6" i="6"/>
  <c r="CE6" i="6"/>
  <c r="CL6" i="6"/>
  <c r="BY6" i="6"/>
  <c r="CB6" i="6"/>
  <c r="CJ6" i="6"/>
  <c r="CP6" i="6"/>
  <c r="CK6" i="6"/>
  <c r="CN6" i="6"/>
  <c r="CH6" i="6"/>
  <c r="CG6" i="6"/>
  <c r="CO6" i="6"/>
  <c r="CA6" i="6"/>
  <c r="CC6" i="6"/>
  <c r="BZ6" i="6"/>
  <c r="CF6" i="6"/>
  <c r="CI6" i="6"/>
  <c r="CM6" i="6"/>
  <c r="CF52" i="6"/>
  <c r="BZ52" i="6"/>
  <c r="CG52" i="6"/>
  <c r="CC52" i="6"/>
  <c r="CH52" i="6"/>
  <c r="CB52" i="6"/>
  <c r="BY52" i="6"/>
  <c r="CP52" i="6"/>
  <c r="CI52" i="6"/>
  <c r="CD52" i="6"/>
  <c r="CE52" i="6"/>
  <c r="CJ52" i="6"/>
  <c r="CK52" i="6"/>
  <c r="CL52" i="6"/>
  <c r="CO52" i="6"/>
  <c r="CA52" i="6"/>
  <c r="CM52" i="6"/>
  <c r="CN52" i="6"/>
  <c r="CI59" i="6"/>
  <c r="CP59" i="6"/>
  <c r="CJ59" i="6"/>
  <c r="CL59" i="6"/>
  <c r="CO59" i="6"/>
  <c r="CE59" i="6"/>
  <c r="CF59" i="6"/>
  <c r="CG59" i="6"/>
  <c r="CN59" i="6"/>
  <c r="BZ59" i="6"/>
  <c r="CM59" i="6"/>
  <c r="CA59" i="6"/>
  <c r="CK59" i="6"/>
  <c r="BY59" i="6"/>
  <c r="CD59" i="6"/>
  <c r="CH59" i="6"/>
  <c r="CB59" i="6"/>
  <c r="CC59" i="6"/>
  <c r="CN53" i="6"/>
  <c r="BZ122" i="6"/>
  <c r="CA58" i="6"/>
  <c r="CK58" i="6"/>
  <c r="CL58" i="6"/>
  <c r="CG58" i="6"/>
  <c r="CB58" i="6"/>
  <c r="CF58" i="6"/>
  <c r="CH58" i="6"/>
  <c r="CI58" i="6"/>
  <c r="CM58" i="6"/>
  <c r="CE58" i="6"/>
  <c r="CO58" i="6"/>
  <c r="CC58" i="6"/>
  <c r="CP58" i="6"/>
  <c r="CD58" i="6"/>
  <c r="CJ58" i="6"/>
  <c r="BY58" i="6"/>
  <c r="BZ58" i="6"/>
  <c r="CN58" i="6"/>
  <c r="CF165" i="6"/>
  <c r="CE165" i="6"/>
  <c r="BZ165" i="6"/>
  <c r="CD165" i="6"/>
  <c r="CG165" i="6"/>
  <c r="CK165" i="6"/>
  <c r="CB165" i="6"/>
  <c r="CO165" i="6"/>
  <c r="CH165" i="6"/>
  <c r="CI165" i="6"/>
  <c r="CA165" i="6"/>
  <c r="CN165" i="6"/>
  <c r="CM165" i="6"/>
  <c r="CL165" i="6"/>
  <c r="BY165" i="6"/>
  <c r="CP165" i="6"/>
  <c r="CJ165" i="6"/>
  <c r="CC165" i="6"/>
  <c r="CI12" i="6"/>
  <c r="CG12" i="6"/>
  <c r="CH12" i="6"/>
  <c r="CP12" i="6"/>
  <c r="BZ12" i="6"/>
  <c r="CK12" i="6"/>
  <c r="BY12" i="6"/>
  <c r="CF12" i="6"/>
  <c r="CO12" i="6"/>
  <c r="CN12" i="6"/>
  <c r="CC12" i="6"/>
  <c r="CM12" i="6"/>
  <c r="CJ12" i="6"/>
  <c r="CL12" i="6"/>
  <c r="CD155" i="6"/>
  <c r="CF155" i="6"/>
  <c r="CN155" i="6"/>
  <c r="CL155" i="6"/>
  <c r="CP155" i="6"/>
  <c r="BY155" i="6"/>
  <c r="CM155" i="6"/>
  <c r="CO155" i="6"/>
  <c r="CJ155" i="6"/>
  <c r="BZ155" i="6"/>
  <c r="CA155" i="6"/>
  <c r="CC155" i="6"/>
  <c r="CB155" i="6"/>
  <c r="CE155" i="6"/>
  <c r="CG155" i="6"/>
  <c r="CK155" i="6"/>
  <c r="CH155" i="6"/>
  <c r="CI155" i="6"/>
  <c r="CE61" i="6"/>
  <c r="CB61" i="6"/>
  <c r="CP61" i="6"/>
  <c r="CA61" i="6"/>
  <c r="CD61" i="6"/>
  <c r="BZ61" i="6"/>
  <c r="CG61" i="6"/>
  <c r="CO61" i="6"/>
  <c r="BY61" i="6"/>
  <c r="CF61" i="6"/>
  <c r="CM61" i="6"/>
  <c r="CJ61" i="6"/>
  <c r="CC61" i="6"/>
  <c r="CL61" i="6"/>
  <c r="CK61" i="6"/>
  <c r="CI61" i="6"/>
  <c r="CN61" i="6"/>
  <c r="CH61" i="6"/>
  <c r="CQ130" i="6"/>
  <c r="CP19" i="6"/>
  <c r="BZ65" i="6"/>
  <c r="CD65" i="6"/>
  <c r="CK65" i="6"/>
  <c r="CP65" i="6"/>
  <c r="CE65" i="6"/>
  <c r="CJ65" i="6"/>
  <c r="CN65" i="6"/>
  <c r="CG65" i="6"/>
  <c r="CI65" i="6"/>
  <c r="CH65" i="6"/>
  <c r="BY65" i="6"/>
  <c r="CA65" i="6"/>
  <c r="CL65" i="6"/>
  <c r="CB65" i="6"/>
  <c r="CC65" i="6"/>
  <c r="CO65" i="6"/>
  <c r="CF65" i="6"/>
  <c r="CM65" i="6"/>
  <c r="CB87" i="6"/>
  <c r="BQ156" i="6"/>
  <c r="BS156" i="6"/>
  <c r="BO156" i="6"/>
  <c r="BX156" i="6"/>
  <c r="BR156" i="6"/>
  <c r="BW156" i="6"/>
  <c r="BM156" i="6"/>
  <c r="BT156" i="6"/>
  <c r="BV156" i="6"/>
  <c r="BU156" i="6"/>
  <c r="BP156" i="6"/>
  <c r="BN156" i="6"/>
  <c r="BK156" i="6"/>
  <c r="CH73" i="6"/>
  <c r="CL73" i="6"/>
  <c r="CC73" i="6"/>
  <c r="CA73" i="6"/>
  <c r="CD73" i="6"/>
  <c r="BZ73" i="6"/>
  <c r="CF73" i="6"/>
  <c r="CP73" i="6"/>
  <c r="CO73" i="6"/>
  <c r="CN73" i="6"/>
  <c r="BY73" i="6"/>
  <c r="CE73" i="6"/>
  <c r="CG73" i="6"/>
  <c r="CB73" i="6"/>
  <c r="CI73" i="6"/>
  <c r="CK73" i="6"/>
  <c r="CM73" i="6"/>
  <c r="CJ73" i="6"/>
  <c r="CO40" i="6"/>
  <c r="CE40" i="6"/>
  <c r="BY40" i="6"/>
  <c r="CL40" i="6"/>
  <c r="CP40" i="6"/>
  <c r="CI40" i="6"/>
  <c r="CH40" i="6"/>
  <c r="CB40" i="6"/>
  <c r="BZ40" i="6"/>
  <c r="CK40" i="6"/>
  <c r="CJ40" i="6"/>
  <c r="CA40" i="6"/>
  <c r="CN40" i="6"/>
  <c r="CF40" i="6"/>
  <c r="CD40" i="6"/>
  <c r="CG40" i="6"/>
  <c r="CM40" i="6"/>
  <c r="CC40" i="6"/>
  <c r="BV104" i="6"/>
  <c r="BX104" i="6"/>
  <c r="BN104" i="6"/>
  <c r="BS104" i="6"/>
  <c r="BQ104" i="6"/>
  <c r="BU104" i="6"/>
  <c r="BM104" i="6"/>
  <c r="BP104" i="6"/>
  <c r="BL103" i="6"/>
  <c r="BT104" i="6"/>
  <c r="BW104" i="6"/>
  <c r="BR104" i="6"/>
  <c r="BO104" i="6"/>
  <c r="CP14" i="6"/>
  <c r="CB14" i="6"/>
  <c r="CH14" i="6"/>
  <c r="CA14" i="6"/>
  <c r="CE14" i="6"/>
  <c r="CC14" i="6"/>
  <c r="CG14" i="6"/>
  <c r="CO14" i="6"/>
  <c r="CK14" i="6"/>
  <c r="CD14" i="6"/>
  <c r="CN14" i="6"/>
  <c r="CF14" i="6"/>
  <c r="BZ14" i="6"/>
  <c r="CM14" i="6"/>
  <c r="CI14" i="6"/>
  <c r="CL14" i="6"/>
  <c r="CJ14" i="6"/>
  <c r="BY14" i="6"/>
  <c r="CD18" i="6"/>
  <c r="CH18" i="6"/>
  <c r="CF18" i="6"/>
  <c r="CG18" i="6"/>
  <c r="CK18" i="6"/>
  <c r="CE18" i="6"/>
  <c r="CO18" i="6"/>
  <c r="BZ18" i="6"/>
  <c r="CM18" i="6"/>
  <c r="CA18" i="6"/>
  <c r="CP18" i="6"/>
  <c r="CC18" i="6"/>
  <c r="BY18" i="6"/>
  <c r="CB18" i="6"/>
  <c r="CN18" i="6"/>
  <c r="CI18" i="6"/>
  <c r="CJ18" i="6"/>
  <c r="CL18" i="6"/>
  <c r="BN176" i="6"/>
  <c r="BM176" i="6"/>
  <c r="BO176" i="6"/>
  <c r="BS176" i="6"/>
  <c r="BT176" i="6"/>
  <c r="BR176" i="6"/>
  <c r="BQ176" i="6"/>
  <c r="BU176" i="6"/>
  <c r="BX176" i="6"/>
  <c r="BW176" i="6"/>
  <c r="BK176" i="6"/>
  <c r="BV176" i="6"/>
  <c r="BP176" i="6"/>
  <c r="CB36" i="6"/>
  <c r="CI36" i="6"/>
  <c r="CC36" i="6"/>
  <c r="CE36" i="6"/>
  <c r="BZ36" i="6"/>
  <c r="CM36" i="6"/>
  <c r="CJ36" i="6"/>
  <c r="BY36" i="6"/>
  <c r="CL36" i="6"/>
  <c r="CO36" i="6"/>
  <c r="CG36" i="6"/>
  <c r="CD36" i="6"/>
  <c r="CH36" i="6"/>
  <c r="CF36" i="6"/>
  <c r="CA36" i="6"/>
  <c r="CP36" i="6"/>
  <c r="CK36" i="6"/>
  <c r="CN36" i="6"/>
  <c r="CQ141" i="6"/>
  <c r="BM140" i="6"/>
  <c r="BN140" i="6"/>
  <c r="BX140" i="6"/>
  <c r="BV140" i="6"/>
  <c r="BO140" i="6"/>
  <c r="BW140" i="6"/>
  <c r="BS140" i="6"/>
  <c r="BU140" i="6"/>
  <c r="BT140" i="6"/>
  <c r="BR140" i="6"/>
  <c r="BQ140" i="6"/>
  <c r="BP140" i="6"/>
  <c r="BK140" i="6"/>
  <c r="CF112" i="6"/>
  <c r="CB112" i="6"/>
  <c r="CC112" i="6"/>
  <c r="CI112" i="6"/>
  <c r="CK112" i="6"/>
  <c r="BY112" i="6"/>
  <c r="CA112" i="6"/>
  <c r="CP112" i="6"/>
  <c r="CL112" i="6"/>
  <c r="CO112" i="6"/>
  <c r="CG112" i="6"/>
  <c r="BZ112" i="6"/>
  <c r="CE112" i="6"/>
  <c r="CN112" i="6"/>
  <c r="CH112" i="6"/>
  <c r="CJ112" i="6"/>
  <c r="CD112" i="6"/>
  <c r="CM112" i="6"/>
  <c r="CP82" i="6"/>
  <c r="CF82" i="6"/>
  <c r="CM82" i="6"/>
  <c r="BY82" i="6"/>
  <c r="CB82" i="6"/>
  <c r="CD82" i="6"/>
  <c r="CC82" i="6"/>
  <c r="CH82" i="6"/>
  <c r="CK82" i="6"/>
  <c r="CG82" i="6"/>
  <c r="BZ82" i="6"/>
  <c r="CJ82" i="6"/>
  <c r="CN82" i="6"/>
  <c r="CL82" i="6"/>
  <c r="CO82" i="6"/>
  <c r="CI82" i="6"/>
  <c r="CA82" i="6"/>
  <c r="CE82" i="6"/>
  <c r="BZ173" i="6"/>
  <c r="CM173" i="6"/>
  <c r="CP173" i="6"/>
  <c r="CI173" i="6"/>
  <c r="CA173" i="6"/>
  <c r="CD173" i="6"/>
  <c r="CK173" i="6"/>
  <c r="CH173" i="6"/>
  <c r="CE173" i="6"/>
  <c r="CJ173" i="6"/>
  <c r="CL173" i="6"/>
  <c r="CG173" i="6"/>
  <c r="CC173" i="6"/>
  <c r="BY173" i="6"/>
  <c r="CN173" i="6"/>
  <c r="CB173" i="6"/>
  <c r="CO173" i="6"/>
  <c r="CF173" i="6"/>
  <c r="CP122" i="6"/>
  <c r="BY122" i="6"/>
  <c r="CJ122" i="6"/>
  <c r="CI122" i="6"/>
  <c r="CE122" i="6"/>
  <c r="CA122" i="6"/>
  <c r="CG122" i="6"/>
  <c r="CC122" i="6"/>
  <c r="CK122" i="6"/>
  <c r="CM122" i="6"/>
  <c r="CD122" i="6"/>
  <c r="CO122" i="6"/>
  <c r="CJ102" i="6"/>
  <c r="CO102" i="6"/>
  <c r="CD102" i="6"/>
  <c r="CM102" i="6"/>
  <c r="CE102" i="6"/>
  <c r="CH102" i="6"/>
  <c r="BY102" i="6"/>
  <c r="CF102" i="6"/>
  <c r="CB102" i="6"/>
  <c r="CC102" i="6"/>
  <c r="CN102" i="6"/>
  <c r="CP102" i="6"/>
  <c r="CL102" i="6"/>
  <c r="BZ102" i="6"/>
  <c r="CG102" i="6"/>
  <c r="CI102" i="6"/>
  <c r="CA102" i="6"/>
  <c r="CK102" i="6"/>
  <c r="CQ165" i="6"/>
  <c r="BK164" i="6"/>
  <c r="BW164" i="6"/>
  <c r="BO164" i="6"/>
  <c r="BT164" i="6"/>
  <c r="BR164" i="6"/>
  <c r="BV164" i="6"/>
  <c r="BQ164" i="6"/>
  <c r="BS164" i="6"/>
  <c r="BN164" i="6"/>
  <c r="BM164" i="6"/>
  <c r="BU164" i="6"/>
  <c r="BX164" i="6"/>
  <c r="BP164" i="6"/>
  <c r="CO66" i="6"/>
  <c r="CG67" i="6"/>
  <c r="BZ67" i="6"/>
  <c r="CK67" i="6"/>
  <c r="CH67" i="6"/>
  <c r="CB67" i="6"/>
  <c r="CL67" i="6"/>
  <c r="CD67" i="6"/>
  <c r="CF67" i="6"/>
  <c r="CN67" i="6"/>
  <c r="CM67" i="6"/>
  <c r="BY67" i="6"/>
  <c r="CP67" i="6"/>
  <c r="CI67" i="6"/>
  <c r="CE67" i="6"/>
  <c r="CC67" i="6"/>
  <c r="CJ67" i="6"/>
  <c r="CO67" i="6"/>
  <c r="CA67" i="6"/>
  <c r="CO88" i="6"/>
  <c r="CI88" i="6"/>
  <c r="BY88" i="6"/>
  <c r="CK88" i="6"/>
  <c r="CF88" i="6"/>
  <c r="CD88" i="6"/>
  <c r="CH88" i="6"/>
  <c r="CL88" i="6"/>
  <c r="CC88" i="6"/>
  <c r="CA88" i="6"/>
  <c r="CM88" i="6"/>
  <c r="CG88" i="6"/>
  <c r="BZ88" i="6"/>
  <c r="CP88" i="6"/>
  <c r="CB88" i="6"/>
  <c r="CN88" i="6"/>
  <c r="BY11" i="6"/>
  <c r="CO11" i="6"/>
  <c r="CM11" i="6"/>
  <c r="CK11" i="6"/>
  <c r="CH11" i="6"/>
  <c r="BZ11" i="6"/>
  <c r="CI11" i="6"/>
  <c r="CL11" i="6"/>
  <c r="CG11" i="6"/>
  <c r="CC11" i="6"/>
  <c r="CN11" i="6"/>
  <c r="CF11" i="6"/>
  <c r="CD11" i="6"/>
  <c r="CE11" i="6"/>
  <c r="CA11" i="6"/>
  <c r="CB11" i="6"/>
  <c r="CP11" i="6"/>
  <c r="CG21" i="6"/>
  <c r="CN21" i="6"/>
  <c r="CA21" i="6"/>
  <c r="CK21" i="6"/>
  <c r="CJ21" i="6"/>
  <c r="CB21" i="6"/>
  <c r="CO21" i="6"/>
  <c r="CL21" i="6"/>
  <c r="CP21" i="6"/>
  <c r="CM21" i="6"/>
  <c r="BZ21" i="6"/>
  <c r="CE21" i="6"/>
  <c r="CC21" i="6"/>
  <c r="CD21" i="6"/>
  <c r="CH21" i="6"/>
  <c r="CI21" i="6"/>
  <c r="BY21" i="6"/>
  <c r="CF21" i="6"/>
  <c r="BX166" i="6"/>
  <c r="BM166" i="6"/>
  <c r="BW166" i="6"/>
  <c r="BQ166" i="6"/>
  <c r="BS166" i="6"/>
  <c r="BK166" i="6"/>
  <c r="BT166" i="6"/>
  <c r="BU166" i="6"/>
  <c r="BO166" i="6"/>
  <c r="BP166" i="6"/>
  <c r="BN166" i="6"/>
  <c r="BR166" i="6"/>
  <c r="BV166" i="6"/>
  <c r="CI15" i="6"/>
  <c r="CO15" i="6"/>
  <c r="CM15" i="6"/>
  <c r="BZ15" i="6"/>
  <c r="CC15" i="6"/>
  <c r="CB15" i="6"/>
  <c r="CK15" i="6"/>
  <c r="CD15" i="6"/>
  <c r="CF15" i="6"/>
  <c r="BY15" i="6"/>
  <c r="CL15" i="6"/>
  <c r="CG15" i="6"/>
  <c r="CJ15" i="6"/>
  <c r="CP15" i="6"/>
  <c r="CN15" i="6"/>
  <c r="CA15" i="6"/>
  <c r="CE15" i="6"/>
  <c r="CH15" i="6"/>
  <c r="CF78" i="6"/>
  <c r="CK78" i="6"/>
  <c r="CA78" i="6"/>
  <c r="CE78" i="6"/>
  <c r="CH78" i="6"/>
  <c r="CI78" i="6"/>
  <c r="CJ78" i="6"/>
  <c r="CN78" i="6"/>
  <c r="CG78" i="6"/>
  <c r="CM78" i="6"/>
  <c r="CO78" i="6"/>
  <c r="CD78" i="6"/>
  <c r="BY78" i="6"/>
  <c r="CB78" i="6"/>
  <c r="CC78" i="6"/>
  <c r="BZ78" i="6"/>
  <c r="BO121" i="6"/>
  <c r="BR121" i="6"/>
  <c r="BQ121" i="6"/>
  <c r="BT121" i="6"/>
  <c r="BU121" i="6"/>
  <c r="BV121" i="6"/>
  <c r="BP121" i="6"/>
  <c r="BW121" i="6"/>
  <c r="BN121" i="6"/>
  <c r="BM121" i="6"/>
  <c r="BX121" i="6"/>
  <c r="BS121" i="6"/>
  <c r="BK121" i="6"/>
  <c r="CM175" i="6"/>
  <c r="BY175" i="6"/>
  <c r="CG175" i="6"/>
  <c r="CE175" i="6"/>
  <c r="CL175" i="6"/>
  <c r="CF175" i="6"/>
  <c r="CD175" i="6"/>
  <c r="CK175" i="6"/>
  <c r="CB175" i="6"/>
  <c r="BZ175" i="6"/>
  <c r="CP175" i="6"/>
  <c r="CJ175" i="6"/>
  <c r="CO175" i="6"/>
  <c r="CH175" i="6"/>
  <c r="CI175" i="6"/>
  <c r="CA175" i="6"/>
  <c r="CC175" i="6"/>
  <c r="CN175" i="6"/>
  <c r="CB60" i="6"/>
  <c r="CE60" i="6"/>
  <c r="CN60" i="6"/>
  <c r="CL60" i="6"/>
  <c r="BY60" i="6"/>
  <c r="CI60" i="6"/>
  <c r="CK60" i="6"/>
  <c r="CG60" i="6"/>
  <c r="CC60" i="6"/>
  <c r="CM60" i="6"/>
  <c r="CJ60" i="6"/>
  <c r="BZ60" i="6"/>
  <c r="CO60" i="6"/>
  <c r="CH60" i="6"/>
  <c r="CF60" i="6"/>
  <c r="CP60" i="6"/>
  <c r="CD60" i="6"/>
  <c r="CQ106" i="6"/>
  <c r="BW148" i="6"/>
  <c r="BQ148" i="6"/>
  <c r="BS148" i="6"/>
  <c r="BM148" i="6"/>
  <c r="BX148" i="6"/>
  <c r="BV148" i="6"/>
  <c r="BP148" i="6"/>
  <c r="BO148" i="6"/>
  <c r="BU148" i="6"/>
  <c r="BT148" i="6"/>
  <c r="BN148" i="6"/>
  <c r="BR148" i="6"/>
  <c r="BK148" i="6"/>
  <c r="BN117" i="6"/>
  <c r="BW117" i="6"/>
  <c r="BS117" i="6"/>
  <c r="BQ117" i="6"/>
  <c r="BR117" i="6"/>
  <c r="BT117" i="6"/>
  <c r="BM117" i="6"/>
  <c r="BO117" i="6"/>
  <c r="BX117" i="6"/>
  <c r="BP117" i="6"/>
  <c r="BV117" i="6"/>
  <c r="BU117" i="6"/>
  <c r="BK117" i="6"/>
  <c r="CJ86" i="6"/>
  <c r="CG86" i="6"/>
  <c r="CA86" i="6"/>
  <c r="CC86" i="6"/>
  <c r="BY86" i="6"/>
  <c r="BZ86" i="6"/>
  <c r="CF86" i="6"/>
  <c r="CK86" i="6"/>
  <c r="CB86" i="6"/>
  <c r="CE86" i="6"/>
  <c r="CO86" i="6"/>
  <c r="CP86" i="6"/>
  <c r="CH86" i="6"/>
  <c r="CI86" i="6"/>
  <c r="CN86" i="6"/>
  <c r="AD228" i="6" s="1"/>
  <c r="X228" i="7" s="1"/>
  <c r="CL86" i="6"/>
  <c r="CD86" i="6"/>
  <c r="CM86" i="6"/>
  <c r="BS152" i="6"/>
  <c r="BM152" i="6"/>
  <c r="BW152" i="6"/>
  <c r="BP152" i="6"/>
  <c r="BN152" i="6"/>
  <c r="BO152" i="6"/>
  <c r="BQ152" i="6"/>
  <c r="BR152" i="6"/>
  <c r="BX152" i="6"/>
  <c r="BT152" i="6"/>
  <c r="BV152" i="6"/>
  <c r="BU152" i="6"/>
  <c r="BK152" i="6"/>
  <c r="BT168" i="6"/>
  <c r="BQ168" i="6"/>
  <c r="BS168" i="6"/>
  <c r="BW168" i="6"/>
  <c r="BX168" i="6"/>
  <c r="BM168" i="6"/>
  <c r="BR168" i="6"/>
  <c r="BP168" i="6"/>
  <c r="BN168" i="6"/>
  <c r="BV168" i="6"/>
  <c r="BO168" i="6"/>
  <c r="BU168" i="6"/>
  <c r="BK168" i="6"/>
  <c r="CQ147" i="6"/>
  <c r="BZ145" i="6"/>
  <c r="CH145" i="6"/>
  <c r="CD145" i="6"/>
  <c r="CE145" i="6"/>
  <c r="CC145" i="6"/>
  <c r="CI145" i="6"/>
  <c r="CB145" i="6"/>
  <c r="CO145" i="6"/>
  <c r="CG145" i="6"/>
  <c r="CK145" i="6"/>
  <c r="BY145" i="6"/>
  <c r="CP145" i="6"/>
  <c r="CA145" i="6"/>
  <c r="CF145" i="6"/>
  <c r="CJ145" i="6"/>
  <c r="CL145" i="6"/>
  <c r="CN145" i="6"/>
  <c r="CM145" i="6"/>
  <c r="CG51" i="6"/>
  <c r="CM50" i="6"/>
  <c r="CJ50" i="6"/>
  <c r="CP50" i="6"/>
  <c r="CG50" i="6"/>
  <c r="BZ50" i="6"/>
  <c r="CE50" i="6"/>
  <c r="CO50" i="6"/>
  <c r="CI50" i="6"/>
  <c r="CN50" i="6"/>
  <c r="CC50" i="6"/>
  <c r="CB50" i="6"/>
  <c r="CL50" i="6"/>
  <c r="CK50" i="6"/>
  <c r="BY50" i="6"/>
  <c r="CH50" i="6"/>
  <c r="CA50" i="6"/>
  <c r="CF50" i="6"/>
  <c r="CD50" i="6"/>
  <c r="BT172" i="6"/>
  <c r="BV172" i="6"/>
  <c r="BO172" i="6"/>
  <c r="BW172" i="6"/>
  <c r="BU172" i="6"/>
  <c r="BP172" i="6"/>
  <c r="BX172" i="6"/>
  <c r="BR172" i="6"/>
  <c r="BN172" i="6"/>
  <c r="BK172" i="6"/>
  <c r="BS172" i="6"/>
  <c r="BQ172" i="6"/>
  <c r="BM172" i="6"/>
  <c r="BR124" i="6"/>
  <c r="BX124" i="6"/>
  <c r="BP124" i="6"/>
  <c r="BM124" i="6"/>
  <c r="BL123" i="6"/>
  <c r="CQ124" i="6" s="1"/>
  <c r="BN124" i="6"/>
  <c r="BW124" i="6"/>
  <c r="BU124" i="6"/>
  <c r="BO124" i="6"/>
  <c r="BQ124" i="6"/>
  <c r="BT124" i="6"/>
  <c r="BV124" i="6"/>
  <c r="BS124" i="6"/>
  <c r="CL78" i="6"/>
  <c r="CL122" i="6"/>
  <c r="CQ163" i="6"/>
  <c r="BM110" i="6"/>
  <c r="BS110" i="6"/>
  <c r="BV110" i="6"/>
  <c r="BP110" i="6"/>
  <c r="BL109" i="6"/>
  <c r="BW110" i="6"/>
  <c r="BO110" i="6"/>
  <c r="BN110" i="6"/>
  <c r="BU110" i="6"/>
  <c r="BR110" i="6"/>
  <c r="BQ110" i="6"/>
  <c r="BX110" i="6"/>
  <c r="BT110" i="6"/>
  <c r="CE12" i="6"/>
  <c r="CN143" i="6"/>
  <c r="CI143" i="6"/>
  <c r="CM143" i="6"/>
  <c r="CC143" i="6"/>
  <c r="CA143" i="6"/>
  <c r="CK143" i="6"/>
  <c r="CG143" i="6"/>
  <c r="BZ143" i="6"/>
  <c r="CD143" i="6"/>
  <c r="CO143" i="6"/>
  <c r="CL143" i="6"/>
  <c r="BY143" i="6"/>
  <c r="CJ143" i="6"/>
  <c r="CB143" i="6"/>
  <c r="CP143" i="6"/>
  <c r="CF143" i="6"/>
  <c r="CE143" i="6"/>
  <c r="CH143" i="6"/>
  <c r="BY56" i="6"/>
  <c r="BZ56" i="6"/>
  <c r="CL56" i="6"/>
  <c r="CO56" i="6"/>
  <c r="CE56" i="6"/>
  <c r="CP56" i="6"/>
  <c r="CF56" i="6"/>
  <c r="CC56" i="6"/>
  <c r="CI56" i="6"/>
  <c r="CK56" i="6"/>
  <c r="CN56" i="6"/>
  <c r="CG56" i="6"/>
  <c r="CJ56" i="6"/>
  <c r="CM56" i="6"/>
  <c r="CH56" i="6"/>
  <c r="CA56" i="6"/>
  <c r="CB56" i="6"/>
  <c r="CD56" i="6"/>
  <c r="CJ20" i="6"/>
  <c r="CH20" i="6"/>
  <c r="CD20" i="6"/>
  <c r="CC20" i="6"/>
  <c r="CA20" i="6"/>
  <c r="CE20" i="6"/>
  <c r="CO20" i="6"/>
  <c r="BY20" i="6"/>
  <c r="CB20" i="6"/>
  <c r="CG20" i="6"/>
  <c r="CL20" i="6"/>
  <c r="BZ20" i="6"/>
  <c r="CK20" i="6"/>
  <c r="CM20" i="6"/>
  <c r="CN20" i="6"/>
  <c r="CF20" i="6"/>
  <c r="CP20" i="6"/>
  <c r="CI20" i="6"/>
  <c r="AD22" i="6" s="1"/>
  <c r="X22" i="7" s="1"/>
  <c r="CF25" i="6"/>
  <c r="CM147" i="6"/>
  <c r="CB147" i="6"/>
  <c r="BY147" i="6"/>
  <c r="CI147" i="6"/>
  <c r="CN147" i="6"/>
  <c r="CP147" i="6"/>
  <c r="CD147" i="6"/>
  <c r="CK147" i="6"/>
  <c r="CH147" i="6"/>
  <c r="CO147" i="6"/>
  <c r="CA147" i="6"/>
  <c r="BZ147" i="6"/>
  <c r="CF147" i="6"/>
  <c r="CL147" i="6"/>
  <c r="CG147" i="6"/>
  <c r="CJ147" i="6"/>
  <c r="CE147" i="6"/>
  <c r="CC147" i="6"/>
  <c r="BT170" i="6"/>
  <c r="BN170" i="6"/>
  <c r="BM170" i="6"/>
  <c r="BU170" i="6"/>
  <c r="BX170" i="6"/>
  <c r="BV170" i="6"/>
  <c r="BR170" i="6"/>
  <c r="BQ170" i="6"/>
  <c r="BP170" i="6"/>
  <c r="BW170" i="6"/>
  <c r="BK170" i="6"/>
  <c r="BO170" i="6"/>
  <c r="BS170" i="6"/>
  <c r="BZ87" i="6"/>
  <c r="BP100" i="6"/>
  <c r="BT100" i="6"/>
  <c r="BS100" i="6"/>
  <c r="BW100" i="6"/>
  <c r="BR100" i="6"/>
  <c r="BO100" i="6"/>
  <c r="BX100" i="6"/>
  <c r="BM100" i="6"/>
  <c r="BV100" i="6"/>
  <c r="BL99" i="6"/>
  <c r="CQ100" i="6" s="1"/>
  <c r="BU100" i="6"/>
  <c r="BQ100" i="6"/>
  <c r="BN100" i="6"/>
  <c r="BY71" i="6"/>
  <c r="CD71" i="6"/>
  <c r="CA71" i="6"/>
  <c r="CC71" i="6"/>
  <c r="BZ71" i="6"/>
  <c r="CL71" i="6"/>
  <c r="CE71" i="6"/>
  <c r="CO71" i="6"/>
  <c r="CF71" i="6"/>
  <c r="CP71" i="6"/>
  <c r="CI71" i="6"/>
  <c r="CG71" i="6"/>
  <c r="CJ71" i="6"/>
  <c r="CN71" i="6"/>
  <c r="CM71" i="6"/>
  <c r="CB71" i="6"/>
  <c r="CH71" i="6"/>
  <c r="CK71" i="6"/>
  <c r="CJ17" i="6"/>
  <c r="CG17" i="6"/>
  <c r="CP17" i="6"/>
  <c r="CC17" i="6"/>
  <c r="CA17" i="6"/>
  <c r="CF17" i="6"/>
  <c r="BZ17" i="6"/>
  <c r="CE17" i="6"/>
  <c r="CD17" i="6"/>
  <c r="CO17" i="6"/>
  <c r="CK17" i="6"/>
  <c r="CH17" i="6"/>
  <c r="BY17" i="6"/>
  <c r="CB17" i="6"/>
  <c r="CI17" i="6"/>
  <c r="CL17" i="6"/>
  <c r="CM17" i="6"/>
  <c r="CN17" i="6"/>
  <c r="CL33" i="6"/>
  <c r="CE33" i="6"/>
  <c r="CJ33" i="6"/>
  <c r="BZ33" i="6"/>
  <c r="CF33" i="6"/>
  <c r="CG33" i="6"/>
  <c r="CC33" i="6"/>
  <c r="CK33" i="6"/>
  <c r="CB33" i="6"/>
  <c r="CI33" i="6"/>
  <c r="CM33" i="6"/>
  <c r="BY33" i="6"/>
  <c r="CD33" i="6"/>
  <c r="CP33" i="6"/>
  <c r="CO33" i="6"/>
  <c r="CN33" i="6"/>
  <c r="CA33" i="6"/>
  <c r="CH33" i="6"/>
  <c r="BV128" i="6"/>
  <c r="BN128" i="6"/>
  <c r="BT128" i="6"/>
  <c r="BR128" i="6"/>
  <c r="BM128" i="6"/>
  <c r="BL127" i="6"/>
  <c r="CQ128" i="6" s="1"/>
  <c r="BQ128" i="6"/>
  <c r="BU128" i="6"/>
  <c r="BP128" i="6"/>
  <c r="BW128" i="6"/>
  <c r="BO128" i="6"/>
  <c r="BX128" i="6"/>
  <c r="BS128" i="6"/>
  <c r="CJ9" i="6"/>
  <c r="CD64" i="6"/>
  <c r="BZ64" i="6"/>
  <c r="CB64" i="6"/>
  <c r="CF64" i="6"/>
  <c r="BY64" i="6"/>
  <c r="CK64" i="6"/>
  <c r="CI64" i="6"/>
  <c r="CN64" i="6"/>
  <c r="CM64" i="6"/>
  <c r="CA64" i="6"/>
  <c r="CH64" i="6"/>
  <c r="CJ64" i="6"/>
  <c r="CC64" i="6"/>
  <c r="CP64" i="6"/>
  <c r="CL64" i="6"/>
  <c r="CG64" i="6"/>
  <c r="CF32" i="6"/>
  <c r="CA32" i="6"/>
  <c r="CJ32" i="6"/>
  <c r="CP32" i="6"/>
  <c r="CM32" i="6"/>
  <c r="CE32" i="6"/>
  <c r="CK32" i="6"/>
  <c r="CI32" i="6"/>
  <c r="BZ32" i="6"/>
  <c r="CN32" i="6"/>
  <c r="BY32" i="6"/>
  <c r="CH32" i="6"/>
  <c r="CO32" i="6"/>
  <c r="CB32" i="6"/>
  <c r="CD32" i="6"/>
  <c r="CL32" i="6"/>
  <c r="CC32" i="6"/>
  <c r="CG32" i="6"/>
  <c r="CB12" i="6"/>
  <c r="BT113" i="6"/>
  <c r="BM113" i="6"/>
  <c r="BW113" i="6"/>
  <c r="BX113" i="6"/>
  <c r="BP113" i="6"/>
  <c r="BN113" i="6"/>
  <c r="BQ113" i="6"/>
  <c r="BU113" i="6"/>
  <c r="BV113" i="6"/>
  <c r="BS113" i="6"/>
  <c r="BO113" i="6"/>
  <c r="BR113" i="6"/>
  <c r="BK113" i="6"/>
  <c r="CP89" i="6"/>
  <c r="CD89" i="6"/>
  <c r="CI89" i="6"/>
  <c r="CB89" i="6"/>
  <c r="CL89" i="6"/>
  <c r="CM89" i="6"/>
  <c r="CH89" i="6"/>
  <c r="BZ89" i="6"/>
  <c r="CC89" i="6"/>
  <c r="CO89" i="6"/>
  <c r="CK89" i="6"/>
  <c r="CE89" i="6"/>
  <c r="BY89" i="6"/>
  <c r="CA89" i="6"/>
  <c r="CG89" i="6"/>
  <c r="CN89" i="6"/>
  <c r="CF89" i="6"/>
  <c r="CJ89" i="6"/>
  <c r="BZ66" i="6"/>
  <c r="CH66" i="6"/>
  <c r="BY66" i="6"/>
  <c r="CP66" i="6"/>
  <c r="CI66" i="6"/>
  <c r="CM66" i="6"/>
  <c r="CE66" i="6"/>
  <c r="CJ66" i="6"/>
  <c r="CG66" i="6"/>
  <c r="CK66" i="6"/>
  <c r="CN66" i="6"/>
  <c r="CC66" i="6"/>
  <c r="CA66" i="6"/>
  <c r="CD66" i="6"/>
  <c r="CL66" i="6"/>
  <c r="CF66" i="6"/>
  <c r="CB66" i="6"/>
  <c r="BM150" i="6"/>
  <c r="BS150" i="6"/>
  <c r="BR150" i="6"/>
  <c r="BQ150" i="6"/>
  <c r="BP150" i="6"/>
  <c r="BV150" i="6"/>
  <c r="BN150" i="6"/>
  <c r="BO150" i="6"/>
  <c r="BX150" i="6"/>
  <c r="BU150" i="6"/>
  <c r="BW150" i="6"/>
  <c r="BT150" i="6"/>
  <c r="BK150" i="6"/>
  <c r="CO28" i="6"/>
  <c r="CB28" i="6"/>
  <c r="CG28" i="6"/>
  <c r="CJ28" i="6"/>
  <c r="CP28" i="6"/>
  <c r="CC28" i="6"/>
  <c r="CM28" i="6"/>
  <c r="CK28" i="6"/>
  <c r="CH28" i="6"/>
  <c r="CL28" i="6"/>
  <c r="CN28" i="6"/>
  <c r="BZ28" i="6"/>
  <c r="BY28" i="6"/>
  <c r="CF28" i="6"/>
  <c r="CE28" i="6"/>
  <c r="CA28" i="6"/>
  <c r="CI28" i="6"/>
  <c r="CD28" i="6"/>
  <c r="CQ167" i="6"/>
  <c r="CH169" i="6"/>
  <c r="CN169" i="6"/>
  <c r="CI169" i="6"/>
  <c r="CD169" i="6"/>
  <c r="CL169" i="6"/>
  <c r="CE169" i="6"/>
  <c r="CP169" i="6"/>
  <c r="CF169" i="6"/>
  <c r="CK169" i="6"/>
  <c r="CB169" i="6"/>
  <c r="CC169" i="6"/>
  <c r="CM169" i="6"/>
  <c r="BZ169" i="6"/>
  <c r="CG169" i="6"/>
  <c r="CO169" i="6"/>
  <c r="CA169" i="6"/>
  <c r="BY169" i="6"/>
  <c r="CJ169" i="6"/>
  <c r="CE45" i="6"/>
  <c r="CB45" i="6"/>
  <c r="CA45" i="6"/>
  <c r="CP45" i="6"/>
  <c r="BZ45" i="6"/>
  <c r="CH45" i="6"/>
  <c r="CO45" i="6"/>
  <c r="CG45" i="6"/>
  <c r="CC45" i="6"/>
  <c r="CM45" i="6"/>
  <c r="CD45" i="6"/>
  <c r="CI45" i="6"/>
  <c r="BY45" i="6"/>
  <c r="CF45" i="6"/>
  <c r="CL45" i="6"/>
  <c r="CK45" i="6"/>
  <c r="CN45" i="6"/>
  <c r="CJ45" i="6"/>
  <c r="BP111" i="6"/>
  <c r="BO111" i="6"/>
  <c r="BM111" i="6"/>
  <c r="BX111" i="6"/>
  <c r="BS111" i="6"/>
  <c r="BN111" i="6"/>
  <c r="BW111" i="6"/>
  <c r="BT111" i="6"/>
  <c r="BU111" i="6"/>
  <c r="BQ111" i="6"/>
  <c r="BR111" i="6"/>
  <c r="BV111" i="6"/>
  <c r="BK111" i="6"/>
  <c r="CF84" i="6"/>
  <c r="CC84" i="6"/>
  <c r="CB84" i="6"/>
  <c r="CA84" i="6"/>
  <c r="CP84" i="6"/>
  <c r="CJ84" i="6"/>
  <c r="CO84" i="6"/>
  <c r="CL84" i="6"/>
  <c r="CG84" i="6"/>
  <c r="CI84" i="6"/>
  <c r="CM84" i="6"/>
  <c r="CD84" i="6"/>
  <c r="CH84" i="6"/>
  <c r="BZ84" i="6"/>
  <c r="CE84" i="6"/>
  <c r="CK84" i="6"/>
  <c r="BY84" i="6"/>
  <c r="CN84" i="6"/>
  <c r="CC76" i="6"/>
  <c r="CG76" i="6"/>
  <c r="CN76" i="6"/>
  <c r="CB76" i="6"/>
  <c r="CH76" i="6"/>
  <c r="CM76" i="6"/>
  <c r="BY76" i="6"/>
  <c r="CA76" i="6"/>
  <c r="CD76" i="6"/>
  <c r="CI76" i="6"/>
  <c r="CE76" i="6"/>
  <c r="CL76" i="6"/>
  <c r="CO76" i="6"/>
  <c r="BZ76" i="6"/>
  <c r="CK76" i="6"/>
  <c r="CP76" i="6"/>
  <c r="CF76" i="6"/>
  <c r="CJ76" i="6"/>
  <c r="CQ171" i="6"/>
  <c r="A8" i="7"/>
  <c r="A9" i="6"/>
  <c r="CF38" i="6"/>
  <c r="CP38" i="6"/>
  <c r="BZ38" i="6"/>
  <c r="CE38" i="6"/>
  <c r="CH38" i="6"/>
  <c r="CB38" i="6"/>
  <c r="CM38" i="6"/>
  <c r="BY38" i="6"/>
  <c r="CD38" i="6"/>
  <c r="CK38" i="6"/>
  <c r="CO38" i="6"/>
  <c r="CL38" i="6"/>
  <c r="CA38" i="6"/>
  <c r="CG38" i="6"/>
  <c r="CJ38" i="6"/>
  <c r="CN38" i="6"/>
  <c r="CI38" i="6"/>
  <c r="CC38" i="6"/>
  <c r="BY108" i="6"/>
  <c r="CA108" i="6"/>
  <c r="CD108" i="6"/>
  <c r="CO108" i="6"/>
  <c r="CL108" i="6"/>
  <c r="CJ108" i="6"/>
  <c r="CE108" i="6"/>
  <c r="CC108" i="6"/>
  <c r="CP108" i="6"/>
  <c r="BZ108" i="6"/>
  <c r="CB108" i="6"/>
  <c r="CG108" i="6"/>
  <c r="CI108" i="6"/>
  <c r="CK108" i="6"/>
  <c r="CF108" i="6"/>
  <c r="CH108" i="6"/>
  <c r="CN108" i="6"/>
  <c r="CM108" i="6"/>
  <c r="BO133" i="6"/>
  <c r="BM133" i="6"/>
  <c r="BV133" i="6"/>
  <c r="BT133" i="6"/>
  <c r="BP133" i="6"/>
  <c r="BR133" i="6"/>
  <c r="BK133" i="6"/>
  <c r="BW133" i="6"/>
  <c r="BS133" i="6"/>
  <c r="BU133" i="6"/>
  <c r="BN133" i="6"/>
  <c r="BQ133" i="6"/>
  <c r="BX133" i="6"/>
  <c r="CF57" i="6"/>
  <c r="CL57" i="6"/>
  <c r="CN57" i="6"/>
  <c r="BZ57" i="6"/>
  <c r="CD57" i="6"/>
  <c r="CB57" i="6"/>
  <c r="CJ57" i="6"/>
  <c r="CI57" i="6"/>
  <c r="CE57" i="6"/>
  <c r="CM57" i="6"/>
  <c r="CH57" i="6"/>
  <c r="CG57" i="6"/>
  <c r="CK57" i="6"/>
  <c r="BY57" i="6"/>
  <c r="CP57" i="6"/>
  <c r="CA57" i="6"/>
  <c r="CC57" i="6"/>
  <c r="CO57" i="6"/>
  <c r="CQ98" i="6"/>
  <c r="CP171" i="6"/>
  <c r="CK171" i="6"/>
  <c r="CD171" i="6"/>
  <c r="CH171" i="6"/>
  <c r="CA171" i="6"/>
  <c r="CM171" i="6"/>
  <c r="CO171" i="6"/>
  <c r="CI171" i="6"/>
  <c r="CG171" i="6"/>
  <c r="CC171" i="6"/>
  <c r="CE171" i="6"/>
  <c r="CB171" i="6"/>
  <c r="BZ171" i="6"/>
  <c r="CN171" i="6"/>
  <c r="CL171" i="6"/>
  <c r="CJ171" i="6"/>
  <c r="BY171" i="6"/>
  <c r="CF171" i="6"/>
  <c r="CF87" i="6"/>
  <c r="CH87" i="6"/>
  <c r="CJ87" i="6"/>
  <c r="CP87" i="6"/>
  <c r="CA87" i="6"/>
  <c r="CL87" i="6"/>
  <c r="CK87" i="6"/>
  <c r="CG87" i="6"/>
  <c r="CC87" i="6"/>
  <c r="CO87" i="6"/>
  <c r="BY87" i="6"/>
  <c r="CI87" i="6"/>
  <c r="CE87" i="6"/>
  <c r="CM87" i="6"/>
  <c r="CN87" i="6"/>
  <c r="BP44" i="6"/>
  <c r="BK44" i="6"/>
  <c r="BM44" i="6"/>
  <c r="BT44" i="6"/>
  <c r="BQ44" i="6"/>
  <c r="BO44" i="6"/>
  <c r="BV44" i="6"/>
  <c r="BS44" i="6"/>
  <c r="BW44" i="6"/>
  <c r="BU44" i="6"/>
  <c r="BR44" i="6"/>
  <c r="BN44" i="6"/>
  <c r="BX44" i="6"/>
  <c r="CA53" i="6"/>
  <c r="CP53" i="6"/>
  <c r="CB53" i="6"/>
  <c r="CK53" i="6"/>
  <c r="BY53" i="6"/>
  <c r="CE53" i="6"/>
  <c r="BZ53" i="6"/>
  <c r="CF53" i="6"/>
  <c r="CD53" i="6"/>
  <c r="CJ53" i="6"/>
  <c r="CG53" i="6"/>
  <c r="CC53" i="6"/>
  <c r="BO178" i="6"/>
  <c r="BN178" i="6"/>
  <c r="BT178" i="6"/>
  <c r="BU178" i="6"/>
  <c r="BW178" i="6"/>
  <c r="BM178" i="6"/>
  <c r="BS178" i="6"/>
  <c r="BP178" i="6"/>
  <c r="BQ178" i="6"/>
  <c r="BX178" i="6"/>
  <c r="BR178" i="6"/>
  <c r="BK178" i="6"/>
  <c r="BV178" i="6"/>
  <c r="CB122" i="6"/>
  <c r="CC62" i="6"/>
  <c r="CB62" i="6"/>
  <c r="CA62" i="6"/>
  <c r="CH62" i="6"/>
  <c r="BZ62" i="6"/>
  <c r="CN62" i="6"/>
  <c r="CM62" i="6"/>
  <c r="CF62" i="6"/>
  <c r="CO62" i="6"/>
  <c r="AD90" i="6" s="1"/>
  <c r="X90" i="7" s="1"/>
  <c r="CL62" i="6"/>
  <c r="CE62" i="6"/>
  <c r="CG62" i="6"/>
  <c r="CI62" i="6"/>
  <c r="CD62" i="6"/>
  <c r="CK62" i="6"/>
  <c r="BY62" i="6"/>
  <c r="CP62" i="6"/>
  <c r="CJ62" i="6"/>
  <c r="CM161" i="6"/>
  <c r="CK161" i="6"/>
  <c r="CE161" i="6"/>
  <c r="CP161" i="6"/>
  <c r="BZ161" i="6"/>
  <c r="CJ161" i="6"/>
  <c r="CL161" i="6"/>
  <c r="CG161" i="6"/>
  <c r="CO161" i="6"/>
  <c r="CB161" i="6"/>
  <c r="CA161" i="6"/>
  <c r="CH161" i="6"/>
  <c r="CI161" i="6"/>
  <c r="CF161" i="6"/>
  <c r="CD161" i="6"/>
  <c r="BY161" i="6"/>
  <c r="CN161" i="6"/>
  <c r="CC161" i="6"/>
  <c r="BT101" i="6"/>
  <c r="BQ101" i="6"/>
  <c r="BS101" i="6"/>
  <c r="BX101" i="6"/>
  <c r="BN101" i="6"/>
  <c r="BP101" i="6"/>
  <c r="BR101" i="6"/>
  <c r="BO101" i="6"/>
  <c r="BM101" i="6"/>
  <c r="BV101" i="6"/>
  <c r="BW101" i="6"/>
  <c r="BU101" i="6"/>
  <c r="BK101" i="6"/>
  <c r="CA60" i="6"/>
  <c r="CA8" i="6"/>
  <c r="CM8" i="6"/>
  <c r="AD8" i="6" s="1"/>
  <c r="CD8" i="6"/>
  <c r="CH8" i="6"/>
  <c r="CN8" i="6"/>
  <c r="CB8" i="6"/>
  <c r="CK8" i="6"/>
  <c r="CO8" i="6"/>
  <c r="BZ8" i="6"/>
  <c r="CP8" i="6"/>
  <c r="BY8" i="6"/>
  <c r="CG8" i="6"/>
  <c r="CF8" i="6"/>
  <c r="CI8" i="6"/>
  <c r="CC8" i="6"/>
  <c r="CE8" i="6"/>
  <c r="CL8" i="6"/>
  <c r="CJ8" i="6"/>
  <c r="CO9" i="6"/>
  <c r="CI9" i="6"/>
  <c r="CA9" i="6"/>
  <c r="CM9" i="6"/>
  <c r="CD9" i="6"/>
  <c r="BZ9" i="6"/>
  <c r="CH9" i="6"/>
  <c r="CK9" i="6"/>
  <c r="CC9" i="6"/>
  <c r="CP9" i="6"/>
  <c r="CE9" i="6"/>
  <c r="CF9" i="6"/>
  <c r="CN9" i="6"/>
  <c r="CB9" i="6"/>
  <c r="CG9" i="6"/>
  <c r="CL9" i="6"/>
  <c r="BY9" i="6"/>
  <c r="BP142" i="6"/>
  <c r="BT142" i="6"/>
  <c r="BV142" i="6"/>
  <c r="BR142" i="6"/>
  <c r="BN142" i="6"/>
  <c r="BW142" i="6"/>
  <c r="BX142" i="6"/>
  <c r="BS142" i="6"/>
  <c r="BM142" i="6"/>
  <c r="BQ142" i="6"/>
  <c r="BO142" i="6"/>
  <c r="BK142" i="6"/>
  <c r="BU142" i="6"/>
  <c r="CA35" i="6"/>
  <c r="CO35" i="6"/>
  <c r="CJ35" i="6"/>
  <c r="CP35" i="6"/>
  <c r="CN35" i="6"/>
  <c r="CI35" i="6"/>
  <c r="BZ35" i="6"/>
  <c r="CH35" i="6"/>
  <c r="CB35" i="6"/>
  <c r="CG35" i="6"/>
  <c r="BY35" i="6"/>
  <c r="CL35" i="6"/>
  <c r="CC35" i="6"/>
  <c r="CM35" i="6"/>
  <c r="CK35" i="6"/>
  <c r="CE35" i="6"/>
  <c r="CF35" i="6"/>
  <c r="CD35" i="6"/>
  <c r="CA7" i="6"/>
  <c r="CH19" i="6"/>
  <c r="CK19" i="6"/>
  <c r="CJ19" i="6"/>
  <c r="CL19" i="6"/>
  <c r="BZ19" i="6"/>
  <c r="CE19" i="6"/>
  <c r="CA19" i="6"/>
  <c r="BY19" i="6"/>
  <c r="CF19" i="6"/>
  <c r="CD19" i="6"/>
  <c r="CI19" i="6"/>
  <c r="CC19" i="6"/>
  <c r="CB19" i="6"/>
  <c r="CO19" i="6"/>
  <c r="CN19" i="6"/>
  <c r="CG19" i="6"/>
  <c r="CI126" i="6" l="1"/>
  <c r="BY148" i="6"/>
  <c r="BZ148" i="6"/>
  <c r="CP148" i="6"/>
  <c r="CB148" i="6"/>
  <c r="CH148" i="6"/>
  <c r="CM148" i="6"/>
  <c r="CF148" i="6"/>
  <c r="CN148" i="6"/>
  <c r="CC148" i="6"/>
  <c r="CL148" i="6"/>
  <c r="CI148" i="6"/>
  <c r="CA148" i="6"/>
  <c r="CG148" i="6"/>
  <c r="CK148" i="6"/>
  <c r="CO148" i="6"/>
  <c r="CE148" i="6"/>
  <c r="CJ148" i="6"/>
  <c r="CD148" i="6"/>
  <c r="CO101" i="6"/>
  <c r="CD101" i="6"/>
  <c r="CC101" i="6"/>
  <c r="CL101" i="6"/>
  <c r="CN101" i="6"/>
  <c r="CH101" i="6"/>
  <c r="BZ101" i="6"/>
  <c r="BY101" i="6"/>
  <c r="CA101" i="6"/>
  <c r="CK101" i="6"/>
  <c r="CP101" i="6"/>
  <c r="CM101" i="6"/>
  <c r="CB101" i="6"/>
  <c r="CG101" i="6"/>
  <c r="CJ101" i="6"/>
  <c r="CE101" i="6"/>
  <c r="CF101" i="6"/>
  <c r="CI101" i="6"/>
  <c r="BS123" i="6"/>
  <c r="BT123" i="6"/>
  <c r="BO123" i="6"/>
  <c r="BM123" i="6"/>
  <c r="BW123" i="6"/>
  <c r="BV123" i="6"/>
  <c r="BP123" i="6"/>
  <c r="BK123" i="6"/>
  <c r="BQ123" i="6"/>
  <c r="BU123" i="6"/>
  <c r="BX123" i="6"/>
  <c r="BN123" i="6"/>
  <c r="BR123" i="6"/>
  <c r="CJ162" i="6"/>
  <c r="CO162" i="6"/>
  <c r="CG162" i="6"/>
  <c r="CA162" i="6"/>
  <c r="CM162" i="6"/>
  <c r="CB162" i="6"/>
  <c r="CE162" i="6"/>
  <c r="CH162" i="6"/>
  <c r="BZ162" i="6"/>
  <c r="CP162" i="6"/>
  <c r="CD162" i="6"/>
  <c r="BY162" i="6"/>
  <c r="CF162" i="6"/>
  <c r="CL162" i="6"/>
  <c r="CK162" i="6"/>
  <c r="CC162" i="6"/>
  <c r="CI162" i="6"/>
  <c r="CN162" i="6"/>
  <c r="CL126" i="6"/>
  <c r="CA126" i="6"/>
  <c r="CO126" i="6"/>
  <c r="CJ126" i="6"/>
  <c r="CF126" i="6"/>
  <c r="CE126" i="6"/>
  <c r="CC126" i="6"/>
  <c r="CK126" i="6"/>
  <c r="CM126" i="6"/>
  <c r="CB126" i="6"/>
  <c r="CD126" i="6"/>
  <c r="CH126" i="6"/>
  <c r="CP126" i="6"/>
  <c r="BY126" i="6"/>
  <c r="CG126" i="6"/>
  <c r="BZ126" i="6"/>
  <c r="CN124" i="6"/>
  <c r="CL124" i="6"/>
  <c r="CD124" i="6"/>
  <c r="CJ124" i="6"/>
  <c r="CM124" i="6"/>
  <c r="CP124" i="6"/>
  <c r="CA124" i="6"/>
  <c r="CG124" i="6"/>
  <c r="CC124" i="6"/>
  <c r="CB124" i="6"/>
  <c r="CO124" i="6"/>
  <c r="BZ124" i="6"/>
  <c r="CF124" i="6"/>
  <c r="CH124" i="6"/>
  <c r="CE124" i="6"/>
  <c r="CI124" i="6"/>
  <c r="CK124" i="6"/>
  <c r="BY124" i="6"/>
  <c r="CN176" i="6"/>
  <c r="BZ176" i="6"/>
  <c r="CH176" i="6"/>
  <c r="CB176" i="6"/>
  <c r="CD176" i="6"/>
  <c r="BY176" i="6"/>
  <c r="CL176" i="6"/>
  <c r="CF176" i="6"/>
  <c r="CP176" i="6"/>
  <c r="CM176" i="6"/>
  <c r="CJ176" i="6"/>
  <c r="CE176" i="6"/>
  <c r="CO176" i="6"/>
  <c r="CG176" i="6"/>
  <c r="CI176" i="6"/>
  <c r="CC176" i="6"/>
  <c r="CK176" i="6"/>
  <c r="CA176" i="6"/>
  <c r="CK160" i="6"/>
  <c r="CN160" i="6"/>
  <c r="CD160" i="6"/>
  <c r="CI160" i="6"/>
  <c r="CL160" i="6"/>
  <c r="BZ160" i="6"/>
  <c r="CB160" i="6"/>
  <c r="CH160" i="6"/>
  <c r="CM160" i="6"/>
  <c r="CJ160" i="6"/>
  <c r="BY160" i="6"/>
  <c r="CC160" i="6"/>
  <c r="CE160" i="6"/>
  <c r="CF160" i="6"/>
  <c r="CO160" i="6"/>
  <c r="CG160" i="6"/>
  <c r="CP160" i="6"/>
  <c r="CA160" i="6"/>
  <c r="BZ144" i="6"/>
  <c r="CP144" i="6"/>
  <c r="CD144" i="6"/>
  <c r="CO144" i="6"/>
  <c r="CB144" i="6"/>
  <c r="CE144" i="6"/>
  <c r="CF144" i="6"/>
  <c r="CI144" i="6"/>
  <c r="CK144" i="6"/>
  <c r="CN144" i="6"/>
  <c r="CH144" i="6"/>
  <c r="CA144" i="6"/>
  <c r="CJ144" i="6"/>
  <c r="CL144" i="6"/>
  <c r="CG144" i="6"/>
  <c r="CM144" i="6"/>
  <c r="CC144" i="6"/>
  <c r="BY144" i="6"/>
  <c r="CP133" i="6"/>
  <c r="CO133" i="6"/>
  <c r="CM133" i="6"/>
  <c r="CE133" i="6"/>
  <c r="CG133" i="6"/>
  <c r="CH133" i="6"/>
  <c r="BZ133" i="6"/>
  <c r="CJ133" i="6"/>
  <c r="CA133" i="6"/>
  <c r="CN133" i="6"/>
  <c r="CF133" i="6"/>
  <c r="CC133" i="6"/>
  <c r="CI133" i="6"/>
  <c r="CB133" i="6"/>
  <c r="CK133" i="6"/>
  <c r="BY133" i="6"/>
  <c r="CL133" i="6"/>
  <c r="CD133" i="6"/>
  <c r="CQ116" i="6"/>
  <c r="BW115" i="6"/>
  <c r="BM115" i="6"/>
  <c r="BQ115" i="6"/>
  <c r="BV115" i="6"/>
  <c r="BR115" i="6"/>
  <c r="BU115" i="6"/>
  <c r="BN115" i="6"/>
  <c r="BO115" i="6"/>
  <c r="BP115" i="6"/>
  <c r="BS115" i="6"/>
  <c r="BT115" i="6"/>
  <c r="BX115" i="6"/>
  <c r="BK115" i="6"/>
  <c r="CM23" i="6"/>
  <c r="CD23" i="6"/>
  <c r="CP23" i="6"/>
  <c r="CO23" i="6"/>
  <c r="CB23" i="6"/>
  <c r="CL23" i="6"/>
  <c r="CA23" i="6"/>
  <c r="CN23" i="6"/>
  <c r="CJ23" i="6"/>
  <c r="AD77" i="6" s="1"/>
  <c r="X77" i="7" s="1"/>
  <c r="BZ23" i="6"/>
  <c r="CH23" i="6"/>
  <c r="CK23" i="6"/>
  <c r="CF23" i="6"/>
  <c r="CG23" i="6"/>
  <c r="BY23" i="6"/>
  <c r="CE23" i="6"/>
  <c r="CC23" i="6"/>
  <c r="CI23" i="6"/>
  <c r="A9" i="7"/>
  <c r="A10" i="6"/>
  <c r="BR109" i="6"/>
  <c r="BX109" i="6"/>
  <c r="BV109" i="6"/>
  <c r="BS109" i="6"/>
  <c r="BQ109" i="6"/>
  <c r="BT109" i="6"/>
  <c r="BM109" i="6"/>
  <c r="BW109" i="6"/>
  <c r="BP109" i="6"/>
  <c r="BN109" i="6"/>
  <c r="BU109" i="6"/>
  <c r="BO109" i="6"/>
  <c r="BK109" i="6"/>
  <c r="BY140" i="6"/>
  <c r="CL140" i="6"/>
  <c r="CN140" i="6"/>
  <c r="CO140" i="6"/>
  <c r="CG140" i="6"/>
  <c r="CF140" i="6"/>
  <c r="CP140" i="6"/>
  <c r="CE140" i="6"/>
  <c r="CC140" i="6"/>
  <c r="CJ140" i="6"/>
  <c r="BZ140" i="6"/>
  <c r="CI140" i="6"/>
  <c r="CA140" i="6"/>
  <c r="CH140" i="6"/>
  <c r="CB140" i="6"/>
  <c r="CD140" i="6"/>
  <c r="CM140" i="6"/>
  <c r="CK140" i="6"/>
  <c r="CC166" i="6"/>
  <c r="CF166" i="6"/>
  <c r="BZ166" i="6"/>
  <c r="CB166" i="6"/>
  <c r="CM166" i="6"/>
  <c r="BY166" i="6"/>
  <c r="CJ166" i="6"/>
  <c r="CP166" i="6"/>
  <c r="CD166" i="6"/>
  <c r="CG166" i="6"/>
  <c r="CH166" i="6"/>
  <c r="CK166" i="6"/>
  <c r="CL166" i="6"/>
  <c r="CI166" i="6"/>
  <c r="CE166" i="6"/>
  <c r="CN166" i="6"/>
  <c r="CA166" i="6"/>
  <c r="CO166" i="6"/>
  <c r="X8" i="7"/>
  <c r="CQ96" i="6"/>
  <c r="BN95" i="6"/>
  <c r="BW95" i="6"/>
  <c r="BV95" i="6"/>
  <c r="BP95" i="6"/>
  <c r="BS95" i="6"/>
  <c r="BM95" i="6"/>
  <c r="BX95" i="6"/>
  <c r="BU95" i="6"/>
  <c r="BR95" i="6"/>
  <c r="BT95" i="6"/>
  <c r="BO95" i="6"/>
  <c r="BQ95" i="6"/>
  <c r="BK95" i="6"/>
  <c r="BZ111" i="6"/>
  <c r="CB111" i="6"/>
  <c r="CC111" i="6"/>
  <c r="CL111" i="6"/>
  <c r="CI111" i="6"/>
  <c r="CA111" i="6"/>
  <c r="CG111" i="6"/>
  <c r="CE111" i="6"/>
  <c r="CN111" i="6"/>
  <c r="CD111" i="6"/>
  <c r="CM111" i="6"/>
  <c r="CH111" i="6"/>
  <c r="CF111" i="6"/>
  <c r="CP111" i="6"/>
  <c r="BY111" i="6"/>
  <c r="CJ111" i="6"/>
  <c r="CO111" i="6"/>
  <c r="CK111" i="6"/>
  <c r="BM99" i="6"/>
  <c r="BU99" i="6"/>
  <c r="BR99" i="6"/>
  <c r="BX99" i="6"/>
  <c r="BS99" i="6"/>
  <c r="BO99" i="6"/>
  <c r="BT99" i="6"/>
  <c r="BQ99" i="6"/>
  <c r="BP99" i="6"/>
  <c r="BW99" i="6"/>
  <c r="BV99" i="6"/>
  <c r="BN99" i="6"/>
  <c r="BK99" i="6"/>
  <c r="CL164" i="6"/>
  <c r="CF164" i="6"/>
  <c r="CE164" i="6"/>
  <c r="CH164" i="6"/>
  <c r="BZ164" i="6"/>
  <c r="CN164" i="6"/>
  <c r="CA164" i="6"/>
  <c r="CI164" i="6"/>
  <c r="CC164" i="6"/>
  <c r="CO164" i="6"/>
  <c r="BY164" i="6"/>
  <c r="CD164" i="6"/>
  <c r="CK164" i="6"/>
  <c r="CG164" i="6"/>
  <c r="CP164" i="6"/>
  <c r="CJ164" i="6"/>
  <c r="CB164" i="6"/>
  <c r="CM164" i="6"/>
  <c r="CQ120" i="6"/>
  <c r="BU119" i="6"/>
  <c r="BS119" i="6"/>
  <c r="BQ119" i="6"/>
  <c r="BN119" i="6"/>
  <c r="BM119" i="6"/>
  <c r="BO119" i="6"/>
  <c r="BW119" i="6"/>
  <c r="BX119" i="6"/>
  <c r="BR119" i="6"/>
  <c r="BV119" i="6"/>
  <c r="BP119" i="6"/>
  <c r="BT119" i="6"/>
  <c r="BK119" i="6"/>
  <c r="CD158" i="6"/>
  <c r="CO158" i="6"/>
  <c r="CJ158" i="6"/>
  <c r="CE158" i="6"/>
  <c r="CF158" i="6"/>
  <c r="CB158" i="6"/>
  <c r="CL158" i="6"/>
  <c r="BZ158" i="6"/>
  <c r="CM158" i="6"/>
  <c r="CG158" i="6"/>
  <c r="CK158" i="6"/>
  <c r="CA158" i="6"/>
  <c r="CP158" i="6"/>
  <c r="CN158" i="6"/>
  <c r="CC158" i="6"/>
  <c r="CH158" i="6"/>
  <c r="CI158" i="6"/>
  <c r="BY158" i="6"/>
  <c r="CQ132" i="6"/>
  <c r="BR131" i="6"/>
  <c r="BO131" i="6"/>
  <c r="BS131" i="6"/>
  <c r="BP131" i="6"/>
  <c r="BX131" i="6"/>
  <c r="BM131" i="6"/>
  <c r="BV131" i="6"/>
  <c r="BW131" i="6"/>
  <c r="BQ131" i="6"/>
  <c r="BT131" i="6"/>
  <c r="BU131" i="6"/>
  <c r="BN131" i="6"/>
  <c r="BK131" i="6"/>
  <c r="CE129" i="6"/>
  <c r="CM129" i="6"/>
  <c r="CN129" i="6"/>
  <c r="CH129" i="6"/>
  <c r="CO129" i="6"/>
  <c r="CD129" i="6"/>
  <c r="CJ129" i="6"/>
  <c r="CC129" i="6"/>
  <c r="CP129" i="6"/>
  <c r="CI129" i="6"/>
  <c r="CF129" i="6"/>
  <c r="CL129" i="6"/>
  <c r="CK129" i="6"/>
  <c r="CG129" i="6"/>
  <c r="CA129" i="6"/>
  <c r="BZ129" i="6"/>
  <c r="CB129" i="6"/>
  <c r="BY129" i="6"/>
  <c r="CA168" i="6"/>
  <c r="CF168" i="6"/>
  <c r="CD168" i="6"/>
  <c r="CI168" i="6"/>
  <c r="CJ168" i="6"/>
  <c r="CG168" i="6"/>
  <c r="CP168" i="6"/>
  <c r="CK168" i="6"/>
  <c r="CB168" i="6"/>
  <c r="CN168" i="6"/>
  <c r="CM168" i="6"/>
  <c r="CC168" i="6"/>
  <c r="CE168" i="6"/>
  <c r="CO168" i="6"/>
  <c r="BY168" i="6"/>
  <c r="CL168" i="6"/>
  <c r="CH168" i="6"/>
  <c r="BZ168" i="6"/>
  <c r="CB97" i="6"/>
  <c r="CN97" i="6"/>
  <c r="CL97" i="6"/>
  <c r="CK97" i="6"/>
  <c r="CG97" i="6"/>
  <c r="CH97" i="6"/>
  <c r="CC97" i="6"/>
  <c r="CM97" i="6"/>
  <c r="CA97" i="6"/>
  <c r="CE97" i="6"/>
  <c r="CD97" i="6"/>
  <c r="BY97" i="6"/>
  <c r="CP97" i="6"/>
  <c r="CI97" i="6"/>
  <c r="BZ97" i="6"/>
  <c r="CO97" i="6"/>
  <c r="CJ97" i="6"/>
  <c r="CF97" i="6"/>
  <c r="CA152" i="6"/>
  <c r="CD152" i="6"/>
  <c r="CO152" i="6"/>
  <c r="CB152" i="6"/>
  <c r="CG152" i="6"/>
  <c r="BY152" i="6"/>
  <c r="CI152" i="6"/>
  <c r="CL152" i="6"/>
  <c r="CN152" i="6"/>
  <c r="CC152" i="6"/>
  <c r="BZ152" i="6"/>
  <c r="CE152" i="6"/>
  <c r="CJ152" i="6"/>
  <c r="CK152" i="6"/>
  <c r="CF152" i="6"/>
  <c r="CH152" i="6"/>
  <c r="CP152" i="6"/>
  <c r="CM152" i="6"/>
  <c r="CQ104" i="6"/>
  <c r="BO103" i="6"/>
  <c r="BX103" i="6"/>
  <c r="BP103" i="6"/>
  <c r="BN103" i="6"/>
  <c r="BR103" i="6"/>
  <c r="BM103" i="6"/>
  <c r="BT103" i="6"/>
  <c r="BS103" i="6"/>
  <c r="BV103" i="6"/>
  <c r="BU103" i="6"/>
  <c r="BQ103" i="6"/>
  <c r="BW103" i="6"/>
  <c r="BK103" i="6"/>
  <c r="CA146" i="6"/>
  <c r="CJ146" i="6"/>
  <c r="CL146" i="6"/>
  <c r="CC146" i="6"/>
  <c r="CO146" i="6"/>
  <c r="CE146" i="6"/>
  <c r="CB146" i="6"/>
  <c r="CP146" i="6"/>
  <c r="CI146" i="6"/>
  <c r="CK146" i="6"/>
  <c r="CF146" i="6"/>
  <c r="BY146" i="6"/>
  <c r="CG146" i="6"/>
  <c r="CM146" i="6"/>
  <c r="CD146" i="6"/>
  <c r="CN146" i="6"/>
  <c r="BZ146" i="6"/>
  <c r="CH146" i="6"/>
  <c r="BT127" i="6"/>
  <c r="BV127" i="6"/>
  <c r="BW127" i="6"/>
  <c r="BO127" i="6"/>
  <c r="BP127" i="6"/>
  <c r="BN127" i="6"/>
  <c r="BS127" i="6"/>
  <c r="BR127" i="6"/>
  <c r="BM127" i="6"/>
  <c r="BQ127" i="6"/>
  <c r="BX127" i="6"/>
  <c r="BU127" i="6"/>
  <c r="BK127" i="6"/>
  <c r="CH128" i="6"/>
  <c r="CB128" i="6"/>
  <c r="CN128" i="6"/>
  <c r="CI128" i="6"/>
  <c r="CC128" i="6"/>
  <c r="CP128" i="6"/>
  <c r="CD128" i="6"/>
  <c r="BZ128" i="6"/>
  <c r="CE128" i="6"/>
  <c r="CO128" i="6"/>
  <c r="CJ128" i="6"/>
  <c r="CG128" i="6"/>
  <c r="CA128" i="6"/>
  <c r="CL128" i="6"/>
  <c r="CM128" i="6"/>
  <c r="BY128" i="6"/>
  <c r="CK128" i="6"/>
  <c r="CF128" i="6"/>
  <c r="BZ154" i="6"/>
  <c r="CG154" i="6"/>
  <c r="BY154" i="6"/>
  <c r="CC154" i="6"/>
  <c r="CM154" i="6"/>
  <c r="CK154" i="6"/>
  <c r="CL154" i="6"/>
  <c r="CJ154" i="6"/>
  <c r="CB154" i="6"/>
  <c r="CO154" i="6"/>
  <c r="CP154" i="6"/>
  <c r="CE154" i="6"/>
  <c r="CN154" i="6"/>
  <c r="CF154" i="6"/>
  <c r="CI154" i="6"/>
  <c r="CD154" i="6"/>
  <c r="CH154" i="6"/>
  <c r="CA154" i="6"/>
  <c r="CE178" i="6"/>
  <c r="CM178" i="6"/>
  <c r="CF178" i="6"/>
  <c r="CI178" i="6"/>
  <c r="CJ178" i="6"/>
  <c r="CN178" i="6"/>
  <c r="CH178" i="6"/>
  <c r="AD360" i="6" s="1"/>
  <c r="X360" i="7" s="1"/>
  <c r="CO178" i="6"/>
  <c r="CL178" i="6"/>
  <c r="CC178" i="6"/>
  <c r="CB178" i="6"/>
  <c r="CP178" i="6"/>
  <c r="BY178" i="6"/>
  <c r="CA178" i="6"/>
  <c r="CG178" i="6"/>
  <c r="CD178" i="6"/>
  <c r="BZ178" i="6"/>
  <c r="CK178" i="6"/>
  <c r="CK150" i="6"/>
  <c r="CH150" i="6"/>
  <c r="BZ150" i="6"/>
  <c r="CA150" i="6"/>
  <c r="CP150" i="6"/>
  <c r="CF150" i="6"/>
  <c r="CG150" i="6"/>
  <c r="CN150" i="6"/>
  <c r="CL150" i="6"/>
  <c r="CC150" i="6"/>
  <c r="CD150" i="6"/>
  <c r="CI150" i="6"/>
  <c r="CB150" i="6"/>
  <c r="CM150" i="6"/>
  <c r="CO150" i="6"/>
  <c r="CE150" i="6"/>
  <c r="CJ150" i="6"/>
  <c r="BY150" i="6"/>
  <c r="CG172" i="6"/>
  <c r="CK172" i="6"/>
  <c r="CM172" i="6"/>
  <c r="CH172" i="6"/>
  <c r="CP172" i="6"/>
  <c r="BY172" i="6"/>
  <c r="CC172" i="6"/>
  <c r="CF172" i="6"/>
  <c r="CI172" i="6"/>
  <c r="CD172" i="6"/>
  <c r="CE172" i="6"/>
  <c r="BZ172" i="6"/>
  <c r="CJ172" i="6"/>
  <c r="CA172" i="6"/>
  <c r="CO172" i="6"/>
  <c r="CB172" i="6"/>
  <c r="CN172" i="6"/>
  <c r="CL172" i="6"/>
  <c r="CN174" i="6"/>
  <c r="CK174" i="6"/>
  <c r="CL174" i="6"/>
  <c r="CB174" i="6"/>
  <c r="CP174" i="6"/>
  <c r="CD174" i="6"/>
  <c r="CI174" i="6"/>
  <c r="CH174" i="6"/>
  <c r="CE174" i="6"/>
  <c r="CF174" i="6"/>
  <c r="CC174" i="6"/>
  <c r="BZ174" i="6"/>
  <c r="CJ174" i="6"/>
  <c r="CA174" i="6"/>
  <c r="CO174" i="6"/>
  <c r="CG174" i="6"/>
  <c r="CM174" i="6"/>
  <c r="BY174" i="6"/>
  <c r="CI44" i="6"/>
  <c r="CF44" i="6"/>
  <c r="CA44" i="6"/>
  <c r="CM44" i="6"/>
  <c r="CN44" i="6"/>
  <c r="BZ44" i="6"/>
  <c r="CK44" i="6"/>
  <c r="CE44" i="6"/>
  <c r="CL44" i="6"/>
  <c r="CO44" i="6"/>
  <c r="CH44" i="6"/>
  <c r="CG44" i="6"/>
  <c r="CJ44" i="6"/>
  <c r="BY44" i="6"/>
  <c r="CP44" i="6"/>
  <c r="CC44" i="6"/>
  <c r="CB44" i="6"/>
  <c r="CD44" i="6"/>
  <c r="CK100" i="6"/>
  <c r="CJ100" i="6"/>
  <c r="CP100" i="6"/>
  <c r="CC100" i="6"/>
  <c r="CM100" i="6"/>
  <c r="CD100" i="6"/>
  <c r="CO100" i="6"/>
  <c r="CG100" i="6"/>
  <c r="CB100" i="6"/>
  <c r="CL100" i="6"/>
  <c r="CA100" i="6"/>
  <c r="CH100" i="6"/>
  <c r="CF100" i="6"/>
  <c r="CN100" i="6"/>
  <c r="BZ100" i="6"/>
  <c r="BY100" i="6"/>
  <c r="CI100" i="6"/>
  <c r="CE100" i="6"/>
  <c r="CQ110" i="6"/>
  <c r="CA121" i="6"/>
  <c r="CI121" i="6"/>
  <c r="CL121" i="6"/>
  <c r="CO121" i="6"/>
  <c r="CJ121" i="6"/>
  <c r="CG121" i="6"/>
  <c r="BZ121" i="6"/>
  <c r="CF121" i="6"/>
  <c r="CD121" i="6"/>
  <c r="CK121" i="6"/>
  <c r="CM121" i="6"/>
  <c r="CB121" i="6"/>
  <c r="CN121" i="6"/>
  <c r="CH121" i="6"/>
  <c r="CP121" i="6"/>
  <c r="CE121" i="6"/>
  <c r="CC121" i="6"/>
  <c r="BY121" i="6"/>
  <c r="CO120" i="6"/>
  <c r="CE120" i="6"/>
  <c r="CP120" i="6"/>
  <c r="BY120" i="6"/>
  <c r="CD120" i="6"/>
  <c r="BZ120" i="6"/>
  <c r="CA120" i="6"/>
  <c r="CB120" i="6"/>
  <c r="CH120" i="6"/>
  <c r="CF120" i="6"/>
  <c r="CL120" i="6"/>
  <c r="CM120" i="6"/>
  <c r="CJ120" i="6"/>
  <c r="CK120" i="6"/>
  <c r="CN120" i="6"/>
  <c r="CC120" i="6"/>
  <c r="CI120" i="6"/>
  <c r="CG120" i="6"/>
  <c r="CM107" i="6"/>
  <c r="CK107" i="6"/>
  <c r="CF107" i="6"/>
  <c r="CH107" i="6"/>
  <c r="BY107" i="6"/>
  <c r="CD107" i="6"/>
  <c r="CA107" i="6"/>
  <c r="CL107" i="6"/>
  <c r="CO107" i="6"/>
  <c r="CB107" i="6"/>
  <c r="BZ107" i="6"/>
  <c r="CG107" i="6"/>
  <c r="CC107" i="6"/>
  <c r="CJ107" i="6"/>
  <c r="CE107" i="6"/>
  <c r="CN107" i="6"/>
  <c r="CP107" i="6"/>
  <c r="CI107" i="6"/>
  <c r="BY132" i="6"/>
  <c r="CK132" i="6"/>
  <c r="CI132" i="6"/>
  <c r="CG132" i="6"/>
  <c r="CJ132" i="6"/>
  <c r="CF132" i="6"/>
  <c r="CM132" i="6"/>
  <c r="CN132" i="6"/>
  <c r="CP132" i="6"/>
  <c r="CB132" i="6"/>
  <c r="CC132" i="6"/>
  <c r="CA132" i="6"/>
  <c r="CH132" i="6"/>
  <c r="CE132" i="6"/>
  <c r="CO132" i="6"/>
  <c r="CD132" i="6"/>
  <c r="BZ132" i="6"/>
  <c r="CL132" i="6"/>
  <c r="CG110" i="6"/>
  <c r="CN110" i="6"/>
  <c r="CF110" i="6"/>
  <c r="CC110" i="6"/>
  <c r="CI110" i="6"/>
  <c r="BY110" i="6"/>
  <c r="CB110" i="6"/>
  <c r="BZ110" i="6"/>
  <c r="CD110" i="6"/>
  <c r="CP110" i="6"/>
  <c r="CM110" i="6"/>
  <c r="CJ110" i="6"/>
  <c r="CL110" i="6"/>
  <c r="CA110" i="6"/>
  <c r="CO110" i="6"/>
  <c r="CH110" i="6"/>
  <c r="CK110" i="6"/>
  <c r="CE110" i="6"/>
  <c r="CP117" i="6"/>
  <c r="BZ117" i="6"/>
  <c r="CC117" i="6"/>
  <c r="CF117" i="6"/>
  <c r="CO117" i="6"/>
  <c r="CJ117" i="6"/>
  <c r="CL117" i="6"/>
  <c r="CM117" i="6"/>
  <c r="CA117" i="6"/>
  <c r="CH117" i="6"/>
  <c r="CN117" i="6"/>
  <c r="CB117" i="6"/>
  <c r="CD117" i="6"/>
  <c r="CG117" i="6"/>
  <c r="BY117" i="6"/>
  <c r="CI117" i="6"/>
  <c r="CK117" i="6"/>
  <c r="CE117" i="6"/>
  <c r="CD104" i="6"/>
  <c r="CB104" i="6"/>
  <c r="CJ104" i="6"/>
  <c r="CK104" i="6"/>
  <c r="BY104" i="6"/>
  <c r="CO104" i="6"/>
  <c r="CH104" i="6"/>
  <c r="CN104" i="6"/>
  <c r="CG104" i="6"/>
  <c r="CC104" i="6"/>
  <c r="CF104" i="6"/>
  <c r="BZ104" i="6"/>
  <c r="CP104" i="6"/>
  <c r="CI104" i="6"/>
  <c r="CM104" i="6"/>
  <c r="CL104" i="6"/>
  <c r="CA104" i="6"/>
  <c r="CE104" i="6"/>
  <c r="CQ126" i="6"/>
  <c r="BO125" i="6"/>
  <c r="BR125" i="6"/>
  <c r="BW125" i="6"/>
  <c r="BX125" i="6"/>
  <c r="BT125" i="6"/>
  <c r="BN125" i="6"/>
  <c r="BK125" i="6"/>
  <c r="BQ125" i="6"/>
  <c r="BU125" i="6"/>
  <c r="BS125" i="6"/>
  <c r="BM125" i="6"/>
  <c r="BP125" i="6"/>
  <c r="BV125" i="6"/>
  <c r="CB113" i="6"/>
  <c r="CP113" i="6"/>
  <c r="CL113" i="6"/>
  <c r="CI113" i="6"/>
  <c r="BY113" i="6"/>
  <c r="CC113" i="6"/>
  <c r="CH113" i="6"/>
  <c r="CD113" i="6"/>
  <c r="CO113" i="6"/>
  <c r="CA113" i="6"/>
  <c r="CE113" i="6"/>
  <c r="CN113" i="6"/>
  <c r="CK113" i="6"/>
  <c r="BZ113" i="6"/>
  <c r="CG113" i="6"/>
  <c r="CM113" i="6"/>
  <c r="CJ113" i="6"/>
  <c r="CF113" i="6"/>
  <c r="CP170" i="6"/>
  <c r="CD170" i="6"/>
  <c r="CL170" i="6"/>
  <c r="CG170" i="6"/>
  <c r="CN170" i="6"/>
  <c r="CI170" i="6"/>
  <c r="CJ170" i="6"/>
  <c r="CB170" i="6"/>
  <c r="CH170" i="6"/>
  <c r="CE170" i="6"/>
  <c r="CO170" i="6"/>
  <c r="CK170" i="6"/>
  <c r="CA170" i="6"/>
  <c r="CF170" i="6"/>
  <c r="CC170" i="6"/>
  <c r="CM170" i="6"/>
  <c r="BY170" i="6"/>
  <c r="BZ170" i="6"/>
  <c r="CI105" i="6"/>
  <c r="CC105" i="6"/>
  <c r="CH105" i="6"/>
  <c r="CN105" i="6"/>
  <c r="CE105" i="6"/>
  <c r="CB105" i="6"/>
  <c r="BY105" i="6"/>
  <c r="CG105" i="6"/>
  <c r="CF105" i="6"/>
  <c r="CD105" i="6"/>
  <c r="BZ105" i="6"/>
  <c r="CP105" i="6"/>
  <c r="CM105" i="6"/>
  <c r="CO105" i="6"/>
  <c r="CK105" i="6"/>
  <c r="CJ105" i="6"/>
  <c r="CL105" i="6"/>
  <c r="CA105" i="6"/>
  <c r="CI142" i="6"/>
  <c r="CN142" i="6"/>
  <c r="CP142" i="6"/>
  <c r="CB142" i="6"/>
  <c r="CF142" i="6"/>
  <c r="CH142" i="6"/>
  <c r="CO142" i="6"/>
  <c r="CC142" i="6"/>
  <c r="CA142" i="6"/>
  <c r="CL142" i="6"/>
  <c r="CE142" i="6"/>
  <c r="CK142" i="6"/>
  <c r="CM142" i="6"/>
  <c r="BZ142" i="6"/>
  <c r="CJ142" i="6"/>
  <c r="BY142" i="6"/>
  <c r="CD142" i="6"/>
  <c r="CG142" i="6"/>
  <c r="CM156" i="6"/>
  <c r="BY156" i="6"/>
  <c r="CP156" i="6"/>
  <c r="CK156" i="6"/>
  <c r="CJ156" i="6"/>
  <c r="BZ156" i="6"/>
  <c r="CN156" i="6"/>
  <c r="CE156" i="6"/>
  <c r="CF156" i="6"/>
  <c r="CO156" i="6"/>
  <c r="CC156" i="6"/>
  <c r="CH156" i="6"/>
  <c r="CI156" i="6"/>
  <c r="CA156" i="6"/>
  <c r="CB156" i="6"/>
  <c r="CD156" i="6"/>
  <c r="CG156" i="6"/>
  <c r="CL156" i="6"/>
  <c r="CL96" i="6"/>
  <c r="BZ96" i="6"/>
  <c r="CF96" i="6"/>
  <c r="CC96" i="6"/>
  <c r="CA96" i="6"/>
  <c r="CB96" i="6"/>
  <c r="CI96" i="6"/>
  <c r="CD96" i="6"/>
  <c r="CN96" i="6"/>
  <c r="CM96" i="6"/>
  <c r="CG96" i="6"/>
  <c r="CH96" i="6"/>
  <c r="CK96" i="6"/>
  <c r="BY96" i="6"/>
  <c r="CP96" i="6"/>
  <c r="CO96" i="6"/>
  <c r="CJ96" i="6"/>
  <c r="CE96" i="6"/>
  <c r="CG116" i="6"/>
  <c r="CC116" i="6"/>
  <c r="CB116" i="6"/>
  <c r="CA116" i="6"/>
  <c r="BZ116" i="6"/>
  <c r="CO116" i="6"/>
  <c r="CF116" i="6"/>
  <c r="CP116" i="6"/>
  <c r="CJ116" i="6"/>
  <c r="CK116" i="6"/>
  <c r="CD116" i="6"/>
  <c r="BY116" i="6"/>
  <c r="CN116" i="6"/>
  <c r="CM116" i="6"/>
  <c r="CE116" i="6"/>
  <c r="CI116" i="6"/>
  <c r="CH116" i="6"/>
  <c r="CL116" i="6"/>
  <c r="CL131" i="6" l="1"/>
  <c r="CN131" i="6"/>
  <c r="CF131" i="6"/>
  <c r="CA131" i="6"/>
  <c r="CH131" i="6"/>
  <c r="BZ131" i="6"/>
  <c r="CI131" i="6"/>
  <c r="CM131" i="6"/>
  <c r="CJ131" i="6"/>
  <c r="CE131" i="6"/>
  <c r="CO131" i="6"/>
  <c r="CK131" i="6"/>
  <c r="BY131" i="6"/>
  <c r="CC131" i="6"/>
  <c r="CB131" i="6"/>
  <c r="CD131" i="6"/>
  <c r="CP131" i="6"/>
  <c r="CG131" i="6"/>
  <c r="BY125" i="6"/>
  <c r="CG125" i="6"/>
  <c r="CO125" i="6"/>
  <c r="CP125" i="6"/>
  <c r="CL125" i="6"/>
  <c r="CF125" i="6"/>
  <c r="CM125" i="6"/>
  <c r="CC125" i="6"/>
  <c r="CH125" i="6"/>
  <c r="CI125" i="6"/>
  <c r="CJ125" i="6"/>
  <c r="CD125" i="6"/>
  <c r="CN125" i="6"/>
  <c r="CA125" i="6"/>
  <c r="BZ125" i="6"/>
  <c r="CE125" i="6"/>
  <c r="CK125" i="6"/>
  <c r="CB125" i="6"/>
  <c r="CO109" i="6"/>
  <c r="CI109" i="6"/>
  <c r="CB109" i="6"/>
  <c r="CE109" i="6"/>
  <c r="CC109" i="6"/>
  <c r="CH109" i="6"/>
  <c r="CP109" i="6"/>
  <c r="CL109" i="6"/>
  <c r="CG109" i="6"/>
  <c r="CF109" i="6"/>
  <c r="BY109" i="6"/>
  <c r="BZ109" i="6"/>
  <c r="CA109" i="6"/>
  <c r="CK109" i="6"/>
  <c r="CJ109" i="6"/>
  <c r="CD109" i="6"/>
  <c r="CN109" i="6"/>
  <c r="CM109" i="6"/>
  <c r="CD115" i="6"/>
  <c r="BY115" i="6"/>
  <c r="CO115" i="6"/>
  <c r="CG115" i="6"/>
  <c r="CH115" i="6"/>
  <c r="CK115" i="6"/>
  <c r="CL115" i="6"/>
  <c r="CC115" i="6"/>
  <c r="CF115" i="6"/>
  <c r="CB115" i="6"/>
  <c r="CP115" i="6"/>
  <c r="CE115" i="6"/>
  <c r="BZ115" i="6"/>
  <c r="CA115" i="6"/>
  <c r="CJ115" i="6"/>
  <c r="CI115" i="6"/>
  <c r="CN115" i="6"/>
  <c r="CM115" i="6"/>
  <c r="CB127" i="6"/>
  <c r="CE127" i="6"/>
  <c r="CL127" i="6"/>
  <c r="CA127" i="6"/>
  <c r="CK127" i="6"/>
  <c r="CO127" i="6"/>
  <c r="CP127" i="6"/>
  <c r="CN127" i="6"/>
  <c r="CM127" i="6"/>
  <c r="CD127" i="6"/>
  <c r="BZ127" i="6"/>
  <c r="CG127" i="6"/>
  <c r="CH127" i="6"/>
  <c r="CF127" i="6"/>
  <c r="CI127" i="6"/>
  <c r="CC127" i="6"/>
  <c r="CJ127" i="6"/>
  <c r="BY127" i="6"/>
  <c r="AD4" i="6"/>
  <c r="CI123" i="6"/>
  <c r="CD123" i="6"/>
  <c r="CF123" i="6"/>
  <c r="CE123" i="6"/>
  <c r="CL123" i="6"/>
  <c r="CP123" i="6"/>
  <c r="CB123" i="6"/>
  <c r="BZ123" i="6"/>
  <c r="CO123" i="6"/>
  <c r="BY123" i="6"/>
  <c r="CG123" i="6"/>
  <c r="CJ123" i="6"/>
  <c r="CK123" i="6"/>
  <c r="CN123" i="6"/>
  <c r="CM123" i="6"/>
  <c r="CC123" i="6"/>
  <c r="CA123" i="6"/>
  <c r="CH123" i="6"/>
  <c r="CC119" i="6"/>
  <c r="CN119" i="6"/>
  <c r="BZ119" i="6"/>
  <c r="CE119" i="6"/>
  <c r="CG119" i="6"/>
  <c r="CJ119" i="6"/>
  <c r="CK119" i="6"/>
  <c r="BY119" i="6"/>
  <c r="CH119" i="6"/>
  <c r="CD119" i="6"/>
  <c r="CL119" i="6"/>
  <c r="CI119" i="6"/>
  <c r="CP119" i="6"/>
  <c r="CB119" i="6"/>
  <c r="CM119" i="6"/>
  <c r="CF119" i="6"/>
  <c r="CO119" i="6"/>
  <c r="CA119" i="6"/>
  <c r="CK99" i="6"/>
  <c r="CH99" i="6"/>
  <c r="CM99" i="6"/>
  <c r="CB99" i="6"/>
  <c r="CG99" i="6"/>
  <c r="CA99" i="6"/>
  <c r="BZ99" i="6"/>
  <c r="CI99" i="6"/>
  <c r="CP99" i="6"/>
  <c r="CF99" i="6"/>
  <c r="CJ99" i="6"/>
  <c r="CN99" i="6"/>
  <c r="BY99" i="6"/>
  <c r="CD99" i="6"/>
  <c r="CL99" i="6"/>
  <c r="CC99" i="6"/>
  <c r="CE99" i="6"/>
  <c r="CO99" i="6"/>
  <c r="A10" i="7"/>
  <c r="A11" i="6"/>
  <c r="CB103" i="6"/>
  <c r="BY103" i="6"/>
  <c r="CE103" i="6"/>
  <c r="CF103" i="6"/>
  <c r="CL103" i="6"/>
  <c r="CN103" i="6"/>
  <c r="CK103" i="6"/>
  <c r="CD103" i="6"/>
  <c r="CJ103" i="6"/>
  <c r="CI103" i="6"/>
  <c r="CC103" i="6"/>
  <c r="CG103" i="6"/>
  <c r="BZ103" i="6"/>
  <c r="CP103" i="6"/>
  <c r="CA103" i="6"/>
  <c r="CM103" i="6"/>
  <c r="CH103" i="6"/>
  <c r="CO103" i="6"/>
  <c r="CB95" i="6"/>
  <c r="CC95" i="6"/>
  <c r="CH95" i="6"/>
  <c r="CD95" i="6"/>
  <c r="CP95" i="6"/>
  <c r="BZ95" i="6"/>
  <c r="CO95" i="6"/>
  <c r="CE95" i="6"/>
  <c r="CF95" i="6"/>
  <c r="CN95" i="6"/>
  <c r="CL95" i="6"/>
  <c r="CI95" i="6"/>
  <c r="CM95" i="6"/>
  <c r="CA95" i="6"/>
  <c r="CG95" i="6"/>
  <c r="CJ95" i="6"/>
  <c r="BY95" i="6"/>
  <c r="CK95" i="6"/>
  <c r="A11" i="7" l="1"/>
  <c r="A12" i="6"/>
  <c r="A12" i="7" l="1"/>
  <c r="A13" i="6"/>
  <c r="BK12" i="6"/>
  <c r="A13" i="7" l="1"/>
  <c r="A14" i="6"/>
  <c r="A14" i="7" l="1"/>
  <c r="A15" i="6"/>
  <c r="A15" i="7" l="1"/>
  <c r="A16" i="6"/>
  <c r="A16" i="7" l="1"/>
  <c r="A17" i="6"/>
  <c r="A17" i="7" l="1"/>
  <c r="A18" i="6"/>
  <c r="A18" i="7" l="1"/>
  <c r="A19" i="6"/>
  <c r="A19" i="7" l="1"/>
  <c r="A20" i="6"/>
  <c r="A20" i="7" l="1"/>
  <c r="A21" i="6"/>
  <c r="A21" i="7" l="1"/>
  <c r="A22" i="6"/>
  <c r="A22" i="7" l="1"/>
  <c r="A23" i="6"/>
  <c r="A23" i="7" l="1"/>
  <c r="A24" i="6"/>
  <c r="A24" i="7" l="1"/>
  <c r="A25" i="6"/>
  <c r="A25" i="7" l="1"/>
  <c r="A26" i="6"/>
  <c r="A26" i="7" l="1"/>
  <c r="A27" i="6"/>
  <c r="A27" i="7" l="1"/>
  <c r="A28" i="6"/>
  <c r="A28" i="7" l="1"/>
  <c r="A29" i="6"/>
  <c r="A29" i="7" l="1"/>
  <c r="A30" i="6"/>
  <c r="A30" i="7" l="1"/>
  <c r="A31" i="6"/>
  <c r="A31" i="7" l="1"/>
  <c r="A32" i="6"/>
  <c r="A32" i="7" l="1"/>
  <c r="A33" i="6"/>
  <c r="A33" i="7" l="1"/>
  <c r="A34" i="6"/>
  <c r="A34" i="7" l="1"/>
  <c r="A35" i="6"/>
  <c r="A35" i="7" l="1"/>
  <c r="A36" i="6"/>
  <c r="A36" i="7" l="1"/>
  <c r="A37" i="6"/>
  <c r="A37" i="7" l="1"/>
  <c r="A38" i="6"/>
  <c r="A38" i="7" l="1"/>
  <c r="A39" i="6"/>
  <c r="A39" i="7" l="1"/>
  <c r="A40" i="6"/>
  <c r="A40" i="7" l="1"/>
  <c r="A41" i="6"/>
  <c r="A41" i="7" l="1"/>
  <c r="A42" i="6"/>
  <c r="A42" i="7" l="1"/>
  <c r="A43" i="6"/>
  <c r="A43" i="7" l="1"/>
  <c r="A44" i="6"/>
  <c r="A44" i="7" l="1"/>
  <c r="A45" i="6"/>
  <c r="A45" i="7" l="1"/>
  <c r="A46" i="6"/>
  <c r="A46" i="7" l="1"/>
  <c r="A47" i="6"/>
  <c r="A47" i="7" l="1"/>
  <c r="A48" i="6"/>
  <c r="BK96" i="6"/>
  <c r="A48" i="7" l="1"/>
  <c r="A49" i="6"/>
  <c r="A49" i="7" l="1"/>
  <c r="A50" i="6"/>
  <c r="A50" i="7" l="1"/>
  <c r="A51" i="6"/>
  <c r="BK141" i="6"/>
  <c r="A51" i="7" l="1"/>
  <c r="A52" i="6"/>
  <c r="A52" i="7" l="1"/>
  <c r="A53" i="6"/>
  <c r="A53" i="7" l="1"/>
  <c r="A54" i="6"/>
  <c r="A54" i="7" l="1"/>
  <c r="A55" i="6"/>
  <c r="A55" i="7" l="1"/>
  <c r="A56" i="6"/>
  <c r="A56" i="7" l="1"/>
  <c r="A57" i="6"/>
  <c r="A57" i="7" l="1"/>
  <c r="A58" i="6"/>
  <c r="A58" i="7" l="1"/>
  <c r="A59" i="6"/>
  <c r="A59" i="7" l="1"/>
  <c r="A60" i="6"/>
  <c r="A60" i="7" l="1"/>
  <c r="A61" i="6"/>
  <c r="BK50" i="6" l="1"/>
  <c r="A61" i="7"/>
  <c r="A62" i="6"/>
  <c r="A62" i="7" l="1"/>
  <c r="A63" i="6"/>
  <c r="A63" i="7" l="1"/>
  <c r="A64" i="6"/>
  <c r="A64" i="7" l="1"/>
  <c r="A65" i="6"/>
  <c r="A65" i="7" l="1"/>
  <c r="A66" i="6"/>
  <c r="A66" i="7" l="1"/>
  <c r="A67" i="6"/>
  <c r="A67" i="7" l="1"/>
  <c r="A68" i="6"/>
  <c r="A68" i="7" l="1"/>
  <c r="A69" i="6"/>
  <c r="A69" i="7" l="1"/>
  <c r="A70" i="6"/>
  <c r="A70" i="7" l="1"/>
  <c r="A71" i="6"/>
  <c r="A71" i="7" l="1"/>
  <c r="A72" i="6"/>
  <c r="A72" i="7" l="1"/>
  <c r="A73" i="6"/>
  <c r="A73" i="7" l="1"/>
  <c r="A74" i="6"/>
  <c r="A74" i="7" l="1"/>
  <c r="A75" i="6"/>
  <c r="A75" i="7" l="1"/>
  <c r="A76" i="6"/>
  <c r="BK98" i="6"/>
  <c r="A76" i="7" l="1"/>
  <c r="A77" i="6"/>
  <c r="A77" i="7" l="1"/>
  <c r="A78" i="6"/>
  <c r="A78" i="7" l="1"/>
  <c r="A79" i="6"/>
  <c r="BK143" i="6"/>
  <c r="A79" i="7" l="1"/>
  <c r="A80" i="6"/>
  <c r="A80" i="7" l="1"/>
  <c r="A81" i="6"/>
  <c r="A81" i="7" l="1"/>
  <c r="A82" i="6"/>
  <c r="A82" i="7" l="1"/>
  <c r="A83" i="6"/>
  <c r="A83" i="7" l="1"/>
  <c r="A84" i="6"/>
  <c r="A84" i="7" l="1"/>
  <c r="A85" i="6"/>
  <c r="A85" i="7" l="1"/>
  <c r="A86" i="6"/>
  <c r="A86" i="7" l="1"/>
  <c r="A87" i="6"/>
  <c r="A87" i="7" l="1"/>
  <c r="A88" i="6"/>
  <c r="A88" i="7" l="1"/>
  <c r="A89" i="6"/>
  <c r="A89" i="7" l="1"/>
  <c r="A90" i="6"/>
  <c r="A90" i="7" l="1"/>
  <c r="A91" i="6"/>
  <c r="A91" i="7" l="1"/>
  <c r="A92" i="6"/>
  <c r="A92" i="7" l="1"/>
  <c r="A93" i="6"/>
  <c r="A93" i="7" l="1"/>
  <c r="A94" i="6"/>
  <c r="A94" i="7" l="1"/>
  <c r="A95" i="6"/>
  <c r="A95" i="7" l="1"/>
  <c r="A96" i="6"/>
  <c r="A96" i="7" l="1"/>
  <c r="A97" i="6"/>
  <c r="A97" i="7" l="1"/>
  <c r="A98" i="6"/>
  <c r="A98" i="7" l="1"/>
  <c r="A99" i="6"/>
  <c r="A99" i="7" l="1"/>
  <c r="A100" i="6"/>
  <c r="A100" i="7" l="1"/>
  <c r="A101" i="6"/>
  <c r="A101" i="7" l="1"/>
  <c r="A102" i="6"/>
  <c r="A102" i="7" l="1"/>
  <c r="A103" i="6"/>
  <c r="A103" i="7" l="1"/>
  <c r="A104" i="6"/>
  <c r="A104" i="7" l="1"/>
  <c r="A105" i="6"/>
  <c r="A105" i="7" l="1"/>
  <c r="A106" i="6"/>
  <c r="A106" i="7" l="1"/>
  <c r="A107" i="6"/>
  <c r="A107" i="7" l="1"/>
  <c r="A108" i="6"/>
  <c r="A108" i="7" l="1"/>
  <c r="A109" i="6"/>
  <c r="A109" i="7" l="1"/>
  <c r="A110" i="6"/>
  <c r="A110" i="7" l="1"/>
  <c r="A111" i="6"/>
  <c r="A111" i="7" l="1"/>
  <c r="A112" i="6"/>
  <c r="BK100" i="6" l="1"/>
  <c r="A112" i="7"/>
  <c r="A113" i="6"/>
  <c r="A113" i="7" l="1"/>
  <c r="A114" i="6"/>
  <c r="A114" i="7" l="1"/>
  <c r="A115" i="6"/>
  <c r="A115" i="7" l="1"/>
  <c r="A116" i="6"/>
  <c r="BK145" i="6"/>
  <c r="A116" i="7" l="1"/>
  <c r="A117" i="6"/>
  <c r="A117" i="7" l="1"/>
  <c r="A118" i="6"/>
  <c r="A118" i="7" l="1"/>
  <c r="A119" i="6"/>
  <c r="A119" i="7" l="1"/>
  <c r="A120" i="6"/>
  <c r="A120" i="7" l="1"/>
  <c r="A121" i="6"/>
  <c r="A121" i="7" l="1"/>
  <c r="A122" i="6"/>
  <c r="A122" i="7" l="1"/>
  <c r="A123" i="6"/>
  <c r="A123" i="7" l="1"/>
  <c r="A124" i="6"/>
  <c r="A124" i="7" l="1"/>
  <c r="A125" i="6"/>
  <c r="A125" i="7" l="1"/>
  <c r="A126" i="6"/>
  <c r="A126" i="7" l="1"/>
  <c r="A127" i="6"/>
  <c r="A127" i="7" l="1"/>
  <c r="A128" i="6"/>
  <c r="A128" i="7" l="1"/>
  <c r="A129" i="6"/>
  <c r="A129" i="7" l="1"/>
  <c r="A130" i="6"/>
  <c r="A130" i="7" l="1"/>
  <c r="A131" i="6"/>
  <c r="A131" i="7" l="1"/>
  <c r="A132" i="6"/>
  <c r="A132" i="7" l="1"/>
  <c r="A133" i="6"/>
  <c r="A133" i="7" l="1"/>
  <c r="A134" i="6"/>
  <c r="A134" i="7" l="1"/>
  <c r="A135" i="6"/>
  <c r="A135" i="7" l="1"/>
  <c r="A136" i="6"/>
  <c r="A136" i="7" l="1"/>
  <c r="A137" i="6"/>
  <c r="A137" i="7" l="1"/>
  <c r="A138" i="6"/>
  <c r="A138" i="7" l="1"/>
  <c r="A139" i="6"/>
  <c r="BK102" i="6" l="1"/>
  <c r="A139" i="7"/>
  <c r="A140" i="6"/>
  <c r="A140" i="7" l="1"/>
  <c r="A141" i="6"/>
  <c r="BK104" i="6"/>
  <c r="A141" i="7" l="1"/>
  <c r="A142" i="6"/>
  <c r="A142" i="7" l="1"/>
  <c r="A143" i="6"/>
  <c r="A143" i="7" l="1"/>
  <c r="A144" i="6"/>
  <c r="BK147" i="6"/>
  <c r="A144" i="7" l="1"/>
  <c r="A145" i="6"/>
  <c r="A145" i="7" l="1"/>
  <c r="A146" i="6"/>
  <c r="A146" i="7" l="1"/>
  <c r="A147" i="6"/>
  <c r="A147" i="7" l="1"/>
  <c r="A148" i="6"/>
  <c r="A148" i="7" l="1"/>
  <c r="A149" i="6"/>
  <c r="A149" i="7" l="1"/>
  <c r="A150" i="6"/>
  <c r="A150" i="7" l="1"/>
  <c r="A151" i="6"/>
  <c r="A151" i="7" l="1"/>
  <c r="A152" i="6"/>
  <c r="A152" i="7" l="1"/>
  <c r="A153" i="6"/>
  <c r="A153" i="7" l="1"/>
  <c r="A154" i="6"/>
  <c r="A154" i="7" l="1"/>
  <c r="A155" i="6"/>
  <c r="A155" i="7" l="1"/>
  <c r="A156" i="6"/>
  <c r="A156" i="7" l="1"/>
  <c r="A157" i="6"/>
  <c r="A157" i="7" l="1"/>
  <c r="A158" i="6"/>
  <c r="A158" i="7" l="1"/>
  <c r="A159" i="6"/>
  <c r="A159" i="7" l="1"/>
  <c r="A160" i="6"/>
  <c r="A160" i="7" l="1"/>
  <c r="A161" i="6"/>
  <c r="A161" i="7" l="1"/>
  <c r="A162" i="6"/>
  <c r="A162" i="7" l="1"/>
  <c r="A163" i="6"/>
  <c r="A163" i="7" l="1"/>
  <c r="A164" i="6"/>
  <c r="A164" i="7" l="1"/>
  <c r="A165" i="6"/>
  <c r="A165" i="7" l="1"/>
  <c r="A166" i="6"/>
  <c r="A166" i="7" l="1"/>
  <c r="A167" i="6"/>
  <c r="BK106" i="6" l="1"/>
  <c r="A167" i="7"/>
  <c r="A168" i="6"/>
  <c r="A168" i="7" l="1"/>
  <c r="A169" i="6"/>
  <c r="BK108" i="6"/>
  <c r="A169" i="7" l="1"/>
  <c r="A170" i="6"/>
  <c r="A170" i="7" l="1"/>
  <c r="A171" i="6"/>
  <c r="A171" i="7" l="1"/>
  <c r="A172" i="6"/>
  <c r="BK149" i="6"/>
  <c r="A172" i="7" l="1"/>
  <c r="A173" i="6"/>
  <c r="A173" i="7" l="1"/>
  <c r="A174" i="6"/>
  <c r="A174" i="7" l="1"/>
  <c r="A175" i="6"/>
  <c r="A175" i="7" l="1"/>
  <c r="A176" i="6"/>
  <c r="A176" i="7" l="1"/>
  <c r="A177" i="6"/>
  <c r="A177" i="7" l="1"/>
  <c r="A178" i="6"/>
  <c r="A178" i="7" l="1"/>
  <c r="A179" i="6"/>
  <c r="A179" i="7" l="1"/>
  <c r="A180" i="6"/>
  <c r="A180" i="7" l="1"/>
  <c r="A181" i="6"/>
  <c r="A181" i="7" l="1"/>
  <c r="A182" i="6"/>
  <c r="A182" i="7" l="1"/>
  <c r="A183" i="6"/>
  <c r="A183" i="7" l="1"/>
  <c r="A184" i="6"/>
  <c r="A184" i="7" l="1"/>
  <c r="A185" i="6"/>
  <c r="A185" i="7" l="1"/>
  <c r="A186" i="6"/>
  <c r="A186" i="7" l="1"/>
  <c r="A187" i="6"/>
  <c r="A187" i="7" l="1"/>
  <c r="A188" i="6"/>
  <c r="A188" i="7" l="1"/>
  <c r="A189" i="6"/>
  <c r="A189" i="7" l="1"/>
  <c r="A190" i="6"/>
  <c r="A190" i="7" l="1"/>
  <c r="A191" i="6"/>
  <c r="A191" i="7" l="1"/>
  <c r="A192" i="6"/>
  <c r="A192" i="7" l="1"/>
  <c r="A193" i="6"/>
  <c r="A193" i="7" l="1"/>
  <c r="A194" i="6"/>
  <c r="A194" i="7" l="1"/>
  <c r="A195" i="6"/>
  <c r="BK110" i="6" l="1"/>
  <c r="A195" i="7"/>
  <c r="A196" i="6"/>
  <c r="A196" i="7" l="1"/>
  <c r="A197" i="6"/>
  <c r="BK112" i="6"/>
  <c r="A197" i="7" l="1"/>
  <c r="A198" i="6"/>
  <c r="A198" i="7" l="1"/>
  <c r="A199" i="6"/>
  <c r="A199" i="7" l="1"/>
  <c r="A200" i="6"/>
  <c r="BK151" i="6"/>
  <c r="A200" i="7" l="1"/>
  <c r="A201" i="6"/>
  <c r="A201" i="7" l="1"/>
  <c r="A202" i="6"/>
  <c r="A202" i="7" l="1"/>
  <c r="A203" i="6"/>
  <c r="A203" i="7" l="1"/>
  <c r="A204" i="6"/>
  <c r="A204" i="7" l="1"/>
  <c r="A205" i="6"/>
  <c r="A205" i="7" l="1"/>
  <c r="A206" i="6"/>
  <c r="A206" i="7" l="1"/>
  <c r="A207" i="6"/>
  <c r="A207" i="7" l="1"/>
  <c r="A208" i="6"/>
  <c r="A208" i="7" l="1"/>
  <c r="A209" i="6"/>
  <c r="A209" i="7" l="1"/>
  <c r="A210" i="6"/>
  <c r="A210" i="7" l="1"/>
  <c r="A211" i="6"/>
  <c r="A211" i="7" l="1"/>
  <c r="A212" i="6"/>
  <c r="A212" i="7" l="1"/>
  <c r="A213" i="6"/>
  <c r="A213" i="7" l="1"/>
  <c r="A214" i="6"/>
  <c r="A214" i="7" l="1"/>
  <c r="A215" i="6"/>
  <c r="A215" i="7" l="1"/>
  <c r="A216" i="6"/>
  <c r="A216" i="7" l="1"/>
  <c r="A217" i="6"/>
  <c r="A217" i="7" l="1"/>
  <c r="A218" i="6"/>
  <c r="A218" i="7" l="1"/>
  <c r="A219" i="6"/>
  <c r="A219" i="7" l="1"/>
  <c r="A220" i="6"/>
  <c r="A220" i="7" l="1"/>
  <c r="A221" i="6"/>
  <c r="A221" i="7" l="1"/>
  <c r="A222" i="6"/>
  <c r="A222" i="7" l="1"/>
  <c r="A223" i="6"/>
  <c r="A223" i="7" l="1"/>
  <c r="A224" i="6"/>
  <c r="A224" i="7" l="1"/>
  <c r="A225" i="6"/>
  <c r="A225" i="7" l="1"/>
  <c r="A226" i="6"/>
  <c r="A226" i="7" l="1"/>
  <c r="A227" i="6"/>
  <c r="A227" i="7" l="1"/>
  <c r="A228" i="6"/>
  <c r="A228" i="7" l="1"/>
  <c r="A229" i="6"/>
  <c r="A229" i="7" l="1"/>
  <c r="A230" i="6"/>
  <c r="BK114" i="6" l="1"/>
  <c r="A230" i="7"/>
  <c r="A231" i="6"/>
  <c r="A231" i="7" l="1"/>
  <c r="A232" i="6"/>
  <c r="A232" i="7" l="1"/>
  <c r="A233" i="6"/>
  <c r="BK28" i="6"/>
  <c r="A233" i="7" l="1"/>
  <c r="A234" i="6"/>
  <c r="BK153" i="6"/>
  <c r="A234" i="7" l="1"/>
  <c r="A235" i="6"/>
  <c r="A235" i="7" l="1"/>
  <c r="A236" i="6"/>
  <c r="A236" i="7" l="1"/>
  <c r="A237" i="6"/>
  <c r="A237" i="7" l="1"/>
  <c r="A238" i="6"/>
  <c r="A238" i="7" l="1"/>
  <c r="A239" i="6"/>
  <c r="A239" i="7" l="1"/>
  <c r="A240" i="6"/>
  <c r="A240" i="7" l="1"/>
  <c r="A241" i="6"/>
  <c r="A241" i="7" l="1"/>
  <c r="A242" i="6"/>
  <c r="A242" i="7" l="1"/>
  <c r="A243" i="6"/>
  <c r="A243" i="7" l="1"/>
  <c r="A244" i="6"/>
  <c r="A244" i="7" l="1"/>
  <c r="A245" i="6"/>
  <c r="A245" i="7" l="1"/>
  <c r="A246" i="6"/>
  <c r="A246" i="7" l="1"/>
  <c r="A247" i="6"/>
  <c r="A247" i="7" l="1"/>
  <c r="A248" i="6"/>
  <c r="A248" i="7" l="1"/>
  <c r="A249" i="6"/>
  <c r="A249" i="7" l="1"/>
  <c r="A250" i="6"/>
  <c r="A250" i="7" l="1"/>
  <c r="A251" i="6"/>
  <c r="A251" i="7" l="1"/>
  <c r="A252" i="6"/>
  <c r="A252" i="7" l="1"/>
  <c r="A253" i="6"/>
  <c r="A253" i="7" l="1"/>
  <c r="A254" i="6"/>
  <c r="A254" i="7" l="1"/>
  <c r="A255" i="6"/>
  <c r="A255" i="7" l="1"/>
  <c r="A256" i="6"/>
  <c r="A256" i="7" l="1"/>
  <c r="A257" i="6"/>
  <c r="A257" i="7" l="1"/>
  <c r="A258" i="6"/>
  <c r="BK116" i="6" l="1"/>
  <c r="A258" i="7"/>
  <c r="A259" i="6"/>
  <c r="A259" i="7" l="1"/>
  <c r="A260" i="6"/>
  <c r="A260" i="7" l="1"/>
  <c r="A261" i="6"/>
  <c r="A261" i="7" l="1"/>
  <c r="A262" i="6"/>
  <c r="BK155" i="6"/>
  <c r="A262" i="7" l="1"/>
  <c r="A263" i="6"/>
  <c r="A263" i="7" l="1"/>
  <c r="A264" i="6"/>
  <c r="A264" i="7" l="1"/>
  <c r="A265" i="6"/>
  <c r="A265" i="7" l="1"/>
  <c r="A266" i="6"/>
  <c r="A266" i="7" l="1"/>
  <c r="A267" i="6"/>
  <c r="A267" i="7" l="1"/>
  <c r="A268" i="6"/>
  <c r="A268" i="7" l="1"/>
  <c r="A269" i="6"/>
  <c r="A269" i="7" l="1"/>
  <c r="A270" i="6"/>
  <c r="A270" i="7" l="1"/>
  <c r="A271" i="6"/>
  <c r="A271" i="7" l="1"/>
  <c r="A272" i="6"/>
  <c r="A272" i="7" l="1"/>
  <c r="A273" i="6"/>
  <c r="A273" i="7" l="1"/>
  <c r="A274" i="6"/>
  <c r="A274" i="7" l="1"/>
  <c r="A275" i="6"/>
  <c r="A275" i="7" l="1"/>
  <c r="A276" i="6"/>
  <c r="A276" i="7" l="1"/>
  <c r="A277" i="6"/>
  <c r="A277" i="7" l="1"/>
  <c r="A278" i="6"/>
  <c r="A278" i="7" l="1"/>
  <c r="A279" i="6"/>
  <c r="A279" i="7" l="1"/>
  <c r="A280" i="6"/>
  <c r="A280" i="7" l="1"/>
  <c r="A281" i="6"/>
  <c r="A281" i="7" l="1"/>
  <c r="A282" i="6"/>
  <c r="A282" i="7" l="1"/>
  <c r="A283" i="6"/>
  <c r="BK9" i="6" l="1"/>
  <c r="A283" i="7"/>
  <c r="A284" i="6"/>
  <c r="BK10" i="6" l="1"/>
  <c r="A284" i="7"/>
  <c r="A285" i="6"/>
  <c r="BK11" i="6" l="1"/>
  <c r="A285" i="7"/>
  <c r="A286" i="6"/>
  <c r="A286" i="7" l="1"/>
  <c r="A287" i="6"/>
  <c r="BK118" i="6"/>
  <c r="BK13" i="6" l="1"/>
  <c r="A287" i="7"/>
  <c r="A288" i="6"/>
  <c r="BK14" i="6" l="1"/>
  <c r="A288" i="7"/>
  <c r="A289" i="6"/>
  <c r="BK15" i="6" l="1"/>
  <c r="A289" i="7"/>
  <c r="A290" i="6"/>
  <c r="BK157" i="6"/>
  <c r="BK16" i="6" l="1"/>
  <c r="A290" i="7"/>
  <c r="A291" i="6"/>
  <c r="BK17" i="6" l="1"/>
  <c r="A291" i="7"/>
  <c r="A292" i="6"/>
  <c r="BK18" i="6" l="1"/>
  <c r="A292" i="7"/>
  <c r="A293" i="6"/>
  <c r="BK19" i="6" l="1"/>
  <c r="A293" i="7"/>
  <c r="A294" i="6"/>
  <c r="BK20" i="6" l="1"/>
  <c r="A294" i="7"/>
  <c r="A295" i="6"/>
  <c r="BK21" i="6" l="1"/>
  <c r="A295" i="7"/>
  <c r="A296" i="6"/>
  <c r="BK22" i="6" l="1"/>
  <c r="A296" i="7"/>
  <c r="A297" i="6"/>
  <c r="BK51" i="6" l="1"/>
  <c r="A297" i="7"/>
  <c r="A298" i="6"/>
  <c r="BK52" i="6" l="1"/>
  <c r="A298" i="7"/>
  <c r="A299" i="6"/>
  <c r="BK53" i="6" l="1"/>
  <c r="A299" i="7"/>
  <c r="A300" i="6"/>
  <c r="A300" i="7" l="1"/>
  <c r="A301" i="6"/>
  <c r="BK54" i="6" l="1"/>
  <c r="A301" i="7"/>
  <c r="A302" i="6"/>
  <c r="BK55" i="6" l="1"/>
  <c r="A302" i="7"/>
  <c r="A303" i="6"/>
  <c r="BK56" i="6" l="1"/>
  <c r="A303" i="7"/>
  <c r="A304" i="6"/>
  <c r="BK57" i="6" l="1"/>
  <c r="A304" i="7"/>
  <c r="A305" i="6"/>
  <c r="BK58" i="6" l="1"/>
  <c r="A305" i="7"/>
  <c r="A306" i="6"/>
  <c r="BK59" i="6" l="1"/>
  <c r="A306" i="7"/>
  <c r="A307" i="6"/>
  <c r="BK60" i="6" l="1"/>
  <c r="A307" i="7"/>
  <c r="A308" i="6"/>
  <c r="BK61" i="6" l="1"/>
  <c r="A308" i="7"/>
  <c r="A309" i="6"/>
  <c r="BK23" i="6" l="1"/>
  <c r="A309" i="7"/>
  <c r="A310" i="6"/>
  <c r="BK24" i="6" l="1"/>
  <c r="A310" i="7"/>
  <c r="A311" i="6"/>
  <c r="BK25" i="6" l="1"/>
  <c r="A311" i="7"/>
  <c r="A312" i="6"/>
  <c r="BK26" i="6" l="1"/>
  <c r="A312" i="7"/>
  <c r="A313" i="6"/>
  <c r="BK27" i="6" l="1"/>
  <c r="A313" i="7"/>
  <c r="A314" i="6"/>
  <c r="A314" i="7" l="1"/>
  <c r="A315" i="6"/>
  <c r="BK120" i="6"/>
  <c r="BK29" i="6" l="1"/>
  <c r="A315" i="7"/>
  <c r="A316" i="6"/>
  <c r="BK30" i="6" l="1"/>
  <c r="A316" i="7"/>
  <c r="A317" i="6"/>
  <c r="BK31" i="6"/>
  <c r="A317" i="7" l="1"/>
  <c r="A318" i="6"/>
  <c r="BK159" i="6"/>
  <c r="A318" i="7" l="1"/>
  <c r="A319" i="6"/>
  <c r="A319" i="7" l="1"/>
  <c r="A320" i="6"/>
  <c r="A320" i="7" l="1"/>
  <c r="A321" i="6"/>
  <c r="A321" i="7" l="1"/>
  <c r="A322" i="6"/>
  <c r="BK62" i="6" l="1"/>
  <c r="A322" i="7"/>
  <c r="A323" i="6"/>
  <c r="BK63" i="6" l="1"/>
  <c r="A323" i="7"/>
  <c r="A324" i="6"/>
  <c r="BK64" i="6" l="1"/>
  <c r="A324" i="7"/>
  <c r="A325" i="6"/>
  <c r="BK65" i="6" l="1"/>
  <c r="A325" i="7"/>
  <c r="A326" i="6"/>
  <c r="BK66" i="6" l="1"/>
  <c r="A326" i="7"/>
  <c r="A327" i="6"/>
  <c r="BK67" i="6" l="1"/>
  <c r="A327" i="7"/>
  <c r="A328" i="6"/>
  <c r="BK68" i="6" l="1"/>
  <c r="A328" i="7"/>
  <c r="A329" i="6"/>
  <c r="BK69" i="6" l="1"/>
  <c r="A329" i="7"/>
  <c r="A330" i="6"/>
  <c r="BK70" i="6" l="1"/>
  <c r="A330" i="7"/>
  <c r="A331" i="6"/>
  <c r="BK32" i="6"/>
  <c r="BK71" i="6" l="1"/>
  <c r="A331" i="7"/>
  <c r="A332" i="6"/>
  <c r="BK33" i="6"/>
  <c r="BK72" i="6" l="1"/>
  <c r="A332" i="7"/>
  <c r="A333" i="6"/>
  <c r="BK73" i="6" l="1"/>
  <c r="A333" i="7"/>
  <c r="A334" i="6"/>
  <c r="BK74" i="6" l="1"/>
  <c r="A334" i="7"/>
  <c r="A335" i="6"/>
  <c r="BK75" i="6" l="1"/>
  <c r="A335" i="7"/>
  <c r="A336" i="6"/>
  <c r="BK76" i="6" l="1"/>
  <c r="A336" i="7"/>
  <c r="A337" i="6"/>
  <c r="BK77" i="6" l="1"/>
  <c r="A337" i="7"/>
  <c r="A338" i="6"/>
  <c r="BK78" i="6" l="1"/>
  <c r="A338" i="7"/>
  <c r="A339" i="6"/>
  <c r="BK79" i="6" l="1"/>
  <c r="A339" i="7"/>
  <c r="A340" i="6"/>
  <c r="BK80" i="6" l="1"/>
  <c r="A340" i="7"/>
  <c r="A341" i="6"/>
  <c r="BK81" i="6" l="1"/>
  <c r="A341" i="7"/>
  <c r="A342" i="6"/>
  <c r="BK82" i="6" l="1"/>
  <c r="A342" i="7"/>
  <c r="A343" i="6"/>
  <c r="BK83" i="6" l="1"/>
  <c r="A343" i="7"/>
  <c r="A344" i="6"/>
  <c r="BK84" i="6" l="1"/>
  <c r="A344" i="7"/>
  <c r="A345" i="6"/>
  <c r="BK85" i="6" l="1"/>
  <c r="A345" i="7"/>
  <c r="A346" i="6"/>
  <c r="BK86" i="6" l="1"/>
  <c r="A346" i="7"/>
  <c r="A347" i="6"/>
  <c r="BK87" i="6" l="1"/>
  <c r="A347" i="7"/>
  <c r="A348" i="6"/>
  <c r="BK88" i="6" l="1"/>
  <c r="A348" i="7"/>
  <c r="A349" i="6"/>
  <c r="BK89" i="6" l="1"/>
  <c r="A349" i="7"/>
  <c r="A350" i="6"/>
  <c r="BK90" i="6" l="1"/>
  <c r="A350" i="7"/>
  <c r="A351" i="6"/>
  <c r="A351" i="7" l="1"/>
  <c r="A352" i="6"/>
  <c r="A352" i="7" l="1"/>
  <c r="A353" i="6"/>
  <c r="BK122" i="6" l="1"/>
  <c r="A353" i="7"/>
  <c r="A354" i="6"/>
  <c r="A354" i="7" l="1"/>
  <c r="A355" i="6"/>
  <c r="BK124" i="6"/>
  <c r="A355" i="7" l="1"/>
  <c r="A356" i="6"/>
  <c r="BK126" i="6"/>
  <c r="A356" i="7" l="1"/>
  <c r="A357" i="6"/>
  <c r="BK128" i="6"/>
  <c r="A357" i="7" l="1"/>
  <c r="A358" i="6"/>
  <c r="BK130" i="6"/>
  <c r="A358" i="7" l="1"/>
  <c r="A359" i="6"/>
  <c r="BK132" i="6"/>
  <c r="A359" i="7" l="1"/>
  <c r="A360" i="6"/>
  <c r="BK161" i="6"/>
  <c r="A360" i="7" l="1"/>
  <c r="A361" i="6"/>
  <c r="BK163" i="6"/>
  <c r="A361" i="7" l="1"/>
  <c r="A362" i="6"/>
  <c r="BK165" i="6"/>
  <c r="A362" i="7" l="1"/>
  <c r="A363" i="6"/>
  <c r="BK167" i="6"/>
  <c r="A363" i="7" l="1"/>
  <c r="A364" i="6"/>
  <c r="BK169" i="6"/>
  <c r="A364" i="7" l="1"/>
  <c r="A365" i="6"/>
  <c r="BK171" i="6"/>
  <c r="A365" i="7" l="1"/>
  <c r="A366" i="6"/>
  <c r="A366" i="7" l="1"/>
  <c r="A367" i="6"/>
  <c r="A367" i="7" l="1"/>
  <c r="A368" i="6"/>
  <c r="BK34" i="6"/>
  <c r="A368" i="7" l="1"/>
  <c r="A369" i="6"/>
  <c r="A369" i="7" l="1"/>
  <c r="BK35" i="6"/>
  <c r="AC1" i="6"/>
</calcChain>
</file>

<file path=xl/sharedStrings.xml><?xml version="1.0" encoding="utf-8"?>
<sst xmlns="http://schemas.openxmlformats.org/spreadsheetml/2006/main" count="22465" uniqueCount="1248">
  <si>
    <t>Batch Folder Path:</t>
  </si>
  <si>
    <t>Batch Name:</t>
  </si>
  <si>
    <t>Last Acquisition Date:</t>
  </si>
  <si>
    <t>User Name:</t>
  </si>
  <si>
    <t>Sample Count:</t>
  </si>
  <si>
    <t>Data File</t>
  </si>
  <si>
    <t>AB-230117-02_Cal_Blank_1</t>
  </si>
  <si>
    <t>AB-230117-02_Cal_Std_1_1</t>
  </si>
  <si>
    <t>AB-230117-02_Cal_Std_2_1</t>
  </si>
  <si>
    <t>AB-230117-02_Cal_Std_3_1</t>
  </si>
  <si>
    <t>AB-230117-02_Cal_Std_4_1</t>
  </si>
  <si>
    <t>AB-230117-02_Cal_Std_5_1</t>
  </si>
  <si>
    <t>AB-230117-02_Cal_Std_6_1</t>
  </si>
  <si>
    <t>AB-230117-02_Cal_Std_7_1</t>
  </si>
  <si>
    <t>AB-230117-02_Cal_Std_8_1</t>
  </si>
  <si>
    <t>AB-230117-02_Cal_Std_9_1</t>
  </si>
  <si>
    <t>AB-230117-02_Cal_Std_10_1</t>
  </si>
  <si>
    <t>AB-230117-02_Cal_Std_11_1</t>
  </si>
  <si>
    <t>AB-230117-02_Cal_Std_12_1</t>
  </si>
  <si>
    <t>AB-230117-02_Cal_Std_13_1</t>
  </si>
  <si>
    <t>AB-230117-02_CCC-H_1</t>
  </si>
  <si>
    <t>AB-230117-02_CCC-H_2</t>
  </si>
  <si>
    <t>AB-230117-02_CCC-H_3</t>
  </si>
  <si>
    <t>AB-230117-02_IBC_1</t>
  </si>
  <si>
    <t>AB-230117-02_LD_1</t>
  </si>
  <si>
    <t>AB-230117-02_LD_2</t>
  </si>
  <si>
    <t>AB-230117-02_LFB-H_1</t>
  </si>
  <si>
    <t>AB-230117-02_LFB-H_2</t>
  </si>
  <si>
    <t>AB-230117-02_LFB-H_3</t>
  </si>
  <si>
    <t>AB-230117-02_LFSM-H_1</t>
  </si>
  <si>
    <t>AB-230117-02_LFSM-H_2</t>
  </si>
  <si>
    <t>AB-230117-02_LRB_2</t>
  </si>
  <si>
    <t>AB-230117-02_LRB_2_20230119014718</t>
  </si>
  <si>
    <t>AB-230117-02_LRB_3</t>
  </si>
  <si>
    <t>AB-230117-02_LRB_4</t>
  </si>
  <si>
    <t>AB-230117-02_LRB_4_20230119142526</t>
  </si>
  <si>
    <t>AB-230117-02_LRB_5</t>
  </si>
  <si>
    <t>AB-230117-02_LRB_5_20230119195023</t>
  </si>
  <si>
    <t>AB-230117-02_LRB_5_20230119220550</t>
  </si>
  <si>
    <t>AB-230117-02_LRB_6</t>
  </si>
  <si>
    <t>AB-230117-02_LRB_6_20230120033053</t>
  </si>
  <si>
    <t>AB-230117-02_LRB-1</t>
  </si>
  <si>
    <t>AB-230117-02_QCS_1</t>
  </si>
  <si>
    <t>WO-23003-01-A-1</t>
  </si>
  <si>
    <t>WO-23003-02-A-1</t>
  </si>
  <si>
    <t>WO-23003-03-A-1</t>
  </si>
  <si>
    <t>WO-23003-04-A-1</t>
  </si>
  <si>
    <t>WO-23003-05-A-1</t>
  </si>
  <si>
    <t>WO-23003-06-A-1</t>
  </si>
  <si>
    <t>WO-23003-07-A-1</t>
  </si>
  <si>
    <t>WO-23003-08-A-1</t>
  </si>
  <si>
    <t>WO-23003-09-A-1</t>
  </si>
  <si>
    <t>WO-23003-10-A-1</t>
  </si>
  <si>
    <t>WO-23003-11-A-1</t>
  </si>
  <si>
    <t>WO-23003-12-A-1</t>
  </si>
  <si>
    <t>WO-23003-13-A-1</t>
  </si>
  <si>
    <t>WO-23003-14-A-1</t>
  </si>
  <si>
    <t>WO-23003-15-A-1</t>
  </si>
  <si>
    <t>WO-23003-16-A-1</t>
  </si>
  <si>
    <t>WO-23003-17-A-1</t>
  </si>
  <si>
    <t>WO-23003-18-A-1</t>
  </si>
  <si>
    <t>WO-23003-19-A-1</t>
  </si>
  <si>
    <t>WO-23003-20-A-1</t>
  </si>
  <si>
    <t>WO-23003-21-A-1</t>
  </si>
  <si>
    <t>WO-23003-22-A-1</t>
  </si>
  <si>
    <t>WO-23003-23-A-1</t>
  </si>
  <si>
    <t>WO-23003-24-A-1</t>
  </si>
  <si>
    <t>WO-23003-25-A-1</t>
  </si>
  <si>
    <t>WO-23003-26-A-1</t>
  </si>
  <si>
    <t>WO-23003-27-A-1</t>
  </si>
  <si>
    <t>WO-23003-28-A-1</t>
  </si>
  <si>
    <t>WO-23003-29-A-1</t>
  </si>
  <si>
    <t>WO-23003-30-A-1</t>
  </si>
  <si>
    <t>WO-23003-31-A-1</t>
  </si>
  <si>
    <t>WO-23003-32-A-1</t>
  </si>
  <si>
    <t>WO-23003-33-A-1</t>
  </si>
  <si>
    <t>WO-23003-34-A-1</t>
  </si>
  <si>
    <t>WO-23003-35-A-1</t>
  </si>
  <si>
    <t>WO-23003-36-A-1</t>
  </si>
  <si>
    <t>WO-23003-37-A-1</t>
  </si>
  <si>
    <t>WO-23003-38-A-1</t>
  </si>
  <si>
    <t>WO-23003-39-A-1</t>
  </si>
  <si>
    <t>WO-23003-40-A-1</t>
  </si>
  <si>
    <t>WO-23003-41-A-1</t>
  </si>
  <si>
    <t>WO-23003-42-A-1</t>
  </si>
  <si>
    <t>WO-23003-43-A-1</t>
  </si>
  <si>
    <t>WO-23003-44-A-1</t>
  </si>
  <si>
    <t>WO-23003-45-A-1</t>
  </si>
  <si>
    <t>WO-23003-46-A-1</t>
  </si>
  <si>
    <t>WO-23003-47-A-1</t>
  </si>
  <si>
    <t>WO-23003-48-A-1</t>
  </si>
  <si>
    <t>WO-23003-49-A-1</t>
  </si>
  <si>
    <t>WO-23003-50-A-1</t>
  </si>
  <si>
    <t>WO-23003-51-A-1</t>
  </si>
  <si>
    <t>WO-23003-52-A-1</t>
  </si>
  <si>
    <t>WO-23003-53-A-1</t>
  </si>
  <si>
    <t>WO-23003-54-A-1</t>
  </si>
  <si>
    <t>WO-23003-55-A-1</t>
  </si>
  <si>
    <t>WO-23003-56-A-1</t>
  </si>
  <si>
    <t>AB-230117-02_LFB-H_3-inj2</t>
  </si>
  <si>
    <t>WO-23003-14-A-1B</t>
  </si>
  <si>
    <t>AB-230117-02_LRB_7-inj3</t>
  </si>
  <si>
    <t>AB-230117-02_LRB_7-inj2</t>
  </si>
  <si>
    <t>WO-23003-60-A-1-inj2</t>
  </si>
  <si>
    <t>WO-23003-59-A-1-inj2</t>
  </si>
  <si>
    <t>WO-23003-58-A-1-inj2</t>
  </si>
  <si>
    <t>WO-23003-26-A-1B</t>
  </si>
  <si>
    <t>WO-23003-124-A-1</t>
  </si>
  <si>
    <t>WO-23003-123-A-1</t>
  </si>
  <si>
    <t>WO-23003-122-A-1</t>
  </si>
  <si>
    <t>WO-23003-121-A-1</t>
  </si>
  <si>
    <t>AB-230117-02_LFSM-H_6</t>
  </si>
  <si>
    <t>AB-230117-02_CCC-H_7</t>
  </si>
  <si>
    <t>AB-230117-02_LFB-H_7</t>
  </si>
  <si>
    <t>AB-230117-02_LD_6_inj2</t>
  </si>
  <si>
    <t>AB-230117-02_LD_6</t>
  </si>
  <si>
    <t>AB-230117-02_LRB_13</t>
  </si>
  <si>
    <t>WO-23003-120-A-1</t>
  </si>
  <si>
    <t>WO-23003-119-A-1</t>
  </si>
  <si>
    <t>WO-23003-118-A-1</t>
  </si>
  <si>
    <t>WO-23003-117-A-1</t>
  </si>
  <si>
    <t>WO-23003-116-A-1</t>
  </si>
  <si>
    <t>WO-23003-115-A-1</t>
  </si>
  <si>
    <t>WO-23003-114-A-1</t>
  </si>
  <si>
    <t>WO-23003-113-A-1</t>
  </si>
  <si>
    <t>WO-23003-112-A-1</t>
  </si>
  <si>
    <t>WO-23003-111-A-1</t>
  </si>
  <si>
    <t>AB-230117-02_LRB_12_20230122013852</t>
  </si>
  <si>
    <t>AB-230117-02_LRB_12</t>
  </si>
  <si>
    <t>WO-23003-110-A-1</t>
  </si>
  <si>
    <t>WO-23003-109-A-1</t>
  </si>
  <si>
    <t>WO-23003-108-A-1</t>
  </si>
  <si>
    <t>WO-23003-107-A-1</t>
  </si>
  <si>
    <t>WO-23003-106-A-1</t>
  </si>
  <si>
    <t>WO-23003-105-A-1</t>
  </si>
  <si>
    <t>WO-23003-104-A-1</t>
  </si>
  <si>
    <t>WO-23003-103-A-1</t>
  </si>
  <si>
    <t>WO-23003-102-A-1</t>
  </si>
  <si>
    <t>WO-23003-101-A-1</t>
  </si>
  <si>
    <t>AB-230117-02_LFSM-H_5</t>
  </si>
  <si>
    <t>AB-230117-02_CCC-H_6</t>
  </si>
  <si>
    <t>AB-230117-02_LFB-H_6</t>
  </si>
  <si>
    <t>AB-230117-02_LD_5_inj2</t>
  </si>
  <si>
    <t>AB-230117-02_LD_5</t>
  </si>
  <si>
    <t>AB-230117-02_LRB_11</t>
  </si>
  <si>
    <t>WO-23003-100-A-1</t>
  </si>
  <si>
    <t>WO-23003-99-A-1</t>
  </si>
  <si>
    <t>WO-23003-98-A-1</t>
  </si>
  <si>
    <t>WO-23003-97-A-1</t>
  </si>
  <si>
    <t>WO-23003-96-A-1</t>
  </si>
  <si>
    <t>WO-23003-95-A-1</t>
  </si>
  <si>
    <t>WO-23003-94-A-1</t>
  </si>
  <si>
    <t>WO-23003-93-A-1</t>
  </si>
  <si>
    <t>WO-23003-92-A-1</t>
  </si>
  <si>
    <t>WO-23003-91-A-1</t>
  </si>
  <si>
    <t>AB-230117-02_LRB_10_20230121123333</t>
  </si>
  <si>
    <t>AB-230117-02_LRB_10</t>
  </si>
  <si>
    <t>WO-23003-90-A-1</t>
  </si>
  <si>
    <t>WO-23003-89-A-1</t>
  </si>
  <si>
    <t>WO-23003-88-A-1</t>
  </si>
  <si>
    <t>WO-23003-87-A-1</t>
  </si>
  <si>
    <t>WO-23003-86-A-1</t>
  </si>
  <si>
    <t>WO-23003-85-A-1</t>
  </si>
  <si>
    <t>WO-23003-84-A-1</t>
  </si>
  <si>
    <t>WO-23003-83-A-1</t>
  </si>
  <si>
    <t>WO-23003-82-A-1</t>
  </si>
  <si>
    <t>WO-23003-81-A-1</t>
  </si>
  <si>
    <t>AB-230117-02_LFSM-H_4</t>
  </si>
  <si>
    <t>AB-230117-02_CCC-H_5</t>
  </si>
  <si>
    <t>AB-230117-02_LFB-H_5</t>
  </si>
  <si>
    <t>AB-230117-02_LD_4_inj2</t>
  </si>
  <si>
    <t>AB-230117-02_LD_4</t>
  </si>
  <si>
    <t>AB-230117-02_LRB_9</t>
  </si>
  <si>
    <t>WO-23003-80-A-1</t>
  </si>
  <si>
    <t>WO-23003-79-A-1</t>
  </si>
  <si>
    <t>WO-23003-78-A-1</t>
  </si>
  <si>
    <t>WO-23003-77-A-1</t>
  </si>
  <si>
    <t>WO-23003-76-A-1</t>
  </si>
  <si>
    <t>WO-23003-75-A-1</t>
  </si>
  <si>
    <t>WO-23003-74-A-1</t>
  </si>
  <si>
    <t>WO-23003-73-A-1</t>
  </si>
  <si>
    <t>WO-23003-72-A-1</t>
  </si>
  <si>
    <t>WO-23003-71-A-1</t>
  </si>
  <si>
    <t>AB-230117-02_LRB_8_20230120232821</t>
  </si>
  <si>
    <t>AB-230117-02_LRB_8</t>
  </si>
  <si>
    <t>WO-23003-70-A-1</t>
  </si>
  <si>
    <t>WO-23003-69-A-1</t>
  </si>
  <si>
    <t>WO-23003-68-A-1</t>
  </si>
  <si>
    <t>WO-23003-67-A-1</t>
  </si>
  <si>
    <t>WO-23003-66-A-1</t>
  </si>
  <si>
    <t>WO-23003-65-A-1</t>
  </si>
  <si>
    <t>WO-23003-64-A-1</t>
  </si>
  <si>
    <t>WO-23003-63-A-1</t>
  </si>
  <si>
    <t>WO-23003-62-A-1</t>
  </si>
  <si>
    <t>WO-23003-61-A-1</t>
  </si>
  <si>
    <t>AB-230117-02_LFSM-H_3</t>
  </si>
  <si>
    <t>AB-230117-02_CCC-H_4</t>
  </si>
  <si>
    <t>AB-230117-02_LFB-H_4</t>
  </si>
  <si>
    <t>AB-230117-02_LD_3</t>
  </si>
  <si>
    <t>AB-230117-02_LRB_7_20230120154805</t>
  </si>
  <si>
    <t>AB-230117-02_LRB_7</t>
  </si>
  <si>
    <t>WO-23003-60-A-1</t>
  </si>
  <si>
    <t>WO-23003-59-A-1</t>
  </si>
  <si>
    <t>WO-23003-58-A-1</t>
  </si>
  <si>
    <t>WO-23003-138-A-1</t>
  </si>
  <si>
    <t>WO-23003-137-A-1</t>
  </si>
  <si>
    <t>WO-23003-136-A-1</t>
  </si>
  <si>
    <t>WO-23003-135-A-1</t>
  </si>
  <si>
    <t>WO-23003-134-A-1</t>
  </si>
  <si>
    <t>WO-23003-133-A-1</t>
  </si>
  <si>
    <t>WO-23003-132-A-1</t>
  </si>
  <si>
    <t>WO-23003-131-A-1</t>
  </si>
  <si>
    <t>AB-230117-02_LRB_14_20230123152733</t>
  </si>
  <si>
    <t>AB-230117-02_LRB_14</t>
  </si>
  <si>
    <t>WO-23003-130-A-1</t>
  </si>
  <si>
    <t>WO-23003-129-A-1</t>
  </si>
  <si>
    <t>WO-23003-128-A-1</t>
  </si>
  <si>
    <t>WO-23003-127-A-1</t>
  </si>
  <si>
    <t>WO-23003-126-A-1</t>
  </si>
  <si>
    <t>WO-23003-125-A-1</t>
  </si>
  <si>
    <t>WO-23003-121-A-1B</t>
  </si>
  <si>
    <t>WO-23003-111-A-1B</t>
  </si>
  <si>
    <t>AB-230117-02_LRB_13_20230123105625</t>
  </si>
  <si>
    <t>AB-230117-02_LRB_12_20230123102918</t>
  </si>
  <si>
    <t>AB-230117-02_QCS_2</t>
  </si>
  <si>
    <t>AB-230117-02_CCC-H_12</t>
  </si>
  <si>
    <t>WO-23003-212-A-1</t>
  </si>
  <si>
    <t>AB-230117-02_LRB_22</t>
  </si>
  <si>
    <t>WO-23003-211-A-1</t>
  </si>
  <si>
    <t>WO-23003-210-A-1</t>
  </si>
  <si>
    <t>WO-23003-209-A-1</t>
  </si>
  <si>
    <t>WO-23003-208-A-1</t>
  </si>
  <si>
    <t>WO-23003-207-A-1</t>
  </si>
  <si>
    <t>WO-23003-206-A-1</t>
  </si>
  <si>
    <t>WO-23003-204-A-1</t>
  </si>
  <si>
    <t>WO-23003-203-A-1</t>
  </si>
  <si>
    <t>WO-23003-202-A-1</t>
  </si>
  <si>
    <t>WO-23003-201-A-1</t>
  </si>
  <si>
    <t>AB-230117-02_LFSM-H_10</t>
  </si>
  <si>
    <t>AB-230117-02_CCC-H_11</t>
  </si>
  <si>
    <t>AB-230117-02_LFB-H_11</t>
  </si>
  <si>
    <t>AB-230117-02_LD_10</t>
  </si>
  <si>
    <t>AB-230117-02_LRB_21_20230129012547</t>
  </si>
  <si>
    <t>AB-230117-02_LRB_21</t>
  </si>
  <si>
    <t>WO-23003-200-A-1</t>
  </si>
  <si>
    <t>WO-23003-199-A-1</t>
  </si>
  <si>
    <t>WO-23003-198-A-1</t>
  </si>
  <si>
    <t>WO-23003-197-A-1</t>
  </si>
  <si>
    <t>WO-23003-196-A-1</t>
  </si>
  <si>
    <t>WO-23003-195-A-1</t>
  </si>
  <si>
    <t>WO-23003-194-A-1</t>
  </si>
  <si>
    <t>WO-23003-193-A-1</t>
  </si>
  <si>
    <t>WO-23003-192-A-1</t>
  </si>
  <si>
    <t>WO-23003-191-A-1</t>
  </si>
  <si>
    <t>AB-230117-02_LRB_20_20230128200047</t>
  </si>
  <si>
    <t>AB-230117-02_LRB_20</t>
  </si>
  <si>
    <t>WO-23003-190-A-1</t>
  </si>
  <si>
    <t>WO-23003-189-A-1</t>
  </si>
  <si>
    <t>WO-23003-188-A-1</t>
  </si>
  <si>
    <t>WO-23003-187-A-1</t>
  </si>
  <si>
    <t>WO-23003-186-A-1</t>
  </si>
  <si>
    <t>WO-23003-185-A-1</t>
  </si>
  <si>
    <t>WO-23003-184-A-1</t>
  </si>
  <si>
    <t>WO-23003-183-A-1</t>
  </si>
  <si>
    <t>WO-23003-182-A-1</t>
  </si>
  <si>
    <t>WO-23003-181-A-1</t>
  </si>
  <si>
    <t>AB-230117-02_LFSM-H_9</t>
  </si>
  <si>
    <t>AB-230117-02_CCC-H_10</t>
  </si>
  <si>
    <t>AB-230117-02_LFB-H_10</t>
  </si>
  <si>
    <t>AB-230117-02_LD_9</t>
  </si>
  <si>
    <t>AB-230117-02_LRB_19_20230128122014</t>
  </si>
  <si>
    <t>AB-230117-02_LRB_19</t>
  </si>
  <si>
    <t>WO-23003-180-A-1</t>
  </si>
  <si>
    <t>WO-23003-179-A-1</t>
  </si>
  <si>
    <t>WO-23003-178-A-1</t>
  </si>
  <si>
    <t>WO-23003-177-A-1</t>
  </si>
  <si>
    <t>WO-23003-176-A-1</t>
  </si>
  <si>
    <t>WO-23003-175-A-1</t>
  </si>
  <si>
    <t>WO-23003-174-A-1</t>
  </si>
  <si>
    <t>WO-23003-173-A-1</t>
  </si>
  <si>
    <t>WO-23003-172-A-1</t>
  </si>
  <si>
    <t>WO-23003-171-A-1</t>
  </si>
  <si>
    <t>AB-230117-02_LRB_18_20230128065511</t>
  </si>
  <si>
    <t>AB-230117-02_LRB_18</t>
  </si>
  <si>
    <t>WO-23003-170-A-1</t>
  </si>
  <si>
    <t>WO-23003-169-A-1</t>
  </si>
  <si>
    <t>WO-23003-168-A-1</t>
  </si>
  <si>
    <t>WO-23003-167-A-1</t>
  </si>
  <si>
    <t>WO-23003-166-A-1</t>
  </si>
  <si>
    <t>WO-23003-165-A-1</t>
  </si>
  <si>
    <t>WO-23003-164-A-1</t>
  </si>
  <si>
    <t>WO-23003-163-A-1</t>
  </si>
  <si>
    <t>WO-23003-162-A-1</t>
  </si>
  <si>
    <t>WO-23003-161-A-1</t>
  </si>
  <si>
    <t>AB-230117-02_LFSM-H_8</t>
  </si>
  <si>
    <t>AB-230117-02_CCC-H_9</t>
  </si>
  <si>
    <t>AB-230117-02_LFB-H_9</t>
  </si>
  <si>
    <t>AB-230117-02_LD_8</t>
  </si>
  <si>
    <t>AB-230117-02_LRB_17_20230127231451</t>
  </si>
  <si>
    <t>AB-230117-02_LRB_17</t>
  </si>
  <si>
    <t>WO-23003-160-A-1</t>
  </si>
  <si>
    <t>WO-23003-159-A-1</t>
  </si>
  <si>
    <t>WO-23003-158-A-1</t>
  </si>
  <si>
    <t>WO-23003-157-A-1</t>
  </si>
  <si>
    <t>WO-23003-156-A-1</t>
  </si>
  <si>
    <t>WO-23003-155-A-1</t>
  </si>
  <si>
    <t>WO-23003-154-A-1</t>
  </si>
  <si>
    <t>WO-23003-153-A-1</t>
  </si>
  <si>
    <t>WO-23003-152-A-1</t>
  </si>
  <si>
    <t>WO-23003-151-A-1</t>
  </si>
  <si>
    <t>AB-230117-02_LRB_16_20230127174957</t>
  </si>
  <si>
    <t>AB-230117-02_LRB_16</t>
  </si>
  <si>
    <t>WO-23003-150-A-1</t>
  </si>
  <si>
    <t>WO-23003-149-A-1</t>
  </si>
  <si>
    <t>WO-23003-148-A-1</t>
  </si>
  <si>
    <t>WO-23003-147-A-1</t>
  </si>
  <si>
    <t>WO-23003-146-A-1</t>
  </si>
  <si>
    <t>WO-23003-145-A-1</t>
  </si>
  <si>
    <t>WO-23003-144-A-1</t>
  </si>
  <si>
    <t>WO-23003-143-A-1</t>
  </si>
  <si>
    <t>WO-23003-142-A-1</t>
  </si>
  <si>
    <t>WO-23003-141-A-1</t>
  </si>
  <si>
    <t>AB-230117-02_LFSM-H_7</t>
  </si>
  <si>
    <t>AB-230117-02_CCC-H_8</t>
  </si>
  <si>
    <t>AB-230117-02_LFB-H_8</t>
  </si>
  <si>
    <t>AB-230117-02_LD_7</t>
  </si>
  <si>
    <t>AB-230117-02_LRB_15_20230127100939</t>
  </si>
  <si>
    <t>AB-230117-02_LRB_15</t>
  </si>
  <si>
    <t>WO-23003-140-A-1</t>
  </si>
  <si>
    <t>WO-23003-139-A-1B</t>
  </si>
  <si>
    <t>WO-23003-139-A-1</t>
  </si>
  <si>
    <t>AB-230117-02_LRB_12_20230123100212</t>
  </si>
  <si>
    <t>WO-23003-203-A-1B</t>
  </si>
  <si>
    <t>WO-23003-208-A-1B</t>
  </si>
  <si>
    <t>WO-23003-207-A-1B</t>
  </si>
  <si>
    <t>WO-23003-206-A-1B</t>
  </si>
  <si>
    <t>WO-23003-205-A-1B</t>
  </si>
  <si>
    <t>WO-23003-204-A-1B</t>
  </si>
  <si>
    <t>AB-230117-02_LRB_22B_20230130113632</t>
  </si>
  <si>
    <t>AB-230117-02_LRB_22B</t>
  </si>
  <si>
    <t>217288-d4-reprep</t>
  </si>
  <si>
    <t>217289-d4-reprep</t>
  </si>
  <si>
    <t>217295-d1000-LD-reprep</t>
  </si>
  <si>
    <t>217296-d1000-LFSM-200-reprep</t>
  </si>
  <si>
    <t>217315-d2-reprep</t>
  </si>
  <si>
    <t>217335-d2-LD-reprep</t>
  </si>
  <si>
    <t>217336-d2-LFSM-200-reprep</t>
  </si>
  <si>
    <t>217356-d2-reprep</t>
  </si>
  <si>
    <t>217357-d2-reprep</t>
  </si>
  <si>
    <t>217358-d2-reprep</t>
  </si>
  <si>
    <t>217359-d2-LD</t>
  </si>
  <si>
    <t>217359-d2-reprep</t>
  </si>
  <si>
    <t>217360-d2-LFSM-200</t>
  </si>
  <si>
    <t>217360-d2-reprep</t>
  </si>
  <si>
    <t>217375-d2-LD-reprep</t>
  </si>
  <si>
    <t>217376-d2-LFSM-200-reprep</t>
  </si>
  <si>
    <t>217393-d4-reprep</t>
  </si>
  <si>
    <t>217394-d4-reprep</t>
  </si>
  <si>
    <t>217395-d4-LD-reprep</t>
  </si>
  <si>
    <t>217395-d4-reprep</t>
  </si>
  <si>
    <t>217396-d200-LFSM-200</t>
  </si>
  <si>
    <t>217399-d2-reprep</t>
  </si>
  <si>
    <t>217400-d2-reprep</t>
  </si>
  <si>
    <t>217415-d2-LD-reprep</t>
  </si>
  <si>
    <t>217416-d2-LFSM-200-reprep</t>
  </si>
  <si>
    <t>AB-230117-02_CCC-H_12B</t>
  </si>
  <si>
    <t>AB-230117-02_LFB-H_11_20230131064413</t>
  </si>
  <si>
    <t>AB-230117-02_QCS_2B</t>
  </si>
  <si>
    <t>AB-230117-02_LRB_22C_20230131055005</t>
  </si>
  <si>
    <t>AB-230117-02_LRB_22C</t>
  </si>
  <si>
    <t>WO-23003-57-A-1</t>
  </si>
  <si>
    <t>D:\TraceFinderData\Projects\PFAS Online SPE\2023-01-18\2023-01-18</t>
  </si>
  <si>
    <t>Quantiva</t>
  </si>
  <si>
    <t>11-Cl-PF3OUDS</t>
  </si>
  <si>
    <t>N/F</t>
  </si>
  <si>
    <t>N/A</t>
  </si>
  <si>
    <t>4-2:FTS</t>
  </si>
  <si>
    <t>Sample Amount - N/F</t>
  </si>
  <si>
    <t>6-2:FTS</t>
  </si>
  <si>
    <t>8-2:FTS</t>
  </si>
  <si>
    <t>9-Cl-PF3ONS</t>
  </si>
  <si>
    <t>FBSA</t>
  </si>
  <si>
    <t>FHxA</t>
  </si>
  <si>
    <t>HFPO-DA</t>
  </si>
  <si>
    <t>L-PFBS</t>
  </si>
  <si>
    <t>L-PFHpS</t>
  </si>
  <si>
    <t>L-PFHxS</t>
  </si>
  <si>
    <t>L-PFOS</t>
  </si>
  <si>
    <t>NaDONA</t>
  </si>
  <si>
    <t>N-Et-FOSA</t>
  </si>
  <si>
    <t>N-Me-FOSA</t>
  </si>
  <si>
    <t>PFBA</t>
  </si>
  <si>
    <t>PFDA</t>
  </si>
  <si>
    <t>PFDoA</t>
  </si>
  <si>
    <t>PFDS</t>
  </si>
  <si>
    <t>PFHpA</t>
  </si>
  <si>
    <t>PFHxA</t>
  </si>
  <si>
    <t>PFHxDA</t>
  </si>
  <si>
    <t>PFNA</t>
  </si>
  <si>
    <t>PFNS</t>
  </si>
  <si>
    <t>PFOA</t>
  </si>
  <si>
    <t>PFODA</t>
  </si>
  <si>
    <t>PFOSA</t>
  </si>
  <si>
    <t>PFPeA</t>
  </si>
  <si>
    <t>PFPeS</t>
  </si>
  <si>
    <t>PFTeDA</t>
  </si>
  <si>
    <t>PFTrDA</t>
  </si>
  <si>
    <t>PFUdA</t>
  </si>
  <si>
    <t>All Flags</t>
  </si>
  <si>
    <t>C</t>
  </si>
  <si>
    <t>Sample Type</t>
  </si>
  <si>
    <t>Unknown</t>
  </si>
  <si>
    <t>Cal Std</t>
  </si>
  <si>
    <t>Sample Amount - Zero</t>
  </si>
  <si>
    <t>Sample Acquisition Date</t>
  </si>
  <si>
    <t>AB-230117-02 Cal Blank 1</t>
  </si>
  <si>
    <t>AB-230117-02 LRB 1</t>
  </si>
  <si>
    <t>217275-d2</t>
  </si>
  <si>
    <t>217276-d2</t>
  </si>
  <si>
    <t>217277-d2</t>
  </si>
  <si>
    <t>217278-d2</t>
  </si>
  <si>
    <t>217279-d2</t>
  </si>
  <si>
    <t>217280-d2</t>
  </si>
  <si>
    <t>217281-d200</t>
  </si>
  <si>
    <t>217282-d200</t>
  </si>
  <si>
    <t>217283-d200</t>
  </si>
  <si>
    <t>217284-d200</t>
  </si>
  <si>
    <t>217285-d200</t>
  </si>
  <si>
    <t>217286-d200</t>
  </si>
  <si>
    <t>217287-d200</t>
  </si>
  <si>
    <t>217288-d4</t>
  </si>
  <si>
    <t>217289-d4</t>
  </si>
  <si>
    <t>217290-d4</t>
  </si>
  <si>
    <t>217291-d4</t>
  </si>
  <si>
    <t>217292-d4</t>
  </si>
  <si>
    <t>217293-d4</t>
  </si>
  <si>
    <t>217294-d1000</t>
  </si>
  <si>
    <t>217295-d1000</t>
  </si>
  <si>
    <t>217296-d1000</t>
  </si>
  <si>
    <t>217297-d1000</t>
  </si>
  <si>
    <t>217298-d1000</t>
  </si>
  <si>
    <t>217299-d1000</t>
  </si>
  <si>
    <t>217300-d2</t>
  </si>
  <si>
    <t>217301-d2</t>
  </si>
  <si>
    <t>217302-d2</t>
  </si>
  <si>
    <t>217303-d2</t>
  </si>
  <si>
    <t>217304-d2</t>
  </si>
  <si>
    <t>217305-d2</t>
  </si>
  <si>
    <t>217306-d2</t>
  </si>
  <si>
    <t>217307-d2</t>
  </si>
  <si>
    <t>217308-d2</t>
  </si>
  <si>
    <t>217309-d2</t>
  </si>
  <si>
    <t>217310-d2</t>
  </si>
  <si>
    <t>217311-d2</t>
  </si>
  <si>
    <t>217312-d2</t>
  </si>
  <si>
    <t>217313-d2</t>
  </si>
  <si>
    <t>217314-d2</t>
  </si>
  <si>
    <t>217315-d2</t>
  </si>
  <si>
    <t>217316-d2</t>
  </si>
  <si>
    <t>217317-d2</t>
  </si>
  <si>
    <t>217318-d2</t>
  </si>
  <si>
    <t>217319-d2</t>
  </si>
  <si>
    <t>217320-d2</t>
  </si>
  <si>
    <t>217321-d2</t>
  </si>
  <si>
    <t>217322-d2</t>
  </si>
  <si>
    <t>217323-d2</t>
  </si>
  <si>
    <t>217324-d2</t>
  </si>
  <si>
    <t>217350-d2</t>
  </si>
  <si>
    <t>217351-d2</t>
  </si>
  <si>
    <t>217352-d2</t>
  </si>
  <si>
    <t>217353-d2</t>
  </si>
  <si>
    <t>217354-d2</t>
  </si>
  <si>
    <t>217355-d2</t>
  </si>
  <si>
    <t>217288-d4-inj2</t>
  </si>
  <si>
    <t>LRB-7-inj3</t>
  </si>
  <si>
    <t>217359-d2-inj2</t>
  </si>
  <si>
    <t>217358-d2-inj2</t>
  </si>
  <si>
    <t>217357-d2-inj2</t>
  </si>
  <si>
    <t>217300-d2-inj2</t>
  </si>
  <si>
    <t>217398-d200</t>
  </si>
  <si>
    <t>217397-d200</t>
  </si>
  <si>
    <t>217396-d200</t>
  </si>
  <si>
    <t>217395-d4</t>
  </si>
  <si>
    <t>217394-d4</t>
  </si>
  <si>
    <t>217393-d4</t>
  </si>
  <si>
    <t>217392-d4</t>
  </si>
  <si>
    <t>217391-d4</t>
  </si>
  <si>
    <t>217390-d4</t>
  </si>
  <si>
    <t>217389-d2</t>
  </si>
  <si>
    <t>217388-d2</t>
  </si>
  <si>
    <t>217387-d2</t>
  </si>
  <si>
    <t>217386-d2</t>
  </si>
  <si>
    <t>217385-d2</t>
  </si>
  <si>
    <t>217384-d2</t>
  </si>
  <si>
    <t>217383-d2</t>
  </si>
  <si>
    <t>217382-d2</t>
  </si>
  <si>
    <t>217381-d2</t>
  </si>
  <si>
    <t>217380-d2</t>
  </si>
  <si>
    <t>217379-d2</t>
  </si>
  <si>
    <t>217378-d2</t>
  </si>
  <si>
    <t>217377-d2</t>
  </si>
  <si>
    <t>217376-d2</t>
  </si>
  <si>
    <t>217375-d2</t>
  </si>
  <si>
    <t>LFB-200-6</t>
  </si>
  <si>
    <t>LRB-11</t>
  </si>
  <si>
    <t>217349-d2</t>
  </si>
  <si>
    <t>217348-d2</t>
  </si>
  <si>
    <t>217347-d2</t>
  </si>
  <si>
    <t>217346-d2</t>
  </si>
  <si>
    <t>217345-d2</t>
  </si>
  <si>
    <t>217344-d2</t>
  </si>
  <si>
    <t>217343-d2</t>
  </si>
  <si>
    <t>217342-d2</t>
  </si>
  <si>
    <t>217341-d2</t>
  </si>
  <si>
    <t>217340-d2</t>
  </si>
  <si>
    <t>217339-d2</t>
  </si>
  <si>
    <t>217338-d2</t>
  </si>
  <si>
    <t>217337-d2</t>
  </si>
  <si>
    <t>217336-d2</t>
  </si>
  <si>
    <t>217335-d2</t>
  </si>
  <si>
    <t>217334-d2</t>
  </si>
  <si>
    <t>217333-d2</t>
  </si>
  <si>
    <t>217332-d2</t>
  </si>
  <si>
    <t>217331-d2</t>
  </si>
  <si>
    <t>217330-d2</t>
  </si>
  <si>
    <t>217329-d2</t>
  </si>
  <si>
    <t>217328-d2</t>
  </si>
  <si>
    <t>217327-d2</t>
  </si>
  <si>
    <t>217326-d2</t>
  </si>
  <si>
    <t>217325-d2</t>
  </si>
  <si>
    <t>217374-d2</t>
  </si>
  <si>
    <t>217373-d2</t>
  </si>
  <si>
    <t>217372-d2</t>
  </si>
  <si>
    <t>217371-d2</t>
  </si>
  <si>
    <t>217370-d2</t>
  </si>
  <si>
    <t>217369-d2</t>
  </si>
  <si>
    <t>217368-d2</t>
  </si>
  <si>
    <t>217367-d2</t>
  </si>
  <si>
    <t>217366-d2</t>
  </si>
  <si>
    <t>217365-d2</t>
  </si>
  <si>
    <t>217364-d2</t>
  </si>
  <si>
    <t>217363-d2</t>
  </si>
  <si>
    <t>217362-d2</t>
  </si>
  <si>
    <t>217361-d2</t>
  </si>
  <si>
    <t>217360-d2</t>
  </si>
  <si>
    <t>LRB-7-inj2</t>
  </si>
  <si>
    <t>217359-d2</t>
  </si>
  <si>
    <t>217358-d2</t>
  </si>
  <si>
    <t>217357-d2</t>
  </si>
  <si>
    <t>217412-d2</t>
  </si>
  <si>
    <t>217411-d2</t>
  </si>
  <si>
    <t>217410-d2</t>
  </si>
  <si>
    <t>217409-d2</t>
  </si>
  <si>
    <t>217408-d2</t>
  </si>
  <si>
    <t>217407-d2</t>
  </si>
  <si>
    <t>217406-d2</t>
  </si>
  <si>
    <t>217405-d2</t>
  </si>
  <si>
    <t>217404-d2</t>
  </si>
  <si>
    <t>217403-d2</t>
  </si>
  <si>
    <t>217402-d2</t>
  </si>
  <si>
    <t>217401-d2</t>
  </si>
  <si>
    <t>217400-d2</t>
  </si>
  <si>
    <t>217399-d2</t>
  </si>
  <si>
    <t>217395-d4-inj2</t>
  </si>
  <si>
    <t>217385-d2-inj2</t>
  </si>
  <si>
    <t>217485-d200</t>
  </si>
  <si>
    <t>LRB-22</t>
  </si>
  <si>
    <t>217484-d200</t>
  </si>
  <si>
    <t>217483-d200</t>
  </si>
  <si>
    <t>217482-d4</t>
  </si>
  <si>
    <t>217481-d4</t>
  </si>
  <si>
    <t>217480-d4</t>
  </si>
  <si>
    <t>217479-d4</t>
  </si>
  <si>
    <t>217478-d4</t>
  </si>
  <si>
    <t>217477-d4</t>
  </si>
  <si>
    <t>217476-d2</t>
  </si>
  <si>
    <t>217475-d2</t>
  </si>
  <si>
    <t>LFB-200-11</t>
  </si>
  <si>
    <t>LRB-21-inj2</t>
  </si>
  <si>
    <t>LRB-21</t>
  </si>
  <si>
    <t>217474-d2</t>
  </si>
  <si>
    <t>217473-d2</t>
  </si>
  <si>
    <t>217472-d2</t>
  </si>
  <si>
    <t>217471-d2</t>
  </si>
  <si>
    <t>217470-d2</t>
  </si>
  <si>
    <t>217469-d2</t>
  </si>
  <si>
    <t>217468-d2</t>
  </si>
  <si>
    <t>217467-d2</t>
  </si>
  <si>
    <t>217466-d2</t>
  </si>
  <si>
    <t>217465-d2</t>
  </si>
  <si>
    <t>LRB-20-inj2</t>
  </si>
  <si>
    <t>LRB-20</t>
  </si>
  <si>
    <t>217464-d2</t>
  </si>
  <si>
    <t>217463-d2</t>
  </si>
  <si>
    <t>217462-d2</t>
  </si>
  <si>
    <t>217461-d2</t>
  </si>
  <si>
    <t>217460-d2</t>
  </si>
  <si>
    <t>217459-d2</t>
  </si>
  <si>
    <t>217458-d2</t>
  </si>
  <si>
    <t>217457-d2</t>
  </si>
  <si>
    <t>217456-d2</t>
  </si>
  <si>
    <t>217455-d2</t>
  </si>
  <si>
    <t>LFB-200-10</t>
  </si>
  <si>
    <t>LRB-19-inj2</t>
  </si>
  <si>
    <t>LRB-19</t>
  </si>
  <si>
    <t>217454-d2</t>
  </si>
  <si>
    <t>217453-d2</t>
  </si>
  <si>
    <t>217452-d2</t>
  </si>
  <si>
    <t>217451-d2</t>
  </si>
  <si>
    <t>217450-d2</t>
  </si>
  <si>
    <t>217449-d2</t>
  </si>
  <si>
    <t>217448-d2</t>
  </si>
  <si>
    <t>217447-d2</t>
  </si>
  <si>
    <t>217446-d2</t>
  </si>
  <si>
    <t>217445-d2</t>
  </si>
  <si>
    <t>217444-d2</t>
  </si>
  <si>
    <t>217443-d2</t>
  </si>
  <si>
    <t>217442-d2</t>
  </si>
  <si>
    <t>217441-d2</t>
  </si>
  <si>
    <t>217440-d2</t>
  </si>
  <si>
    <t>217439-d2</t>
  </si>
  <si>
    <t>217438-d2</t>
  </si>
  <si>
    <t>217437-d2</t>
  </si>
  <si>
    <t>217436-d2</t>
  </si>
  <si>
    <t>217435-d2</t>
  </si>
  <si>
    <t>LFB-200-9</t>
  </si>
  <si>
    <t>LRB-17-inj2</t>
  </si>
  <si>
    <t>LRB-17</t>
  </si>
  <si>
    <t>217434-d2</t>
  </si>
  <si>
    <t>217433-d2</t>
  </si>
  <si>
    <t>217432-d2</t>
  </si>
  <si>
    <t>217431-d2</t>
  </si>
  <si>
    <t>217430-d2</t>
  </si>
  <si>
    <t>217429-d2</t>
  </si>
  <si>
    <t>217428-d2</t>
  </si>
  <si>
    <t>217427-d2</t>
  </si>
  <si>
    <t>217426-d2</t>
  </si>
  <si>
    <t>217425-d2</t>
  </si>
  <si>
    <t>217424-d2</t>
  </si>
  <si>
    <t>217423-d2</t>
  </si>
  <si>
    <t>217422-d2</t>
  </si>
  <si>
    <t>217421-d2</t>
  </si>
  <si>
    <t>217420-d2</t>
  </si>
  <si>
    <t>217419-d2</t>
  </si>
  <si>
    <t>217418-d2</t>
  </si>
  <si>
    <t>217417-d2</t>
  </si>
  <si>
    <t>217416-d2</t>
  </si>
  <si>
    <t>217415-d2</t>
  </si>
  <si>
    <t>217414-d2</t>
  </si>
  <si>
    <t>217413-d2-inj2</t>
  </si>
  <si>
    <t>217413-d2</t>
  </si>
  <si>
    <t>217479-d20</t>
  </si>
  <si>
    <t>217482-d20</t>
  </si>
  <si>
    <t>217481-d20</t>
  </si>
  <si>
    <t>217480-d20</t>
  </si>
  <si>
    <t>217477-d10</t>
  </si>
  <si>
    <t>217478-d10</t>
  </si>
  <si>
    <t>LRB-22-reprep-inj2</t>
  </si>
  <si>
    <t>LRB-22-reprep</t>
  </si>
  <si>
    <t>217295-d1000-reprep-LD</t>
  </si>
  <si>
    <t>217296-d1000-reprep-LFSM-200</t>
  </si>
  <si>
    <t>217335-d2-reprep-LD</t>
  </si>
  <si>
    <t>217336-d2-reprep-LFSM-200</t>
  </si>
  <si>
    <t>217359-d2-reprep-LD</t>
  </si>
  <si>
    <t>217360-d2-reprep-LFSM-200</t>
  </si>
  <si>
    <t>217375-d2-reprep-LD</t>
  </si>
  <si>
    <t>217376-d2-reprep-LFSM-200</t>
  </si>
  <si>
    <t>217395-d4-reprep-LD</t>
  </si>
  <si>
    <t>217396-d200-reprep-LFSM-200</t>
  </si>
  <si>
    <t>217425-d2-reprep-LD</t>
  </si>
  <si>
    <t>217416-d2-reprep-LFSM-200</t>
  </si>
  <si>
    <t>LFB-200-11-postrun</t>
  </si>
  <si>
    <t>LRB-22-inj2-postrun</t>
  </si>
  <si>
    <t>LRB-22-postrun</t>
  </si>
  <si>
    <t>217356-d2</t>
  </si>
  <si>
    <t>Area - N/F</t>
  </si>
  <si>
    <t>D3-N-Et-FOSA</t>
  </si>
  <si>
    <t>D3-N-Me-FOSA</t>
  </si>
  <si>
    <t>M2-4:2-FTS</t>
  </si>
  <si>
    <t>M2-6:2-FTS</t>
  </si>
  <si>
    <t>M2-8:2-FTS</t>
  </si>
  <si>
    <t>M3PFBS</t>
  </si>
  <si>
    <t>M3PFHxS</t>
  </si>
  <si>
    <t>M4PFHpA</t>
  </si>
  <si>
    <t>M5PFHxA</t>
  </si>
  <si>
    <t>M5PFPeA</t>
  </si>
  <si>
    <t>M6PFDA</t>
  </si>
  <si>
    <t>M8FOSA</t>
  </si>
  <si>
    <t>M8PFOA</t>
  </si>
  <si>
    <t>M8PFOS</t>
  </si>
  <si>
    <t>M9PFNA</t>
  </si>
  <si>
    <t>MPFBA</t>
  </si>
  <si>
    <t>MPFDoA</t>
  </si>
  <si>
    <t>MPFUDA</t>
  </si>
  <si>
    <t>MPHFPO-DA</t>
  </si>
  <si>
    <t>Area - Zero</t>
  </si>
  <si>
    <t>High internal standard recovery, corresponding analyte in sample. Reviewed and not disqualifying</t>
  </si>
  <si>
    <t>IS1</t>
  </si>
  <si>
    <t>Internal standard recovery was above the method acceptance limits of 150%. Target analytes were detected in the sample. Impact on results is not expected based on analyst review. See comments.</t>
  </si>
  <si>
    <t xml:space="preserve">Analyst and validator concurrence required to release data. If this is not met, reanalysis and/or repreparation is required. </t>
  </si>
  <si>
    <t>High internal standard recovery, no analyte in sample</t>
  </si>
  <si>
    <t>IS2</t>
  </si>
  <si>
    <t>Internal standard recovery was above the method acceptance limits. No target analytes were detected in the sample.</t>
  </si>
  <si>
    <t>Low internal standard recovery, corresponding analyte in sample. Reviewed and not disqualifying</t>
  </si>
  <si>
    <t>IS3</t>
  </si>
  <si>
    <t xml:space="preserve">Internal standard recovery was below the method acceptance limit of 50%. Target analytes were detected in the sample. Impact on results is not expected based on analyst review. See comments. </t>
  </si>
  <si>
    <t xml:space="preserve">Low internal standard recovery, no analyte in sample. </t>
  </si>
  <si>
    <t>IS4</t>
  </si>
  <si>
    <t>Internal standard recovery was below the method acceptance limits. No target analytes were detected in the sample.</t>
  </si>
  <si>
    <t xml:space="preserve">Internal standards outside limit, disqualifying. </t>
  </si>
  <si>
    <t>IS5</t>
  </si>
  <si>
    <t>Internal standard recovery was outside of method limits of 50-150%, and upon review is expected to impact data quality. Data not useable. [Margie would rather we said things like 'data biased low', but my impression is you prefer a go/no-go for data, right?]</t>
  </si>
  <si>
    <t>Sample re-analysis required; If failure persists, re-prepare sample and re-analyze.</t>
  </si>
  <si>
    <t>Laboratory duplicate precision failure</t>
  </si>
  <si>
    <t>D</t>
  </si>
  <si>
    <t xml:space="preserve">RPD/RSD for duplicate analysis exceeded method acceptance. </t>
  </si>
  <si>
    <t>Sample re-analysis required; If failure persists, further troubleshooting is required to improve precision and all samples analyzed since previous passing duplicate must be re-analyzed.</t>
  </si>
  <si>
    <t>Laboratory Reagent Blank (LRB) failure</t>
  </si>
  <si>
    <t>B</t>
  </si>
  <si>
    <t xml:space="preserve"> Result is &gt;50% of MRL. </t>
  </si>
  <si>
    <t>Flag LRB failure and sample results within 10-fold of the LRB concentration as biased high.</t>
  </si>
  <si>
    <t>Continuing Calibration Check (CCC) failure</t>
  </si>
  <si>
    <t>V1</t>
  </si>
  <si>
    <t xml:space="preserve">Continuing calibration check (CCC) recovery was outside the method acceptance limits (70-130%). </t>
  </si>
  <si>
    <t>Samples analyzed since previous passing CCC must be re-analyzed. If failure persists, re-calibration is required.  Upon recalibration, all other QC must be re-analyzed as well.</t>
  </si>
  <si>
    <t xml:space="preserve">Quality Control Sample (QCS) failure </t>
  </si>
  <si>
    <t>V2</t>
  </si>
  <si>
    <t xml:space="preserve">Quality control sample (QCS) recovery was outside of the method acceptance limits (70-130%). </t>
  </si>
  <si>
    <t>Re-analysis of QCS required; if failure persists, re-preparation of QCS is required and re-calibration may be necessary.  Upon recalibration, all other QC must be re-analyzed as well. No sample results may be reported if QCS failure occurs in batch.</t>
  </si>
  <si>
    <t xml:space="preserve">Inter-Batch Consistency check (IBC) failure </t>
  </si>
  <si>
    <t>V3</t>
  </si>
  <si>
    <t xml:space="preserve">The inter-batch consistency check (IBC) sample was outside of acceptance criteria (80-120%). This suggests a systematic bias for the analytical batch relative to prior sample batches.  </t>
  </si>
  <si>
    <t>Compare peak areas of calibration standards to those of previous batches to determine if source of failure is the calibration curve or the IBC itself.  For IBC failure, re-preparation and/or re-analysis of IBC is required. For calibration curve failure, re-preparation and/or re-analysis of calibration curve is required. Upon recalibration, all other QC must be re-analyzed as well. No sample results may be reported if IBC failure occurs in batch.</t>
  </si>
  <si>
    <t xml:space="preserve">High Laboratory Fortified Blank (LFB) recovery </t>
  </si>
  <si>
    <t>L1</t>
  </si>
  <si>
    <t xml:space="preserve">LFB results &gt;150% for LFB-Low or &gt;130% for LFB-High. Affected sample results biased high.  </t>
  </si>
  <si>
    <t xml:space="preserve">Re-analysis of LFB required; If failure persists, re-prepare LFB and re-analyze. Re-preparation of spiking solution (PDS/SDS) may also be necessary. Affected samples, i.e. all samples analyzed since previous passing LFB, must be flagged.  </t>
  </si>
  <si>
    <t>Low Laboratory Fortified Blank (LFB) recovery</t>
  </si>
  <si>
    <t>L2</t>
  </si>
  <si>
    <t>LFB results &lt;50% for LFB-Low or &lt;70% for LFB-High. Affected sample results biased low.</t>
  </si>
  <si>
    <t xml:space="preserve">Laboratory Fortified Sample Matrix (LFSM) failure </t>
  </si>
  <si>
    <t>M1</t>
  </si>
  <si>
    <t xml:space="preserve">LFSM recovery outside </t>
  </si>
  <si>
    <t>Absent LFB issues:</t>
  </si>
  <si>
    <t xml:space="preserve">70-130% for LFSM-High or </t>
  </si>
  <si>
    <t>Re-analysis of LFSM is required; Passing LFB confirms proper preparation and analysis so no further troubleshooting is necessary. If failure persists, samples analyzed since previous passing LFSM of same type (-Low/-High) must be flagged.</t>
  </si>
  <si>
    <t xml:space="preserve">50-150% for LFSM-Low. Sample results may be biased proportionally due to matrix interferences. </t>
  </si>
  <si>
    <t>Coordinating LFSM/LFB failures:</t>
  </si>
  <si>
    <r>
      <t>Note:</t>
    </r>
    <r>
      <rPr>
        <sz val="14"/>
        <rFont val="Times New Roman"/>
        <family val="1"/>
      </rPr>
      <t xml:space="preserve"> Simultaneous failure of LFB and LFSM indicates systematic bias in the preparation or analysis processes. </t>
    </r>
  </si>
  <si>
    <t>Re-preparation and re-analysis of LFB/LFSM required.  Re-preparation of spiking solution (PDS/SDS) may also be necessary.  If failure persists, samples analyzed since previous passing set of LFSM and LFB must be flagged.</t>
  </si>
  <si>
    <t>LFSM interference</t>
  </si>
  <si>
    <t>M2</t>
  </si>
  <si>
    <t xml:space="preserve">Spike recovery unable to be calculated due to other factors, e.g. spiking concentration too low. </t>
  </si>
  <si>
    <t>Re-preparation and re-analysis of LFSM required.  If failure persists, samples analyzed since previous passing LFSM of same type (-Low/-High) must be flagged.  Analyst must describe in comments.</t>
  </si>
  <si>
    <t>Upper calibration limit exceeded</t>
  </si>
  <si>
    <t>UL</t>
  </si>
  <si>
    <t xml:space="preserve">Sample results are above the upper calibration limit. </t>
  </si>
  <si>
    <t xml:space="preserve">Sample must be re-analyzed at a higher dilution factor to obtain results within calibration range. Adjacent samples must be inspected for signs of carryover (see flag “C”). </t>
  </si>
  <si>
    <t>Lower calibration limit exceeded for diluted sample</t>
  </si>
  <si>
    <t>LL</t>
  </si>
  <si>
    <t xml:space="preserve">Sample dilution factor is greater than “2” but results are &lt;MRL. Sample was therefore over-diluted. </t>
  </si>
  <si>
    <t xml:space="preserve">Sample must be re-analyzed at a lower dilution factor, undiluted if necessary, to obtain results within calibration range. </t>
  </si>
  <si>
    <t xml:space="preserve">Carryover/Contamination observed </t>
  </si>
  <si>
    <t xml:space="preserve">Carryover and/or contamination observed in sample. Sample results are suspected to be biased high. </t>
  </si>
  <si>
    <t xml:space="preserve">Sample re-analysis is required. </t>
  </si>
  <si>
    <t>SA:</t>
  </si>
  <si>
    <t>Area:</t>
  </si>
  <si>
    <t>SAH:</t>
  </si>
  <si>
    <t>AreaH:</t>
  </si>
  <si>
    <t>Analytes</t>
  </si>
  <si>
    <t>HCal Std</t>
  </si>
  <si>
    <t>Sheet1_1</t>
  </si>
  <si>
    <t>Verifier Count</t>
  </si>
  <si>
    <t>Validator Count</t>
  </si>
  <si>
    <t>Type</t>
  </si>
  <si>
    <t>D (LD)</t>
  </si>
  <si>
    <t>K (LRB)</t>
  </si>
  <si>
    <t>M (Cal)</t>
  </si>
  <si>
    <t>CCC/QCS</t>
  </si>
  <si>
    <t>S (LFSM)</t>
  </si>
  <si>
    <t>Z (LFB)</t>
  </si>
  <si>
    <t>IBC</t>
  </si>
  <si>
    <t>&lt;MRL</t>
  </si>
  <si>
    <t>&lt;MRL OVRD</t>
  </si>
  <si>
    <t>Sheet2</t>
  </si>
  <si>
    <t>Sheet4</t>
  </si>
  <si>
    <t>MRL&gt;</t>
  </si>
  <si>
    <t>Sheet3</t>
  </si>
  <si>
    <t>U</t>
  </si>
  <si>
    <t>Quality Control Maximum Recovery %:</t>
  </si>
  <si>
    <t>ON</t>
  </si>
  <si>
    <t>Measured Concentration, ng/L</t>
  </si>
  <si>
    <t>Concentration, ng/L, Corrected for Sample Dilution</t>
  </si>
  <si>
    <t>Flags</t>
  </si>
  <si>
    <t>Re-Analysis Flag</t>
  </si>
  <si>
    <t>Verifier/Validator Initials</t>
  </si>
  <si>
    <t>Area (Internal Standard)</t>
  </si>
  <si>
    <t xml:space="preserve">Quality Control Checks </t>
  </si>
  <si>
    <t>These fields are editable with password: 'fixit'</t>
  </si>
  <si>
    <t>#</t>
  </si>
  <si>
    <t>Time Stamp:</t>
  </si>
  <si>
    <t>Sample ID:</t>
  </si>
  <si>
    <t>QC?</t>
  </si>
  <si>
    <t>PFBS</t>
  </si>
  <si>
    <t>PFHxS</t>
  </si>
  <si>
    <t>PFOS</t>
  </si>
  <si>
    <t>Dilution Factor:</t>
  </si>
  <si>
    <t>C-PFBA</t>
  </si>
  <si>
    <t>C-PFBS</t>
  </si>
  <si>
    <t>C-HFPO-DA</t>
  </si>
  <si>
    <t>C-PFHxA</t>
  </si>
  <si>
    <t>C-PFHxS</t>
  </si>
  <si>
    <t>C-PFOA</t>
  </si>
  <si>
    <t>C-PFNA</t>
  </si>
  <si>
    <t>C-PFOS</t>
  </si>
  <si>
    <t>C-PFDA</t>
  </si>
  <si>
    <t>True Value</t>
  </si>
  <si>
    <t>True Value 2</t>
  </si>
  <si>
    <t>True Value 3</t>
  </si>
  <si>
    <t>Sample      Type</t>
  </si>
  <si>
    <t>F-PFBA</t>
  </si>
  <si>
    <t>F-PFBS</t>
  </si>
  <si>
    <t>F-HFPO-DA</t>
  </si>
  <si>
    <t>F-PFHxA</t>
  </si>
  <si>
    <t>F-PFHxS</t>
  </si>
  <si>
    <t>F-PFOA</t>
  </si>
  <si>
    <t>F-PFNA</t>
  </si>
  <si>
    <t>F-PFOS</t>
  </si>
  <si>
    <t>F-PFDA</t>
  </si>
  <si>
    <t>List for drop down flags</t>
  </si>
  <si>
    <t>Re-Analysis Flags</t>
  </si>
  <si>
    <t>Sample Comments</t>
  </si>
  <si>
    <t>Verifier Comments</t>
  </si>
  <si>
    <t>Validator Comments</t>
  </si>
  <si>
    <t>MPFBS</t>
  </si>
  <si>
    <t>MPFHxA</t>
  </si>
  <si>
    <t>MPFHxS</t>
  </si>
  <si>
    <t>MPFOA</t>
  </si>
  <si>
    <t>MPFNA</t>
  </si>
  <si>
    <t>MPFOS</t>
  </si>
  <si>
    <t>MPFDA</t>
  </si>
  <si>
    <t>IS Comments</t>
  </si>
  <si>
    <t>M&amp;Q</t>
  </si>
  <si>
    <t>K&amp;Z</t>
  </si>
  <si>
    <t>S</t>
  </si>
  <si>
    <t>QC Samples</t>
  </si>
  <si>
    <t>GenX</t>
  </si>
  <si>
    <t>Pairing</t>
  </si>
  <si>
    <t>R1</t>
  </si>
  <si>
    <t>R2</t>
  </si>
  <si>
    <t>R3</t>
  </si>
  <si>
    <t>LRB &amp; LFB Samples</t>
  </si>
  <si>
    <t>LD Samples</t>
  </si>
  <si>
    <t>LFSM Samples</t>
  </si>
  <si>
    <t>Concentration (Raw)</t>
  </si>
  <si>
    <t>Concentration</t>
  </si>
  <si>
    <t>Raw Concentrations, ng/L</t>
  </si>
  <si>
    <t>Final Notes</t>
  </si>
  <si>
    <t/>
  </si>
  <si>
    <t>Within 50-150% limit</t>
  </si>
  <si>
    <t>b</t>
  </si>
  <si>
    <t>Only detects within 10-fold are carryover and flagged</t>
  </si>
  <si>
    <t>Normal, just highlighted due to LRB carrryover</t>
  </si>
  <si>
    <t>Original sample had carryover, not a duplicate failure</t>
  </si>
  <si>
    <t>Analyzed again below to verify if this was 'real', repeated pattern</t>
  </si>
  <si>
    <t>Duplicate failure. Reprepared below and passed.</t>
  </si>
  <si>
    <t>Electively rerun below</t>
  </si>
  <si>
    <t xml:space="preserve">Electively rerun below. </t>
  </si>
  <si>
    <t xml:space="preserve">Analyzed after instrument leak, some carryover observed and sample rerun </t>
  </si>
  <si>
    <t>PFDA okay vs second injection, as is PFBS</t>
  </si>
  <si>
    <t>Carryover in CCC, not a cal failure. QCS Okay</t>
  </si>
  <si>
    <t xml:space="preserve">Low internal standard in this sample, looks like around half. </t>
  </si>
  <si>
    <t>These are conditioning rinses, not true QC samples</t>
  </si>
  <si>
    <t>UL!</t>
  </si>
  <si>
    <t>Pruned Sample IDs:</t>
  </si>
  <si>
    <t>Rerun due to carryover concern</t>
  </si>
  <si>
    <t>Reprepared and rerun below</t>
  </si>
  <si>
    <t>Electively rerun, but this has carrover, original sample did not. Retain original results</t>
  </si>
  <si>
    <t>Subsequently reprepared entirely, but showed no improvement. Probably contamination of samples</t>
  </si>
  <si>
    <t>Rerun due to carryover</t>
  </si>
  <si>
    <t>Reprepared and run below.</t>
  </si>
  <si>
    <t>This one looks like it has twice the internal standard amount, cutting concentrations in half. I'll rerun it this weekend.</t>
  </si>
  <si>
    <t xml:space="preserve">1. Lots of manual integration for PFBA needed through the whole batch. </t>
  </si>
  <si>
    <t>2. Two samples had seemingly bad internal standard spikes, either 2-fold or it looks like half, and will be reanalyzed.</t>
  </si>
  <si>
    <t xml:space="preserve">3. Lots of carryover again. Some samples were rerun as a result. </t>
  </si>
  <si>
    <t>Carryover from prior sample</t>
  </si>
  <si>
    <t>Within 50-150% tolerance &lt; MRL</t>
  </si>
  <si>
    <t>Carryover</t>
  </si>
  <si>
    <t>Within limits except for blank detection (163 / 100 = ~80)</t>
  </si>
  <si>
    <t>Rinse injection</t>
  </si>
  <si>
    <t>Same as above</t>
  </si>
  <si>
    <t xml:space="preserve">Original sample was at 1000-fold dilution, so this isn't calculating correctly. </t>
  </si>
  <si>
    <t>Dup failure. Rerun below</t>
  </si>
  <si>
    <t>Reprepared below</t>
  </si>
  <si>
    <t>4. Due to the carryover issues and general concerns about it I reprepared numerous extra LDs/LFSMS. These are on the QAQC overflow along with the extra LRBs and LFBs</t>
  </si>
  <si>
    <t>NA</t>
  </si>
  <si>
    <t>K</t>
  </si>
  <si>
    <t>Z</t>
  </si>
  <si>
    <t>Low spike vs ambient PFAS. Not a matrix failure</t>
  </si>
  <si>
    <t>Carryover in the sample and LD; not a matrix failure but showing need to rinse.</t>
  </si>
  <si>
    <t>QC</t>
  </si>
  <si>
    <t>Carryover. Not an LFB failure</t>
  </si>
  <si>
    <t>Carryover in LD. Not a precision failure</t>
  </si>
  <si>
    <t>See QAQC Overflow page</t>
  </si>
  <si>
    <t>See QAQC Overflow page for additional LRBs/LFBs</t>
  </si>
  <si>
    <t>Sample IDs</t>
  </si>
  <si>
    <t>Submission IDs</t>
  </si>
  <si>
    <t>Collection Date:</t>
  </si>
  <si>
    <t>121422PFAS_IS152_04A</t>
  </si>
  <si>
    <t>121422PFAS_IS152_04B</t>
  </si>
  <si>
    <t>121422PFAS_IS152_04C</t>
  </si>
  <si>
    <t>121422PFAS_IS152_04AF</t>
  </si>
  <si>
    <t>121422PFAS_IS152_04BF</t>
  </si>
  <si>
    <t>121422PFAS_IS152_04CF</t>
  </si>
  <si>
    <t>121422PFAS_IS152_06A</t>
  </si>
  <si>
    <t>121422PFAS_IS152_06B</t>
  </si>
  <si>
    <t>121422PFAS_IS152_06C</t>
  </si>
  <si>
    <t>121422PFAS_IS152_06C DUP</t>
  </si>
  <si>
    <t>121422PFAS_IS152_06AF</t>
  </si>
  <si>
    <t>121422PFAS_IS152_06BF</t>
  </si>
  <si>
    <t>121422PFAS_IS152_06CF</t>
  </si>
  <si>
    <t>121422PFAS_IS152_08A</t>
  </si>
  <si>
    <t>121422PFAS_IS152_08B</t>
  </si>
  <si>
    <t>121422PFAS_IS152_08C</t>
  </si>
  <si>
    <t>121422PFAS_IS152_08AF</t>
  </si>
  <si>
    <t>121422PFAS_IS152_08BF</t>
  </si>
  <si>
    <t>121422PFAS_IS152_08CF</t>
  </si>
  <si>
    <t>121422PFAS_IS152_10A</t>
  </si>
  <si>
    <t>121422PFAS_IS152_10B</t>
  </si>
  <si>
    <t>121422PFAS_IS152_10C</t>
  </si>
  <si>
    <t>121422PFAS_IS152_10AF</t>
  </si>
  <si>
    <t>121422PFAS_IS152_10BF</t>
  </si>
  <si>
    <t>121422PFAS_IS152_10CF</t>
  </si>
  <si>
    <t>011223PFAS_IS152_02A</t>
  </si>
  <si>
    <t>011223PFAS_IS152_02B</t>
  </si>
  <si>
    <t>011223PFAS_IS152_02C</t>
  </si>
  <si>
    <t>011223PFAS_IS152_03A</t>
  </si>
  <si>
    <t>011223PFAS_IS152_03B</t>
  </si>
  <si>
    <t>011223PFAS_IS152_03C</t>
  </si>
  <si>
    <t>011223PFAS_IS152_03C DUP</t>
  </si>
  <si>
    <t>011223PFAS_IS152_01A</t>
  </si>
  <si>
    <t>011223PFAS_IS152_01B</t>
  </si>
  <si>
    <t>011223PFAS_IS152_01C</t>
  </si>
  <si>
    <t>011223PFAS_IS152_01AF</t>
  </si>
  <si>
    <t>011223PFAS_IS152_01BF</t>
  </si>
  <si>
    <t>011223PFAS_IS152_01CF</t>
  </si>
  <si>
    <t>010923PFAS_IS152_12A</t>
  </si>
  <si>
    <t>010923PFAS_IS152_12B</t>
  </si>
  <si>
    <t>010923PFAS_IS152_12C</t>
  </si>
  <si>
    <t>010923PFAS_IS152_12C DUP</t>
  </si>
  <si>
    <t>010923PFAS_IS152_18A</t>
  </si>
  <si>
    <t>010923PFAS_IS152_18B</t>
  </si>
  <si>
    <t>010923PFAS_IS152_18C</t>
  </si>
  <si>
    <t>010923PFAS_IS152_18C DUP</t>
  </si>
  <si>
    <t>010923PFAS_IS152_13A</t>
  </si>
  <si>
    <t>010923PFAS_IS152_13B</t>
  </si>
  <si>
    <t>010923PFAS_IS152_13C</t>
  </si>
  <si>
    <t>010923PFAS_IS152_19A</t>
  </si>
  <si>
    <t>010923PFAS_IS152_19B</t>
  </si>
  <si>
    <t>010923PFAS_IS152_19C</t>
  </si>
  <si>
    <t>010923PFAS_IS152_14A</t>
  </si>
  <si>
    <t>010923PFAS_IS152_14B</t>
  </si>
  <si>
    <t>010923PFAS_IS152_14C</t>
  </si>
  <si>
    <t>010923PFAS_IS152_20A</t>
  </si>
  <si>
    <t>010923PFAS_IS152_20B</t>
  </si>
  <si>
    <t>010923PFAS_IS152_20C</t>
  </si>
  <si>
    <t>010923PFAS_IS152_15A</t>
  </si>
  <si>
    <t>010923PFAS_IS152_15B</t>
  </si>
  <si>
    <t>010923PFAS_IS152_15C</t>
  </si>
  <si>
    <t>010923PFAS_IS152_15C DUP</t>
  </si>
  <si>
    <t>010923PFAS_IS152_21A</t>
  </si>
  <si>
    <t>010923PFAS_IS152_21B</t>
  </si>
  <si>
    <t>010923PFAS_IS152_21C</t>
  </si>
  <si>
    <t>010923PFAS_IS152_21C DUP</t>
  </si>
  <si>
    <t>010923PFAS_IS152_16A</t>
  </si>
  <si>
    <t>010923PFAS_IS152_16B</t>
  </si>
  <si>
    <t>010923PFAS_IS152_16C</t>
  </si>
  <si>
    <t>010923PFAS_IS152_22A</t>
  </si>
  <si>
    <t>010923PFAS_IS152_22B</t>
  </si>
  <si>
    <t>010923PFAS_IS152_22C</t>
  </si>
  <si>
    <t>010923PFAS_IS152_17A</t>
  </si>
  <si>
    <t>010923PFAS_IS152_17B</t>
  </si>
  <si>
    <t>010923PFAS_IS152_17C</t>
  </si>
  <si>
    <t>010923PFAS_IS152_23A</t>
  </si>
  <si>
    <t>010923PFAS_IS152_23B</t>
  </si>
  <si>
    <t>010923PFAS_IS152_23C</t>
  </si>
  <si>
    <t>010923PFAS_IS152_05A</t>
  </si>
  <si>
    <t>010923PFAS_IS152_05B</t>
  </si>
  <si>
    <t>010923PFAS_IS152_05C</t>
  </si>
  <si>
    <t>011023PFAS_IS152_24A</t>
  </si>
  <si>
    <t>011023PFAS_IS152_24B</t>
  </si>
  <si>
    <t>011023PFAS_IS152_24C</t>
  </si>
  <si>
    <t>011023PFAS_IS152_24C DUP</t>
  </si>
  <si>
    <t>011023PFAS_IS152_30A</t>
  </si>
  <si>
    <t>011023PFAS_IS152_30B</t>
  </si>
  <si>
    <t>011023PFAS_IS152_30C</t>
  </si>
  <si>
    <t>011023PFAS_IS152_30C DUP</t>
  </si>
  <si>
    <t>011023PFAS_IS152_25A</t>
  </si>
  <si>
    <t>011023PFAS_IS152_25B</t>
  </si>
  <si>
    <t>011023PFAS_IS152_25C</t>
  </si>
  <si>
    <t>011023PFAS_IS152_31A</t>
  </si>
  <si>
    <t>011023PFAS_IS152_31B</t>
  </si>
  <si>
    <t>011023PFAS_IS152_31C</t>
  </si>
  <si>
    <t>011023PFAS_IS152_26A</t>
  </si>
  <si>
    <t>011023PFAS_IS152_26B</t>
  </si>
  <si>
    <t>011023PFAS_IS152_26C</t>
  </si>
  <si>
    <t>011023PFAS_IS152_32A</t>
  </si>
  <si>
    <t>011023PFAS_IS152_32B</t>
  </si>
  <si>
    <t>011023PFAS_IS152_32C</t>
  </si>
  <si>
    <t>011023PFAS_IS152_27A</t>
  </si>
  <si>
    <t>011023PFAS_IS152_27B</t>
  </si>
  <si>
    <t>011023PFAS_IS152_27C</t>
  </si>
  <si>
    <t>011023PFAS_IS152_27C DUP</t>
  </si>
  <si>
    <t>011023PFAS_IS152_33A</t>
  </si>
  <si>
    <t>011023PFAS_IS152_33B</t>
  </si>
  <si>
    <t>011023PFAS_IS152_33C</t>
  </si>
  <si>
    <t>011023PFAS_IS152_33C DUP</t>
  </si>
  <si>
    <t>011023PFAS_IS152_28A</t>
  </si>
  <si>
    <t>011023PFAS_IS152_28B</t>
  </si>
  <si>
    <t>011023PFAS_IS152_28C</t>
  </si>
  <si>
    <t>011023PFAS_IS152_34A</t>
  </si>
  <si>
    <t>011023PFAS_IS152_34B</t>
  </si>
  <si>
    <t>011023PFAS_IS152_34C</t>
  </si>
  <si>
    <t>011023PFAS_IS152_29A</t>
  </si>
  <si>
    <t>011023PFAS_IS152_29B</t>
  </si>
  <si>
    <t>011023PFAS_IS152_29C</t>
  </si>
  <si>
    <t>011023PFAS_IS152_35A</t>
  </si>
  <si>
    <t>011023PFAS_IS152_35B</t>
  </si>
  <si>
    <t>011023PFAS_IS152_35C</t>
  </si>
  <si>
    <t>011023PFAS_IS152_07A</t>
  </si>
  <si>
    <t>011023PFAS_IS152_07B</t>
  </si>
  <si>
    <t>011023PFAS_IS152_07C</t>
  </si>
  <si>
    <t>011123PFAS_IS152_36A</t>
  </si>
  <si>
    <t>011123PFAS_IS152_36B</t>
  </si>
  <si>
    <t>011123PFAS_IS152_36C</t>
  </si>
  <si>
    <t>011123PFAS_IS152_36C DUP</t>
  </si>
  <si>
    <t>011123PFAS_IS152_42A</t>
  </si>
  <si>
    <t>011123PFAS_IS152_42B</t>
  </si>
  <si>
    <t>011123PFAS_IS152_42C</t>
  </si>
  <si>
    <t>011123PFAS_IS152_42C DUP</t>
  </si>
  <si>
    <t>011123PFAS_IS152_37A</t>
  </si>
  <si>
    <t>011123PFAS_IS152_37B</t>
  </si>
  <si>
    <t>011123PFAS_IS152_37C</t>
  </si>
  <si>
    <t>011123PFAS_IS152_43A</t>
  </si>
  <si>
    <t>011123PFAS_IS152_43B</t>
  </si>
  <si>
    <t>011123PFAS_IS152_43C</t>
  </si>
  <si>
    <t>011123PFAS_IS152_38A</t>
  </si>
  <si>
    <t>011123PFAS_IS152_38B</t>
  </si>
  <si>
    <t>011123PFAS_IS152_38C</t>
  </si>
  <si>
    <t>011123PFAS_IS152_44A</t>
  </si>
  <si>
    <t>011123PFAS_IS152_44B</t>
  </si>
  <si>
    <t>011123PFAS_IS152_44C</t>
  </si>
  <si>
    <t>011123PFAS_IS152_39A</t>
  </si>
  <si>
    <t>011123PFAS_IS152_39B</t>
  </si>
  <si>
    <t>011123PFAS_IS152_39C</t>
  </si>
  <si>
    <t>011123PFAS_IS152_39C DUP</t>
  </si>
  <si>
    <t>011123PFAS_IS152_45A</t>
  </si>
  <si>
    <t>011123PFAS_IS152_45B</t>
  </si>
  <si>
    <t>011123PFAS_IS152_45C</t>
  </si>
  <si>
    <t>011123PFAS_IS152_45C DUP</t>
  </si>
  <si>
    <t>011123PFAS_IS152_40A</t>
  </si>
  <si>
    <t>011123PFAS_IS152_40B</t>
  </si>
  <si>
    <t>011123PFAS_IS152_40C</t>
  </si>
  <si>
    <t>011123PFAS_IS152_46A</t>
  </si>
  <si>
    <t>011123PFAS_IS152_46B</t>
  </si>
  <si>
    <t>011123PFAS_IS152_46C</t>
  </si>
  <si>
    <t>011123PFAS_IS152_41A</t>
  </si>
  <si>
    <t>011123PFAS_IS152_41B</t>
  </si>
  <si>
    <t>011123PFAS_IS152_41C</t>
  </si>
  <si>
    <t>011123PFAS_IS152_47A</t>
  </si>
  <si>
    <t>011123PFAS_IS152_47B</t>
  </si>
  <si>
    <t>011123PFAS_IS152_47C</t>
  </si>
  <si>
    <t>011123PFAS_IS152_09A</t>
  </si>
  <si>
    <t>011123PFAS_IS152_09B</t>
  </si>
  <si>
    <t>011123PFAS_IS152_09C</t>
  </si>
  <si>
    <t>011123PFAS_IS152_09C DUP</t>
  </si>
  <si>
    <t>011223PFAS_IS152_48A</t>
  </si>
  <si>
    <t>011223PFAS_IS152_48B</t>
  </si>
  <si>
    <t>011223PFAS_IS152_48C</t>
  </si>
  <si>
    <t>011223PFAS_IS152_48C DUP</t>
  </si>
  <si>
    <t>011223PFAS_IS152_54A</t>
  </si>
  <si>
    <t>011223PFAS_IS152_54B</t>
  </si>
  <si>
    <t>011223PFAS_IS152_54C</t>
  </si>
  <si>
    <t>011223PFAS_IS152_54C DUP</t>
  </si>
  <si>
    <t>011223PFAS_IS152_49A</t>
  </si>
  <si>
    <t>011223PFAS_IS152_49B</t>
  </si>
  <si>
    <t>011223PFAS_IS152_49C</t>
  </si>
  <si>
    <t>011223PFAS_IS152_55A</t>
  </si>
  <si>
    <t>011223PFAS_IS152_55B</t>
  </si>
  <si>
    <t>011223PFAS_IS152_55C</t>
  </si>
  <si>
    <t>011223PFAS_IS152_50A</t>
  </si>
  <si>
    <t>011223PFAS_IS152_50B</t>
  </si>
  <si>
    <t>011223PFAS_IS152_50C</t>
  </si>
  <si>
    <t>011223PFAS_IS152_56A</t>
  </si>
  <si>
    <t>011223PFAS_IS152_56B</t>
  </si>
  <si>
    <t>011223PFAS_IS152_56C</t>
  </si>
  <si>
    <t>011223PFAS_IS152_51A</t>
  </si>
  <si>
    <t>011223PFAS_IS152_51B</t>
  </si>
  <si>
    <t>011223PFAS_IS152_51C</t>
  </si>
  <si>
    <t>011223PFAS_IS152_51C DUP</t>
  </si>
  <si>
    <t>011223PFAS_IS152_57A</t>
  </si>
  <si>
    <t>011223PFAS_IS152_57B</t>
  </si>
  <si>
    <t>011223PFAS_IS152_57C</t>
  </si>
  <si>
    <t>011223PFAS_IS152_57C DUP</t>
  </si>
  <si>
    <t>011223PFAS_IS152_52A</t>
  </si>
  <si>
    <t>011223PFAS_IS152_52B</t>
  </si>
  <si>
    <t>011223PFAS_IS152_52C</t>
  </si>
  <si>
    <t>011223PFAS_IS152_58A</t>
  </si>
  <si>
    <t>011223PFAS_IS152_58B</t>
  </si>
  <si>
    <t>011223PFAS_IS152_58C</t>
  </si>
  <si>
    <t>011223PFAS_IS152_53A</t>
  </si>
  <si>
    <t>011223PFAS_IS152_53B</t>
  </si>
  <si>
    <t>011223PFAS_IS152_59A</t>
  </si>
  <si>
    <t>011223PFAS_IS152_59B</t>
  </si>
  <si>
    <t>011223PFAS_IS152_59C</t>
  </si>
  <si>
    <t>011223PFAS_IS152_59C DUP</t>
  </si>
  <si>
    <t>011223PFAS_IS152_11A</t>
  </si>
  <si>
    <t>011223PFAS_IS152_11B</t>
  </si>
  <si>
    <t>011223PFAS_IS152_11C</t>
  </si>
  <si>
    <t>Holding Time:</t>
  </si>
  <si>
    <t>Match?:</t>
  </si>
  <si>
    <t>Dilution Factor</t>
  </si>
  <si>
    <t>AB-230117-02 Cal Std 1 1</t>
  </si>
  <si>
    <t>AB-230117-02 Cal Std 2 1</t>
  </si>
  <si>
    <t>AB-230117-02 Cal Std 3 1</t>
  </si>
  <si>
    <t>AB-230117-02 Cal Std 4 1</t>
  </si>
  <si>
    <t>AB-230117-02 Cal Std 5 1</t>
  </si>
  <si>
    <t>AB-230117-02 Cal Std 6 1</t>
  </si>
  <si>
    <t>AB-230117-02 Cal Std 7 1</t>
  </si>
  <si>
    <t>AB-230117-02 Cal Std 8 1</t>
  </si>
  <si>
    <t>AB-230117-02 Cal Std 9 1</t>
  </si>
  <si>
    <t>AB-230117-02 Cal Std 10 1</t>
  </si>
  <si>
    <t>AB-230117-02 Cal Std 11 1</t>
  </si>
  <si>
    <t>AB-230117-02 Cal Std 12 1</t>
  </si>
  <si>
    <t>AB-230117-02 Cal Std 13 1</t>
  </si>
  <si>
    <t>AB-230117-02 CCC-H 1</t>
  </si>
  <si>
    <t>AB-230117-02 CCC-H 2</t>
  </si>
  <si>
    <t>AB-230117-02 CCC-H 3</t>
  </si>
  <si>
    <t>AB-230117-02 IBC 1</t>
  </si>
  <si>
    <t>AB-230117-02 LD 1</t>
  </si>
  <si>
    <t>AB-230117-02 LD 2</t>
  </si>
  <si>
    <t>AB-230117-02 LFB-H 1</t>
  </si>
  <si>
    <t>AB-230117-02 LFB-H 2</t>
  </si>
  <si>
    <t>AB-230117-02 LFB-H 3</t>
  </si>
  <si>
    <t>AB-230117-02 LFSM-H 1</t>
  </si>
  <si>
    <t>AB-230117-02 LFSM-H 2</t>
  </si>
  <si>
    <t>AB-230117-02 LRB 2</t>
  </si>
  <si>
    <t>AB-230117-02 LRB 3</t>
  </si>
  <si>
    <t>AB-230117-02 LRB 4</t>
  </si>
  <si>
    <t>AB-230117-02 LRB 5</t>
  </si>
  <si>
    <t>AB-230117-02 LRB 6</t>
  </si>
  <si>
    <t>AB-230117-02 QCS 1</t>
  </si>
  <si>
    <t>AB-230117-02 LFSM-H 6</t>
  </si>
  <si>
    <t>AB-230117-02 CCC-H 7</t>
  </si>
  <si>
    <t>AB-230117-02 LFB-H 7</t>
  </si>
  <si>
    <t>AB-230117-02 LD 6</t>
  </si>
  <si>
    <t>AB-230117-02 LRB 13</t>
  </si>
  <si>
    <t>AB-230117-02 LRB 12</t>
  </si>
  <si>
    <t>AB-230117-02 LFSM-H 5</t>
  </si>
  <si>
    <t>AB-230117-02 CCC-H 6</t>
  </si>
  <si>
    <t>AB-230117-02 LFB-H 6</t>
  </si>
  <si>
    <t>AB-230117-02 LD 5</t>
  </si>
  <si>
    <t>AB-230117-02 LRB 11</t>
  </si>
  <si>
    <t>AB-230117-02 LRB 10</t>
  </si>
  <si>
    <t>AB-230117-02 LFSM-H 4</t>
  </si>
  <si>
    <t>AB-230117-02 CCC-H 5</t>
  </si>
  <si>
    <t>AB-230117-02 LFB-H 5</t>
  </si>
  <si>
    <t>AB-230117-02 LD 4</t>
  </si>
  <si>
    <t>AB-230117-02 LRB 9</t>
  </si>
  <si>
    <t>AB-230117-02 LRB 8</t>
  </si>
  <si>
    <t>AB-230117-02 LFSM-H 3</t>
  </si>
  <si>
    <t>AB-230117-02 CCC-H 4</t>
  </si>
  <si>
    <t>AB-230117-02 LFB-H 4</t>
  </si>
  <si>
    <t>AB-230117-02 LD 3</t>
  </si>
  <si>
    <t>AB-230117-02 LRB 7</t>
  </si>
  <si>
    <t>AB-230117-02 LRB 14</t>
  </si>
  <si>
    <t>AB-230117-02 LRB 13 20230123105625</t>
  </si>
  <si>
    <t>AB-230117-02 LRB 12 20230123102918</t>
  </si>
  <si>
    <t>AB-230117-02 QCS 2</t>
  </si>
  <si>
    <t>AB-230117-02 CCC-H 12</t>
  </si>
  <si>
    <t>AB-230117-02 LRB 22</t>
  </si>
  <si>
    <t>AB-230117-02 LFSM-H 10</t>
  </si>
  <si>
    <t>AB-230117-02 CCC-H 11</t>
  </si>
  <si>
    <t>AB-230117-02 LFB-H 11</t>
  </si>
  <si>
    <t>AB-230117-02 LD 10</t>
  </si>
  <si>
    <t>AB-230117-02 LRB 21</t>
  </si>
  <si>
    <t>AB-230117-02 LRB 20</t>
  </si>
  <si>
    <t>AB-230117-02 LFSM-H 9</t>
  </si>
  <si>
    <t>AB-230117-02 CCC-H 10</t>
  </si>
  <si>
    <t>AB-230117-02 LFB-H 10</t>
  </si>
  <si>
    <t>AB-230117-02 LD 9</t>
  </si>
  <si>
    <t>AB-230117-02 LRB 19</t>
  </si>
  <si>
    <t>AB-230117-02 LRB 18</t>
  </si>
  <si>
    <t>AB-230117-02 LFSM-H 8</t>
  </si>
  <si>
    <t>AB-230117-02 CCC-H 9</t>
  </si>
  <si>
    <t>AB-230117-02 LFB-H 9</t>
  </si>
  <si>
    <t>AB-230117-02 LD 8</t>
  </si>
  <si>
    <t>AB-230117-02 LRB 17</t>
  </si>
  <si>
    <t>AB-230117-02 LRB 16</t>
  </si>
  <si>
    <t>AB-230117-02 LFSM-H 7</t>
  </si>
  <si>
    <t>AB-230117-02 CCC-H 8</t>
  </si>
  <si>
    <t>AB-230117-02 LFB-H 8</t>
  </si>
  <si>
    <t>AB-230117-02 LD 7</t>
  </si>
  <si>
    <t>AB-230117-02 LRB 15</t>
  </si>
  <si>
    <t>LRB2-Inj1</t>
  </si>
  <si>
    <t>LRB4-inj1</t>
  </si>
  <si>
    <t>LRB5-inj1</t>
  </si>
  <si>
    <t>Rinse5</t>
  </si>
  <si>
    <t>LRB6-inj1</t>
  </si>
  <si>
    <t>LFB-H-3-Inj2</t>
  </si>
  <si>
    <t>WO-23003-60-A-1B</t>
  </si>
  <si>
    <t>WO-23003-59-A-1B</t>
  </si>
  <si>
    <t>WO-23003-58-A-1B</t>
  </si>
  <si>
    <t>LD6-inj1</t>
  </si>
  <si>
    <t>LRB-12-inj1</t>
  </si>
  <si>
    <t>LD-5-inj1</t>
  </si>
  <si>
    <t>LRB-10-inj1</t>
  </si>
  <si>
    <t>LRB-8-inj1</t>
  </si>
  <si>
    <t>LD4-inj1</t>
  </si>
  <si>
    <t>LRB7-inj1</t>
  </si>
  <si>
    <t>LRB-14-inj1</t>
  </si>
  <si>
    <t>LRB-21-inj1</t>
  </si>
  <si>
    <t>LRB-20-inj1</t>
  </si>
  <si>
    <t>LRB-19-inj1</t>
  </si>
  <si>
    <t>LRB-18-inj1</t>
  </si>
  <si>
    <t>LRB-17-inj1</t>
  </si>
  <si>
    <t>LRB-16-inj1</t>
  </si>
  <si>
    <t>LRB-15-inj1</t>
  </si>
  <si>
    <t>Rinse12</t>
  </si>
  <si>
    <t>CCC-H-12-reinject</t>
  </si>
  <si>
    <t>LFB-H-11-reinject</t>
  </si>
  <si>
    <t>QCS-2-Reinject</t>
  </si>
  <si>
    <t>11Cl-PF3OUdS</t>
  </si>
  <si>
    <t>4:2 FTS</t>
  </si>
  <si>
    <t>6:2 FTS</t>
  </si>
  <si>
    <t>8:2 FTS</t>
  </si>
  <si>
    <t>9Cl-PF3ONS</t>
  </si>
  <si>
    <t>PFHpS</t>
  </si>
  <si>
    <t>N-EtFOSAA</t>
  </si>
  <si>
    <t>N-MeFOSA</t>
  </si>
  <si>
    <t>N-EtFOSA-D3</t>
  </si>
  <si>
    <t>N-MeFOSA-D3</t>
  </si>
  <si>
    <t>M2-4:2 FTS</t>
  </si>
  <si>
    <t>M2-6:2 FTS</t>
  </si>
  <si>
    <t>M2-8:2 FTS</t>
  </si>
  <si>
    <t>MPFUdA</t>
  </si>
  <si>
    <t>AB-230117-02 LFSM-H 1 @5</t>
  </si>
  <si>
    <t>WO-23003-01-A-1 @10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</si>
</sst>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m/d/yy\ h:mm;@"/>
    <numFmt numFmtId="166" formatCode="#,##0.000000"/>
    <numFmt numFmtId="167" formatCode="[$-409]m/d/yy\ h:mm\ AM/PM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251">
    <xf numFmtId="0" fontId="0" fillId="0" borderId="0" xfId="0"/>
    <xf numFmtId="0" fontId="0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0" xfId="0" applyFont="1"/>
    <xf numFmtId="0" fontId="9" fillId="0" borderId="21" xfId="0" applyFont="1" applyBorder="1" applyAlignment="1" applyProtection="1">
      <alignment horizontal="center" vertical="center"/>
    </xf>
    <xf numFmtId="3" fontId="9" fillId="0" borderId="22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3" fontId="9" fillId="3" borderId="21" xfId="0" applyNumberFormat="1" applyFont="1" applyFill="1" applyBorder="1" applyAlignment="1" applyProtection="1">
      <alignment horizontal="center" vertical="center"/>
    </xf>
    <xf numFmtId="3" fontId="9" fillId="3" borderId="22" xfId="0" applyNumberFormat="1" applyFont="1" applyFill="1" applyBorder="1" applyAlignment="1" applyProtection="1">
      <alignment horizontal="center" vertical="center"/>
    </xf>
    <xf numFmtId="3" fontId="9" fillId="3" borderId="23" xfId="0" applyNumberFormat="1" applyFont="1" applyFill="1" applyBorder="1" applyAlignment="1" applyProtection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</xf>
    <xf numFmtId="0" fontId="12" fillId="0" borderId="0" xfId="0" applyFont="1" applyFill="1" applyAlignment="1" applyProtection="1">
      <alignment horizontal="center" vertical="center" wrapText="1"/>
    </xf>
    <xf numFmtId="3" fontId="9" fillId="0" borderId="21" xfId="0" applyNumberFormat="1" applyFont="1" applyFill="1" applyBorder="1" applyAlignment="1" applyProtection="1">
      <alignment horizontal="center" vertical="center"/>
    </xf>
    <xf numFmtId="3" fontId="9" fillId="0" borderId="22" xfId="0" applyNumberFormat="1" applyFont="1" applyFill="1" applyBorder="1" applyAlignment="1" applyProtection="1">
      <alignment horizontal="center" vertical="center"/>
    </xf>
    <xf numFmtId="3" fontId="9" fillId="0" borderId="23" xfId="0" applyNumberFormat="1" applyFont="1" applyFill="1" applyBorder="1" applyAlignment="1" applyProtection="1">
      <alignment horizontal="center" vertical="center"/>
    </xf>
    <xf numFmtId="3" fontId="9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3" fontId="10" fillId="3" borderId="24" xfId="0" applyNumberFormat="1" applyFont="1" applyFill="1" applyBorder="1" applyAlignment="1" applyProtection="1">
      <alignment horizontal="center" vertical="center"/>
    </xf>
    <xf numFmtId="3" fontId="10" fillId="3" borderId="25" xfId="0" applyNumberFormat="1" applyFont="1" applyFill="1" applyBorder="1" applyAlignment="1" applyProtection="1">
      <alignment horizontal="center" vertical="center"/>
    </xf>
    <xf numFmtId="1" fontId="10" fillId="0" borderId="25" xfId="0" applyNumberFormat="1" applyFont="1" applyBorder="1" applyAlignment="1" applyProtection="1">
      <alignment horizontal="center" vertical="center"/>
    </xf>
    <xf numFmtId="3" fontId="10" fillId="3" borderId="20" xfId="0" applyNumberFormat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3" fontId="10" fillId="0" borderId="24" xfId="0" applyNumberFormat="1" applyFont="1" applyBorder="1" applyAlignment="1" applyProtection="1">
      <alignment horizontal="center" vertical="center"/>
    </xf>
    <xf numFmtId="3" fontId="10" fillId="0" borderId="25" xfId="0" applyNumberFormat="1" applyFont="1" applyBorder="1" applyAlignment="1" applyProtection="1">
      <alignment horizontal="center" vertical="center"/>
    </xf>
    <xf numFmtId="3" fontId="10" fillId="0" borderId="20" xfId="0" applyNumberFormat="1" applyFont="1" applyBorder="1" applyAlignment="1" applyProtection="1">
      <alignment horizontal="center" vertical="center"/>
    </xf>
    <xf numFmtId="3" fontId="10" fillId="0" borderId="0" xfId="0" applyNumberFormat="1" applyFont="1" applyBorder="1" applyAlignment="1" applyProtection="1">
      <alignment horizontal="center" vertical="center"/>
    </xf>
    <xf numFmtId="9" fontId="10" fillId="3" borderId="0" xfId="1" applyFont="1" applyFill="1" applyAlignment="1">
      <alignment horizontal="center" vertical="center"/>
    </xf>
    <xf numFmtId="0" fontId="9" fillId="0" borderId="0" xfId="0" applyFont="1" applyAlignment="1" applyProtection="1"/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1" fillId="0" borderId="25" xfId="0" applyFont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10" fillId="4" borderId="19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/>
    <xf numFmtId="0" fontId="9" fillId="0" borderId="26" xfId="0" applyFont="1" applyBorder="1" applyAlignment="1" applyProtection="1">
      <alignment horizontal="center" vertical="center" wrapText="1"/>
    </xf>
    <xf numFmtId="165" fontId="9" fillId="0" borderId="27" xfId="0" applyNumberFormat="1" applyFont="1" applyBorder="1" applyAlignment="1" applyProtection="1">
      <alignment horizontal="center" vertical="center" wrapText="1"/>
    </xf>
    <xf numFmtId="0" fontId="9" fillId="0" borderId="27" xfId="0" applyFont="1" applyBorder="1" applyAlignment="1" applyProtection="1">
      <alignment horizontal="center" vertical="center" wrapText="1"/>
    </xf>
    <xf numFmtId="0" fontId="9" fillId="0" borderId="28" xfId="0" applyFont="1" applyBorder="1" applyAlignment="1" applyProtection="1">
      <alignment horizontal="center" vertical="center" wrapText="1"/>
    </xf>
    <xf numFmtId="3" fontId="9" fillId="0" borderId="27" xfId="0" applyNumberFormat="1" applyFont="1" applyBorder="1" applyAlignment="1" applyProtection="1">
      <alignment horizontal="center" vertical="center" wrapText="1"/>
    </xf>
    <xf numFmtId="3" fontId="9" fillId="0" borderId="28" xfId="0" applyNumberFormat="1" applyFont="1" applyBorder="1" applyAlignment="1" applyProtection="1">
      <alignment horizontal="center" vertical="center" wrapText="1"/>
    </xf>
    <xf numFmtId="0" fontId="9" fillId="3" borderId="29" xfId="0" applyFont="1" applyFill="1" applyBorder="1" applyAlignment="1" applyProtection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 applyProtection="1">
      <alignment horizontal="center" vertical="center" wrapText="1"/>
    </xf>
    <xf numFmtId="3" fontId="9" fillId="4" borderId="21" xfId="0" applyNumberFormat="1" applyFont="1" applyFill="1" applyBorder="1" applyAlignment="1" applyProtection="1">
      <alignment horizontal="center" vertical="center" wrapText="1"/>
    </xf>
    <xf numFmtId="3" fontId="9" fillId="4" borderId="22" xfId="0" applyNumberFormat="1" applyFont="1" applyFill="1" applyBorder="1" applyAlignment="1" applyProtection="1">
      <alignment horizontal="center" vertical="center" wrapText="1"/>
    </xf>
    <xf numFmtId="3" fontId="9" fillId="4" borderId="23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wrapText="1"/>
    </xf>
    <xf numFmtId="0" fontId="9" fillId="4" borderId="29" xfId="0" applyFont="1" applyFill="1" applyBorder="1" applyAlignment="1" applyProtection="1">
      <alignment horizontal="center" vertical="center" wrapText="1"/>
    </xf>
    <xf numFmtId="0" fontId="9" fillId="4" borderId="27" xfId="0" applyFont="1" applyFill="1" applyBorder="1" applyAlignment="1" applyProtection="1">
      <alignment horizontal="center" vertical="center" wrapText="1"/>
    </xf>
    <xf numFmtId="3" fontId="9" fillId="0" borderId="26" xfId="0" applyNumberFormat="1" applyFont="1" applyBorder="1" applyAlignment="1" applyProtection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9" fillId="0" borderId="27" xfId="0" applyNumberFormat="1" applyFont="1" applyBorder="1" applyAlignment="1">
      <alignment horizontal="center" vertical="center" wrapText="1"/>
    </xf>
    <xf numFmtId="3" fontId="9" fillId="0" borderId="2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0" borderId="0" xfId="0" applyFont="1" applyAlignment="1" applyProtection="1">
      <alignment horizontal="center"/>
    </xf>
    <xf numFmtId="165" fontId="10" fillId="0" borderId="0" xfId="0" applyNumberFormat="1" applyFont="1" applyAlignment="1" applyProtection="1">
      <alignment horizontal="left"/>
    </xf>
    <xf numFmtId="0" fontId="10" fillId="0" borderId="0" xfId="0" applyFont="1" applyAlignment="1" applyProtection="1">
      <alignment horizontal="left"/>
    </xf>
    <xf numFmtId="4" fontId="10" fillId="0" borderId="30" xfId="0" applyNumberFormat="1" applyFont="1" applyBorder="1" applyAlignment="1" applyProtection="1">
      <alignment horizontal="center"/>
    </xf>
    <xf numFmtId="4" fontId="10" fillId="0" borderId="0" xfId="0" applyNumberFormat="1" applyFont="1" applyBorder="1" applyAlignment="1" applyProtection="1">
      <alignment horizontal="center"/>
    </xf>
    <xf numFmtId="4" fontId="10" fillId="0" borderId="18" xfId="0" applyNumberFormat="1" applyFont="1" applyBorder="1" applyAlignment="1" applyProtection="1">
      <alignment horizontal="center"/>
    </xf>
    <xf numFmtId="0" fontId="10" fillId="3" borderId="0" xfId="0" applyFont="1" applyFill="1" applyAlignment="1" applyProtection="1">
      <alignment horizontal="center"/>
    </xf>
    <xf numFmtId="0" fontId="10" fillId="3" borderId="18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4" fillId="0" borderId="0" xfId="0" applyFont="1" applyAlignment="1" applyProtection="1">
      <alignment horizontal="center" vertical="center"/>
    </xf>
    <xf numFmtId="0" fontId="10" fillId="4" borderId="31" xfId="0" applyFont="1" applyFill="1" applyBorder="1" applyAlignment="1" applyProtection="1">
      <alignment horizontal="center" vertical="center"/>
    </xf>
    <xf numFmtId="0" fontId="10" fillId="4" borderId="32" xfId="0" applyFont="1" applyFill="1" applyBorder="1" applyAlignment="1" applyProtection="1">
      <alignment horizontal="center" vertical="center"/>
    </xf>
    <xf numFmtId="0" fontId="10" fillId="4" borderId="33" xfId="0" applyFont="1" applyFill="1" applyBorder="1" applyAlignment="1" applyProtection="1">
      <alignment horizontal="center" vertical="center"/>
    </xf>
    <xf numFmtId="3" fontId="10" fillId="4" borderId="34" xfId="0" applyNumberFormat="1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0" fillId="4" borderId="0" xfId="0" applyFont="1" applyFill="1" applyBorder="1" applyAlignment="1" applyProtection="1">
      <alignment horizontal="center" vertical="center"/>
    </xf>
    <xf numFmtId="3" fontId="10" fillId="0" borderId="30" xfId="0" applyNumberFormat="1" applyFont="1" applyBorder="1" applyAlignment="1" applyProtection="1">
      <alignment horizontal="center"/>
    </xf>
    <xf numFmtId="3" fontId="10" fillId="0" borderId="0" xfId="0" applyNumberFormat="1" applyFont="1" applyBorder="1" applyAlignment="1" applyProtection="1">
      <alignment horizontal="center"/>
    </xf>
    <xf numFmtId="3" fontId="10" fillId="0" borderId="18" xfId="0" applyNumberFormat="1" applyFont="1" applyBorder="1" applyAlignment="1" applyProtection="1">
      <alignment horizontal="center"/>
    </xf>
    <xf numFmtId="0" fontId="10" fillId="4" borderId="0" xfId="0" applyNumberFormat="1" applyFont="1" applyFill="1" applyBorder="1" applyAlignment="1" applyProtection="1">
      <alignment horizontal="center"/>
    </xf>
    <xf numFmtId="0" fontId="10" fillId="0" borderId="0" xfId="0" applyFont="1" applyAlignment="1">
      <alignment horizontal="center"/>
    </xf>
    <xf numFmtId="0" fontId="10" fillId="0" borderId="30" xfId="0" applyFont="1" applyBorder="1" applyAlignment="1" applyProtection="1">
      <alignment horizontal="center" vertical="center"/>
    </xf>
    <xf numFmtId="0" fontId="10" fillId="0" borderId="0" xfId="0" applyFont="1" applyBorder="1" applyProtection="1"/>
    <xf numFmtId="0" fontId="10" fillId="0" borderId="18" xfId="0" applyFont="1" applyBorder="1" applyAlignment="1" applyProtection="1">
      <alignment horizontal="center" vertical="center"/>
    </xf>
    <xf numFmtId="4" fontId="10" fillId="0" borderId="0" xfId="0" applyNumberFormat="1" applyFont="1" applyBorder="1" applyAlignment="1" applyProtection="1">
      <alignment horizontal="center" vertical="center"/>
    </xf>
    <xf numFmtId="0" fontId="10" fillId="0" borderId="30" xfId="0" applyFont="1" applyBorder="1" applyAlignment="1" applyProtection="1">
      <alignment horizontal="center"/>
    </xf>
    <xf numFmtId="9" fontId="15" fillId="0" borderId="30" xfId="1" applyFont="1" applyBorder="1" applyAlignment="1" applyProtection="1">
      <alignment horizontal="center"/>
    </xf>
    <xf numFmtId="9" fontId="15" fillId="0" borderId="0" xfId="1" applyFont="1" applyBorder="1" applyAlignment="1" applyProtection="1">
      <alignment horizontal="center"/>
    </xf>
    <xf numFmtId="9" fontId="15" fillId="0" borderId="18" xfId="1" applyFont="1" applyBorder="1" applyAlignment="1" applyProtection="1">
      <alignment horizontal="center"/>
    </xf>
    <xf numFmtId="9" fontId="10" fillId="0" borderId="0" xfId="0" applyNumberFormat="1" applyFont="1" applyAlignment="1">
      <alignment horizontal="center"/>
    </xf>
    <xf numFmtId="0" fontId="10" fillId="0" borderId="0" xfId="0" applyFont="1"/>
    <xf numFmtId="0" fontId="10" fillId="3" borderId="19" xfId="0" applyFont="1" applyFill="1" applyBorder="1" applyAlignment="1">
      <alignment horizontal="center"/>
    </xf>
    <xf numFmtId="0" fontId="10" fillId="4" borderId="35" xfId="0" applyFont="1" applyFill="1" applyBorder="1" applyAlignment="1" applyProtection="1">
      <alignment horizontal="center" vertical="center"/>
    </xf>
    <xf numFmtId="0" fontId="10" fillId="4" borderId="36" xfId="0" applyFont="1" applyFill="1" applyBorder="1" applyAlignment="1" applyProtection="1">
      <alignment horizontal="center" vertical="center"/>
    </xf>
    <xf numFmtId="0" fontId="10" fillId="4" borderId="37" xfId="0" applyFont="1" applyFill="1" applyBorder="1" applyAlignment="1" applyProtection="1">
      <alignment horizontal="center" vertical="center"/>
    </xf>
    <xf numFmtId="3" fontId="10" fillId="4" borderId="38" xfId="0" applyNumberFormat="1" applyFont="1" applyFill="1" applyBorder="1" applyAlignment="1" applyProtection="1">
      <alignment horizontal="center"/>
    </xf>
    <xf numFmtId="0" fontId="10" fillId="6" borderId="0" xfId="0" applyFont="1" applyFill="1" applyBorder="1" applyAlignment="1" applyProtection="1">
      <alignment horizontal="center" vertical="center"/>
    </xf>
    <xf numFmtId="0" fontId="10" fillId="0" borderId="24" xfId="0" applyFont="1" applyBorder="1" applyAlignment="1" applyProtection="1">
      <alignment horizontal="center" vertical="center"/>
    </xf>
    <xf numFmtId="0" fontId="10" fillId="0" borderId="25" xfId="0" applyFont="1" applyBorder="1" applyProtection="1"/>
    <xf numFmtId="0" fontId="10" fillId="0" borderId="20" xfId="0" applyFont="1" applyBorder="1" applyAlignment="1" applyProtection="1">
      <alignment horizontal="center" vertical="center"/>
    </xf>
    <xf numFmtId="4" fontId="10" fillId="0" borderId="24" xfId="0" applyNumberFormat="1" applyFont="1" applyBorder="1" applyAlignment="1" applyProtection="1">
      <alignment horizontal="center" vertical="center"/>
    </xf>
    <xf numFmtId="4" fontId="10" fillId="0" borderId="25" xfId="0" applyNumberFormat="1" applyFont="1" applyBorder="1" applyAlignment="1" applyProtection="1">
      <alignment horizontal="center" vertical="center"/>
    </xf>
    <xf numFmtId="4" fontId="10" fillId="0" borderId="20" xfId="0" applyNumberFormat="1" applyFont="1" applyBorder="1" applyAlignment="1" applyProtection="1">
      <alignment horizontal="center" vertical="center"/>
    </xf>
    <xf numFmtId="0" fontId="10" fillId="0" borderId="24" xfId="0" applyFont="1" applyBorder="1" applyAlignment="1" applyProtection="1">
      <alignment horizontal="center"/>
    </xf>
    <xf numFmtId="9" fontId="15" fillId="0" borderId="24" xfId="1" applyFont="1" applyBorder="1" applyAlignment="1" applyProtection="1">
      <alignment horizontal="center"/>
    </xf>
    <xf numFmtId="9" fontId="15" fillId="0" borderId="25" xfId="1" applyFont="1" applyBorder="1" applyAlignment="1" applyProtection="1">
      <alignment horizontal="center"/>
    </xf>
    <xf numFmtId="9" fontId="15" fillId="0" borderId="20" xfId="1" applyFont="1" applyBorder="1" applyAlignment="1" applyProtection="1">
      <alignment horizontal="center"/>
    </xf>
    <xf numFmtId="3" fontId="10" fillId="4" borderId="0" xfId="0" applyNumberFormat="1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/>
    </xf>
    <xf numFmtId="0" fontId="9" fillId="0" borderId="0" xfId="0" applyFont="1" applyBorder="1" applyAlignment="1" applyProtection="1"/>
    <xf numFmtId="0" fontId="10" fillId="0" borderId="19" xfId="0" applyFont="1" applyBorder="1" applyAlignment="1" applyProtection="1">
      <alignment horizontal="center"/>
    </xf>
    <xf numFmtId="166" fontId="10" fillId="4" borderId="0" xfId="0" applyNumberFormat="1" applyFont="1" applyFill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left"/>
    </xf>
    <xf numFmtId="0" fontId="10" fillId="0" borderId="25" xfId="0" applyFont="1" applyBorder="1" applyAlignment="1" applyProtection="1">
      <alignment horizontal="left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/>
    <xf numFmtId="3" fontId="10" fillId="0" borderId="0" xfId="0" applyNumberFormat="1" applyFont="1" applyBorder="1" applyAlignment="1">
      <alignment horizontal="center" vertical="center"/>
    </xf>
    <xf numFmtId="9" fontId="15" fillId="0" borderId="0" xfId="1" applyFont="1" applyBorder="1" applyAlignment="1" applyProtection="1">
      <alignment horizontal="center"/>
      <protection locked="0"/>
    </xf>
    <xf numFmtId="0" fontId="10" fillId="0" borderId="25" xfId="0" applyFont="1" applyBorder="1" applyAlignment="1" applyProtection="1">
      <alignment horizontal="center"/>
    </xf>
    <xf numFmtId="165" fontId="10" fillId="0" borderId="25" xfId="0" applyNumberFormat="1" applyFont="1" applyBorder="1" applyAlignment="1" applyProtection="1">
      <alignment horizontal="left"/>
    </xf>
    <xf numFmtId="0" fontId="10" fillId="0" borderId="20" xfId="0" applyFont="1" applyBorder="1" applyAlignment="1" applyProtection="1">
      <alignment horizontal="center"/>
    </xf>
    <xf numFmtId="4" fontId="10" fillId="0" borderId="24" xfId="0" applyNumberFormat="1" applyFont="1" applyBorder="1" applyAlignment="1" applyProtection="1">
      <alignment horizontal="center"/>
    </xf>
    <xf numFmtId="4" fontId="10" fillId="0" borderId="25" xfId="0" applyNumberFormat="1" applyFont="1" applyBorder="1" applyAlignment="1" applyProtection="1">
      <alignment horizontal="center"/>
    </xf>
    <xf numFmtId="4" fontId="10" fillId="0" borderId="20" xfId="0" applyNumberFormat="1" applyFont="1" applyBorder="1" applyAlignment="1" applyProtection="1">
      <alignment horizontal="center"/>
    </xf>
    <xf numFmtId="0" fontId="10" fillId="3" borderId="24" xfId="0" applyFont="1" applyFill="1" applyBorder="1" applyAlignment="1" applyProtection="1">
      <alignment horizontal="center"/>
    </xf>
    <xf numFmtId="0" fontId="10" fillId="3" borderId="12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4" borderId="39" xfId="0" applyFont="1" applyFill="1" applyBorder="1" applyAlignment="1" applyProtection="1">
      <alignment horizontal="center" vertical="center"/>
    </xf>
    <xf numFmtId="0" fontId="10" fillId="4" borderId="40" xfId="0" applyFont="1" applyFill="1" applyBorder="1" applyAlignment="1" applyProtection="1">
      <alignment horizontal="center" vertical="center"/>
    </xf>
    <xf numFmtId="0" fontId="10" fillId="4" borderId="41" xfId="0" applyFont="1" applyFill="1" applyBorder="1" applyAlignment="1" applyProtection="1">
      <alignment horizontal="center" vertical="center"/>
    </xf>
    <xf numFmtId="3" fontId="10" fillId="4" borderId="42" xfId="0" applyNumberFormat="1" applyFont="1" applyFill="1" applyBorder="1" applyAlignment="1" applyProtection="1">
      <alignment horizontal="center"/>
    </xf>
    <xf numFmtId="0" fontId="10" fillId="4" borderId="12" xfId="0" applyFont="1" applyFill="1" applyBorder="1" applyAlignment="1" applyProtection="1">
      <alignment horizontal="center" vertical="center"/>
    </xf>
    <xf numFmtId="0" fontId="10" fillId="4" borderId="25" xfId="0" applyFont="1" applyFill="1" applyBorder="1" applyAlignment="1" applyProtection="1">
      <alignment horizontal="center" vertical="center"/>
    </xf>
    <xf numFmtId="3" fontId="10" fillId="0" borderId="24" xfId="0" applyNumberFormat="1" applyFont="1" applyBorder="1" applyAlignment="1" applyProtection="1">
      <alignment horizontal="center"/>
    </xf>
    <xf numFmtId="3" fontId="10" fillId="0" borderId="25" xfId="0" applyNumberFormat="1" applyFont="1" applyBorder="1" applyAlignment="1" applyProtection="1">
      <alignment horizontal="center"/>
    </xf>
    <xf numFmtId="3" fontId="10" fillId="0" borderId="20" xfId="0" applyNumberFormat="1" applyFont="1" applyBorder="1" applyAlignment="1" applyProtection="1">
      <alignment horizontal="center"/>
    </xf>
    <xf numFmtId="3" fontId="10" fillId="0" borderId="0" xfId="0" applyNumberFormat="1" applyFont="1" applyAlignment="1" applyProtection="1">
      <alignment horizontal="center"/>
    </xf>
    <xf numFmtId="3" fontId="10" fillId="0" borderId="0" xfId="0" applyNumberFormat="1" applyFont="1" applyProtection="1"/>
    <xf numFmtId="0" fontId="10" fillId="0" borderId="0" xfId="0" applyFont="1" applyProtection="1"/>
    <xf numFmtId="3" fontId="10" fillId="0" borderId="0" xfId="0" applyNumberFormat="1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  <protection locked="0"/>
    </xf>
    <xf numFmtId="167" fontId="0" fillId="0" borderId="0" xfId="0" applyNumberFormat="1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 wrapText="1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3" fontId="0" fillId="0" borderId="0" xfId="0" applyNumberFormat="1"/>
    <xf numFmtId="9" fontId="3" fillId="2" borderId="30" xfId="2" applyNumberFormat="1" applyBorder="1" applyAlignment="1" applyProtection="1">
      <alignment horizontal="center"/>
    </xf>
    <xf numFmtId="9" fontId="0" fillId="0" borderId="0" xfId="1" applyFont="1"/>
    <xf numFmtId="4" fontId="3" fillId="2" borderId="0" xfId="2" applyNumberForma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3" fillId="2" borderId="0" xfId="2" applyNumberFormat="1"/>
    <xf numFmtId="14" fontId="0" fillId="0" borderId="0" xfId="0" applyNumberFormat="1"/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18" xfId="0" applyFont="1" applyBorder="1" applyAlignment="1" applyProtection="1">
      <alignment horizontal="center" vertical="center" wrapText="1"/>
    </xf>
    <xf numFmtId="3" fontId="9" fillId="0" borderId="22" xfId="0" applyNumberFormat="1" applyFont="1" applyBorder="1" applyAlignment="1" applyProtection="1">
      <alignment horizontal="center" vertical="center"/>
    </xf>
    <xf numFmtId="3" fontId="9" fillId="0" borderId="23" xfId="0" applyNumberFormat="1" applyFont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 wrapText="1"/>
    </xf>
    <xf numFmtId="0" fontId="11" fillId="0" borderId="25" xfId="0" applyFont="1" applyBorder="1" applyAlignment="1" applyProtection="1">
      <alignment horizontal="center" vertical="center" wrapText="1"/>
    </xf>
    <xf numFmtId="164" fontId="13" fillId="0" borderId="0" xfId="0" applyNumberFormat="1" applyFont="1" applyBorder="1" applyAlignment="1" applyProtection="1">
      <alignment horizontal="center" vertical="center" wrapText="1"/>
    </xf>
    <xf numFmtId="164" fontId="13" fillId="0" borderId="18" xfId="0" applyNumberFormat="1" applyFont="1" applyBorder="1" applyAlignment="1" applyProtection="1">
      <alignment horizontal="center" vertical="center" wrapText="1"/>
    </xf>
    <xf numFmtId="164" fontId="13" fillId="0" borderId="25" xfId="0" applyNumberFormat="1" applyFont="1" applyBorder="1" applyAlignment="1" applyProtection="1">
      <alignment horizontal="center" vertical="center" wrapText="1"/>
    </xf>
    <xf numFmtId="164" fontId="13" fillId="0" borderId="20" xfId="0" applyNumberFormat="1" applyFont="1" applyBorder="1" applyAlignment="1" applyProtection="1">
      <alignment horizontal="center" vertical="center" wrapText="1"/>
    </xf>
    <xf numFmtId="164" fontId="10" fillId="0" borderId="25" xfId="0" applyNumberFormat="1" applyFont="1" applyBorder="1" applyAlignment="1" applyProtection="1">
      <alignment horizontal="center" vertical="center"/>
    </xf>
    <xf numFmtId="0" fontId="10" fillId="0" borderId="25" xfId="0" applyNumberFormat="1" applyFont="1" applyBorder="1" applyAlignment="1" applyProtection="1">
      <alignment horizontal="center" vertical="center"/>
    </xf>
    <xf numFmtId="0" fontId="10" fillId="0" borderId="20" xfId="0" applyNumberFormat="1" applyFont="1" applyBorder="1" applyAlignment="1" applyProtection="1">
      <alignment horizontal="center" vertical="center"/>
    </xf>
    <xf numFmtId="0" fontId="10" fillId="0" borderId="0" xfId="0" applyFont="1" applyAlignment="1">
      <alignment horizontal="right" vertical="center"/>
    </xf>
    <xf numFmtId="3" fontId="9" fillId="0" borderId="21" xfId="0" applyNumberFormat="1" applyFont="1" applyBorder="1" applyAlignment="1" applyProtection="1">
      <alignment horizontal="center"/>
    </xf>
    <xf numFmtId="3" fontId="9" fillId="0" borderId="22" xfId="0" applyNumberFormat="1" applyFont="1" applyBorder="1" applyAlignment="1" applyProtection="1">
      <alignment horizontal="center"/>
    </xf>
    <xf numFmtId="3" fontId="9" fillId="0" borderId="23" xfId="0" applyNumberFormat="1" applyFont="1" applyBorder="1" applyAlignment="1" applyProtection="1">
      <alignment horizontal="center"/>
    </xf>
    <xf numFmtId="0" fontId="9" fillId="0" borderId="21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9" fillId="0" borderId="23" xfId="0" applyFont="1" applyBorder="1" applyAlignment="1" applyProtection="1">
      <alignment horizontal="center"/>
    </xf>
    <xf numFmtId="3" fontId="9" fillId="4" borderId="11" xfId="0" applyNumberFormat="1" applyFont="1" applyFill="1" applyBorder="1" applyAlignment="1" applyProtection="1">
      <alignment horizontal="center" vertical="center" wrapText="1"/>
    </xf>
    <xf numFmtId="3" fontId="9" fillId="4" borderId="12" xfId="0" applyNumberFormat="1" applyFont="1" applyFill="1" applyBorder="1" applyAlignment="1" applyProtection="1">
      <alignment horizontal="center" vertical="center" wrapText="1"/>
    </xf>
    <xf numFmtId="0" fontId="9" fillId="0" borderId="26" xfId="0" applyFont="1" applyBorder="1" applyAlignment="1" applyProtection="1">
      <alignment horizontal="center"/>
    </xf>
    <xf numFmtId="0" fontId="9" fillId="0" borderId="27" xfId="0" applyFont="1" applyBorder="1" applyAlignment="1" applyProtection="1">
      <alignment horizontal="center"/>
    </xf>
    <xf numFmtId="0" fontId="9" fillId="0" borderId="28" xfId="0" applyFont="1" applyBorder="1" applyAlignment="1" applyProtection="1">
      <alignment horizontal="center"/>
    </xf>
    <xf numFmtId="3" fontId="9" fillId="0" borderId="21" xfId="0" applyNumberFormat="1" applyFont="1" applyBorder="1" applyAlignment="1" applyProtection="1">
      <alignment horizontal="center"/>
      <protection locked="0"/>
    </xf>
    <xf numFmtId="3" fontId="9" fillId="0" borderId="22" xfId="0" applyNumberFormat="1" applyFont="1" applyBorder="1" applyAlignment="1" applyProtection="1">
      <alignment horizontal="center"/>
      <protection locked="0"/>
    </xf>
    <xf numFmtId="3" fontId="9" fillId="0" borderId="23" xfId="0" applyNumberFormat="1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5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9" fillId="0" borderId="20" xfId="0" applyFont="1" applyBorder="1" applyAlignment="1" applyProtection="1">
      <alignment horizontal="center" vertical="center" wrapText="1"/>
    </xf>
    <xf numFmtId="3" fontId="9" fillId="0" borderId="22" xfId="0" applyNumberFormat="1" applyFont="1" applyBorder="1" applyAlignment="1" applyProtection="1">
      <alignment horizontal="center" vertical="center" wrapText="1"/>
    </xf>
    <xf numFmtId="3" fontId="9" fillId="0" borderId="25" xfId="0" applyNumberFormat="1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9" fillId="0" borderId="12" xfId="0" applyFont="1" applyBorder="1" applyAlignment="1" applyProtection="1">
      <alignment horizontal="center" vertical="center" wrapText="1"/>
    </xf>
    <xf numFmtId="3" fontId="9" fillId="0" borderId="21" xfId="0" applyNumberFormat="1" applyFont="1" applyBorder="1" applyAlignment="1" applyProtection="1">
      <alignment horizontal="center" vertical="center" wrapText="1"/>
    </xf>
    <xf numFmtId="3" fontId="9" fillId="0" borderId="24" xfId="0" applyNumberFormat="1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 wrapText="1"/>
    </xf>
    <xf numFmtId="3" fontId="9" fillId="0" borderId="23" xfId="0" applyNumberFormat="1" applyFont="1" applyBorder="1" applyAlignment="1" applyProtection="1">
      <alignment horizontal="center" vertical="center" wrapText="1"/>
    </xf>
    <xf numFmtId="3" fontId="9" fillId="0" borderId="20" xfId="0" applyNumberFormat="1" applyFont="1" applyBorder="1" applyAlignment="1" applyProtection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6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</border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font>
        <color rgb="FFFF0000"/>
      </font>
    </dxf>
    <dxf>
      <font>
        <color rgb="FF00823B"/>
      </font>
    </dxf>
    <dxf>
      <font>
        <color theme="0" tint="-0.24994659260841701"/>
      </font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00823B"/>
      </font>
    </dxf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="55" workbookViewId="0">
      <selection activeCell="C6" sqref="C6"/>
    </sheetView>
  </sheetViews>
  <sheetFormatPr defaultRowHeight="18.5" x14ac:dyDescent="0.45"/>
  <cols>
    <col min="1" max="1" width="67.1796875" style="34" customWidth="1"/>
    <col min="2" max="2" width="26.26953125" style="34" customWidth="1"/>
    <col min="3" max="4" width="99.26953125" style="34" customWidth="1"/>
  </cols>
  <sheetData>
    <row r="1" spans="1:4" ht="66" customHeight="1" thickBot="1" x14ac:dyDescent="0.4">
      <c r="A1" s="12" t="s">
        <v>696</v>
      </c>
      <c r="B1" s="13" t="s">
        <v>697</v>
      </c>
      <c r="C1" s="14" t="s">
        <v>698</v>
      </c>
      <c r="D1" s="13" t="s">
        <v>699</v>
      </c>
    </row>
    <row r="2" spans="1:4" ht="66" customHeight="1" thickBot="1" x14ac:dyDescent="0.4">
      <c r="A2" s="15" t="s">
        <v>700</v>
      </c>
      <c r="B2" s="16" t="s">
        <v>701</v>
      </c>
      <c r="C2" s="17" t="s">
        <v>702</v>
      </c>
      <c r="D2" s="16" t="s">
        <v>699</v>
      </c>
    </row>
    <row r="3" spans="1:4" ht="66" customHeight="1" thickBot="1" x14ac:dyDescent="0.4">
      <c r="A3" s="18" t="s">
        <v>703</v>
      </c>
      <c r="B3" s="19" t="s">
        <v>704</v>
      </c>
      <c r="C3" s="20" t="s">
        <v>705</v>
      </c>
      <c r="D3" s="19" t="s">
        <v>699</v>
      </c>
    </row>
    <row r="4" spans="1:4" ht="66" customHeight="1" thickBot="1" x14ac:dyDescent="0.4">
      <c r="A4" s="15" t="s">
        <v>706</v>
      </c>
      <c r="B4" s="16" t="s">
        <v>707</v>
      </c>
      <c r="C4" s="17" t="s">
        <v>708</v>
      </c>
      <c r="D4" s="16" t="s">
        <v>699</v>
      </c>
    </row>
    <row r="5" spans="1:4" ht="66" customHeight="1" thickBot="1" x14ac:dyDescent="0.4">
      <c r="A5" s="18" t="s">
        <v>709</v>
      </c>
      <c r="B5" s="19" t="s">
        <v>710</v>
      </c>
      <c r="C5" s="20" t="s">
        <v>711</v>
      </c>
      <c r="D5" s="19" t="s">
        <v>712</v>
      </c>
    </row>
    <row r="6" spans="1:4" ht="66" customHeight="1" thickBot="1" x14ac:dyDescent="0.4">
      <c r="A6" s="15" t="s">
        <v>713</v>
      </c>
      <c r="B6" s="16" t="s">
        <v>714</v>
      </c>
      <c r="C6" s="17" t="s">
        <v>715</v>
      </c>
      <c r="D6" s="21" t="s">
        <v>716</v>
      </c>
    </row>
    <row r="7" spans="1:4" ht="66" customHeight="1" x14ac:dyDescent="0.35">
      <c r="A7" s="199" t="s">
        <v>717</v>
      </c>
      <c r="B7" s="199" t="s">
        <v>718</v>
      </c>
      <c r="C7" s="199" t="s">
        <v>719</v>
      </c>
      <c r="D7" s="201" t="s">
        <v>720</v>
      </c>
    </row>
    <row r="8" spans="1:4" ht="66" customHeight="1" thickBot="1" x14ac:dyDescent="0.4">
      <c r="A8" s="200"/>
      <c r="B8" s="200"/>
      <c r="C8" s="200"/>
      <c r="D8" s="200"/>
    </row>
    <row r="9" spans="1:4" ht="66" customHeight="1" thickBot="1" x14ac:dyDescent="0.4">
      <c r="A9" s="22" t="s">
        <v>721</v>
      </c>
      <c r="B9" s="23" t="s">
        <v>722</v>
      </c>
      <c r="C9" s="24" t="s">
        <v>723</v>
      </c>
      <c r="D9" s="23" t="s">
        <v>724</v>
      </c>
    </row>
    <row r="10" spans="1:4" ht="66" customHeight="1" thickBot="1" x14ac:dyDescent="0.4">
      <c r="A10" s="25" t="s">
        <v>725</v>
      </c>
      <c r="B10" s="19" t="s">
        <v>726</v>
      </c>
      <c r="C10" s="20" t="s">
        <v>727</v>
      </c>
      <c r="D10" s="19" t="s">
        <v>728</v>
      </c>
    </row>
    <row r="11" spans="1:4" ht="66" customHeight="1" thickBot="1" x14ac:dyDescent="0.4">
      <c r="A11" s="26" t="s">
        <v>729</v>
      </c>
      <c r="B11" s="16" t="s">
        <v>730</v>
      </c>
      <c r="C11" s="17" t="s">
        <v>731</v>
      </c>
      <c r="D11" s="16" t="s">
        <v>732</v>
      </c>
    </row>
    <row r="12" spans="1:4" ht="66" customHeight="1" thickBot="1" x14ac:dyDescent="0.4">
      <c r="A12" s="25" t="s">
        <v>733</v>
      </c>
      <c r="B12" s="19" t="s">
        <v>734</v>
      </c>
      <c r="C12" s="20" t="s">
        <v>735</v>
      </c>
      <c r="D12" s="19" t="s">
        <v>736</v>
      </c>
    </row>
    <row r="13" spans="1:4" ht="66" customHeight="1" thickBot="1" x14ac:dyDescent="0.4">
      <c r="A13" s="27" t="s">
        <v>737</v>
      </c>
      <c r="B13" s="21" t="s">
        <v>738</v>
      </c>
      <c r="C13" s="28" t="s">
        <v>739</v>
      </c>
      <c r="D13" s="21" t="s">
        <v>736</v>
      </c>
    </row>
    <row r="14" spans="1:4" ht="66" customHeight="1" x14ac:dyDescent="0.35">
      <c r="A14" s="201" t="s">
        <v>740</v>
      </c>
      <c r="B14" s="201" t="s">
        <v>741</v>
      </c>
      <c r="C14" s="29" t="s">
        <v>742</v>
      </c>
      <c r="D14" s="30" t="s">
        <v>743</v>
      </c>
    </row>
    <row r="15" spans="1:4" ht="66" customHeight="1" x14ac:dyDescent="0.35">
      <c r="A15" s="202"/>
      <c r="B15" s="202"/>
      <c r="C15" s="29" t="s">
        <v>744</v>
      </c>
      <c r="D15" s="29" t="s">
        <v>745</v>
      </c>
    </row>
    <row r="16" spans="1:4" ht="66" customHeight="1" x14ac:dyDescent="0.35">
      <c r="A16" s="202"/>
      <c r="B16" s="202"/>
      <c r="C16" s="29" t="s">
        <v>746</v>
      </c>
      <c r="D16" s="29"/>
    </row>
    <row r="17" spans="1:4" ht="66" customHeight="1" x14ac:dyDescent="0.35">
      <c r="A17" s="202"/>
      <c r="B17" s="202"/>
      <c r="C17" s="29"/>
      <c r="D17" s="30" t="s">
        <v>747</v>
      </c>
    </row>
    <row r="18" spans="1:4" ht="66" customHeight="1" thickBot="1" x14ac:dyDescent="0.4">
      <c r="A18" s="200"/>
      <c r="B18" s="200"/>
      <c r="C18" s="31" t="s">
        <v>748</v>
      </c>
      <c r="D18" s="32" t="s">
        <v>749</v>
      </c>
    </row>
    <row r="19" spans="1:4" ht="66" customHeight="1" thickBot="1" x14ac:dyDescent="0.4">
      <c r="A19" s="33" t="s">
        <v>750</v>
      </c>
      <c r="B19" s="32" t="s">
        <v>751</v>
      </c>
      <c r="C19" s="32" t="s">
        <v>752</v>
      </c>
      <c r="D19" s="32" t="s">
        <v>753</v>
      </c>
    </row>
    <row r="20" spans="1:4" ht="66" customHeight="1" thickBot="1" x14ac:dyDescent="0.4">
      <c r="A20" s="25" t="s">
        <v>754</v>
      </c>
      <c r="B20" s="19" t="s">
        <v>755</v>
      </c>
      <c r="C20" s="20" t="s">
        <v>756</v>
      </c>
      <c r="D20" s="19" t="s">
        <v>757</v>
      </c>
    </row>
    <row r="21" spans="1:4" ht="66" customHeight="1" thickBot="1" x14ac:dyDescent="0.4">
      <c r="A21" s="26" t="s">
        <v>758</v>
      </c>
      <c r="B21" s="16" t="s">
        <v>759</v>
      </c>
      <c r="C21" s="17" t="s">
        <v>760</v>
      </c>
      <c r="D21" s="16" t="s">
        <v>761</v>
      </c>
    </row>
    <row r="22" spans="1:4" ht="66" customHeight="1" thickBot="1" x14ac:dyDescent="0.4">
      <c r="A22" s="22" t="s">
        <v>762</v>
      </c>
      <c r="B22" s="23" t="s">
        <v>409</v>
      </c>
      <c r="C22" s="24" t="s">
        <v>763</v>
      </c>
      <c r="D22" s="23" t="s">
        <v>764</v>
      </c>
    </row>
  </sheetData>
  <mergeCells count="6">
    <mergeCell ref="A7:A8"/>
    <mergeCell ref="B7:B8"/>
    <mergeCell ref="C7:C8"/>
    <mergeCell ref="D7:D8"/>
    <mergeCell ref="A14:A18"/>
    <mergeCell ref="B14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000"/>
  <sheetViews>
    <sheetView zoomScaleNormal="100" workbookViewId="0">
      <pane ySplit="4" topLeftCell="A325" activePane="bottomLeft" state="frozen"/>
      <selection activeCell="C6" sqref="C6"/>
      <selection pane="bottomLeft" activeCell="O325" sqref="O325"/>
    </sheetView>
  </sheetViews>
  <sheetFormatPr defaultColWidth="9.1796875" defaultRowHeight="10.5" x14ac:dyDescent="0.25"/>
  <cols>
    <col min="1" max="1" width="3.7265625" style="97" customWidth="1"/>
    <col min="2" max="2" width="11.453125" style="98" customWidth="1"/>
    <col min="3" max="3" width="25.7265625" style="99" customWidth="1"/>
    <col min="4" max="4" width="4.7265625" style="97" hidden="1" customWidth="1"/>
    <col min="5" max="6" width="4.7265625" style="97" customWidth="1"/>
    <col min="7" max="7" width="7.81640625" style="176" bestFit="1" customWidth="1"/>
    <col min="8" max="9" width="7" style="176" bestFit="1" customWidth="1"/>
    <col min="10" max="10" width="7.81640625" style="176" bestFit="1" customWidth="1"/>
    <col min="11" max="11" width="7" style="176" bestFit="1" customWidth="1"/>
    <col min="12" max="12" width="7.81640625" style="176" bestFit="1" customWidth="1"/>
    <col min="13" max="13" width="7.81640625" style="176" customWidth="1"/>
    <col min="14" max="15" width="7.81640625" style="176" bestFit="1" customWidth="1"/>
    <col min="16" max="16" width="6.7265625" style="97" customWidth="1"/>
    <col min="17" max="25" width="8.453125" style="177" customWidth="1"/>
    <col min="26" max="26" width="6.7265625" style="118" customWidth="1"/>
    <col min="27" max="28" width="8.453125" style="118" hidden="1" customWidth="1"/>
    <col min="29" max="29" width="9.7265625" style="178" customWidth="1"/>
    <col min="30" max="30" width="9.7265625" style="37" customWidth="1"/>
    <col min="31" max="31" width="5.1796875" style="37" hidden="1" customWidth="1"/>
    <col min="32" max="40" width="8.26953125" style="112" customWidth="1"/>
    <col min="41" max="41" width="11.453125" style="112" customWidth="1"/>
    <col min="42" max="43" width="19" style="112" hidden="1" customWidth="1"/>
    <col min="44" max="44" width="2.81640625" style="112" customWidth="1"/>
    <col min="45" max="46" width="33.1796875" style="37" customWidth="1"/>
    <col min="47" max="47" width="32.81640625" style="37" customWidth="1"/>
    <col min="48" max="56" width="7.7265625" style="115" customWidth="1"/>
    <col min="57" max="57" width="21.26953125" style="115" customWidth="1"/>
    <col min="58" max="61" width="6.1796875" style="118" hidden="1" customWidth="1"/>
    <col min="62" max="62" width="6.1796875" style="118" customWidth="1"/>
    <col min="63" max="63" width="4.7265625" style="51" customWidth="1"/>
    <col min="64" max="64" width="25.7265625" style="128" customWidth="1"/>
    <col min="65" max="65" width="4.7265625" style="51" customWidth="1"/>
    <col min="66" max="66" width="6.7265625" style="51" customWidth="1"/>
    <col min="67" max="75" width="8.453125" style="128" customWidth="1"/>
    <col min="76" max="76" width="6.7265625" style="118" customWidth="1"/>
    <col min="77" max="85" width="6.7265625" style="180" customWidth="1"/>
    <col min="86" max="94" width="6.7265625" style="118" hidden="1" customWidth="1"/>
    <col min="95" max="95" width="9.1796875" style="118" hidden="1" customWidth="1"/>
    <col min="96" max="16384" width="9.1796875" style="128"/>
  </cols>
  <sheetData>
    <row r="1" spans="1:103" s="42" customFormat="1" ht="11.25" customHeight="1" x14ac:dyDescent="0.35">
      <c r="A1" s="203" t="s">
        <v>1</v>
      </c>
      <c r="B1" s="203"/>
      <c r="C1" s="203"/>
      <c r="D1" s="203"/>
      <c r="E1" s="203"/>
      <c r="F1" s="204"/>
      <c r="G1" s="35" t="s">
        <v>765</v>
      </c>
      <c r="H1" s="36" t="s">
        <v>766</v>
      </c>
      <c r="I1" s="36" t="s">
        <v>767</v>
      </c>
      <c r="J1" s="36" t="s">
        <v>768</v>
      </c>
      <c r="K1" s="205" t="s">
        <v>2</v>
      </c>
      <c r="L1" s="205"/>
      <c r="M1" s="205"/>
      <c r="N1" s="205" t="s">
        <v>4</v>
      </c>
      <c r="O1" s="206"/>
      <c r="P1" s="37" t="s">
        <v>769</v>
      </c>
      <c r="Q1" s="38" t="s">
        <v>391</v>
      </c>
      <c r="R1" s="39" t="s">
        <v>384</v>
      </c>
      <c r="S1" s="39" t="s">
        <v>383</v>
      </c>
      <c r="T1" s="39" t="s">
        <v>396</v>
      </c>
      <c r="U1" s="39" t="s">
        <v>386</v>
      </c>
      <c r="V1" s="39" t="s">
        <v>400</v>
      </c>
      <c r="W1" s="39" t="s">
        <v>398</v>
      </c>
      <c r="X1" s="39" t="s">
        <v>387</v>
      </c>
      <c r="Y1" s="40" t="s">
        <v>392</v>
      </c>
      <c r="Z1" s="41" t="s">
        <v>770</v>
      </c>
      <c r="AB1" s="42" t="s">
        <v>771</v>
      </c>
      <c r="AC1" s="207" t="str">
        <f ca="1">IFERROR(IF(COUNTIF($E$5:$E$999,"M")=0,"WARNING!                 NO CALIBRATION",IF(NOT(LARGE($A5:$A999,1)=VALUE($N$2)),"SAMPLE COUNT MISMATCH!",IF(NOT(LARGE($A5:$A999,1)=VALUE(VLOOKUP("Sample Count:",INDIRECT("'"&amp;$AB$1&amp;"'!"&amp;"$A$1:$ZZ$999"),2,FALSE))),"SAMPLE COUNT MISMATCH!",IF(NOT(LARGE($A5:$A999,1)=VALUE(VLOOKUP("Sample Count:",INDIRECT("'"&amp;$AB$2&amp;"'!"&amp;"$A$1:$ZZ$999"),2,FALSE))),"SAMPLE COUNT MISMATCH!",IF(NOT(LARGE($A5:$A999,1)=VALUE(VLOOKUP("Sample Count:",INDIRECT("'"&amp;$AB$3&amp;"'!"&amp;"$A$1:$ZZ$999"),2,FALSE))),"SAMPLE COUNT MISMATCH!",""))))),"")</f>
        <v/>
      </c>
      <c r="AD1" s="207"/>
      <c r="AE1" s="43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5"/>
      <c r="AT1" s="45" t="s">
        <v>772</v>
      </c>
      <c r="AU1" s="46" t="s">
        <v>773</v>
      </c>
      <c r="AV1" s="47" t="s">
        <v>691</v>
      </c>
      <c r="AW1" s="48" t="s">
        <v>681</v>
      </c>
      <c r="AX1" s="48" t="s">
        <v>694</v>
      </c>
      <c r="AY1" s="48" t="s">
        <v>684</v>
      </c>
      <c r="AZ1" s="48" t="s">
        <v>682</v>
      </c>
      <c r="BA1" s="48" t="s">
        <v>688</v>
      </c>
      <c r="BB1" s="48" t="s">
        <v>690</v>
      </c>
      <c r="BC1" s="48" t="s">
        <v>689</v>
      </c>
      <c r="BD1" s="49" t="s">
        <v>686</v>
      </c>
      <c r="BE1" s="50"/>
      <c r="BF1" s="51" t="s">
        <v>774</v>
      </c>
      <c r="BG1" s="51"/>
      <c r="BH1" s="51"/>
      <c r="BI1" s="51"/>
      <c r="BJ1" s="51"/>
      <c r="BK1" s="52"/>
      <c r="BL1" s="52"/>
      <c r="BM1" s="52"/>
      <c r="BN1" s="52"/>
      <c r="BO1" s="52" t="s">
        <v>775</v>
      </c>
      <c r="BP1" s="52" t="s">
        <v>776</v>
      </c>
      <c r="BQ1" s="52" t="s">
        <v>777</v>
      </c>
      <c r="BR1" s="52" t="s">
        <v>778</v>
      </c>
      <c r="BS1" s="52" t="s">
        <v>779</v>
      </c>
      <c r="BT1" s="52" t="s">
        <v>780</v>
      </c>
      <c r="BU1" s="52" t="s">
        <v>781</v>
      </c>
      <c r="BV1" s="52" t="s">
        <v>782</v>
      </c>
      <c r="BW1" s="52" t="s">
        <v>783</v>
      </c>
      <c r="BX1" s="52"/>
      <c r="BY1" s="53"/>
      <c r="BZ1" s="53"/>
      <c r="CA1" s="53"/>
      <c r="CB1" s="53"/>
      <c r="CC1" s="53"/>
      <c r="CD1" s="53"/>
      <c r="CE1" s="53"/>
      <c r="CF1" s="53"/>
      <c r="CG1" s="53"/>
      <c r="CH1" s="51"/>
      <c r="CI1" s="51"/>
      <c r="CJ1" s="51"/>
      <c r="CK1" s="51"/>
      <c r="CL1" s="51"/>
      <c r="CM1" s="51"/>
      <c r="CN1" s="51"/>
      <c r="CO1" s="51"/>
      <c r="CP1" s="51"/>
      <c r="CQ1" s="51"/>
    </row>
    <row r="2" spans="1:103" s="51" customFormat="1" ht="12" customHeight="1" thickBot="1" x14ac:dyDescent="0.4">
      <c r="A2" s="209">
        <f ca="1">IFERROR(VLOOKUP("Batch Name:",INDIRECT("'"&amp;$G$2&amp;"'!"&amp;"$A$1:$ZZ$999"),2,FALSE),"")</f>
        <v>44944</v>
      </c>
      <c r="B2" s="209"/>
      <c r="C2" s="209"/>
      <c r="D2" s="209"/>
      <c r="E2" s="209"/>
      <c r="F2" s="210"/>
      <c r="G2" s="54" t="s">
        <v>784</v>
      </c>
      <c r="H2" s="55" t="s">
        <v>785</v>
      </c>
      <c r="I2" s="56">
        <f ca="1">IFERROR(MATCH("Data File",INDIRECT("'"&amp;$G$2&amp;"'!"&amp;"$A$1:$A$999"),0),"")</f>
        <v>8</v>
      </c>
      <c r="J2" s="56">
        <f ca="1">IFERROR(MATCH("Data File",INDIRECT("'"&amp;$H$2&amp;"'!"&amp;"$A$1:$A$999"),0),"")</f>
        <v>8</v>
      </c>
      <c r="K2" s="213">
        <f ca="1">IFERROR(VLOOKUP("Last Acquisition Date:",INDIRECT("'"&amp;$G$2&amp;"'!"&amp;"$A$1:$ZZ$999"),2,FALSE),"")</f>
        <v>44957.303402777776</v>
      </c>
      <c r="L2" s="213"/>
      <c r="M2" s="213"/>
      <c r="N2" s="214">
        <f ca="1">IFERROR(VLOOKUP("Sample Count:",INDIRECT("'"&amp;$G$2&amp;"'!"&amp;"$A$1:$ZZ$999"),2,FALSE),"")</f>
        <v>365</v>
      </c>
      <c r="O2" s="215"/>
      <c r="P2" s="37" t="s">
        <v>786</v>
      </c>
      <c r="Q2" s="54">
        <v>5</v>
      </c>
      <c r="R2" s="55">
        <v>5</v>
      </c>
      <c r="S2" s="55">
        <v>5</v>
      </c>
      <c r="T2" s="55">
        <v>5</v>
      </c>
      <c r="U2" s="55">
        <v>5</v>
      </c>
      <c r="V2" s="55">
        <v>5</v>
      </c>
      <c r="W2" s="55">
        <v>5</v>
      </c>
      <c r="X2" s="55">
        <v>5</v>
      </c>
      <c r="Y2" s="57">
        <v>5</v>
      </c>
      <c r="Z2" s="58">
        <f t="array" aca="1" ref="Z2" ca="1">MAX(IF($E$5:$E$999="M",$Z$5:$Z$999))</f>
        <v>0</v>
      </c>
      <c r="AA2" s="42"/>
      <c r="AB2" s="42" t="s">
        <v>787</v>
      </c>
      <c r="AC2" s="207"/>
      <c r="AD2" s="207"/>
      <c r="AE2" s="43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46">
        <f>COUNTA($AT$5:$AT$1000)</f>
        <v>0</v>
      </c>
      <c r="AU2" s="46">
        <f>COUNTA($AU$5:$AU$1000)</f>
        <v>0</v>
      </c>
      <c r="AV2" s="59">
        <f t="array" aca="1" ref="AV2" ca="1">IFERROR(MEDIAN(IF($E5:$E999="M",AV5:AV999)),"")</f>
        <v>365082.5</v>
      </c>
      <c r="AW2" s="60">
        <f t="array" aca="1" ref="AW2" ca="1">IFERROR(MEDIAN(IF($E5:$E999="M",AW5:AW999)),"")</f>
        <v>740479.5</v>
      </c>
      <c r="AX2" s="60">
        <f t="array" aca="1" ref="AX2" ca="1">IFERROR(MEDIAN(IF($E5:$E999="M",AX5:AX999)),"")</f>
        <v>1224004.5</v>
      </c>
      <c r="AY2" s="60">
        <f t="array" aca="1" ref="AY2" ca="1">IFERROR(MEDIAN(IF($E5:$E999="M",AY5:AY999)),"")</f>
        <v>6800994.5</v>
      </c>
      <c r="AZ2" s="60">
        <f t="array" aca="1" ref="AZ2" ca="1">IFERROR(MEDIAN(IF($E5:$E999="M",AZ5:AZ999)),"")</f>
        <v>3376990.5</v>
      </c>
      <c r="BA2" s="60">
        <f t="array" aca="1" ref="BA2" ca="1">IFERROR(MEDIAN(IF($E5:$E999="M",BA5:BA999)),"")</f>
        <v>27604846.5</v>
      </c>
      <c r="BB2" s="60">
        <f t="array" aca="1" ref="BB2" ca="1">IFERROR(MEDIAN(IF($E5:$E999="M",BB5:BB999)),"")</f>
        <v>31889867.5</v>
      </c>
      <c r="BC2" s="60">
        <f t="array" aca="1" ref="BC2" ca="1">IFERROR(MEDIAN(IF($E5:$E999="M",BC5:BC999)),"")</f>
        <v>3960175.5</v>
      </c>
      <c r="BD2" s="61">
        <f t="array" aca="1" ref="BD2" ca="1">IFERROR(MEDIAN(IF($E5:$E999="M",BD5:BD999)),"")</f>
        <v>32794787</v>
      </c>
      <c r="BE2" s="62"/>
      <c r="BF2" s="51" t="s">
        <v>788</v>
      </c>
      <c r="BL2" s="216" t="s">
        <v>789</v>
      </c>
      <c r="BM2" s="216"/>
      <c r="BN2" s="216"/>
      <c r="BO2" s="63">
        <v>0.3</v>
      </c>
      <c r="BP2" s="63">
        <v>0.5</v>
      </c>
      <c r="BQ2" s="63">
        <v>0.3</v>
      </c>
      <c r="BR2" s="63">
        <v>0.3</v>
      </c>
      <c r="BS2" s="63">
        <v>0.3</v>
      </c>
      <c r="BT2" s="63">
        <v>0.3</v>
      </c>
      <c r="BU2" s="63">
        <v>0.2</v>
      </c>
      <c r="BV2" s="63">
        <v>0.5</v>
      </c>
      <c r="BW2" s="63" t="s">
        <v>790</v>
      </c>
      <c r="BX2" s="52"/>
      <c r="BY2" s="53"/>
      <c r="BZ2" s="53"/>
      <c r="CA2" s="53"/>
      <c r="CB2" s="53"/>
      <c r="CC2" s="53"/>
      <c r="CD2" s="53"/>
      <c r="CE2" s="53"/>
      <c r="CF2" s="53"/>
      <c r="CG2" s="53"/>
    </row>
    <row r="3" spans="1:103" s="74" customFormat="1" ht="12" customHeight="1" thickBot="1" x14ac:dyDescent="0.3">
      <c r="A3" s="211"/>
      <c r="B3" s="211"/>
      <c r="C3" s="211"/>
      <c r="D3" s="211"/>
      <c r="E3" s="211"/>
      <c r="F3" s="212"/>
      <c r="G3" s="217" t="s">
        <v>791</v>
      </c>
      <c r="H3" s="218"/>
      <c r="I3" s="218"/>
      <c r="J3" s="218"/>
      <c r="K3" s="218"/>
      <c r="L3" s="218"/>
      <c r="M3" s="218"/>
      <c r="N3" s="218"/>
      <c r="O3" s="219"/>
      <c r="P3" s="64"/>
      <c r="Q3" s="220" t="s">
        <v>792</v>
      </c>
      <c r="R3" s="221"/>
      <c r="S3" s="221"/>
      <c r="T3" s="221"/>
      <c r="U3" s="221"/>
      <c r="V3" s="221"/>
      <c r="W3" s="221"/>
      <c r="X3" s="221"/>
      <c r="Y3" s="222"/>
      <c r="Z3" s="65"/>
      <c r="AA3" s="66"/>
      <c r="AB3" s="66" t="s">
        <v>785</v>
      </c>
      <c r="AC3" s="208"/>
      <c r="AD3" s="208"/>
      <c r="AE3" s="67"/>
      <c r="AF3" s="220" t="s">
        <v>793</v>
      </c>
      <c r="AG3" s="221"/>
      <c r="AH3" s="221"/>
      <c r="AI3" s="221"/>
      <c r="AJ3" s="221"/>
      <c r="AK3" s="221"/>
      <c r="AL3" s="221"/>
      <c r="AM3" s="221"/>
      <c r="AN3" s="222"/>
      <c r="AO3" s="223" t="s">
        <v>794</v>
      </c>
      <c r="AP3" s="68"/>
      <c r="AQ3" s="68"/>
      <c r="AR3" s="68"/>
      <c r="AS3" s="45" t="s">
        <v>795</v>
      </c>
      <c r="AT3" s="69"/>
      <c r="AU3" s="69"/>
      <c r="AV3" s="225" t="s">
        <v>796</v>
      </c>
      <c r="AW3" s="226"/>
      <c r="AX3" s="226"/>
      <c r="AY3" s="226"/>
      <c r="AZ3" s="226"/>
      <c r="BA3" s="226"/>
      <c r="BB3" s="226"/>
      <c r="BC3" s="226"/>
      <c r="BD3" s="227"/>
      <c r="BE3" s="70"/>
      <c r="BF3" s="71"/>
      <c r="BG3" s="71"/>
      <c r="BH3" s="71"/>
      <c r="BI3" s="71"/>
      <c r="BJ3" s="71"/>
      <c r="BK3" s="72"/>
      <c r="BL3" s="72"/>
      <c r="BM3" s="72"/>
      <c r="BN3" s="73"/>
      <c r="BO3" s="228" t="s">
        <v>791</v>
      </c>
      <c r="BP3" s="229"/>
      <c r="BQ3" s="229"/>
      <c r="BR3" s="229"/>
      <c r="BS3" s="229"/>
      <c r="BT3" s="229"/>
      <c r="BU3" s="229"/>
      <c r="BV3" s="229"/>
      <c r="BW3" s="230"/>
      <c r="BX3" s="71"/>
      <c r="BY3" s="231" t="s">
        <v>797</v>
      </c>
      <c r="BZ3" s="232"/>
      <c r="CA3" s="232"/>
      <c r="CB3" s="232"/>
      <c r="CC3" s="232"/>
      <c r="CD3" s="232"/>
      <c r="CE3" s="232"/>
      <c r="CF3" s="232"/>
      <c r="CG3" s="233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234" t="s">
        <v>798</v>
      </c>
      <c r="CS3" s="234"/>
      <c r="CT3" s="234"/>
      <c r="CU3" s="234"/>
      <c r="CV3" s="234"/>
      <c r="CW3" s="234"/>
      <c r="CX3" s="234"/>
      <c r="CY3" s="234"/>
    </row>
    <row r="4" spans="1:103" s="95" customFormat="1" ht="25" customHeight="1" thickBot="1" x14ac:dyDescent="0.4">
      <c r="A4" s="75" t="s">
        <v>799</v>
      </c>
      <c r="B4" s="76" t="s">
        <v>800</v>
      </c>
      <c r="C4" s="77" t="s">
        <v>801</v>
      </c>
      <c r="D4" s="77" t="s">
        <v>799</v>
      </c>
      <c r="E4" s="77" t="s">
        <v>774</v>
      </c>
      <c r="F4" s="78" t="s">
        <v>802</v>
      </c>
      <c r="G4" s="79" t="s">
        <v>391</v>
      </c>
      <c r="H4" s="79" t="s">
        <v>803</v>
      </c>
      <c r="I4" s="79" t="s">
        <v>383</v>
      </c>
      <c r="J4" s="79" t="s">
        <v>396</v>
      </c>
      <c r="K4" s="79" t="s">
        <v>804</v>
      </c>
      <c r="L4" s="79" t="s">
        <v>400</v>
      </c>
      <c r="M4" s="79" t="s">
        <v>398</v>
      </c>
      <c r="N4" s="79" t="s">
        <v>805</v>
      </c>
      <c r="O4" s="80" t="s">
        <v>392</v>
      </c>
      <c r="P4" s="81" t="s">
        <v>806</v>
      </c>
      <c r="Q4" s="79" t="s">
        <v>807</v>
      </c>
      <c r="R4" s="79" t="s">
        <v>808</v>
      </c>
      <c r="S4" s="79" t="s">
        <v>809</v>
      </c>
      <c r="T4" s="79" t="s">
        <v>810</v>
      </c>
      <c r="U4" s="79" t="s">
        <v>811</v>
      </c>
      <c r="V4" s="79" t="s">
        <v>812</v>
      </c>
      <c r="W4" s="79" t="s">
        <v>813</v>
      </c>
      <c r="X4" s="79" t="s">
        <v>814</v>
      </c>
      <c r="Y4" s="80" t="s">
        <v>815</v>
      </c>
      <c r="Z4" s="82" t="s">
        <v>816</v>
      </c>
      <c r="AA4" s="83" t="s">
        <v>817</v>
      </c>
      <c r="AB4" s="83" t="s">
        <v>818</v>
      </c>
      <c r="AC4" s="84" t="s">
        <v>819</v>
      </c>
      <c r="AD4" s="77" t="str">
        <f ca="1">"Flags ("&amp;COUNTIF(AD5:AD999,"Check!")+COUNTIF(AD5:AD999,"UL!")+COUNTIF(AD5:AD999,"No TrueV!")+COUNTIF(AD5:AD999,"No Match!")+COUNTIF(AD5:AD999,"Invalid Time!")&amp;")"</f>
        <v>Flags (38)</v>
      </c>
      <c r="AE4" s="77"/>
      <c r="AF4" s="85" t="s">
        <v>820</v>
      </c>
      <c r="AG4" s="86" t="s">
        <v>821</v>
      </c>
      <c r="AH4" s="86" t="s">
        <v>822</v>
      </c>
      <c r="AI4" s="86" t="s">
        <v>823</v>
      </c>
      <c r="AJ4" s="86" t="s">
        <v>824</v>
      </c>
      <c r="AK4" s="86" t="s">
        <v>825</v>
      </c>
      <c r="AL4" s="86" t="s">
        <v>826</v>
      </c>
      <c r="AM4" s="86" t="s">
        <v>827</v>
      </c>
      <c r="AN4" s="87" t="s">
        <v>828</v>
      </c>
      <c r="AO4" s="224"/>
      <c r="AP4" s="88" t="s">
        <v>829</v>
      </c>
      <c r="AQ4" s="88" t="s">
        <v>830</v>
      </c>
      <c r="AR4" s="88"/>
      <c r="AS4" s="89" t="s">
        <v>831</v>
      </c>
      <c r="AT4" s="89" t="s">
        <v>832</v>
      </c>
      <c r="AU4" s="90" t="s">
        <v>833</v>
      </c>
      <c r="AV4" s="91" t="s">
        <v>691</v>
      </c>
      <c r="AW4" s="79" t="s">
        <v>834</v>
      </c>
      <c r="AX4" s="79" t="s">
        <v>694</v>
      </c>
      <c r="AY4" s="79" t="s">
        <v>835</v>
      </c>
      <c r="AZ4" s="79" t="s">
        <v>836</v>
      </c>
      <c r="BA4" s="79" t="s">
        <v>837</v>
      </c>
      <c r="BB4" s="79" t="s">
        <v>838</v>
      </c>
      <c r="BC4" s="79" t="s">
        <v>839</v>
      </c>
      <c r="BD4" s="80" t="s">
        <v>840</v>
      </c>
      <c r="BE4" s="90" t="s">
        <v>841</v>
      </c>
      <c r="BF4" s="92" t="s">
        <v>842</v>
      </c>
      <c r="BG4" s="92" t="s">
        <v>843</v>
      </c>
      <c r="BH4" s="92" t="s">
        <v>714</v>
      </c>
      <c r="BI4" s="92" t="s">
        <v>844</v>
      </c>
      <c r="BJ4" s="92"/>
      <c r="BK4" s="75" t="s">
        <v>799</v>
      </c>
      <c r="BL4" s="77" t="s">
        <v>845</v>
      </c>
      <c r="BM4" s="78" t="s">
        <v>774</v>
      </c>
      <c r="BN4" s="78" t="s">
        <v>806</v>
      </c>
      <c r="BO4" s="79" t="s">
        <v>391</v>
      </c>
      <c r="BP4" s="79" t="s">
        <v>803</v>
      </c>
      <c r="BQ4" s="79" t="s">
        <v>383</v>
      </c>
      <c r="BR4" s="79" t="s">
        <v>396</v>
      </c>
      <c r="BS4" s="79" t="s">
        <v>804</v>
      </c>
      <c r="BT4" s="79" t="s">
        <v>400</v>
      </c>
      <c r="BU4" s="79" t="s">
        <v>398</v>
      </c>
      <c r="BV4" s="79" t="s">
        <v>805</v>
      </c>
      <c r="BW4" s="79" t="s">
        <v>392</v>
      </c>
      <c r="BX4" s="75" t="s">
        <v>816</v>
      </c>
      <c r="BY4" s="91" t="s">
        <v>391</v>
      </c>
      <c r="BZ4" s="79" t="s">
        <v>803</v>
      </c>
      <c r="CA4" s="79" t="s">
        <v>383</v>
      </c>
      <c r="CB4" s="79" t="s">
        <v>396</v>
      </c>
      <c r="CC4" s="79" t="s">
        <v>804</v>
      </c>
      <c r="CD4" s="79" t="s">
        <v>400</v>
      </c>
      <c r="CE4" s="79" t="s">
        <v>398</v>
      </c>
      <c r="CF4" s="79" t="s">
        <v>805</v>
      </c>
      <c r="CG4" s="80" t="s">
        <v>392</v>
      </c>
      <c r="CH4" s="93" t="s">
        <v>391</v>
      </c>
      <c r="CI4" s="93" t="s">
        <v>803</v>
      </c>
      <c r="CJ4" s="93" t="s">
        <v>846</v>
      </c>
      <c r="CK4" s="93" t="s">
        <v>396</v>
      </c>
      <c r="CL4" s="93" t="s">
        <v>804</v>
      </c>
      <c r="CM4" s="93" t="s">
        <v>400</v>
      </c>
      <c r="CN4" s="93" t="s">
        <v>398</v>
      </c>
      <c r="CO4" s="93" t="s">
        <v>805</v>
      </c>
      <c r="CP4" s="94" t="s">
        <v>392</v>
      </c>
      <c r="CQ4" s="95" t="s">
        <v>847</v>
      </c>
      <c r="CR4" s="96"/>
      <c r="CS4" s="96"/>
      <c r="CT4" s="96"/>
      <c r="CU4" s="96"/>
      <c r="CV4" s="96"/>
      <c r="CW4" s="96"/>
      <c r="CX4" s="96"/>
      <c r="CY4" s="96"/>
    </row>
    <row r="5" spans="1:103" x14ac:dyDescent="0.25">
      <c r="A5" s="97">
        <f ca="1">IF(LEN($C5)=0,"",1)</f>
        <v>1</v>
      </c>
      <c r="B5" s="98">
        <f ca="1">IFERROR(IF(LEN(C5)=0,"",VLOOKUP($C5,INDIRECT("'"&amp;$G$2&amp;"'!"&amp;"$A$1:$ZZ$999"),MATCH("Sample Acquisition Date",INDIRECT("'"&amp;$G$2&amp;"'!"&amp;"A"&amp;$I$2&amp;":ZZ"&amp;$I$2&amp;""),0),FALSE)),"")</f>
        <v>44944.439201388886</v>
      </c>
      <c r="C5" s="99" t="str">
        <f ca="1">IFERROR(INDIRECT("'"&amp;$G$2&amp;"'!"&amp;"A"&amp;$I$2+MATCH(ROW($C5)-ROW($C$5),$D$5:$D$999,0)),"")</f>
        <v>AB-230117-02 Cal Blank 1</v>
      </c>
      <c r="D5" s="97">
        <f ca="1">IF(INDIRECT("'"&amp;$G$2&amp;"'!"&amp;ADDRESS($I$2+ROW($C5)-ROW($C$4),MATCH("Sample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Date",INDIRECT("'"&amp;$G$2&amp;"'!"&amp;"$A"&amp;$I$2&amp;":$ZZ"&amp;$I$2),0),4)),"&lt;"&amp;INDIRECT("'"&amp;$G$2&amp;"'!"&amp;ADDRESS($I$2+ROW($C5)-ROW($C$4),MATCH("Sample Acquisition Date",INDIRECT("'"&amp;$G$2&amp;"'!"&amp;"$A"&amp;$I$2&amp;":$ZZ"&amp;$I$2),0),4))))</f>
        <v>0</v>
      </c>
      <c r="E5" s="97" t="str">
        <f ca="1">IF($F5="QC",IF(ISNUMBER(SEARCH("LRB",$C5)),"K",IF(ISNUMBER(SEARCH("LFB",$C5)),"Z",IF(ISNUMBER(SEARCH("LD",$C5)),"D",IF(ISNUMBER(SEARCH("CCC",$C5)),"Q",IF(ISNUMBER(SEARCH("QCS",$C5)),"Q",IF(ISNUMBER(SEARCH("IBC",$C5)),"Q",IF(ISNUMBER(SEARCH("LFSM",$C5)),IF(ISNUMBER(SEARCH("DI",$C5)),"Z","S"),"M"))))))),IF(LEN($C5)=0,"","U"))</f>
        <v>M</v>
      </c>
      <c r="F5" s="97" t="str">
        <f ca="1">IF(AND(ISERR(SEARCH("LFSM",C5,1)),ISERR(SEARCH("Cal",C5,1)),ISERR(SEARCH("LFB",C5,1)),ISERR(SEARCH("LRB",C5,1)),ISERR(SEARCH("LD",C5,1)),ISERR(SEARCH("DI",C5,1)),ISERR(SEARCH("CCC",C5,1)),ISERR(SEARCH("QCS",C5,1)),ISERR(SEARCH("IBC",C5,1))),"","QC")</f>
        <v>QC</v>
      </c>
      <c r="G5" s="100">
        <f t="shared" ref="G5:O20" ca="1" si="0">IF(LEN($C5)=0,"",IF(VLOOKUP($C5,INDIRECT("'"&amp;$G$2&amp;"'!"&amp;"$A$1:$ZZ$999"),MATCH(Q$1,INDIRECT("'"&amp;$G$2&amp;"'!"&amp;"A"&amp;$I$2&amp;":ZZ"&amp;$I$2&amp;""),0),FALSE)="N/F",0,VLOOKUP($C5,INDIRECT("'"&amp;$G$2&amp;"'!"&amp;"$A$1:$ZZ$999"),MATCH(Q$1,INDIRECT("'"&amp;$G$2&amp;"'!"&amp;"A"&amp;$I$2&amp;":ZZ"&amp;$I$2&amp;""),0),FALSE)))</f>
        <v>0</v>
      </c>
      <c r="H5" s="101" t="e">
        <f t="shared" ca="1" si="0"/>
        <v>#N/A</v>
      </c>
      <c r="I5" s="101">
        <f t="shared" ca="1" si="0"/>
        <v>0</v>
      </c>
      <c r="J5" s="101">
        <f t="shared" ca="1" si="0"/>
        <v>0.56599999999999995</v>
      </c>
      <c r="K5" s="101" t="e">
        <f t="shared" ca="1" si="0"/>
        <v>#N/A</v>
      </c>
      <c r="L5" s="101">
        <f t="shared" ca="1" si="0"/>
        <v>2.1659999999999999</v>
      </c>
      <c r="M5" s="101">
        <f t="shared" ca="1" si="0"/>
        <v>2.4449999999999998</v>
      </c>
      <c r="N5" s="101" t="e">
        <f t="shared" ca="1" si="0"/>
        <v>#N/A</v>
      </c>
      <c r="O5" s="102">
        <f t="shared" ca="1" si="0"/>
        <v>2.5110000000000001</v>
      </c>
      <c r="P5" s="103">
        <f ca="1">IF(LEN(C5)=0,"",IFERROR(VALUE(IF(ISNUMBER(FIND("d",C5)),IF(ISNUMBER(VALUE(MID(C5,FIND("d",C5)+1,1))),IF(ISNUMBER(FIND("-",C5,FIND("d",C5)+1)),IF(ISNUMBER(FIND("_",C5,FIND("d",C5)+1)),IF(FIND("-",C5,FIND("d",C5)+1)&lt;FIND("_",C5,FIND("d",C5)+1),MID(LEFT(C5,FIND("-",C5,FIND("d",C5)+1)-1),FIND("d",C5)+1,LEN(C5)),MID(LEFT(C5,FIND("_",C5,FIND("d",C5)+1)-1),FIND("d",C5)+1,LEN(C5))),MID(LEFT(C5,FIND("-",C5,FIND("d",C5)+1)-1),FIND("d",C5)+1,LEN(C5))),IF(ISNUMBER(FIND("_",C5,FIND("d",C5)+1)),MID(LEFT(C5,FIND("_",C5,FIND("d",C5)+1)-1),FIND("d",C5)+1,LEN(C5)),MID(C5,FIND("d",C5)+1,LEN(C5)))),IF(ISNUMBER(FIND("-",C5,FIND("d",C5)+2)),IF(ISNUMBER(FIND("_",C5,FIND("d",C5)+2)),IF(FIND("-",C5,FIND("d",C5)+2)&lt;FIND("_",C5,FIND("d",C5)+2),MID(LEFT(C5,FIND("-",C5,FIND("d",C5)+2)-1),FIND("d",C5)+2,LEN(C5)),MID(LEFT(C5,FIND("_",C5,FIND("d",C5)+2)-1),FIND("d",C5)+2,LEN(C5))),MID(LEFT(C5,FIND("-",C5,FIND("d",C5)+2)-1),FIND("d",C5)+2,LEN(C5))),IF(ISNUMBER(FIND("_",C5,FIND("d",C5)+2)),MID(LEFT(C5,FIND("_",C5,FIND("d",C5)+2)-1),FIND("d",C5)+2,LEN(C5)),MID(C5,FIND("d",C5)+2,LEN(C5))))),1)),1))</f>
        <v>1</v>
      </c>
      <c r="Q5" s="100">
        <f ca="1">IF(LEN($C5)=0,"",IF($E5="M",INDEX(G$5:G$999,MATCH($C5,$C$5:$C$999,0))*$P5,IF(INDEX(G$5:G$999,MATCH($C5,$C$5:$C$999,0))&gt;Q$2,INDEX(G$5:G$999,MATCH($C5,$C$5:$C$999,0))*$P5,"&lt;MRL")))</f>
        <v>0</v>
      </c>
      <c r="R5" s="101" t="e">
        <f t="shared" ref="R5:Y20" ca="1" si="1">IF(LEN($C5)=0,"",IF($E5="M",INDEX(H$5:H$999,MATCH($C5,$C$5:$C$999,0))*$P5,IF(INDEX(H$5:H$999,MATCH($C5,$C$5:$C$999,0))&gt;R$2,INDEX(H$5:H$999,MATCH($C5,$C$5:$C$999,0))*$P5,"&lt;MRL")))</f>
        <v>#N/A</v>
      </c>
      <c r="S5" s="101">
        <f t="shared" ca="1" si="1"/>
        <v>0</v>
      </c>
      <c r="T5" s="101">
        <f t="shared" ca="1" si="1"/>
        <v>0.56599999999999995</v>
      </c>
      <c r="U5" s="101" t="e">
        <f t="shared" ca="1" si="1"/>
        <v>#N/A</v>
      </c>
      <c r="V5" s="101">
        <f t="shared" ca="1" si="1"/>
        <v>2.1659999999999999</v>
      </c>
      <c r="W5" s="101">
        <f t="shared" ca="1" si="1"/>
        <v>2.4449999999999998</v>
      </c>
      <c r="X5" s="101" t="e">
        <f t="shared" ca="1" si="1"/>
        <v>#N/A</v>
      </c>
      <c r="Y5" s="102">
        <f t="shared" ca="1" si="1"/>
        <v>2.5110000000000001</v>
      </c>
      <c r="Z5" s="104" t="str">
        <f ca="1">IF(LEN($C5)=0,"",IF(LEN(AA5)=0,"NA",IF(LEN(AB5)=0,"NA",IF(AA5="NA",IF(ISNUMBER(VALUE(IF(ISNUMBER(SEARCH("_",AB5,1)),REPLACE(AB5,SEARCH("_",AB5),1,"."),AB5))),VALUE(IF(ISNUMBER(SEARCH("_",AB5,1)),REPLACE(AB5,SEARCH("_",AB5),1,"."),AB5)),IF(ISNUMBER(SEARCH("_",AB5,1)),REPLACE(AB5,SEARCH("_",AB5),1,"."),AB5)),IF(ISNUMBER(VALUE(IF(ISNUMBER(SEARCH("_",AA5,1)),REPLACE(AA5,SEARCH("_",AA5),1,"."),AA5))),VALUE(IF(ISNUMBER(SEARCH("_",AA5,1)),REPLACE(AA5,SEARCH("_",AA5),1,"."),AA5)),IF(ISNUMBER(SEARCH("_",AA5,1)),REPLACE(AA5,SEARCH("_",AA5),1,"."),AA5))))))</f>
        <v>Blank 1</v>
      </c>
      <c r="AA5" s="105" t="str">
        <f t="shared" ref="AA5:AA68" ca="1" si="2">IF(ISNUMBER(SEARCH("Cal",C5)),IF(ISNUMBER(VALUE(MID(C5,SEARCH("Cal",C5)+3,1))),IF(ISNUMBER(FIND("-",C5,SEARCH("Cal",C5)+4)),IF(ISNUMBER(FIND("_",C5,SEARCH("Cal",C5)+4)),IF(FIND("-",C5,SEARCH("Cal",C5)+4)&lt;FIND("_",C5,SEARCH("Cal",C5)+4),MID(LEFT(C5,FIND("-",C5,SEARCH("Cal",C5)+4)-1),SEARCH("Cal",C5)+3,8),IF(AND(MID(C5,SEARCH("Cal",C5)+3,1)="0",ISNUMBER(VALUE(MID(C5,SEARCH("Cal",C5)+5,1)))),IF(ISNUMBER(FIND("-",C5,SEARCH("Cal",C5)+5)),MID(LEFT(C5,FIND("-",C5,SEARCH("Cal",C5)+5)-1),SEARCH("Cal",C5)+3,8),MID(LEFT(C5,FIND("_",C5,SEARCH("Cal",C5)+5)-1),SEARCH("Cal",C5)+3,8)),MID(LEFT(C5,FIND("_",C5,SEARCH("Cal",C5)+4)-1),SEARCH("Cal",C5)+3,8))),MID(LEFT(C5,FIND("-",C5,SEARCH("Cal",C5)+4)-1),SEARCH("Cal",C5)+3,8)),IF(ISNUMBER(FIND("_",C5,SEARCH("Cal",C5)+4)),IF(AND(MID(C5,SEARCH("Cal",C5)+3,1)="0",ISNUMBER(VALUE(MID(C5,SEARCH("Cal",C5)+5,1)))),IF(ISNUMBER(FIND("_",C5,SEARCH("Cal",C5)+5)),MID(LEFT(C5,FIND("_",C5,SEARCH("Cal",C5)+5)-1),SEARCH("Cal",C5)+3,8),MID(C5,SEARCH("Cal",C5)+3,8)),MID(LEFT(C5,FIND("_",C5,SEARCH("Cal",C5)+4)-1),SEARCH("Cal",C5)+3,8)),MID(C5,SEARCH("Cal",C5)+3,8))),IF(ISNUMBER(FIND("-",C5,SEARCH("Cal",C5)+5)),IF(ISNUMBER(FIND("_",C5,SEARCH("Cal",C5)+5)),IF(FIND("-",C5,SEARCH("Cal",C5)+5)&lt;FIND("_",C5,SEARCH("Cal",C5)+5),MID(LEFT(C5,FIND("-",C5,SEARCH("Cal",C5)+5)-1),SEARCH("Cal",C5)+4,8),IF(AND(MID(C5,SEARCH("Cal",C5)+4,1)="0",ISNUMBER(VALUE(MID(C5,SEARCH("Cal",C5)+6,1)))),IF(ISNUMBER(FIND("-",C5,SEARCH("Cal",C5)+6)),MID(LEFT(C5,FIND("-",C5,SEARCH("Cal",C5)+6)-1),SEARCH("Cal",C5)+4,8),MID(LEFT(C5,FIND("_",C5,SEARCH("Cal",C5)+6)-1),SEARCH("Cal",C5)+4,8)),MID(LEFT(C5,FIND("_",C5,SEARCH("Cal",C5)+5)-1),SEARCH("Cal",C5)+4,8))),MID(LEFT(C5,FIND("-",C5,SEARCH("Cal",C5)+5)-1),SEARCH("Cal",C5)+4,8)),IF(ISNUMBER(FIND("_",C5,SEARCH("Cal",C5)+5)),IF(AND(MID(C5,SEARCH("Cal",C5)+4,1)="0",ISNUMBER(VALUE(MID(C5,SEARCH("Cal",C5)+6,1)))),IF(ISNUMBER(FIND("_",C5,SEARCH("Cal",C5)+6)),MID(LEFT(C5,FIND("_",C5,SEARCH("Cal",C5)+6)-1),SEARCH("Cal",C5)+4,8),MID(C5,SEARCH("Cal",C5)+4,8)),MID(LEFT(C5,FIND("_",C5,SEARCH("Cal",C5)+5)-1),SEARCH("Cal",C5)+4,8)),MID(C5,SEARCH("Cal",C5)+4,8)))),IF(ISNUMBER(SEARCH("ppt",C5)),IF(ISNUMBER(VALUE(MID(C5,SEARCH("ppt",C5)-1,1))),IF(ISNUMBER(FIND("-",LEFT(C5,SEARCH("ppt",C5)-1),SEARCH("ppt",C5)-5)),IF(ISNUMBER(FIND("_",LEFT(C5,SEARCH("ppt",C5)-1),SEARCH("ppt",C5)-5)),IF(FIND("-",LEFT(C5,SEARCH("ppt",C5)-1),SEARCH("ppt",C5)-5)&gt;FIND("_",LEFT(C5,SEARCH("ppt",C5)-1),SEARCH("ppt",C5)-5),MID(LEFT(C5,SEARCH("ppt",C5)-1),FIND("-",LEFT(C5,SEARCH("ppt",C5)-1),SEARCH("ppt",C5)-5)+1,8),MID(LEFT(C5,SEARCH("ppt",C5)-1),FIND("_",LEFT(C5,SEARCH("ppt",C5)-1),SEARCH("ppt",C5)-5)+1,8)),MID(LEFT(C5,SEARCH("ppt",C5)-1),FIND("-",LEFT(C5,SEARCH("ppt",C5)-1),SEARCH("ppt",C5)-5)+1,8)),IF(ISNUMBER(FIND("_",LEFT(C5,SEARCH("ppt",C5)-1),SEARCH("ppt",C5)-5)),MID(LEFT(C5,SEARCH("ppt",C5)-1),FIND("_",LEFT(C5,SEARCH("ppt",C5)-2),SEARCH("ppt",C5)-5)+1,8),MID(LEFT(C5,SEARCH("ppt",C5)-1),1,8))),IF(ISNUMBER(FIND("-",LEFT(C5,SEARCH("ppt",C5)-2),SEARCH("ppt",C5)-6)),IF(ISNUMBER(FIND("_",LEFT(C5,SEARCH("ppt",C5)-2),SEARCH("ppt",C5)-6)),IF(FIND("-",LEFT(C5,SEARCH("ppt",C5)-2),SEARCH("ppt",C5)-6)&gt;FIND("_",LEFT(C5,SEARCH("ppt",C5)-2),SEARCH("ppt",C5)-6),MID(LEFT(C5,SEARCH("ppt",C5)-2),FIND("-",LEFT(C5,SEARCH("ppt",C5)-2),SEARCH("ppt",C5)-6)+1,8),MID(LEFT(C5,SEARCH("ppt",C5)-2),FIND("_",LEFT(C5,SEARCH("ppt",C5)-2),SEARCH("ppt",C5)-6)+1,8)),MID(LEFT(C5,SEARCH("ppt",C5)-2),FIND("-",LEFT(C5,SEARCH("ppt",C5)-2),SEARCH("ppt",C5)-6)+1,8)),IF(ISNUMBER(FIND("_",LEFT(C5,SEARCH("ppt",C5)-2),SEARCH("ppt",C5)-6)),MID(LEFT(C5,SEARCH("ppt",C5)-2),FIND("_",LEFT(C5,SEARCH("ppt",C5)-3),SEARCH("ppt",C5)-6)+1,8),MID(LEFT(C5,SEARCH("ppt",C5)-2),1,8)))),IF(ISNUMBER(SEARCH("LFB",C5)),IF(ISNUMBER(VALUE(MID(C5,SEARCH("LFB",C5)+3,1))),IF(ISNUMBER(FIND("-",C5,SEARCH("LFB",C5)+4)),IF(ISNUMBER(FIND("_",C5,SEARCH("LFB",C5)+4)),IF(FIND("-",C5,SEARCH("LFB",C5)+4)&lt;FIND("_",C5,SEARCH("LFB",C5)+4),MID(LEFT(C5,FIND("-",C5,SEARCH("LFB",C5)+4)-1),SEARCH("LFB",C5)+3,8),IF(AND(MID(C5,SEARCH("LFB",C5)+3,1)="0",ISNUMBER(VALUE(MID(C5,SEARCH("LFB",C5)+5,1)))),IF(ISNUMBER(FIND("-",C5,SEARCH("LFB",C5)+5)),MID(LEFT(C5,FIND("-",C5,SEARCH("LFB",C5)+5)-1),SEARCH("LFB",C5)+3,8),MID(LEFT(C5,FIND("_",C5,SEARCH("LFB",C5)+5)-1),SEARCH("LFB",C5)+3,8)),MID(LEFT(C5,FIND("_",C5,SEARCH("LFB",C5)+4)-1),SEARCH("LFB",C5)+3,8))),MID(LEFT(C5,FIND("-",C5,SEARCH("LFB",C5)+4)-1),SEARCH("LFB",C5)+3,8)),IF(ISNUMBER(FIND("_",C5,SEARCH("LFB",C5)+4)),IF(AND(MID(C5,SEARCH("LFB",C5)+3,1)="0",ISNUMBER(VALUE(MID(C5,SEARCH("LFB",C5)+5,1)))),IF(ISNUMBER(FIND("_",C5,SEARCH("LFB",C5)+5)),MID(LEFT(C5,FIND("_",C5,SEARCH("LFB",C5)+5)-1),SEARCH("LFB",C5)+3,8),MID(C5,SEARCH("LFB",C5)+3,8)),MID(LEFT(C5,FIND("_",C5,SEARCH("LFB",C5)+4)-1),SEARCH("LFB",C5)+3,8)),MID(C5,SEARCH("LFB",C5)+3,8))),IF(ISNUMBER(FIND("-",C5,SEARCH("LFB",C5)+5)),IF(ISNUMBER(FIND("_",C5,SEARCH("LFB",C5)+5)),IF(FIND("-",C5,SEARCH("LFB",C5)+5)&lt;FIND("_",C5,SEARCH("LFB",C5)+5),MID(LEFT(C5,FIND("-",C5,SEARCH("LFB",C5)+5)-1),SEARCH("LFB",C5)+4,8),IF(AND(MID(C5,SEARCH("LFB",C5)+4,1)="0",ISNUMBER(VALUE(MID(C5,SEARCH("LFB",C5)+6,1)))),IF(ISNUMBER(FIND("-",C5,SEARCH("LFB",C5)+6)),MID(LEFT(C5,FIND("-",C5,SEARCH("LFB",C5)+6)-1),SEARCH("LFB",C5)+4,8),MID(LEFT(C5,FIND("_",C5,SEARCH("LFB",C5)+6)-1),SEARCH("LFB",C5)+4,8)),MID(LEFT(C5,FIND("_",C5,SEARCH("LFB",C5)+5)-1),SEARCH("LFB",C5)+4,8))),MID(LEFT(C5,FIND("-",C5,SEARCH("LFB",C5)+5)-1),SEARCH("LFB",C5)+4,8)),IF(ISNUMBER(FIND("_",C5,SEARCH("LFB",C5)+5)),IF(AND(MID(C5,SEARCH("LFB",C5)+4,1)="0",ISNUMBER(VALUE(MID(C5,SEARCH("LFB",C5)+6,1)))),IF(ISNUMBER(FIND("_",C5,SEARCH("LFB",C5)+6)),MID(LEFT(C5,FIND("_",C5,SEARCH("LFB",C5)+6)-1),SEARCH("LFB",C5)+4,8),MID(C5,SEARCH("LFB",C5)+4,8)),MID(LEFT(C5,FIND("_",C5,SEARCH("LFB",C5)+5)-1),SEARCH("LFB",C5)+4,8)),MID(C5,SEARCH("LFB",C5)+4,8)))),IF(ISNUMBER(SEARCH("CCC",C5)),IF(ISNUMBER(VALUE(MID(C5,SEARCH("CCC",C5)-1,1))),IF(ISNUMBER(FIND("-",LEFT(C5,SEARCH("CCC",C5)-1),SEARCH("CCC",C5)-5)),IF(ISNUMBER(FIND("_",LEFT(C5,SEARCH("CCC",C5)-1),SEARCH("CCC",C5)-5)),IF(FIND("-",LEFT(C5,SEARCH("CCC",C5)-1),SEARCH("CCC",C5)-5)&gt;FIND("_",LEFT(C5,SEARCH("CCC",C5)-1),SEARCH("CCC",C5)-5),MID(LEFT(C5,SEARCH("CCC",C5)-1),FIND("-",LEFT(C5,SEARCH("CCC",C5)-1),SEARCH("CCC",C5)-5)+1,8),MID(LEFT(C5,SEARCH("CCC",C5)-1),FIND("_",LEFT(C5,SEARCH("CCC",C5)-1),SEARCH("CCC",C5)-5)+1,8)),MID(LEFT(C5,SEARCH("CCC",C5)-1),FIND("-",LEFT(C5,SEARCH("CCC",C5)-1),SEARCH("CCC",C5)-5)+1,8)),IF(ISNUMBER(FIND("_",LEFT(C5,SEARCH("CCC",C5)-1),SEARCH("CCC",C5)-5)),MID(LEFT(C5,SEARCH("CCC",C5)-1),FIND("_",LEFT(C5,SEARCH("CCC",C5)-1),SEARCH("CCC",C5)-5)+1,8),MID(LEFT(C5,SEARCH("CCC",C5)-1),1,8))),IF(ISNUMBER(FIND("-",LEFT(C5,SEARCH("CCC",C5)-2),SEARCH("CCC",C5)-6)),IF(ISNUMBER(FIND("_",LEFT(C5,SEARCH("CCC",C5)-2),SEARCH("CCC",C5)-6)),IF(FIND("-",LEFT(C5,SEARCH("CCC",C5)-2),SEARCH("CCC",C5)-6)&gt;FIND("_",LEFT(C5,SEARCH("CCC",C5)-2),SEARCH("CCC",C5)-6),MID(LEFT(C5,SEARCH("CCC",C5)-2),FIND("-",LEFT(C5,SEARCH("CCC",C5)-2),SEARCH("CCC",C5)-6)+1,8),MID(LEFT(C5,SEARCH("CCC",C5)-2),FIND("_",LEFT(C5,SEARCH("CCC",C5)-2),SEARCH("CCC",C5)-6)+1,8)),MID(LEFT(C5,SEARCH("CCC",C5)-2),FIND("-",LEFT(C5,SEARCH("CCC",C5)-2),SEARCH("CCC",C5)-6)+1,8)),IF(ISNUMBER(FIND("_",LEFT(C5,SEARCH("CCC",C5)-2),SEARCH("CCC",C5)-6)),MID(LEFT(C5,SEARCH("CCC",C5)-2),FIND("_",LEFT(C5,SEARCH("CCC",C5)-2),SEARCH("CCC",C5)-6)+1,8),MID(LEFT(C5,SEARCH("CCC",C5)-2),1,8)))),"NA"))))</f>
        <v>Blank 1</v>
      </c>
      <c r="AB5" s="105" t="str">
        <f ca="1">IF(ISNUMBER(SEARCH("LFSM",C5)),IF(ISNUMBER(VALUE(MID(C5,SEARCH("LFSM",C5)+4,1))),IF(ISNUMBER(FIND("-",C5,SEARCH("LFSM",C5)+5)),IF(ISNUMBER(FIND("_",C5,SEARCH("LFSM",C5)+5)),IF(FIND("-",C5,SEARCH("LFSM",C5)+5)&lt;FIND("_",C5,SEARCH("LFSM",C5)+5),MID(LEFT(C5,FIND("-",C5,SEARCH("LFSM",C5)+5)-1),SEARCH("LFSM",C5)+4,8),IF(AND(MID(C5,SEARCH("LFSM",C5)+4,1)="0",ISNUMBER(VALUE(MID(C5,SEARCH("LFSM",C5)+6,1)))),IF(ISNUMBER(FIND("-",C5,SEARCH("LFSM",C5)+6)),MID(LEFT(C5,FIND("-",C5,SEARCH("LFSM",C5)+6)-1),SEARCH("LFSM",C5)+4,8),MID(LEFT(C5,FIND("_",C5,SEARCH("LFSM",C5)+6)-1),SEARCH("LFSM",C5)+4,8)),MID(LEFT(C5,FIND("_",C5,SEARCH("LFSM",C5)+5)-1),SEARCH("LFSM",C5)+4,8))),MID(LEFT(C5,FIND("-",C5,SEARCH("LFSM",C5)+5)-1),SEARCH("LFSM",C5)+4,8)),IF(ISNUMBER(FIND("_",C5,SEARCH("LFSM",C5)+5)),IF(AND(MID(C5,SEARCH("LFSM",C5)+4,1)="0",ISNUMBER(VALUE(MID(C5,SEARCH("LFSM",C5)+6,1)))),IF(ISNUMBER(FIND("_",C5,SEARCH("LFSM",C5)+6)),MID(LEFT(C5,FIND("_",C5,SEARCH("LFSM",C5)+6)-1),SEARCH("LFSM",C5)+4,8),MID(C5,SEARCH("LFSM",C5)+4,8)),MID(LEFT(C5,FIND("_",C5,SEARCH("LFSM",C5)+5)-1),SEARCH("LFSM",C5)+4,8)),MID(C5,SEARCH("LFSM",C5)+4,8))),IF(ISNUMBER(FIND("-",C5,SEARCH("LFSM",C5)+6)),IF(ISNUMBER(FIND("_",C5,SEARCH("LFSM",C5)+6)),IF(FIND("-",C5,SEARCH("LFSM",C5)+6)&lt;FIND("_",C5,SEARCH("LFSM",C5)+6),MID(LEFT(C5,FIND("-",C5,SEARCH("LFSM",C5)+6)-1),SEARCH("LFSM",C5)+5,8),IF(AND(MID(C5,SEARCH("LFSM",C5)+5,1)="0",ISNUMBER(VALUE(MID(C5,SEARCH("LFSM",C5)+7,1)))),IF(ISNUMBER(FIND("-",C5,SEARCH("LFSM",C5)+7)),MID(LEFT(C5,FIND("-",C5,SEARCH("LFSM",C5)+7)-1),SEARCH("LFSM",C5)+5,8),MID(LEFT(C5,FIND("_",C5,SEARCH("LFSM",C5)+7)-1),SEARCH("LFSM",C5)+5,8)),MID(LEFT(C5,FIND("_",C5,SEARCH("LFSM",C5)+6)-1),SEARCH("LFSM",C5)+5,8))),MID(LEFT(C5,FIND("-",C5,SEARCH("LFSM",C5)+6)-1),SEARCH("LFSM",C5)+5,8)),IF(ISNUMBER(FIND("_",C5,SEARCH("LFSM",C5)+6)),IF(AND(MID(C5,SEARCH("LFSM",C5)+5,1)="0",ISNUMBER(VALUE(MID(C5,SEARCH("LFSM",C5)+7,1)))),IF(ISNUMBER(FIND("_",C5,SEARCH("LFSM",C5)+7)),MID(LEFT(C5,FIND("_",C5,SEARCH("LFSM",C5)+7)-1),SEARCH("LFSM",C5)+5,8),MID(C5,SEARCH("LFSM",C5)+5,8)),MID(LEFT(C5,FIND("_",C5,SEARCH("LFSM",C5)+6)-1),SEARCH("LFSM",C5)+5,8)),MID(C5,SEARCH("LFSM",C5)+5,8)))),IF(AND(ISNUMBER(SEARCH("QCS",C5)),NOT(ISNUMBER(SEARCH("ppt",C5)))),IF(ISNUMBER(VALUE(MID(C5,SEARCH("QCS",C5)+3,1))),IF(ISNUMBER(FIND("-",C5,SEARCH("QCS",C5)+4)),IF(ISNUMBER(FIND("_",C5,SEARCH("QCS",C5)+4)),IF(FIND("-",C5,SEARCH("QCS",C5)+4)&lt;FIND("_",C5,SEARCH("QCS",C5)+4),MID(LEFT(C5,FIND("-",C5,SEARCH("QCS",C5)+4)-1),SEARCH("QCS",C5)+3,8),IF(AND(MID(C5,SEARCH("QCS",C5)+3,1)="0",ISNUMBER(VALUE(MID(C5,SEARCH("QCS",C5)+5,1)))),IF(ISNUMBER(FIND("-",C5,SEARCH("QCS",C5)+5)),MID(LEFT(C5,FIND("-",C5,SEARCH("QCS",C5)+5)-1),SEARCH("QCS",C5)+3,8),MID(LEFT(C5,FIND("_",C5,SEARCH("QCS",C5)+5)-1),SEARCH("QCS",C5)+3,8)),MID(LEFT(C5,FIND("_",C5,SEARCH("QCS",C5)+4)-1),SEARCH("QCS",C5)+3,8))),MID(LEFT(C5,FIND("-",C5,SEARCH("QCS",C5)+4)-1),SEARCH("QCS",C5)+3,8)),IF(ISNUMBER(FIND("_",C5,SEARCH("QCS",C5)+4)),IF(AND(MID(C5,SEARCH("QCS",C5)+3,1)="0",ISNUMBER(VALUE(MID(C5,SEARCH("QCS",C5)+5,1)))),IF(ISNUMBER(FIND("_",C5,SEARCH("QCS",C5)+5)),MID(LEFT(C5,FIND("_",C5,SEARCH("QCS",C5)+5)-1),SEARCH("QCS",C5)+3,8),MID(C5,SEARCH("QCS",C5)+3,8)),MID(LEFT(C5,FIND("_",C5,SEARCH("QCS",C5)+4)-1),SEARCH("QCS",C5)+3,8)),MID(C5,SEARCH("QCS",C5)+3,8))),IF(ISNUMBER(FIND("-",C5,SEARCH("QCS",C5)+5)),IF(ISNUMBER(FIND("_",C5,SEARCH("QCS",C5)+5)),IF(FIND("-",C5,SEARCH("QCS",C5)+5)&lt;FIND("_",C5,SEARCH("QCS",C5)+5),MID(LEFT(C5,FIND("-",C5,SEARCH("QCS",C5)+5)-1),SEARCH("QCS",C5)+4,8),IF(AND(MID(C5,SEARCH("QCS",C5)+4,1)="0",ISNUMBER(VALUE(MID(C5,SEARCH("QCS",C5)+6,1)))),IF(ISNUMBER(FIND("-",C5,SEARCH("QCS",C5)+6)),MID(LEFT(C5,FIND("-",C5,SEARCH("QCS",C5)+6)-1),SEARCH("QCS",C5)+4,8),MID(LEFT(C5,FIND("_",C5,SEARCH("QCS",C5)+6)-1),SEARCH("QCS",C5)+4,8)),MID(LEFT(C5,FIND("_",C5,SEARCH("QCS",C5)+5)-1),SEARCH("QCS",C5)+4,8))),MID(LEFT(C5,FIND("-",C5,SEARCH("QCS",C5)+5)-1),SEARCH("QCS",C5)+4,8)),IF(ISNUMBER(FIND("_",C5,SEARCH("QCS",C5)+5)),IF(AND(MID(C5,SEARCH("QCS",C5)+4,1)="0",ISNUMBER(VALUE(MID(C5,SEARCH("QCS",C5)+6,1)))),IF(ISNUMBER(FIND("_",C5,SEARCH("QCS",C5)+6)),MID(LEFT(C5,FIND("_",C5,SEARCH("QCS",C5)+6)-1),SEARCH("QCS",C5)+4,8),MID(C5,SEARCH("QCS",C5)+4,8)),MID(LEFT(C5,FIND("_",C5,SEARCH("QCS",C5)+5)-1),SEARCH("QCS",C5)+4,8)),MID(C5,SEARCH("QCS",C5)+4,8)))),IF(AND(ISNUMBER(SEARCH("IBC",C5)),NOT(ISNUMBER(SEARCH("ppt",C5)))),IF(ISNUMBER(VALUE(MID(C5,SEARCH("IBC",C5)+3,1))),IF(ISNUMBER(FIND("-",C5,SEARCH("IBC",C5)+4)),IF(ISNUMBER(FIND("_",C5,SEARCH("IBC",C5)+4)),IF(FIND("-",C5,SEARCH("IBC",C5)+4)&lt;FIND("_",C5,SEARCH("IBC",C5)+4),MID(LEFT(C5,FIND("-",C5,SEARCH("IBC",C5)+4)-1),SEARCH("IBC",C5)+3,8),IF(AND(MID(C5,SEARCH("IBC",C5)+3,1)="0",ISNUMBER(VALUE(MID(C5,SEARCH("IBC",C5)+5,1)))),IF(ISNUMBER(FIND("-",C5,SEARCH("IBC",C5)+5)),MID(LEFT(C5,FIND("-",C5,SEARCH("IBC",C5)+5)-1),SEARCH("IBC",C5)+3,8),MID(LEFT(C5,FIND("_",C5,SEARCH("IBC",C5)+5)-1),SEARCH("IBC",C5)+3,8)),MID(LEFT(C5,FIND("_",C5,SEARCH("IBC",C5)+4)-1),SEARCH("IBC",C5)+3,8))),MID(LEFT(C5,FIND("-",C5,SEARCH("IBC",C5)+4)-1),SEARCH("IBC",C5)+3,8)),IF(ISNUMBER(FIND("_",C5,SEARCH("IBC",C5)+4)),IF(AND(MID(C5,SEARCH("IBC",C5)+3,1)="0",ISNUMBER(VALUE(MID(C5,SEARCH("IBC",C5)+5,1)))),IF(ISNUMBER(FIND("_",C5,SEARCH("IBC",C5)+5)),MID(LEFT(C5,FIND("_",C5,SEARCH("IBC",C5)+5)-1),SEARCH("IBC",C5)+3,8),MID(C5,SEARCH("IBC",C5)+3,8)),MID(LEFT(C5,FIND("_",C5,SEARCH("IBC",C5)+4)-1),SEARCH("IBC",C5)+3,8)),MID(C5,SEARCH("IBC",C5)+3,8))),IF(ISNUMBER(FIND("-",C5,SEARCH("IBC",C5)+5)),IF(ISNUMBER(FIND("_",C5,SEARCH("IBC",C5)+5)),IF(FIND("-",C5,SEARCH("IBC",C5)+5)&lt;FIND("_",C5,SEARCH("IBC",C5)+5),MID(LEFT(C5,FIND("-",C5,SEARCH("IBC",C5)+5)-1),SEARCH("IBC",C5)+4,8),IF(AND(MID(C5,SEARCH("IBC",C5)+4,1)="0",ISNUMBER(VALUE(MID(C5,SEARCH("IBC",C5)+6,1)))),IF(ISNUMBER(FIND("-",C5,SEARCH("IBC",C5)+6)),MID(LEFT(C5,FIND("-",C5,SEARCH("IBC",C5)+6)-1),SEARCH("IBC",C5)+4,8),MID(LEFT(C5,FIND("_",C5,SEARCH("IBC",C5)+6)-1),SEARCH("IBC",C5)+4,8)),MID(LEFT(C5,FIND("_",C5,SEARCH("IBC",C5)+5)-1),SEARCH("IBC",C5)+4,8))),MID(LEFT(C5,FIND("-",C5,SEARCH("IBC",C5)+5)-1),SEARCH("IBC",C5)+4,8)),IF(ISNUMBER(FIND("_",C5,SEARCH("IBC",C5)+5)),IF(AND(MID(C5,SEARCH("IBC",C5)+4,1)="0",ISNUMBER(VALUE(MID(C5,SEARCH("IBC",C5)+6,1)))),IF(ISNUMBER(FIND("_",C5,SEARCH("IBC",C5)+6)),MID(LEFT(C5,FIND("_",C5,SEARCH("IBC",C5)+6)-1),SEARCH("IBC",C5)+4,8),MID(C5,SEARCH("IBC",C5)+4,8)),MID(LEFT(C5,FIND("_",C5,SEARCH("IBC",C5)+5)-1),SEARCH("IBC",C5)+4,8)),MID(C5,SEARCH("IBC",C5)+4,8)))),"NA")))</f>
        <v>NA</v>
      </c>
      <c r="AC5" s="97" t="str">
        <f ca="1">IF(LEN(E5)=0,"",IF(E5="M","Calib Std",IF(E5="K","Blank",IF(E5="D","Duplicate",IF(E5="Z","Blank Spike",IF(E5="S","Sample Spike",IF(E5="Q",IF(ISNUMBER(SEARCH("IBC",$C5)),"IBC",IF(ISNUMBER(SEARCH("QCS",$C5)),"QCS",IF(ISNUMBER(SEARCH("CCC",$C5)),"CCC"))),IF(E5="U","Unknown"))))))))</f>
        <v>Calib Std</v>
      </c>
      <c r="AD5" s="106" t="str">
        <f t="shared" ref="AD5:AD68" ca="1" si="3">IFERROR(IF(AND(OR($E5="M",$E5="Q",$E5="S",$E5="Z"),NOT(ISNUMBER($Z5))),"No TrueV!",IF(AND(MAX($G5:$O5)&gt;$Z$2,NOT($E5="M")),"UL!",IF($F5="QC",IF(OR(INDEX($CH$5:$CH$999,MATCH($C5,$BL$5:$BL$999,0))="FAIL",INDEX($CI$5:$CI$999,MATCH($C5,$BL$5:$BL$999,0))="FAIL",INDEX($CJ$5:$CJ$999,MATCH($C5,$BL$5:$BL$999,0))="FAIL",INDEX($CK$5:$CK$999,MATCH($C5,$BL$5:$BL$999,0))="FAIL",INDEX($CL$5:$CL$999,MATCH($C5,$BL$5:$BL$999,0))="FAIL",INDEX($CM$5:$CM$999,MATCH($C5,$BL$5:$BL$999,0))="FAIL",INDEX($CN$5:$CN$999,MATCH($C5,$BL$5:$BL$999,0))="FAIL",INDEX($CO$5:$CO$999,MATCH($C5,$BL$5:$BL$999,0))="FAIL",INDEX($CP$5:$CP$999,MATCH($C5,$BL$5:$BL$999,0))="FAIL"),"Check!",IF(INDEX($CQ$5:$CQ$999,MATCH($C5,$BL$5:$BL$999,0))="FAIL","No Match!",IF(ABS(VALUE($B5)-VALUE($K$2))&gt;60,"Invalid Time!",""))),IF(ABS(VALUE($B5)-VALUE($K$2))&gt;60,"Invalid Time!","")))),"")</f>
        <v>No TrueV!</v>
      </c>
      <c r="AE5" s="106"/>
      <c r="AF5" s="107" t="s">
        <v>697</v>
      </c>
      <c r="AG5" s="108" t="s">
        <v>858</v>
      </c>
      <c r="AH5" s="108" t="s">
        <v>858</v>
      </c>
      <c r="AI5" s="108" t="s">
        <v>858</v>
      </c>
      <c r="AJ5" s="108" t="s">
        <v>858</v>
      </c>
      <c r="AK5" s="108" t="s">
        <v>858</v>
      </c>
      <c r="AL5" s="108" t="s">
        <v>858</v>
      </c>
      <c r="AM5" s="108" t="s">
        <v>858</v>
      </c>
      <c r="AN5" s="109" t="s">
        <v>858</v>
      </c>
      <c r="AO5" s="110"/>
      <c r="AP5" s="111" t="s">
        <v>697</v>
      </c>
      <c r="AQ5" s="111" t="s">
        <v>848</v>
      </c>
      <c r="AS5" s="69"/>
      <c r="AT5" s="69"/>
      <c r="AU5" s="113"/>
      <c r="AV5" s="114">
        <f ca="1">IFERROR(IF(LEN($C5)=0,"",IF(VLOOKUP($C5,INDIRECT("'"&amp;$H$2&amp;"'!"&amp;"$A$1:$ZZ$999"),MATCH(AV$1,INDIRECT("'"&amp;$H$2&amp;"'!"&amp;"A"&amp;$J$2&amp;":ZZ"&amp;$J$2&amp;""),0),FALSE)="N/F",0,VLOOKUP($C5,INDIRECT("'"&amp;$H$2&amp;"'!"&amp;"$A$1:$ZZ$999"),MATCH(AV$1,INDIRECT("'"&amp;$H$2&amp;"'!"&amp;"A"&amp;$J$2&amp;":ZZ"&amp;$J$2&amp;""),0),FALSE))),"")</f>
        <v>632991</v>
      </c>
      <c r="AW5" s="115">
        <f t="shared" ref="AW5:BD20" ca="1" si="4">IFERROR(IF(LEN($C5)=0,"",IF(VLOOKUP($C5,INDIRECT("'"&amp;$H$2&amp;"'!"&amp;"$A$1:$ZZ$999"),MATCH(AW$1,INDIRECT("'"&amp;$H$2&amp;"'!"&amp;"A"&amp;$J$2&amp;":ZZ"&amp;$J$2&amp;""),0),FALSE)="N/F",0,VLOOKUP($C5,INDIRECT("'"&amp;$H$2&amp;"'!"&amp;"$A$1:$ZZ$999"),MATCH(AW$1,INDIRECT("'"&amp;$H$2&amp;"'!"&amp;"A"&amp;$J$2&amp;":ZZ"&amp;$J$2&amp;""),0),FALSE))),"")</f>
        <v>791404</v>
      </c>
      <c r="AX5" s="115">
        <f t="shared" ca="1" si="4"/>
        <v>999100</v>
      </c>
      <c r="AY5" s="115">
        <f ca="1">IFERROR(IF(LEN($C5)=0,"",IF(VLOOKUP($C5,INDIRECT("'"&amp;$H$2&amp;"'!"&amp;"$A$1:$ZZ$999"),MATCH(AY$1,INDIRECT("'"&amp;$H$2&amp;"'!"&amp;"A"&amp;$J$2&amp;":ZZ"&amp;$J$2&amp;""),0),FALSE)="N/F",0,VLOOKUP($C5,INDIRECT("'"&amp;$H$2&amp;"'!"&amp;"$A$1:$ZZ$999"),MATCH(AY$1,INDIRECT("'"&amp;$H$2&amp;"'!"&amp;"A"&amp;$J$2&amp;":ZZ"&amp;$J$2&amp;""),0),FALSE))),"")</f>
        <v>6168538</v>
      </c>
      <c r="AZ5" s="115">
        <f t="shared" ca="1" si="4"/>
        <v>3461600</v>
      </c>
      <c r="BA5" s="115">
        <f t="shared" ca="1" si="4"/>
        <v>27779178</v>
      </c>
      <c r="BB5" s="115">
        <f t="shared" ca="1" si="4"/>
        <v>30410864</v>
      </c>
      <c r="BC5" s="115">
        <f t="shared" ca="1" si="4"/>
        <v>4273192</v>
      </c>
      <c r="BD5" s="116">
        <f t="shared" ca="1" si="4"/>
        <v>30301110</v>
      </c>
      <c r="BE5" s="117"/>
      <c r="BF5" s="118">
        <f ca="1">IF(OR($E5="M",$E5="Q"),COUNTIF($B$5:$B$999,"&lt;="&amp;$B5),"")</f>
        <v>1</v>
      </c>
      <c r="BG5" s="118" t="str">
        <f ca="1">IF(OR($E5="K",$E5="Z"),COUNTIF($B$5:$B$999,"&lt;="&amp;$B5),"")</f>
        <v/>
      </c>
      <c r="BH5" s="118" t="str">
        <f ca="1">IF($E5="D",COUNTIF($B$5:$B$999,"&lt;="&amp;$B5),"")</f>
        <v/>
      </c>
      <c r="BI5" s="118" t="str">
        <f ca="1">IF($E5="S",COUNTIF($B$5:$B$999,"&lt;="&amp;$B5),"")</f>
        <v/>
      </c>
      <c r="BK5" s="119">
        <f ca="1">IF(LEN($BL5)=0,"",INDEX($A$5:$A$999,MATCH($BL5,$C$5:$C$999,0)))</f>
        <v>1</v>
      </c>
      <c r="BL5" s="120" t="str">
        <f ca="1">IFERROR(INDEX($C$5:$C$999,MATCH(SMALL($BF$5:$BF$999,ROWS($BL$5:$BL5)),$BF$5:$BF$999,0)),"")</f>
        <v>AB-230117-02 Cal Blank 1</v>
      </c>
      <c r="BM5" s="121" t="str">
        <f t="shared" ref="BM5:BM45" ca="1" si="5">IF(LEN($BL5)=0,"",INDEX($E$5:$E$999,MATCH($BL5,$C$5:$C$999,0)))</f>
        <v>M</v>
      </c>
      <c r="BN5" s="121">
        <f t="shared" ref="BN5:BN45" ca="1" si="6">IF(LEN($BL5)=0,"",INDEX(P$5:P$999,MATCH($BL5,$C$5:$C$999,0)))</f>
        <v>1</v>
      </c>
      <c r="BO5" s="122">
        <f t="shared" ref="BO5:BW33" ca="1" si="7">IF(LEN($BL5)=0,"",INDEX(G$5:G$999,MATCH($BL5,$C$5:$C$999,0)))</f>
        <v>0</v>
      </c>
      <c r="BP5" s="122" t="e">
        <f t="shared" ca="1" si="7"/>
        <v>#N/A</v>
      </c>
      <c r="BQ5" s="122">
        <f t="shared" ca="1" si="7"/>
        <v>0</v>
      </c>
      <c r="BR5" s="122">
        <f t="shared" ca="1" si="7"/>
        <v>0.56599999999999995</v>
      </c>
      <c r="BS5" s="122" t="e">
        <f t="shared" ca="1" si="7"/>
        <v>#N/A</v>
      </c>
      <c r="BT5" s="122">
        <f t="shared" ca="1" si="7"/>
        <v>2.1659999999999999</v>
      </c>
      <c r="BU5" s="122">
        <f t="shared" ca="1" si="7"/>
        <v>2.4449999999999998</v>
      </c>
      <c r="BV5" s="122" t="e">
        <f t="shared" ca="1" si="7"/>
        <v>#N/A</v>
      </c>
      <c r="BW5" s="122">
        <f t="shared" ca="1" si="7"/>
        <v>2.5110000000000001</v>
      </c>
      <c r="BX5" s="123" t="str">
        <f t="shared" ref="BX5:BX45" ca="1" si="8">IF(LEN($BL5)=0,"",INDEX($Z$5:$Z$999,MATCH($BL5,$C$5:$C$999,0)))</f>
        <v>Blank 1</v>
      </c>
      <c r="BY5" s="124" t="str">
        <f ca="1">IFERROR(IF($BM5="D",IF(ISNUMBER(VALUE(MID(LEFT($BL5,FIND("-LD",$BL5)-1),1,LEN($BL5)))),IF(AND($BW$2="ON",BO5&lt;Q$2,INDEX(G$5:G$999,MATCH(VALUE(MID(LEFT($BL5,FIND("-LD",$BL5)-1),1,LEN($BL5))),$C$5:$C$999,0))&lt;Q$2),"&lt;MRL",ABS((BO5-INDEX(G$5:G$999,MATCH(VALUE(MID(LEFT($BL5,FIND("-LD",$BL5)-1),1,LEN($BL5))),$C$5:$C$999,0)))/(AVERAGE(BO5,INDEX(G$5:G$999,MATCH(VALUE(MID(LEFT($BL5,FIND("-LD",$BL5)-1),1,LEN($BL5))),$C$5:$C$999,0)))))),IF(AND($BW$2="ON",BO5&lt;Q$2,INDEX(G$5:G$999,MATCH(MID(LEFT($BL5,FIND("-LD",$BL5)-1),1,LEN($BL5)),$C$5:$C$999,0))&lt;Q$2),"&lt;MRL",ABS((BO5-INDEX(G$5:G$999,MATCH(MID(LEFT($BL5,FIND("-LD",$BL5)-1),1,LEN($BL5)),$C$5:$C$999,0)))/(AVERAGE(BO5,INDEX(G$5:G$999,MATCH(MID(LEFT($BL5,FIND("-LD",$BL5)-1),1,LEN($BL5)),$C$5:$C$999,0))))))),IF($BM5="K","",IF($BM5="M",IF(AND($BW$2="ON",BO5&lt;Q$2,$BX5&lt;Q$2),"&lt;MRL",BO5/IF($BX5=0,1,$BX5)),IF($BM5="Q",BO5/$BX5,IF($BM5="S",IF(ISNUMBER(VALUE(MID(LEFT($BL5,FIND("-LFSM",$BL5)-1),1,LEN($BL5)))),(BO5-(INDEX(G$5:G$999,MATCH(VALUE(MID(LEFT($BL5,FIND("-LFSM",$BL5)-1),1,LEN($BL5))),$C$5:$C$999,0))))/$BX5,(BO5-(INDEX(G$5:G$999,MATCH(MID(LEFT($BL5,FIND("-LFSM",$BL5)-1),1,LEN($BL5)),$C$5:$C$999,0))))/$BX5),IF($BM5="Z",IF($BM4="K",ABS(BO5-BO4)/$BX5,IF($BM3="K",ABS(BO5-BO3)/$BX5,IF($BM2="K",ABS(BO5-BO2)/$BX5,IF($BM1="K",ABS(BO5-BO1)/$BX5,IF($BM6="K",ABS(BO5-BO6)/$BX5,""))))),"")))))),"")</f>
        <v/>
      </c>
      <c r="BZ5" s="125" t="str">
        <f t="shared" ref="BZ5:CG20" ca="1" si="9">IFERROR(IF($BM5="D",IF(ISNUMBER(VALUE(MID(LEFT($BL5,FIND("-LD",$BL5)-1),1,LEN($BL5)))),IF(AND($BW$2="ON",BP5&lt;R$2,INDEX(H$5:H$999,MATCH(VALUE(MID(LEFT($BL5,FIND("-LD",$BL5)-1),1,LEN($BL5))),$C$5:$C$999,0))&lt;R$2),"&lt;MRL",ABS((BP5-INDEX(H$5:H$999,MATCH(VALUE(MID(LEFT($BL5,FIND("-LD",$BL5)-1),1,LEN($BL5))),$C$5:$C$999,0)))/(AVERAGE(BP5,INDEX(H$5:H$999,MATCH(VALUE(MID(LEFT($BL5,FIND("-LD",$BL5)-1),1,LEN($BL5))),$C$5:$C$999,0)))))),IF(AND($BW$2="ON",BP5&lt;R$2,INDEX(H$5:H$999,MATCH(MID(LEFT($BL5,FIND("-LD",$BL5)-1),1,LEN($BL5)),$C$5:$C$999,0))&lt;R$2),"&lt;MRL",ABS((BP5-INDEX(H$5:H$999,MATCH(MID(LEFT($BL5,FIND("-LD",$BL5)-1),1,LEN($BL5)),$C$5:$C$999,0)))/(AVERAGE(BP5,INDEX(H$5:H$999,MATCH(MID(LEFT($BL5,FIND("-LD",$BL5)-1),1,LEN($BL5)),$C$5:$C$999,0))))))),IF($BM5="K","",IF($BM5="M",IF(AND($BW$2="ON",BP5&lt;R$2,$BX5&lt;R$2),"&lt;MRL",BP5/IF($BX5=0,1,$BX5)),IF($BM5="Q",BP5/$BX5,IF($BM5="S",IF(ISNUMBER(VALUE(MID(LEFT($BL5,FIND("-LFSM",$BL5)-1),1,LEN($BL5)))),(BP5-(INDEX(H$5:H$999,MATCH(VALUE(MID(LEFT($BL5,FIND("-LFSM",$BL5)-1),1,LEN($BL5))),$C$5:$C$999,0))))/$BX5,(BP5-(INDEX(H$5:H$999,MATCH(MID(LEFT($BL5,FIND("-LFSM",$BL5)-1),1,LEN($BL5)),$C$5:$C$999,0))))/$BX5),IF($BM5="Z",IF($BM4="K",ABS(BP5-BP4)/$BX5,IF($BM3="K",ABS(BP5-BP3)/$BX5,IF($BM2="K",ABS(BP5-BP2)/$BX5,IF($BM1="K",ABS(BP5-BP1)/$BX5,IF($BM6="K",ABS(BP5-BP6)/$BX5,""))))),"")))))),"")</f>
        <v/>
      </c>
      <c r="CA5" s="125" t="str">
        <f t="shared" ca="1" si="9"/>
        <v/>
      </c>
      <c r="CB5" s="125" t="str">
        <f t="shared" ca="1" si="9"/>
        <v/>
      </c>
      <c r="CC5" s="125" t="str">
        <f t="shared" ca="1" si="9"/>
        <v/>
      </c>
      <c r="CD5" s="125" t="str">
        <f t="shared" ca="1" si="9"/>
        <v/>
      </c>
      <c r="CE5" s="125" t="str">
        <f t="shared" ca="1" si="9"/>
        <v/>
      </c>
      <c r="CF5" s="125" t="str">
        <f t="shared" ca="1" si="9"/>
        <v/>
      </c>
      <c r="CG5" s="126" t="str">
        <f t="shared" ca="1" si="9"/>
        <v/>
      </c>
      <c r="CH5" s="127" t="str">
        <f ca="1">IFERROR(IF($BM5="D",IF(ISNUMBER(VALUE(MID(LEFT($BL5,FIND("-LD",$BL5)-1),1,LEN($BL5)))),IF(AND($BW$2="ON",BO5&lt;Q$2,INDEX(G$5:G$999,MATCH(VALUE(MID(LEFT($BL5,FIND("-LD",$BL5)-1),1,LEN($BL5))),$C$5:$C$999,0))&lt;Q$2),"",IF(OR(((BO5-INDEX(G$5:G$999,MATCH(VALUE(MID(LEFT($BL5,FIND("-LD",$BL5)-1),1,LEN($BL5))),$C$5:$C$999,0)))/(AVERAGE(BO5,INDEX(G$5:G$999,MATCH(VALUE(MID(LEFT($BL5,FIND("-LD",$BL5)-1),1,LEN($BL5))),$C$5:$C$999,0)))))&gt;IF(BO5&gt;Q$2,$BO$2,$BV$2),((BO5-INDEX(G$5:G$999,MATCH(VALUE(MID(LEFT($BL5,FIND("-LD",$BL5)-1),1,LEN($BL5))),$C$5:$C$999,0)))/(AVERAGE(BO5,INDEX(G$5:G$999,MATCH(VALUE(MID(LEFT($BL5,FIND("-LD",$BL5)-1),1,LEN($BL5))),$C$5:$C$999,0)))))&lt;(IF(BO5&gt;Q$2,$BO$2,$BV$2)*-1)), "FAIL","")),IF(AND($BW$2="ON",BO5&lt;Q$2,INDEX(G$5:G$999,MATCH(MID(LEFT($BL5,FIND("-LD",$BL5)-1),1,LEN($BL5)),$C$5:$C$999,0))&lt;Q$2),"",IF(OR(((BO5-INDEX(G$5:G$999,MATCH(MID(LEFT($BL5,FIND("-LD",$BL5)-1),1,LEN($BL5)),$C$5:$C$999,0)))/(AVERAGE(BO5,INDEX(G$5:G$999,MATCH(MID(LEFT($BL5,FIND("-LD",$BL5)-1),1,LEN($BL5)),$C$5:$C$999,0)))))&gt;IF(BO5&gt;Q$2,$BO$2,$BV$2),((BO5-INDEX(G$5:G$999,MATCH(MID(LEFT($BL5,FIND("-LD",$BL5)-1),1,LEN($BL5)),$C$5:$C$999,0)))/(AVERAGE(BO5,INDEX(G$5:G$999,MATCH(MID(LEFT($BL5,FIND("-LD",$BL5)-1),1,LEN($BL5)),$C$5:$C$999,0)))))&lt;(IF(BO5&gt;Q$2,$BO$2,$BV$2)*-1)),"FAIL",""))),IF($BM5="K",IF(BO5&gt;Q$2*$BP$2,"FAIL",""),IF($BM5="M",IF(ABS(1-(BO5/IF($BX5=0,0.001,$BX5)))&gt;IF(BO5&gt;Q$2,$BQ$2,$BV$2),IF(AND($BW$2="ON",BO5&lt;Q$2,$BX5&lt;Q$2),"","FAIL"),""),IF($BM5="Q",IF(ISNUMBER(SEARCH("IBC",$BL5)),IF(ABS(1-(BO5/$BX5))&gt;$BU$2,"FAIL",""),IF(ABS(1-(BO5/$BX5))&gt;$BR$2,"FAIL","")),IF($BM5="S",IF(ISNUMBER(VALUE(MID(LEFT($BL5,FIND("-LFSM",$BL5)-1),1,LEN($BL5)))),IF(ABS(1-((BO5-(INDEX(G$5:G$999,MATCH(VALUE(MID(LEFT($BL5,FIND("-LFSM",$BL5)-1),1,LEN($BL5))),$C$5:$C$999,0))))/$BX5))&gt;IF(BO5&gt;Q$2,$BS$2,$BV$2),"FAIL",""),IF(ABS(1-((BO5-(INDEX(G$5:G$999,MATCH(MID(LEFT($BL5,FIND("-LFSM",$BL5)-1),1,LEN($BL5)),$C$5:$C$999,0))))/$BX5))&gt;IF(BO5&gt;Q$2,$BS$2,$BV$2),"FAIL","")),IF($BM5="Z",IF($BM4="K",IF(ABS(1-(ABS(BO5-BO4)/$BX5))&gt;$BT$2,"FAIL",""),IF($BM3="K",IF(ABS(1-(ABS(BO5-BO3)/$BX5))&gt;$BT$2,"FAIL",""),IF($BM2="K",IF(ABS(1-(ABS(BO5-BO2)/$BX5))&gt;$BT$2,"FAIL",""),IF($BM1="K",IF(ABS(1-(ABS(BO5-BO1)/$BX5))&gt;$BT$2,"FAIL",""),IF($BM6="K",IF(ABS(1-(ABS(BO5-BO6)/$BX5))&gt;$BT$2,"FAIL",""),""))))),"")))))),"")</f>
        <v/>
      </c>
      <c r="CI5" s="127" t="str">
        <f t="shared" ref="CI5:CP20" ca="1" si="10">IFERROR(IF($BM5="D",IF(ISNUMBER(VALUE(MID(LEFT($BL5,FIND("-LD",$BL5)-1),1,LEN($BL5)))),IF(AND($BW$2="ON",BP5&lt;R$2,INDEX(H$5:H$999,MATCH(VALUE(MID(LEFT($BL5,FIND("-LD",$BL5)-1),1,LEN($BL5))),$C$5:$C$999,0))&lt;R$2),"",IF(OR(((BP5-INDEX(H$5:H$999,MATCH(VALUE(MID(LEFT($BL5,FIND("-LD",$BL5)-1),1,LEN($BL5))),$C$5:$C$999,0)))/(AVERAGE(BP5,INDEX(H$5:H$999,MATCH(VALUE(MID(LEFT($BL5,FIND("-LD",$BL5)-1),1,LEN($BL5))),$C$5:$C$999,0)))))&gt;IF(BP5&gt;R$2,$BO$2,$BV$2),((BP5-INDEX(H$5:H$999,MATCH(VALUE(MID(LEFT($BL5,FIND("-LD",$BL5)-1),1,LEN($BL5))),$C$5:$C$999,0)))/(AVERAGE(BP5,INDEX(H$5:H$999,MATCH(VALUE(MID(LEFT($BL5,FIND("-LD",$BL5)-1),1,LEN($BL5))),$C$5:$C$999,0)))))&lt;(IF(BP5&gt;R$2,$BO$2,$BV$2)*-1)), "FAIL","")),IF(AND($BW$2="ON",BP5&lt;R$2,INDEX(H$5:H$999,MATCH(MID(LEFT($BL5,FIND("-LD",$BL5)-1),1,LEN($BL5)),$C$5:$C$999,0))&lt;R$2),"",IF(OR(((BP5-INDEX(H$5:H$999,MATCH(MID(LEFT($BL5,FIND("-LD",$BL5)-1),1,LEN($BL5)),$C$5:$C$999,0)))/(AVERAGE(BP5,INDEX(H$5:H$999,MATCH(MID(LEFT($BL5,FIND("-LD",$BL5)-1),1,LEN($BL5)),$C$5:$C$999,0)))))&gt;IF(BP5&gt;R$2,$BO$2,$BV$2),((BP5-INDEX(H$5:H$999,MATCH(MID(LEFT($BL5,FIND("-LD",$BL5)-1),1,LEN($BL5)),$C$5:$C$999,0)))/(AVERAGE(BP5,INDEX(H$5:H$999,MATCH(MID(LEFT($BL5,FIND("-LD",$BL5)-1),1,LEN($BL5)),$C$5:$C$999,0)))))&lt;(IF(BP5&gt;R$2,$BO$2,$BV$2)*-1)),"FAIL",""))),IF($BM5="K",IF(BP5&gt;R$2*$BP$2,"FAIL",""),IF($BM5="M",IF(ABS(1-(BP5/IF($BX5=0,0.001,$BX5)))&gt;IF(BP5&gt;R$2,$BQ$2,$BV$2),IF(AND($BW$2="ON",BP5&lt;R$2,$BX5&lt;R$2),"","FAIL"),""),IF($BM5="Q",IF(ISNUMBER(SEARCH("IBC",$BL5)),IF(ABS(1-(BP5/$BX5))&gt;$BU$2,"FAIL",""),IF(ABS(1-(BP5/$BX5))&gt;$BR$2,"FAIL","")),IF($BM5="S",IF(ISNUMBER(VALUE(MID(LEFT($BL5,FIND("-LFSM",$BL5)-1),1,LEN($BL5)))),IF(ABS(1-((BP5-(INDEX(H$5:H$999,MATCH(VALUE(MID(LEFT($BL5,FIND("-LFSM",$BL5)-1),1,LEN($BL5))),$C$5:$C$999,0))))/$BX5))&gt;IF(BP5&gt;R$2,$BS$2,$BV$2),"FAIL",""),IF(ABS(1-((BP5-(INDEX(H$5:H$999,MATCH(MID(LEFT($BL5,FIND("-LFSM",$BL5)-1),1,LEN($BL5)),$C$5:$C$999,0))))/$BX5))&gt;IF(BP5&gt;R$2,$BS$2,$BV$2),"FAIL","")),IF($BM5="Z",IF($BM4="K",IF(ABS(1-(ABS(BP5-BP4)/$BX5))&gt;$BT$2,"FAIL",""),IF($BM3="K",IF(ABS(1-(ABS(BP5-BP3)/$BX5))&gt;$BT$2,"FAIL",""),IF($BM2="K",IF(ABS(1-(ABS(BP5-BP2)/$BX5))&gt;$BT$2,"FAIL",""),IF($BM1="K",IF(ABS(1-(ABS(BP5-BP1)/$BX5))&gt;$BT$2,"FAIL",""),IF($BM6="K",IF(ABS(1-(ABS(BP5-BP6)/$BX5))&gt;$BT$2,"FAIL",""),""))))),"")))))),"")</f>
        <v/>
      </c>
      <c r="CJ5" s="127" t="str">
        <f t="shared" ca="1" si="10"/>
        <v/>
      </c>
      <c r="CK5" s="127" t="str">
        <f t="shared" ca="1" si="10"/>
        <v/>
      </c>
      <c r="CL5" s="127" t="str">
        <f t="shared" ca="1" si="10"/>
        <v/>
      </c>
      <c r="CM5" s="127" t="str">
        <f t="shared" ca="1" si="10"/>
        <v/>
      </c>
      <c r="CN5" s="127" t="str">
        <f t="shared" ca="1" si="10"/>
        <v/>
      </c>
      <c r="CO5" s="127" t="str">
        <f t="shared" ca="1" si="10"/>
        <v/>
      </c>
      <c r="CP5" s="127" t="str">
        <f t="shared" ca="1" si="10"/>
        <v/>
      </c>
    </row>
    <row r="6" spans="1:103" x14ac:dyDescent="0.25">
      <c r="A6" s="97">
        <f ca="1">IF(LEN($C6)=0,"",A5+1)</f>
        <v>2</v>
      </c>
      <c r="B6" s="98">
        <f ca="1">IFERROR(IF(LEN(C6)=0,"",VLOOKUP($C6,INDIRECT("'"&amp;$G$2&amp;"'!"&amp;"$A$1:$ZZ$999"),MATCH("Sample Acquisition Date",INDIRECT("'"&amp;$G$2&amp;"'!"&amp;"A"&amp;$I$2&amp;":ZZ"&amp;$I$2&amp;""),0),FALSE)),"")</f>
        <v>44944.457986111112</v>
      </c>
      <c r="C6" s="99" t="str">
        <f t="shared" ref="C6:C69" ca="1" si="11">IFERROR(INDIRECT("'"&amp;$G$2&amp;"'!"&amp;"A"&amp;$I$2+MATCH(ROW($C6)-ROW($C$5),$D$5:$D$999,0)),"")</f>
        <v>AB-230117-02 Cal Std 1 1</v>
      </c>
      <c r="D6" s="97">
        <f t="shared" ref="D6:D69" ca="1" si="12">IF(INDIRECT("'"&amp;$G$2&amp;"'!"&amp;ADDRESS($I$2+ROW($C6)-ROW($C$4),MATCH("Sample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Date",INDIRECT("'"&amp;$G$2&amp;"'!"&amp;"$A"&amp;$I$2&amp;":$ZZ"&amp;$I$2),0),4)),"&lt;"&amp;INDIRECT("'"&amp;$G$2&amp;"'!"&amp;ADDRESS($I$2+ROW($C6)-ROW($C$4),MATCH("Sample Acquisition Date",INDIRECT("'"&amp;$G$2&amp;"'!"&amp;"$A"&amp;$I$2&amp;":$ZZ"&amp;$I$2),0),4))))</f>
        <v>1</v>
      </c>
      <c r="E6" s="97" t="str">
        <f t="shared" ref="E6:E69" ca="1" si="13">IF($F6="QC",IF(ISNUMBER(SEARCH("LRB",$C6)),"K",IF(ISNUMBER(SEARCH("LFB",$C6)),"Z",IF(ISNUMBER(SEARCH("LD",$C6)),"D",IF(ISNUMBER(SEARCH("CCC",$C6)),"Q",IF(ISNUMBER(SEARCH("QCS",$C6)),"Q",IF(ISNUMBER(SEARCH("IBC",$C6)),"Q",IF(ISNUMBER(SEARCH("LFSM",$C6)),IF(ISNUMBER(SEARCH("DI",$C6)),"Z","S"),"M"))))))),IF(LEN($C6)=0,"","U"))</f>
        <v>M</v>
      </c>
      <c r="F6" s="97" t="str">
        <f t="shared" ref="F6:F69" ca="1" si="14">IF(AND(ISERR(SEARCH("LFSM",C6,1)),ISERR(SEARCH("Cal",C6,1)),ISERR(SEARCH("LFB",C6,1)),ISERR(SEARCH("LRB",C6,1)),ISERR(SEARCH("LD",C6,1)),ISERR(SEARCH("DI",C6,1)),ISERR(SEARCH("CCC",C6,1)),ISERR(SEARCH("QCS",C6,1)),ISERR(SEARCH("IBC",C6,1))),"","QC")</f>
        <v>QC</v>
      </c>
      <c r="G6" s="100">
        <f t="shared" ca="1" si="0"/>
        <v>0</v>
      </c>
      <c r="H6" s="101" t="e">
        <f t="shared" ca="1" si="0"/>
        <v>#N/A</v>
      </c>
      <c r="I6" s="101">
        <f t="shared" ca="1" si="0"/>
        <v>1.0780000000000001</v>
      </c>
      <c r="J6" s="101">
        <f t="shared" ca="1" si="0"/>
        <v>1.415</v>
      </c>
      <c r="K6" s="101" t="e">
        <f t="shared" ca="1" si="0"/>
        <v>#N/A</v>
      </c>
      <c r="L6" s="101">
        <f t="shared" ca="1" si="0"/>
        <v>1.4370000000000001</v>
      </c>
      <c r="M6" s="101">
        <f t="shared" ca="1" si="0"/>
        <v>1.3680000000000001</v>
      </c>
      <c r="N6" s="101" t="e">
        <f t="shared" ca="1" si="0"/>
        <v>#N/A</v>
      </c>
      <c r="O6" s="102">
        <f t="shared" ca="1" si="0"/>
        <v>1.325</v>
      </c>
      <c r="P6" s="103">
        <f t="shared" ref="P6:P69" ca="1" si="15">IF(LEN(C6)=0,"",IFERROR(VALUE(IF(ISNUMBER(FIND("d",C6)),IF(ISNUMBER(VALUE(MID(C6,FIND("d",C6)+1,1))),IF(ISNUMBER(FIND("-",C6,FIND("d",C6)+1)),IF(ISNUMBER(FIND("_",C6,FIND("d",C6)+1)),IF(FIND("-",C6,FIND("d",C6)+1)&lt;FIND("_",C6,FIND("d",C6)+1),MID(LEFT(C6,FIND("-",C6,FIND("d",C6)+1)-1),FIND("d",C6)+1,LEN(C6)),MID(LEFT(C6,FIND("_",C6,FIND("d",C6)+1)-1),FIND("d",C6)+1,LEN(C6))),MID(LEFT(C6,FIND("-",C6,FIND("d",C6)+1)-1),FIND("d",C6)+1,LEN(C6))),IF(ISNUMBER(FIND("_",C6,FIND("d",C6)+1)),MID(LEFT(C6,FIND("_",C6,FIND("d",C6)+1)-1),FIND("d",C6)+1,LEN(C6)),MID(C6,FIND("d",C6)+1,LEN(C6)))),IF(ISNUMBER(FIND("-",C6,FIND("d",C6)+2)),IF(ISNUMBER(FIND("_",C6,FIND("d",C6)+2)),IF(FIND("-",C6,FIND("d",C6)+2)&lt;FIND("_",C6,FIND("d",C6)+2),MID(LEFT(C6,FIND("-",C6,FIND("d",C6)+2)-1),FIND("d",C6)+2,LEN(C6)),MID(LEFT(C6,FIND("_",C6,FIND("d",C6)+2)-1),FIND("d",C6)+2,LEN(C6))),MID(LEFT(C6,FIND("-",C6,FIND("d",C6)+2)-1),FIND("d",C6)+2,LEN(C6))),IF(ISNUMBER(FIND("_",C6,FIND("d",C6)+2)),MID(LEFT(C6,FIND("_",C6,FIND("d",C6)+2)-1),FIND("d",C6)+2,LEN(C6)),MID(C6,FIND("d",C6)+2,LEN(C6))))),1)),1))</f>
        <v>1</v>
      </c>
      <c r="Q6" s="100">
        <f t="shared" ref="Q6:Y47" ca="1" si="16">IF(LEN($C6)=0,"",IF($E6="M",INDEX(G$5:G$999,MATCH($C6,$C$5:$C$999,0))*$P6,IF(INDEX(G$5:G$999,MATCH($C6,$C$5:$C$999,0))&gt;Q$2,INDEX(G$5:G$999,MATCH($C6,$C$5:$C$999,0))*$P6,"&lt;MRL")))</f>
        <v>0</v>
      </c>
      <c r="R6" s="101" t="e">
        <f t="shared" ca="1" si="1"/>
        <v>#N/A</v>
      </c>
      <c r="S6" s="101">
        <f t="shared" ca="1" si="1"/>
        <v>1.0780000000000001</v>
      </c>
      <c r="T6" s="101">
        <f t="shared" ca="1" si="1"/>
        <v>1.415</v>
      </c>
      <c r="U6" s="101" t="e">
        <f t="shared" ca="1" si="1"/>
        <v>#N/A</v>
      </c>
      <c r="V6" s="101">
        <f t="shared" ca="1" si="1"/>
        <v>1.4370000000000001</v>
      </c>
      <c r="W6" s="101">
        <f t="shared" ca="1" si="1"/>
        <v>1.3680000000000001</v>
      </c>
      <c r="X6" s="101" t="e">
        <f t="shared" ca="1" si="1"/>
        <v>#N/A</v>
      </c>
      <c r="Y6" s="102">
        <f t="shared" ca="1" si="1"/>
        <v>1.325</v>
      </c>
      <c r="Z6" s="129" t="str">
        <f t="shared" ref="Z6:Z69" ca="1" si="17">IF(LEN($C6)=0,"",IF(LEN(AA6)=0,"NA",IF(LEN(AB6)=0,"NA",IF(AA6="NA",IF(ISNUMBER(VALUE(IF(ISNUMBER(SEARCH("_",AB6,1)),REPLACE(AB6,SEARCH("_",AB6),1,"."),AB6))),VALUE(IF(ISNUMBER(SEARCH("_",AB6,1)),REPLACE(AB6,SEARCH("_",AB6),1,"."),AB6)),IF(ISNUMBER(SEARCH("_",AB6,1)),REPLACE(AB6,SEARCH("_",AB6),1,"."),AB6)),IF(ISNUMBER(VALUE(IF(ISNUMBER(SEARCH("_",AA6,1)),REPLACE(AA6,SEARCH("_",AA6),1,"."),AA6))),VALUE(IF(ISNUMBER(SEARCH("_",AA6,1)),REPLACE(AA6,SEARCH("_",AA6),1,"."),AA6)),IF(ISNUMBER(SEARCH("_",AA6,1)),REPLACE(AA6,SEARCH("_",AA6),1,"."),AA6))))))</f>
        <v>Std 1 1</v>
      </c>
      <c r="AA6" s="105" t="str">
        <f t="shared" ca="1" si="2"/>
        <v>Std 1 1</v>
      </c>
      <c r="AB6" s="105" t="str">
        <f t="shared" ref="AB6:AB69" ca="1" si="18">IF(ISNUMBER(SEARCH("LFSM",C6)),IF(ISNUMBER(VALUE(MID(C6,SEARCH("LFSM",C6)+4,1))),IF(ISNUMBER(FIND("-",C6,SEARCH("LFSM",C6)+5)),IF(ISNUMBER(FIND("_",C6,SEARCH("LFSM",C6)+5)),IF(FIND("-",C6,SEARCH("LFSM",C6)+5)&lt;FIND("_",C6,SEARCH("LFSM",C6)+5),MID(LEFT(C6,FIND("-",C6,SEARCH("LFSM",C6)+5)-1),SEARCH("LFSM",C6)+4,8),IF(AND(MID(C6,SEARCH("LFSM",C6)+4,1)="0",ISNUMBER(VALUE(MID(C6,SEARCH("LFSM",C6)+6,1)))),IF(ISNUMBER(FIND("-",C6,SEARCH("LFSM",C6)+6)),MID(LEFT(C6,FIND("-",C6,SEARCH("LFSM",C6)+6)-1),SEARCH("LFSM",C6)+4,8),MID(LEFT(C6,FIND("_",C6,SEARCH("LFSM",C6)+6)-1),SEARCH("LFSM",C6)+4,8)),MID(LEFT(C6,FIND("_",C6,SEARCH("LFSM",C6)+5)-1),SEARCH("LFSM",C6)+4,8))),MID(LEFT(C6,FIND("-",C6,SEARCH("LFSM",C6)+5)-1),SEARCH("LFSM",C6)+4,8)),IF(ISNUMBER(FIND("_",C6,SEARCH("LFSM",C6)+5)),IF(AND(MID(C6,SEARCH("LFSM",C6)+4,1)="0",ISNUMBER(VALUE(MID(C6,SEARCH("LFSM",C6)+6,1)))),IF(ISNUMBER(FIND("_",C6,SEARCH("LFSM",C6)+6)),MID(LEFT(C6,FIND("_",C6,SEARCH("LFSM",C6)+6)-1),SEARCH("LFSM",C6)+4,8),MID(C6,SEARCH("LFSM",C6)+4,8)),MID(LEFT(C6,FIND("_",C6,SEARCH("LFSM",C6)+5)-1),SEARCH("LFSM",C6)+4,8)),MID(C6,SEARCH("LFSM",C6)+4,8))),IF(ISNUMBER(FIND("-",C6,SEARCH("LFSM",C6)+6)),IF(ISNUMBER(FIND("_",C6,SEARCH("LFSM",C6)+6)),IF(FIND("-",C6,SEARCH("LFSM",C6)+6)&lt;FIND("_",C6,SEARCH("LFSM",C6)+6),MID(LEFT(C6,FIND("-",C6,SEARCH("LFSM",C6)+6)-1),SEARCH("LFSM",C6)+5,8),IF(AND(MID(C6,SEARCH("LFSM",C6)+5,1)="0",ISNUMBER(VALUE(MID(C6,SEARCH("LFSM",C6)+7,1)))),IF(ISNUMBER(FIND("-",C6,SEARCH("LFSM",C6)+7)),MID(LEFT(C6,FIND("-",C6,SEARCH("LFSM",C6)+7)-1),SEARCH("LFSM",C6)+5,8),MID(LEFT(C6,FIND("_",C6,SEARCH("LFSM",C6)+7)-1),SEARCH("LFSM",C6)+5,8)),MID(LEFT(C6,FIND("_",C6,SEARCH("LFSM",C6)+6)-1),SEARCH("LFSM",C6)+5,8))),MID(LEFT(C6,FIND("-",C6,SEARCH("LFSM",C6)+6)-1),SEARCH("LFSM",C6)+5,8)),IF(ISNUMBER(FIND("_",C6,SEARCH("LFSM",C6)+6)),IF(AND(MID(C6,SEARCH("LFSM",C6)+5,1)="0",ISNUMBER(VALUE(MID(C6,SEARCH("LFSM",C6)+7,1)))),IF(ISNUMBER(FIND("_",C6,SEARCH("LFSM",C6)+7)),MID(LEFT(C6,FIND("_",C6,SEARCH("LFSM",C6)+7)-1),SEARCH("LFSM",C6)+5,8),MID(C6,SEARCH("LFSM",C6)+5,8)),MID(LEFT(C6,FIND("_",C6,SEARCH("LFSM",C6)+6)-1),SEARCH("LFSM",C6)+5,8)),MID(C6,SEARCH("LFSM",C6)+5,8)))),IF(AND(ISNUMBER(SEARCH("QCS",C6)),NOT(ISNUMBER(SEARCH("ppt",C6)))),IF(ISNUMBER(VALUE(MID(C6,SEARCH("QCS",C6)+3,1))),IF(ISNUMBER(FIND("-",C6,SEARCH("QCS",C6)+4)),IF(ISNUMBER(FIND("_",C6,SEARCH("QCS",C6)+4)),IF(FIND("-",C6,SEARCH("QCS",C6)+4)&lt;FIND("_",C6,SEARCH("QCS",C6)+4),MID(LEFT(C6,FIND("-",C6,SEARCH("QCS",C6)+4)-1),SEARCH("QCS",C6)+3,8),IF(AND(MID(C6,SEARCH("QCS",C6)+3,1)="0",ISNUMBER(VALUE(MID(C6,SEARCH("QCS",C6)+5,1)))),IF(ISNUMBER(FIND("-",C6,SEARCH("QCS",C6)+5)),MID(LEFT(C6,FIND("-",C6,SEARCH("QCS",C6)+5)-1),SEARCH("QCS",C6)+3,8),MID(LEFT(C6,FIND("_",C6,SEARCH("QCS",C6)+5)-1),SEARCH("QCS",C6)+3,8)),MID(LEFT(C6,FIND("_",C6,SEARCH("QCS",C6)+4)-1),SEARCH("QCS",C6)+3,8))),MID(LEFT(C6,FIND("-",C6,SEARCH("QCS",C6)+4)-1),SEARCH("QCS",C6)+3,8)),IF(ISNUMBER(FIND("_",C6,SEARCH("QCS",C6)+4)),IF(AND(MID(C6,SEARCH("QCS",C6)+3,1)="0",ISNUMBER(VALUE(MID(C6,SEARCH("QCS",C6)+5,1)))),IF(ISNUMBER(FIND("_",C6,SEARCH("QCS",C6)+5)),MID(LEFT(C6,FIND("_",C6,SEARCH("QCS",C6)+5)-1),SEARCH("QCS",C6)+3,8),MID(C6,SEARCH("QCS",C6)+3,8)),MID(LEFT(C6,FIND("_",C6,SEARCH("QCS",C6)+4)-1),SEARCH("QCS",C6)+3,8)),MID(C6,SEARCH("QCS",C6)+3,8))),IF(ISNUMBER(FIND("-",C6,SEARCH("QCS",C6)+5)),IF(ISNUMBER(FIND("_",C6,SEARCH("QCS",C6)+5)),IF(FIND("-",C6,SEARCH("QCS",C6)+5)&lt;FIND("_",C6,SEARCH("QCS",C6)+5),MID(LEFT(C6,FIND("-",C6,SEARCH("QCS",C6)+5)-1),SEARCH("QCS",C6)+4,8),IF(AND(MID(C6,SEARCH("QCS",C6)+4,1)="0",ISNUMBER(VALUE(MID(C6,SEARCH("QCS",C6)+6,1)))),IF(ISNUMBER(FIND("-",C6,SEARCH("QCS",C6)+6)),MID(LEFT(C6,FIND("-",C6,SEARCH("QCS",C6)+6)-1),SEARCH("QCS",C6)+4,8),MID(LEFT(C6,FIND("_",C6,SEARCH("QCS",C6)+6)-1),SEARCH("QCS",C6)+4,8)),MID(LEFT(C6,FIND("_",C6,SEARCH("QCS",C6)+5)-1),SEARCH("QCS",C6)+4,8))),MID(LEFT(C6,FIND("-",C6,SEARCH("QCS",C6)+5)-1),SEARCH("QCS",C6)+4,8)),IF(ISNUMBER(FIND("_",C6,SEARCH("QCS",C6)+5)),IF(AND(MID(C6,SEARCH("QCS",C6)+4,1)="0",ISNUMBER(VALUE(MID(C6,SEARCH("QCS",C6)+6,1)))),IF(ISNUMBER(FIND("_",C6,SEARCH("QCS",C6)+6)),MID(LEFT(C6,FIND("_",C6,SEARCH("QCS",C6)+6)-1),SEARCH("QCS",C6)+4,8),MID(C6,SEARCH("QCS",C6)+4,8)),MID(LEFT(C6,FIND("_",C6,SEARCH("QCS",C6)+5)-1),SEARCH("QCS",C6)+4,8)),MID(C6,SEARCH("QCS",C6)+4,8)))),IF(AND(ISNUMBER(SEARCH("IBC",C6)),NOT(ISNUMBER(SEARCH("ppt",C6)))),IF(ISNUMBER(VALUE(MID(C6,SEARCH("IBC",C6)+3,1))),IF(ISNUMBER(FIND("-",C6,SEARCH("IBC",C6)+4)),IF(ISNUMBER(FIND("_",C6,SEARCH("IBC",C6)+4)),IF(FIND("-",C6,SEARCH("IBC",C6)+4)&lt;FIND("_",C6,SEARCH("IBC",C6)+4),MID(LEFT(C6,FIND("-",C6,SEARCH("IBC",C6)+4)-1),SEARCH("IBC",C6)+3,8),IF(AND(MID(C6,SEARCH("IBC",C6)+3,1)="0",ISNUMBER(VALUE(MID(C6,SEARCH("IBC",C6)+5,1)))),IF(ISNUMBER(FIND("-",C6,SEARCH("IBC",C6)+5)),MID(LEFT(C6,FIND("-",C6,SEARCH("IBC",C6)+5)-1),SEARCH("IBC",C6)+3,8),MID(LEFT(C6,FIND("_",C6,SEARCH("IBC",C6)+5)-1),SEARCH("IBC",C6)+3,8)),MID(LEFT(C6,FIND("_",C6,SEARCH("IBC",C6)+4)-1),SEARCH("IBC",C6)+3,8))),MID(LEFT(C6,FIND("-",C6,SEARCH("IBC",C6)+4)-1),SEARCH("IBC",C6)+3,8)),IF(ISNUMBER(FIND("_",C6,SEARCH("IBC",C6)+4)),IF(AND(MID(C6,SEARCH("IBC",C6)+3,1)="0",ISNUMBER(VALUE(MID(C6,SEARCH("IBC",C6)+5,1)))),IF(ISNUMBER(FIND("_",C6,SEARCH("IBC",C6)+5)),MID(LEFT(C6,FIND("_",C6,SEARCH("IBC",C6)+5)-1),SEARCH("IBC",C6)+3,8),MID(C6,SEARCH("IBC",C6)+3,8)),MID(LEFT(C6,FIND("_",C6,SEARCH("IBC",C6)+4)-1),SEARCH("IBC",C6)+3,8)),MID(C6,SEARCH("IBC",C6)+3,8))),IF(ISNUMBER(FIND("-",C6,SEARCH("IBC",C6)+5)),IF(ISNUMBER(FIND("_",C6,SEARCH("IBC",C6)+5)),IF(FIND("-",C6,SEARCH("IBC",C6)+5)&lt;FIND("_",C6,SEARCH("IBC",C6)+5),MID(LEFT(C6,FIND("-",C6,SEARCH("IBC",C6)+5)-1),SEARCH("IBC",C6)+4,8),IF(AND(MID(C6,SEARCH("IBC",C6)+4,1)="0",ISNUMBER(VALUE(MID(C6,SEARCH("IBC",C6)+6,1)))),IF(ISNUMBER(FIND("-",C6,SEARCH("IBC",C6)+6)),MID(LEFT(C6,FIND("-",C6,SEARCH("IBC",C6)+6)-1),SEARCH("IBC",C6)+4,8),MID(LEFT(C6,FIND("_",C6,SEARCH("IBC",C6)+6)-1),SEARCH("IBC",C6)+4,8)),MID(LEFT(C6,FIND("_",C6,SEARCH("IBC",C6)+5)-1),SEARCH("IBC",C6)+4,8))),MID(LEFT(C6,FIND("-",C6,SEARCH("IBC",C6)+5)-1),SEARCH("IBC",C6)+4,8)),IF(ISNUMBER(FIND("_",C6,SEARCH("IBC",C6)+5)),IF(AND(MID(C6,SEARCH("IBC",C6)+4,1)="0",ISNUMBER(VALUE(MID(C6,SEARCH("IBC",C6)+6,1)))),IF(ISNUMBER(FIND("_",C6,SEARCH("IBC",C6)+6)),MID(LEFT(C6,FIND("_",C6,SEARCH("IBC",C6)+6)-1),SEARCH("IBC",C6)+4,8),MID(C6,SEARCH("IBC",C6)+4,8)),MID(LEFT(C6,FIND("_",C6,SEARCH("IBC",C6)+5)-1),SEARCH("IBC",C6)+4,8)),MID(C6,SEARCH("IBC",C6)+4,8)))),"NA")))</f>
        <v>NA</v>
      </c>
      <c r="AC6" s="97" t="str">
        <f t="shared" ref="AC6:AC69" ca="1" si="19">IF(LEN(E6)=0,"",IF(E6="M","Calib Std",IF(E6="K","Blank",IF(E6="D","Duplicate",IF(E6="Z","Blank Spike",IF(E6="S","Sample Spike",IF(E6="Q",IF(ISNUMBER(SEARCH("IBC",$C6)),"IBC",IF(ISNUMBER(SEARCH("QCS",$C6)),"QCS",IF(ISNUMBER(SEARCH("CCC",$C6)),"CCC"))),IF(E6="U","Unknown"))))))))</f>
        <v>Calib Std</v>
      </c>
      <c r="AD6" s="106" t="str">
        <f t="shared" ca="1" si="3"/>
        <v>No TrueV!</v>
      </c>
      <c r="AE6" s="106"/>
      <c r="AF6" s="130" t="s">
        <v>858</v>
      </c>
      <c r="AG6" s="131" t="s">
        <v>858</v>
      </c>
      <c r="AH6" s="131" t="s">
        <v>858</v>
      </c>
      <c r="AI6" s="131" t="s">
        <v>858</v>
      </c>
      <c r="AJ6" s="131" t="s">
        <v>858</v>
      </c>
      <c r="AK6" s="131" t="s">
        <v>858</v>
      </c>
      <c r="AL6" s="131" t="s">
        <v>858</v>
      </c>
      <c r="AM6" s="131" t="s">
        <v>858</v>
      </c>
      <c r="AN6" s="132" t="s">
        <v>858</v>
      </c>
      <c r="AO6" s="133"/>
      <c r="AP6" s="111" t="s">
        <v>701</v>
      </c>
      <c r="AQ6" s="111" t="s">
        <v>849</v>
      </c>
      <c r="AS6" s="69"/>
      <c r="AT6" s="69"/>
      <c r="AU6" s="113"/>
      <c r="AV6" s="114">
        <f t="shared" ref="AV6:BD47" ca="1" si="20">IFERROR(IF(LEN($C6)=0,"",IF(VLOOKUP($C6,INDIRECT("'"&amp;$H$2&amp;"'!"&amp;"$A$1:$ZZ$999"),MATCH(AV$1,INDIRECT("'"&amp;$H$2&amp;"'!"&amp;"A"&amp;$J$2&amp;":ZZ"&amp;$J$2&amp;""),0),FALSE)="N/F",0,VLOOKUP($C6,INDIRECT("'"&amp;$H$2&amp;"'!"&amp;"$A$1:$ZZ$999"),MATCH(AV$1,INDIRECT("'"&amp;$H$2&amp;"'!"&amp;"A"&amp;$J$2&amp;":ZZ"&amp;$J$2&amp;""),0),FALSE))),"")</f>
        <v>374515</v>
      </c>
      <c r="AW6" s="115">
        <f t="shared" ca="1" si="4"/>
        <v>474992</v>
      </c>
      <c r="AX6" s="115">
        <f t="shared" ca="1" si="4"/>
        <v>1412490</v>
      </c>
      <c r="AY6" s="115">
        <f t="shared" ca="1" si="4"/>
        <v>7254807</v>
      </c>
      <c r="AZ6" s="115">
        <f t="shared" ca="1" si="4"/>
        <v>3721715</v>
      </c>
      <c r="BA6" s="115">
        <f t="shared" ca="1" si="4"/>
        <v>31153664</v>
      </c>
      <c r="BB6" s="115">
        <f t="shared" ca="1" si="4"/>
        <v>35852585</v>
      </c>
      <c r="BC6" s="115">
        <f t="shared" ca="1" si="4"/>
        <v>4544352</v>
      </c>
      <c r="BD6" s="116">
        <f t="shared" ca="1" si="4"/>
        <v>40439150</v>
      </c>
      <c r="BE6" s="117"/>
      <c r="BF6" s="118">
        <f t="shared" ref="BF6:BF69" ca="1" si="21">IF(OR($E6="M",$E6="Q"),COUNTIF($B$5:$B$999,"&lt;="&amp;$B6),"")</f>
        <v>2</v>
      </c>
      <c r="BG6" s="118" t="str">
        <f t="shared" ref="BG6:BG69" ca="1" si="22">IF(OR($E6="K",$E6="Z"),COUNTIF($B$5:$B$999,"&lt;="&amp;$B6),"")</f>
        <v/>
      </c>
      <c r="BH6" s="118" t="str">
        <f t="shared" ref="BH6:BH69" ca="1" si="23">IF($E6="D",COUNTIF($B$5:$B$999,"&lt;="&amp;$B6),"")</f>
        <v/>
      </c>
      <c r="BI6" s="118" t="str">
        <f t="shared" ref="BI6:BI69" ca="1" si="24">IF($E6="S",COUNTIF($B$5:$B$999,"&lt;="&amp;$B6),"")</f>
        <v/>
      </c>
      <c r="BK6" s="119">
        <f t="shared" ref="BK6:BK45" ca="1" si="25">IF(LEN($BL6)=0,"",INDEX($A$5:$A$999,MATCH($BL6,$C$5:$C$999,0)))</f>
        <v>2</v>
      </c>
      <c r="BL6" s="120" t="str">
        <f ca="1">IFERROR(INDEX($C$5:$C$999,MATCH(SMALL($BF$5:$BF$999,ROWS($BL$5:$BL6)),$BF$5:$BF$999,0)),"")</f>
        <v>AB-230117-02 Cal Std 1 1</v>
      </c>
      <c r="BM6" s="121" t="str">
        <f t="shared" ca="1" si="5"/>
        <v>M</v>
      </c>
      <c r="BN6" s="121">
        <f t="shared" ca="1" si="6"/>
        <v>1</v>
      </c>
      <c r="BO6" s="122">
        <f t="shared" ca="1" si="7"/>
        <v>0</v>
      </c>
      <c r="BP6" s="122" t="e">
        <f t="shared" ca="1" si="7"/>
        <v>#N/A</v>
      </c>
      <c r="BQ6" s="122">
        <f t="shared" ca="1" si="7"/>
        <v>1.0780000000000001</v>
      </c>
      <c r="BR6" s="122">
        <f t="shared" ca="1" si="7"/>
        <v>1.415</v>
      </c>
      <c r="BS6" s="122" t="e">
        <f t="shared" ca="1" si="7"/>
        <v>#N/A</v>
      </c>
      <c r="BT6" s="122">
        <f t="shared" ca="1" si="7"/>
        <v>1.4370000000000001</v>
      </c>
      <c r="BU6" s="122">
        <f t="shared" ca="1" si="7"/>
        <v>1.3680000000000001</v>
      </c>
      <c r="BV6" s="122" t="e">
        <f t="shared" ca="1" si="7"/>
        <v>#N/A</v>
      </c>
      <c r="BW6" s="122">
        <f t="shared" ca="1" si="7"/>
        <v>1.325</v>
      </c>
      <c r="BX6" s="123" t="str">
        <f t="shared" ca="1" si="8"/>
        <v>Std 1 1</v>
      </c>
      <c r="BY6" s="124" t="str">
        <f t="shared" ref="BY6:CG21" ca="1" si="26">IFERROR(IF($BM6="D",IF(ISNUMBER(VALUE(MID(LEFT($BL6,FIND("-LD",$BL6)-1),1,LEN($BL6)))),IF(AND($BW$2="ON",BO6&lt;Q$2,INDEX(G$5:G$999,MATCH(VALUE(MID(LEFT($BL6,FIND("-LD",$BL6)-1),1,LEN($BL6))),$C$5:$C$999,0))&lt;Q$2),"&lt;MRL",ABS((BO6-INDEX(G$5:G$999,MATCH(VALUE(MID(LEFT($BL6,FIND("-LD",$BL6)-1),1,LEN($BL6))),$C$5:$C$999,0)))/(AVERAGE(BO6,INDEX(G$5:G$999,MATCH(VALUE(MID(LEFT($BL6,FIND("-LD",$BL6)-1),1,LEN($BL6))),$C$5:$C$999,0)))))),IF(AND($BW$2="ON",BO6&lt;Q$2,INDEX(G$5:G$999,MATCH(MID(LEFT($BL6,FIND("-LD",$BL6)-1),1,LEN($BL6)),$C$5:$C$999,0))&lt;Q$2),"&lt;MRL",ABS((BO6-INDEX(G$5:G$999,MATCH(MID(LEFT($BL6,FIND("-LD",$BL6)-1),1,LEN($BL6)),$C$5:$C$999,0)))/(AVERAGE(BO6,INDEX(G$5:G$999,MATCH(MID(LEFT($BL6,FIND("-LD",$BL6)-1),1,LEN($BL6)),$C$5:$C$999,0))))))),IF($BM6="K","",IF($BM6="M",IF(AND($BW$2="ON",BO6&lt;Q$2,$BX6&lt;Q$2),"&lt;MRL",BO6/IF($BX6=0,1,$BX6)),IF($BM6="Q",BO6/$BX6,IF($BM6="S",IF(ISNUMBER(VALUE(MID(LEFT($BL6,FIND("-LFSM",$BL6)-1),1,LEN($BL6)))),(BO6-(INDEX(G$5:G$999,MATCH(VALUE(MID(LEFT($BL6,FIND("-LFSM",$BL6)-1),1,LEN($BL6))),$C$5:$C$999,0))))/$BX6,(BO6-(INDEX(G$5:G$999,MATCH(MID(LEFT($BL6,FIND("-LFSM",$BL6)-1),1,LEN($BL6)),$C$5:$C$999,0))))/$BX6),IF($BM6="Z",IF($BM5="K",ABS(BO6-BO5)/$BX6,IF($BM4="K",ABS(BO6-BO4)/$BX6,IF($BM3="K",ABS(BO6-BO3)/$BX6,IF($BM2="K",ABS(BO6-BO2)/$BX6,IF($BM7="K",ABS(BO6-BO7)/$BX6,""))))),"")))))),"")</f>
        <v/>
      </c>
      <c r="BZ6" s="125" t="str">
        <f t="shared" ca="1" si="9"/>
        <v/>
      </c>
      <c r="CA6" s="125" t="str">
        <f t="shared" ca="1" si="9"/>
        <v/>
      </c>
      <c r="CB6" s="125" t="str">
        <f t="shared" ca="1" si="9"/>
        <v/>
      </c>
      <c r="CC6" s="125" t="str">
        <f t="shared" ca="1" si="9"/>
        <v/>
      </c>
      <c r="CD6" s="125" t="str">
        <f t="shared" ca="1" si="9"/>
        <v/>
      </c>
      <c r="CE6" s="125" t="str">
        <f t="shared" ca="1" si="9"/>
        <v/>
      </c>
      <c r="CF6" s="125" t="str">
        <f t="shared" ca="1" si="9"/>
        <v/>
      </c>
      <c r="CG6" s="126" t="str">
        <f t="shared" ca="1" si="9"/>
        <v/>
      </c>
      <c r="CH6" s="127" t="str">
        <f t="shared" ref="CH6:CP21" ca="1" si="27">IFERROR(IF($BM6="D",IF(ISNUMBER(VALUE(MID(LEFT($BL6,FIND("-LD",$BL6)-1),1,LEN($BL6)))),IF(AND($BW$2="ON",BO6&lt;Q$2,INDEX(G$5:G$999,MATCH(VALUE(MID(LEFT($BL6,FIND("-LD",$BL6)-1),1,LEN($BL6))),$C$5:$C$999,0))&lt;Q$2),"",IF(OR(((BO6-INDEX(G$5:G$999,MATCH(VALUE(MID(LEFT($BL6,FIND("-LD",$BL6)-1),1,LEN($BL6))),$C$5:$C$999,0)))/(AVERAGE(BO6,INDEX(G$5:G$999,MATCH(VALUE(MID(LEFT($BL6,FIND("-LD",$BL6)-1),1,LEN($BL6))),$C$5:$C$999,0)))))&gt;IF(BO6&gt;Q$2,$BO$2,$BV$2),((BO6-INDEX(G$5:G$999,MATCH(VALUE(MID(LEFT($BL6,FIND("-LD",$BL6)-1),1,LEN($BL6))),$C$5:$C$999,0)))/(AVERAGE(BO6,INDEX(G$5:G$999,MATCH(VALUE(MID(LEFT($BL6,FIND("-LD",$BL6)-1),1,LEN($BL6))),$C$5:$C$999,0)))))&lt;(IF(BO6&gt;Q$2,$BO$2,$BV$2)*-1)), "FAIL","")),IF(AND($BW$2="ON",BO6&lt;Q$2,INDEX(G$5:G$999,MATCH(MID(LEFT($BL6,FIND("-LD",$BL6)-1),1,LEN($BL6)),$C$5:$C$999,0))&lt;Q$2),"",IF(OR(((BO6-INDEX(G$5:G$999,MATCH(MID(LEFT($BL6,FIND("-LD",$BL6)-1),1,LEN($BL6)),$C$5:$C$999,0)))/(AVERAGE(BO6,INDEX(G$5:G$999,MATCH(MID(LEFT($BL6,FIND("-LD",$BL6)-1),1,LEN($BL6)),$C$5:$C$999,0)))))&gt;IF(BO6&gt;Q$2,$BO$2,$BV$2),((BO6-INDEX(G$5:G$999,MATCH(MID(LEFT($BL6,FIND("-LD",$BL6)-1),1,LEN($BL6)),$C$5:$C$999,0)))/(AVERAGE(BO6,INDEX(G$5:G$999,MATCH(MID(LEFT($BL6,FIND("-LD",$BL6)-1),1,LEN($BL6)),$C$5:$C$999,0)))))&lt;(IF(BO6&gt;Q$2,$BO$2,$BV$2)*-1)),"FAIL",""))),IF($BM6="K",IF(BO6&gt;Q$2*$BP$2,"FAIL",""),IF($BM6="M",IF(ABS(1-(BO6/IF($BX6=0,0.001,$BX6)))&gt;IF(BO6&gt;Q$2,$BQ$2,$BV$2),IF(AND($BW$2="ON",BO6&lt;Q$2,$BX6&lt;Q$2),"","FAIL"),""),IF($BM6="Q",IF(ISNUMBER(SEARCH("IBC",$BL6)),IF(ABS(1-(BO6/$BX6))&gt;$BU$2,"FAIL",""),IF(ABS(1-(BO6/$BX6))&gt;$BR$2,"FAIL","")),IF($BM6="S",IF(ISNUMBER(VALUE(MID(LEFT($BL6,FIND("-LFSM",$BL6)-1),1,LEN($BL6)))),IF(ABS(1-((BO6-(INDEX(G$5:G$999,MATCH(VALUE(MID(LEFT($BL6,FIND("-LFSM",$BL6)-1),1,LEN($BL6))),$C$5:$C$999,0))))/$BX6))&gt;IF(BO6&gt;Q$2,$BS$2,$BV$2),"FAIL",""),IF(ABS(1-((BO6-(INDEX(G$5:G$999,MATCH(MID(LEFT($BL6,FIND("-LFSM",$BL6)-1),1,LEN($BL6)),$C$5:$C$999,0))))/$BX6))&gt;IF(BO6&gt;Q$2,$BS$2,$BV$2),"FAIL","")),IF($BM6="Z",IF($BM5="K",IF(ABS(1-(ABS(BO6-BO5)/$BX6))&gt;$BT$2,"FAIL",""),IF($BM4="K",IF(ABS(1-(ABS(BO6-BO4)/$BX6))&gt;$BT$2,"FAIL",""),IF($BM3="K",IF(ABS(1-(ABS(BO6-BO3)/$BX6))&gt;$BT$2,"FAIL",""),IF($BM2="K",IF(ABS(1-(ABS(BO6-BO2)/$BX6))&gt;$BT$2,"FAIL",""),IF($BM7="K",IF(ABS(1-(ABS(BO6-BO7)/$BX6))&gt;$BT$2,"FAIL",""),""))))),"")))))),"")</f>
        <v/>
      </c>
      <c r="CI6" s="127" t="str">
        <f t="shared" ca="1" si="10"/>
        <v/>
      </c>
      <c r="CJ6" s="127" t="str">
        <f t="shared" ca="1" si="10"/>
        <v/>
      </c>
      <c r="CK6" s="127" t="str">
        <f t="shared" ca="1" si="10"/>
        <v/>
      </c>
      <c r="CL6" s="127" t="str">
        <f t="shared" ca="1" si="10"/>
        <v/>
      </c>
      <c r="CM6" s="127" t="str">
        <f t="shared" ca="1" si="10"/>
        <v/>
      </c>
      <c r="CN6" s="127" t="str">
        <f t="shared" ca="1" si="10"/>
        <v/>
      </c>
      <c r="CO6" s="127" t="str">
        <f t="shared" ca="1" si="10"/>
        <v/>
      </c>
      <c r="CP6" s="127" t="str">
        <f t="shared" ca="1" si="10"/>
        <v/>
      </c>
    </row>
    <row r="7" spans="1:103" x14ac:dyDescent="0.25">
      <c r="A7" s="97">
        <f t="shared" ref="A7:A70" ca="1" si="28">IF(LEN($C7)=0,"",A6+1)</f>
        <v>3</v>
      </c>
      <c r="B7" s="98">
        <f t="shared" ref="B7:B70" ca="1" si="29">IFERROR(IF(LEN(C7)=0,"",VLOOKUP($C7,INDIRECT("'"&amp;$G$2&amp;"'!"&amp;"$A$1:$ZZ$999"),MATCH("Sample Acquisition Date",INDIRECT("'"&amp;$G$2&amp;"'!"&amp;"A"&amp;$I$2&amp;":ZZ"&amp;$I$2&amp;""),0),FALSE)),"")</f>
        <v>44944.476770833331</v>
      </c>
      <c r="C7" s="99" t="str">
        <f t="shared" ca="1" si="11"/>
        <v>AB-230117-02 Cal Std 2 1</v>
      </c>
      <c r="D7" s="97">
        <f t="shared" ca="1" si="12"/>
        <v>2</v>
      </c>
      <c r="E7" s="97" t="str">
        <f t="shared" ca="1" si="13"/>
        <v>M</v>
      </c>
      <c r="F7" s="97" t="str">
        <f t="shared" ca="1" si="14"/>
        <v>QC</v>
      </c>
      <c r="G7" s="100">
        <f t="shared" ca="1" si="0"/>
        <v>0</v>
      </c>
      <c r="H7" s="101" t="e">
        <f t="shared" ca="1" si="0"/>
        <v>#N/A</v>
      </c>
      <c r="I7" s="101">
        <f t="shared" ca="1" si="0"/>
        <v>2.0030000000000001</v>
      </c>
      <c r="J7" s="101">
        <f t="shared" ca="1" si="0"/>
        <v>2.0950000000000002</v>
      </c>
      <c r="K7" s="101" t="e">
        <f t="shared" ca="1" si="0"/>
        <v>#N/A</v>
      </c>
      <c r="L7" s="101">
        <f t="shared" ca="1" si="0"/>
        <v>2.0710000000000002</v>
      </c>
      <c r="M7" s="101">
        <f t="shared" ca="1" si="0"/>
        <v>2.0499999999999998</v>
      </c>
      <c r="N7" s="101" t="e">
        <f t="shared" ca="1" si="0"/>
        <v>#N/A</v>
      </c>
      <c r="O7" s="102">
        <f t="shared" ca="1" si="0"/>
        <v>2.016</v>
      </c>
      <c r="P7" s="103">
        <f t="shared" ca="1" si="15"/>
        <v>1</v>
      </c>
      <c r="Q7" s="100">
        <f t="shared" ca="1" si="16"/>
        <v>0</v>
      </c>
      <c r="R7" s="101" t="e">
        <f t="shared" ca="1" si="1"/>
        <v>#N/A</v>
      </c>
      <c r="S7" s="101">
        <f t="shared" ca="1" si="1"/>
        <v>2.0030000000000001</v>
      </c>
      <c r="T7" s="101">
        <f t="shared" ca="1" si="1"/>
        <v>2.0950000000000002</v>
      </c>
      <c r="U7" s="101" t="e">
        <f t="shared" ca="1" si="1"/>
        <v>#N/A</v>
      </c>
      <c r="V7" s="101">
        <f t="shared" ca="1" si="1"/>
        <v>2.0710000000000002</v>
      </c>
      <c r="W7" s="101">
        <f t="shared" ca="1" si="1"/>
        <v>2.0499999999999998</v>
      </c>
      <c r="X7" s="101" t="e">
        <f t="shared" ca="1" si="1"/>
        <v>#N/A</v>
      </c>
      <c r="Y7" s="102">
        <f t="shared" ca="1" si="1"/>
        <v>2.016</v>
      </c>
      <c r="Z7" s="129" t="str">
        <f t="shared" ca="1" si="17"/>
        <v>Std 2 1</v>
      </c>
      <c r="AA7" s="105" t="str">
        <f t="shared" ca="1" si="2"/>
        <v>Std 2 1</v>
      </c>
      <c r="AB7" s="105" t="str">
        <f t="shared" ca="1" si="18"/>
        <v>NA</v>
      </c>
      <c r="AC7" s="97" t="str">
        <f t="shared" ca="1" si="19"/>
        <v>Calib Std</v>
      </c>
      <c r="AD7" s="106" t="str">
        <f t="shared" ca="1" si="3"/>
        <v>No TrueV!</v>
      </c>
      <c r="AE7" s="106"/>
      <c r="AF7" s="130" t="s">
        <v>858</v>
      </c>
      <c r="AG7" s="131" t="s">
        <v>858</v>
      </c>
      <c r="AH7" s="131" t="s">
        <v>858</v>
      </c>
      <c r="AI7" s="131" t="s">
        <v>858</v>
      </c>
      <c r="AJ7" s="131" t="s">
        <v>858</v>
      </c>
      <c r="AK7" s="131" t="s">
        <v>858</v>
      </c>
      <c r="AL7" s="131" t="s">
        <v>858</v>
      </c>
      <c r="AM7" s="131" t="s">
        <v>858</v>
      </c>
      <c r="AN7" s="132" t="s">
        <v>858</v>
      </c>
      <c r="AO7" s="133"/>
      <c r="AP7" s="111" t="s">
        <v>704</v>
      </c>
      <c r="AQ7" s="111" t="s">
        <v>850</v>
      </c>
      <c r="AS7" s="69"/>
      <c r="AT7" s="69"/>
      <c r="AU7" s="113"/>
      <c r="AV7" s="114">
        <f t="shared" ca="1" si="20"/>
        <v>334728</v>
      </c>
      <c r="AW7" s="115">
        <f t="shared" ca="1" si="4"/>
        <v>914458</v>
      </c>
      <c r="AX7" s="115">
        <f t="shared" ca="1" si="4"/>
        <v>1300088</v>
      </c>
      <c r="AY7" s="115">
        <f t="shared" ca="1" si="4"/>
        <v>6943986</v>
      </c>
      <c r="AZ7" s="115">
        <f t="shared" ca="1" si="4"/>
        <v>3812773</v>
      </c>
      <c r="BA7" s="115">
        <f t="shared" ca="1" si="4"/>
        <v>31781766</v>
      </c>
      <c r="BB7" s="115">
        <f t="shared" ca="1" si="4"/>
        <v>35137464</v>
      </c>
      <c r="BC7" s="115">
        <f t="shared" ca="1" si="4"/>
        <v>4444601</v>
      </c>
      <c r="BD7" s="116">
        <f t="shared" ca="1" si="4"/>
        <v>39003692</v>
      </c>
      <c r="BE7" s="117"/>
      <c r="BF7" s="118">
        <f t="shared" ca="1" si="21"/>
        <v>3</v>
      </c>
      <c r="BG7" s="118" t="str">
        <f t="shared" ca="1" si="22"/>
        <v/>
      </c>
      <c r="BH7" s="118" t="str">
        <f t="shared" ca="1" si="23"/>
        <v/>
      </c>
      <c r="BI7" s="118" t="str">
        <f t="shared" ca="1" si="24"/>
        <v/>
      </c>
      <c r="BK7" s="119">
        <f t="shared" ca="1" si="25"/>
        <v>3</v>
      </c>
      <c r="BL7" s="120" t="str">
        <f ca="1">IFERROR(INDEX($C$5:$C$999,MATCH(SMALL($BF$5:$BF$999,ROWS($BL$5:$BL7)),$BF$5:$BF$999,0)),"")</f>
        <v>AB-230117-02 Cal Std 2 1</v>
      </c>
      <c r="BM7" s="121" t="str">
        <f t="shared" ca="1" si="5"/>
        <v>M</v>
      </c>
      <c r="BN7" s="121">
        <f t="shared" ca="1" si="6"/>
        <v>1</v>
      </c>
      <c r="BO7" s="122">
        <f t="shared" ca="1" si="7"/>
        <v>0</v>
      </c>
      <c r="BP7" s="122" t="e">
        <f t="shared" ca="1" si="7"/>
        <v>#N/A</v>
      </c>
      <c r="BQ7" s="122">
        <f t="shared" ca="1" si="7"/>
        <v>2.0030000000000001</v>
      </c>
      <c r="BR7" s="122">
        <f t="shared" ca="1" si="7"/>
        <v>2.0950000000000002</v>
      </c>
      <c r="BS7" s="122" t="e">
        <f t="shared" ca="1" si="7"/>
        <v>#N/A</v>
      </c>
      <c r="BT7" s="122">
        <f t="shared" ca="1" si="7"/>
        <v>2.0710000000000002</v>
      </c>
      <c r="BU7" s="122">
        <f t="shared" ca="1" si="7"/>
        <v>2.0499999999999998</v>
      </c>
      <c r="BV7" s="122" t="e">
        <f t="shared" ca="1" si="7"/>
        <v>#N/A</v>
      </c>
      <c r="BW7" s="122">
        <f t="shared" ca="1" si="7"/>
        <v>2.016</v>
      </c>
      <c r="BX7" s="123" t="str">
        <f t="shared" ca="1" si="8"/>
        <v>Std 2 1</v>
      </c>
      <c r="BY7" s="124" t="str">
        <f t="shared" ca="1" si="26"/>
        <v/>
      </c>
      <c r="BZ7" s="125" t="str">
        <f t="shared" ca="1" si="9"/>
        <v/>
      </c>
      <c r="CA7" s="125" t="str">
        <f t="shared" ca="1" si="9"/>
        <v/>
      </c>
      <c r="CB7" s="125" t="str">
        <f t="shared" ca="1" si="9"/>
        <v/>
      </c>
      <c r="CC7" s="125" t="str">
        <f t="shared" ca="1" si="9"/>
        <v/>
      </c>
      <c r="CD7" s="125" t="str">
        <f t="shared" ca="1" si="9"/>
        <v/>
      </c>
      <c r="CE7" s="125" t="str">
        <f t="shared" ca="1" si="9"/>
        <v/>
      </c>
      <c r="CF7" s="125" t="str">
        <f t="shared" ca="1" si="9"/>
        <v/>
      </c>
      <c r="CG7" s="126" t="str">
        <f t="shared" ca="1" si="9"/>
        <v/>
      </c>
      <c r="CH7" s="127" t="str">
        <f t="shared" ca="1" si="27"/>
        <v/>
      </c>
      <c r="CI7" s="127" t="str">
        <f t="shared" ca="1" si="10"/>
        <v/>
      </c>
      <c r="CJ7" s="127" t="str">
        <f t="shared" ca="1" si="10"/>
        <v/>
      </c>
      <c r="CK7" s="127" t="str">
        <f t="shared" ca="1" si="10"/>
        <v/>
      </c>
      <c r="CL7" s="127" t="str">
        <f t="shared" ca="1" si="10"/>
        <v/>
      </c>
      <c r="CM7" s="127" t="str">
        <f t="shared" ca="1" si="10"/>
        <v/>
      </c>
      <c r="CN7" s="127" t="str">
        <f t="shared" ca="1" si="10"/>
        <v/>
      </c>
      <c r="CO7" s="127" t="str">
        <f t="shared" ca="1" si="10"/>
        <v/>
      </c>
      <c r="CP7" s="127" t="str">
        <f t="shared" ca="1" si="10"/>
        <v/>
      </c>
    </row>
    <row r="8" spans="1:103" x14ac:dyDescent="0.25">
      <c r="A8" s="97">
        <f t="shared" ca="1" si="28"/>
        <v>4</v>
      </c>
      <c r="B8" s="98">
        <f t="shared" ca="1" si="29"/>
        <v>44944.495567129627</v>
      </c>
      <c r="C8" s="99" t="str">
        <f t="shared" ca="1" si="11"/>
        <v>AB-230117-02 Cal Std 3 1</v>
      </c>
      <c r="D8" s="97">
        <f t="shared" ca="1" si="12"/>
        <v>3</v>
      </c>
      <c r="E8" s="97" t="str">
        <f t="shared" ca="1" si="13"/>
        <v>M</v>
      </c>
      <c r="F8" s="97" t="str">
        <f t="shared" ca="1" si="14"/>
        <v>QC</v>
      </c>
      <c r="G8" s="100">
        <f t="shared" ca="1" si="0"/>
        <v>5.7619999999999996</v>
      </c>
      <c r="H8" s="101" t="e">
        <f t="shared" ca="1" si="0"/>
        <v>#N/A</v>
      </c>
      <c r="I8" s="101">
        <f t="shared" ca="1" si="0"/>
        <v>4.4119999999999999</v>
      </c>
      <c r="J8" s="101">
        <f t="shared" ca="1" si="0"/>
        <v>3.86</v>
      </c>
      <c r="K8" s="101" t="e">
        <f t="shared" ca="1" si="0"/>
        <v>#N/A</v>
      </c>
      <c r="L8" s="101">
        <f t="shared" ca="1" si="0"/>
        <v>3.96</v>
      </c>
      <c r="M8" s="101">
        <f t="shared" ca="1" si="0"/>
        <v>3.843</v>
      </c>
      <c r="N8" s="101" t="e">
        <f t="shared" ca="1" si="0"/>
        <v>#N/A</v>
      </c>
      <c r="O8" s="102">
        <f t="shared" ca="1" si="0"/>
        <v>4.0430000000000001</v>
      </c>
      <c r="P8" s="103">
        <f t="shared" ca="1" si="15"/>
        <v>1</v>
      </c>
      <c r="Q8" s="100">
        <f t="shared" ca="1" si="16"/>
        <v>5.7619999999999996</v>
      </c>
      <c r="R8" s="101" t="e">
        <f t="shared" ca="1" si="1"/>
        <v>#N/A</v>
      </c>
      <c r="S8" s="101">
        <f t="shared" ca="1" si="1"/>
        <v>4.4119999999999999</v>
      </c>
      <c r="T8" s="101">
        <f t="shared" ca="1" si="1"/>
        <v>3.86</v>
      </c>
      <c r="U8" s="101" t="e">
        <f t="shared" ca="1" si="1"/>
        <v>#N/A</v>
      </c>
      <c r="V8" s="101">
        <f t="shared" ca="1" si="1"/>
        <v>3.96</v>
      </c>
      <c r="W8" s="101">
        <f t="shared" ca="1" si="1"/>
        <v>3.843</v>
      </c>
      <c r="X8" s="101" t="e">
        <f t="shared" ca="1" si="1"/>
        <v>#N/A</v>
      </c>
      <c r="Y8" s="102">
        <f t="shared" ca="1" si="1"/>
        <v>4.0430000000000001</v>
      </c>
      <c r="Z8" s="129" t="str">
        <f t="shared" ca="1" si="17"/>
        <v>Std 3 1</v>
      </c>
      <c r="AA8" s="105" t="str">
        <f t="shared" ca="1" si="2"/>
        <v>Std 3 1</v>
      </c>
      <c r="AB8" s="105" t="str">
        <f t="shared" ca="1" si="18"/>
        <v>NA</v>
      </c>
      <c r="AC8" s="97" t="str">
        <f t="shared" ca="1" si="19"/>
        <v>Calib Std</v>
      </c>
      <c r="AD8" s="106" t="str">
        <f t="shared" ca="1" si="3"/>
        <v>No TrueV!</v>
      </c>
      <c r="AE8" s="106"/>
      <c r="AF8" s="130" t="s">
        <v>858</v>
      </c>
      <c r="AG8" s="131" t="s">
        <v>858</v>
      </c>
      <c r="AH8" s="131" t="s">
        <v>858</v>
      </c>
      <c r="AI8" s="131" t="s">
        <v>858</v>
      </c>
      <c r="AJ8" s="131" t="s">
        <v>858</v>
      </c>
      <c r="AK8" s="131" t="s">
        <v>858</v>
      </c>
      <c r="AL8" s="131" t="s">
        <v>858</v>
      </c>
      <c r="AM8" s="131" t="s">
        <v>858</v>
      </c>
      <c r="AN8" s="132" t="s">
        <v>858</v>
      </c>
      <c r="AO8" s="133"/>
      <c r="AP8" s="111" t="s">
        <v>707</v>
      </c>
      <c r="AQ8" s="111"/>
      <c r="AS8" s="69" t="s">
        <v>859</v>
      </c>
      <c r="AT8" s="69"/>
      <c r="AU8" s="113"/>
      <c r="AV8" s="114">
        <f t="shared" ca="1" si="20"/>
        <v>433302</v>
      </c>
      <c r="AW8" s="115">
        <f t="shared" ca="1" si="4"/>
        <v>964959</v>
      </c>
      <c r="AX8" s="115">
        <f t="shared" ca="1" si="4"/>
        <v>1271882</v>
      </c>
      <c r="AY8" s="115">
        <f t="shared" ca="1" si="4"/>
        <v>7322397</v>
      </c>
      <c r="AZ8" s="115">
        <f t="shared" ca="1" si="4"/>
        <v>3747583</v>
      </c>
      <c r="BA8" s="115">
        <f t="shared" ca="1" si="4"/>
        <v>27679054</v>
      </c>
      <c r="BB8" s="115">
        <f t="shared" ca="1" si="4"/>
        <v>34506802</v>
      </c>
      <c r="BC8" s="115">
        <f t="shared" ca="1" si="4"/>
        <v>4174088</v>
      </c>
      <c r="BD8" s="116">
        <f t="shared" ca="1" si="4"/>
        <v>41799297</v>
      </c>
      <c r="BE8" s="117"/>
      <c r="BF8" s="118">
        <f t="shared" ca="1" si="21"/>
        <v>4</v>
      </c>
      <c r="BG8" s="118" t="str">
        <f t="shared" ca="1" si="22"/>
        <v/>
      </c>
      <c r="BH8" s="118" t="str">
        <f t="shared" ca="1" si="23"/>
        <v/>
      </c>
      <c r="BI8" s="118" t="str">
        <f t="shared" ca="1" si="24"/>
        <v/>
      </c>
      <c r="BK8" s="119">
        <f t="shared" ca="1" si="25"/>
        <v>4</v>
      </c>
      <c r="BL8" s="120" t="str">
        <f ca="1">IFERROR(INDEX($C$5:$C$999,MATCH(SMALL($BF$5:$BF$999,ROWS($BL$5:$BL8)),$BF$5:$BF$999,0)),"")</f>
        <v>AB-230117-02 Cal Std 3 1</v>
      </c>
      <c r="BM8" s="121" t="str">
        <f t="shared" ca="1" si="5"/>
        <v>M</v>
      </c>
      <c r="BN8" s="121">
        <f t="shared" ca="1" si="6"/>
        <v>1</v>
      </c>
      <c r="BO8" s="122">
        <f t="shared" ca="1" si="7"/>
        <v>5.7619999999999996</v>
      </c>
      <c r="BP8" s="122" t="e">
        <f t="shared" ca="1" si="7"/>
        <v>#N/A</v>
      </c>
      <c r="BQ8" s="122">
        <f t="shared" ca="1" si="7"/>
        <v>4.4119999999999999</v>
      </c>
      <c r="BR8" s="122">
        <f t="shared" ca="1" si="7"/>
        <v>3.86</v>
      </c>
      <c r="BS8" s="122" t="e">
        <f t="shared" ca="1" si="7"/>
        <v>#N/A</v>
      </c>
      <c r="BT8" s="122">
        <f t="shared" ca="1" si="7"/>
        <v>3.96</v>
      </c>
      <c r="BU8" s="122">
        <f t="shared" ca="1" si="7"/>
        <v>3.843</v>
      </c>
      <c r="BV8" s="122" t="e">
        <f t="shared" ca="1" si="7"/>
        <v>#N/A</v>
      </c>
      <c r="BW8" s="122">
        <f t="shared" ca="1" si="7"/>
        <v>4.0430000000000001</v>
      </c>
      <c r="BX8" s="123" t="str">
        <f t="shared" ca="1" si="8"/>
        <v>Std 3 1</v>
      </c>
      <c r="BY8" s="124" t="str">
        <f t="shared" ca="1" si="26"/>
        <v/>
      </c>
      <c r="BZ8" s="125" t="str">
        <f t="shared" ca="1" si="9"/>
        <v/>
      </c>
      <c r="CA8" s="125" t="str">
        <f t="shared" ca="1" si="9"/>
        <v/>
      </c>
      <c r="CB8" s="125" t="str">
        <f t="shared" ca="1" si="9"/>
        <v/>
      </c>
      <c r="CC8" s="125" t="str">
        <f t="shared" ca="1" si="9"/>
        <v/>
      </c>
      <c r="CD8" s="125" t="str">
        <f t="shared" ca="1" si="9"/>
        <v/>
      </c>
      <c r="CE8" s="125" t="str">
        <f t="shared" ca="1" si="9"/>
        <v/>
      </c>
      <c r="CF8" s="125" t="str">
        <f t="shared" ca="1" si="9"/>
        <v/>
      </c>
      <c r="CG8" s="126" t="str">
        <f t="shared" ca="1" si="9"/>
        <v/>
      </c>
      <c r="CH8" s="127" t="str">
        <f t="shared" ca="1" si="27"/>
        <v/>
      </c>
      <c r="CI8" s="127" t="str">
        <f t="shared" ca="1" si="10"/>
        <v/>
      </c>
      <c r="CJ8" s="127" t="str">
        <f t="shared" ca="1" si="10"/>
        <v/>
      </c>
      <c r="CK8" s="127" t="str">
        <f t="shared" ca="1" si="10"/>
        <v/>
      </c>
      <c r="CL8" s="127" t="str">
        <f t="shared" ca="1" si="10"/>
        <v/>
      </c>
      <c r="CM8" s="127" t="str">
        <f t="shared" ca="1" si="10"/>
        <v/>
      </c>
      <c r="CN8" s="127" t="str">
        <f t="shared" ca="1" si="10"/>
        <v/>
      </c>
      <c r="CO8" s="127" t="str">
        <f t="shared" ca="1" si="10"/>
        <v/>
      </c>
      <c r="CP8" s="127" t="str">
        <f t="shared" ca="1" si="10"/>
        <v/>
      </c>
      <c r="CS8" s="128" t="s">
        <v>886</v>
      </c>
    </row>
    <row r="9" spans="1:103" x14ac:dyDescent="0.25">
      <c r="A9" s="97">
        <f t="shared" ca="1" si="28"/>
        <v>5</v>
      </c>
      <c r="B9" s="98">
        <f t="shared" ca="1" si="29"/>
        <v>44944.514363425929</v>
      </c>
      <c r="C9" s="99" t="str">
        <f t="shared" ca="1" si="11"/>
        <v>AB-230117-02 Cal Std 4 1</v>
      </c>
      <c r="D9" s="97">
        <f t="shared" ca="1" si="12"/>
        <v>4</v>
      </c>
      <c r="E9" s="97" t="str">
        <f t="shared" ca="1" si="13"/>
        <v>M</v>
      </c>
      <c r="F9" s="97" t="str">
        <f t="shared" ca="1" si="14"/>
        <v>QC</v>
      </c>
      <c r="G9" s="100">
        <f t="shared" ca="1" si="0"/>
        <v>11.646000000000001</v>
      </c>
      <c r="H9" s="101" t="e">
        <f t="shared" ca="1" si="0"/>
        <v>#N/A</v>
      </c>
      <c r="I9" s="101">
        <f t="shared" ca="1" si="0"/>
        <v>9.51</v>
      </c>
      <c r="J9" s="101">
        <f t="shared" ca="1" si="0"/>
        <v>9.1259999999999994</v>
      </c>
      <c r="K9" s="101" t="e">
        <f t="shared" ca="1" si="0"/>
        <v>#N/A</v>
      </c>
      <c r="L9" s="101">
        <f t="shared" ca="1" si="0"/>
        <v>9.1940000000000008</v>
      </c>
      <c r="M9" s="101">
        <f t="shared" ca="1" si="0"/>
        <v>9.2650000000000006</v>
      </c>
      <c r="N9" s="101" t="e">
        <f t="shared" ca="1" si="0"/>
        <v>#N/A</v>
      </c>
      <c r="O9" s="102">
        <f t="shared" ca="1" si="0"/>
        <v>9.3940000000000001</v>
      </c>
      <c r="P9" s="103">
        <f t="shared" ca="1" si="15"/>
        <v>1</v>
      </c>
      <c r="Q9" s="100">
        <f t="shared" ca="1" si="16"/>
        <v>11.646000000000001</v>
      </c>
      <c r="R9" s="101" t="e">
        <f t="shared" ca="1" si="1"/>
        <v>#N/A</v>
      </c>
      <c r="S9" s="101">
        <f t="shared" ca="1" si="1"/>
        <v>9.51</v>
      </c>
      <c r="T9" s="101">
        <f t="shared" ca="1" si="1"/>
        <v>9.1259999999999994</v>
      </c>
      <c r="U9" s="101" t="e">
        <f t="shared" ca="1" si="1"/>
        <v>#N/A</v>
      </c>
      <c r="V9" s="101">
        <f t="shared" ca="1" si="1"/>
        <v>9.1940000000000008</v>
      </c>
      <c r="W9" s="101">
        <f t="shared" ca="1" si="1"/>
        <v>9.2650000000000006</v>
      </c>
      <c r="X9" s="101" t="e">
        <f t="shared" ca="1" si="1"/>
        <v>#N/A</v>
      </c>
      <c r="Y9" s="102">
        <f t="shared" ca="1" si="1"/>
        <v>9.3940000000000001</v>
      </c>
      <c r="Z9" s="129" t="str">
        <f t="shared" ca="1" si="17"/>
        <v>Std 4 1</v>
      </c>
      <c r="AA9" s="105" t="str">
        <f t="shared" ca="1" si="2"/>
        <v>Std 4 1</v>
      </c>
      <c r="AB9" s="105" t="str">
        <f t="shared" ca="1" si="18"/>
        <v>NA</v>
      </c>
      <c r="AC9" s="97" t="str">
        <f t="shared" ca="1" si="19"/>
        <v>Calib Std</v>
      </c>
      <c r="AD9" s="106" t="str">
        <f t="shared" ca="1" si="3"/>
        <v>No TrueV!</v>
      </c>
      <c r="AE9" s="106"/>
      <c r="AF9" s="130" t="s">
        <v>858</v>
      </c>
      <c r="AG9" s="131" t="s">
        <v>858</v>
      </c>
      <c r="AH9" s="131" t="s">
        <v>858</v>
      </c>
      <c r="AI9" s="131" t="s">
        <v>858</v>
      </c>
      <c r="AJ9" s="131" t="s">
        <v>858</v>
      </c>
      <c r="AK9" s="131" t="s">
        <v>858</v>
      </c>
      <c r="AL9" s="131" t="s">
        <v>858</v>
      </c>
      <c r="AM9" s="131" t="s">
        <v>858</v>
      </c>
      <c r="AN9" s="132" t="s">
        <v>858</v>
      </c>
      <c r="AO9" s="133"/>
      <c r="AP9" s="111" t="s">
        <v>710</v>
      </c>
      <c r="AQ9" s="111"/>
      <c r="AS9" s="69"/>
      <c r="AT9" s="69"/>
      <c r="AU9" s="113"/>
      <c r="AV9" s="114">
        <f t="shared" ca="1" si="20"/>
        <v>389333</v>
      </c>
      <c r="AW9" s="115">
        <f t="shared" ca="1" si="4"/>
        <v>775858</v>
      </c>
      <c r="AX9" s="115">
        <f t="shared" ca="1" si="4"/>
        <v>1286073</v>
      </c>
      <c r="AY9" s="115">
        <f t="shared" ca="1" si="4"/>
        <v>6862671</v>
      </c>
      <c r="AZ9" s="115">
        <f t="shared" ca="1" si="4"/>
        <v>3751819</v>
      </c>
      <c r="BA9" s="115">
        <f t="shared" ca="1" si="4"/>
        <v>31867700</v>
      </c>
      <c r="BB9" s="115">
        <f t="shared" ca="1" si="4"/>
        <v>37211667</v>
      </c>
      <c r="BC9" s="115">
        <f t="shared" ca="1" si="4"/>
        <v>4570958</v>
      </c>
      <c r="BD9" s="116">
        <f t="shared" ca="1" si="4"/>
        <v>42979199</v>
      </c>
      <c r="BE9" s="117"/>
      <c r="BF9" s="118">
        <f t="shared" ca="1" si="21"/>
        <v>5</v>
      </c>
      <c r="BG9" s="118" t="str">
        <f t="shared" ca="1" si="22"/>
        <v/>
      </c>
      <c r="BH9" s="118" t="str">
        <f t="shared" ca="1" si="23"/>
        <v/>
      </c>
      <c r="BI9" s="118" t="str">
        <f t="shared" ca="1" si="24"/>
        <v/>
      </c>
      <c r="BK9" s="119">
        <f t="shared" ca="1" si="25"/>
        <v>5</v>
      </c>
      <c r="BL9" s="120" t="str">
        <f ca="1">IFERROR(INDEX($C$5:$C$999,MATCH(SMALL($BF$5:$BF$999,ROWS($BL$5:$BL9)),$BF$5:$BF$999,0)),"")</f>
        <v>AB-230117-02 Cal Std 4 1</v>
      </c>
      <c r="BM9" s="121" t="str">
        <f t="shared" ca="1" si="5"/>
        <v>M</v>
      </c>
      <c r="BN9" s="121">
        <f t="shared" ca="1" si="6"/>
        <v>1</v>
      </c>
      <c r="BO9" s="122">
        <f t="shared" ca="1" si="7"/>
        <v>11.646000000000001</v>
      </c>
      <c r="BP9" s="122" t="e">
        <f t="shared" ca="1" si="7"/>
        <v>#N/A</v>
      </c>
      <c r="BQ9" s="122">
        <f t="shared" ca="1" si="7"/>
        <v>9.51</v>
      </c>
      <c r="BR9" s="122">
        <f t="shared" ca="1" si="7"/>
        <v>9.1259999999999994</v>
      </c>
      <c r="BS9" s="122" t="e">
        <f t="shared" ca="1" si="7"/>
        <v>#N/A</v>
      </c>
      <c r="BT9" s="122">
        <f t="shared" ca="1" si="7"/>
        <v>9.1940000000000008</v>
      </c>
      <c r="BU9" s="122">
        <f t="shared" ca="1" si="7"/>
        <v>9.2650000000000006</v>
      </c>
      <c r="BV9" s="122" t="e">
        <f t="shared" ca="1" si="7"/>
        <v>#N/A</v>
      </c>
      <c r="BW9" s="122">
        <f t="shared" ca="1" si="7"/>
        <v>9.3940000000000001</v>
      </c>
      <c r="BX9" s="123" t="str">
        <f t="shared" ca="1" si="8"/>
        <v>Std 4 1</v>
      </c>
      <c r="BY9" s="124" t="str">
        <f t="shared" ca="1" si="26"/>
        <v/>
      </c>
      <c r="BZ9" s="125" t="str">
        <f t="shared" ca="1" si="9"/>
        <v/>
      </c>
      <c r="CA9" s="125" t="str">
        <f t="shared" ca="1" si="9"/>
        <v/>
      </c>
      <c r="CB9" s="125" t="str">
        <f t="shared" ca="1" si="9"/>
        <v/>
      </c>
      <c r="CC9" s="125" t="str">
        <f t="shared" ca="1" si="9"/>
        <v/>
      </c>
      <c r="CD9" s="125" t="str">
        <f t="shared" ca="1" si="9"/>
        <v/>
      </c>
      <c r="CE9" s="125" t="str">
        <f t="shared" ca="1" si="9"/>
        <v/>
      </c>
      <c r="CF9" s="125" t="str">
        <f t="shared" ca="1" si="9"/>
        <v/>
      </c>
      <c r="CG9" s="126" t="str">
        <f t="shared" ca="1" si="9"/>
        <v/>
      </c>
      <c r="CH9" s="127" t="str">
        <f t="shared" ca="1" si="27"/>
        <v/>
      </c>
      <c r="CI9" s="127" t="str">
        <f t="shared" ca="1" si="10"/>
        <v/>
      </c>
      <c r="CJ9" s="127" t="str">
        <f t="shared" ca="1" si="10"/>
        <v/>
      </c>
      <c r="CK9" s="127" t="str">
        <f t="shared" ca="1" si="10"/>
        <v/>
      </c>
      <c r="CL9" s="127" t="str">
        <f t="shared" ca="1" si="10"/>
        <v/>
      </c>
      <c r="CM9" s="127" t="str">
        <f t="shared" ca="1" si="10"/>
        <v/>
      </c>
      <c r="CN9" s="127" t="str">
        <f t="shared" ca="1" si="10"/>
        <v/>
      </c>
      <c r="CO9" s="127" t="str">
        <f t="shared" ca="1" si="10"/>
        <v/>
      </c>
      <c r="CP9" s="127" t="str">
        <f t="shared" ca="1" si="10"/>
        <v/>
      </c>
    </row>
    <row r="10" spans="1:103" x14ac:dyDescent="0.25">
      <c r="A10" s="97">
        <f t="shared" ca="1" si="28"/>
        <v>6</v>
      </c>
      <c r="B10" s="98">
        <f t="shared" ca="1" si="29"/>
        <v>44944.533159722225</v>
      </c>
      <c r="C10" s="99" t="str">
        <f t="shared" ca="1" si="11"/>
        <v>AB-230117-02 Cal Std 5 1</v>
      </c>
      <c r="D10" s="97">
        <f t="shared" ca="1" si="12"/>
        <v>5</v>
      </c>
      <c r="E10" s="97" t="str">
        <f t="shared" ca="1" si="13"/>
        <v>M</v>
      </c>
      <c r="F10" s="97" t="str">
        <f t="shared" ca="1" si="14"/>
        <v>QC</v>
      </c>
      <c r="G10" s="100">
        <f t="shared" ca="1" si="0"/>
        <v>18.831</v>
      </c>
      <c r="H10" s="101" t="e">
        <f t="shared" ca="1" si="0"/>
        <v>#N/A</v>
      </c>
      <c r="I10" s="101">
        <f t="shared" ca="1" si="0"/>
        <v>18.606000000000002</v>
      </c>
      <c r="J10" s="101">
        <f t="shared" ca="1" si="0"/>
        <v>17.853000000000002</v>
      </c>
      <c r="K10" s="101" t="e">
        <f t="shared" ca="1" si="0"/>
        <v>#N/A</v>
      </c>
      <c r="L10" s="101">
        <f t="shared" ca="1" si="0"/>
        <v>18.158000000000001</v>
      </c>
      <c r="M10" s="101">
        <f t="shared" ca="1" si="0"/>
        <v>18.63</v>
      </c>
      <c r="N10" s="101" t="e">
        <f t="shared" ca="1" si="0"/>
        <v>#N/A</v>
      </c>
      <c r="O10" s="102">
        <f t="shared" ca="1" si="0"/>
        <v>18.414999999999999</v>
      </c>
      <c r="P10" s="103">
        <f t="shared" ca="1" si="15"/>
        <v>1</v>
      </c>
      <c r="Q10" s="100">
        <f t="shared" ca="1" si="16"/>
        <v>18.831</v>
      </c>
      <c r="R10" s="101" t="e">
        <f t="shared" ca="1" si="1"/>
        <v>#N/A</v>
      </c>
      <c r="S10" s="101">
        <f t="shared" ca="1" si="1"/>
        <v>18.606000000000002</v>
      </c>
      <c r="T10" s="101">
        <f t="shared" ca="1" si="1"/>
        <v>17.853000000000002</v>
      </c>
      <c r="U10" s="101" t="e">
        <f t="shared" ca="1" si="1"/>
        <v>#N/A</v>
      </c>
      <c r="V10" s="101">
        <f t="shared" ca="1" si="1"/>
        <v>18.158000000000001</v>
      </c>
      <c r="W10" s="101">
        <f t="shared" ca="1" si="1"/>
        <v>18.63</v>
      </c>
      <c r="X10" s="101" t="e">
        <f t="shared" ca="1" si="1"/>
        <v>#N/A</v>
      </c>
      <c r="Y10" s="102">
        <f t="shared" ca="1" si="1"/>
        <v>18.414999999999999</v>
      </c>
      <c r="Z10" s="129" t="str">
        <f t="shared" ca="1" si="17"/>
        <v>Std 5 1</v>
      </c>
      <c r="AA10" s="105" t="str">
        <f t="shared" ca="1" si="2"/>
        <v>Std 5 1</v>
      </c>
      <c r="AB10" s="105" t="str">
        <f t="shared" ca="1" si="18"/>
        <v>NA</v>
      </c>
      <c r="AC10" s="97" t="str">
        <f t="shared" ca="1" si="19"/>
        <v>Calib Std</v>
      </c>
      <c r="AD10" s="106" t="str">
        <f t="shared" ca="1" si="3"/>
        <v>No TrueV!</v>
      </c>
      <c r="AE10" s="106"/>
      <c r="AF10" s="130" t="s">
        <v>858</v>
      </c>
      <c r="AG10" s="131" t="s">
        <v>858</v>
      </c>
      <c r="AH10" s="131" t="s">
        <v>858</v>
      </c>
      <c r="AI10" s="131" t="s">
        <v>858</v>
      </c>
      <c r="AJ10" s="131" t="s">
        <v>858</v>
      </c>
      <c r="AK10" s="131" t="s">
        <v>858</v>
      </c>
      <c r="AL10" s="131" t="s">
        <v>858</v>
      </c>
      <c r="AM10" s="131" t="s">
        <v>858</v>
      </c>
      <c r="AN10" s="132" t="s">
        <v>858</v>
      </c>
      <c r="AO10" s="133"/>
      <c r="AP10" s="111" t="s">
        <v>714</v>
      </c>
      <c r="AQ10" s="134"/>
      <c r="AS10" s="69"/>
      <c r="AT10" s="69"/>
      <c r="AU10" s="113"/>
      <c r="AV10" s="114">
        <f t="shared" ca="1" si="20"/>
        <v>384293</v>
      </c>
      <c r="AW10" s="115">
        <f t="shared" ca="1" si="4"/>
        <v>536479</v>
      </c>
      <c r="AX10" s="115">
        <f t="shared" ca="1" si="4"/>
        <v>1283661</v>
      </c>
      <c r="AY10" s="115">
        <f t="shared" ca="1" si="4"/>
        <v>6974866</v>
      </c>
      <c r="AZ10" s="115">
        <f t="shared" ca="1" si="4"/>
        <v>3716010</v>
      </c>
      <c r="BA10" s="115">
        <f t="shared" ca="1" si="4"/>
        <v>27530639</v>
      </c>
      <c r="BB10" s="115">
        <f t="shared" ca="1" si="4"/>
        <v>33993178</v>
      </c>
      <c r="BC10" s="115">
        <f t="shared" ca="1" si="4"/>
        <v>4177449</v>
      </c>
      <c r="BD10" s="116">
        <f t="shared" ca="1" si="4"/>
        <v>41768495</v>
      </c>
      <c r="BE10" s="117"/>
      <c r="BF10" s="118">
        <f t="shared" ca="1" si="21"/>
        <v>6</v>
      </c>
      <c r="BG10" s="118" t="str">
        <f t="shared" ca="1" si="22"/>
        <v/>
      </c>
      <c r="BH10" s="118" t="str">
        <f t="shared" ca="1" si="23"/>
        <v/>
      </c>
      <c r="BI10" s="118" t="str">
        <f t="shared" ca="1" si="24"/>
        <v/>
      </c>
      <c r="BK10" s="119">
        <f t="shared" ca="1" si="25"/>
        <v>6</v>
      </c>
      <c r="BL10" s="120" t="str">
        <f ca="1">IFERROR(INDEX($C$5:$C$999,MATCH(SMALL($BF$5:$BF$999,ROWS($BL$5:$BL10)),$BF$5:$BF$999,0)),"")</f>
        <v>AB-230117-02 Cal Std 5 1</v>
      </c>
      <c r="BM10" s="121" t="str">
        <f t="shared" ca="1" si="5"/>
        <v>M</v>
      </c>
      <c r="BN10" s="121">
        <f t="shared" ca="1" si="6"/>
        <v>1</v>
      </c>
      <c r="BO10" s="122">
        <f t="shared" ca="1" si="7"/>
        <v>18.831</v>
      </c>
      <c r="BP10" s="122" t="e">
        <f t="shared" ca="1" si="7"/>
        <v>#N/A</v>
      </c>
      <c r="BQ10" s="122">
        <f t="shared" ca="1" si="7"/>
        <v>18.606000000000002</v>
      </c>
      <c r="BR10" s="122">
        <f t="shared" ca="1" si="7"/>
        <v>17.853000000000002</v>
      </c>
      <c r="BS10" s="122" t="e">
        <f t="shared" ca="1" si="7"/>
        <v>#N/A</v>
      </c>
      <c r="BT10" s="122">
        <f t="shared" ca="1" si="7"/>
        <v>18.158000000000001</v>
      </c>
      <c r="BU10" s="122">
        <f t="shared" ca="1" si="7"/>
        <v>18.63</v>
      </c>
      <c r="BV10" s="122" t="e">
        <f t="shared" ca="1" si="7"/>
        <v>#N/A</v>
      </c>
      <c r="BW10" s="122">
        <f t="shared" ca="1" si="7"/>
        <v>18.414999999999999</v>
      </c>
      <c r="BX10" s="123" t="str">
        <f t="shared" ca="1" si="8"/>
        <v>Std 5 1</v>
      </c>
      <c r="BY10" s="124" t="str">
        <f t="shared" ca="1" si="26"/>
        <v/>
      </c>
      <c r="BZ10" s="125" t="str">
        <f t="shared" ca="1" si="9"/>
        <v/>
      </c>
      <c r="CA10" s="125" t="str">
        <f t="shared" ca="1" si="9"/>
        <v/>
      </c>
      <c r="CB10" s="125" t="str">
        <f t="shared" ca="1" si="9"/>
        <v/>
      </c>
      <c r="CC10" s="125" t="str">
        <f t="shared" ca="1" si="9"/>
        <v/>
      </c>
      <c r="CD10" s="125" t="str">
        <f t="shared" ca="1" si="9"/>
        <v/>
      </c>
      <c r="CE10" s="125" t="str">
        <f t="shared" ca="1" si="9"/>
        <v/>
      </c>
      <c r="CF10" s="125" t="str">
        <f t="shared" ca="1" si="9"/>
        <v/>
      </c>
      <c r="CG10" s="126" t="str">
        <f t="shared" ca="1" si="9"/>
        <v/>
      </c>
      <c r="CH10" s="127" t="str">
        <f t="shared" ca="1" si="27"/>
        <v/>
      </c>
      <c r="CI10" s="127" t="str">
        <f t="shared" ca="1" si="10"/>
        <v/>
      </c>
      <c r="CJ10" s="127" t="str">
        <f t="shared" ca="1" si="10"/>
        <v/>
      </c>
      <c r="CK10" s="127" t="str">
        <f t="shared" ca="1" si="10"/>
        <v/>
      </c>
      <c r="CL10" s="127" t="str">
        <f t="shared" ca="1" si="10"/>
        <v/>
      </c>
      <c r="CM10" s="127" t="str">
        <f t="shared" ca="1" si="10"/>
        <v/>
      </c>
      <c r="CN10" s="127" t="str">
        <f t="shared" ca="1" si="10"/>
        <v/>
      </c>
      <c r="CO10" s="127" t="str">
        <f t="shared" ca="1" si="10"/>
        <v/>
      </c>
      <c r="CP10" s="127" t="str">
        <f t="shared" ca="1" si="10"/>
        <v/>
      </c>
    </row>
    <row r="11" spans="1:103" x14ac:dyDescent="0.25">
      <c r="A11" s="97">
        <f t="shared" ca="1" si="28"/>
        <v>7</v>
      </c>
      <c r="B11" s="98">
        <f t="shared" ca="1" si="29"/>
        <v>44944.55195601852</v>
      </c>
      <c r="C11" s="99" t="str">
        <f t="shared" ca="1" si="11"/>
        <v>AB-230117-02 Cal Std 6 1</v>
      </c>
      <c r="D11" s="97">
        <f t="shared" ca="1" si="12"/>
        <v>6</v>
      </c>
      <c r="E11" s="97" t="str">
        <f t="shared" ca="1" si="13"/>
        <v>M</v>
      </c>
      <c r="F11" s="97" t="str">
        <f t="shared" ca="1" si="14"/>
        <v>QC</v>
      </c>
      <c r="G11" s="100">
        <f t="shared" ca="1" si="0"/>
        <v>37.308</v>
      </c>
      <c r="H11" s="101" t="e">
        <f t="shared" ca="1" si="0"/>
        <v>#N/A</v>
      </c>
      <c r="I11" s="101">
        <f t="shared" ca="1" si="0"/>
        <v>36.591999999999999</v>
      </c>
      <c r="J11" s="101">
        <f t="shared" ca="1" si="0"/>
        <v>35.14</v>
      </c>
      <c r="K11" s="101" t="e">
        <f t="shared" ca="1" si="0"/>
        <v>#N/A</v>
      </c>
      <c r="L11" s="101">
        <f t="shared" ca="1" si="0"/>
        <v>36.552999999999997</v>
      </c>
      <c r="M11" s="101">
        <f t="shared" ca="1" si="0"/>
        <v>37.996000000000002</v>
      </c>
      <c r="N11" s="101" t="e">
        <f t="shared" ca="1" si="0"/>
        <v>#N/A</v>
      </c>
      <c r="O11" s="102">
        <f t="shared" ca="1" si="0"/>
        <v>37.389000000000003</v>
      </c>
      <c r="P11" s="103">
        <f t="shared" ca="1" si="15"/>
        <v>1</v>
      </c>
      <c r="Q11" s="100">
        <f t="shared" ca="1" si="16"/>
        <v>37.308</v>
      </c>
      <c r="R11" s="101" t="e">
        <f t="shared" ca="1" si="1"/>
        <v>#N/A</v>
      </c>
      <c r="S11" s="101">
        <f t="shared" ca="1" si="1"/>
        <v>36.591999999999999</v>
      </c>
      <c r="T11" s="101">
        <f t="shared" ca="1" si="1"/>
        <v>35.14</v>
      </c>
      <c r="U11" s="101" t="e">
        <f t="shared" ca="1" si="1"/>
        <v>#N/A</v>
      </c>
      <c r="V11" s="101">
        <f t="shared" ca="1" si="1"/>
        <v>36.552999999999997</v>
      </c>
      <c r="W11" s="101">
        <f t="shared" ca="1" si="1"/>
        <v>37.996000000000002</v>
      </c>
      <c r="X11" s="101" t="e">
        <f t="shared" ca="1" si="1"/>
        <v>#N/A</v>
      </c>
      <c r="Y11" s="102">
        <f t="shared" ca="1" si="1"/>
        <v>37.389000000000003</v>
      </c>
      <c r="Z11" s="129" t="str">
        <f t="shared" ca="1" si="17"/>
        <v>Std 6 1</v>
      </c>
      <c r="AA11" s="105" t="str">
        <f t="shared" ca="1" si="2"/>
        <v>Std 6 1</v>
      </c>
      <c r="AB11" s="105" t="str">
        <f t="shared" ca="1" si="18"/>
        <v>NA</v>
      </c>
      <c r="AC11" s="97" t="str">
        <f t="shared" ca="1" si="19"/>
        <v>Calib Std</v>
      </c>
      <c r="AD11" s="106" t="str">
        <f t="shared" ca="1" si="3"/>
        <v>No TrueV!</v>
      </c>
      <c r="AE11" s="106"/>
      <c r="AF11" s="130" t="s">
        <v>858</v>
      </c>
      <c r="AG11" s="131" t="s">
        <v>858</v>
      </c>
      <c r="AH11" s="131" t="s">
        <v>858</v>
      </c>
      <c r="AI11" s="131" t="s">
        <v>858</v>
      </c>
      <c r="AJ11" s="131" t="s">
        <v>858</v>
      </c>
      <c r="AK11" s="131" t="s">
        <v>858</v>
      </c>
      <c r="AL11" s="131" t="s">
        <v>858</v>
      </c>
      <c r="AM11" s="131" t="s">
        <v>858</v>
      </c>
      <c r="AN11" s="132" t="s">
        <v>858</v>
      </c>
      <c r="AO11" s="133"/>
      <c r="AP11" s="111" t="s">
        <v>718</v>
      </c>
      <c r="AQ11" s="134"/>
      <c r="AS11" s="69"/>
      <c r="AT11" s="69"/>
      <c r="AU11" s="113"/>
      <c r="AV11" s="114">
        <f t="shared" ca="1" si="20"/>
        <v>411914</v>
      </c>
      <c r="AW11" s="115">
        <f t="shared" ca="1" si="4"/>
        <v>715733</v>
      </c>
      <c r="AX11" s="115">
        <f t="shared" ca="1" si="4"/>
        <v>1184376</v>
      </c>
      <c r="AY11" s="115">
        <f t="shared" ca="1" si="4"/>
        <v>6780447</v>
      </c>
      <c r="AZ11" s="115">
        <f t="shared" ca="1" si="4"/>
        <v>3596018</v>
      </c>
      <c r="BA11" s="115">
        <f t="shared" ca="1" si="4"/>
        <v>30647728</v>
      </c>
      <c r="BB11" s="115">
        <f t="shared" ca="1" si="4"/>
        <v>32905329</v>
      </c>
      <c r="BC11" s="115">
        <f t="shared" ca="1" si="4"/>
        <v>3900993</v>
      </c>
      <c r="BD11" s="116">
        <f t="shared" ca="1" si="4"/>
        <v>38998738</v>
      </c>
      <c r="BE11" s="117"/>
      <c r="BF11" s="118">
        <f t="shared" ca="1" si="21"/>
        <v>7</v>
      </c>
      <c r="BG11" s="118" t="str">
        <f t="shared" ca="1" si="22"/>
        <v/>
      </c>
      <c r="BH11" s="118" t="str">
        <f t="shared" ca="1" si="23"/>
        <v/>
      </c>
      <c r="BI11" s="118" t="str">
        <f t="shared" ca="1" si="24"/>
        <v/>
      </c>
      <c r="BK11" s="119">
        <f t="shared" ca="1" si="25"/>
        <v>7</v>
      </c>
      <c r="BL11" s="120" t="str">
        <f ca="1">IFERROR(INDEX($C$5:$C$999,MATCH(SMALL($BF$5:$BF$999,ROWS($BL$5:$BL11)),$BF$5:$BF$999,0)),"")</f>
        <v>AB-230117-02 Cal Std 6 1</v>
      </c>
      <c r="BM11" s="121" t="str">
        <f t="shared" ca="1" si="5"/>
        <v>M</v>
      </c>
      <c r="BN11" s="121">
        <f t="shared" ca="1" si="6"/>
        <v>1</v>
      </c>
      <c r="BO11" s="122">
        <f t="shared" ca="1" si="7"/>
        <v>37.308</v>
      </c>
      <c r="BP11" s="122" t="e">
        <f t="shared" ca="1" si="7"/>
        <v>#N/A</v>
      </c>
      <c r="BQ11" s="122">
        <f t="shared" ca="1" si="7"/>
        <v>36.591999999999999</v>
      </c>
      <c r="BR11" s="122">
        <f t="shared" ca="1" si="7"/>
        <v>35.14</v>
      </c>
      <c r="BS11" s="122" t="e">
        <f t="shared" ca="1" si="7"/>
        <v>#N/A</v>
      </c>
      <c r="BT11" s="122">
        <f t="shared" ca="1" si="7"/>
        <v>36.552999999999997</v>
      </c>
      <c r="BU11" s="122">
        <f t="shared" ca="1" si="7"/>
        <v>37.996000000000002</v>
      </c>
      <c r="BV11" s="122" t="e">
        <f t="shared" ca="1" si="7"/>
        <v>#N/A</v>
      </c>
      <c r="BW11" s="122">
        <f t="shared" ca="1" si="7"/>
        <v>37.389000000000003</v>
      </c>
      <c r="BX11" s="123" t="str">
        <f t="shared" ca="1" si="8"/>
        <v>Std 6 1</v>
      </c>
      <c r="BY11" s="124" t="str">
        <f t="shared" ca="1" si="26"/>
        <v/>
      </c>
      <c r="BZ11" s="125" t="str">
        <f t="shared" ca="1" si="9"/>
        <v/>
      </c>
      <c r="CA11" s="125" t="str">
        <f t="shared" ca="1" si="9"/>
        <v/>
      </c>
      <c r="CB11" s="125" t="str">
        <f t="shared" ca="1" si="9"/>
        <v/>
      </c>
      <c r="CC11" s="125" t="str">
        <f t="shared" ca="1" si="9"/>
        <v/>
      </c>
      <c r="CD11" s="125" t="str">
        <f t="shared" ca="1" si="9"/>
        <v/>
      </c>
      <c r="CE11" s="125" t="str">
        <f t="shared" ca="1" si="9"/>
        <v/>
      </c>
      <c r="CF11" s="125" t="str">
        <f t="shared" ca="1" si="9"/>
        <v/>
      </c>
      <c r="CG11" s="126" t="str">
        <f t="shared" ca="1" si="9"/>
        <v/>
      </c>
      <c r="CH11" s="127" t="str">
        <f t="shared" ca="1" si="27"/>
        <v/>
      </c>
      <c r="CI11" s="127" t="str">
        <f t="shared" ca="1" si="10"/>
        <v/>
      </c>
      <c r="CJ11" s="127" t="str">
        <f t="shared" ca="1" si="10"/>
        <v/>
      </c>
      <c r="CK11" s="127" t="str">
        <f t="shared" ca="1" si="10"/>
        <v/>
      </c>
      <c r="CL11" s="127" t="str">
        <f t="shared" ca="1" si="10"/>
        <v/>
      </c>
      <c r="CM11" s="127" t="str">
        <f t="shared" ca="1" si="10"/>
        <v/>
      </c>
      <c r="CN11" s="127" t="str">
        <f t="shared" ca="1" si="10"/>
        <v/>
      </c>
      <c r="CO11" s="127" t="str">
        <f t="shared" ca="1" si="10"/>
        <v/>
      </c>
      <c r="CP11" s="127" t="str">
        <f t="shared" ca="1" si="10"/>
        <v/>
      </c>
    </row>
    <row r="12" spans="1:103" x14ac:dyDescent="0.25">
      <c r="A12" s="97">
        <f t="shared" ca="1" si="28"/>
        <v>8</v>
      </c>
      <c r="B12" s="98">
        <f t="shared" ca="1" si="29"/>
        <v>44944.570752314816</v>
      </c>
      <c r="C12" s="99" t="str">
        <f t="shared" ca="1" si="11"/>
        <v>AB-230117-02 Cal Std 7 1</v>
      </c>
      <c r="D12" s="97">
        <f t="shared" ca="1" si="12"/>
        <v>7</v>
      </c>
      <c r="E12" s="97" t="str">
        <f t="shared" ca="1" si="13"/>
        <v>M</v>
      </c>
      <c r="F12" s="97" t="str">
        <f t="shared" ca="1" si="14"/>
        <v>QC</v>
      </c>
      <c r="G12" s="100">
        <f t="shared" ca="1" si="0"/>
        <v>95.665000000000006</v>
      </c>
      <c r="H12" s="101" t="e">
        <f t="shared" ca="1" si="0"/>
        <v>#N/A</v>
      </c>
      <c r="I12" s="101">
        <f t="shared" ca="1" si="0"/>
        <v>95.727000000000004</v>
      </c>
      <c r="J12" s="101">
        <f t="shared" ca="1" si="0"/>
        <v>93.802000000000007</v>
      </c>
      <c r="K12" s="101" t="e">
        <f t="shared" ca="1" si="0"/>
        <v>#N/A</v>
      </c>
      <c r="L12" s="101">
        <f t="shared" ca="1" si="0"/>
        <v>95.968000000000004</v>
      </c>
      <c r="M12" s="101">
        <f t="shared" ca="1" si="0"/>
        <v>96.468000000000004</v>
      </c>
      <c r="N12" s="101" t="e">
        <f t="shared" ca="1" si="0"/>
        <v>#N/A</v>
      </c>
      <c r="O12" s="102">
        <f t="shared" ca="1" si="0"/>
        <v>97.43</v>
      </c>
      <c r="P12" s="103">
        <f t="shared" ca="1" si="15"/>
        <v>1</v>
      </c>
      <c r="Q12" s="100">
        <f t="shared" ca="1" si="16"/>
        <v>95.665000000000006</v>
      </c>
      <c r="R12" s="101" t="e">
        <f t="shared" ca="1" si="1"/>
        <v>#N/A</v>
      </c>
      <c r="S12" s="101">
        <f t="shared" ca="1" si="1"/>
        <v>95.727000000000004</v>
      </c>
      <c r="T12" s="101">
        <f t="shared" ca="1" si="1"/>
        <v>93.802000000000007</v>
      </c>
      <c r="U12" s="101" t="e">
        <f t="shared" ca="1" si="1"/>
        <v>#N/A</v>
      </c>
      <c r="V12" s="101">
        <f t="shared" ca="1" si="1"/>
        <v>95.968000000000004</v>
      </c>
      <c r="W12" s="101">
        <f t="shared" ca="1" si="1"/>
        <v>96.468000000000004</v>
      </c>
      <c r="X12" s="101" t="e">
        <f ca="1">IF(LEN($C12)=0,"",IF($E12="M",INDEX(N$5:N$999,MATCH($C12,$C$5:$C$999,0))*$P12,IF(INDEX(N$5:N$999,MATCH($C12,$C$5:$C$999,0))&gt;X$2,INDEX(N$5:N$999,MATCH($C12,$C$5:$C$999,0))*$P12,"&lt;MRL")))</f>
        <v>#N/A</v>
      </c>
      <c r="Y12" s="102">
        <f t="shared" ca="1" si="1"/>
        <v>97.43</v>
      </c>
      <c r="Z12" s="129" t="str">
        <f t="shared" ca="1" si="17"/>
        <v>Std 7 1</v>
      </c>
      <c r="AA12" s="105" t="str">
        <f t="shared" ca="1" si="2"/>
        <v>Std 7 1</v>
      </c>
      <c r="AB12" s="105" t="str">
        <f t="shared" ca="1" si="18"/>
        <v>NA</v>
      </c>
      <c r="AC12" s="97" t="str">
        <f t="shared" ca="1" si="19"/>
        <v>Calib Std</v>
      </c>
      <c r="AD12" s="106" t="str">
        <f t="shared" ca="1" si="3"/>
        <v>No TrueV!</v>
      </c>
      <c r="AE12" s="106"/>
      <c r="AF12" s="130" t="s">
        <v>858</v>
      </c>
      <c r="AG12" s="131" t="s">
        <v>858</v>
      </c>
      <c r="AH12" s="131" t="s">
        <v>858</v>
      </c>
      <c r="AI12" s="131" t="s">
        <v>858</v>
      </c>
      <c r="AJ12" s="131" t="s">
        <v>858</v>
      </c>
      <c r="AK12" s="131" t="s">
        <v>858</v>
      </c>
      <c r="AL12" s="131" t="s">
        <v>858</v>
      </c>
      <c r="AM12" s="131" t="s">
        <v>858</v>
      </c>
      <c r="AN12" s="132" t="s">
        <v>858</v>
      </c>
      <c r="AO12" s="133"/>
      <c r="AP12" s="111" t="s">
        <v>722</v>
      </c>
      <c r="AQ12" s="134"/>
      <c r="AS12" s="69"/>
      <c r="AT12" s="69"/>
      <c r="AU12" s="113"/>
      <c r="AV12" s="114">
        <f t="shared" ca="1" si="20"/>
        <v>266916</v>
      </c>
      <c r="AW12" s="115">
        <f t="shared" ca="1" si="4"/>
        <v>737784</v>
      </c>
      <c r="AX12" s="115">
        <f t="shared" ca="1" si="4"/>
        <v>1006545</v>
      </c>
      <c r="AY12" s="115">
        <f t="shared" ca="1" si="4"/>
        <v>5695371</v>
      </c>
      <c r="AZ12" s="115">
        <f t="shared" ca="1" si="4"/>
        <v>3292381</v>
      </c>
      <c r="BA12" s="115">
        <f t="shared" ca="1" si="4"/>
        <v>27053869</v>
      </c>
      <c r="BB12" s="115">
        <f t="shared" ca="1" si="4"/>
        <v>32561100</v>
      </c>
      <c r="BC12" s="115">
        <f t="shared" ca="1" si="4"/>
        <v>4019358</v>
      </c>
      <c r="BD12" s="116">
        <f t="shared" ca="1" si="4"/>
        <v>33433459</v>
      </c>
      <c r="BE12" s="117"/>
      <c r="BF12" s="118">
        <f t="shared" ca="1" si="21"/>
        <v>8</v>
      </c>
      <c r="BG12" s="118" t="str">
        <f t="shared" ca="1" si="22"/>
        <v/>
      </c>
      <c r="BH12" s="118" t="str">
        <f t="shared" ca="1" si="23"/>
        <v/>
      </c>
      <c r="BI12" s="118" t="str">
        <f t="shared" ca="1" si="24"/>
        <v/>
      </c>
      <c r="BK12" s="119">
        <f t="shared" ca="1" si="25"/>
        <v>8</v>
      </c>
      <c r="BL12" s="120" t="str">
        <f ca="1">IFERROR(INDEX($C$5:$C$999,MATCH(SMALL($BF$5:$BF$999,ROWS($BL$5:$BL12)),$BF$5:$BF$999,0)),"")</f>
        <v>AB-230117-02 Cal Std 7 1</v>
      </c>
      <c r="BM12" s="121" t="str">
        <f t="shared" ca="1" si="5"/>
        <v>M</v>
      </c>
      <c r="BN12" s="121">
        <f t="shared" ca="1" si="6"/>
        <v>1</v>
      </c>
      <c r="BO12" s="122">
        <f t="shared" ca="1" si="7"/>
        <v>95.665000000000006</v>
      </c>
      <c r="BP12" s="122" t="e">
        <f t="shared" ca="1" si="7"/>
        <v>#N/A</v>
      </c>
      <c r="BQ12" s="122">
        <f t="shared" ca="1" si="7"/>
        <v>95.727000000000004</v>
      </c>
      <c r="BR12" s="122">
        <f t="shared" ca="1" si="7"/>
        <v>93.802000000000007</v>
      </c>
      <c r="BS12" s="122" t="e">
        <f t="shared" ca="1" si="7"/>
        <v>#N/A</v>
      </c>
      <c r="BT12" s="122">
        <f t="shared" ca="1" si="7"/>
        <v>95.968000000000004</v>
      </c>
      <c r="BU12" s="122">
        <f t="shared" ca="1" si="7"/>
        <v>96.468000000000004</v>
      </c>
      <c r="BV12" s="122" t="e">
        <f t="shared" ca="1" si="7"/>
        <v>#N/A</v>
      </c>
      <c r="BW12" s="122">
        <f t="shared" ca="1" si="7"/>
        <v>97.43</v>
      </c>
      <c r="BX12" s="123" t="str">
        <f t="shared" ca="1" si="8"/>
        <v>Std 7 1</v>
      </c>
      <c r="BY12" s="124" t="str">
        <f t="shared" ca="1" si="26"/>
        <v/>
      </c>
      <c r="BZ12" s="125" t="str">
        <f t="shared" ca="1" si="9"/>
        <v/>
      </c>
      <c r="CA12" s="125" t="str">
        <f t="shared" ca="1" si="9"/>
        <v/>
      </c>
      <c r="CB12" s="125" t="str">
        <f t="shared" ca="1" si="9"/>
        <v/>
      </c>
      <c r="CC12" s="125" t="str">
        <f t="shared" ca="1" si="9"/>
        <v/>
      </c>
      <c r="CD12" s="125" t="str">
        <f t="shared" ca="1" si="9"/>
        <v/>
      </c>
      <c r="CE12" s="125" t="str">
        <f t="shared" ca="1" si="9"/>
        <v/>
      </c>
      <c r="CF12" s="125" t="str">
        <f t="shared" ca="1" si="9"/>
        <v/>
      </c>
      <c r="CG12" s="126" t="str">
        <f t="shared" ca="1" si="9"/>
        <v/>
      </c>
      <c r="CH12" s="127" t="str">
        <f t="shared" ca="1" si="27"/>
        <v/>
      </c>
      <c r="CI12" s="127" t="str">
        <f t="shared" ca="1" si="10"/>
        <v/>
      </c>
      <c r="CJ12" s="127" t="str">
        <f t="shared" ca="1" si="10"/>
        <v/>
      </c>
      <c r="CK12" s="127" t="str">
        <f t="shared" ca="1" si="10"/>
        <v/>
      </c>
      <c r="CL12" s="127" t="str">
        <f t="shared" ca="1" si="10"/>
        <v/>
      </c>
      <c r="CM12" s="127" t="str">
        <f t="shared" ca="1" si="10"/>
        <v/>
      </c>
      <c r="CN12" s="127" t="str">
        <f t="shared" ca="1" si="10"/>
        <v/>
      </c>
      <c r="CO12" s="127" t="str">
        <f t="shared" ca="1" si="10"/>
        <v/>
      </c>
      <c r="CP12" s="127" t="str">
        <f t="shared" ca="1" si="10"/>
        <v/>
      </c>
    </row>
    <row r="13" spans="1:103" x14ac:dyDescent="0.25">
      <c r="A13" s="97">
        <f t="shared" ca="1" si="28"/>
        <v>9</v>
      </c>
      <c r="B13" s="98">
        <f t="shared" ca="1" si="29"/>
        <v>44944.589560185188</v>
      </c>
      <c r="C13" s="99" t="str">
        <f t="shared" ca="1" si="11"/>
        <v>AB-230117-02 Cal Std 8 1</v>
      </c>
      <c r="D13" s="97">
        <f t="shared" ca="1" si="12"/>
        <v>8</v>
      </c>
      <c r="E13" s="97" t="str">
        <f t="shared" ca="1" si="13"/>
        <v>M</v>
      </c>
      <c r="F13" s="97" t="str">
        <f t="shared" ca="1" si="14"/>
        <v>QC</v>
      </c>
      <c r="G13" s="100">
        <f t="shared" ca="1" si="0"/>
        <v>163.75899999999999</v>
      </c>
      <c r="H13" s="101" t="e">
        <f t="shared" ca="1" si="0"/>
        <v>#N/A</v>
      </c>
      <c r="I13" s="101">
        <f t="shared" ca="1" si="0"/>
        <v>197.42699999999999</v>
      </c>
      <c r="J13" s="101">
        <f t="shared" ca="1" si="0"/>
        <v>191.96100000000001</v>
      </c>
      <c r="K13" s="101" t="e">
        <f t="shared" ca="1" si="0"/>
        <v>#N/A</v>
      </c>
      <c r="L13" s="101">
        <f t="shared" ca="1" si="0"/>
        <v>187.35</v>
      </c>
      <c r="M13" s="101">
        <f t="shared" ca="1" si="0"/>
        <v>189.25899999999999</v>
      </c>
      <c r="N13" s="101" t="e">
        <f t="shared" ca="1" si="0"/>
        <v>#N/A</v>
      </c>
      <c r="O13" s="102">
        <f t="shared" ca="1" si="0"/>
        <v>193.114</v>
      </c>
      <c r="P13" s="103">
        <f t="shared" ca="1" si="15"/>
        <v>1</v>
      </c>
      <c r="Q13" s="100">
        <f t="shared" ca="1" si="16"/>
        <v>163.75899999999999</v>
      </c>
      <c r="R13" s="101" t="e">
        <f t="shared" ca="1" si="1"/>
        <v>#N/A</v>
      </c>
      <c r="S13" s="101">
        <f t="shared" ca="1" si="1"/>
        <v>197.42699999999999</v>
      </c>
      <c r="T13" s="101">
        <f t="shared" ca="1" si="1"/>
        <v>191.96100000000001</v>
      </c>
      <c r="U13" s="101" t="e">
        <f t="shared" ca="1" si="1"/>
        <v>#N/A</v>
      </c>
      <c r="V13" s="101">
        <f t="shared" ca="1" si="1"/>
        <v>187.35</v>
      </c>
      <c r="W13" s="101">
        <f t="shared" ca="1" si="1"/>
        <v>189.25899999999999</v>
      </c>
      <c r="X13" s="101" t="e">
        <f t="shared" ca="1" si="1"/>
        <v>#N/A</v>
      </c>
      <c r="Y13" s="102">
        <f t="shared" ca="1" si="1"/>
        <v>193.114</v>
      </c>
      <c r="Z13" s="129" t="str">
        <f t="shared" ca="1" si="17"/>
        <v>Std 8 1</v>
      </c>
      <c r="AA13" s="105" t="str">
        <f t="shared" ca="1" si="2"/>
        <v>Std 8 1</v>
      </c>
      <c r="AB13" s="105" t="str">
        <f t="shared" ca="1" si="18"/>
        <v>NA</v>
      </c>
      <c r="AC13" s="97" t="str">
        <f t="shared" ca="1" si="19"/>
        <v>Calib Std</v>
      </c>
      <c r="AD13" s="106" t="str">
        <f t="shared" ca="1" si="3"/>
        <v>No TrueV!</v>
      </c>
      <c r="AE13" s="106"/>
      <c r="AF13" s="130" t="s">
        <v>858</v>
      </c>
      <c r="AG13" s="131" t="s">
        <v>858</v>
      </c>
      <c r="AH13" s="131" t="s">
        <v>858</v>
      </c>
      <c r="AI13" s="131" t="s">
        <v>858</v>
      </c>
      <c r="AJ13" s="131" t="s">
        <v>858</v>
      </c>
      <c r="AK13" s="131" t="s">
        <v>858</v>
      </c>
      <c r="AL13" s="131" t="s">
        <v>858</v>
      </c>
      <c r="AM13" s="131" t="s">
        <v>858</v>
      </c>
      <c r="AN13" s="132" t="s">
        <v>858</v>
      </c>
      <c r="AO13" s="133"/>
      <c r="AP13" s="111" t="s">
        <v>726</v>
      </c>
      <c r="AQ13" s="134"/>
      <c r="AS13" s="69"/>
      <c r="AT13" s="69"/>
      <c r="AU13" s="113"/>
      <c r="AV13" s="114">
        <f t="shared" ca="1" si="20"/>
        <v>355650</v>
      </c>
      <c r="AW13" s="115">
        <f t="shared" ca="1" si="4"/>
        <v>943092</v>
      </c>
      <c r="AX13" s="115">
        <f t="shared" ca="1" si="4"/>
        <v>1298685</v>
      </c>
      <c r="AY13" s="115">
        <f t="shared" ca="1" si="4"/>
        <v>7138944</v>
      </c>
      <c r="AZ13" s="115">
        <f t="shared" ca="1" si="4"/>
        <v>3257272</v>
      </c>
      <c r="BA13" s="115">
        <f t="shared" ca="1" si="4"/>
        <v>27803507</v>
      </c>
      <c r="BB13" s="115">
        <f t="shared" ca="1" si="4"/>
        <v>31218635</v>
      </c>
      <c r="BC13" s="115">
        <f t="shared" ca="1" si="4"/>
        <v>3648036</v>
      </c>
      <c r="BD13" s="116">
        <f t="shared" ca="1" si="4"/>
        <v>32156115</v>
      </c>
      <c r="BE13" s="117"/>
      <c r="BF13" s="118">
        <f t="shared" ca="1" si="21"/>
        <v>9</v>
      </c>
      <c r="BG13" s="118" t="str">
        <f t="shared" ca="1" si="22"/>
        <v/>
      </c>
      <c r="BH13" s="118" t="str">
        <f t="shared" ca="1" si="23"/>
        <v/>
      </c>
      <c r="BI13" s="118" t="str">
        <f t="shared" ca="1" si="24"/>
        <v/>
      </c>
      <c r="BK13" s="119">
        <f t="shared" ca="1" si="25"/>
        <v>9</v>
      </c>
      <c r="BL13" s="120" t="str">
        <f ca="1">IFERROR(INDEX($C$5:$C$999,MATCH(SMALL($BF$5:$BF$999,ROWS($BL$5:$BL13)),$BF$5:$BF$999,0)),"")</f>
        <v>AB-230117-02 Cal Std 8 1</v>
      </c>
      <c r="BM13" s="121" t="str">
        <f t="shared" ca="1" si="5"/>
        <v>M</v>
      </c>
      <c r="BN13" s="121">
        <f t="shared" ca="1" si="6"/>
        <v>1</v>
      </c>
      <c r="BO13" s="122">
        <f t="shared" ca="1" si="7"/>
        <v>163.75899999999999</v>
      </c>
      <c r="BP13" s="122" t="e">
        <f t="shared" ca="1" si="7"/>
        <v>#N/A</v>
      </c>
      <c r="BQ13" s="122">
        <f t="shared" ca="1" si="7"/>
        <v>197.42699999999999</v>
      </c>
      <c r="BR13" s="122">
        <f t="shared" ca="1" si="7"/>
        <v>191.96100000000001</v>
      </c>
      <c r="BS13" s="122" t="e">
        <f t="shared" ca="1" si="7"/>
        <v>#N/A</v>
      </c>
      <c r="BT13" s="122">
        <f t="shared" ca="1" si="7"/>
        <v>187.35</v>
      </c>
      <c r="BU13" s="122">
        <f t="shared" ca="1" si="7"/>
        <v>189.25899999999999</v>
      </c>
      <c r="BV13" s="122" t="e">
        <f t="shared" ca="1" si="7"/>
        <v>#N/A</v>
      </c>
      <c r="BW13" s="122">
        <f t="shared" ca="1" si="7"/>
        <v>193.114</v>
      </c>
      <c r="BX13" s="123" t="str">
        <f t="shared" ca="1" si="8"/>
        <v>Std 8 1</v>
      </c>
      <c r="BY13" s="124" t="str">
        <f t="shared" ca="1" si="26"/>
        <v/>
      </c>
      <c r="BZ13" s="125" t="str">
        <f t="shared" ca="1" si="9"/>
        <v/>
      </c>
      <c r="CA13" s="125" t="str">
        <f t="shared" ca="1" si="9"/>
        <v/>
      </c>
      <c r="CB13" s="125" t="str">
        <f t="shared" ca="1" si="9"/>
        <v/>
      </c>
      <c r="CC13" s="125" t="str">
        <f t="shared" ca="1" si="9"/>
        <v/>
      </c>
      <c r="CD13" s="125" t="str">
        <f t="shared" ca="1" si="9"/>
        <v/>
      </c>
      <c r="CE13" s="125" t="str">
        <f t="shared" ca="1" si="9"/>
        <v/>
      </c>
      <c r="CF13" s="125" t="str">
        <f t="shared" ca="1" si="9"/>
        <v/>
      </c>
      <c r="CG13" s="126" t="str">
        <f t="shared" ca="1" si="9"/>
        <v/>
      </c>
      <c r="CH13" s="127" t="str">
        <f t="shared" ca="1" si="27"/>
        <v/>
      </c>
      <c r="CI13" s="127" t="str">
        <f t="shared" ca="1" si="10"/>
        <v/>
      </c>
      <c r="CJ13" s="127" t="str">
        <f t="shared" ca="1" si="10"/>
        <v/>
      </c>
      <c r="CK13" s="127" t="str">
        <f t="shared" ca="1" si="10"/>
        <v/>
      </c>
      <c r="CL13" s="127" t="str">
        <f t="shared" ca="1" si="10"/>
        <v/>
      </c>
      <c r="CM13" s="127" t="str">
        <f t="shared" ca="1" si="10"/>
        <v/>
      </c>
      <c r="CN13" s="127" t="str">
        <f t="shared" ca="1" si="10"/>
        <v/>
      </c>
      <c r="CO13" s="127" t="str">
        <f t="shared" ca="1" si="10"/>
        <v/>
      </c>
      <c r="CP13" s="127" t="str">
        <f t="shared" ca="1" si="10"/>
        <v/>
      </c>
    </row>
    <row r="14" spans="1:103" x14ac:dyDescent="0.25">
      <c r="A14" s="97">
        <f t="shared" ca="1" si="28"/>
        <v>10</v>
      </c>
      <c r="B14" s="98">
        <f t="shared" ca="1" si="29"/>
        <v>44944.608356481483</v>
      </c>
      <c r="C14" s="99" t="str">
        <f t="shared" ca="1" si="11"/>
        <v>AB-230117-02 Cal Std 9 1</v>
      </c>
      <c r="D14" s="97">
        <f t="shared" ca="1" si="12"/>
        <v>9</v>
      </c>
      <c r="E14" s="97" t="str">
        <f t="shared" ca="1" si="13"/>
        <v>M</v>
      </c>
      <c r="F14" s="97" t="str">
        <f t="shared" ca="1" si="14"/>
        <v>QC</v>
      </c>
      <c r="G14" s="100">
        <f t="shared" ca="1" si="0"/>
        <v>328.94799999999998</v>
      </c>
      <c r="H14" s="101" t="e">
        <f t="shared" ca="1" si="0"/>
        <v>#N/A</v>
      </c>
      <c r="I14" s="101">
        <f t="shared" ca="1" si="0"/>
        <v>402.77300000000002</v>
      </c>
      <c r="J14" s="101">
        <f t="shared" ca="1" si="0"/>
        <v>384.68700000000001</v>
      </c>
      <c r="K14" s="101" t="e">
        <f t="shared" ca="1" si="0"/>
        <v>#N/A</v>
      </c>
      <c r="L14" s="101">
        <f t="shared" ca="1" si="0"/>
        <v>378.81599999999997</v>
      </c>
      <c r="M14" s="101">
        <f t="shared" ca="1" si="0"/>
        <v>386.33600000000001</v>
      </c>
      <c r="N14" s="101" t="e">
        <f t="shared" ca="1" si="0"/>
        <v>#N/A</v>
      </c>
      <c r="O14" s="102">
        <f t="shared" ca="1" si="0"/>
        <v>385.495</v>
      </c>
      <c r="P14" s="103">
        <f t="shared" ca="1" si="15"/>
        <v>1</v>
      </c>
      <c r="Q14" s="100">
        <f t="shared" ca="1" si="16"/>
        <v>328.94799999999998</v>
      </c>
      <c r="R14" s="101" t="e">
        <f t="shared" ca="1" si="1"/>
        <v>#N/A</v>
      </c>
      <c r="S14" s="101">
        <f t="shared" ca="1" si="1"/>
        <v>402.77300000000002</v>
      </c>
      <c r="T14" s="101">
        <f t="shared" ca="1" si="1"/>
        <v>384.68700000000001</v>
      </c>
      <c r="U14" s="101" t="e">
        <f t="shared" ca="1" si="1"/>
        <v>#N/A</v>
      </c>
      <c r="V14" s="101">
        <f t="shared" ca="1" si="1"/>
        <v>378.81599999999997</v>
      </c>
      <c r="W14" s="101">
        <f t="shared" ca="1" si="1"/>
        <v>386.33600000000001</v>
      </c>
      <c r="X14" s="101" t="e">
        <f t="shared" ca="1" si="1"/>
        <v>#N/A</v>
      </c>
      <c r="Y14" s="102">
        <f t="shared" ca="1" si="1"/>
        <v>385.495</v>
      </c>
      <c r="Z14" s="129" t="str">
        <f t="shared" ca="1" si="17"/>
        <v>Std 9 1</v>
      </c>
      <c r="AA14" s="105" t="str">
        <f t="shared" ca="1" si="2"/>
        <v>Std 9 1</v>
      </c>
      <c r="AB14" s="105" t="str">
        <f t="shared" ca="1" si="18"/>
        <v>NA</v>
      </c>
      <c r="AC14" s="97" t="str">
        <f t="shared" ca="1" si="19"/>
        <v>Calib Std</v>
      </c>
      <c r="AD14" s="106" t="str">
        <f t="shared" ca="1" si="3"/>
        <v>No TrueV!</v>
      </c>
      <c r="AE14" s="106"/>
      <c r="AF14" s="130" t="s">
        <v>858</v>
      </c>
      <c r="AG14" s="131" t="s">
        <v>858</v>
      </c>
      <c r="AH14" s="131" t="s">
        <v>858</v>
      </c>
      <c r="AI14" s="131" t="s">
        <v>858</v>
      </c>
      <c r="AJ14" s="131" t="s">
        <v>858</v>
      </c>
      <c r="AK14" s="131" t="s">
        <v>858</v>
      </c>
      <c r="AL14" s="131" t="s">
        <v>858</v>
      </c>
      <c r="AM14" s="131" t="s">
        <v>858</v>
      </c>
      <c r="AN14" s="132" t="s">
        <v>858</v>
      </c>
      <c r="AO14" s="133"/>
      <c r="AP14" s="111" t="s">
        <v>730</v>
      </c>
      <c r="AQ14" s="134"/>
      <c r="AS14" s="69"/>
      <c r="AT14" s="69"/>
      <c r="AU14" s="113"/>
      <c r="AV14" s="114">
        <f t="shared" ca="1" si="20"/>
        <v>307127</v>
      </c>
      <c r="AW14" s="115">
        <f t="shared" ca="1" si="4"/>
        <v>823849</v>
      </c>
      <c r="AX14" s="115">
        <f t="shared" ca="1" si="4"/>
        <v>1263633</v>
      </c>
      <c r="AY14" s="115">
        <f t="shared" ca="1" si="4"/>
        <v>6821542</v>
      </c>
      <c r="AZ14" s="115">
        <f t="shared" ca="1" si="4"/>
        <v>2689261</v>
      </c>
      <c r="BA14" s="115">
        <f t="shared" ca="1" si="4"/>
        <v>23663020</v>
      </c>
      <c r="BB14" s="115">
        <f t="shared" ca="1" si="4"/>
        <v>25709605</v>
      </c>
      <c r="BC14" s="115">
        <f t="shared" ca="1" si="4"/>
        <v>2894577</v>
      </c>
      <c r="BD14" s="116">
        <f t="shared" ca="1" si="4"/>
        <v>26016671</v>
      </c>
      <c r="BE14" s="117"/>
      <c r="BF14" s="118">
        <f t="shared" ca="1" si="21"/>
        <v>10</v>
      </c>
      <c r="BG14" s="118" t="str">
        <f t="shared" ca="1" si="22"/>
        <v/>
      </c>
      <c r="BH14" s="118" t="str">
        <f t="shared" ca="1" si="23"/>
        <v/>
      </c>
      <c r="BI14" s="118" t="str">
        <f t="shared" ca="1" si="24"/>
        <v/>
      </c>
      <c r="BK14" s="119">
        <f t="shared" ca="1" si="25"/>
        <v>10</v>
      </c>
      <c r="BL14" s="120" t="str">
        <f ca="1">IFERROR(INDEX($C$5:$C$999,MATCH(SMALL($BF$5:$BF$999,ROWS($BL$5:$BL14)),$BF$5:$BF$999,0)),"")</f>
        <v>AB-230117-02 Cal Std 9 1</v>
      </c>
      <c r="BM14" s="121" t="str">
        <f t="shared" ca="1" si="5"/>
        <v>M</v>
      </c>
      <c r="BN14" s="121">
        <f t="shared" ca="1" si="6"/>
        <v>1</v>
      </c>
      <c r="BO14" s="122">
        <f t="shared" ca="1" si="7"/>
        <v>328.94799999999998</v>
      </c>
      <c r="BP14" s="122" t="e">
        <f t="shared" ca="1" si="7"/>
        <v>#N/A</v>
      </c>
      <c r="BQ14" s="122">
        <f t="shared" ca="1" si="7"/>
        <v>402.77300000000002</v>
      </c>
      <c r="BR14" s="122">
        <f t="shared" ca="1" si="7"/>
        <v>384.68700000000001</v>
      </c>
      <c r="BS14" s="122" t="e">
        <f t="shared" ca="1" si="7"/>
        <v>#N/A</v>
      </c>
      <c r="BT14" s="122">
        <f t="shared" ca="1" si="7"/>
        <v>378.81599999999997</v>
      </c>
      <c r="BU14" s="122">
        <f t="shared" ca="1" si="7"/>
        <v>386.33600000000001</v>
      </c>
      <c r="BV14" s="122" t="e">
        <f t="shared" ca="1" si="7"/>
        <v>#N/A</v>
      </c>
      <c r="BW14" s="122">
        <f t="shared" ca="1" si="7"/>
        <v>385.495</v>
      </c>
      <c r="BX14" s="123" t="str">
        <f t="shared" ca="1" si="8"/>
        <v>Std 9 1</v>
      </c>
      <c r="BY14" s="124" t="str">
        <f t="shared" ca="1" si="26"/>
        <v/>
      </c>
      <c r="BZ14" s="125" t="str">
        <f t="shared" ca="1" si="9"/>
        <v/>
      </c>
      <c r="CA14" s="125" t="str">
        <f t="shared" ca="1" si="9"/>
        <v/>
      </c>
      <c r="CB14" s="125" t="str">
        <f t="shared" ca="1" si="9"/>
        <v/>
      </c>
      <c r="CC14" s="125" t="str">
        <f t="shared" ca="1" si="9"/>
        <v/>
      </c>
      <c r="CD14" s="125" t="str">
        <f t="shared" ca="1" si="9"/>
        <v/>
      </c>
      <c r="CE14" s="125" t="str">
        <f t="shared" ca="1" si="9"/>
        <v/>
      </c>
      <c r="CF14" s="125" t="str">
        <f t="shared" ca="1" si="9"/>
        <v/>
      </c>
      <c r="CG14" s="126" t="str">
        <f t="shared" ca="1" si="9"/>
        <v/>
      </c>
      <c r="CH14" s="127" t="str">
        <f t="shared" ca="1" si="27"/>
        <v/>
      </c>
      <c r="CI14" s="127" t="str">
        <f t="shared" ca="1" si="10"/>
        <v/>
      </c>
      <c r="CJ14" s="127" t="str">
        <f t="shared" ca="1" si="10"/>
        <v/>
      </c>
      <c r="CK14" s="127" t="str">
        <f t="shared" ca="1" si="10"/>
        <v/>
      </c>
      <c r="CL14" s="127" t="str">
        <f t="shared" ca="1" si="10"/>
        <v/>
      </c>
      <c r="CM14" s="127" t="str">
        <f t="shared" ca="1" si="10"/>
        <v/>
      </c>
      <c r="CN14" s="127" t="str">
        <f t="shared" ca="1" si="10"/>
        <v/>
      </c>
      <c r="CO14" s="127" t="str">
        <f t="shared" ca="1" si="10"/>
        <v/>
      </c>
      <c r="CP14" s="127" t="str">
        <f t="shared" ca="1" si="10"/>
        <v/>
      </c>
    </row>
    <row r="15" spans="1:103" x14ac:dyDescent="0.25">
      <c r="A15" s="97">
        <f t="shared" ca="1" si="28"/>
        <v>11</v>
      </c>
      <c r="B15" s="98">
        <f t="shared" ca="1" si="29"/>
        <v>44944.627164351848</v>
      </c>
      <c r="C15" s="99" t="str">
        <f t="shared" ca="1" si="11"/>
        <v>AB-230117-02 Cal Std 10 1</v>
      </c>
      <c r="D15" s="97">
        <f t="shared" ca="1" si="12"/>
        <v>10</v>
      </c>
      <c r="E15" s="97" t="str">
        <f t="shared" ca="1" si="13"/>
        <v>M</v>
      </c>
      <c r="F15" s="97" t="str">
        <f t="shared" ca="1" si="14"/>
        <v>QC</v>
      </c>
      <c r="G15" s="100">
        <f t="shared" ca="1" si="0"/>
        <v>951.41300000000001</v>
      </c>
      <c r="H15" s="101" t="e">
        <f t="shared" ca="1" si="0"/>
        <v>#N/A</v>
      </c>
      <c r="I15" s="101">
        <f t="shared" ca="1" si="0"/>
        <v>1029.8610000000001</v>
      </c>
      <c r="J15" s="101">
        <f t="shared" ca="1" si="0"/>
        <v>1001.157</v>
      </c>
      <c r="K15" s="101" t="e">
        <f t="shared" ca="1" si="0"/>
        <v>#N/A</v>
      </c>
      <c r="L15" s="101">
        <f t="shared" ca="1" si="0"/>
        <v>980.95500000000004</v>
      </c>
      <c r="M15" s="101">
        <f t="shared" ca="1" si="0"/>
        <v>982.02099999999996</v>
      </c>
      <c r="N15" s="101" t="e">
        <f t="shared" ca="1" si="0"/>
        <v>#N/A</v>
      </c>
      <c r="O15" s="102">
        <f t="shared" ca="1" si="0"/>
        <v>972.28499999999997</v>
      </c>
      <c r="P15" s="103">
        <f t="shared" ca="1" si="15"/>
        <v>1</v>
      </c>
      <c r="Q15" s="100">
        <f t="shared" ca="1" si="16"/>
        <v>951.41300000000001</v>
      </c>
      <c r="R15" s="101" t="e">
        <f t="shared" ca="1" si="1"/>
        <v>#N/A</v>
      </c>
      <c r="S15" s="101">
        <f t="shared" ca="1" si="1"/>
        <v>1029.8610000000001</v>
      </c>
      <c r="T15" s="101">
        <f t="shared" ca="1" si="1"/>
        <v>1001.157</v>
      </c>
      <c r="U15" s="101" t="e">
        <f t="shared" ca="1" si="1"/>
        <v>#N/A</v>
      </c>
      <c r="V15" s="101">
        <f t="shared" ca="1" si="1"/>
        <v>980.95500000000004</v>
      </c>
      <c r="W15" s="101">
        <f t="shared" ca="1" si="1"/>
        <v>982.02099999999996</v>
      </c>
      <c r="X15" s="101" t="e">
        <f t="shared" ca="1" si="1"/>
        <v>#N/A</v>
      </c>
      <c r="Y15" s="102">
        <f t="shared" ca="1" si="1"/>
        <v>972.28499999999997</v>
      </c>
      <c r="Z15" s="129" t="str">
        <f t="shared" ca="1" si="17"/>
        <v>Std 10 1</v>
      </c>
      <c r="AA15" s="105" t="str">
        <f t="shared" ca="1" si="2"/>
        <v>Std 10 1</v>
      </c>
      <c r="AB15" s="105" t="str">
        <f t="shared" ca="1" si="18"/>
        <v>NA</v>
      </c>
      <c r="AC15" s="97" t="str">
        <f t="shared" ca="1" si="19"/>
        <v>Calib Std</v>
      </c>
      <c r="AD15" s="106" t="str">
        <f t="shared" ca="1" si="3"/>
        <v>No TrueV!</v>
      </c>
      <c r="AE15" s="106"/>
      <c r="AF15" s="130" t="s">
        <v>858</v>
      </c>
      <c r="AG15" s="131" t="s">
        <v>858</v>
      </c>
      <c r="AH15" s="131" t="s">
        <v>858</v>
      </c>
      <c r="AI15" s="131" t="s">
        <v>858</v>
      </c>
      <c r="AJ15" s="131" t="s">
        <v>858</v>
      </c>
      <c r="AK15" s="131" t="s">
        <v>858</v>
      </c>
      <c r="AL15" s="131" t="s">
        <v>858</v>
      </c>
      <c r="AM15" s="131" t="s">
        <v>704</v>
      </c>
      <c r="AN15" s="132" t="s">
        <v>704</v>
      </c>
      <c r="AO15" s="133"/>
      <c r="AP15" s="111" t="s">
        <v>734</v>
      </c>
      <c r="AQ15" s="134"/>
      <c r="AS15" s="69"/>
      <c r="AT15" s="69"/>
      <c r="AU15" s="113"/>
      <c r="AV15" s="114">
        <f t="shared" ca="1" si="20"/>
        <v>355318</v>
      </c>
      <c r="AW15" s="115">
        <f t="shared" ca="1" si="4"/>
        <v>735204</v>
      </c>
      <c r="AX15" s="115">
        <f t="shared" ca="1" si="4"/>
        <v>1166714</v>
      </c>
      <c r="AY15" s="115">
        <f t="shared" ca="1" si="4"/>
        <v>5884437</v>
      </c>
      <c r="AZ15" s="115">
        <f t="shared" ca="1" si="4"/>
        <v>1848502</v>
      </c>
      <c r="BA15" s="115">
        <f t="shared" ca="1" si="4"/>
        <v>16194891</v>
      </c>
      <c r="BB15" s="115">
        <f t="shared" ca="1" si="4"/>
        <v>16620897</v>
      </c>
      <c r="BC15" s="115">
        <f t="shared" ca="1" si="4"/>
        <v>1890722</v>
      </c>
      <c r="BD15" s="116">
        <f t="shared" ca="1" si="4"/>
        <v>16098522</v>
      </c>
      <c r="BE15" s="117"/>
      <c r="BF15" s="118">
        <f t="shared" ca="1" si="21"/>
        <v>11</v>
      </c>
      <c r="BG15" s="118" t="str">
        <f t="shared" ca="1" si="22"/>
        <v/>
      </c>
      <c r="BH15" s="118" t="str">
        <f t="shared" ca="1" si="23"/>
        <v/>
      </c>
      <c r="BI15" s="118" t="str">
        <f t="shared" ca="1" si="24"/>
        <v/>
      </c>
      <c r="BK15" s="119">
        <f t="shared" ca="1" si="25"/>
        <v>11</v>
      </c>
      <c r="BL15" s="120" t="str">
        <f ca="1">IFERROR(INDEX($C$5:$C$999,MATCH(SMALL($BF$5:$BF$999,ROWS($BL$5:$BL15)),$BF$5:$BF$999,0)),"")</f>
        <v>AB-230117-02 Cal Std 10 1</v>
      </c>
      <c r="BM15" s="121" t="str">
        <f t="shared" ca="1" si="5"/>
        <v>M</v>
      </c>
      <c r="BN15" s="121">
        <f t="shared" ca="1" si="6"/>
        <v>1</v>
      </c>
      <c r="BO15" s="122">
        <f t="shared" ca="1" si="7"/>
        <v>951.41300000000001</v>
      </c>
      <c r="BP15" s="122" t="e">
        <f t="shared" ca="1" si="7"/>
        <v>#N/A</v>
      </c>
      <c r="BQ15" s="122">
        <f t="shared" ca="1" si="7"/>
        <v>1029.8610000000001</v>
      </c>
      <c r="BR15" s="122">
        <f t="shared" ca="1" si="7"/>
        <v>1001.157</v>
      </c>
      <c r="BS15" s="122" t="e">
        <f t="shared" ca="1" si="7"/>
        <v>#N/A</v>
      </c>
      <c r="BT15" s="122">
        <f t="shared" ca="1" si="7"/>
        <v>980.95500000000004</v>
      </c>
      <c r="BU15" s="122">
        <f t="shared" ca="1" si="7"/>
        <v>982.02099999999996</v>
      </c>
      <c r="BV15" s="122" t="e">
        <f t="shared" ca="1" si="7"/>
        <v>#N/A</v>
      </c>
      <c r="BW15" s="122">
        <f t="shared" ca="1" si="7"/>
        <v>972.28499999999997</v>
      </c>
      <c r="BX15" s="123" t="str">
        <f t="shared" ca="1" si="8"/>
        <v>Std 10 1</v>
      </c>
      <c r="BY15" s="124" t="str">
        <f t="shared" ca="1" si="26"/>
        <v/>
      </c>
      <c r="BZ15" s="125" t="str">
        <f t="shared" ca="1" si="9"/>
        <v/>
      </c>
      <c r="CA15" s="125" t="str">
        <f t="shared" ca="1" si="9"/>
        <v/>
      </c>
      <c r="CB15" s="125" t="str">
        <f t="shared" ca="1" si="9"/>
        <v/>
      </c>
      <c r="CC15" s="125" t="str">
        <f t="shared" ca="1" si="9"/>
        <v/>
      </c>
      <c r="CD15" s="125" t="str">
        <f t="shared" ca="1" si="9"/>
        <v/>
      </c>
      <c r="CE15" s="125" t="str">
        <f t="shared" ca="1" si="9"/>
        <v/>
      </c>
      <c r="CF15" s="125" t="str">
        <f t="shared" ca="1" si="9"/>
        <v/>
      </c>
      <c r="CG15" s="126" t="str">
        <f t="shared" ca="1" si="9"/>
        <v/>
      </c>
      <c r="CH15" s="127" t="str">
        <f t="shared" ca="1" si="27"/>
        <v/>
      </c>
      <c r="CI15" s="127" t="str">
        <f t="shared" ca="1" si="10"/>
        <v/>
      </c>
      <c r="CJ15" s="127" t="str">
        <f t="shared" ca="1" si="10"/>
        <v/>
      </c>
      <c r="CK15" s="127" t="str">
        <f t="shared" ca="1" si="10"/>
        <v/>
      </c>
      <c r="CL15" s="127" t="str">
        <f t="shared" ca="1" si="10"/>
        <v/>
      </c>
      <c r="CM15" s="127" t="str">
        <f t="shared" ca="1" si="10"/>
        <v/>
      </c>
      <c r="CN15" s="127" t="str">
        <f t="shared" ca="1" si="10"/>
        <v/>
      </c>
      <c r="CO15" s="127" t="str">
        <f t="shared" ca="1" si="10"/>
        <v/>
      </c>
      <c r="CP15" s="127" t="str">
        <f t="shared" ca="1" si="10"/>
        <v/>
      </c>
    </row>
    <row r="16" spans="1:103" x14ac:dyDescent="0.25">
      <c r="A16" s="97">
        <f t="shared" ca="1" si="28"/>
        <v>12</v>
      </c>
      <c r="B16" s="98">
        <f t="shared" ca="1" si="29"/>
        <v>44944.645972222221</v>
      </c>
      <c r="C16" s="99" t="str">
        <f t="shared" ca="1" si="11"/>
        <v>AB-230117-02 Cal Std 11 1</v>
      </c>
      <c r="D16" s="97">
        <f t="shared" ca="1" si="12"/>
        <v>11</v>
      </c>
      <c r="E16" s="97" t="str">
        <f t="shared" ca="1" si="13"/>
        <v>M</v>
      </c>
      <c r="F16" s="97" t="str">
        <f t="shared" ca="1" si="14"/>
        <v>QC</v>
      </c>
      <c r="G16" s="100">
        <f t="shared" ca="1" si="0"/>
        <v>1822.989</v>
      </c>
      <c r="H16" s="101" t="e">
        <f t="shared" ca="1" si="0"/>
        <v>#N/A</v>
      </c>
      <c r="I16" s="101">
        <f t="shared" ca="1" si="0"/>
        <v>2030.625</v>
      </c>
      <c r="J16" s="101">
        <f t="shared" ca="1" si="0"/>
        <v>1991.1949999999999</v>
      </c>
      <c r="K16" s="101" t="e">
        <f t="shared" ca="1" si="0"/>
        <v>#N/A</v>
      </c>
      <c r="L16" s="101">
        <f t="shared" ca="1" si="0"/>
        <v>1905.749</v>
      </c>
      <c r="M16" s="101">
        <f t="shared" ca="1" si="0"/>
        <v>1944.508</v>
      </c>
      <c r="N16" s="101" t="e">
        <f t="shared" ca="1" si="0"/>
        <v>#N/A</v>
      </c>
      <c r="O16" s="102">
        <f t="shared" ca="1" si="0"/>
        <v>1949.845</v>
      </c>
      <c r="P16" s="103">
        <f t="shared" ca="1" si="15"/>
        <v>1</v>
      </c>
      <c r="Q16" s="100">
        <f t="shared" ca="1" si="16"/>
        <v>1822.989</v>
      </c>
      <c r="R16" s="101" t="e">
        <f t="shared" ca="1" si="1"/>
        <v>#N/A</v>
      </c>
      <c r="S16" s="101">
        <f t="shared" ca="1" si="1"/>
        <v>2030.625</v>
      </c>
      <c r="T16" s="101">
        <f t="shared" ca="1" si="1"/>
        <v>1991.1949999999999</v>
      </c>
      <c r="U16" s="101" t="e">
        <f t="shared" ca="1" si="1"/>
        <v>#N/A</v>
      </c>
      <c r="V16" s="101">
        <f t="shared" ca="1" si="1"/>
        <v>1905.749</v>
      </c>
      <c r="W16" s="101">
        <f t="shared" ca="1" si="1"/>
        <v>1944.508</v>
      </c>
      <c r="X16" s="101" t="e">
        <f t="shared" ca="1" si="1"/>
        <v>#N/A</v>
      </c>
      <c r="Y16" s="102">
        <f t="shared" ca="1" si="1"/>
        <v>1949.845</v>
      </c>
      <c r="Z16" s="129" t="str">
        <f t="shared" ca="1" si="17"/>
        <v>Std 11 1</v>
      </c>
      <c r="AA16" s="105" t="str">
        <f t="shared" ca="1" si="2"/>
        <v>Std 11 1</v>
      </c>
      <c r="AB16" s="105" t="str">
        <f t="shared" ca="1" si="18"/>
        <v>NA</v>
      </c>
      <c r="AC16" s="97" t="str">
        <f t="shared" ca="1" si="19"/>
        <v>Calib Std</v>
      </c>
      <c r="AD16" s="106" t="str">
        <f t="shared" ca="1" si="3"/>
        <v>No TrueV!</v>
      </c>
      <c r="AE16" s="106"/>
      <c r="AF16" s="130" t="s">
        <v>858</v>
      </c>
      <c r="AG16" s="131" t="s">
        <v>858</v>
      </c>
      <c r="AH16" s="131" t="s">
        <v>858</v>
      </c>
      <c r="AI16" s="131" t="s">
        <v>858</v>
      </c>
      <c r="AJ16" s="131" t="s">
        <v>704</v>
      </c>
      <c r="AK16" s="131" t="s">
        <v>704</v>
      </c>
      <c r="AL16" s="131" t="s">
        <v>704</v>
      </c>
      <c r="AM16" s="131" t="s">
        <v>704</v>
      </c>
      <c r="AN16" s="132" t="s">
        <v>704</v>
      </c>
      <c r="AO16" s="133"/>
      <c r="AP16" s="111" t="s">
        <v>738</v>
      </c>
      <c r="AQ16" s="134"/>
      <c r="AS16" s="69"/>
      <c r="AT16" s="69"/>
      <c r="AU16" s="113"/>
      <c r="AV16" s="114">
        <f t="shared" ca="1" si="20"/>
        <v>399743</v>
      </c>
      <c r="AW16" s="115">
        <f t="shared" ca="1" si="4"/>
        <v>743175</v>
      </c>
      <c r="AX16" s="115">
        <f t="shared" ca="1" si="4"/>
        <v>930811</v>
      </c>
      <c r="AY16" s="115">
        <f t="shared" ca="1" si="4"/>
        <v>4663536</v>
      </c>
      <c r="AZ16" s="115">
        <f t="shared" ca="1" si="4"/>
        <v>1182015</v>
      </c>
      <c r="BA16" s="115">
        <f t="shared" ca="1" si="4"/>
        <v>10669119</v>
      </c>
      <c r="BB16" s="115">
        <f t="shared" ca="1" si="4"/>
        <v>10205299</v>
      </c>
      <c r="BC16" s="115">
        <f t="shared" ca="1" si="4"/>
        <v>1117397</v>
      </c>
      <c r="BD16" s="116">
        <f t="shared" ca="1" si="4"/>
        <v>9992543</v>
      </c>
      <c r="BE16" s="117"/>
      <c r="BF16" s="118">
        <f t="shared" ca="1" si="21"/>
        <v>12</v>
      </c>
      <c r="BG16" s="118" t="str">
        <f t="shared" ca="1" si="22"/>
        <v/>
      </c>
      <c r="BH16" s="118" t="str">
        <f t="shared" ca="1" si="23"/>
        <v/>
      </c>
      <c r="BI16" s="118" t="str">
        <f t="shared" ca="1" si="24"/>
        <v/>
      </c>
      <c r="BK16" s="119">
        <f t="shared" ca="1" si="25"/>
        <v>12</v>
      </c>
      <c r="BL16" s="120" t="str">
        <f ca="1">IFERROR(INDEX($C$5:$C$999,MATCH(SMALL($BF$5:$BF$999,ROWS($BL$5:$BL16)),$BF$5:$BF$999,0)),"")</f>
        <v>AB-230117-02 Cal Std 11 1</v>
      </c>
      <c r="BM16" s="121" t="str">
        <f t="shared" ca="1" si="5"/>
        <v>M</v>
      </c>
      <c r="BN16" s="121">
        <f t="shared" ca="1" si="6"/>
        <v>1</v>
      </c>
      <c r="BO16" s="122">
        <f t="shared" ca="1" si="7"/>
        <v>1822.989</v>
      </c>
      <c r="BP16" s="122" t="e">
        <f t="shared" ca="1" si="7"/>
        <v>#N/A</v>
      </c>
      <c r="BQ16" s="122">
        <f t="shared" ca="1" si="7"/>
        <v>2030.625</v>
      </c>
      <c r="BR16" s="122">
        <f t="shared" ca="1" si="7"/>
        <v>1991.1949999999999</v>
      </c>
      <c r="BS16" s="122" t="e">
        <f t="shared" ca="1" si="7"/>
        <v>#N/A</v>
      </c>
      <c r="BT16" s="122">
        <f t="shared" ca="1" si="7"/>
        <v>1905.749</v>
      </c>
      <c r="BU16" s="122">
        <f t="shared" ca="1" si="7"/>
        <v>1944.508</v>
      </c>
      <c r="BV16" s="122" t="e">
        <f t="shared" ca="1" si="7"/>
        <v>#N/A</v>
      </c>
      <c r="BW16" s="122">
        <f t="shared" ca="1" si="7"/>
        <v>1949.845</v>
      </c>
      <c r="BX16" s="123" t="str">
        <f t="shared" ca="1" si="8"/>
        <v>Std 11 1</v>
      </c>
      <c r="BY16" s="124" t="str">
        <f t="shared" ca="1" si="26"/>
        <v/>
      </c>
      <c r="BZ16" s="125" t="str">
        <f t="shared" ca="1" si="9"/>
        <v/>
      </c>
      <c r="CA16" s="125" t="str">
        <f t="shared" ca="1" si="9"/>
        <v/>
      </c>
      <c r="CB16" s="125" t="str">
        <f t="shared" ca="1" si="9"/>
        <v/>
      </c>
      <c r="CC16" s="125" t="str">
        <f t="shared" ca="1" si="9"/>
        <v/>
      </c>
      <c r="CD16" s="125" t="str">
        <f t="shared" ca="1" si="9"/>
        <v/>
      </c>
      <c r="CE16" s="125" t="str">
        <f t="shared" ca="1" si="9"/>
        <v/>
      </c>
      <c r="CF16" s="125" t="str">
        <f t="shared" ca="1" si="9"/>
        <v/>
      </c>
      <c r="CG16" s="126" t="str">
        <f t="shared" ca="1" si="9"/>
        <v/>
      </c>
      <c r="CH16" s="127" t="str">
        <f t="shared" ca="1" si="27"/>
        <v/>
      </c>
      <c r="CI16" s="127" t="str">
        <f t="shared" ca="1" si="10"/>
        <v/>
      </c>
      <c r="CJ16" s="127" t="str">
        <f t="shared" ca="1" si="10"/>
        <v/>
      </c>
      <c r="CK16" s="127" t="str">
        <f t="shared" ca="1" si="10"/>
        <v/>
      </c>
      <c r="CL16" s="127" t="str">
        <f t="shared" ca="1" si="10"/>
        <v/>
      </c>
      <c r="CM16" s="127" t="str">
        <f t="shared" ca="1" si="10"/>
        <v/>
      </c>
      <c r="CN16" s="127" t="str">
        <f t="shared" ca="1" si="10"/>
        <v/>
      </c>
      <c r="CO16" s="127" t="str">
        <f t="shared" ca="1" si="10"/>
        <v/>
      </c>
      <c r="CP16" s="127" t="str">
        <f t="shared" ca="1" si="10"/>
        <v/>
      </c>
    </row>
    <row r="17" spans="1:97" x14ac:dyDescent="0.25">
      <c r="A17" s="97">
        <f t="shared" ca="1" si="28"/>
        <v>13</v>
      </c>
      <c r="B17" s="98">
        <f t="shared" ca="1" si="29"/>
        <v>44944.664756944447</v>
      </c>
      <c r="C17" s="99" t="str">
        <f t="shared" ca="1" si="11"/>
        <v>AB-230117-02 Cal Std 12 1</v>
      </c>
      <c r="D17" s="97">
        <f t="shared" ca="1" si="12"/>
        <v>12</v>
      </c>
      <c r="E17" s="97" t="str">
        <f t="shared" ca="1" si="13"/>
        <v>M</v>
      </c>
      <c r="F17" s="97" t="str">
        <f t="shared" ca="1" si="14"/>
        <v>QC</v>
      </c>
      <c r="G17" s="100">
        <f t="shared" ca="1" si="0"/>
        <v>4173.5860000000002</v>
      </c>
      <c r="H17" s="101" t="e">
        <f t="shared" ca="1" si="0"/>
        <v>#N/A</v>
      </c>
      <c r="I17" s="101">
        <f t="shared" ca="1" si="0"/>
        <v>4196.9250000000002</v>
      </c>
      <c r="J17" s="101">
        <f t="shared" ca="1" si="0"/>
        <v>4184.3649999999998</v>
      </c>
      <c r="K17" s="101" t="e">
        <f t="shared" ca="1" si="0"/>
        <v>#N/A</v>
      </c>
      <c r="L17" s="101">
        <f t="shared" ca="1" si="0"/>
        <v>4022.6990000000001</v>
      </c>
      <c r="M17" s="101">
        <f t="shared" ca="1" si="0"/>
        <v>3980.4630000000002</v>
      </c>
      <c r="N17" s="101" t="e">
        <f t="shared" ca="1" si="0"/>
        <v>#N/A</v>
      </c>
      <c r="O17" s="102">
        <f t="shared" ca="1" si="0"/>
        <v>4002.8290000000002</v>
      </c>
      <c r="P17" s="103">
        <f t="shared" ca="1" si="15"/>
        <v>1</v>
      </c>
      <c r="Q17" s="100">
        <f t="shared" ca="1" si="16"/>
        <v>4173.5860000000002</v>
      </c>
      <c r="R17" s="101" t="e">
        <f t="shared" ca="1" si="1"/>
        <v>#N/A</v>
      </c>
      <c r="S17" s="101">
        <f t="shared" ca="1" si="1"/>
        <v>4196.9250000000002</v>
      </c>
      <c r="T17" s="101">
        <f t="shared" ca="1" si="1"/>
        <v>4184.3649999999998</v>
      </c>
      <c r="U17" s="101" t="e">
        <f t="shared" ca="1" si="1"/>
        <v>#N/A</v>
      </c>
      <c r="V17" s="101">
        <f t="shared" ca="1" si="1"/>
        <v>4022.6990000000001</v>
      </c>
      <c r="W17" s="101">
        <f t="shared" ca="1" si="1"/>
        <v>3980.4630000000002</v>
      </c>
      <c r="X17" s="101" t="e">
        <f t="shared" ca="1" si="1"/>
        <v>#N/A</v>
      </c>
      <c r="Y17" s="102">
        <f t="shared" ca="1" si="1"/>
        <v>4002.8290000000002</v>
      </c>
      <c r="Z17" s="129" t="str">
        <f t="shared" ca="1" si="17"/>
        <v>Std 12 1</v>
      </c>
      <c r="AA17" s="105" t="str">
        <f t="shared" ca="1" si="2"/>
        <v>Std 12 1</v>
      </c>
      <c r="AB17" s="105" t="str">
        <f t="shared" ca="1" si="18"/>
        <v>NA</v>
      </c>
      <c r="AC17" s="97" t="str">
        <f t="shared" ca="1" si="19"/>
        <v>Calib Std</v>
      </c>
      <c r="AD17" s="106" t="str">
        <f t="shared" ca="1" si="3"/>
        <v>No TrueV!</v>
      </c>
      <c r="AE17" s="106"/>
      <c r="AF17" s="130" t="s">
        <v>858</v>
      </c>
      <c r="AG17" s="131" t="s">
        <v>858</v>
      </c>
      <c r="AH17" s="131" t="s">
        <v>858</v>
      </c>
      <c r="AI17" s="131" t="s">
        <v>704</v>
      </c>
      <c r="AJ17" s="131" t="s">
        <v>704</v>
      </c>
      <c r="AK17" s="131" t="s">
        <v>704</v>
      </c>
      <c r="AL17" s="131" t="s">
        <v>704</v>
      </c>
      <c r="AM17" s="131" t="s">
        <v>704</v>
      </c>
      <c r="AN17" s="132" t="s">
        <v>704</v>
      </c>
      <c r="AO17" s="133"/>
      <c r="AP17" s="111" t="s">
        <v>741</v>
      </c>
      <c r="AQ17" s="134"/>
      <c r="AS17" s="69"/>
      <c r="AT17" s="69"/>
      <c r="AU17" s="113"/>
      <c r="AV17" s="114">
        <f t="shared" ca="1" si="20"/>
        <v>344196</v>
      </c>
      <c r="AW17" s="115">
        <f t="shared" ca="1" si="4"/>
        <v>624962</v>
      </c>
      <c r="AX17" s="115">
        <f t="shared" ca="1" si="4"/>
        <v>650094</v>
      </c>
      <c r="AY17" s="115">
        <f t="shared" ca="1" si="4"/>
        <v>3204749</v>
      </c>
      <c r="AZ17" s="115">
        <f t="shared" ca="1" si="4"/>
        <v>801246</v>
      </c>
      <c r="BA17" s="115">
        <f t="shared" ca="1" si="4"/>
        <v>6088887</v>
      </c>
      <c r="BB17" s="115">
        <f t="shared" ca="1" si="4"/>
        <v>5450072</v>
      </c>
      <c r="BC17" s="115">
        <f t="shared" ca="1" si="4"/>
        <v>717869</v>
      </c>
      <c r="BD17" s="116">
        <f t="shared" ca="1" si="4"/>
        <v>5309212</v>
      </c>
      <c r="BE17" s="117"/>
      <c r="BF17" s="118">
        <f t="shared" ca="1" si="21"/>
        <v>13</v>
      </c>
      <c r="BG17" s="118" t="str">
        <f t="shared" ca="1" si="22"/>
        <v/>
      </c>
      <c r="BH17" s="118" t="str">
        <f t="shared" ca="1" si="23"/>
        <v/>
      </c>
      <c r="BI17" s="118" t="str">
        <f t="shared" ca="1" si="24"/>
        <v/>
      </c>
      <c r="BK17" s="119">
        <f t="shared" ca="1" si="25"/>
        <v>13</v>
      </c>
      <c r="BL17" s="120" t="str">
        <f ca="1">IFERROR(INDEX($C$5:$C$999,MATCH(SMALL($BF$5:$BF$999,ROWS($BL$5:$BL17)),$BF$5:$BF$999,0)),"")</f>
        <v>AB-230117-02 Cal Std 12 1</v>
      </c>
      <c r="BM17" s="121" t="str">
        <f t="shared" ca="1" si="5"/>
        <v>M</v>
      </c>
      <c r="BN17" s="121">
        <f t="shared" ca="1" si="6"/>
        <v>1</v>
      </c>
      <c r="BO17" s="122">
        <f t="shared" ca="1" si="7"/>
        <v>4173.5860000000002</v>
      </c>
      <c r="BP17" s="122" t="e">
        <f t="shared" ca="1" si="7"/>
        <v>#N/A</v>
      </c>
      <c r="BQ17" s="122">
        <f t="shared" ca="1" si="7"/>
        <v>4196.9250000000002</v>
      </c>
      <c r="BR17" s="122">
        <f t="shared" ca="1" si="7"/>
        <v>4184.3649999999998</v>
      </c>
      <c r="BS17" s="122" t="e">
        <f t="shared" ca="1" si="7"/>
        <v>#N/A</v>
      </c>
      <c r="BT17" s="122">
        <f t="shared" ca="1" si="7"/>
        <v>4022.6990000000001</v>
      </c>
      <c r="BU17" s="122">
        <f t="shared" ca="1" si="7"/>
        <v>3980.4630000000002</v>
      </c>
      <c r="BV17" s="122" t="e">
        <f t="shared" ca="1" si="7"/>
        <v>#N/A</v>
      </c>
      <c r="BW17" s="122">
        <f t="shared" ca="1" si="7"/>
        <v>4002.8290000000002</v>
      </c>
      <c r="BX17" s="123" t="str">
        <f t="shared" ca="1" si="8"/>
        <v>Std 12 1</v>
      </c>
      <c r="BY17" s="124" t="str">
        <f t="shared" ca="1" si="26"/>
        <v/>
      </c>
      <c r="BZ17" s="125" t="str">
        <f t="shared" ca="1" si="9"/>
        <v/>
      </c>
      <c r="CA17" s="125" t="str">
        <f t="shared" ca="1" si="9"/>
        <v/>
      </c>
      <c r="CB17" s="125" t="str">
        <f t="shared" ca="1" si="9"/>
        <v/>
      </c>
      <c r="CC17" s="125" t="str">
        <f t="shared" ca="1" si="9"/>
        <v/>
      </c>
      <c r="CD17" s="125" t="str">
        <f t="shared" ca="1" si="9"/>
        <v/>
      </c>
      <c r="CE17" s="125" t="str">
        <f t="shared" ca="1" si="9"/>
        <v/>
      </c>
      <c r="CF17" s="125" t="str">
        <f t="shared" ca="1" si="9"/>
        <v/>
      </c>
      <c r="CG17" s="126" t="str">
        <f t="shared" ca="1" si="9"/>
        <v/>
      </c>
      <c r="CH17" s="127" t="str">
        <f t="shared" ca="1" si="27"/>
        <v/>
      </c>
      <c r="CI17" s="127" t="str">
        <f t="shared" ca="1" si="10"/>
        <v/>
      </c>
      <c r="CJ17" s="127" t="str">
        <f t="shared" ca="1" si="10"/>
        <v/>
      </c>
      <c r="CK17" s="127" t="str">
        <f t="shared" ca="1" si="10"/>
        <v/>
      </c>
      <c r="CL17" s="127" t="str">
        <f t="shared" ca="1" si="10"/>
        <v/>
      </c>
      <c r="CM17" s="127" t="str">
        <f t="shared" ca="1" si="10"/>
        <v/>
      </c>
      <c r="CN17" s="127" t="str">
        <f t="shared" ca="1" si="10"/>
        <v/>
      </c>
      <c r="CO17" s="127" t="str">
        <f t="shared" ca="1" si="10"/>
        <v/>
      </c>
      <c r="CP17" s="127" t="str">
        <f t="shared" ca="1" si="10"/>
        <v/>
      </c>
    </row>
    <row r="18" spans="1:97" x14ac:dyDescent="0.25">
      <c r="A18" s="97">
        <f t="shared" ca="1" si="28"/>
        <v>14</v>
      </c>
      <c r="B18" s="98">
        <f t="shared" ca="1" si="29"/>
        <v>44944.683553240742</v>
      </c>
      <c r="C18" s="99" t="str">
        <f t="shared" ca="1" si="11"/>
        <v>AB-230117-02 Cal Std 13 1</v>
      </c>
      <c r="D18" s="97">
        <f t="shared" ca="1" si="12"/>
        <v>13</v>
      </c>
      <c r="E18" s="97" t="str">
        <f t="shared" ca="1" si="13"/>
        <v>M</v>
      </c>
      <c r="F18" s="97" t="str">
        <f t="shared" ca="1" si="14"/>
        <v>QC</v>
      </c>
      <c r="G18" s="100">
        <f t="shared" ca="1" si="0"/>
        <v>10164.091</v>
      </c>
      <c r="H18" s="101" t="e">
        <f t="shared" ca="1" si="0"/>
        <v>#N/A</v>
      </c>
      <c r="I18" s="101">
        <f t="shared" ca="1" si="0"/>
        <v>9751.4609999999993</v>
      </c>
      <c r="J18" s="101">
        <f t="shared" ca="1" si="0"/>
        <v>9860.3449999999993</v>
      </c>
      <c r="K18" s="101" t="e">
        <f t="shared" ca="1" si="0"/>
        <v>#N/A</v>
      </c>
      <c r="L18" s="101">
        <f t="shared" ca="1" si="0"/>
        <v>10134.089</v>
      </c>
      <c r="M18" s="101">
        <f t="shared" ca="1" si="0"/>
        <v>10124.793</v>
      </c>
      <c r="N18" s="101" t="e">
        <f t="shared" ca="1" si="0"/>
        <v>#N/A</v>
      </c>
      <c r="O18" s="102">
        <f t="shared" ca="1" si="0"/>
        <v>10103.42</v>
      </c>
      <c r="P18" s="103">
        <f t="shared" ca="1" si="15"/>
        <v>1</v>
      </c>
      <c r="Q18" s="100">
        <f t="shared" ca="1" si="16"/>
        <v>10164.091</v>
      </c>
      <c r="R18" s="101" t="e">
        <f t="shared" ca="1" si="1"/>
        <v>#N/A</v>
      </c>
      <c r="S18" s="101">
        <f t="shared" ca="1" si="1"/>
        <v>9751.4609999999993</v>
      </c>
      <c r="T18" s="101">
        <f t="shared" ca="1" si="1"/>
        <v>9860.3449999999993</v>
      </c>
      <c r="U18" s="101" t="e">
        <f t="shared" ca="1" si="1"/>
        <v>#N/A</v>
      </c>
      <c r="V18" s="101">
        <f t="shared" ca="1" si="1"/>
        <v>10134.089</v>
      </c>
      <c r="W18" s="101">
        <f t="shared" ca="1" si="1"/>
        <v>10124.793</v>
      </c>
      <c r="X18" s="101" t="e">
        <f t="shared" ca="1" si="1"/>
        <v>#N/A</v>
      </c>
      <c r="Y18" s="102">
        <f t="shared" ca="1" si="1"/>
        <v>10103.42</v>
      </c>
      <c r="Z18" s="129" t="str">
        <f t="shared" ca="1" si="17"/>
        <v>Std 13 1</v>
      </c>
      <c r="AA18" s="105" t="str">
        <f t="shared" ca="1" si="2"/>
        <v>Std 13 1</v>
      </c>
      <c r="AB18" s="105" t="str">
        <f t="shared" ca="1" si="18"/>
        <v>NA</v>
      </c>
      <c r="AC18" s="97" t="str">
        <f t="shared" ca="1" si="19"/>
        <v>Calib Std</v>
      </c>
      <c r="AD18" s="106" t="str">
        <f t="shared" ca="1" si="3"/>
        <v>No TrueV!</v>
      </c>
      <c r="AE18" s="106"/>
      <c r="AF18" s="130" t="s">
        <v>858</v>
      </c>
      <c r="AG18" s="131" t="s">
        <v>858</v>
      </c>
      <c r="AH18" s="131" t="s">
        <v>704</v>
      </c>
      <c r="AI18" s="131" t="s">
        <v>704</v>
      </c>
      <c r="AJ18" s="131" t="s">
        <v>704</v>
      </c>
      <c r="AK18" s="131" t="s">
        <v>704</v>
      </c>
      <c r="AL18" s="131" t="s">
        <v>704</v>
      </c>
      <c r="AM18" s="131" t="s">
        <v>704</v>
      </c>
      <c r="AN18" s="132" t="s">
        <v>704</v>
      </c>
      <c r="AO18" s="133"/>
      <c r="AP18" s="111" t="s">
        <v>751</v>
      </c>
      <c r="AQ18" s="134"/>
      <c r="AS18" s="69"/>
      <c r="AT18" s="69"/>
      <c r="AU18" s="113"/>
      <c r="AV18" s="114">
        <f t="shared" ca="1" si="20"/>
        <v>307430</v>
      </c>
      <c r="AW18" s="115">
        <f t="shared" ca="1" si="4"/>
        <v>398687</v>
      </c>
      <c r="AX18" s="115">
        <f t="shared" ca="1" si="4"/>
        <v>337049</v>
      </c>
      <c r="AY18" s="115">
        <f t="shared" ca="1" si="4"/>
        <v>1609916</v>
      </c>
      <c r="AZ18" s="115">
        <f t="shared" ca="1" si="4"/>
        <v>462298</v>
      </c>
      <c r="BA18" s="115">
        <f t="shared" ca="1" si="4"/>
        <v>2671403</v>
      </c>
      <c r="BB18" s="115">
        <f t="shared" ca="1" si="4"/>
        <v>2633403</v>
      </c>
      <c r="BC18" s="115">
        <f t="shared" ca="1" si="4"/>
        <v>409631</v>
      </c>
      <c r="BD18" s="116">
        <f t="shared" ca="1" si="4"/>
        <v>2537051</v>
      </c>
      <c r="BE18" s="117"/>
      <c r="BF18" s="118">
        <f t="shared" ca="1" si="21"/>
        <v>14</v>
      </c>
      <c r="BG18" s="118" t="str">
        <f t="shared" ca="1" si="22"/>
        <v/>
      </c>
      <c r="BH18" s="118" t="str">
        <f t="shared" ca="1" si="23"/>
        <v/>
      </c>
      <c r="BI18" s="118" t="str">
        <f t="shared" ca="1" si="24"/>
        <v/>
      </c>
      <c r="BK18" s="119">
        <f t="shared" ca="1" si="25"/>
        <v>14</v>
      </c>
      <c r="BL18" s="120" t="str">
        <f ca="1">IFERROR(INDEX($C$5:$C$999,MATCH(SMALL($BF$5:$BF$999,ROWS($BL$5:$BL18)),$BF$5:$BF$999,0)),"")</f>
        <v>AB-230117-02 Cal Std 13 1</v>
      </c>
      <c r="BM18" s="121" t="str">
        <f t="shared" ca="1" si="5"/>
        <v>M</v>
      </c>
      <c r="BN18" s="121">
        <f t="shared" ca="1" si="6"/>
        <v>1</v>
      </c>
      <c r="BO18" s="122">
        <f t="shared" ca="1" si="7"/>
        <v>10164.091</v>
      </c>
      <c r="BP18" s="122" t="e">
        <f t="shared" ca="1" si="7"/>
        <v>#N/A</v>
      </c>
      <c r="BQ18" s="122">
        <f t="shared" ca="1" si="7"/>
        <v>9751.4609999999993</v>
      </c>
      <c r="BR18" s="122">
        <f t="shared" ca="1" si="7"/>
        <v>9860.3449999999993</v>
      </c>
      <c r="BS18" s="122" t="e">
        <f t="shared" ca="1" si="7"/>
        <v>#N/A</v>
      </c>
      <c r="BT18" s="122">
        <f t="shared" ca="1" si="7"/>
        <v>10134.089</v>
      </c>
      <c r="BU18" s="122">
        <f t="shared" ca="1" si="7"/>
        <v>10124.793</v>
      </c>
      <c r="BV18" s="122" t="e">
        <f t="shared" ca="1" si="7"/>
        <v>#N/A</v>
      </c>
      <c r="BW18" s="122">
        <f t="shared" ca="1" si="7"/>
        <v>10103.42</v>
      </c>
      <c r="BX18" s="123" t="str">
        <f t="shared" ca="1" si="8"/>
        <v>Std 13 1</v>
      </c>
      <c r="BY18" s="124" t="str">
        <f t="shared" ca="1" si="26"/>
        <v/>
      </c>
      <c r="BZ18" s="125" t="str">
        <f t="shared" ca="1" si="9"/>
        <v/>
      </c>
      <c r="CA18" s="125" t="str">
        <f t="shared" ca="1" si="9"/>
        <v/>
      </c>
      <c r="CB18" s="125" t="str">
        <f t="shared" ca="1" si="9"/>
        <v/>
      </c>
      <c r="CC18" s="125" t="str">
        <f t="shared" ca="1" si="9"/>
        <v/>
      </c>
      <c r="CD18" s="125" t="str">
        <f t="shared" ca="1" si="9"/>
        <v/>
      </c>
      <c r="CE18" s="125" t="str">
        <f t="shared" ca="1" si="9"/>
        <v/>
      </c>
      <c r="CF18" s="125" t="str">
        <f t="shared" ca="1" si="9"/>
        <v/>
      </c>
      <c r="CG18" s="126" t="str">
        <f t="shared" ca="1" si="9"/>
        <v/>
      </c>
      <c r="CH18" s="127" t="str">
        <f t="shared" ca="1" si="27"/>
        <v/>
      </c>
      <c r="CI18" s="127" t="str">
        <f t="shared" ca="1" si="10"/>
        <v/>
      </c>
      <c r="CJ18" s="127" t="str">
        <f t="shared" ca="1" si="10"/>
        <v/>
      </c>
      <c r="CK18" s="127" t="str">
        <f t="shared" ca="1" si="10"/>
        <v/>
      </c>
      <c r="CL18" s="127" t="str">
        <f t="shared" ca="1" si="10"/>
        <v/>
      </c>
      <c r="CM18" s="127" t="str">
        <f t="shared" ca="1" si="10"/>
        <v/>
      </c>
      <c r="CN18" s="127" t="str">
        <f t="shared" ca="1" si="10"/>
        <v/>
      </c>
      <c r="CO18" s="127" t="str">
        <f t="shared" ca="1" si="10"/>
        <v/>
      </c>
      <c r="CP18" s="127" t="str">
        <f t="shared" ca="1" si="10"/>
        <v/>
      </c>
    </row>
    <row r="19" spans="1:97" x14ac:dyDescent="0.25">
      <c r="A19" s="97">
        <f t="shared" ca="1" si="28"/>
        <v>15</v>
      </c>
      <c r="B19" s="98">
        <f t="shared" ca="1" si="29"/>
        <v>44944.739953703705</v>
      </c>
      <c r="C19" s="99" t="str">
        <f t="shared" ca="1" si="11"/>
        <v>AB-230117-02 LRB 1</v>
      </c>
      <c r="D19" s="97">
        <f t="shared" ca="1" si="12"/>
        <v>18</v>
      </c>
      <c r="E19" s="97" t="str">
        <f t="shared" ca="1" si="13"/>
        <v>K</v>
      </c>
      <c r="F19" s="97" t="str">
        <f t="shared" ca="1" si="14"/>
        <v>QC</v>
      </c>
      <c r="G19" s="100">
        <f t="shared" ca="1" si="0"/>
        <v>0</v>
      </c>
      <c r="H19" s="101" t="e">
        <f t="shared" ca="1" si="0"/>
        <v>#N/A</v>
      </c>
      <c r="I19" s="101">
        <f t="shared" ca="1" si="0"/>
        <v>1.125</v>
      </c>
      <c r="J19" s="101">
        <f t="shared" ca="1" si="0"/>
        <v>0</v>
      </c>
      <c r="K19" s="101" t="e">
        <f t="shared" ca="1" si="0"/>
        <v>#N/A</v>
      </c>
      <c r="L19" s="101">
        <f t="shared" ca="1" si="0"/>
        <v>3.5369999999999999</v>
      </c>
      <c r="M19" s="101">
        <f t="shared" ca="1" si="0"/>
        <v>4.5650000000000004</v>
      </c>
      <c r="N19" s="101" t="e">
        <f t="shared" ca="1" si="0"/>
        <v>#N/A</v>
      </c>
      <c r="O19" s="102">
        <f t="shared" ca="1" si="0"/>
        <v>4.6509999999999998</v>
      </c>
      <c r="P19" s="103">
        <f t="shared" ca="1" si="15"/>
        <v>1</v>
      </c>
      <c r="Q19" s="100" t="str">
        <f t="shared" ca="1" si="16"/>
        <v>&lt;MRL</v>
      </c>
      <c r="R19" s="101" t="e">
        <f t="shared" ca="1" si="1"/>
        <v>#N/A</v>
      </c>
      <c r="S19" s="101" t="str">
        <f ca="1">IF(LEN($C19)=0,"",IF($E19="M",INDEX(I$5:I$999,MATCH($C19,$C$5:$C$999,0))*$P19,IF(INDEX(I$5:I$999,MATCH($C19,$C$5:$C$999,0))&gt;S$2,INDEX(I$5:I$999,MATCH($C19,$C$5:$C$999,0))*$P19,"&lt;MRL")))</f>
        <v>&lt;MRL</v>
      </c>
      <c r="T19" s="101" t="str">
        <f t="shared" ca="1" si="1"/>
        <v>&lt;MRL</v>
      </c>
      <c r="U19" s="101" t="e">
        <f t="shared" ca="1" si="1"/>
        <v>#N/A</v>
      </c>
      <c r="V19" s="101" t="str">
        <f t="shared" ca="1" si="1"/>
        <v>&lt;MRL</v>
      </c>
      <c r="W19" s="101" t="str">
        <f t="shared" ca="1" si="1"/>
        <v>&lt;MRL</v>
      </c>
      <c r="X19" s="101" t="e">
        <f t="shared" ca="1" si="1"/>
        <v>#N/A</v>
      </c>
      <c r="Y19" s="102" t="str">
        <f t="shared" ca="1" si="1"/>
        <v>&lt;MRL</v>
      </c>
      <c r="Z19" s="129" t="str">
        <f t="shared" ca="1" si="17"/>
        <v>NA</v>
      </c>
      <c r="AA19" s="105" t="str">
        <f t="shared" ca="1" si="2"/>
        <v>NA</v>
      </c>
      <c r="AB19" s="105" t="str">
        <f t="shared" ca="1" si="18"/>
        <v>NA</v>
      </c>
      <c r="AC19" s="97" t="str">
        <f t="shared" ca="1" si="19"/>
        <v>Blank</v>
      </c>
      <c r="AD19" s="106" t="str">
        <f t="shared" ca="1" si="3"/>
        <v/>
      </c>
      <c r="AE19" s="106"/>
      <c r="AF19" s="130" t="s">
        <v>858</v>
      </c>
      <c r="AG19" s="131" t="s">
        <v>858</v>
      </c>
      <c r="AH19" s="131" t="s">
        <v>858</v>
      </c>
      <c r="AI19" s="131" t="s">
        <v>858</v>
      </c>
      <c r="AJ19" s="131" t="s">
        <v>860</v>
      </c>
      <c r="AK19" s="131" t="s">
        <v>860</v>
      </c>
      <c r="AL19" s="131" t="s">
        <v>860</v>
      </c>
      <c r="AM19" s="131" t="s">
        <v>860</v>
      </c>
      <c r="AN19" s="132" t="s">
        <v>860</v>
      </c>
      <c r="AO19" s="133"/>
      <c r="AP19" s="111" t="s">
        <v>755</v>
      </c>
      <c r="AQ19" s="134"/>
      <c r="AS19" s="69"/>
      <c r="AT19" s="69"/>
      <c r="AU19" s="113"/>
      <c r="AV19" s="114">
        <f t="shared" ca="1" si="20"/>
        <v>377315</v>
      </c>
      <c r="AW19" s="115">
        <f t="shared" ca="1" si="4"/>
        <v>881418</v>
      </c>
      <c r="AX19" s="115">
        <f t="shared" ca="1" si="4"/>
        <v>1295992</v>
      </c>
      <c r="AY19" s="115">
        <f t="shared" ca="1" si="4"/>
        <v>7132049</v>
      </c>
      <c r="AZ19" s="115">
        <f t="shared" ca="1" si="4"/>
        <v>3663879</v>
      </c>
      <c r="BA19" s="115">
        <f t="shared" ca="1" si="4"/>
        <v>30802350</v>
      </c>
      <c r="BB19" s="115">
        <f t="shared" ca="1" si="4"/>
        <v>35806446</v>
      </c>
      <c r="BC19" s="115">
        <f t="shared" ca="1" si="4"/>
        <v>4205808</v>
      </c>
      <c r="BD19" s="116">
        <f t="shared" ca="1" si="4"/>
        <v>37221036</v>
      </c>
      <c r="BE19" s="117"/>
      <c r="BF19" s="118" t="str">
        <f t="shared" ca="1" si="21"/>
        <v/>
      </c>
      <c r="BG19" s="118">
        <f t="shared" ca="1" si="22"/>
        <v>15</v>
      </c>
      <c r="BH19" s="118" t="str">
        <f t="shared" ca="1" si="23"/>
        <v/>
      </c>
      <c r="BI19" s="118" t="str">
        <f t="shared" ca="1" si="24"/>
        <v/>
      </c>
      <c r="BK19" s="119">
        <f t="shared" ca="1" si="25"/>
        <v>17</v>
      </c>
      <c r="BL19" s="120" t="str">
        <f ca="1">IFERROR(INDEX($C$5:$C$999,MATCH(SMALL($BF$5:$BF$999,ROWS($BL$5:$BL19)),$BF$5:$BF$999,0)),"")</f>
        <v>AB-230117-02 QCS 1</v>
      </c>
      <c r="BM19" s="121" t="str">
        <f t="shared" ca="1" si="5"/>
        <v>Q</v>
      </c>
      <c r="BN19" s="121">
        <f t="shared" ca="1" si="6"/>
        <v>1</v>
      </c>
      <c r="BO19" s="122">
        <f t="shared" ca="1" si="7"/>
        <v>215.739</v>
      </c>
      <c r="BP19" s="122" t="e">
        <f t="shared" ca="1" si="7"/>
        <v>#N/A</v>
      </c>
      <c r="BQ19" s="122">
        <f t="shared" ca="1" si="7"/>
        <v>219.59899999999999</v>
      </c>
      <c r="BR19" s="122">
        <f t="shared" ca="1" si="7"/>
        <v>212.607</v>
      </c>
      <c r="BS19" s="122" t="e">
        <f t="shared" ca="1" si="7"/>
        <v>#N/A</v>
      </c>
      <c r="BT19" s="122">
        <f t="shared" ca="1" si="7"/>
        <v>211.38399999999999</v>
      </c>
      <c r="BU19" s="122">
        <f t="shared" ca="1" si="7"/>
        <v>210.554</v>
      </c>
      <c r="BV19" s="122" t="e">
        <f t="shared" ca="1" si="7"/>
        <v>#N/A</v>
      </c>
      <c r="BW19" s="122">
        <f t="shared" ca="1" si="7"/>
        <v>213.96799999999999</v>
      </c>
      <c r="BX19" s="123">
        <f t="shared" ca="1" si="8"/>
        <v>1</v>
      </c>
      <c r="BY19" s="124">
        <f t="shared" ca="1" si="26"/>
        <v>215.739</v>
      </c>
      <c r="BZ19" s="125" t="str">
        <f t="shared" ca="1" si="9"/>
        <v/>
      </c>
      <c r="CA19" s="125">
        <f t="shared" ca="1" si="9"/>
        <v>219.59899999999999</v>
      </c>
      <c r="CB19" s="125">
        <f t="shared" ca="1" si="9"/>
        <v>212.607</v>
      </c>
      <c r="CC19" s="125" t="str">
        <f t="shared" ca="1" si="9"/>
        <v/>
      </c>
      <c r="CD19" s="125">
        <f t="shared" ca="1" si="9"/>
        <v>211.38399999999999</v>
      </c>
      <c r="CE19" s="125">
        <f t="shared" ca="1" si="9"/>
        <v>210.554</v>
      </c>
      <c r="CF19" s="125" t="str">
        <f t="shared" ca="1" si="9"/>
        <v/>
      </c>
      <c r="CG19" s="126">
        <f t="shared" ca="1" si="9"/>
        <v>213.96799999999999</v>
      </c>
      <c r="CH19" s="127" t="str">
        <f t="shared" ca="1" si="27"/>
        <v>FAIL</v>
      </c>
      <c r="CI19" s="127" t="str">
        <f t="shared" ca="1" si="10"/>
        <v/>
      </c>
      <c r="CJ19" s="127" t="str">
        <f t="shared" ca="1" si="10"/>
        <v>FAIL</v>
      </c>
      <c r="CK19" s="127" t="str">
        <f t="shared" ca="1" si="10"/>
        <v>FAIL</v>
      </c>
      <c r="CL19" s="127" t="str">
        <f t="shared" ca="1" si="10"/>
        <v/>
      </c>
      <c r="CM19" s="127" t="str">
        <f t="shared" ca="1" si="10"/>
        <v>FAIL</v>
      </c>
      <c r="CN19" s="127" t="str">
        <f t="shared" ca="1" si="10"/>
        <v>FAIL</v>
      </c>
      <c r="CO19" s="127" t="str">
        <f t="shared" ca="1" si="10"/>
        <v/>
      </c>
      <c r="CP19" s="127" t="str">
        <f t="shared" ca="1" si="10"/>
        <v>FAIL</v>
      </c>
    </row>
    <row r="20" spans="1:97" x14ac:dyDescent="0.25">
      <c r="A20" s="97">
        <f t="shared" ca="1" si="28"/>
        <v>16</v>
      </c>
      <c r="B20" s="98">
        <f t="shared" ca="1" si="29"/>
        <v>44944.758750000001</v>
      </c>
      <c r="C20" s="99" t="str">
        <f t="shared" ca="1" si="11"/>
        <v>AB-230117-02 LFB-H 1</v>
      </c>
      <c r="D20" s="97">
        <f t="shared" ca="1" si="12"/>
        <v>44</v>
      </c>
      <c r="E20" s="97" t="str">
        <f t="shared" ca="1" si="13"/>
        <v>Z</v>
      </c>
      <c r="F20" s="97" t="str">
        <f t="shared" ca="1" si="14"/>
        <v>QC</v>
      </c>
      <c r="G20" s="100">
        <f t="shared" ca="1" si="0"/>
        <v>183.48500000000001</v>
      </c>
      <c r="H20" s="101" t="e">
        <f t="shared" ca="1" si="0"/>
        <v>#N/A</v>
      </c>
      <c r="I20" s="101">
        <f t="shared" ca="1" si="0"/>
        <v>178.38399999999999</v>
      </c>
      <c r="J20" s="101">
        <f t="shared" ca="1" si="0"/>
        <v>194.20599999999999</v>
      </c>
      <c r="K20" s="101" t="e">
        <f t="shared" ca="1" si="0"/>
        <v>#N/A</v>
      </c>
      <c r="L20" s="101">
        <f t="shared" ca="1" si="0"/>
        <v>198.792</v>
      </c>
      <c r="M20" s="101">
        <f t="shared" ca="1" si="0"/>
        <v>204.98099999999999</v>
      </c>
      <c r="N20" s="101" t="e">
        <f t="shared" ca="1" si="0"/>
        <v>#N/A</v>
      </c>
      <c r="O20" s="102">
        <f t="shared" ca="1" si="0"/>
        <v>191.80199999999999</v>
      </c>
      <c r="P20" s="103">
        <f t="shared" ca="1" si="15"/>
        <v>1</v>
      </c>
      <c r="Q20" s="100">
        <f t="shared" ca="1" si="16"/>
        <v>183.48500000000001</v>
      </c>
      <c r="R20" s="101" t="e">
        <f t="shared" ca="1" si="1"/>
        <v>#N/A</v>
      </c>
      <c r="S20" s="101">
        <f t="shared" ca="1" si="1"/>
        <v>178.38399999999999</v>
      </c>
      <c r="T20" s="101">
        <f t="shared" ca="1" si="1"/>
        <v>194.20599999999999</v>
      </c>
      <c r="U20" s="101" t="e">
        <f t="shared" ca="1" si="1"/>
        <v>#N/A</v>
      </c>
      <c r="V20" s="101">
        <f t="shared" ca="1" si="1"/>
        <v>198.792</v>
      </c>
      <c r="W20" s="101">
        <f t="shared" ca="1" si="1"/>
        <v>204.98099999999999</v>
      </c>
      <c r="X20" s="101" t="e">
        <f t="shared" ca="1" si="1"/>
        <v>#N/A</v>
      </c>
      <c r="Y20" s="102">
        <f t="shared" ca="1" si="1"/>
        <v>191.80199999999999</v>
      </c>
      <c r="Z20" s="129" t="str">
        <f t="shared" ca="1" si="17"/>
        <v>H 1</v>
      </c>
      <c r="AA20" s="105" t="str">
        <f t="shared" ca="1" si="2"/>
        <v>H 1</v>
      </c>
      <c r="AB20" s="105" t="str">
        <f t="shared" ca="1" si="18"/>
        <v>NA</v>
      </c>
      <c r="AC20" s="97" t="str">
        <f t="shared" ca="1" si="19"/>
        <v>Blank Spike</v>
      </c>
      <c r="AD20" s="106" t="str">
        <f t="shared" ca="1" si="3"/>
        <v>No TrueV!</v>
      </c>
      <c r="AE20" s="106"/>
      <c r="AF20" s="130" t="s">
        <v>858</v>
      </c>
      <c r="AG20" s="131" t="s">
        <v>858</v>
      </c>
      <c r="AH20" s="131" t="s">
        <v>858</v>
      </c>
      <c r="AI20" s="131" t="s">
        <v>858</v>
      </c>
      <c r="AJ20" s="131" t="s">
        <v>858</v>
      </c>
      <c r="AK20" s="131" t="s">
        <v>858</v>
      </c>
      <c r="AL20" s="131" t="s">
        <v>858</v>
      </c>
      <c r="AM20" s="131" t="s">
        <v>858</v>
      </c>
      <c r="AN20" s="132" t="s">
        <v>858</v>
      </c>
      <c r="AO20" s="133"/>
      <c r="AP20" s="111" t="s">
        <v>759</v>
      </c>
      <c r="AQ20" s="134"/>
      <c r="AS20" s="69"/>
      <c r="AT20" s="69"/>
      <c r="AU20" s="113"/>
      <c r="AV20" s="114">
        <f t="shared" ca="1" si="20"/>
        <v>344493</v>
      </c>
      <c r="AW20" s="115">
        <f t="shared" ca="1" si="4"/>
        <v>625103</v>
      </c>
      <c r="AX20" s="115">
        <f t="shared" ca="1" si="4"/>
        <v>1214377</v>
      </c>
      <c r="AY20" s="115">
        <f t="shared" ca="1" si="4"/>
        <v>6609916</v>
      </c>
      <c r="AZ20" s="115">
        <f t="shared" ca="1" si="4"/>
        <v>3203708</v>
      </c>
      <c r="BA20" s="115">
        <f t="shared" ca="1" si="4"/>
        <v>27298231</v>
      </c>
      <c r="BB20" s="115">
        <f t="shared" ca="1" si="4"/>
        <v>29701401</v>
      </c>
      <c r="BC20" s="115">
        <f t="shared" ca="1" si="4"/>
        <v>3380199</v>
      </c>
      <c r="BD20" s="116">
        <f t="shared" ca="1" si="4"/>
        <v>31292462</v>
      </c>
      <c r="BE20" s="117"/>
      <c r="BF20" s="118" t="str">
        <f t="shared" ca="1" si="21"/>
        <v/>
      </c>
      <c r="BG20" s="118">
        <f t="shared" ca="1" si="22"/>
        <v>16</v>
      </c>
      <c r="BH20" s="118" t="str">
        <f t="shared" ca="1" si="23"/>
        <v/>
      </c>
      <c r="BI20" s="118" t="str">
        <f t="shared" ca="1" si="24"/>
        <v/>
      </c>
      <c r="BK20" s="119">
        <f t="shared" ca="1" si="25"/>
        <v>18</v>
      </c>
      <c r="BL20" s="120" t="str">
        <f ca="1">IFERROR(INDEX($C$5:$C$999,MATCH(SMALL($BF$5:$BF$999,ROWS($BL$5:$BL20)),$BF$5:$BF$999,0)),"")</f>
        <v>AB-230117-02 IBC 1</v>
      </c>
      <c r="BM20" s="121" t="str">
        <f t="shared" ca="1" si="5"/>
        <v>Q</v>
      </c>
      <c r="BN20" s="121">
        <f t="shared" ca="1" si="6"/>
        <v>1</v>
      </c>
      <c r="BO20" s="122">
        <f t="shared" ca="1" si="7"/>
        <v>169.148</v>
      </c>
      <c r="BP20" s="122" t="e">
        <f t="shared" ca="1" si="7"/>
        <v>#N/A</v>
      </c>
      <c r="BQ20" s="122">
        <f t="shared" ca="1" si="7"/>
        <v>189.32300000000001</v>
      </c>
      <c r="BR20" s="122">
        <f t="shared" ca="1" si="7"/>
        <v>190.49600000000001</v>
      </c>
      <c r="BS20" s="122" t="e">
        <f t="shared" ca="1" si="7"/>
        <v>#N/A</v>
      </c>
      <c r="BT20" s="122">
        <f t="shared" ca="1" si="7"/>
        <v>191.07</v>
      </c>
      <c r="BU20" s="122">
        <f t="shared" ca="1" si="7"/>
        <v>196.495</v>
      </c>
      <c r="BV20" s="122" t="e">
        <f t="shared" ca="1" si="7"/>
        <v>#N/A</v>
      </c>
      <c r="BW20" s="122">
        <f t="shared" ca="1" si="7"/>
        <v>195.489</v>
      </c>
      <c r="BX20" s="123">
        <f t="shared" ca="1" si="8"/>
        <v>1</v>
      </c>
      <c r="BY20" s="124">
        <f t="shared" ca="1" si="26"/>
        <v>169.148</v>
      </c>
      <c r="BZ20" s="125" t="str">
        <f t="shared" ca="1" si="9"/>
        <v/>
      </c>
      <c r="CA20" s="125">
        <f t="shared" ca="1" si="9"/>
        <v>189.32300000000001</v>
      </c>
      <c r="CB20" s="125">
        <f t="shared" ca="1" si="9"/>
        <v>190.49600000000001</v>
      </c>
      <c r="CC20" s="125" t="str">
        <f t="shared" ca="1" si="9"/>
        <v/>
      </c>
      <c r="CD20" s="125">
        <f t="shared" ca="1" si="9"/>
        <v>191.07</v>
      </c>
      <c r="CE20" s="125">
        <f t="shared" ca="1" si="9"/>
        <v>196.495</v>
      </c>
      <c r="CF20" s="125" t="str">
        <f t="shared" ca="1" si="9"/>
        <v/>
      </c>
      <c r="CG20" s="126">
        <f t="shared" ca="1" si="9"/>
        <v>195.489</v>
      </c>
      <c r="CH20" s="127" t="str">
        <f t="shared" ca="1" si="27"/>
        <v>FAIL</v>
      </c>
      <c r="CI20" s="127" t="str">
        <f t="shared" ca="1" si="10"/>
        <v/>
      </c>
      <c r="CJ20" s="127" t="str">
        <f t="shared" ca="1" si="10"/>
        <v>FAIL</v>
      </c>
      <c r="CK20" s="127" t="str">
        <f t="shared" ca="1" si="10"/>
        <v>FAIL</v>
      </c>
      <c r="CL20" s="127" t="str">
        <f t="shared" ca="1" si="10"/>
        <v/>
      </c>
      <c r="CM20" s="127" t="str">
        <f t="shared" ca="1" si="10"/>
        <v>FAIL</v>
      </c>
      <c r="CN20" s="127" t="str">
        <f t="shared" ca="1" si="10"/>
        <v>FAIL</v>
      </c>
      <c r="CO20" s="127" t="str">
        <f t="shared" ca="1" si="10"/>
        <v/>
      </c>
      <c r="CP20" s="127" t="str">
        <f t="shared" ca="1" si="10"/>
        <v>FAIL</v>
      </c>
    </row>
    <row r="21" spans="1:97" x14ac:dyDescent="0.25">
      <c r="A21" s="97">
        <f t="shared" ca="1" si="28"/>
        <v>17</v>
      </c>
      <c r="B21" s="98">
        <f t="shared" ca="1" si="29"/>
        <v>44944.777546296296</v>
      </c>
      <c r="C21" s="99" t="str">
        <f t="shared" ca="1" si="11"/>
        <v>AB-230117-02 QCS 1</v>
      </c>
      <c r="D21" s="97">
        <f t="shared" ca="1" si="12"/>
        <v>72</v>
      </c>
      <c r="E21" s="97" t="str">
        <f t="shared" ca="1" si="13"/>
        <v>Q</v>
      </c>
      <c r="F21" s="97" t="str">
        <f t="shared" ca="1" si="14"/>
        <v>QC</v>
      </c>
      <c r="G21" s="100">
        <f t="shared" ref="G21:O49" ca="1" si="30">IF(LEN($C21)=0,"",IF(VLOOKUP($C21,INDIRECT("'"&amp;$G$2&amp;"'!"&amp;"$A$1:$ZZ$999"),MATCH(Q$1,INDIRECT("'"&amp;$G$2&amp;"'!"&amp;"A"&amp;$I$2&amp;":ZZ"&amp;$I$2&amp;""),0),FALSE)="N/F",0,VLOOKUP($C21,INDIRECT("'"&amp;$G$2&amp;"'!"&amp;"$A$1:$ZZ$999"),MATCH(Q$1,INDIRECT("'"&amp;$G$2&amp;"'!"&amp;"A"&amp;$I$2&amp;":ZZ"&amp;$I$2&amp;""),0),FALSE)))</f>
        <v>215.739</v>
      </c>
      <c r="H21" s="101" t="e">
        <f t="shared" ca="1" si="30"/>
        <v>#N/A</v>
      </c>
      <c r="I21" s="101">
        <f t="shared" ca="1" si="30"/>
        <v>219.59899999999999</v>
      </c>
      <c r="J21" s="101">
        <f t="shared" ca="1" si="30"/>
        <v>212.607</v>
      </c>
      <c r="K21" s="101" t="e">
        <f t="shared" ca="1" si="30"/>
        <v>#N/A</v>
      </c>
      <c r="L21" s="101">
        <f t="shared" ca="1" si="30"/>
        <v>211.38399999999999</v>
      </c>
      <c r="M21" s="101">
        <f t="shared" ca="1" si="30"/>
        <v>210.554</v>
      </c>
      <c r="N21" s="101" t="e">
        <f t="shared" ca="1" si="30"/>
        <v>#N/A</v>
      </c>
      <c r="O21" s="102">
        <f t="shared" ca="1" si="30"/>
        <v>213.96799999999999</v>
      </c>
      <c r="P21" s="103">
        <f t="shared" ca="1" si="15"/>
        <v>1</v>
      </c>
      <c r="Q21" s="100">
        <f t="shared" ca="1" si="16"/>
        <v>215.739</v>
      </c>
      <c r="R21" s="101" t="e">
        <f t="shared" ca="1" si="16"/>
        <v>#N/A</v>
      </c>
      <c r="S21" s="101">
        <f t="shared" ca="1" si="16"/>
        <v>219.59899999999999</v>
      </c>
      <c r="T21" s="101">
        <f t="shared" ca="1" si="16"/>
        <v>212.607</v>
      </c>
      <c r="U21" s="101" t="e">
        <f t="shared" ca="1" si="16"/>
        <v>#N/A</v>
      </c>
      <c r="V21" s="101">
        <f t="shared" ca="1" si="16"/>
        <v>211.38399999999999</v>
      </c>
      <c r="W21" s="101">
        <f t="shared" ca="1" si="16"/>
        <v>210.554</v>
      </c>
      <c r="X21" s="101" t="e">
        <f t="shared" ca="1" si="16"/>
        <v>#N/A</v>
      </c>
      <c r="Y21" s="102">
        <f t="shared" ca="1" si="16"/>
        <v>213.96799999999999</v>
      </c>
      <c r="Z21" s="129">
        <f t="shared" ca="1" si="17"/>
        <v>1</v>
      </c>
      <c r="AA21" s="105" t="str">
        <f t="shared" ca="1" si="2"/>
        <v>NA</v>
      </c>
      <c r="AB21" s="105" t="str">
        <f t="shared" ca="1" si="18"/>
        <v>1</v>
      </c>
      <c r="AC21" s="97" t="str">
        <f t="shared" ca="1" si="19"/>
        <v>QCS</v>
      </c>
      <c r="AD21" s="106" t="str">
        <f t="shared" ca="1" si="3"/>
        <v/>
      </c>
      <c r="AE21" s="106"/>
      <c r="AF21" s="130" t="s">
        <v>858</v>
      </c>
      <c r="AG21" s="131" t="s">
        <v>858</v>
      </c>
      <c r="AH21" s="131" t="s">
        <v>858</v>
      </c>
      <c r="AI21" s="131" t="s">
        <v>858</v>
      </c>
      <c r="AJ21" s="131" t="s">
        <v>858</v>
      </c>
      <c r="AK21" s="131" t="s">
        <v>858</v>
      </c>
      <c r="AL21" s="131" t="s">
        <v>858</v>
      </c>
      <c r="AM21" s="131" t="s">
        <v>858</v>
      </c>
      <c r="AN21" s="132" t="s">
        <v>858</v>
      </c>
      <c r="AO21" s="133"/>
      <c r="AP21" s="111" t="s">
        <v>409</v>
      </c>
      <c r="AQ21" s="134"/>
      <c r="AS21" s="69"/>
      <c r="AT21" s="69"/>
      <c r="AU21" s="113"/>
      <c r="AV21" s="114">
        <f t="shared" ca="1" si="20"/>
        <v>368604</v>
      </c>
      <c r="AW21" s="115">
        <f t="shared" ca="1" si="20"/>
        <v>761275</v>
      </c>
      <c r="AX21" s="115">
        <f t="shared" ca="1" si="20"/>
        <v>1279834</v>
      </c>
      <c r="AY21" s="115">
        <f t="shared" ca="1" si="20"/>
        <v>6912932</v>
      </c>
      <c r="AZ21" s="115">
        <f t="shared" ca="1" si="20"/>
        <v>3056412</v>
      </c>
      <c r="BA21" s="115">
        <f t="shared" ca="1" si="20"/>
        <v>26340525</v>
      </c>
      <c r="BB21" s="115">
        <f t="shared" ca="1" si="20"/>
        <v>27591477</v>
      </c>
      <c r="BC21" s="115">
        <f t="shared" ca="1" si="20"/>
        <v>2988900</v>
      </c>
      <c r="BD21" s="116">
        <f t="shared" ca="1" si="20"/>
        <v>34623193</v>
      </c>
      <c r="BE21" s="117"/>
      <c r="BF21" s="118">
        <f t="shared" ca="1" si="21"/>
        <v>17</v>
      </c>
      <c r="BG21" s="118" t="str">
        <f t="shared" ca="1" si="22"/>
        <v/>
      </c>
      <c r="BH21" s="118" t="str">
        <f t="shared" ca="1" si="23"/>
        <v/>
      </c>
      <c r="BI21" s="118" t="str">
        <f t="shared" ca="1" si="24"/>
        <v/>
      </c>
      <c r="BK21" s="119">
        <f t="shared" ca="1" si="25"/>
        <v>19</v>
      </c>
      <c r="BL21" s="120" t="str">
        <f ca="1">IFERROR(INDEX($C$5:$C$999,MATCH(SMALL($BF$5:$BF$999,ROWS($BL$5:$BL21)),$BF$5:$BF$999,0)),"")</f>
        <v>AB-230117-02 CCC-H 1</v>
      </c>
      <c r="BM21" s="121" t="str">
        <f t="shared" ca="1" si="5"/>
        <v>Q</v>
      </c>
      <c r="BN21" s="121">
        <f t="shared" ca="1" si="6"/>
        <v>1</v>
      </c>
      <c r="BO21" s="122">
        <f t="shared" ca="1" si="7"/>
        <v>331.37299999999999</v>
      </c>
      <c r="BP21" s="122" t="e">
        <f t="shared" ca="1" si="7"/>
        <v>#N/A</v>
      </c>
      <c r="BQ21" s="122">
        <f t="shared" ca="1" si="7"/>
        <v>392.93</v>
      </c>
      <c r="BR21" s="122">
        <f t="shared" ca="1" si="7"/>
        <v>384.69600000000003</v>
      </c>
      <c r="BS21" s="122" t="e">
        <f t="shared" ca="1" si="7"/>
        <v>#N/A</v>
      </c>
      <c r="BT21" s="122">
        <f t="shared" ca="1" si="7"/>
        <v>381.98200000000003</v>
      </c>
      <c r="BU21" s="122">
        <f t="shared" ca="1" si="7"/>
        <v>379.73200000000003</v>
      </c>
      <c r="BV21" s="122" t="e">
        <f t="shared" ca="1" si="7"/>
        <v>#N/A</v>
      </c>
      <c r="BW21" s="122">
        <f t="shared" ca="1" si="7"/>
        <v>378.21100000000001</v>
      </c>
      <c r="BX21" s="123">
        <f t="shared" ca="1" si="8"/>
        <v>2</v>
      </c>
      <c r="BY21" s="124">
        <f t="shared" ca="1" si="26"/>
        <v>165.6865</v>
      </c>
      <c r="BZ21" s="125" t="str">
        <f t="shared" ca="1" si="26"/>
        <v/>
      </c>
      <c r="CA21" s="125">
        <f t="shared" ca="1" si="26"/>
        <v>196.465</v>
      </c>
      <c r="CB21" s="125">
        <f t="shared" ca="1" si="26"/>
        <v>192.34800000000001</v>
      </c>
      <c r="CC21" s="125" t="str">
        <f t="shared" ca="1" si="26"/>
        <v/>
      </c>
      <c r="CD21" s="125">
        <f t="shared" ca="1" si="26"/>
        <v>190.99100000000001</v>
      </c>
      <c r="CE21" s="125">
        <f t="shared" ca="1" si="26"/>
        <v>189.86600000000001</v>
      </c>
      <c r="CF21" s="125" t="str">
        <f t="shared" ca="1" si="26"/>
        <v/>
      </c>
      <c r="CG21" s="126">
        <f t="shared" ca="1" si="26"/>
        <v>189.10550000000001</v>
      </c>
      <c r="CH21" s="127" t="str">
        <f t="shared" ca="1" si="27"/>
        <v>FAIL</v>
      </c>
      <c r="CI21" s="127" t="str">
        <f t="shared" ca="1" si="27"/>
        <v/>
      </c>
      <c r="CJ21" s="127" t="str">
        <f t="shared" ca="1" si="27"/>
        <v>FAIL</v>
      </c>
      <c r="CK21" s="127" t="str">
        <f t="shared" ca="1" si="27"/>
        <v>FAIL</v>
      </c>
      <c r="CL21" s="127" t="str">
        <f t="shared" ca="1" si="27"/>
        <v/>
      </c>
      <c r="CM21" s="127" t="str">
        <f t="shared" ca="1" si="27"/>
        <v>FAIL</v>
      </c>
      <c r="CN21" s="127" t="str">
        <f t="shared" ca="1" si="27"/>
        <v>FAIL</v>
      </c>
      <c r="CO21" s="127" t="str">
        <f t="shared" ca="1" si="27"/>
        <v/>
      </c>
      <c r="CP21" s="127" t="str">
        <f t="shared" ca="1" si="27"/>
        <v>FAIL</v>
      </c>
    </row>
    <row r="22" spans="1:97" x14ac:dyDescent="0.25">
      <c r="A22" s="97">
        <f t="shared" ca="1" si="28"/>
        <v>18</v>
      </c>
      <c r="B22" s="98">
        <f t="shared" ca="1" si="29"/>
        <v>44944.796354166669</v>
      </c>
      <c r="C22" s="99" t="str">
        <f t="shared" ca="1" si="11"/>
        <v>AB-230117-02 IBC 1</v>
      </c>
      <c r="D22" s="97">
        <f t="shared" ca="1" si="12"/>
        <v>17</v>
      </c>
      <c r="E22" s="97" t="str">
        <f t="shared" ca="1" si="13"/>
        <v>Q</v>
      </c>
      <c r="F22" s="97" t="str">
        <f t="shared" ca="1" si="14"/>
        <v>QC</v>
      </c>
      <c r="G22" s="100">
        <f t="shared" ca="1" si="30"/>
        <v>169.148</v>
      </c>
      <c r="H22" s="101" t="e">
        <f t="shared" ca="1" si="30"/>
        <v>#N/A</v>
      </c>
      <c r="I22" s="101">
        <f t="shared" ca="1" si="30"/>
        <v>189.32300000000001</v>
      </c>
      <c r="J22" s="101">
        <f t="shared" ca="1" si="30"/>
        <v>190.49600000000001</v>
      </c>
      <c r="K22" s="101" t="e">
        <f t="shared" ca="1" si="30"/>
        <v>#N/A</v>
      </c>
      <c r="L22" s="101">
        <f t="shared" ca="1" si="30"/>
        <v>191.07</v>
      </c>
      <c r="M22" s="101">
        <f t="shared" ca="1" si="30"/>
        <v>196.495</v>
      </c>
      <c r="N22" s="101" t="e">
        <f t="shared" ca="1" si="30"/>
        <v>#N/A</v>
      </c>
      <c r="O22" s="102">
        <f t="shared" ca="1" si="30"/>
        <v>195.489</v>
      </c>
      <c r="P22" s="103">
        <f t="shared" ca="1" si="15"/>
        <v>1</v>
      </c>
      <c r="Q22" s="100">
        <f t="shared" ca="1" si="16"/>
        <v>169.148</v>
      </c>
      <c r="R22" s="101" t="e">
        <f t="shared" ca="1" si="16"/>
        <v>#N/A</v>
      </c>
      <c r="S22" s="101">
        <f t="shared" ca="1" si="16"/>
        <v>189.32300000000001</v>
      </c>
      <c r="T22" s="101">
        <f t="shared" ca="1" si="16"/>
        <v>190.49600000000001</v>
      </c>
      <c r="U22" s="101" t="e">
        <f t="shared" ca="1" si="16"/>
        <v>#N/A</v>
      </c>
      <c r="V22" s="101">
        <f t="shared" ca="1" si="16"/>
        <v>191.07</v>
      </c>
      <c r="W22" s="101">
        <f t="shared" ca="1" si="16"/>
        <v>196.495</v>
      </c>
      <c r="X22" s="101" t="e">
        <f t="shared" ca="1" si="16"/>
        <v>#N/A</v>
      </c>
      <c r="Y22" s="102">
        <f t="shared" ca="1" si="16"/>
        <v>195.489</v>
      </c>
      <c r="Z22" s="129">
        <f t="shared" ca="1" si="17"/>
        <v>1</v>
      </c>
      <c r="AA22" s="105" t="str">
        <f t="shared" ca="1" si="2"/>
        <v>NA</v>
      </c>
      <c r="AB22" s="105" t="str">
        <f t="shared" ca="1" si="18"/>
        <v>1</v>
      </c>
      <c r="AC22" s="97" t="str">
        <f t="shared" ca="1" si="19"/>
        <v>IBC</v>
      </c>
      <c r="AD22" s="106" t="str">
        <f t="shared" ca="1" si="3"/>
        <v/>
      </c>
      <c r="AE22" s="106"/>
      <c r="AF22" s="130" t="s">
        <v>858</v>
      </c>
      <c r="AG22" s="131" t="s">
        <v>858</v>
      </c>
      <c r="AH22" s="131" t="s">
        <v>858</v>
      </c>
      <c r="AI22" s="131" t="s">
        <v>858</v>
      </c>
      <c r="AJ22" s="131" t="s">
        <v>858</v>
      </c>
      <c r="AK22" s="131" t="s">
        <v>858</v>
      </c>
      <c r="AL22" s="131" t="s">
        <v>858</v>
      </c>
      <c r="AM22" s="131" t="s">
        <v>858</v>
      </c>
      <c r="AN22" s="132" t="s">
        <v>858</v>
      </c>
      <c r="AO22" s="133"/>
      <c r="AP22" s="134"/>
      <c r="AQ22" s="134"/>
      <c r="AS22" s="69"/>
      <c r="AT22" s="69"/>
      <c r="AU22" s="113"/>
      <c r="AV22" s="114">
        <f t="shared" ca="1" si="20"/>
        <v>343074</v>
      </c>
      <c r="AW22" s="115">
        <f t="shared" ca="1" si="20"/>
        <v>694321</v>
      </c>
      <c r="AX22" s="115">
        <f t="shared" ca="1" si="20"/>
        <v>1265968</v>
      </c>
      <c r="AY22" s="115">
        <f t="shared" ca="1" si="20"/>
        <v>6831085</v>
      </c>
      <c r="AZ22" s="115">
        <f t="shared" ca="1" si="20"/>
        <v>3145626</v>
      </c>
      <c r="BA22" s="115">
        <f t="shared" ca="1" si="20"/>
        <v>26669533</v>
      </c>
      <c r="BB22" s="115">
        <f t="shared" ca="1" si="20"/>
        <v>30178374</v>
      </c>
      <c r="BC22" s="115">
        <f t="shared" ca="1" si="20"/>
        <v>3525478</v>
      </c>
      <c r="BD22" s="116">
        <f t="shared" ca="1" si="20"/>
        <v>33994344</v>
      </c>
      <c r="BE22" s="117"/>
      <c r="BF22" s="118">
        <f t="shared" ca="1" si="21"/>
        <v>18</v>
      </c>
      <c r="BG22" s="118" t="str">
        <f t="shared" ca="1" si="22"/>
        <v/>
      </c>
      <c r="BH22" s="118" t="str">
        <f t="shared" ca="1" si="23"/>
        <v/>
      </c>
      <c r="BI22" s="118" t="str">
        <f t="shared" ca="1" si="24"/>
        <v/>
      </c>
      <c r="BK22" s="119">
        <f t="shared" ca="1" si="25"/>
        <v>45</v>
      </c>
      <c r="BL22" s="120" t="str">
        <f ca="1">IFERROR(INDEX($C$5:$C$999,MATCH(SMALL($BF$5:$BF$999,ROWS($BL$5:$BL22)),$BF$5:$BF$999,0)),"")</f>
        <v>AB-230117-02 CCC-H 2</v>
      </c>
      <c r="BM22" s="121" t="str">
        <f t="shared" ca="1" si="5"/>
        <v>Q</v>
      </c>
      <c r="BN22" s="121">
        <f t="shared" ca="1" si="6"/>
        <v>1</v>
      </c>
      <c r="BO22" s="122">
        <f t="shared" ca="1" si="7"/>
        <v>342.72300000000001</v>
      </c>
      <c r="BP22" s="122" t="e">
        <f t="shared" ca="1" si="7"/>
        <v>#N/A</v>
      </c>
      <c r="BQ22" s="122">
        <f t="shared" ca="1" si="7"/>
        <v>403.86500000000001</v>
      </c>
      <c r="BR22" s="122">
        <f t="shared" ca="1" si="7"/>
        <v>379.78500000000003</v>
      </c>
      <c r="BS22" s="122" t="e">
        <f t="shared" ca="1" si="7"/>
        <v>#N/A</v>
      </c>
      <c r="BT22" s="122">
        <f t="shared" ca="1" si="7"/>
        <v>381.16</v>
      </c>
      <c r="BU22" s="122">
        <f t="shared" ca="1" si="7"/>
        <v>387.51600000000002</v>
      </c>
      <c r="BV22" s="122" t="e">
        <f t="shared" ca="1" si="7"/>
        <v>#N/A</v>
      </c>
      <c r="BW22" s="122">
        <f t="shared" ca="1" si="7"/>
        <v>380.815</v>
      </c>
      <c r="BX22" s="123">
        <f t="shared" ca="1" si="8"/>
        <v>2</v>
      </c>
      <c r="BY22" s="124">
        <f t="shared" ref="BY22:CG37" ca="1" si="31">IFERROR(IF($BM22="D",IF(ISNUMBER(VALUE(MID(LEFT($BL22,FIND("-LD",$BL22)-1),1,LEN($BL22)))),IF(AND($BW$2="ON",BO22&lt;Q$2,INDEX(G$5:G$999,MATCH(VALUE(MID(LEFT($BL22,FIND("-LD",$BL22)-1),1,LEN($BL22))),$C$5:$C$999,0))&lt;Q$2),"&lt;MRL",ABS((BO22-INDEX(G$5:G$999,MATCH(VALUE(MID(LEFT($BL22,FIND("-LD",$BL22)-1),1,LEN($BL22))),$C$5:$C$999,0)))/(AVERAGE(BO22,INDEX(G$5:G$999,MATCH(VALUE(MID(LEFT($BL22,FIND("-LD",$BL22)-1),1,LEN($BL22))),$C$5:$C$999,0)))))),IF(AND($BW$2="ON",BO22&lt;Q$2,INDEX(G$5:G$999,MATCH(MID(LEFT($BL22,FIND("-LD",$BL22)-1),1,LEN($BL22)),$C$5:$C$999,0))&lt;Q$2),"&lt;MRL",ABS((BO22-INDEX(G$5:G$999,MATCH(MID(LEFT($BL22,FIND("-LD",$BL22)-1),1,LEN($BL22)),$C$5:$C$999,0)))/(AVERAGE(BO22,INDEX(G$5:G$999,MATCH(MID(LEFT($BL22,FIND("-LD",$BL22)-1),1,LEN($BL22)),$C$5:$C$999,0))))))),IF($BM22="K","",IF($BM22="M",IF(AND($BW$2="ON",BO22&lt;Q$2,$BX22&lt;Q$2),"&lt;MRL",BO22/IF($BX22=0,1,$BX22)),IF($BM22="Q",BO22/$BX22,IF($BM22="S",IF(ISNUMBER(VALUE(MID(LEFT($BL22,FIND("-LFSM",$BL22)-1),1,LEN($BL22)))),(BO22-(INDEX(G$5:G$999,MATCH(VALUE(MID(LEFT($BL22,FIND("-LFSM",$BL22)-1),1,LEN($BL22))),$C$5:$C$999,0))))/$BX22,(BO22-(INDEX(G$5:G$999,MATCH(MID(LEFT($BL22,FIND("-LFSM",$BL22)-1),1,LEN($BL22)),$C$5:$C$999,0))))/$BX22),IF($BM22="Z",IF($BM21="K",ABS(BO22-BO21)/$BX22,IF($BM20="K",ABS(BO22-BO20)/$BX22,IF($BM19="K",ABS(BO22-BO19)/$BX22,IF($BM18="K",ABS(BO22-BO18)/$BX22,IF($BM23="K",ABS(BO22-BO23)/$BX22,""))))),"")))))),"")</f>
        <v>171.36150000000001</v>
      </c>
      <c r="BZ22" s="125" t="str">
        <f t="shared" ca="1" si="31"/>
        <v/>
      </c>
      <c r="CA22" s="125">
        <f t="shared" ca="1" si="31"/>
        <v>201.9325</v>
      </c>
      <c r="CB22" s="125">
        <f t="shared" ca="1" si="31"/>
        <v>189.89250000000001</v>
      </c>
      <c r="CC22" s="125" t="str">
        <f t="shared" ca="1" si="31"/>
        <v/>
      </c>
      <c r="CD22" s="125">
        <f t="shared" ca="1" si="31"/>
        <v>190.58</v>
      </c>
      <c r="CE22" s="125">
        <f t="shared" ca="1" si="31"/>
        <v>193.75800000000001</v>
      </c>
      <c r="CF22" s="125" t="str">
        <f t="shared" ca="1" si="31"/>
        <v/>
      </c>
      <c r="CG22" s="126">
        <f t="shared" ca="1" si="31"/>
        <v>190.4075</v>
      </c>
      <c r="CH22" s="127" t="str">
        <f t="shared" ref="CH22:CP37" ca="1" si="32">IFERROR(IF($BM22="D",IF(ISNUMBER(VALUE(MID(LEFT($BL22,FIND("-LD",$BL22)-1),1,LEN($BL22)))),IF(AND($BW$2="ON",BO22&lt;Q$2,INDEX(G$5:G$999,MATCH(VALUE(MID(LEFT($BL22,FIND("-LD",$BL22)-1),1,LEN($BL22))),$C$5:$C$999,0))&lt;Q$2),"",IF(OR(((BO22-INDEX(G$5:G$999,MATCH(VALUE(MID(LEFT($BL22,FIND("-LD",$BL22)-1),1,LEN($BL22))),$C$5:$C$999,0)))/(AVERAGE(BO22,INDEX(G$5:G$999,MATCH(VALUE(MID(LEFT($BL22,FIND("-LD",$BL22)-1),1,LEN($BL22))),$C$5:$C$999,0)))))&gt;IF(BO22&gt;Q$2,$BO$2,$BV$2),((BO22-INDEX(G$5:G$999,MATCH(VALUE(MID(LEFT($BL22,FIND("-LD",$BL22)-1),1,LEN($BL22))),$C$5:$C$999,0)))/(AVERAGE(BO22,INDEX(G$5:G$999,MATCH(VALUE(MID(LEFT($BL22,FIND("-LD",$BL22)-1),1,LEN($BL22))),$C$5:$C$999,0)))))&lt;(IF(BO22&gt;Q$2,$BO$2,$BV$2)*-1)), "FAIL","")),IF(AND($BW$2="ON",BO22&lt;Q$2,INDEX(G$5:G$999,MATCH(MID(LEFT($BL22,FIND("-LD",$BL22)-1),1,LEN($BL22)),$C$5:$C$999,0))&lt;Q$2),"",IF(OR(((BO22-INDEX(G$5:G$999,MATCH(MID(LEFT($BL22,FIND("-LD",$BL22)-1),1,LEN($BL22)),$C$5:$C$999,0)))/(AVERAGE(BO22,INDEX(G$5:G$999,MATCH(MID(LEFT($BL22,FIND("-LD",$BL22)-1),1,LEN($BL22)),$C$5:$C$999,0)))))&gt;IF(BO22&gt;Q$2,$BO$2,$BV$2),((BO22-INDEX(G$5:G$999,MATCH(MID(LEFT($BL22,FIND("-LD",$BL22)-1),1,LEN($BL22)),$C$5:$C$999,0)))/(AVERAGE(BO22,INDEX(G$5:G$999,MATCH(MID(LEFT($BL22,FIND("-LD",$BL22)-1),1,LEN($BL22)),$C$5:$C$999,0)))))&lt;(IF(BO22&gt;Q$2,$BO$2,$BV$2)*-1)),"FAIL",""))),IF($BM22="K",IF(BO22&gt;Q$2*$BP$2,"FAIL",""),IF($BM22="M",IF(ABS(1-(BO22/IF($BX22=0,0.001,$BX22)))&gt;IF(BO22&gt;Q$2,$BQ$2,$BV$2),IF(AND($BW$2="ON",BO22&lt;Q$2,$BX22&lt;Q$2),"","FAIL"),""),IF($BM22="Q",IF(ISNUMBER(SEARCH("IBC",$BL22)),IF(ABS(1-(BO22/$BX22))&gt;$BU$2,"FAIL",""),IF(ABS(1-(BO22/$BX22))&gt;$BR$2,"FAIL","")),IF($BM22="S",IF(ISNUMBER(VALUE(MID(LEFT($BL22,FIND("-LFSM",$BL22)-1),1,LEN($BL22)))),IF(ABS(1-((BO22-(INDEX(G$5:G$999,MATCH(VALUE(MID(LEFT($BL22,FIND("-LFSM",$BL22)-1),1,LEN($BL22))),$C$5:$C$999,0))))/$BX22))&gt;IF(BO22&gt;Q$2,$BS$2,$BV$2),"FAIL",""),IF(ABS(1-((BO22-(INDEX(G$5:G$999,MATCH(MID(LEFT($BL22,FIND("-LFSM",$BL22)-1),1,LEN($BL22)),$C$5:$C$999,0))))/$BX22))&gt;IF(BO22&gt;Q$2,$BS$2,$BV$2),"FAIL","")),IF($BM22="Z",IF($BM21="K",IF(ABS(1-(ABS(BO22-BO21)/$BX22))&gt;$BT$2,"FAIL",""),IF($BM20="K",IF(ABS(1-(ABS(BO22-BO20)/$BX22))&gt;$BT$2,"FAIL",""),IF($BM19="K",IF(ABS(1-(ABS(BO22-BO19)/$BX22))&gt;$BT$2,"FAIL",""),IF($BM18="K",IF(ABS(1-(ABS(BO22-BO18)/$BX22))&gt;$BT$2,"FAIL",""),IF($BM23="K",IF(ABS(1-(ABS(BO22-BO23)/$BX22))&gt;$BT$2,"FAIL",""),""))))),"")))))),"")</f>
        <v>FAIL</v>
      </c>
      <c r="CI22" s="127" t="str">
        <f t="shared" ca="1" si="32"/>
        <v/>
      </c>
      <c r="CJ22" s="127" t="str">
        <f t="shared" ca="1" si="32"/>
        <v>FAIL</v>
      </c>
      <c r="CK22" s="127" t="str">
        <f t="shared" ca="1" si="32"/>
        <v>FAIL</v>
      </c>
      <c r="CL22" s="127" t="str">
        <f t="shared" ca="1" si="32"/>
        <v/>
      </c>
      <c r="CM22" s="127" t="str">
        <f t="shared" ca="1" si="32"/>
        <v>FAIL</v>
      </c>
      <c r="CN22" s="127" t="str">
        <f t="shared" ca="1" si="32"/>
        <v>FAIL</v>
      </c>
      <c r="CO22" s="127" t="str">
        <f t="shared" ca="1" si="32"/>
        <v/>
      </c>
      <c r="CP22" s="127" t="str">
        <f t="shared" ca="1" si="32"/>
        <v>FAIL</v>
      </c>
    </row>
    <row r="23" spans="1:97" x14ac:dyDescent="0.25">
      <c r="A23" s="97">
        <f t="shared" ca="1" si="28"/>
        <v>19</v>
      </c>
      <c r="B23" s="98">
        <f t="shared" ca="1" si="29"/>
        <v>44944.815162037034</v>
      </c>
      <c r="C23" s="99" t="str">
        <f t="shared" ca="1" si="11"/>
        <v>AB-230117-02 CCC-H 1</v>
      </c>
      <c r="D23" s="97">
        <f t="shared" ca="1" si="12"/>
        <v>42</v>
      </c>
      <c r="E23" s="97" t="str">
        <f t="shared" ca="1" si="13"/>
        <v>Q</v>
      </c>
      <c r="F23" s="97" t="str">
        <f t="shared" ca="1" si="14"/>
        <v>QC</v>
      </c>
      <c r="G23" s="100">
        <f t="shared" ca="1" si="30"/>
        <v>331.37299999999999</v>
      </c>
      <c r="H23" s="101" t="e">
        <f t="shared" ca="1" si="30"/>
        <v>#N/A</v>
      </c>
      <c r="I23" s="101">
        <f t="shared" ca="1" si="30"/>
        <v>392.93</v>
      </c>
      <c r="J23" s="101">
        <f t="shared" ca="1" si="30"/>
        <v>384.69600000000003</v>
      </c>
      <c r="K23" s="101" t="e">
        <f t="shared" ca="1" si="30"/>
        <v>#N/A</v>
      </c>
      <c r="L23" s="101">
        <f t="shared" ca="1" si="30"/>
        <v>381.98200000000003</v>
      </c>
      <c r="M23" s="101">
        <f t="shared" ca="1" si="30"/>
        <v>379.73200000000003</v>
      </c>
      <c r="N23" s="101" t="e">
        <f t="shared" ca="1" si="30"/>
        <v>#N/A</v>
      </c>
      <c r="O23" s="102">
        <f t="shared" ca="1" si="30"/>
        <v>378.21100000000001</v>
      </c>
      <c r="P23" s="103">
        <f t="shared" ca="1" si="15"/>
        <v>1</v>
      </c>
      <c r="Q23" s="100">
        <f t="shared" ca="1" si="16"/>
        <v>331.37299999999999</v>
      </c>
      <c r="R23" s="101" t="e">
        <f t="shared" ca="1" si="16"/>
        <v>#N/A</v>
      </c>
      <c r="S23" s="101">
        <f t="shared" ca="1" si="16"/>
        <v>392.93</v>
      </c>
      <c r="T23" s="101">
        <f t="shared" ca="1" si="16"/>
        <v>384.69600000000003</v>
      </c>
      <c r="U23" s="101" t="e">
        <f t="shared" ca="1" si="16"/>
        <v>#N/A</v>
      </c>
      <c r="V23" s="101">
        <f t="shared" ca="1" si="16"/>
        <v>381.98200000000003</v>
      </c>
      <c r="W23" s="101">
        <f t="shared" ca="1" si="16"/>
        <v>379.73200000000003</v>
      </c>
      <c r="X23" s="101" t="e">
        <f t="shared" ca="1" si="16"/>
        <v>#N/A</v>
      </c>
      <c r="Y23" s="102">
        <f t="shared" ca="1" si="16"/>
        <v>378.21100000000001</v>
      </c>
      <c r="Z23" s="129">
        <f t="shared" ca="1" si="17"/>
        <v>2</v>
      </c>
      <c r="AA23" s="105" t="str">
        <f t="shared" ca="1" si="2"/>
        <v>02</v>
      </c>
      <c r="AB23" s="105" t="str">
        <f t="shared" ca="1" si="18"/>
        <v>NA</v>
      </c>
      <c r="AC23" s="97" t="str">
        <f t="shared" ca="1" si="19"/>
        <v>CCC</v>
      </c>
      <c r="AD23" s="106" t="str">
        <f t="shared" ca="1" si="3"/>
        <v/>
      </c>
      <c r="AE23" s="106"/>
      <c r="AF23" s="130" t="s">
        <v>858</v>
      </c>
      <c r="AG23" s="131" t="s">
        <v>858</v>
      </c>
      <c r="AH23" s="131" t="s">
        <v>858</v>
      </c>
      <c r="AI23" s="131" t="s">
        <v>858</v>
      </c>
      <c r="AJ23" s="131" t="s">
        <v>858</v>
      </c>
      <c r="AK23" s="131" t="s">
        <v>858</v>
      </c>
      <c r="AL23" s="131" t="s">
        <v>858</v>
      </c>
      <c r="AM23" s="131" t="s">
        <v>858</v>
      </c>
      <c r="AN23" s="132" t="s">
        <v>858</v>
      </c>
      <c r="AO23" s="133"/>
      <c r="AP23" s="134"/>
      <c r="AQ23" s="134"/>
      <c r="AS23" s="69"/>
      <c r="AT23" s="69"/>
      <c r="AU23" s="113"/>
      <c r="AV23" s="114">
        <f t="shared" ca="1" si="20"/>
        <v>360810</v>
      </c>
      <c r="AW23" s="115">
        <f t="shared" ca="1" si="20"/>
        <v>782284</v>
      </c>
      <c r="AX23" s="115">
        <f t="shared" ca="1" si="20"/>
        <v>1247833</v>
      </c>
      <c r="AY23" s="115">
        <f t="shared" ca="1" si="20"/>
        <v>6532921</v>
      </c>
      <c r="AZ23" s="115">
        <f t="shared" ca="1" si="20"/>
        <v>2601336</v>
      </c>
      <c r="BA23" s="115">
        <f t="shared" ca="1" si="20"/>
        <v>22963695</v>
      </c>
      <c r="BB23" s="115">
        <f t="shared" ca="1" si="20"/>
        <v>23069723</v>
      </c>
      <c r="BC23" s="115">
        <f t="shared" ca="1" si="20"/>
        <v>2474341</v>
      </c>
      <c r="BD23" s="116">
        <f t="shared" ca="1" si="20"/>
        <v>24555753</v>
      </c>
      <c r="BE23" s="117"/>
      <c r="BF23" s="118">
        <f t="shared" ca="1" si="21"/>
        <v>19</v>
      </c>
      <c r="BG23" s="118" t="str">
        <f t="shared" ca="1" si="22"/>
        <v/>
      </c>
      <c r="BH23" s="118" t="str">
        <f t="shared" ca="1" si="23"/>
        <v/>
      </c>
      <c r="BI23" s="118" t="str">
        <f t="shared" ca="1" si="24"/>
        <v/>
      </c>
      <c r="BK23" s="119">
        <f t="shared" ca="1" si="25"/>
        <v>73</v>
      </c>
      <c r="BL23" s="120" t="str">
        <f ca="1">IFERROR(INDEX($C$5:$C$999,MATCH(SMALL($BF$5:$BF$999,ROWS($BL$5:$BL23)),$BF$5:$BF$999,0)),"")</f>
        <v>AB-230117-02 CCC-H 3</v>
      </c>
      <c r="BM23" s="121" t="str">
        <f t="shared" ca="1" si="5"/>
        <v>Q</v>
      </c>
      <c r="BN23" s="121">
        <f t="shared" ca="1" si="6"/>
        <v>1</v>
      </c>
      <c r="BO23" s="122">
        <f t="shared" ca="1" si="7"/>
        <v>366.428</v>
      </c>
      <c r="BP23" s="122" t="e">
        <f t="shared" ca="1" si="7"/>
        <v>#N/A</v>
      </c>
      <c r="BQ23" s="122">
        <f t="shared" ca="1" si="7"/>
        <v>400.863</v>
      </c>
      <c r="BR23" s="122">
        <f t="shared" ca="1" si="7"/>
        <v>377.09699999999998</v>
      </c>
      <c r="BS23" s="122" t="e">
        <f t="shared" ca="1" si="7"/>
        <v>#N/A</v>
      </c>
      <c r="BT23" s="122">
        <f t="shared" ca="1" si="7"/>
        <v>377.58499999999998</v>
      </c>
      <c r="BU23" s="122">
        <f t="shared" ca="1" si="7"/>
        <v>383.96800000000002</v>
      </c>
      <c r="BV23" s="122" t="e">
        <f t="shared" ca="1" si="7"/>
        <v>#N/A</v>
      </c>
      <c r="BW23" s="122">
        <f t="shared" ca="1" si="7"/>
        <v>393.37599999999998</v>
      </c>
      <c r="BX23" s="123">
        <f t="shared" ca="1" si="8"/>
        <v>2</v>
      </c>
      <c r="BY23" s="124">
        <f t="shared" ca="1" si="31"/>
        <v>183.214</v>
      </c>
      <c r="BZ23" s="125" t="str">
        <f t="shared" ca="1" si="31"/>
        <v/>
      </c>
      <c r="CA23" s="125">
        <f t="shared" ca="1" si="31"/>
        <v>200.4315</v>
      </c>
      <c r="CB23" s="125">
        <f t="shared" ca="1" si="31"/>
        <v>188.54849999999999</v>
      </c>
      <c r="CC23" s="125" t="str">
        <f t="shared" ca="1" si="31"/>
        <v/>
      </c>
      <c r="CD23" s="125">
        <f t="shared" ca="1" si="31"/>
        <v>188.79249999999999</v>
      </c>
      <c r="CE23" s="125">
        <f t="shared" ca="1" si="31"/>
        <v>191.98400000000001</v>
      </c>
      <c r="CF23" s="125" t="str">
        <f t="shared" ca="1" si="31"/>
        <v/>
      </c>
      <c r="CG23" s="126">
        <f t="shared" ca="1" si="31"/>
        <v>196.68799999999999</v>
      </c>
      <c r="CH23" s="127" t="str">
        <f t="shared" ca="1" si="32"/>
        <v>FAIL</v>
      </c>
      <c r="CI23" s="127" t="str">
        <f t="shared" ca="1" si="32"/>
        <v/>
      </c>
      <c r="CJ23" s="127" t="str">
        <f t="shared" ca="1" si="32"/>
        <v>FAIL</v>
      </c>
      <c r="CK23" s="127" t="str">
        <f t="shared" ca="1" si="32"/>
        <v>FAIL</v>
      </c>
      <c r="CL23" s="127" t="str">
        <f t="shared" ca="1" si="32"/>
        <v/>
      </c>
      <c r="CM23" s="127" t="str">
        <f t="shared" ca="1" si="32"/>
        <v>FAIL</v>
      </c>
      <c r="CN23" s="127" t="str">
        <f t="shared" ca="1" si="32"/>
        <v>FAIL</v>
      </c>
      <c r="CO23" s="127" t="str">
        <f t="shared" ca="1" si="32"/>
        <v/>
      </c>
      <c r="CP23" s="127" t="str">
        <f t="shared" ca="1" si="32"/>
        <v>FAIL</v>
      </c>
    </row>
    <row r="24" spans="1:97" x14ac:dyDescent="0.25">
      <c r="A24" s="97">
        <f t="shared" ca="1" si="28"/>
        <v>20</v>
      </c>
      <c r="B24" s="98">
        <f t="shared" ca="1" si="29"/>
        <v>44944.871539351851</v>
      </c>
      <c r="C24" s="99" t="str">
        <f t="shared" ca="1" si="11"/>
        <v>WO-23003-01-A-1 @10</v>
      </c>
      <c r="D24" s="97">
        <f t="shared" ca="1" si="12"/>
        <v>70</v>
      </c>
      <c r="E24" s="97" t="str">
        <f t="shared" ca="1" si="13"/>
        <v>U</v>
      </c>
      <c r="F24" s="97" t="str">
        <f t="shared" ca="1" si="14"/>
        <v/>
      </c>
      <c r="G24" s="100">
        <f t="shared" ca="1" si="30"/>
        <v>429.80200000000002</v>
      </c>
      <c r="H24" s="101" t="e">
        <f t="shared" ca="1" si="30"/>
        <v>#N/A</v>
      </c>
      <c r="I24" s="101">
        <f t="shared" ca="1" si="30"/>
        <v>0</v>
      </c>
      <c r="J24" s="101">
        <f t="shared" ca="1" si="30"/>
        <v>1.1479999999999999</v>
      </c>
      <c r="K24" s="101" t="e">
        <f t="shared" ca="1" si="30"/>
        <v>#N/A</v>
      </c>
      <c r="L24" s="101">
        <f t="shared" ca="1" si="30"/>
        <v>1.127</v>
      </c>
      <c r="M24" s="101">
        <f t="shared" ca="1" si="30"/>
        <v>1.2909999999999999</v>
      </c>
      <c r="N24" s="101" t="e">
        <f t="shared" ca="1" si="30"/>
        <v>#N/A</v>
      </c>
      <c r="O24" s="102">
        <f t="shared" ca="1" si="30"/>
        <v>1.464</v>
      </c>
      <c r="P24" s="103">
        <f t="shared" ca="1" si="15"/>
        <v>1</v>
      </c>
      <c r="Q24" s="100">
        <f t="shared" ca="1" si="16"/>
        <v>429.80200000000002</v>
      </c>
      <c r="R24" s="101" t="e">
        <f t="shared" ca="1" si="16"/>
        <v>#N/A</v>
      </c>
      <c r="S24" s="101" t="str">
        <f t="shared" ca="1" si="16"/>
        <v>&lt;MRL</v>
      </c>
      <c r="T24" s="101" t="str">
        <f t="shared" ca="1" si="16"/>
        <v>&lt;MRL</v>
      </c>
      <c r="U24" s="101" t="e">
        <f t="shared" ca="1" si="16"/>
        <v>#N/A</v>
      </c>
      <c r="V24" s="101" t="str">
        <f t="shared" ca="1" si="16"/>
        <v>&lt;MRL</v>
      </c>
      <c r="W24" s="101" t="str">
        <f t="shared" ca="1" si="16"/>
        <v>&lt;MRL</v>
      </c>
      <c r="X24" s="101" t="e">
        <f t="shared" ca="1" si="16"/>
        <v>#N/A</v>
      </c>
      <c r="Y24" s="102" t="str">
        <f t="shared" ca="1" si="16"/>
        <v>&lt;MRL</v>
      </c>
      <c r="Z24" s="129" t="str">
        <f t="shared" ca="1" si="17"/>
        <v>NA</v>
      </c>
      <c r="AA24" s="105" t="str">
        <f t="shared" ca="1" si="2"/>
        <v>NA</v>
      </c>
      <c r="AB24" s="105" t="str">
        <f t="shared" ca="1" si="18"/>
        <v>NA</v>
      </c>
      <c r="AC24" s="97" t="str">
        <f t="shared" ca="1" si="19"/>
        <v>Unknown</v>
      </c>
      <c r="AD24" s="106" t="str">
        <f t="shared" ca="1" si="3"/>
        <v/>
      </c>
      <c r="AE24" s="106"/>
      <c r="AF24" s="130" t="s">
        <v>704</v>
      </c>
      <c r="AG24" s="131" t="s">
        <v>704</v>
      </c>
      <c r="AH24" s="131" t="s">
        <v>704</v>
      </c>
      <c r="AI24" s="131" t="s">
        <v>707</v>
      </c>
      <c r="AJ24" s="131" t="s">
        <v>858</v>
      </c>
      <c r="AK24" s="131" t="s">
        <v>858</v>
      </c>
      <c r="AL24" s="131" t="s">
        <v>858</v>
      </c>
      <c r="AM24" s="131" t="s">
        <v>858</v>
      </c>
      <c r="AN24" s="132" t="s">
        <v>858</v>
      </c>
      <c r="AO24" s="133"/>
      <c r="AP24" s="134"/>
      <c r="AQ24" s="134"/>
      <c r="AS24" s="69"/>
      <c r="AT24" s="69"/>
      <c r="AU24" s="113"/>
      <c r="AV24" s="114" t="str">
        <f t="shared" ca="1" si="20"/>
        <v/>
      </c>
      <c r="AW24" s="115" t="str">
        <f t="shared" ca="1" si="20"/>
        <v/>
      </c>
      <c r="AX24" s="115" t="str">
        <f t="shared" ca="1" si="20"/>
        <v/>
      </c>
      <c r="AY24" s="115" t="str">
        <f t="shared" ca="1" si="20"/>
        <v/>
      </c>
      <c r="AZ24" s="115" t="str">
        <f t="shared" ca="1" si="20"/>
        <v/>
      </c>
      <c r="BA24" s="115" t="str">
        <f t="shared" ca="1" si="20"/>
        <v/>
      </c>
      <c r="BB24" s="115" t="str">
        <f t="shared" ca="1" si="20"/>
        <v/>
      </c>
      <c r="BC24" s="115" t="str">
        <f t="shared" ca="1" si="20"/>
        <v/>
      </c>
      <c r="BD24" s="116" t="str">
        <f t="shared" ca="1" si="20"/>
        <v/>
      </c>
      <c r="BE24" s="117"/>
      <c r="BF24" s="118" t="str">
        <f t="shared" ca="1" si="21"/>
        <v/>
      </c>
      <c r="BG24" s="118" t="str">
        <f t="shared" ca="1" si="22"/>
        <v/>
      </c>
      <c r="BH24" s="118" t="str">
        <f t="shared" ca="1" si="23"/>
        <v/>
      </c>
      <c r="BI24" s="118" t="str">
        <f t="shared" ca="1" si="24"/>
        <v/>
      </c>
      <c r="BK24" s="119">
        <f t="shared" ca="1" si="25"/>
        <v>110</v>
      </c>
      <c r="BL24" s="120" t="str">
        <f ca="1">IFERROR(INDEX($C$5:$C$999,MATCH(SMALL($BF$5:$BF$999,ROWS($BL$5:$BL24)),$BF$5:$BF$999,0)),"")</f>
        <v>AB-230117-02 CCC-H 4</v>
      </c>
      <c r="BM24" s="121" t="str">
        <f t="shared" ca="1" si="5"/>
        <v>Q</v>
      </c>
      <c r="BN24" s="121">
        <f t="shared" ca="1" si="6"/>
        <v>1</v>
      </c>
      <c r="BO24" s="122">
        <f t="shared" ca="1" si="7"/>
        <v>333.56099999999998</v>
      </c>
      <c r="BP24" s="122" t="e">
        <f t="shared" ca="1" si="7"/>
        <v>#N/A</v>
      </c>
      <c r="BQ24" s="122">
        <f t="shared" ca="1" si="7"/>
        <v>394.23500000000001</v>
      </c>
      <c r="BR24" s="122">
        <f t="shared" ca="1" si="7"/>
        <v>375.41300000000001</v>
      </c>
      <c r="BS24" s="122" t="e">
        <f t="shared" ca="1" si="7"/>
        <v>#N/A</v>
      </c>
      <c r="BT24" s="122">
        <f t="shared" ca="1" si="7"/>
        <v>375.67</v>
      </c>
      <c r="BU24" s="122">
        <f t="shared" ca="1" si="7"/>
        <v>378.57</v>
      </c>
      <c r="BV24" s="122" t="e">
        <f t="shared" ca="1" si="7"/>
        <v>#N/A</v>
      </c>
      <c r="BW24" s="122">
        <f t="shared" ca="1" si="7"/>
        <v>378.791</v>
      </c>
      <c r="BX24" s="123">
        <f t="shared" ca="1" si="8"/>
        <v>2</v>
      </c>
      <c r="BY24" s="124">
        <f t="shared" ca="1" si="31"/>
        <v>166.78049999999999</v>
      </c>
      <c r="BZ24" s="125" t="str">
        <f t="shared" ca="1" si="31"/>
        <v/>
      </c>
      <c r="CA24" s="125">
        <f t="shared" ca="1" si="31"/>
        <v>197.11750000000001</v>
      </c>
      <c r="CB24" s="125">
        <f t="shared" ca="1" si="31"/>
        <v>187.70650000000001</v>
      </c>
      <c r="CC24" s="125" t="str">
        <f t="shared" ca="1" si="31"/>
        <v/>
      </c>
      <c r="CD24" s="125">
        <f t="shared" ca="1" si="31"/>
        <v>187.83500000000001</v>
      </c>
      <c r="CE24" s="125">
        <f t="shared" ca="1" si="31"/>
        <v>189.285</v>
      </c>
      <c r="CF24" s="125" t="str">
        <f t="shared" ca="1" si="31"/>
        <v/>
      </c>
      <c r="CG24" s="126">
        <f t="shared" ca="1" si="31"/>
        <v>189.3955</v>
      </c>
      <c r="CH24" s="127" t="str">
        <f t="shared" ca="1" si="32"/>
        <v>FAIL</v>
      </c>
      <c r="CI24" s="127" t="str">
        <f t="shared" ca="1" si="32"/>
        <v/>
      </c>
      <c r="CJ24" s="127" t="str">
        <f t="shared" ca="1" si="32"/>
        <v>FAIL</v>
      </c>
      <c r="CK24" s="127" t="str">
        <f t="shared" ca="1" si="32"/>
        <v>FAIL</v>
      </c>
      <c r="CL24" s="127" t="str">
        <f t="shared" ca="1" si="32"/>
        <v/>
      </c>
      <c r="CM24" s="127" t="str">
        <f t="shared" ca="1" si="32"/>
        <v>FAIL</v>
      </c>
      <c r="CN24" s="127" t="str">
        <f t="shared" ca="1" si="32"/>
        <v>FAIL</v>
      </c>
      <c r="CO24" s="127" t="str">
        <f t="shared" ca="1" si="32"/>
        <v/>
      </c>
      <c r="CP24" s="127" t="str">
        <f t="shared" ca="1" si="32"/>
        <v>FAIL</v>
      </c>
    </row>
    <row r="25" spans="1:97" x14ac:dyDescent="0.25">
      <c r="A25" s="97">
        <f t="shared" ca="1" si="28"/>
        <v>21</v>
      </c>
      <c r="B25" s="98">
        <f t="shared" ca="1" si="29"/>
        <v>44944.890347222223</v>
      </c>
      <c r="C25" s="99" t="str">
        <f t="shared" ca="1" si="11"/>
        <v>WO-23003-02-A-1</v>
      </c>
      <c r="D25" s="97">
        <f t="shared" ca="1" si="12"/>
        <v>15</v>
      </c>
      <c r="E25" s="97" t="str">
        <f t="shared" ca="1" si="13"/>
        <v>U</v>
      </c>
      <c r="F25" s="97" t="str">
        <f t="shared" ca="1" si="14"/>
        <v/>
      </c>
      <c r="G25" s="100">
        <f t="shared" ca="1" si="30"/>
        <v>458.755</v>
      </c>
      <c r="H25" s="101" t="e">
        <f t="shared" ca="1" si="30"/>
        <v>#N/A</v>
      </c>
      <c r="I25" s="101">
        <f t="shared" ca="1" si="30"/>
        <v>2.86</v>
      </c>
      <c r="J25" s="101">
        <f t="shared" ca="1" si="30"/>
        <v>0</v>
      </c>
      <c r="K25" s="101" t="e">
        <f t="shared" ca="1" si="30"/>
        <v>#N/A</v>
      </c>
      <c r="L25" s="101">
        <f t="shared" ca="1" si="30"/>
        <v>0.97</v>
      </c>
      <c r="M25" s="101">
        <f t="shared" ca="1" si="30"/>
        <v>1.012</v>
      </c>
      <c r="N25" s="101" t="e">
        <f t="shared" ca="1" si="30"/>
        <v>#N/A</v>
      </c>
      <c r="O25" s="102">
        <f t="shared" ca="1" si="30"/>
        <v>1.4019999999999999</v>
      </c>
      <c r="P25" s="103">
        <f t="shared" ca="1" si="15"/>
        <v>1</v>
      </c>
      <c r="Q25" s="100">
        <f t="shared" ca="1" si="16"/>
        <v>458.755</v>
      </c>
      <c r="R25" s="101" t="e">
        <f t="shared" ca="1" si="16"/>
        <v>#N/A</v>
      </c>
      <c r="S25" s="101" t="str">
        <f t="shared" ca="1" si="16"/>
        <v>&lt;MRL</v>
      </c>
      <c r="T25" s="101" t="str">
        <f t="shared" ca="1" si="16"/>
        <v>&lt;MRL</v>
      </c>
      <c r="U25" s="101" t="e">
        <f t="shared" ca="1" si="16"/>
        <v>#N/A</v>
      </c>
      <c r="V25" s="101" t="str">
        <f t="shared" ca="1" si="16"/>
        <v>&lt;MRL</v>
      </c>
      <c r="W25" s="101" t="str">
        <f t="shared" ca="1" si="16"/>
        <v>&lt;MRL</v>
      </c>
      <c r="X25" s="101" t="e">
        <f t="shared" ca="1" si="16"/>
        <v>#N/A</v>
      </c>
      <c r="Y25" s="102" t="str">
        <f t="shared" ca="1" si="16"/>
        <v>&lt;MRL</v>
      </c>
      <c r="Z25" s="129" t="str">
        <f t="shared" ca="1" si="17"/>
        <v>NA</v>
      </c>
      <c r="AA25" s="105" t="str">
        <f t="shared" ca="1" si="2"/>
        <v>NA</v>
      </c>
      <c r="AB25" s="105" t="str">
        <f t="shared" ca="1" si="18"/>
        <v>NA</v>
      </c>
      <c r="AC25" s="97" t="str">
        <f t="shared" ca="1" si="19"/>
        <v>Unknown</v>
      </c>
      <c r="AD25" s="106" t="str">
        <f t="shared" ca="1" si="3"/>
        <v/>
      </c>
      <c r="AE25" s="106"/>
      <c r="AF25" s="130" t="s">
        <v>704</v>
      </c>
      <c r="AG25" s="131" t="s">
        <v>704</v>
      </c>
      <c r="AH25" s="131" t="s">
        <v>704</v>
      </c>
      <c r="AI25" s="131" t="s">
        <v>707</v>
      </c>
      <c r="AJ25" s="131" t="s">
        <v>858</v>
      </c>
      <c r="AK25" s="131" t="s">
        <v>858</v>
      </c>
      <c r="AL25" s="131" t="s">
        <v>858</v>
      </c>
      <c r="AM25" s="131" t="s">
        <v>858</v>
      </c>
      <c r="AN25" s="132" t="s">
        <v>858</v>
      </c>
      <c r="AO25" s="133"/>
      <c r="AP25" s="134"/>
      <c r="AQ25" s="134"/>
      <c r="AS25" s="69"/>
      <c r="AT25" s="69"/>
      <c r="AU25" s="113"/>
      <c r="AV25" s="114">
        <f t="shared" ca="1" si="20"/>
        <v>39407</v>
      </c>
      <c r="AW25" s="115">
        <f t="shared" ca="1" si="20"/>
        <v>259309</v>
      </c>
      <c r="AX25" s="115">
        <f t="shared" ca="1" si="20"/>
        <v>447622</v>
      </c>
      <c r="AY25" s="115">
        <f t="shared" ca="1" si="20"/>
        <v>2457350</v>
      </c>
      <c r="AZ25" s="115">
        <f t="shared" ca="1" si="20"/>
        <v>2189835</v>
      </c>
      <c r="BA25" s="115">
        <f t="shared" ca="1" si="20"/>
        <v>19370109</v>
      </c>
      <c r="BB25" s="115">
        <f t="shared" ca="1" si="20"/>
        <v>26032384</v>
      </c>
      <c r="BC25" s="115">
        <f t="shared" ca="1" si="20"/>
        <v>4064659</v>
      </c>
      <c r="BD25" s="116">
        <f t="shared" ca="1" si="20"/>
        <v>31419146</v>
      </c>
      <c r="BE25" s="117"/>
      <c r="BF25" s="118" t="str">
        <f t="shared" ca="1" si="21"/>
        <v/>
      </c>
      <c r="BG25" s="118" t="str">
        <f t="shared" ca="1" si="22"/>
        <v/>
      </c>
      <c r="BH25" s="118" t="str">
        <f t="shared" ca="1" si="23"/>
        <v/>
      </c>
      <c r="BI25" s="118" t="str">
        <f t="shared" ca="1" si="24"/>
        <v/>
      </c>
      <c r="BK25" s="119">
        <f t="shared" ca="1" si="25"/>
        <v>138</v>
      </c>
      <c r="BL25" s="120" t="str">
        <f ca="1">IFERROR(INDEX($C$5:$C$999,MATCH(SMALL($BF$5:$BF$999,ROWS($BL$5:$BL25)),$BF$5:$BF$999,0)),"")</f>
        <v>AB-230117-02 CCC-H 5</v>
      </c>
      <c r="BM25" s="121" t="str">
        <f t="shared" ca="1" si="5"/>
        <v>Q</v>
      </c>
      <c r="BN25" s="121">
        <f t="shared" ca="1" si="6"/>
        <v>1</v>
      </c>
      <c r="BO25" s="122">
        <f t="shared" ca="1" si="7"/>
        <v>309.05200000000002</v>
      </c>
      <c r="BP25" s="122" t="e">
        <f t="shared" ca="1" si="7"/>
        <v>#N/A</v>
      </c>
      <c r="BQ25" s="122">
        <f t="shared" ca="1" si="7"/>
        <v>375.935</v>
      </c>
      <c r="BR25" s="122">
        <f t="shared" ca="1" si="7"/>
        <v>355.01600000000002</v>
      </c>
      <c r="BS25" s="122" t="e">
        <f t="shared" ca="1" si="7"/>
        <v>#N/A</v>
      </c>
      <c r="BT25" s="122">
        <f t="shared" ca="1" si="7"/>
        <v>353.12799999999999</v>
      </c>
      <c r="BU25" s="122">
        <f t="shared" ca="1" si="7"/>
        <v>357.21600000000001</v>
      </c>
      <c r="BV25" s="122" t="e">
        <f t="shared" ca="1" si="7"/>
        <v>#N/A</v>
      </c>
      <c r="BW25" s="122">
        <f t="shared" ca="1" si="7"/>
        <v>355.46899999999999</v>
      </c>
      <c r="BX25" s="123">
        <f t="shared" ca="1" si="8"/>
        <v>2</v>
      </c>
      <c r="BY25" s="124">
        <f t="shared" ca="1" si="31"/>
        <v>154.52600000000001</v>
      </c>
      <c r="BZ25" s="125" t="str">
        <f t="shared" ca="1" si="31"/>
        <v/>
      </c>
      <c r="CA25" s="125">
        <f t="shared" ca="1" si="31"/>
        <v>187.9675</v>
      </c>
      <c r="CB25" s="125">
        <f t="shared" ca="1" si="31"/>
        <v>177.50800000000001</v>
      </c>
      <c r="CC25" s="125" t="str">
        <f t="shared" ca="1" si="31"/>
        <v/>
      </c>
      <c r="CD25" s="125">
        <f t="shared" ca="1" si="31"/>
        <v>176.56399999999999</v>
      </c>
      <c r="CE25" s="125">
        <f t="shared" ca="1" si="31"/>
        <v>178.608</v>
      </c>
      <c r="CF25" s="125" t="str">
        <f t="shared" ca="1" si="31"/>
        <v/>
      </c>
      <c r="CG25" s="126">
        <f t="shared" ca="1" si="31"/>
        <v>177.7345</v>
      </c>
      <c r="CH25" s="127" t="str">
        <f t="shared" ca="1" si="32"/>
        <v>FAIL</v>
      </c>
      <c r="CI25" s="127" t="str">
        <f t="shared" ca="1" si="32"/>
        <v/>
      </c>
      <c r="CJ25" s="127" t="str">
        <f t="shared" ca="1" si="32"/>
        <v>FAIL</v>
      </c>
      <c r="CK25" s="127" t="str">
        <f t="shared" ca="1" si="32"/>
        <v>FAIL</v>
      </c>
      <c r="CL25" s="127" t="str">
        <f t="shared" ca="1" si="32"/>
        <v/>
      </c>
      <c r="CM25" s="127" t="str">
        <f t="shared" ca="1" si="32"/>
        <v>FAIL</v>
      </c>
      <c r="CN25" s="127" t="str">
        <f t="shared" ca="1" si="32"/>
        <v>FAIL</v>
      </c>
      <c r="CO25" s="127" t="str">
        <f t="shared" ca="1" si="32"/>
        <v/>
      </c>
      <c r="CP25" s="127" t="str">
        <f t="shared" ca="1" si="32"/>
        <v>FAIL</v>
      </c>
    </row>
    <row r="26" spans="1:97" x14ac:dyDescent="0.25">
      <c r="A26" s="97">
        <f t="shared" ca="1" si="28"/>
        <v>22</v>
      </c>
      <c r="B26" s="98">
        <f t="shared" ca="1" si="29"/>
        <v>44944.909143518518</v>
      </c>
      <c r="C26" s="99" t="str">
        <f t="shared" ca="1" si="11"/>
        <v>WO-23003-03-A-1</v>
      </c>
      <c r="D26" s="97">
        <f t="shared" ca="1" si="12"/>
        <v>43</v>
      </c>
      <c r="E26" s="97" t="str">
        <f t="shared" ca="1" si="13"/>
        <v>U</v>
      </c>
      <c r="F26" s="97" t="str">
        <f t="shared" ca="1" si="14"/>
        <v/>
      </c>
      <c r="G26" s="100">
        <f t="shared" ca="1" si="30"/>
        <v>463.33699999999999</v>
      </c>
      <c r="H26" s="101" t="e">
        <f t="shared" ca="1" si="30"/>
        <v>#N/A</v>
      </c>
      <c r="I26" s="101">
        <f t="shared" ca="1" si="30"/>
        <v>0</v>
      </c>
      <c r="J26" s="101">
        <f t="shared" ca="1" si="30"/>
        <v>0.90200000000000002</v>
      </c>
      <c r="K26" s="101" t="e">
        <f t="shared" ca="1" si="30"/>
        <v>#N/A</v>
      </c>
      <c r="L26" s="101">
        <f t="shared" ca="1" si="30"/>
        <v>0.84299999999999997</v>
      </c>
      <c r="M26" s="101">
        <f t="shared" ca="1" si="30"/>
        <v>0.90800000000000003</v>
      </c>
      <c r="N26" s="101" t="e">
        <f t="shared" ca="1" si="30"/>
        <v>#N/A</v>
      </c>
      <c r="O26" s="102">
        <f t="shared" ca="1" si="30"/>
        <v>1.1200000000000001</v>
      </c>
      <c r="P26" s="103">
        <f t="shared" ca="1" si="15"/>
        <v>1</v>
      </c>
      <c r="Q26" s="100">
        <f t="shared" ca="1" si="16"/>
        <v>463.33699999999999</v>
      </c>
      <c r="R26" s="101" t="e">
        <f t="shared" ca="1" si="16"/>
        <v>#N/A</v>
      </c>
      <c r="S26" s="101" t="str">
        <f t="shared" ca="1" si="16"/>
        <v>&lt;MRL</v>
      </c>
      <c r="T26" s="101" t="str">
        <f t="shared" ca="1" si="16"/>
        <v>&lt;MRL</v>
      </c>
      <c r="U26" s="101" t="e">
        <f t="shared" ca="1" si="16"/>
        <v>#N/A</v>
      </c>
      <c r="V26" s="101" t="str">
        <f t="shared" ca="1" si="16"/>
        <v>&lt;MRL</v>
      </c>
      <c r="W26" s="101" t="str">
        <f t="shared" ca="1" si="16"/>
        <v>&lt;MRL</v>
      </c>
      <c r="X26" s="101" t="e">
        <f t="shared" ca="1" si="16"/>
        <v>#N/A</v>
      </c>
      <c r="Y26" s="102" t="str">
        <f t="shared" ca="1" si="16"/>
        <v>&lt;MRL</v>
      </c>
      <c r="Z26" s="129" t="str">
        <f t="shared" ca="1" si="17"/>
        <v>NA</v>
      </c>
      <c r="AA26" s="105" t="str">
        <f t="shared" ca="1" si="2"/>
        <v>NA</v>
      </c>
      <c r="AB26" s="105" t="str">
        <f t="shared" ca="1" si="18"/>
        <v>NA</v>
      </c>
      <c r="AC26" s="97" t="str">
        <f t="shared" ca="1" si="19"/>
        <v>Unknown</v>
      </c>
      <c r="AD26" s="106" t="str">
        <f t="shared" ca="1" si="3"/>
        <v/>
      </c>
      <c r="AE26" s="106"/>
      <c r="AF26" s="130" t="s">
        <v>704</v>
      </c>
      <c r="AG26" s="131" t="s">
        <v>858</v>
      </c>
      <c r="AH26" s="131" t="s">
        <v>858</v>
      </c>
      <c r="AI26" s="131" t="s">
        <v>858</v>
      </c>
      <c r="AJ26" s="131" t="s">
        <v>858</v>
      </c>
      <c r="AK26" s="131" t="s">
        <v>858</v>
      </c>
      <c r="AL26" s="131" t="s">
        <v>858</v>
      </c>
      <c r="AM26" s="131" t="s">
        <v>858</v>
      </c>
      <c r="AN26" s="132" t="s">
        <v>858</v>
      </c>
      <c r="AO26" s="133"/>
      <c r="AP26" s="134"/>
      <c r="AQ26" s="134"/>
      <c r="AS26" s="69"/>
      <c r="AT26" s="69"/>
      <c r="AU26" s="113"/>
      <c r="AV26" s="114">
        <f t="shared" ca="1" si="20"/>
        <v>96340</v>
      </c>
      <c r="AW26" s="115">
        <f t="shared" ca="1" si="20"/>
        <v>435784</v>
      </c>
      <c r="AX26" s="115">
        <f t="shared" ca="1" si="20"/>
        <v>662710</v>
      </c>
      <c r="AY26" s="115">
        <f t="shared" ca="1" si="20"/>
        <v>3443525</v>
      </c>
      <c r="AZ26" s="115">
        <f t="shared" ca="1" si="20"/>
        <v>2930056</v>
      </c>
      <c r="BA26" s="115">
        <f t="shared" ca="1" si="20"/>
        <v>24292510</v>
      </c>
      <c r="BB26" s="115">
        <f t="shared" ca="1" si="20"/>
        <v>28062070</v>
      </c>
      <c r="BC26" s="115">
        <f t="shared" ca="1" si="20"/>
        <v>4041821</v>
      </c>
      <c r="BD26" s="116">
        <f t="shared" ca="1" si="20"/>
        <v>28375547</v>
      </c>
      <c r="BE26" s="117"/>
      <c r="BF26" s="118" t="str">
        <f t="shared" ca="1" si="21"/>
        <v/>
      </c>
      <c r="BG26" s="118" t="str">
        <f t="shared" ca="1" si="22"/>
        <v/>
      </c>
      <c r="BH26" s="118" t="str">
        <f t="shared" ca="1" si="23"/>
        <v/>
      </c>
      <c r="BI26" s="118" t="str">
        <f t="shared" ca="1" si="24"/>
        <v/>
      </c>
      <c r="BK26" s="119">
        <f t="shared" ca="1" si="25"/>
        <v>166</v>
      </c>
      <c r="BL26" s="120" t="str">
        <f ca="1">IFERROR(INDEX($C$5:$C$999,MATCH(SMALL($BF$5:$BF$999,ROWS($BL$5:$BL26)),$BF$5:$BF$999,0)),"")</f>
        <v>AB-230117-02 CCC-H 6</v>
      </c>
      <c r="BM26" s="121" t="str">
        <f t="shared" ca="1" si="5"/>
        <v>Q</v>
      </c>
      <c r="BN26" s="121">
        <f t="shared" ca="1" si="6"/>
        <v>1</v>
      </c>
      <c r="BO26" s="122">
        <f t="shared" ca="1" si="7"/>
        <v>304.26100000000002</v>
      </c>
      <c r="BP26" s="122" t="e">
        <f t="shared" ca="1" si="7"/>
        <v>#N/A</v>
      </c>
      <c r="BQ26" s="122">
        <f t="shared" ca="1" si="7"/>
        <v>352.76600000000002</v>
      </c>
      <c r="BR26" s="122">
        <f t="shared" ca="1" si="7"/>
        <v>339.3</v>
      </c>
      <c r="BS26" s="122" t="e">
        <f t="shared" ca="1" si="7"/>
        <v>#N/A</v>
      </c>
      <c r="BT26" s="122">
        <f t="shared" ca="1" si="7"/>
        <v>333.08</v>
      </c>
      <c r="BU26" s="122">
        <f t="shared" ca="1" si="7"/>
        <v>341.00700000000001</v>
      </c>
      <c r="BV26" s="122" t="e">
        <f t="shared" ca="1" si="7"/>
        <v>#N/A</v>
      </c>
      <c r="BW26" s="122">
        <f t="shared" ca="1" si="7"/>
        <v>341.56299999999999</v>
      </c>
      <c r="BX26" s="123">
        <f t="shared" ca="1" si="8"/>
        <v>2</v>
      </c>
      <c r="BY26" s="124">
        <f t="shared" ca="1" si="31"/>
        <v>152.13050000000001</v>
      </c>
      <c r="BZ26" s="125" t="str">
        <f t="shared" ca="1" si="31"/>
        <v/>
      </c>
      <c r="CA26" s="125">
        <f t="shared" ca="1" si="31"/>
        <v>176.38300000000001</v>
      </c>
      <c r="CB26" s="125">
        <f t="shared" ca="1" si="31"/>
        <v>169.65</v>
      </c>
      <c r="CC26" s="125" t="str">
        <f t="shared" ca="1" si="31"/>
        <v/>
      </c>
      <c r="CD26" s="125">
        <f t="shared" ca="1" si="31"/>
        <v>166.54</v>
      </c>
      <c r="CE26" s="125">
        <f t="shared" ca="1" si="31"/>
        <v>170.5035</v>
      </c>
      <c r="CF26" s="125" t="str">
        <f t="shared" ca="1" si="31"/>
        <v/>
      </c>
      <c r="CG26" s="126">
        <f t="shared" ca="1" si="31"/>
        <v>170.78149999999999</v>
      </c>
      <c r="CH26" s="127" t="str">
        <f t="shared" ca="1" si="32"/>
        <v>FAIL</v>
      </c>
      <c r="CI26" s="127" t="str">
        <f t="shared" ca="1" si="32"/>
        <v/>
      </c>
      <c r="CJ26" s="127" t="str">
        <f t="shared" ca="1" si="32"/>
        <v>FAIL</v>
      </c>
      <c r="CK26" s="127" t="str">
        <f t="shared" ca="1" si="32"/>
        <v>FAIL</v>
      </c>
      <c r="CL26" s="127" t="str">
        <f t="shared" ca="1" si="32"/>
        <v/>
      </c>
      <c r="CM26" s="127" t="str">
        <f t="shared" ca="1" si="32"/>
        <v>FAIL</v>
      </c>
      <c r="CN26" s="127" t="str">
        <f t="shared" ca="1" si="32"/>
        <v>FAIL</v>
      </c>
      <c r="CO26" s="127" t="str">
        <f t="shared" ca="1" si="32"/>
        <v/>
      </c>
      <c r="CP26" s="127" t="str">
        <f t="shared" ca="1" si="32"/>
        <v>FAIL</v>
      </c>
    </row>
    <row r="27" spans="1:97" x14ac:dyDescent="0.25">
      <c r="A27" s="97">
        <f t="shared" ca="1" si="28"/>
        <v>23</v>
      </c>
      <c r="B27" s="98">
        <f t="shared" ca="1" si="29"/>
        <v>44944.927939814814</v>
      </c>
      <c r="C27" s="99" t="str">
        <f t="shared" ca="1" si="11"/>
        <v>WO-23003-04-A-1</v>
      </c>
      <c r="D27" s="97">
        <f t="shared" ca="1" si="12"/>
        <v>71</v>
      </c>
      <c r="E27" s="97" t="str">
        <f t="shared" ca="1" si="13"/>
        <v>U</v>
      </c>
      <c r="F27" s="97" t="str">
        <f t="shared" ca="1" si="14"/>
        <v/>
      </c>
      <c r="G27" s="100">
        <f t="shared" ca="1" si="30"/>
        <v>434.86700000000002</v>
      </c>
      <c r="H27" s="101" t="e">
        <f t="shared" ca="1" si="30"/>
        <v>#N/A</v>
      </c>
      <c r="I27" s="101">
        <f t="shared" ca="1" si="30"/>
        <v>0</v>
      </c>
      <c r="J27" s="101">
        <f t="shared" ca="1" si="30"/>
        <v>0</v>
      </c>
      <c r="K27" s="101" t="e">
        <f t="shared" ca="1" si="30"/>
        <v>#N/A</v>
      </c>
      <c r="L27" s="101">
        <f t="shared" ca="1" si="30"/>
        <v>0.75700000000000001</v>
      </c>
      <c r="M27" s="101">
        <f t="shared" ca="1" si="30"/>
        <v>0.77200000000000002</v>
      </c>
      <c r="N27" s="101" t="e">
        <f t="shared" ca="1" si="30"/>
        <v>#N/A</v>
      </c>
      <c r="O27" s="102">
        <f t="shared" ca="1" si="30"/>
        <v>0.82199999999999995</v>
      </c>
      <c r="P27" s="103">
        <f t="shared" ca="1" si="15"/>
        <v>1</v>
      </c>
      <c r="Q27" s="100">
        <f t="shared" ca="1" si="16"/>
        <v>434.86700000000002</v>
      </c>
      <c r="R27" s="101" t="e">
        <f t="shared" ca="1" si="16"/>
        <v>#N/A</v>
      </c>
      <c r="S27" s="101" t="str">
        <f t="shared" ca="1" si="16"/>
        <v>&lt;MRL</v>
      </c>
      <c r="T27" s="101" t="str">
        <f t="shared" ca="1" si="16"/>
        <v>&lt;MRL</v>
      </c>
      <c r="U27" s="101" t="e">
        <f t="shared" ca="1" si="16"/>
        <v>#N/A</v>
      </c>
      <c r="V27" s="101" t="str">
        <f t="shared" ca="1" si="16"/>
        <v>&lt;MRL</v>
      </c>
      <c r="W27" s="101" t="str">
        <f t="shared" ca="1" si="16"/>
        <v>&lt;MRL</v>
      </c>
      <c r="X27" s="101" t="e">
        <f t="shared" ca="1" si="16"/>
        <v>#N/A</v>
      </c>
      <c r="Y27" s="102" t="str">
        <f t="shared" ca="1" si="16"/>
        <v>&lt;MRL</v>
      </c>
      <c r="Z27" s="129" t="str">
        <f t="shared" ca="1" si="17"/>
        <v>NA</v>
      </c>
      <c r="AA27" s="105" t="str">
        <f t="shared" ca="1" si="2"/>
        <v>NA</v>
      </c>
      <c r="AB27" s="105" t="str">
        <f t="shared" ca="1" si="18"/>
        <v>NA</v>
      </c>
      <c r="AC27" s="97" t="str">
        <f t="shared" ca="1" si="19"/>
        <v>Unknown</v>
      </c>
      <c r="AD27" s="106" t="str">
        <f t="shared" ca="1" si="3"/>
        <v/>
      </c>
      <c r="AE27" s="106"/>
      <c r="AF27" s="130" t="s">
        <v>704</v>
      </c>
      <c r="AG27" s="131" t="s">
        <v>704</v>
      </c>
      <c r="AH27" s="131" t="s">
        <v>707</v>
      </c>
      <c r="AI27" s="131" t="s">
        <v>707</v>
      </c>
      <c r="AJ27" s="131" t="s">
        <v>707</v>
      </c>
      <c r="AK27" s="131" t="s">
        <v>858</v>
      </c>
      <c r="AL27" s="131" t="s">
        <v>858</v>
      </c>
      <c r="AM27" s="131" t="s">
        <v>858</v>
      </c>
      <c r="AN27" s="132" t="s">
        <v>858</v>
      </c>
      <c r="AO27" s="133"/>
      <c r="AP27" s="134"/>
      <c r="AQ27" s="134"/>
      <c r="AS27" s="69"/>
      <c r="AT27" s="69"/>
      <c r="AU27" s="113"/>
      <c r="AV27" s="114">
        <f t="shared" ca="1" si="20"/>
        <v>8462</v>
      </c>
      <c r="AW27" s="115">
        <f t="shared" ca="1" si="20"/>
        <v>170395</v>
      </c>
      <c r="AX27" s="115">
        <f t="shared" ca="1" si="20"/>
        <v>231614</v>
      </c>
      <c r="AY27" s="115">
        <f t="shared" ca="1" si="20"/>
        <v>1372283</v>
      </c>
      <c r="AZ27" s="115">
        <f t="shared" ca="1" si="20"/>
        <v>1635815</v>
      </c>
      <c r="BA27" s="115">
        <f t="shared" ca="1" si="20"/>
        <v>16332245</v>
      </c>
      <c r="BB27" s="115">
        <f t="shared" ca="1" si="20"/>
        <v>26011891</v>
      </c>
      <c r="BC27" s="115">
        <f t="shared" ca="1" si="20"/>
        <v>3964193</v>
      </c>
      <c r="BD27" s="116">
        <f t="shared" ca="1" si="20"/>
        <v>34514886</v>
      </c>
      <c r="BE27" s="117"/>
      <c r="BF27" s="118" t="str">
        <f t="shared" ca="1" si="21"/>
        <v/>
      </c>
      <c r="BG27" s="118" t="str">
        <f t="shared" ca="1" si="22"/>
        <v/>
      </c>
      <c r="BH27" s="118" t="str">
        <f t="shared" ca="1" si="23"/>
        <v/>
      </c>
      <c r="BI27" s="118" t="str">
        <f t="shared" ca="1" si="24"/>
        <v/>
      </c>
      <c r="BK27" s="119">
        <f t="shared" ca="1" si="25"/>
        <v>194</v>
      </c>
      <c r="BL27" s="120" t="str">
        <f ca="1">IFERROR(INDEX($C$5:$C$999,MATCH(SMALL($BF$5:$BF$999,ROWS($BL$5:$BL27)),$BF$5:$BF$999,0)),"")</f>
        <v>AB-230117-02 CCC-H 7</v>
      </c>
      <c r="BM27" s="121" t="str">
        <f t="shared" ca="1" si="5"/>
        <v>Q</v>
      </c>
      <c r="BN27" s="121">
        <f t="shared" ca="1" si="6"/>
        <v>1</v>
      </c>
      <c r="BO27" s="122">
        <f t="shared" ca="1" si="7"/>
        <v>307.839</v>
      </c>
      <c r="BP27" s="122" t="e">
        <f t="shared" ca="1" si="7"/>
        <v>#N/A</v>
      </c>
      <c r="BQ27" s="122">
        <f t="shared" ca="1" si="7"/>
        <v>372.19600000000003</v>
      </c>
      <c r="BR27" s="122">
        <f t="shared" ca="1" si="7"/>
        <v>355.298</v>
      </c>
      <c r="BS27" s="122" t="e">
        <f t="shared" ca="1" si="7"/>
        <v>#N/A</v>
      </c>
      <c r="BT27" s="122">
        <f t="shared" ca="1" si="7"/>
        <v>349.262</v>
      </c>
      <c r="BU27" s="122">
        <f t="shared" ca="1" si="7"/>
        <v>350.88799999999998</v>
      </c>
      <c r="BV27" s="122" t="e">
        <f t="shared" ca="1" si="7"/>
        <v>#N/A</v>
      </c>
      <c r="BW27" s="122">
        <f t="shared" ca="1" si="7"/>
        <v>358.68799999999999</v>
      </c>
      <c r="BX27" s="123">
        <f t="shared" ca="1" si="8"/>
        <v>2</v>
      </c>
      <c r="BY27" s="124">
        <f t="shared" ca="1" si="31"/>
        <v>153.9195</v>
      </c>
      <c r="BZ27" s="125" t="str">
        <f t="shared" ca="1" si="31"/>
        <v/>
      </c>
      <c r="CA27" s="125">
        <f t="shared" ca="1" si="31"/>
        <v>186.09800000000001</v>
      </c>
      <c r="CB27" s="125">
        <f t="shared" ca="1" si="31"/>
        <v>177.649</v>
      </c>
      <c r="CC27" s="125" t="str">
        <f t="shared" ca="1" si="31"/>
        <v/>
      </c>
      <c r="CD27" s="125">
        <f t="shared" ca="1" si="31"/>
        <v>174.631</v>
      </c>
      <c r="CE27" s="125">
        <f t="shared" ca="1" si="31"/>
        <v>175.44399999999999</v>
      </c>
      <c r="CF27" s="125" t="str">
        <f t="shared" ca="1" si="31"/>
        <v/>
      </c>
      <c r="CG27" s="126">
        <f t="shared" ca="1" si="31"/>
        <v>179.34399999999999</v>
      </c>
      <c r="CH27" s="127" t="str">
        <f t="shared" ca="1" si="32"/>
        <v>FAIL</v>
      </c>
      <c r="CI27" s="127" t="str">
        <f t="shared" ca="1" si="32"/>
        <v/>
      </c>
      <c r="CJ27" s="127" t="str">
        <f t="shared" ca="1" si="32"/>
        <v>FAIL</v>
      </c>
      <c r="CK27" s="127" t="str">
        <f t="shared" ca="1" si="32"/>
        <v>FAIL</v>
      </c>
      <c r="CL27" s="127" t="str">
        <f t="shared" ca="1" si="32"/>
        <v/>
      </c>
      <c r="CM27" s="127" t="str">
        <f t="shared" ca="1" si="32"/>
        <v>FAIL</v>
      </c>
      <c r="CN27" s="127" t="str">
        <f t="shared" ca="1" si="32"/>
        <v>FAIL</v>
      </c>
      <c r="CO27" s="127" t="str">
        <f t="shared" ca="1" si="32"/>
        <v/>
      </c>
      <c r="CP27" s="127" t="str">
        <f t="shared" ca="1" si="32"/>
        <v>FAIL</v>
      </c>
    </row>
    <row r="28" spans="1:97" x14ac:dyDescent="0.25">
      <c r="A28" s="97">
        <f t="shared" ca="1" si="28"/>
        <v>24</v>
      </c>
      <c r="B28" s="98">
        <f t="shared" ca="1" si="29"/>
        <v>44944.946747685186</v>
      </c>
      <c r="C28" s="99" t="str">
        <f t="shared" ca="1" si="11"/>
        <v>WO-23003-05-A-1</v>
      </c>
      <c r="D28" s="97">
        <f t="shared" ca="1" si="12"/>
        <v>45</v>
      </c>
      <c r="E28" s="97" t="str">
        <f t="shared" ca="1" si="13"/>
        <v>U</v>
      </c>
      <c r="F28" s="97" t="str">
        <f t="shared" ca="1" si="14"/>
        <v/>
      </c>
      <c r="G28" s="100">
        <f t="shared" ca="1" si="30"/>
        <v>511.06700000000001</v>
      </c>
      <c r="H28" s="101" t="e">
        <f t="shared" ca="1" si="30"/>
        <v>#N/A</v>
      </c>
      <c r="I28" s="101">
        <f t="shared" ca="1" si="30"/>
        <v>0</v>
      </c>
      <c r="J28" s="101">
        <f t="shared" ca="1" si="30"/>
        <v>0</v>
      </c>
      <c r="K28" s="101" t="e">
        <f t="shared" ca="1" si="30"/>
        <v>#N/A</v>
      </c>
      <c r="L28" s="101">
        <f t="shared" ca="1" si="30"/>
        <v>0.67500000000000004</v>
      </c>
      <c r="M28" s="101">
        <f t="shared" ca="1" si="30"/>
        <v>0.74399999999999999</v>
      </c>
      <c r="N28" s="101" t="e">
        <f t="shared" ca="1" si="30"/>
        <v>#N/A</v>
      </c>
      <c r="O28" s="102">
        <f t="shared" ca="1" si="30"/>
        <v>1.093</v>
      </c>
      <c r="P28" s="103">
        <f t="shared" ca="1" si="15"/>
        <v>1</v>
      </c>
      <c r="Q28" s="100">
        <f t="shared" ca="1" si="16"/>
        <v>511.06700000000001</v>
      </c>
      <c r="R28" s="101" t="e">
        <f t="shared" ca="1" si="16"/>
        <v>#N/A</v>
      </c>
      <c r="S28" s="101" t="str">
        <f t="shared" ca="1" si="16"/>
        <v>&lt;MRL</v>
      </c>
      <c r="T28" s="101" t="str">
        <f t="shared" ca="1" si="16"/>
        <v>&lt;MRL</v>
      </c>
      <c r="U28" s="101" t="e">
        <f t="shared" ca="1" si="16"/>
        <v>#N/A</v>
      </c>
      <c r="V28" s="101" t="str">
        <f t="shared" ca="1" si="16"/>
        <v>&lt;MRL</v>
      </c>
      <c r="W28" s="101" t="str">
        <f t="shared" ca="1" si="16"/>
        <v>&lt;MRL</v>
      </c>
      <c r="X28" s="101" t="e">
        <f t="shared" ca="1" si="16"/>
        <v>#N/A</v>
      </c>
      <c r="Y28" s="102" t="str">
        <f t="shared" ca="1" si="16"/>
        <v>&lt;MRL</v>
      </c>
      <c r="Z28" s="129" t="str">
        <f t="shared" ca="1" si="17"/>
        <v>NA</v>
      </c>
      <c r="AA28" s="105" t="str">
        <f t="shared" ca="1" si="2"/>
        <v>NA</v>
      </c>
      <c r="AB28" s="105" t="str">
        <f t="shared" ca="1" si="18"/>
        <v>NA</v>
      </c>
      <c r="AC28" s="97" t="str">
        <f t="shared" ca="1" si="19"/>
        <v>Unknown</v>
      </c>
      <c r="AD28" s="106" t="str">
        <f t="shared" ca="1" si="3"/>
        <v/>
      </c>
      <c r="AE28" s="106"/>
      <c r="AF28" s="130" t="s">
        <v>704</v>
      </c>
      <c r="AG28" s="131" t="s">
        <v>704</v>
      </c>
      <c r="AH28" s="131" t="s">
        <v>707</v>
      </c>
      <c r="AI28" s="131" t="s">
        <v>707</v>
      </c>
      <c r="AJ28" s="131" t="s">
        <v>707</v>
      </c>
      <c r="AK28" s="131" t="s">
        <v>858</v>
      </c>
      <c r="AL28" s="131" t="s">
        <v>858</v>
      </c>
      <c r="AM28" s="131" t="s">
        <v>858</v>
      </c>
      <c r="AN28" s="132" t="s">
        <v>858</v>
      </c>
      <c r="AO28" s="133"/>
      <c r="AP28" s="134"/>
      <c r="AQ28" s="134"/>
      <c r="AS28" s="69"/>
      <c r="AT28" s="69"/>
      <c r="AU28" s="113"/>
      <c r="AV28" s="114">
        <f t="shared" ca="1" si="20"/>
        <v>16128</v>
      </c>
      <c r="AW28" s="115">
        <f t="shared" ca="1" si="20"/>
        <v>207211</v>
      </c>
      <c r="AX28" s="115">
        <f t="shared" ca="1" si="20"/>
        <v>279961</v>
      </c>
      <c r="AY28" s="115">
        <f t="shared" ca="1" si="20"/>
        <v>1572217</v>
      </c>
      <c r="AZ28" s="115">
        <f t="shared" ca="1" si="20"/>
        <v>1528397</v>
      </c>
      <c r="BA28" s="115">
        <f t="shared" ca="1" si="20"/>
        <v>15172803</v>
      </c>
      <c r="BB28" s="115">
        <f t="shared" ca="1" si="20"/>
        <v>24593314</v>
      </c>
      <c r="BC28" s="115">
        <f t="shared" ca="1" si="20"/>
        <v>3859187</v>
      </c>
      <c r="BD28" s="116">
        <f t="shared" ca="1" si="20"/>
        <v>33872567</v>
      </c>
      <c r="BE28" s="117"/>
      <c r="BF28" s="118" t="str">
        <f t="shared" ca="1" si="21"/>
        <v/>
      </c>
      <c r="BG28" s="118" t="str">
        <f t="shared" ca="1" si="22"/>
        <v/>
      </c>
      <c r="BH28" s="118" t="str">
        <f t="shared" ca="1" si="23"/>
        <v/>
      </c>
      <c r="BI28" s="118" t="str">
        <f t="shared" ca="1" si="24"/>
        <v/>
      </c>
      <c r="BK28" s="119">
        <f t="shared" ca="1" si="25"/>
        <v>228</v>
      </c>
      <c r="BL28" s="120" t="str">
        <f ca="1">IFERROR(INDEX($C$5:$C$999,MATCH(SMALL($BF$5:$BF$999,ROWS($BL$5:$BL28)),$BF$5:$BF$999,0)),"")</f>
        <v>AB-230117-02 CCC-H 8</v>
      </c>
      <c r="BM28" s="121" t="str">
        <f t="shared" ca="1" si="5"/>
        <v>Q</v>
      </c>
      <c r="BN28" s="121">
        <f t="shared" ca="1" si="6"/>
        <v>1</v>
      </c>
      <c r="BO28" s="122">
        <f t="shared" ca="1" si="7"/>
        <v>306.06799999999998</v>
      </c>
      <c r="BP28" s="122" t="e">
        <f t="shared" ca="1" si="7"/>
        <v>#N/A</v>
      </c>
      <c r="BQ28" s="122">
        <f t="shared" ca="1" si="7"/>
        <v>374.74299999999999</v>
      </c>
      <c r="BR28" s="122">
        <f t="shared" ca="1" si="7"/>
        <v>347.77800000000002</v>
      </c>
      <c r="BS28" s="122" t="e">
        <f t="shared" ca="1" si="7"/>
        <v>#N/A</v>
      </c>
      <c r="BT28" s="122">
        <f t="shared" ca="1" si="7"/>
        <v>345.65499999999997</v>
      </c>
      <c r="BU28" s="122">
        <f t="shared" ca="1" si="7"/>
        <v>353.31400000000002</v>
      </c>
      <c r="BV28" s="122" t="e">
        <f t="shared" ca="1" si="7"/>
        <v>#N/A</v>
      </c>
      <c r="BW28" s="122">
        <f t="shared" ca="1" si="7"/>
        <v>346.39400000000001</v>
      </c>
      <c r="BX28" s="123">
        <f t="shared" ca="1" si="8"/>
        <v>2</v>
      </c>
      <c r="BY28" s="124">
        <f t="shared" ca="1" si="31"/>
        <v>153.03399999999999</v>
      </c>
      <c r="BZ28" s="125" t="str">
        <f t="shared" ca="1" si="31"/>
        <v/>
      </c>
      <c r="CA28" s="125">
        <f t="shared" ca="1" si="31"/>
        <v>187.3715</v>
      </c>
      <c r="CB28" s="125">
        <f t="shared" ca="1" si="31"/>
        <v>173.88900000000001</v>
      </c>
      <c r="CC28" s="125" t="str">
        <f t="shared" ca="1" si="31"/>
        <v/>
      </c>
      <c r="CD28" s="125">
        <f t="shared" ca="1" si="31"/>
        <v>172.82749999999999</v>
      </c>
      <c r="CE28" s="125">
        <f t="shared" ca="1" si="31"/>
        <v>176.65700000000001</v>
      </c>
      <c r="CF28" s="125" t="str">
        <f t="shared" ca="1" si="31"/>
        <v/>
      </c>
      <c r="CG28" s="126">
        <f t="shared" ca="1" si="31"/>
        <v>173.197</v>
      </c>
      <c r="CH28" s="127" t="str">
        <f t="shared" ca="1" si="32"/>
        <v>FAIL</v>
      </c>
      <c r="CI28" s="127" t="str">
        <f t="shared" ca="1" si="32"/>
        <v/>
      </c>
      <c r="CJ28" s="127" t="str">
        <f t="shared" ca="1" si="32"/>
        <v>FAIL</v>
      </c>
      <c r="CK28" s="127" t="str">
        <f t="shared" ca="1" si="32"/>
        <v>FAIL</v>
      </c>
      <c r="CL28" s="127" t="str">
        <f t="shared" ca="1" si="32"/>
        <v/>
      </c>
      <c r="CM28" s="127" t="str">
        <f t="shared" ca="1" si="32"/>
        <v>FAIL</v>
      </c>
      <c r="CN28" s="127" t="str">
        <f t="shared" ca="1" si="32"/>
        <v>FAIL</v>
      </c>
      <c r="CO28" s="127" t="str">
        <f t="shared" ca="1" si="32"/>
        <v/>
      </c>
      <c r="CP28" s="127" t="str">
        <f t="shared" ca="1" si="32"/>
        <v>FAIL</v>
      </c>
    </row>
    <row r="29" spans="1:97" x14ac:dyDescent="0.25">
      <c r="A29" s="97">
        <f t="shared" ca="1" si="28"/>
        <v>25</v>
      </c>
      <c r="B29" s="98">
        <f t="shared" ca="1" si="29"/>
        <v>44944.965567129628</v>
      </c>
      <c r="C29" s="99" t="str">
        <f t="shared" ca="1" si="11"/>
        <v>WO-23003-06-A-1</v>
      </c>
      <c r="D29" s="97">
        <f t="shared" ca="1" si="12"/>
        <v>73</v>
      </c>
      <c r="E29" s="97" t="str">
        <f t="shared" ca="1" si="13"/>
        <v>U</v>
      </c>
      <c r="F29" s="97" t="str">
        <f t="shared" ca="1" si="14"/>
        <v/>
      </c>
      <c r="G29" s="100">
        <f t="shared" ca="1" si="30"/>
        <v>462.81799999999998</v>
      </c>
      <c r="H29" s="101" t="e">
        <f t="shared" ca="1" si="30"/>
        <v>#N/A</v>
      </c>
      <c r="I29" s="101">
        <f t="shared" ca="1" si="30"/>
        <v>0</v>
      </c>
      <c r="J29" s="101">
        <f t="shared" ca="1" si="30"/>
        <v>0</v>
      </c>
      <c r="K29" s="101" t="e">
        <f t="shared" ca="1" si="30"/>
        <v>#N/A</v>
      </c>
      <c r="L29" s="101">
        <f t="shared" ca="1" si="30"/>
        <v>0.65700000000000003</v>
      </c>
      <c r="M29" s="101">
        <f t="shared" ca="1" si="30"/>
        <v>0.77100000000000002</v>
      </c>
      <c r="N29" s="101" t="e">
        <f t="shared" ca="1" si="30"/>
        <v>#N/A</v>
      </c>
      <c r="O29" s="102">
        <f t="shared" ca="1" si="30"/>
        <v>0.76900000000000002</v>
      </c>
      <c r="P29" s="103">
        <f t="shared" ca="1" si="15"/>
        <v>1</v>
      </c>
      <c r="Q29" s="100">
        <f t="shared" ca="1" si="16"/>
        <v>462.81799999999998</v>
      </c>
      <c r="R29" s="101" t="e">
        <f t="shared" ca="1" si="16"/>
        <v>#N/A</v>
      </c>
      <c r="S29" s="101" t="str">
        <f t="shared" ca="1" si="16"/>
        <v>&lt;MRL</v>
      </c>
      <c r="T29" s="101" t="str">
        <f t="shared" ca="1" si="16"/>
        <v>&lt;MRL</v>
      </c>
      <c r="U29" s="101" t="e">
        <f t="shared" ca="1" si="16"/>
        <v>#N/A</v>
      </c>
      <c r="V29" s="101" t="str">
        <f t="shared" ca="1" si="16"/>
        <v>&lt;MRL</v>
      </c>
      <c r="W29" s="101" t="str">
        <f t="shared" ca="1" si="16"/>
        <v>&lt;MRL</v>
      </c>
      <c r="X29" s="101" t="e">
        <f t="shared" ca="1" si="16"/>
        <v>#N/A</v>
      </c>
      <c r="Y29" s="102" t="str">
        <f t="shared" ca="1" si="16"/>
        <v>&lt;MRL</v>
      </c>
      <c r="Z29" s="129" t="str">
        <f t="shared" ca="1" si="17"/>
        <v>NA</v>
      </c>
      <c r="AA29" s="105" t="str">
        <f t="shared" ca="1" si="2"/>
        <v>NA</v>
      </c>
      <c r="AB29" s="105" t="str">
        <f t="shared" ca="1" si="18"/>
        <v>NA</v>
      </c>
      <c r="AC29" s="97" t="str">
        <f t="shared" ca="1" si="19"/>
        <v>Unknown</v>
      </c>
      <c r="AD29" s="106" t="str">
        <f t="shared" ca="1" si="3"/>
        <v/>
      </c>
      <c r="AE29" s="106"/>
      <c r="AF29" s="130" t="s">
        <v>704</v>
      </c>
      <c r="AG29" s="131" t="s">
        <v>704</v>
      </c>
      <c r="AH29" s="131" t="s">
        <v>707</v>
      </c>
      <c r="AI29" s="131" t="s">
        <v>707</v>
      </c>
      <c r="AJ29" s="131" t="s">
        <v>707</v>
      </c>
      <c r="AK29" s="131" t="s">
        <v>707</v>
      </c>
      <c r="AL29" s="131" t="s">
        <v>858</v>
      </c>
      <c r="AM29" s="131" t="s">
        <v>858</v>
      </c>
      <c r="AN29" s="132" t="s">
        <v>858</v>
      </c>
      <c r="AO29" s="133"/>
      <c r="AP29" s="134"/>
      <c r="AQ29" s="134"/>
      <c r="AS29" s="69"/>
      <c r="AT29" s="69"/>
      <c r="AU29" s="113"/>
      <c r="AV29" s="114">
        <f t="shared" ca="1" si="20"/>
        <v>10215</v>
      </c>
      <c r="AW29" s="115">
        <f t="shared" ca="1" si="20"/>
        <v>120550</v>
      </c>
      <c r="AX29" s="115">
        <f t="shared" ca="1" si="20"/>
        <v>259336</v>
      </c>
      <c r="AY29" s="115">
        <f t="shared" ca="1" si="20"/>
        <v>1375153</v>
      </c>
      <c r="AZ29" s="115">
        <f t="shared" ca="1" si="20"/>
        <v>1284902</v>
      </c>
      <c r="BA29" s="115">
        <f t="shared" ca="1" si="20"/>
        <v>13088314</v>
      </c>
      <c r="BB29" s="115">
        <f t="shared" ca="1" si="20"/>
        <v>22472696</v>
      </c>
      <c r="BC29" s="115">
        <f t="shared" ca="1" si="20"/>
        <v>3521650</v>
      </c>
      <c r="BD29" s="116">
        <f t="shared" ca="1" si="20"/>
        <v>32033462</v>
      </c>
      <c r="BE29" s="117"/>
      <c r="BF29" s="118" t="str">
        <f t="shared" ca="1" si="21"/>
        <v/>
      </c>
      <c r="BG29" s="118" t="str">
        <f t="shared" ca="1" si="22"/>
        <v/>
      </c>
      <c r="BH29" s="118" t="str">
        <f t="shared" ca="1" si="23"/>
        <v/>
      </c>
      <c r="BI29" s="118" t="str">
        <f t="shared" ca="1" si="24"/>
        <v/>
      </c>
      <c r="BK29" s="119">
        <f t="shared" ca="1" si="25"/>
        <v>256</v>
      </c>
      <c r="BL29" s="120" t="str">
        <f ca="1">IFERROR(INDEX($C$5:$C$999,MATCH(SMALL($BF$5:$BF$999,ROWS($BL$5:$BL29)),$BF$5:$BF$999,0)),"")</f>
        <v>AB-230117-02 CCC-H 9</v>
      </c>
      <c r="BM29" s="121" t="str">
        <f t="shared" ca="1" si="5"/>
        <v>Q</v>
      </c>
      <c r="BN29" s="121">
        <f t="shared" ca="1" si="6"/>
        <v>1</v>
      </c>
      <c r="BO29" s="122">
        <f t="shared" ca="1" si="7"/>
        <v>302.61599999999999</v>
      </c>
      <c r="BP29" s="122" t="e">
        <f t="shared" ca="1" si="7"/>
        <v>#N/A</v>
      </c>
      <c r="BQ29" s="122">
        <f t="shared" ca="1" si="7"/>
        <v>351.79599999999999</v>
      </c>
      <c r="BR29" s="122">
        <f t="shared" ca="1" si="7"/>
        <v>350.18</v>
      </c>
      <c r="BS29" s="122" t="e">
        <f t="shared" ca="1" si="7"/>
        <v>#N/A</v>
      </c>
      <c r="BT29" s="122">
        <f t="shared" ca="1" si="7"/>
        <v>337.27699999999999</v>
      </c>
      <c r="BU29" s="122">
        <f t="shared" ca="1" si="7"/>
        <v>341.66</v>
      </c>
      <c r="BV29" s="122" t="e">
        <f t="shared" ca="1" si="7"/>
        <v>#N/A</v>
      </c>
      <c r="BW29" s="122">
        <f t="shared" ca="1" si="7"/>
        <v>345.726</v>
      </c>
      <c r="BX29" s="123">
        <f t="shared" ca="1" si="8"/>
        <v>2</v>
      </c>
      <c r="BY29" s="124">
        <f t="shared" ca="1" si="31"/>
        <v>151.30799999999999</v>
      </c>
      <c r="BZ29" s="125" t="str">
        <f t="shared" ca="1" si="31"/>
        <v/>
      </c>
      <c r="CA29" s="125">
        <f t="shared" ca="1" si="31"/>
        <v>175.898</v>
      </c>
      <c r="CB29" s="125">
        <f t="shared" ca="1" si="31"/>
        <v>175.09</v>
      </c>
      <c r="CC29" s="125" t="str">
        <f t="shared" ca="1" si="31"/>
        <v/>
      </c>
      <c r="CD29" s="125">
        <f t="shared" ca="1" si="31"/>
        <v>168.63849999999999</v>
      </c>
      <c r="CE29" s="125">
        <f t="shared" ca="1" si="31"/>
        <v>170.83</v>
      </c>
      <c r="CF29" s="125" t="str">
        <f t="shared" ca="1" si="31"/>
        <v/>
      </c>
      <c r="CG29" s="126">
        <f t="shared" ca="1" si="31"/>
        <v>172.863</v>
      </c>
      <c r="CH29" s="127" t="str">
        <f t="shared" ca="1" si="32"/>
        <v>FAIL</v>
      </c>
      <c r="CI29" s="127" t="str">
        <f t="shared" ca="1" si="32"/>
        <v/>
      </c>
      <c r="CJ29" s="127" t="str">
        <f t="shared" ca="1" si="32"/>
        <v>FAIL</v>
      </c>
      <c r="CK29" s="127" t="str">
        <f t="shared" ca="1" si="32"/>
        <v>FAIL</v>
      </c>
      <c r="CL29" s="127" t="str">
        <f t="shared" ca="1" si="32"/>
        <v/>
      </c>
      <c r="CM29" s="127" t="str">
        <f t="shared" ca="1" si="32"/>
        <v>FAIL</v>
      </c>
      <c r="CN29" s="127" t="str">
        <f t="shared" ca="1" si="32"/>
        <v>FAIL</v>
      </c>
      <c r="CO29" s="127" t="str">
        <f t="shared" ca="1" si="32"/>
        <v/>
      </c>
      <c r="CP29" s="127" t="str">
        <f t="shared" ca="1" si="32"/>
        <v>FAIL</v>
      </c>
    </row>
    <row r="30" spans="1:97" x14ac:dyDescent="0.25">
      <c r="A30" s="97">
        <f t="shared" ca="1" si="28"/>
        <v>26</v>
      </c>
      <c r="B30" s="98">
        <f t="shared" ca="1" si="29"/>
        <v>44944.984363425923</v>
      </c>
      <c r="C30" s="99" t="str">
        <f t="shared" ca="1" si="11"/>
        <v>WO-23003-07-A-1</v>
      </c>
      <c r="D30" s="97">
        <f t="shared" ca="1" si="12"/>
        <v>29</v>
      </c>
      <c r="E30" s="97" t="str">
        <f t="shared" ca="1" si="13"/>
        <v>U</v>
      </c>
      <c r="F30" s="97" t="str">
        <f t="shared" ca="1" si="14"/>
        <v/>
      </c>
      <c r="G30" s="100">
        <f t="shared" ca="1" si="30"/>
        <v>0</v>
      </c>
      <c r="H30" s="101" t="e">
        <f t="shared" ca="1" si="30"/>
        <v>#N/A</v>
      </c>
      <c r="I30" s="101">
        <f t="shared" ca="1" si="30"/>
        <v>0</v>
      </c>
      <c r="J30" s="101">
        <f t="shared" ca="1" si="30"/>
        <v>0</v>
      </c>
      <c r="K30" s="101" t="e">
        <f t="shared" ca="1" si="30"/>
        <v>#N/A</v>
      </c>
      <c r="L30" s="101">
        <f t="shared" ca="1" si="30"/>
        <v>1.008</v>
      </c>
      <c r="M30" s="101">
        <f t="shared" ca="1" si="30"/>
        <v>1.8</v>
      </c>
      <c r="N30" s="101" t="e">
        <f t="shared" ca="1" si="30"/>
        <v>#N/A</v>
      </c>
      <c r="O30" s="102">
        <f t="shared" ca="1" si="30"/>
        <v>3898.9430000000002</v>
      </c>
      <c r="P30" s="103">
        <f t="shared" ca="1" si="15"/>
        <v>1</v>
      </c>
      <c r="Q30" s="100" t="str">
        <f t="shared" ca="1" si="16"/>
        <v>&lt;MRL</v>
      </c>
      <c r="R30" s="101" t="e">
        <f t="shared" ca="1" si="16"/>
        <v>#N/A</v>
      </c>
      <c r="S30" s="101" t="str">
        <f t="shared" ca="1" si="16"/>
        <v>&lt;MRL</v>
      </c>
      <c r="T30" s="101" t="str">
        <f t="shared" ca="1" si="16"/>
        <v>&lt;MRL</v>
      </c>
      <c r="U30" s="101" t="e">
        <f t="shared" ca="1" si="16"/>
        <v>#N/A</v>
      </c>
      <c r="V30" s="101" t="str">
        <f t="shared" ca="1" si="16"/>
        <v>&lt;MRL</v>
      </c>
      <c r="W30" s="101" t="str">
        <f t="shared" ca="1" si="16"/>
        <v>&lt;MRL</v>
      </c>
      <c r="X30" s="101" t="e">
        <f t="shared" ca="1" si="16"/>
        <v>#N/A</v>
      </c>
      <c r="Y30" s="102">
        <f t="shared" ca="1" si="16"/>
        <v>3898.9430000000002</v>
      </c>
      <c r="Z30" s="129" t="str">
        <f t="shared" ca="1" si="17"/>
        <v>NA</v>
      </c>
      <c r="AA30" s="105" t="str">
        <f t="shared" ca="1" si="2"/>
        <v>NA</v>
      </c>
      <c r="AB30" s="105" t="str">
        <f t="shared" ca="1" si="18"/>
        <v>NA</v>
      </c>
      <c r="AC30" s="97" t="str">
        <f t="shared" ca="1" si="19"/>
        <v>Unknown</v>
      </c>
      <c r="AD30" s="106" t="str">
        <f t="shared" ca="1" si="3"/>
        <v/>
      </c>
      <c r="AE30" s="106"/>
      <c r="AF30" s="130" t="s">
        <v>858</v>
      </c>
      <c r="AG30" s="131" t="s">
        <v>858</v>
      </c>
      <c r="AH30" s="131" t="s">
        <v>858</v>
      </c>
      <c r="AI30" s="131" t="s">
        <v>858</v>
      </c>
      <c r="AJ30" s="131" t="s">
        <v>858</v>
      </c>
      <c r="AK30" s="131" t="s">
        <v>858</v>
      </c>
      <c r="AL30" s="131" t="s">
        <v>858</v>
      </c>
      <c r="AM30" s="131" t="s">
        <v>858</v>
      </c>
      <c r="AN30" s="132" t="s">
        <v>707</v>
      </c>
      <c r="AO30" s="133"/>
      <c r="AP30" s="134"/>
      <c r="AQ30" s="134"/>
      <c r="AS30" s="69"/>
      <c r="AT30" s="69"/>
      <c r="AU30" s="113"/>
      <c r="AV30" s="114">
        <f t="shared" ca="1" si="20"/>
        <v>330783</v>
      </c>
      <c r="AW30" s="115">
        <f t="shared" ca="1" si="20"/>
        <v>816905</v>
      </c>
      <c r="AX30" s="115">
        <f t="shared" ca="1" si="20"/>
        <v>1141879</v>
      </c>
      <c r="AY30" s="115">
        <f t="shared" ca="1" si="20"/>
        <v>5638969</v>
      </c>
      <c r="AZ30" s="115">
        <f t="shared" ca="1" si="20"/>
        <v>3383417</v>
      </c>
      <c r="BA30" s="115">
        <f t="shared" ca="1" si="20"/>
        <v>29457912</v>
      </c>
      <c r="BB30" s="115">
        <f t="shared" ca="1" si="20"/>
        <v>33917331</v>
      </c>
      <c r="BC30" s="115">
        <f t="shared" ca="1" si="20"/>
        <v>3844275</v>
      </c>
      <c r="BD30" s="116">
        <f t="shared" ca="1" si="20"/>
        <v>11240896</v>
      </c>
      <c r="BE30" s="117"/>
      <c r="BF30" s="118" t="str">
        <f t="shared" ca="1" si="21"/>
        <v/>
      </c>
      <c r="BG30" s="118" t="str">
        <f t="shared" ca="1" si="22"/>
        <v/>
      </c>
      <c r="BH30" s="118" t="str">
        <f t="shared" ca="1" si="23"/>
        <v/>
      </c>
      <c r="BI30" s="118" t="str">
        <f t="shared" ca="1" si="24"/>
        <v/>
      </c>
      <c r="BK30" s="119">
        <f t="shared" ca="1" si="25"/>
        <v>284</v>
      </c>
      <c r="BL30" s="120" t="str">
        <f ca="1">IFERROR(INDEX($C$5:$C$999,MATCH(SMALL($BF$5:$BF$999,ROWS($BL$5:$BL30)),$BF$5:$BF$999,0)),"")</f>
        <v>AB-230117-02 CCC-H 10</v>
      </c>
      <c r="BM30" s="121" t="str">
        <f t="shared" ca="1" si="5"/>
        <v>Q</v>
      </c>
      <c r="BN30" s="121">
        <f t="shared" ca="1" si="6"/>
        <v>1</v>
      </c>
      <c r="BO30" s="122">
        <f t="shared" ca="1" si="7"/>
        <v>301.41899999999998</v>
      </c>
      <c r="BP30" s="122" t="e">
        <f t="shared" ca="1" si="7"/>
        <v>#N/A</v>
      </c>
      <c r="BQ30" s="122">
        <f t="shared" ca="1" si="7"/>
        <v>356.39800000000002</v>
      </c>
      <c r="BR30" s="122">
        <f t="shared" ca="1" si="7"/>
        <v>350.601</v>
      </c>
      <c r="BS30" s="122" t="e">
        <f t="shared" ca="1" si="7"/>
        <v>#N/A</v>
      </c>
      <c r="BT30" s="122">
        <f t="shared" ca="1" si="7"/>
        <v>341.14100000000002</v>
      </c>
      <c r="BU30" s="122">
        <f t="shared" ca="1" si="7"/>
        <v>348.01900000000001</v>
      </c>
      <c r="BV30" s="122" t="e">
        <f t="shared" ca="1" si="7"/>
        <v>#N/A</v>
      </c>
      <c r="BW30" s="122">
        <f t="shared" ca="1" si="7"/>
        <v>342.02300000000002</v>
      </c>
      <c r="BX30" s="123">
        <f t="shared" ca="1" si="8"/>
        <v>2</v>
      </c>
      <c r="BY30" s="124">
        <f t="shared" ca="1" si="31"/>
        <v>150.70949999999999</v>
      </c>
      <c r="BZ30" s="125" t="str">
        <f t="shared" ca="1" si="31"/>
        <v/>
      </c>
      <c r="CA30" s="125">
        <f t="shared" ca="1" si="31"/>
        <v>178.19900000000001</v>
      </c>
      <c r="CB30" s="125">
        <f t="shared" ca="1" si="31"/>
        <v>175.3005</v>
      </c>
      <c r="CC30" s="125" t="str">
        <f t="shared" ca="1" si="31"/>
        <v/>
      </c>
      <c r="CD30" s="125">
        <f t="shared" ca="1" si="31"/>
        <v>170.57050000000001</v>
      </c>
      <c r="CE30" s="125">
        <f t="shared" ca="1" si="31"/>
        <v>174.0095</v>
      </c>
      <c r="CF30" s="125" t="str">
        <f t="shared" ca="1" si="31"/>
        <v/>
      </c>
      <c r="CG30" s="126">
        <f t="shared" ca="1" si="31"/>
        <v>171.01150000000001</v>
      </c>
      <c r="CH30" s="127" t="str">
        <f t="shared" ca="1" si="32"/>
        <v>FAIL</v>
      </c>
      <c r="CI30" s="127" t="str">
        <f t="shared" ca="1" si="32"/>
        <v/>
      </c>
      <c r="CJ30" s="127" t="str">
        <f t="shared" ca="1" si="32"/>
        <v>FAIL</v>
      </c>
      <c r="CK30" s="127" t="str">
        <f t="shared" ca="1" si="32"/>
        <v>FAIL</v>
      </c>
      <c r="CL30" s="127" t="str">
        <f t="shared" ca="1" si="32"/>
        <v/>
      </c>
      <c r="CM30" s="127" t="str">
        <f t="shared" ca="1" si="32"/>
        <v>FAIL</v>
      </c>
      <c r="CN30" s="127" t="str">
        <f t="shared" ca="1" si="32"/>
        <v>FAIL</v>
      </c>
      <c r="CO30" s="127" t="str">
        <f t="shared" ca="1" si="32"/>
        <v/>
      </c>
      <c r="CP30" s="127" t="str">
        <f t="shared" ca="1" si="32"/>
        <v>FAIL</v>
      </c>
    </row>
    <row r="31" spans="1:97" x14ac:dyDescent="0.25">
      <c r="A31" s="97">
        <f t="shared" ca="1" si="28"/>
        <v>27</v>
      </c>
      <c r="B31" s="98">
        <f t="shared" ca="1" si="29"/>
        <v>44945.003171296295</v>
      </c>
      <c r="C31" s="99" t="str">
        <f t="shared" ca="1" si="11"/>
        <v>WO-23003-08-A-1</v>
      </c>
      <c r="D31" s="97">
        <f t="shared" ca="1" si="12"/>
        <v>30</v>
      </c>
      <c r="E31" s="97" t="str">
        <f t="shared" ca="1" si="13"/>
        <v>U</v>
      </c>
      <c r="F31" s="97" t="str">
        <f t="shared" ca="1" si="14"/>
        <v/>
      </c>
      <c r="G31" s="100">
        <f t="shared" ca="1" si="30"/>
        <v>0</v>
      </c>
      <c r="H31" s="101" t="e">
        <f t="shared" ca="1" si="30"/>
        <v>#N/A</v>
      </c>
      <c r="I31" s="101">
        <f t="shared" ca="1" si="30"/>
        <v>0</v>
      </c>
      <c r="J31" s="101">
        <f t="shared" ca="1" si="30"/>
        <v>0</v>
      </c>
      <c r="K31" s="101" t="e">
        <f t="shared" ca="1" si="30"/>
        <v>#N/A</v>
      </c>
      <c r="L31" s="101">
        <f t="shared" ca="1" si="30"/>
        <v>0.97</v>
      </c>
      <c r="M31" s="101">
        <f t="shared" ca="1" si="30"/>
        <v>1.8</v>
      </c>
      <c r="N31" s="101" t="e">
        <f t="shared" ca="1" si="30"/>
        <v>#N/A</v>
      </c>
      <c r="O31" s="102">
        <f t="shared" ca="1" si="30"/>
        <v>4309.18</v>
      </c>
      <c r="P31" s="103">
        <f t="shared" ca="1" si="15"/>
        <v>1</v>
      </c>
      <c r="Q31" s="100" t="str">
        <f t="shared" ca="1" si="16"/>
        <v>&lt;MRL</v>
      </c>
      <c r="R31" s="101" t="e">
        <f t="shared" ca="1" si="16"/>
        <v>#N/A</v>
      </c>
      <c r="S31" s="101" t="str">
        <f t="shared" ca="1" si="16"/>
        <v>&lt;MRL</v>
      </c>
      <c r="T31" s="101" t="str">
        <f t="shared" ca="1" si="16"/>
        <v>&lt;MRL</v>
      </c>
      <c r="U31" s="101" t="e">
        <f t="shared" ca="1" si="16"/>
        <v>#N/A</v>
      </c>
      <c r="V31" s="101" t="str">
        <f t="shared" ca="1" si="16"/>
        <v>&lt;MRL</v>
      </c>
      <c r="W31" s="101" t="str">
        <f t="shared" ca="1" si="16"/>
        <v>&lt;MRL</v>
      </c>
      <c r="X31" s="101" t="e">
        <f t="shared" ca="1" si="16"/>
        <v>#N/A</v>
      </c>
      <c r="Y31" s="102">
        <f t="shared" ca="1" si="16"/>
        <v>4309.18</v>
      </c>
      <c r="Z31" s="129" t="str">
        <f t="shared" ca="1" si="17"/>
        <v>NA</v>
      </c>
      <c r="AA31" s="105" t="str">
        <f t="shared" ca="1" si="2"/>
        <v>NA</v>
      </c>
      <c r="AB31" s="105" t="str">
        <f t="shared" ca="1" si="18"/>
        <v>NA</v>
      </c>
      <c r="AC31" s="97" t="str">
        <f t="shared" ca="1" si="19"/>
        <v>Unknown</v>
      </c>
      <c r="AD31" s="106" t="str">
        <f t="shared" ca="1" si="3"/>
        <v/>
      </c>
      <c r="AE31" s="106"/>
      <c r="AF31" s="130" t="s">
        <v>858</v>
      </c>
      <c r="AG31" s="131" t="s">
        <v>858</v>
      </c>
      <c r="AH31" s="131" t="s">
        <v>858</v>
      </c>
      <c r="AI31" s="131" t="s">
        <v>858</v>
      </c>
      <c r="AJ31" s="131" t="s">
        <v>858</v>
      </c>
      <c r="AK31" s="131" t="s">
        <v>858</v>
      </c>
      <c r="AL31" s="131" t="s">
        <v>858</v>
      </c>
      <c r="AM31" s="131" t="s">
        <v>858</v>
      </c>
      <c r="AN31" s="132" t="s">
        <v>707</v>
      </c>
      <c r="AO31" s="133"/>
      <c r="AP31" s="134"/>
      <c r="AQ31" s="134"/>
      <c r="AS31" s="69"/>
      <c r="AT31" s="69"/>
      <c r="AU31" s="113"/>
      <c r="AV31" s="114">
        <f t="shared" ca="1" si="20"/>
        <v>342805</v>
      </c>
      <c r="AW31" s="115">
        <f t="shared" ca="1" si="20"/>
        <v>763057</v>
      </c>
      <c r="AX31" s="115">
        <f t="shared" ca="1" si="20"/>
        <v>1182503</v>
      </c>
      <c r="AY31" s="115">
        <f t="shared" ca="1" si="20"/>
        <v>6072207</v>
      </c>
      <c r="AZ31" s="115">
        <f t="shared" ca="1" si="20"/>
        <v>3440710</v>
      </c>
      <c r="BA31" s="115">
        <f t="shared" ca="1" si="20"/>
        <v>29295926</v>
      </c>
      <c r="BB31" s="115">
        <f t="shared" ca="1" si="20"/>
        <v>33862932</v>
      </c>
      <c r="BC31" s="115">
        <f t="shared" ca="1" si="20"/>
        <v>3787128</v>
      </c>
      <c r="BD31" s="116">
        <f t="shared" ca="1" si="20"/>
        <v>10905532</v>
      </c>
      <c r="BE31" s="117"/>
      <c r="BF31" s="118" t="str">
        <f t="shared" ca="1" si="21"/>
        <v/>
      </c>
      <c r="BG31" s="118" t="str">
        <f t="shared" ca="1" si="22"/>
        <v/>
      </c>
      <c r="BH31" s="118" t="str">
        <f t="shared" ca="1" si="23"/>
        <v/>
      </c>
      <c r="BI31" s="118" t="str">
        <f t="shared" ca="1" si="24"/>
        <v/>
      </c>
      <c r="BK31" s="119">
        <f t="shared" ca="1" si="25"/>
        <v>312</v>
      </c>
      <c r="BL31" s="120" t="str">
        <f ca="1">IFERROR(INDEX($C$5:$C$999,MATCH(SMALL($BF$5:$BF$999,ROWS($BL$5:$BL31)),$BF$5:$BF$999,0)),"")</f>
        <v>AB-230117-02 CCC-H 11</v>
      </c>
      <c r="BM31" s="121" t="str">
        <f t="shared" ca="1" si="5"/>
        <v>Q</v>
      </c>
      <c r="BN31" s="121">
        <f t="shared" ca="1" si="6"/>
        <v>1</v>
      </c>
      <c r="BO31" s="122">
        <f t="shared" ca="1" si="7"/>
        <v>309.14100000000002</v>
      </c>
      <c r="BP31" s="122" t="e">
        <f t="shared" ca="1" si="7"/>
        <v>#N/A</v>
      </c>
      <c r="BQ31" s="122">
        <f t="shared" ca="1" si="7"/>
        <v>366.61900000000003</v>
      </c>
      <c r="BR31" s="122">
        <f t="shared" ca="1" si="7"/>
        <v>355.50900000000001</v>
      </c>
      <c r="BS31" s="122" t="e">
        <f t="shared" ca="1" si="7"/>
        <v>#N/A</v>
      </c>
      <c r="BT31" s="122">
        <f t="shared" ca="1" si="7"/>
        <v>355.98200000000003</v>
      </c>
      <c r="BU31" s="122">
        <f t="shared" ca="1" si="7"/>
        <v>358.49299999999999</v>
      </c>
      <c r="BV31" s="122" t="e">
        <f t="shared" ca="1" si="7"/>
        <v>#N/A</v>
      </c>
      <c r="BW31" s="122">
        <f t="shared" ca="1" si="7"/>
        <v>360.91699999999997</v>
      </c>
      <c r="BX31" s="123">
        <f t="shared" ca="1" si="8"/>
        <v>2</v>
      </c>
      <c r="BY31" s="124">
        <f t="shared" ca="1" si="31"/>
        <v>154.57050000000001</v>
      </c>
      <c r="BZ31" s="125" t="str">
        <f t="shared" ca="1" si="31"/>
        <v/>
      </c>
      <c r="CA31" s="125">
        <f t="shared" ca="1" si="31"/>
        <v>183.30950000000001</v>
      </c>
      <c r="CB31" s="125">
        <f t="shared" ca="1" si="31"/>
        <v>177.75450000000001</v>
      </c>
      <c r="CC31" s="125" t="str">
        <f t="shared" ca="1" si="31"/>
        <v/>
      </c>
      <c r="CD31" s="125">
        <f t="shared" ca="1" si="31"/>
        <v>177.99100000000001</v>
      </c>
      <c r="CE31" s="125">
        <f t="shared" ca="1" si="31"/>
        <v>179.2465</v>
      </c>
      <c r="CF31" s="125" t="str">
        <f t="shared" ca="1" si="31"/>
        <v/>
      </c>
      <c r="CG31" s="126">
        <f t="shared" ca="1" si="31"/>
        <v>180.45849999999999</v>
      </c>
      <c r="CH31" s="127" t="str">
        <f t="shared" ca="1" si="32"/>
        <v>FAIL</v>
      </c>
      <c r="CI31" s="127" t="str">
        <f t="shared" ca="1" si="32"/>
        <v/>
      </c>
      <c r="CJ31" s="127" t="str">
        <f t="shared" ca="1" si="32"/>
        <v>FAIL</v>
      </c>
      <c r="CK31" s="127" t="str">
        <f t="shared" ca="1" si="32"/>
        <v>FAIL</v>
      </c>
      <c r="CL31" s="127" t="str">
        <f t="shared" ca="1" si="32"/>
        <v/>
      </c>
      <c r="CM31" s="127" t="str">
        <f t="shared" ca="1" si="32"/>
        <v>FAIL</v>
      </c>
      <c r="CN31" s="127" t="str">
        <f t="shared" ca="1" si="32"/>
        <v>FAIL</v>
      </c>
      <c r="CO31" s="127" t="str">
        <f t="shared" ca="1" si="32"/>
        <v/>
      </c>
      <c r="CP31" s="127" t="str">
        <f t="shared" ca="1" si="32"/>
        <v>FAIL</v>
      </c>
    </row>
    <row r="32" spans="1:97" x14ac:dyDescent="0.25">
      <c r="A32" s="97">
        <f t="shared" ca="1" si="28"/>
        <v>28</v>
      </c>
      <c r="B32" s="98">
        <f t="shared" ca="1" si="29"/>
        <v>44945.021967592591</v>
      </c>
      <c r="C32" s="99" t="str">
        <f t="shared" ca="1" si="11"/>
        <v>WO-23003-09-A-1</v>
      </c>
      <c r="D32" s="97">
        <f t="shared" ca="1" si="12"/>
        <v>41</v>
      </c>
      <c r="E32" s="97" t="str">
        <f t="shared" ca="1" si="13"/>
        <v>U</v>
      </c>
      <c r="F32" s="97" t="str">
        <f t="shared" ca="1" si="14"/>
        <v/>
      </c>
      <c r="G32" s="100">
        <f t="shared" ca="1" si="30"/>
        <v>0</v>
      </c>
      <c r="H32" s="101" t="e">
        <f t="shared" ca="1" si="30"/>
        <v>#N/A</v>
      </c>
      <c r="I32" s="101">
        <f t="shared" ca="1" si="30"/>
        <v>0</v>
      </c>
      <c r="J32" s="101">
        <f t="shared" ca="1" si="30"/>
        <v>0</v>
      </c>
      <c r="K32" s="101" t="e">
        <f t="shared" ca="1" si="30"/>
        <v>#N/A</v>
      </c>
      <c r="L32" s="101">
        <f t="shared" ca="1" si="30"/>
        <v>1.0509999999999999</v>
      </c>
      <c r="M32" s="101">
        <f t="shared" ca="1" si="30"/>
        <v>1.6659999999999999</v>
      </c>
      <c r="N32" s="101" t="e">
        <f t="shared" ca="1" si="30"/>
        <v>#N/A</v>
      </c>
      <c r="O32" s="102">
        <f t="shared" ca="1" si="30"/>
        <v>3931.95</v>
      </c>
      <c r="P32" s="103">
        <f t="shared" ca="1" si="15"/>
        <v>1</v>
      </c>
      <c r="Q32" s="100" t="str">
        <f t="shared" ca="1" si="16"/>
        <v>&lt;MRL</v>
      </c>
      <c r="R32" s="101" t="e">
        <f t="shared" ca="1" si="16"/>
        <v>#N/A</v>
      </c>
      <c r="S32" s="101" t="str">
        <f t="shared" ca="1" si="16"/>
        <v>&lt;MRL</v>
      </c>
      <c r="T32" s="101" t="str">
        <f t="shared" ca="1" si="16"/>
        <v>&lt;MRL</v>
      </c>
      <c r="U32" s="101" t="e">
        <f t="shared" ca="1" si="16"/>
        <v>#N/A</v>
      </c>
      <c r="V32" s="101" t="str">
        <f t="shared" ca="1" si="16"/>
        <v>&lt;MRL</v>
      </c>
      <c r="W32" s="101" t="str">
        <f t="shared" ca="1" si="16"/>
        <v>&lt;MRL</v>
      </c>
      <c r="X32" s="101" t="e">
        <f t="shared" ca="1" si="16"/>
        <v>#N/A</v>
      </c>
      <c r="Y32" s="102">
        <f t="shared" ca="1" si="16"/>
        <v>3931.95</v>
      </c>
      <c r="Z32" s="129" t="str">
        <f t="shared" ca="1" si="17"/>
        <v>NA</v>
      </c>
      <c r="AA32" s="105" t="str">
        <f t="shared" ca="1" si="2"/>
        <v>NA</v>
      </c>
      <c r="AB32" s="105" t="str">
        <f t="shared" ca="1" si="18"/>
        <v>NA</v>
      </c>
      <c r="AC32" s="97" t="str">
        <f t="shared" ca="1" si="19"/>
        <v>Unknown</v>
      </c>
      <c r="AD32" s="106" t="str">
        <f t="shared" ca="1" si="3"/>
        <v/>
      </c>
      <c r="AE32" s="106"/>
      <c r="AF32" s="130" t="s">
        <v>858</v>
      </c>
      <c r="AG32" s="131" t="s">
        <v>858</v>
      </c>
      <c r="AH32" s="131" t="s">
        <v>858</v>
      </c>
      <c r="AI32" s="131" t="s">
        <v>858</v>
      </c>
      <c r="AJ32" s="131" t="s">
        <v>858</v>
      </c>
      <c r="AK32" s="131" t="s">
        <v>858</v>
      </c>
      <c r="AL32" s="131" t="s">
        <v>858</v>
      </c>
      <c r="AM32" s="131" t="s">
        <v>858</v>
      </c>
      <c r="AN32" s="132" t="s">
        <v>707</v>
      </c>
      <c r="AO32" s="133"/>
      <c r="AP32" s="134"/>
      <c r="AQ32" s="134"/>
      <c r="AS32" s="69"/>
      <c r="AT32" s="69"/>
      <c r="AU32" s="113"/>
      <c r="AV32" s="114">
        <f t="shared" ca="1" si="20"/>
        <v>285021</v>
      </c>
      <c r="AW32" s="115">
        <f t="shared" ca="1" si="20"/>
        <v>605447</v>
      </c>
      <c r="AX32" s="115">
        <f t="shared" ca="1" si="20"/>
        <v>1180678</v>
      </c>
      <c r="AY32" s="115">
        <f t="shared" ca="1" si="20"/>
        <v>4196726</v>
      </c>
      <c r="AZ32" s="115">
        <f t="shared" ca="1" si="20"/>
        <v>3398277</v>
      </c>
      <c r="BA32" s="115">
        <f t="shared" ca="1" si="20"/>
        <v>29795410</v>
      </c>
      <c r="BB32" s="115">
        <f t="shared" ca="1" si="20"/>
        <v>34190517</v>
      </c>
      <c r="BC32" s="115">
        <f t="shared" ca="1" si="20"/>
        <v>3893301</v>
      </c>
      <c r="BD32" s="116">
        <f t="shared" ca="1" si="20"/>
        <v>11603574</v>
      </c>
      <c r="BE32" s="117"/>
      <c r="BF32" s="118" t="str">
        <f t="shared" ca="1" si="21"/>
        <v/>
      </c>
      <c r="BG32" s="118" t="str">
        <f t="shared" ca="1" si="22"/>
        <v/>
      </c>
      <c r="BH32" s="118" t="str">
        <f t="shared" ca="1" si="23"/>
        <v/>
      </c>
      <c r="BI32" s="118" t="str">
        <f t="shared" ca="1" si="24"/>
        <v/>
      </c>
      <c r="BK32" s="119">
        <f t="shared" ca="1" si="25"/>
        <v>326</v>
      </c>
      <c r="BL32" s="120" t="str">
        <f ca="1">IFERROR(INDEX($C$5:$C$999,MATCH(SMALL($BF$5:$BF$999,ROWS($BL$5:$BL32)),$BF$5:$BF$999,0)),"")</f>
        <v>AB-230117-02 CCC-H 12</v>
      </c>
      <c r="BM32" s="121" t="str">
        <f t="shared" ca="1" si="5"/>
        <v>Q</v>
      </c>
      <c r="BN32" s="121">
        <f t="shared" ca="1" si="6"/>
        <v>1</v>
      </c>
      <c r="BO32" s="122">
        <f t="shared" ca="1" si="7"/>
        <v>343.096</v>
      </c>
      <c r="BP32" s="122" t="e">
        <f t="shared" ca="1" si="7"/>
        <v>#N/A</v>
      </c>
      <c r="BQ32" s="122">
        <f t="shared" ca="1" si="7"/>
        <v>391.77699999999999</v>
      </c>
      <c r="BR32" s="122">
        <f t="shared" ca="1" si="7"/>
        <v>383.58100000000002</v>
      </c>
      <c r="BS32" s="122" t="e">
        <f t="shared" ca="1" si="7"/>
        <v>#N/A</v>
      </c>
      <c r="BT32" s="122">
        <f t="shared" ca="1" si="7"/>
        <v>375.36700000000002</v>
      </c>
      <c r="BU32" s="122">
        <f t="shared" ca="1" si="7"/>
        <v>373.92099999999999</v>
      </c>
      <c r="BV32" s="122" t="e">
        <f t="shared" ca="1" si="7"/>
        <v>#N/A</v>
      </c>
      <c r="BW32" s="122">
        <f t="shared" ca="1" si="7"/>
        <v>372.44799999999998</v>
      </c>
      <c r="BX32" s="123">
        <f t="shared" ca="1" si="8"/>
        <v>2</v>
      </c>
      <c r="BY32" s="124">
        <f t="shared" ca="1" si="31"/>
        <v>171.548</v>
      </c>
      <c r="BZ32" s="125" t="str">
        <f t="shared" ca="1" si="31"/>
        <v/>
      </c>
      <c r="CA32" s="125">
        <f t="shared" ca="1" si="31"/>
        <v>195.88849999999999</v>
      </c>
      <c r="CB32" s="125">
        <f t="shared" ca="1" si="31"/>
        <v>191.79050000000001</v>
      </c>
      <c r="CC32" s="125" t="str">
        <f t="shared" ca="1" si="31"/>
        <v/>
      </c>
      <c r="CD32" s="125">
        <f t="shared" ca="1" si="31"/>
        <v>187.68350000000001</v>
      </c>
      <c r="CE32" s="125">
        <f t="shared" ca="1" si="31"/>
        <v>186.9605</v>
      </c>
      <c r="CF32" s="125" t="str">
        <f t="shared" ca="1" si="31"/>
        <v/>
      </c>
      <c r="CG32" s="126">
        <f t="shared" ca="1" si="31"/>
        <v>186.22399999999999</v>
      </c>
      <c r="CH32" s="127" t="str">
        <f t="shared" ca="1" si="32"/>
        <v>FAIL</v>
      </c>
      <c r="CI32" s="127" t="str">
        <f t="shared" ca="1" si="32"/>
        <v/>
      </c>
      <c r="CJ32" s="127" t="str">
        <f t="shared" ca="1" si="32"/>
        <v>FAIL</v>
      </c>
      <c r="CK32" s="127" t="str">
        <f t="shared" ca="1" si="32"/>
        <v>FAIL</v>
      </c>
      <c r="CL32" s="127" t="str">
        <f t="shared" ca="1" si="32"/>
        <v/>
      </c>
      <c r="CM32" s="127" t="str">
        <f t="shared" ca="1" si="32"/>
        <v>FAIL</v>
      </c>
      <c r="CN32" s="127" t="str">
        <f t="shared" ca="1" si="32"/>
        <v>FAIL</v>
      </c>
      <c r="CO32" s="127" t="str">
        <f t="shared" ca="1" si="32"/>
        <v/>
      </c>
      <c r="CP32" s="127" t="str">
        <f t="shared" ca="1" si="32"/>
        <v>FAIL</v>
      </c>
      <c r="CS32" s="128" t="s">
        <v>885</v>
      </c>
    </row>
    <row r="33" spans="1:94" x14ac:dyDescent="0.25">
      <c r="A33" s="97">
        <f t="shared" ca="1" si="28"/>
        <v>29</v>
      </c>
      <c r="B33" s="98">
        <f t="shared" ca="1" si="29"/>
        <v>44945.040775462963</v>
      </c>
      <c r="C33" s="99" t="str">
        <f t="shared" ca="1" si="11"/>
        <v>WO-23003-10-A-1</v>
      </c>
      <c r="D33" s="97">
        <f t="shared" ca="1" si="12"/>
        <v>56</v>
      </c>
      <c r="E33" s="97" t="str">
        <f t="shared" ca="1" si="13"/>
        <v>U</v>
      </c>
      <c r="F33" s="97" t="str">
        <f t="shared" ca="1" si="14"/>
        <v/>
      </c>
      <c r="G33" s="100">
        <f t="shared" ca="1" si="30"/>
        <v>0</v>
      </c>
      <c r="H33" s="101" t="e">
        <f t="shared" ca="1" si="30"/>
        <v>#N/A</v>
      </c>
      <c r="I33" s="101">
        <f t="shared" ca="1" si="30"/>
        <v>0</v>
      </c>
      <c r="J33" s="101">
        <f t="shared" ca="1" si="30"/>
        <v>0</v>
      </c>
      <c r="K33" s="101" t="e">
        <f t="shared" ca="1" si="30"/>
        <v>#N/A</v>
      </c>
      <c r="L33" s="101">
        <f t="shared" ca="1" si="30"/>
        <v>0.95</v>
      </c>
      <c r="M33" s="101">
        <f t="shared" ca="1" si="30"/>
        <v>1.794</v>
      </c>
      <c r="N33" s="101" t="e">
        <f t="shared" ca="1" si="30"/>
        <v>#N/A</v>
      </c>
      <c r="O33" s="102">
        <f t="shared" ca="1" si="30"/>
        <v>4432.7870000000003</v>
      </c>
      <c r="P33" s="103">
        <f t="shared" ca="1" si="15"/>
        <v>1</v>
      </c>
      <c r="Q33" s="100" t="str">
        <f t="shared" ca="1" si="16"/>
        <v>&lt;MRL</v>
      </c>
      <c r="R33" s="101" t="e">
        <f t="shared" ca="1" si="16"/>
        <v>#N/A</v>
      </c>
      <c r="S33" s="101" t="str">
        <f t="shared" ca="1" si="16"/>
        <v>&lt;MRL</v>
      </c>
      <c r="T33" s="101" t="str">
        <f t="shared" ca="1" si="16"/>
        <v>&lt;MRL</v>
      </c>
      <c r="U33" s="101" t="e">
        <f t="shared" ca="1" si="16"/>
        <v>#N/A</v>
      </c>
      <c r="V33" s="101" t="str">
        <f t="shared" ca="1" si="16"/>
        <v>&lt;MRL</v>
      </c>
      <c r="W33" s="101" t="str">
        <f t="shared" ca="1" si="16"/>
        <v>&lt;MRL</v>
      </c>
      <c r="X33" s="101" t="e">
        <f t="shared" ca="1" si="16"/>
        <v>#N/A</v>
      </c>
      <c r="Y33" s="102">
        <f t="shared" ca="1" si="16"/>
        <v>4432.7870000000003</v>
      </c>
      <c r="Z33" s="129" t="str">
        <f t="shared" ca="1" si="17"/>
        <v>NA</v>
      </c>
      <c r="AA33" s="105" t="str">
        <f t="shared" ca="1" si="2"/>
        <v>NA</v>
      </c>
      <c r="AB33" s="105" t="str">
        <f t="shared" ca="1" si="18"/>
        <v>NA</v>
      </c>
      <c r="AC33" s="97" t="str">
        <f t="shared" ca="1" si="19"/>
        <v>Unknown</v>
      </c>
      <c r="AD33" s="106" t="str">
        <f t="shared" ca="1" si="3"/>
        <v/>
      </c>
      <c r="AE33" s="106"/>
      <c r="AF33" s="130" t="s">
        <v>858</v>
      </c>
      <c r="AG33" s="131" t="s">
        <v>858</v>
      </c>
      <c r="AH33" s="131" t="s">
        <v>858</v>
      </c>
      <c r="AI33" s="131" t="s">
        <v>858</v>
      </c>
      <c r="AJ33" s="131" t="s">
        <v>858</v>
      </c>
      <c r="AK33" s="131" t="s">
        <v>858</v>
      </c>
      <c r="AL33" s="131" t="s">
        <v>858</v>
      </c>
      <c r="AM33" s="131" t="s">
        <v>858</v>
      </c>
      <c r="AN33" s="132" t="s">
        <v>707</v>
      </c>
      <c r="AO33" s="133"/>
      <c r="AP33" s="134"/>
      <c r="AQ33" s="134"/>
      <c r="AS33" s="69"/>
      <c r="AT33" s="69"/>
      <c r="AU33" s="113"/>
      <c r="AV33" s="114">
        <f t="shared" ca="1" si="20"/>
        <v>307870</v>
      </c>
      <c r="AW33" s="115">
        <f t="shared" ca="1" si="20"/>
        <v>677764</v>
      </c>
      <c r="AX33" s="115">
        <f t="shared" ca="1" si="20"/>
        <v>1147085</v>
      </c>
      <c r="AY33" s="115">
        <f t="shared" ca="1" si="20"/>
        <v>6539975</v>
      </c>
      <c r="AZ33" s="115">
        <f t="shared" ca="1" si="20"/>
        <v>3351815</v>
      </c>
      <c r="BA33" s="115">
        <f t="shared" ca="1" si="20"/>
        <v>29682382</v>
      </c>
      <c r="BB33" s="115">
        <f t="shared" ca="1" si="20"/>
        <v>34149551</v>
      </c>
      <c r="BC33" s="115">
        <f t="shared" ca="1" si="20"/>
        <v>3876799</v>
      </c>
      <c r="BD33" s="116">
        <f t="shared" ca="1" si="20"/>
        <v>10743050</v>
      </c>
      <c r="BE33" s="117"/>
      <c r="BF33" s="118" t="str">
        <f t="shared" ca="1" si="21"/>
        <v/>
      </c>
      <c r="BG33" s="118" t="str">
        <f t="shared" ca="1" si="22"/>
        <v/>
      </c>
      <c r="BH33" s="118" t="str">
        <f t="shared" ca="1" si="23"/>
        <v/>
      </c>
      <c r="BI33" s="118" t="str">
        <f t="shared" ca="1" si="24"/>
        <v/>
      </c>
      <c r="BK33" s="119">
        <f t="shared" ca="1" si="25"/>
        <v>327</v>
      </c>
      <c r="BL33" s="120" t="str">
        <f ca="1">IFERROR(INDEX($C$5:$C$999,MATCH(SMALL($BF$5:$BF$999,ROWS($BL$5:$BL33)),$BF$5:$BF$999,0)),"")</f>
        <v>AB-230117-02 QCS 2</v>
      </c>
      <c r="BM33" s="121" t="str">
        <f t="shared" ca="1" si="5"/>
        <v>Q</v>
      </c>
      <c r="BN33" s="121">
        <f t="shared" ca="1" si="6"/>
        <v>1</v>
      </c>
      <c r="BO33" s="122">
        <f t="shared" ca="1" si="7"/>
        <v>194.12100000000001</v>
      </c>
      <c r="BP33" s="122" t="e">
        <f t="shared" ca="1" si="7"/>
        <v>#N/A</v>
      </c>
      <c r="BQ33" s="122">
        <f t="shared" ca="1" si="7"/>
        <v>224.43100000000001</v>
      </c>
      <c r="BR33" s="122">
        <f t="shared" ref="BR33:BW45" ca="1" si="33">IF(LEN($BL33)=0,"",INDEX(J$5:J$999,MATCH($BL33,$C$5:$C$999,0)))</f>
        <v>212.761</v>
      </c>
      <c r="BS33" s="122" t="e">
        <f t="shared" ca="1" si="33"/>
        <v>#N/A</v>
      </c>
      <c r="BT33" s="122">
        <f t="shared" ca="1" si="33"/>
        <v>218.131</v>
      </c>
      <c r="BU33" s="122">
        <f t="shared" ca="1" si="33"/>
        <v>232.69</v>
      </c>
      <c r="BV33" s="122" t="e">
        <f t="shared" ca="1" si="33"/>
        <v>#N/A</v>
      </c>
      <c r="BW33" s="122">
        <f t="shared" ca="1" si="33"/>
        <v>220.16499999999999</v>
      </c>
      <c r="BX33" s="123">
        <f t="shared" ca="1" si="8"/>
        <v>2</v>
      </c>
      <c r="BY33" s="124">
        <f t="shared" ca="1" si="31"/>
        <v>97.060500000000005</v>
      </c>
      <c r="BZ33" s="125" t="str">
        <f t="shared" ca="1" si="31"/>
        <v/>
      </c>
      <c r="CA33" s="125">
        <f t="shared" ca="1" si="31"/>
        <v>112.21550000000001</v>
      </c>
      <c r="CB33" s="125">
        <f t="shared" ca="1" si="31"/>
        <v>106.3805</v>
      </c>
      <c r="CC33" s="125" t="str">
        <f t="shared" ca="1" si="31"/>
        <v/>
      </c>
      <c r="CD33" s="125">
        <f t="shared" ca="1" si="31"/>
        <v>109.0655</v>
      </c>
      <c r="CE33" s="125">
        <f t="shared" ca="1" si="31"/>
        <v>116.345</v>
      </c>
      <c r="CF33" s="125" t="str">
        <f t="shared" ca="1" si="31"/>
        <v/>
      </c>
      <c r="CG33" s="126">
        <f t="shared" ca="1" si="31"/>
        <v>110.0825</v>
      </c>
      <c r="CH33" s="127" t="str">
        <f t="shared" ca="1" si="32"/>
        <v>FAIL</v>
      </c>
      <c r="CI33" s="127" t="str">
        <f t="shared" ca="1" si="32"/>
        <v/>
      </c>
      <c r="CJ33" s="127" t="str">
        <f t="shared" ca="1" si="32"/>
        <v>FAIL</v>
      </c>
      <c r="CK33" s="127" t="str">
        <f t="shared" ca="1" si="32"/>
        <v>FAIL</v>
      </c>
      <c r="CL33" s="127" t="str">
        <f t="shared" ca="1" si="32"/>
        <v/>
      </c>
      <c r="CM33" s="127" t="str">
        <f t="shared" ca="1" si="32"/>
        <v>FAIL</v>
      </c>
      <c r="CN33" s="127" t="str">
        <f t="shared" ca="1" si="32"/>
        <v>FAIL</v>
      </c>
      <c r="CO33" s="127" t="str">
        <f t="shared" ca="1" si="32"/>
        <v/>
      </c>
      <c r="CP33" s="127" t="str">
        <f t="shared" ca="1" si="32"/>
        <v>FAIL</v>
      </c>
    </row>
    <row r="34" spans="1:94" x14ac:dyDescent="0.25">
      <c r="A34" s="97">
        <f t="shared" ca="1" si="28"/>
        <v>30</v>
      </c>
      <c r="B34" s="98">
        <f t="shared" ca="1" si="29"/>
        <v>44945.059594907405</v>
      </c>
      <c r="C34" s="99" t="str">
        <f t="shared" ca="1" si="11"/>
        <v>LRB2-Inj1</v>
      </c>
      <c r="D34" s="97">
        <f t="shared" ca="1" si="12"/>
        <v>57</v>
      </c>
      <c r="E34" s="97" t="str">
        <f t="shared" ca="1" si="13"/>
        <v>K</v>
      </c>
      <c r="F34" s="97" t="str">
        <f t="shared" ca="1" si="14"/>
        <v>QC</v>
      </c>
      <c r="G34" s="100">
        <f t="shared" ca="1" si="30"/>
        <v>0</v>
      </c>
      <c r="H34" s="101" t="e">
        <f t="shared" ca="1" si="30"/>
        <v>#N/A</v>
      </c>
      <c r="I34" s="101">
        <f t="shared" ca="1" si="30"/>
        <v>0</v>
      </c>
      <c r="J34" s="101">
        <f t="shared" ca="1" si="30"/>
        <v>0</v>
      </c>
      <c r="K34" s="101" t="e">
        <f t="shared" ca="1" si="30"/>
        <v>#N/A</v>
      </c>
      <c r="L34" s="101">
        <f t="shared" ca="1" si="30"/>
        <v>0.46</v>
      </c>
      <c r="M34" s="101">
        <f t="shared" ca="1" si="30"/>
        <v>0.41399999999999998</v>
      </c>
      <c r="N34" s="101" t="e">
        <f t="shared" ca="1" si="30"/>
        <v>#N/A</v>
      </c>
      <c r="O34" s="102">
        <f t="shared" ca="1" si="30"/>
        <v>204.13200000000001</v>
      </c>
      <c r="P34" s="103">
        <f t="shared" ca="1" si="15"/>
        <v>1</v>
      </c>
      <c r="Q34" s="100" t="str">
        <f t="shared" ca="1" si="16"/>
        <v>&lt;MRL</v>
      </c>
      <c r="R34" s="101" t="e">
        <f t="shared" ca="1" si="16"/>
        <v>#N/A</v>
      </c>
      <c r="S34" s="101" t="str">
        <f t="shared" ca="1" si="16"/>
        <v>&lt;MRL</v>
      </c>
      <c r="T34" s="101" t="str">
        <f t="shared" ca="1" si="16"/>
        <v>&lt;MRL</v>
      </c>
      <c r="U34" s="101" t="e">
        <f t="shared" ca="1" si="16"/>
        <v>#N/A</v>
      </c>
      <c r="V34" s="101" t="str">
        <f t="shared" ca="1" si="16"/>
        <v>&lt;MRL</v>
      </c>
      <c r="W34" s="101" t="str">
        <f t="shared" ca="1" si="16"/>
        <v>&lt;MRL</v>
      </c>
      <c r="X34" s="101" t="e">
        <f t="shared" ca="1" si="16"/>
        <v>#N/A</v>
      </c>
      <c r="Y34" s="102">
        <f t="shared" ca="1" si="16"/>
        <v>204.13200000000001</v>
      </c>
      <c r="Z34" s="129" t="str">
        <f t="shared" ca="1" si="17"/>
        <v>NA</v>
      </c>
      <c r="AA34" s="105" t="str">
        <f t="shared" ca="1" si="2"/>
        <v>NA</v>
      </c>
      <c r="AB34" s="105" t="str">
        <f t="shared" ca="1" si="18"/>
        <v>NA</v>
      </c>
      <c r="AC34" s="97" t="str">
        <f t="shared" ca="1" si="19"/>
        <v>Blank</v>
      </c>
      <c r="AD34" s="106" t="str">
        <f t="shared" ca="1" si="3"/>
        <v/>
      </c>
      <c r="AE34" s="106"/>
      <c r="AF34" s="130" t="s">
        <v>858</v>
      </c>
      <c r="AG34" s="131" t="s">
        <v>858</v>
      </c>
      <c r="AH34" s="131" t="s">
        <v>858</v>
      </c>
      <c r="AI34" s="131" t="s">
        <v>858</v>
      </c>
      <c r="AJ34" s="131" t="s">
        <v>858</v>
      </c>
      <c r="AK34" s="131" t="s">
        <v>858</v>
      </c>
      <c r="AL34" s="131" t="s">
        <v>858</v>
      </c>
      <c r="AM34" s="131" t="s">
        <v>858</v>
      </c>
      <c r="AN34" s="132" t="s">
        <v>860</v>
      </c>
      <c r="AO34" s="133"/>
      <c r="AP34" s="134"/>
      <c r="AQ34" s="134"/>
      <c r="AS34" s="69"/>
      <c r="AT34" s="69"/>
      <c r="AU34" s="113"/>
      <c r="AV34" s="114">
        <f t="shared" ca="1" si="20"/>
        <v>404157</v>
      </c>
      <c r="AW34" s="115">
        <f t="shared" ca="1" si="20"/>
        <v>709896</v>
      </c>
      <c r="AX34" s="115">
        <f t="shared" ca="1" si="20"/>
        <v>1239312</v>
      </c>
      <c r="AY34" s="115">
        <f t="shared" ca="1" si="20"/>
        <v>6426584</v>
      </c>
      <c r="AZ34" s="115">
        <f t="shared" ca="1" si="20"/>
        <v>3550835</v>
      </c>
      <c r="BA34" s="115">
        <f t="shared" ca="1" si="20"/>
        <v>30052213</v>
      </c>
      <c r="BB34" s="115">
        <f t="shared" ca="1" si="20"/>
        <v>34535528</v>
      </c>
      <c r="BC34" s="115">
        <f t="shared" ca="1" si="20"/>
        <v>4082623</v>
      </c>
      <c r="BD34" s="116">
        <f t="shared" ca="1" si="20"/>
        <v>38121486</v>
      </c>
      <c r="BE34" s="117"/>
      <c r="BF34" s="118" t="str">
        <f t="shared" ca="1" si="21"/>
        <v/>
      </c>
      <c r="BG34" s="118">
        <f t="shared" ca="1" si="22"/>
        <v>30</v>
      </c>
      <c r="BH34" s="118" t="str">
        <f t="shared" ca="1" si="23"/>
        <v/>
      </c>
      <c r="BI34" s="118" t="str">
        <f t="shared" ca="1" si="24"/>
        <v/>
      </c>
      <c r="BK34" s="119">
        <f t="shared" ca="1" si="25"/>
        <v>363</v>
      </c>
      <c r="BL34" s="120" t="str">
        <f ca="1">IFERROR(INDEX($C$5:$C$999,MATCH(SMALL($BF$5:$BF$999,ROWS($BL$5:$BL34)),$BF$5:$BF$999,0)),"")</f>
        <v>QCS-2-Reinject</v>
      </c>
      <c r="BM34" s="121" t="str">
        <f t="shared" ca="1" si="5"/>
        <v>Q</v>
      </c>
      <c r="BN34" s="121">
        <f t="shared" ca="1" si="6"/>
        <v>1</v>
      </c>
      <c r="BO34" s="122">
        <f t="shared" ref="BO34:BQ45" ca="1" si="34">IF(LEN($BL34)=0,"",INDEX(G$5:G$999,MATCH($BL34,$C$5:$C$999,0)))</f>
        <v>174.90299999999999</v>
      </c>
      <c r="BP34" s="122" t="e">
        <f t="shared" ca="1" si="34"/>
        <v>#N/A</v>
      </c>
      <c r="BQ34" s="122">
        <f t="shared" ca="1" si="34"/>
        <v>211.41</v>
      </c>
      <c r="BR34" s="122">
        <f t="shared" ca="1" si="33"/>
        <v>200.785</v>
      </c>
      <c r="BS34" s="122" t="e">
        <f t="shared" ca="1" si="33"/>
        <v>#N/A</v>
      </c>
      <c r="BT34" s="122">
        <f t="shared" ca="1" si="33"/>
        <v>189.964</v>
      </c>
      <c r="BU34" s="122">
        <f t="shared" ca="1" si="33"/>
        <v>202.10900000000001</v>
      </c>
      <c r="BV34" s="122" t="e">
        <f t="shared" ca="1" si="33"/>
        <v>#N/A</v>
      </c>
      <c r="BW34" s="122">
        <f t="shared" ca="1" si="33"/>
        <v>205.07300000000001</v>
      </c>
      <c r="BX34" s="123">
        <f t="shared" ca="1" si="8"/>
        <v>2</v>
      </c>
      <c r="BY34" s="124">
        <f t="shared" ca="1" si="31"/>
        <v>87.451499999999996</v>
      </c>
      <c r="BZ34" s="125" t="str">
        <f t="shared" ca="1" si="31"/>
        <v/>
      </c>
      <c r="CA34" s="125">
        <f t="shared" ca="1" si="31"/>
        <v>105.705</v>
      </c>
      <c r="CB34" s="125">
        <f t="shared" ca="1" si="31"/>
        <v>100.3925</v>
      </c>
      <c r="CC34" s="125" t="str">
        <f t="shared" ca="1" si="31"/>
        <v/>
      </c>
      <c r="CD34" s="125">
        <f t="shared" ca="1" si="31"/>
        <v>94.981999999999999</v>
      </c>
      <c r="CE34" s="125">
        <f t="shared" ca="1" si="31"/>
        <v>101.0545</v>
      </c>
      <c r="CF34" s="125" t="str">
        <f t="shared" ca="1" si="31"/>
        <v/>
      </c>
      <c r="CG34" s="126">
        <f t="shared" ca="1" si="31"/>
        <v>102.5365</v>
      </c>
      <c r="CH34" s="127" t="str">
        <f t="shared" ca="1" si="32"/>
        <v>FAIL</v>
      </c>
      <c r="CI34" s="127" t="str">
        <f t="shared" ca="1" si="32"/>
        <v/>
      </c>
      <c r="CJ34" s="127" t="str">
        <f t="shared" ca="1" si="32"/>
        <v>FAIL</v>
      </c>
      <c r="CK34" s="127" t="str">
        <f t="shared" ca="1" si="32"/>
        <v>FAIL</v>
      </c>
      <c r="CL34" s="127" t="str">
        <f t="shared" ca="1" si="32"/>
        <v/>
      </c>
      <c r="CM34" s="127" t="str">
        <f t="shared" ca="1" si="32"/>
        <v>FAIL</v>
      </c>
      <c r="CN34" s="127" t="str">
        <f t="shared" ca="1" si="32"/>
        <v>FAIL</v>
      </c>
      <c r="CO34" s="127" t="str">
        <f t="shared" ca="1" si="32"/>
        <v/>
      </c>
      <c r="CP34" s="127" t="str">
        <f t="shared" ca="1" si="32"/>
        <v>FAIL</v>
      </c>
    </row>
    <row r="35" spans="1:94" x14ac:dyDescent="0.25">
      <c r="A35" s="97">
        <f t="shared" ca="1" si="28"/>
        <v>31</v>
      </c>
      <c r="B35" s="98">
        <f t="shared" ca="1" si="29"/>
        <v>44945.0783912037</v>
      </c>
      <c r="C35" s="99" t="str">
        <f t="shared" ca="1" si="11"/>
        <v>AB-230117-02 LRB 2</v>
      </c>
      <c r="D35" s="97">
        <f t="shared" ca="1" si="12"/>
        <v>68</v>
      </c>
      <c r="E35" s="97" t="str">
        <f t="shared" ca="1" si="13"/>
        <v>K</v>
      </c>
      <c r="F35" s="97" t="str">
        <f t="shared" ca="1" si="14"/>
        <v>QC</v>
      </c>
      <c r="G35" s="100">
        <f t="shared" ca="1" si="30"/>
        <v>0</v>
      </c>
      <c r="H35" s="101" t="e">
        <f t="shared" ca="1" si="30"/>
        <v>#N/A</v>
      </c>
      <c r="I35" s="101">
        <f t="shared" ca="1" si="30"/>
        <v>0</v>
      </c>
      <c r="J35" s="101">
        <f t="shared" ca="1" si="30"/>
        <v>0.36399999999999999</v>
      </c>
      <c r="K35" s="101" t="e">
        <f t="shared" ca="1" si="30"/>
        <v>#N/A</v>
      </c>
      <c r="L35" s="101">
        <f t="shared" ca="1" si="30"/>
        <v>0.46600000000000003</v>
      </c>
      <c r="M35" s="101">
        <f t="shared" ca="1" si="30"/>
        <v>0.34899999999999998</v>
      </c>
      <c r="N35" s="101" t="e">
        <f t="shared" ca="1" si="30"/>
        <v>#N/A</v>
      </c>
      <c r="O35" s="102">
        <f t="shared" ca="1" si="30"/>
        <v>7.3680000000000003</v>
      </c>
      <c r="P35" s="103">
        <f t="shared" ca="1" si="15"/>
        <v>1</v>
      </c>
      <c r="Q35" s="100" t="str">
        <f t="shared" ca="1" si="16"/>
        <v>&lt;MRL</v>
      </c>
      <c r="R35" s="101" t="e">
        <f t="shared" ca="1" si="16"/>
        <v>#N/A</v>
      </c>
      <c r="S35" s="101" t="str">
        <f t="shared" ca="1" si="16"/>
        <v>&lt;MRL</v>
      </c>
      <c r="T35" s="101" t="str">
        <f t="shared" ca="1" si="16"/>
        <v>&lt;MRL</v>
      </c>
      <c r="U35" s="101" t="e">
        <f t="shared" ca="1" si="16"/>
        <v>#N/A</v>
      </c>
      <c r="V35" s="101" t="str">
        <f t="shared" ca="1" si="16"/>
        <v>&lt;MRL</v>
      </c>
      <c r="W35" s="101" t="str">
        <f t="shared" ca="1" si="16"/>
        <v>&lt;MRL</v>
      </c>
      <c r="X35" s="101" t="e">
        <f t="shared" ca="1" si="16"/>
        <v>#N/A</v>
      </c>
      <c r="Y35" s="102">
        <f t="shared" ca="1" si="16"/>
        <v>7.3680000000000003</v>
      </c>
      <c r="Z35" s="129" t="str">
        <f t="shared" ca="1" si="17"/>
        <v>NA</v>
      </c>
      <c r="AA35" s="105" t="str">
        <f t="shared" ca="1" si="2"/>
        <v>NA</v>
      </c>
      <c r="AB35" s="105" t="str">
        <f t="shared" ca="1" si="18"/>
        <v>NA</v>
      </c>
      <c r="AC35" s="97" t="str">
        <f t="shared" ca="1" si="19"/>
        <v>Blank</v>
      </c>
      <c r="AD35" s="106" t="str">
        <f t="shared" ca="1" si="3"/>
        <v/>
      </c>
      <c r="AE35" s="106"/>
      <c r="AF35" s="130" t="s">
        <v>858</v>
      </c>
      <c r="AG35" s="131" t="s">
        <v>858</v>
      </c>
      <c r="AH35" s="131" t="s">
        <v>858</v>
      </c>
      <c r="AI35" s="131" t="s">
        <v>858</v>
      </c>
      <c r="AJ35" s="131" t="s">
        <v>858</v>
      </c>
      <c r="AK35" s="131" t="s">
        <v>858</v>
      </c>
      <c r="AL35" s="131" t="s">
        <v>858</v>
      </c>
      <c r="AM35" s="131" t="s">
        <v>858</v>
      </c>
      <c r="AN35" s="132" t="s">
        <v>860</v>
      </c>
      <c r="AO35" s="133"/>
      <c r="AP35" s="134"/>
      <c r="AQ35" s="134"/>
      <c r="AS35" s="69" t="s">
        <v>861</v>
      </c>
      <c r="AT35" s="69"/>
      <c r="AU35" s="113"/>
      <c r="AV35" s="114">
        <f t="shared" ca="1" si="20"/>
        <v>287597</v>
      </c>
      <c r="AW35" s="115">
        <f t="shared" ca="1" si="20"/>
        <v>579252</v>
      </c>
      <c r="AX35" s="115">
        <f t="shared" ca="1" si="20"/>
        <v>1250979</v>
      </c>
      <c r="AY35" s="115">
        <f t="shared" ca="1" si="20"/>
        <v>6983145</v>
      </c>
      <c r="AZ35" s="115">
        <f t="shared" ca="1" si="20"/>
        <v>3186044</v>
      </c>
      <c r="BA35" s="115">
        <f t="shared" ca="1" si="20"/>
        <v>26557316</v>
      </c>
      <c r="BB35" s="115">
        <f t="shared" ca="1" si="20"/>
        <v>32251309</v>
      </c>
      <c r="BC35" s="115">
        <f t="shared" ca="1" si="20"/>
        <v>3692244</v>
      </c>
      <c r="BD35" s="116">
        <f t="shared" ca="1" si="20"/>
        <v>38345817</v>
      </c>
      <c r="BE35" s="117"/>
      <c r="BF35" s="118" t="str">
        <f t="shared" ca="1" si="21"/>
        <v/>
      </c>
      <c r="BG35" s="118">
        <f t="shared" ca="1" si="22"/>
        <v>31</v>
      </c>
      <c r="BH35" s="118" t="str">
        <f t="shared" ca="1" si="23"/>
        <v/>
      </c>
      <c r="BI35" s="118" t="str">
        <f t="shared" ca="1" si="24"/>
        <v/>
      </c>
      <c r="BK35" s="119">
        <f t="shared" ca="1" si="25"/>
        <v>365</v>
      </c>
      <c r="BL35" s="120" t="str">
        <f ca="1">IFERROR(INDEX($C$5:$C$999,MATCH(SMALL($BF$5:$BF$999,ROWS($BL$5:$BL35)),$BF$5:$BF$999,0)),"")</f>
        <v>CCC-H-12-reinject</v>
      </c>
      <c r="BM35" s="121" t="str">
        <f t="shared" ca="1" si="5"/>
        <v>Q</v>
      </c>
      <c r="BN35" s="121">
        <f t="shared" ca="1" si="6"/>
        <v>1</v>
      </c>
      <c r="BO35" s="122">
        <f t="shared" ca="1" si="34"/>
        <v>305.952</v>
      </c>
      <c r="BP35" s="122" t="e">
        <f t="shared" ca="1" si="34"/>
        <v>#N/A</v>
      </c>
      <c r="BQ35" s="122">
        <f t="shared" ca="1" si="34"/>
        <v>364.62299999999999</v>
      </c>
      <c r="BR35" s="122">
        <f t="shared" ca="1" si="33"/>
        <v>349.78199999999998</v>
      </c>
      <c r="BS35" s="122" t="e">
        <f t="shared" ca="1" si="33"/>
        <v>#N/A</v>
      </c>
      <c r="BT35" s="122">
        <f t="shared" ca="1" si="33"/>
        <v>351.81900000000002</v>
      </c>
      <c r="BU35" s="122">
        <f t="shared" ca="1" si="33"/>
        <v>354.68599999999998</v>
      </c>
      <c r="BV35" s="122" t="e">
        <f t="shared" ca="1" si="33"/>
        <v>#N/A</v>
      </c>
      <c r="BW35" s="122">
        <f t="shared" ca="1" si="33"/>
        <v>353.24799999999999</v>
      </c>
      <c r="BX35" s="123" t="e">
        <f t="shared" ca="1" si="8"/>
        <v>#VALUE!</v>
      </c>
      <c r="BY35" s="124" t="str">
        <f t="shared" ca="1" si="31"/>
        <v/>
      </c>
      <c r="BZ35" s="125" t="str">
        <f t="shared" ca="1" si="31"/>
        <v/>
      </c>
      <c r="CA35" s="125" t="str">
        <f t="shared" ca="1" si="31"/>
        <v/>
      </c>
      <c r="CB35" s="125" t="str">
        <f t="shared" ca="1" si="31"/>
        <v/>
      </c>
      <c r="CC35" s="125" t="str">
        <f t="shared" ca="1" si="31"/>
        <v/>
      </c>
      <c r="CD35" s="125" t="str">
        <f t="shared" ca="1" si="31"/>
        <v/>
      </c>
      <c r="CE35" s="125" t="str">
        <f t="shared" ca="1" si="31"/>
        <v/>
      </c>
      <c r="CF35" s="125" t="str">
        <f t="shared" ca="1" si="31"/>
        <v/>
      </c>
      <c r="CG35" s="126" t="str">
        <f t="shared" ca="1" si="31"/>
        <v/>
      </c>
      <c r="CH35" s="127" t="str">
        <f t="shared" ca="1" si="32"/>
        <v/>
      </c>
      <c r="CI35" s="127" t="str">
        <f t="shared" ca="1" si="32"/>
        <v/>
      </c>
      <c r="CJ35" s="127" t="str">
        <f t="shared" ca="1" si="32"/>
        <v/>
      </c>
      <c r="CK35" s="127" t="str">
        <f t="shared" ca="1" si="32"/>
        <v/>
      </c>
      <c r="CL35" s="127" t="str">
        <f t="shared" ca="1" si="32"/>
        <v/>
      </c>
      <c r="CM35" s="127" t="str">
        <f t="shared" ca="1" si="32"/>
        <v/>
      </c>
      <c r="CN35" s="127" t="str">
        <f t="shared" ca="1" si="32"/>
        <v/>
      </c>
      <c r="CO35" s="127" t="str">
        <f t="shared" ca="1" si="32"/>
        <v/>
      </c>
      <c r="CP35" s="127" t="str">
        <f t="shared" ca="1" si="32"/>
        <v/>
      </c>
    </row>
    <row r="36" spans="1:94" x14ac:dyDescent="0.25">
      <c r="A36" s="97">
        <f t="shared" ca="1" si="28"/>
        <v>32</v>
      </c>
      <c r="B36" s="98">
        <f t="shared" ca="1" si="29"/>
        <v>44945.097210648149</v>
      </c>
      <c r="C36" s="99" t="str">
        <f t="shared" ca="1" si="11"/>
        <v>WO-23003-11-A-1</v>
      </c>
      <c r="D36" s="97">
        <f t="shared" ca="1" si="12"/>
        <v>69</v>
      </c>
      <c r="E36" s="97" t="str">
        <f t="shared" ca="1" si="13"/>
        <v>U</v>
      </c>
      <c r="F36" s="97" t="str">
        <f t="shared" ca="1" si="14"/>
        <v/>
      </c>
      <c r="G36" s="100">
        <f t="shared" ca="1" si="30"/>
        <v>0</v>
      </c>
      <c r="H36" s="101" t="e">
        <f t="shared" ca="1" si="30"/>
        <v>#N/A</v>
      </c>
      <c r="I36" s="101">
        <f t="shared" ca="1" si="30"/>
        <v>0.29299999999999998</v>
      </c>
      <c r="J36" s="101">
        <f t="shared" ca="1" si="30"/>
        <v>0</v>
      </c>
      <c r="K36" s="101" t="e">
        <f t="shared" ca="1" si="30"/>
        <v>#N/A</v>
      </c>
      <c r="L36" s="101">
        <f t="shared" ca="1" si="30"/>
        <v>0.86099999999999999</v>
      </c>
      <c r="M36" s="101">
        <f t="shared" ca="1" si="30"/>
        <v>1.7110000000000001</v>
      </c>
      <c r="N36" s="101" t="e">
        <f t="shared" ca="1" si="30"/>
        <v>#N/A</v>
      </c>
      <c r="O36" s="102">
        <f t="shared" ca="1" si="30"/>
        <v>4146.8180000000002</v>
      </c>
      <c r="P36" s="103">
        <f t="shared" ca="1" si="15"/>
        <v>1</v>
      </c>
      <c r="Q36" s="100" t="str">
        <f t="shared" ca="1" si="16"/>
        <v>&lt;MRL</v>
      </c>
      <c r="R36" s="101" t="e">
        <f t="shared" ca="1" si="16"/>
        <v>#N/A</v>
      </c>
      <c r="S36" s="101" t="str">
        <f t="shared" ca="1" si="16"/>
        <v>&lt;MRL</v>
      </c>
      <c r="T36" s="101" t="str">
        <f t="shared" ca="1" si="16"/>
        <v>&lt;MRL</v>
      </c>
      <c r="U36" s="101" t="e">
        <f t="shared" ca="1" si="16"/>
        <v>#N/A</v>
      </c>
      <c r="V36" s="101" t="str">
        <f t="shared" ca="1" si="16"/>
        <v>&lt;MRL</v>
      </c>
      <c r="W36" s="101" t="str">
        <f t="shared" ca="1" si="16"/>
        <v>&lt;MRL</v>
      </c>
      <c r="X36" s="101" t="e">
        <f t="shared" ca="1" si="16"/>
        <v>#N/A</v>
      </c>
      <c r="Y36" s="102">
        <f t="shared" ca="1" si="16"/>
        <v>4146.8180000000002</v>
      </c>
      <c r="Z36" s="129" t="str">
        <f t="shared" ca="1" si="17"/>
        <v>NA</v>
      </c>
      <c r="AA36" s="105" t="str">
        <f t="shared" ca="1" si="2"/>
        <v>NA</v>
      </c>
      <c r="AB36" s="105" t="str">
        <f t="shared" ca="1" si="18"/>
        <v>NA</v>
      </c>
      <c r="AC36" s="97" t="str">
        <f t="shared" ca="1" si="19"/>
        <v>Unknown</v>
      </c>
      <c r="AD36" s="106" t="str">
        <f t="shared" ca="1" si="3"/>
        <v/>
      </c>
      <c r="AE36" s="106"/>
      <c r="AF36" s="130" t="s">
        <v>858</v>
      </c>
      <c r="AG36" s="131" t="s">
        <v>858</v>
      </c>
      <c r="AH36" s="131" t="s">
        <v>858</v>
      </c>
      <c r="AI36" s="131" t="s">
        <v>858</v>
      </c>
      <c r="AJ36" s="131" t="s">
        <v>858</v>
      </c>
      <c r="AK36" s="131" t="s">
        <v>858</v>
      </c>
      <c r="AL36" s="131" t="s">
        <v>858</v>
      </c>
      <c r="AM36" s="131" t="s">
        <v>858</v>
      </c>
      <c r="AN36" s="132" t="s">
        <v>707</v>
      </c>
      <c r="AO36" s="133"/>
      <c r="AP36" s="134"/>
      <c r="AQ36" s="134"/>
      <c r="AS36" s="69"/>
      <c r="AT36" s="69"/>
      <c r="AU36" s="113"/>
      <c r="AV36" s="114">
        <f t="shared" ca="1" si="20"/>
        <v>295229</v>
      </c>
      <c r="AW36" s="115">
        <f t="shared" ca="1" si="20"/>
        <v>706630</v>
      </c>
      <c r="AX36" s="115">
        <f t="shared" ca="1" si="20"/>
        <v>1151204</v>
      </c>
      <c r="AY36" s="115">
        <f t="shared" ca="1" si="20"/>
        <v>6441159</v>
      </c>
      <c r="AZ36" s="115">
        <f t="shared" ca="1" si="20"/>
        <v>3316637</v>
      </c>
      <c r="BA36" s="115">
        <f t="shared" ca="1" si="20"/>
        <v>28043019</v>
      </c>
      <c r="BB36" s="115">
        <f t="shared" ca="1" si="20"/>
        <v>31943220</v>
      </c>
      <c r="BC36" s="115">
        <f t="shared" ca="1" si="20"/>
        <v>3669322</v>
      </c>
      <c r="BD36" s="116">
        <f t="shared" ca="1" si="20"/>
        <v>10981126</v>
      </c>
      <c r="BE36" s="117"/>
      <c r="BF36" s="118" t="str">
        <f t="shared" ca="1" si="21"/>
        <v/>
      </c>
      <c r="BG36" s="118" t="str">
        <f t="shared" ca="1" si="22"/>
        <v/>
      </c>
      <c r="BH36" s="118" t="str">
        <f t="shared" ca="1" si="23"/>
        <v/>
      </c>
      <c r="BI36" s="118" t="str">
        <f t="shared" ca="1" si="24"/>
        <v/>
      </c>
      <c r="BK36" s="119" t="str">
        <f t="shared" ca="1" si="25"/>
        <v/>
      </c>
      <c r="BL36" s="120" t="str">
        <f ca="1">IFERROR(INDEX($C$5:$C$999,MATCH(SMALL($BF$5:$BF$999,ROWS($BL$5:$BL36)),$BF$5:$BF$999,0)),"")</f>
        <v/>
      </c>
      <c r="BM36" s="121" t="str">
        <f t="shared" ca="1" si="5"/>
        <v/>
      </c>
      <c r="BN36" s="121" t="str">
        <f t="shared" ca="1" si="6"/>
        <v/>
      </c>
      <c r="BO36" s="122" t="str">
        <f t="shared" ca="1" si="34"/>
        <v/>
      </c>
      <c r="BP36" s="122" t="str">
        <f t="shared" ca="1" si="34"/>
        <v/>
      </c>
      <c r="BQ36" s="122" t="str">
        <f t="shared" ca="1" si="34"/>
        <v/>
      </c>
      <c r="BR36" s="122" t="str">
        <f t="shared" ca="1" si="33"/>
        <v/>
      </c>
      <c r="BS36" s="122" t="str">
        <f t="shared" ca="1" si="33"/>
        <v/>
      </c>
      <c r="BT36" s="122" t="str">
        <f t="shared" ca="1" si="33"/>
        <v/>
      </c>
      <c r="BU36" s="122" t="str">
        <f t="shared" ca="1" si="33"/>
        <v/>
      </c>
      <c r="BV36" s="122" t="str">
        <f t="shared" ca="1" si="33"/>
        <v/>
      </c>
      <c r="BW36" s="122" t="str">
        <f t="shared" ca="1" si="33"/>
        <v/>
      </c>
      <c r="BX36" s="123" t="str">
        <f t="shared" ca="1" si="8"/>
        <v/>
      </c>
      <c r="BY36" s="124" t="str">
        <f t="shared" ca="1" si="31"/>
        <v/>
      </c>
      <c r="BZ36" s="125" t="str">
        <f t="shared" ca="1" si="31"/>
        <v/>
      </c>
      <c r="CA36" s="125" t="str">
        <f t="shared" ca="1" si="31"/>
        <v/>
      </c>
      <c r="CB36" s="125" t="str">
        <f t="shared" ca="1" si="31"/>
        <v/>
      </c>
      <c r="CC36" s="125" t="str">
        <f t="shared" ca="1" si="31"/>
        <v/>
      </c>
      <c r="CD36" s="125" t="str">
        <f t="shared" ca="1" si="31"/>
        <v/>
      </c>
      <c r="CE36" s="125" t="str">
        <f t="shared" ca="1" si="31"/>
        <v/>
      </c>
      <c r="CF36" s="125" t="str">
        <f t="shared" ca="1" si="31"/>
        <v/>
      </c>
      <c r="CG36" s="126" t="str">
        <f t="shared" ca="1" si="31"/>
        <v/>
      </c>
      <c r="CH36" s="127" t="str">
        <f t="shared" ca="1" si="32"/>
        <v/>
      </c>
      <c r="CI36" s="127" t="str">
        <f t="shared" ca="1" si="32"/>
        <v/>
      </c>
      <c r="CJ36" s="127" t="str">
        <f t="shared" ca="1" si="32"/>
        <v/>
      </c>
      <c r="CK36" s="127" t="str">
        <f t="shared" ca="1" si="32"/>
        <v/>
      </c>
      <c r="CL36" s="127" t="str">
        <f t="shared" ca="1" si="32"/>
        <v/>
      </c>
      <c r="CM36" s="127" t="str">
        <f t="shared" ca="1" si="32"/>
        <v/>
      </c>
      <c r="CN36" s="127" t="str">
        <f t="shared" ca="1" si="32"/>
        <v/>
      </c>
      <c r="CO36" s="127" t="str">
        <f t="shared" ca="1" si="32"/>
        <v/>
      </c>
      <c r="CP36" s="127" t="str">
        <f t="shared" ca="1" si="32"/>
        <v/>
      </c>
    </row>
    <row r="37" spans="1:94" x14ac:dyDescent="0.25">
      <c r="A37" s="97">
        <f t="shared" ca="1" si="28"/>
        <v>33</v>
      </c>
      <c r="B37" s="98">
        <f t="shared" ca="1" si="29"/>
        <v>44945.115995370368</v>
      </c>
      <c r="C37" s="99" t="str">
        <f t="shared" ca="1" si="11"/>
        <v>WO-23003-12-A-1</v>
      </c>
      <c r="D37" s="97">
        <f t="shared" ca="1" si="12"/>
        <v>74</v>
      </c>
      <c r="E37" s="97" t="str">
        <f t="shared" ca="1" si="13"/>
        <v>U</v>
      </c>
      <c r="F37" s="97" t="str">
        <f t="shared" ca="1" si="14"/>
        <v/>
      </c>
      <c r="G37" s="100">
        <f t="shared" ca="1" si="30"/>
        <v>0</v>
      </c>
      <c r="H37" s="101" t="e">
        <f t="shared" ca="1" si="30"/>
        <v>#N/A</v>
      </c>
      <c r="I37" s="101">
        <f t="shared" ca="1" si="30"/>
        <v>0</v>
      </c>
      <c r="J37" s="101">
        <f t="shared" ca="1" si="30"/>
        <v>0</v>
      </c>
      <c r="K37" s="101" t="e">
        <f t="shared" ca="1" si="30"/>
        <v>#N/A</v>
      </c>
      <c r="L37" s="101">
        <f t="shared" ca="1" si="30"/>
        <v>0.96</v>
      </c>
      <c r="M37" s="101">
        <f t="shared" ca="1" si="30"/>
        <v>1.7090000000000001</v>
      </c>
      <c r="N37" s="101" t="e">
        <f t="shared" ca="1" si="30"/>
        <v>#N/A</v>
      </c>
      <c r="O37" s="102">
        <f t="shared" ca="1" si="30"/>
        <v>4137.8050000000003</v>
      </c>
      <c r="P37" s="103">
        <f t="shared" ca="1" si="15"/>
        <v>1</v>
      </c>
      <c r="Q37" s="100" t="str">
        <f t="shared" ca="1" si="16"/>
        <v>&lt;MRL</v>
      </c>
      <c r="R37" s="101" t="e">
        <f t="shared" ca="1" si="16"/>
        <v>#N/A</v>
      </c>
      <c r="S37" s="101" t="str">
        <f t="shared" ca="1" si="16"/>
        <v>&lt;MRL</v>
      </c>
      <c r="T37" s="101" t="str">
        <f t="shared" ca="1" si="16"/>
        <v>&lt;MRL</v>
      </c>
      <c r="U37" s="101" t="e">
        <f t="shared" ca="1" si="16"/>
        <v>#N/A</v>
      </c>
      <c r="V37" s="101" t="str">
        <f t="shared" ca="1" si="16"/>
        <v>&lt;MRL</v>
      </c>
      <c r="W37" s="101" t="str">
        <f t="shared" ca="1" si="16"/>
        <v>&lt;MRL</v>
      </c>
      <c r="X37" s="101" t="e">
        <f t="shared" ca="1" si="16"/>
        <v>#N/A</v>
      </c>
      <c r="Y37" s="102">
        <f t="shared" ca="1" si="16"/>
        <v>4137.8050000000003</v>
      </c>
      <c r="Z37" s="129" t="str">
        <f t="shared" ca="1" si="17"/>
        <v>NA</v>
      </c>
      <c r="AA37" s="105" t="str">
        <f t="shared" ca="1" si="2"/>
        <v>NA</v>
      </c>
      <c r="AB37" s="105" t="str">
        <f t="shared" ca="1" si="18"/>
        <v>NA</v>
      </c>
      <c r="AC37" s="97" t="str">
        <f t="shared" ca="1" si="19"/>
        <v>Unknown</v>
      </c>
      <c r="AD37" s="106" t="str">
        <f t="shared" ca="1" si="3"/>
        <v/>
      </c>
      <c r="AE37" s="106"/>
      <c r="AF37" s="130" t="s">
        <v>858</v>
      </c>
      <c r="AG37" s="131" t="s">
        <v>858</v>
      </c>
      <c r="AH37" s="131" t="s">
        <v>858</v>
      </c>
      <c r="AI37" s="131" t="s">
        <v>858</v>
      </c>
      <c r="AJ37" s="131" t="s">
        <v>858</v>
      </c>
      <c r="AK37" s="131" t="s">
        <v>858</v>
      </c>
      <c r="AL37" s="131" t="s">
        <v>858</v>
      </c>
      <c r="AM37" s="131" t="s">
        <v>858</v>
      </c>
      <c r="AN37" s="132" t="s">
        <v>707</v>
      </c>
      <c r="AO37" s="133"/>
      <c r="AP37" s="134"/>
      <c r="AQ37" s="134"/>
      <c r="AS37" s="69"/>
      <c r="AT37" s="69"/>
      <c r="AU37" s="113"/>
      <c r="AV37" s="114">
        <f t="shared" ca="1" si="20"/>
        <v>286308</v>
      </c>
      <c r="AW37" s="115">
        <f t="shared" ca="1" si="20"/>
        <v>626626</v>
      </c>
      <c r="AX37" s="115">
        <f t="shared" ca="1" si="20"/>
        <v>1048456</v>
      </c>
      <c r="AY37" s="115">
        <f t="shared" ca="1" si="20"/>
        <v>5594863</v>
      </c>
      <c r="AZ37" s="115">
        <f t="shared" ca="1" si="20"/>
        <v>3308669</v>
      </c>
      <c r="BA37" s="115">
        <f t="shared" ca="1" si="20"/>
        <v>28505799</v>
      </c>
      <c r="BB37" s="115">
        <f t="shared" ca="1" si="20"/>
        <v>32764869</v>
      </c>
      <c r="BC37" s="115">
        <f t="shared" ca="1" si="20"/>
        <v>3817697</v>
      </c>
      <c r="BD37" s="116">
        <f t="shared" ca="1" si="20"/>
        <v>11063233</v>
      </c>
      <c r="BE37" s="117"/>
      <c r="BF37" s="118" t="str">
        <f t="shared" ca="1" si="21"/>
        <v/>
      </c>
      <c r="BG37" s="118" t="str">
        <f t="shared" ca="1" si="22"/>
        <v/>
      </c>
      <c r="BH37" s="118" t="str">
        <f t="shared" ca="1" si="23"/>
        <v/>
      </c>
      <c r="BI37" s="118" t="str">
        <f t="shared" ca="1" si="24"/>
        <v/>
      </c>
      <c r="BK37" s="119" t="str">
        <f t="shared" ca="1" si="25"/>
        <v/>
      </c>
      <c r="BL37" s="120" t="str">
        <f ca="1">IFERROR(INDEX($C$5:$C$999,MATCH(SMALL($BF$5:$BF$999,ROWS($BL$5:$BL37)),$BF$5:$BF$999,0)),"")</f>
        <v/>
      </c>
      <c r="BM37" s="121" t="str">
        <f t="shared" ca="1" si="5"/>
        <v/>
      </c>
      <c r="BN37" s="121" t="str">
        <f t="shared" ca="1" si="6"/>
        <v/>
      </c>
      <c r="BO37" s="122" t="str">
        <f t="shared" ca="1" si="34"/>
        <v/>
      </c>
      <c r="BP37" s="122" t="str">
        <f t="shared" ca="1" si="34"/>
        <v/>
      </c>
      <c r="BQ37" s="122" t="str">
        <f t="shared" ca="1" si="34"/>
        <v/>
      </c>
      <c r="BR37" s="122" t="str">
        <f t="shared" ca="1" si="33"/>
        <v/>
      </c>
      <c r="BS37" s="122" t="str">
        <f t="shared" ca="1" si="33"/>
        <v/>
      </c>
      <c r="BT37" s="122" t="str">
        <f t="shared" ca="1" si="33"/>
        <v/>
      </c>
      <c r="BU37" s="122" t="str">
        <f t="shared" ca="1" si="33"/>
        <v/>
      </c>
      <c r="BV37" s="122" t="str">
        <f t="shared" ca="1" si="33"/>
        <v/>
      </c>
      <c r="BW37" s="122" t="str">
        <f t="shared" ca="1" si="33"/>
        <v/>
      </c>
      <c r="BX37" s="123" t="str">
        <f t="shared" ca="1" si="8"/>
        <v/>
      </c>
      <c r="BY37" s="124" t="str">
        <f t="shared" ca="1" si="31"/>
        <v/>
      </c>
      <c r="BZ37" s="125" t="str">
        <f t="shared" ca="1" si="31"/>
        <v/>
      </c>
      <c r="CA37" s="125" t="str">
        <f t="shared" ca="1" si="31"/>
        <v/>
      </c>
      <c r="CB37" s="125" t="str">
        <f t="shared" ca="1" si="31"/>
        <v/>
      </c>
      <c r="CC37" s="125" t="str">
        <f t="shared" ca="1" si="31"/>
        <v/>
      </c>
      <c r="CD37" s="125" t="str">
        <f t="shared" ca="1" si="31"/>
        <v/>
      </c>
      <c r="CE37" s="125" t="str">
        <f t="shared" ca="1" si="31"/>
        <v/>
      </c>
      <c r="CF37" s="125" t="str">
        <f t="shared" ca="1" si="31"/>
        <v/>
      </c>
      <c r="CG37" s="126" t="str">
        <f t="shared" ca="1" si="31"/>
        <v/>
      </c>
      <c r="CH37" s="127" t="str">
        <f t="shared" ca="1" si="32"/>
        <v/>
      </c>
      <c r="CI37" s="127" t="str">
        <f t="shared" ca="1" si="32"/>
        <v/>
      </c>
      <c r="CJ37" s="127" t="str">
        <f t="shared" ca="1" si="32"/>
        <v/>
      </c>
      <c r="CK37" s="127" t="str">
        <f t="shared" ca="1" si="32"/>
        <v/>
      </c>
      <c r="CL37" s="127" t="str">
        <f t="shared" ca="1" si="32"/>
        <v/>
      </c>
      <c r="CM37" s="127" t="str">
        <f t="shared" ca="1" si="32"/>
        <v/>
      </c>
      <c r="CN37" s="127" t="str">
        <f t="shared" ca="1" si="32"/>
        <v/>
      </c>
      <c r="CO37" s="127" t="str">
        <f t="shared" ca="1" si="32"/>
        <v/>
      </c>
      <c r="CP37" s="127" t="str">
        <f t="shared" ca="1" si="32"/>
        <v/>
      </c>
    </row>
    <row r="38" spans="1:94" x14ac:dyDescent="0.25">
      <c r="A38" s="97">
        <f t="shared" ca="1" si="28"/>
        <v>34</v>
      </c>
      <c r="B38" s="98">
        <f t="shared" ca="1" si="29"/>
        <v>44945.13480324074</v>
      </c>
      <c r="C38" s="99" t="str">
        <f t="shared" ca="1" si="11"/>
        <v>WO-23003-13-A-1</v>
      </c>
      <c r="D38" s="97">
        <f t="shared" ca="1" si="12"/>
        <v>85</v>
      </c>
      <c r="E38" s="97" t="str">
        <f t="shared" ca="1" si="13"/>
        <v>U</v>
      </c>
      <c r="F38" s="97" t="str">
        <f t="shared" ca="1" si="14"/>
        <v/>
      </c>
      <c r="G38" s="100">
        <f t="shared" ca="1" si="30"/>
        <v>0</v>
      </c>
      <c r="H38" s="101" t="e">
        <f t="shared" ca="1" si="30"/>
        <v>#N/A</v>
      </c>
      <c r="I38" s="101">
        <f t="shared" ca="1" si="30"/>
        <v>0.79100000000000004</v>
      </c>
      <c r="J38" s="101">
        <f t="shared" ca="1" si="30"/>
        <v>0</v>
      </c>
      <c r="K38" s="101" t="e">
        <f t="shared" ca="1" si="30"/>
        <v>#N/A</v>
      </c>
      <c r="L38" s="101">
        <f t="shared" ca="1" si="30"/>
        <v>0.96099999999999997</v>
      </c>
      <c r="M38" s="101">
        <f t="shared" ca="1" si="30"/>
        <v>1.7589999999999999</v>
      </c>
      <c r="N38" s="101" t="e">
        <f t="shared" ca="1" si="30"/>
        <v>#N/A</v>
      </c>
      <c r="O38" s="102">
        <f t="shared" ca="1" si="30"/>
        <v>4255.5879999999997</v>
      </c>
      <c r="P38" s="103">
        <f t="shared" ca="1" si="15"/>
        <v>1</v>
      </c>
      <c r="Q38" s="100" t="str">
        <f t="shared" ca="1" si="16"/>
        <v>&lt;MRL</v>
      </c>
      <c r="R38" s="101" t="e">
        <f t="shared" ca="1" si="16"/>
        <v>#N/A</v>
      </c>
      <c r="S38" s="101" t="str">
        <f t="shared" ca="1" si="16"/>
        <v>&lt;MRL</v>
      </c>
      <c r="T38" s="101" t="str">
        <f t="shared" ca="1" si="16"/>
        <v>&lt;MRL</v>
      </c>
      <c r="U38" s="101" t="e">
        <f t="shared" ca="1" si="16"/>
        <v>#N/A</v>
      </c>
      <c r="V38" s="101" t="str">
        <f t="shared" ca="1" si="16"/>
        <v>&lt;MRL</v>
      </c>
      <c r="W38" s="101" t="str">
        <f t="shared" ca="1" si="16"/>
        <v>&lt;MRL</v>
      </c>
      <c r="X38" s="101" t="e">
        <f t="shared" ca="1" si="16"/>
        <v>#N/A</v>
      </c>
      <c r="Y38" s="102">
        <f t="shared" ca="1" si="16"/>
        <v>4255.5879999999997</v>
      </c>
      <c r="Z38" s="129" t="str">
        <f t="shared" ca="1" si="17"/>
        <v>NA</v>
      </c>
      <c r="AA38" s="105" t="str">
        <f t="shared" ca="1" si="2"/>
        <v>NA</v>
      </c>
      <c r="AB38" s="105" t="str">
        <f t="shared" ca="1" si="18"/>
        <v>NA</v>
      </c>
      <c r="AC38" s="97" t="str">
        <f t="shared" ca="1" si="19"/>
        <v>Unknown</v>
      </c>
      <c r="AD38" s="106" t="str">
        <f t="shared" ca="1" si="3"/>
        <v/>
      </c>
      <c r="AE38" s="106"/>
      <c r="AF38" s="130" t="s">
        <v>858</v>
      </c>
      <c r="AG38" s="131" t="s">
        <v>858</v>
      </c>
      <c r="AH38" s="131" t="s">
        <v>858</v>
      </c>
      <c r="AI38" s="131" t="s">
        <v>858</v>
      </c>
      <c r="AJ38" s="131" t="s">
        <v>858</v>
      </c>
      <c r="AK38" s="131" t="s">
        <v>858</v>
      </c>
      <c r="AL38" s="131" t="s">
        <v>858</v>
      </c>
      <c r="AM38" s="131" t="s">
        <v>858</v>
      </c>
      <c r="AN38" s="132" t="s">
        <v>707</v>
      </c>
      <c r="AO38" s="133"/>
      <c r="AP38" s="134"/>
      <c r="AQ38" s="134"/>
      <c r="AS38" s="69"/>
      <c r="AT38" s="69"/>
      <c r="AU38" s="113"/>
      <c r="AV38" s="114">
        <f t="shared" ca="1" si="20"/>
        <v>343592</v>
      </c>
      <c r="AW38" s="115">
        <f t="shared" ca="1" si="20"/>
        <v>671594</v>
      </c>
      <c r="AX38" s="115">
        <f t="shared" ca="1" si="20"/>
        <v>1136431</v>
      </c>
      <c r="AY38" s="115">
        <f t="shared" ca="1" si="20"/>
        <v>6350247</v>
      </c>
      <c r="AZ38" s="115">
        <f t="shared" ca="1" si="20"/>
        <v>3307942</v>
      </c>
      <c r="BA38" s="115">
        <f t="shared" ca="1" si="20"/>
        <v>28549100</v>
      </c>
      <c r="BB38" s="115">
        <f t="shared" ca="1" si="20"/>
        <v>33171763</v>
      </c>
      <c r="BC38" s="115">
        <f t="shared" ca="1" si="20"/>
        <v>3731629</v>
      </c>
      <c r="BD38" s="116">
        <f t="shared" ca="1" si="20"/>
        <v>10872151</v>
      </c>
      <c r="BE38" s="117"/>
      <c r="BF38" s="118" t="str">
        <f t="shared" ca="1" si="21"/>
        <v/>
      </c>
      <c r="BG38" s="118" t="str">
        <f t="shared" ca="1" si="22"/>
        <v/>
      </c>
      <c r="BH38" s="118" t="str">
        <f t="shared" ca="1" si="23"/>
        <v/>
      </c>
      <c r="BI38" s="118" t="str">
        <f t="shared" ca="1" si="24"/>
        <v/>
      </c>
      <c r="BK38" s="119" t="str">
        <f t="shared" ca="1" si="25"/>
        <v/>
      </c>
      <c r="BL38" s="120" t="str">
        <f ca="1">IFERROR(INDEX($C$5:$C$999,MATCH(SMALL($BF$5:$BF$999,ROWS($BL$5:$BL38)),$BF$5:$BF$999,0)),"")</f>
        <v/>
      </c>
      <c r="BM38" s="121" t="str">
        <f t="shared" ca="1" si="5"/>
        <v/>
      </c>
      <c r="BN38" s="121" t="str">
        <f t="shared" ca="1" si="6"/>
        <v/>
      </c>
      <c r="BO38" s="122" t="str">
        <f t="shared" ca="1" si="34"/>
        <v/>
      </c>
      <c r="BP38" s="122" t="str">
        <f t="shared" ca="1" si="34"/>
        <v/>
      </c>
      <c r="BQ38" s="122" t="str">
        <f t="shared" ca="1" si="34"/>
        <v/>
      </c>
      <c r="BR38" s="122" t="str">
        <f t="shared" ca="1" si="33"/>
        <v/>
      </c>
      <c r="BS38" s="122" t="str">
        <f t="shared" ca="1" si="33"/>
        <v/>
      </c>
      <c r="BT38" s="122" t="str">
        <f t="shared" ca="1" si="33"/>
        <v/>
      </c>
      <c r="BU38" s="122" t="str">
        <f t="shared" ca="1" si="33"/>
        <v/>
      </c>
      <c r="BV38" s="122" t="str">
        <f t="shared" ca="1" si="33"/>
        <v/>
      </c>
      <c r="BW38" s="122" t="str">
        <f t="shared" ca="1" si="33"/>
        <v/>
      </c>
      <c r="BX38" s="123" t="str">
        <f t="shared" ca="1" si="8"/>
        <v/>
      </c>
      <c r="BY38" s="124" t="str">
        <f t="shared" ref="BY38:CG45" ca="1" si="35">IFERROR(IF($BM38="D",IF(ISNUMBER(VALUE(MID(LEFT($BL38,FIND("-LD",$BL38)-1),1,LEN($BL38)))),IF(AND($BW$2="ON",BO38&lt;Q$2,INDEX(G$5:G$999,MATCH(VALUE(MID(LEFT($BL38,FIND("-LD",$BL38)-1),1,LEN($BL38))),$C$5:$C$999,0))&lt;Q$2),"&lt;MRL",ABS((BO38-INDEX(G$5:G$999,MATCH(VALUE(MID(LEFT($BL38,FIND("-LD",$BL38)-1),1,LEN($BL38))),$C$5:$C$999,0)))/(AVERAGE(BO38,INDEX(G$5:G$999,MATCH(VALUE(MID(LEFT($BL38,FIND("-LD",$BL38)-1),1,LEN($BL38))),$C$5:$C$999,0)))))),IF(AND($BW$2="ON",BO38&lt;Q$2,INDEX(G$5:G$999,MATCH(MID(LEFT($BL38,FIND("-LD",$BL38)-1),1,LEN($BL38)),$C$5:$C$999,0))&lt;Q$2),"&lt;MRL",ABS((BO38-INDEX(G$5:G$999,MATCH(MID(LEFT($BL38,FIND("-LD",$BL38)-1),1,LEN($BL38)),$C$5:$C$999,0)))/(AVERAGE(BO38,INDEX(G$5:G$999,MATCH(MID(LEFT($BL38,FIND("-LD",$BL38)-1),1,LEN($BL38)),$C$5:$C$999,0))))))),IF($BM38="K","",IF($BM38="M",IF(AND($BW$2="ON",BO38&lt;Q$2,$BX38&lt;Q$2),"&lt;MRL",BO38/IF($BX38=0,1,$BX38)),IF($BM38="Q",BO38/$BX38,IF($BM38="S",IF(ISNUMBER(VALUE(MID(LEFT($BL38,FIND("-LFSM",$BL38)-1),1,LEN($BL38)))),(BO38-(INDEX(G$5:G$999,MATCH(VALUE(MID(LEFT($BL38,FIND("-LFSM",$BL38)-1),1,LEN($BL38))),$C$5:$C$999,0))))/$BX38,(BO38-(INDEX(G$5:G$999,MATCH(MID(LEFT($BL38,FIND("-LFSM",$BL38)-1),1,LEN($BL38)),$C$5:$C$999,0))))/$BX38),IF($BM38="Z",IF($BM37="K",ABS(BO38-BO37)/$BX38,IF($BM36="K",ABS(BO38-BO36)/$BX38,IF($BM35="K",ABS(BO38-BO35)/$BX38,IF($BM34="K",ABS(BO38-BO34)/$BX38,IF($BM39="K",ABS(BO38-BO39)/$BX38,""))))),"")))))),"")</f>
        <v/>
      </c>
      <c r="BZ38" s="125" t="str">
        <f t="shared" ca="1" si="35"/>
        <v/>
      </c>
      <c r="CA38" s="125" t="str">
        <f t="shared" ca="1" si="35"/>
        <v/>
      </c>
      <c r="CB38" s="125" t="str">
        <f t="shared" ca="1" si="35"/>
        <v/>
      </c>
      <c r="CC38" s="125" t="str">
        <f t="shared" ca="1" si="35"/>
        <v/>
      </c>
      <c r="CD38" s="125" t="str">
        <f t="shared" ca="1" si="35"/>
        <v/>
      </c>
      <c r="CE38" s="125" t="str">
        <f t="shared" ca="1" si="35"/>
        <v/>
      </c>
      <c r="CF38" s="125" t="str">
        <f t="shared" ca="1" si="35"/>
        <v/>
      </c>
      <c r="CG38" s="126" t="str">
        <f t="shared" ca="1" si="35"/>
        <v/>
      </c>
      <c r="CH38" s="127" t="str">
        <f t="shared" ref="CH38:CP53" ca="1" si="36">IFERROR(IF($BM38="D",IF(ISNUMBER(VALUE(MID(LEFT($BL38,FIND("-LD",$BL38)-1),1,LEN($BL38)))),IF(AND($BW$2="ON",BO38&lt;Q$2,INDEX(G$5:G$999,MATCH(VALUE(MID(LEFT($BL38,FIND("-LD",$BL38)-1),1,LEN($BL38))),$C$5:$C$999,0))&lt;Q$2),"",IF(OR(((BO38-INDEX(G$5:G$999,MATCH(VALUE(MID(LEFT($BL38,FIND("-LD",$BL38)-1),1,LEN($BL38))),$C$5:$C$999,0)))/(AVERAGE(BO38,INDEX(G$5:G$999,MATCH(VALUE(MID(LEFT($BL38,FIND("-LD",$BL38)-1),1,LEN($BL38))),$C$5:$C$999,0)))))&gt;IF(BO38&gt;Q$2,$BO$2,$BV$2),((BO38-INDEX(G$5:G$999,MATCH(VALUE(MID(LEFT($BL38,FIND("-LD",$BL38)-1),1,LEN($BL38))),$C$5:$C$999,0)))/(AVERAGE(BO38,INDEX(G$5:G$999,MATCH(VALUE(MID(LEFT($BL38,FIND("-LD",$BL38)-1),1,LEN($BL38))),$C$5:$C$999,0)))))&lt;(IF(BO38&gt;Q$2,$BO$2,$BV$2)*-1)), "FAIL","")),IF(AND($BW$2="ON",BO38&lt;Q$2,INDEX(G$5:G$999,MATCH(MID(LEFT($BL38,FIND("-LD",$BL38)-1),1,LEN($BL38)),$C$5:$C$999,0))&lt;Q$2),"",IF(OR(((BO38-INDEX(G$5:G$999,MATCH(MID(LEFT($BL38,FIND("-LD",$BL38)-1),1,LEN($BL38)),$C$5:$C$999,0)))/(AVERAGE(BO38,INDEX(G$5:G$999,MATCH(MID(LEFT($BL38,FIND("-LD",$BL38)-1),1,LEN($BL38)),$C$5:$C$999,0)))))&gt;IF(BO38&gt;Q$2,$BO$2,$BV$2),((BO38-INDEX(G$5:G$999,MATCH(MID(LEFT($BL38,FIND("-LD",$BL38)-1),1,LEN($BL38)),$C$5:$C$999,0)))/(AVERAGE(BO38,INDEX(G$5:G$999,MATCH(MID(LEFT($BL38,FIND("-LD",$BL38)-1),1,LEN($BL38)),$C$5:$C$999,0)))))&lt;(IF(BO38&gt;Q$2,$BO$2,$BV$2)*-1)),"FAIL",""))),IF($BM38="K",IF(BO38&gt;Q$2*$BP$2,"FAIL",""),IF($BM38="M",IF(ABS(1-(BO38/IF($BX38=0,0.001,$BX38)))&gt;IF(BO38&gt;Q$2,$BQ$2,$BV$2),IF(AND($BW$2="ON",BO38&lt;Q$2,$BX38&lt;Q$2),"","FAIL"),""),IF($BM38="Q",IF(ISNUMBER(SEARCH("IBC",$BL38)),IF(ABS(1-(BO38/$BX38))&gt;$BU$2,"FAIL",""),IF(ABS(1-(BO38/$BX38))&gt;$BR$2,"FAIL","")),IF($BM38="S",IF(ISNUMBER(VALUE(MID(LEFT($BL38,FIND("-LFSM",$BL38)-1),1,LEN($BL38)))),IF(ABS(1-((BO38-(INDEX(G$5:G$999,MATCH(VALUE(MID(LEFT($BL38,FIND("-LFSM",$BL38)-1),1,LEN($BL38))),$C$5:$C$999,0))))/$BX38))&gt;IF(BO38&gt;Q$2,$BS$2,$BV$2),"FAIL",""),IF(ABS(1-((BO38-(INDEX(G$5:G$999,MATCH(MID(LEFT($BL38,FIND("-LFSM",$BL38)-1),1,LEN($BL38)),$C$5:$C$999,0))))/$BX38))&gt;IF(BO38&gt;Q$2,$BS$2,$BV$2),"FAIL","")),IF($BM38="Z",IF($BM37="K",IF(ABS(1-(ABS(BO38-BO37)/$BX38))&gt;$BT$2,"FAIL",""),IF($BM36="K",IF(ABS(1-(ABS(BO38-BO36)/$BX38))&gt;$BT$2,"FAIL",""),IF($BM35="K",IF(ABS(1-(ABS(BO38-BO35)/$BX38))&gt;$BT$2,"FAIL",""),IF($BM34="K",IF(ABS(1-(ABS(BO38-BO34)/$BX38))&gt;$BT$2,"FAIL",""),IF($BM39="K",IF(ABS(1-(ABS(BO38-BO39)/$BX38))&gt;$BT$2,"FAIL",""),""))))),"")))))),"")</f>
        <v/>
      </c>
      <c r="CI38" s="127" t="str">
        <f t="shared" ca="1" si="36"/>
        <v/>
      </c>
      <c r="CJ38" s="127" t="str">
        <f t="shared" ca="1" si="36"/>
        <v/>
      </c>
      <c r="CK38" s="127" t="str">
        <f t="shared" ca="1" si="36"/>
        <v/>
      </c>
      <c r="CL38" s="127" t="str">
        <f t="shared" ca="1" si="36"/>
        <v/>
      </c>
      <c r="CM38" s="127" t="str">
        <f t="shared" ca="1" si="36"/>
        <v/>
      </c>
      <c r="CN38" s="127" t="str">
        <f t="shared" ca="1" si="36"/>
        <v/>
      </c>
      <c r="CO38" s="127" t="str">
        <f t="shared" ca="1" si="36"/>
        <v/>
      </c>
      <c r="CP38" s="127" t="str">
        <f t="shared" ca="1" si="36"/>
        <v/>
      </c>
    </row>
    <row r="39" spans="1:94" x14ac:dyDescent="0.25">
      <c r="A39" s="97">
        <f t="shared" ca="1" si="28"/>
        <v>35</v>
      </c>
      <c r="B39" s="98">
        <f t="shared" ca="1" si="29"/>
        <v>44945.153599537036</v>
      </c>
      <c r="C39" s="99" t="str">
        <f t="shared" ca="1" si="11"/>
        <v>WO-23003-14-A-1</v>
      </c>
      <c r="D39" s="97">
        <f t="shared" ca="1" si="12"/>
        <v>86</v>
      </c>
      <c r="E39" s="97" t="str">
        <f t="shared" ca="1" si="13"/>
        <v>U</v>
      </c>
      <c r="F39" s="97" t="str">
        <f t="shared" ca="1" si="14"/>
        <v/>
      </c>
      <c r="G39" s="100">
        <f t="shared" ca="1" si="30"/>
        <v>0</v>
      </c>
      <c r="H39" s="101" t="e">
        <f t="shared" ca="1" si="30"/>
        <v>#N/A</v>
      </c>
      <c r="I39" s="101">
        <f t="shared" ca="1" si="30"/>
        <v>0</v>
      </c>
      <c r="J39" s="101">
        <f t="shared" ca="1" si="30"/>
        <v>0</v>
      </c>
      <c r="K39" s="101" t="e">
        <f t="shared" ca="1" si="30"/>
        <v>#N/A</v>
      </c>
      <c r="L39" s="101">
        <f t="shared" ca="1" si="30"/>
        <v>0.52900000000000003</v>
      </c>
      <c r="M39" s="101">
        <f t="shared" ca="1" si="30"/>
        <v>0.504</v>
      </c>
      <c r="N39" s="101" t="e">
        <f t="shared" ca="1" si="30"/>
        <v>#N/A</v>
      </c>
      <c r="O39" s="102">
        <f t="shared" ca="1" si="30"/>
        <v>193.554</v>
      </c>
      <c r="P39" s="103">
        <f t="shared" ca="1" si="15"/>
        <v>1</v>
      </c>
      <c r="Q39" s="100" t="str">
        <f t="shared" ca="1" si="16"/>
        <v>&lt;MRL</v>
      </c>
      <c r="R39" s="101" t="e">
        <f t="shared" ca="1" si="16"/>
        <v>#N/A</v>
      </c>
      <c r="S39" s="101" t="str">
        <f t="shared" ca="1" si="16"/>
        <v>&lt;MRL</v>
      </c>
      <c r="T39" s="101" t="str">
        <f t="shared" ca="1" si="16"/>
        <v>&lt;MRL</v>
      </c>
      <c r="U39" s="101" t="e">
        <f t="shared" ca="1" si="16"/>
        <v>#N/A</v>
      </c>
      <c r="V39" s="101" t="str">
        <f t="shared" ca="1" si="16"/>
        <v>&lt;MRL</v>
      </c>
      <c r="W39" s="101" t="str">
        <f t="shared" ca="1" si="16"/>
        <v>&lt;MRL</v>
      </c>
      <c r="X39" s="101" t="e">
        <f t="shared" ca="1" si="16"/>
        <v>#N/A</v>
      </c>
      <c r="Y39" s="102">
        <f t="shared" ca="1" si="16"/>
        <v>193.554</v>
      </c>
      <c r="Z39" s="129" t="str">
        <f t="shared" ca="1" si="17"/>
        <v>NA</v>
      </c>
      <c r="AA39" s="105" t="str">
        <f t="shared" ca="1" si="2"/>
        <v>NA</v>
      </c>
      <c r="AB39" s="105" t="str">
        <f t="shared" ca="1" si="18"/>
        <v>NA</v>
      </c>
      <c r="AC39" s="97" t="str">
        <f t="shared" ca="1" si="19"/>
        <v>Unknown</v>
      </c>
      <c r="AD39" s="106" t="str">
        <f t="shared" ca="1" si="3"/>
        <v/>
      </c>
      <c r="AE39" s="106"/>
      <c r="AF39" s="130" t="s">
        <v>704</v>
      </c>
      <c r="AG39" s="131" t="s">
        <v>707</v>
      </c>
      <c r="AH39" s="131" t="s">
        <v>858</v>
      </c>
      <c r="AI39" s="131" t="s">
        <v>858</v>
      </c>
      <c r="AJ39" s="131" t="s">
        <v>858</v>
      </c>
      <c r="AK39" s="131" t="s">
        <v>858</v>
      </c>
      <c r="AL39" s="131" t="s">
        <v>858</v>
      </c>
      <c r="AM39" s="131" t="s">
        <v>858</v>
      </c>
      <c r="AN39" s="132" t="s">
        <v>409</v>
      </c>
      <c r="AO39" s="133" t="s">
        <v>848</v>
      </c>
      <c r="AP39" s="134"/>
      <c r="AQ39" s="134"/>
      <c r="AS39" s="69"/>
      <c r="AT39" s="69"/>
      <c r="AU39" s="113"/>
      <c r="AV39" s="114">
        <f t="shared" ca="1" si="20"/>
        <v>133833</v>
      </c>
      <c r="AW39" s="115">
        <f t="shared" ca="1" si="20"/>
        <v>328067</v>
      </c>
      <c r="AX39" s="115">
        <f t="shared" ca="1" si="20"/>
        <v>642898</v>
      </c>
      <c r="AY39" s="115">
        <f t="shared" ca="1" si="20"/>
        <v>3410265</v>
      </c>
      <c r="AZ39" s="115">
        <f t="shared" ca="1" si="20"/>
        <v>2563857</v>
      </c>
      <c r="BA39" s="115">
        <f t="shared" ca="1" si="20"/>
        <v>22823195</v>
      </c>
      <c r="BB39" s="115">
        <f t="shared" ca="1" si="20"/>
        <v>29279951</v>
      </c>
      <c r="BC39" s="115">
        <f t="shared" ca="1" si="20"/>
        <v>4013959</v>
      </c>
      <c r="BD39" s="116">
        <f t="shared" ca="1" si="20"/>
        <v>28911726</v>
      </c>
      <c r="BE39" s="117"/>
      <c r="BF39" s="118" t="str">
        <f t="shared" ca="1" si="21"/>
        <v/>
      </c>
      <c r="BG39" s="118" t="str">
        <f t="shared" ca="1" si="22"/>
        <v/>
      </c>
      <c r="BH39" s="118" t="str">
        <f t="shared" ca="1" si="23"/>
        <v/>
      </c>
      <c r="BI39" s="118" t="str">
        <f t="shared" ca="1" si="24"/>
        <v/>
      </c>
      <c r="BK39" s="119" t="str">
        <f t="shared" ca="1" si="25"/>
        <v/>
      </c>
      <c r="BL39" s="120" t="str">
        <f ca="1">IFERROR(INDEX($C$5:$C$999,MATCH(SMALL($BF$5:$BF$999,ROWS($BL$5:$BL39)),$BF$5:$BF$999,0)),"")</f>
        <v/>
      </c>
      <c r="BM39" s="121" t="str">
        <f t="shared" ca="1" si="5"/>
        <v/>
      </c>
      <c r="BN39" s="121" t="str">
        <f t="shared" ca="1" si="6"/>
        <v/>
      </c>
      <c r="BO39" s="122" t="str">
        <f t="shared" ca="1" si="34"/>
        <v/>
      </c>
      <c r="BP39" s="122" t="str">
        <f t="shared" ca="1" si="34"/>
        <v/>
      </c>
      <c r="BQ39" s="122" t="str">
        <f t="shared" ca="1" si="34"/>
        <v/>
      </c>
      <c r="BR39" s="122" t="str">
        <f t="shared" ca="1" si="33"/>
        <v/>
      </c>
      <c r="BS39" s="122" t="str">
        <f t="shared" ca="1" si="33"/>
        <v/>
      </c>
      <c r="BT39" s="122" t="str">
        <f t="shared" ca="1" si="33"/>
        <v/>
      </c>
      <c r="BU39" s="122" t="str">
        <f t="shared" ca="1" si="33"/>
        <v/>
      </c>
      <c r="BV39" s="122" t="str">
        <f t="shared" ca="1" si="33"/>
        <v/>
      </c>
      <c r="BW39" s="122" t="str">
        <f t="shared" ca="1" si="33"/>
        <v/>
      </c>
      <c r="BX39" s="123" t="str">
        <f t="shared" ca="1" si="8"/>
        <v/>
      </c>
      <c r="BY39" s="124" t="str">
        <f t="shared" ca="1" si="35"/>
        <v/>
      </c>
      <c r="BZ39" s="125" t="str">
        <f t="shared" ca="1" si="35"/>
        <v/>
      </c>
      <c r="CA39" s="125" t="str">
        <f t="shared" ca="1" si="35"/>
        <v/>
      </c>
      <c r="CB39" s="125" t="str">
        <f t="shared" ca="1" si="35"/>
        <v/>
      </c>
      <c r="CC39" s="125" t="str">
        <f t="shared" ca="1" si="35"/>
        <v/>
      </c>
      <c r="CD39" s="125" t="str">
        <f t="shared" ca="1" si="35"/>
        <v/>
      </c>
      <c r="CE39" s="125" t="str">
        <f t="shared" ca="1" si="35"/>
        <v/>
      </c>
      <c r="CF39" s="125" t="str">
        <f t="shared" ca="1" si="35"/>
        <v/>
      </c>
      <c r="CG39" s="126" t="str">
        <f t="shared" ca="1" si="35"/>
        <v/>
      </c>
      <c r="CH39" s="127" t="str">
        <f t="shared" ca="1" si="36"/>
        <v/>
      </c>
      <c r="CI39" s="127" t="str">
        <f t="shared" ca="1" si="36"/>
        <v/>
      </c>
      <c r="CJ39" s="127" t="str">
        <f t="shared" ca="1" si="36"/>
        <v/>
      </c>
      <c r="CK39" s="127" t="str">
        <f t="shared" ca="1" si="36"/>
        <v/>
      </c>
      <c r="CL39" s="127" t="str">
        <f t="shared" ca="1" si="36"/>
        <v/>
      </c>
      <c r="CM39" s="127" t="str">
        <f t="shared" ca="1" si="36"/>
        <v/>
      </c>
      <c r="CN39" s="127" t="str">
        <f t="shared" ca="1" si="36"/>
        <v/>
      </c>
      <c r="CO39" s="127" t="str">
        <f t="shared" ca="1" si="36"/>
        <v/>
      </c>
      <c r="CP39" s="127" t="str">
        <f t="shared" ca="1" si="36"/>
        <v/>
      </c>
    </row>
    <row r="40" spans="1:94" x14ac:dyDescent="0.25">
      <c r="A40" s="97">
        <f t="shared" ca="1" si="28"/>
        <v>36</v>
      </c>
      <c r="B40" s="98">
        <f t="shared" ca="1" si="29"/>
        <v>44945.172407407408</v>
      </c>
      <c r="C40" s="99" t="str">
        <f t="shared" ca="1" si="11"/>
        <v>WO-23003-15-A-1</v>
      </c>
      <c r="D40" s="97">
        <f t="shared" ca="1" si="12"/>
        <v>14</v>
      </c>
      <c r="E40" s="97" t="str">
        <f t="shared" ca="1" si="13"/>
        <v>U</v>
      </c>
      <c r="F40" s="97" t="str">
        <f t="shared" ca="1" si="14"/>
        <v/>
      </c>
      <c r="G40" s="100">
        <f t="shared" ca="1" si="30"/>
        <v>0</v>
      </c>
      <c r="H40" s="101" t="e">
        <f t="shared" ca="1" si="30"/>
        <v>#N/A</v>
      </c>
      <c r="I40" s="101">
        <f t="shared" ca="1" si="30"/>
        <v>0</v>
      </c>
      <c r="J40" s="101">
        <f t="shared" ca="1" si="30"/>
        <v>0.81699999999999995</v>
      </c>
      <c r="K40" s="101" t="e">
        <f t="shared" ca="1" si="30"/>
        <v>#N/A</v>
      </c>
      <c r="L40" s="101">
        <f t="shared" ca="1" si="30"/>
        <v>0.502</v>
      </c>
      <c r="M40" s="101">
        <f t="shared" ca="1" si="30"/>
        <v>0.48799999999999999</v>
      </c>
      <c r="N40" s="101" t="e">
        <f t="shared" ca="1" si="30"/>
        <v>#N/A</v>
      </c>
      <c r="O40" s="102">
        <f t="shared" ca="1" si="30"/>
        <v>7.75</v>
      </c>
      <c r="P40" s="103">
        <f t="shared" ca="1" si="15"/>
        <v>1</v>
      </c>
      <c r="Q40" s="100" t="str">
        <f t="shared" ca="1" si="16"/>
        <v>&lt;MRL</v>
      </c>
      <c r="R40" s="101" t="e">
        <f t="shared" ca="1" si="16"/>
        <v>#N/A</v>
      </c>
      <c r="S40" s="101" t="str">
        <f t="shared" ca="1" si="16"/>
        <v>&lt;MRL</v>
      </c>
      <c r="T40" s="101" t="str">
        <f t="shared" ca="1" si="16"/>
        <v>&lt;MRL</v>
      </c>
      <c r="U40" s="101" t="e">
        <f t="shared" ca="1" si="16"/>
        <v>#N/A</v>
      </c>
      <c r="V40" s="101" t="str">
        <f t="shared" ca="1" si="16"/>
        <v>&lt;MRL</v>
      </c>
      <c r="W40" s="101" t="str">
        <f t="shared" ca="1" si="16"/>
        <v>&lt;MRL</v>
      </c>
      <c r="X40" s="101" t="e">
        <f t="shared" ca="1" si="16"/>
        <v>#N/A</v>
      </c>
      <c r="Y40" s="102">
        <f t="shared" ca="1" si="16"/>
        <v>7.75</v>
      </c>
      <c r="Z40" s="129" t="str">
        <f t="shared" ca="1" si="17"/>
        <v>NA</v>
      </c>
      <c r="AA40" s="105" t="str">
        <f t="shared" ca="1" si="2"/>
        <v>NA</v>
      </c>
      <c r="AB40" s="105" t="str">
        <f t="shared" ca="1" si="18"/>
        <v>NA</v>
      </c>
      <c r="AC40" s="97" t="str">
        <f t="shared" ca="1" si="19"/>
        <v>Unknown</v>
      </c>
      <c r="AD40" s="106" t="str">
        <f t="shared" ca="1" si="3"/>
        <v/>
      </c>
      <c r="AE40" s="106"/>
      <c r="AF40" s="130" t="s">
        <v>704</v>
      </c>
      <c r="AG40" s="131" t="s">
        <v>707</v>
      </c>
      <c r="AH40" s="131" t="s">
        <v>704</v>
      </c>
      <c r="AI40" s="131" t="s">
        <v>707</v>
      </c>
      <c r="AJ40" s="131" t="s">
        <v>858</v>
      </c>
      <c r="AK40" s="131" t="s">
        <v>858</v>
      </c>
      <c r="AL40" s="131" t="s">
        <v>858</v>
      </c>
      <c r="AM40" s="131" t="s">
        <v>858</v>
      </c>
      <c r="AN40" s="132" t="s">
        <v>409</v>
      </c>
      <c r="AO40" s="133" t="s">
        <v>848</v>
      </c>
      <c r="AP40" s="134"/>
      <c r="AQ40" s="134"/>
      <c r="AS40" s="69"/>
      <c r="AT40" s="69"/>
      <c r="AU40" s="113"/>
      <c r="AV40" s="114">
        <f t="shared" ca="1" si="20"/>
        <v>145471</v>
      </c>
      <c r="AW40" s="115">
        <f t="shared" ca="1" si="20"/>
        <v>260209</v>
      </c>
      <c r="AX40" s="115">
        <f t="shared" ca="1" si="20"/>
        <v>424411</v>
      </c>
      <c r="AY40" s="115">
        <f t="shared" ca="1" si="20"/>
        <v>1935784</v>
      </c>
      <c r="AZ40" s="115">
        <f t="shared" ca="1" si="20"/>
        <v>2694573</v>
      </c>
      <c r="BA40" s="115">
        <f t="shared" ca="1" si="20"/>
        <v>23280241</v>
      </c>
      <c r="BB40" s="115">
        <f t="shared" ca="1" si="20"/>
        <v>28846629</v>
      </c>
      <c r="BC40" s="115">
        <f t="shared" ca="1" si="20"/>
        <v>4034252</v>
      </c>
      <c r="BD40" s="116">
        <f t="shared" ca="1" si="20"/>
        <v>35402869</v>
      </c>
      <c r="BE40" s="117"/>
      <c r="BF40" s="118" t="str">
        <f t="shared" ca="1" si="21"/>
        <v/>
      </c>
      <c r="BG40" s="118" t="str">
        <f t="shared" ca="1" si="22"/>
        <v/>
      </c>
      <c r="BH40" s="118" t="str">
        <f t="shared" ca="1" si="23"/>
        <v/>
      </c>
      <c r="BI40" s="118" t="str">
        <f t="shared" ca="1" si="24"/>
        <v/>
      </c>
      <c r="BK40" s="119" t="str">
        <f t="shared" ca="1" si="25"/>
        <v/>
      </c>
      <c r="BL40" s="120" t="str">
        <f ca="1">IFERROR(INDEX($C$5:$C$999,MATCH(SMALL($BF$5:$BF$999,ROWS($BL$5:$BL40)),$BF$5:$BF$999,0)),"")</f>
        <v/>
      </c>
      <c r="BM40" s="121" t="str">
        <f t="shared" ca="1" si="5"/>
        <v/>
      </c>
      <c r="BN40" s="121" t="str">
        <f t="shared" ca="1" si="6"/>
        <v/>
      </c>
      <c r="BO40" s="122" t="str">
        <f t="shared" ca="1" si="34"/>
        <v/>
      </c>
      <c r="BP40" s="122" t="str">
        <f t="shared" ca="1" si="34"/>
        <v/>
      </c>
      <c r="BQ40" s="122" t="str">
        <f t="shared" ca="1" si="34"/>
        <v/>
      </c>
      <c r="BR40" s="122" t="str">
        <f t="shared" ca="1" si="33"/>
        <v/>
      </c>
      <c r="BS40" s="122" t="str">
        <f t="shared" ca="1" si="33"/>
        <v/>
      </c>
      <c r="BT40" s="122" t="str">
        <f t="shared" ca="1" si="33"/>
        <v/>
      </c>
      <c r="BU40" s="122" t="str">
        <f t="shared" ca="1" si="33"/>
        <v/>
      </c>
      <c r="BV40" s="122" t="str">
        <f t="shared" ca="1" si="33"/>
        <v/>
      </c>
      <c r="BW40" s="122" t="str">
        <f t="shared" ca="1" si="33"/>
        <v/>
      </c>
      <c r="BX40" s="123" t="str">
        <f t="shared" ca="1" si="8"/>
        <v/>
      </c>
      <c r="BY40" s="124" t="str">
        <f t="shared" ca="1" si="35"/>
        <v/>
      </c>
      <c r="BZ40" s="125" t="str">
        <f t="shared" ca="1" si="35"/>
        <v/>
      </c>
      <c r="CA40" s="125" t="str">
        <f t="shared" ca="1" si="35"/>
        <v/>
      </c>
      <c r="CB40" s="125" t="str">
        <f t="shared" ca="1" si="35"/>
        <v/>
      </c>
      <c r="CC40" s="125" t="str">
        <f t="shared" ca="1" si="35"/>
        <v/>
      </c>
      <c r="CD40" s="125" t="str">
        <f t="shared" ca="1" si="35"/>
        <v/>
      </c>
      <c r="CE40" s="125" t="str">
        <f t="shared" ca="1" si="35"/>
        <v/>
      </c>
      <c r="CF40" s="125" t="str">
        <f t="shared" ca="1" si="35"/>
        <v/>
      </c>
      <c r="CG40" s="126" t="str">
        <f t="shared" ca="1" si="35"/>
        <v/>
      </c>
      <c r="CH40" s="127" t="str">
        <f t="shared" ca="1" si="36"/>
        <v/>
      </c>
      <c r="CI40" s="127" t="str">
        <f t="shared" ca="1" si="36"/>
        <v/>
      </c>
      <c r="CJ40" s="127" t="str">
        <f t="shared" ca="1" si="36"/>
        <v/>
      </c>
      <c r="CK40" s="127" t="str">
        <f t="shared" ca="1" si="36"/>
        <v/>
      </c>
      <c r="CL40" s="127" t="str">
        <f t="shared" ca="1" si="36"/>
        <v/>
      </c>
      <c r="CM40" s="127" t="str">
        <f t="shared" ca="1" si="36"/>
        <v/>
      </c>
      <c r="CN40" s="127" t="str">
        <f t="shared" ca="1" si="36"/>
        <v/>
      </c>
      <c r="CO40" s="127" t="str">
        <f t="shared" ca="1" si="36"/>
        <v/>
      </c>
      <c r="CP40" s="127" t="str">
        <f t="shared" ca="1" si="36"/>
        <v/>
      </c>
    </row>
    <row r="41" spans="1:94" x14ac:dyDescent="0.25">
      <c r="A41" s="97">
        <f t="shared" ca="1" si="28"/>
        <v>37</v>
      </c>
      <c r="B41" s="98">
        <f t="shared" ca="1" si="29"/>
        <v>44945.19121527778</v>
      </c>
      <c r="C41" s="99" t="str">
        <f t="shared" ca="1" si="11"/>
        <v>WO-23003-16-A-1</v>
      </c>
      <c r="D41" s="97">
        <f t="shared" ca="1" si="12"/>
        <v>16</v>
      </c>
      <c r="E41" s="97" t="str">
        <f t="shared" ca="1" si="13"/>
        <v>U</v>
      </c>
      <c r="F41" s="97" t="str">
        <f t="shared" ca="1" si="14"/>
        <v/>
      </c>
      <c r="G41" s="100">
        <f t="shared" ca="1" si="30"/>
        <v>0</v>
      </c>
      <c r="H41" s="101" t="e">
        <f t="shared" ca="1" si="30"/>
        <v>#N/A</v>
      </c>
      <c r="I41" s="101">
        <f t="shared" ca="1" si="30"/>
        <v>0.67800000000000005</v>
      </c>
      <c r="J41" s="101">
        <f t="shared" ca="1" si="30"/>
        <v>0.76700000000000002</v>
      </c>
      <c r="K41" s="101" t="e">
        <f t="shared" ca="1" si="30"/>
        <v>#N/A</v>
      </c>
      <c r="L41" s="101">
        <f t="shared" ca="1" si="30"/>
        <v>0.46500000000000002</v>
      </c>
      <c r="M41" s="101">
        <f t="shared" ca="1" si="30"/>
        <v>0.505</v>
      </c>
      <c r="N41" s="101" t="e">
        <f t="shared" ca="1" si="30"/>
        <v>#N/A</v>
      </c>
      <c r="O41" s="102">
        <f t="shared" ca="1" si="30"/>
        <v>4.0830000000000002</v>
      </c>
      <c r="P41" s="103">
        <f t="shared" ca="1" si="15"/>
        <v>1</v>
      </c>
      <c r="Q41" s="100" t="str">
        <f t="shared" ca="1" si="16"/>
        <v>&lt;MRL</v>
      </c>
      <c r="R41" s="101" t="e">
        <f t="shared" ca="1" si="16"/>
        <v>#N/A</v>
      </c>
      <c r="S41" s="101" t="str">
        <f t="shared" ca="1" si="16"/>
        <v>&lt;MRL</v>
      </c>
      <c r="T41" s="101" t="str">
        <f t="shared" ca="1" si="16"/>
        <v>&lt;MRL</v>
      </c>
      <c r="U41" s="101" t="e">
        <f t="shared" ca="1" si="16"/>
        <v>#N/A</v>
      </c>
      <c r="V41" s="101" t="str">
        <f t="shared" ca="1" si="16"/>
        <v>&lt;MRL</v>
      </c>
      <c r="W41" s="101" t="str">
        <f t="shared" ca="1" si="16"/>
        <v>&lt;MRL</v>
      </c>
      <c r="X41" s="101" t="e">
        <f t="shared" ca="1" si="16"/>
        <v>#N/A</v>
      </c>
      <c r="Y41" s="102" t="str">
        <f t="shared" ca="1" si="16"/>
        <v>&lt;MRL</v>
      </c>
      <c r="Z41" s="129" t="str">
        <f t="shared" ca="1" si="17"/>
        <v>NA</v>
      </c>
      <c r="AA41" s="105" t="str">
        <f t="shared" ca="1" si="2"/>
        <v>NA</v>
      </c>
      <c r="AB41" s="105" t="str">
        <f t="shared" ca="1" si="18"/>
        <v>NA</v>
      </c>
      <c r="AC41" s="97" t="str">
        <f t="shared" ca="1" si="19"/>
        <v>Unknown</v>
      </c>
      <c r="AD41" s="106" t="str">
        <f t="shared" ca="1" si="3"/>
        <v/>
      </c>
      <c r="AE41" s="106"/>
      <c r="AF41" s="130" t="s">
        <v>704</v>
      </c>
      <c r="AG41" s="131" t="s">
        <v>707</v>
      </c>
      <c r="AH41" s="131" t="s">
        <v>858</v>
      </c>
      <c r="AI41" s="131" t="s">
        <v>858</v>
      </c>
      <c r="AJ41" s="131" t="s">
        <v>858</v>
      </c>
      <c r="AK41" s="131" t="s">
        <v>858</v>
      </c>
      <c r="AL41" s="131" t="s">
        <v>858</v>
      </c>
      <c r="AM41" s="131" t="s">
        <v>858</v>
      </c>
      <c r="AN41" s="132" t="s">
        <v>858</v>
      </c>
      <c r="AO41" s="133"/>
      <c r="AP41" s="134"/>
      <c r="AQ41" s="134"/>
      <c r="AS41" s="69"/>
      <c r="AT41" s="69"/>
      <c r="AU41" s="113"/>
      <c r="AV41" s="114">
        <f t="shared" ca="1" si="20"/>
        <v>137413</v>
      </c>
      <c r="AW41" s="115">
        <f t="shared" ca="1" si="20"/>
        <v>355383</v>
      </c>
      <c r="AX41" s="115">
        <f t="shared" ca="1" si="20"/>
        <v>667889</v>
      </c>
      <c r="AY41" s="115">
        <f t="shared" ca="1" si="20"/>
        <v>3583419</v>
      </c>
      <c r="AZ41" s="115">
        <f t="shared" ca="1" si="20"/>
        <v>2613035</v>
      </c>
      <c r="BA41" s="115">
        <f t="shared" ca="1" si="20"/>
        <v>23060882</v>
      </c>
      <c r="BB41" s="115">
        <f t="shared" ca="1" si="20"/>
        <v>30758028</v>
      </c>
      <c r="BC41" s="115">
        <f t="shared" ca="1" si="20"/>
        <v>3988486</v>
      </c>
      <c r="BD41" s="116">
        <f t="shared" ca="1" si="20"/>
        <v>36763017</v>
      </c>
      <c r="BE41" s="117"/>
      <c r="BF41" s="118" t="str">
        <f t="shared" ca="1" si="21"/>
        <v/>
      </c>
      <c r="BG41" s="118" t="str">
        <f t="shared" ca="1" si="22"/>
        <v/>
      </c>
      <c r="BH41" s="118" t="str">
        <f t="shared" ca="1" si="23"/>
        <v/>
      </c>
      <c r="BI41" s="118" t="str">
        <f t="shared" ca="1" si="24"/>
        <v/>
      </c>
      <c r="BK41" s="119" t="str">
        <f t="shared" ca="1" si="25"/>
        <v/>
      </c>
      <c r="BL41" s="120" t="str">
        <f ca="1">IFERROR(INDEX($C$5:$C$999,MATCH(SMALL($BF$5:$BF$999,ROWS($BL$5:$BL41)),$BF$5:$BF$999,0)),"")</f>
        <v/>
      </c>
      <c r="BM41" s="121" t="str">
        <f t="shared" ca="1" si="5"/>
        <v/>
      </c>
      <c r="BN41" s="121" t="str">
        <f t="shared" ca="1" si="6"/>
        <v/>
      </c>
      <c r="BO41" s="122" t="str">
        <f t="shared" ca="1" si="34"/>
        <v/>
      </c>
      <c r="BP41" s="122" t="str">
        <f t="shared" ca="1" si="34"/>
        <v/>
      </c>
      <c r="BQ41" s="122" t="str">
        <f t="shared" ca="1" si="34"/>
        <v/>
      </c>
      <c r="BR41" s="122" t="str">
        <f t="shared" ca="1" si="33"/>
        <v/>
      </c>
      <c r="BS41" s="122" t="str">
        <f t="shared" ca="1" si="33"/>
        <v/>
      </c>
      <c r="BT41" s="122" t="str">
        <f t="shared" ca="1" si="33"/>
        <v/>
      </c>
      <c r="BU41" s="122" t="str">
        <f t="shared" ca="1" si="33"/>
        <v/>
      </c>
      <c r="BV41" s="122" t="str">
        <f t="shared" ca="1" si="33"/>
        <v/>
      </c>
      <c r="BW41" s="122" t="str">
        <f t="shared" ca="1" si="33"/>
        <v/>
      </c>
      <c r="BX41" s="123" t="str">
        <f t="shared" ca="1" si="8"/>
        <v/>
      </c>
      <c r="BY41" s="124" t="str">
        <f t="shared" ca="1" si="35"/>
        <v/>
      </c>
      <c r="BZ41" s="125" t="str">
        <f t="shared" ca="1" si="35"/>
        <v/>
      </c>
      <c r="CA41" s="125" t="str">
        <f t="shared" ca="1" si="35"/>
        <v/>
      </c>
      <c r="CB41" s="125" t="str">
        <f t="shared" ca="1" si="35"/>
        <v/>
      </c>
      <c r="CC41" s="125" t="str">
        <f t="shared" ca="1" si="35"/>
        <v/>
      </c>
      <c r="CD41" s="125" t="str">
        <f t="shared" ca="1" si="35"/>
        <v/>
      </c>
      <c r="CE41" s="125" t="str">
        <f t="shared" ca="1" si="35"/>
        <v/>
      </c>
      <c r="CF41" s="125" t="str">
        <f t="shared" ca="1" si="35"/>
        <v/>
      </c>
      <c r="CG41" s="126" t="str">
        <f t="shared" ca="1" si="35"/>
        <v/>
      </c>
      <c r="CH41" s="127" t="str">
        <f t="shared" ca="1" si="36"/>
        <v/>
      </c>
      <c r="CI41" s="127" t="str">
        <f t="shared" ca="1" si="36"/>
        <v/>
      </c>
      <c r="CJ41" s="127" t="str">
        <f t="shared" ca="1" si="36"/>
        <v/>
      </c>
      <c r="CK41" s="127" t="str">
        <f t="shared" ca="1" si="36"/>
        <v/>
      </c>
      <c r="CL41" s="127" t="str">
        <f t="shared" ca="1" si="36"/>
        <v/>
      </c>
      <c r="CM41" s="127" t="str">
        <f t="shared" ca="1" si="36"/>
        <v/>
      </c>
      <c r="CN41" s="127" t="str">
        <f t="shared" ca="1" si="36"/>
        <v/>
      </c>
      <c r="CO41" s="127" t="str">
        <f t="shared" ca="1" si="36"/>
        <v/>
      </c>
      <c r="CP41" s="127" t="str">
        <f t="shared" ca="1" si="36"/>
        <v/>
      </c>
    </row>
    <row r="42" spans="1:94" x14ac:dyDescent="0.25">
      <c r="A42" s="97">
        <f t="shared" ca="1" si="28"/>
        <v>38</v>
      </c>
      <c r="B42" s="98">
        <f t="shared" ca="1" si="29"/>
        <v>44945.210011574076</v>
      </c>
      <c r="C42" s="99" t="str">
        <f t="shared" ca="1" si="11"/>
        <v>WO-23003-17-A-1</v>
      </c>
      <c r="D42" s="97">
        <f t="shared" ca="1" si="12"/>
        <v>19</v>
      </c>
      <c r="E42" s="97" t="str">
        <f t="shared" ca="1" si="13"/>
        <v>U</v>
      </c>
      <c r="F42" s="97" t="str">
        <f t="shared" ca="1" si="14"/>
        <v/>
      </c>
      <c r="G42" s="100">
        <f t="shared" ca="1" si="30"/>
        <v>0</v>
      </c>
      <c r="H42" s="101" t="e">
        <f t="shared" ca="1" si="30"/>
        <v>#N/A</v>
      </c>
      <c r="I42" s="101">
        <f t="shared" ca="1" si="30"/>
        <v>0.85099999999999998</v>
      </c>
      <c r="J42" s="101">
        <f t="shared" ca="1" si="30"/>
        <v>0.83399999999999996</v>
      </c>
      <c r="K42" s="101" t="e">
        <f t="shared" ca="1" si="30"/>
        <v>#N/A</v>
      </c>
      <c r="L42" s="101">
        <f t="shared" ca="1" si="30"/>
        <v>0.57899999999999996</v>
      </c>
      <c r="M42" s="101">
        <f t="shared" ca="1" si="30"/>
        <v>0.46899999999999997</v>
      </c>
      <c r="N42" s="101" t="e">
        <f t="shared" ca="1" si="30"/>
        <v>#N/A</v>
      </c>
      <c r="O42" s="102">
        <f t="shared" ca="1" si="30"/>
        <v>2.3580000000000001</v>
      </c>
      <c r="P42" s="103">
        <f t="shared" ca="1" si="15"/>
        <v>1</v>
      </c>
      <c r="Q42" s="100" t="str">
        <f t="shared" ca="1" si="16"/>
        <v>&lt;MRL</v>
      </c>
      <c r="R42" s="101" t="e">
        <f t="shared" ca="1" si="16"/>
        <v>#N/A</v>
      </c>
      <c r="S42" s="101" t="str">
        <f t="shared" ca="1" si="16"/>
        <v>&lt;MRL</v>
      </c>
      <c r="T42" s="101" t="str">
        <f t="shared" ca="1" si="16"/>
        <v>&lt;MRL</v>
      </c>
      <c r="U42" s="101" t="e">
        <f t="shared" ca="1" si="16"/>
        <v>#N/A</v>
      </c>
      <c r="V42" s="101" t="str">
        <f t="shared" ca="1" si="16"/>
        <v>&lt;MRL</v>
      </c>
      <c r="W42" s="101" t="str">
        <f t="shared" ca="1" si="16"/>
        <v>&lt;MRL</v>
      </c>
      <c r="X42" s="101" t="e">
        <f t="shared" ca="1" si="16"/>
        <v>#N/A</v>
      </c>
      <c r="Y42" s="102" t="str">
        <f t="shared" ca="1" si="16"/>
        <v>&lt;MRL</v>
      </c>
      <c r="Z42" s="129" t="str">
        <f t="shared" ca="1" si="17"/>
        <v>NA</v>
      </c>
      <c r="AA42" s="105" t="str">
        <f t="shared" ca="1" si="2"/>
        <v>NA</v>
      </c>
      <c r="AB42" s="105" t="str">
        <f t="shared" ca="1" si="18"/>
        <v>NA</v>
      </c>
      <c r="AC42" s="97" t="str">
        <f t="shared" ca="1" si="19"/>
        <v>Unknown</v>
      </c>
      <c r="AD42" s="106" t="str">
        <f t="shared" ca="1" si="3"/>
        <v/>
      </c>
      <c r="AE42" s="106"/>
      <c r="AF42" s="130" t="s">
        <v>704</v>
      </c>
      <c r="AG42" s="131" t="s">
        <v>707</v>
      </c>
      <c r="AH42" s="131" t="s">
        <v>704</v>
      </c>
      <c r="AI42" s="131" t="s">
        <v>707</v>
      </c>
      <c r="AJ42" s="131" t="s">
        <v>858</v>
      </c>
      <c r="AK42" s="131" t="s">
        <v>858</v>
      </c>
      <c r="AL42" s="131" t="s">
        <v>858</v>
      </c>
      <c r="AM42" s="131" t="s">
        <v>858</v>
      </c>
      <c r="AN42" s="132" t="s">
        <v>858</v>
      </c>
      <c r="AO42" s="133"/>
      <c r="AP42" s="134"/>
      <c r="AQ42" s="134"/>
      <c r="AS42" s="69"/>
      <c r="AT42" s="69"/>
      <c r="AU42" s="113"/>
      <c r="AV42" s="114">
        <f t="shared" ca="1" si="20"/>
        <v>127206</v>
      </c>
      <c r="AW42" s="115">
        <f t="shared" ca="1" si="20"/>
        <v>255377</v>
      </c>
      <c r="AX42" s="115">
        <f t="shared" ca="1" si="20"/>
        <v>606825</v>
      </c>
      <c r="AY42" s="115">
        <f t="shared" ca="1" si="20"/>
        <v>3321449</v>
      </c>
      <c r="AZ42" s="115">
        <f t="shared" ca="1" si="20"/>
        <v>2527701</v>
      </c>
      <c r="BA42" s="115">
        <f t="shared" ca="1" si="20"/>
        <v>22483101</v>
      </c>
      <c r="BB42" s="115">
        <f t="shared" ca="1" si="20"/>
        <v>29735618</v>
      </c>
      <c r="BC42" s="115">
        <f t="shared" ca="1" si="20"/>
        <v>3934598</v>
      </c>
      <c r="BD42" s="116">
        <f t="shared" ca="1" si="20"/>
        <v>36557273</v>
      </c>
      <c r="BE42" s="117"/>
      <c r="BF42" s="118" t="str">
        <f t="shared" ca="1" si="21"/>
        <v/>
      </c>
      <c r="BG42" s="118" t="str">
        <f t="shared" ca="1" si="22"/>
        <v/>
      </c>
      <c r="BH42" s="118" t="str">
        <f t="shared" ca="1" si="23"/>
        <v/>
      </c>
      <c r="BI42" s="118" t="str">
        <f t="shared" ca="1" si="24"/>
        <v/>
      </c>
      <c r="BK42" s="119" t="str">
        <f t="shared" ca="1" si="25"/>
        <v/>
      </c>
      <c r="BL42" s="120" t="str">
        <f ca="1">IFERROR(INDEX($C$5:$C$999,MATCH(SMALL($BF$5:$BF$999,ROWS($BL$5:$BL42)),$BF$5:$BF$999,0)),"")</f>
        <v/>
      </c>
      <c r="BM42" s="121" t="str">
        <f t="shared" ca="1" si="5"/>
        <v/>
      </c>
      <c r="BN42" s="121" t="str">
        <f t="shared" ca="1" si="6"/>
        <v/>
      </c>
      <c r="BO42" s="122" t="str">
        <f t="shared" ca="1" si="34"/>
        <v/>
      </c>
      <c r="BP42" s="122" t="str">
        <f t="shared" ca="1" si="34"/>
        <v/>
      </c>
      <c r="BQ42" s="122" t="str">
        <f t="shared" ca="1" si="34"/>
        <v/>
      </c>
      <c r="BR42" s="122" t="str">
        <f t="shared" ca="1" si="33"/>
        <v/>
      </c>
      <c r="BS42" s="122" t="str">
        <f t="shared" ca="1" si="33"/>
        <v/>
      </c>
      <c r="BT42" s="122" t="str">
        <f t="shared" ca="1" si="33"/>
        <v/>
      </c>
      <c r="BU42" s="122" t="str">
        <f t="shared" ca="1" si="33"/>
        <v/>
      </c>
      <c r="BV42" s="122" t="str">
        <f t="shared" ca="1" si="33"/>
        <v/>
      </c>
      <c r="BW42" s="122" t="str">
        <f t="shared" ca="1" si="33"/>
        <v/>
      </c>
      <c r="BX42" s="123" t="str">
        <f t="shared" ca="1" si="8"/>
        <v/>
      </c>
      <c r="BY42" s="124" t="str">
        <f t="shared" ca="1" si="35"/>
        <v/>
      </c>
      <c r="BZ42" s="125" t="str">
        <f t="shared" ca="1" si="35"/>
        <v/>
      </c>
      <c r="CA42" s="125" t="str">
        <f t="shared" ca="1" si="35"/>
        <v/>
      </c>
      <c r="CB42" s="125" t="str">
        <f t="shared" ca="1" si="35"/>
        <v/>
      </c>
      <c r="CC42" s="125" t="str">
        <f t="shared" ca="1" si="35"/>
        <v/>
      </c>
      <c r="CD42" s="125" t="str">
        <f t="shared" ca="1" si="35"/>
        <v/>
      </c>
      <c r="CE42" s="125" t="str">
        <f t="shared" ca="1" si="35"/>
        <v/>
      </c>
      <c r="CF42" s="125" t="str">
        <f t="shared" ca="1" si="35"/>
        <v/>
      </c>
      <c r="CG42" s="126" t="str">
        <f t="shared" ca="1" si="35"/>
        <v/>
      </c>
      <c r="CH42" s="127" t="str">
        <f t="shared" ca="1" si="36"/>
        <v/>
      </c>
      <c r="CI42" s="127" t="str">
        <f t="shared" ca="1" si="36"/>
        <v/>
      </c>
      <c r="CJ42" s="127" t="str">
        <f t="shared" ca="1" si="36"/>
        <v/>
      </c>
      <c r="CK42" s="127" t="str">
        <f t="shared" ca="1" si="36"/>
        <v/>
      </c>
      <c r="CL42" s="127" t="str">
        <f t="shared" ca="1" si="36"/>
        <v/>
      </c>
      <c r="CM42" s="127" t="str">
        <f t="shared" ca="1" si="36"/>
        <v/>
      </c>
      <c r="CN42" s="127" t="str">
        <f t="shared" ca="1" si="36"/>
        <v/>
      </c>
      <c r="CO42" s="127" t="str">
        <f t="shared" ca="1" si="36"/>
        <v/>
      </c>
      <c r="CP42" s="127" t="str">
        <f t="shared" ca="1" si="36"/>
        <v/>
      </c>
    </row>
    <row r="43" spans="1:94" x14ac:dyDescent="0.25">
      <c r="A43" s="97">
        <f t="shared" ca="1" si="28"/>
        <v>39</v>
      </c>
      <c r="B43" s="98">
        <f t="shared" ca="1" si="29"/>
        <v>44945.228819444441</v>
      </c>
      <c r="C43" s="99" t="str">
        <f t="shared" ca="1" si="11"/>
        <v>WO-23003-18-A-1</v>
      </c>
      <c r="D43" s="97">
        <f t="shared" ca="1" si="12"/>
        <v>20</v>
      </c>
      <c r="E43" s="97" t="str">
        <f t="shared" ca="1" si="13"/>
        <v>U</v>
      </c>
      <c r="F43" s="97" t="str">
        <f t="shared" ca="1" si="14"/>
        <v/>
      </c>
      <c r="G43" s="100">
        <f t="shared" ca="1" si="30"/>
        <v>0</v>
      </c>
      <c r="H43" s="101" t="e">
        <f t="shared" ca="1" si="30"/>
        <v>#N/A</v>
      </c>
      <c r="I43" s="101">
        <f t="shared" ca="1" si="30"/>
        <v>0.314</v>
      </c>
      <c r="J43" s="101">
        <f t="shared" ca="1" si="30"/>
        <v>0.92500000000000004</v>
      </c>
      <c r="K43" s="101" t="e">
        <f t="shared" ca="1" si="30"/>
        <v>#N/A</v>
      </c>
      <c r="L43" s="101">
        <f t="shared" ca="1" si="30"/>
        <v>0.69</v>
      </c>
      <c r="M43" s="101">
        <f t="shared" ca="1" si="30"/>
        <v>0.50800000000000001</v>
      </c>
      <c r="N43" s="101" t="e">
        <f t="shared" ca="1" si="30"/>
        <v>#N/A</v>
      </c>
      <c r="O43" s="102">
        <f t="shared" ca="1" si="30"/>
        <v>1.905</v>
      </c>
      <c r="P43" s="103">
        <f t="shared" ca="1" si="15"/>
        <v>1</v>
      </c>
      <c r="Q43" s="100" t="str">
        <f t="shared" ca="1" si="16"/>
        <v>&lt;MRL</v>
      </c>
      <c r="R43" s="101" t="e">
        <f t="shared" ca="1" si="16"/>
        <v>#N/A</v>
      </c>
      <c r="S43" s="101" t="str">
        <f t="shared" ca="1" si="16"/>
        <v>&lt;MRL</v>
      </c>
      <c r="T43" s="101" t="str">
        <f t="shared" ca="1" si="16"/>
        <v>&lt;MRL</v>
      </c>
      <c r="U43" s="101" t="e">
        <f t="shared" ca="1" si="16"/>
        <v>#N/A</v>
      </c>
      <c r="V43" s="101" t="str">
        <f t="shared" ca="1" si="16"/>
        <v>&lt;MRL</v>
      </c>
      <c r="W43" s="101" t="str">
        <f t="shared" ca="1" si="16"/>
        <v>&lt;MRL</v>
      </c>
      <c r="X43" s="101" t="e">
        <f t="shared" ca="1" si="16"/>
        <v>#N/A</v>
      </c>
      <c r="Y43" s="102" t="str">
        <f t="shared" ca="1" si="16"/>
        <v>&lt;MRL</v>
      </c>
      <c r="Z43" s="129" t="str">
        <f t="shared" ca="1" si="17"/>
        <v>NA</v>
      </c>
      <c r="AA43" s="105" t="str">
        <f t="shared" ca="1" si="2"/>
        <v>NA</v>
      </c>
      <c r="AB43" s="105" t="str">
        <f t="shared" ca="1" si="18"/>
        <v>NA</v>
      </c>
      <c r="AC43" s="97" t="str">
        <f t="shared" ca="1" si="19"/>
        <v>Unknown</v>
      </c>
      <c r="AD43" s="106" t="str">
        <f t="shared" ca="1" si="3"/>
        <v/>
      </c>
      <c r="AE43" s="106"/>
      <c r="AF43" s="130" t="s">
        <v>704</v>
      </c>
      <c r="AG43" s="131" t="s">
        <v>707</v>
      </c>
      <c r="AH43" s="131" t="s">
        <v>704</v>
      </c>
      <c r="AI43" s="131" t="s">
        <v>707</v>
      </c>
      <c r="AJ43" s="131" t="s">
        <v>858</v>
      </c>
      <c r="AK43" s="131" t="s">
        <v>858</v>
      </c>
      <c r="AL43" s="131" t="s">
        <v>858</v>
      </c>
      <c r="AM43" s="131" t="s">
        <v>858</v>
      </c>
      <c r="AN43" s="132" t="s">
        <v>858</v>
      </c>
      <c r="AO43" s="133"/>
      <c r="AP43" s="134"/>
      <c r="AQ43" s="134"/>
      <c r="AS43" s="69"/>
      <c r="AT43" s="69"/>
      <c r="AU43" s="113"/>
      <c r="AV43" s="114">
        <f t="shared" ca="1" si="20"/>
        <v>121050</v>
      </c>
      <c r="AW43" s="115">
        <f t="shared" ca="1" si="20"/>
        <v>314019</v>
      </c>
      <c r="AX43" s="115">
        <f t="shared" ca="1" si="20"/>
        <v>593985</v>
      </c>
      <c r="AY43" s="115">
        <f t="shared" ca="1" si="20"/>
        <v>3151576</v>
      </c>
      <c r="AZ43" s="115">
        <f t="shared" ca="1" si="20"/>
        <v>2335472</v>
      </c>
      <c r="BA43" s="115">
        <f t="shared" ca="1" si="20"/>
        <v>21654419</v>
      </c>
      <c r="BB43" s="115">
        <f t="shared" ca="1" si="20"/>
        <v>29123978</v>
      </c>
      <c r="BC43" s="115">
        <f t="shared" ca="1" si="20"/>
        <v>3888248</v>
      </c>
      <c r="BD43" s="116">
        <f t="shared" ca="1" si="20"/>
        <v>33091451</v>
      </c>
      <c r="BE43" s="117"/>
      <c r="BF43" s="118" t="str">
        <f t="shared" ca="1" si="21"/>
        <v/>
      </c>
      <c r="BG43" s="118" t="str">
        <f t="shared" ca="1" si="22"/>
        <v/>
      </c>
      <c r="BH43" s="118" t="str">
        <f t="shared" ca="1" si="23"/>
        <v/>
      </c>
      <c r="BI43" s="118" t="str">
        <f t="shared" ca="1" si="24"/>
        <v/>
      </c>
      <c r="BK43" s="119" t="str">
        <f t="shared" ca="1" si="25"/>
        <v/>
      </c>
      <c r="BL43" s="120" t="str">
        <f ca="1">IFERROR(INDEX($C$5:$C$999,MATCH(SMALL($BF$5:$BF$999,ROWS($BL$5:$BL43)),$BF$5:$BF$999,0)),"")</f>
        <v/>
      </c>
      <c r="BM43" s="121" t="str">
        <f t="shared" ca="1" si="5"/>
        <v/>
      </c>
      <c r="BN43" s="121" t="str">
        <f t="shared" ca="1" si="6"/>
        <v/>
      </c>
      <c r="BO43" s="122" t="str">
        <f t="shared" ca="1" si="34"/>
        <v/>
      </c>
      <c r="BP43" s="122" t="str">
        <f t="shared" ca="1" si="34"/>
        <v/>
      </c>
      <c r="BQ43" s="122" t="str">
        <f t="shared" ca="1" si="34"/>
        <v/>
      </c>
      <c r="BR43" s="122" t="str">
        <f t="shared" ca="1" si="33"/>
        <v/>
      </c>
      <c r="BS43" s="122" t="str">
        <f t="shared" ca="1" si="33"/>
        <v/>
      </c>
      <c r="BT43" s="122" t="str">
        <f t="shared" ca="1" si="33"/>
        <v/>
      </c>
      <c r="BU43" s="122" t="str">
        <f t="shared" ca="1" si="33"/>
        <v/>
      </c>
      <c r="BV43" s="122" t="str">
        <f t="shared" ca="1" si="33"/>
        <v/>
      </c>
      <c r="BW43" s="122" t="str">
        <f t="shared" ca="1" si="33"/>
        <v/>
      </c>
      <c r="BX43" s="123" t="str">
        <f t="shared" ca="1" si="8"/>
        <v/>
      </c>
      <c r="BY43" s="124" t="str">
        <f t="shared" ca="1" si="35"/>
        <v/>
      </c>
      <c r="BZ43" s="125" t="str">
        <f t="shared" ca="1" si="35"/>
        <v/>
      </c>
      <c r="CA43" s="125" t="str">
        <f t="shared" ca="1" si="35"/>
        <v/>
      </c>
      <c r="CB43" s="125" t="str">
        <f t="shared" ca="1" si="35"/>
        <v/>
      </c>
      <c r="CC43" s="125" t="str">
        <f t="shared" ca="1" si="35"/>
        <v/>
      </c>
      <c r="CD43" s="125" t="str">
        <f t="shared" ca="1" si="35"/>
        <v/>
      </c>
      <c r="CE43" s="125" t="str">
        <f t="shared" ca="1" si="35"/>
        <v/>
      </c>
      <c r="CF43" s="125" t="str">
        <f t="shared" ca="1" si="35"/>
        <v/>
      </c>
      <c r="CG43" s="126" t="str">
        <f t="shared" ca="1" si="35"/>
        <v/>
      </c>
      <c r="CH43" s="127" t="str">
        <f t="shared" ca="1" si="36"/>
        <v/>
      </c>
      <c r="CI43" s="127" t="str">
        <f t="shared" ca="1" si="36"/>
        <v/>
      </c>
      <c r="CJ43" s="127" t="str">
        <f t="shared" ca="1" si="36"/>
        <v/>
      </c>
      <c r="CK43" s="127" t="str">
        <f t="shared" ca="1" si="36"/>
        <v/>
      </c>
      <c r="CL43" s="127" t="str">
        <f t="shared" ca="1" si="36"/>
        <v/>
      </c>
      <c r="CM43" s="127" t="str">
        <f t="shared" ca="1" si="36"/>
        <v/>
      </c>
      <c r="CN43" s="127" t="str">
        <f t="shared" ca="1" si="36"/>
        <v/>
      </c>
      <c r="CO43" s="127" t="str">
        <f t="shared" ca="1" si="36"/>
        <v/>
      </c>
      <c r="CP43" s="127" t="str">
        <f t="shared" ca="1" si="36"/>
        <v/>
      </c>
    </row>
    <row r="44" spans="1:94" x14ac:dyDescent="0.25">
      <c r="A44" s="97">
        <f t="shared" ca="1" si="28"/>
        <v>40</v>
      </c>
      <c r="B44" s="98">
        <f t="shared" ca="1" si="29"/>
        <v>44945.247604166667</v>
      </c>
      <c r="C44" s="99" t="str">
        <f t="shared" ca="1" si="11"/>
        <v>WO-23003-19-A-1</v>
      </c>
      <c r="D44" s="97">
        <f t="shared" ca="1" si="12"/>
        <v>21</v>
      </c>
      <c r="E44" s="97" t="str">
        <f t="shared" ca="1" si="13"/>
        <v>U</v>
      </c>
      <c r="F44" s="97" t="str">
        <f t="shared" ca="1" si="14"/>
        <v/>
      </c>
      <c r="G44" s="100">
        <f t="shared" ca="1" si="30"/>
        <v>0</v>
      </c>
      <c r="H44" s="101" t="e">
        <f t="shared" ca="1" si="30"/>
        <v>#N/A</v>
      </c>
      <c r="I44" s="101">
        <f t="shared" ca="1" si="30"/>
        <v>0.58899999999999997</v>
      </c>
      <c r="J44" s="101">
        <f t="shared" ca="1" si="30"/>
        <v>0</v>
      </c>
      <c r="K44" s="101" t="e">
        <f t="shared" ca="1" si="30"/>
        <v>#N/A</v>
      </c>
      <c r="L44" s="101">
        <f t="shared" ca="1" si="30"/>
        <v>0.68100000000000005</v>
      </c>
      <c r="M44" s="101">
        <f t="shared" ca="1" si="30"/>
        <v>0.56899999999999995</v>
      </c>
      <c r="N44" s="101" t="e">
        <f t="shared" ca="1" si="30"/>
        <v>#N/A</v>
      </c>
      <c r="O44" s="102">
        <f t="shared" ca="1" si="30"/>
        <v>1.605</v>
      </c>
      <c r="P44" s="103">
        <f t="shared" ca="1" si="15"/>
        <v>1</v>
      </c>
      <c r="Q44" s="100" t="str">
        <f t="shared" ca="1" si="16"/>
        <v>&lt;MRL</v>
      </c>
      <c r="R44" s="101" t="e">
        <f t="shared" ca="1" si="16"/>
        <v>#N/A</v>
      </c>
      <c r="S44" s="101" t="str">
        <f t="shared" ca="1" si="16"/>
        <v>&lt;MRL</v>
      </c>
      <c r="T44" s="101" t="str">
        <f t="shared" ca="1" si="16"/>
        <v>&lt;MRL</v>
      </c>
      <c r="U44" s="101" t="e">
        <f t="shared" ca="1" si="16"/>
        <v>#N/A</v>
      </c>
      <c r="V44" s="101" t="str">
        <f t="shared" ca="1" si="16"/>
        <v>&lt;MRL</v>
      </c>
      <c r="W44" s="101" t="str">
        <f t="shared" ca="1" si="16"/>
        <v>&lt;MRL</v>
      </c>
      <c r="X44" s="101" t="e">
        <f t="shared" ca="1" si="16"/>
        <v>#N/A</v>
      </c>
      <c r="Y44" s="102" t="str">
        <f t="shared" ca="1" si="16"/>
        <v>&lt;MRL</v>
      </c>
      <c r="Z44" s="129" t="str">
        <f t="shared" ca="1" si="17"/>
        <v>NA</v>
      </c>
      <c r="AA44" s="105" t="str">
        <f t="shared" ca="1" si="2"/>
        <v>NA</v>
      </c>
      <c r="AB44" s="105" t="str">
        <f t="shared" ca="1" si="18"/>
        <v>NA</v>
      </c>
      <c r="AC44" s="97" t="str">
        <f t="shared" ca="1" si="19"/>
        <v>Unknown</v>
      </c>
      <c r="AD44" s="106" t="str">
        <f t="shared" ca="1" si="3"/>
        <v/>
      </c>
      <c r="AE44" s="106"/>
      <c r="AF44" s="130" t="s">
        <v>704</v>
      </c>
      <c r="AG44" s="131" t="s">
        <v>707</v>
      </c>
      <c r="AH44" s="131" t="s">
        <v>704</v>
      </c>
      <c r="AI44" s="131" t="s">
        <v>707</v>
      </c>
      <c r="AJ44" s="131" t="s">
        <v>858</v>
      </c>
      <c r="AK44" s="131" t="s">
        <v>858</v>
      </c>
      <c r="AL44" s="131" t="s">
        <v>858</v>
      </c>
      <c r="AM44" s="131" t="s">
        <v>858</v>
      </c>
      <c r="AN44" s="132" t="s">
        <v>858</v>
      </c>
      <c r="AO44" s="133"/>
      <c r="AP44" s="134"/>
      <c r="AQ44" s="134"/>
      <c r="AS44" s="69"/>
      <c r="AT44" s="69"/>
      <c r="AU44" s="113"/>
      <c r="AV44" s="114">
        <f t="shared" ca="1" si="20"/>
        <v>143465</v>
      </c>
      <c r="AW44" s="115">
        <f t="shared" ca="1" si="20"/>
        <v>342972</v>
      </c>
      <c r="AX44" s="115">
        <f t="shared" ca="1" si="20"/>
        <v>398253</v>
      </c>
      <c r="AY44" s="115">
        <f t="shared" ca="1" si="20"/>
        <v>2525868</v>
      </c>
      <c r="AZ44" s="115">
        <f t="shared" ca="1" si="20"/>
        <v>2232321</v>
      </c>
      <c r="BA44" s="115">
        <f t="shared" ca="1" si="20"/>
        <v>20665717</v>
      </c>
      <c r="BB44" s="115">
        <f t="shared" ca="1" si="20"/>
        <v>23736871</v>
      </c>
      <c r="BC44" s="115">
        <f t="shared" ca="1" si="20"/>
        <v>3207515</v>
      </c>
      <c r="BD44" s="116">
        <f t="shared" ca="1" si="20"/>
        <v>33150001</v>
      </c>
      <c r="BE44" s="117"/>
      <c r="BF44" s="118" t="str">
        <f t="shared" ca="1" si="21"/>
        <v/>
      </c>
      <c r="BG44" s="118" t="str">
        <f t="shared" ca="1" si="22"/>
        <v/>
      </c>
      <c r="BH44" s="118" t="str">
        <f t="shared" ca="1" si="23"/>
        <v/>
      </c>
      <c r="BI44" s="118" t="str">
        <f t="shared" ca="1" si="24"/>
        <v/>
      </c>
      <c r="BK44" s="119" t="str">
        <f t="shared" ca="1" si="25"/>
        <v/>
      </c>
      <c r="BL44" s="120" t="str">
        <f ca="1">IFERROR(INDEX($C$5:$C$999,MATCH(SMALL($BF$5:$BF$999,ROWS($BL$5:$BL44)),$BF$5:$BF$999,0)),"")</f>
        <v/>
      </c>
      <c r="BM44" s="121" t="str">
        <f t="shared" ca="1" si="5"/>
        <v/>
      </c>
      <c r="BN44" s="121" t="str">
        <f t="shared" ca="1" si="6"/>
        <v/>
      </c>
      <c r="BO44" s="122" t="str">
        <f t="shared" ca="1" si="34"/>
        <v/>
      </c>
      <c r="BP44" s="122" t="str">
        <f t="shared" ca="1" si="34"/>
        <v/>
      </c>
      <c r="BQ44" s="122" t="str">
        <f t="shared" ca="1" si="34"/>
        <v/>
      </c>
      <c r="BR44" s="122" t="str">
        <f t="shared" ca="1" si="33"/>
        <v/>
      </c>
      <c r="BS44" s="122" t="str">
        <f t="shared" ca="1" si="33"/>
        <v/>
      </c>
      <c r="BT44" s="122" t="str">
        <f t="shared" ca="1" si="33"/>
        <v/>
      </c>
      <c r="BU44" s="122" t="str">
        <f t="shared" ca="1" si="33"/>
        <v/>
      </c>
      <c r="BV44" s="122" t="str">
        <f t="shared" ca="1" si="33"/>
        <v/>
      </c>
      <c r="BW44" s="122" t="str">
        <f t="shared" ca="1" si="33"/>
        <v/>
      </c>
      <c r="BX44" s="123" t="str">
        <f t="shared" ca="1" si="8"/>
        <v/>
      </c>
      <c r="BY44" s="124" t="str">
        <f t="shared" ca="1" si="35"/>
        <v/>
      </c>
      <c r="BZ44" s="125" t="str">
        <f t="shared" ca="1" si="35"/>
        <v/>
      </c>
      <c r="CA44" s="125" t="str">
        <f t="shared" ca="1" si="35"/>
        <v/>
      </c>
      <c r="CB44" s="125" t="str">
        <f t="shared" ca="1" si="35"/>
        <v/>
      </c>
      <c r="CC44" s="125" t="str">
        <f t="shared" ca="1" si="35"/>
        <v/>
      </c>
      <c r="CD44" s="125" t="str">
        <f t="shared" ca="1" si="35"/>
        <v/>
      </c>
      <c r="CE44" s="125" t="str">
        <f t="shared" ca="1" si="35"/>
        <v/>
      </c>
      <c r="CF44" s="125" t="str">
        <f t="shared" ca="1" si="35"/>
        <v/>
      </c>
      <c r="CG44" s="126" t="str">
        <f t="shared" ca="1" si="35"/>
        <v/>
      </c>
      <c r="CH44" s="127" t="str">
        <f t="shared" ca="1" si="36"/>
        <v/>
      </c>
      <c r="CI44" s="127" t="str">
        <f t="shared" ca="1" si="36"/>
        <v/>
      </c>
      <c r="CJ44" s="127" t="str">
        <f t="shared" ca="1" si="36"/>
        <v/>
      </c>
      <c r="CK44" s="127" t="str">
        <f t="shared" ca="1" si="36"/>
        <v/>
      </c>
      <c r="CL44" s="127" t="str">
        <f t="shared" ca="1" si="36"/>
        <v/>
      </c>
      <c r="CM44" s="127" t="str">
        <f t="shared" ca="1" si="36"/>
        <v/>
      </c>
      <c r="CN44" s="127" t="str">
        <f t="shared" ca="1" si="36"/>
        <v/>
      </c>
      <c r="CO44" s="127" t="str">
        <f t="shared" ca="1" si="36"/>
        <v/>
      </c>
      <c r="CP44" s="127" t="str">
        <f t="shared" ca="1" si="36"/>
        <v/>
      </c>
    </row>
    <row r="45" spans="1:94" ht="11" thickBot="1" x14ac:dyDescent="0.3">
      <c r="A45" s="97">
        <f t="shared" ca="1" si="28"/>
        <v>41</v>
      </c>
      <c r="B45" s="98">
        <f t="shared" ca="1" si="29"/>
        <v>44945.266388888886</v>
      </c>
      <c r="C45" s="99" t="str">
        <f t="shared" ca="1" si="11"/>
        <v>WO-23003-20-A-1</v>
      </c>
      <c r="D45" s="97">
        <f t="shared" ca="1" si="12"/>
        <v>22</v>
      </c>
      <c r="E45" s="97" t="str">
        <f t="shared" ca="1" si="13"/>
        <v>U</v>
      </c>
      <c r="F45" s="97" t="str">
        <f t="shared" ca="1" si="14"/>
        <v/>
      </c>
      <c r="G45" s="100">
        <f t="shared" ca="1" si="30"/>
        <v>0</v>
      </c>
      <c r="H45" s="101" t="e">
        <f t="shared" ca="1" si="30"/>
        <v>#N/A</v>
      </c>
      <c r="I45" s="101">
        <f t="shared" ca="1" si="30"/>
        <v>0.34200000000000003</v>
      </c>
      <c r="J45" s="101">
        <f t="shared" ca="1" si="30"/>
        <v>0</v>
      </c>
      <c r="K45" s="101" t="e">
        <f t="shared" ca="1" si="30"/>
        <v>#N/A</v>
      </c>
      <c r="L45" s="101">
        <f t="shared" ca="1" si="30"/>
        <v>0.52400000000000002</v>
      </c>
      <c r="M45" s="101">
        <f t="shared" ca="1" si="30"/>
        <v>0.53100000000000003</v>
      </c>
      <c r="N45" s="101" t="e">
        <f t="shared" ca="1" si="30"/>
        <v>#N/A</v>
      </c>
      <c r="O45" s="102">
        <f t="shared" ca="1" si="30"/>
        <v>1.3919999999999999</v>
      </c>
      <c r="P45" s="103">
        <f t="shared" ca="1" si="15"/>
        <v>1</v>
      </c>
      <c r="Q45" s="100" t="str">
        <f t="shared" ca="1" si="16"/>
        <v>&lt;MRL</v>
      </c>
      <c r="R45" s="101" t="e">
        <f t="shared" ca="1" si="16"/>
        <v>#N/A</v>
      </c>
      <c r="S45" s="101" t="str">
        <f t="shared" ca="1" si="16"/>
        <v>&lt;MRL</v>
      </c>
      <c r="T45" s="101" t="str">
        <f t="shared" ca="1" si="16"/>
        <v>&lt;MRL</v>
      </c>
      <c r="U45" s="101" t="e">
        <f t="shared" ca="1" si="16"/>
        <v>#N/A</v>
      </c>
      <c r="V45" s="101" t="str">
        <f t="shared" ca="1" si="16"/>
        <v>&lt;MRL</v>
      </c>
      <c r="W45" s="101" t="str">
        <f t="shared" ca="1" si="16"/>
        <v>&lt;MRL</v>
      </c>
      <c r="X45" s="101" t="e">
        <f t="shared" ca="1" si="16"/>
        <v>#N/A</v>
      </c>
      <c r="Y45" s="102" t="str">
        <f t="shared" ca="1" si="16"/>
        <v>&lt;MRL</v>
      </c>
      <c r="Z45" s="129" t="str">
        <f t="shared" ca="1" si="17"/>
        <v>NA</v>
      </c>
      <c r="AA45" s="105" t="str">
        <f t="shared" ca="1" si="2"/>
        <v>NA</v>
      </c>
      <c r="AB45" s="105" t="str">
        <f t="shared" ca="1" si="18"/>
        <v>NA</v>
      </c>
      <c r="AC45" s="97" t="str">
        <f t="shared" ca="1" si="19"/>
        <v>Unknown</v>
      </c>
      <c r="AD45" s="106" t="str">
        <f t="shared" ca="1" si="3"/>
        <v/>
      </c>
      <c r="AE45" s="106"/>
      <c r="AF45" s="130" t="s">
        <v>858</v>
      </c>
      <c r="AG45" s="131" t="s">
        <v>858</v>
      </c>
      <c r="AH45" s="131" t="s">
        <v>858</v>
      </c>
      <c r="AI45" s="131" t="s">
        <v>707</v>
      </c>
      <c r="AJ45" s="131" t="s">
        <v>858</v>
      </c>
      <c r="AK45" s="131" t="s">
        <v>858</v>
      </c>
      <c r="AL45" s="131" t="s">
        <v>858</v>
      </c>
      <c r="AM45" s="131" t="s">
        <v>858</v>
      </c>
      <c r="AN45" s="132" t="s">
        <v>858</v>
      </c>
      <c r="AO45" s="133"/>
      <c r="AS45" s="69"/>
      <c r="AT45" s="69"/>
      <c r="AU45" s="113"/>
      <c r="AV45" s="114">
        <f t="shared" ca="1" si="20"/>
        <v>326795</v>
      </c>
      <c r="AW45" s="115">
        <f t="shared" ca="1" si="20"/>
        <v>675868</v>
      </c>
      <c r="AX45" s="115">
        <f t="shared" ca="1" si="20"/>
        <v>717575</v>
      </c>
      <c r="AY45" s="115">
        <f t="shared" ca="1" si="20"/>
        <v>3341284</v>
      </c>
      <c r="AZ45" s="115">
        <f t="shared" ca="1" si="20"/>
        <v>2914086</v>
      </c>
      <c r="BA45" s="115">
        <f t="shared" ca="1" si="20"/>
        <v>25587257</v>
      </c>
      <c r="BB45" s="115">
        <f t="shared" ca="1" si="20"/>
        <v>20617946</v>
      </c>
      <c r="BC45" s="115">
        <f t="shared" ca="1" si="20"/>
        <v>2077513</v>
      </c>
      <c r="BD45" s="116">
        <f t="shared" ca="1" si="20"/>
        <v>37950471</v>
      </c>
      <c r="BE45" s="117"/>
      <c r="BF45" s="118" t="str">
        <f t="shared" ca="1" si="21"/>
        <v/>
      </c>
      <c r="BG45" s="118" t="str">
        <f t="shared" ca="1" si="22"/>
        <v/>
      </c>
      <c r="BH45" s="118" t="str">
        <f t="shared" ca="1" si="23"/>
        <v/>
      </c>
      <c r="BI45" s="118" t="str">
        <f t="shared" ca="1" si="24"/>
        <v/>
      </c>
      <c r="BK45" s="135" t="str">
        <f t="shared" ca="1" si="25"/>
        <v/>
      </c>
      <c r="BL45" s="136" t="str">
        <f ca="1">IFERROR(INDEX($C$5:$C$999,MATCH(SMALL($BF$5:$BF$999,ROWS($BL$5:$BL45)),$BF$5:$BF$999,0)),"")</f>
        <v/>
      </c>
      <c r="BM45" s="137" t="str">
        <f t="shared" ca="1" si="5"/>
        <v/>
      </c>
      <c r="BN45" s="137" t="str">
        <f t="shared" ca="1" si="6"/>
        <v/>
      </c>
      <c r="BO45" s="138" t="str">
        <f t="shared" ca="1" si="34"/>
        <v/>
      </c>
      <c r="BP45" s="139" t="str">
        <f t="shared" ca="1" si="34"/>
        <v/>
      </c>
      <c r="BQ45" s="139" t="str">
        <f t="shared" ca="1" si="34"/>
        <v/>
      </c>
      <c r="BR45" s="139" t="str">
        <f t="shared" ca="1" si="33"/>
        <v/>
      </c>
      <c r="BS45" s="139" t="str">
        <f t="shared" ca="1" si="33"/>
        <v/>
      </c>
      <c r="BT45" s="139" t="str">
        <f t="shared" ca="1" si="33"/>
        <v/>
      </c>
      <c r="BU45" s="139" t="str">
        <f t="shared" ca="1" si="33"/>
        <v/>
      </c>
      <c r="BV45" s="139" t="str">
        <f t="shared" ca="1" si="33"/>
        <v/>
      </c>
      <c r="BW45" s="140" t="str">
        <f t="shared" ca="1" si="33"/>
        <v/>
      </c>
      <c r="BX45" s="141" t="str">
        <f t="shared" ca="1" si="8"/>
        <v/>
      </c>
      <c r="BY45" s="142" t="str">
        <f t="shared" ca="1" si="35"/>
        <v/>
      </c>
      <c r="BZ45" s="143" t="str">
        <f t="shared" ca="1" si="35"/>
        <v/>
      </c>
      <c r="CA45" s="143" t="str">
        <f t="shared" ca="1" si="35"/>
        <v/>
      </c>
      <c r="CB45" s="143" t="str">
        <f t="shared" ca="1" si="35"/>
        <v/>
      </c>
      <c r="CC45" s="143" t="str">
        <f t="shared" ca="1" si="35"/>
        <v/>
      </c>
      <c r="CD45" s="143" t="str">
        <f t="shared" ca="1" si="35"/>
        <v/>
      </c>
      <c r="CE45" s="143" t="str">
        <f t="shared" ca="1" si="35"/>
        <v/>
      </c>
      <c r="CF45" s="143" t="str">
        <f t="shared" ca="1" si="35"/>
        <v/>
      </c>
      <c r="CG45" s="144" t="str">
        <f t="shared" ca="1" si="35"/>
        <v/>
      </c>
      <c r="CH45" s="127" t="str">
        <f t="shared" ca="1" si="36"/>
        <v/>
      </c>
      <c r="CI45" s="127" t="str">
        <f t="shared" ca="1" si="36"/>
        <v/>
      </c>
      <c r="CJ45" s="127" t="str">
        <f t="shared" ca="1" si="36"/>
        <v/>
      </c>
      <c r="CK45" s="127" t="str">
        <f t="shared" ca="1" si="36"/>
        <v/>
      </c>
      <c r="CL45" s="127" t="str">
        <f t="shared" ca="1" si="36"/>
        <v/>
      </c>
      <c r="CM45" s="127" t="str">
        <f t="shared" ca="1" si="36"/>
        <v/>
      </c>
      <c r="CN45" s="127" t="str">
        <f t="shared" ca="1" si="36"/>
        <v/>
      </c>
      <c r="CO45" s="127" t="str">
        <f t="shared" ca="1" si="36"/>
        <v/>
      </c>
      <c r="CP45" s="127" t="str">
        <f t="shared" ca="1" si="36"/>
        <v/>
      </c>
    </row>
    <row r="46" spans="1:94" ht="11" thickBot="1" x14ac:dyDescent="0.3">
      <c r="A46" s="97">
        <f t="shared" ca="1" si="28"/>
        <v>42</v>
      </c>
      <c r="B46" s="98">
        <f t="shared" ca="1" si="29"/>
        <v>44945.285196759258</v>
      </c>
      <c r="C46" s="99" t="str">
        <f t="shared" ca="1" si="11"/>
        <v>AB-230117-02 LRB 3</v>
      </c>
      <c r="D46" s="97">
        <f t="shared" ca="1" si="12"/>
        <v>23</v>
      </c>
      <c r="E46" s="97" t="str">
        <f t="shared" ca="1" si="13"/>
        <v>K</v>
      </c>
      <c r="F46" s="97" t="str">
        <f t="shared" ca="1" si="14"/>
        <v>QC</v>
      </c>
      <c r="G46" s="100">
        <f t="shared" ca="1" si="30"/>
        <v>0</v>
      </c>
      <c r="H46" s="101" t="e">
        <f t="shared" ca="1" si="30"/>
        <v>#N/A</v>
      </c>
      <c r="I46" s="101">
        <f t="shared" ca="1" si="30"/>
        <v>0</v>
      </c>
      <c r="J46" s="101">
        <f t="shared" ca="1" si="30"/>
        <v>0</v>
      </c>
      <c r="K46" s="101" t="e">
        <f t="shared" ca="1" si="30"/>
        <v>#N/A</v>
      </c>
      <c r="L46" s="101">
        <f t="shared" ca="1" si="30"/>
        <v>0.45200000000000001</v>
      </c>
      <c r="M46" s="101">
        <f t="shared" ca="1" si="30"/>
        <v>0.37</v>
      </c>
      <c r="N46" s="101" t="e">
        <f t="shared" ca="1" si="30"/>
        <v>#N/A</v>
      </c>
      <c r="O46" s="102">
        <f t="shared" ca="1" si="30"/>
        <v>0.98299999999999998</v>
      </c>
      <c r="P46" s="103">
        <f t="shared" ca="1" si="15"/>
        <v>1</v>
      </c>
      <c r="Q46" s="100" t="str">
        <f t="shared" ca="1" si="16"/>
        <v>&lt;MRL</v>
      </c>
      <c r="R46" s="101" t="e">
        <f t="shared" ca="1" si="16"/>
        <v>#N/A</v>
      </c>
      <c r="S46" s="101" t="str">
        <f t="shared" ca="1" si="16"/>
        <v>&lt;MRL</v>
      </c>
      <c r="T46" s="101" t="str">
        <f t="shared" ca="1" si="16"/>
        <v>&lt;MRL</v>
      </c>
      <c r="U46" s="101" t="e">
        <f t="shared" ca="1" si="16"/>
        <v>#N/A</v>
      </c>
      <c r="V46" s="101" t="str">
        <f t="shared" ca="1" si="16"/>
        <v>&lt;MRL</v>
      </c>
      <c r="W46" s="101" t="str">
        <f t="shared" ca="1" si="16"/>
        <v>&lt;MRL</v>
      </c>
      <c r="X46" s="101" t="e">
        <f t="shared" ca="1" si="16"/>
        <v>#N/A</v>
      </c>
      <c r="Y46" s="102" t="str">
        <f t="shared" ca="1" si="16"/>
        <v>&lt;MRL</v>
      </c>
      <c r="Z46" s="129" t="str">
        <f t="shared" ca="1" si="17"/>
        <v>NA</v>
      </c>
      <c r="AA46" s="105" t="str">
        <f t="shared" ca="1" si="2"/>
        <v>NA</v>
      </c>
      <c r="AB46" s="105" t="str">
        <f t="shared" ca="1" si="18"/>
        <v>NA</v>
      </c>
      <c r="AC46" s="97" t="str">
        <f t="shared" ca="1" si="19"/>
        <v>Blank</v>
      </c>
      <c r="AD46" s="106" t="str">
        <f t="shared" ca="1" si="3"/>
        <v/>
      </c>
      <c r="AE46" s="106"/>
      <c r="AF46" s="130" t="s">
        <v>858</v>
      </c>
      <c r="AG46" s="131" t="s">
        <v>858</v>
      </c>
      <c r="AH46" s="131" t="s">
        <v>858</v>
      </c>
      <c r="AI46" s="131" t="s">
        <v>858</v>
      </c>
      <c r="AJ46" s="131" t="s">
        <v>858</v>
      </c>
      <c r="AK46" s="131" t="s">
        <v>858</v>
      </c>
      <c r="AL46" s="131" t="s">
        <v>858</v>
      </c>
      <c r="AM46" s="131" t="s">
        <v>860</v>
      </c>
      <c r="AN46" s="132" t="s">
        <v>858</v>
      </c>
      <c r="AO46" s="133"/>
      <c r="AS46" s="69"/>
      <c r="AT46" s="69"/>
      <c r="AU46" s="113"/>
      <c r="AV46" s="114">
        <f t="shared" ca="1" si="20"/>
        <v>329839</v>
      </c>
      <c r="AW46" s="115">
        <f t="shared" ca="1" si="20"/>
        <v>608685</v>
      </c>
      <c r="AX46" s="115">
        <f t="shared" ca="1" si="20"/>
        <v>1180544</v>
      </c>
      <c r="AY46" s="115">
        <f t="shared" ca="1" si="20"/>
        <v>6519835</v>
      </c>
      <c r="AZ46" s="115">
        <f t="shared" ca="1" si="20"/>
        <v>3316109</v>
      </c>
      <c r="BA46" s="115">
        <f t="shared" ca="1" si="20"/>
        <v>28054916</v>
      </c>
      <c r="BB46" s="115">
        <f t="shared" ca="1" si="20"/>
        <v>32548149</v>
      </c>
      <c r="BC46" s="115">
        <f t="shared" ca="1" si="20"/>
        <v>3830699</v>
      </c>
      <c r="BD46" s="116">
        <f t="shared" ca="1" si="20"/>
        <v>39060283</v>
      </c>
      <c r="BE46" s="145"/>
      <c r="BF46" s="118" t="str">
        <f t="shared" ca="1" si="21"/>
        <v/>
      </c>
      <c r="BG46" s="118">
        <f t="shared" ca="1" si="22"/>
        <v>42</v>
      </c>
      <c r="BH46" s="118" t="str">
        <f t="shared" ca="1" si="23"/>
        <v/>
      </c>
      <c r="BI46" s="118" t="str">
        <f t="shared" ca="1" si="24"/>
        <v/>
      </c>
      <c r="BK46" s="146"/>
      <c r="BL46" s="120"/>
      <c r="BM46" s="146"/>
      <c r="BN46" s="146"/>
      <c r="BO46" s="62"/>
      <c r="BP46" s="62"/>
      <c r="BQ46" s="62"/>
      <c r="BR46" s="62"/>
      <c r="BS46" s="62"/>
      <c r="BT46" s="62"/>
      <c r="BU46" s="62"/>
      <c r="BV46" s="62"/>
      <c r="BW46" s="62"/>
      <c r="BX46" s="147"/>
      <c r="BY46" s="125"/>
      <c r="BZ46" s="125"/>
      <c r="CA46" s="125"/>
      <c r="CB46" s="125"/>
      <c r="CC46" s="125"/>
      <c r="CD46" s="125"/>
      <c r="CE46" s="125"/>
      <c r="CF46" s="125"/>
      <c r="CG46" s="125"/>
      <c r="CH46" s="127" t="str">
        <f t="shared" si="36"/>
        <v/>
      </c>
      <c r="CI46" s="127" t="str">
        <f t="shared" si="36"/>
        <v/>
      </c>
      <c r="CJ46" s="127" t="str">
        <f t="shared" si="36"/>
        <v/>
      </c>
      <c r="CK46" s="127" t="str">
        <f t="shared" si="36"/>
        <v/>
      </c>
      <c r="CL46" s="127" t="str">
        <f t="shared" si="36"/>
        <v/>
      </c>
      <c r="CM46" s="127" t="str">
        <f t="shared" si="36"/>
        <v/>
      </c>
      <c r="CN46" s="127" t="str">
        <f t="shared" si="36"/>
        <v/>
      </c>
      <c r="CO46" s="127" t="str">
        <f t="shared" si="36"/>
        <v/>
      </c>
      <c r="CP46" s="127" t="str">
        <f t="shared" si="36"/>
        <v/>
      </c>
    </row>
    <row r="47" spans="1:94" ht="12" customHeight="1" thickBot="1" x14ac:dyDescent="0.3">
      <c r="A47" s="97">
        <f t="shared" ca="1" si="28"/>
        <v>43</v>
      </c>
      <c r="B47" s="98">
        <f t="shared" ca="1" si="29"/>
        <v>44945.30400462963</v>
      </c>
      <c r="C47" s="99" t="str">
        <f t="shared" ca="1" si="11"/>
        <v>AB-230117-02 LD 1</v>
      </c>
      <c r="D47" s="97">
        <f t="shared" ca="1" si="12"/>
        <v>24</v>
      </c>
      <c r="E47" s="97" t="str">
        <f t="shared" ca="1" si="13"/>
        <v>D</v>
      </c>
      <c r="F47" s="97" t="str">
        <f t="shared" ca="1" si="14"/>
        <v>QC</v>
      </c>
      <c r="G47" s="100">
        <f t="shared" ca="1" si="30"/>
        <v>574.41800000000001</v>
      </c>
      <c r="H47" s="101" t="e">
        <f t="shared" ca="1" si="30"/>
        <v>#N/A</v>
      </c>
      <c r="I47" s="101">
        <f t="shared" ca="1" si="30"/>
        <v>0</v>
      </c>
      <c r="J47" s="101">
        <f t="shared" ca="1" si="30"/>
        <v>1.0660000000000001</v>
      </c>
      <c r="K47" s="101" t="e">
        <f t="shared" ca="1" si="30"/>
        <v>#N/A</v>
      </c>
      <c r="L47" s="101">
        <f t="shared" ca="1" si="30"/>
        <v>0.42399999999999999</v>
      </c>
      <c r="M47" s="101">
        <f t="shared" ca="1" si="30"/>
        <v>0.63200000000000001</v>
      </c>
      <c r="N47" s="101" t="e">
        <f t="shared" ca="1" si="30"/>
        <v>#N/A</v>
      </c>
      <c r="O47" s="102">
        <f t="shared" ca="1" si="30"/>
        <v>1.343</v>
      </c>
      <c r="P47" s="103">
        <f t="shared" ca="1" si="15"/>
        <v>1</v>
      </c>
      <c r="Q47" s="100">
        <f t="shared" ca="1" si="16"/>
        <v>574.41800000000001</v>
      </c>
      <c r="R47" s="101" t="e">
        <f t="shared" ca="1" si="16"/>
        <v>#N/A</v>
      </c>
      <c r="S47" s="101" t="str">
        <f t="shared" ca="1" si="16"/>
        <v>&lt;MRL</v>
      </c>
      <c r="T47" s="101" t="str">
        <f t="shared" ca="1" si="16"/>
        <v>&lt;MRL</v>
      </c>
      <c r="U47" s="101" t="e">
        <f t="shared" ca="1" si="16"/>
        <v>#N/A</v>
      </c>
      <c r="V47" s="101" t="str">
        <f t="shared" ca="1" si="16"/>
        <v>&lt;MRL</v>
      </c>
      <c r="W47" s="101" t="str">
        <f t="shared" ref="W47:Y110" ca="1" si="37">IF(LEN($C47)=0,"",IF($E47="M",INDEX(M$5:M$999,MATCH($C47,$C$5:$C$999,0))*$P47,IF(INDEX(M$5:M$999,MATCH($C47,$C$5:$C$999,0))&gt;W$2,INDEX(M$5:M$999,MATCH($C47,$C$5:$C$999,0))*$P47,"&lt;MRL")))</f>
        <v>&lt;MRL</v>
      </c>
      <c r="X47" s="101" t="e">
        <f t="shared" ca="1" si="37"/>
        <v>#N/A</v>
      </c>
      <c r="Y47" s="102" t="str">
        <f t="shared" ca="1" si="37"/>
        <v>&lt;MRL</v>
      </c>
      <c r="Z47" s="129" t="str">
        <f t="shared" ca="1" si="17"/>
        <v>NA</v>
      </c>
      <c r="AA47" s="105" t="str">
        <f t="shared" ca="1" si="2"/>
        <v>NA</v>
      </c>
      <c r="AB47" s="105" t="str">
        <f t="shared" ca="1" si="18"/>
        <v>NA</v>
      </c>
      <c r="AC47" s="97" t="str">
        <f t="shared" ca="1" si="19"/>
        <v>Duplicate</v>
      </c>
      <c r="AD47" s="106" t="str">
        <f t="shared" ca="1" si="3"/>
        <v/>
      </c>
      <c r="AE47" s="106"/>
      <c r="AF47" s="130" t="s">
        <v>704</v>
      </c>
      <c r="AG47" s="131" t="s">
        <v>858</v>
      </c>
      <c r="AH47" s="131" t="s">
        <v>858</v>
      </c>
      <c r="AI47" s="131" t="s">
        <v>858</v>
      </c>
      <c r="AJ47" s="131" t="s">
        <v>858</v>
      </c>
      <c r="AK47" s="131" t="s">
        <v>858</v>
      </c>
      <c r="AL47" s="131" t="s">
        <v>858</v>
      </c>
      <c r="AM47" s="131" t="s">
        <v>858</v>
      </c>
      <c r="AN47" s="132" t="s">
        <v>858</v>
      </c>
      <c r="AO47" s="133"/>
      <c r="AS47" s="69"/>
      <c r="AT47" s="69"/>
      <c r="AU47" s="113"/>
      <c r="AV47" s="114">
        <f t="shared" ca="1" si="20"/>
        <v>92502</v>
      </c>
      <c r="AW47" s="115">
        <f t="shared" ca="1" si="20"/>
        <v>532312</v>
      </c>
      <c r="AX47" s="115">
        <f t="shared" ca="1" si="20"/>
        <v>969578</v>
      </c>
      <c r="AY47" s="115">
        <f t="shared" ca="1" si="20"/>
        <v>5676603</v>
      </c>
      <c r="AZ47" s="115">
        <f t="shared" ca="1" si="20"/>
        <v>3556895</v>
      </c>
      <c r="BA47" s="115">
        <f t="shared" ca="1" si="20"/>
        <v>27273438</v>
      </c>
      <c r="BB47" s="115">
        <f t="shared" ref="AV47:BD75" ca="1" si="38">IFERROR(IF(LEN($C47)=0,"",IF(VLOOKUP($C47,INDIRECT("'"&amp;$H$2&amp;"'!"&amp;"$A$1:$ZZ$999"),MATCH(BB$1,INDIRECT("'"&amp;$H$2&amp;"'!"&amp;"A"&amp;$J$2&amp;":ZZ"&amp;$J$2&amp;""),0),FALSE)="N/F",0,VLOOKUP($C47,INDIRECT("'"&amp;$H$2&amp;"'!"&amp;"$A$1:$ZZ$999"),MATCH(BB$1,INDIRECT("'"&amp;$H$2&amp;"'!"&amp;"A"&amp;$J$2&amp;":ZZ"&amp;$J$2&amp;""),0),FALSE))),"")</f>
        <v>27937670</v>
      </c>
      <c r="BC47" s="115">
        <f t="shared" ca="1" si="38"/>
        <v>4080404</v>
      </c>
      <c r="BD47" s="116">
        <f t="shared" ca="1" si="38"/>
        <v>32960813</v>
      </c>
      <c r="BE47" s="145"/>
      <c r="BF47" s="118" t="str">
        <f t="shared" ca="1" si="21"/>
        <v/>
      </c>
      <c r="BG47" s="118" t="str">
        <f t="shared" ca="1" si="22"/>
        <v/>
      </c>
      <c r="BH47" s="118">
        <f t="shared" ca="1" si="23"/>
        <v>43</v>
      </c>
      <c r="BI47" s="118" t="str">
        <f t="shared" ca="1" si="24"/>
        <v/>
      </c>
      <c r="BK47" s="225" t="s">
        <v>851</v>
      </c>
      <c r="BL47" s="226"/>
      <c r="BM47" s="227"/>
      <c r="BN47" s="148"/>
      <c r="BO47" s="217" t="s">
        <v>791</v>
      </c>
      <c r="BP47" s="218"/>
      <c r="BQ47" s="218"/>
      <c r="BR47" s="218"/>
      <c r="BS47" s="218"/>
      <c r="BT47" s="218"/>
      <c r="BU47" s="218"/>
      <c r="BV47" s="218"/>
      <c r="BW47" s="219"/>
      <c r="BX47" s="148"/>
      <c r="BY47" s="231" t="s">
        <v>797</v>
      </c>
      <c r="BZ47" s="232"/>
      <c r="CA47" s="232"/>
      <c r="CB47" s="232"/>
      <c r="CC47" s="232"/>
      <c r="CD47" s="232"/>
      <c r="CE47" s="232"/>
      <c r="CF47" s="232"/>
      <c r="CG47" s="233"/>
      <c r="CH47" s="127" t="str">
        <f t="shared" si="36"/>
        <v/>
      </c>
      <c r="CI47" s="127" t="str">
        <f t="shared" si="36"/>
        <v/>
      </c>
      <c r="CJ47" s="127" t="str">
        <f t="shared" si="36"/>
        <v/>
      </c>
      <c r="CK47" s="127" t="str">
        <f t="shared" si="36"/>
        <v/>
      </c>
      <c r="CL47" s="127" t="str">
        <f t="shared" si="36"/>
        <v/>
      </c>
      <c r="CM47" s="127" t="str">
        <f t="shared" si="36"/>
        <v/>
      </c>
      <c r="CN47" s="127" t="str">
        <f t="shared" si="36"/>
        <v/>
      </c>
      <c r="CO47" s="127" t="str">
        <f t="shared" si="36"/>
        <v/>
      </c>
      <c r="CP47" s="127" t="str">
        <f t="shared" si="36"/>
        <v/>
      </c>
    </row>
    <row r="48" spans="1:94" ht="12" customHeight="1" x14ac:dyDescent="0.25">
      <c r="A48" s="97">
        <f t="shared" ca="1" si="28"/>
        <v>44</v>
      </c>
      <c r="B48" s="98">
        <f t="shared" ca="1" si="29"/>
        <v>44945.322800925926</v>
      </c>
      <c r="C48" s="99" t="str">
        <f t="shared" ca="1" si="11"/>
        <v>AB-230117-02 LFB-H 2</v>
      </c>
      <c r="D48" s="97">
        <f t="shared" ca="1" si="12"/>
        <v>25</v>
      </c>
      <c r="E48" s="97" t="str">
        <f t="shared" ca="1" si="13"/>
        <v>Z</v>
      </c>
      <c r="F48" s="97" t="str">
        <f t="shared" ca="1" si="14"/>
        <v>QC</v>
      </c>
      <c r="G48" s="100">
        <f t="shared" ca="1" si="30"/>
        <v>168.178</v>
      </c>
      <c r="H48" s="101" t="e">
        <f t="shared" ca="1" si="30"/>
        <v>#N/A</v>
      </c>
      <c r="I48" s="101">
        <f t="shared" ca="1" si="30"/>
        <v>196.167</v>
      </c>
      <c r="J48" s="101">
        <f t="shared" ca="1" si="30"/>
        <v>190.739</v>
      </c>
      <c r="K48" s="101" t="e">
        <f t="shared" ca="1" si="30"/>
        <v>#N/A</v>
      </c>
      <c r="L48" s="101">
        <f t="shared" ca="1" si="30"/>
        <v>188.953</v>
      </c>
      <c r="M48" s="101">
        <f t="shared" ca="1" si="30"/>
        <v>194.708</v>
      </c>
      <c r="N48" s="101" t="e">
        <f t="shared" ca="1" si="30"/>
        <v>#N/A</v>
      </c>
      <c r="O48" s="102">
        <f t="shared" ca="1" si="30"/>
        <v>191.30600000000001</v>
      </c>
      <c r="P48" s="103">
        <f t="shared" ca="1" si="15"/>
        <v>1</v>
      </c>
      <c r="Q48" s="100">
        <f t="shared" ref="Q48:V90" ca="1" si="39">IF(LEN($C48)=0,"",IF($E48="M",INDEX(G$5:G$999,MATCH($C48,$C$5:$C$999,0))*$P48,IF(INDEX(G$5:G$999,MATCH($C48,$C$5:$C$999,0))&gt;Q$2,INDEX(G$5:G$999,MATCH($C48,$C$5:$C$999,0))*$P48,"&lt;MRL")))</f>
        <v>168.178</v>
      </c>
      <c r="R48" s="101" t="e">
        <f t="shared" ca="1" si="39"/>
        <v>#N/A</v>
      </c>
      <c r="S48" s="101">
        <f t="shared" ca="1" si="39"/>
        <v>196.167</v>
      </c>
      <c r="T48" s="101">
        <f t="shared" ca="1" si="39"/>
        <v>190.739</v>
      </c>
      <c r="U48" s="101" t="e">
        <f t="shared" ca="1" si="39"/>
        <v>#N/A</v>
      </c>
      <c r="V48" s="101">
        <f t="shared" ca="1" si="39"/>
        <v>188.953</v>
      </c>
      <c r="W48" s="101">
        <f t="shared" ca="1" si="37"/>
        <v>194.708</v>
      </c>
      <c r="X48" s="101" t="e">
        <f t="shared" ca="1" si="37"/>
        <v>#N/A</v>
      </c>
      <c r="Y48" s="102">
        <f t="shared" ca="1" si="37"/>
        <v>191.30600000000001</v>
      </c>
      <c r="Z48" s="129" t="str">
        <f t="shared" ca="1" si="17"/>
        <v>H 2</v>
      </c>
      <c r="AA48" s="105" t="str">
        <f t="shared" ca="1" si="2"/>
        <v>H 2</v>
      </c>
      <c r="AB48" s="105" t="str">
        <f t="shared" ca="1" si="18"/>
        <v>NA</v>
      </c>
      <c r="AC48" s="97" t="str">
        <f t="shared" ca="1" si="19"/>
        <v>Blank Spike</v>
      </c>
      <c r="AD48" s="106" t="str">
        <f t="shared" ca="1" si="3"/>
        <v>No TrueV!</v>
      </c>
      <c r="AE48" s="106"/>
      <c r="AF48" s="130" t="s">
        <v>858</v>
      </c>
      <c r="AG48" s="131" t="s">
        <v>858</v>
      </c>
      <c r="AH48" s="131" t="s">
        <v>858</v>
      </c>
      <c r="AI48" s="131" t="s">
        <v>858</v>
      </c>
      <c r="AJ48" s="131" t="s">
        <v>858</v>
      </c>
      <c r="AK48" s="131" t="s">
        <v>858</v>
      </c>
      <c r="AL48" s="131" t="s">
        <v>858</v>
      </c>
      <c r="AM48" s="131" t="s">
        <v>858</v>
      </c>
      <c r="AN48" s="132" t="s">
        <v>858</v>
      </c>
      <c r="AO48" s="133"/>
      <c r="AS48" s="69" t="s">
        <v>862</v>
      </c>
      <c r="AT48" s="69"/>
      <c r="AU48" s="113"/>
      <c r="AV48" s="114">
        <f t="shared" ca="1" si="38"/>
        <v>332746</v>
      </c>
      <c r="AW48" s="115">
        <f t="shared" ca="1" si="38"/>
        <v>786185</v>
      </c>
      <c r="AX48" s="115">
        <f t="shared" ca="1" si="38"/>
        <v>1141890</v>
      </c>
      <c r="AY48" s="115">
        <f t="shared" ca="1" si="38"/>
        <v>6097995</v>
      </c>
      <c r="AZ48" s="115">
        <f t="shared" ca="1" si="38"/>
        <v>2698290</v>
      </c>
      <c r="BA48" s="115">
        <f t="shared" ca="1" si="38"/>
        <v>23586649</v>
      </c>
      <c r="BB48" s="115">
        <f t="shared" ca="1" si="38"/>
        <v>27131872</v>
      </c>
      <c r="BC48" s="115">
        <f t="shared" ca="1" si="38"/>
        <v>3069555</v>
      </c>
      <c r="BD48" s="116">
        <f t="shared" ca="1" si="38"/>
        <v>31196287</v>
      </c>
      <c r="BE48" s="145"/>
      <c r="BF48" s="118" t="str">
        <f t="shared" ca="1" si="21"/>
        <v/>
      </c>
      <c r="BG48" s="118">
        <f t="shared" ca="1" si="22"/>
        <v>44</v>
      </c>
      <c r="BH48" s="118" t="str">
        <f t="shared" ca="1" si="23"/>
        <v/>
      </c>
      <c r="BI48" s="118" t="str">
        <f t="shared" ca="1" si="24"/>
        <v/>
      </c>
      <c r="BK48" s="245" t="s">
        <v>799</v>
      </c>
      <c r="BL48" s="235" t="s">
        <v>845</v>
      </c>
      <c r="BM48" s="237" t="s">
        <v>774</v>
      </c>
      <c r="BN48" s="237" t="s">
        <v>806</v>
      </c>
      <c r="BO48" s="239" t="s">
        <v>391</v>
      </c>
      <c r="BP48" s="239" t="s">
        <v>803</v>
      </c>
      <c r="BQ48" s="239" t="s">
        <v>383</v>
      </c>
      <c r="BR48" s="239" t="s">
        <v>396</v>
      </c>
      <c r="BS48" s="239" t="s">
        <v>804</v>
      </c>
      <c r="BT48" s="239" t="s">
        <v>400</v>
      </c>
      <c r="BU48" s="239" t="s">
        <v>398</v>
      </c>
      <c r="BV48" s="239" t="s">
        <v>805</v>
      </c>
      <c r="BW48" s="239" t="s">
        <v>392</v>
      </c>
      <c r="BX48" s="241" t="s">
        <v>816</v>
      </c>
      <c r="BY48" s="243" t="s">
        <v>391</v>
      </c>
      <c r="BZ48" s="239" t="s">
        <v>803</v>
      </c>
      <c r="CA48" s="239" t="s">
        <v>383</v>
      </c>
      <c r="CB48" s="239" t="s">
        <v>396</v>
      </c>
      <c r="CC48" s="239" t="s">
        <v>804</v>
      </c>
      <c r="CD48" s="239" t="s">
        <v>400</v>
      </c>
      <c r="CE48" s="239" t="s">
        <v>398</v>
      </c>
      <c r="CF48" s="239" t="s">
        <v>805</v>
      </c>
      <c r="CG48" s="247" t="s">
        <v>392</v>
      </c>
      <c r="CH48" s="127" t="str">
        <f t="shared" si="36"/>
        <v/>
      </c>
      <c r="CI48" s="127" t="str">
        <f t="shared" si="36"/>
        <v/>
      </c>
      <c r="CJ48" s="127" t="str">
        <f t="shared" si="36"/>
        <v/>
      </c>
      <c r="CK48" s="127" t="str">
        <f t="shared" si="36"/>
        <v/>
      </c>
      <c r="CL48" s="127" t="str">
        <f t="shared" si="36"/>
        <v/>
      </c>
      <c r="CM48" s="127" t="str">
        <f t="shared" si="36"/>
        <v/>
      </c>
      <c r="CN48" s="127" t="str">
        <f t="shared" si="36"/>
        <v/>
      </c>
      <c r="CO48" s="127" t="str">
        <f t="shared" si="36"/>
        <v/>
      </c>
      <c r="CP48" s="127" t="str">
        <f t="shared" si="36"/>
        <v/>
      </c>
    </row>
    <row r="49" spans="1:97" ht="12" customHeight="1" thickBot="1" x14ac:dyDescent="0.3">
      <c r="A49" s="97">
        <f t="shared" ca="1" si="28"/>
        <v>45</v>
      </c>
      <c r="B49" s="98">
        <f t="shared" ca="1" si="29"/>
        <v>44945.341597222221</v>
      </c>
      <c r="C49" s="99" t="str">
        <f t="shared" ca="1" si="11"/>
        <v>AB-230117-02 CCC-H 2</v>
      </c>
      <c r="D49" s="97">
        <f t="shared" ca="1" si="12"/>
        <v>26</v>
      </c>
      <c r="E49" s="97" t="str">
        <f t="shared" ca="1" si="13"/>
        <v>Q</v>
      </c>
      <c r="F49" s="97" t="str">
        <f t="shared" ca="1" si="14"/>
        <v>QC</v>
      </c>
      <c r="G49" s="100">
        <f t="shared" ca="1" si="30"/>
        <v>342.72300000000001</v>
      </c>
      <c r="H49" s="101" t="e">
        <f t="shared" ca="1" si="30"/>
        <v>#N/A</v>
      </c>
      <c r="I49" s="101">
        <f t="shared" ca="1" si="30"/>
        <v>403.86500000000001</v>
      </c>
      <c r="J49" s="101">
        <f t="shared" ref="J49:O91" ca="1" si="40">IF(LEN($C49)=0,"",IF(VLOOKUP($C49,INDIRECT("'"&amp;$G$2&amp;"'!"&amp;"$A$1:$ZZ$999"),MATCH(T$1,INDIRECT("'"&amp;$G$2&amp;"'!"&amp;"A"&amp;$I$2&amp;":ZZ"&amp;$I$2&amp;""),0),FALSE)="N/F",0,VLOOKUP($C49,INDIRECT("'"&amp;$G$2&amp;"'!"&amp;"$A$1:$ZZ$999"),MATCH(T$1,INDIRECT("'"&amp;$G$2&amp;"'!"&amp;"A"&amp;$I$2&amp;":ZZ"&amp;$I$2&amp;""),0),FALSE)))</f>
        <v>379.78500000000003</v>
      </c>
      <c r="K49" s="101" t="e">
        <f t="shared" ca="1" si="40"/>
        <v>#N/A</v>
      </c>
      <c r="L49" s="101">
        <f t="shared" ca="1" si="40"/>
        <v>381.16</v>
      </c>
      <c r="M49" s="101">
        <f t="shared" ca="1" si="40"/>
        <v>387.51600000000002</v>
      </c>
      <c r="N49" s="101" t="e">
        <f t="shared" ca="1" si="40"/>
        <v>#N/A</v>
      </c>
      <c r="O49" s="102">
        <f t="shared" ca="1" si="40"/>
        <v>380.815</v>
      </c>
      <c r="P49" s="103">
        <f t="shared" ca="1" si="15"/>
        <v>1</v>
      </c>
      <c r="Q49" s="100">
        <f t="shared" ca="1" si="39"/>
        <v>342.72300000000001</v>
      </c>
      <c r="R49" s="101" t="e">
        <f t="shared" ca="1" si="39"/>
        <v>#N/A</v>
      </c>
      <c r="S49" s="101">
        <f t="shared" ca="1" si="39"/>
        <v>403.86500000000001</v>
      </c>
      <c r="T49" s="101">
        <f t="shared" ca="1" si="39"/>
        <v>379.78500000000003</v>
      </c>
      <c r="U49" s="101" t="e">
        <f t="shared" ca="1" si="39"/>
        <v>#N/A</v>
      </c>
      <c r="V49" s="101">
        <f t="shared" ca="1" si="39"/>
        <v>381.16</v>
      </c>
      <c r="W49" s="101">
        <f t="shared" ca="1" si="37"/>
        <v>387.51600000000002</v>
      </c>
      <c r="X49" s="101" t="e">
        <f t="shared" ca="1" si="37"/>
        <v>#N/A</v>
      </c>
      <c r="Y49" s="102">
        <f t="shared" ca="1" si="37"/>
        <v>380.815</v>
      </c>
      <c r="Z49" s="129">
        <f t="shared" ca="1" si="17"/>
        <v>2</v>
      </c>
      <c r="AA49" s="105" t="str">
        <f t="shared" ca="1" si="2"/>
        <v>02</v>
      </c>
      <c r="AB49" s="105" t="str">
        <f t="shared" ca="1" si="18"/>
        <v>NA</v>
      </c>
      <c r="AC49" s="97" t="str">
        <f t="shared" ca="1" si="19"/>
        <v>CCC</v>
      </c>
      <c r="AD49" s="106" t="str">
        <f t="shared" ca="1" si="3"/>
        <v/>
      </c>
      <c r="AE49" s="106"/>
      <c r="AF49" s="130" t="s">
        <v>858</v>
      </c>
      <c r="AG49" s="131" t="s">
        <v>858</v>
      </c>
      <c r="AH49" s="131" t="s">
        <v>858</v>
      </c>
      <c r="AI49" s="131" t="s">
        <v>858</v>
      </c>
      <c r="AJ49" s="131" t="s">
        <v>858</v>
      </c>
      <c r="AK49" s="131" t="s">
        <v>858</v>
      </c>
      <c r="AL49" s="131" t="s">
        <v>858</v>
      </c>
      <c r="AM49" s="131" t="s">
        <v>858</v>
      </c>
      <c r="AN49" s="132" t="s">
        <v>858</v>
      </c>
      <c r="AO49" s="133"/>
      <c r="AS49" s="69"/>
      <c r="AT49" s="69"/>
      <c r="AU49" s="113"/>
      <c r="AV49" s="114">
        <f t="shared" ca="1" si="38"/>
        <v>329585</v>
      </c>
      <c r="AW49" s="115">
        <f t="shared" ca="1" si="38"/>
        <v>687121</v>
      </c>
      <c r="AX49" s="115">
        <f t="shared" ca="1" si="38"/>
        <v>1089784</v>
      </c>
      <c r="AY49" s="115">
        <f t="shared" ca="1" si="38"/>
        <v>5777486</v>
      </c>
      <c r="AZ49" s="115">
        <f t="shared" ca="1" si="38"/>
        <v>2292144</v>
      </c>
      <c r="BA49" s="115">
        <f t="shared" ca="1" si="38"/>
        <v>20239051</v>
      </c>
      <c r="BB49" s="115">
        <f t="shared" ca="1" si="38"/>
        <v>22720073</v>
      </c>
      <c r="BC49" s="115">
        <f t="shared" ca="1" si="38"/>
        <v>2438598</v>
      </c>
      <c r="BD49" s="116">
        <f t="shared" ca="1" si="38"/>
        <v>25113502</v>
      </c>
      <c r="BE49" s="145"/>
      <c r="BF49" s="118">
        <f t="shared" ca="1" si="21"/>
        <v>45</v>
      </c>
      <c r="BG49" s="118" t="str">
        <f t="shared" ca="1" si="22"/>
        <v/>
      </c>
      <c r="BH49" s="118" t="str">
        <f t="shared" ca="1" si="23"/>
        <v/>
      </c>
      <c r="BI49" s="118" t="str">
        <f t="shared" ca="1" si="24"/>
        <v/>
      </c>
      <c r="BK49" s="246"/>
      <c r="BL49" s="236"/>
      <c r="BM49" s="238"/>
      <c r="BN49" s="238"/>
      <c r="BO49" s="240"/>
      <c r="BP49" s="240"/>
      <c r="BQ49" s="240"/>
      <c r="BR49" s="240"/>
      <c r="BS49" s="240"/>
      <c r="BT49" s="240"/>
      <c r="BU49" s="240"/>
      <c r="BV49" s="240"/>
      <c r="BW49" s="240"/>
      <c r="BX49" s="242"/>
      <c r="BY49" s="244"/>
      <c r="BZ49" s="240"/>
      <c r="CA49" s="240"/>
      <c r="CB49" s="240"/>
      <c r="CC49" s="240"/>
      <c r="CD49" s="240"/>
      <c r="CE49" s="240"/>
      <c r="CF49" s="240"/>
      <c r="CG49" s="248"/>
      <c r="CH49" s="127" t="str">
        <f t="shared" si="36"/>
        <v/>
      </c>
      <c r="CI49" s="127" t="str">
        <f t="shared" si="36"/>
        <v/>
      </c>
      <c r="CJ49" s="127" t="str">
        <f t="shared" si="36"/>
        <v/>
      </c>
      <c r="CK49" s="127" t="str">
        <f t="shared" si="36"/>
        <v/>
      </c>
      <c r="CL49" s="127" t="str">
        <f t="shared" si="36"/>
        <v/>
      </c>
      <c r="CM49" s="127" t="str">
        <f t="shared" si="36"/>
        <v/>
      </c>
      <c r="CN49" s="127" t="str">
        <f t="shared" si="36"/>
        <v/>
      </c>
      <c r="CO49" s="127" t="str">
        <f t="shared" si="36"/>
        <v/>
      </c>
      <c r="CP49" s="127" t="str">
        <f t="shared" si="36"/>
        <v/>
      </c>
    </row>
    <row r="50" spans="1:97" x14ac:dyDescent="0.25">
      <c r="A50" s="97">
        <f t="shared" ca="1" si="28"/>
        <v>46</v>
      </c>
      <c r="B50" s="98">
        <f t="shared" ca="1" si="29"/>
        <v>44945.36041666667</v>
      </c>
      <c r="C50" s="99" t="str">
        <f t="shared" ca="1" si="11"/>
        <v>AB-230117-02 LFSM-H 1 @5</v>
      </c>
      <c r="D50" s="97">
        <f t="shared" ca="1" si="12"/>
        <v>27</v>
      </c>
      <c r="E50" s="97" t="str">
        <f t="shared" ca="1" si="13"/>
        <v>S</v>
      </c>
      <c r="F50" s="97" t="str">
        <f t="shared" ca="1" si="14"/>
        <v>QC</v>
      </c>
      <c r="G50" s="100">
        <f t="shared" ref="G50:L113" ca="1" si="41">IF(LEN($C50)=0,"",IF(VLOOKUP($C50,INDIRECT("'"&amp;$G$2&amp;"'!"&amp;"$A$1:$ZZ$999"),MATCH(Q$1,INDIRECT("'"&amp;$G$2&amp;"'!"&amp;"A"&amp;$I$2&amp;":ZZ"&amp;$I$2&amp;""),0),FALSE)="N/F",0,VLOOKUP($C50,INDIRECT("'"&amp;$G$2&amp;"'!"&amp;"$A$1:$ZZ$999"),MATCH(Q$1,INDIRECT("'"&amp;$G$2&amp;"'!"&amp;"A"&amp;$I$2&amp;":ZZ"&amp;$I$2&amp;""),0),FALSE)))</f>
        <v>570.42600000000004</v>
      </c>
      <c r="H50" s="101" t="e">
        <f t="shared" ca="1" si="41"/>
        <v>#N/A</v>
      </c>
      <c r="I50" s="101">
        <f t="shared" ca="1" si="41"/>
        <v>197.79599999999999</v>
      </c>
      <c r="J50" s="101">
        <f t="shared" ca="1" si="40"/>
        <v>197.56100000000001</v>
      </c>
      <c r="K50" s="101" t="e">
        <f t="shared" ca="1" si="40"/>
        <v>#N/A</v>
      </c>
      <c r="L50" s="101">
        <f t="shared" ca="1" si="40"/>
        <v>202.268</v>
      </c>
      <c r="M50" s="101">
        <f t="shared" ca="1" si="40"/>
        <v>209.36500000000001</v>
      </c>
      <c r="N50" s="101" t="e">
        <f t="shared" ca="1" si="40"/>
        <v>#N/A</v>
      </c>
      <c r="O50" s="102">
        <f t="shared" ca="1" si="40"/>
        <v>212.68</v>
      </c>
      <c r="P50" s="103">
        <f t="shared" ca="1" si="15"/>
        <v>1</v>
      </c>
      <c r="Q50" s="100">
        <f t="shared" ca="1" si="39"/>
        <v>570.42600000000004</v>
      </c>
      <c r="R50" s="101" t="e">
        <f t="shared" ca="1" si="39"/>
        <v>#N/A</v>
      </c>
      <c r="S50" s="101">
        <f t="shared" ca="1" si="39"/>
        <v>197.79599999999999</v>
      </c>
      <c r="T50" s="101">
        <f t="shared" ca="1" si="39"/>
        <v>197.56100000000001</v>
      </c>
      <c r="U50" s="101" t="e">
        <f t="shared" ca="1" si="39"/>
        <v>#N/A</v>
      </c>
      <c r="V50" s="101">
        <f t="shared" ca="1" si="39"/>
        <v>202.268</v>
      </c>
      <c r="W50" s="101">
        <f t="shared" ca="1" si="37"/>
        <v>209.36500000000001</v>
      </c>
      <c r="X50" s="101" t="e">
        <f t="shared" ca="1" si="37"/>
        <v>#N/A</v>
      </c>
      <c r="Y50" s="102">
        <f t="shared" ca="1" si="37"/>
        <v>212.68</v>
      </c>
      <c r="Z50" s="129" t="str">
        <f t="shared" ca="1" si="17"/>
        <v>H 1 @5</v>
      </c>
      <c r="AA50" s="105" t="str">
        <f t="shared" ca="1" si="2"/>
        <v>NA</v>
      </c>
      <c r="AB50" s="105" t="str">
        <f t="shared" ca="1" si="18"/>
        <v>H 1 @5</v>
      </c>
      <c r="AC50" s="97" t="str">
        <f t="shared" ca="1" si="19"/>
        <v>Sample Spike</v>
      </c>
      <c r="AD50" s="106" t="str">
        <f t="shared" ca="1" si="3"/>
        <v>No TrueV!</v>
      </c>
      <c r="AE50" s="106"/>
      <c r="AF50" s="130" t="s">
        <v>704</v>
      </c>
      <c r="AG50" s="131" t="s">
        <v>704</v>
      </c>
      <c r="AH50" s="131" t="s">
        <v>704</v>
      </c>
      <c r="AI50" s="131" t="s">
        <v>704</v>
      </c>
      <c r="AJ50" s="131" t="s">
        <v>858</v>
      </c>
      <c r="AK50" s="131" t="s">
        <v>858</v>
      </c>
      <c r="AL50" s="131" t="s">
        <v>858</v>
      </c>
      <c r="AM50" s="131" t="s">
        <v>858</v>
      </c>
      <c r="AN50" s="132" t="s">
        <v>858</v>
      </c>
      <c r="AO50" s="133"/>
      <c r="AS50" s="69"/>
      <c r="AT50" s="69"/>
      <c r="AU50" s="113"/>
      <c r="AV50" s="114" t="str">
        <f t="shared" ca="1" si="38"/>
        <v/>
      </c>
      <c r="AW50" s="115" t="str">
        <f t="shared" ca="1" si="38"/>
        <v/>
      </c>
      <c r="AX50" s="115" t="str">
        <f t="shared" ca="1" si="38"/>
        <v/>
      </c>
      <c r="AY50" s="115" t="str">
        <f t="shared" ca="1" si="38"/>
        <v/>
      </c>
      <c r="AZ50" s="115" t="str">
        <f t="shared" ca="1" si="38"/>
        <v/>
      </c>
      <c r="BA50" s="115" t="str">
        <f t="shared" ca="1" si="38"/>
        <v/>
      </c>
      <c r="BB50" s="115" t="str">
        <f t="shared" ca="1" si="38"/>
        <v/>
      </c>
      <c r="BC50" s="115" t="str">
        <f t="shared" ca="1" si="38"/>
        <v/>
      </c>
      <c r="BD50" s="116" t="str">
        <f t="shared" ca="1" si="38"/>
        <v/>
      </c>
      <c r="BE50" s="145"/>
      <c r="BF50" s="118" t="str">
        <f t="shared" ca="1" si="21"/>
        <v/>
      </c>
      <c r="BG50" s="118" t="str">
        <f t="shared" ca="1" si="22"/>
        <v/>
      </c>
      <c r="BH50" s="118" t="str">
        <f t="shared" ca="1" si="23"/>
        <v/>
      </c>
      <c r="BI50" s="118">
        <f t="shared" ca="1" si="24"/>
        <v>46</v>
      </c>
      <c r="BK50" s="119">
        <f ca="1">IF(LEN($BL50)=0,"",INDEX($A$5:$A$999,MATCH($BL50,$C$5:$C$999,0)))</f>
        <v>15</v>
      </c>
      <c r="BL50" s="120" t="str">
        <f ca="1">IFERROR(INDEX($C$5:$C$999,MATCH(SMALL($BG$5:$BG$999,ROWS($BL$50:$BL50)),$BG$5:$BG$999,0)),"")</f>
        <v>AB-230117-02 LRB 1</v>
      </c>
      <c r="BM50" s="121" t="str">
        <f t="shared" ref="BM50:BM90" ca="1" si="42">IF(LEN($BL50)=0,"",INDEX($E$5:$E$999,MATCH($BL50,$C$5:$C$999,0)))</f>
        <v>K</v>
      </c>
      <c r="BN50" s="121">
        <f t="shared" ref="BN50:BN90" ca="1" si="43">IF(LEN($BL50)=0,"",INDEX(P$5:P$999,MATCH($BL50,$C$5:$C$999,0)))</f>
        <v>1</v>
      </c>
      <c r="BO50" s="122">
        <f t="shared" ref="BO50:BW78" ca="1" si="44">IF(LEN($BL50)=0,"",INDEX(G$5:G$999,MATCH($BL50,$C$5:$C$999,0)))</f>
        <v>0</v>
      </c>
      <c r="BP50" s="122" t="e">
        <f t="shared" ca="1" si="44"/>
        <v>#N/A</v>
      </c>
      <c r="BQ50" s="122">
        <f t="shared" ca="1" si="44"/>
        <v>1.125</v>
      </c>
      <c r="BR50" s="122">
        <f t="shared" ca="1" si="44"/>
        <v>0</v>
      </c>
      <c r="BS50" s="122" t="e">
        <f t="shared" ca="1" si="44"/>
        <v>#N/A</v>
      </c>
      <c r="BT50" s="122">
        <f t="shared" ca="1" si="44"/>
        <v>3.5369999999999999</v>
      </c>
      <c r="BU50" s="122">
        <f t="shared" ca="1" si="44"/>
        <v>4.5650000000000004</v>
      </c>
      <c r="BV50" s="122" t="e">
        <f t="shared" ca="1" si="44"/>
        <v>#N/A</v>
      </c>
      <c r="BW50" s="122">
        <f t="shared" ca="1" si="44"/>
        <v>4.6509999999999998</v>
      </c>
      <c r="BX50" s="149" t="str">
        <f t="shared" ref="BX50:BX90" ca="1" si="45">IF(LEN($BL50)=0,"",INDEX($Z$5:$Z$999,MATCH($BL50,$C$5:$C$999,0)))</f>
        <v>NA</v>
      </c>
      <c r="BY50" s="124" t="str">
        <f t="shared" ref="BY50:CG65" ca="1" si="46">IFERROR(IF($BM50="D",IF(ISNUMBER(VALUE(MID(LEFT($BL50,FIND("-LD",$BL50)-1),1,LEN($BL50)))),IF(AND($BW$2="ON",BO50&lt;Q$2,INDEX(G$5:G$999,MATCH(VALUE(MID(LEFT($BL50,FIND("-LD",$BL50)-1),1,LEN($BL50))),$C$5:$C$999,0))&lt;Q$2),"&lt;MRL",ABS((BO50-INDEX(G$5:G$999,MATCH(VALUE(MID(LEFT($BL50,FIND("-LD",$BL50)-1),1,LEN($BL50))),$C$5:$C$999,0)))/(AVERAGE(BO50,INDEX(G$5:G$999,MATCH(VALUE(MID(LEFT($BL50,FIND("-LD",$BL50)-1),1,LEN($BL50))),$C$5:$C$999,0)))))),IF(AND($BW$2="ON",BO50&lt;Q$2,INDEX(G$5:G$999,MATCH(MID(LEFT($BL50,FIND("-LD",$BL50)-1),1,LEN($BL50)),$C$5:$C$999,0))&lt;Q$2),"&lt;MRL",ABS((BO50-INDEX(G$5:G$999,MATCH(MID(LEFT($BL50,FIND("-LD",$BL50)-1),1,LEN($BL50)),$C$5:$C$999,0)))/(AVERAGE(BO50,INDEX(G$5:G$999,MATCH(MID(LEFT($BL50,FIND("-LD",$BL50)-1),1,LEN($BL50)),$C$5:$C$999,0))))))),IF($BM50="K","",IF($BM50="M",IF(AND($BW$2="ON",BO50&lt;Q$2,$BX50&lt;Q$2),"&lt;MRL",BO50/IF($BX50=0,1,$BX50)),IF($BM50="Q",BO50/$BX50,IF($BM50="S",IF(ISNUMBER(VALUE(MID(LEFT($BL50,FIND("-LFSM",$BL50)-1),1,LEN($BL50)))),(BO50-(INDEX(G$5:G$999,MATCH(VALUE(MID(LEFT($BL50,FIND("-LFSM",$BL50)-1),1,LEN($BL50))),$C$5:$C$999,0))))/$BX50,(BO50-(INDEX(G$5:G$999,MATCH(MID(LEFT($BL50,FIND("-LFSM",$BL50)-1),1,LEN($BL50)),$C$5:$C$999,0))))/$BX50),IF($BM50="Z",IF($BM49="K",ABS(BO50-BO49)/$BX50,IF($BM48="K",ABS(BO50-BO48)/$BX50,IF($BM47="K",ABS(BO50-BO47)/$BX50,IF($BM46="K",ABS(BO50-BO46)/$BX50,IF($BM51="K",ABS(BO50-BO51)/$BX50,""))))),"")))))),"")</f>
        <v/>
      </c>
      <c r="BZ50" s="125" t="str">
        <f t="shared" ca="1" si="46"/>
        <v/>
      </c>
      <c r="CA50" s="125" t="str">
        <f t="shared" ca="1" si="46"/>
        <v/>
      </c>
      <c r="CB50" s="125" t="str">
        <f t="shared" ca="1" si="46"/>
        <v/>
      </c>
      <c r="CC50" s="125" t="str">
        <f t="shared" ca="1" si="46"/>
        <v/>
      </c>
      <c r="CD50" s="125" t="str">
        <f t="shared" ca="1" si="46"/>
        <v/>
      </c>
      <c r="CE50" s="125" t="str">
        <f t="shared" ca="1" si="46"/>
        <v/>
      </c>
      <c r="CF50" s="125" t="str">
        <f t="shared" ca="1" si="46"/>
        <v/>
      </c>
      <c r="CG50" s="126" t="str">
        <f t="shared" ca="1" si="46"/>
        <v/>
      </c>
      <c r="CH50" s="127" t="str">
        <f t="shared" ca="1" si="36"/>
        <v/>
      </c>
      <c r="CI50" s="127" t="str">
        <f t="shared" ca="1" si="36"/>
        <v/>
      </c>
      <c r="CJ50" s="127" t="str">
        <f t="shared" ca="1" si="36"/>
        <v/>
      </c>
      <c r="CK50" s="127" t="str">
        <f t="shared" ca="1" si="36"/>
        <v/>
      </c>
      <c r="CL50" s="127" t="str">
        <f t="shared" ca="1" si="36"/>
        <v/>
      </c>
      <c r="CM50" s="127" t="str">
        <f t="shared" ca="1" si="36"/>
        <v>FAIL</v>
      </c>
      <c r="CN50" s="127" t="str">
        <f t="shared" ca="1" si="36"/>
        <v>FAIL</v>
      </c>
      <c r="CO50" s="127" t="str">
        <f t="shared" ca="1" si="36"/>
        <v/>
      </c>
      <c r="CP50" s="127" t="str">
        <f t="shared" ca="1" si="36"/>
        <v>FAIL</v>
      </c>
      <c r="CS50" s="128" t="s">
        <v>887</v>
      </c>
    </row>
    <row r="51" spans="1:97" x14ac:dyDescent="0.25">
      <c r="A51" s="97">
        <f t="shared" ca="1" si="28"/>
        <v>47</v>
      </c>
      <c r="B51" s="98">
        <f t="shared" ca="1" si="29"/>
        <v>44945.398043981484</v>
      </c>
      <c r="C51" s="99" t="str">
        <f t="shared" ca="1" si="11"/>
        <v>WO-23003-21-A-1</v>
      </c>
      <c r="D51" s="97">
        <f t="shared" ca="1" si="12"/>
        <v>28</v>
      </c>
      <c r="E51" s="97" t="str">
        <f t="shared" ca="1" si="13"/>
        <v>U</v>
      </c>
      <c r="F51" s="97" t="str">
        <f t="shared" ca="1" si="14"/>
        <v/>
      </c>
      <c r="G51" s="100">
        <f t="shared" ca="1" si="41"/>
        <v>0</v>
      </c>
      <c r="H51" s="101" t="e">
        <f t="shared" ca="1" si="41"/>
        <v>#N/A</v>
      </c>
      <c r="I51" s="101">
        <f t="shared" ca="1" si="41"/>
        <v>1.109</v>
      </c>
      <c r="J51" s="101">
        <f t="shared" ca="1" si="40"/>
        <v>1.0549999999999999</v>
      </c>
      <c r="K51" s="101" t="e">
        <f t="shared" ca="1" si="40"/>
        <v>#N/A</v>
      </c>
      <c r="L51" s="101">
        <f t="shared" ca="1" si="40"/>
        <v>1.8979999999999999</v>
      </c>
      <c r="M51" s="101">
        <f t="shared" ca="1" si="40"/>
        <v>2.5379999999999998</v>
      </c>
      <c r="N51" s="101" t="e">
        <f t="shared" ca="1" si="40"/>
        <v>#N/A</v>
      </c>
      <c r="O51" s="102">
        <f t="shared" ca="1" si="40"/>
        <v>3.141</v>
      </c>
      <c r="P51" s="103">
        <f t="shared" ca="1" si="15"/>
        <v>1</v>
      </c>
      <c r="Q51" s="100" t="str">
        <f t="shared" ca="1" si="39"/>
        <v>&lt;MRL</v>
      </c>
      <c r="R51" s="101" t="e">
        <f t="shared" ca="1" si="39"/>
        <v>#N/A</v>
      </c>
      <c r="S51" s="101" t="str">
        <f t="shared" ca="1" si="39"/>
        <v>&lt;MRL</v>
      </c>
      <c r="T51" s="101" t="str">
        <f t="shared" ca="1" si="39"/>
        <v>&lt;MRL</v>
      </c>
      <c r="U51" s="101" t="e">
        <f t="shared" ca="1" si="39"/>
        <v>#N/A</v>
      </c>
      <c r="V51" s="101" t="str">
        <f t="shared" ca="1" si="39"/>
        <v>&lt;MRL</v>
      </c>
      <c r="W51" s="101" t="str">
        <f t="shared" ca="1" si="37"/>
        <v>&lt;MRL</v>
      </c>
      <c r="X51" s="101" t="e">
        <f t="shared" ca="1" si="37"/>
        <v>#N/A</v>
      </c>
      <c r="Y51" s="102" t="str">
        <f t="shared" ca="1" si="37"/>
        <v>&lt;MRL</v>
      </c>
      <c r="Z51" s="129" t="str">
        <f t="shared" ca="1" si="17"/>
        <v>NA</v>
      </c>
      <c r="AA51" s="105" t="str">
        <f t="shared" ca="1" si="2"/>
        <v>NA</v>
      </c>
      <c r="AB51" s="105" t="str">
        <f t="shared" ca="1" si="18"/>
        <v>NA</v>
      </c>
      <c r="AC51" s="97" t="str">
        <f t="shared" ca="1" si="19"/>
        <v>Unknown</v>
      </c>
      <c r="AD51" s="106" t="str">
        <f t="shared" ca="1" si="3"/>
        <v/>
      </c>
      <c r="AE51" s="106"/>
      <c r="AF51" s="130" t="s">
        <v>858</v>
      </c>
      <c r="AG51" s="131" t="s">
        <v>858</v>
      </c>
      <c r="AH51" s="131" t="s">
        <v>858</v>
      </c>
      <c r="AI51" s="131" t="s">
        <v>858</v>
      </c>
      <c r="AJ51" s="131" t="s">
        <v>858</v>
      </c>
      <c r="AK51" s="131" t="s">
        <v>858</v>
      </c>
      <c r="AL51" s="131" t="s">
        <v>858</v>
      </c>
      <c r="AM51" s="131" t="s">
        <v>858</v>
      </c>
      <c r="AN51" s="132" t="s">
        <v>858</v>
      </c>
      <c r="AO51" s="133"/>
      <c r="AS51" s="69"/>
      <c r="AT51" s="69"/>
      <c r="AU51" s="113"/>
      <c r="AV51" s="114">
        <f t="shared" ca="1" si="38"/>
        <v>280253</v>
      </c>
      <c r="AW51" s="115">
        <f t="shared" ca="1" si="38"/>
        <v>697557</v>
      </c>
      <c r="AX51" s="115">
        <f t="shared" ca="1" si="38"/>
        <v>1114067</v>
      </c>
      <c r="AY51" s="115">
        <f t="shared" ca="1" si="38"/>
        <v>6276252</v>
      </c>
      <c r="AZ51" s="115">
        <f t="shared" ca="1" si="38"/>
        <v>3199409</v>
      </c>
      <c r="BA51" s="115">
        <f t="shared" ca="1" si="38"/>
        <v>26868769</v>
      </c>
      <c r="BB51" s="115">
        <f t="shared" ca="1" si="38"/>
        <v>21316953</v>
      </c>
      <c r="BC51" s="115">
        <f t="shared" ca="1" si="38"/>
        <v>2063733</v>
      </c>
      <c r="BD51" s="116">
        <f t="shared" ca="1" si="38"/>
        <v>36473897</v>
      </c>
      <c r="BE51" s="145"/>
      <c r="BF51" s="118" t="str">
        <f t="shared" ca="1" si="21"/>
        <v/>
      </c>
      <c r="BG51" s="118" t="str">
        <f t="shared" ca="1" si="22"/>
        <v/>
      </c>
      <c r="BH51" s="118" t="str">
        <f t="shared" ca="1" si="23"/>
        <v/>
      </c>
      <c r="BI51" s="118" t="str">
        <f t="shared" ca="1" si="24"/>
        <v/>
      </c>
      <c r="BK51" s="119">
        <f t="shared" ref="BK51:BK90" ca="1" si="47">IF(LEN($BL51)=0,"",INDEX($A$5:$A$999,MATCH($BL51,$C$5:$C$999,0)))</f>
        <v>16</v>
      </c>
      <c r="BL51" s="120" t="str">
        <f ca="1">IFERROR(INDEX($C$5:$C$999,MATCH(SMALL($BG$5:$BG$999,ROWS($BL$50:$BL51)),$BG$5:$BG$999,0)),"")</f>
        <v>AB-230117-02 LFB-H 1</v>
      </c>
      <c r="BM51" s="121" t="str">
        <f t="shared" ca="1" si="42"/>
        <v>Z</v>
      </c>
      <c r="BN51" s="121">
        <f t="shared" ca="1" si="43"/>
        <v>1</v>
      </c>
      <c r="BO51" s="122">
        <f t="shared" ca="1" si="44"/>
        <v>183.48500000000001</v>
      </c>
      <c r="BP51" s="122" t="e">
        <f t="shared" ca="1" si="44"/>
        <v>#N/A</v>
      </c>
      <c r="BQ51" s="122">
        <f t="shared" ca="1" si="44"/>
        <v>178.38399999999999</v>
      </c>
      <c r="BR51" s="122">
        <f t="shared" ca="1" si="44"/>
        <v>194.20599999999999</v>
      </c>
      <c r="BS51" s="122" t="e">
        <f t="shared" ca="1" si="44"/>
        <v>#N/A</v>
      </c>
      <c r="BT51" s="122">
        <f t="shared" ca="1" si="44"/>
        <v>198.792</v>
      </c>
      <c r="BU51" s="122">
        <f t="shared" ca="1" si="44"/>
        <v>204.98099999999999</v>
      </c>
      <c r="BV51" s="122" t="e">
        <f t="shared" ca="1" si="44"/>
        <v>#N/A</v>
      </c>
      <c r="BW51" s="122">
        <f t="shared" ca="1" si="44"/>
        <v>191.80199999999999</v>
      </c>
      <c r="BX51" s="149" t="str">
        <f t="shared" ca="1" si="45"/>
        <v>H 1</v>
      </c>
      <c r="BY51" s="124" t="str">
        <f t="shared" ca="1" si="46"/>
        <v/>
      </c>
      <c r="BZ51" s="125" t="str">
        <f t="shared" ca="1" si="46"/>
        <v/>
      </c>
      <c r="CA51" s="125" t="str">
        <f t="shared" ca="1" si="46"/>
        <v/>
      </c>
      <c r="CB51" s="125" t="str">
        <f t="shared" ca="1" si="46"/>
        <v/>
      </c>
      <c r="CC51" s="125" t="str">
        <f t="shared" ca="1" si="46"/>
        <v/>
      </c>
      <c r="CD51" s="125" t="str">
        <f t="shared" ca="1" si="46"/>
        <v/>
      </c>
      <c r="CE51" s="125" t="str">
        <f t="shared" ca="1" si="46"/>
        <v/>
      </c>
      <c r="CF51" s="125" t="str">
        <f t="shared" ca="1" si="46"/>
        <v/>
      </c>
      <c r="CG51" s="126" t="str">
        <f t="shared" ca="1" si="46"/>
        <v/>
      </c>
      <c r="CH51" s="127" t="str">
        <f t="shared" ca="1" si="36"/>
        <v/>
      </c>
      <c r="CI51" s="127" t="str">
        <f t="shared" ca="1" si="36"/>
        <v/>
      </c>
      <c r="CJ51" s="127" t="str">
        <f t="shared" ca="1" si="36"/>
        <v/>
      </c>
      <c r="CK51" s="127" t="str">
        <f t="shared" ca="1" si="36"/>
        <v/>
      </c>
      <c r="CL51" s="127" t="str">
        <f t="shared" ca="1" si="36"/>
        <v/>
      </c>
      <c r="CM51" s="127" t="str">
        <f t="shared" ca="1" si="36"/>
        <v/>
      </c>
      <c r="CN51" s="127" t="str">
        <f t="shared" ca="1" si="36"/>
        <v/>
      </c>
      <c r="CO51" s="127" t="str">
        <f t="shared" ca="1" si="36"/>
        <v/>
      </c>
      <c r="CP51" s="127" t="str">
        <f t="shared" ca="1" si="36"/>
        <v/>
      </c>
    </row>
    <row r="52" spans="1:97" x14ac:dyDescent="0.25">
      <c r="A52" s="97">
        <f t="shared" ca="1" si="28"/>
        <v>48</v>
      </c>
      <c r="B52" s="98">
        <f t="shared" ca="1" si="29"/>
        <v>44945.41684027778</v>
      </c>
      <c r="C52" s="99" t="str">
        <f t="shared" ca="1" si="11"/>
        <v>WO-23003-22-A-1</v>
      </c>
      <c r="D52" s="97">
        <f t="shared" ca="1" si="12"/>
        <v>31</v>
      </c>
      <c r="E52" s="97" t="str">
        <f t="shared" ca="1" si="13"/>
        <v>U</v>
      </c>
      <c r="F52" s="97" t="str">
        <f t="shared" ca="1" si="14"/>
        <v/>
      </c>
      <c r="G52" s="100">
        <f t="shared" ca="1" si="41"/>
        <v>0</v>
      </c>
      <c r="H52" s="101" t="e">
        <f t="shared" ca="1" si="41"/>
        <v>#N/A</v>
      </c>
      <c r="I52" s="101">
        <f t="shared" ca="1" si="41"/>
        <v>0</v>
      </c>
      <c r="J52" s="101">
        <f t="shared" ca="1" si="40"/>
        <v>0</v>
      </c>
      <c r="K52" s="101" t="e">
        <f t="shared" ca="1" si="40"/>
        <v>#N/A</v>
      </c>
      <c r="L52" s="101">
        <f t="shared" ca="1" si="40"/>
        <v>0.66500000000000004</v>
      </c>
      <c r="M52" s="101">
        <f t="shared" ca="1" si="40"/>
        <v>0.60099999999999998</v>
      </c>
      <c r="N52" s="101" t="e">
        <f t="shared" ca="1" si="40"/>
        <v>#N/A</v>
      </c>
      <c r="O52" s="102">
        <f t="shared" ca="1" si="40"/>
        <v>0.81200000000000006</v>
      </c>
      <c r="P52" s="103">
        <f t="shared" ca="1" si="15"/>
        <v>1</v>
      </c>
      <c r="Q52" s="100" t="str">
        <f t="shared" ca="1" si="39"/>
        <v>&lt;MRL</v>
      </c>
      <c r="R52" s="101" t="e">
        <f t="shared" ca="1" si="39"/>
        <v>#N/A</v>
      </c>
      <c r="S52" s="101" t="str">
        <f t="shared" ca="1" si="39"/>
        <v>&lt;MRL</v>
      </c>
      <c r="T52" s="101" t="str">
        <f t="shared" ca="1" si="39"/>
        <v>&lt;MRL</v>
      </c>
      <c r="U52" s="101" t="e">
        <f t="shared" ca="1" si="39"/>
        <v>#N/A</v>
      </c>
      <c r="V52" s="101" t="str">
        <f t="shared" ca="1" si="39"/>
        <v>&lt;MRL</v>
      </c>
      <c r="W52" s="101" t="str">
        <f t="shared" ca="1" si="37"/>
        <v>&lt;MRL</v>
      </c>
      <c r="X52" s="101" t="e">
        <f t="shared" ca="1" si="37"/>
        <v>#N/A</v>
      </c>
      <c r="Y52" s="102" t="str">
        <f t="shared" ca="1" si="37"/>
        <v>&lt;MRL</v>
      </c>
      <c r="Z52" s="129" t="str">
        <f t="shared" ca="1" si="17"/>
        <v>NA</v>
      </c>
      <c r="AA52" s="105" t="str">
        <f t="shared" ca="1" si="2"/>
        <v>NA</v>
      </c>
      <c r="AB52" s="105" t="str">
        <f t="shared" ca="1" si="18"/>
        <v>NA</v>
      </c>
      <c r="AC52" s="97" t="str">
        <f t="shared" ca="1" si="19"/>
        <v>Unknown</v>
      </c>
      <c r="AD52" s="106" t="str">
        <f t="shared" ca="1" si="3"/>
        <v/>
      </c>
      <c r="AE52" s="106"/>
      <c r="AF52" s="130" t="s">
        <v>858</v>
      </c>
      <c r="AG52" s="131" t="s">
        <v>858</v>
      </c>
      <c r="AH52" s="131" t="s">
        <v>858</v>
      </c>
      <c r="AI52" s="131" t="s">
        <v>858</v>
      </c>
      <c r="AJ52" s="131" t="s">
        <v>858</v>
      </c>
      <c r="AK52" s="131" t="s">
        <v>858</v>
      </c>
      <c r="AL52" s="131" t="s">
        <v>858</v>
      </c>
      <c r="AM52" s="131" t="s">
        <v>858</v>
      </c>
      <c r="AN52" s="132" t="s">
        <v>858</v>
      </c>
      <c r="AO52" s="133"/>
      <c r="AS52" s="69"/>
      <c r="AT52" s="69"/>
      <c r="AU52" s="113"/>
      <c r="AV52" s="114">
        <f t="shared" ca="1" si="38"/>
        <v>330967</v>
      </c>
      <c r="AW52" s="115">
        <f t="shared" ca="1" si="38"/>
        <v>542265</v>
      </c>
      <c r="AX52" s="115">
        <f t="shared" ca="1" si="38"/>
        <v>1142107</v>
      </c>
      <c r="AY52" s="115">
        <f t="shared" ca="1" si="38"/>
        <v>6347969</v>
      </c>
      <c r="AZ52" s="115">
        <f t="shared" ca="1" si="38"/>
        <v>3311045</v>
      </c>
      <c r="BA52" s="115">
        <f t="shared" ca="1" si="38"/>
        <v>27368674</v>
      </c>
      <c r="BB52" s="115">
        <f t="shared" ca="1" si="38"/>
        <v>22130353</v>
      </c>
      <c r="BC52" s="115">
        <f t="shared" ca="1" si="38"/>
        <v>2181366</v>
      </c>
      <c r="BD52" s="116">
        <f t="shared" ca="1" si="38"/>
        <v>39365969</v>
      </c>
      <c r="BE52" s="145"/>
      <c r="BF52" s="118" t="str">
        <f t="shared" ca="1" si="21"/>
        <v/>
      </c>
      <c r="BG52" s="118" t="str">
        <f t="shared" ca="1" si="22"/>
        <v/>
      </c>
      <c r="BH52" s="118" t="str">
        <f t="shared" ca="1" si="23"/>
        <v/>
      </c>
      <c r="BI52" s="118" t="str">
        <f t="shared" ca="1" si="24"/>
        <v/>
      </c>
      <c r="BK52" s="119">
        <f t="shared" ca="1" si="47"/>
        <v>30</v>
      </c>
      <c r="BL52" s="120" t="str">
        <f ca="1">IFERROR(INDEX($C$5:$C$999,MATCH(SMALL($BG$5:$BG$999,ROWS($BL$50:$BL52)),$BG$5:$BG$999,0)),"")</f>
        <v>LRB2-Inj1</v>
      </c>
      <c r="BM52" s="121" t="str">
        <f t="shared" ca="1" si="42"/>
        <v>K</v>
      </c>
      <c r="BN52" s="121">
        <f t="shared" ca="1" si="43"/>
        <v>1</v>
      </c>
      <c r="BO52" s="122">
        <f t="shared" ca="1" si="44"/>
        <v>0</v>
      </c>
      <c r="BP52" s="122" t="e">
        <f t="shared" ca="1" si="44"/>
        <v>#N/A</v>
      </c>
      <c r="BQ52" s="122">
        <f t="shared" ca="1" si="44"/>
        <v>0</v>
      </c>
      <c r="BR52" s="122">
        <f t="shared" ca="1" si="44"/>
        <v>0</v>
      </c>
      <c r="BS52" s="122" t="e">
        <f t="shared" ca="1" si="44"/>
        <v>#N/A</v>
      </c>
      <c r="BT52" s="122">
        <f t="shared" ca="1" si="44"/>
        <v>0.46</v>
      </c>
      <c r="BU52" s="122">
        <f t="shared" ca="1" si="44"/>
        <v>0.41399999999999998</v>
      </c>
      <c r="BV52" s="122" t="e">
        <f t="shared" ca="1" si="44"/>
        <v>#N/A</v>
      </c>
      <c r="BW52" s="122">
        <f t="shared" ca="1" si="44"/>
        <v>204.13200000000001</v>
      </c>
      <c r="BX52" s="149" t="str">
        <f t="shared" ca="1" si="45"/>
        <v>NA</v>
      </c>
      <c r="BY52" s="124" t="str">
        <f t="shared" ca="1" si="46"/>
        <v/>
      </c>
      <c r="BZ52" s="125" t="str">
        <f t="shared" ca="1" si="46"/>
        <v/>
      </c>
      <c r="CA52" s="125" t="str">
        <f t="shared" ca="1" si="46"/>
        <v/>
      </c>
      <c r="CB52" s="125" t="str">
        <f t="shared" ca="1" si="46"/>
        <v/>
      </c>
      <c r="CC52" s="125" t="str">
        <f t="shared" ca="1" si="46"/>
        <v/>
      </c>
      <c r="CD52" s="125" t="str">
        <f t="shared" ca="1" si="46"/>
        <v/>
      </c>
      <c r="CE52" s="125" t="str">
        <f t="shared" ca="1" si="46"/>
        <v/>
      </c>
      <c r="CF52" s="125" t="str">
        <f t="shared" ca="1" si="46"/>
        <v/>
      </c>
      <c r="CG52" s="126" t="str">
        <f t="shared" ca="1" si="46"/>
        <v/>
      </c>
      <c r="CH52" s="127" t="str">
        <f t="shared" ca="1" si="36"/>
        <v/>
      </c>
      <c r="CI52" s="127" t="str">
        <f t="shared" ca="1" si="36"/>
        <v/>
      </c>
      <c r="CJ52" s="127" t="str">
        <f t="shared" ca="1" si="36"/>
        <v/>
      </c>
      <c r="CK52" s="127" t="str">
        <f t="shared" ca="1" si="36"/>
        <v/>
      </c>
      <c r="CL52" s="127" t="str">
        <f t="shared" ca="1" si="36"/>
        <v/>
      </c>
      <c r="CM52" s="127" t="str">
        <f t="shared" ca="1" si="36"/>
        <v/>
      </c>
      <c r="CN52" s="127" t="str">
        <f t="shared" ca="1" si="36"/>
        <v/>
      </c>
      <c r="CO52" s="127" t="str">
        <f t="shared" ca="1" si="36"/>
        <v/>
      </c>
      <c r="CP52" s="127" t="str">
        <f t="shared" ca="1" si="36"/>
        <v>FAIL</v>
      </c>
      <c r="CS52" s="178" t="s">
        <v>887</v>
      </c>
    </row>
    <row r="53" spans="1:97" x14ac:dyDescent="0.25">
      <c r="A53" s="97">
        <f t="shared" ca="1" si="28"/>
        <v>49</v>
      </c>
      <c r="B53" s="98">
        <f t="shared" ca="1" si="29"/>
        <v>44945.435648148145</v>
      </c>
      <c r="C53" s="99" t="str">
        <f t="shared" ca="1" si="11"/>
        <v>WO-23003-23-A-1</v>
      </c>
      <c r="D53" s="97">
        <f t="shared" ca="1" si="12"/>
        <v>32</v>
      </c>
      <c r="E53" s="97" t="str">
        <f t="shared" ca="1" si="13"/>
        <v>U</v>
      </c>
      <c r="F53" s="97" t="str">
        <f t="shared" ca="1" si="14"/>
        <v/>
      </c>
      <c r="G53" s="100">
        <f t="shared" ca="1" si="41"/>
        <v>0</v>
      </c>
      <c r="H53" s="101" t="e">
        <f t="shared" ca="1" si="41"/>
        <v>#N/A</v>
      </c>
      <c r="I53" s="101">
        <f t="shared" ca="1" si="41"/>
        <v>0</v>
      </c>
      <c r="J53" s="101">
        <f t="shared" ca="1" si="40"/>
        <v>0.59699999999999998</v>
      </c>
      <c r="K53" s="101" t="e">
        <f t="shared" ca="1" si="40"/>
        <v>#N/A</v>
      </c>
      <c r="L53" s="101">
        <f t="shared" ca="1" si="40"/>
        <v>0.54400000000000004</v>
      </c>
      <c r="M53" s="101">
        <f t="shared" ca="1" si="40"/>
        <v>0.48399999999999999</v>
      </c>
      <c r="N53" s="101" t="e">
        <f t="shared" ca="1" si="40"/>
        <v>#N/A</v>
      </c>
      <c r="O53" s="102">
        <f t="shared" ca="1" si="40"/>
        <v>0.71799999999999997</v>
      </c>
      <c r="P53" s="103">
        <f t="shared" ca="1" si="15"/>
        <v>1</v>
      </c>
      <c r="Q53" s="100" t="str">
        <f t="shared" ca="1" si="39"/>
        <v>&lt;MRL</v>
      </c>
      <c r="R53" s="101" t="e">
        <f t="shared" ca="1" si="39"/>
        <v>#N/A</v>
      </c>
      <c r="S53" s="101" t="str">
        <f t="shared" ca="1" si="39"/>
        <v>&lt;MRL</v>
      </c>
      <c r="T53" s="101" t="str">
        <f t="shared" ca="1" si="39"/>
        <v>&lt;MRL</v>
      </c>
      <c r="U53" s="101" t="e">
        <f t="shared" ca="1" si="39"/>
        <v>#N/A</v>
      </c>
      <c r="V53" s="101" t="str">
        <f t="shared" ca="1" si="39"/>
        <v>&lt;MRL</v>
      </c>
      <c r="W53" s="101" t="str">
        <f t="shared" ca="1" si="37"/>
        <v>&lt;MRL</v>
      </c>
      <c r="X53" s="101" t="e">
        <f t="shared" ca="1" si="37"/>
        <v>#N/A</v>
      </c>
      <c r="Y53" s="102" t="str">
        <f t="shared" ca="1" si="37"/>
        <v>&lt;MRL</v>
      </c>
      <c r="Z53" s="129" t="str">
        <f t="shared" ca="1" si="17"/>
        <v>NA</v>
      </c>
      <c r="AA53" s="105" t="str">
        <f t="shared" ca="1" si="2"/>
        <v>NA</v>
      </c>
      <c r="AB53" s="105" t="str">
        <f t="shared" ca="1" si="18"/>
        <v>NA</v>
      </c>
      <c r="AC53" s="97" t="str">
        <f t="shared" ca="1" si="19"/>
        <v>Unknown</v>
      </c>
      <c r="AD53" s="106" t="str">
        <f t="shared" ca="1" si="3"/>
        <v/>
      </c>
      <c r="AE53" s="106"/>
      <c r="AF53" s="130" t="s">
        <v>858</v>
      </c>
      <c r="AG53" s="131" t="s">
        <v>858</v>
      </c>
      <c r="AH53" s="131" t="s">
        <v>858</v>
      </c>
      <c r="AI53" s="131" t="s">
        <v>858</v>
      </c>
      <c r="AJ53" s="131" t="s">
        <v>858</v>
      </c>
      <c r="AK53" s="131" t="s">
        <v>858</v>
      </c>
      <c r="AL53" s="131" t="s">
        <v>858</v>
      </c>
      <c r="AM53" s="131" t="s">
        <v>858</v>
      </c>
      <c r="AN53" s="132" t="s">
        <v>858</v>
      </c>
      <c r="AO53" s="133"/>
      <c r="AS53" s="69"/>
      <c r="AT53" s="69"/>
      <c r="AU53" s="113"/>
      <c r="AV53" s="114">
        <f t="shared" ca="1" si="38"/>
        <v>283492</v>
      </c>
      <c r="AW53" s="115">
        <f t="shared" ca="1" si="38"/>
        <v>771498</v>
      </c>
      <c r="AX53" s="115">
        <f t="shared" ca="1" si="38"/>
        <v>1078946</v>
      </c>
      <c r="AY53" s="115">
        <f t="shared" ca="1" si="38"/>
        <v>5864427</v>
      </c>
      <c r="AZ53" s="115">
        <f t="shared" ca="1" si="38"/>
        <v>3325718</v>
      </c>
      <c r="BA53" s="115">
        <f t="shared" ca="1" si="38"/>
        <v>27119147</v>
      </c>
      <c r="BB53" s="115">
        <f t="shared" ca="1" si="38"/>
        <v>21230023</v>
      </c>
      <c r="BC53" s="115">
        <f t="shared" ca="1" si="38"/>
        <v>2083832</v>
      </c>
      <c r="BD53" s="116">
        <f t="shared" ca="1" si="38"/>
        <v>38399615</v>
      </c>
      <c r="BE53" s="145"/>
      <c r="BF53" s="118" t="str">
        <f t="shared" ca="1" si="21"/>
        <v/>
      </c>
      <c r="BG53" s="118" t="str">
        <f t="shared" ca="1" si="22"/>
        <v/>
      </c>
      <c r="BH53" s="118" t="str">
        <f t="shared" ca="1" si="23"/>
        <v/>
      </c>
      <c r="BI53" s="118" t="str">
        <f t="shared" ca="1" si="24"/>
        <v/>
      </c>
      <c r="BK53" s="119">
        <f t="shared" ca="1" si="47"/>
        <v>31</v>
      </c>
      <c r="BL53" s="120" t="str">
        <f ca="1">IFERROR(INDEX($C$5:$C$999,MATCH(SMALL($BG$5:$BG$999,ROWS($BL$50:$BL53)),$BG$5:$BG$999,0)),"")</f>
        <v>AB-230117-02 LRB 2</v>
      </c>
      <c r="BM53" s="121" t="str">
        <f t="shared" ca="1" si="42"/>
        <v>K</v>
      </c>
      <c r="BN53" s="121">
        <f t="shared" ca="1" si="43"/>
        <v>1</v>
      </c>
      <c r="BO53" s="122">
        <f t="shared" ca="1" si="44"/>
        <v>0</v>
      </c>
      <c r="BP53" s="122" t="e">
        <f t="shared" ca="1" si="44"/>
        <v>#N/A</v>
      </c>
      <c r="BQ53" s="122">
        <f t="shared" ca="1" si="44"/>
        <v>0</v>
      </c>
      <c r="BR53" s="122">
        <f t="shared" ca="1" si="44"/>
        <v>0.36399999999999999</v>
      </c>
      <c r="BS53" s="122" t="e">
        <f t="shared" ca="1" si="44"/>
        <v>#N/A</v>
      </c>
      <c r="BT53" s="122">
        <f t="shared" ca="1" si="44"/>
        <v>0.46600000000000003</v>
      </c>
      <c r="BU53" s="122">
        <f t="shared" ca="1" si="44"/>
        <v>0.34899999999999998</v>
      </c>
      <c r="BV53" s="122" t="e">
        <f t="shared" ca="1" si="44"/>
        <v>#N/A</v>
      </c>
      <c r="BW53" s="122">
        <f t="shared" ca="1" si="44"/>
        <v>7.3680000000000003</v>
      </c>
      <c r="BX53" s="149" t="str">
        <f t="shared" ca="1" si="45"/>
        <v>NA</v>
      </c>
      <c r="BY53" s="124" t="str">
        <f t="shared" ca="1" si="46"/>
        <v/>
      </c>
      <c r="BZ53" s="125" t="str">
        <f t="shared" ca="1" si="46"/>
        <v/>
      </c>
      <c r="CA53" s="125" t="str">
        <f t="shared" ca="1" si="46"/>
        <v/>
      </c>
      <c r="CB53" s="125" t="str">
        <f t="shared" ca="1" si="46"/>
        <v/>
      </c>
      <c r="CC53" s="125" t="str">
        <f t="shared" ca="1" si="46"/>
        <v/>
      </c>
      <c r="CD53" s="125" t="str">
        <f t="shared" ca="1" si="46"/>
        <v/>
      </c>
      <c r="CE53" s="125" t="str">
        <f t="shared" ca="1" si="46"/>
        <v/>
      </c>
      <c r="CF53" s="125" t="str">
        <f t="shared" ca="1" si="46"/>
        <v/>
      </c>
      <c r="CG53" s="126" t="str">
        <f t="shared" ca="1" si="46"/>
        <v/>
      </c>
      <c r="CH53" s="127" t="str">
        <f t="shared" ca="1" si="36"/>
        <v/>
      </c>
      <c r="CI53" s="127" t="str">
        <f t="shared" ca="1" si="36"/>
        <v/>
      </c>
      <c r="CJ53" s="127" t="str">
        <f t="shared" ca="1" si="36"/>
        <v/>
      </c>
      <c r="CK53" s="127" t="str">
        <f t="shared" ca="1" si="36"/>
        <v/>
      </c>
      <c r="CL53" s="127" t="str">
        <f t="shared" ca="1" si="36"/>
        <v/>
      </c>
      <c r="CM53" s="127" t="str">
        <f t="shared" ca="1" si="36"/>
        <v/>
      </c>
      <c r="CN53" s="127" t="str">
        <f t="shared" ca="1" si="36"/>
        <v/>
      </c>
      <c r="CO53" s="127" t="str">
        <f t="shared" ca="1" si="36"/>
        <v/>
      </c>
      <c r="CP53" s="127" t="str">
        <f t="shared" ca="1" si="36"/>
        <v>FAIL</v>
      </c>
      <c r="CS53" s="178" t="s">
        <v>887</v>
      </c>
    </row>
    <row r="54" spans="1:97" x14ac:dyDescent="0.25">
      <c r="A54" s="97">
        <f t="shared" ca="1" si="28"/>
        <v>50</v>
      </c>
      <c r="B54" s="98">
        <f t="shared" ca="1" si="29"/>
        <v>44945.454432870371</v>
      </c>
      <c r="C54" s="99" t="str">
        <f t="shared" ca="1" si="11"/>
        <v>WO-23003-24-A-1</v>
      </c>
      <c r="D54" s="97">
        <f t="shared" ca="1" si="12"/>
        <v>33</v>
      </c>
      <c r="E54" s="97" t="str">
        <f t="shared" ca="1" si="13"/>
        <v>U</v>
      </c>
      <c r="F54" s="97" t="str">
        <f t="shared" ca="1" si="14"/>
        <v/>
      </c>
      <c r="G54" s="100">
        <f t="shared" ca="1" si="41"/>
        <v>0</v>
      </c>
      <c r="H54" s="101" t="e">
        <f t="shared" ca="1" si="41"/>
        <v>#N/A</v>
      </c>
      <c r="I54" s="101">
        <f t="shared" ca="1" si="41"/>
        <v>0.51200000000000001</v>
      </c>
      <c r="J54" s="101">
        <f t="shared" ca="1" si="40"/>
        <v>0.90500000000000003</v>
      </c>
      <c r="K54" s="101" t="e">
        <f t="shared" ca="1" si="40"/>
        <v>#N/A</v>
      </c>
      <c r="L54" s="101">
        <f t="shared" ca="1" si="40"/>
        <v>0.86299999999999999</v>
      </c>
      <c r="M54" s="101">
        <f t="shared" ca="1" si="40"/>
        <v>0.72699999999999998</v>
      </c>
      <c r="N54" s="101" t="e">
        <f t="shared" ca="1" si="40"/>
        <v>#N/A</v>
      </c>
      <c r="O54" s="102">
        <f t="shared" ca="1" si="40"/>
        <v>0.91300000000000003</v>
      </c>
      <c r="P54" s="103">
        <f t="shared" ca="1" si="15"/>
        <v>1</v>
      </c>
      <c r="Q54" s="100" t="str">
        <f t="shared" ca="1" si="39"/>
        <v>&lt;MRL</v>
      </c>
      <c r="R54" s="101" t="e">
        <f t="shared" ca="1" si="39"/>
        <v>#N/A</v>
      </c>
      <c r="S54" s="101" t="str">
        <f t="shared" ca="1" si="39"/>
        <v>&lt;MRL</v>
      </c>
      <c r="T54" s="101" t="str">
        <f t="shared" ca="1" si="39"/>
        <v>&lt;MRL</v>
      </c>
      <c r="U54" s="101" t="e">
        <f t="shared" ca="1" si="39"/>
        <v>#N/A</v>
      </c>
      <c r="V54" s="101" t="str">
        <f t="shared" ca="1" si="39"/>
        <v>&lt;MRL</v>
      </c>
      <c r="W54" s="101" t="str">
        <f t="shared" ca="1" si="37"/>
        <v>&lt;MRL</v>
      </c>
      <c r="X54" s="101" t="e">
        <f t="shared" ca="1" si="37"/>
        <v>#N/A</v>
      </c>
      <c r="Y54" s="102" t="str">
        <f t="shared" ca="1" si="37"/>
        <v>&lt;MRL</v>
      </c>
      <c r="Z54" s="129" t="str">
        <f t="shared" ca="1" si="17"/>
        <v>NA</v>
      </c>
      <c r="AA54" s="105" t="str">
        <f t="shared" ca="1" si="2"/>
        <v>NA</v>
      </c>
      <c r="AB54" s="105" t="str">
        <f t="shared" ca="1" si="18"/>
        <v>NA</v>
      </c>
      <c r="AC54" s="97" t="str">
        <f t="shared" ca="1" si="19"/>
        <v>Unknown</v>
      </c>
      <c r="AD54" s="106" t="str">
        <f t="shared" ca="1" si="3"/>
        <v/>
      </c>
      <c r="AE54" s="106"/>
      <c r="AF54" s="130" t="s">
        <v>858</v>
      </c>
      <c r="AG54" s="131" t="s">
        <v>858</v>
      </c>
      <c r="AH54" s="131" t="s">
        <v>858</v>
      </c>
      <c r="AI54" s="131" t="s">
        <v>858</v>
      </c>
      <c r="AJ54" s="131" t="s">
        <v>858</v>
      </c>
      <c r="AK54" s="131" t="s">
        <v>858</v>
      </c>
      <c r="AL54" s="131" t="s">
        <v>858</v>
      </c>
      <c r="AM54" s="131" t="s">
        <v>858</v>
      </c>
      <c r="AN54" s="132" t="s">
        <v>858</v>
      </c>
      <c r="AO54" s="133"/>
      <c r="AS54" s="69"/>
      <c r="AT54" s="69"/>
      <c r="AU54" s="113"/>
      <c r="AV54" s="114">
        <f t="shared" ca="1" si="38"/>
        <v>324427</v>
      </c>
      <c r="AW54" s="115">
        <f t="shared" ca="1" si="38"/>
        <v>614004</v>
      </c>
      <c r="AX54" s="115">
        <f t="shared" ca="1" si="38"/>
        <v>1056532</v>
      </c>
      <c r="AY54" s="115">
        <f t="shared" ca="1" si="38"/>
        <v>5411334</v>
      </c>
      <c r="AZ54" s="115">
        <f t="shared" ca="1" si="38"/>
        <v>3195824</v>
      </c>
      <c r="BA54" s="115">
        <f t="shared" ca="1" si="38"/>
        <v>27217484</v>
      </c>
      <c r="BB54" s="115">
        <f t="shared" ca="1" si="38"/>
        <v>21992191</v>
      </c>
      <c r="BC54" s="115">
        <f t="shared" ca="1" si="38"/>
        <v>2133264</v>
      </c>
      <c r="BD54" s="116">
        <f t="shared" ca="1" si="38"/>
        <v>39298517</v>
      </c>
      <c r="BE54" s="145"/>
      <c r="BF54" s="118" t="str">
        <f t="shared" ca="1" si="21"/>
        <v/>
      </c>
      <c r="BG54" s="118" t="str">
        <f t="shared" ca="1" si="22"/>
        <v/>
      </c>
      <c r="BH54" s="118" t="str">
        <f t="shared" ca="1" si="23"/>
        <v/>
      </c>
      <c r="BI54" s="118" t="str">
        <f t="shared" ca="1" si="24"/>
        <v/>
      </c>
      <c r="BK54" s="119">
        <f t="shared" ca="1" si="47"/>
        <v>42</v>
      </c>
      <c r="BL54" s="120" t="str">
        <f ca="1">IFERROR(INDEX($C$5:$C$999,MATCH(SMALL($BG$5:$BG$999,ROWS($BL$50:$BL54)),$BG$5:$BG$999,0)),"")</f>
        <v>AB-230117-02 LRB 3</v>
      </c>
      <c r="BM54" s="121" t="str">
        <f t="shared" ca="1" si="42"/>
        <v>K</v>
      </c>
      <c r="BN54" s="121">
        <f t="shared" ca="1" si="43"/>
        <v>1</v>
      </c>
      <c r="BO54" s="122">
        <f t="shared" ca="1" si="44"/>
        <v>0</v>
      </c>
      <c r="BP54" s="122" t="e">
        <f t="shared" ca="1" si="44"/>
        <v>#N/A</v>
      </c>
      <c r="BQ54" s="122">
        <f t="shared" ca="1" si="44"/>
        <v>0</v>
      </c>
      <c r="BR54" s="122">
        <f t="shared" ca="1" si="44"/>
        <v>0</v>
      </c>
      <c r="BS54" s="122" t="e">
        <f t="shared" ca="1" si="44"/>
        <v>#N/A</v>
      </c>
      <c r="BT54" s="122">
        <f t="shared" ca="1" si="44"/>
        <v>0.45200000000000001</v>
      </c>
      <c r="BU54" s="122">
        <f t="shared" ca="1" si="44"/>
        <v>0.37</v>
      </c>
      <c r="BV54" s="122" t="e">
        <f t="shared" ca="1" si="44"/>
        <v>#N/A</v>
      </c>
      <c r="BW54" s="122">
        <f t="shared" ca="1" si="44"/>
        <v>0.98299999999999998</v>
      </c>
      <c r="BX54" s="149" t="str">
        <f t="shared" ca="1" si="45"/>
        <v>NA</v>
      </c>
      <c r="BY54" s="124" t="str">
        <f t="shared" ca="1" si="46"/>
        <v/>
      </c>
      <c r="BZ54" s="125" t="str">
        <f t="shared" ca="1" si="46"/>
        <v/>
      </c>
      <c r="CA54" s="125" t="str">
        <f t="shared" ca="1" si="46"/>
        <v/>
      </c>
      <c r="CB54" s="125" t="str">
        <f t="shared" ca="1" si="46"/>
        <v/>
      </c>
      <c r="CC54" s="125" t="str">
        <f t="shared" ca="1" si="46"/>
        <v/>
      </c>
      <c r="CD54" s="125" t="str">
        <f t="shared" ca="1" si="46"/>
        <v/>
      </c>
      <c r="CE54" s="125" t="str">
        <f t="shared" ca="1" si="46"/>
        <v/>
      </c>
      <c r="CF54" s="125" t="str">
        <f t="shared" ca="1" si="46"/>
        <v/>
      </c>
      <c r="CG54" s="126" t="str">
        <f t="shared" ca="1" si="46"/>
        <v/>
      </c>
      <c r="CH54" s="127" t="str">
        <f t="shared" ref="CH54:CP59" ca="1" si="48">IFERROR(IF($BM54="D",IF(ISNUMBER(VALUE(MID(LEFT($BL54,FIND("-LD",$BL54)-1),1,LEN($BL54)))),IF(AND($BW$2="ON",BO54&lt;Q$2,INDEX(G$5:G$999,MATCH(VALUE(MID(LEFT($BL54,FIND("-LD",$BL54)-1),1,LEN($BL54))),$C$5:$C$999,0))&lt;Q$2),"",IF(OR(((BO54-INDEX(G$5:G$999,MATCH(VALUE(MID(LEFT($BL54,FIND("-LD",$BL54)-1),1,LEN($BL54))),$C$5:$C$999,0)))/(AVERAGE(BO54,INDEX(G$5:G$999,MATCH(VALUE(MID(LEFT($BL54,FIND("-LD",$BL54)-1),1,LEN($BL54))),$C$5:$C$999,0)))))&gt;IF(BO54&gt;Q$2,$BO$2,$BV$2),((BO54-INDEX(G$5:G$999,MATCH(VALUE(MID(LEFT($BL54,FIND("-LD",$BL54)-1),1,LEN($BL54))),$C$5:$C$999,0)))/(AVERAGE(BO54,INDEX(G$5:G$999,MATCH(VALUE(MID(LEFT($BL54,FIND("-LD",$BL54)-1),1,LEN($BL54))),$C$5:$C$999,0)))))&lt;(IF(BO54&gt;Q$2,$BO$2,$BV$2)*-1)), "FAIL","")),IF(AND($BW$2="ON",BO54&lt;Q$2,INDEX(G$5:G$999,MATCH(MID(LEFT($BL54,FIND("-LD",$BL54)-1),1,LEN($BL54)),$C$5:$C$999,0))&lt;Q$2),"",IF(OR(((BO54-INDEX(G$5:G$999,MATCH(MID(LEFT($BL54,FIND("-LD",$BL54)-1),1,LEN($BL54)),$C$5:$C$999,0)))/(AVERAGE(BO54,INDEX(G$5:G$999,MATCH(MID(LEFT($BL54,FIND("-LD",$BL54)-1),1,LEN($BL54)),$C$5:$C$999,0)))))&gt;IF(BO54&gt;Q$2,$BO$2,$BV$2),((BO54-INDEX(G$5:G$999,MATCH(MID(LEFT($BL54,FIND("-LD",$BL54)-1),1,LEN($BL54)),$C$5:$C$999,0)))/(AVERAGE(BO54,INDEX(G$5:G$999,MATCH(MID(LEFT($BL54,FIND("-LD",$BL54)-1),1,LEN($BL54)),$C$5:$C$999,0)))))&lt;(IF(BO54&gt;Q$2,$BO$2,$BV$2)*-1)),"FAIL",""))),IF($BM54="K",IF(BO54&gt;Q$2*$BP$2,"FAIL",""),IF($BM54="M",IF(ABS(1-(BO54/IF($BX54=0,0.001,$BX54)))&gt;IF(BO54&gt;Q$2,$BQ$2,$BV$2),IF(AND($BW$2="ON",BO54&lt;Q$2,$BX54&lt;Q$2),"","FAIL"),""),IF($BM54="Q",IF(ISNUMBER(SEARCH("IBC",$BL54)),IF(ABS(1-(BO54/$BX54))&gt;$BU$2,"FAIL",""),IF(ABS(1-(BO54/$BX54))&gt;$BR$2,"FAIL","")),IF($BM54="S",IF(ISNUMBER(VALUE(MID(LEFT($BL54,FIND("-LFSM",$BL54)-1),1,LEN($BL54)))),IF(ABS(1-((BO54-(INDEX(G$5:G$999,MATCH(VALUE(MID(LEFT($BL54,FIND("-LFSM",$BL54)-1),1,LEN($BL54))),$C$5:$C$999,0))))/$BX54))&gt;IF(BO54&gt;Q$2,$BS$2,$BV$2),"FAIL",""),IF(ABS(1-((BO54-(INDEX(G$5:G$999,MATCH(MID(LEFT($BL54,FIND("-LFSM",$BL54)-1),1,LEN($BL54)),$C$5:$C$999,0))))/$BX54))&gt;IF(BO54&gt;Q$2,$BS$2,$BV$2),"FAIL","")),IF($BM54="Z",IF($BM53="K",IF(ABS(1-(ABS(BO54-BO53)/$BX54))&gt;$BT$2,"FAIL",""),IF($BM52="K",IF(ABS(1-(ABS(BO54-BO52)/$BX54))&gt;$BT$2,"FAIL",""),IF($BM51="K",IF(ABS(1-(ABS(BO54-BO51)/$BX54))&gt;$BT$2,"FAIL",""),IF($BM50="K",IF(ABS(1-(ABS(BO54-BO50)/$BX54))&gt;$BT$2,"FAIL",""),IF($BM55="K",IF(ABS(1-(ABS(BO54-BO55)/$BX54))&gt;$BT$2,"FAIL",""),""))))),"")))))),"")</f>
        <v/>
      </c>
      <c r="CI54" s="127" t="str">
        <f t="shared" ca="1" si="48"/>
        <v/>
      </c>
      <c r="CJ54" s="127" t="str">
        <f t="shared" ca="1" si="48"/>
        <v/>
      </c>
      <c r="CK54" s="127" t="str">
        <f t="shared" ca="1" si="48"/>
        <v/>
      </c>
      <c r="CL54" s="127" t="str">
        <f t="shared" ca="1" si="48"/>
        <v/>
      </c>
      <c r="CM54" s="127" t="str">
        <f t="shared" ca="1" si="48"/>
        <v/>
      </c>
      <c r="CN54" s="127" t="str">
        <f t="shared" ca="1" si="48"/>
        <v/>
      </c>
      <c r="CO54" s="127" t="str">
        <f t="shared" ca="1" si="48"/>
        <v/>
      </c>
      <c r="CP54" s="127" t="str">
        <f t="shared" ca="1" si="48"/>
        <v/>
      </c>
      <c r="CS54" s="178" t="s">
        <v>887</v>
      </c>
    </row>
    <row r="55" spans="1:97" x14ac:dyDescent="0.25">
      <c r="A55" s="97">
        <f t="shared" ca="1" si="28"/>
        <v>51</v>
      </c>
      <c r="B55" s="98">
        <f t="shared" ca="1" si="29"/>
        <v>44945.473252314812</v>
      </c>
      <c r="C55" s="99" t="str">
        <f t="shared" ca="1" si="11"/>
        <v>WO-23003-25-A-1</v>
      </c>
      <c r="D55" s="97">
        <f t="shared" ca="1" si="12"/>
        <v>34</v>
      </c>
      <c r="E55" s="97" t="str">
        <f t="shared" ca="1" si="13"/>
        <v>U</v>
      </c>
      <c r="F55" s="97" t="str">
        <f t="shared" ca="1" si="14"/>
        <v/>
      </c>
      <c r="G55" s="100">
        <f t="shared" ca="1" si="41"/>
        <v>0</v>
      </c>
      <c r="H55" s="101" t="e">
        <f t="shared" ca="1" si="41"/>
        <v>#N/A</v>
      </c>
      <c r="I55" s="101">
        <f t="shared" ca="1" si="41"/>
        <v>0.81799999999999995</v>
      </c>
      <c r="J55" s="101">
        <f t="shared" ca="1" si="40"/>
        <v>0.51200000000000001</v>
      </c>
      <c r="K55" s="101" t="e">
        <f t="shared" ca="1" si="40"/>
        <v>#N/A</v>
      </c>
      <c r="L55" s="101">
        <f t="shared" ca="1" si="40"/>
        <v>0.51500000000000001</v>
      </c>
      <c r="M55" s="101">
        <f t="shared" ca="1" si="40"/>
        <v>0.436</v>
      </c>
      <c r="N55" s="101" t="e">
        <f t="shared" ca="1" si="40"/>
        <v>#N/A</v>
      </c>
      <c r="O55" s="102">
        <f t="shared" ca="1" si="40"/>
        <v>0.57799999999999996</v>
      </c>
      <c r="P55" s="103">
        <f t="shared" ca="1" si="15"/>
        <v>1</v>
      </c>
      <c r="Q55" s="100" t="str">
        <f t="shared" ca="1" si="39"/>
        <v>&lt;MRL</v>
      </c>
      <c r="R55" s="101" t="e">
        <f t="shared" ca="1" si="39"/>
        <v>#N/A</v>
      </c>
      <c r="S55" s="101" t="str">
        <f t="shared" ca="1" si="39"/>
        <v>&lt;MRL</v>
      </c>
      <c r="T55" s="101" t="str">
        <f t="shared" ca="1" si="39"/>
        <v>&lt;MRL</v>
      </c>
      <c r="U55" s="101" t="e">
        <f t="shared" ca="1" si="39"/>
        <v>#N/A</v>
      </c>
      <c r="V55" s="101" t="str">
        <f t="shared" ca="1" si="39"/>
        <v>&lt;MRL</v>
      </c>
      <c r="W55" s="101" t="str">
        <f t="shared" ca="1" si="37"/>
        <v>&lt;MRL</v>
      </c>
      <c r="X55" s="101" t="e">
        <f t="shared" ca="1" si="37"/>
        <v>#N/A</v>
      </c>
      <c r="Y55" s="102" t="str">
        <f t="shared" ca="1" si="37"/>
        <v>&lt;MRL</v>
      </c>
      <c r="Z55" s="129" t="str">
        <f t="shared" ca="1" si="17"/>
        <v>NA</v>
      </c>
      <c r="AA55" s="105" t="str">
        <f t="shared" ca="1" si="2"/>
        <v>NA</v>
      </c>
      <c r="AB55" s="105" t="str">
        <f t="shared" ca="1" si="18"/>
        <v>NA</v>
      </c>
      <c r="AC55" s="97" t="str">
        <f t="shared" ca="1" si="19"/>
        <v>Unknown</v>
      </c>
      <c r="AD55" s="106" t="str">
        <f t="shared" ca="1" si="3"/>
        <v/>
      </c>
      <c r="AE55" s="106"/>
      <c r="AF55" s="130" t="s">
        <v>858</v>
      </c>
      <c r="AG55" s="131" t="s">
        <v>858</v>
      </c>
      <c r="AH55" s="131" t="s">
        <v>858</v>
      </c>
      <c r="AI55" s="131" t="s">
        <v>858</v>
      </c>
      <c r="AJ55" s="131" t="s">
        <v>858</v>
      </c>
      <c r="AK55" s="131" t="s">
        <v>858</v>
      </c>
      <c r="AL55" s="131" t="s">
        <v>858</v>
      </c>
      <c r="AM55" s="131" t="s">
        <v>858</v>
      </c>
      <c r="AN55" s="132" t="s">
        <v>858</v>
      </c>
      <c r="AO55" s="133"/>
      <c r="AS55" s="69"/>
      <c r="AT55" s="69"/>
      <c r="AU55" s="113"/>
      <c r="AV55" s="114">
        <f t="shared" ca="1" si="38"/>
        <v>329385</v>
      </c>
      <c r="AW55" s="115">
        <f t="shared" ca="1" si="38"/>
        <v>666989</v>
      </c>
      <c r="AX55" s="115">
        <f t="shared" ca="1" si="38"/>
        <v>1115481</v>
      </c>
      <c r="AY55" s="115">
        <f t="shared" ca="1" si="38"/>
        <v>5929044</v>
      </c>
      <c r="AZ55" s="115">
        <f t="shared" ca="1" si="38"/>
        <v>3109176</v>
      </c>
      <c r="BA55" s="115">
        <f t="shared" ca="1" si="38"/>
        <v>27087305</v>
      </c>
      <c r="BB55" s="115">
        <f t="shared" ca="1" si="38"/>
        <v>21199897</v>
      </c>
      <c r="BC55" s="115">
        <f t="shared" ca="1" si="38"/>
        <v>2030032</v>
      </c>
      <c r="BD55" s="116">
        <f t="shared" ca="1" si="38"/>
        <v>38685040</v>
      </c>
      <c r="BE55" s="145"/>
      <c r="BF55" s="118" t="str">
        <f t="shared" ca="1" si="21"/>
        <v/>
      </c>
      <c r="BG55" s="118" t="str">
        <f t="shared" ca="1" si="22"/>
        <v/>
      </c>
      <c r="BH55" s="118" t="str">
        <f t="shared" ca="1" si="23"/>
        <v/>
      </c>
      <c r="BI55" s="118" t="str">
        <f t="shared" ca="1" si="24"/>
        <v/>
      </c>
      <c r="BK55" s="119">
        <f t="shared" ca="1" si="47"/>
        <v>44</v>
      </c>
      <c r="BL55" s="120" t="str">
        <f ca="1">IFERROR(INDEX($C$5:$C$999,MATCH(SMALL($BG$5:$BG$999,ROWS($BL$50:$BL55)),$BG$5:$BG$999,0)),"")</f>
        <v>AB-230117-02 LFB-H 2</v>
      </c>
      <c r="BM55" s="121" t="str">
        <f t="shared" ca="1" si="42"/>
        <v>Z</v>
      </c>
      <c r="BN55" s="121">
        <f t="shared" ca="1" si="43"/>
        <v>1</v>
      </c>
      <c r="BO55" s="122">
        <f t="shared" ca="1" si="44"/>
        <v>168.178</v>
      </c>
      <c r="BP55" s="122" t="e">
        <f t="shared" ca="1" si="44"/>
        <v>#N/A</v>
      </c>
      <c r="BQ55" s="122">
        <f t="shared" ca="1" si="44"/>
        <v>196.167</v>
      </c>
      <c r="BR55" s="122">
        <f t="shared" ca="1" si="44"/>
        <v>190.739</v>
      </c>
      <c r="BS55" s="122" t="e">
        <f t="shared" ca="1" si="44"/>
        <v>#N/A</v>
      </c>
      <c r="BT55" s="122">
        <f t="shared" ca="1" si="44"/>
        <v>188.953</v>
      </c>
      <c r="BU55" s="122">
        <f t="shared" ca="1" si="44"/>
        <v>194.708</v>
      </c>
      <c r="BV55" s="122" t="e">
        <f t="shared" ca="1" si="44"/>
        <v>#N/A</v>
      </c>
      <c r="BW55" s="122">
        <f t="shared" ca="1" si="44"/>
        <v>191.30600000000001</v>
      </c>
      <c r="BX55" s="149" t="str">
        <f t="shared" ca="1" si="45"/>
        <v>H 2</v>
      </c>
      <c r="BY55" s="124" t="str">
        <f t="shared" ca="1" si="46"/>
        <v/>
      </c>
      <c r="BZ55" s="125" t="str">
        <f t="shared" ca="1" si="46"/>
        <v/>
      </c>
      <c r="CA55" s="125" t="str">
        <f t="shared" ca="1" si="46"/>
        <v/>
      </c>
      <c r="CB55" s="125" t="str">
        <f t="shared" ca="1" si="46"/>
        <v/>
      </c>
      <c r="CC55" s="125" t="str">
        <f t="shared" ca="1" si="46"/>
        <v/>
      </c>
      <c r="CD55" s="125" t="str">
        <f t="shared" ca="1" si="46"/>
        <v/>
      </c>
      <c r="CE55" s="125" t="str">
        <f t="shared" ca="1" si="46"/>
        <v/>
      </c>
      <c r="CF55" s="125" t="str">
        <f t="shared" ca="1" si="46"/>
        <v/>
      </c>
      <c r="CG55" s="126" t="str">
        <f t="shared" ca="1" si="46"/>
        <v/>
      </c>
      <c r="CH55" s="127" t="str">
        <f t="shared" ca="1" si="48"/>
        <v/>
      </c>
      <c r="CI55" s="127" t="str">
        <f t="shared" ca="1" si="48"/>
        <v/>
      </c>
      <c r="CJ55" s="127" t="str">
        <f t="shared" ca="1" si="48"/>
        <v/>
      </c>
      <c r="CK55" s="127" t="str">
        <f t="shared" ca="1" si="48"/>
        <v/>
      </c>
      <c r="CL55" s="127" t="str">
        <f t="shared" ca="1" si="48"/>
        <v/>
      </c>
      <c r="CM55" s="127" t="str">
        <f t="shared" ca="1" si="48"/>
        <v/>
      </c>
      <c r="CN55" s="127" t="str">
        <f t="shared" ca="1" si="48"/>
        <v/>
      </c>
      <c r="CO55" s="127" t="str">
        <f t="shared" ca="1" si="48"/>
        <v/>
      </c>
      <c r="CP55" s="127" t="str">
        <f t="shared" ca="1" si="48"/>
        <v/>
      </c>
      <c r="CS55" s="178" t="s">
        <v>888</v>
      </c>
    </row>
    <row r="56" spans="1:97" x14ac:dyDescent="0.25">
      <c r="A56" s="97">
        <f t="shared" ca="1" si="28"/>
        <v>52</v>
      </c>
      <c r="B56" s="98">
        <f t="shared" ca="1" si="29"/>
        <v>44945.492083333331</v>
      </c>
      <c r="C56" s="99" t="str">
        <f t="shared" ca="1" si="11"/>
        <v>WO-23003-26-A-1</v>
      </c>
      <c r="D56" s="97">
        <f t="shared" ca="1" si="12"/>
        <v>35</v>
      </c>
      <c r="E56" s="97" t="str">
        <f t="shared" ca="1" si="13"/>
        <v>U</v>
      </c>
      <c r="F56" s="97" t="str">
        <f t="shared" ca="1" si="14"/>
        <v/>
      </c>
      <c r="G56" s="100">
        <f t="shared" ca="1" si="41"/>
        <v>0</v>
      </c>
      <c r="H56" s="101" t="e">
        <f t="shared" ca="1" si="41"/>
        <v>#N/A</v>
      </c>
      <c r="I56" s="101">
        <f t="shared" ca="1" si="41"/>
        <v>1.004</v>
      </c>
      <c r="J56" s="101">
        <f t="shared" ca="1" si="40"/>
        <v>0</v>
      </c>
      <c r="K56" s="101" t="e">
        <f t="shared" ca="1" si="40"/>
        <v>#N/A</v>
      </c>
      <c r="L56" s="101">
        <f t="shared" ca="1" si="40"/>
        <v>0.34899999999999998</v>
      </c>
      <c r="M56" s="101">
        <f t="shared" ca="1" si="40"/>
        <v>0.39200000000000002</v>
      </c>
      <c r="N56" s="101" t="e">
        <f t="shared" ca="1" si="40"/>
        <v>#N/A</v>
      </c>
      <c r="O56" s="102">
        <f t="shared" ca="1" si="40"/>
        <v>0.48899999999999999</v>
      </c>
      <c r="P56" s="103">
        <f t="shared" ca="1" si="15"/>
        <v>1</v>
      </c>
      <c r="Q56" s="100" t="str">
        <f t="shared" ca="1" si="39"/>
        <v>&lt;MRL</v>
      </c>
      <c r="R56" s="101" t="e">
        <f t="shared" ca="1" si="39"/>
        <v>#N/A</v>
      </c>
      <c r="S56" s="101" t="str">
        <f t="shared" ca="1" si="39"/>
        <v>&lt;MRL</v>
      </c>
      <c r="T56" s="101" t="str">
        <f t="shared" ca="1" si="39"/>
        <v>&lt;MRL</v>
      </c>
      <c r="U56" s="101" t="e">
        <f t="shared" ca="1" si="39"/>
        <v>#N/A</v>
      </c>
      <c r="V56" s="101" t="str">
        <f t="shared" ca="1" si="39"/>
        <v>&lt;MRL</v>
      </c>
      <c r="W56" s="101" t="str">
        <f t="shared" ca="1" si="37"/>
        <v>&lt;MRL</v>
      </c>
      <c r="X56" s="101" t="e">
        <f t="shared" ca="1" si="37"/>
        <v>#N/A</v>
      </c>
      <c r="Y56" s="102" t="str">
        <f t="shared" ca="1" si="37"/>
        <v>&lt;MRL</v>
      </c>
      <c r="Z56" s="129" t="str">
        <f t="shared" ca="1" si="17"/>
        <v>NA</v>
      </c>
      <c r="AA56" s="105" t="str">
        <f t="shared" ca="1" si="2"/>
        <v>NA</v>
      </c>
      <c r="AB56" s="105" t="str">
        <f t="shared" ca="1" si="18"/>
        <v>NA</v>
      </c>
      <c r="AC56" s="97" t="str">
        <f t="shared" ca="1" si="19"/>
        <v>Unknown</v>
      </c>
      <c r="AD56" s="106" t="str">
        <f t="shared" ca="1" si="3"/>
        <v/>
      </c>
      <c r="AE56" s="106"/>
      <c r="AF56" s="130" t="s">
        <v>704</v>
      </c>
      <c r="AG56" s="131" t="s">
        <v>707</v>
      </c>
      <c r="AH56" s="131" t="s">
        <v>707</v>
      </c>
      <c r="AI56" s="131" t="s">
        <v>707</v>
      </c>
      <c r="AJ56" s="131" t="s">
        <v>858</v>
      </c>
      <c r="AK56" s="131" t="s">
        <v>858</v>
      </c>
      <c r="AL56" s="131" t="s">
        <v>858</v>
      </c>
      <c r="AM56" s="131" t="s">
        <v>409</v>
      </c>
      <c r="AN56" s="132" t="s">
        <v>858</v>
      </c>
      <c r="AO56" s="133"/>
      <c r="AS56" s="69"/>
      <c r="AT56" s="69"/>
      <c r="AU56" s="113"/>
      <c r="AV56" s="114">
        <f t="shared" ca="1" si="38"/>
        <v>66085</v>
      </c>
      <c r="AW56" s="115">
        <f t="shared" ca="1" si="38"/>
        <v>284220</v>
      </c>
      <c r="AX56" s="115">
        <f t="shared" ca="1" si="38"/>
        <v>428529</v>
      </c>
      <c r="AY56" s="115">
        <f t="shared" ca="1" si="38"/>
        <v>2503721</v>
      </c>
      <c r="AZ56" s="115">
        <f t="shared" ca="1" si="38"/>
        <v>1958657</v>
      </c>
      <c r="BA56" s="115">
        <f t="shared" ca="1" si="38"/>
        <v>19606438</v>
      </c>
      <c r="BB56" s="115">
        <f t="shared" ca="1" si="38"/>
        <v>27032188</v>
      </c>
      <c r="BC56" s="115">
        <f t="shared" ca="1" si="38"/>
        <v>3615594</v>
      </c>
      <c r="BD56" s="116">
        <f t="shared" ca="1" si="38"/>
        <v>35019415</v>
      </c>
      <c r="BE56" s="145"/>
      <c r="BF56" s="118" t="str">
        <f t="shared" ca="1" si="21"/>
        <v/>
      </c>
      <c r="BG56" s="118" t="str">
        <f t="shared" ca="1" si="22"/>
        <v/>
      </c>
      <c r="BH56" s="118" t="str">
        <f t="shared" ca="1" si="23"/>
        <v/>
      </c>
      <c r="BI56" s="118" t="str">
        <f t="shared" ca="1" si="24"/>
        <v/>
      </c>
      <c r="BK56" s="119">
        <f t="shared" ca="1" si="47"/>
        <v>57</v>
      </c>
      <c r="BL56" s="120" t="str">
        <f ca="1">IFERROR(INDEX($C$5:$C$999,MATCH(SMALL($BG$5:$BG$999,ROWS($BL$50:$BL56)),$BG$5:$BG$999,0)),"")</f>
        <v>LRB4-inj1</v>
      </c>
      <c r="BM56" s="121" t="str">
        <f t="shared" ca="1" si="42"/>
        <v>K</v>
      </c>
      <c r="BN56" s="121">
        <f t="shared" ca="1" si="43"/>
        <v>1</v>
      </c>
      <c r="BO56" s="122">
        <f t="shared" ca="1" si="44"/>
        <v>0</v>
      </c>
      <c r="BP56" s="122" t="e">
        <f t="shared" ca="1" si="44"/>
        <v>#N/A</v>
      </c>
      <c r="BQ56" s="122">
        <f t="shared" ca="1" si="44"/>
        <v>0</v>
      </c>
      <c r="BR56" s="122">
        <f t="shared" ca="1" si="44"/>
        <v>0.29899999999999999</v>
      </c>
      <c r="BS56" s="122" t="e">
        <f t="shared" ca="1" si="44"/>
        <v>#N/A</v>
      </c>
      <c r="BT56" s="122">
        <f t="shared" ca="1" si="44"/>
        <v>0.36799999999999999</v>
      </c>
      <c r="BU56" s="122">
        <f t="shared" ca="1" si="44"/>
        <v>0.28199999999999997</v>
      </c>
      <c r="BV56" s="122" t="e">
        <f t="shared" ca="1" si="44"/>
        <v>#N/A</v>
      </c>
      <c r="BW56" s="122">
        <f t="shared" ca="1" si="44"/>
        <v>0.33400000000000002</v>
      </c>
      <c r="BX56" s="149" t="str">
        <f t="shared" ca="1" si="45"/>
        <v>NA</v>
      </c>
      <c r="BY56" s="124" t="str">
        <f t="shared" ca="1" si="46"/>
        <v/>
      </c>
      <c r="BZ56" s="125" t="str">
        <f t="shared" ca="1" si="46"/>
        <v/>
      </c>
      <c r="CA56" s="125" t="str">
        <f t="shared" ca="1" si="46"/>
        <v/>
      </c>
      <c r="CB56" s="125" t="str">
        <f t="shared" ca="1" si="46"/>
        <v/>
      </c>
      <c r="CC56" s="125" t="str">
        <f t="shared" ca="1" si="46"/>
        <v/>
      </c>
      <c r="CD56" s="125" t="str">
        <f t="shared" ca="1" si="46"/>
        <v/>
      </c>
      <c r="CE56" s="125" t="str">
        <f t="shared" ca="1" si="46"/>
        <v/>
      </c>
      <c r="CF56" s="125" t="str">
        <f t="shared" ca="1" si="46"/>
        <v/>
      </c>
      <c r="CG56" s="126" t="str">
        <f t="shared" ca="1" si="46"/>
        <v/>
      </c>
      <c r="CH56" s="127" t="str">
        <f t="shared" ca="1" si="48"/>
        <v/>
      </c>
      <c r="CI56" s="127" t="str">
        <f t="shared" ca="1" si="48"/>
        <v/>
      </c>
      <c r="CJ56" s="127" t="str">
        <f t="shared" ca="1" si="48"/>
        <v/>
      </c>
      <c r="CK56" s="127" t="str">
        <f t="shared" ca="1" si="48"/>
        <v/>
      </c>
      <c r="CL56" s="127" t="str">
        <f t="shared" ca="1" si="48"/>
        <v/>
      </c>
      <c r="CM56" s="127" t="str">
        <f t="shared" ca="1" si="48"/>
        <v/>
      </c>
      <c r="CN56" s="127" t="str">
        <f t="shared" ca="1" si="48"/>
        <v/>
      </c>
      <c r="CO56" s="127" t="str">
        <f t="shared" ca="1" si="48"/>
        <v/>
      </c>
      <c r="CP56" s="127" t="str">
        <f t="shared" ca="1" si="48"/>
        <v/>
      </c>
    </row>
    <row r="57" spans="1:97" x14ac:dyDescent="0.25">
      <c r="A57" s="97">
        <f t="shared" ca="1" si="28"/>
        <v>53</v>
      </c>
      <c r="B57" s="98">
        <f t="shared" ca="1" si="29"/>
        <v>44945.510868055557</v>
      </c>
      <c r="C57" s="99" t="str">
        <f t="shared" ca="1" si="11"/>
        <v>WO-23003-27-A-1</v>
      </c>
      <c r="D57" s="97">
        <f t="shared" ca="1" si="12"/>
        <v>36</v>
      </c>
      <c r="E57" s="97" t="str">
        <f t="shared" ca="1" si="13"/>
        <v>U</v>
      </c>
      <c r="F57" s="97" t="str">
        <f t="shared" ca="1" si="14"/>
        <v/>
      </c>
      <c r="G57" s="100">
        <f t="shared" ca="1" si="41"/>
        <v>0</v>
      </c>
      <c r="H57" s="101" t="e">
        <f t="shared" ca="1" si="41"/>
        <v>#N/A</v>
      </c>
      <c r="I57" s="101">
        <f t="shared" ca="1" si="41"/>
        <v>0</v>
      </c>
      <c r="J57" s="101">
        <f t="shared" ca="1" si="40"/>
        <v>0</v>
      </c>
      <c r="K57" s="101" t="e">
        <f t="shared" ca="1" si="40"/>
        <v>#N/A</v>
      </c>
      <c r="L57" s="101">
        <f t="shared" ca="1" si="40"/>
        <v>0.42399999999999999</v>
      </c>
      <c r="M57" s="101">
        <f t="shared" ca="1" si="40"/>
        <v>0.36299999999999999</v>
      </c>
      <c r="N57" s="101" t="e">
        <f t="shared" ca="1" si="40"/>
        <v>#N/A</v>
      </c>
      <c r="O57" s="102">
        <f t="shared" ca="1" si="40"/>
        <v>0.46100000000000002</v>
      </c>
      <c r="P57" s="103">
        <f t="shared" ca="1" si="15"/>
        <v>1</v>
      </c>
      <c r="Q57" s="100" t="str">
        <f t="shared" ca="1" si="39"/>
        <v>&lt;MRL</v>
      </c>
      <c r="R57" s="101" t="e">
        <f t="shared" ca="1" si="39"/>
        <v>#N/A</v>
      </c>
      <c r="S57" s="101" t="str">
        <f t="shared" ca="1" si="39"/>
        <v>&lt;MRL</v>
      </c>
      <c r="T57" s="101" t="str">
        <f t="shared" ca="1" si="39"/>
        <v>&lt;MRL</v>
      </c>
      <c r="U57" s="101" t="e">
        <f t="shared" ca="1" si="39"/>
        <v>#N/A</v>
      </c>
      <c r="V57" s="101" t="str">
        <f t="shared" ca="1" si="39"/>
        <v>&lt;MRL</v>
      </c>
      <c r="W57" s="101" t="str">
        <f t="shared" ca="1" si="37"/>
        <v>&lt;MRL</v>
      </c>
      <c r="X57" s="101" t="e">
        <f t="shared" ca="1" si="37"/>
        <v>#N/A</v>
      </c>
      <c r="Y57" s="102" t="str">
        <f t="shared" ca="1" si="37"/>
        <v>&lt;MRL</v>
      </c>
      <c r="Z57" s="129" t="str">
        <f t="shared" ca="1" si="17"/>
        <v>NA</v>
      </c>
      <c r="AA57" s="105" t="str">
        <f t="shared" ca="1" si="2"/>
        <v>NA</v>
      </c>
      <c r="AB57" s="105" t="str">
        <f t="shared" ca="1" si="18"/>
        <v>NA</v>
      </c>
      <c r="AC57" s="97" t="str">
        <f t="shared" ca="1" si="19"/>
        <v>Unknown</v>
      </c>
      <c r="AD57" s="106" t="str">
        <f t="shared" ca="1" si="3"/>
        <v/>
      </c>
      <c r="AE57" s="106"/>
      <c r="AF57" s="130" t="s">
        <v>704</v>
      </c>
      <c r="AG57" s="131" t="s">
        <v>858</v>
      </c>
      <c r="AH57" s="131" t="s">
        <v>707</v>
      </c>
      <c r="AI57" s="131" t="s">
        <v>707</v>
      </c>
      <c r="AJ57" s="131" t="s">
        <v>858</v>
      </c>
      <c r="AK57" s="131" t="s">
        <v>858</v>
      </c>
      <c r="AL57" s="131" t="s">
        <v>858</v>
      </c>
      <c r="AM57" s="131" t="s">
        <v>858</v>
      </c>
      <c r="AN57" s="132" t="s">
        <v>858</v>
      </c>
      <c r="AO57" s="133"/>
      <c r="AS57" s="69"/>
      <c r="AT57" s="69"/>
      <c r="AU57" s="113"/>
      <c r="AV57" s="114">
        <f t="shared" ca="1" si="38"/>
        <v>85744</v>
      </c>
      <c r="AW57" s="115">
        <f t="shared" ca="1" si="38"/>
        <v>387147</v>
      </c>
      <c r="AX57" s="115">
        <f t="shared" ca="1" si="38"/>
        <v>567057</v>
      </c>
      <c r="AY57" s="115">
        <f t="shared" ca="1" si="38"/>
        <v>3127946</v>
      </c>
      <c r="AZ57" s="115">
        <f t="shared" ca="1" si="38"/>
        <v>2251039</v>
      </c>
      <c r="BA57" s="115">
        <f t="shared" ca="1" si="38"/>
        <v>20932697</v>
      </c>
      <c r="BB57" s="115">
        <f t="shared" ca="1" si="38"/>
        <v>26742961</v>
      </c>
      <c r="BC57" s="115">
        <f t="shared" ca="1" si="38"/>
        <v>3558184</v>
      </c>
      <c r="BD57" s="116">
        <f t="shared" ca="1" si="38"/>
        <v>30702952</v>
      </c>
      <c r="BE57" s="145"/>
      <c r="BF57" s="118" t="str">
        <f t="shared" ca="1" si="21"/>
        <v/>
      </c>
      <c r="BG57" s="118" t="str">
        <f t="shared" ca="1" si="22"/>
        <v/>
      </c>
      <c r="BH57" s="118" t="str">
        <f t="shared" ca="1" si="23"/>
        <v/>
      </c>
      <c r="BI57" s="118" t="str">
        <f t="shared" ca="1" si="24"/>
        <v/>
      </c>
      <c r="BK57" s="119">
        <f t="shared" ca="1" si="47"/>
        <v>58</v>
      </c>
      <c r="BL57" s="120" t="str">
        <f ca="1">IFERROR(INDEX($C$5:$C$999,MATCH(SMALL($BG$5:$BG$999,ROWS($BL$50:$BL57)),$BG$5:$BG$999,0)),"")</f>
        <v>AB-230117-02 LRB 4</v>
      </c>
      <c r="BM57" s="121" t="str">
        <f t="shared" ca="1" si="42"/>
        <v>K</v>
      </c>
      <c r="BN57" s="121">
        <f t="shared" ca="1" si="43"/>
        <v>1</v>
      </c>
      <c r="BO57" s="122">
        <f t="shared" ca="1" si="44"/>
        <v>0</v>
      </c>
      <c r="BP57" s="122" t="e">
        <f t="shared" ca="1" si="44"/>
        <v>#N/A</v>
      </c>
      <c r="BQ57" s="122">
        <f t="shared" ca="1" si="44"/>
        <v>0.34100000000000003</v>
      </c>
      <c r="BR57" s="122">
        <f t="shared" ca="1" si="44"/>
        <v>0</v>
      </c>
      <c r="BS57" s="122" t="e">
        <f t="shared" ca="1" si="44"/>
        <v>#N/A</v>
      </c>
      <c r="BT57" s="122">
        <f t="shared" ca="1" si="44"/>
        <v>0.32</v>
      </c>
      <c r="BU57" s="122">
        <f t="shared" ca="1" si="44"/>
        <v>0.30199999999999999</v>
      </c>
      <c r="BV57" s="122" t="e">
        <f t="shared" ca="1" si="44"/>
        <v>#N/A</v>
      </c>
      <c r="BW57" s="122">
        <f t="shared" ca="1" si="44"/>
        <v>0.35899999999999999</v>
      </c>
      <c r="BX57" s="149" t="str">
        <f t="shared" ca="1" si="45"/>
        <v>NA</v>
      </c>
      <c r="BY57" s="124" t="str">
        <f t="shared" ca="1" si="46"/>
        <v/>
      </c>
      <c r="BZ57" s="125" t="str">
        <f t="shared" ca="1" si="46"/>
        <v/>
      </c>
      <c r="CA57" s="125" t="str">
        <f t="shared" ca="1" si="46"/>
        <v/>
      </c>
      <c r="CB57" s="125" t="str">
        <f t="shared" ca="1" si="46"/>
        <v/>
      </c>
      <c r="CC57" s="125" t="str">
        <f t="shared" ca="1" si="46"/>
        <v/>
      </c>
      <c r="CD57" s="125" t="str">
        <f t="shared" ca="1" si="46"/>
        <v/>
      </c>
      <c r="CE57" s="125" t="str">
        <f t="shared" ca="1" si="46"/>
        <v/>
      </c>
      <c r="CF57" s="125" t="str">
        <f t="shared" ca="1" si="46"/>
        <v/>
      </c>
      <c r="CG57" s="126" t="str">
        <f t="shared" ca="1" si="46"/>
        <v/>
      </c>
      <c r="CH57" s="127" t="str">
        <f t="shared" ca="1" si="48"/>
        <v/>
      </c>
      <c r="CI57" s="127" t="str">
        <f t="shared" ca="1" si="48"/>
        <v/>
      </c>
      <c r="CJ57" s="127" t="str">
        <f t="shared" ca="1" si="48"/>
        <v/>
      </c>
      <c r="CK57" s="127" t="str">
        <f t="shared" ca="1" si="48"/>
        <v/>
      </c>
      <c r="CL57" s="127" t="str">
        <f t="shared" ca="1" si="48"/>
        <v/>
      </c>
      <c r="CM57" s="127" t="str">
        <f t="shared" ca="1" si="48"/>
        <v/>
      </c>
      <c r="CN57" s="127" t="str">
        <f t="shared" ca="1" si="48"/>
        <v/>
      </c>
      <c r="CO57" s="127" t="str">
        <f t="shared" ca="1" si="48"/>
        <v/>
      </c>
      <c r="CP57" s="127" t="str">
        <f t="shared" ca="1" si="48"/>
        <v/>
      </c>
    </row>
    <row r="58" spans="1:97" x14ac:dyDescent="0.25">
      <c r="A58" s="97">
        <f t="shared" ca="1" si="28"/>
        <v>54</v>
      </c>
      <c r="B58" s="98">
        <f t="shared" ca="1" si="29"/>
        <v>44945.529675925929</v>
      </c>
      <c r="C58" s="99" t="str">
        <f t="shared" ca="1" si="11"/>
        <v>WO-23003-28-A-1</v>
      </c>
      <c r="D58" s="97">
        <f t="shared" ca="1" si="12"/>
        <v>37</v>
      </c>
      <c r="E58" s="97" t="str">
        <f t="shared" ca="1" si="13"/>
        <v>U</v>
      </c>
      <c r="F58" s="97" t="str">
        <f t="shared" ca="1" si="14"/>
        <v/>
      </c>
      <c r="G58" s="100">
        <f t="shared" ca="1" si="41"/>
        <v>0</v>
      </c>
      <c r="H58" s="101" t="e">
        <f t="shared" ca="1" si="41"/>
        <v>#N/A</v>
      </c>
      <c r="I58" s="101">
        <f t="shared" ca="1" si="41"/>
        <v>0</v>
      </c>
      <c r="J58" s="101">
        <f t="shared" ca="1" si="40"/>
        <v>0</v>
      </c>
      <c r="K58" s="101" t="e">
        <f t="shared" ca="1" si="40"/>
        <v>#N/A</v>
      </c>
      <c r="L58" s="101">
        <f t="shared" ca="1" si="40"/>
        <v>0.35399999999999998</v>
      </c>
      <c r="M58" s="101">
        <f t="shared" ca="1" si="40"/>
        <v>0.39700000000000002</v>
      </c>
      <c r="N58" s="101" t="e">
        <f t="shared" ca="1" si="40"/>
        <v>#N/A</v>
      </c>
      <c r="O58" s="102">
        <f t="shared" ca="1" si="40"/>
        <v>0.44400000000000001</v>
      </c>
      <c r="P58" s="103">
        <f t="shared" ca="1" si="15"/>
        <v>1</v>
      </c>
      <c r="Q58" s="100" t="str">
        <f t="shared" ca="1" si="39"/>
        <v>&lt;MRL</v>
      </c>
      <c r="R58" s="101" t="e">
        <f t="shared" ca="1" si="39"/>
        <v>#N/A</v>
      </c>
      <c r="S58" s="101" t="str">
        <f t="shared" ca="1" si="39"/>
        <v>&lt;MRL</v>
      </c>
      <c r="T58" s="101" t="str">
        <f t="shared" ca="1" si="39"/>
        <v>&lt;MRL</v>
      </c>
      <c r="U58" s="101" t="e">
        <f t="shared" ca="1" si="39"/>
        <v>#N/A</v>
      </c>
      <c r="V58" s="101" t="str">
        <f t="shared" ca="1" si="39"/>
        <v>&lt;MRL</v>
      </c>
      <c r="W58" s="101" t="str">
        <f t="shared" ca="1" si="37"/>
        <v>&lt;MRL</v>
      </c>
      <c r="X58" s="101" t="e">
        <f t="shared" ca="1" si="37"/>
        <v>#N/A</v>
      </c>
      <c r="Y58" s="102" t="str">
        <f t="shared" ca="1" si="37"/>
        <v>&lt;MRL</v>
      </c>
      <c r="Z58" s="129" t="str">
        <f t="shared" ca="1" si="17"/>
        <v>NA</v>
      </c>
      <c r="AA58" s="105" t="str">
        <f t="shared" ca="1" si="2"/>
        <v>NA</v>
      </c>
      <c r="AB58" s="105" t="str">
        <f t="shared" ca="1" si="18"/>
        <v>NA</v>
      </c>
      <c r="AC58" s="97" t="str">
        <f t="shared" ca="1" si="19"/>
        <v>Unknown</v>
      </c>
      <c r="AD58" s="106" t="str">
        <f t="shared" ca="1" si="3"/>
        <v/>
      </c>
      <c r="AE58" s="106"/>
      <c r="AF58" s="130" t="s">
        <v>704</v>
      </c>
      <c r="AG58" s="131" t="s">
        <v>707</v>
      </c>
      <c r="AH58" s="131" t="s">
        <v>707</v>
      </c>
      <c r="AI58" s="131" t="s">
        <v>707</v>
      </c>
      <c r="AJ58" s="131" t="s">
        <v>858</v>
      </c>
      <c r="AK58" s="131" t="s">
        <v>858</v>
      </c>
      <c r="AL58" s="131" t="s">
        <v>858</v>
      </c>
      <c r="AM58" s="131" t="s">
        <v>858</v>
      </c>
      <c r="AN58" s="132" t="s">
        <v>858</v>
      </c>
      <c r="AO58" s="133"/>
      <c r="AS58" s="69"/>
      <c r="AT58" s="69"/>
      <c r="AU58" s="113"/>
      <c r="AV58" s="114">
        <f t="shared" ca="1" si="38"/>
        <v>96008</v>
      </c>
      <c r="AW58" s="115">
        <f t="shared" ca="1" si="38"/>
        <v>253068</v>
      </c>
      <c r="AX58" s="115">
        <f t="shared" ca="1" si="38"/>
        <v>537621</v>
      </c>
      <c r="AY58" s="115">
        <f t="shared" ca="1" si="38"/>
        <v>2979528</v>
      </c>
      <c r="AZ58" s="115">
        <f t="shared" ca="1" si="38"/>
        <v>2098475</v>
      </c>
      <c r="BA58" s="115">
        <f t="shared" ca="1" si="38"/>
        <v>20636117</v>
      </c>
      <c r="BB58" s="115">
        <f t="shared" ca="1" si="38"/>
        <v>28505227</v>
      </c>
      <c r="BC58" s="115">
        <f t="shared" ca="1" si="38"/>
        <v>3857353</v>
      </c>
      <c r="BD58" s="116">
        <f t="shared" ca="1" si="38"/>
        <v>35387265</v>
      </c>
      <c r="BE58" s="145"/>
      <c r="BF58" s="118" t="str">
        <f t="shared" ca="1" si="21"/>
        <v/>
      </c>
      <c r="BG58" s="118" t="str">
        <f t="shared" ca="1" si="22"/>
        <v/>
      </c>
      <c r="BH58" s="118" t="str">
        <f t="shared" ca="1" si="23"/>
        <v/>
      </c>
      <c r="BI58" s="118" t="str">
        <f t="shared" ca="1" si="24"/>
        <v/>
      </c>
      <c r="BK58" s="119">
        <f t="shared" ca="1" si="47"/>
        <v>69</v>
      </c>
      <c r="BL58" s="120" t="str">
        <f ca="1">IFERROR(INDEX($C$5:$C$999,MATCH(SMALL($BG$5:$BG$999,ROWS($BL$50:$BL58)),$BG$5:$BG$999,0)),"")</f>
        <v>LRB5-inj1</v>
      </c>
      <c r="BM58" s="121" t="str">
        <f t="shared" ca="1" si="42"/>
        <v>K</v>
      </c>
      <c r="BN58" s="121">
        <f t="shared" ca="1" si="43"/>
        <v>1</v>
      </c>
      <c r="BO58" s="122">
        <f t="shared" ca="1" si="44"/>
        <v>0</v>
      </c>
      <c r="BP58" s="122" t="e">
        <f t="shared" ca="1" si="44"/>
        <v>#N/A</v>
      </c>
      <c r="BQ58" s="122">
        <f t="shared" ca="1" si="44"/>
        <v>0</v>
      </c>
      <c r="BR58" s="122">
        <f t="shared" ca="1" si="44"/>
        <v>0</v>
      </c>
      <c r="BS58" s="122" t="e">
        <f t="shared" ca="1" si="44"/>
        <v>#N/A</v>
      </c>
      <c r="BT58" s="122">
        <f t="shared" ca="1" si="44"/>
        <v>0.42899999999999999</v>
      </c>
      <c r="BU58" s="122">
        <f t="shared" ca="1" si="44"/>
        <v>0.372</v>
      </c>
      <c r="BV58" s="122" t="e">
        <f t="shared" ca="1" si="44"/>
        <v>#N/A</v>
      </c>
      <c r="BW58" s="122">
        <f t="shared" ca="1" si="44"/>
        <v>0.47299999999999998</v>
      </c>
      <c r="BX58" s="149" t="str">
        <f t="shared" ca="1" si="45"/>
        <v>NA</v>
      </c>
      <c r="BY58" s="124" t="str">
        <f t="shared" ca="1" si="46"/>
        <v/>
      </c>
      <c r="BZ58" s="125" t="str">
        <f t="shared" ca="1" si="46"/>
        <v/>
      </c>
      <c r="CA58" s="125" t="str">
        <f t="shared" ca="1" si="46"/>
        <v/>
      </c>
      <c r="CB58" s="125" t="str">
        <f t="shared" ca="1" si="46"/>
        <v/>
      </c>
      <c r="CC58" s="125" t="str">
        <f t="shared" ca="1" si="46"/>
        <v/>
      </c>
      <c r="CD58" s="125" t="str">
        <f t="shared" ca="1" si="46"/>
        <v/>
      </c>
      <c r="CE58" s="125" t="str">
        <f t="shared" ca="1" si="46"/>
        <v/>
      </c>
      <c r="CF58" s="125" t="str">
        <f t="shared" ca="1" si="46"/>
        <v/>
      </c>
      <c r="CG58" s="126" t="str">
        <f t="shared" ca="1" si="46"/>
        <v/>
      </c>
      <c r="CH58" s="127" t="str">
        <f t="shared" ca="1" si="48"/>
        <v/>
      </c>
      <c r="CI58" s="127" t="str">
        <f t="shared" ca="1" si="48"/>
        <v/>
      </c>
      <c r="CJ58" s="127" t="str">
        <f t="shared" ca="1" si="48"/>
        <v/>
      </c>
      <c r="CK58" s="127" t="str">
        <f t="shared" ca="1" si="48"/>
        <v/>
      </c>
      <c r="CL58" s="127" t="str">
        <f t="shared" ca="1" si="48"/>
        <v/>
      </c>
      <c r="CM58" s="127" t="str">
        <f t="shared" ca="1" si="48"/>
        <v/>
      </c>
      <c r="CN58" s="127" t="str">
        <f t="shared" ca="1" si="48"/>
        <v/>
      </c>
      <c r="CO58" s="127" t="str">
        <f t="shared" ca="1" si="48"/>
        <v/>
      </c>
      <c r="CP58" s="127" t="str">
        <f t="shared" ca="1" si="48"/>
        <v/>
      </c>
    </row>
    <row r="59" spans="1:97" x14ac:dyDescent="0.25">
      <c r="A59" s="97">
        <f t="shared" ca="1" si="28"/>
        <v>55</v>
      </c>
      <c r="B59" s="98">
        <f t="shared" ca="1" si="29"/>
        <v>44945.548472222225</v>
      </c>
      <c r="C59" s="99" t="str">
        <f t="shared" ca="1" si="11"/>
        <v>WO-23003-29-A-1</v>
      </c>
      <c r="D59" s="97">
        <f t="shared" ca="1" si="12"/>
        <v>38</v>
      </c>
      <c r="E59" s="97" t="str">
        <f t="shared" ca="1" si="13"/>
        <v>U</v>
      </c>
      <c r="F59" s="97" t="str">
        <f t="shared" ca="1" si="14"/>
        <v/>
      </c>
      <c r="G59" s="100">
        <f t="shared" ca="1" si="41"/>
        <v>0</v>
      </c>
      <c r="H59" s="101" t="e">
        <f t="shared" ca="1" si="41"/>
        <v>#N/A</v>
      </c>
      <c r="I59" s="101">
        <f t="shared" ca="1" si="41"/>
        <v>0</v>
      </c>
      <c r="J59" s="101">
        <f t="shared" ca="1" si="40"/>
        <v>0</v>
      </c>
      <c r="K59" s="101" t="e">
        <f t="shared" ca="1" si="40"/>
        <v>#N/A</v>
      </c>
      <c r="L59" s="101">
        <f t="shared" ca="1" si="40"/>
        <v>0.28000000000000003</v>
      </c>
      <c r="M59" s="101">
        <f t="shared" ca="1" si="40"/>
        <v>0.32400000000000001</v>
      </c>
      <c r="N59" s="101" t="e">
        <f t="shared" ca="1" si="40"/>
        <v>#N/A</v>
      </c>
      <c r="O59" s="102">
        <f t="shared" ca="1" si="40"/>
        <v>0.40600000000000003</v>
      </c>
      <c r="P59" s="103">
        <f t="shared" ca="1" si="15"/>
        <v>1</v>
      </c>
      <c r="Q59" s="100" t="str">
        <f t="shared" ca="1" si="39"/>
        <v>&lt;MRL</v>
      </c>
      <c r="R59" s="101" t="e">
        <f t="shared" ca="1" si="39"/>
        <v>#N/A</v>
      </c>
      <c r="S59" s="101" t="str">
        <f t="shared" ca="1" si="39"/>
        <v>&lt;MRL</v>
      </c>
      <c r="T59" s="101" t="str">
        <f t="shared" ca="1" si="39"/>
        <v>&lt;MRL</v>
      </c>
      <c r="U59" s="101" t="e">
        <f t="shared" ca="1" si="39"/>
        <v>#N/A</v>
      </c>
      <c r="V59" s="101" t="str">
        <f t="shared" ca="1" si="39"/>
        <v>&lt;MRL</v>
      </c>
      <c r="W59" s="101" t="str">
        <f t="shared" ca="1" si="37"/>
        <v>&lt;MRL</v>
      </c>
      <c r="X59" s="101" t="e">
        <f t="shared" ca="1" si="37"/>
        <v>#N/A</v>
      </c>
      <c r="Y59" s="102" t="str">
        <f t="shared" ca="1" si="37"/>
        <v>&lt;MRL</v>
      </c>
      <c r="Z59" s="129" t="str">
        <f t="shared" ca="1" si="17"/>
        <v>NA</v>
      </c>
      <c r="AA59" s="105" t="str">
        <f t="shared" ca="1" si="2"/>
        <v>NA</v>
      </c>
      <c r="AB59" s="105" t="str">
        <f t="shared" ca="1" si="18"/>
        <v>NA</v>
      </c>
      <c r="AC59" s="97" t="str">
        <f t="shared" ca="1" si="19"/>
        <v>Unknown</v>
      </c>
      <c r="AD59" s="106" t="str">
        <f t="shared" ca="1" si="3"/>
        <v/>
      </c>
      <c r="AE59" s="106"/>
      <c r="AF59" s="130" t="s">
        <v>704</v>
      </c>
      <c r="AG59" s="131" t="s">
        <v>707</v>
      </c>
      <c r="AH59" s="131" t="s">
        <v>707</v>
      </c>
      <c r="AI59" s="131" t="s">
        <v>707</v>
      </c>
      <c r="AJ59" s="131" t="s">
        <v>858</v>
      </c>
      <c r="AK59" s="131" t="s">
        <v>858</v>
      </c>
      <c r="AL59" s="131" t="s">
        <v>858</v>
      </c>
      <c r="AM59" s="131" t="s">
        <v>858</v>
      </c>
      <c r="AN59" s="132" t="s">
        <v>858</v>
      </c>
      <c r="AO59" s="133"/>
      <c r="AS59" s="69"/>
      <c r="AT59" s="69"/>
      <c r="AU59" s="113"/>
      <c r="AV59" s="114">
        <f t="shared" ca="1" si="38"/>
        <v>85066</v>
      </c>
      <c r="AW59" s="115">
        <f t="shared" ca="1" si="38"/>
        <v>369494</v>
      </c>
      <c r="AX59" s="115">
        <f t="shared" ca="1" si="38"/>
        <v>567838</v>
      </c>
      <c r="AY59" s="115">
        <f t="shared" ca="1" si="38"/>
        <v>3070656</v>
      </c>
      <c r="AZ59" s="115">
        <f t="shared" ca="1" si="38"/>
        <v>2128875</v>
      </c>
      <c r="BA59" s="115">
        <f t="shared" ca="1" si="38"/>
        <v>21057908</v>
      </c>
      <c r="BB59" s="115">
        <f t="shared" ca="1" si="38"/>
        <v>29615862</v>
      </c>
      <c r="BC59" s="115">
        <f t="shared" ca="1" si="38"/>
        <v>3906672</v>
      </c>
      <c r="BD59" s="116">
        <f t="shared" ca="1" si="38"/>
        <v>37248270</v>
      </c>
      <c r="BE59" s="150"/>
      <c r="BF59" s="118" t="str">
        <f t="shared" ca="1" si="21"/>
        <v/>
      </c>
      <c r="BG59" s="118" t="str">
        <f t="shared" ca="1" si="22"/>
        <v/>
      </c>
      <c r="BH59" s="118" t="str">
        <f t="shared" ca="1" si="23"/>
        <v/>
      </c>
      <c r="BI59" s="118" t="str">
        <f t="shared" ca="1" si="24"/>
        <v/>
      </c>
      <c r="BK59" s="119">
        <f t="shared" ca="1" si="47"/>
        <v>70</v>
      </c>
      <c r="BL59" s="120" t="str">
        <f ca="1">IFERROR(INDEX($C$5:$C$999,MATCH(SMALL($BG$5:$BG$999,ROWS($BL$50:$BL59)),$BG$5:$BG$999,0)),"")</f>
        <v>AB-230117-02 LRB 5</v>
      </c>
      <c r="BM59" s="121" t="str">
        <f t="shared" ca="1" si="42"/>
        <v>K</v>
      </c>
      <c r="BN59" s="121">
        <f t="shared" ca="1" si="43"/>
        <v>1</v>
      </c>
      <c r="BO59" s="122">
        <f t="shared" ca="1" si="44"/>
        <v>0</v>
      </c>
      <c r="BP59" s="122" t="e">
        <f t="shared" ca="1" si="44"/>
        <v>#N/A</v>
      </c>
      <c r="BQ59" s="122">
        <f t="shared" ca="1" si="44"/>
        <v>0</v>
      </c>
      <c r="BR59" s="122">
        <f t="shared" ca="1" si="44"/>
        <v>0</v>
      </c>
      <c r="BS59" s="122" t="e">
        <f t="shared" ca="1" si="44"/>
        <v>#N/A</v>
      </c>
      <c r="BT59" s="122">
        <f t="shared" ca="1" si="44"/>
        <v>0.37</v>
      </c>
      <c r="BU59" s="122">
        <f t="shared" ca="1" si="44"/>
        <v>0.28799999999999998</v>
      </c>
      <c r="BV59" s="122" t="e">
        <f t="shared" ca="1" si="44"/>
        <v>#N/A</v>
      </c>
      <c r="BW59" s="122">
        <f t="shared" ca="1" si="44"/>
        <v>0.33400000000000002</v>
      </c>
      <c r="BX59" s="149" t="str">
        <f t="shared" ca="1" si="45"/>
        <v>NA</v>
      </c>
      <c r="BY59" s="124" t="str">
        <f t="shared" ca="1" si="46"/>
        <v/>
      </c>
      <c r="BZ59" s="125" t="str">
        <f t="shared" ca="1" si="46"/>
        <v/>
      </c>
      <c r="CA59" s="125" t="str">
        <f t="shared" ca="1" si="46"/>
        <v/>
      </c>
      <c r="CB59" s="125" t="str">
        <f t="shared" ca="1" si="46"/>
        <v/>
      </c>
      <c r="CC59" s="125" t="str">
        <f t="shared" ca="1" si="46"/>
        <v/>
      </c>
      <c r="CD59" s="125" t="str">
        <f t="shared" ca="1" si="46"/>
        <v/>
      </c>
      <c r="CE59" s="125" t="str">
        <f t="shared" ca="1" si="46"/>
        <v/>
      </c>
      <c r="CF59" s="125" t="str">
        <f t="shared" ca="1" si="46"/>
        <v/>
      </c>
      <c r="CG59" s="126" t="str">
        <f t="shared" ca="1" si="46"/>
        <v/>
      </c>
      <c r="CH59" s="127" t="str">
        <f t="shared" ca="1" si="48"/>
        <v/>
      </c>
      <c r="CI59" s="127" t="str">
        <f t="shared" ca="1" si="48"/>
        <v/>
      </c>
      <c r="CJ59" s="127" t="str">
        <f t="shared" ca="1" si="48"/>
        <v/>
      </c>
      <c r="CK59" s="127" t="str">
        <f t="shared" ca="1" si="48"/>
        <v/>
      </c>
      <c r="CL59" s="127" t="str">
        <f t="shared" ca="1" si="48"/>
        <v/>
      </c>
      <c r="CM59" s="127" t="str">
        <f t="shared" ca="1" si="48"/>
        <v/>
      </c>
      <c r="CN59" s="127" t="str">
        <f t="shared" ca="1" si="48"/>
        <v/>
      </c>
      <c r="CO59" s="127" t="str">
        <f t="shared" ca="1" si="48"/>
        <v/>
      </c>
      <c r="CP59" s="127" t="str">
        <f t="shared" ca="1" si="48"/>
        <v/>
      </c>
    </row>
    <row r="60" spans="1:97" x14ac:dyDescent="0.25">
      <c r="A60" s="97">
        <f t="shared" ca="1" si="28"/>
        <v>56</v>
      </c>
      <c r="B60" s="98">
        <f t="shared" ca="1" si="29"/>
        <v>44945.567280092589</v>
      </c>
      <c r="C60" s="99" t="str">
        <f t="shared" ca="1" si="11"/>
        <v>WO-23003-30-A-1</v>
      </c>
      <c r="D60" s="97">
        <f t="shared" ca="1" si="12"/>
        <v>39</v>
      </c>
      <c r="E60" s="97" t="str">
        <f t="shared" ca="1" si="13"/>
        <v>U</v>
      </c>
      <c r="F60" s="97" t="str">
        <f t="shared" ca="1" si="14"/>
        <v/>
      </c>
      <c r="G60" s="100">
        <f t="shared" ca="1" si="41"/>
        <v>0</v>
      </c>
      <c r="H60" s="101" t="e">
        <f t="shared" ca="1" si="41"/>
        <v>#N/A</v>
      </c>
      <c r="I60" s="101">
        <f t="shared" ca="1" si="41"/>
        <v>0</v>
      </c>
      <c r="J60" s="101">
        <f t="shared" ca="1" si="40"/>
        <v>0</v>
      </c>
      <c r="K60" s="101" t="e">
        <f t="shared" ca="1" si="40"/>
        <v>#N/A</v>
      </c>
      <c r="L60" s="101">
        <f t="shared" ca="1" si="40"/>
        <v>0.29499999999999998</v>
      </c>
      <c r="M60" s="101">
        <f t="shared" ca="1" si="40"/>
        <v>0.37</v>
      </c>
      <c r="N60" s="101" t="e">
        <f t="shared" ca="1" si="40"/>
        <v>#N/A</v>
      </c>
      <c r="O60" s="102">
        <f t="shared" ca="1" si="40"/>
        <v>0.48399999999999999</v>
      </c>
      <c r="P60" s="103">
        <f t="shared" ca="1" si="15"/>
        <v>1</v>
      </c>
      <c r="Q60" s="100" t="str">
        <f t="shared" ca="1" si="39"/>
        <v>&lt;MRL</v>
      </c>
      <c r="R60" s="101" t="e">
        <f t="shared" ca="1" si="39"/>
        <v>#N/A</v>
      </c>
      <c r="S60" s="101" t="str">
        <f t="shared" ca="1" si="39"/>
        <v>&lt;MRL</v>
      </c>
      <c r="T60" s="101" t="str">
        <f t="shared" ca="1" si="39"/>
        <v>&lt;MRL</v>
      </c>
      <c r="U60" s="101" t="e">
        <f t="shared" ca="1" si="39"/>
        <v>#N/A</v>
      </c>
      <c r="V60" s="101" t="str">
        <f t="shared" ca="1" si="39"/>
        <v>&lt;MRL</v>
      </c>
      <c r="W60" s="101" t="str">
        <f t="shared" ca="1" si="37"/>
        <v>&lt;MRL</v>
      </c>
      <c r="X60" s="101" t="e">
        <f t="shared" ca="1" si="37"/>
        <v>#N/A</v>
      </c>
      <c r="Y60" s="102" t="str">
        <f t="shared" ca="1" si="37"/>
        <v>&lt;MRL</v>
      </c>
      <c r="Z60" s="129" t="str">
        <f t="shared" ca="1" si="17"/>
        <v>NA</v>
      </c>
      <c r="AA60" s="105" t="str">
        <f t="shared" ca="1" si="2"/>
        <v>NA</v>
      </c>
      <c r="AB60" s="105" t="str">
        <f t="shared" ca="1" si="18"/>
        <v>NA</v>
      </c>
      <c r="AC60" s="97" t="str">
        <f t="shared" ca="1" si="19"/>
        <v>Unknown</v>
      </c>
      <c r="AD60" s="106" t="str">
        <f t="shared" ca="1" si="3"/>
        <v/>
      </c>
      <c r="AE60" s="106"/>
      <c r="AF60" s="130" t="s">
        <v>704</v>
      </c>
      <c r="AG60" s="131" t="s">
        <v>707</v>
      </c>
      <c r="AH60" s="131" t="s">
        <v>707</v>
      </c>
      <c r="AI60" s="131" t="s">
        <v>707</v>
      </c>
      <c r="AJ60" s="131" t="s">
        <v>858</v>
      </c>
      <c r="AK60" s="131" t="s">
        <v>858</v>
      </c>
      <c r="AL60" s="131" t="s">
        <v>858</v>
      </c>
      <c r="AM60" s="131" t="s">
        <v>858</v>
      </c>
      <c r="AN60" s="132" t="s">
        <v>858</v>
      </c>
      <c r="AO60" s="133"/>
      <c r="AS60" s="69"/>
      <c r="AT60" s="69"/>
      <c r="AU60" s="113"/>
      <c r="AV60" s="114">
        <f t="shared" ca="1" si="38"/>
        <v>70563</v>
      </c>
      <c r="AW60" s="115">
        <f t="shared" ca="1" si="38"/>
        <v>341668</v>
      </c>
      <c r="AX60" s="115">
        <f t="shared" ca="1" si="38"/>
        <v>501333</v>
      </c>
      <c r="AY60" s="115">
        <f t="shared" ca="1" si="38"/>
        <v>2835254</v>
      </c>
      <c r="AZ60" s="115">
        <f t="shared" ca="1" si="38"/>
        <v>1990198</v>
      </c>
      <c r="BA60" s="115">
        <f t="shared" ca="1" si="38"/>
        <v>19285062</v>
      </c>
      <c r="BB60" s="115">
        <f t="shared" ca="1" si="38"/>
        <v>26277998</v>
      </c>
      <c r="BC60" s="115">
        <f t="shared" ca="1" si="38"/>
        <v>3740955</v>
      </c>
      <c r="BD60" s="116">
        <f t="shared" ca="1" si="38"/>
        <v>31784162</v>
      </c>
      <c r="BE60" s="145"/>
      <c r="BF60" s="118" t="str">
        <f t="shared" ca="1" si="21"/>
        <v/>
      </c>
      <c r="BG60" s="118" t="str">
        <f t="shared" ca="1" si="22"/>
        <v/>
      </c>
      <c r="BH60" s="118" t="str">
        <f t="shared" ca="1" si="23"/>
        <v/>
      </c>
      <c r="BI60" s="118" t="str">
        <f t="shared" ca="1" si="24"/>
        <v/>
      </c>
      <c r="BK60" s="119">
        <f t="shared" ca="1" si="47"/>
        <v>72</v>
      </c>
      <c r="BL60" s="120" t="str">
        <f ca="1">IFERROR(INDEX($C$5:$C$999,MATCH(SMALL($BG$5:$BG$999,ROWS($BL$50:$BL60)),$BG$5:$BG$999,0)),"")</f>
        <v>AB-230117-02 LFB-H 3</v>
      </c>
      <c r="BM60" s="121" t="str">
        <f t="shared" ca="1" si="42"/>
        <v>Z</v>
      </c>
      <c r="BN60" s="121">
        <f t="shared" ca="1" si="43"/>
        <v>1</v>
      </c>
      <c r="BO60" s="122">
        <f t="shared" ca="1" si="44"/>
        <v>169.37100000000001</v>
      </c>
      <c r="BP60" s="122" t="e">
        <f t="shared" ca="1" si="44"/>
        <v>#N/A</v>
      </c>
      <c r="BQ60" s="122">
        <f t="shared" ca="1" si="44"/>
        <v>198.18100000000001</v>
      </c>
      <c r="BR60" s="122">
        <f t="shared" ca="1" si="44"/>
        <v>191.99100000000001</v>
      </c>
      <c r="BS60" s="122" t="e">
        <f t="shared" ca="1" si="44"/>
        <v>#N/A</v>
      </c>
      <c r="BT60" s="122">
        <f t="shared" ca="1" si="44"/>
        <v>190.04900000000001</v>
      </c>
      <c r="BU60" s="122">
        <f t="shared" ca="1" si="44"/>
        <v>189.52600000000001</v>
      </c>
      <c r="BV60" s="122" t="e">
        <f t="shared" ca="1" si="44"/>
        <v>#N/A</v>
      </c>
      <c r="BW60" s="122">
        <f t="shared" ca="1" si="44"/>
        <v>186.35499999999999</v>
      </c>
      <c r="BX60" s="149" t="str">
        <f t="shared" ca="1" si="45"/>
        <v>H 3</v>
      </c>
      <c r="BY60" s="124" t="str">
        <f t="shared" ca="1" si="46"/>
        <v/>
      </c>
      <c r="BZ60" s="125" t="str">
        <f t="shared" ca="1" si="46"/>
        <v/>
      </c>
      <c r="CA60" s="125" t="str">
        <f t="shared" ca="1" si="46"/>
        <v/>
      </c>
      <c r="CB60" s="125" t="str">
        <f t="shared" ca="1" si="46"/>
        <v/>
      </c>
      <c r="CC60" s="125" t="str">
        <f t="shared" ca="1" si="46"/>
        <v/>
      </c>
      <c r="CD60" s="125" t="str">
        <f t="shared" ca="1" si="46"/>
        <v/>
      </c>
      <c r="CE60" s="125" t="str">
        <f t="shared" ca="1" si="46"/>
        <v/>
      </c>
      <c r="CF60" s="125" t="str">
        <f t="shared" ca="1" si="46"/>
        <v/>
      </c>
      <c r="CG60" s="126" t="str">
        <f t="shared" ca="1" si="46"/>
        <v/>
      </c>
      <c r="CH60" s="127" t="str">
        <f ca="1">IFERROR(IF($BM60="D",IF(ISNUMBER(VALUE(MID(LEFT($BL60,FIND("-LD",$BL60)-1),1,LEN($BL60)))),IF(AND($BW$2="ON",BO60&lt;Q$2,INDEX(G$5:G$999,MATCH(VALUE(MID(LEFT($BL60,FIND("-LD",$BL60)-1),1,LEN($BL60))),$C$5:$C$999,0))&lt;Q$2),"",IF(ABS(((BO60-INDEX(G$5:G$999,MATCH(VALUE(MID(LEFT($BL60,FIND("-LD",$BL60)-1),1,LEN($BL60))),$C$5:$C$999,0)))/(AVERAGE(BO60,INDEX(G$5:G$999,MATCH(VALUE(MID(LEFT($BL60,FIND("-LD",$BL60)-1),1,LEN($BL60))),$C$5:$C$999,0))))))&gt;IF(BO60&gt;Q$2,$BO$2,$BV$2),"FAIL","")),IF(AND($BW$2="ON",BO60&lt;Q$2,INDEX(G$5:G$999,MATCH(MID(LEFT($BL60,FIND("-LD",$BL60)-1),1,LEN($BL60)),$C$5:$C$999,0))&lt;Q$2),"",IF(ABS(((BO60-INDEX(G$5:G$999,MATCH(MID(LEFT($BL60,FIND("-LD",$BL60)-1),1,LEN($BL60)),$C$5:$C$999,0)))/(AVERAGE(BO60,INDEX(G$5:G$999,MATCH(MID(LEFT($BL60,FIND("-LD",$BL60)-1),1,LEN($BL60)),$C$5:$C$999,0))))))&gt;IF(BO60&gt;Q$2,$BO$2,$BV$2),"FAIL",""))),IF($BM60="K",IF(BO60&gt;Q$2*$BP$2,"FAIL",""),IF($BM60="M",IF(ABS(1-(BO60/IF($BX60=0,0.001,$BX60)))&gt;IF(BO60&gt;Q$2,$BQ$2,$BV$2),IF(AND($BW$2="ON",BO60&lt;Q$2,$BX60&lt;Q$2),"","FAIL"),""),IF($BM60="Q",IF(ISNUMBER(SEARCH("IBC",$BL60)),IF(ABS(1-(BO60/$BX60))&gt;$BU$2,"FAIL",""),IF(ABS(1-(BO60/$BX60))&gt;$BR$2,"FAIL","")),IF($BM60="S",IF(ISNUMBER(VALUE(MID(LEFT($BL60,FIND("-LFSM",$BL60)-1),1,LEN($BL60)))),IF(ABS(1-((BO60-(INDEX(G$5:G$999,MATCH(VALUE(MID(LEFT($BL60,FIND("-LFSM",$BL60)-1),1,LEN($BL60))),$C$5:$C$999,0))))/$BX60))&gt;IF(BO60&gt;Q$2,$BS$2,$BV$2),"FAIL",""),IF(ABS(1-((BO60-(INDEX(G$5:G$999,MATCH(MID(LEFT($BL60,FIND("-LFSM",$BL60)-1),1,LEN($BL60)),$C$5:$C$999,0))))/$BX60))&gt;IF(BO60&gt;Q$2,$BS$2,$BV$2),"FAIL","")),IF($BM60="Z",IF($BM59="K",IF(ABS(1-(ABS(BO60-BO59)/$BX60))&gt;$BT$2,"FAIL",""),IF($BM58="K",IF(ABS(1-(ABS(BO60-BO58)/$BX60))&gt;$BT$2,"FAIL",""),IF($BM57="K",IF(ABS(1-(ABS(BO60-BO57)/$BX60))&gt;$BT$2,"FAIL",""),IF($BM56="K",IF(ABS(1-(ABS(BO60-BO56)/$BX60))&gt;$BT$2,"FAIL",""),IF($BM61="K",IF(ABS(1-(ABS(BO60-BO61)/$BX60))&gt;$BT$2,"FAIL",""),""))))),"")))))),"")</f>
        <v/>
      </c>
      <c r="CI60" s="127" t="str">
        <f t="shared" ref="CI60:CP75" ca="1" si="49">IFERROR(IF($BM60="D",IF(ISNUMBER(VALUE(MID(LEFT($BL60,FIND("-LD",$BL60)-1),1,LEN($BL60)))),IF(AND($BW$2="ON",BP60&lt;R$2,INDEX(H$5:H$999,MATCH(VALUE(MID(LEFT($BL60,FIND("-LD",$BL60)-1),1,LEN($BL60))),$C$5:$C$999,0))&lt;R$2),"",IF(ABS(((BP60-INDEX(H$5:H$999,MATCH(VALUE(MID(LEFT($BL60,FIND("-LD",$BL60)-1),1,LEN($BL60))),$C$5:$C$999,0)))/(AVERAGE(BP60,INDEX(H$5:H$999,MATCH(VALUE(MID(LEFT($BL60,FIND("-LD",$BL60)-1),1,LEN($BL60))),$C$5:$C$999,0))))))&gt;IF(BP60&gt;R$2,$BO$2,$BV$2),"FAIL","")),IF(AND($BW$2="ON",BP60&lt;R$2,INDEX(H$5:H$999,MATCH(MID(LEFT($BL60,FIND("-LD",$BL60)-1),1,LEN($BL60)),$C$5:$C$999,0))&lt;R$2),"",IF(ABS(((BP60-INDEX(H$5:H$999,MATCH(MID(LEFT($BL60,FIND("-LD",$BL60)-1),1,LEN($BL60)),$C$5:$C$999,0)))/(AVERAGE(BP60,INDEX(H$5:H$999,MATCH(MID(LEFT($BL60,FIND("-LD",$BL60)-1),1,LEN($BL60)),$C$5:$C$999,0))))))&gt;IF(BP60&gt;R$2,$BO$2,$BV$2),"FAIL",""))),IF($BM60="K",IF(BP60&gt;R$2*$BP$2,"FAIL",""),IF($BM60="M",IF(ABS(1-(BP60/IF($BX60=0,0.001,$BX60)))&gt;IF(BP60&gt;R$2,$BQ$2,$BV$2),IF(AND($BW$2="ON",BP60&lt;R$2,$BX60&lt;R$2),"","FAIL"),""),IF($BM60="Q",IF(ISNUMBER(SEARCH("IBC",$BL60)),IF(ABS(1-(BP60/$BX60))&gt;$BU$2,"FAIL",""),IF(ABS(1-(BP60/$BX60))&gt;$BR$2,"FAIL","")),IF($BM60="S",IF(ISNUMBER(VALUE(MID(LEFT($BL60,FIND("-LFSM",$BL60)-1),1,LEN($BL60)))),IF(ABS(1-((BP60-(INDEX(H$5:H$999,MATCH(VALUE(MID(LEFT($BL60,FIND("-LFSM",$BL60)-1),1,LEN($BL60))),$C$5:$C$999,0))))/$BX60))&gt;IF(BP60&gt;R$2,$BS$2,$BV$2),"FAIL",""),IF(ABS(1-((BP60-(INDEX(H$5:H$999,MATCH(MID(LEFT($BL60,FIND("-LFSM",$BL60)-1),1,LEN($BL60)),$C$5:$C$999,0))))/$BX60))&gt;IF(BP60&gt;R$2,$BS$2,$BV$2),"FAIL","")),IF($BM60="Z",IF($BM59="K",IF(ABS(1-(ABS(BP60-BP59)/$BX60))&gt;$BT$2,"FAIL",""),IF($BM58="K",IF(ABS(1-(ABS(BP60-BP58)/$BX60))&gt;$BT$2,"FAIL",""),IF($BM57="K",IF(ABS(1-(ABS(BP60-BP57)/$BX60))&gt;$BT$2,"FAIL",""),IF($BM56="K",IF(ABS(1-(ABS(BP60-BP56)/$BX60))&gt;$BT$2,"FAIL",""),IF($BM61="K",IF(ABS(1-(ABS(BP60-BP61)/$BX60))&gt;$BT$2,"FAIL",""),""))))),"")))))),"")</f>
        <v/>
      </c>
      <c r="CJ60" s="127" t="str">
        <f t="shared" ca="1" si="49"/>
        <v/>
      </c>
      <c r="CK60" s="127" t="str">
        <f t="shared" ca="1" si="49"/>
        <v/>
      </c>
      <c r="CL60" s="127" t="str">
        <f t="shared" ca="1" si="49"/>
        <v/>
      </c>
      <c r="CM60" s="127" t="str">
        <f t="shared" ca="1" si="49"/>
        <v/>
      </c>
      <c r="CN60" s="127" t="str">
        <f t="shared" ca="1" si="49"/>
        <v/>
      </c>
      <c r="CO60" s="127" t="str">
        <f t="shared" ca="1" si="49"/>
        <v/>
      </c>
      <c r="CP60" s="127" t="str">
        <f t="shared" ca="1" si="49"/>
        <v/>
      </c>
      <c r="CS60" s="128" t="s">
        <v>887</v>
      </c>
    </row>
    <row r="61" spans="1:97" x14ac:dyDescent="0.25">
      <c r="A61" s="97">
        <f t="shared" ca="1" si="28"/>
        <v>57</v>
      </c>
      <c r="B61" s="98">
        <f t="shared" ca="1" si="29"/>
        <v>44945.586076388892</v>
      </c>
      <c r="C61" s="99" t="str">
        <f t="shared" ca="1" si="11"/>
        <v>LRB4-inj1</v>
      </c>
      <c r="D61" s="97">
        <f t="shared" ca="1" si="12"/>
        <v>40</v>
      </c>
      <c r="E61" s="97" t="str">
        <f t="shared" ca="1" si="13"/>
        <v>K</v>
      </c>
      <c r="F61" s="97" t="str">
        <f t="shared" ca="1" si="14"/>
        <v>QC</v>
      </c>
      <c r="G61" s="100">
        <f t="shared" ca="1" si="41"/>
        <v>0</v>
      </c>
      <c r="H61" s="101" t="e">
        <f t="shared" ca="1" si="41"/>
        <v>#N/A</v>
      </c>
      <c r="I61" s="101">
        <f t="shared" ca="1" si="41"/>
        <v>0</v>
      </c>
      <c r="J61" s="101">
        <f t="shared" ca="1" si="40"/>
        <v>0.29899999999999999</v>
      </c>
      <c r="K61" s="101" t="e">
        <f t="shared" ca="1" si="40"/>
        <v>#N/A</v>
      </c>
      <c r="L61" s="101">
        <f t="shared" ca="1" si="40"/>
        <v>0.36799999999999999</v>
      </c>
      <c r="M61" s="101">
        <f t="shared" ca="1" si="40"/>
        <v>0.28199999999999997</v>
      </c>
      <c r="N61" s="101" t="e">
        <f t="shared" ca="1" si="40"/>
        <v>#N/A</v>
      </c>
      <c r="O61" s="102">
        <f t="shared" ca="1" si="40"/>
        <v>0.33400000000000002</v>
      </c>
      <c r="P61" s="103">
        <f t="shared" ca="1" si="15"/>
        <v>1</v>
      </c>
      <c r="Q61" s="100" t="str">
        <f t="shared" ca="1" si="39"/>
        <v>&lt;MRL</v>
      </c>
      <c r="R61" s="101" t="e">
        <f t="shared" ca="1" si="39"/>
        <v>#N/A</v>
      </c>
      <c r="S61" s="101" t="str">
        <f t="shared" ca="1" si="39"/>
        <v>&lt;MRL</v>
      </c>
      <c r="T61" s="101" t="str">
        <f t="shared" ca="1" si="39"/>
        <v>&lt;MRL</v>
      </c>
      <c r="U61" s="101" t="e">
        <f t="shared" ca="1" si="39"/>
        <v>#N/A</v>
      </c>
      <c r="V61" s="101" t="str">
        <f t="shared" ca="1" si="39"/>
        <v>&lt;MRL</v>
      </c>
      <c r="W61" s="101" t="str">
        <f t="shared" ca="1" si="37"/>
        <v>&lt;MRL</v>
      </c>
      <c r="X61" s="101" t="e">
        <f t="shared" ca="1" si="37"/>
        <v>#N/A</v>
      </c>
      <c r="Y61" s="102" t="str">
        <f t="shared" ca="1" si="37"/>
        <v>&lt;MRL</v>
      </c>
      <c r="Z61" s="129" t="str">
        <f t="shared" ca="1" si="17"/>
        <v>NA</v>
      </c>
      <c r="AA61" s="105" t="str">
        <f t="shared" ca="1" si="2"/>
        <v>NA</v>
      </c>
      <c r="AB61" s="105" t="str">
        <f t="shared" ca="1" si="18"/>
        <v>NA</v>
      </c>
      <c r="AC61" s="97" t="str">
        <f t="shared" ca="1" si="19"/>
        <v>Blank</v>
      </c>
      <c r="AD61" s="106" t="str">
        <f t="shared" ca="1" si="3"/>
        <v/>
      </c>
      <c r="AE61" s="106"/>
      <c r="AF61" s="130" t="s">
        <v>858</v>
      </c>
      <c r="AG61" s="131" t="s">
        <v>858</v>
      </c>
      <c r="AH61" s="131" t="s">
        <v>858</v>
      </c>
      <c r="AI61" s="131" t="s">
        <v>858</v>
      </c>
      <c r="AJ61" s="131" t="s">
        <v>858</v>
      </c>
      <c r="AK61" s="131" t="s">
        <v>858</v>
      </c>
      <c r="AL61" s="131" t="s">
        <v>858</v>
      </c>
      <c r="AM61" s="131" t="s">
        <v>858</v>
      </c>
      <c r="AN61" s="132" t="s">
        <v>858</v>
      </c>
      <c r="AO61" s="133"/>
      <c r="AS61" s="69"/>
      <c r="AT61" s="69"/>
      <c r="AU61" s="113"/>
      <c r="AV61" s="114">
        <f t="shared" ca="1" si="38"/>
        <v>331054</v>
      </c>
      <c r="AW61" s="115">
        <f t="shared" ca="1" si="38"/>
        <v>783700</v>
      </c>
      <c r="AX61" s="115">
        <f t="shared" ca="1" si="38"/>
        <v>1167946</v>
      </c>
      <c r="AY61" s="115">
        <f t="shared" ca="1" si="38"/>
        <v>6208058</v>
      </c>
      <c r="AZ61" s="115">
        <f t="shared" ca="1" si="38"/>
        <v>3160405</v>
      </c>
      <c r="BA61" s="115">
        <f t="shared" ca="1" si="38"/>
        <v>27216054</v>
      </c>
      <c r="BB61" s="115">
        <f t="shared" ca="1" si="38"/>
        <v>33682350</v>
      </c>
      <c r="BC61" s="115">
        <f t="shared" ca="1" si="38"/>
        <v>3910568</v>
      </c>
      <c r="BD61" s="116">
        <f t="shared" ca="1" si="38"/>
        <v>40439399</v>
      </c>
      <c r="BE61" s="145"/>
      <c r="BF61" s="118" t="str">
        <f t="shared" ca="1" si="21"/>
        <v/>
      </c>
      <c r="BG61" s="118">
        <f t="shared" ca="1" si="22"/>
        <v>57</v>
      </c>
      <c r="BH61" s="118" t="str">
        <f t="shared" ca="1" si="23"/>
        <v/>
      </c>
      <c r="BI61" s="118" t="str">
        <f t="shared" ca="1" si="24"/>
        <v/>
      </c>
      <c r="BK61" s="119">
        <f t="shared" ca="1" si="47"/>
        <v>86</v>
      </c>
      <c r="BL61" s="120" t="str">
        <f ca="1">IFERROR(INDEX($C$5:$C$999,MATCH(SMALL($BG$5:$BG$999,ROWS($BL$50:$BL61)),$BG$5:$BG$999,0)),"")</f>
        <v>LRB6-inj1</v>
      </c>
      <c r="BM61" s="121" t="str">
        <f t="shared" ca="1" si="42"/>
        <v>K</v>
      </c>
      <c r="BN61" s="121">
        <f t="shared" ca="1" si="43"/>
        <v>1</v>
      </c>
      <c r="BO61" s="122">
        <f t="shared" ca="1" si="44"/>
        <v>0</v>
      </c>
      <c r="BP61" s="122" t="e">
        <f t="shared" ca="1" si="44"/>
        <v>#N/A</v>
      </c>
      <c r="BQ61" s="122">
        <f t="shared" ca="1" si="44"/>
        <v>0</v>
      </c>
      <c r="BR61" s="122">
        <f t="shared" ca="1" si="44"/>
        <v>0.35199999999999998</v>
      </c>
      <c r="BS61" s="122" t="e">
        <f t="shared" ca="1" si="44"/>
        <v>#N/A</v>
      </c>
      <c r="BT61" s="122">
        <f t="shared" ca="1" si="44"/>
        <v>0.36199999999999999</v>
      </c>
      <c r="BU61" s="122">
        <f t="shared" ca="1" si="44"/>
        <v>0.221</v>
      </c>
      <c r="BV61" s="122" t="e">
        <f t="shared" ca="1" si="44"/>
        <v>#N/A</v>
      </c>
      <c r="BW61" s="122">
        <f t="shared" ca="1" si="44"/>
        <v>0.34300000000000003</v>
      </c>
      <c r="BX61" s="149" t="str">
        <f t="shared" ca="1" si="45"/>
        <v>NA</v>
      </c>
      <c r="BY61" s="124" t="str">
        <f t="shared" ca="1" si="46"/>
        <v/>
      </c>
      <c r="BZ61" s="125" t="str">
        <f t="shared" ca="1" si="46"/>
        <v/>
      </c>
      <c r="CA61" s="125" t="str">
        <f t="shared" ca="1" si="46"/>
        <v/>
      </c>
      <c r="CB61" s="125" t="str">
        <f t="shared" ca="1" si="46"/>
        <v/>
      </c>
      <c r="CC61" s="125" t="str">
        <f t="shared" ca="1" si="46"/>
        <v/>
      </c>
      <c r="CD61" s="125" t="str">
        <f t="shared" ca="1" si="46"/>
        <v/>
      </c>
      <c r="CE61" s="125" t="str">
        <f t="shared" ca="1" si="46"/>
        <v/>
      </c>
      <c r="CF61" s="125" t="str">
        <f t="shared" ca="1" si="46"/>
        <v/>
      </c>
      <c r="CG61" s="126" t="str">
        <f t="shared" ca="1" si="46"/>
        <v/>
      </c>
      <c r="CH61" s="127" t="str">
        <f t="shared" ref="CH61:CP76" ca="1" si="50">IFERROR(IF($BM61="D",IF(ISNUMBER(VALUE(MID(LEFT($BL61,FIND("-LD",$BL61)-1),1,LEN($BL61)))),IF(AND($BW$2="ON",BO61&lt;Q$2,INDEX(G$5:G$999,MATCH(VALUE(MID(LEFT($BL61,FIND("-LD",$BL61)-1),1,LEN($BL61))),$C$5:$C$999,0))&lt;Q$2),"",IF(ABS(((BO61-INDEX(G$5:G$999,MATCH(VALUE(MID(LEFT($BL61,FIND("-LD",$BL61)-1),1,LEN($BL61))),$C$5:$C$999,0)))/(AVERAGE(BO61,INDEX(G$5:G$999,MATCH(VALUE(MID(LEFT($BL61,FIND("-LD",$BL61)-1),1,LEN($BL61))),$C$5:$C$999,0))))))&gt;IF(BO61&gt;Q$2,$BO$2,$BV$2),"FAIL","")),IF(AND($BW$2="ON",BO61&lt;Q$2,INDEX(G$5:G$999,MATCH(MID(LEFT($BL61,FIND("-LD",$BL61)-1),1,LEN($BL61)),$C$5:$C$999,0))&lt;Q$2),"",IF(ABS(((BO61-INDEX(G$5:G$999,MATCH(MID(LEFT($BL61,FIND("-LD",$BL61)-1),1,LEN($BL61)),$C$5:$C$999,0)))/(AVERAGE(BO61,INDEX(G$5:G$999,MATCH(MID(LEFT($BL61,FIND("-LD",$BL61)-1),1,LEN($BL61)),$C$5:$C$999,0))))))&gt;IF(BO61&gt;Q$2,$BO$2,$BV$2),"FAIL",""))),IF($BM61="K",IF(BO61&gt;Q$2*$BP$2,"FAIL",""),IF($BM61="M",IF(ABS(1-(BO61/IF($BX61=0,0.001,$BX61)))&gt;IF(BO61&gt;Q$2,$BQ$2,$BV$2),IF(AND($BW$2="ON",BO61&lt;Q$2,$BX61&lt;Q$2),"","FAIL"),""),IF($BM61="Q",IF(ISNUMBER(SEARCH("IBC",$BL61)),IF(ABS(1-(BO61/$BX61))&gt;$BU$2,"FAIL",""),IF(ABS(1-(BO61/$BX61))&gt;$BR$2,"FAIL","")),IF($BM61="S",IF(ISNUMBER(VALUE(MID(LEFT($BL61,FIND("-LFSM",$BL61)-1),1,LEN($BL61)))),IF(ABS(1-((BO61-(INDEX(G$5:G$999,MATCH(VALUE(MID(LEFT($BL61,FIND("-LFSM",$BL61)-1),1,LEN($BL61))),$C$5:$C$999,0))))/$BX61))&gt;IF(BO61&gt;Q$2,$BS$2,$BV$2),"FAIL",""),IF(ABS(1-((BO61-(INDEX(G$5:G$999,MATCH(MID(LEFT($BL61,FIND("-LFSM",$BL61)-1),1,LEN($BL61)),$C$5:$C$999,0))))/$BX61))&gt;IF(BO61&gt;Q$2,$BS$2,$BV$2),"FAIL","")),IF($BM61="Z",IF($BM60="K",IF(ABS(1-(ABS(BO61-BO60)/$BX61))&gt;$BT$2,"FAIL",""),IF($BM59="K",IF(ABS(1-(ABS(BO61-BO59)/$BX61))&gt;$BT$2,"FAIL",""),IF($BM58="K",IF(ABS(1-(ABS(BO61-BO58)/$BX61))&gt;$BT$2,"FAIL",""),IF($BM57="K",IF(ABS(1-(ABS(BO61-BO57)/$BX61))&gt;$BT$2,"FAIL",""),IF($BM62="K",IF(ABS(1-(ABS(BO61-BO62)/$BX61))&gt;$BT$2,"FAIL",""),""))))),"")))))),"")</f>
        <v/>
      </c>
      <c r="CI61" s="127" t="str">
        <f t="shared" ca="1" si="49"/>
        <v/>
      </c>
      <c r="CJ61" s="127" t="str">
        <f t="shared" ca="1" si="49"/>
        <v/>
      </c>
      <c r="CK61" s="127" t="str">
        <f t="shared" ca="1" si="49"/>
        <v/>
      </c>
      <c r="CL61" s="127" t="str">
        <f t="shared" ca="1" si="49"/>
        <v/>
      </c>
      <c r="CM61" s="127" t="str">
        <f t="shared" ca="1" si="49"/>
        <v/>
      </c>
      <c r="CN61" s="127" t="str">
        <f t="shared" ca="1" si="49"/>
        <v/>
      </c>
      <c r="CO61" s="127" t="str">
        <f t="shared" ca="1" si="49"/>
        <v/>
      </c>
      <c r="CP61" s="127" t="str">
        <f t="shared" ca="1" si="49"/>
        <v/>
      </c>
      <c r="CS61" s="128" t="s">
        <v>889</v>
      </c>
    </row>
    <row r="62" spans="1:97" x14ac:dyDescent="0.25">
      <c r="A62" s="97">
        <f t="shared" ca="1" si="28"/>
        <v>58</v>
      </c>
      <c r="B62" s="98">
        <f t="shared" ca="1" si="29"/>
        <v>44945.604884259257</v>
      </c>
      <c r="C62" s="99" t="str">
        <f t="shared" ca="1" si="11"/>
        <v>AB-230117-02 LRB 4</v>
      </c>
      <c r="D62" s="97">
        <f t="shared" ca="1" si="12"/>
        <v>46</v>
      </c>
      <c r="E62" s="97" t="str">
        <f t="shared" ca="1" si="13"/>
        <v>K</v>
      </c>
      <c r="F62" s="97" t="str">
        <f t="shared" ca="1" si="14"/>
        <v>QC</v>
      </c>
      <c r="G62" s="100">
        <f t="shared" ca="1" si="41"/>
        <v>0</v>
      </c>
      <c r="H62" s="101" t="e">
        <f t="shared" ca="1" si="41"/>
        <v>#N/A</v>
      </c>
      <c r="I62" s="101">
        <f t="shared" ca="1" si="41"/>
        <v>0.34100000000000003</v>
      </c>
      <c r="J62" s="101">
        <f t="shared" ca="1" si="40"/>
        <v>0</v>
      </c>
      <c r="K62" s="101" t="e">
        <f t="shared" ca="1" si="40"/>
        <v>#N/A</v>
      </c>
      <c r="L62" s="101">
        <f t="shared" ca="1" si="40"/>
        <v>0.32</v>
      </c>
      <c r="M62" s="101">
        <f t="shared" ca="1" si="40"/>
        <v>0.30199999999999999</v>
      </c>
      <c r="N62" s="101" t="e">
        <f t="shared" ca="1" si="40"/>
        <v>#N/A</v>
      </c>
      <c r="O62" s="102">
        <f t="shared" ca="1" si="40"/>
        <v>0.35899999999999999</v>
      </c>
      <c r="P62" s="103">
        <f t="shared" ca="1" si="15"/>
        <v>1</v>
      </c>
      <c r="Q62" s="100" t="str">
        <f t="shared" ca="1" si="39"/>
        <v>&lt;MRL</v>
      </c>
      <c r="R62" s="101" t="e">
        <f t="shared" ca="1" si="39"/>
        <v>#N/A</v>
      </c>
      <c r="S62" s="101" t="str">
        <f t="shared" ca="1" si="39"/>
        <v>&lt;MRL</v>
      </c>
      <c r="T62" s="101" t="str">
        <f t="shared" ca="1" si="39"/>
        <v>&lt;MRL</v>
      </c>
      <c r="U62" s="101" t="e">
        <f t="shared" ca="1" si="39"/>
        <v>#N/A</v>
      </c>
      <c r="V62" s="101" t="str">
        <f t="shared" ca="1" si="39"/>
        <v>&lt;MRL</v>
      </c>
      <c r="W62" s="101" t="str">
        <f t="shared" ca="1" si="37"/>
        <v>&lt;MRL</v>
      </c>
      <c r="X62" s="101" t="e">
        <f t="shared" ca="1" si="37"/>
        <v>#N/A</v>
      </c>
      <c r="Y62" s="102" t="str">
        <f t="shared" ca="1" si="37"/>
        <v>&lt;MRL</v>
      </c>
      <c r="Z62" s="129" t="str">
        <f t="shared" ca="1" si="17"/>
        <v>NA</v>
      </c>
      <c r="AA62" s="105" t="str">
        <f t="shared" ca="1" si="2"/>
        <v>NA</v>
      </c>
      <c r="AB62" s="105" t="str">
        <f t="shared" ca="1" si="18"/>
        <v>NA</v>
      </c>
      <c r="AC62" s="97" t="str">
        <f t="shared" ca="1" si="19"/>
        <v>Blank</v>
      </c>
      <c r="AD62" s="106" t="str">
        <f t="shared" ca="1" si="3"/>
        <v/>
      </c>
      <c r="AE62" s="106"/>
      <c r="AF62" s="130" t="s">
        <v>858</v>
      </c>
      <c r="AG62" s="131" t="s">
        <v>858</v>
      </c>
      <c r="AH62" s="131" t="s">
        <v>858</v>
      </c>
      <c r="AI62" s="131" t="s">
        <v>858</v>
      </c>
      <c r="AJ62" s="131" t="s">
        <v>858</v>
      </c>
      <c r="AK62" s="131" t="s">
        <v>858</v>
      </c>
      <c r="AL62" s="131" t="s">
        <v>858</v>
      </c>
      <c r="AM62" s="131" t="s">
        <v>858</v>
      </c>
      <c r="AN62" s="132" t="s">
        <v>858</v>
      </c>
      <c r="AO62" s="133"/>
      <c r="AS62" s="69"/>
      <c r="AT62" s="69"/>
      <c r="AU62" s="113"/>
      <c r="AV62" s="114">
        <f t="shared" ca="1" si="38"/>
        <v>255481</v>
      </c>
      <c r="AW62" s="115">
        <f t="shared" ca="1" si="38"/>
        <v>813269</v>
      </c>
      <c r="AX62" s="115">
        <f t="shared" ca="1" si="38"/>
        <v>727112</v>
      </c>
      <c r="AY62" s="115">
        <f t="shared" ca="1" si="38"/>
        <v>4316238</v>
      </c>
      <c r="AZ62" s="115">
        <f t="shared" ca="1" si="38"/>
        <v>3118516</v>
      </c>
      <c r="BA62" s="115">
        <f t="shared" ca="1" si="38"/>
        <v>27292063</v>
      </c>
      <c r="BB62" s="115">
        <f t="shared" ca="1" si="38"/>
        <v>32347881</v>
      </c>
      <c r="BC62" s="115">
        <f t="shared" ca="1" si="38"/>
        <v>3707401</v>
      </c>
      <c r="BD62" s="116">
        <f t="shared" ca="1" si="38"/>
        <v>39118334</v>
      </c>
      <c r="BE62" s="145"/>
      <c r="BF62" s="118" t="str">
        <f t="shared" ca="1" si="21"/>
        <v/>
      </c>
      <c r="BG62" s="118">
        <f t="shared" ca="1" si="22"/>
        <v>58</v>
      </c>
      <c r="BH62" s="118" t="str">
        <f t="shared" ca="1" si="23"/>
        <v/>
      </c>
      <c r="BI62" s="118" t="str">
        <f t="shared" ca="1" si="24"/>
        <v/>
      </c>
      <c r="BK62" s="119">
        <f t="shared" ca="1" si="47"/>
        <v>87</v>
      </c>
      <c r="BL62" s="120" t="str">
        <f ca="1">IFERROR(INDEX($C$5:$C$999,MATCH(SMALL($BG$5:$BG$999,ROWS($BL$50:$BL62)),$BG$5:$BG$999,0)),"")</f>
        <v>AB-230117-02 LRB 6</v>
      </c>
      <c r="BM62" s="121" t="str">
        <f t="shared" ca="1" si="42"/>
        <v>K</v>
      </c>
      <c r="BN62" s="121">
        <f t="shared" ca="1" si="43"/>
        <v>1</v>
      </c>
      <c r="BO62" s="122">
        <f t="shared" ca="1" si="44"/>
        <v>0</v>
      </c>
      <c r="BP62" s="122" t="e">
        <f t="shared" ca="1" si="44"/>
        <v>#N/A</v>
      </c>
      <c r="BQ62" s="122">
        <f t="shared" ca="1" si="44"/>
        <v>0</v>
      </c>
      <c r="BR62" s="122">
        <f t="shared" ca="1" si="44"/>
        <v>0</v>
      </c>
      <c r="BS62" s="122" t="e">
        <f t="shared" ca="1" si="44"/>
        <v>#N/A</v>
      </c>
      <c r="BT62" s="122">
        <f t="shared" ca="1" si="44"/>
        <v>0.308</v>
      </c>
      <c r="BU62" s="122">
        <f t="shared" ca="1" si="44"/>
        <v>0.24</v>
      </c>
      <c r="BV62" s="122" t="e">
        <f t="shared" ca="1" si="44"/>
        <v>#N/A</v>
      </c>
      <c r="BW62" s="122">
        <f t="shared" ca="1" si="44"/>
        <v>0.34599999999999997</v>
      </c>
      <c r="BX62" s="149" t="str">
        <f t="shared" ca="1" si="45"/>
        <v>NA</v>
      </c>
      <c r="BY62" s="124" t="str">
        <f t="shared" ca="1" si="46"/>
        <v/>
      </c>
      <c r="BZ62" s="125" t="str">
        <f t="shared" ca="1" si="46"/>
        <v/>
      </c>
      <c r="CA62" s="125" t="str">
        <f t="shared" ca="1" si="46"/>
        <v/>
      </c>
      <c r="CB62" s="125" t="str">
        <f t="shared" ca="1" si="46"/>
        <v/>
      </c>
      <c r="CC62" s="125" t="str">
        <f t="shared" ca="1" si="46"/>
        <v/>
      </c>
      <c r="CD62" s="125" t="str">
        <f t="shared" ca="1" si="46"/>
        <v/>
      </c>
      <c r="CE62" s="125" t="str">
        <f t="shared" ca="1" si="46"/>
        <v/>
      </c>
      <c r="CF62" s="125" t="str">
        <f t="shared" ca="1" si="46"/>
        <v/>
      </c>
      <c r="CG62" s="126" t="str">
        <f t="shared" ca="1" si="46"/>
        <v/>
      </c>
      <c r="CH62" s="127" t="str">
        <f t="shared" ca="1" si="50"/>
        <v/>
      </c>
      <c r="CI62" s="127" t="str">
        <f t="shared" ca="1" si="49"/>
        <v/>
      </c>
      <c r="CJ62" s="127" t="str">
        <f t="shared" ca="1" si="49"/>
        <v/>
      </c>
      <c r="CK62" s="127" t="str">
        <f t="shared" ca="1" si="49"/>
        <v/>
      </c>
      <c r="CL62" s="127" t="str">
        <f t="shared" ca="1" si="49"/>
        <v/>
      </c>
      <c r="CM62" s="127" t="str">
        <f t="shared" ca="1" si="49"/>
        <v/>
      </c>
      <c r="CN62" s="127" t="str">
        <f t="shared" ca="1" si="49"/>
        <v/>
      </c>
      <c r="CO62" s="127" t="str">
        <f t="shared" ca="1" si="49"/>
        <v/>
      </c>
      <c r="CP62" s="127" t="str">
        <f t="shared" ca="1" si="49"/>
        <v/>
      </c>
    </row>
    <row r="63" spans="1:97" x14ac:dyDescent="0.25">
      <c r="A63" s="97">
        <f t="shared" ca="1" si="28"/>
        <v>59</v>
      </c>
      <c r="B63" s="98">
        <f t="shared" ca="1" si="29"/>
        <v>44945.623680555553</v>
      </c>
      <c r="C63" s="99" t="str">
        <f t="shared" ca="1" si="11"/>
        <v>WO-23003-31-A-1</v>
      </c>
      <c r="D63" s="97">
        <f t="shared" ca="1" si="12"/>
        <v>47</v>
      </c>
      <c r="E63" s="97" t="str">
        <f t="shared" ca="1" si="13"/>
        <v>U</v>
      </c>
      <c r="F63" s="97" t="str">
        <f t="shared" ca="1" si="14"/>
        <v/>
      </c>
      <c r="G63" s="100">
        <f t="shared" ca="1" si="41"/>
        <v>0</v>
      </c>
      <c r="H63" s="101" t="e">
        <f t="shared" ca="1" si="41"/>
        <v>#N/A</v>
      </c>
      <c r="I63" s="101">
        <f t="shared" ca="1" si="41"/>
        <v>0</v>
      </c>
      <c r="J63" s="101">
        <f t="shared" ca="1" si="40"/>
        <v>0</v>
      </c>
      <c r="K63" s="101" t="e">
        <f t="shared" ca="1" si="40"/>
        <v>#N/A</v>
      </c>
      <c r="L63" s="101">
        <f t="shared" ca="1" si="40"/>
        <v>0.70199999999999996</v>
      </c>
      <c r="M63" s="101">
        <f t="shared" ca="1" si="40"/>
        <v>0.54800000000000004</v>
      </c>
      <c r="N63" s="101" t="e">
        <f t="shared" ca="1" si="40"/>
        <v>#N/A</v>
      </c>
      <c r="O63" s="102">
        <f t="shared" ca="1" si="40"/>
        <v>0.95499999999999996</v>
      </c>
      <c r="P63" s="103">
        <f t="shared" ca="1" si="15"/>
        <v>1</v>
      </c>
      <c r="Q63" s="100" t="str">
        <f t="shared" ca="1" si="39"/>
        <v>&lt;MRL</v>
      </c>
      <c r="R63" s="101" t="e">
        <f t="shared" ca="1" si="39"/>
        <v>#N/A</v>
      </c>
      <c r="S63" s="101" t="str">
        <f t="shared" ca="1" si="39"/>
        <v>&lt;MRL</v>
      </c>
      <c r="T63" s="101" t="str">
        <f t="shared" ca="1" si="39"/>
        <v>&lt;MRL</v>
      </c>
      <c r="U63" s="101" t="e">
        <f t="shared" ca="1" si="39"/>
        <v>#N/A</v>
      </c>
      <c r="V63" s="101" t="str">
        <f t="shared" ca="1" si="39"/>
        <v>&lt;MRL</v>
      </c>
      <c r="W63" s="101" t="str">
        <f t="shared" ca="1" si="37"/>
        <v>&lt;MRL</v>
      </c>
      <c r="X63" s="101" t="e">
        <f t="shared" ca="1" si="37"/>
        <v>#N/A</v>
      </c>
      <c r="Y63" s="102" t="str">
        <f t="shared" ca="1" si="37"/>
        <v>&lt;MRL</v>
      </c>
      <c r="Z63" s="129" t="str">
        <f t="shared" ca="1" si="17"/>
        <v>NA</v>
      </c>
      <c r="AA63" s="105" t="str">
        <f t="shared" ca="1" si="2"/>
        <v>NA</v>
      </c>
      <c r="AB63" s="105" t="str">
        <f t="shared" ca="1" si="18"/>
        <v>NA</v>
      </c>
      <c r="AC63" s="97" t="str">
        <f t="shared" ca="1" si="19"/>
        <v>Unknown</v>
      </c>
      <c r="AD63" s="106" t="str">
        <f t="shared" ca="1" si="3"/>
        <v/>
      </c>
      <c r="AE63" s="106"/>
      <c r="AF63" s="130" t="s">
        <v>704</v>
      </c>
      <c r="AG63" s="131" t="s">
        <v>707</v>
      </c>
      <c r="AH63" s="131" t="s">
        <v>707</v>
      </c>
      <c r="AI63" s="131" t="s">
        <v>707</v>
      </c>
      <c r="AJ63" s="131" t="s">
        <v>707</v>
      </c>
      <c r="AK63" s="131" t="s">
        <v>858</v>
      </c>
      <c r="AL63" s="131" t="s">
        <v>858</v>
      </c>
      <c r="AM63" s="131" t="s">
        <v>858</v>
      </c>
      <c r="AN63" s="132" t="s">
        <v>858</v>
      </c>
      <c r="AO63" s="133"/>
      <c r="AS63" s="69"/>
      <c r="AT63" s="69"/>
      <c r="AU63" s="113"/>
      <c r="AV63" s="114">
        <f t="shared" ca="1" si="38"/>
        <v>55125</v>
      </c>
      <c r="AW63" s="115">
        <f t="shared" ca="1" si="38"/>
        <v>303279</v>
      </c>
      <c r="AX63" s="115">
        <f t="shared" ca="1" si="38"/>
        <v>321171</v>
      </c>
      <c r="AY63" s="115">
        <f t="shared" ca="1" si="38"/>
        <v>1478468</v>
      </c>
      <c r="AZ63" s="115">
        <f t="shared" ca="1" si="38"/>
        <v>1609450</v>
      </c>
      <c r="BA63" s="115">
        <f t="shared" ca="1" si="38"/>
        <v>17080853</v>
      </c>
      <c r="BB63" s="115">
        <f t="shared" ca="1" si="38"/>
        <v>26018884</v>
      </c>
      <c r="BC63" s="115">
        <f t="shared" ca="1" si="38"/>
        <v>3446208</v>
      </c>
      <c r="BD63" s="116">
        <f t="shared" ca="1" si="38"/>
        <v>34027840</v>
      </c>
      <c r="BE63" s="145"/>
      <c r="BF63" s="118" t="str">
        <f t="shared" ca="1" si="21"/>
        <v/>
      </c>
      <c r="BG63" s="118" t="str">
        <f t="shared" ca="1" si="22"/>
        <v/>
      </c>
      <c r="BH63" s="118" t="str">
        <f t="shared" ca="1" si="23"/>
        <v/>
      </c>
      <c r="BI63" s="118" t="str">
        <f t="shared" ca="1" si="24"/>
        <v/>
      </c>
      <c r="BK63" s="119">
        <f t="shared" ca="1" si="47"/>
        <v>99</v>
      </c>
      <c r="BL63" s="120" t="str">
        <f ca="1">IFERROR(INDEX($C$5:$C$999,MATCH(SMALL($BG$5:$BG$999,ROWS($BL$50:$BL63)),$BG$5:$BG$999,0)),"")</f>
        <v>LRB-7-inj2</v>
      </c>
      <c r="BM63" s="121" t="str">
        <f t="shared" ca="1" si="42"/>
        <v>K</v>
      </c>
      <c r="BN63" s="121">
        <f t="shared" ca="1" si="43"/>
        <v>1</v>
      </c>
      <c r="BO63" s="122">
        <f t="shared" ca="1" si="44"/>
        <v>0</v>
      </c>
      <c r="BP63" s="122" t="e">
        <f t="shared" ca="1" si="44"/>
        <v>#N/A</v>
      </c>
      <c r="BQ63" s="122">
        <f t="shared" ca="1" si="44"/>
        <v>0</v>
      </c>
      <c r="BR63" s="122">
        <f t="shared" ca="1" si="44"/>
        <v>0</v>
      </c>
      <c r="BS63" s="122" t="e">
        <f t="shared" ca="1" si="44"/>
        <v>#N/A</v>
      </c>
      <c r="BT63" s="122">
        <f t="shared" ca="1" si="44"/>
        <v>0.29399999999999998</v>
      </c>
      <c r="BU63" s="122">
        <f t="shared" ca="1" si="44"/>
        <v>0.33400000000000002</v>
      </c>
      <c r="BV63" s="122" t="e">
        <f t="shared" ca="1" si="44"/>
        <v>#N/A</v>
      </c>
      <c r="BW63" s="122">
        <f t="shared" ca="1" si="44"/>
        <v>153.845</v>
      </c>
      <c r="BX63" s="149" t="str">
        <f t="shared" ca="1" si="45"/>
        <v>NA</v>
      </c>
      <c r="BY63" s="124" t="str">
        <f t="shared" ca="1" si="46"/>
        <v/>
      </c>
      <c r="BZ63" s="125" t="str">
        <f t="shared" ca="1" si="46"/>
        <v/>
      </c>
      <c r="CA63" s="125" t="str">
        <f t="shared" ca="1" si="46"/>
        <v/>
      </c>
      <c r="CB63" s="125" t="str">
        <f t="shared" ca="1" si="46"/>
        <v/>
      </c>
      <c r="CC63" s="125" t="str">
        <f t="shared" ca="1" si="46"/>
        <v/>
      </c>
      <c r="CD63" s="125" t="str">
        <f t="shared" ca="1" si="46"/>
        <v/>
      </c>
      <c r="CE63" s="125" t="str">
        <f t="shared" ca="1" si="46"/>
        <v/>
      </c>
      <c r="CF63" s="125" t="str">
        <f t="shared" ca="1" si="46"/>
        <v/>
      </c>
      <c r="CG63" s="126" t="str">
        <f t="shared" ca="1" si="46"/>
        <v/>
      </c>
      <c r="CH63" s="127" t="str">
        <f t="shared" ca="1" si="50"/>
        <v/>
      </c>
      <c r="CI63" s="127" t="str">
        <f t="shared" ca="1" si="49"/>
        <v/>
      </c>
      <c r="CJ63" s="127" t="str">
        <f t="shared" ca="1" si="49"/>
        <v/>
      </c>
      <c r="CK63" s="127" t="str">
        <f t="shared" ca="1" si="49"/>
        <v/>
      </c>
      <c r="CL63" s="127" t="str">
        <f t="shared" ca="1" si="49"/>
        <v/>
      </c>
      <c r="CM63" s="127" t="str">
        <f t="shared" ca="1" si="49"/>
        <v/>
      </c>
      <c r="CN63" s="127" t="str">
        <f t="shared" ca="1" si="49"/>
        <v/>
      </c>
      <c r="CO63" s="127" t="str">
        <f t="shared" ca="1" si="49"/>
        <v/>
      </c>
      <c r="CP63" s="127" t="str">
        <f t="shared" ca="1" si="49"/>
        <v>FAIL</v>
      </c>
    </row>
    <row r="64" spans="1:97" x14ac:dyDescent="0.25">
      <c r="A64" s="97">
        <f t="shared" ca="1" si="28"/>
        <v>60</v>
      </c>
      <c r="B64" s="98">
        <f t="shared" ca="1" si="29"/>
        <v>44945.642476851855</v>
      </c>
      <c r="C64" s="99" t="str">
        <f t="shared" ca="1" si="11"/>
        <v>WO-23003-32-A-1</v>
      </c>
      <c r="D64" s="97">
        <f t="shared" ca="1" si="12"/>
        <v>48</v>
      </c>
      <c r="E64" s="97" t="str">
        <f t="shared" ca="1" si="13"/>
        <v>U</v>
      </c>
      <c r="F64" s="97" t="str">
        <f t="shared" ca="1" si="14"/>
        <v/>
      </c>
      <c r="G64" s="100">
        <f t="shared" ca="1" si="41"/>
        <v>0</v>
      </c>
      <c r="H64" s="101" t="e">
        <f t="shared" ca="1" si="41"/>
        <v>#N/A</v>
      </c>
      <c r="I64" s="101">
        <f t="shared" ca="1" si="41"/>
        <v>2.1179999999999999</v>
      </c>
      <c r="J64" s="101">
        <f t="shared" ca="1" si="40"/>
        <v>0</v>
      </c>
      <c r="K64" s="101" t="e">
        <f t="shared" ca="1" si="40"/>
        <v>#N/A</v>
      </c>
      <c r="L64" s="101">
        <f t="shared" ca="1" si="40"/>
        <v>0.39400000000000002</v>
      </c>
      <c r="M64" s="101">
        <f t="shared" ca="1" si="40"/>
        <v>0.34599999999999997</v>
      </c>
      <c r="N64" s="101" t="e">
        <f t="shared" ca="1" si="40"/>
        <v>#N/A</v>
      </c>
      <c r="O64" s="102">
        <f t="shared" ca="1" si="40"/>
        <v>0.38500000000000001</v>
      </c>
      <c r="P64" s="103">
        <f t="shared" ca="1" si="15"/>
        <v>1</v>
      </c>
      <c r="Q64" s="100" t="str">
        <f t="shared" ca="1" si="39"/>
        <v>&lt;MRL</v>
      </c>
      <c r="R64" s="101" t="e">
        <f t="shared" ca="1" si="39"/>
        <v>#N/A</v>
      </c>
      <c r="S64" s="101" t="str">
        <f t="shared" ca="1" si="39"/>
        <v>&lt;MRL</v>
      </c>
      <c r="T64" s="101" t="str">
        <f t="shared" ca="1" si="39"/>
        <v>&lt;MRL</v>
      </c>
      <c r="U64" s="101" t="e">
        <f t="shared" ca="1" si="39"/>
        <v>#N/A</v>
      </c>
      <c r="V64" s="101" t="str">
        <f t="shared" ca="1" si="39"/>
        <v>&lt;MRL</v>
      </c>
      <c r="W64" s="101" t="str">
        <f t="shared" ca="1" si="37"/>
        <v>&lt;MRL</v>
      </c>
      <c r="X64" s="101" t="e">
        <f t="shared" ca="1" si="37"/>
        <v>#N/A</v>
      </c>
      <c r="Y64" s="102" t="str">
        <f t="shared" ca="1" si="37"/>
        <v>&lt;MRL</v>
      </c>
      <c r="Z64" s="129" t="str">
        <f t="shared" ca="1" si="17"/>
        <v>NA</v>
      </c>
      <c r="AA64" s="105" t="str">
        <f t="shared" ca="1" si="2"/>
        <v>NA</v>
      </c>
      <c r="AB64" s="105" t="str">
        <f t="shared" ca="1" si="18"/>
        <v>NA</v>
      </c>
      <c r="AC64" s="97" t="str">
        <f t="shared" ca="1" si="19"/>
        <v>Unknown</v>
      </c>
      <c r="AD64" s="106" t="str">
        <f t="shared" ca="1" si="3"/>
        <v/>
      </c>
      <c r="AE64" s="106"/>
      <c r="AF64" s="130" t="s">
        <v>704</v>
      </c>
      <c r="AG64" s="131" t="s">
        <v>707</v>
      </c>
      <c r="AH64" s="131" t="s">
        <v>707</v>
      </c>
      <c r="AI64" s="131" t="s">
        <v>707</v>
      </c>
      <c r="AJ64" s="131" t="s">
        <v>707</v>
      </c>
      <c r="AK64" s="131" t="s">
        <v>858</v>
      </c>
      <c r="AL64" s="131" t="s">
        <v>858</v>
      </c>
      <c r="AM64" s="131" t="s">
        <v>858</v>
      </c>
      <c r="AN64" s="132" t="s">
        <v>858</v>
      </c>
      <c r="AO64" s="133"/>
      <c r="AS64" s="69"/>
      <c r="AT64" s="69"/>
      <c r="AU64" s="113"/>
      <c r="AV64" s="114">
        <f t="shared" ca="1" si="38"/>
        <v>40994</v>
      </c>
      <c r="AW64" s="115">
        <f t="shared" ca="1" si="38"/>
        <v>286371</v>
      </c>
      <c r="AX64" s="115">
        <f t="shared" ca="1" si="38"/>
        <v>308123</v>
      </c>
      <c r="AY64" s="115">
        <f t="shared" ca="1" si="38"/>
        <v>1450216</v>
      </c>
      <c r="AZ64" s="115">
        <f t="shared" ca="1" si="38"/>
        <v>1665290</v>
      </c>
      <c r="BA64" s="115">
        <f t="shared" ca="1" si="38"/>
        <v>17533167</v>
      </c>
      <c r="BB64" s="115">
        <f t="shared" ca="1" si="38"/>
        <v>26624290</v>
      </c>
      <c r="BC64" s="115">
        <f t="shared" ca="1" si="38"/>
        <v>3615937</v>
      </c>
      <c r="BD64" s="116">
        <f t="shared" ca="1" si="38"/>
        <v>34280801</v>
      </c>
      <c r="BE64" s="145"/>
      <c r="BF64" s="118" t="str">
        <f t="shared" ca="1" si="21"/>
        <v/>
      </c>
      <c r="BG64" s="118" t="str">
        <f t="shared" ca="1" si="22"/>
        <v/>
      </c>
      <c r="BH64" s="118" t="str">
        <f t="shared" ca="1" si="23"/>
        <v/>
      </c>
      <c r="BI64" s="118" t="str">
        <f t="shared" ca="1" si="24"/>
        <v/>
      </c>
      <c r="BK64" s="119">
        <f t="shared" ca="1" si="47"/>
        <v>100</v>
      </c>
      <c r="BL64" s="120" t="str">
        <f ca="1">IFERROR(INDEX($C$5:$C$999,MATCH(SMALL($BG$5:$BG$999,ROWS($BL$50:$BL64)),$BG$5:$BG$999,0)),"")</f>
        <v>LRB-7-inj3</v>
      </c>
      <c r="BM64" s="121" t="str">
        <f t="shared" ca="1" si="42"/>
        <v>K</v>
      </c>
      <c r="BN64" s="121">
        <f t="shared" ca="1" si="43"/>
        <v>1</v>
      </c>
      <c r="BO64" s="122">
        <f t="shared" ca="1" si="44"/>
        <v>157.53700000000001</v>
      </c>
      <c r="BP64" s="122" t="e">
        <f t="shared" ca="1" si="44"/>
        <v>#N/A</v>
      </c>
      <c r="BQ64" s="122">
        <f t="shared" ca="1" si="44"/>
        <v>1.41</v>
      </c>
      <c r="BR64" s="122">
        <f t="shared" ca="1" si="44"/>
        <v>0</v>
      </c>
      <c r="BS64" s="122" t="e">
        <f t="shared" ca="1" si="44"/>
        <v>#N/A</v>
      </c>
      <c r="BT64" s="122">
        <f t="shared" ca="1" si="44"/>
        <v>0.29499999999999998</v>
      </c>
      <c r="BU64" s="122">
        <f t="shared" ca="1" si="44"/>
        <v>0.32400000000000001</v>
      </c>
      <c r="BV64" s="122" t="e">
        <f t="shared" ca="1" si="44"/>
        <v>#N/A</v>
      </c>
      <c r="BW64" s="122">
        <f t="shared" ca="1" si="44"/>
        <v>4.0780000000000003</v>
      </c>
      <c r="BX64" s="149" t="str">
        <f t="shared" ca="1" si="45"/>
        <v>NA</v>
      </c>
      <c r="BY64" s="124" t="str">
        <f t="shared" ca="1" si="46"/>
        <v/>
      </c>
      <c r="BZ64" s="125" t="str">
        <f t="shared" ca="1" si="46"/>
        <v/>
      </c>
      <c r="CA64" s="125" t="str">
        <f t="shared" ca="1" si="46"/>
        <v/>
      </c>
      <c r="CB64" s="125" t="str">
        <f t="shared" ca="1" si="46"/>
        <v/>
      </c>
      <c r="CC64" s="125" t="str">
        <f t="shared" ca="1" si="46"/>
        <v/>
      </c>
      <c r="CD64" s="125" t="str">
        <f t="shared" ca="1" si="46"/>
        <v/>
      </c>
      <c r="CE64" s="125" t="str">
        <f t="shared" ca="1" si="46"/>
        <v/>
      </c>
      <c r="CF64" s="125" t="str">
        <f t="shared" ca="1" si="46"/>
        <v/>
      </c>
      <c r="CG64" s="126" t="str">
        <f t="shared" ca="1" si="46"/>
        <v/>
      </c>
      <c r="CH64" s="127" t="str">
        <f t="shared" ca="1" si="50"/>
        <v>FAIL</v>
      </c>
      <c r="CI64" s="127" t="str">
        <f t="shared" ca="1" si="49"/>
        <v/>
      </c>
      <c r="CJ64" s="127" t="str">
        <f t="shared" ca="1" si="49"/>
        <v/>
      </c>
      <c r="CK64" s="127" t="str">
        <f t="shared" ca="1" si="49"/>
        <v/>
      </c>
      <c r="CL64" s="127" t="str">
        <f t="shared" ca="1" si="49"/>
        <v/>
      </c>
      <c r="CM64" s="127" t="str">
        <f t="shared" ca="1" si="49"/>
        <v/>
      </c>
      <c r="CN64" s="127" t="str">
        <f t="shared" ca="1" si="49"/>
        <v/>
      </c>
      <c r="CO64" s="127" t="str">
        <f t="shared" ca="1" si="49"/>
        <v/>
      </c>
      <c r="CP64" s="127" t="str">
        <f t="shared" ca="1" si="49"/>
        <v>FAIL</v>
      </c>
      <c r="CS64" s="128" t="s">
        <v>887</v>
      </c>
    </row>
    <row r="65" spans="1:97" x14ac:dyDescent="0.25">
      <c r="A65" s="97">
        <f t="shared" ca="1" si="28"/>
        <v>61</v>
      </c>
      <c r="B65" s="98">
        <f t="shared" ca="1" si="29"/>
        <v>44945.661273148151</v>
      </c>
      <c r="C65" s="99" t="str">
        <f t="shared" ca="1" si="11"/>
        <v>WO-23003-33-A-1</v>
      </c>
      <c r="D65" s="97">
        <f t="shared" ca="1" si="12"/>
        <v>49</v>
      </c>
      <c r="E65" s="97" t="str">
        <f t="shared" ca="1" si="13"/>
        <v>U</v>
      </c>
      <c r="F65" s="97" t="str">
        <f t="shared" ca="1" si="14"/>
        <v/>
      </c>
      <c r="G65" s="100">
        <f t="shared" ca="1" si="41"/>
        <v>0</v>
      </c>
      <c r="H65" s="101" t="e">
        <f t="shared" ca="1" si="41"/>
        <v>#N/A</v>
      </c>
      <c r="I65" s="101">
        <f t="shared" ca="1" si="41"/>
        <v>0</v>
      </c>
      <c r="J65" s="101">
        <f t="shared" ca="1" si="40"/>
        <v>1.1259999999999999</v>
      </c>
      <c r="K65" s="101" t="e">
        <f t="shared" ca="1" si="40"/>
        <v>#N/A</v>
      </c>
      <c r="L65" s="101">
        <f t="shared" ca="1" si="40"/>
        <v>0.35499999999999998</v>
      </c>
      <c r="M65" s="101">
        <f t="shared" ca="1" si="40"/>
        <v>0.48799999999999999</v>
      </c>
      <c r="N65" s="101" t="e">
        <f t="shared" ca="1" si="40"/>
        <v>#N/A</v>
      </c>
      <c r="O65" s="102">
        <f t="shared" ca="1" si="40"/>
        <v>0.67400000000000004</v>
      </c>
      <c r="P65" s="103">
        <f t="shared" ca="1" si="15"/>
        <v>1</v>
      </c>
      <c r="Q65" s="100" t="str">
        <f t="shared" ca="1" si="39"/>
        <v>&lt;MRL</v>
      </c>
      <c r="R65" s="101" t="e">
        <f t="shared" ca="1" si="39"/>
        <v>#N/A</v>
      </c>
      <c r="S65" s="101" t="str">
        <f t="shared" ca="1" si="39"/>
        <v>&lt;MRL</v>
      </c>
      <c r="T65" s="101" t="str">
        <f t="shared" ca="1" si="39"/>
        <v>&lt;MRL</v>
      </c>
      <c r="U65" s="101" t="e">
        <f t="shared" ca="1" si="39"/>
        <v>#N/A</v>
      </c>
      <c r="V65" s="101" t="str">
        <f t="shared" ca="1" si="39"/>
        <v>&lt;MRL</v>
      </c>
      <c r="W65" s="101" t="str">
        <f t="shared" ca="1" si="37"/>
        <v>&lt;MRL</v>
      </c>
      <c r="X65" s="101" t="e">
        <f t="shared" ca="1" si="37"/>
        <v>#N/A</v>
      </c>
      <c r="Y65" s="102" t="str">
        <f t="shared" ca="1" si="37"/>
        <v>&lt;MRL</v>
      </c>
      <c r="Z65" s="129" t="str">
        <f t="shared" ca="1" si="17"/>
        <v>NA</v>
      </c>
      <c r="AA65" s="105" t="str">
        <f t="shared" ca="1" si="2"/>
        <v>NA</v>
      </c>
      <c r="AB65" s="105" t="str">
        <f t="shared" ca="1" si="18"/>
        <v>NA</v>
      </c>
      <c r="AC65" s="97" t="str">
        <f t="shared" ca="1" si="19"/>
        <v>Unknown</v>
      </c>
      <c r="AD65" s="106" t="str">
        <f t="shared" ca="1" si="3"/>
        <v/>
      </c>
      <c r="AE65" s="106"/>
      <c r="AF65" s="130" t="s">
        <v>704</v>
      </c>
      <c r="AG65" s="131" t="s">
        <v>707</v>
      </c>
      <c r="AH65" s="131" t="s">
        <v>704</v>
      </c>
      <c r="AI65" s="131" t="s">
        <v>707</v>
      </c>
      <c r="AJ65" s="131" t="s">
        <v>858</v>
      </c>
      <c r="AK65" s="131" t="s">
        <v>858</v>
      </c>
      <c r="AL65" s="131" t="s">
        <v>858</v>
      </c>
      <c r="AM65" s="131" t="s">
        <v>858</v>
      </c>
      <c r="AN65" s="132" t="s">
        <v>858</v>
      </c>
      <c r="AO65" s="133"/>
      <c r="AS65" s="69"/>
      <c r="AT65" s="69"/>
      <c r="AU65" s="113"/>
      <c r="AV65" s="114">
        <f t="shared" ca="1" si="38"/>
        <v>91680</v>
      </c>
      <c r="AW65" s="115">
        <f t="shared" ca="1" si="38"/>
        <v>258808</v>
      </c>
      <c r="AX65" s="115">
        <f t="shared" ca="1" si="38"/>
        <v>298250</v>
      </c>
      <c r="AY65" s="115">
        <f t="shared" ca="1" si="38"/>
        <v>2886147</v>
      </c>
      <c r="AZ65" s="115">
        <f t="shared" ca="1" si="38"/>
        <v>1698006</v>
      </c>
      <c r="BA65" s="115">
        <f t="shared" ca="1" si="38"/>
        <v>17870923</v>
      </c>
      <c r="BB65" s="115">
        <f t="shared" ca="1" si="38"/>
        <v>27006693</v>
      </c>
      <c r="BC65" s="115">
        <f t="shared" ca="1" si="38"/>
        <v>3737407</v>
      </c>
      <c r="BD65" s="116">
        <f t="shared" ca="1" si="38"/>
        <v>35053863</v>
      </c>
      <c r="BE65" s="145"/>
      <c r="BF65" s="118" t="str">
        <f t="shared" ca="1" si="21"/>
        <v/>
      </c>
      <c r="BG65" s="118" t="str">
        <f t="shared" ca="1" si="22"/>
        <v/>
      </c>
      <c r="BH65" s="118" t="str">
        <f t="shared" ca="1" si="23"/>
        <v/>
      </c>
      <c r="BI65" s="118" t="str">
        <f t="shared" ca="1" si="24"/>
        <v/>
      </c>
      <c r="BK65" s="119">
        <f t="shared" ca="1" si="47"/>
        <v>102</v>
      </c>
      <c r="BL65" s="120" t="str">
        <f ca="1">IFERROR(INDEX($C$5:$C$999,MATCH(SMALL($BG$5:$BG$999,ROWS($BL$50:$BL65)),$BG$5:$BG$999,0)),"")</f>
        <v>LFB-H-3-Inj2</v>
      </c>
      <c r="BM65" s="121" t="str">
        <f t="shared" ca="1" si="42"/>
        <v>Z</v>
      </c>
      <c r="BN65" s="121">
        <f t="shared" ca="1" si="43"/>
        <v>1</v>
      </c>
      <c r="BO65" s="122">
        <f t="shared" ca="1" si="44"/>
        <v>174.08</v>
      </c>
      <c r="BP65" s="122" t="e">
        <f t="shared" ca="1" si="44"/>
        <v>#N/A</v>
      </c>
      <c r="BQ65" s="122">
        <f t="shared" ca="1" si="44"/>
        <v>196.02</v>
      </c>
      <c r="BR65" s="122">
        <f t="shared" ca="1" si="44"/>
        <v>191.14699999999999</v>
      </c>
      <c r="BS65" s="122" t="e">
        <f t="shared" ca="1" si="44"/>
        <v>#N/A</v>
      </c>
      <c r="BT65" s="122">
        <f t="shared" ca="1" si="44"/>
        <v>193.46899999999999</v>
      </c>
      <c r="BU65" s="122">
        <f t="shared" ca="1" si="44"/>
        <v>195.05799999999999</v>
      </c>
      <c r="BV65" s="122" t="e">
        <f t="shared" ca="1" si="44"/>
        <v>#N/A</v>
      </c>
      <c r="BW65" s="122">
        <f t="shared" ca="1" si="44"/>
        <v>197.41900000000001</v>
      </c>
      <c r="BX65" s="149" t="str">
        <f t="shared" ca="1" si="45"/>
        <v>H</v>
      </c>
      <c r="BY65" s="124" t="str">
        <f t="shared" ca="1" si="46"/>
        <v/>
      </c>
      <c r="BZ65" s="125" t="str">
        <f t="shared" ca="1" si="46"/>
        <v/>
      </c>
      <c r="CA65" s="125" t="str">
        <f t="shared" ca="1" si="46"/>
        <v/>
      </c>
      <c r="CB65" s="125" t="str">
        <f t="shared" ca="1" si="46"/>
        <v/>
      </c>
      <c r="CC65" s="125" t="str">
        <f t="shared" ca="1" si="46"/>
        <v/>
      </c>
      <c r="CD65" s="125" t="str">
        <f t="shared" ca="1" si="46"/>
        <v/>
      </c>
      <c r="CE65" s="125" t="str">
        <f t="shared" ca="1" si="46"/>
        <v/>
      </c>
      <c r="CF65" s="125" t="str">
        <f t="shared" ca="1" si="46"/>
        <v/>
      </c>
      <c r="CG65" s="126" t="str">
        <f t="shared" ca="1" si="46"/>
        <v/>
      </c>
      <c r="CH65" s="127" t="str">
        <f t="shared" ca="1" si="50"/>
        <v/>
      </c>
      <c r="CI65" s="127" t="str">
        <f t="shared" ca="1" si="49"/>
        <v/>
      </c>
      <c r="CJ65" s="127" t="str">
        <f t="shared" ca="1" si="49"/>
        <v/>
      </c>
      <c r="CK65" s="127" t="str">
        <f t="shared" ca="1" si="49"/>
        <v/>
      </c>
      <c r="CL65" s="127" t="str">
        <f t="shared" ca="1" si="49"/>
        <v/>
      </c>
      <c r="CM65" s="127" t="str">
        <f t="shared" ca="1" si="49"/>
        <v/>
      </c>
      <c r="CN65" s="127" t="str">
        <f t="shared" ca="1" si="49"/>
        <v/>
      </c>
      <c r="CO65" s="127" t="str">
        <f t="shared" ca="1" si="49"/>
        <v/>
      </c>
      <c r="CP65" s="127" t="str">
        <f t="shared" ca="1" si="49"/>
        <v/>
      </c>
      <c r="CS65" s="128" t="s">
        <v>890</v>
      </c>
    </row>
    <row r="66" spans="1:97" x14ac:dyDescent="0.25">
      <c r="A66" s="97">
        <f t="shared" ca="1" si="28"/>
        <v>62</v>
      </c>
      <c r="B66" s="98">
        <f t="shared" ca="1" si="29"/>
        <v>44945.680069444446</v>
      </c>
      <c r="C66" s="99" t="str">
        <f t="shared" ca="1" si="11"/>
        <v>WO-23003-34-A-1</v>
      </c>
      <c r="D66" s="97">
        <f t="shared" ca="1" si="12"/>
        <v>50</v>
      </c>
      <c r="E66" s="97" t="str">
        <f t="shared" ca="1" si="13"/>
        <v>U</v>
      </c>
      <c r="F66" s="97" t="str">
        <f t="shared" ca="1" si="14"/>
        <v/>
      </c>
      <c r="G66" s="100">
        <f t="shared" ca="1" si="41"/>
        <v>0</v>
      </c>
      <c r="H66" s="101" t="e">
        <f t="shared" ca="1" si="41"/>
        <v>#N/A</v>
      </c>
      <c r="I66" s="101">
        <f t="shared" ca="1" si="41"/>
        <v>0</v>
      </c>
      <c r="J66" s="101">
        <f t="shared" ca="1" si="40"/>
        <v>0.99099999999999999</v>
      </c>
      <c r="K66" s="101" t="e">
        <f t="shared" ca="1" si="40"/>
        <v>#N/A</v>
      </c>
      <c r="L66" s="101">
        <f t="shared" ca="1" si="40"/>
        <v>0.48399999999999999</v>
      </c>
      <c r="M66" s="101">
        <f t="shared" ca="1" si="40"/>
        <v>0.52100000000000002</v>
      </c>
      <c r="N66" s="101" t="e">
        <f t="shared" ca="1" si="40"/>
        <v>#N/A</v>
      </c>
      <c r="O66" s="102">
        <f t="shared" ca="1" si="40"/>
        <v>0.66300000000000003</v>
      </c>
      <c r="P66" s="103">
        <f t="shared" ca="1" si="15"/>
        <v>1</v>
      </c>
      <c r="Q66" s="100" t="str">
        <f t="shared" ca="1" si="39"/>
        <v>&lt;MRL</v>
      </c>
      <c r="R66" s="101" t="e">
        <f t="shared" ca="1" si="39"/>
        <v>#N/A</v>
      </c>
      <c r="S66" s="101" t="str">
        <f t="shared" ca="1" si="39"/>
        <v>&lt;MRL</v>
      </c>
      <c r="T66" s="101" t="str">
        <f t="shared" ca="1" si="39"/>
        <v>&lt;MRL</v>
      </c>
      <c r="U66" s="101" t="e">
        <f t="shared" ca="1" si="39"/>
        <v>#N/A</v>
      </c>
      <c r="V66" s="101" t="str">
        <f t="shared" ca="1" si="39"/>
        <v>&lt;MRL</v>
      </c>
      <c r="W66" s="101" t="str">
        <f t="shared" ca="1" si="37"/>
        <v>&lt;MRL</v>
      </c>
      <c r="X66" s="101" t="e">
        <f t="shared" ca="1" si="37"/>
        <v>#N/A</v>
      </c>
      <c r="Y66" s="102" t="str">
        <f t="shared" ca="1" si="37"/>
        <v>&lt;MRL</v>
      </c>
      <c r="Z66" s="129" t="str">
        <f t="shared" ca="1" si="17"/>
        <v>NA</v>
      </c>
      <c r="AA66" s="105" t="str">
        <f t="shared" ca="1" si="2"/>
        <v>NA</v>
      </c>
      <c r="AB66" s="105" t="str">
        <f t="shared" ca="1" si="18"/>
        <v>NA</v>
      </c>
      <c r="AC66" s="97" t="str">
        <f t="shared" ca="1" si="19"/>
        <v>Unknown</v>
      </c>
      <c r="AD66" s="106" t="str">
        <f t="shared" ca="1" si="3"/>
        <v/>
      </c>
      <c r="AE66" s="106"/>
      <c r="AF66" s="130" t="s">
        <v>704</v>
      </c>
      <c r="AG66" s="131" t="s">
        <v>707</v>
      </c>
      <c r="AH66" s="131" t="s">
        <v>704</v>
      </c>
      <c r="AI66" s="131" t="s">
        <v>707</v>
      </c>
      <c r="AJ66" s="131" t="s">
        <v>858</v>
      </c>
      <c r="AK66" s="131" t="s">
        <v>858</v>
      </c>
      <c r="AL66" s="131" t="s">
        <v>858</v>
      </c>
      <c r="AM66" s="131" t="s">
        <v>858</v>
      </c>
      <c r="AN66" s="132" t="s">
        <v>858</v>
      </c>
      <c r="AO66" s="133"/>
      <c r="AS66" s="69"/>
      <c r="AT66" s="69"/>
      <c r="AU66" s="113"/>
      <c r="AV66" s="114">
        <f t="shared" ca="1" si="38"/>
        <v>80214</v>
      </c>
      <c r="AW66" s="115">
        <f t="shared" ca="1" si="38"/>
        <v>364625</v>
      </c>
      <c r="AX66" s="115">
        <f t="shared" ca="1" si="38"/>
        <v>512736</v>
      </c>
      <c r="AY66" s="115">
        <f t="shared" ca="1" si="38"/>
        <v>2851048</v>
      </c>
      <c r="AZ66" s="115">
        <f t="shared" ca="1" si="38"/>
        <v>2128378</v>
      </c>
      <c r="BA66" s="115">
        <f t="shared" ca="1" si="38"/>
        <v>19697415</v>
      </c>
      <c r="BB66" s="115">
        <f t="shared" ca="1" si="38"/>
        <v>28660834</v>
      </c>
      <c r="BC66" s="115">
        <f t="shared" ca="1" si="38"/>
        <v>3886488</v>
      </c>
      <c r="BD66" s="116">
        <f t="shared" ca="1" si="38"/>
        <v>35959334</v>
      </c>
      <c r="BE66" s="145"/>
      <c r="BF66" s="118" t="str">
        <f t="shared" ca="1" si="21"/>
        <v/>
      </c>
      <c r="BG66" s="118" t="str">
        <f t="shared" ca="1" si="22"/>
        <v/>
      </c>
      <c r="BH66" s="118" t="str">
        <f t="shared" ca="1" si="23"/>
        <v/>
      </c>
      <c r="BI66" s="118" t="str">
        <f t="shared" ca="1" si="24"/>
        <v/>
      </c>
      <c r="BK66" s="119">
        <f t="shared" ca="1" si="47"/>
        <v>106</v>
      </c>
      <c r="BL66" s="120" t="str">
        <f ca="1">IFERROR(INDEX($C$5:$C$999,MATCH(SMALL($BG$5:$BG$999,ROWS($BL$50:$BL66)),$BG$5:$BG$999,0)),"")</f>
        <v>LRB7-inj1</v>
      </c>
      <c r="BM66" s="121" t="str">
        <f t="shared" ca="1" si="42"/>
        <v>K</v>
      </c>
      <c r="BN66" s="121">
        <f t="shared" ca="1" si="43"/>
        <v>1</v>
      </c>
      <c r="BO66" s="122">
        <f t="shared" ca="1" si="44"/>
        <v>0</v>
      </c>
      <c r="BP66" s="122" t="e">
        <f t="shared" ca="1" si="44"/>
        <v>#N/A</v>
      </c>
      <c r="BQ66" s="122">
        <f t="shared" ca="1" si="44"/>
        <v>0</v>
      </c>
      <c r="BR66" s="122">
        <f t="shared" ca="1" si="44"/>
        <v>0</v>
      </c>
      <c r="BS66" s="122" t="e">
        <f t="shared" ca="1" si="44"/>
        <v>#N/A</v>
      </c>
      <c r="BT66" s="122">
        <f t="shared" ca="1" si="44"/>
        <v>0.32600000000000001</v>
      </c>
      <c r="BU66" s="122">
        <f t="shared" ca="1" si="44"/>
        <v>0.308</v>
      </c>
      <c r="BV66" s="122" t="e">
        <f t="shared" ca="1" si="44"/>
        <v>#N/A</v>
      </c>
      <c r="BW66" s="122">
        <f t="shared" ca="1" si="44"/>
        <v>27.187000000000001</v>
      </c>
      <c r="BX66" s="149" t="str">
        <f t="shared" ca="1" si="45"/>
        <v>NA</v>
      </c>
      <c r="BY66" s="124" t="str">
        <f t="shared" ref="BY66:CG81" ca="1" si="51">IFERROR(IF($BM66="D",IF(ISNUMBER(VALUE(MID(LEFT($BL66,FIND("-LD",$BL66)-1),1,LEN($BL66)))),IF(AND($BW$2="ON",BO66&lt;Q$2,INDEX(G$5:G$999,MATCH(VALUE(MID(LEFT($BL66,FIND("-LD",$BL66)-1),1,LEN($BL66))),$C$5:$C$999,0))&lt;Q$2),"&lt;MRL",ABS((BO66-INDEX(G$5:G$999,MATCH(VALUE(MID(LEFT($BL66,FIND("-LD",$BL66)-1),1,LEN($BL66))),$C$5:$C$999,0)))/(AVERAGE(BO66,INDEX(G$5:G$999,MATCH(VALUE(MID(LEFT($BL66,FIND("-LD",$BL66)-1),1,LEN($BL66))),$C$5:$C$999,0)))))),IF(AND($BW$2="ON",BO66&lt;Q$2,INDEX(G$5:G$999,MATCH(MID(LEFT($BL66,FIND("-LD",$BL66)-1),1,LEN($BL66)),$C$5:$C$999,0))&lt;Q$2),"&lt;MRL",ABS((BO66-INDEX(G$5:G$999,MATCH(MID(LEFT($BL66,FIND("-LD",$BL66)-1),1,LEN($BL66)),$C$5:$C$999,0)))/(AVERAGE(BO66,INDEX(G$5:G$999,MATCH(MID(LEFT($BL66,FIND("-LD",$BL66)-1),1,LEN($BL66)),$C$5:$C$999,0))))))),IF($BM66="K","",IF($BM66="M",IF(AND($BW$2="ON",BO66&lt;Q$2,$BX66&lt;Q$2),"&lt;MRL",BO66/IF($BX66=0,1,$BX66)),IF($BM66="Q",BO66/$BX66,IF($BM66="S",IF(ISNUMBER(VALUE(MID(LEFT($BL66,FIND("-LFSM",$BL66)-1),1,LEN($BL66)))),(BO66-(INDEX(G$5:G$999,MATCH(VALUE(MID(LEFT($BL66,FIND("-LFSM",$BL66)-1),1,LEN($BL66))),$C$5:$C$999,0))))/$BX66,(BO66-(INDEX(G$5:G$999,MATCH(MID(LEFT($BL66,FIND("-LFSM",$BL66)-1),1,LEN($BL66)),$C$5:$C$999,0))))/$BX66),IF($BM66="Z",IF($BM65="K",ABS(BO66-BO65)/$BX66,IF($BM64="K",ABS(BO66-BO64)/$BX66,IF($BM63="K",ABS(BO66-BO63)/$BX66,IF($BM62="K",ABS(BO66-BO62)/$BX66,IF($BM67="K",ABS(BO66-BO67)/$BX66,""))))),"")))))),"")</f>
        <v/>
      </c>
      <c r="BZ66" s="125" t="str">
        <f t="shared" ca="1" si="51"/>
        <v/>
      </c>
      <c r="CA66" s="125" t="str">
        <f t="shared" ca="1" si="51"/>
        <v/>
      </c>
      <c r="CB66" s="125" t="str">
        <f t="shared" ca="1" si="51"/>
        <v/>
      </c>
      <c r="CC66" s="125" t="str">
        <f t="shared" ca="1" si="51"/>
        <v/>
      </c>
      <c r="CD66" s="125" t="str">
        <f t="shared" ca="1" si="51"/>
        <v/>
      </c>
      <c r="CE66" s="125" t="str">
        <f t="shared" ca="1" si="51"/>
        <v/>
      </c>
      <c r="CF66" s="125" t="str">
        <f t="shared" ca="1" si="51"/>
        <v/>
      </c>
      <c r="CG66" s="126" t="str">
        <f t="shared" ca="1" si="51"/>
        <v/>
      </c>
      <c r="CH66" s="127" t="str">
        <f t="shared" ca="1" si="50"/>
        <v/>
      </c>
      <c r="CI66" s="127" t="str">
        <f t="shared" ca="1" si="49"/>
        <v/>
      </c>
      <c r="CJ66" s="127" t="str">
        <f t="shared" ca="1" si="49"/>
        <v/>
      </c>
      <c r="CK66" s="127" t="str">
        <f t="shared" ca="1" si="49"/>
        <v/>
      </c>
      <c r="CL66" s="127" t="str">
        <f t="shared" ca="1" si="49"/>
        <v/>
      </c>
      <c r="CM66" s="127" t="str">
        <f t="shared" ca="1" si="49"/>
        <v/>
      </c>
      <c r="CN66" s="127" t="str">
        <f t="shared" ca="1" si="49"/>
        <v/>
      </c>
      <c r="CO66" s="127" t="str">
        <f t="shared" ca="1" si="49"/>
        <v/>
      </c>
      <c r="CP66" s="127" t="str">
        <f t="shared" ca="1" si="49"/>
        <v>FAIL</v>
      </c>
      <c r="CS66" s="128" t="s">
        <v>887</v>
      </c>
    </row>
    <row r="67" spans="1:97" x14ac:dyDescent="0.25">
      <c r="A67" s="97">
        <f t="shared" ca="1" si="28"/>
        <v>63</v>
      </c>
      <c r="B67" s="98">
        <f t="shared" ca="1" si="29"/>
        <v>44945.698888888888</v>
      </c>
      <c r="C67" s="99" t="str">
        <f t="shared" ca="1" si="11"/>
        <v>WO-23003-35-A-1</v>
      </c>
      <c r="D67" s="97">
        <f t="shared" ca="1" si="12"/>
        <v>51</v>
      </c>
      <c r="E67" s="97" t="str">
        <f t="shared" ca="1" si="13"/>
        <v>U</v>
      </c>
      <c r="F67" s="97" t="str">
        <f t="shared" ca="1" si="14"/>
        <v/>
      </c>
      <c r="G67" s="100">
        <f t="shared" ca="1" si="41"/>
        <v>0</v>
      </c>
      <c r="H67" s="101" t="e">
        <f t="shared" ca="1" si="41"/>
        <v>#N/A</v>
      </c>
      <c r="I67" s="101">
        <f t="shared" ca="1" si="41"/>
        <v>0</v>
      </c>
      <c r="J67" s="101">
        <f t="shared" ca="1" si="40"/>
        <v>1.091</v>
      </c>
      <c r="K67" s="101" t="e">
        <f t="shared" ca="1" si="40"/>
        <v>#N/A</v>
      </c>
      <c r="L67" s="101">
        <f t="shared" ca="1" si="40"/>
        <v>0.49099999999999999</v>
      </c>
      <c r="M67" s="101">
        <f t="shared" ca="1" si="40"/>
        <v>0.51400000000000001</v>
      </c>
      <c r="N67" s="101" t="e">
        <f t="shared" ca="1" si="40"/>
        <v>#N/A</v>
      </c>
      <c r="O67" s="102">
        <f t="shared" ca="1" si="40"/>
        <v>0.71</v>
      </c>
      <c r="P67" s="103">
        <f t="shared" ca="1" si="15"/>
        <v>1</v>
      </c>
      <c r="Q67" s="100" t="str">
        <f t="shared" ca="1" si="39"/>
        <v>&lt;MRL</v>
      </c>
      <c r="R67" s="101" t="e">
        <f t="shared" ca="1" si="39"/>
        <v>#N/A</v>
      </c>
      <c r="S67" s="101" t="str">
        <f t="shared" ca="1" si="39"/>
        <v>&lt;MRL</v>
      </c>
      <c r="T67" s="101" t="str">
        <f t="shared" ca="1" si="39"/>
        <v>&lt;MRL</v>
      </c>
      <c r="U67" s="101" t="e">
        <f t="shared" ca="1" si="39"/>
        <v>#N/A</v>
      </c>
      <c r="V67" s="101" t="str">
        <f t="shared" ca="1" si="39"/>
        <v>&lt;MRL</v>
      </c>
      <c r="W67" s="101" t="str">
        <f t="shared" ca="1" si="37"/>
        <v>&lt;MRL</v>
      </c>
      <c r="X67" s="101" t="e">
        <f t="shared" ca="1" si="37"/>
        <v>#N/A</v>
      </c>
      <c r="Y67" s="102" t="str">
        <f t="shared" ca="1" si="37"/>
        <v>&lt;MRL</v>
      </c>
      <c r="Z67" s="129" t="str">
        <f t="shared" ca="1" si="17"/>
        <v>NA</v>
      </c>
      <c r="AA67" s="105" t="str">
        <f t="shared" ca="1" si="2"/>
        <v>NA</v>
      </c>
      <c r="AB67" s="105" t="str">
        <f t="shared" ca="1" si="18"/>
        <v>NA</v>
      </c>
      <c r="AC67" s="97" t="str">
        <f t="shared" ca="1" si="19"/>
        <v>Unknown</v>
      </c>
      <c r="AD67" s="106" t="str">
        <f t="shared" ca="1" si="3"/>
        <v/>
      </c>
      <c r="AE67" s="106"/>
      <c r="AF67" s="130" t="s">
        <v>704</v>
      </c>
      <c r="AG67" s="131" t="s">
        <v>707</v>
      </c>
      <c r="AH67" s="131" t="s">
        <v>704</v>
      </c>
      <c r="AI67" s="131" t="s">
        <v>707</v>
      </c>
      <c r="AJ67" s="131" t="s">
        <v>858</v>
      </c>
      <c r="AK67" s="131" t="s">
        <v>858</v>
      </c>
      <c r="AL67" s="131" t="s">
        <v>858</v>
      </c>
      <c r="AM67" s="131" t="s">
        <v>858</v>
      </c>
      <c r="AN67" s="132" t="s">
        <v>858</v>
      </c>
      <c r="AO67" s="133"/>
      <c r="AS67" s="69"/>
      <c r="AT67" s="69"/>
      <c r="AU67" s="113"/>
      <c r="AV67" s="114">
        <f t="shared" ca="1" si="38"/>
        <v>82771</v>
      </c>
      <c r="AW67" s="115">
        <f t="shared" ca="1" si="38"/>
        <v>327495</v>
      </c>
      <c r="AX67" s="115">
        <f t="shared" ca="1" si="38"/>
        <v>522159</v>
      </c>
      <c r="AY67" s="115">
        <f t="shared" ca="1" si="38"/>
        <v>2912434</v>
      </c>
      <c r="AZ67" s="115">
        <f t="shared" ca="1" si="38"/>
        <v>2086886</v>
      </c>
      <c r="BA67" s="115">
        <f t="shared" ca="1" si="38"/>
        <v>19886142</v>
      </c>
      <c r="BB67" s="115">
        <f t="shared" ca="1" si="38"/>
        <v>27913901</v>
      </c>
      <c r="BC67" s="115">
        <f t="shared" ca="1" si="38"/>
        <v>3905300</v>
      </c>
      <c r="BD67" s="116">
        <f t="shared" ca="1" si="38"/>
        <v>34775503</v>
      </c>
      <c r="BE67" s="145"/>
      <c r="BF67" s="118" t="str">
        <f t="shared" ca="1" si="21"/>
        <v/>
      </c>
      <c r="BG67" s="118" t="str">
        <f t="shared" ca="1" si="22"/>
        <v/>
      </c>
      <c r="BH67" s="118" t="str">
        <f t="shared" ca="1" si="23"/>
        <v/>
      </c>
      <c r="BI67" s="118" t="str">
        <f t="shared" ca="1" si="24"/>
        <v/>
      </c>
      <c r="BK67" s="119">
        <f t="shared" ca="1" si="47"/>
        <v>107</v>
      </c>
      <c r="BL67" s="120" t="str">
        <f ca="1">IFERROR(INDEX($C$5:$C$999,MATCH(SMALL($BG$5:$BG$999,ROWS($BL$50:$BL67)),$BG$5:$BG$999,0)),"")</f>
        <v>AB-230117-02 LRB 7</v>
      </c>
      <c r="BM67" s="121" t="str">
        <f t="shared" ca="1" si="42"/>
        <v>K</v>
      </c>
      <c r="BN67" s="121">
        <f t="shared" ca="1" si="43"/>
        <v>1</v>
      </c>
      <c r="BO67" s="122">
        <f t="shared" ca="1" si="44"/>
        <v>0</v>
      </c>
      <c r="BP67" s="122" t="e">
        <f t="shared" ca="1" si="44"/>
        <v>#N/A</v>
      </c>
      <c r="BQ67" s="122">
        <f t="shared" ca="1" si="44"/>
        <v>0</v>
      </c>
      <c r="BR67" s="122">
        <f t="shared" ca="1" si="44"/>
        <v>0</v>
      </c>
      <c r="BS67" s="122" t="e">
        <f t="shared" ca="1" si="44"/>
        <v>#N/A</v>
      </c>
      <c r="BT67" s="122">
        <f t="shared" ca="1" si="44"/>
        <v>14.3</v>
      </c>
      <c r="BU67" s="122">
        <f t="shared" ca="1" si="44"/>
        <v>4.8239999999999998</v>
      </c>
      <c r="BV67" s="122" t="e">
        <f t="shared" ca="1" si="44"/>
        <v>#N/A</v>
      </c>
      <c r="BW67" s="122">
        <f t="shared" ca="1" si="44"/>
        <v>77.188000000000002</v>
      </c>
      <c r="BX67" s="149" t="str">
        <f t="shared" ca="1" si="45"/>
        <v>NA</v>
      </c>
      <c r="BY67" s="124" t="str">
        <f t="shared" ca="1" si="51"/>
        <v/>
      </c>
      <c r="BZ67" s="125" t="str">
        <f t="shared" ca="1" si="51"/>
        <v/>
      </c>
      <c r="CA67" s="125" t="str">
        <f t="shared" ca="1" si="51"/>
        <v/>
      </c>
      <c r="CB67" s="125" t="str">
        <f t="shared" ca="1" si="51"/>
        <v/>
      </c>
      <c r="CC67" s="125" t="str">
        <f t="shared" ca="1" si="51"/>
        <v/>
      </c>
      <c r="CD67" s="125" t="str">
        <f t="shared" ca="1" si="51"/>
        <v/>
      </c>
      <c r="CE67" s="125" t="str">
        <f t="shared" ca="1" si="51"/>
        <v/>
      </c>
      <c r="CF67" s="125" t="str">
        <f t="shared" ca="1" si="51"/>
        <v/>
      </c>
      <c r="CG67" s="126" t="str">
        <f t="shared" ca="1" si="51"/>
        <v/>
      </c>
      <c r="CH67" s="127" t="str">
        <f t="shared" ca="1" si="50"/>
        <v/>
      </c>
      <c r="CI67" s="127" t="str">
        <f t="shared" ca="1" si="49"/>
        <v/>
      </c>
      <c r="CJ67" s="127" t="str">
        <f t="shared" ca="1" si="49"/>
        <v/>
      </c>
      <c r="CK67" s="127" t="str">
        <f t="shared" ca="1" si="49"/>
        <v/>
      </c>
      <c r="CL67" s="127" t="str">
        <f t="shared" ca="1" si="49"/>
        <v/>
      </c>
      <c r="CM67" s="127" t="str">
        <f t="shared" ca="1" si="49"/>
        <v>FAIL</v>
      </c>
      <c r="CN67" s="127" t="str">
        <f t="shared" ca="1" si="49"/>
        <v>FAIL</v>
      </c>
      <c r="CO67" s="127" t="str">
        <f t="shared" ca="1" si="49"/>
        <v/>
      </c>
      <c r="CP67" s="127" t="str">
        <f t="shared" ca="1" si="49"/>
        <v>FAIL</v>
      </c>
      <c r="CS67" s="128" t="s">
        <v>887</v>
      </c>
    </row>
    <row r="68" spans="1:97" x14ac:dyDescent="0.25">
      <c r="A68" s="97">
        <f t="shared" ca="1" si="28"/>
        <v>64</v>
      </c>
      <c r="B68" s="98">
        <f t="shared" ca="1" si="29"/>
        <v>44945.717719907407</v>
      </c>
      <c r="C68" s="99" t="str">
        <f t="shared" ca="1" si="11"/>
        <v>WO-23003-36-A-1</v>
      </c>
      <c r="D68" s="97">
        <f t="shared" ca="1" si="12"/>
        <v>52</v>
      </c>
      <c r="E68" s="97" t="str">
        <f t="shared" ca="1" si="13"/>
        <v>U</v>
      </c>
      <c r="F68" s="97" t="str">
        <f t="shared" ca="1" si="14"/>
        <v/>
      </c>
      <c r="G68" s="100">
        <f t="shared" ca="1" si="41"/>
        <v>0</v>
      </c>
      <c r="H68" s="101" t="e">
        <f t="shared" ca="1" si="41"/>
        <v>#N/A</v>
      </c>
      <c r="I68" s="101">
        <f t="shared" ca="1" si="41"/>
        <v>0.99</v>
      </c>
      <c r="J68" s="101">
        <f t="shared" ca="1" si="40"/>
        <v>0.88500000000000001</v>
      </c>
      <c r="K68" s="101" t="e">
        <f t="shared" ca="1" si="40"/>
        <v>#N/A</v>
      </c>
      <c r="L68" s="101">
        <f t="shared" ca="1" si="40"/>
        <v>0.51600000000000001</v>
      </c>
      <c r="M68" s="101">
        <f t="shared" ca="1" si="40"/>
        <v>0.58699999999999997</v>
      </c>
      <c r="N68" s="101" t="e">
        <f t="shared" ca="1" si="40"/>
        <v>#N/A</v>
      </c>
      <c r="O68" s="102">
        <f t="shared" ca="1" si="40"/>
        <v>0.76300000000000001</v>
      </c>
      <c r="P68" s="103">
        <f t="shared" ca="1" si="15"/>
        <v>1</v>
      </c>
      <c r="Q68" s="100" t="str">
        <f t="shared" ca="1" si="39"/>
        <v>&lt;MRL</v>
      </c>
      <c r="R68" s="101" t="e">
        <f t="shared" ca="1" si="39"/>
        <v>#N/A</v>
      </c>
      <c r="S68" s="101" t="str">
        <f t="shared" ca="1" si="39"/>
        <v>&lt;MRL</v>
      </c>
      <c r="T68" s="101" t="str">
        <f t="shared" ca="1" si="39"/>
        <v>&lt;MRL</v>
      </c>
      <c r="U68" s="101" t="e">
        <f t="shared" ca="1" si="39"/>
        <v>#N/A</v>
      </c>
      <c r="V68" s="101" t="str">
        <f t="shared" ca="1" si="39"/>
        <v>&lt;MRL</v>
      </c>
      <c r="W68" s="101" t="str">
        <f t="shared" ca="1" si="37"/>
        <v>&lt;MRL</v>
      </c>
      <c r="X68" s="101" t="e">
        <f t="shared" ca="1" si="37"/>
        <v>#N/A</v>
      </c>
      <c r="Y68" s="102" t="str">
        <f t="shared" ca="1" si="37"/>
        <v>&lt;MRL</v>
      </c>
      <c r="Z68" s="129" t="str">
        <f t="shared" ca="1" si="17"/>
        <v>NA</v>
      </c>
      <c r="AA68" s="105" t="str">
        <f t="shared" ca="1" si="2"/>
        <v>NA</v>
      </c>
      <c r="AB68" s="105" t="str">
        <f t="shared" ca="1" si="18"/>
        <v>NA</v>
      </c>
      <c r="AC68" s="97" t="str">
        <f t="shared" ca="1" si="19"/>
        <v>Unknown</v>
      </c>
      <c r="AD68" s="106" t="str">
        <f t="shared" ca="1" si="3"/>
        <v/>
      </c>
      <c r="AE68" s="106"/>
      <c r="AF68" s="130" t="s">
        <v>704</v>
      </c>
      <c r="AG68" s="131" t="s">
        <v>707</v>
      </c>
      <c r="AH68" s="131" t="s">
        <v>704</v>
      </c>
      <c r="AI68" s="131" t="s">
        <v>707</v>
      </c>
      <c r="AJ68" s="131" t="s">
        <v>858</v>
      </c>
      <c r="AK68" s="131" t="s">
        <v>858</v>
      </c>
      <c r="AL68" s="131" t="s">
        <v>858</v>
      </c>
      <c r="AM68" s="131" t="s">
        <v>858</v>
      </c>
      <c r="AN68" s="132" t="s">
        <v>858</v>
      </c>
      <c r="AO68" s="133"/>
      <c r="AS68" s="69"/>
      <c r="AT68" s="69"/>
      <c r="AU68" s="113"/>
      <c r="AV68" s="114">
        <f t="shared" ca="1" si="38"/>
        <v>89538</v>
      </c>
      <c r="AW68" s="115">
        <f t="shared" ca="1" si="38"/>
        <v>316645</v>
      </c>
      <c r="AX68" s="115">
        <f t="shared" ca="1" si="38"/>
        <v>531139</v>
      </c>
      <c r="AY68" s="115">
        <f t="shared" ca="1" si="38"/>
        <v>2949618</v>
      </c>
      <c r="AZ68" s="115">
        <f t="shared" ca="1" si="38"/>
        <v>2130115</v>
      </c>
      <c r="BA68" s="115">
        <f t="shared" ca="1" si="38"/>
        <v>20278508</v>
      </c>
      <c r="BB68" s="115">
        <f t="shared" ca="1" si="38"/>
        <v>28228487</v>
      </c>
      <c r="BC68" s="115">
        <f t="shared" ca="1" si="38"/>
        <v>3891160</v>
      </c>
      <c r="BD68" s="116">
        <f t="shared" ca="1" si="38"/>
        <v>35097046</v>
      </c>
      <c r="BE68" s="145"/>
      <c r="BF68" s="118" t="str">
        <f t="shared" ca="1" si="21"/>
        <v/>
      </c>
      <c r="BG68" s="118" t="str">
        <f t="shared" ca="1" si="22"/>
        <v/>
      </c>
      <c r="BH68" s="118" t="str">
        <f t="shared" ca="1" si="23"/>
        <v/>
      </c>
      <c r="BI68" s="118" t="str">
        <f t="shared" ca="1" si="24"/>
        <v/>
      </c>
      <c r="BK68" s="119">
        <f t="shared" ca="1" si="47"/>
        <v>109</v>
      </c>
      <c r="BL68" s="120" t="str">
        <f ca="1">IFERROR(INDEX($C$5:$C$999,MATCH(SMALL($BG$5:$BG$999,ROWS($BL$50:$BL68)),$BG$5:$BG$999,0)),"")</f>
        <v>AB-230117-02 LFB-H 4</v>
      </c>
      <c r="BM68" s="121" t="str">
        <f t="shared" ca="1" si="42"/>
        <v>Z</v>
      </c>
      <c r="BN68" s="121">
        <f t="shared" ca="1" si="43"/>
        <v>1</v>
      </c>
      <c r="BO68" s="122">
        <f t="shared" ca="1" si="44"/>
        <v>160.16200000000001</v>
      </c>
      <c r="BP68" s="122" t="e">
        <f t="shared" ca="1" si="44"/>
        <v>#N/A</v>
      </c>
      <c r="BQ68" s="122">
        <f t="shared" ca="1" si="44"/>
        <v>199.56899999999999</v>
      </c>
      <c r="BR68" s="122">
        <f t="shared" ca="1" si="44"/>
        <v>187.965</v>
      </c>
      <c r="BS68" s="122" t="e">
        <f t="shared" ca="1" si="44"/>
        <v>#N/A</v>
      </c>
      <c r="BT68" s="122">
        <f t="shared" ca="1" si="44"/>
        <v>186.07300000000001</v>
      </c>
      <c r="BU68" s="122">
        <f t="shared" ca="1" si="44"/>
        <v>195.32599999999999</v>
      </c>
      <c r="BV68" s="122" t="e">
        <f t="shared" ca="1" si="44"/>
        <v>#N/A</v>
      </c>
      <c r="BW68" s="122">
        <f t="shared" ca="1" si="44"/>
        <v>192.196</v>
      </c>
      <c r="BX68" s="149" t="str">
        <f t="shared" ca="1" si="45"/>
        <v>H 4</v>
      </c>
      <c r="BY68" s="124" t="str">
        <f t="shared" ca="1" si="51"/>
        <v/>
      </c>
      <c r="BZ68" s="125" t="str">
        <f t="shared" ca="1" si="51"/>
        <v/>
      </c>
      <c r="CA68" s="125" t="str">
        <f t="shared" ca="1" si="51"/>
        <v/>
      </c>
      <c r="CB68" s="125" t="str">
        <f t="shared" ca="1" si="51"/>
        <v/>
      </c>
      <c r="CC68" s="125" t="str">
        <f t="shared" ca="1" si="51"/>
        <v/>
      </c>
      <c r="CD68" s="125" t="str">
        <f t="shared" ca="1" si="51"/>
        <v/>
      </c>
      <c r="CE68" s="125" t="str">
        <f t="shared" ca="1" si="51"/>
        <v/>
      </c>
      <c r="CF68" s="125" t="str">
        <f t="shared" ca="1" si="51"/>
        <v/>
      </c>
      <c r="CG68" s="126" t="str">
        <f t="shared" ca="1" si="51"/>
        <v/>
      </c>
      <c r="CH68" s="127" t="str">
        <f t="shared" ca="1" si="50"/>
        <v/>
      </c>
      <c r="CI68" s="127" t="str">
        <f t="shared" ca="1" si="49"/>
        <v/>
      </c>
      <c r="CJ68" s="127" t="str">
        <f t="shared" ca="1" si="49"/>
        <v/>
      </c>
      <c r="CK68" s="127" t="str">
        <f t="shared" ca="1" si="49"/>
        <v/>
      </c>
      <c r="CL68" s="127" t="str">
        <f t="shared" ca="1" si="49"/>
        <v/>
      </c>
      <c r="CM68" s="127" t="str">
        <f t="shared" ca="1" si="49"/>
        <v/>
      </c>
      <c r="CN68" s="127" t="str">
        <f t="shared" ca="1" si="49"/>
        <v/>
      </c>
      <c r="CO68" s="127" t="str">
        <f t="shared" ca="1" si="49"/>
        <v/>
      </c>
      <c r="CP68" s="127" t="str">
        <f t="shared" ca="1" si="49"/>
        <v/>
      </c>
      <c r="CS68" s="128" t="s">
        <v>890</v>
      </c>
    </row>
    <row r="69" spans="1:97" x14ac:dyDescent="0.25">
      <c r="A69" s="97">
        <f t="shared" ca="1" si="28"/>
        <v>65</v>
      </c>
      <c r="B69" s="98">
        <f t="shared" ca="1" si="29"/>
        <v>44945.736516203702</v>
      </c>
      <c r="C69" s="99" t="str">
        <f t="shared" ca="1" si="11"/>
        <v>WO-23003-37-A-1</v>
      </c>
      <c r="D69" s="97">
        <f t="shared" ca="1" si="12"/>
        <v>53</v>
      </c>
      <c r="E69" s="97" t="str">
        <f t="shared" ca="1" si="13"/>
        <v>U</v>
      </c>
      <c r="F69" s="97" t="str">
        <f t="shared" ca="1" si="14"/>
        <v/>
      </c>
      <c r="G69" s="100">
        <f t="shared" ca="1" si="41"/>
        <v>0</v>
      </c>
      <c r="H69" s="101" t="e">
        <f t="shared" ca="1" si="41"/>
        <v>#N/A</v>
      </c>
      <c r="I69" s="101">
        <f t="shared" ca="1" si="41"/>
        <v>0</v>
      </c>
      <c r="J69" s="101">
        <f t="shared" ca="1" si="40"/>
        <v>0.96499999999999997</v>
      </c>
      <c r="K69" s="101" t="e">
        <f t="shared" ca="1" si="40"/>
        <v>#N/A</v>
      </c>
      <c r="L69" s="101">
        <f t="shared" ca="1" si="40"/>
        <v>0.34399999999999997</v>
      </c>
      <c r="M69" s="101">
        <f t="shared" ca="1" si="40"/>
        <v>0.47299999999999998</v>
      </c>
      <c r="N69" s="101" t="e">
        <f t="shared" ca="1" si="40"/>
        <v>#N/A</v>
      </c>
      <c r="O69" s="102">
        <f t="shared" ca="1" si="40"/>
        <v>0.57699999999999996</v>
      </c>
      <c r="P69" s="103">
        <f t="shared" ca="1" si="15"/>
        <v>1</v>
      </c>
      <c r="Q69" s="100" t="str">
        <f t="shared" ca="1" si="39"/>
        <v>&lt;MRL</v>
      </c>
      <c r="R69" s="101" t="e">
        <f t="shared" ca="1" si="39"/>
        <v>#N/A</v>
      </c>
      <c r="S69" s="101" t="str">
        <f t="shared" ca="1" si="39"/>
        <v>&lt;MRL</v>
      </c>
      <c r="T69" s="101" t="str">
        <f t="shared" ca="1" si="39"/>
        <v>&lt;MRL</v>
      </c>
      <c r="U69" s="101" t="e">
        <f t="shared" ca="1" si="39"/>
        <v>#N/A</v>
      </c>
      <c r="V69" s="101" t="str">
        <f t="shared" ca="1" si="39"/>
        <v>&lt;MRL</v>
      </c>
      <c r="W69" s="101" t="str">
        <f t="shared" ca="1" si="37"/>
        <v>&lt;MRL</v>
      </c>
      <c r="X69" s="101" t="e">
        <f t="shared" ca="1" si="37"/>
        <v>#N/A</v>
      </c>
      <c r="Y69" s="102" t="str">
        <f t="shared" ca="1" si="37"/>
        <v>&lt;MRL</v>
      </c>
      <c r="Z69" s="129" t="str">
        <f t="shared" ca="1" si="17"/>
        <v>NA</v>
      </c>
      <c r="AA69" s="105" t="str">
        <f t="shared" ref="AA69:AA132" ca="1" si="52">IF(ISNUMBER(SEARCH("Cal",C69)),IF(ISNUMBER(VALUE(MID(C69,SEARCH("Cal",C69)+3,1))),IF(ISNUMBER(FIND("-",C69,SEARCH("Cal",C69)+4)),IF(ISNUMBER(FIND("_",C69,SEARCH("Cal",C69)+4)),IF(FIND("-",C69,SEARCH("Cal",C69)+4)&lt;FIND("_",C69,SEARCH("Cal",C69)+4),MID(LEFT(C69,FIND("-",C69,SEARCH("Cal",C69)+4)-1),SEARCH("Cal",C69)+3,8),IF(AND(MID(C69,SEARCH("Cal",C69)+3,1)="0",ISNUMBER(VALUE(MID(C69,SEARCH("Cal",C69)+5,1)))),IF(ISNUMBER(FIND("-",C69,SEARCH("Cal",C69)+5)),MID(LEFT(C69,FIND("-",C69,SEARCH("Cal",C69)+5)-1),SEARCH("Cal",C69)+3,8),MID(LEFT(C69,FIND("_",C69,SEARCH("Cal",C69)+5)-1),SEARCH("Cal",C69)+3,8)),MID(LEFT(C69,FIND("_",C69,SEARCH("Cal",C69)+4)-1),SEARCH("Cal",C69)+3,8))),MID(LEFT(C69,FIND("-",C69,SEARCH("Cal",C69)+4)-1),SEARCH("Cal",C69)+3,8)),IF(ISNUMBER(FIND("_",C69,SEARCH("Cal",C69)+4)),IF(AND(MID(C69,SEARCH("Cal",C69)+3,1)="0",ISNUMBER(VALUE(MID(C69,SEARCH("Cal",C69)+5,1)))),IF(ISNUMBER(FIND("_",C69,SEARCH("Cal",C69)+5)),MID(LEFT(C69,FIND("_",C69,SEARCH("Cal",C69)+5)-1),SEARCH("Cal",C69)+3,8),MID(C69,SEARCH("Cal",C69)+3,8)),MID(LEFT(C69,FIND("_",C69,SEARCH("Cal",C69)+4)-1),SEARCH("Cal",C69)+3,8)),MID(C69,SEARCH("Cal",C69)+3,8))),IF(ISNUMBER(FIND("-",C69,SEARCH("Cal",C69)+5)),IF(ISNUMBER(FIND("_",C69,SEARCH("Cal",C69)+5)),IF(FIND("-",C69,SEARCH("Cal",C69)+5)&lt;FIND("_",C69,SEARCH("Cal",C69)+5),MID(LEFT(C69,FIND("-",C69,SEARCH("Cal",C69)+5)-1),SEARCH("Cal",C69)+4,8),IF(AND(MID(C69,SEARCH("Cal",C69)+4,1)="0",ISNUMBER(VALUE(MID(C69,SEARCH("Cal",C69)+6,1)))),IF(ISNUMBER(FIND("-",C69,SEARCH("Cal",C69)+6)),MID(LEFT(C69,FIND("-",C69,SEARCH("Cal",C69)+6)-1),SEARCH("Cal",C69)+4,8),MID(LEFT(C69,FIND("_",C69,SEARCH("Cal",C69)+6)-1),SEARCH("Cal",C69)+4,8)),MID(LEFT(C69,FIND("_",C69,SEARCH("Cal",C69)+5)-1),SEARCH("Cal",C69)+4,8))),MID(LEFT(C69,FIND("-",C69,SEARCH("Cal",C69)+5)-1),SEARCH("Cal",C69)+4,8)),IF(ISNUMBER(FIND("_",C69,SEARCH("Cal",C69)+5)),IF(AND(MID(C69,SEARCH("Cal",C69)+4,1)="0",ISNUMBER(VALUE(MID(C69,SEARCH("Cal",C69)+6,1)))),IF(ISNUMBER(FIND("_",C69,SEARCH("Cal",C69)+6)),MID(LEFT(C69,FIND("_",C69,SEARCH("Cal",C69)+6)-1),SEARCH("Cal",C69)+4,8),MID(C69,SEARCH("Cal",C69)+4,8)),MID(LEFT(C69,FIND("_",C69,SEARCH("Cal",C69)+5)-1),SEARCH("Cal",C69)+4,8)),MID(C69,SEARCH("Cal",C69)+4,8)))),IF(ISNUMBER(SEARCH("ppt",C69)),IF(ISNUMBER(VALUE(MID(C69,SEARCH("ppt",C69)-1,1))),IF(ISNUMBER(FIND("-",LEFT(C69,SEARCH("ppt",C69)-1),SEARCH("ppt",C69)-5)),IF(ISNUMBER(FIND("_",LEFT(C69,SEARCH("ppt",C69)-1),SEARCH("ppt",C69)-5)),IF(FIND("-",LEFT(C69,SEARCH("ppt",C69)-1),SEARCH("ppt",C69)-5)&gt;FIND("_",LEFT(C69,SEARCH("ppt",C69)-1),SEARCH("ppt",C69)-5),MID(LEFT(C69,SEARCH("ppt",C69)-1),FIND("-",LEFT(C69,SEARCH("ppt",C69)-1),SEARCH("ppt",C69)-5)+1,8),MID(LEFT(C69,SEARCH("ppt",C69)-1),FIND("_",LEFT(C69,SEARCH("ppt",C69)-1),SEARCH("ppt",C69)-5)+1,8)),MID(LEFT(C69,SEARCH("ppt",C69)-1),FIND("-",LEFT(C69,SEARCH("ppt",C69)-1),SEARCH("ppt",C69)-5)+1,8)),IF(ISNUMBER(FIND("_",LEFT(C69,SEARCH("ppt",C69)-1),SEARCH("ppt",C69)-5)),MID(LEFT(C69,SEARCH("ppt",C69)-1),FIND("_",LEFT(C69,SEARCH("ppt",C69)-2),SEARCH("ppt",C69)-5)+1,8),MID(LEFT(C69,SEARCH("ppt",C69)-1),1,8))),IF(ISNUMBER(FIND("-",LEFT(C69,SEARCH("ppt",C69)-2),SEARCH("ppt",C69)-6)),IF(ISNUMBER(FIND("_",LEFT(C69,SEARCH("ppt",C69)-2),SEARCH("ppt",C69)-6)),IF(FIND("-",LEFT(C69,SEARCH("ppt",C69)-2),SEARCH("ppt",C69)-6)&gt;FIND("_",LEFT(C69,SEARCH("ppt",C69)-2),SEARCH("ppt",C69)-6),MID(LEFT(C69,SEARCH("ppt",C69)-2),FIND("-",LEFT(C69,SEARCH("ppt",C69)-2),SEARCH("ppt",C69)-6)+1,8),MID(LEFT(C69,SEARCH("ppt",C69)-2),FIND("_",LEFT(C69,SEARCH("ppt",C69)-2),SEARCH("ppt",C69)-6)+1,8)),MID(LEFT(C69,SEARCH("ppt",C69)-2),FIND("-",LEFT(C69,SEARCH("ppt",C69)-2),SEARCH("ppt",C69)-6)+1,8)),IF(ISNUMBER(FIND("_",LEFT(C69,SEARCH("ppt",C69)-2),SEARCH("ppt",C69)-6)),MID(LEFT(C69,SEARCH("ppt",C69)-2),FIND("_",LEFT(C69,SEARCH("ppt",C69)-3),SEARCH("ppt",C69)-6)+1,8),MID(LEFT(C69,SEARCH("ppt",C69)-2),1,8)))),IF(ISNUMBER(SEARCH("LFB",C69)),IF(ISNUMBER(VALUE(MID(C69,SEARCH("LFB",C69)+3,1))),IF(ISNUMBER(FIND("-",C69,SEARCH("LFB",C69)+4)),IF(ISNUMBER(FIND("_",C69,SEARCH("LFB",C69)+4)),IF(FIND("-",C69,SEARCH("LFB",C69)+4)&lt;FIND("_",C69,SEARCH("LFB",C69)+4),MID(LEFT(C69,FIND("-",C69,SEARCH("LFB",C69)+4)-1),SEARCH("LFB",C69)+3,8),IF(AND(MID(C69,SEARCH("LFB",C69)+3,1)="0",ISNUMBER(VALUE(MID(C69,SEARCH("LFB",C69)+5,1)))),IF(ISNUMBER(FIND("-",C69,SEARCH("LFB",C69)+5)),MID(LEFT(C69,FIND("-",C69,SEARCH("LFB",C69)+5)-1),SEARCH("LFB",C69)+3,8),MID(LEFT(C69,FIND("_",C69,SEARCH("LFB",C69)+5)-1),SEARCH("LFB",C69)+3,8)),MID(LEFT(C69,FIND("_",C69,SEARCH("LFB",C69)+4)-1),SEARCH("LFB",C69)+3,8))),MID(LEFT(C69,FIND("-",C69,SEARCH("LFB",C69)+4)-1),SEARCH("LFB",C69)+3,8)),IF(ISNUMBER(FIND("_",C69,SEARCH("LFB",C69)+4)),IF(AND(MID(C69,SEARCH("LFB",C69)+3,1)="0",ISNUMBER(VALUE(MID(C69,SEARCH("LFB",C69)+5,1)))),IF(ISNUMBER(FIND("_",C69,SEARCH("LFB",C69)+5)),MID(LEFT(C69,FIND("_",C69,SEARCH("LFB",C69)+5)-1),SEARCH("LFB",C69)+3,8),MID(C69,SEARCH("LFB",C69)+3,8)),MID(LEFT(C69,FIND("_",C69,SEARCH("LFB",C69)+4)-1),SEARCH("LFB",C69)+3,8)),MID(C69,SEARCH("LFB",C69)+3,8))),IF(ISNUMBER(FIND("-",C69,SEARCH("LFB",C69)+5)),IF(ISNUMBER(FIND("_",C69,SEARCH("LFB",C69)+5)),IF(FIND("-",C69,SEARCH("LFB",C69)+5)&lt;FIND("_",C69,SEARCH("LFB",C69)+5),MID(LEFT(C69,FIND("-",C69,SEARCH("LFB",C69)+5)-1),SEARCH("LFB",C69)+4,8),IF(AND(MID(C69,SEARCH("LFB",C69)+4,1)="0",ISNUMBER(VALUE(MID(C69,SEARCH("LFB",C69)+6,1)))),IF(ISNUMBER(FIND("-",C69,SEARCH("LFB",C69)+6)),MID(LEFT(C69,FIND("-",C69,SEARCH("LFB",C69)+6)-1),SEARCH("LFB",C69)+4,8),MID(LEFT(C69,FIND("_",C69,SEARCH("LFB",C69)+6)-1),SEARCH("LFB",C69)+4,8)),MID(LEFT(C69,FIND("_",C69,SEARCH("LFB",C69)+5)-1),SEARCH("LFB",C69)+4,8))),MID(LEFT(C69,FIND("-",C69,SEARCH("LFB",C69)+5)-1),SEARCH("LFB",C69)+4,8)),IF(ISNUMBER(FIND("_",C69,SEARCH("LFB",C69)+5)),IF(AND(MID(C69,SEARCH("LFB",C69)+4,1)="0",ISNUMBER(VALUE(MID(C69,SEARCH("LFB",C69)+6,1)))),IF(ISNUMBER(FIND("_",C69,SEARCH("LFB",C69)+6)),MID(LEFT(C69,FIND("_",C69,SEARCH("LFB",C69)+6)-1),SEARCH("LFB",C69)+4,8),MID(C69,SEARCH("LFB",C69)+4,8)),MID(LEFT(C69,FIND("_",C69,SEARCH("LFB",C69)+5)-1),SEARCH("LFB",C69)+4,8)),MID(C69,SEARCH("LFB",C69)+4,8)))),IF(ISNUMBER(SEARCH("CCC",C69)),IF(ISNUMBER(VALUE(MID(C69,SEARCH("CCC",C69)-1,1))),IF(ISNUMBER(FIND("-",LEFT(C69,SEARCH("CCC",C69)-1),SEARCH("CCC",C69)-5)),IF(ISNUMBER(FIND("_",LEFT(C69,SEARCH("CCC",C69)-1),SEARCH("CCC",C69)-5)),IF(FIND("-",LEFT(C69,SEARCH("CCC",C69)-1),SEARCH("CCC",C69)-5)&gt;FIND("_",LEFT(C69,SEARCH("CCC",C69)-1),SEARCH("CCC",C69)-5),MID(LEFT(C69,SEARCH("CCC",C69)-1),FIND("-",LEFT(C69,SEARCH("CCC",C69)-1),SEARCH("CCC",C69)-5)+1,8),MID(LEFT(C69,SEARCH("CCC",C69)-1),FIND("_",LEFT(C69,SEARCH("CCC",C69)-1),SEARCH("CCC",C69)-5)+1,8)),MID(LEFT(C69,SEARCH("CCC",C69)-1),FIND("-",LEFT(C69,SEARCH("CCC",C69)-1),SEARCH("CCC",C69)-5)+1,8)),IF(ISNUMBER(FIND("_",LEFT(C69,SEARCH("CCC",C69)-1),SEARCH("CCC",C69)-5)),MID(LEFT(C69,SEARCH("CCC",C69)-1),FIND("_",LEFT(C69,SEARCH("CCC",C69)-1),SEARCH("CCC",C69)-5)+1,8),MID(LEFT(C69,SEARCH("CCC",C69)-1),1,8))),IF(ISNUMBER(FIND("-",LEFT(C69,SEARCH("CCC",C69)-2),SEARCH("CCC",C69)-6)),IF(ISNUMBER(FIND("_",LEFT(C69,SEARCH("CCC",C69)-2),SEARCH("CCC",C69)-6)),IF(FIND("-",LEFT(C69,SEARCH("CCC",C69)-2),SEARCH("CCC",C69)-6)&gt;FIND("_",LEFT(C69,SEARCH("CCC",C69)-2),SEARCH("CCC",C69)-6),MID(LEFT(C69,SEARCH("CCC",C69)-2),FIND("-",LEFT(C69,SEARCH("CCC",C69)-2),SEARCH("CCC",C69)-6)+1,8),MID(LEFT(C69,SEARCH("CCC",C69)-2),FIND("_",LEFT(C69,SEARCH("CCC",C69)-2),SEARCH("CCC",C69)-6)+1,8)),MID(LEFT(C69,SEARCH("CCC",C69)-2),FIND("-",LEFT(C69,SEARCH("CCC",C69)-2),SEARCH("CCC",C69)-6)+1,8)),IF(ISNUMBER(FIND("_",LEFT(C69,SEARCH("CCC",C69)-2),SEARCH("CCC",C69)-6)),MID(LEFT(C69,SEARCH("CCC",C69)-2),FIND("_",LEFT(C69,SEARCH("CCC",C69)-2),SEARCH("CCC",C69)-6)+1,8),MID(LEFT(C69,SEARCH("CCC",C69)-2),1,8)))),"NA"))))</f>
        <v>NA</v>
      </c>
      <c r="AB69" s="105" t="str">
        <f t="shared" ca="1" si="18"/>
        <v>NA</v>
      </c>
      <c r="AC69" s="97" t="str">
        <f t="shared" ca="1" si="19"/>
        <v>Unknown</v>
      </c>
      <c r="AD69" s="106" t="str">
        <f t="shared" ref="AD69:AD132" ca="1" si="53">IFERROR(IF(AND(OR($E69="M",$E69="Q",$E69="S",$E69="Z"),NOT(ISNUMBER($Z69))),"No TrueV!",IF(AND(MAX($G69:$O69)&gt;$Z$2,NOT($E69="M")),"UL!",IF($F69="QC",IF(OR(INDEX($CH$5:$CH$999,MATCH($C69,$BL$5:$BL$999,0))="FAIL",INDEX($CI$5:$CI$999,MATCH($C69,$BL$5:$BL$999,0))="FAIL",INDEX($CJ$5:$CJ$999,MATCH($C69,$BL$5:$BL$999,0))="FAIL",INDEX($CK$5:$CK$999,MATCH($C69,$BL$5:$BL$999,0))="FAIL",INDEX($CL$5:$CL$999,MATCH($C69,$BL$5:$BL$999,0))="FAIL",INDEX($CM$5:$CM$999,MATCH($C69,$BL$5:$BL$999,0))="FAIL",INDEX($CN$5:$CN$999,MATCH($C69,$BL$5:$BL$999,0))="FAIL",INDEX($CO$5:$CO$999,MATCH($C69,$BL$5:$BL$999,0))="FAIL",INDEX($CP$5:$CP$999,MATCH($C69,$BL$5:$BL$999,0))="FAIL"),"Check!",IF(INDEX($CQ$5:$CQ$999,MATCH($C69,$BL$5:$BL$999,0))="FAIL","No Match!",IF(ABS(VALUE($B69)-VALUE($K$2))&gt;60,"Invalid Time!",""))),IF(ABS(VALUE($B69)-VALUE($K$2))&gt;60,"Invalid Time!","")))),"")</f>
        <v/>
      </c>
      <c r="AE69" s="106"/>
      <c r="AF69" s="130" t="s">
        <v>704</v>
      </c>
      <c r="AG69" s="131" t="s">
        <v>707</v>
      </c>
      <c r="AH69" s="131" t="s">
        <v>704</v>
      </c>
      <c r="AI69" s="131" t="s">
        <v>707</v>
      </c>
      <c r="AJ69" s="131" t="s">
        <v>858</v>
      </c>
      <c r="AK69" s="131" t="s">
        <v>858</v>
      </c>
      <c r="AL69" s="131" t="s">
        <v>858</v>
      </c>
      <c r="AM69" s="131" t="s">
        <v>858</v>
      </c>
      <c r="AN69" s="132" t="s">
        <v>858</v>
      </c>
      <c r="AO69" s="133"/>
      <c r="AS69" s="69"/>
      <c r="AT69" s="69"/>
      <c r="AU69" s="113"/>
      <c r="AV69" s="114">
        <f t="shared" ca="1" si="38"/>
        <v>74620</v>
      </c>
      <c r="AW69" s="115">
        <f t="shared" ca="1" si="38"/>
        <v>310697</v>
      </c>
      <c r="AX69" s="115">
        <f t="shared" ca="1" si="38"/>
        <v>539847</v>
      </c>
      <c r="AY69" s="115">
        <f t="shared" ca="1" si="38"/>
        <v>2863062</v>
      </c>
      <c r="AZ69" s="115">
        <f t="shared" ca="1" si="38"/>
        <v>2033498</v>
      </c>
      <c r="BA69" s="115">
        <f t="shared" ca="1" si="38"/>
        <v>20464234</v>
      </c>
      <c r="BB69" s="115">
        <f t="shared" ca="1" si="38"/>
        <v>28772017</v>
      </c>
      <c r="BC69" s="115">
        <f t="shared" ca="1" si="38"/>
        <v>3927748</v>
      </c>
      <c r="BD69" s="116">
        <f t="shared" ca="1" si="38"/>
        <v>35420039</v>
      </c>
      <c r="BE69" s="145"/>
      <c r="BF69" s="118" t="str">
        <f t="shared" ca="1" si="21"/>
        <v/>
      </c>
      <c r="BG69" s="118" t="str">
        <f t="shared" ca="1" si="22"/>
        <v/>
      </c>
      <c r="BH69" s="118" t="str">
        <f t="shared" ca="1" si="23"/>
        <v/>
      </c>
      <c r="BI69" s="118" t="str">
        <f t="shared" ca="1" si="24"/>
        <v/>
      </c>
      <c r="BK69" s="119">
        <f t="shared" ca="1" si="47"/>
        <v>122</v>
      </c>
      <c r="BL69" s="120" t="str">
        <f ca="1">IFERROR(INDEX($C$5:$C$999,MATCH(SMALL($BG$5:$BG$999,ROWS($BL$50:$BL69)),$BG$5:$BG$999,0)),"")</f>
        <v>LRB-8-inj1</v>
      </c>
      <c r="BM69" s="121" t="str">
        <f t="shared" ca="1" si="42"/>
        <v>K</v>
      </c>
      <c r="BN69" s="121">
        <f t="shared" ca="1" si="43"/>
        <v>1</v>
      </c>
      <c r="BO69" s="122">
        <f t="shared" ca="1" si="44"/>
        <v>0</v>
      </c>
      <c r="BP69" s="122" t="e">
        <f t="shared" ca="1" si="44"/>
        <v>#N/A</v>
      </c>
      <c r="BQ69" s="122">
        <f t="shared" ca="1" si="44"/>
        <v>0.34599999999999997</v>
      </c>
      <c r="BR69" s="122">
        <f t="shared" ca="1" si="44"/>
        <v>0</v>
      </c>
      <c r="BS69" s="122" t="e">
        <f t="shared" ca="1" si="44"/>
        <v>#N/A</v>
      </c>
      <c r="BT69" s="122">
        <f t="shared" ca="1" si="44"/>
        <v>0.35499999999999998</v>
      </c>
      <c r="BU69" s="122">
        <f t="shared" ca="1" si="44"/>
        <v>0.28000000000000003</v>
      </c>
      <c r="BV69" s="122" t="e">
        <f t="shared" ca="1" si="44"/>
        <v>#N/A</v>
      </c>
      <c r="BW69" s="122">
        <f t="shared" ca="1" si="44"/>
        <v>0.78300000000000003</v>
      </c>
      <c r="BX69" s="149" t="str">
        <f t="shared" ca="1" si="45"/>
        <v>NA</v>
      </c>
      <c r="BY69" s="124" t="str">
        <f t="shared" ca="1" si="51"/>
        <v/>
      </c>
      <c r="BZ69" s="125" t="str">
        <f t="shared" ca="1" si="51"/>
        <v/>
      </c>
      <c r="CA69" s="125" t="str">
        <f t="shared" ca="1" si="51"/>
        <v/>
      </c>
      <c r="CB69" s="125" t="str">
        <f t="shared" ca="1" si="51"/>
        <v/>
      </c>
      <c r="CC69" s="125" t="str">
        <f t="shared" ca="1" si="51"/>
        <v/>
      </c>
      <c r="CD69" s="125" t="str">
        <f t="shared" ca="1" si="51"/>
        <v/>
      </c>
      <c r="CE69" s="125" t="str">
        <f t="shared" ca="1" si="51"/>
        <v/>
      </c>
      <c r="CF69" s="125" t="str">
        <f t="shared" ca="1" si="51"/>
        <v/>
      </c>
      <c r="CG69" s="126" t="str">
        <f t="shared" ca="1" si="51"/>
        <v/>
      </c>
      <c r="CH69" s="127" t="str">
        <f t="shared" ca="1" si="50"/>
        <v/>
      </c>
      <c r="CI69" s="127" t="str">
        <f t="shared" ca="1" si="49"/>
        <v/>
      </c>
      <c r="CJ69" s="127" t="str">
        <f t="shared" ca="1" si="49"/>
        <v/>
      </c>
      <c r="CK69" s="127" t="str">
        <f t="shared" ca="1" si="49"/>
        <v/>
      </c>
      <c r="CL69" s="127" t="str">
        <f t="shared" ca="1" si="49"/>
        <v/>
      </c>
      <c r="CM69" s="127" t="str">
        <f t="shared" ca="1" si="49"/>
        <v/>
      </c>
      <c r="CN69" s="127" t="str">
        <f t="shared" ca="1" si="49"/>
        <v/>
      </c>
      <c r="CO69" s="127" t="str">
        <f t="shared" ca="1" si="49"/>
        <v/>
      </c>
      <c r="CP69" s="127" t="str">
        <f t="shared" ca="1" si="49"/>
        <v/>
      </c>
    </row>
    <row r="70" spans="1:97" x14ac:dyDescent="0.25">
      <c r="A70" s="97">
        <f t="shared" ca="1" si="28"/>
        <v>66</v>
      </c>
      <c r="B70" s="98">
        <f t="shared" ca="1" si="29"/>
        <v>44945.755312499998</v>
      </c>
      <c r="C70" s="99" t="str">
        <f t="shared" ref="C70:C133" ca="1" si="54">IFERROR(INDIRECT("'"&amp;$G$2&amp;"'!"&amp;"A"&amp;$I$2+MATCH(ROW($C70)-ROW($C$5),$D$5:$D$999,0)),"")</f>
        <v>WO-23003-38-A-1</v>
      </c>
      <c r="D70" s="97">
        <f t="shared" ref="D70:D133" ca="1" si="55">IF(INDIRECT("'"&amp;$G$2&amp;"'!"&amp;ADDRESS($I$2+ROW($C70)-ROW($C$4),MATCH("Sample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Date",INDIRECT("'"&amp;$G$2&amp;"'!"&amp;"$A"&amp;$I$2&amp;":$ZZ"&amp;$I$2),0),4)),"&lt;"&amp;INDIRECT("'"&amp;$G$2&amp;"'!"&amp;ADDRESS($I$2+ROW($C70)-ROW($C$4),MATCH("Sample Acquisition Date",INDIRECT("'"&amp;$G$2&amp;"'!"&amp;"$A"&amp;$I$2&amp;":$ZZ"&amp;$I$2),0),4))))</f>
        <v>54</v>
      </c>
      <c r="E70" s="97" t="str">
        <f t="shared" ref="E70:E133" ca="1" si="56">IF($F70="QC",IF(ISNUMBER(SEARCH("LRB",$C70)),"K",IF(ISNUMBER(SEARCH("LFB",$C70)),"Z",IF(ISNUMBER(SEARCH("LD",$C70)),"D",IF(ISNUMBER(SEARCH("CCC",$C70)),"Q",IF(ISNUMBER(SEARCH("QCS",$C70)),"Q",IF(ISNUMBER(SEARCH("IBC",$C70)),"Q",IF(ISNUMBER(SEARCH("LFSM",$C70)),IF(ISNUMBER(SEARCH("DI",$C70)),"Z","S"),"M"))))))),IF(LEN($C70)=0,"","U"))</f>
        <v>U</v>
      </c>
      <c r="F70" s="97" t="str">
        <f t="shared" ref="F70:F133" ca="1" si="57">IF(AND(ISERR(SEARCH("LFSM",C70,1)),ISERR(SEARCH("Cal",C70,1)),ISERR(SEARCH("LFB",C70,1)),ISERR(SEARCH("LRB",C70,1)),ISERR(SEARCH("LD",C70,1)),ISERR(SEARCH("DI",C70,1)),ISERR(SEARCH("CCC",C70,1)),ISERR(SEARCH("QCS",C70,1)),ISERR(SEARCH("IBC",C70,1))),"","QC")</f>
        <v/>
      </c>
      <c r="G70" s="100">
        <f t="shared" ca="1" si="41"/>
        <v>0</v>
      </c>
      <c r="H70" s="101" t="e">
        <f t="shared" ca="1" si="41"/>
        <v>#N/A</v>
      </c>
      <c r="I70" s="101">
        <f t="shared" ca="1" si="41"/>
        <v>0</v>
      </c>
      <c r="J70" s="101">
        <f t="shared" ca="1" si="40"/>
        <v>0.90300000000000002</v>
      </c>
      <c r="K70" s="101" t="e">
        <f t="shared" ca="1" si="40"/>
        <v>#N/A</v>
      </c>
      <c r="L70" s="101">
        <f t="shared" ca="1" si="40"/>
        <v>0.433</v>
      </c>
      <c r="M70" s="101">
        <f t="shared" ca="1" si="40"/>
        <v>0.435</v>
      </c>
      <c r="N70" s="101" t="e">
        <f t="shared" ca="1" si="40"/>
        <v>#N/A</v>
      </c>
      <c r="O70" s="102">
        <f t="shared" ca="1" si="40"/>
        <v>0.63900000000000001</v>
      </c>
      <c r="P70" s="103">
        <f t="shared" ref="P70:P133" ca="1" si="58">IF(LEN(C70)=0,"",IFERROR(VALUE(IF(ISNUMBER(FIND("d",C70)),IF(ISNUMBER(VALUE(MID(C70,FIND("d",C70)+1,1))),IF(ISNUMBER(FIND("-",C70,FIND("d",C70)+1)),IF(ISNUMBER(FIND("_",C70,FIND("d",C70)+1)),IF(FIND("-",C70,FIND("d",C70)+1)&lt;FIND("_",C70,FIND("d",C70)+1),MID(LEFT(C70,FIND("-",C70,FIND("d",C70)+1)-1),FIND("d",C70)+1,LEN(C70)),MID(LEFT(C70,FIND("_",C70,FIND("d",C70)+1)-1),FIND("d",C70)+1,LEN(C70))),MID(LEFT(C70,FIND("-",C70,FIND("d",C70)+1)-1),FIND("d",C70)+1,LEN(C70))),IF(ISNUMBER(FIND("_",C70,FIND("d",C70)+1)),MID(LEFT(C70,FIND("_",C70,FIND("d",C70)+1)-1),FIND("d",C70)+1,LEN(C70)),MID(C70,FIND("d",C70)+1,LEN(C70)))),IF(ISNUMBER(FIND("-",C70,FIND("d",C70)+2)),IF(ISNUMBER(FIND("_",C70,FIND("d",C70)+2)),IF(FIND("-",C70,FIND("d",C70)+2)&lt;FIND("_",C70,FIND("d",C70)+2),MID(LEFT(C70,FIND("-",C70,FIND("d",C70)+2)-1),FIND("d",C70)+2,LEN(C70)),MID(LEFT(C70,FIND("_",C70,FIND("d",C70)+2)-1),FIND("d",C70)+2,LEN(C70))),MID(LEFT(C70,FIND("-",C70,FIND("d",C70)+2)-1),FIND("d",C70)+2,LEN(C70))),IF(ISNUMBER(FIND("_",C70,FIND("d",C70)+2)),MID(LEFT(C70,FIND("_",C70,FIND("d",C70)+2)-1),FIND("d",C70)+2,LEN(C70)),MID(C70,FIND("d",C70)+2,LEN(C70))))),1)),1))</f>
        <v>1</v>
      </c>
      <c r="Q70" s="100" t="str">
        <f t="shared" ca="1" si="39"/>
        <v>&lt;MRL</v>
      </c>
      <c r="R70" s="101" t="e">
        <f t="shared" ca="1" si="39"/>
        <v>#N/A</v>
      </c>
      <c r="S70" s="101" t="str">
        <f t="shared" ca="1" si="39"/>
        <v>&lt;MRL</v>
      </c>
      <c r="T70" s="101" t="str">
        <f t="shared" ca="1" si="39"/>
        <v>&lt;MRL</v>
      </c>
      <c r="U70" s="101" t="e">
        <f t="shared" ca="1" si="39"/>
        <v>#N/A</v>
      </c>
      <c r="V70" s="101" t="str">
        <f t="shared" ca="1" si="39"/>
        <v>&lt;MRL</v>
      </c>
      <c r="W70" s="101" t="str">
        <f t="shared" ca="1" si="37"/>
        <v>&lt;MRL</v>
      </c>
      <c r="X70" s="101" t="e">
        <f t="shared" ca="1" si="37"/>
        <v>#N/A</v>
      </c>
      <c r="Y70" s="102" t="str">
        <f t="shared" ca="1" si="37"/>
        <v>&lt;MRL</v>
      </c>
      <c r="Z70" s="129" t="str">
        <f t="shared" ref="Z70:Z133" ca="1" si="59">IF(LEN($C70)=0,"",IF(LEN(AA70)=0,"NA",IF(LEN(AB70)=0,"NA",IF(AA70="NA",IF(ISNUMBER(VALUE(IF(ISNUMBER(SEARCH("_",AB70,1)),REPLACE(AB70,SEARCH("_",AB70),1,"."),AB70))),VALUE(IF(ISNUMBER(SEARCH("_",AB70,1)),REPLACE(AB70,SEARCH("_",AB70),1,"."),AB70)),IF(ISNUMBER(SEARCH("_",AB70,1)),REPLACE(AB70,SEARCH("_",AB70),1,"."),AB70)),IF(ISNUMBER(VALUE(IF(ISNUMBER(SEARCH("_",AA70,1)),REPLACE(AA70,SEARCH("_",AA70),1,"."),AA70))),VALUE(IF(ISNUMBER(SEARCH("_",AA70,1)),REPLACE(AA70,SEARCH("_",AA70),1,"."),AA70)),IF(ISNUMBER(SEARCH("_",AA70,1)),REPLACE(AA70,SEARCH("_",AA70),1,"."),AA70))))))</f>
        <v>NA</v>
      </c>
      <c r="AA70" s="105" t="str">
        <f t="shared" ca="1" si="52"/>
        <v>NA</v>
      </c>
      <c r="AB70" s="105" t="str">
        <f t="shared" ref="AB70:AB133" ca="1" si="60">IF(ISNUMBER(SEARCH("LFSM",C70)),IF(ISNUMBER(VALUE(MID(C70,SEARCH("LFSM",C70)+4,1))),IF(ISNUMBER(FIND("-",C70,SEARCH("LFSM",C70)+5)),IF(ISNUMBER(FIND("_",C70,SEARCH("LFSM",C70)+5)),IF(FIND("-",C70,SEARCH("LFSM",C70)+5)&lt;FIND("_",C70,SEARCH("LFSM",C70)+5),MID(LEFT(C70,FIND("-",C70,SEARCH("LFSM",C70)+5)-1),SEARCH("LFSM",C70)+4,8),IF(AND(MID(C70,SEARCH("LFSM",C70)+4,1)="0",ISNUMBER(VALUE(MID(C70,SEARCH("LFSM",C70)+6,1)))),IF(ISNUMBER(FIND("-",C70,SEARCH("LFSM",C70)+6)),MID(LEFT(C70,FIND("-",C70,SEARCH("LFSM",C70)+6)-1),SEARCH("LFSM",C70)+4,8),MID(LEFT(C70,FIND("_",C70,SEARCH("LFSM",C70)+6)-1),SEARCH("LFSM",C70)+4,8)),MID(LEFT(C70,FIND("_",C70,SEARCH("LFSM",C70)+5)-1),SEARCH("LFSM",C70)+4,8))),MID(LEFT(C70,FIND("-",C70,SEARCH("LFSM",C70)+5)-1),SEARCH("LFSM",C70)+4,8)),IF(ISNUMBER(FIND("_",C70,SEARCH("LFSM",C70)+5)),IF(AND(MID(C70,SEARCH("LFSM",C70)+4,1)="0",ISNUMBER(VALUE(MID(C70,SEARCH("LFSM",C70)+6,1)))),IF(ISNUMBER(FIND("_",C70,SEARCH("LFSM",C70)+6)),MID(LEFT(C70,FIND("_",C70,SEARCH("LFSM",C70)+6)-1),SEARCH("LFSM",C70)+4,8),MID(C70,SEARCH("LFSM",C70)+4,8)),MID(LEFT(C70,FIND("_",C70,SEARCH("LFSM",C70)+5)-1),SEARCH("LFSM",C70)+4,8)),MID(C70,SEARCH("LFSM",C70)+4,8))),IF(ISNUMBER(FIND("-",C70,SEARCH("LFSM",C70)+6)),IF(ISNUMBER(FIND("_",C70,SEARCH("LFSM",C70)+6)),IF(FIND("-",C70,SEARCH("LFSM",C70)+6)&lt;FIND("_",C70,SEARCH("LFSM",C70)+6),MID(LEFT(C70,FIND("-",C70,SEARCH("LFSM",C70)+6)-1),SEARCH("LFSM",C70)+5,8),IF(AND(MID(C70,SEARCH("LFSM",C70)+5,1)="0",ISNUMBER(VALUE(MID(C70,SEARCH("LFSM",C70)+7,1)))),IF(ISNUMBER(FIND("-",C70,SEARCH("LFSM",C70)+7)),MID(LEFT(C70,FIND("-",C70,SEARCH("LFSM",C70)+7)-1),SEARCH("LFSM",C70)+5,8),MID(LEFT(C70,FIND("_",C70,SEARCH("LFSM",C70)+7)-1),SEARCH("LFSM",C70)+5,8)),MID(LEFT(C70,FIND("_",C70,SEARCH("LFSM",C70)+6)-1),SEARCH("LFSM",C70)+5,8))),MID(LEFT(C70,FIND("-",C70,SEARCH("LFSM",C70)+6)-1),SEARCH("LFSM",C70)+5,8)),IF(ISNUMBER(FIND("_",C70,SEARCH("LFSM",C70)+6)),IF(AND(MID(C70,SEARCH("LFSM",C70)+5,1)="0",ISNUMBER(VALUE(MID(C70,SEARCH("LFSM",C70)+7,1)))),IF(ISNUMBER(FIND("_",C70,SEARCH("LFSM",C70)+7)),MID(LEFT(C70,FIND("_",C70,SEARCH("LFSM",C70)+7)-1),SEARCH("LFSM",C70)+5,8),MID(C70,SEARCH("LFSM",C70)+5,8)),MID(LEFT(C70,FIND("_",C70,SEARCH("LFSM",C70)+6)-1),SEARCH("LFSM",C70)+5,8)),MID(C70,SEARCH("LFSM",C70)+5,8)))),IF(AND(ISNUMBER(SEARCH("QCS",C70)),NOT(ISNUMBER(SEARCH("ppt",C70)))),IF(ISNUMBER(VALUE(MID(C70,SEARCH("QCS",C70)+3,1))),IF(ISNUMBER(FIND("-",C70,SEARCH("QCS",C70)+4)),IF(ISNUMBER(FIND("_",C70,SEARCH("QCS",C70)+4)),IF(FIND("-",C70,SEARCH("QCS",C70)+4)&lt;FIND("_",C70,SEARCH("QCS",C70)+4),MID(LEFT(C70,FIND("-",C70,SEARCH("QCS",C70)+4)-1),SEARCH("QCS",C70)+3,8),IF(AND(MID(C70,SEARCH("QCS",C70)+3,1)="0",ISNUMBER(VALUE(MID(C70,SEARCH("QCS",C70)+5,1)))),IF(ISNUMBER(FIND("-",C70,SEARCH("QCS",C70)+5)),MID(LEFT(C70,FIND("-",C70,SEARCH("QCS",C70)+5)-1),SEARCH("QCS",C70)+3,8),MID(LEFT(C70,FIND("_",C70,SEARCH("QCS",C70)+5)-1),SEARCH("QCS",C70)+3,8)),MID(LEFT(C70,FIND("_",C70,SEARCH("QCS",C70)+4)-1),SEARCH("QCS",C70)+3,8))),MID(LEFT(C70,FIND("-",C70,SEARCH("QCS",C70)+4)-1),SEARCH("QCS",C70)+3,8)),IF(ISNUMBER(FIND("_",C70,SEARCH("QCS",C70)+4)),IF(AND(MID(C70,SEARCH("QCS",C70)+3,1)="0",ISNUMBER(VALUE(MID(C70,SEARCH("QCS",C70)+5,1)))),IF(ISNUMBER(FIND("_",C70,SEARCH("QCS",C70)+5)),MID(LEFT(C70,FIND("_",C70,SEARCH("QCS",C70)+5)-1),SEARCH("QCS",C70)+3,8),MID(C70,SEARCH("QCS",C70)+3,8)),MID(LEFT(C70,FIND("_",C70,SEARCH("QCS",C70)+4)-1),SEARCH("QCS",C70)+3,8)),MID(C70,SEARCH("QCS",C70)+3,8))),IF(ISNUMBER(FIND("-",C70,SEARCH("QCS",C70)+5)),IF(ISNUMBER(FIND("_",C70,SEARCH("QCS",C70)+5)),IF(FIND("-",C70,SEARCH("QCS",C70)+5)&lt;FIND("_",C70,SEARCH("QCS",C70)+5),MID(LEFT(C70,FIND("-",C70,SEARCH("QCS",C70)+5)-1),SEARCH("QCS",C70)+4,8),IF(AND(MID(C70,SEARCH("QCS",C70)+4,1)="0",ISNUMBER(VALUE(MID(C70,SEARCH("QCS",C70)+6,1)))),IF(ISNUMBER(FIND("-",C70,SEARCH("QCS",C70)+6)),MID(LEFT(C70,FIND("-",C70,SEARCH("QCS",C70)+6)-1),SEARCH("QCS",C70)+4,8),MID(LEFT(C70,FIND("_",C70,SEARCH("QCS",C70)+6)-1),SEARCH("QCS",C70)+4,8)),MID(LEFT(C70,FIND("_",C70,SEARCH("QCS",C70)+5)-1),SEARCH("QCS",C70)+4,8))),MID(LEFT(C70,FIND("-",C70,SEARCH("QCS",C70)+5)-1),SEARCH("QCS",C70)+4,8)),IF(ISNUMBER(FIND("_",C70,SEARCH("QCS",C70)+5)),IF(AND(MID(C70,SEARCH("QCS",C70)+4,1)="0",ISNUMBER(VALUE(MID(C70,SEARCH("QCS",C70)+6,1)))),IF(ISNUMBER(FIND("_",C70,SEARCH("QCS",C70)+6)),MID(LEFT(C70,FIND("_",C70,SEARCH("QCS",C70)+6)-1),SEARCH("QCS",C70)+4,8),MID(C70,SEARCH("QCS",C70)+4,8)),MID(LEFT(C70,FIND("_",C70,SEARCH("QCS",C70)+5)-1),SEARCH("QCS",C70)+4,8)),MID(C70,SEARCH("QCS",C70)+4,8)))),IF(AND(ISNUMBER(SEARCH("IBC",C70)),NOT(ISNUMBER(SEARCH("ppt",C70)))),IF(ISNUMBER(VALUE(MID(C70,SEARCH("IBC",C70)+3,1))),IF(ISNUMBER(FIND("-",C70,SEARCH("IBC",C70)+4)),IF(ISNUMBER(FIND("_",C70,SEARCH("IBC",C70)+4)),IF(FIND("-",C70,SEARCH("IBC",C70)+4)&lt;FIND("_",C70,SEARCH("IBC",C70)+4),MID(LEFT(C70,FIND("-",C70,SEARCH("IBC",C70)+4)-1),SEARCH("IBC",C70)+3,8),IF(AND(MID(C70,SEARCH("IBC",C70)+3,1)="0",ISNUMBER(VALUE(MID(C70,SEARCH("IBC",C70)+5,1)))),IF(ISNUMBER(FIND("-",C70,SEARCH("IBC",C70)+5)),MID(LEFT(C70,FIND("-",C70,SEARCH("IBC",C70)+5)-1),SEARCH("IBC",C70)+3,8),MID(LEFT(C70,FIND("_",C70,SEARCH("IBC",C70)+5)-1),SEARCH("IBC",C70)+3,8)),MID(LEFT(C70,FIND("_",C70,SEARCH("IBC",C70)+4)-1),SEARCH("IBC",C70)+3,8))),MID(LEFT(C70,FIND("-",C70,SEARCH("IBC",C70)+4)-1),SEARCH("IBC",C70)+3,8)),IF(ISNUMBER(FIND("_",C70,SEARCH("IBC",C70)+4)),IF(AND(MID(C70,SEARCH("IBC",C70)+3,1)="0",ISNUMBER(VALUE(MID(C70,SEARCH("IBC",C70)+5,1)))),IF(ISNUMBER(FIND("_",C70,SEARCH("IBC",C70)+5)),MID(LEFT(C70,FIND("_",C70,SEARCH("IBC",C70)+5)-1),SEARCH("IBC",C70)+3,8),MID(C70,SEARCH("IBC",C70)+3,8)),MID(LEFT(C70,FIND("_",C70,SEARCH("IBC",C70)+4)-1),SEARCH("IBC",C70)+3,8)),MID(C70,SEARCH("IBC",C70)+3,8))),IF(ISNUMBER(FIND("-",C70,SEARCH("IBC",C70)+5)),IF(ISNUMBER(FIND("_",C70,SEARCH("IBC",C70)+5)),IF(FIND("-",C70,SEARCH("IBC",C70)+5)&lt;FIND("_",C70,SEARCH("IBC",C70)+5),MID(LEFT(C70,FIND("-",C70,SEARCH("IBC",C70)+5)-1),SEARCH("IBC",C70)+4,8),IF(AND(MID(C70,SEARCH("IBC",C70)+4,1)="0",ISNUMBER(VALUE(MID(C70,SEARCH("IBC",C70)+6,1)))),IF(ISNUMBER(FIND("-",C70,SEARCH("IBC",C70)+6)),MID(LEFT(C70,FIND("-",C70,SEARCH("IBC",C70)+6)-1),SEARCH("IBC",C70)+4,8),MID(LEFT(C70,FIND("_",C70,SEARCH("IBC",C70)+6)-1),SEARCH("IBC",C70)+4,8)),MID(LEFT(C70,FIND("_",C70,SEARCH("IBC",C70)+5)-1),SEARCH("IBC",C70)+4,8))),MID(LEFT(C70,FIND("-",C70,SEARCH("IBC",C70)+5)-1),SEARCH("IBC",C70)+4,8)),IF(ISNUMBER(FIND("_",C70,SEARCH("IBC",C70)+5)),IF(AND(MID(C70,SEARCH("IBC",C70)+4,1)="0",ISNUMBER(VALUE(MID(C70,SEARCH("IBC",C70)+6,1)))),IF(ISNUMBER(FIND("_",C70,SEARCH("IBC",C70)+6)),MID(LEFT(C70,FIND("_",C70,SEARCH("IBC",C70)+6)-1),SEARCH("IBC",C70)+4,8),MID(C70,SEARCH("IBC",C70)+4,8)),MID(LEFT(C70,FIND("_",C70,SEARCH("IBC",C70)+5)-1),SEARCH("IBC",C70)+4,8)),MID(C70,SEARCH("IBC",C70)+4,8)))),"NA")))</f>
        <v>NA</v>
      </c>
      <c r="AC70" s="97" t="str">
        <f t="shared" ref="AC70:AC133" ca="1" si="61">IF(LEN(E70)=0,"",IF(E70="M","Calib Std",IF(E70="K","Blank",IF(E70="D","Duplicate",IF(E70="Z","Blank Spike",IF(E70="S","Sample Spike",IF(E70="Q",IF(ISNUMBER(SEARCH("IBC",$C70)),"IBC",IF(ISNUMBER(SEARCH("QCS",$C70)),"QCS",IF(ISNUMBER(SEARCH("CCC",$C70)),"CCC"))),IF(E70="U","Unknown"))))))))</f>
        <v>Unknown</v>
      </c>
      <c r="AD70" s="106" t="str">
        <f t="shared" ca="1" si="53"/>
        <v/>
      </c>
      <c r="AE70" s="106"/>
      <c r="AF70" s="130" t="s">
        <v>704</v>
      </c>
      <c r="AG70" s="131" t="s">
        <v>858</v>
      </c>
      <c r="AH70" s="131" t="s">
        <v>704</v>
      </c>
      <c r="AI70" s="131" t="s">
        <v>707</v>
      </c>
      <c r="AJ70" s="131" t="s">
        <v>858</v>
      </c>
      <c r="AK70" s="131" t="s">
        <v>858</v>
      </c>
      <c r="AL70" s="131" t="s">
        <v>858</v>
      </c>
      <c r="AM70" s="131" t="s">
        <v>858</v>
      </c>
      <c r="AN70" s="132" t="s">
        <v>858</v>
      </c>
      <c r="AO70" s="133"/>
      <c r="AS70" s="69"/>
      <c r="AT70" s="69"/>
      <c r="AU70" s="113"/>
      <c r="AV70" s="114">
        <f t="shared" ca="1" si="38"/>
        <v>69658</v>
      </c>
      <c r="AW70" s="115">
        <f t="shared" ca="1" si="38"/>
        <v>391407</v>
      </c>
      <c r="AX70" s="115">
        <f t="shared" ca="1" si="38"/>
        <v>561070</v>
      </c>
      <c r="AY70" s="115">
        <f t="shared" ca="1" si="38"/>
        <v>3071048</v>
      </c>
      <c r="AZ70" s="115">
        <f t="shared" ca="1" si="38"/>
        <v>2210565</v>
      </c>
      <c r="BA70" s="115">
        <f t="shared" ca="1" si="38"/>
        <v>20761933</v>
      </c>
      <c r="BB70" s="115">
        <f t="shared" ca="1" si="38"/>
        <v>28472937</v>
      </c>
      <c r="BC70" s="115">
        <f t="shared" ca="1" si="38"/>
        <v>3900660</v>
      </c>
      <c r="BD70" s="116">
        <f t="shared" ca="1" si="38"/>
        <v>36217472</v>
      </c>
      <c r="BE70" s="145"/>
      <c r="BF70" s="118" t="str">
        <f t="shared" ref="BF70:BF133" ca="1" si="62">IF(OR($E70="M",$E70="Q"),COUNTIF($B$5:$B$999,"&lt;="&amp;$B70),"")</f>
        <v/>
      </c>
      <c r="BG70" s="118" t="str">
        <f t="shared" ref="BG70:BG133" ca="1" si="63">IF(OR($E70="K",$E70="Z"),COUNTIF($B$5:$B$999,"&lt;="&amp;$B70),"")</f>
        <v/>
      </c>
      <c r="BH70" s="118" t="str">
        <f t="shared" ref="BH70:BH133" ca="1" si="64">IF($E70="D",COUNTIF($B$5:$B$999,"&lt;="&amp;$B70),"")</f>
        <v/>
      </c>
      <c r="BI70" s="118" t="str">
        <f t="shared" ref="BI70:BI133" ca="1" si="65">IF($E70="S",COUNTIF($B$5:$B$999,"&lt;="&amp;$B70),"")</f>
        <v/>
      </c>
      <c r="BK70" s="119">
        <f t="shared" ca="1" si="47"/>
        <v>123</v>
      </c>
      <c r="BL70" s="120" t="str">
        <f ca="1">IFERROR(INDEX($C$5:$C$999,MATCH(SMALL($BG$5:$BG$999,ROWS($BL$50:$BL70)),$BG$5:$BG$999,0)),"")</f>
        <v>AB-230117-02 LRB 8</v>
      </c>
      <c r="BM70" s="121" t="str">
        <f t="shared" ca="1" si="42"/>
        <v>K</v>
      </c>
      <c r="BN70" s="121">
        <f t="shared" ca="1" si="43"/>
        <v>1</v>
      </c>
      <c r="BO70" s="122">
        <f t="shared" ca="1" si="44"/>
        <v>0</v>
      </c>
      <c r="BP70" s="122" t="e">
        <f t="shared" ca="1" si="44"/>
        <v>#N/A</v>
      </c>
      <c r="BQ70" s="122">
        <f t="shared" ca="1" si="44"/>
        <v>0</v>
      </c>
      <c r="BR70" s="122">
        <f t="shared" ca="1" si="44"/>
        <v>0</v>
      </c>
      <c r="BS70" s="122" t="e">
        <f t="shared" ca="1" si="44"/>
        <v>#N/A</v>
      </c>
      <c r="BT70" s="122">
        <f t="shared" ca="1" si="44"/>
        <v>0.40899999999999997</v>
      </c>
      <c r="BU70" s="122">
        <f t="shared" ca="1" si="44"/>
        <v>0.27700000000000002</v>
      </c>
      <c r="BV70" s="122" t="e">
        <f t="shared" ca="1" si="44"/>
        <v>#N/A</v>
      </c>
      <c r="BW70" s="122">
        <f t="shared" ca="1" si="44"/>
        <v>0.25700000000000001</v>
      </c>
      <c r="BX70" s="149" t="str">
        <f t="shared" ca="1" si="45"/>
        <v>NA</v>
      </c>
      <c r="BY70" s="124" t="str">
        <f t="shared" ca="1" si="51"/>
        <v/>
      </c>
      <c r="BZ70" s="125" t="str">
        <f t="shared" ca="1" si="51"/>
        <v/>
      </c>
      <c r="CA70" s="125" t="str">
        <f t="shared" ca="1" si="51"/>
        <v/>
      </c>
      <c r="CB70" s="125" t="str">
        <f t="shared" ca="1" si="51"/>
        <v/>
      </c>
      <c r="CC70" s="125" t="str">
        <f t="shared" ca="1" si="51"/>
        <v/>
      </c>
      <c r="CD70" s="125" t="str">
        <f t="shared" ca="1" si="51"/>
        <v/>
      </c>
      <c r="CE70" s="125" t="str">
        <f t="shared" ca="1" si="51"/>
        <v/>
      </c>
      <c r="CF70" s="125" t="str">
        <f t="shared" ca="1" si="51"/>
        <v/>
      </c>
      <c r="CG70" s="126" t="str">
        <f t="shared" ca="1" si="51"/>
        <v/>
      </c>
      <c r="CH70" s="127" t="str">
        <f t="shared" ca="1" si="50"/>
        <v/>
      </c>
      <c r="CI70" s="127" t="str">
        <f t="shared" ca="1" si="49"/>
        <v/>
      </c>
      <c r="CJ70" s="127" t="str">
        <f t="shared" ca="1" si="49"/>
        <v/>
      </c>
      <c r="CK70" s="127" t="str">
        <f t="shared" ca="1" si="49"/>
        <v/>
      </c>
      <c r="CL70" s="127" t="str">
        <f t="shared" ca="1" si="49"/>
        <v/>
      </c>
      <c r="CM70" s="127" t="str">
        <f t="shared" ca="1" si="49"/>
        <v/>
      </c>
      <c r="CN70" s="127" t="str">
        <f t="shared" ca="1" si="49"/>
        <v/>
      </c>
      <c r="CO70" s="127" t="str">
        <f t="shared" ca="1" si="49"/>
        <v/>
      </c>
      <c r="CP70" s="127" t="str">
        <f t="shared" ca="1" si="49"/>
        <v/>
      </c>
    </row>
    <row r="71" spans="1:97" x14ac:dyDescent="0.25">
      <c r="A71" s="97">
        <f t="shared" ref="A71:A134" ca="1" si="66">IF(LEN($C71)=0,"",A70+1)</f>
        <v>67</v>
      </c>
      <c r="B71" s="98">
        <f t="shared" ref="B71:B134" ca="1" si="67">IFERROR(IF(LEN(C71)=0,"",VLOOKUP($C71,INDIRECT("'"&amp;$G$2&amp;"'!"&amp;"$A$1:$ZZ$999"),MATCH("Sample Acquisition Date",INDIRECT("'"&amp;$G$2&amp;"'!"&amp;"A"&amp;$I$2&amp;":ZZ"&amp;$I$2&amp;""),0),FALSE)),"")</f>
        <v>44945.77412037037</v>
      </c>
      <c r="C71" s="99" t="str">
        <f t="shared" ca="1" si="54"/>
        <v>WO-23003-39-A-1</v>
      </c>
      <c r="D71" s="97">
        <f t="shared" ca="1" si="55"/>
        <v>55</v>
      </c>
      <c r="E71" s="97" t="str">
        <f t="shared" ca="1" si="56"/>
        <v>U</v>
      </c>
      <c r="F71" s="97" t="str">
        <f t="shared" ca="1" si="57"/>
        <v/>
      </c>
      <c r="G71" s="100">
        <f t="shared" ca="1" si="41"/>
        <v>126.71299999999999</v>
      </c>
      <c r="H71" s="101" t="e">
        <f t="shared" ca="1" si="41"/>
        <v>#N/A</v>
      </c>
      <c r="I71" s="101">
        <f t="shared" ca="1" si="41"/>
        <v>0.51300000000000001</v>
      </c>
      <c r="J71" s="101">
        <f t="shared" ca="1" si="40"/>
        <v>0</v>
      </c>
      <c r="K71" s="101" t="e">
        <f t="shared" ca="1" si="40"/>
        <v>#N/A</v>
      </c>
      <c r="L71" s="101">
        <f t="shared" ca="1" si="40"/>
        <v>0.40200000000000002</v>
      </c>
      <c r="M71" s="101">
        <f t="shared" ca="1" si="40"/>
        <v>0.30199999999999999</v>
      </c>
      <c r="N71" s="101" t="e">
        <f t="shared" ca="1" si="40"/>
        <v>#N/A</v>
      </c>
      <c r="O71" s="102">
        <f t="shared" ca="1" si="40"/>
        <v>0.309</v>
      </c>
      <c r="P71" s="103">
        <f t="shared" ca="1" si="58"/>
        <v>1</v>
      </c>
      <c r="Q71" s="100">
        <f t="shared" ca="1" si="39"/>
        <v>126.71299999999999</v>
      </c>
      <c r="R71" s="101" t="e">
        <f t="shared" ca="1" si="39"/>
        <v>#N/A</v>
      </c>
      <c r="S71" s="101" t="str">
        <f t="shared" ca="1" si="39"/>
        <v>&lt;MRL</v>
      </c>
      <c r="T71" s="101" t="str">
        <f t="shared" ca="1" si="39"/>
        <v>&lt;MRL</v>
      </c>
      <c r="U71" s="101" t="e">
        <f t="shared" ca="1" si="39"/>
        <v>#N/A</v>
      </c>
      <c r="V71" s="101" t="str">
        <f t="shared" ca="1" si="39"/>
        <v>&lt;MRL</v>
      </c>
      <c r="W71" s="101" t="str">
        <f t="shared" ca="1" si="37"/>
        <v>&lt;MRL</v>
      </c>
      <c r="X71" s="101" t="e">
        <f t="shared" ca="1" si="37"/>
        <v>#N/A</v>
      </c>
      <c r="Y71" s="102" t="str">
        <f t="shared" ca="1" si="37"/>
        <v>&lt;MRL</v>
      </c>
      <c r="Z71" s="129" t="str">
        <f t="shared" ca="1" si="59"/>
        <v>NA</v>
      </c>
      <c r="AA71" s="105" t="str">
        <f t="shared" ca="1" si="52"/>
        <v>NA</v>
      </c>
      <c r="AB71" s="105" t="str">
        <f t="shared" ca="1" si="60"/>
        <v>NA</v>
      </c>
      <c r="AC71" s="97" t="str">
        <f t="shared" ca="1" si="61"/>
        <v>Unknown</v>
      </c>
      <c r="AD71" s="106" t="str">
        <f t="shared" ca="1" si="53"/>
        <v/>
      </c>
      <c r="AE71" s="106"/>
      <c r="AF71" s="130" t="s">
        <v>704</v>
      </c>
      <c r="AG71" s="131" t="s">
        <v>704</v>
      </c>
      <c r="AH71" s="131" t="s">
        <v>707</v>
      </c>
      <c r="AI71" s="131" t="s">
        <v>707</v>
      </c>
      <c r="AJ71" s="131" t="s">
        <v>707</v>
      </c>
      <c r="AK71" s="131" t="s">
        <v>858</v>
      </c>
      <c r="AL71" s="131" t="s">
        <v>858</v>
      </c>
      <c r="AM71" s="131" t="s">
        <v>858</v>
      </c>
      <c r="AN71" s="132" t="s">
        <v>858</v>
      </c>
      <c r="AO71" s="133"/>
      <c r="AS71" s="69"/>
      <c r="AT71" s="69"/>
      <c r="AU71" s="113"/>
      <c r="AV71" s="114">
        <f t="shared" ca="1" si="38"/>
        <v>34161</v>
      </c>
      <c r="AW71" s="115">
        <f t="shared" ca="1" si="38"/>
        <v>240789</v>
      </c>
      <c r="AX71" s="115">
        <f t="shared" ca="1" si="38"/>
        <v>370251</v>
      </c>
      <c r="AY71" s="115">
        <f t="shared" ca="1" si="38"/>
        <v>2020304</v>
      </c>
      <c r="AZ71" s="115">
        <f t="shared" ca="1" si="38"/>
        <v>1597783</v>
      </c>
      <c r="BA71" s="115">
        <f t="shared" ca="1" si="38"/>
        <v>16282203</v>
      </c>
      <c r="BB71" s="115">
        <f t="shared" ca="1" si="38"/>
        <v>26067846</v>
      </c>
      <c r="BC71" s="115">
        <f t="shared" ca="1" si="38"/>
        <v>3623185</v>
      </c>
      <c r="BD71" s="116">
        <f t="shared" ca="1" si="38"/>
        <v>34449016</v>
      </c>
      <c r="BE71" s="145"/>
      <c r="BF71" s="118" t="str">
        <f t="shared" ca="1" si="62"/>
        <v/>
      </c>
      <c r="BG71" s="118" t="str">
        <f t="shared" ca="1" si="63"/>
        <v/>
      </c>
      <c r="BH71" s="118" t="str">
        <f t="shared" ca="1" si="64"/>
        <v/>
      </c>
      <c r="BI71" s="118" t="str">
        <f t="shared" ca="1" si="65"/>
        <v/>
      </c>
      <c r="BK71" s="119">
        <f t="shared" ca="1" si="47"/>
        <v>134</v>
      </c>
      <c r="BL71" s="120" t="str">
        <f ca="1">IFERROR(INDEX($C$5:$C$999,MATCH(SMALL($BG$5:$BG$999,ROWS($BL$50:$BL71)),$BG$5:$BG$999,0)),"")</f>
        <v>AB-230117-02 LRB 9</v>
      </c>
      <c r="BM71" s="121" t="str">
        <f t="shared" ca="1" si="42"/>
        <v>K</v>
      </c>
      <c r="BN71" s="121">
        <f t="shared" ca="1" si="43"/>
        <v>1</v>
      </c>
      <c r="BO71" s="122">
        <f t="shared" ca="1" si="44"/>
        <v>0</v>
      </c>
      <c r="BP71" s="122" t="e">
        <f t="shared" ca="1" si="44"/>
        <v>#N/A</v>
      </c>
      <c r="BQ71" s="122">
        <f t="shared" ca="1" si="44"/>
        <v>0</v>
      </c>
      <c r="BR71" s="122">
        <f t="shared" ca="1" si="44"/>
        <v>0.79400000000000004</v>
      </c>
      <c r="BS71" s="122" t="e">
        <f t="shared" ca="1" si="44"/>
        <v>#N/A</v>
      </c>
      <c r="BT71" s="122">
        <f t="shared" ca="1" si="44"/>
        <v>0.55200000000000005</v>
      </c>
      <c r="BU71" s="122">
        <f t="shared" ca="1" si="44"/>
        <v>0.22900000000000001</v>
      </c>
      <c r="BV71" s="122" t="e">
        <f t="shared" ca="1" si="44"/>
        <v>#N/A</v>
      </c>
      <c r="BW71" s="122">
        <f t="shared" ca="1" si="44"/>
        <v>0.312</v>
      </c>
      <c r="BX71" s="149" t="str">
        <f t="shared" ca="1" si="45"/>
        <v>NA</v>
      </c>
      <c r="BY71" s="124" t="str">
        <f t="shared" ca="1" si="51"/>
        <v/>
      </c>
      <c r="BZ71" s="125" t="str">
        <f t="shared" ca="1" si="51"/>
        <v/>
      </c>
      <c r="CA71" s="125" t="str">
        <f t="shared" ca="1" si="51"/>
        <v/>
      </c>
      <c r="CB71" s="125" t="str">
        <f t="shared" ca="1" si="51"/>
        <v/>
      </c>
      <c r="CC71" s="125" t="str">
        <f t="shared" ca="1" si="51"/>
        <v/>
      </c>
      <c r="CD71" s="125" t="str">
        <f t="shared" ca="1" si="51"/>
        <v/>
      </c>
      <c r="CE71" s="125" t="str">
        <f t="shared" ca="1" si="51"/>
        <v/>
      </c>
      <c r="CF71" s="125" t="str">
        <f t="shared" ca="1" si="51"/>
        <v/>
      </c>
      <c r="CG71" s="126" t="str">
        <f t="shared" ca="1" si="51"/>
        <v/>
      </c>
      <c r="CH71" s="127" t="str">
        <f t="shared" ca="1" si="50"/>
        <v/>
      </c>
      <c r="CI71" s="127" t="str">
        <f t="shared" ca="1" si="49"/>
        <v/>
      </c>
      <c r="CJ71" s="127" t="str">
        <f t="shared" ca="1" si="49"/>
        <v/>
      </c>
      <c r="CK71" s="127" t="str">
        <f t="shared" ca="1" si="49"/>
        <v/>
      </c>
      <c r="CL71" s="127" t="str">
        <f t="shared" ca="1" si="49"/>
        <v/>
      </c>
      <c r="CM71" s="127" t="str">
        <f t="shared" ca="1" si="49"/>
        <v/>
      </c>
      <c r="CN71" s="127" t="str">
        <f t="shared" ca="1" si="49"/>
        <v/>
      </c>
      <c r="CO71" s="127" t="str">
        <f t="shared" ca="1" si="49"/>
        <v/>
      </c>
      <c r="CP71" s="127" t="str">
        <f t="shared" ca="1" si="49"/>
        <v/>
      </c>
    </row>
    <row r="72" spans="1:97" x14ac:dyDescent="0.25">
      <c r="A72" s="97">
        <f t="shared" ca="1" si="66"/>
        <v>68</v>
      </c>
      <c r="B72" s="98">
        <f t="shared" ca="1" si="67"/>
        <v>44945.792916666665</v>
      </c>
      <c r="C72" s="99" t="str">
        <f t="shared" ca="1" si="54"/>
        <v>WO-23003-40-A-1</v>
      </c>
      <c r="D72" s="97">
        <f t="shared" ca="1" si="55"/>
        <v>58</v>
      </c>
      <c r="E72" s="97" t="str">
        <f t="shared" ca="1" si="56"/>
        <v>U</v>
      </c>
      <c r="F72" s="97" t="str">
        <f t="shared" ca="1" si="57"/>
        <v/>
      </c>
      <c r="G72" s="100">
        <f t="shared" ca="1" si="41"/>
        <v>134.042</v>
      </c>
      <c r="H72" s="101" t="e">
        <f t="shared" ca="1" si="41"/>
        <v>#N/A</v>
      </c>
      <c r="I72" s="101">
        <f t="shared" ca="1" si="41"/>
        <v>1.3360000000000001</v>
      </c>
      <c r="J72" s="101">
        <f t="shared" ca="1" si="40"/>
        <v>0</v>
      </c>
      <c r="K72" s="101" t="e">
        <f t="shared" ca="1" si="40"/>
        <v>#N/A</v>
      </c>
      <c r="L72" s="101">
        <f t="shared" ca="1" si="40"/>
        <v>0.33</v>
      </c>
      <c r="M72" s="101">
        <f t="shared" ca="1" si="40"/>
        <v>0.443</v>
      </c>
      <c r="N72" s="101" t="e">
        <f t="shared" ca="1" si="40"/>
        <v>#N/A</v>
      </c>
      <c r="O72" s="102">
        <f t="shared" ca="1" si="40"/>
        <v>0.51800000000000002</v>
      </c>
      <c r="P72" s="103">
        <f t="shared" ca="1" si="58"/>
        <v>1</v>
      </c>
      <c r="Q72" s="100">
        <f t="shared" ca="1" si="39"/>
        <v>134.042</v>
      </c>
      <c r="R72" s="101" t="e">
        <f t="shared" ca="1" si="39"/>
        <v>#N/A</v>
      </c>
      <c r="S72" s="101" t="str">
        <f t="shared" ca="1" si="39"/>
        <v>&lt;MRL</v>
      </c>
      <c r="T72" s="101" t="str">
        <f t="shared" ca="1" si="39"/>
        <v>&lt;MRL</v>
      </c>
      <c r="U72" s="101" t="e">
        <f t="shared" ca="1" si="39"/>
        <v>#N/A</v>
      </c>
      <c r="V72" s="101" t="str">
        <f t="shared" ca="1" si="39"/>
        <v>&lt;MRL</v>
      </c>
      <c r="W72" s="101" t="str">
        <f t="shared" ca="1" si="37"/>
        <v>&lt;MRL</v>
      </c>
      <c r="X72" s="101" t="e">
        <f t="shared" ca="1" si="37"/>
        <v>#N/A</v>
      </c>
      <c r="Y72" s="102" t="str">
        <f t="shared" ca="1" si="37"/>
        <v>&lt;MRL</v>
      </c>
      <c r="Z72" s="129" t="str">
        <f t="shared" ca="1" si="59"/>
        <v>NA</v>
      </c>
      <c r="AA72" s="105" t="str">
        <f t="shared" ca="1" si="52"/>
        <v>NA</v>
      </c>
      <c r="AB72" s="105" t="str">
        <f t="shared" ca="1" si="60"/>
        <v>NA</v>
      </c>
      <c r="AC72" s="97" t="str">
        <f t="shared" ca="1" si="61"/>
        <v>Unknown</v>
      </c>
      <c r="AD72" s="106" t="str">
        <f t="shared" ca="1" si="53"/>
        <v/>
      </c>
      <c r="AE72" s="106"/>
      <c r="AF72" s="130" t="s">
        <v>704</v>
      </c>
      <c r="AG72" s="131" t="s">
        <v>704</v>
      </c>
      <c r="AH72" s="131" t="s">
        <v>707</v>
      </c>
      <c r="AI72" s="131" t="s">
        <v>707</v>
      </c>
      <c r="AJ72" s="131" t="s">
        <v>858</v>
      </c>
      <c r="AK72" s="131" t="s">
        <v>858</v>
      </c>
      <c r="AL72" s="131" t="s">
        <v>858</v>
      </c>
      <c r="AM72" s="131" t="s">
        <v>858</v>
      </c>
      <c r="AN72" s="132" t="s">
        <v>858</v>
      </c>
      <c r="AO72" s="133"/>
      <c r="AS72" s="69"/>
      <c r="AT72" s="69"/>
      <c r="AU72" s="113"/>
      <c r="AV72" s="114">
        <f t="shared" ca="1" si="38"/>
        <v>74297</v>
      </c>
      <c r="AW72" s="115">
        <f t="shared" ca="1" si="38"/>
        <v>345027</v>
      </c>
      <c r="AX72" s="115">
        <f t="shared" ca="1" si="38"/>
        <v>501418</v>
      </c>
      <c r="AY72" s="115">
        <f t="shared" ca="1" si="38"/>
        <v>2778990</v>
      </c>
      <c r="AZ72" s="115">
        <f t="shared" ca="1" si="38"/>
        <v>1961904</v>
      </c>
      <c r="BA72" s="115">
        <f t="shared" ca="1" si="38"/>
        <v>19481074</v>
      </c>
      <c r="BB72" s="115">
        <f t="shared" ca="1" si="38"/>
        <v>27583554</v>
      </c>
      <c r="BC72" s="115">
        <f t="shared" ca="1" si="38"/>
        <v>3727989</v>
      </c>
      <c r="BD72" s="116">
        <f t="shared" ca="1" si="38"/>
        <v>35276162</v>
      </c>
      <c r="BE72" s="145"/>
      <c r="BF72" s="118" t="str">
        <f t="shared" ca="1" si="62"/>
        <v/>
      </c>
      <c r="BG72" s="118" t="str">
        <f t="shared" ca="1" si="63"/>
        <v/>
      </c>
      <c r="BH72" s="118" t="str">
        <f t="shared" ca="1" si="64"/>
        <v/>
      </c>
      <c r="BI72" s="118" t="str">
        <f t="shared" ca="1" si="65"/>
        <v/>
      </c>
      <c r="BK72" s="119">
        <f t="shared" ca="1" si="47"/>
        <v>137</v>
      </c>
      <c r="BL72" s="120" t="str">
        <f ca="1">IFERROR(INDEX($C$5:$C$999,MATCH(SMALL($BG$5:$BG$999,ROWS($BL$50:$BL72)),$BG$5:$BG$999,0)),"")</f>
        <v>AB-230117-02 LFB-H 5</v>
      </c>
      <c r="BM72" s="121" t="str">
        <f t="shared" ca="1" si="42"/>
        <v>Z</v>
      </c>
      <c r="BN72" s="121">
        <f t="shared" ca="1" si="43"/>
        <v>1</v>
      </c>
      <c r="BO72" s="122">
        <f t="shared" ca="1" si="44"/>
        <v>158.25800000000001</v>
      </c>
      <c r="BP72" s="122" t="e">
        <f t="shared" ca="1" si="44"/>
        <v>#N/A</v>
      </c>
      <c r="BQ72" s="122">
        <f t="shared" ca="1" si="44"/>
        <v>179.70500000000001</v>
      </c>
      <c r="BR72" s="122">
        <f t="shared" ca="1" si="44"/>
        <v>179.09299999999999</v>
      </c>
      <c r="BS72" s="122" t="e">
        <f t="shared" ca="1" si="44"/>
        <v>#N/A</v>
      </c>
      <c r="BT72" s="122">
        <f t="shared" ca="1" si="44"/>
        <v>179.20099999999999</v>
      </c>
      <c r="BU72" s="122">
        <f t="shared" ca="1" si="44"/>
        <v>181.423</v>
      </c>
      <c r="BV72" s="122" t="e">
        <f t="shared" ca="1" si="44"/>
        <v>#N/A</v>
      </c>
      <c r="BW72" s="122">
        <f t="shared" ca="1" si="44"/>
        <v>180.31700000000001</v>
      </c>
      <c r="BX72" s="149" t="str">
        <f t="shared" ca="1" si="45"/>
        <v>H 5</v>
      </c>
      <c r="BY72" s="124" t="str">
        <f t="shared" ca="1" si="51"/>
        <v/>
      </c>
      <c r="BZ72" s="125" t="str">
        <f t="shared" ca="1" si="51"/>
        <v/>
      </c>
      <c r="CA72" s="125" t="str">
        <f t="shared" ca="1" si="51"/>
        <v/>
      </c>
      <c r="CB72" s="125" t="str">
        <f t="shared" ca="1" si="51"/>
        <v/>
      </c>
      <c r="CC72" s="125" t="str">
        <f t="shared" ca="1" si="51"/>
        <v/>
      </c>
      <c r="CD72" s="125" t="str">
        <f t="shared" ca="1" si="51"/>
        <v/>
      </c>
      <c r="CE72" s="125" t="str">
        <f t="shared" ca="1" si="51"/>
        <v/>
      </c>
      <c r="CF72" s="125" t="str">
        <f t="shared" ca="1" si="51"/>
        <v/>
      </c>
      <c r="CG72" s="126" t="str">
        <f t="shared" ca="1" si="51"/>
        <v/>
      </c>
      <c r="CH72" s="127" t="str">
        <f t="shared" ca="1" si="50"/>
        <v/>
      </c>
      <c r="CI72" s="127" t="str">
        <f t="shared" ca="1" si="49"/>
        <v/>
      </c>
      <c r="CJ72" s="127" t="str">
        <f t="shared" ca="1" si="49"/>
        <v/>
      </c>
      <c r="CK72" s="127" t="str">
        <f t="shared" ca="1" si="49"/>
        <v/>
      </c>
      <c r="CL72" s="127" t="str">
        <f t="shared" ca="1" si="49"/>
        <v/>
      </c>
      <c r="CM72" s="127" t="str">
        <f t="shared" ca="1" si="49"/>
        <v/>
      </c>
      <c r="CN72" s="127" t="str">
        <f t="shared" ca="1" si="49"/>
        <v/>
      </c>
      <c r="CO72" s="127" t="str">
        <f t="shared" ca="1" si="49"/>
        <v/>
      </c>
      <c r="CP72" s="127" t="str">
        <f t="shared" ca="1" si="49"/>
        <v/>
      </c>
    </row>
    <row r="73" spans="1:97" x14ac:dyDescent="0.25">
      <c r="A73" s="97">
        <f t="shared" ca="1" si="66"/>
        <v>69</v>
      </c>
      <c r="B73" s="98">
        <f t="shared" ca="1" si="67"/>
        <v>44945.811724537038</v>
      </c>
      <c r="C73" s="99" t="str">
        <f t="shared" ca="1" si="54"/>
        <v>LRB5-inj1</v>
      </c>
      <c r="D73" s="97">
        <f t="shared" ca="1" si="55"/>
        <v>59</v>
      </c>
      <c r="E73" s="97" t="str">
        <f t="shared" ca="1" si="56"/>
        <v>K</v>
      </c>
      <c r="F73" s="97" t="str">
        <f t="shared" ca="1" si="57"/>
        <v>QC</v>
      </c>
      <c r="G73" s="100">
        <f t="shared" ca="1" si="41"/>
        <v>0</v>
      </c>
      <c r="H73" s="101" t="e">
        <f t="shared" ca="1" si="41"/>
        <v>#N/A</v>
      </c>
      <c r="I73" s="101">
        <f t="shared" ca="1" si="41"/>
        <v>0</v>
      </c>
      <c r="J73" s="101">
        <f t="shared" ca="1" si="40"/>
        <v>0</v>
      </c>
      <c r="K73" s="101" t="e">
        <f t="shared" ca="1" si="40"/>
        <v>#N/A</v>
      </c>
      <c r="L73" s="101">
        <f t="shared" ca="1" si="40"/>
        <v>0.42899999999999999</v>
      </c>
      <c r="M73" s="101">
        <f t="shared" ca="1" si="40"/>
        <v>0.372</v>
      </c>
      <c r="N73" s="101" t="e">
        <f t="shared" ca="1" si="40"/>
        <v>#N/A</v>
      </c>
      <c r="O73" s="102">
        <f t="shared" ca="1" si="40"/>
        <v>0.47299999999999998</v>
      </c>
      <c r="P73" s="103">
        <f t="shared" ca="1" si="58"/>
        <v>1</v>
      </c>
      <c r="Q73" s="100" t="str">
        <f t="shared" ca="1" si="39"/>
        <v>&lt;MRL</v>
      </c>
      <c r="R73" s="101" t="e">
        <f t="shared" ca="1" si="39"/>
        <v>#N/A</v>
      </c>
      <c r="S73" s="101" t="str">
        <f t="shared" ca="1" si="39"/>
        <v>&lt;MRL</v>
      </c>
      <c r="T73" s="101" t="str">
        <f t="shared" ca="1" si="39"/>
        <v>&lt;MRL</v>
      </c>
      <c r="U73" s="101" t="e">
        <f t="shared" ca="1" si="39"/>
        <v>#N/A</v>
      </c>
      <c r="V73" s="101" t="str">
        <f t="shared" ca="1" si="39"/>
        <v>&lt;MRL</v>
      </c>
      <c r="W73" s="101" t="str">
        <f t="shared" ca="1" si="37"/>
        <v>&lt;MRL</v>
      </c>
      <c r="X73" s="101" t="e">
        <f t="shared" ca="1" si="37"/>
        <v>#N/A</v>
      </c>
      <c r="Y73" s="102" t="str">
        <f t="shared" ca="1" si="37"/>
        <v>&lt;MRL</v>
      </c>
      <c r="Z73" s="129" t="str">
        <f t="shared" ca="1" si="59"/>
        <v>NA</v>
      </c>
      <c r="AA73" s="105" t="str">
        <f t="shared" ca="1" si="52"/>
        <v>NA</v>
      </c>
      <c r="AB73" s="105" t="str">
        <f t="shared" ca="1" si="60"/>
        <v>NA</v>
      </c>
      <c r="AC73" s="97" t="str">
        <f t="shared" ca="1" si="61"/>
        <v>Blank</v>
      </c>
      <c r="AD73" s="106" t="str">
        <f t="shared" ca="1" si="53"/>
        <v/>
      </c>
      <c r="AE73" s="106"/>
      <c r="AF73" s="130" t="s">
        <v>858</v>
      </c>
      <c r="AG73" s="131" t="s">
        <v>858</v>
      </c>
      <c r="AH73" s="131" t="s">
        <v>858</v>
      </c>
      <c r="AI73" s="131" t="s">
        <v>858</v>
      </c>
      <c r="AJ73" s="131" t="s">
        <v>858</v>
      </c>
      <c r="AK73" s="131" t="s">
        <v>858</v>
      </c>
      <c r="AL73" s="131" t="s">
        <v>858</v>
      </c>
      <c r="AM73" s="131" t="s">
        <v>858</v>
      </c>
      <c r="AN73" s="132" t="s">
        <v>858</v>
      </c>
      <c r="AO73" s="133"/>
      <c r="AS73" s="69"/>
      <c r="AT73" s="69"/>
      <c r="AU73" s="113"/>
      <c r="AV73" s="114">
        <f t="shared" ca="1" si="38"/>
        <v>333530</v>
      </c>
      <c r="AW73" s="115">
        <f t="shared" ca="1" si="38"/>
        <v>790561</v>
      </c>
      <c r="AX73" s="115">
        <f t="shared" ca="1" si="38"/>
        <v>1158540</v>
      </c>
      <c r="AY73" s="115">
        <f t="shared" ca="1" si="38"/>
        <v>6538012</v>
      </c>
      <c r="AZ73" s="115">
        <f t="shared" ca="1" si="38"/>
        <v>3170322</v>
      </c>
      <c r="BA73" s="115">
        <f t="shared" ca="1" si="38"/>
        <v>27224949</v>
      </c>
      <c r="BB73" s="115">
        <f t="shared" ca="1" si="38"/>
        <v>33056389</v>
      </c>
      <c r="BC73" s="115">
        <f t="shared" ca="1" si="38"/>
        <v>3827007</v>
      </c>
      <c r="BD73" s="116">
        <f t="shared" ca="1" si="38"/>
        <v>39665652</v>
      </c>
      <c r="BE73" s="145"/>
      <c r="BF73" s="118" t="str">
        <f t="shared" ca="1" si="62"/>
        <v/>
      </c>
      <c r="BG73" s="118">
        <f t="shared" ca="1" si="63"/>
        <v>69</v>
      </c>
      <c r="BH73" s="118" t="str">
        <f t="shared" ca="1" si="64"/>
        <v/>
      </c>
      <c r="BI73" s="118" t="str">
        <f t="shared" ca="1" si="65"/>
        <v/>
      </c>
      <c r="BK73" s="119">
        <f t="shared" ca="1" si="47"/>
        <v>150</v>
      </c>
      <c r="BL73" s="120" t="str">
        <f ca="1">IFERROR(INDEX($C$5:$C$999,MATCH(SMALL($BG$5:$BG$999,ROWS($BL$50:$BL73)),$BG$5:$BG$999,0)),"")</f>
        <v>LRB-10-inj1</v>
      </c>
      <c r="BM73" s="121" t="str">
        <f t="shared" ca="1" si="42"/>
        <v>K</v>
      </c>
      <c r="BN73" s="121">
        <f t="shared" ca="1" si="43"/>
        <v>1</v>
      </c>
      <c r="BO73" s="122">
        <f t="shared" ca="1" si="44"/>
        <v>0</v>
      </c>
      <c r="BP73" s="122" t="e">
        <f t="shared" ca="1" si="44"/>
        <v>#N/A</v>
      </c>
      <c r="BQ73" s="122">
        <f t="shared" ca="1" si="44"/>
        <v>0</v>
      </c>
      <c r="BR73" s="122">
        <f t="shared" ca="1" si="44"/>
        <v>0.79</v>
      </c>
      <c r="BS73" s="122" t="e">
        <f t="shared" ca="1" si="44"/>
        <v>#N/A</v>
      </c>
      <c r="BT73" s="122">
        <f t="shared" ca="1" si="44"/>
        <v>0.51500000000000001</v>
      </c>
      <c r="BU73" s="122">
        <f t="shared" ca="1" si="44"/>
        <v>0.26100000000000001</v>
      </c>
      <c r="BV73" s="122" t="e">
        <f t="shared" ca="1" si="44"/>
        <v>#N/A</v>
      </c>
      <c r="BW73" s="122">
        <f t="shared" ca="1" si="44"/>
        <v>0.28299999999999997</v>
      </c>
      <c r="BX73" s="149" t="str">
        <f t="shared" ca="1" si="45"/>
        <v>NA</v>
      </c>
      <c r="BY73" s="124" t="str">
        <f t="shared" ca="1" si="51"/>
        <v/>
      </c>
      <c r="BZ73" s="125" t="str">
        <f t="shared" ca="1" si="51"/>
        <v/>
      </c>
      <c r="CA73" s="125" t="str">
        <f t="shared" ca="1" si="51"/>
        <v/>
      </c>
      <c r="CB73" s="125" t="str">
        <f t="shared" ca="1" si="51"/>
        <v/>
      </c>
      <c r="CC73" s="125" t="str">
        <f t="shared" ca="1" si="51"/>
        <v/>
      </c>
      <c r="CD73" s="125" t="str">
        <f t="shared" ca="1" si="51"/>
        <v/>
      </c>
      <c r="CE73" s="125" t="str">
        <f t="shared" ca="1" si="51"/>
        <v/>
      </c>
      <c r="CF73" s="125" t="str">
        <f t="shared" ca="1" si="51"/>
        <v/>
      </c>
      <c r="CG73" s="126" t="str">
        <f t="shared" ca="1" si="51"/>
        <v/>
      </c>
      <c r="CH73" s="127" t="str">
        <f t="shared" ca="1" si="50"/>
        <v/>
      </c>
      <c r="CI73" s="127" t="str">
        <f t="shared" ca="1" si="49"/>
        <v/>
      </c>
      <c r="CJ73" s="127" t="str">
        <f t="shared" ca="1" si="49"/>
        <v/>
      </c>
      <c r="CK73" s="127" t="str">
        <f t="shared" ca="1" si="49"/>
        <v/>
      </c>
      <c r="CL73" s="127" t="str">
        <f t="shared" ca="1" si="49"/>
        <v/>
      </c>
      <c r="CM73" s="127" t="str">
        <f t="shared" ca="1" si="49"/>
        <v/>
      </c>
      <c r="CN73" s="127" t="str">
        <f t="shared" ca="1" si="49"/>
        <v/>
      </c>
      <c r="CO73" s="127" t="str">
        <f t="shared" ca="1" si="49"/>
        <v/>
      </c>
      <c r="CP73" s="127" t="str">
        <f t="shared" ca="1" si="49"/>
        <v/>
      </c>
    </row>
    <row r="74" spans="1:97" x14ac:dyDescent="0.25">
      <c r="A74" s="97">
        <f t="shared" ca="1" si="66"/>
        <v>70</v>
      </c>
      <c r="B74" s="98">
        <f t="shared" ca="1" si="67"/>
        <v>44945.830555555556</v>
      </c>
      <c r="C74" s="99" t="str">
        <f t="shared" ca="1" si="54"/>
        <v>AB-230117-02 LRB 5</v>
      </c>
      <c r="D74" s="97">
        <f t="shared" ca="1" si="55"/>
        <v>60</v>
      </c>
      <c r="E74" s="97" t="str">
        <f t="shared" ca="1" si="56"/>
        <v>K</v>
      </c>
      <c r="F74" s="97" t="str">
        <f t="shared" ca="1" si="57"/>
        <v>QC</v>
      </c>
      <c r="G74" s="100">
        <f t="shared" ca="1" si="41"/>
        <v>0</v>
      </c>
      <c r="H74" s="101" t="e">
        <f t="shared" ca="1" si="41"/>
        <v>#N/A</v>
      </c>
      <c r="I74" s="101">
        <f t="shared" ca="1" si="41"/>
        <v>0</v>
      </c>
      <c r="J74" s="101">
        <f t="shared" ca="1" si="40"/>
        <v>0</v>
      </c>
      <c r="K74" s="101" t="e">
        <f t="shared" ca="1" si="40"/>
        <v>#N/A</v>
      </c>
      <c r="L74" s="101">
        <f t="shared" ca="1" si="40"/>
        <v>0.37</v>
      </c>
      <c r="M74" s="101">
        <f t="shared" ca="1" si="40"/>
        <v>0.28799999999999998</v>
      </c>
      <c r="N74" s="101" t="e">
        <f t="shared" ca="1" si="40"/>
        <v>#N/A</v>
      </c>
      <c r="O74" s="102">
        <f t="shared" ca="1" si="40"/>
        <v>0.33400000000000002</v>
      </c>
      <c r="P74" s="103">
        <f t="shared" ca="1" si="58"/>
        <v>1</v>
      </c>
      <c r="Q74" s="100" t="str">
        <f t="shared" ca="1" si="39"/>
        <v>&lt;MRL</v>
      </c>
      <c r="R74" s="101" t="e">
        <f t="shared" ca="1" si="39"/>
        <v>#N/A</v>
      </c>
      <c r="S74" s="101" t="str">
        <f t="shared" ca="1" si="39"/>
        <v>&lt;MRL</v>
      </c>
      <c r="T74" s="101" t="str">
        <f t="shared" ca="1" si="39"/>
        <v>&lt;MRL</v>
      </c>
      <c r="U74" s="101" t="e">
        <f t="shared" ca="1" si="39"/>
        <v>#N/A</v>
      </c>
      <c r="V74" s="101" t="str">
        <f t="shared" ca="1" si="39"/>
        <v>&lt;MRL</v>
      </c>
      <c r="W74" s="101" t="str">
        <f t="shared" ca="1" si="37"/>
        <v>&lt;MRL</v>
      </c>
      <c r="X74" s="101" t="e">
        <f t="shared" ca="1" si="37"/>
        <v>#N/A</v>
      </c>
      <c r="Y74" s="102" t="str">
        <f t="shared" ca="1" si="37"/>
        <v>&lt;MRL</v>
      </c>
      <c r="Z74" s="129" t="str">
        <f t="shared" ca="1" si="59"/>
        <v>NA</v>
      </c>
      <c r="AA74" s="105" t="str">
        <f t="shared" ca="1" si="52"/>
        <v>NA</v>
      </c>
      <c r="AB74" s="105" t="str">
        <f t="shared" ca="1" si="60"/>
        <v>NA</v>
      </c>
      <c r="AC74" s="97" t="str">
        <f t="shared" ca="1" si="61"/>
        <v>Blank</v>
      </c>
      <c r="AD74" s="106" t="str">
        <f t="shared" ca="1" si="53"/>
        <v/>
      </c>
      <c r="AE74" s="106"/>
      <c r="AF74" s="130" t="s">
        <v>858</v>
      </c>
      <c r="AG74" s="131" t="s">
        <v>858</v>
      </c>
      <c r="AH74" s="131" t="s">
        <v>858</v>
      </c>
      <c r="AI74" s="131" t="s">
        <v>858</v>
      </c>
      <c r="AJ74" s="131" t="s">
        <v>858</v>
      </c>
      <c r="AK74" s="131" t="s">
        <v>858</v>
      </c>
      <c r="AL74" s="131" t="s">
        <v>858</v>
      </c>
      <c r="AM74" s="131" t="s">
        <v>858</v>
      </c>
      <c r="AN74" s="132" t="s">
        <v>858</v>
      </c>
      <c r="AO74" s="133"/>
      <c r="AS74" s="69"/>
      <c r="AT74" s="69"/>
      <c r="AU74" s="113"/>
      <c r="AV74" s="114">
        <f t="shared" ca="1" si="38"/>
        <v>284660</v>
      </c>
      <c r="AW74" s="115">
        <f t="shared" ca="1" si="38"/>
        <v>617862</v>
      </c>
      <c r="AX74" s="115">
        <f t="shared" ca="1" si="38"/>
        <v>1129294</v>
      </c>
      <c r="AY74" s="115">
        <f t="shared" ca="1" si="38"/>
        <v>5896299</v>
      </c>
      <c r="AZ74" s="115">
        <f t="shared" ca="1" si="38"/>
        <v>2983135</v>
      </c>
      <c r="BA74" s="115">
        <f t="shared" ca="1" si="38"/>
        <v>26102836</v>
      </c>
      <c r="BB74" s="115">
        <f t="shared" ca="1" si="38"/>
        <v>30826818</v>
      </c>
      <c r="BC74" s="115">
        <f t="shared" ca="1" si="38"/>
        <v>3543112</v>
      </c>
      <c r="BD74" s="116">
        <f t="shared" ca="1" si="38"/>
        <v>37000585</v>
      </c>
      <c r="BE74" s="145"/>
      <c r="BF74" s="118" t="str">
        <f t="shared" ca="1" si="62"/>
        <v/>
      </c>
      <c r="BG74" s="118">
        <f t="shared" ca="1" si="63"/>
        <v>70</v>
      </c>
      <c r="BH74" s="118" t="str">
        <f t="shared" ca="1" si="64"/>
        <v/>
      </c>
      <c r="BI74" s="118" t="str">
        <f t="shared" ca="1" si="65"/>
        <v/>
      </c>
      <c r="BK74" s="119">
        <f t="shared" ca="1" si="47"/>
        <v>151</v>
      </c>
      <c r="BL74" s="120" t="str">
        <f ca="1">IFERROR(INDEX($C$5:$C$999,MATCH(SMALL($BG$5:$BG$999,ROWS($BL$50:$BL74)),$BG$5:$BG$999,0)),"")</f>
        <v>AB-230117-02 LRB 10</v>
      </c>
      <c r="BM74" s="121" t="str">
        <f t="shared" ca="1" si="42"/>
        <v>K</v>
      </c>
      <c r="BN74" s="121">
        <f t="shared" ca="1" si="43"/>
        <v>1</v>
      </c>
      <c r="BO74" s="122">
        <f t="shared" ca="1" si="44"/>
        <v>0</v>
      </c>
      <c r="BP74" s="122" t="e">
        <f t="shared" ca="1" si="44"/>
        <v>#N/A</v>
      </c>
      <c r="BQ74" s="122">
        <f t="shared" ca="1" si="44"/>
        <v>7.9000000000000001E-2</v>
      </c>
      <c r="BR74" s="122">
        <f t="shared" ca="1" si="44"/>
        <v>0.84799999999999998</v>
      </c>
      <c r="BS74" s="122" t="e">
        <f t="shared" ca="1" si="44"/>
        <v>#N/A</v>
      </c>
      <c r="BT74" s="122">
        <f t="shared" ca="1" si="44"/>
        <v>0.57099999999999995</v>
      </c>
      <c r="BU74" s="122">
        <f t="shared" ca="1" si="44"/>
        <v>0.26400000000000001</v>
      </c>
      <c r="BV74" s="122" t="e">
        <f t="shared" ca="1" si="44"/>
        <v>#N/A</v>
      </c>
      <c r="BW74" s="122">
        <f t="shared" ca="1" si="44"/>
        <v>0.32100000000000001</v>
      </c>
      <c r="BX74" s="149" t="str">
        <f t="shared" ca="1" si="45"/>
        <v>NA</v>
      </c>
      <c r="BY74" s="124" t="str">
        <f t="shared" ca="1" si="51"/>
        <v/>
      </c>
      <c r="BZ74" s="125" t="str">
        <f t="shared" ca="1" si="51"/>
        <v/>
      </c>
      <c r="CA74" s="125" t="str">
        <f t="shared" ca="1" si="51"/>
        <v/>
      </c>
      <c r="CB74" s="125" t="str">
        <f t="shared" ca="1" si="51"/>
        <v/>
      </c>
      <c r="CC74" s="125" t="str">
        <f t="shared" ca="1" si="51"/>
        <v/>
      </c>
      <c r="CD74" s="125" t="str">
        <f t="shared" ca="1" si="51"/>
        <v/>
      </c>
      <c r="CE74" s="125" t="str">
        <f t="shared" ca="1" si="51"/>
        <v/>
      </c>
      <c r="CF74" s="125" t="str">
        <f t="shared" ca="1" si="51"/>
        <v/>
      </c>
      <c r="CG74" s="126" t="str">
        <f t="shared" ca="1" si="51"/>
        <v/>
      </c>
      <c r="CH74" s="127" t="str">
        <f t="shared" ca="1" si="50"/>
        <v/>
      </c>
      <c r="CI74" s="127" t="str">
        <f t="shared" ca="1" si="49"/>
        <v/>
      </c>
      <c r="CJ74" s="127" t="str">
        <f t="shared" ca="1" si="49"/>
        <v/>
      </c>
      <c r="CK74" s="127" t="str">
        <f t="shared" ca="1" si="49"/>
        <v/>
      </c>
      <c r="CL74" s="127" t="str">
        <f t="shared" ca="1" si="49"/>
        <v/>
      </c>
      <c r="CM74" s="127" t="str">
        <f t="shared" ca="1" si="49"/>
        <v/>
      </c>
      <c r="CN74" s="127" t="str">
        <f t="shared" ca="1" si="49"/>
        <v/>
      </c>
      <c r="CO74" s="127" t="str">
        <f t="shared" ca="1" si="49"/>
        <v/>
      </c>
      <c r="CP74" s="127" t="str">
        <f t="shared" ca="1" si="49"/>
        <v/>
      </c>
    </row>
    <row r="75" spans="1:97" x14ac:dyDescent="0.25">
      <c r="A75" s="97">
        <f t="shared" ca="1" si="66"/>
        <v>71</v>
      </c>
      <c r="B75" s="98">
        <f t="shared" ca="1" si="67"/>
        <v>44945.849363425928</v>
      </c>
      <c r="C75" s="99" t="str">
        <f t="shared" ca="1" si="54"/>
        <v>AB-230117-02 LD 2</v>
      </c>
      <c r="D75" s="97">
        <f t="shared" ca="1" si="55"/>
        <v>61</v>
      </c>
      <c r="E75" s="97" t="str">
        <f t="shared" ca="1" si="56"/>
        <v>D</v>
      </c>
      <c r="F75" s="97" t="str">
        <f t="shared" ca="1" si="57"/>
        <v>QC</v>
      </c>
      <c r="G75" s="100">
        <f t="shared" ca="1" si="41"/>
        <v>0</v>
      </c>
      <c r="H75" s="101" t="e">
        <f t="shared" ca="1" si="41"/>
        <v>#N/A</v>
      </c>
      <c r="I75" s="101">
        <f t="shared" ca="1" si="41"/>
        <v>0</v>
      </c>
      <c r="J75" s="101">
        <f t="shared" ca="1" si="40"/>
        <v>0</v>
      </c>
      <c r="K75" s="101" t="e">
        <f t="shared" ca="1" si="40"/>
        <v>#N/A</v>
      </c>
      <c r="L75" s="101">
        <f t="shared" ca="1" si="40"/>
        <v>0.55300000000000005</v>
      </c>
      <c r="M75" s="101">
        <f t="shared" ca="1" si="40"/>
        <v>0</v>
      </c>
      <c r="N75" s="101" t="e">
        <f t="shared" ca="1" si="40"/>
        <v>#N/A</v>
      </c>
      <c r="O75" s="102">
        <f t="shared" ca="1" si="40"/>
        <v>0.39</v>
      </c>
      <c r="P75" s="103">
        <f t="shared" ca="1" si="58"/>
        <v>1</v>
      </c>
      <c r="Q75" s="100" t="str">
        <f t="shared" ca="1" si="39"/>
        <v>&lt;MRL</v>
      </c>
      <c r="R75" s="101" t="e">
        <f t="shared" ca="1" si="39"/>
        <v>#N/A</v>
      </c>
      <c r="S75" s="101" t="str">
        <f t="shared" ca="1" si="39"/>
        <v>&lt;MRL</v>
      </c>
      <c r="T75" s="101" t="str">
        <f t="shared" ca="1" si="39"/>
        <v>&lt;MRL</v>
      </c>
      <c r="U75" s="101" t="e">
        <f t="shared" ca="1" si="39"/>
        <v>#N/A</v>
      </c>
      <c r="V75" s="101" t="str">
        <f t="shared" ca="1" si="39"/>
        <v>&lt;MRL</v>
      </c>
      <c r="W75" s="101" t="str">
        <f t="shared" ca="1" si="37"/>
        <v>&lt;MRL</v>
      </c>
      <c r="X75" s="101" t="e">
        <f t="shared" ca="1" si="37"/>
        <v>#N/A</v>
      </c>
      <c r="Y75" s="102" t="str">
        <f t="shared" ca="1" si="37"/>
        <v>&lt;MRL</v>
      </c>
      <c r="Z75" s="129" t="str">
        <f t="shared" ca="1" si="59"/>
        <v>NA</v>
      </c>
      <c r="AA75" s="105" t="str">
        <f t="shared" ca="1" si="52"/>
        <v>NA</v>
      </c>
      <c r="AB75" s="105" t="str">
        <f t="shared" ca="1" si="60"/>
        <v>NA</v>
      </c>
      <c r="AC75" s="97" t="str">
        <f t="shared" ca="1" si="61"/>
        <v>Duplicate</v>
      </c>
      <c r="AD75" s="106" t="str">
        <f t="shared" ca="1" si="53"/>
        <v/>
      </c>
      <c r="AE75" s="106"/>
      <c r="AF75" s="130" t="s">
        <v>858</v>
      </c>
      <c r="AG75" s="131" t="s">
        <v>858</v>
      </c>
      <c r="AH75" s="131" t="s">
        <v>858</v>
      </c>
      <c r="AI75" s="131" t="s">
        <v>858</v>
      </c>
      <c r="AJ75" s="131" t="s">
        <v>858</v>
      </c>
      <c r="AK75" s="131" t="s">
        <v>858</v>
      </c>
      <c r="AL75" s="131" t="s">
        <v>707</v>
      </c>
      <c r="AM75" s="131" t="s">
        <v>707</v>
      </c>
      <c r="AN75" s="132" t="s">
        <v>858</v>
      </c>
      <c r="AO75" s="133"/>
      <c r="AS75" s="69"/>
      <c r="AT75" s="69"/>
      <c r="AU75" s="113"/>
      <c r="AV75" s="114">
        <f t="shared" ca="1" si="38"/>
        <v>314101</v>
      </c>
      <c r="AW75" s="115">
        <f t="shared" ca="1" si="38"/>
        <v>757165</v>
      </c>
      <c r="AX75" s="115">
        <f t="shared" ca="1" si="38"/>
        <v>1139792</v>
      </c>
      <c r="AY75" s="115">
        <f t="shared" ca="1" si="38"/>
        <v>6420086</v>
      </c>
      <c r="AZ75" s="115">
        <f t="shared" ca="1" si="38"/>
        <v>3240989</v>
      </c>
      <c r="BA75" s="115">
        <f t="shared" ca="1" si="38"/>
        <v>25510276</v>
      </c>
      <c r="BB75" s="115">
        <f t="shared" ca="1" si="38"/>
        <v>9308318</v>
      </c>
      <c r="BC75" s="115">
        <f t="shared" ca="1" si="38"/>
        <v>897677</v>
      </c>
      <c r="BD75" s="116">
        <f t="shared" ca="1" si="38"/>
        <v>36730462</v>
      </c>
      <c r="BE75" s="145"/>
      <c r="BF75" s="118" t="str">
        <f t="shared" ca="1" si="62"/>
        <v/>
      </c>
      <c r="BG75" s="118" t="str">
        <f t="shared" ca="1" si="63"/>
        <v/>
      </c>
      <c r="BH75" s="118">
        <f t="shared" ca="1" si="64"/>
        <v>71</v>
      </c>
      <c r="BI75" s="118" t="str">
        <f t="shared" ca="1" si="65"/>
        <v/>
      </c>
      <c r="BK75" s="119">
        <f t="shared" ca="1" si="47"/>
        <v>162</v>
      </c>
      <c r="BL75" s="120" t="str">
        <f ca="1">IFERROR(INDEX($C$5:$C$999,MATCH(SMALL($BG$5:$BG$999,ROWS($BL$50:$BL75)),$BG$5:$BG$999,0)),"")</f>
        <v>AB-230117-02 LRB 11</v>
      </c>
      <c r="BM75" s="121" t="str">
        <f t="shared" ca="1" si="42"/>
        <v>K</v>
      </c>
      <c r="BN75" s="121">
        <f t="shared" ca="1" si="43"/>
        <v>1</v>
      </c>
      <c r="BO75" s="122">
        <f t="shared" ca="1" si="44"/>
        <v>0</v>
      </c>
      <c r="BP75" s="122" t="e">
        <f t="shared" ca="1" si="44"/>
        <v>#N/A</v>
      </c>
      <c r="BQ75" s="122">
        <f t="shared" ca="1" si="44"/>
        <v>0.34499999999999997</v>
      </c>
      <c r="BR75" s="122">
        <f t="shared" ca="1" si="44"/>
        <v>0.75600000000000001</v>
      </c>
      <c r="BS75" s="122" t="e">
        <f t="shared" ca="1" si="44"/>
        <v>#N/A</v>
      </c>
      <c r="BT75" s="122">
        <f t="shared" ca="1" si="44"/>
        <v>0.55000000000000004</v>
      </c>
      <c r="BU75" s="122">
        <f t="shared" ca="1" si="44"/>
        <v>0.26700000000000002</v>
      </c>
      <c r="BV75" s="122" t="e">
        <f t="shared" ca="1" si="44"/>
        <v>#N/A</v>
      </c>
      <c r="BW75" s="122">
        <f t="shared" ca="1" si="44"/>
        <v>0.26400000000000001</v>
      </c>
      <c r="BX75" s="149" t="str">
        <f t="shared" ca="1" si="45"/>
        <v>NA</v>
      </c>
      <c r="BY75" s="124" t="str">
        <f t="shared" ca="1" si="51"/>
        <v/>
      </c>
      <c r="BZ75" s="125" t="str">
        <f t="shared" ca="1" si="51"/>
        <v/>
      </c>
      <c r="CA75" s="125" t="str">
        <f t="shared" ca="1" si="51"/>
        <v/>
      </c>
      <c r="CB75" s="125" t="str">
        <f t="shared" ca="1" si="51"/>
        <v/>
      </c>
      <c r="CC75" s="125" t="str">
        <f t="shared" ca="1" si="51"/>
        <v/>
      </c>
      <c r="CD75" s="125" t="str">
        <f t="shared" ca="1" si="51"/>
        <v/>
      </c>
      <c r="CE75" s="125" t="str">
        <f t="shared" ca="1" si="51"/>
        <v/>
      </c>
      <c r="CF75" s="125" t="str">
        <f t="shared" ca="1" si="51"/>
        <v/>
      </c>
      <c r="CG75" s="126" t="str">
        <f t="shared" ca="1" si="51"/>
        <v/>
      </c>
      <c r="CH75" s="127" t="str">
        <f t="shared" ca="1" si="50"/>
        <v/>
      </c>
      <c r="CI75" s="127" t="str">
        <f t="shared" ca="1" si="49"/>
        <v/>
      </c>
      <c r="CJ75" s="127" t="str">
        <f t="shared" ca="1" si="49"/>
        <v/>
      </c>
      <c r="CK75" s="127" t="str">
        <f t="shared" ca="1" si="49"/>
        <v/>
      </c>
      <c r="CL75" s="127" t="str">
        <f t="shared" ca="1" si="49"/>
        <v/>
      </c>
      <c r="CM75" s="127" t="str">
        <f t="shared" ca="1" si="49"/>
        <v/>
      </c>
      <c r="CN75" s="127" t="str">
        <f t="shared" ca="1" si="49"/>
        <v/>
      </c>
      <c r="CO75" s="127" t="str">
        <f t="shared" ca="1" si="49"/>
        <v/>
      </c>
      <c r="CP75" s="127" t="str">
        <f t="shared" ca="1" si="49"/>
        <v/>
      </c>
    </row>
    <row r="76" spans="1:97" x14ac:dyDescent="0.25">
      <c r="A76" s="97">
        <f t="shared" ca="1" si="66"/>
        <v>72</v>
      </c>
      <c r="B76" s="98">
        <f t="shared" ca="1" si="67"/>
        <v>44945.868171296293</v>
      </c>
      <c r="C76" s="99" t="str">
        <f t="shared" ca="1" si="54"/>
        <v>AB-230117-02 LFB-H 3</v>
      </c>
      <c r="D76" s="97">
        <f t="shared" ca="1" si="55"/>
        <v>62</v>
      </c>
      <c r="E76" s="97" t="str">
        <f t="shared" ca="1" si="56"/>
        <v>Z</v>
      </c>
      <c r="F76" s="97" t="str">
        <f t="shared" ca="1" si="57"/>
        <v>QC</v>
      </c>
      <c r="G76" s="100">
        <f t="shared" ca="1" si="41"/>
        <v>169.37100000000001</v>
      </c>
      <c r="H76" s="101" t="e">
        <f t="shared" ca="1" si="41"/>
        <v>#N/A</v>
      </c>
      <c r="I76" s="101">
        <f t="shared" ca="1" si="41"/>
        <v>198.18100000000001</v>
      </c>
      <c r="J76" s="101">
        <f t="shared" ca="1" si="40"/>
        <v>191.99100000000001</v>
      </c>
      <c r="K76" s="101" t="e">
        <f t="shared" ca="1" si="40"/>
        <v>#N/A</v>
      </c>
      <c r="L76" s="101">
        <f t="shared" ca="1" si="40"/>
        <v>190.04900000000001</v>
      </c>
      <c r="M76" s="101">
        <f t="shared" ca="1" si="40"/>
        <v>189.52600000000001</v>
      </c>
      <c r="N76" s="101" t="e">
        <f t="shared" ca="1" si="40"/>
        <v>#N/A</v>
      </c>
      <c r="O76" s="102">
        <f t="shared" ca="1" si="40"/>
        <v>186.35499999999999</v>
      </c>
      <c r="P76" s="103">
        <f t="shared" ca="1" si="58"/>
        <v>1</v>
      </c>
      <c r="Q76" s="100">
        <f t="shared" ca="1" si="39"/>
        <v>169.37100000000001</v>
      </c>
      <c r="R76" s="101" t="e">
        <f t="shared" ca="1" si="39"/>
        <v>#N/A</v>
      </c>
      <c r="S76" s="101">
        <f t="shared" ca="1" si="39"/>
        <v>198.18100000000001</v>
      </c>
      <c r="T76" s="101">
        <f t="shared" ca="1" si="39"/>
        <v>191.99100000000001</v>
      </c>
      <c r="U76" s="101" t="e">
        <f t="shared" ca="1" si="39"/>
        <v>#N/A</v>
      </c>
      <c r="V76" s="101">
        <f t="shared" ca="1" si="39"/>
        <v>190.04900000000001</v>
      </c>
      <c r="W76" s="101">
        <f t="shared" ca="1" si="37"/>
        <v>189.52600000000001</v>
      </c>
      <c r="X76" s="101" t="e">
        <f t="shared" ca="1" si="37"/>
        <v>#N/A</v>
      </c>
      <c r="Y76" s="102">
        <f t="shared" ca="1" si="37"/>
        <v>186.35499999999999</v>
      </c>
      <c r="Z76" s="129" t="str">
        <f t="shared" ca="1" si="59"/>
        <v>H 3</v>
      </c>
      <c r="AA76" s="105" t="str">
        <f t="shared" ca="1" si="52"/>
        <v>H 3</v>
      </c>
      <c r="AB76" s="105" t="str">
        <f t="shared" ca="1" si="60"/>
        <v>NA</v>
      </c>
      <c r="AC76" s="97" t="str">
        <f t="shared" ca="1" si="61"/>
        <v>Blank Spike</v>
      </c>
      <c r="AD76" s="106" t="str">
        <f t="shared" ca="1" si="53"/>
        <v>No TrueV!</v>
      </c>
      <c r="AE76" s="106"/>
      <c r="AF76" s="130" t="s">
        <v>858</v>
      </c>
      <c r="AG76" s="131" t="s">
        <v>858</v>
      </c>
      <c r="AH76" s="131" t="s">
        <v>858</v>
      </c>
      <c r="AI76" s="131" t="s">
        <v>858</v>
      </c>
      <c r="AJ76" s="131" t="s">
        <v>858</v>
      </c>
      <c r="AK76" s="131" t="s">
        <v>858</v>
      </c>
      <c r="AL76" s="131" t="s">
        <v>858</v>
      </c>
      <c r="AM76" s="131" t="s">
        <v>409</v>
      </c>
      <c r="AN76" s="132" t="s">
        <v>858</v>
      </c>
      <c r="AO76" s="133"/>
      <c r="AS76" s="69"/>
      <c r="AT76" s="69"/>
      <c r="AU76" s="113"/>
      <c r="AV76" s="114">
        <f t="shared" ref="AV76:BD104" ca="1" si="68">IFERROR(IF(LEN($C76)=0,"",IF(VLOOKUP($C76,INDIRECT("'"&amp;$H$2&amp;"'!"&amp;"$A$1:$ZZ$999"),MATCH(AV$1,INDIRECT("'"&amp;$H$2&amp;"'!"&amp;"A"&amp;$J$2&amp;":ZZ"&amp;$J$2&amp;""),0),FALSE)="N/F",0,VLOOKUP($C76,INDIRECT("'"&amp;$H$2&amp;"'!"&amp;"$A$1:$ZZ$999"),MATCH(AV$1,INDIRECT("'"&amp;$H$2&amp;"'!"&amp;"A"&amp;$J$2&amp;":ZZ"&amp;$J$2&amp;""),0),FALSE))),"")</f>
        <v>336965</v>
      </c>
      <c r="AW76" s="115">
        <f t="shared" ca="1" si="68"/>
        <v>728784</v>
      </c>
      <c r="AX76" s="115">
        <f t="shared" ca="1" si="68"/>
        <v>1098817</v>
      </c>
      <c r="AY76" s="115">
        <f t="shared" ca="1" si="68"/>
        <v>6134568</v>
      </c>
      <c r="AZ76" s="115">
        <f t="shared" ca="1" si="68"/>
        <v>2651172</v>
      </c>
      <c r="BA76" s="115">
        <f t="shared" ca="1" si="68"/>
        <v>23679978</v>
      </c>
      <c r="BB76" s="115">
        <f t="shared" ca="1" si="68"/>
        <v>25011867</v>
      </c>
      <c r="BC76" s="115">
        <f t="shared" ca="1" si="68"/>
        <v>2536330</v>
      </c>
      <c r="BD76" s="116">
        <f t="shared" ca="1" si="68"/>
        <v>31838461</v>
      </c>
      <c r="BE76" s="145"/>
      <c r="BF76" s="118" t="str">
        <f t="shared" ca="1" si="62"/>
        <v/>
      </c>
      <c r="BG76" s="118">
        <f t="shared" ca="1" si="63"/>
        <v>72</v>
      </c>
      <c r="BH76" s="118" t="str">
        <f t="shared" ca="1" si="64"/>
        <v/>
      </c>
      <c r="BI76" s="118" t="str">
        <f t="shared" ca="1" si="65"/>
        <v/>
      </c>
      <c r="BK76" s="119">
        <f t="shared" ca="1" si="47"/>
        <v>165</v>
      </c>
      <c r="BL76" s="120" t="str">
        <f ca="1">IFERROR(INDEX($C$5:$C$999,MATCH(SMALL($BG$5:$BG$999,ROWS($BL$50:$BL76)),$BG$5:$BG$999,0)),"")</f>
        <v>AB-230117-02 LFB-H 6</v>
      </c>
      <c r="BM76" s="121" t="str">
        <f t="shared" ca="1" si="42"/>
        <v>Z</v>
      </c>
      <c r="BN76" s="121">
        <f t="shared" ca="1" si="43"/>
        <v>1</v>
      </c>
      <c r="BO76" s="122">
        <f t="shared" ca="1" si="44"/>
        <v>158.298</v>
      </c>
      <c r="BP76" s="122" t="e">
        <f t="shared" ca="1" si="44"/>
        <v>#N/A</v>
      </c>
      <c r="BQ76" s="122">
        <f t="shared" ca="1" si="44"/>
        <v>179.36799999999999</v>
      </c>
      <c r="BR76" s="122">
        <f t="shared" ca="1" si="44"/>
        <v>175.35400000000001</v>
      </c>
      <c r="BS76" s="122" t="e">
        <f t="shared" ca="1" si="44"/>
        <v>#N/A</v>
      </c>
      <c r="BT76" s="122">
        <f t="shared" ca="1" si="44"/>
        <v>173.631</v>
      </c>
      <c r="BU76" s="122">
        <f t="shared" ca="1" si="44"/>
        <v>176.74199999999999</v>
      </c>
      <c r="BV76" s="122" t="e">
        <f t="shared" ca="1" si="44"/>
        <v>#N/A</v>
      </c>
      <c r="BW76" s="122">
        <f t="shared" ca="1" si="44"/>
        <v>176.054</v>
      </c>
      <c r="BX76" s="149" t="str">
        <f t="shared" ca="1" si="45"/>
        <v>H 6</v>
      </c>
      <c r="BY76" s="124" t="str">
        <f t="shared" ca="1" si="51"/>
        <v/>
      </c>
      <c r="BZ76" s="125" t="str">
        <f t="shared" ca="1" si="51"/>
        <v/>
      </c>
      <c r="CA76" s="125" t="str">
        <f t="shared" ca="1" si="51"/>
        <v/>
      </c>
      <c r="CB76" s="125" t="str">
        <f t="shared" ca="1" si="51"/>
        <v/>
      </c>
      <c r="CC76" s="125" t="str">
        <f t="shared" ca="1" si="51"/>
        <v/>
      </c>
      <c r="CD76" s="125" t="str">
        <f t="shared" ca="1" si="51"/>
        <v/>
      </c>
      <c r="CE76" s="125" t="str">
        <f t="shared" ca="1" si="51"/>
        <v/>
      </c>
      <c r="CF76" s="125" t="str">
        <f t="shared" ca="1" si="51"/>
        <v/>
      </c>
      <c r="CG76" s="126" t="str">
        <f t="shared" ca="1" si="51"/>
        <v/>
      </c>
      <c r="CH76" s="127" t="str">
        <f t="shared" ca="1" si="50"/>
        <v/>
      </c>
      <c r="CI76" s="127" t="str">
        <f t="shared" ca="1" si="50"/>
        <v/>
      </c>
      <c r="CJ76" s="127" t="str">
        <f t="shared" ca="1" si="50"/>
        <v/>
      </c>
      <c r="CK76" s="127" t="str">
        <f t="shared" ca="1" si="50"/>
        <v/>
      </c>
      <c r="CL76" s="127" t="str">
        <f t="shared" ca="1" si="50"/>
        <v/>
      </c>
      <c r="CM76" s="127" t="str">
        <f t="shared" ca="1" si="50"/>
        <v/>
      </c>
      <c r="CN76" s="127" t="str">
        <f t="shared" ca="1" si="50"/>
        <v/>
      </c>
      <c r="CO76" s="127" t="str">
        <f t="shared" ca="1" si="50"/>
        <v/>
      </c>
      <c r="CP76" s="127" t="str">
        <f t="shared" ca="1" si="50"/>
        <v/>
      </c>
    </row>
    <row r="77" spans="1:97" x14ac:dyDescent="0.25">
      <c r="A77" s="97">
        <f t="shared" ca="1" si="66"/>
        <v>73</v>
      </c>
      <c r="B77" s="98">
        <f t="shared" ca="1" si="67"/>
        <v>44945.886979166666</v>
      </c>
      <c r="C77" s="99" t="str">
        <f t="shared" ca="1" si="54"/>
        <v>AB-230117-02 CCC-H 3</v>
      </c>
      <c r="D77" s="97">
        <f t="shared" ca="1" si="55"/>
        <v>63</v>
      </c>
      <c r="E77" s="97" t="str">
        <f t="shared" ca="1" si="56"/>
        <v>Q</v>
      </c>
      <c r="F77" s="97" t="str">
        <f t="shared" ca="1" si="57"/>
        <v>QC</v>
      </c>
      <c r="G77" s="100">
        <f t="shared" ca="1" si="41"/>
        <v>366.428</v>
      </c>
      <c r="H77" s="101" t="e">
        <f t="shared" ca="1" si="41"/>
        <v>#N/A</v>
      </c>
      <c r="I77" s="101">
        <f t="shared" ca="1" si="41"/>
        <v>400.863</v>
      </c>
      <c r="J77" s="101">
        <f t="shared" ca="1" si="40"/>
        <v>377.09699999999998</v>
      </c>
      <c r="K77" s="101" t="e">
        <f t="shared" ca="1" si="40"/>
        <v>#N/A</v>
      </c>
      <c r="L77" s="101">
        <f t="shared" ca="1" si="40"/>
        <v>377.58499999999998</v>
      </c>
      <c r="M77" s="101">
        <f t="shared" ca="1" si="40"/>
        <v>383.96800000000002</v>
      </c>
      <c r="N77" s="101" t="e">
        <f t="shared" ca="1" si="40"/>
        <v>#N/A</v>
      </c>
      <c r="O77" s="102">
        <f t="shared" ca="1" si="40"/>
        <v>393.37599999999998</v>
      </c>
      <c r="P77" s="103">
        <f t="shared" ca="1" si="58"/>
        <v>1</v>
      </c>
      <c r="Q77" s="100">
        <f t="shared" ca="1" si="39"/>
        <v>366.428</v>
      </c>
      <c r="R77" s="101" t="e">
        <f t="shared" ca="1" si="39"/>
        <v>#N/A</v>
      </c>
      <c r="S77" s="101">
        <f t="shared" ca="1" si="39"/>
        <v>400.863</v>
      </c>
      <c r="T77" s="101">
        <f t="shared" ca="1" si="39"/>
        <v>377.09699999999998</v>
      </c>
      <c r="U77" s="101" t="e">
        <f t="shared" ca="1" si="39"/>
        <v>#N/A</v>
      </c>
      <c r="V77" s="101">
        <f t="shared" ca="1" si="39"/>
        <v>377.58499999999998</v>
      </c>
      <c r="W77" s="101">
        <f t="shared" ca="1" si="37"/>
        <v>383.96800000000002</v>
      </c>
      <c r="X77" s="101" t="e">
        <f t="shared" ca="1" si="37"/>
        <v>#N/A</v>
      </c>
      <c r="Y77" s="102">
        <f t="shared" ca="1" si="37"/>
        <v>393.37599999999998</v>
      </c>
      <c r="Z77" s="129">
        <f t="shared" ca="1" si="59"/>
        <v>2</v>
      </c>
      <c r="AA77" s="105" t="str">
        <f t="shared" ca="1" si="52"/>
        <v>02</v>
      </c>
      <c r="AB77" s="105" t="str">
        <f t="shared" ca="1" si="60"/>
        <v>NA</v>
      </c>
      <c r="AC77" s="97" t="str">
        <f t="shared" ca="1" si="61"/>
        <v>CCC</v>
      </c>
      <c r="AD77" s="106" t="str">
        <f t="shared" ca="1" si="53"/>
        <v/>
      </c>
      <c r="AE77" s="106"/>
      <c r="AF77" s="130" t="s">
        <v>858</v>
      </c>
      <c r="AG77" s="131" t="s">
        <v>858</v>
      </c>
      <c r="AH77" s="131" t="s">
        <v>858</v>
      </c>
      <c r="AI77" s="131" t="s">
        <v>858</v>
      </c>
      <c r="AJ77" s="131" t="s">
        <v>858</v>
      </c>
      <c r="AK77" s="131" t="s">
        <v>858</v>
      </c>
      <c r="AL77" s="131" t="s">
        <v>858</v>
      </c>
      <c r="AM77" s="131" t="s">
        <v>858</v>
      </c>
      <c r="AN77" s="132" t="s">
        <v>858</v>
      </c>
      <c r="AO77" s="133"/>
      <c r="AS77" s="69"/>
      <c r="AT77" s="69"/>
      <c r="AU77" s="113"/>
      <c r="AV77" s="114">
        <f t="shared" ca="1" si="68"/>
        <v>355150</v>
      </c>
      <c r="AW77" s="115">
        <f t="shared" ca="1" si="68"/>
        <v>681707</v>
      </c>
      <c r="AX77" s="115">
        <f t="shared" ca="1" si="68"/>
        <v>747444</v>
      </c>
      <c r="AY77" s="115">
        <f t="shared" ca="1" si="68"/>
        <v>3462214</v>
      </c>
      <c r="AZ77" s="115">
        <f t="shared" ca="1" si="68"/>
        <v>2126517</v>
      </c>
      <c r="BA77" s="115">
        <f t="shared" ca="1" si="68"/>
        <v>20023795</v>
      </c>
      <c r="BB77" s="115">
        <f t="shared" ca="1" si="68"/>
        <v>22761914</v>
      </c>
      <c r="BC77" s="115">
        <f t="shared" ca="1" si="68"/>
        <v>2428572</v>
      </c>
      <c r="BD77" s="116">
        <f t="shared" ca="1" si="68"/>
        <v>25012779</v>
      </c>
      <c r="BE77" s="145"/>
      <c r="BF77" s="118">
        <f t="shared" ca="1" si="62"/>
        <v>73</v>
      </c>
      <c r="BG77" s="118" t="str">
        <f t="shared" ca="1" si="63"/>
        <v/>
      </c>
      <c r="BH77" s="118" t="str">
        <f t="shared" ca="1" si="64"/>
        <v/>
      </c>
      <c r="BI77" s="118" t="str">
        <f t="shared" ca="1" si="65"/>
        <v/>
      </c>
      <c r="BK77" s="119">
        <f t="shared" ca="1" si="47"/>
        <v>178</v>
      </c>
      <c r="BL77" s="120" t="str">
        <f ca="1">IFERROR(INDEX($C$5:$C$999,MATCH(SMALL($BG$5:$BG$999,ROWS($BL$50:$BL77)),$BG$5:$BG$999,0)),"")</f>
        <v>LRB-12-inj1</v>
      </c>
      <c r="BM77" s="121" t="str">
        <f t="shared" ca="1" si="42"/>
        <v>K</v>
      </c>
      <c r="BN77" s="121">
        <f t="shared" ca="1" si="43"/>
        <v>1</v>
      </c>
      <c r="BO77" s="122">
        <f t="shared" ca="1" si="44"/>
        <v>0</v>
      </c>
      <c r="BP77" s="122" t="e">
        <f t="shared" ca="1" si="44"/>
        <v>#N/A</v>
      </c>
      <c r="BQ77" s="122">
        <f t="shared" ca="1" si="44"/>
        <v>0</v>
      </c>
      <c r="BR77" s="122">
        <f t="shared" ca="1" si="44"/>
        <v>0.79900000000000004</v>
      </c>
      <c r="BS77" s="122" t="e">
        <f t="shared" ca="1" si="44"/>
        <v>#N/A</v>
      </c>
      <c r="BT77" s="122">
        <f t="shared" ca="1" si="44"/>
        <v>0.64800000000000002</v>
      </c>
      <c r="BU77" s="122">
        <f t="shared" ca="1" si="44"/>
        <v>0.30199999999999999</v>
      </c>
      <c r="BV77" s="122" t="e">
        <f t="shared" ca="1" si="44"/>
        <v>#N/A</v>
      </c>
      <c r="BW77" s="122">
        <f t="shared" ca="1" si="44"/>
        <v>24.998000000000001</v>
      </c>
      <c r="BX77" s="149" t="str">
        <f t="shared" ca="1" si="45"/>
        <v>NA</v>
      </c>
      <c r="BY77" s="124" t="str">
        <f t="shared" ca="1" si="51"/>
        <v/>
      </c>
      <c r="BZ77" s="125" t="str">
        <f t="shared" ca="1" si="51"/>
        <v/>
      </c>
      <c r="CA77" s="125" t="str">
        <f t="shared" ca="1" si="51"/>
        <v/>
      </c>
      <c r="CB77" s="125" t="str">
        <f t="shared" ca="1" si="51"/>
        <v/>
      </c>
      <c r="CC77" s="125" t="str">
        <f t="shared" ca="1" si="51"/>
        <v/>
      </c>
      <c r="CD77" s="125" t="str">
        <f t="shared" ca="1" si="51"/>
        <v/>
      </c>
      <c r="CE77" s="125" t="str">
        <f t="shared" ca="1" si="51"/>
        <v/>
      </c>
      <c r="CF77" s="125" t="str">
        <f t="shared" ca="1" si="51"/>
        <v/>
      </c>
      <c r="CG77" s="126" t="str">
        <f t="shared" ca="1" si="51"/>
        <v/>
      </c>
      <c r="CH77" s="127" t="str">
        <f t="shared" ref="CH77:CP92" ca="1" si="69">IFERROR(IF($BM77="D",IF(ISNUMBER(VALUE(MID(LEFT($BL77,FIND("-LD",$BL77)-1),1,LEN($BL77)))),IF(AND($BW$2="ON",BO77&lt;Q$2,INDEX(G$5:G$999,MATCH(VALUE(MID(LEFT($BL77,FIND("-LD",$BL77)-1),1,LEN($BL77))),$C$5:$C$999,0))&lt;Q$2),"",IF(ABS(((BO77-INDEX(G$5:G$999,MATCH(VALUE(MID(LEFT($BL77,FIND("-LD",$BL77)-1),1,LEN($BL77))),$C$5:$C$999,0)))/(AVERAGE(BO77,INDEX(G$5:G$999,MATCH(VALUE(MID(LEFT($BL77,FIND("-LD",$BL77)-1),1,LEN($BL77))),$C$5:$C$999,0))))))&gt;IF(BO77&gt;Q$2,$BO$2,$BV$2),"FAIL","")),IF(AND($BW$2="ON",BO77&lt;Q$2,INDEX(G$5:G$999,MATCH(MID(LEFT($BL77,FIND("-LD",$BL77)-1),1,LEN($BL77)),$C$5:$C$999,0))&lt;Q$2),"",IF(ABS(((BO77-INDEX(G$5:G$999,MATCH(MID(LEFT($BL77,FIND("-LD",$BL77)-1),1,LEN($BL77)),$C$5:$C$999,0)))/(AVERAGE(BO77,INDEX(G$5:G$999,MATCH(MID(LEFT($BL77,FIND("-LD",$BL77)-1),1,LEN($BL77)),$C$5:$C$999,0))))))&gt;IF(BO77&gt;Q$2,$BO$2,$BV$2),"FAIL",""))),IF($BM77="K",IF(BO77&gt;Q$2*$BP$2,"FAIL",""),IF($BM77="M",IF(ABS(1-(BO77/IF($BX77=0,0.001,$BX77)))&gt;IF(BO77&gt;Q$2,$BQ$2,$BV$2),IF(AND($BW$2="ON",BO77&lt;Q$2,$BX77&lt;Q$2),"","FAIL"),""),IF($BM77="Q",IF(ISNUMBER(SEARCH("IBC",$BL77)),IF(ABS(1-(BO77/$BX77))&gt;$BU$2,"FAIL",""),IF(ABS(1-(BO77/$BX77))&gt;$BR$2,"FAIL","")),IF($BM77="S",IF(ISNUMBER(VALUE(MID(LEFT($BL77,FIND("-LFSM",$BL77)-1),1,LEN($BL77)))),IF(ABS(1-((BO77-(INDEX(G$5:G$999,MATCH(VALUE(MID(LEFT($BL77,FIND("-LFSM",$BL77)-1),1,LEN($BL77))),$C$5:$C$999,0))))/$BX77))&gt;IF(BO77&gt;Q$2,$BS$2,$BV$2),"FAIL",""),IF(ABS(1-((BO77-(INDEX(G$5:G$999,MATCH(MID(LEFT($BL77,FIND("-LFSM",$BL77)-1),1,LEN($BL77)),$C$5:$C$999,0))))/$BX77))&gt;IF(BO77&gt;Q$2,$BS$2,$BV$2),"FAIL","")),IF($BM77="Z",IF($BM76="K",IF(ABS(1-(ABS(BO77-BO76)/$BX77))&gt;$BT$2,"FAIL",""),IF($BM75="K",IF(ABS(1-(ABS(BO77-BO75)/$BX77))&gt;$BT$2,"FAIL",""),IF($BM74="K",IF(ABS(1-(ABS(BO77-BO74)/$BX77))&gt;$BT$2,"FAIL",""),IF($BM73="K",IF(ABS(1-(ABS(BO77-BO73)/$BX77))&gt;$BT$2,"FAIL",""),IF($BM78="K",IF(ABS(1-(ABS(BO77-BO78)/$BX77))&gt;$BT$2,"FAIL",""),""))))),"")))))),"")</f>
        <v/>
      </c>
      <c r="CI77" s="127" t="str">
        <f t="shared" ca="1" si="69"/>
        <v/>
      </c>
      <c r="CJ77" s="127" t="str">
        <f t="shared" ca="1" si="69"/>
        <v/>
      </c>
      <c r="CK77" s="127" t="str">
        <f t="shared" ca="1" si="69"/>
        <v/>
      </c>
      <c r="CL77" s="127" t="str">
        <f t="shared" ca="1" si="69"/>
        <v/>
      </c>
      <c r="CM77" s="127" t="str">
        <f t="shared" ca="1" si="69"/>
        <v/>
      </c>
      <c r="CN77" s="127" t="str">
        <f t="shared" ca="1" si="69"/>
        <v/>
      </c>
      <c r="CO77" s="127" t="str">
        <f t="shared" ca="1" si="69"/>
        <v/>
      </c>
      <c r="CP77" s="127" t="str">
        <f t="shared" ca="1" si="69"/>
        <v>FAIL</v>
      </c>
      <c r="CS77" s="128" t="s">
        <v>887</v>
      </c>
    </row>
    <row r="78" spans="1:97" x14ac:dyDescent="0.25">
      <c r="A78" s="97">
        <f t="shared" ca="1" si="66"/>
        <v>74</v>
      </c>
      <c r="B78" s="98">
        <f t="shared" ca="1" si="67"/>
        <v>44945.905810185184</v>
      </c>
      <c r="C78" s="99" t="str">
        <f t="shared" ca="1" si="54"/>
        <v>AB-230117-02 LFSM-H 2</v>
      </c>
      <c r="D78" s="97">
        <f t="shared" ca="1" si="55"/>
        <v>64</v>
      </c>
      <c r="E78" s="97" t="str">
        <f t="shared" ca="1" si="56"/>
        <v>S</v>
      </c>
      <c r="F78" s="97" t="str">
        <f t="shared" ca="1" si="57"/>
        <v>QC</v>
      </c>
      <c r="G78" s="100">
        <f t="shared" ca="1" si="41"/>
        <v>169.43799999999999</v>
      </c>
      <c r="H78" s="101" t="e">
        <f t="shared" ca="1" si="41"/>
        <v>#N/A</v>
      </c>
      <c r="I78" s="101">
        <f t="shared" ca="1" si="41"/>
        <v>198.31899999999999</v>
      </c>
      <c r="J78" s="101">
        <f t="shared" ca="1" si="40"/>
        <v>190.26300000000001</v>
      </c>
      <c r="K78" s="101" t="e">
        <f t="shared" ca="1" si="40"/>
        <v>#N/A</v>
      </c>
      <c r="L78" s="101">
        <f t="shared" ca="1" si="40"/>
        <v>196.626</v>
      </c>
      <c r="M78" s="101">
        <f t="shared" ca="1" si="40"/>
        <v>202.465</v>
      </c>
      <c r="N78" s="101" t="e">
        <f t="shared" ca="1" si="40"/>
        <v>#N/A</v>
      </c>
      <c r="O78" s="102">
        <f t="shared" ca="1" si="40"/>
        <v>206.37</v>
      </c>
      <c r="P78" s="103">
        <f t="shared" ca="1" si="58"/>
        <v>1</v>
      </c>
      <c r="Q78" s="100">
        <f t="shared" ca="1" si="39"/>
        <v>169.43799999999999</v>
      </c>
      <c r="R78" s="101" t="e">
        <f t="shared" ca="1" si="39"/>
        <v>#N/A</v>
      </c>
      <c r="S78" s="101">
        <f t="shared" ca="1" si="39"/>
        <v>198.31899999999999</v>
      </c>
      <c r="T78" s="101">
        <f t="shared" ca="1" si="39"/>
        <v>190.26300000000001</v>
      </c>
      <c r="U78" s="101" t="e">
        <f t="shared" ca="1" si="39"/>
        <v>#N/A</v>
      </c>
      <c r="V78" s="101">
        <f t="shared" ca="1" si="39"/>
        <v>196.626</v>
      </c>
      <c r="W78" s="101">
        <f t="shared" ca="1" si="37"/>
        <v>202.465</v>
      </c>
      <c r="X78" s="101" t="e">
        <f t="shared" ca="1" si="37"/>
        <v>#N/A</v>
      </c>
      <c r="Y78" s="102">
        <f t="shared" ca="1" si="37"/>
        <v>206.37</v>
      </c>
      <c r="Z78" s="129" t="str">
        <f t="shared" ca="1" si="59"/>
        <v>H 2</v>
      </c>
      <c r="AA78" s="105" t="str">
        <f t="shared" ca="1" si="52"/>
        <v>NA</v>
      </c>
      <c r="AB78" s="105" t="str">
        <f t="shared" ca="1" si="60"/>
        <v>H 2</v>
      </c>
      <c r="AC78" s="97" t="str">
        <f t="shared" ca="1" si="61"/>
        <v>Sample Spike</v>
      </c>
      <c r="AD78" s="106" t="str">
        <f t="shared" ca="1" si="53"/>
        <v>No TrueV!</v>
      </c>
      <c r="AE78" s="106"/>
      <c r="AF78" s="130" t="s">
        <v>858</v>
      </c>
      <c r="AG78" s="131" t="s">
        <v>858</v>
      </c>
      <c r="AH78" s="131" t="s">
        <v>858</v>
      </c>
      <c r="AI78" s="131" t="s">
        <v>858</v>
      </c>
      <c r="AJ78" s="131" t="s">
        <v>858</v>
      </c>
      <c r="AK78" s="131" t="s">
        <v>858</v>
      </c>
      <c r="AL78" s="131" t="s">
        <v>704</v>
      </c>
      <c r="AM78" s="131" t="s">
        <v>704</v>
      </c>
      <c r="AN78" s="132" t="s">
        <v>858</v>
      </c>
      <c r="AO78" s="133"/>
      <c r="AS78" s="69"/>
      <c r="AT78" s="69"/>
      <c r="AU78" s="113"/>
      <c r="AV78" s="114">
        <f t="shared" ca="1" si="68"/>
        <v>365992</v>
      </c>
      <c r="AW78" s="115">
        <f t="shared" ca="1" si="68"/>
        <v>703762</v>
      </c>
      <c r="AX78" s="115">
        <f t="shared" ca="1" si="68"/>
        <v>1111637</v>
      </c>
      <c r="AY78" s="115">
        <f t="shared" ca="1" si="68"/>
        <v>6218454</v>
      </c>
      <c r="AZ78" s="115">
        <f t="shared" ca="1" si="68"/>
        <v>2642276</v>
      </c>
      <c r="BA78" s="115">
        <f t="shared" ca="1" si="68"/>
        <v>21889536</v>
      </c>
      <c r="BB78" s="115">
        <f t="shared" ca="1" si="68"/>
        <v>8742054</v>
      </c>
      <c r="BC78" s="115">
        <f t="shared" ca="1" si="68"/>
        <v>871340</v>
      </c>
      <c r="BD78" s="116">
        <f t="shared" ca="1" si="68"/>
        <v>27198676</v>
      </c>
      <c r="BE78" s="145"/>
      <c r="BF78" s="118" t="str">
        <f t="shared" ca="1" si="62"/>
        <v/>
      </c>
      <c r="BG78" s="118" t="str">
        <f t="shared" ca="1" si="63"/>
        <v/>
      </c>
      <c r="BH78" s="118" t="str">
        <f t="shared" ca="1" si="64"/>
        <v/>
      </c>
      <c r="BI78" s="118">
        <f t="shared" ca="1" si="65"/>
        <v>74</v>
      </c>
      <c r="BK78" s="119">
        <f t="shared" ca="1" si="47"/>
        <v>179</v>
      </c>
      <c r="BL78" s="120" t="str">
        <f ca="1">IFERROR(INDEX($C$5:$C$999,MATCH(SMALL($BG$5:$BG$999,ROWS($BL$50:$BL78)),$BG$5:$BG$999,0)),"")</f>
        <v>AB-230117-02 LRB 12</v>
      </c>
      <c r="BM78" s="121" t="str">
        <f t="shared" ca="1" si="42"/>
        <v>K</v>
      </c>
      <c r="BN78" s="121">
        <f t="shared" ca="1" si="43"/>
        <v>1</v>
      </c>
      <c r="BO78" s="122">
        <f t="shared" ca="1" si="44"/>
        <v>0</v>
      </c>
      <c r="BP78" s="122" t="e">
        <f t="shared" ca="1" si="44"/>
        <v>#N/A</v>
      </c>
      <c r="BQ78" s="122">
        <f t="shared" ca="1" si="44"/>
        <v>0</v>
      </c>
      <c r="BR78" s="122">
        <f t="shared" ref="BR78:BW90" ca="1" si="70">IF(LEN($BL78)=0,"",INDEX(J$5:J$999,MATCH($BL78,$C$5:$C$999,0)))</f>
        <v>0.75800000000000001</v>
      </c>
      <c r="BS78" s="122" t="e">
        <f t="shared" ca="1" si="70"/>
        <v>#N/A</v>
      </c>
      <c r="BT78" s="122">
        <f t="shared" ca="1" si="70"/>
        <v>0.53400000000000003</v>
      </c>
      <c r="BU78" s="122">
        <f t="shared" ca="1" si="70"/>
        <v>0.27800000000000002</v>
      </c>
      <c r="BV78" s="122" t="e">
        <f t="shared" ca="1" si="70"/>
        <v>#N/A</v>
      </c>
      <c r="BW78" s="122">
        <f t="shared" ca="1" si="70"/>
        <v>1.0029999999999999</v>
      </c>
      <c r="BX78" s="149" t="str">
        <f t="shared" ca="1" si="45"/>
        <v>NA</v>
      </c>
      <c r="BY78" s="124" t="str">
        <f t="shared" ca="1" si="51"/>
        <v/>
      </c>
      <c r="BZ78" s="125" t="str">
        <f t="shared" ca="1" si="51"/>
        <v/>
      </c>
      <c r="CA78" s="125" t="str">
        <f t="shared" ca="1" si="51"/>
        <v/>
      </c>
      <c r="CB78" s="125" t="str">
        <f t="shared" ca="1" si="51"/>
        <v/>
      </c>
      <c r="CC78" s="125" t="str">
        <f t="shared" ca="1" si="51"/>
        <v/>
      </c>
      <c r="CD78" s="125" t="str">
        <f t="shared" ca="1" si="51"/>
        <v/>
      </c>
      <c r="CE78" s="125" t="str">
        <f t="shared" ca="1" si="51"/>
        <v/>
      </c>
      <c r="CF78" s="125" t="str">
        <f t="shared" ca="1" si="51"/>
        <v/>
      </c>
      <c r="CG78" s="126" t="str">
        <f t="shared" ca="1" si="51"/>
        <v/>
      </c>
      <c r="CH78" s="127" t="str">
        <f t="shared" ca="1" si="69"/>
        <v/>
      </c>
      <c r="CI78" s="127" t="str">
        <f t="shared" ca="1" si="69"/>
        <v/>
      </c>
      <c r="CJ78" s="127" t="str">
        <f t="shared" ca="1" si="69"/>
        <v/>
      </c>
      <c r="CK78" s="127" t="str">
        <f t="shared" ca="1" si="69"/>
        <v/>
      </c>
      <c r="CL78" s="127" t="str">
        <f t="shared" ca="1" si="69"/>
        <v/>
      </c>
      <c r="CM78" s="127" t="str">
        <f t="shared" ca="1" si="69"/>
        <v/>
      </c>
      <c r="CN78" s="127" t="str">
        <f t="shared" ca="1" si="69"/>
        <v/>
      </c>
      <c r="CO78" s="127" t="str">
        <f t="shared" ca="1" si="69"/>
        <v/>
      </c>
      <c r="CP78" s="127" t="str">
        <f t="shared" ca="1" si="69"/>
        <v/>
      </c>
    </row>
    <row r="79" spans="1:97" x14ac:dyDescent="0.25">
      <c r="A79" s="97">
        <f t="shared" ca="1" si="66"/>
        <v>75</v>
      </c>
      <c r="B79" s="98">
        <f t="shared" ca="1" si="67"/>
        <v>44945.92459490741</v>
      </c>
      <c r="C79" s="99" t="str">
        <f t="shared" ca="1" si="54"/>
        <v>Rinse5</v>
      </c>
      <c r="D79" s="97">
        <f t="shared" ca="1" si="55"/>
        <v>65</v>
      </c>
      <c r="E79" s="97" t="str">
        <f t="shared" ca="1" si="56"/>
        <v>U</v>
      </c>
      <c r="F79" s="97" t="str">
        <f t="shared" ca="1" si="57"/>
        <v/>
      </c>
      <c r="G79" s="100">
        <f t="shared" ca="1" si="41"/>
        <v>0</v>
      </c>
      <c r="H79" s="101" t="e">
        <f t="shared" ca="1" si="41"/>
        <v>#N/A</v>
      </c>
      <c r="I79" s="101">
        <f t="shared" ca="1" si="41"/>
        <v>0</v>
      </c>
      <c r="J79" s="101">
        <f t="shared" ca="1" si="40"/>
        <v>39.805</v>
      </c>
      <c r="K79" s="101" t="e">
        <f t="shared" ca="1" si="40"/>
        <v>#N/A</v>
      </c>
      <c r="L79" s="101">
        <f t="shared" ca="1" si="40"/>
        <v>160.82499999999999</v>
      </c>
      <c r="M79" s="101">
        <f t="shared" ca="1" si="40"/>
        <v>169.964</v>
      </c>
      <c r="N79" s="101" t="e">
        <f t="shared" ca="1" si="40"/>
        <v>#N/A</v>
      </c>
      <c r="O79" s="102">
        <f t="shared" ca="1" si="40"/>
        <v>175.37</v>
      </c>
      <c r="P79" s="103">
        <f t="shared" ca="1" si="58"/>
        <v>1</v>
      </c>
      <c r="Q79" s="100" t="str">
        <f t="shared" ca="1" si="39"/>
        <v>&lt;MRL</v>
      </c>
      <c r="R79" s="101" t="e">
        <f t="shared" ca="1" si="39"/>
        <v>#N/A</v>
      </c>
      <c r="S79" s="101" t="str">
        <f t="shared" ca="1" si="39"/>
        <v>&lt;MRL</v>
      </c>
      <c r="T79" s="101">
        <f t="shared" ca="1" si="39"/>
        <v>39.805</v>
      </c>
      <c r="U79" s="101" t="e">
        <f t="shared" ca="1" si="39"/>
        <v>#N/A</v>
      </c>
      <c r="V79" s="101">
        <f t="shared" ca="1" si="39"/>
        <v>160.82499999999999</v>
      </c>
      <c r="W79" s="101">
        <f t="shared" ca="1" si="37"/>
        <v>169.964</v>
      </c>
      <c r="X79" s="101" t="e">
        <f t="shared" ca="1" si="37"/>
        <v>#N/A</v>
      </c>
      <c r="Y79" s="102">
        <f t="shared" ca="1" si="37"/>
        <v>175.37</v>
      </c>
      <c r="Z79" s="129" t="str">
        <f t="shared" ca="1" si="59"/>
        <v>NA</v>
      </c>
      <c r="AA79" s="105" t="str">
        <f t="shared" ca="1" si="52"/>
        <v>NA</v>
      </c>
      <c r="AB79" s="105" t="str">
        <f t="shared" ca="1" si="60"/>
        <v>NA</v>
      </c>
      <c r="AC79" s="97" t="str">
        <f t="shared" ca="1" si="61"/>
        <v>Unknown</v>
      </c>
      <c r="AD79" s="106" t="str">
        <f t="shared" ca="1" si="53"/>
        <v/>
      </c>
      <c r="AE79" s="106"/>
      <c r="AF79" s="130" t="s">
        <v>704</v>
      </c>
      <c r="AG79" s="131" t="s">
        <v>707</v>
      </c>
      <c r="AH79" s="131" t="s">
        <v>707</v>
      </c>
      <c r="AI79" s="131" t="s">
        <v>707</v>
      </c>
      <c r="AJ79" s="131" t="s">
        <v>704</v>
      </c>
      <c r="AK79" s="131" t="s">
        <v>704</v>
      </c>
      <c r="AL79" s="131" t="s">
        <v>704</v>
      </c>
      <c r="AM79" s="131" t="s">
        <v>704</v>
      </c>
      <c r="AN79" s="132" t="s">
        <v>704</v>
      </c>
      <c r="AO79" s="133"/>
      <c r="AS79" s="69"/>
      <c r="AT79" s="69"/>
      <c r="AU79" s="113"/>
      <c r="AV79" s="114">
        <f t="shared" ca="1" si="68"/>
        <v>12456</v>
      </c>
      <c r="AW79" s="115">
        <f t="shared" ca="1" si="68"/>
        <v>16713</v>
      </c>
      <c r="AX79" s="115">
        <f t="shared" ca="1" si="68"/>
        <v>23414</v>
      </c>
      <c r="AY79" s="115">
        <f t="shared" ca="1" si="68"/>
        <v>117238</v>
      </c>
      <c r="AZ79" s="115">
        <f t="shared" ca="1" si="68"/>
        <v>145690</v>
      </c>
      <c r="BA79" s="115">
        <f t="shared" ca="1" si="68"/>
        <v>1308521</v>
      </c>
      <c r="BB79" s="115">
        <f t="shared" ca="1" si="68"/>
        <v>1786131</v>
      </c>
      <c r="BC79" s="115">
        <f t="shared" ca="1" si="68"/>
        <v>219481</v>
      </c>
      <c r="BD79" s="116">
        <f t="shared" ca="1" si="68"/>
        <v>2805805</v>
      </c>
      <c r="BE79" s="145"/>
      <c r="BF79" s="118" t="str">
        <f t="shared" ca="1" si="62"/>
        <v/>
      </c>
      <c r="BG79" s="118" t="str">
        <f t="shared" ca="1" si="63"/>
        <v/>
      </c>
      <c r="BH79" s="118" t="str">
        <f t="shared" ca="1" si="64"/>
        <v/>
      </c>
      <c r="BI79" s="118" t="str">
        <f t="shared" ca="1" si="65"/>
        <v/>
      </c>
      <c r="BK79" s="119">
        <f t="shared" ca="1" si="47"/>
        <v>190</v>
      </c>
      <c r="BL79" s="120" t="str">
        <f ca="1">IFERROR(INDEX($C$5:$C$999,MATCH(SMALL($BG$5:$BG$999,ROWS($BL$50:$BL79)),$BG$5:$BG$999,0)),"")</f>
        <v>AB-230117-02 LRB 13</v>
      </c>
      <c r="BM79" s="121" t="str">
        <f t="shared" ca="1" si="42"/>
        <v>K</v>
      </c>
      <c r="BN79" s="121">
        <f t="shared" ca="1" si="43"/>
        <v>1</v>
      </c>
      <c r="BO79" s="122">
        <f t="shared" ref="BO79:BQ90" ca="1" si="71">IF(LEN($BL79)=0,"",INDEX(G$5:G$999,MATCH($BL79,$C$5:$C$999,0)))</f>
        <v>0</v>
      </c>
      <c r="BP79" s="122" t="e">
        <f t="shared" ca="1" si="71"/>
        <v>#N/A</v>
      </c>
      <c r="BQ79" s="122">
        <f t="shared" ca="1" si="71"/>
        <v>0.26300000000000001</v>
      </c>
      <c r="BR79" s="122">
        <f t="shared" ca="1" si="70"/>
        <v>0.748</v>
      </c>
      <c r="BS79" s="122" t="e">
        <f t="shared" ca="1" si="70"/>
        <v>#N/A</v>
      </c>
      <c r="BT79" s="122">
        <f t="shared" ca="1" si="70"/>
        <v>0.62</v>
      </c>
      <c r="BU79" s="122">
        <f t="shared" ca="1" si="70"/>
        <v>0.374</v>
      </c>
      <c r="BV79" s="122" t="e">
        <f t="shared" ca="1" si="70"/>
        <v>#N/A</v>
      </c>
      <c r="BW79" s="122">
        <f t="shared" ca="1" si="70"/>
        <v>69.087000000000003</v>
      </c>
      <c r="BX79" s="149" t="str">
        <f t="shared" ca="1" si="45"/>
        <v>NA</v>
      </c>
      <c r="BY79" s="124" t="str">
        <f t="shared" ca="1" si="51"/>
        <v/>
      </c>
      <c r="BZ79" s="125" t="str">
        <f t="shared" ca="1" si="51"/>
        <v/>
      </c>
      <c r="CA79" s="125" t="str">
        <f t="shared" ca="1" si="51"/>
        <v/>
      </c>
      <c r="CB79" s="125" t="str">
        <f t="shared" ca="1" si="51"/>
        <v/>
      </c>
      <c r="CC79" s="125" t="str">
        <f t="shared" ca="1" si="51"/>
        <v/>
      </c>
      <c r="CD79" s="125" t="str">
        <f t="shared" ca="1" si="51"/>
        <v/>
      </c>
      <c r="CE79" s="125" t="str">
        <f t="shared" ca="1" si="51"/>
        <v/>
      </c>
      <c r="CF79" s="125" t="str">
        <f t="shared" ca="1" si="51"/>
        <v/>
      </c>
      <c r="CG79" s="126" t="str">
        <f t="shared" ca="1" si="51"/>
        <v/>
      </c>
      <c r="CH79" s="127" t="str">
        <f t="shared" ca="1" si="69"/>
        <v/>
      </c>
      <c r="CI79" s="127" t="str">
        <f t="shared" ca="1" si="69"/>
        <v/>
      </c>
      <c r="CJ79" s="127" t="str">
        <f t="shared" ca="1" si="69"/>
        <v/>
      </c>
      <c r="CK79" s="127" t="str">
        <f t="shared" ca="1" si="69"/>
        <v/>
      </c>
      <c r="CL79" s="127" t="str">
        <f t="shared" ca="1" si="69"/>
        <v/>
      </c>
      <c r="CM79" s="127" t="str">
        <f t="shared" ca="1" si="69"/>
        <v/>
      </c>
      <c r="CN79" s="127" t="str">
        <f t="shared" ca="1" si="69"/>
        <v/>
      </c>
      <c r="CO79" s="127" t="str">
        <f t="shared" ca="1" si="69"/>
        <v/>
      </c>
      <c r="CP79" s="127" t="str">
        <f t="shared" ca="1" si="69"/>
        <v>FAIL</v>
      </c>
      <c r="CS79" s="128" t="s">
        <v>887</v>
      </c>
    </row>
    <row r="80" spans="1:97" x14ac:dyDescent="0.25">
      <c r="A80" s="97">
        <f t="shared" ca="1" si="66"/>
        <v>76</v>
      </c>
      <c r="B80" s="98">
        <f t="shared" ca="1" si="67"/>
        <v>44945.943402777775</v>
      </c>
      <c r="C80" s="99" t="str">
        <f t="shared" ca="1" si="54"/>
        <v>WO-23003-41-A-1</v>
      </c>
      <c r="D80" s="97">
        <f t="shared" ca="1" si="55"/>
        <v>66</v>
      </c>
      <c r="E80" s="97" t="str">
        <f t="shared" ca="1" si="56"/>
        <v>U</v>
      </c>
      <c r="F80" s="97" t="str">
        <f t="shared" ca="1" si="57"/>
        <v/>
      </c>
      <c r="G80" s="100">
        <f t="shared" ca="1" si="41"/>
        <v>150.84800000000001</v>
      </c>
      <c r="H80" s="101" t="e">
        <f t="shared" ca="1" si="41"/>
        <v>#N/A</v>
      </c>
      <c r="I80" s="101">
        <f t="shared" ca="1" si="41"/>
        <v>0.58199999999999996</v>
      </c>
      <c r="J80" s="101">
        <f t="shared" ca="1" si="40"/>
        <v>0</v>
      </c>
      <c r="K80" s="101" t="e">
        <f t="shared" ca="1" si="40"/>
        <v>#N/A</v>
      </c>
      <c r="L80" s="101">
        <f t="shared" ca="1" si="40"/>
        <v>0.66500000000000004</v>
      </c>
      <c r="M80" s="101">
        <f t="shared" ca="1" si="40"/>
        <v>0.76400000000000001</v>
      </c>
      <c r="N80" s="101" t="e">
        <f t="shared" ca="1" si="40"/>
        <v>#N/A</v>
      </c>
      <c r="O80" s="102">
        <f t="shared" ca="1" si="40"/>
        <v>0.67700000000000005</v>
      </c>
      <c r="P80" s="103">
        <f t="shared" ca="1" si="58"/>
        <v>1</v>
      </c>
      <c r="Q80" s="100">
        <f t="shared" ca="1" si="39"/>
        <v>150.84800000000001</v>
      </c>
      <c r="R80" s="101" t="e">
        <f t="shared" ca="1" si="39"/>
        <v>#N/A</v>
      </c>
      <c r="S80" s="101" t="str">
        <f t="shared" ca="1" si="39"/>
        <v>&lt;MRL</v>
      </c>
      <c r="T80" s="101" t="str">
        <f t="shared" ca="1" si="39"/>
        <v>&lt;MRL</v>
      </c>
      <c r="U80" s="101" t="e">
        <f t="shared" ca="1" si="39"/>
        <v>#N/A</v>
      </c>
      <c r="V80" s="101" t="str">
        <f t="shared" ca="1" si="39"/>
        <v>&lt;MRL</v>
      </c>
      <c r="W80" s="101" t="str">
        <f t="shared" ca="1" si="37"/>
        <v>&lt;MRL</v>
      </c>
      <c r="X80" s="101" t="e">
        <f t="shared" ca="1" si="37"/>
        <v>#N/A</v>
      </c>
      <c r="Y80" s="102" t="str">
        <f t="shared" ca="1" si="37"/>
        <v>&lt;MRL</v>
      </c>
      <c r="Z80" s="129" t="str">
        <f t="shared" ca="1" si="59"/>
        <v>NA</v>
      </c>
      <c r="AA80" s="105" t="str">
        <f t="shared" ca="1" si="52"/>
        <v>NA</v>
      </c>
      <c r="AB80" s="105" t="str">
        <f t="shared" ca="1" si="60"/>
        <v>NA</v>
      </c>
      <c r="AC80" s="97" t="str">
        <f t="shared" ca="1" si="61"/>
        <v>Unknown</v>
      </c>
      <c r="AD80" s="106" t="str">
        <f t="shared" ca="1" si="53"/>
        <v/>
      </c>
      <c r="AE80" s="106"/>
      <c r="AF80" s="130" t="s">
        <v>704</v>
      </c>
      <c r="AG80" s="131" t="s">
        <v>704</v>
      </c>
      <c r="AH80" s="131" t="s">
        <v>707</v>
      </c>
      <c r="AI80" s="131" t="s">
        <v>707</v>
      </c>
      <c r="AJ80" s="131" t="s">
        <v>858</v>
      </c>
      <c r="AK80" s="131" t="s">
        <v>858</v>
      </c>
      <c r="AL80" s="131" t="s">
        <v>858</v>
      </c>
      <c r="AM80" s="131" t="s">
        <v>409</v>
      </c>
      <c r="AN80" s="132" t="s">
        <v>858</v>
      </c>
      <c r="AO80" s="133" t="s">
        <v>848</v>
      </c>
      <c r="AS80" s="69" t="s">
        <v>879</v>
      </c>
      <c r="AT80" s="69"/>
      <c r="AU80" s="113"/>
      <c r="AV80" s="114">
        <f t="shared" ca="1" si="68"/>
        <v>56781</v>
      </c>
      <c r="AW80" s="115">
        <f t="shared" ca="1" si="68"/>
        <v>227095</v>
      </c>
      <c r="AX80" s="115">
        <f t="shared" ca="1" si="68"/>
        <v>380418</v>
      </c>
      <c r="AY80" s="115">
        <f t="shared" ca="1" si="68"/>
        <v>2619758</v>
      </c>
      <c r="AZ80" s="115">
        <f t="shared" ca="1" si="68"/>
        <v>1921842</v>
      </c>
      <c r="BA80" s="115">
        <f t="shared" ca="1" si="68"/>
        <v>19253007</v>
      </c>
      <c r="BB80" s="115">
        <f t="shared" ca="1" si="68"/>
        <v>27213616</v>
      </c>
      <c r="BC80" s="115">
        <f t="shared" ca="1" si="68"/>
        <v>3646302</v>
      </c>
      <c r="BD80" s="116">
        <f t="shared" ca="1" si="68"/>
        <v>34946438</v>
      </c>
      <c r="BE80" s="145"/>
      <c r="BF80" s="118" t="str">
        <f t="shared" ca="1" si="62"/>
        <v/>
      </c>
      <c r="BG80" s="118" t="str">
        <f t="shared" ca="1" si="63"/>
        <v/>
      </c>
      <c r="BH80" s="118" t="str">
        <f t="shared" ca="1" si="64"/>
        <v/>
      </c>
      <c r="BI80" s="118" t="str">
        <f t="shared" ca="1" si="65"/>
        <v/>
      </c>
      <c r="BK80" s="119">
        <f t="shared" ca="1" si="47"/>
        <v>193</v>
      </c>
      <c r="BL80" s="120" t="str">
        <f ca="1">IFERROR(INDEX($C$5:$C$999,MATCH(SMALL($BG$5:$BG$999,ROWS($BL$50:$BL80)),$BG$5:$BG$999,0)),"")</f>
        <v>AB-230117-02 LFB-H 7</v>
      </c>
      <c r="BM80" s="121" t="str">
        <f t="shared" ca="1" si="42"/>
        <v>Z</v>
      </c>
      <c r="BN80" s="121">
        <f t="shared" ca="1" si="43"/>
        <v>1</v>
      </c>
      <c r="BO80" s="122">
        <f t="shared" ca="1" si="71"/>
        <v>157.15100000000001</v>
      </c>
      <c r="BP80" s="122" t="e">
        <f t="shared" ca="1" si="71"/>
        <v>#N/A</v>
      </c>
      <c r="BQ80" s="122">
        <f t="shared" ca="1" si="71"/>
        <v>181.00899999999999</v>
      </c>
      <c r="BR80" s="122">
        <f t="shared" ca="1" si="70"/>
        <v>182.07900000000001</v>
      </c>
      <c r="BS80" s="122" t="e">
        <f t="shared" ca="1" si="70"/>
        <v>#N/A</v>
      </c>
      <c r="BT80" s="122">
        <f t="shared" ca="1" si="70"/>
        <v>177.55</v>
      </c>
      <c r="BU80" s="122">
        <f t="shared" ca="1" si="70"/>
        <v>177.827</v>
      </c>
      <c r="BV80" s="122" t="e">
        <f t="shared" ca="1" si="70"/>
        <v>#N/A</v>
      </c>
      <c r="BW80" s="122">
        <f t="shared" ca="1" si="70"/>
        <v>303.88299999999998</v>
      </c>
      <c r="BX80" s="149" t="str">
        <f t="shared" ca="1" si="45"/>
        <v>H 7</v>
      </c>
      <c r="BY80" s="124" t="str">
        <f t="shared" ca="1" si="51"/>
        <v/>
      </c>
      <c r="BZ80" s="125" t="str">
        <f t="shared" ca="1" si="51"/>
        <v/>
      </c>
      <c r="CA80" s="125" t="str">
        <f t="shared" ca="1" si="51"/>
        <v/>
      </c>
      <c r="CB80" s="125" t="str">
        <f t="shared" ca="1" si="51"/>
        <v/>
      </c>
      <c r="CC80" s="125" t="str">
        <f t="shared" ca="1" si="51"/>
        <v/>
      </c>
      <c r="CD80" s="125" t="str">
        <f t="shared" ca="1" si="51"/>
        <v/>
      </c>
      <c r="CE80" s="125" t="str">
        <f t="shared" ca="1" si="51"/>
        <v/>
      </c>
      <c r="CF80" s="125" t="str">
        <f t="shared" ca="1" si="51"/>
        <v/>
      </c>
      <c r="CG80" s="126" t="str">
        <f t="shared" ca="1" si="51"/>
        <v/>
      </c>
      <c r="CH80" s="127" t="str">
        <f t="shared" ca="1" si="69"/>
        <v/>
      </c>
      <c r="CI80" s="127" t="str">
        <f t="shared" ca="1" si="69"/>
        <v/>
      </c>
      <c r="CJ80" s="127" t="str">
        <f t="shared" ca="1" si="69"/>
        <v/>
      </c>
      <c r="CK80" s="127" t="str">
        <f t="shared" ca="1" si="69"/>
        <v/>
      </c>
      <c r="CL80" s="127" t="str">
        <f t="shared" ca="1" si="69"/>
        <v/>
      </c>
      <c r="CM80" s="127" t="str">
        <f t="shared" ca="1" si="69"/>
        <v/>
      </c>
      <c r="CN80" s="127" t="str">
        <f t="shared" ca="1" si="69"/>
        <v/>
      </c>
      <c r="CO80" s="127" t="str">
        <f t="shared" ca="1" si="69"/>
        <v/>
      </c>
      <c r="CP80" s="127" t="str">
        <f t="shared" ca="1" si="69"/>
        <v/>
      </c>
    </row>
    <row r="81" spans="1:97" x14ac:dyDescent="0.25">
      <c r="A81" s="97">
        <f t="shared" ca="1" si="66"/>
        <v>77</v>
      </c>
      <c r="B81" s="98">
        <f t="shared" ca="1" si="67"/>
        <v>44945.962210648147</v>
      </c>
      <c r="C81" s="99" t="str">
        <f t="shared" ca="1" si="54"/>
        <v>WO-23003-42-A-1</v>
      </c>
      <c r="D81" s="97">
        <f t="shared" ca="1" si="55"/>
        <v>67</v>
      </c>
      <c r="E81" s="97" t="str">
        <f t="shared" ca="1" si="56"/>
        <v>U</v>
      </c>
      <c r="F81" s="97" t="str">
        <f t="shared" ca="1" si="57"/>
        <v/>
      </c>
      <c r="G81" s="100">
        <f t="shared" ca="1" si="41"/>
        <v>136.63399999999999</v>
      </c>
      <c r="H81" s="101" t="e">
        <f t="shared" ca="1" si="41"/>
        <v>#N/A</v>
      </c>
      <c r="I81" s="101">
        <f t="shared" ca="1" si="41"/>
        <v>0</v>
      </c>
      <c r="J81" s="101">
        <f t="shared" ca="1" si="40"/>
        <v>0</v>
      </c>
      <c r="K81" s="101" t="e">
        <f t="shared" ca="1" si="40"/>
        <v>#N/A</v>
      </c>
      <c r="L81" s="101">
        <f t="shared" ca="1" si="40"/>
        <v>0.45400000000000001</v>
      </c>
      <c r="M81" s="101">
        <f t="shared" ca="1" si="40"/>
        <v>0.46600000000000003</v>
      </c>
      <c r="N81" s="101" t="e">
        <f t="shared" ca="1" si="40"/>
        <v>#N/A</v>
      </c>
      <c r="O81" s="102">
        <f t="shared" ca="1" si="40"/>
        <v>0.442</v>
      </c>
      <c r="P81" s="103">
        <f t="shared" ca="1" si="58"/>
        <v>1</v>
      </c>
      <c r="Q81" s="100">
        <f t="shared" ca="1" si="39"/>
        <v>136.63399999999999</v>
      </c>
      <c r="R81" s="101" t="e">
        <f t="shared" ca="1" si="39"/>
        <v>#N/A</v>
      </c>
      <c r="S81" s="101" t="str">
        <f t="shared" ca="1" si="39"/>
        <v>&lt;MRL</v>
      </c>
      <c r="T81" s="101" t="str">
        <f t="shared" ca="1" si="39"/>
        <v>&lt;MRL</v>
      </c>
      <c r="U81" s="101" t="e">
        <f t="shared" ca="1" si="39"/>
        <v>#N/A</v>
      </c>
      <c r="V81" s="101" t="str">
        <f t="shared" ca="1" si="39"/>
        <v>&lt;MRL</v>
      </c>
      <c r="W81" s="101" t="str">
        <f t="shared" ca="1" si="37"/>
        <v>&lt;MRL</v>
      </c>
      <c r="X81" s="101" t="e">
        <f t="shared" ca="1" si="37"/>
        <v>#N/A</v>
      </c>
      <c r="Y81" s="102" t="str">
        <f t="shared" ca="1" si="37"/>
        <v>&lt;MRL</v>
      </c>
      <c r="Z81" s="129" t="str">
        <f t="shared" ca="1" si="59"/>
        <v>NA</v>
      </c>
      <c r="AA81" s="105" t="str">
        <f t="shared" ca="1" si="52"/>
        <v>NA</v>
      </c>
      <c r="AB81" s="105" t="str">
        <f t="shared" ca="1" si="60"/>
        <v>NA</v>
      </c>
      <c r="AC81" s="97" t="str">
        <f t="shared" ca="1" si="61"/>
        <v>Unknown</v>
      </c>
      <c r="AD81" s="106" t="str">
        <f t="shared" ca="1" si="53"/>
        <v/>
      </c>
      <c r="AE81" s="106"/>
      <c r="AF81" s="130" t="s">
        <v>704</v>
      </c>
      <c r="AG81" s="131" t="s">
        <v>704</v>
      </c>
      <c r="AH81" s="131" t="s">
        <v>707</v>
      </c>
      <c r="AI81" s="131" t="s">
        <v>707</v>
      </c>
      <c r="AJ81" s="131" t="s">
        <v>858</v>
      </c>
      <c r="AK81" s="131" t="s">
        <v>858</v>
      </c>
      <c r="AL81" s="131" t="s">
        <v>858</v>
      </c>
      <c r="AM81" s="131" t="s">
        <v>858</v>
      </c>
      <c r="AN81" s="132" t="s">
        <v>858</v>
      </c>
      <c r="AO81" s="133"/>
      <c r="AS81" s="69"/>
      <c r="AT81" s="69"/>
      <c r="AU81" s="113"/>
      <c r="AV81" s="114">
        <f t="shared" ca="1" si="68"/>
        <v>44191</v>
      </c>
      <c r="AW81" s="115">
        <f t="shared" ca="1" si="68"/>
        <v>230489</v>
      </c>
      <c r="AX81" s="115">
        <f t="shared" ca="1" si="68"/>
        <v>458326</v>
      </c>
      <c r="AY81" s="115">
        <f t="shared" ca="1" si="68"/>
        <v>2180358</v>
      </c>
      <c r="AZ81" s="115">
        <f t="shared" ca="1" si="68"/>
        <v>1909302</v>
      </c>
      <c r="BA81" s="115">
        <f t="shared" ca="1" si="68"/>
        <v>18875295</v>
      </c>
      <c r="BB81" s="115">
        <f t="shared" ca="1" si="68"/>
        <v>27039117</v>
      </c>
      <c r="BC81" s="115">
        <f t="shared" ca="1" si="68"/>
        <v>3761177</v>
      </c>
      <c r="BD81" s="116">
        <f t="shared" ca="1" si="68"/>
        <v>35680754</v>
      </c>
      <c r="BE81" s="145"/>
      <c r="BF81" s="118" t="str">
        <f t="shared" ca="1" si="62"/>
        <v/>
      </c>
      <c r="BG81" s="118" t="str">
        <f t="shared" ca="1" si="63"/>
        <v/>
      </c>
      <c r="BH81" s="118" t="str">
        <f t="shared" ca="1" si="64"/>
        <v/>
      </c>
      <c r="BI81" s="118" t="str">
        <f t="shared" ca="1" si="65"/>
        <v/>
      </c>
      <c r="BK81" s="119">
        <f t="shared" ca="1" si="47"/>
        <v>201</v>
      </c>
      <c r="BL81" s="120" t="str">
        <f ca="1">IFERROR(INDEX($C$5:$C$999,MATCH(SMALL($BG$5:$BG$999,ROWS($BL$50:$BL81)),$BG$5:$BG$999,0)),"")</f>
        <v>AB-230117-02 LRB 12 20230123102918</v>
      </c>
      <c r="BM81" s="121" t="str">
        <f t="shared" ca="1" si="42"/>
        <v>K</v>
      </c>
      <c r="BN81" s="121">
        <f t="shared" ca="1" si="43"/>
        <v>1</v>
      </c>
      <c r="BO81" s="122">
        <f t="shared" ca="1" si="71"/>
        <v>0</v>
      </c>
      <c r="BP81" s="122" t="e">
        <f t="shared" ca="1" si="71"/>
        <v>#N/A</v>
      </c>
      <c r="BQ81" s="122">
        <f t="shared" ca="1" si="71"/>
        <v>0</v>
      </c>
      <c r="BR81" s="122">
        <f t="shared" ca="1" si="70"/>
        <v>0</v>
      </c>
      <c r="BS81" s="122" t="e">
        <f t="shared" ca="1" si="70"/>
        <v>#N/A</v>
      </c>
      <c r="BT81" s="122">
        <f t="shared" ca="1" si="70"/>
        <v>49.488999999999997</v>
      </c>
      <c r="BU81" s="122">
        <f t="shared" ca="1" si="70"/>
        <v>26.568999999999999</v>
      </c>
      <c r="BV81" s="122" t="e">
        <f t="shared" ca="1" si="70"/>
        <v>#N/A</v>
      </c>
      <c r="BW81" s="122">
        <f t="shared" ca="1" si="70"/>
        <v>943.11400000000003</v>
      </c>
      <c r="BX81" s="149" t="str">
        <f t="shared" ca="1" si="45"/>
        <v>NA</v>
      </c>
      <c r="BY81" s="124" t="str">
        <f t="shared" ca="1" si="51"/>
        <v/>
      </c>
      <c r="BZ81" s="125" t="str">
        <f t="shared" ca="1" si="51"/>
        <v/>
      </c>
      <c r="CA81" s="125" t="str">
        <f t="shared" ca="1" si="51"/>
        <v/>
      </c>
      <c r="CB81" s="125" t="str">
        <f t="shared" ca="1" si="51"/>
        <v/>
      </c>
      <c r="CC81" s="125" t="str">
        <f t="shared" ca="1" si="51"/>
        <v/>
      </c>
      <c r="CD81" s="125" t="str">
        <f t="shared" ca="1" si="51"/>
        <v/>
      </c>
      <c r="CE81" s="125" t="str">
        <f t="shared" ca="1" si="51"/>
        <v/>
      </c>
      <c r="CF81" s="125" t="str">
        <f t="shared" ca="1" si="51"/>
        <v/>
      </c>
      <c r="CG81" s="126" t="str">
        <f t="shared" ca="1" si="51"/>
        <v/>
      </c>
      <c r="CH81" s="127" t="str">
        <f t="shared" ca="1" si="69"/>
        <v/>
      </c>
      <c r="CI81" s="127" t="str">
        <f t="shared" ca="1" si="69"/>
        <v/>
      </c>
      <c r="CJ81" s="127" t="str">
        <f t="shared" ca="1" si="69"/>
        <v/>
      </c>
      <c r="CK81" s="127" t="str">
        <f t="shared" ca="1" si="69"/>
        <v/>
      </c>
      <c r="CL81" s="127" t="str">
        <f t="shared" ca="1" si="69"/>
        <v/>
      </c>
      <c r="CM81" s="127" t="str">
        <f t="shared" ca="1" si="69"/>
        <v>FAIL</v>
      </c>
      <c r="CN81" s="127" t="str">
        <f t="shared" ca="1" si="69"/>
        <v>FAIL</v>
      </c>
      <c r="CO81" s="127" t="str">
        <f t="shared" ca="1" si="69"/>
        <v/>
      </c>
      <c r="CP81" s="127" t="str">
        <f t="shared" ca="1" si="69"/>
        <v>FAIL</v>
      </c>
      <c r="CS81" s="128" t="s">
        <v>889</v>
      </c>
    </row>
    <row r="82" spans="1:97" x14ac:dyDescent="0.25">
      <c r="A82" s="97">
        <f t="shared" ca="1" si="66"/>
        <v>78</v>
      </c>
      <c r="B82" s="98">
        <f t="shared" ca="1" si="67"/>
        <v>44945.980995370373</v>
      </c>
      <c r="C82" s="99" t="str">
        <f t="shared" ca="1" si="54"/>
        <v>WO-23003-43-A-1</v>
      </c>
      <c r="D82" s="97">
        <f t="shared" ca="1" si="55"/>
        <v>75</v>
      </c>
      <c r="E82" s="97" t="str">
        <f t="shared" ca="1" si="56"/>
        <v>U</v>
      </c>
      <c r="F82" s="97" t="str">
        <f t="shared" ca="1" si="57"/>
        <v/>
      </c>
      <c r="G82" s="100">
        <f t="shared" ca="1" si="41"/>
        <v>111.294</v>
      </c>
      <c r="H82" s="101" t="e">
        <f t="shared" ca="1" si="41"/>
        <v>#N/A</v>
      </c>
      <c r="I82" s="101">
        <f t="shared" ca="1" si="41"/>
        <v>0</v>
      </c>
      <c r="J82" s="101">
        <f t="shared" ca="1" si="40"/>
        <v>0</v>
      </c>
      <c r="K82" s="101" t="e">
        <f t="shared" ca="1" si="40"/>
        <v>#N/A</v>
      </c>
      <c r="L82" s="101">
        <f t="shared" ca="1" si="40"/>
        <v>0.35399999999999998</v>
      </c>
      <c r="M82" s="101">
        <f t="shared" ca="1" si="40"/>
        <v>0.41599999999999998</v>
      </c>
      <c r="N82" s="101" t="e">
        <f t="shared" ca="1" si="40"/>
        <v>#N/A</v>
      </c>
      <c r="O82" s="102">
        <f t="shared" ca="1" si="40"/>
        <v>0.4</v>
      </c>
      <c r="P82" s="103">
        <f t="shared" ca="1" si="58"/>
        <v>1</v>
      </c>
      <c r="Q82" s="100">
        <f t="shared" ca="1" si="39"/>
        <v>111.294</v>
      </c>
      <c r="R82" s="101" t="e">
        <f t="shared" ca="1" si="39"/>
        <v>#N/A</v>
      </c>
      <c r="S82" s="101" t="str">
        <f t="shared" ca="1" si="39"/>
        <v>&lt;MRL</v>
      </c>
      <c r="T82" s="101" t="str">
        <f t="shared" ca="1" si="39"/>
        <v>&lt;MRL</v>
      </c>
      <c r="U82" s="101" t="e">
        <f t="shared" ca="1" si="39"/>
        <v>#N/A</v>
      </c>
      <c r="V82" s="101" t="str">
        <f t="shared" ca="1" si="39"/>
        <v>&lt;MRL</v>
      </c>
      <c r="W82" s="101" t="str">
        <f t="shared" ca="1" si="37"/>
        <v>&lt;MRL</v>
      </c>
      <c r="X82" s="101" t="e">
        <f t="shared" ca="1" si="37"/>
        <v>#N/A</v>
      </c>
      <c r="Y82" s="102" t="str">
        <f t="shared" ca="1" si="37"/>
        <v>&lt;MRL</v>
      </c>
      <c r="Z82" s="129" t="str">
        <f t="shared" ca="1" si="59"/>
        <v>NA</v>
      </c>
      <c r="AA82" s="105" t="str">
        <f t="shared" ca="1" si="52"/>
        <v>NA</v>
      </c>
      <c r="AB82" s="105" t="str">
        <f t="shared" ca="1" si="60"/>
        <v>NA</v>
      </c>
      <c r="AC82" s="97" t="str">
        <f t="shared" ca="1" si="61"/>
        <v>Unknown</v>
      </c>
      <c r="AD82" s="106" t="str">
        <f t="shared" ca="1" si="53"/>
        <v/>
      </c>
      <c r="AE82" s="106"/>
      <c r="AF82" s="130" t="s">
        <v>704</v>
      </c>
      <c r="AG82" s="131" t="s">
        <v>704</v>
      </c>
      <c r="AH82" s="131" t="s">
        <v>707</v>
      </c>
      <c r="AI82" s="131" t="s">
        <v>707</v>
      </c>
      <c r="AJ82" s="131" t="s">
        <v>858</v>
      </c>
      <c r="AK82" s="131" t="s">
        <v>858</v>
      </c>
      <c r="AL82" s="131" t="s">
        <v>858</v>
      </c>
      <c r="AM82" s="131" t="s">
        <v>858</v>
      </c>
      <c r="AN82" s="132" t="s">
        <v>858</v>
      </c>
      <c r="AO82" s="133"/>
      <c r="AS82" s="69"/>
      <c r="AT82" s="69"/>
      <c r="AU82" s="113"/>
      <c r="AV82" s="114">
        <f t="shared" ca="1" si="68"/>
        <v>60196</v>
      </c>
      <c r="AW82" s="115">
        <f t="shared" ca="1" si="68"/>
        <v>251081</v>
      </c>
      <c r="AX82" s="115">
        <f t="shared" ca="1" si="68"/>
        <v>380678</v>
      </c>
      <c r="AY82" s="115">
        <f t="shared" ca="1" si="68"/>
        <v>2502751</v>
      </c>
      <c r="AZ82" s="115">
        <f t="shared" ca="1" si="68"/>
        <v>1777769</v>
      </c>
      <c r="BA82" s="115">
        <f t="shared" ca="1" si="68"/>
        <v>17773173</v>
      </c>
      <c r="BB82" s="115">
        <f t="shared" ca="1" si="68"/>
        <v>23914508</v>
      </c>
      <c r="BC82" s="115">
        <f t="shared" ca="1" si="68"/>
        <v>3622146</v>
      </c>
      <c r="BD82" s="116">
        <f t="shared" ca="1" si="68"/>
        <v>31060291</v>
      </c>
      <c r="BE82" s="145"/>
      <c r="BF82" s="118" t="str">
        <f t="shared" ca="1" si="62"/>
        <v/>
      </c>
      <c r="BG82" s="118" t="str">
        <f t="shared" ca="1" si="63"/>
        <v/>
      </c>
      <c r="BH82" s="118" t="str">
        <f t="shared" ca="1" si="64"/>
        <v/>
      </c>
      <c r="BI82" s="118" t="str">
        <f t="shared" ca="1" si="65"/>
        <v/>
      </c>
      <c r="BK82" s="119">
        <f t="shared" ca="1" si="47"/>
        <v>202</v>
      </c>
      <c r="BL82" s="120" t="str">
        <f ca="1">IFERROR(INDEX($C$5:$C$999,MATCH(SMALL($BG$5:$BG$999,ROWS($BL$50:$BL82)),$BG$5:$BG$999,0)),"")</f>
        <v>AB-230117-02 LRB 13 20230123105625</v>
      </c>
      <c r="BM82" s="121" t="str">
        <f t="shared" ca="1" si="42"/>
        <v>K</v>
      </c>
      <c r="BN82" s="121">
        <f t="shared" ca="1" si="43"/>
        <v>1</v>
      </c>
      <c r="BO82" s="122">
        <f t="shared" ca="1" si="71"/>
        <v>0</v>
      </c>
      <c r="BP82" s="122" t="e">
        <f t="shared" ca="1" si="71"/>
        <v>#N/A</v>
      </c>
      <c r="BQ82" s="122">
        <f t="shared" ca="1" si="71"/>
        <v>0.16900000000000001</v>
      </c>
      <c r="BR82" s="122">
        <f t="shared" ca="1" si="70"/>
        <v>0.80500000000000005</v>
      </c>
      <c r="BS82" s="122" t="e">
        <f t="shared" ca="1" si="70"/>
        <v>#N/A</v>
      </c>
      <c r="BT82" s="122">
        <f t="shared" ca="1" si="70"/>
        <v>0.61</v>
      </c>
      <c r="BU82" s="122">
        <f t="shared" ca="1" si="70"/>
        <v>0.28100000000000003</v>
      </c>
      <c r="BV82" s="122" t="e">
        <f t="shared" ca="1" si="70"/>
        <v>#N/A</v>
      </c>
      <c r="BW82" s="122">
        <f t="shared" ca="1" si="70"/>
        <v>3.33</v>
      </c>
      <c r="BX82" s="149" t="str">
        <f t="shared" ca="1" si="45"/>
        <v>NA</v>
      </c>
      <c r="BY82" s="124" t="str">
        <f t="shared" ref="BY82:CG97" ca="1" si="72">IFERROR(IF($BM82="D",IF(ISNUMBER(VALUE(MID(LEFT($BL82,FIND("-LD",$BL82)-1),1,LEN($BL82)))),IF(AND($BW$2="ON",BO82&lt;Q$2,INDEX(G$5:G$999,MATCH(VALUE(MID(LEFT($BL82,FIND("-LD",$BL82)-1),1,LEN($BL82))),$C$5:$C$999,0))&lt;Q$2),"&lt;MRL",ABS((BO82-INDEX(G$5:G$999,MATCH(VALUE(MID(LEFT($BL82,FIND("-LD",$BL82)-1),1,LEN($BL82))),$C$5:$C$999,0)))/(AVERAGE(BO82,INDEX(G$5:G$999,MATCH(VALUE(MID(LEFT($BL82,FIND("-LD",$BL82)-1),1,LEN($BL82))),$C$5:$C$999,0)))))),IF(AND($BW$2="ON",BO82&lt;Q$2,INDEX(G$5:G$999,MATCH(MID(LEFT($BL82,FIND("-LD",$BL82)-1),1,LEN($BL82)),$C$5:$C$999,0))&lt;Q$2),"&lt;MRL",ABS((BO82-INDEX(G$5:G$999,MATCH(MID(LEFT($BL82,FIND("-LD",$BL82)-1),1,LEN($BL82)),$C$5:$C$999,0)))/(AVERAGE(BO82,INDEX(G$5:G$999,MATCH(MID(LEFT($BL82,FIND("-LD",$BL82)-1),1,LEN($BL82)),$C$5:$C$999,0))))))),IF($BM82="K","",IF($BM82="M",IF(AND($BW$2="ON",BO82&lt;Q$2,$BX82&lt;Q$2),"&lt;MRL",BO82/IF($BX82=0,1,$BX82)),IF($BM82="Q",BO82/$BX82,IF($BM82="S",IF(ISNUMBER(VALUE(MID(LEFT($BL82,FIND("-LFSM",$BL82)-1),1,LEN($BL82)))),(BO82-(INDEX(G$5:G$999,MATCH(VALUE(MID(LEFT($BL82,FIND("-LFSM",$BL82)-1),1,LEN($BL82))),$C$5:$C$999,0))))/$BX82,(BO82-(INDEX(G$5:G$999,MATCH(MID(LEFT($BL82,FIND("-LFSM",$BL82)-1),1,LEN($BL82)),$C$5:$C$999,0))))/$BX82),IF($BM82="Z",IF($BM81="K",ABS(BO82-BO81)/$BX82,IF($BM80="K",ABS(BO82-BO80)/$BX82,IF($BM79="K",ABS(BO82-BO79)/$BX82,IF($BM78="K",ABS(BO82-BO78)/$BX82,IF($BM83="K",ABS(BO82-BO83)/$BX82,""))))),"")))))),"")</f>
        <v/>
      </c>
      <c r="BZ82" s="125" t="str">
        <f t="shared" ca="1" si="72"/>
        <v/>
      </c>
      <c r="CA82" s="125" t="str">
        <f t="shared" ca="1" si="72"/>
        <v/>
      </c>
      <c r="CB82" s="125" t="str">
        <f t="shared" ca="1" si="72"/>
        <v/>
      </c>
      <c r="CC82" s="125" t="str">
        <f t="shared" ca="1" si="72"/>
        <v/>
      </c>
      <c r="CD82" s="125" t="str">
        <f t="shared" ca="1" si="72"/>
        <v/>
      </c>
      <c r="CE82" s="125" t="str">
        <f t="shared" ca="1" si="72"/>
        <v/>
      </c>
      <c r="CF82" s="125" t="str">
        <f t="shared" ca="1" si="72"/>
        <v/>
      </c>
      <c r="CG82" s="126" t="str">
        <f t="shared" ca="1" si="72"/>
        <v/>
      </c>
      <c r="CH82" s="127" t="str">
        <f t="shared" ca="1" si="69"/>
        <v/>
      </c>
      <c r="CI82" s="127" t="str">
        <f t="shared" ca="1" si="69"/>
        <v/>
      </c>
      <c r="CJ82" s="127" t="str">
        <f t="shared" ca="1" si="69"/>
        <v/>
      </c>
      <c r="CK82" s="127" t="str">
        <f t="shared" ca="1" si="69"/>
        <v/>
      </c>
      <c r="CL82" s="127" t="str">
        <f t="shared" ca="1" si="69"/>
        <v/>
      </c>
      <c r="CM82" s="127" t="str">
        <f t="shared" ca="1" si="69"/>
        <v/>
      </c>
      <c r="CN82" s="127" t="str">
        <f t="shared" ca="1" si="69"/>
        <v/>
      </c>
      <c r="CO82" s="127" t="str">
        <f t="shared" ca="1" si="69"/>
        <v/>
      </c>
      <c r="CP82" s="127" t="str">
        <f t="shared" ca="1" si="69"/>
        <v>FAIL</v>
      </c>
      <c r="CS82" s="178" t="s">
        <v>889</v>
      </c>
    </row>
    <row r="83" spans="1:97" x14ac:dyDescent="0.25">
      <c r="A83" s="97">
        <f t="shared" ca="1" si="66"/>
        <v>79</v>
      </c>
      <c r="B83" s="98">
        <f t="shared" ca="1" si="67"/>
        <v>44945.999826388892</v>
      </c>
      <c r="C83" s="99" t="str">
        <f t="shared" ca="1" si="54"/>
        <v>WO-23003-44-A-1</v>
      </c>
      <c r="D83" s="97">
        <f t="shared" ca="1" si="55"/>
        <v>76</v>
      </c>
      <c r="E83" s="97" t="str">
        <f t="shared" ca="1" si="56"/>
        <v>U</v>
      </c>
      <c r="F83" s="97" t="str">
        <f t="shared" ca="1" si="57"/>
        <v/>
      </c>
      <c r="G83" s="100">
        <f t="shared" ca="1" si="41"/>
        <v>109.959</v>
      </c>
      <c r="H83" s="101" t="e">
        <f t="shared" ca="1" si="41"/>
        <v>#N/A</v>
      </c>
      <c r="I83" s="101">
        <f t="shared" ca="1" si="41"/>
        <v>1.5369999999999999</v>
      </c>
      <c r="J83" s="101">
        <f t="shared" ca="1" si="40"/>
        <v>0</v>
      </c>
      <c r="K83" s="101" t="e">
        <f t="shared" ca="1" si="40"/>
        <v>#N/A</v>
      </c>
      <c r="L83" s="101">
        <f t="shared" ca="1" si="40"/>
        <v>0.35499999999999998</v>
      </c>
      <c r="M83" s="101">
        <f t="shared" ca="1" si="40"/>
        <v>0.41299999999999998</v>
      </c>
      <c r="N83" s="101" t="e">
        <f t="shared" ca="1" si="40"/>
        <v>#N/A</v>
      </c>
      <c r="O83" s="102">
        <f t="shared" ca="1" si="40"/>
        <v>0.35899999999999999</v>
      </c>
      <c r="P83" s="103">
        <f t="shared" ca="1" si="58"/>
        <v>1</v>
      </c>
      <c r="Q83" s="100">
        <f t="shared" ca="1" si="39"/>
        <v>109.959</v>
      </c>
      <c r="R83" s="101" t="e">
        <f t="shared" ca="1" si="39"/>
        <v>#N/A</v>
      </c>
      <c r="S83" s="101" t="str">
        <f t="shared" ca="1" si="39"/>
        <v>&lt;MRL</v>
      </c>
      <c r="T83" s="101" t="str">
        <f t="shared" ca="1" si="39"/>
        <v>&lt;MRL</v>
      </c>
      <c r="U83" s="101" t="e">
        <f t="shared" ca="1" si="39"/>
        <v>#N/A</v>
      </c>
      <c r="V83" s="101" t="str">
        <f t="shared" ca="1" si="39"/>
        <v>&lt;MRL</v>
      </c>
      <c r="W83" s="101" t="str">
        <f t="shared" ca="1" si="37"/>
        <v>&lt;MRL</v>
      </c>
      <c r="X83" s="101" t="e">
        <f t="shared" ca="1" si="37"/>
        <v>#N/A</v>
      </c>
      <c r="Y83" s="102" t="str">
        <f t="shared" ca="1" si="37"/>
        <v>&lt;MRL</v>
      </c>
      <c r="Z83" s="129" t="str">
        <f t="shared" ca="1" si="59"/>
        <v>NA</v>
      </c>
      <c r="AA83" s="105" t="str">
        <f t="shared" ca="1" si="52"/>
        <v>NA</v>
      </c>
      <c r="AB83" s="105" t="str">
        <f t="shared" ca="1" si="60"/>
        <v>NA</v>
      </c>
      <c r="AC83" s="97" t="str">
        <f t="shared" ca="1" si="61"/>
        <v>Unknown</v>
      </c>
      <c r="AD83" s="106" t="str">
        <f t="shared" ca="1" si="53"/>
        <v/>
      </c>
      <c r="AE83" s="106"/>
      <c r="AF83" s="130" t="s">
        <v>704</v>
      </c>
      <c r="AG83" s="131" t="s">
        <v>704</v>
      </c>
      <c r="AH83" s="131" t="s">
        <v>707</v>
      </c>
      <c r="AI83" s="131" t="s">
        <v>707</v>
      </c>
      <c r="AJ83" s="131" t="s">
        <v>858</v>
      </c>
      <c r="AK83" s="131" t="s">
        <v>858</v>
      </c>
      <c r="AL83" s="131" t="s">
        <v>858</v>
      </c>
      <c r="AM83" s="131" t="s">
        <v>858</v>
      </c>
      <c r="AN83" s="132" t="s">
        <v>858</v>
      </c>
      <c r="AO83" s="133"/>
      <c r="AS83" s="69"/>
      <c r="AT83" s="69"/>
      <c r="AU83" s="113"/>
      <c r="AV83" s="114">
        <f t="shared" ca="1" si="68"/>
        <v>74464</v>
      </c>
      <c r="AW83" s="115">
        <f t="shared" ca="1" si="68"/>
        <v>220833</v>
      </c>
      <c r="AX83" s="115">
        <f t="shared" ca="1" si="68"/>
        <v>369180</v>
      </c>
      <c r="AY83" s="115">
        <f t="shared" ca="1" si="68"/>
        <v>1667776</v>
      </c>
      <c r="AZ83" s="115">
        <f t="shared" ca="1" si="68"/>
        <v>1963128</v>
      </c>
      <c r="BA83" s="115">
        <f t="shared" ca="1" si="68"/>
        <v>19266918</v>
      </c>
      <c r="BB83" s="115">
        <f t="shared" ca="1" si="68"/>
        <v>28279691</v>
      </c>
      <c r="BC83" s="115">
        <f t="shared" ca="1" si="68"/>
        <v>3978394</v>
      </c>
      <c r="BD83" s="116">
        <f t="shared" ca="1" si="68"/>
        <v>34820074</v>
      </c>
      <c r="BE83" s="145"/>
      <c r="BF83" s="118" t="str">
        <f t="shared" ca="1" si="62"/>
        <v/>
      </c>
      <c r="BG83" s="118" t="str">
        <f t="shared" ca="1" si="63"/>
        <v/>
      </c>
      <c r="BH83" s="118" t="str">
        <f t="shared" ca="1" si="64"/>
        <v/>
      </c>
      <c r="BI83" s="118" t="str">
        <f t="shared" ca="1" si="65"/>
        <v/>
      </c>
      <c r="BK83" s="119">
        <f t="shared" ca="1" si="47"/>
        <v>211</v>
      </c>
      <c r="BL83" s="120" t="str">
        <f ca="1">IFERROR(INDEX($C$5:$C$999,MATCH(SMALL($BG$5:$BG$999,ROWS($BL$50:$BL83)),$BG$5:$BG$999,0)),"")</f>
        <v>LRB-14-inj1</v>
      </c>
      <c r="BM83" s="121" t="str">
        <f t="shared" ca="1" si="42"/>
        <v>K</v>
      </c>
      <c r="BN83" s="121">
        <f t="shared" ca="1" si="43"/>
        <v>1</v>
      </c>
      <c r="BO83" s="122">
        <f t="shared" ca="1" si="71"/>
        <v>0</v>
      </c>
      <c r="BP83" s="122" t="e">
        <f t="shared" ca="1" si="71"/>
        <v>#N/A</v>
      </c>
      <c r="BQ83" s="122">
        <f t="shared" ca="1" si="71"/>
        <v>0</v>
      </c>
      <c r="BR83" s="122">
        <f t="shared" ca="1" si="70"/>
        <v>0.79900000000000004</v>
      </c>
      <c r="BS83" s="122" t="e">
        <f t="shared" ca="1" si="70"/>
        <v>#N/A</v>
      </c>
      <c r="BT83" s="122">
        <f t="shared" ca="1" si="70"/>
        <v>0.48599999999999999</v>
      </c>
      <c r="BU83" s="122">
        <f t="shared" ca="1" si="70"/>
        <v>0.247</v>
      </c>
      <c r="BV83" s="122" t="e">
        <f t="shared" ca="1" si="70"/>
        <v>#N/A</v>
      </c>
      <c r="BW83" s="122">
        <f t="shared" ca="1" si="70"/>
        <v>0.68</v>
      </c>
      <c r="BX83" s="149" t="str">
        <f t="shared" ca="1" si="45"/>
        <v>NA</v>
      </c>
      <c r="BY83" s="124" t="str">
        <f t="shared" ca="1" si="72"/>
        <v/>
      </c>
      <c r="BZ83" s="125" t="str">
        <f t="shared" ca="1" si="72"/>
        <v/>
      </c>
      <c r="CA83" s="125" t="str">
        <f t="shared" ca="1" si="72"/>
        <v/>
      </c>
      <c r="CB83" s="125" t="str">
        <f t="shared" ca="1" si="72"/>
        <v/>
      </c>
      <c r="CC83" s="125" t="str">
        <f t="shared" ca="1" si="72"/>
        <v/>
      </c>
      <c r="CD83" s="125" t="str">
        <f t="shared" ca="1" si="72"/>
        <v/>
      </c>
      <c r="CE83" s="125" t="str">
        <f t="shared" ca="1" si="72"/>
        <v/>
      </c>
      <c r="CF83" s="125" t="str">
        <f t="shared" ca="1" si="72"/>
        <v/>
      </c>
      <c r="CG83" s="126" t="str">
        <f t="shared" ca="1" si="72"/>
        <v/>
      </c>
      <c r="CH83" s="127" t="str">
        <f t="shared" ca="1" si="69"/>
        <v/>
      </c>
      <c r="CI83" s="127" t="str">
        <f t="shared" ca="1" si="69"/>
        <v/>
      </c>
      <c r="CJ83" s="127" t="str">
        <f t="shared" ca="1" si="69"/>
        <v/>
      </c>
      <c r="CK83" s="127" t="str">
        <f t="shared" ca="1" si="69"/>
        <v/>
      </c>
      <c r="CL83" s="127" t="str">
        <f t="shared" ca="1" si="69"/>
        <v/>
      </c>
      <c r="CM83" s="127" t="str">
        <f t="shared" ca="1" si="69"/>
        <v/>
      </c>
      <c r="CN83" s="127" t="str">
        <f t="shared" ca="1" si="69"/>
        <v/>
      </c>
      <c r="CO83" s="127" t="str">
        <f t="shared" ca="1" si="69"/>
        <v/>
      </c>
      <c r="CP83" s="127" t="str">
        <f t="shared" ca="1" si="69"/>
        <v/>
      </c>
      <c r="CS83" s="128" t="s">
        <v>887</v>
      </c>
    </row>
    <row r="84" spans="1:97" x14ac:dyDescent="0.25">
      <c r="A84" s="97">
        <f t="shared" ca="1" si="66"/>
        <v>80</v>
      </c>
      <c r="B84" s="98">
        <f t="shared" ca="1" si="67"/>
        <v>44946.018634259257</v>
      </c>
      <c r="C84" s="99" t="str">
        <f t="shared" ca="1" si="54"/>
        <v>WO-23003-45-A-1</v>
      </c>
      <c r="D84" s="97">
        <f t="shared" ca="1" si="55"/>
        <v>77</v>
      </c>
      <c r="E84" s="97" t="str">
        <f t="shared" ca="1" si="56"/>
        <v>U</v>
      </c>
      <c r="F84" s="97" t="str">
        <f t="shared" ca="1" si="57"/>
        <v/>
      </c>
      <c r="G84" s="100">
        <f t="shared" ca="1" si="41"/>
        <v>126.129</v>
      </c>
      <c r="H84" s="101" t="e">
        <f t="shared" ca="1" si="41"/>
        <v>#N/A</v>
      </c>
      <c r="I84" s="101">
        <f t="shared" ca="1" si="41"/>
        <v>0</v>
      </c>
      <c r="J84" s="101">
        <f t="shared" ca="1" si="40"/>
        <v>0</v>
      </c>
      <c r="K84" s="101" t="e">
        <f t="shared" ca="1" si="40"/>
        <v>#N/A</v>
      </c>
      <c r="L84" s="101">
        <f t="shared" ca="1" si="40"/>
        <v>0.40100000000000002</v>
      </c>
      <c r="M84" s="101">
        <f t="shared" ca="1" si="40"/>
        <v>0.36599999999999999</v>
      </c>
      <c r="N84" s="101" t="e">
        <f t="shared" ca="1" si="40"/>
        <v>#N/A</v>
      </c>
      <c r="O84" s="102">
        <f t="shared" ca="1" si="40"/>
        <v>0.36799999999999999</v>
      </c>
      <c r="P84" s="103">
        <f t="shared" ca="1" si="58"/>
        <v>1</v>
      </c>
      <c r="Q84" s="100">
        <f t="shared" ca="1" si="39"/>
        <v>126.129</v>
      </c>
      <c r="R84" s="101" t="e">
        <f t="shared" ca="1" si="39"/>
        <v>#N/A</v>
      </c>
      <c r="S84" s="101" t="str">
        <f t="shared" ca="1" si="39"/>
        <v>&lt;MRL</v>
      </c>
      <c r="T84" s="101" t="str">
        <f t="shared" ca="1" si="39"/>
        <v>&lt;MRL</v>
      </c>
      <c r="U84" s="101" t="e">
        <f t="shared" ca="1" si="39"/>
        <v>#N/A</v>
      </c>
      <c r="V84" s="101" t="str">
        <f t="shared" ca="1" si="39"/>
        <v>&lt;MRL</v>
      </c>
      <c r="W84" s="101" t="str">
        <f t="shared" ca="1" si="37"/>
        <v>&lt;MRL</v>
      </c>
      <c r="X84" s="101" t="e">
        <f t="shared" ca="1" si="37"/>
        <v>#N/A</v>
      </c>
      <c r="Y84" s="102" t="str">
        <f t="shared" ca="1" si="37"/>
        <v>&lt;MRL</v>
      </c>
      <c r="Z84" s="129" t="str">
        <f t="shared" ca="1" si="59"/>
        <v>NA</v>
      </c>
      <c r="AA84" s="105" t="str">
        <f t="shared" ca="1" si="52"/>
        <v>NA</v>
      </c>
      <c r="AB84" s="105" t="str">
        <f t="shared" ca="1" si="60"/>
        <v>NA</v>
      </c>
      <c r="AC84" s="97" t="str">
        <f t="shared" ca="1" si="61"/>
        <v>Unknown</v>
      </c>
      <c r="AD84" s="106" t="str">
        <f t="shared" ca="1" si="53"/>
        <v/>
      </c>
      <c r="AE84" s="106"/>
      <c r="AF84" s="130" t="s">
        <v>704</v>
      </c>
      <c r="AG84" s="131" t="s">
        <v>704</v>
      </c>
      <c r="AH84" s="131" t="s">
        <v>707</v>
      </c>
      <c r="AI84" s="131" t="s">
        <v>707</v>
      </c>
      <c r="AJ84" s="131" t="s">
        <v>858</v>
      </c>
      <c r="AK84" s="131" t="s">
        <v>858</v>
      </c>
      <c r="AL84" s="131" t="s">
        <v>858</v>
      </c>
      <c r="AM84" s="131" t="s">
        <v>858</v>
      </c>
      <c r="AN84" s="132" t="s">
        <v>858</v>
      </c>
      <c r="AO84" s="133"/>
      <c r="AS84" s="69"/>
      <c r="AT84" s="69"/>
      <c r="AU84" s="113"/>
      <c r="AV84" s="114">
        <f t="shared" ca="1" si="68"/>
        <v>83660</v>
      </c>
      <c r="AW84" s="115">
        <f t="shared" ca="1" si="68"/>
        <v>249583</v>
      </c>
      <c r="AX84" s="115">
        <f t="shared" ca="1" si="68"/>
        <v>365309</v>
      </c>
      <c r="AY84" s="115">
        <f t="shared" ca="1" si="68"/>
        <v>1785092</v>
      </c>
      <c r="AZ84" s="115">
        <f t="shared" ca="1" si="68"/>
        <v>1938531</v>
      </c>
      <c r="BA84" s="115">
        <f t="shared" ca="1" si="68"/>
        <v>19560443</v>
      </c>
      <c r="BB84" s="115">
        <f t="shared" ca="1" si="68"/>
        <v>27438800</v>
      </c>
      <c r="BC84" s="115">
        <f t="shared" ca="1" si="68"/>
        <v>3725257</v>
      </c>
      <c r="BD84" s="116">
        <f t="shared" ca="1" si="68"/>
        <v>34854193</v>
      </c>
      <c r="BE84" s="145"/>
      <c r="BF84" s="118" t="str">
        <f t="shared" ca="1" si="62"/>
        <v/>
      </c>
      <c r="BG84" s="118" t="str">
        <f t="shared" ca="1" si="63"/>
        <v/>
      </c>
      <c r="BH84" s="118" t="str">
        <f t="shared" ca="1" si="64"/>
        <v/>
      </c>
      <c r="BI84" s="118" t="str">
        <f t="shared" ca="1" si="65"/>
        <v/>
      </c>
      <c r="BK84" s="119">
        <f t="shared" ca="1" si="47"/>
        <v>212</v>
      </c>
      <c r="BL84" s="120" t="str">
        <f ca="1">IFERROR(INDEX($C$5:$C$999,MATCH(SMALL($BG$5:$BG$999,ROWS($BL$50:$BL84)),$BG$5:$BG$999,0)),"")</f>
        <v>AB-230117-02 LRB 14</v>
      </c>
      <c r="BM84" s="121" t="str">
        <f t="shared" ca="1" si="42"/>
        <v>K</v>
      </c>
      <c r="BN84" s="121">
        <f t="shared" ca="1" si="43"/>
        <v>1</v>
      </c>
      <c r="BO84" s="122">
        <f t="shared" ca="1" si="71"/>
        <v>0</v>
      </c>
      <c r="BP84" s="122" t="e">
        <f t="shared" ca="1" si="71"/>
        <v>#N/A</v>
      </c>
      <c r="BQ84" s="122">
        <f t="shared" ca="1" si="71"/>
        <v>0</v>
      </c>
      <c r="BR84" s="122">
        <f t="shared" ca="1" si="70"/>
        <v>0.84399999999999997</v>
      </c>
      <c r="BS84" s="122" t="e">
        <f t="shared" ca="1" si="70"/>
        <v>#N/A</v>
      </c>
      <c r="BT84" s="122">
        <f t="shared" ca="1" si="70"/>
        <v>0.57699999999999996</v>
      </c>
      <c r="BU84" s="122">
        <f t="shared" ca="1" si="70"/>
        <v>0.27400000000000002</v>
      </c>
      <c r="BV84" s="122" t="e">
        <f t="shared" ca="1" si="70"/>
        <v>#N/A</v>
      </c>
      <c r="BW84" s="122">
        <f t="shared" ca="1" si="70"/>
        <v>0.66400000000000003</v>
      </c>
      <c r="BX84" s="149" t="str">
        <f t="shared" ca="1" si="45"/>
        <v>NA</v>
      </c>
      <c r="BY84" s="124" t="str">
        <f t="shared" ca="1" si="72"/>
        <v/>
      </c>
      <c r="BZ84" s="125" t="str">
        <f t="shared" ca="1" si="72"/>
        <v/>
      </c>
      <c r="CA84" s="125" t="str">
        <f t="shared" ca="1" si="72"/>
        <v/>
      </c>
      <c r="CB84" s="125" t="str">
        <f t="shared" ca="1" si="72"/>
        <v/>
      </c>
      <c r="CC84" s="125" t="str">
        <f t="shared" ca="1" si="72"/>
        <v/>
      </c>
      <c r="CD84" s="125" t="str">
        <f t="shared" ca="1" si="72"/>
        <v/>
      </c>
      <c r="CE84" s="125" t="str">
        <f t="shared" ca="1" si="72"/>
        <v/>
      </c>
      <c r="CF84" s="125" t="str">
        <f t="shared" ca="1" si="72"/>
        <v/>
      </c>
      <c r="CG84" s="126" t="str">
        <f t="shared" ca="1" si="72"/>
        <v/>
      </c>
      <c r="CH84" s="127" t="str">
        <f t="shared" ca="1" si="69"/>
        <v/>
      </c>
      <c r="CI84" s="127" t="str">
        <f t="shared" ca="1" si="69"/>
        <v/>
      </c>
      <c r="CJ84" s="127" t="str">
        <f t="shared" ca="1" si="69"/>
        <v/>
      </c>
      <c r="CK84" s="127" t="str">
        <f t="shared" ca="1" si="69"/>
        <v/>
      </c>
      <c r="CL84" s="127" t="str">
        <f t="shared" ca="1" si="69"/>
        <v/>
      </c>
      <c r="CM84" s="127" t="str">
        <f t="shared" ca="1" si="69"/>
        <v/>
      </c>
      <c r="CN84" s="127" t="str">
        <f t="shared" ca="1" si="69"/>
        <v/>
      </c>
      <c r="CO84" s="127" t="str">
        <f t="shared" ca="1" si="69"/>
        <v/>
      </c>
      <c r="CP84" s="127" t="str">
        <f t="shared" ca="1" si="69"/>
        <v/>
      </c>
    </row>
    <row r="85" spans="1:97" x14ac:dyDescent="0.25">
      <c r="A85" s="97">
        <f t="shared" ca="1" si="66"/>
        <v>81</v>
      </c>
      <c r="B85" s="98">
        <f t="shared" ca="1" si="67"/>
        <v>44946.037442129629</v>
      </c>
      <c r="C85" s="99" t="str">
        <f t="shared" ca="1" si="54"/>
        <v>WO-23003-46-A-1</v>
      </c>
      <c r="D85" s="97">
        <f t="shared" ca="1" si="55"/>
        <v>78</v>
      </c>
      <c r="E85" s="97" t="str">
        <f t="shared" ca="1" si="56"/>
        <v>U</v>
      </c>
      <c r="F85" s="97" t="str">
        <f t="shared" ca="1" si="57"/>
        <v/>
      </c>
      <c r="G85" s="100">
        <f t="shared" ca="1" si="41"/>
        <v>117.077</v>
      </c>
      <c r="H85" s="101" t="e">
        <f t="shared" ca="1" si="41"/>
        <v>#N/A</v>
      </c>
      <c r="I85" s="101">
        <f t="shared" ca="1" si="41"/>
        <v>0</v>
      </c>
      <c r="J85" s="101">
        <f t="shared" ca="1" si="40"/>
        <v>0</v>
      </c>
      <c r="K85" s="101" t="e">
        <f t="shared" ca="1" si="40"/>
        <v>#N/A</v>
      </c>
      <c r="L85" s="101">
        <f t="shared" ca="1" si="40"/>
        <v>0.32800000000000001</v>
      </c>
      <c r="M85" s="101">
        <f t="shared" ca="1" si="40"/>
        <v>0.42699999999999999</v>
      </c>
      <c r="N85" s="101" t="e">
        <f t="shared" ca="1" si="40"/>
        <v>#N/A</v>
      </c>
      <c r="O85" s="102">
        <f t="shared" ca="1" si="40"/>
        <v>0.45</v>
      </c>
      <c r="P85" s="103">
        <f t="shared" ca="1" si="58"/>
        <v>1</v>
      </c>
      <c r="Q85" s="100">
        <f t="shared" ca="1" si="39"/>
        <v>117.077</v>
      </c>
      <c r="R85" s="101" t="e">
        <f t="shared" ca="1" si="39"/>
        <v>#N/A</v>
      </c>
      <c r="S85" s="101" t="str">
        <f t="shared" ca="1" si="39"/>
        <v>&lt;MRL</v>
      </c>
      <c r="T85" s="101" t="str">
        <f t="shared" ca="1" si="39"/>
        <v>&lt;MRL</v>
      </c>
      <c r="U85" s="101" t="e">
        <f t="shared" ca="1" si="39"/>
        <v>#N/A</v>
      </c>
      <c r="V85" s="101" t="str">
        <f t="shared" ca="1" si="39"/>
        <v>&lt;MRL</v>
      </c>
      <c r="W85" s="101" t="str">
        <f t="shared" ca="1" si="37"/>
        <v>&lt;MRL</v>
      </c>
      <c r="X85" s="101" t="e">
        <f t="shared" ca="1" si="37"/>
        <v>#N/A</v>
      </c>
      <c r="Y85" s="102" t="str">
        <f t="shared" ca="1" si="37"/>
        <v>&lt;MRL</v>
      </c>
      <c r="Z85" s="129" t="str">
        <f t="shared" ca="1" si="59"/>
        <v>NA</v>
      </c>
      <c r="AA85" s="105" t="str">
        <f t="shared" ca="1" si="52"/>
        <v>NA</v>
      </c>
      <c r="AB85" s="105" t="str">
        <f t="shared" ca="1" si="60"/>
        <v>NA</v>
      </c>
      <c r="AC85" s="97" t="str">
        <f t="shared" ca="1" si="61"/>
        <v>Unknown</v>
      </c>
      <c r="AD85" s="106" t="str">
        <f t="shared" ca="1" si="53"/>
        <v/>
      </c>
      <c r="AE85" s="106"/>
      <c r="AF85" s="130" t="s">
        <v>704</v>
      </c>
      <c r="AG85" s="131" t="s">
        <v>704</v>
      </c>
      <c r="AH85" s="131" t="s">
        <v>707</v>
      </c>
      <c r="AI85" s="131" t="s">
        <v>707</v>
      </c>
      <c r="AJ85" s="131" t="s">
        <v>707</v>
      </c>
      <c r="AK85" s="131" t="s">
        <v>858</v>
      </c>
      <c r="AL85" s="131" t="s">
        <v>858</v>
      </c>
      <c r="AM85" s="131" t="s">
        <v>858</v>
      </c>
      <c r="AN85" s="132" t="s">
        <v>858</v>
      </c>
      <c r="AO85" s="133"/>
      <c r="AS85" s="69"/>
      <c r="AT85" s="69"/>
      <c r="AU85" s="113"/>
      <c r="AV85" s="114">
        <f t="shared" ca="1" si="68"/>
        <v>43989</v>
      </c>
      <c r="AW85" s="115">
        <f t="shared" ca="1" si="68"/>
        <v>285681</v>
      </c>
      <c r="AX85" s="115">
        <f t="shared" ca="1" si="68"/>
        <v>349917</v>
      </c>
      <c r="AY85" s="115">
        <f t="shared" ca="1" si="68"/>
        <v>2429265</v>
      </c>
      <c r="AZ85" s="115">
        <f t="shared" ca="1" si="68"/>
        <v>1376805</v>
      </c>
      <c r="BA85" s="115">
        <f t="shared" ca="1" si="68"/>
        <v>15617674</v>
      </c>
      <c r="BB85" s="115">
        <f t="shared" ca="1" si="68"/>
        <v>25851385</v>
      </c>
      <c r="BC85" s="115">
        <f t="shared" ca="1" si="68"/>
        <v>3768171</v>
      </c>
      <c r="BD85" s="116">
        <f t="shared" ca="1" si="68"/>
        <v>33672580</v>
      </c>
      <c r="BE85" s="145"/>
      <c r="BF85" s="118" t="str">
        <f t="shared" ca="1" si="62"/>
        <v/>
      </c>
      <c r="BG85" s="118" t="str">
        <f t="shared" ca="1" si="63"/>
        <v/>
      </c>
      <c r="BH85" s="118" t="str">
        <f t="shared" ca="1" si="64"/>
        <v/>
      </c>
      <c r="BI85" s="118" t="str">
        <f t="shared" ca="1" si="65"/>
        <v/>
      </c>
      <c r="BK85" s="119">
        <f t="shared" ca="1" si="47"/>
        <v>224</v>
      </c>
      <c r="BL85" s="120" t="str">
        <f ca="1">IFERROR(INDEX($C$5:$C$999,MATCH(SMALL($BG$5:$BG$999,ROWS($BL$50:$BL85)),$BG$5:$BG$999,0)),"")</f>
        <v>LRB-15-inj1</v>
      </c>
      <c r="BM85" s="121" t="str">
        <f t="shared" ca="1" si="42"/>
        <v>K</v>
      </c>
      <c r="BN85" s="121">
        <f t="shared" ca="1" si="43"/>
        <v>1</v>
      </c>
      <c r="BO85" s="122">
        <f t="shared" ca="1" si="71"/>
        <v>0</v>
      </c>
      <c r="BP85" s="122" t="e">
        <f t="shared" ca="1" si="71"/>
        <v>#N/A</v>
      </c>
      <c r="BQ85" s="122">
        <f t="shared" ca="1" si="71"/>
        <v>0.374</v>
      </c>
      <c r="BR85" s="122">
        <f t="shared" ca="1" si="70"/>
        <v>0.91</v>
      </c>
      <c r="BS85" s="122" t="e">
        <f t="shared" ca="1" si="70"/>
        <v>#N/A</v>
      </c>
      <c r="BT85" s="122">
        <f t="shared" ca="1" si="70"/>
        <v>0.60299999999999998</v>
      </c>
      <c r="BU85" s="122">
        <f t="shared" ca="1" si="70"/>
        <v>0.31</v>
      </c>
      <c r="BV85" s="122" t="e">
        <f t="shared" ca="1" si="70"/>
        <v>#N/A</v>
      </c>
      <c r="BW85" s="122">
        <f t="shared" ca="1" si="70"/>
        <v>1.417</v>
      </c>
      <c r="BX85" s="149" t="str">
        <f t="shared" ca="1" si="45"/>
        <v>NA</v>
      </c>
      <c r="BY85" s="124" t="str">
        <f t="shared" ca="1" si="72"/>
        <v/>
      </c>
      <c r="BZ85" s="125" t="str">
        <f t="shared" ca="1" si="72"/>
        <v/>
      </c>
      <c r="CA85" s="125" t="str">
        <f t="shared" ca="1" si="72"/>
        <v/>
      </c>
      <c r="CB85" s="125" t="str">
        <f t="shared" ca="1" si="72"/>
        <v/>
      </c>
      <c r="CC85" s="125" t="str">
        <f t="shared" ca="1" si="72"/>
        <v/>
      </c>
      <c r="CD85" s="125" t="str">
        <f t="shared" ca="1" si="72"/>
        <v/>
      </c>
      <c r="CE85" s="125" t="str">
        <f t="shared" ca="1" si="72"/>
        <v/>
      </c>
      <c r="CF85" s="125" t="str">
        <f t="shared" ca="1" si="72"/>
        <v/>
      </c>
      <c r="CG85" s="126" t="str">
        <f t="shared" ca="1" si="72"/>
        <v/>
      </c>
      <c r="CH85" s="127" t="str">
        <f t="shared" ca="1" si="69"/>
        <v/>
      </c>
      <c r="CI85" s="127" t="str">
        <f t="shared" ca="1" si="69"/>
        <v/>
      </c>
      <c r="CJ85" s="127" t="str">
        <f t="shared" ca="1" si="69"/>
        <v/>
      </c>
      <c r="CK85" s="127" t="str">
        <f t="shared" ca="1" si="69"/>
        <v/>
      </c>
      <c r="CL85" s="127" t="str">
        <f t="shared" ca="1" si="69"/>
        <v/>
      </c>
      <c r="CM85" s="127" t="str">
        <f t="shared" ca="1" si="69"/>
        <v/>
      </c>
      <c r="CN85" s="127" t="str">
        <f t="shared" ca="1" si="69"/>
        <v/>
      </c>
      <c r="CO85" s="127" t="str">
        <f t="shared" ca="1" si="69"/>
        <v/>
      </c>
      <c r="CP85" s="127" t="str">
        <f t="shared" ca="1" si="69"/>
        <v/>
      </c>
    </row>
    <row r="86" spans="1:97" x14ac:dyDescent="0.25">
      <c r="A86" s="97">
        <f t="shared" ca="1" si="66"/>
        <v>82</v>
      </c>
      <c r="B86" s="98">
        <f t="shared" ca="1" si="67"/>
        <v>44946.056261574071</v>
      </c>
      <c r="C86" s="99" t="str">
        <f t="shared" ca="1" si="54"/>
        <v>WO-23003-47-A-1</v>
      </c>
      <c r="D86" s="97">
        <f t="shared" ca="1" si="55"/>
        <v>79</v>
      </c>
      <c r="E86" s="97" t="str">
        <f t="shared" ca="1" si="56"/>
        <v>U</v>
      </c>
      <c r="F86" s="97" t="str">
        <f t="shared" ca="1" si="57"/>
        <v/>
      </c>
      <c r="G86" s="100">
        <f t="shared" ca="1" si="41"/>
        <v>268.23399999999998</v>
      </c>
      <c r="H86" s="101" t="e">
        <f t="shared" ca="1" si="41"/>
        <v>#N/A</v>
      </c>
      <c r="I86" s="101">
        <f t="shared" ca="1" si="41"/>
        <v>1.131</v>
      </c>
      <c r="J86" s="101">
        <f t="shared" ca="1" si="40"/>
        <v>0</v>
      </c>
      <c r="K86" s="101" t="e">
        <f t="shared" ca="1" si="40"/>
        <v>#N/A</v>
      </c>
      <c r="L86" s="101">
        <f t="shared" ca="1" si="40"/>
        <v>0.42899999999999999</v>
      </c>
      <c r="M86" s="101">
        <f t="shared" ca="1" si="40"/>
        <v>0.35499999999999998</v>
      </c>
      <c r="N86" s="101" t="e">
        <f t="shared" ca="1" si="40"/>
        <v>#N/A</v>
      </c>
      <c r="O86" s="102">
        <f t="shared" ca="1" si="40"/>
        <v>0.318</v>
      </c>
      <c r="P86" s="103">
        <f t="shared" ca="1" si="58"/>
        <v>1</v>
      </c>
      <c r="Q86" s="100">
        <f t="shared" ca="1" si="39"/>
        <v>268.23399999999998</v>
      </c>
      <c r="R86" s="101" t="e">
        <f t="shared" ca="1" si="39"/>
        <v>#N/A</v>
      </c>
      <c r="S86" s="101" t="str">
        <f t="shared" ca="1" si="39"/>
        <v>&lt;MRL</v>
      </c>
      <c r="T86" s="101" t="str">
        <f t="shared" ca="1" si="39"/>
        <v>&lt;MRL</v>
      </c>
      <c r="U86" s="101" t="e">
        <f t="shared" ca="1" si="39"/>
        <v>#N/A</v>
      </c>
      <c r="V86" s="101" t="str">
        <f t="shared" ca="1" si="39"/>
        <v>&lt;MRL</v>
      </c>
      <c r="W86" s="101" t="str">
        <f t="shared" ca="1" si="37"/>
        <v>&lt;MRL</v>
      </c>
      <c r="X86" s="101" t="e">
        <f t="shared" ca="1" si="37"/>
        <v>#N/A</v>
      </c>
      <c r="Y86" s="102" t="str">
        <f t="shared" ca="1" si="37"/>
        <v>&lt;MRL</v>
      </c>
      <c r="Z86" s="129" t="str">
        <f t="shared" ca="1" si="59"/>
        <v>NA</v>
      </c>
      <c r="AA86" s="105" t="str">
        <f t="shared" ca="1" si="52"/>
        <v>NA</v>
      </c>
      <c r="AB86" s="105" t="str">
        <f t="shared" ca="1" si="60"/>
        <v>NA</v>
      </c>
      <c r="AC86" s="97" t="str">
        <f t="shared" ca="1" si="61"/>
        <v>Unknown</v>
      </c>
      <c r="AD86" s="106" t="str">
        <f t="shared" ca="1" si="53"/>
        <v/>
      </c>
      <c r="AE86" s="106"/>
      <c r="AF86" s="130" t="s">
        <v>704</v>
      </c>
      <c r="AG86" s="131" t="s">
        <v>704</v>
      </c>
      <c r="AH86" s="131" t="s">
        <v>707</v>
      </c>
      <c r="AI86" s="131" t="s">
        <v>707</v>
      </c>
      <c r="AJ86" s="131" t="s">
        <v>707</v>
      </c>
      <c r="AK86" s="131" t="s">
        <v>707</v>
      </c>
      <c r="AL86" s="131" t="s">
        <v>858</v>
      </c>
      <c r="AM86" s="131" t="s">
        <v>858</v>
      </c>
      <c r="AN86" s="132" t="s">
        <v>858</v>
      </c>
      <c r="AO86" s="133"/>
      <c r="AS86" s="69"/>
      <c r="AT86" s="69"/>
      <c r="AU86" s="113"/>
      <c r="AV86" s="114">
        <f t="shared" ca="1" si="68"/>
        <v>9210</v>
      </c>
      <c r="AW86" s="115">
        <f t="shared" ca="1" si="68"/>
        <v>145000</v>
      </c>
      <c r="AX86" s="115">
        <f t="shared" ca="1" si="68"/>
        <v>272427</v>
      </c>
      <c r="AY86" s="115">
        <f t="shared" ca="1" si="68"/>
        <v>1573853</v>
      </c>
      <c r="AZ86" s="115">
        <f t="shared" ca="1" si="68"/>
        <v>1394350</v>
      </c>
      <c r="BA86" s="115">
        <f t="shared" ca="1" si="68"/>
        <v>13784367</v>
      </c>
      <c r="BB86" s="115">
        <f t="shared" ca="1" si="68"/>
        <v>21632529</v>
      </c>
      <c r="BC86" s="115">
        <f t="shared" ca="1" si="68"/>
        <v>3462368</v>
      </c>
      <c r="BD86" s="116">
        <f t="shared" ca="1" si="68"/>
        <v>27574645</v>
      </c>
      <c r="BE86" s="145"/>
      <c r="BF86" s="118" t="str">
        <f t="shared" ca="1" si="62"/>
        <v/>
      </c>
      <c r="BG86" s="118" t="str">
        <f t="shared" ca="1" si="63"/>
        <v/>
      </c>
      <c r="BH86" s="118" t="str">
        <f t="shared" ca="1" si="64"/>
        <v/>
      </c>
      <c r="BI86" s="118" t="str">
        <f t="shared" ca="1" si="65"/>
        <v/>
      </c>
      <c r="BK86" s="119">
        <f t="shared" ca="1" si="47"/>
        <v>225</v>
      </c>
      <c r="BL86" s="120" t="str">
        <f ca="1">IFERROR(INDEX($C$5:$C$999,MATCH(SMALL($BG$5:$BG$999,ROWS($BL$50:$BL86)),$BG$5:$BG$999,0)),"")</f>
        <v>AB-230117-02 LRB 15</v>
      </c>
      <c r="BM86" s="121" t="str">
        <f t="shared" ca="1" si="42"/>
        <v>K</v>
      </c>
      <c r="BN86" s="121">
        <f t="shared" ca="1" si="43"/>
        <v>1</v>
      </c>
      <c r="BO86" s="122">
        <f t="shared" ca="1" si="71"/>
        <v>0</v>
      </c>
      <c r="BP86" s="122" t="e">
        <f t="shared" ca="1" si="71"/>
        <v>#N/A</v>
      </c>
      <c r="BQ86" s="122">
        <f t="shared" ca="1" si="71"/>
        <v>0.65800000000000003</v>
      </c>
      <c r="BR86" s="122">
        <f t="shared" ca="1" si="70"/>
        <v>0.9</v>
      </c>
      <c r="BS86" s="122" t="e">
        <f t="shared" ca="1" si="70"/>
        <v>#N/A</v>
      </c>
      <c r="BT86" s="122">
        <f t="shared" ca="1" si="70"/>
        <v>0.52500000000000002</v>
      </c>
      <c r="BU86" s="122">
        <f t="shared" ca="1" si="70"/>
        <v>0.30199999999999999</v>
      </c>
      <c r="BV86" s="122" t="e">
        <f t="shared" ca="1" si="70"/>
        <v>#N/A</v>
      </c>
      <c r="BW86" s="122">
        <f t="shared" ca="1" si="70"/>
        <v>1.286</v>
      </c>
      <c r="BX86" s="149" t="str">
        <f t="shared" ca="1" si="45"/>
        <v>NA</v>
      </c>
      <c r="BY86" s="124" t="str">
        <f t="shared" ca="1" si="72"/>
        <v/>
      </c>
      <c r="BZ86" s="125" t="str">
        <f t="shared" ca="1" si="72"/>
        <v/>
      </c>
      <c r="CA86" s="125" t="str">
        <f t="shared" ca="1" si="72"/>
        <v/>
      </c>
      <c r="CB86" s="125" t="str">
        <f t="shared" ca="1" si="72"/>
        <v/>
      </c>
      <c r="CC86" s="125" t="str">
        <f t="shared" ca="1" si="72"/>
        <v/>
      </c>
      <c r="CD86" s="125" t="str">
        <f t="shared" ca="1" si="72"/>
        <v/>
      </c>
      <c r="CE86" s="125" t="str">
        <f t="shared" ca="1" si="72"/>
        <v/>
      </c>
      <c r="CF86" s="125" t="str">
        <f t="shared" ca="1" si="72"/>
        <v/>
      </c>
      <c r="CG86" s="126" t="str">
        <f t="shared" ca="1" si="72"/>
        <v/>
      </c>
      <c r="CH86" s="127" t="str">
        <f t="shared" ca="1" si="69"/>
        <v/>
      </c>
      <c r="CI86" s="127" t="str">
        <f t="shared" ca="1" si="69"/>
        <v/>
      </c>
      <c r="CJ86" s="127" t="str">
        <f t="shared" ca="1" si="69"/>
        <v/>
      </c>
      <c r="CK86" s="127" t="str">
        <f t="shared" ca="1" si="69"/>
        <v/>
      </c>
      <c r="CL86" s="127" t="str">
        <f t="shared" ca="1" si="69"/>
        <v/>
      </c>
      <c r="CM86" s="127" t="str">
        <f t="shared" ca="1" si="69"/>
        <v/>
      </c>
      <c r="CN86" s="127" t="str">
        <f t="shared" ca="1" si="69"/>
        <v/>
      </c>
      <c r="CO86" s="127" t="str">
        <f t="shared" ca="1" si="69"/>
        <v/>
      </c>
      <c r="CP86" s="127" t="str">
        <f t="shared" ca="1" si="69"/>
        <v/>
      </c>
    </row>
    <row r="87" spans="1:97" x14ac:dyDescent="0.25">
      <c r="A87" s="97">
        <f t="shared" ca="1" si="66"/>
        <v>83</v>
      </c>
      <c r="B87" s="98">
        <f t="shared" ca="1" si="67"/>
        <v>44946.075069444443</v>
      </c>
      <c r="C87" s="99" t="str">
        <f t="shared" ca="1" si="54"/>
        <v>WO-23003-48-A-1</v>
      </c>
      <c r="D87" s="97">
        <f t="shared" ca="1" si="55"/>
        <v>80</v>
      </c>
      <c r="E87" s="97" t="str">
        <f t="shared" ca="1" si="56"/>
        <v>U</v>
      </c>
      <c r="F87" s="97" t="str">
        <f t="shared" ca="1" si="57"/>
        <v/>
      </c>
      <c r="G87" s="100">
        <f t="shared" ca="1" si="41"/>
        <v>253.554</v>
      </c>
      <c r="H87" s="101" t="e">
        <f t="shared" ca="1" si="41"/>
        <v>#N/A</v>
      </c>
      <c r="I87" s="101">
        <f t="shared" ca="1" si="41"/>
        <v>0.42099999999999999</v>
      </c>
      <c r="J87" s="101">
        <f t="shared" ca="1" si="40"/>
        <v>0</v>
      </c>
      <c r="K87" s="101" t="e">
        <f t="shared" ca="1" si="40"/>
        <v>#N/A</v>
      </c>
      <c r="L87" s="101">
        <f t="shared" ca="1" si="40"/>
        <v>0.49099999999999999</v>
      </c>
      <c r="M87" s="101">
        <f t="shared" ca="1" si="40"/>
        <v>0.36299999999999999</v>
      </c>
      <c r="N87" s="101" t="e">
        <f t="shared" ca="1" si="40"/>
        <v>#N/A</v>
      </c>
      <c r="O87" s="102">
        <f t="shared" ca="1" si="40"/>
        <v>0.33400000000000002</v>
      </c>
      <c r="P87" s="103">
        <f t="shared" ca="1" si="58"/>
        <v>1</v>
      </c>
      <c r="Q87" s="100">
        <f t="shared" ca="1" si="39"/>
        <v>253.554</v>
      </c>
      <c r="R87" s="101" t="e">
        <f t="shared" ca="1" si="39"/>
        <v>#N/A</v>
      </c>
      <c r="S87" s="101" t="str">
        <f t="shared" ca="1" si="39"/>
        <v>&lt;MRL</v>
      </c>
      <c r="T87" s="101" t="str">
        <f t="shared" ca="1" si="39"/>
        <v>&lt;MRL</v>
      </c>
      <c r="U87" s="101" t="e">
        <f t="shared" ca="1" si="39"/>
        <v>#N/A</v>
      </c>
      <c r="V87" s="101" t="str">
        <f t="shared" ca="1" si="39"/>
        <v>&lt;MRL</v>
      </c>
      <c r="W87" s="101" t="str">
        <f t="shared" ca="1" si="37"/>
        <v>&lt;MRL</v>
      </c>
      <c r="X87" s="101" t="e">
        <f t="shared" ca="1" si="37"/>
        <v>#N/A</v>
      </c>
      <c r="Y87" s="102" t="str">
        <f t="shared" ca="1" si="37"/>
        <v>&lt;MRL</v>
      </c>
      <c r="Z87" s="129" t="str">
        <f t="shared" ca="1" si="59"/>
        <v>NA</v>
      </c>
      <c r="AA87" s="105" t="str">
        <f t="shared" ca="1" si="52"/>
        <v>NA</v>
      </c>
      <c r="AB87" s="105" t="str">
        <f t="shared" ca="1" si="60"/>
        <v>NA</v>
      </c>
      <c r="AC87" s="97" t="str">
        <f t="shared" ca="1" si="61"/>
        <v>Unknown</v>
      </c>
      <c r="AD87" s="106" t="str">
        <f t="shared" ca="1" si="53"/>
        <v/>
      </c>
      <c r="AE87" s="106"/>
      <c r="AF87" s="130" t="s">
        <v>704</v>
      </c>
      <c r="AG87" s="131" t="s">
        <v>704</v>
      </c>
      <c r="AH87" s="131" t="s">
        <v>707</v>
      </c>
      <c r="AI87" s="131" t="s">
        <v>707</v>
      </c>
      <c r="AJ87" s="131" t="s">
        <v>858</v>
      </c>
      <c r="AK87" s="131" t="s">
        <v>858</v>
      </c>
      <c r="AL87" s="131" t="s">
        <v>858</v>
      </c>
      <c r="AM87" s="131" t="s">
        <v>858</v>
      </c>
      <c r="AN87" s="132" t="s">
        <v>858</v>
      </c>
      <c r="AO87" s="133"/>
      <c r="AS87" s="69"/>
      <c r="AT87" s="69"/>
      <c r="AU87" s="113"/>
      <c r="AV87" s="114">
        <f t="shared" ca="1" si="68"/>
        <v>66177</v>
      </c>
      <c r="AW87" s="115">
        <f t="shared" ca="1" si="68"/>
        <v>211177</v>
      </c>
      <c r="AX87" s="115">
        <f t="shared" ca="1" si="68"/>
        <v>508707</v>
      </c>
      <c r="AY87" s="115">
        <f t="shared" ca="1" si="68"/>
        <v>2722086</v>
      </c>
      <c r="AZ87" s="115">
        <f t="shared" ca="1" si="68"/>
        <v>1847476</v>
      </c>
      <c r="BA87" s="115">
        <f t="shared" ca="1" si="68"/>
        <v>18954867</v>
      </c>
      <c r="BB87" s="115">
        <f t="shared" ca="1" si="68"/>
        <v>27459965</v>
      </c>
      <c r="BC87" s="115">
        <f t="shared" ca="1" si="68"/>
        <v>3623848</v>
      </c>
      <c r="BD87" s="116">
        <f t="shared" ca="1" si="68"/>
        <v>35375815</v>
      </c>
      <c r="BE87" s="145"/>
      <c r="BF87" s="118" t="str">
        <f t="shared" ca="1" si="62"/>
        <v/>
      </c>
      <c r="BG87" s="118" t="str">
        <f t="shared" ca="1" si="63"/>
        <v/>
      </c>
      <c r="BH87" s="118" t="str">
        <f t="shared" ca="1" si="64"/>
        <v/>
      </c>
      <c r="BI87" s="118" t="str">
        <f t="shared" ca="1" si="65"/>
        <v/>
      </c>
      <c r="BK87" s="119">
        <f t="shared" ca="1" si="47"/>
        <v>227</v>
      </c>
      <c r="BL87" s="120" t="str">
        <f ca="1">IFERROR(INDEX($C$5:$C$999,MATCH(SMALL($BG$5:$BG$999,ROWS($BL$50:$BL87)),$BG$5:$BG$999,0)),"")</f>
        <v>AB-230117-02 LFB-H 8</v>
      </c>
      <c r="BM87" s="121" t="str">
        <f t="shared" ca="1" si="42"/>
        <v>Z</v>
      </c>
      <c r="BN87" s="121">
        <f t="shared" ca="1" si="43"/>
        <v>1</v>
      </c>
      <c r="BO87" s="122">
        <f t="shared" ca="1" si="71"/>
        <v>149.916</v>
      </c>
      <c r="BP87" s="122" t="e">
        <f t="shared" ca="1" si="71"/>
        <v>#N/A</v>
      </c>
      <c r="BQ87" s="122">
        <f t="shared" ca="1" si="71"/>
        <v>178.56899999999999</v>
      </c>
      <c r="BR87" s="122">
        <f t="shared" ca="1" si="70"/>
        <v>174.977</v>
      </c>
      <c r="BS87" s="122" t="e">
        <f t="shared" ca="1" si="70"/>
        <v>#N/A</v>
      </c>
      <c r="BT87" s="122">
        <f t="shared" ca="1" si="70"/>
        <v>174.26300000000001</v>
      </c>
      <c r="BU87" s="122">
        <f t="shared" ca="1" si="70"/>
        <v>174.52799999999999</v>
      </c>
      <c r="BV87" s="122" t="e">
        <f t="shared" ca="1" si="70"/>
        <v>#N/A</v>
      </c>
      <c r="BW87" s="122">
        <f t="shared" ca="1" si="70"/>
        <v>172.643</v>
      </c>
      <c r="BX87" s="149" t="str">
        <f t="shared" ca="1" si="45"/>
        <v>H 8</v>
      </c>
      <c r="BY87" s="124" t="str">
        <f t="shared" ca="1" si="72"/>
        <v/>
      </c>
      <c r="BZ87" s="125" t="str">
        <f t="shared" ca="1" si="72"/>
        <v/>
      </c>
      <c r="CA87" s="125" t="str">
        <f t="shared" ca="1" si="72"/>
        <v/>
      </c>
      <c r="CB87" s="125" t="str">
        <f t="shared" ca="1" si="72"/>
        <v/>
      </c>
      <c r="CC87" s="125" t="str">
        <f t="shared" ca="1" si="72"/>
        <v/>
      </c>
      <c r="CD87" s="125" t="str">
        <f t="shared" ca="1" si="72"/>
        <v/>
      </c>
      <c r="CE87" s="125" t="str">
        <f t="shared" ca="1" si="72"/>
        <v/>
      </c>
      <c r="CF87" s="125" t="str">
        <f t="shared" ca="1" si="72"/>
        <v/>
      </c>
      <c r="CG87" s="126" t="str">
        <f t="shared" ca="1" si="72"/>
        <v/>
      </c>
      <c r="CH87" s="127" t="str">
        <f t="shared" ca="1" si="69"/>
        <v/>
      </c>
      <c r="CI87" s="127" t="str">
        <f t="shared" ca="1" si="69"/>
        <v/>
      </c>
      <c r="CJ87" s="127" t="str">
        <f t="shared" ca="1" si="69"/>
        <v/>
      </c>
      <c r="CK87" s="127" t="str">
        <f t="shared" ca="1" si="69"/>
        <v/>
      </c>
      <c r="CL87" s="127" t="str">
        <f t="shared" ca="1" si="69"/>
        <v/>
      </c>
      <c r="CM87" s="127" t="str">
        <f t="shared" ca="1" si="69"/>
        <v/>
      </c>
      <c r="CN87" s="127" t="str">
        <f t="shared" ca="1" si="69"/>
        <v/>
      </c>
      <c r="CO87" s="127" t="str">
        <f t="shared" ca="1" si="69"/>
        <v/>
      </c>
      <c r="CP87" s="127" t="str">
        <f t="shared" ca="1" si="69"/>
        <v/>
      </c>
    </row>
    <row r="88" spans="1:97" x14ac:dyDescent="0.25">
      <c r="A88" s="97">
        <f t="shared" ca="1" si="66"/>
        <v>84</v>
      </c>
      <c r="B88" s="98">
        <f t="shared" ca="1" si="67"/>
        <v>44946.093900462962</v>
      </c>
      <c r="C88" s="99" t="str">
        <f t="shared" ca="1" si="54"/>
        <v>WO-23003-49-A-1</v>
      </c>
      <c r="D88" s="97">
        <f t="shared" ca="1" si="55"/>
        <v>81</v>
      </c>
      <c r="E88" s="97" t="str">
        <f t="shared" ca="1" si="56"/>
        <v>U</v>
      </c>
      <c r="F88" s="97" t="str">
        <f t="shared" ca="1" si="57"/>
        <v/>
      </c>
      <c r="G88" s="100">
        <f t="shared" ca="1" si="41"/>
        <v>250.815</v>
      </c>
      <c r="H88" s="101" t="e">
        <f t="shared" ca="1" si="41"/>
        <v>#N/A</v>
      </c>
      <c r="I88" s="101">
        <f t="shared" ca="1" si="41"/>
        <v>0</v>
      </c>
      <c r="J88" s="101">
        <f t="shared" ca="1" si="40"/>
        <v>0</v>
      </c>
      <c r="K88" s="101" t="e">
        <f t="shared" ca="1" si="40"/>
        <v>#N/A</v>
      </c>
      <c r="L88" s="101">
        <f t="shared" ca="1" si="40"/>
        <v>0.80700000000000005</v>
      </c>
      <c r="M88" s="101">
        <f t="shared" ca="1" si="40"/>
        <v>0.38100000000000001</v>
      </c>
      <c r="N88" s="101" t="e">
        <f t="shared" ca="1" si="40"/>
        <v>#N/A</v>
      </c>
      <c r="O88" s="102">
        <f t="shared" ca="1" si="40"/>
        <v>0.32300000000000001</v>
      </c>
      <c r="P88" s="103">
        <f t="shared" ca="1" si="58"/>
        <v>1</v>
      </c>
      <c r="Q88" s="100">
        <f t="shared" ca="1" si="39"/>
        <v>250.815</v>
      </c>
      <c r="R88" s="101" t="e">
        <f t="shared" ca="1" si="39"/>
        <v>#N/A</v>
      </c>
      <c r="S88" s="101" t="str">
        <f t="shared" ca="1" si="39"/>
        <v>&lt;MRL</v>
      </c>
      <c r="T88" s="101" t="str">
        <f t="shared" ca="1" si="39"/>
        <v>&lt;MRL</v>
      </c>
      <c r="U88" s="101" t="e">
        <f t="shared" ca="1" si="39"/>
        <v>#N/A</v>
      </c>
      <c r="V88" s="101" t="str">
        <f t="shared" ca="1" si="39"/>
        <v>&lt;MRL</v>
      </c>
      <c r="W88" s="101" t="str">
        <f t="shared" ca="1" si="37"/>
        <v>&lt;MRL</v>
      </c>
      <c r="X88" s="101" t="e">
        <f t="shared" ca="1" si="37"/>
        <v>#N/A</v>
      </c>
      <c r="Y88" s="102" t="str">
        <f t="shared" ca="1" si="37"/>
        <v>&lt;MRL</v>
      </c>
      <c r="Z88" s="129" t="str">
        <f t="shared" ca="1" si="59"/>
        <v>NA</v>
      </c>
      <c r="AA88" s="105" t="str">
        <f t="shared" ca="1" si="52"/>
        <v>NA</v>
      </c>
      <c r="AB88" s="105" t="str">
        <f t="shared" ca="1" si="60"/>
        <v>NA</v>
      </c>
      <c r="AC88" s="97" t="str">
        <f t="shared" ca="1" si="61"/>
        <v>Unknown</v>
      </c>
      <c r="AD88" s="106" t="str">
        <f t="shared" ca="1" si="53"/>
        <v/>
      </c>
      <c r="AE88" s="106"/>
      <c r="AF88" s="130" t="s">
        <v>704</v>
      </c>
      <c r="AG88" s="131" t="s">
        <v>704</v>
      </c>
      <c r="AH88" s="131" t="s">
        <v>707</v>
      </c>
      <c r="AI88" s="131" t="s">
        <v>707</v>
      </c>
      <c r="AJ88" s="131" t="s">
        <v>858</v>
      </c>
      <c r="AK88" s="131" t="s">
        <v>858</v>
      </c>
      <c r="AL88" s="131" t="s">
        <v>858</v>
      </c>
      <c r="AM88" s="131" t="s">
        <v>858</v>
      </c>
      <c r="AN88" s="132" t="s">
        <v>858</v>
      </c>
      <c r="AO88" s="133"/>
      <c r="AS88" s="69"/>
      <c r="AT88" s="69"/>
      <c r="AU88" s="113"/>
      <c r="AV88" s="114">
        <f t="shared" ca="1" si="68"/>
        <v>69942</v>
      </c>
      <c r="AW88" s="115">
        <f t="shared" ca="1" si="68"/>
        <v>262748</v>
      </c>
      <c r="AX88" s="115">
        <f t="shared" ca="1" si="68"/>
        <v>508233</v>
      </c>
      <c r="AY88" s="115">
        <f t="shared" ca="1" si="68"/>
        <v>2492440</v>
      </c>
      <c r="AZ88" s="115">
        <f t="shared" ca="1" si="68"/>
        <v>2007731</v>
      </c>
      <c r="BA88" s="115">
        <f t="shared" ca="1" si="68"/>
        <v>19278484</v>
      </c>
      <c r="BB88" s="115">
        <f t="shared" ca="1" si="68"/>
        <v>27906762</v>
      </c>
      <c r="BC88" s="115">
        <f t="shared" ca="1" si="68"/>
        <v>3894264</v>
      </c>
      <c r="BD88" s="116">
        <f t="shared" ca="1" si="68"/>
        <v>35076715</v>
      </c>
      <c r="BE88" s="145"/>
      <c r="BF88" s="118" t="str">
        <f t="shared" ca="1" si="62"/>
        <v/>
      </c>
      <c r="BG88" s="118" t="str">
        <f t="shared" ca="1" si="63"/>
        <v/>
      </c>
      <c r="BH88" s="118" t="str">
        <f t="shared" ca="1" si="64"/>
        <v/>
      </c>
      <c r="BI88" s="118" t="str">
        <f t="shared" ca="1" si="65"/>
        <v/>
      </c>
      <c r="BK88" s="119">
        <f t="shared" ca="1" si="47"/>
        <v>240</v>
      </c>
      <c r="BL88" s="120" t="str">
        <f ca="1">IFERROR(INDEX($C$5:$C$999,MATCH(SMALL($BG$5:$BG$999,ROWS($BL$50:$BL88)),$BG$5:$BG$999,0)),"")</f>
        <v>LRB-16-inj1</v>
      </c>
      <c r="BM88" s="121" t="str">
        <f t="shared" ca="1" si="42"/>
        <v>K</v>
      </c>
      <c r="BN88" s="121">
        <f t="shared" ca="1" si="43"/>
        <v>1</v>
      </c>
      <c r="BO88" s="122">
        <f t="shared" ca="1" si="71"/>
        <v>0</v>
      </c>
      <c r="BP88" s="122" t="e">
        <f t="shared" ca="1" si="71"/>
        <v>#N/A</v>
      </c>
      <c r="BQ88" s="122">
        <f t="shared" ca="1" si="71"/>
        <v>0.81100000000000005</v>
      </c>
      <c r="BR88" s="122">
        <f t="shared" ca="1" si="70"/>
        <v>0.74099999999999999</v>
      </c>
      <c r="BS88" s="122" t="e">
        <f t="shared" ca="1" si="70"/>
        <v>#N/A</v>
      </c>
      <c r="BT88" s="122">
        <f t="shared" ca="1" si="70"/>
        <v>0.51600000000000001</v>
      </c>
      <c r="BU88" s="122">
        <f t="shared" ca="1" si="70"/>
        <v>0.27300000000000002</v>
      </c>
      <c r="BV88" s="122" t="e">
        <f t="shared" ca="1" si="70"/>
        <v>#N/A</v>
      </c>
      <c r="BW88" s="122">
        <f t="shared" ca="1" si="70"/>
        <v>0.375</v>
      </c>
      <c r="BX88" s="149" t="str">
        <f t="shared" ca="1" si="45"/>
        <v>NA</v>
      </c>
      <c r="BY88" s="124" t="str">
        <f t="shared" ca="1" si="72"/>
        <v/>
      </c>
      <c r="BZ88" s="125" t="str">
        <f t="shared" ca="1" si="72"/>
        <v/>
      </c>
      <c r="CA88" s="125" t="str">
        <f t="shared" ca="1" si="72"/>
        <v/>
      </c>
      <c r="CB88" s="125" t="str">
        <f t="shared" ca="1" si="72"/>
        <v/>
      </c>
      <c r="CC88" s="125" t="str">
        <f t="shared" ca="1" si="72"/>
        <v/>
      </c>
      <c r="CD88" s="125" t="str">
        <f t="shared" ca="1" si="72"/>
        <v/>
      </c>
      <c r="CE88" s="125" t="str">
        <f t="shared" ca="1" si="72"/>
        <v/>
      </c>
      <c r="CF88" s="125" t="str">
        <f t="shared" ca="1" si="72"/>
        <v/>
      </c>
      <c r="CG88" s="126" t="str">
        <f t="shared" ca="1" si="72"/>
        <v/>
      </c>
      <c r="CH88" s="127" t="str">
        <f t="shared" ca="1" si="69"/>
        <v/>
      </c>
      <c r="CI88" s="127" t="str">
        <f t="shared" ca="1" si="69"/>
        <v/>
      </c>
      <c r="CJ88" s="127" t="str">
        <f t="shared" ca="1" si="69"/>
        <v/>
      </c>
      <c r="CK88" s="127" t="str">
        <f t="shared" ca="1" si="69"/>
        <v/>
      </c>
      <c r="CL88" s="127" t="str">
        <f t="shared" ca="1" si="69"/>
        <v/>
      </c>
      <c r="CM88" s="127" t="str">
        <f t="shared" ca="1" si="69"/>
        <v/>
      </c>
      <c r="CN88" s="127" t="str">
        <f t="shared" ca="1" si="69"/>
        <v/>
      </c>
      <c r="CO88" s="127" t="str">
        <f t="shared" ca="1" si="69"/>
        <v/>
      </c>
      <c r="CP88" s="127" t="str">
        <f t="shared" ca="1" si="69"/>
        <v/>
      </c>
    </row>
    <row r="89" spans="1:97" x14ac:dyDescent="0.25">
      <c r="A89" s="97">
        <f t="shared" ca="1" si="66"/>
        <v>85</v>
      </c>
      <c r="B89" s="98">
        <f t="shared" ca="1" si="67"/>
        <v>44946.112719907411</v>
      </c>
      <c r="C89" s="99" t="str">
        <f t="shared" ca="1" si="54"/>
        <v>WO-23003-50-A-1</v>
      </c>
      <c r="D89" s="97">
        <f t="shared" ca="1" si="55"/>
        <v>82</v>
      </c>
      <c r="E89" s="97" t="str">
        <f t="shared" ca="1" si="56"/>
        <v>U</v>
      </c>
      <c r="F89" s="97" t="str">
        <f t="shared" ca="1" si="57"/>
        <v/>
      </c>
      <c r="G89" s="100">
        <f t="shared" ca="1" si="41"/>
        <v>214.77500000000001</v>
      </c>
      <c r="H89" s="101" t="e">
        <f t="shared" ca="1" si="41"/>
        <v>#N/A</v>
      </c>
      <c r="I89" s="101">
        <f t="shared" ca="1" si="41"/>
        <v>2.0070000000000001</v>
      </c>
      <c r="J89" s="101">
        <f t="shared" ca="1" si="40"/>
        <v>0</v>
      </c>
      <c r="K89" s="101" t="e">
        <f t="shared" ca="1" si="40"/>
        <v>#N/A</v>
      </c>
      <c r="L89" s="101">
        <f t="shared" ca="1" si="40"/>
        <v>0</v>
      </c>
      <c r="M89" s="101">
        <f t="shared" ca="1" si="40"/>
        <v>0.38800000000000001</v>
      </c>
      <c r="N89" s="101" t="e">
        <f t="shared" ca="1" si="40"/>
        <v>#N/A</v>
      </c>
      <c r="O89" s="102">
        <f t="shared" ca="1" si="40"/>
        <v>0.26400000000000001</v>
      </c>
      <c r="P89" s="103">
        <f t="shared" ca="1" si="58"/>
        <v>1</v>
      </c>
      <c r="Q89" s="100">
        <f t="shared" ca="1" si="39"/>
        <v>214.77500000000001</v>
      </c>
      <c r="R89" s="101" t="e">
        <f t="shared" ca="1" si="39"/>
        <v>#N/A</v>
      </c>
      <c r="S89" s="101" t="str">
        <f t="shared" ca="1" si="39"/>
        <v>&lt;MRL</v>
      </c>
      <c r="T89" s="101" t="str">
        <f t="shared" ca="1" si="39"/>
        <v>&lt;MRL</v>
      </c>
      <c r="U89" s="101" t="e">
        <f t="shared" ca="1" si="39"/>
        <v>#N/A</v>
      </c>
      <c r="V89" s="101" t="str">
        <f t="shared" ca="1" si="39"/>
        <v>&lt;MRL</v>
      </c>
      <c r="W89" s="101" t="str">
        <f t="shared" ca="1" si="37"/>
        <v>&lt;MRL</v>
      </c>
      <c r="X89" s="101" t="e">
        <f t="shared" ca="1" si="37"/>
        <v>#N/A</v>
      </c>
      <c r="Y89" s="102" t="str">
        <f t="shared" ca="1" si="37"/>
        <v>&lt;MRL</v>
      </c>
      <c r="Z89" s="129" t="str">
        <f t="shared" ca="1" si="59"/>
        <v>NA</v>
      </c>
      <c r="AA89" s="105" t="str">
        <f t="shared" ca="1" si="52"/>
        <v>NA</v>
      </c>
      <c r="AB89" s="105" t="str">
        <f t="shared" ca="1" si="60"/>
        <v>NA</v>
      </c>
      <c r="AC89" s="97" t="str">
        <f t="shared" ca="1" si="61"/>
        <v>Unknown</v>
      </c>
      <c r="AD89" s="106" t="str">
        <f t="shared" ca="1" si="53"/>
        <v/>
      </c>
      <c r="AE89" s="106"/>
      <c r="AF89" s="130" t="s">
        <v>704</v>
      </c>
      <c r="AG89" s="131" t="s">
        <v>704</v>
      </c>
      <c r="AH89" s="131" t="s">
        <v>707</v>
      </c>
      <c r="AI89" s="131" t="s">
        <v>707</v>
      </c>
      <c r="AJ89" s="131" t="s">
        <v>707</v>
      </c>
      <c r="AK89" s="131" t="s">
        <v>707</v>
      </c>
      <c r="AL89" s="131" t="s">
        <v>858</v>
      </c>
      <c r="AM89" s="131" t="s">
        <v>858</v>
      </c>
      <c r="AN89" s="132" t="s">
        <v>858</v>
      </c>
      <c r="AO89" s="133"/>
      <c r="AS89" s="69"/>
      <c r="AT89" s="69"/>
      <c r="AU89" s="113"/>
      <c r="AV89" s="114">
        <f t="shared" ca="1" si="68"/>
        <v>10422</v>
      </c>
      <c r="AW89" s="115">
        <f t="shared" ca="1" si="68"/>
        <v>99474</v>
      </c>
      <c r="AX89" s="115">
        <f t="shared" ca="1" si="68"/>
        <v>129790</v>
      </c>
      <c r="AY89" s="115">
        <f t="shared" ca="1" si="68"/>
        <v>1119243</v>
      </c>
      <c r="AZ89" s="115">
        <f t="shared" ca="1" si="68"/>
        <v>976903</v>
      </c>
      <c r="BA89" s="115">
        <f t="shared" ca="1" si="68"/>
        <v>11365017</v>
      </c>
      <c r="BB89" s="115">
        <f t="shared" ca="1" si="68"/>
        <v>21242150</v>
      </c>
      <c r="BC89" s="115">
        <f t="shared" ca="1" si="68"/>
        <v>3133749</v>
      </c>
      <c r="BD89" s="116">
        <f t="shared" ca="1" si="68"/>
        <v>31442073</v>
      </c>
      <c r="BE89" s="145"/>
      <c r="BF89" s="118" t="str">
        <f t="shared" ca="1" si="62"/>
        <v/>
      </c>
      <c r="BG89" s="118" t="str">
        <f t="shared" ca="1" si="63"/>
        <v/>
      </c>
      <c r="BH89" s="118" t="str">
        <f t="shared" ca="1" si="64"/>
        <v/>
      </c>
      <c r="BI89" s="118" t="str">
        <f t="shared" ca="1" si="65"/>
        <v/>
      </c>
      <c r="BK89" s="119">
        <f t="shared" ca="1" si="47"/>
        <v>241</v>
      </c>
      <c r="BL89" s="120" t="str">
        <f ca="1">IFERROR(INDEX($C$5:$C$999,MATCH(SMALL($BG$5:$BG$999,ROWS($BL$50:$BL89)),$BG$5:$BG$999,0)),"")</f>
        <v>AB-230117-02 LRB 16</v>
      </c>
      <c r="BM89" s="121" t="str">
        <f t="shared" ca="1" si="42"/>
        <v>K</v>
      </c>
      <c r="BN89" s="121">
        <f t="shared" ca="1" si="43"/>
        <v>1</v>
      </c>
      <c r="BO89" s="122">
        <f t="shared" ca="1" si="71"/>
        <v>0</v>
      </c>
      <c r="BP89" s="122" t="e">
        <f t="shared" ca="1" si="71"/>
        <v>#N/A</v>
      </c>
      <c r="BQ89" s="122">
        <f t="shared" ca="1" si="71"/>
        <v>0</v>
      </c>
      <c r="BR89" s="122">
        <f t="shared" ca="1" si="70"/>
        <v>0.749</v>
      </c>
      <c r="BS89" s="122" t="e">
        <f t="shared" ca="1" si="70"/>
        <v>#N/A</v>
      </c>
      <c r="BT89" s="122">
        <f t="shared" ca="1" si="70"/>
        <v>0.61699999999999999</v>
      </c>
      <c r="BU89" s="122">
        <f t="shared" ca="1" si="70"/>
        <v>0.26600000000000001</v>
      </c>
      <c r="BV89" s="122" t="e">
        <f t="shared" ca="1" si="70"/>
        <v>#N/A</v>
      </c>
      <c r="BW89" s="122">
        <f t="shared" ca="1" si="70"/>
        <v>0.43099999999999999</v>
      </c>
      <c r="BX89" s="149" t="str">
        <f t="shared" ca="1" si="45"/>
        <v>NA</v>
      </c>
      <c r="BY89" s="124" t="str">
        <f t="shared" ca="1" si="72"/>
        <v/>
      </c>
      <c r="BZ89" s="125" t="str">
        <f t="shared" ca="1" si="72"/>
        <v/>
      </c>
      <c r="CA89" s="125" t="str">
        <f t="shared" ca="1" si="72"/>
        <v/>
      </c>
      <c r="CB89" s="125" t="str">
        <f t="shared" ca="1" si="72"/>
        <v/>
      </c>
      <c r="CC89" s="125" t="str">
        <f t="shared" ca="1" si="72"/>
        <v/>
      </c>
      <c r="CD89" s="125" t="str">
        <f t="shared" ca="1" si="72"/>
        <v/>
      </c>
      <c r="CE89" s="125" t="str">
        <f t="shared" ca="1" si="72"/>
        <v/>
      </c>
      <c r="CF89" s="125" t="str">
        <f t="shared" ca="1" si="72"/>
        <v/>
      </c>
      <c r="CG89" s="126" t="str">
        <f t="shared" ca="1" si="72"/>
        <v/>
      </c>
      <c r="CH89" s="127" t="str">
        <f t="shared" ca="1" si="69"/>
        <v/>
      </c>
      <c r="CI89" s="127" t="str">
        <f t="shared" ca="1" si="69"/>
        <v/>
      </c>
      <c r="CJ89" s="127" t="str">
        <f t="shared" ca="1" si="69"/>
        <v/>
      </c>
      <c r="CK89" s="127" t="str">
        <f t="shared" ca="1" si="69"/>
        <v/>
      </c>
      <c r="CL89" s="127" t="str">
        <f t="shared" ca="1" si="69"/>
        <v/>
      </c>
      <c r="CM89" s="127" t="str">
        <f t="shared" ca="1" si="69"/>
        <v/>
      </c>
      <c r="CN89" s="127" t="str">
        <f t="shared" ca="1" si="69"/>
        <v/>
      </c>
      <c r="CO89" s="127" t="str">
        <f t="shared" ca="1" si="69"/>
        <v/>
      </c>
      <c r="CP89" s="127" t="str">
        <f t="shared" ca="1" si="69"/>
        <v/>
      </c>
    </row>
    <row r="90" spans="1:97" ht="11" thickBot="1" x14ac:dyDescent="0.3">
      <c r="A90" s="97">
        <f t="shared" ca="1" si="66"/>
        <v>86</v>
      </c>
      <c r="B90" s="98">
        <f t="shared" ca="1" si="67"/>
        <v>44946.131527777776</v>
      </c>
      <c r="C90" s="99" t="str">
        <f t="shared" ca="1" si="54"/>
        <v>LRB6-inj1</v>
      </c>
      <c r="D90" s="97">
        <f t="shared" ca="1" si="55"/>
        <v>83</v>
      </c>
      <c r="E90" s="97" t="str">
        <f t="shared" ca="1" si="56"/>
        <v>K</v>
      </c>
      <c r="F90" s="97" t="str">
        <f t="shared" ca="1" si="57"/>
        <v>QC</v>
      </c>
      <c r="G90" s="100">
        <f t="shared" ca="1" si="41"/>
        <v>0</v>
      </c>
      <c r="H90" s="101" t="e">
        <f t="shared" ca="1" si="41"/>
        <v>#N/A</v>
      </c>
      <c r="I90" s="101">
        <f t="shared" ca="1" si="41"/>
        <v>0</v>
      </c>
      <c r="J90" s="101">
        <f t="shared" ca="1" si="40"/>
        <v>0.35199999999999998</v>
      </c>
      <c r="K90" s="101" t="e">
        <f t="shared" ca="1" si="40"/>
        <v>#N/A</v>
      </c>
      <c r="L90" s="101">
        <f t="shared" ca="1" si="40"/>
        <v>0.36199999999999999</v>
      </c>
      <c r="M90" s="101">
        <f t="shared" ca="1" si="40"/>
        <v>0.221</v>
      </c>
      <c r="N90" s="101" t="e">
        <f t="shared" ca="1" si="40"/>
        <v>#N/A</v>
      </c>
      <c r="O90" s="102">
        <f t="shared" ca="1" si="40"/>
        <v>0.34300000000000003</v>
      </c>
      <c r="P90" s="103">
        <f t="shared" ca="1" si="58"/>
        <v>1</v>
      </c>
      <c r="Q90" s="100" t="str">
        <f t="shared" ca="1" si="39"/>
        <v>&lt;MRL</v>
      </c>
      <c r="R90" s="101" t="e">
        <f t="shared" ca="1" si="39"/>
        <v>#N/A</v>
      </c>
      <c r="S90" s="101" t="str">
        <f t="shared" ca="1" si="39"/>
        <v>&lt;MRL</v>
      </c>
      <c r="T90" s="101" t="str">
        <f t="shared" ref="T90:Y142" ca="1" si="73">IF(LEN($C90)=0,"",IF($E90="M",INDEX(J$5:J$999,MATCH($C90,$C$5:$C$999,0))*$P90,IF(INDEX(J$5:J$999,MATCH($C90,$C$5:$C$999,0))&gt;T$2,INDEX(J$5:J$999,MATCH($C90,$C$5:$C$999,0))*$P90,"&lt;MRL")))</f>
        <v>&lt;MRL</v>
      </c>
      <c r="U90" s="101" t="e">
        <f t="shared" ca="1" si="73"/>
        <v>#N/A</v>
      </c>
      <c r="V90" s="101" t="str">
        <f t="shared" ca="1" si="73"/>
        <v>&lt;MRL</v>
      </c>
      <c r="W90" s="101" t="str">
        <f t="shared" ca="1" si="37"/>
        <v>&lt;MRL</v>
      </c>
      <c r="X90" s="101" t="e">
        <f t="shared" ca="1" si="37"/>
        <v>#N/A</v>
      </c>
      <c r="Y90" s="102" t="str">
        <f t="shared" ca="1" si="37"/>
        <v>&lt;MRL</v>
      </c>
      <c r="Z90" s="129" t="str">
        <f t="shared" ca="1" si="59"/>
        <v>NA</v>
      </c>
      <c r="AA90" s="105" t="str">
        <f t="shared" ca="1" si="52"/>
        <v>NA</v>
      </c>
      <c r="AB90" s="105" t="str">
        <f t="shared" ca="1" si="60"/>
        <v>NA</v>
      </c>
      <c r="AC90" s="97" t="str">
        <f t="shared" ca="1" si="61"/>
        <v>Blank</v>
      </c>
      <c r="AD90" s="106" t="str">
        <f t="shared" ca="1" si="53"/>
        <v/>
      </c>
      <c r="AE90" s="106"/>
      <c r="AF90" s="130" t="s">
        <v>858</v>
      </c>
      <c r="AG90" s="131" t="s">
        <v>858</v>
      </c>
      <c r="AH90" s="131" t="s">
        <v>858</v>
      </c>
      <c r="AI90" s="131" t="s">
        <v>858</v>
      </c>
      <c r="AJ90" s="131" t="s">
        <v>858</v>
      </c>
      <c r="AK90" s="131" t="s">
        <v>858</v>
      </c>
      <c r="AL90" s="131" t="s">
        <v>858</v>
      </c>
      <c r="AM90" s="131" t="s">
        <v>858</v>
      </c>
      <c r="AN90" s="132" t="s">
        <v>858</v>
      </c>
      <c r="AO90" s="133"/>
      <c r="AS90" s="69"/>
      <c r="AT90" s="69"/>
      <c r="AU90" s="113"/>
      <c r="AV90" s="114">
        <f t="shared" ca="1" si="68"/>
        <v>258969</v>
      </c>
      <c r="AW90" s="115">
        <f t="shared" ca="1" si="68"/>
        <v>491110</v>
      </c>
      <c r="AX90" s="115">
        <f t="shared" ca="1" si="68"/>
        <v>1091249</v>
      </c>
      <c r="AY90" s="115">
        <f t="shared" ca="1" si="68"/>
        <v>6487216</v>
      </c>
      <c r="AZ90" s="115">
        <f t="shared" ca="1" si="68"/>
        <v>3338896</v>
      </c>
      <c r="BA90" s="115">
        <f t="shared" ca="1" si="68"/>
        <v>28081546</v>
      </c>
      <c r="BB90" s="115">
        <f t="shared" ca="1" si="68"/>
        <v>33107061</v>
      </c>
      <c r="BC90" s="115">
        <f t="shared" ca="1" si="68"/>
        <v>3831279</v>
      </c>
      <c r="BD90" s="116">
        <f t="shared" ca="1" si="68"/>
        <v>34146175</v>
      </c>
      <c r="BE90" s="145"/>
      <c r="BF90" s="118" t="str">
        <f t="shared" ca="1" si="62"/>
        <v/>
      </c>
      <c r="BG90" s="118">
        <f t="shared" ca="1" si="63"/>
        <v>86</v>
      </c>
      <c r="BH90" s="118" t="str">
        <f t="shared" ca="1" si="64"/>
        <v/>
      </c>
      <c r="BI90" s="118" t="str">
        <f t="shared" ca="1" si="65"/>
        <v/>
      </c>
      <c r="BK90" s="135">
        <f t="shared" ca="1" si="47"/>
        <v>252</v>
      </c>
      <c r="BL90" s="136" t="str">
        <f ca="1">IFERROR(INDEX($C$5:$C$999,MATCH(SMALL($BG$5:$BG$999,ROWS($BL$50:$BL90)),$BG$5:$BG$999,0)),"")</f>
        <v>LRB-17-inj1</v>
      </c>
      <c r="BM90" s="137" t="str">
        <f t="shared" ca="1" si="42"/>
        <v>K</v>
      </c>
      <c r="BN90" s="137">
        <f t="shared" ca="1" si="43"/>
        <v>1</v>
      </c>
      <c r="BO90" s="138">
        <f t="shared" ca="1" si="71"/>
        <v>0</v>
      </c>
      <c r="BP90" s="139" t="e">
        <f t="shared" ca="1" si="71"/>
        <v>#N/A</v>
      </c>
      <c r="BQ90" s="139">
        <f t="shared" ca="1" si="71"/>
        <v>0</v>
      </c>
      <c r="BR90" s="139">
        <f t="shared" ca="1" si="70"/>
        <v>0.78600000000000003</v>
      </c>
      <c r="BS90" s="139" t="e">
        <f t="shared" ca="1" si="70"/>
        <v>#N/A</v>
      </c>
      <c r="BT90" s="139">
        <f t="shared" ca="1" si="70"/>
        <v>0.58799999999999997</v>
      </c>
      <c r="BU90" s="139">
        <f t="shared" ca="1" si="70"/>
        <v>0.25600000000000001</v>
      </c>
      <c r="BV90" s="139" t="e">
        <f t="shared" ca="1" si="70"/>
        <v>#N/A</v>
      </c>
      <c r="BW90" s="140">
        <f t="shared" ca="1" si="70"/>
        <v>0.32200000000000001</v>
      </c>
      <c r="BX90" s="151" t="str">
        <f t="shared" ca="1" si="45"/>
        <v>NA</v>
      </c>
      <c r="BY90" s="142" t="str">
        <f t="shared" ca="1" si="72"/>
        <v/>
      </c>
      <c r="BZ90" s="143" t="str">
        <f t="shared" ca="1" si="72"/>
        <v/>
      </c>
      <c r="CA90" s="143" t="str">
        <f t="shared" ca="1" si="72"/>
        <v/>
      </c>
      <c r="CB90" s="143" t="str">
        <f t="shared" ca="1" si="72"/>
        <v/>
      </c>
      <c r="CC90" s="143" t="str">
        <f t="shared" ca="1" si="72"/>
        <v/>
      </c>
      <c r="CD90" s="143" t="str">
        <f t="shared" ca="1" si="72"/>
        <v/>
      </c>
      <c r="CE90" s="143" t="str">
        <f t="shared" ca="1" si="72"/>
        <v/>
      </c>
      <c r="CF90" s="143" t="str">
        <f t="shared" ca="1" si="72"/>
        <v/>
      </c>
      <c r="CG90" s="144" t="str">
        <f t="shared" ca="1" si="72"/>
        <v/>
      </c>
      <c r="CH90" s="127" t="str">
        <f t="shared" ca="1" si="69"/>
        <v/>
      </c>
      <c r="CI90" s="127" t="str">
        <f t="shared" ca="1" si="69"/>
        <v/>
      </c>
      <c r="CJ90" s="127" t="str">
        <f t="shared" ca="1" si="69"/>
        <v/>
      </c>
      <c r="CK90" s="127" t="str">
        <f t="shared" ca="1" si="69"/>
        <v/>
      </c>
      <c r="CL90" s="127" t="str">
        <f t="shared" ca="1" si="69"/>
        <v/>
      </c>
      <c r="CM90" s="127" t="str">
        <f t="shared" ca="1" si="69"/>
        <v/>
      </c>
      <c r="CN90" s="127" t="str">
        <f t="shared" ca="1" si="69"/>
        <v/>
      </c>
      <c r="CO90" s="127" t="str">
        <f t="shared" ca="1" si="69"/>
        <v/>
      </c>
      <c r="CP90" s="127" t="str">
        <f t="shared" ca="1" si="69"/>
        <v/>
      </c>
      <c r="CS90" s="178" t="s">
        <v>904</v>
      </c>
    </row>
    <row r="91" spans="1:97" ht="11" thickBot="1" x14ac:dyDescent="0.3">
      <c r="A91" s="97">
        <f t="shared" ca="1" si="66"/>
        <v>87</v>
      </c>
      <c r="B91" s="98">
        <f t="shared" ca="1" si="67"/>
        <v>44946.150347222225</v>
      </c>
      <c r="C91" s="99" t="str">
        <f t="shared" ca="1" si="54"/>
        <v>AB-230117-02 LRB 6</v>
      </c>
      <c r="D91" s="97">
        <f t="shared" ca="1" si="55"/>
        <v>84</v>
      </c>
      <c r="E91" s="97" t="str">
        <f t="shared" ca="1" si="56"/>
        <v>K</v>
      </c>
      <c r="F91" s="97" t="str">
        <f t="shared" ca="1" si="57"/>
        <v>QC</v>
      </c>
      <c r="G91" s="100">
        <f t="shared" ca="1" si="41"/>
        <v>0</v>
      </c>
      <c r="H91" s="101" t="e">
        <f t="shared" ca="1" si="41"/>
        <v>#N/A</v>
      </c>
      <c r="I91" s="101">
        <f t="shared" ca="1" si="41"/>
        <v>0</v>
      </c>
      <c r="J91" s="101">
        <f t="shared" ca="1" si="40"/>
        <v>0</v>
      </c>
      <c r="K91" s="101" t="e">
        <f t="shared" ca="1" si="40"/>
        <v>#N/A</v>
      </c>
      <c r="L91" s="101">
        <f t="shared" ca="1" si="40"/>
        <v>0.308</v>
      </c>
      <c r="M91" s="101">
        <f t="shared" ref="M91:O154" ca="1" si="74">IF(LEN($C91)=0,"",IF(VLOOKUP($C91,INDIRECT("'"&amp;$G$2&amp;"'!"&amp;"$A$1:$ZZ$999"),MATCH(W$1,INDIRECT("'"&amp;$G$2&amp;"'!"&amp;"A"&amp;$I$2&amp;":ZZ"&amp;$I$2&amp;""),0),FALSE)="N/F",0,VLOOKUP($C91,INDIRECT("'"&amp;$G$2&amp;"'!"&amp;"$A$1:$ZZ$999"),MATCH(W$1,INDIRECT("'"&amp;$G$2&amp;"'!"&amp;"A"&amp;$I$2&amp;":ZZ"&amp;$I$2&amp;""),0),FALSE)))</f>
        <v>0.24</v>
      </c>
      <c r="N91" s="101" t="e">
        <f t="shared" ca="1" si="74"/>
        <v>#N/A</v>
      </c>
      <c r="O91" s="102">
        <f t="shared" ca="1" si="74"/>
        <v>0.34599999999999997</v>
      </c>
      <c r="P91" s="103">
        <f t="shared" ca="1" si="58"/>
        <v>1</v>
      </c>
      <c r="Q91" s="100" t="str">
        <f t="shared" ref="Q91:Y153" ca="1" si="75">IF(LEN($C91)=0,"",IF($E91="M",INDEX(G$5:G$999,MATCH($C91,$C$5:$C$999,0))*$P91,IF(INDEX(G$5:G$999,MATCH($C91,$C$5:$C$999,0))&gt;Q$2,INDEX(G$5:G$999,MATCH($C91,$C$5:$C$999,0))*$P91,"&lt;MRL")))</f>
        <v>&lt;MRL</v>
      </c>
      <c r="R91" s="101" t="e">
        <f t="shared" ca="1" si="75"/>
        <v>#N/A</v>
      </c>
      <c r="S91" s="101" t="str">
        <f t="shared" ca="1" si="75"/>
        <v>&lt;MRL</v>
      </c>
      <c r="T91" s="101" t="str">
        <f t="shared" ca="1" si="73"/>
        <v>&lt;MRL</v>
      </c>
      <c r="U91" s="101" t="e">
        <f t="shared" ca="1" si="73"/>
        <v>#N/A</v>
      </c>
      <c r="V91" s="101" t="str">
        <f t="shared" ca="1" si="73"/>
        <v>&lt;MRL</v>
      </c>
      <c r="W91" s="101" t="str">
        <f t="shared" ca="1" si="37"/>
        <v>&lt;MRL</v>
      </c>
      <c r="X91" s="101" t="e">
        <f t="shared" ca="1" si="37"/>
        <v>#N/A</v>
      </c>
      <c r="Y91" s="102" t="str">
        <f t="shared" ca="1" si="37"/>
        <v>&lt;MRL</v>
      </c>
      <c r="Z91" s="129" t="str">
        <f t="shared" ca="1" si="59"/>
        <v>NA</v>
      </c>
      <c r="AA91" s="105" t="str">
        <f t="shared" ca="1" si="52"/>
        <v>NA</v>
      </c>
      <c r="AB91" s="105" t="str">
        <f t="shared" ca="1" si="60"/>
        <v>NA</v>
      </c>
      <c r="AC91" s="97" t="str">
        <f t="shared" ca="1" si="61"/>
        <v>Blank</v>
      </c>
      <c r="AD91" s="106" t="str">
        <f t="shared" ca="1" si="53"/>
        <v/>
      </c>
      <c r="AE91" s="106"/>
      <c r="AF91" s="130" t="s">
        <v>858</v>
      </c>
      <c r="AG91" s="131" t="s">
        <v>858</v>
      </c>
      <c r="AH91" s="131" t="s">
        <v>858</v>
      </c>
      <c r="AI91" s="131" t="s">
        <v>858</v>
      </c>
      <c r="AJ91" s="131" t="s">
        <v>858</v>
      </c>
      <c r="AK91" s="131" t="s">
        <v>858</v>
      </c>
      <c r="AL91" s="131" t="s">
        <v>858</v>
      </c>
      <c r="AM91" s="131" t="s">
        <v>858</v>
      </c>
      <c r="AN91" s="132" t="s">
        <v>858</v>
      </c>
      <c r="AO91" s="133"/>
      <c r="AS91" s="69"/>
      <c r="AT91" s="69"/>
      <c r="AU91" s="113"/>
      <c r="AV91" s="114">
        <f t="shared" ca="1" si="68"/>
        <v>288321</v>
      </c>
      <c r="AW91" s="115">
        <f t="shared" ca="1" si="68"/>
        <v>526049</v>
      </c>
      <c r="AX91" s="115">
        <f t="shared" ca="1" si="68"/>
        <v>764375</v>
      </c>
      <c r="AY91" s="115">
        <f t="shared" ca="1" si="68"/>
        <v>5772719</v>
      </c>
      <c r="AZ91" s="115">
        <f t="shared" ca="1" si="68"/>
        <v>2312291</v>
      </c>
      <c r="BA91" s="115">
        <f t="shared" ca="1" si="68"/>
        <v>23284126</v>
      </c>
      <c r="BB91" s="115">
        <f t="shared" ca="1" si="68"/>
        <v>29128442</v>
      </c>
      <c r="BC91" s="115">
        <f t="shared" ca="1" si="68"/>
        <v>3361080</v>
      </c>
      <c r="BD91" s="116">
        <f t="shared" ca="1" si="68"/>
        <v>36778822</v>
      </c>
      <c r="BE91" s="145"/>
      <c r="BF91" s="118" t="str">
        <f t="shared" ca="1" si="62"/>
        <v/>
      </c>
      <c r="BG91" s="118">
        <f t="shared" ca="1" si="63"/>
        <v>87</v>
      </c>
      <c r="BH91" s="118" t="str">
        <f t="shared" ca="1" si="64"/>
        <v/>
      </c>
      <c r="BI91" s="118" t="str">
        <f t="shared" ca="1" si="65"/>
        <v/>
      </c>
      <c r="BK91" s="146"/>
      <c r="BL91" s="120"/>
      <c r="BM91" s="146"/>
      <c r="BN91" s="146"/>
      <c r="BO91" s="62"/>
      <c r="BP91" s="62"/>
      <c r="BQ91" s="62"/>
      <c r="BR91" s="62"/>
      <c r="BS91" s="62"/>
      <c r="BT91" s="62"/>
      <c r="BU91" s="62"/>
      <c r="BV91" s="62"/>
      <c r="BW91" s="62"/>
      <c r="BX91" s="147"/>
      <c r="BY91" s="125"/>
      <c r="BZ91" s="125"/>
      <c r="CA91" s="125"/>
      <c r="CB91" s="125"/>
      <c r="CC91" s="125"/>
      <c r="CD91" s="125"/>
      <c r="CE91" s="125"/>
      <c r="CF91" s="125"/>
      <c r="CG91" s="125"/>
      <c r="CH91" s="127" t="str">
        <f t="shared" si="69"/>
        <v/>
      </c>
      <c r="CI91" s="127" t="str">
        <f t="shared" si="69"/>
        <v/>
      </c>
      <c r="CJ91" s="127" t="str">
        <f t="shared" si="69"/>
        <v/>
      </c>
      <c r="CK91" s="127" t="str">
        <f t="shared" si="69"/>
        <v/>
      </c>
      <c r="CL91" s="127" t="str">
        <f t="shared" si="69"/>
        <v/>
      </c>
      <c r="CM91" s="127" t="str">
        <f t="shared" si="69"/>
        <v/>
      </c>
      <c r="CN91" s="127" t="str">
        <f t="shared" si="69"/>
        <v/>
      </c>
      <c r="CO91" s="127" t="str">
        <f t="shared" si="69"/>
        <v/>
      </c>
      <c r="CP91" s="127" t="str">
        <f t="shared" si="69"/>
        <v/>
      </c>
    </row>
    <row r="92" spans="1:97" ht="12" customHeight="1" thickBot="1" x14ac:dyDescent="0.3">
      <c r="A92" s="97">
        <f t="shared" ca="1" si="66"/>
        <v>88</v>
      </c>
      <c r="B92" s="98">
        <f t="shared" ca="1" si="67"/>
        <v>44946.169166666667</v>
      </c>
      <c r="C92" s="99" t="str">
        <f t="shared" ca="1" si="54"/>
        <v>WO-23003-51-A-1</v>
      </c>
      <c r="D92" s="97">
        <f t="shared" ca="1" si="55"/>
        <v>87</v>
      </c>
      <c r="E92" s="97" t="str">
        <f t="shared" ca="1" si="56"/>
        <v>U</v>
      </c>
      <c r="F92" s="97" t="str">
        <f t="shared" ca="1" si="57"/>
        <v/>
      </c>
      <c r="G92" s="100">
        <f t="shared" ca="1" si="41"/>
        <v>498.59699999999998</v>
      </c>
      <c r="H92" s="101" t="e">
        <f t="shared" ca="1" si="41"/>
        <v>#N/A</v>
      </c>
      <c r="I92" s="101">
        <f t="shared" ca="1" si="41"/>
        <v>0</v>
      </c>
      <c r="J92" s="101">
        <f t="shared" ca="1" si="41"/>
        <v>0</v>
      </c>
      <c r="K92" s="101" t="e">
        <f t="shared" ca="1" si="41"/>
        <v>#N/A</v>
      </c>
      <c r="L92" s="101">
        <f t="shared" ca="1" si="41"/>
        <v>0.375</v>
      </c>
      <c r="M92" s="101">
        <f t="shared" ca="1" si="74"/>
        <v>0.32400000000000001</v>
      </c>
      <c r="N92" s="101" t="e">
        <f t="shared" ca="1" si="74"/>
        <v>#N/A</v>
      </c>
      <c r="O92" s="102">
        <f t="shared" ca="1" si="74"/>
        <v>0.29499999999999998</v>
      </c>
      <c r="P92" s="103">
        <f t="shared" ca="1" si="58"/>
        <v>1</v>
      </c>
      <c r="Q92" s="100">
        <f t="shared" ca="1" si="75"/>
        <v>498.59699999999998</v>
      </c>
      <c r="R92" s="101" t="e">
        <f t="shared" ca="1" si="75"/>
        <v>#N/A</v>
      </c>
      <c r="S92" s="101" t="str">
        <f t="shared" ca="1" si="75"/>
        <v>&lt;MRL</v>
      </c>
      <c r="T92" s="101" t="str">
        <f t="shared" ca="1" si="73"/>
        <v>&lt;MRL</v>
      </c>
      <c r="U92" s="101" t="e">
        <f t="shared" ca="1" si="73"/>
        <v>#N/A</v>
      </c>
      <c r="V92" s="101" t="str">
        <f t="shared" ca="1" si="73"/>
        <v>&lt;MRL</v>
      </c>
      <c r="W92" s="101" t="str">
        <f t="shared" ca="1" si="37"/>
        <v>&lt;MRL</v>
      </c>
      <c r="X92" s="101" t="e">
        <f t="shared" ca="1" si="37"/>
        <v>#N/A</v>
      </c>
      <c r="Y92" s="102" t="str">
        <f t="shared" ca="1" si="37"/>
        <v>&lt;MRL</v>
      </c>
      <c r="Z92" s="129" t="str">
        <f t="shared" ca="1" si="59"/>
        <v>NA</v>
      </c>
      <c r="AA92" s="105" t="str">
        <f t="shared" ca="1" si="52"/>
        <v>NA</v>
      </c>
      <c r="AB92" s="105" t="str">
        <f t="shared" ca="1" si="60"/>
        <v>NA</v>
      </c>
      <c r="AC92" s="97" t="str">
        <f t="shared" ca="1" si="61"/>
        <v>Unknown</v>
      </c>
      <c r="AD92" s="106" t="str">
        <f t="shared" ca="1" si="53"/>
        <v/>
      </c>
      <c r="AE92" s="106"/>
      <c r="AF92" s="130" t="s">
        <v>704</v>
      </c>
      <c r="AG92" s="131" t="s">
        <v>704</v>
      </c>
      <c r="AH92" s="131" t="s">
        <v>707</v>
      </c>
      <c r="AI92" s="131" t="s">
        <v>707</v>
      </c>
      <c r="AJ92" s="131" t="s">
        <v>707</v>
      </c>
      <c r="AK92" s="131" t="s">
        <v>858</v>
      </c>
      <c r="AL92" s="131" t="s">
        <v>858</v>
      </c>
      <c r="AM92" s="131" t="s">
        <v>858</v>
      </c>
      <c r="AN92" s="132" t="s">
        <v>858</v>
      </c>
      <c r="AO92" s="133"/>
      <c r="AS92" s="69"/>
      <c r="AT92" s="69"/>
      <c r="AU92" s="113"/>
      <c r="AV92" s="114">
        <f t="shared" ca="1" si="68"/>
        <v>40187</v>
      </c>
      <c r="AW92" s="115">
        <f t="shared" ca="1" si="68"/>
        <v>214580</v>
      </c>
      <c r="AX92" s="115">
        <f t="shared" ca="1" si="68"/>
        <v>241504</v>
      </c>
      <c r="AY92" s="115">
        <f t="shared" ca="1" si="68"/>
        <v>1164454</v>
      </c>
      <c r="AZ92" s="115">
        <f t="shared" ca="1" si="68"/>
        <v>1641215</v>
      </c>
      <c r="BA92" s="115">
        <f t="shared" ca="1" si="68"/>
        <v>17883015</v>
      </c>
      <c r="BB92" s="115">
        <f t="shared" ca="1" si="68"/>
        <v>27104782</v>
      </c>
      <c r="BC92" s="115">
        <f t="shared" ca="1" si="68"/>
        <v>3685757</v>
      </c>
      <c r="BD92" s="116">
        <f t="shared" ca="1" si="68"/>
        <v>35034929</v>
      </c>
      <c r="BE92" s="145"/>
      <c r="BF92" s="118" t="str">
        <f t="shared" ca="1" si="62"/>
        <v/>
      </c>
      <c r="BG92" s="118" t="str">
        <f t="shared" ca="1" si="63"/>
        <v/>
      </c>
      <c r="BH92" s="118" t="str">
        <f t="shared" ca="1" si="64"/>
        <v/>
      </c>
      <c r="BI92" s="118" t="str">
        <f t="shared" ca="1" si="65"/>
        <v/>
      </c>
      <c r="BK92" s="225" t="s">
        <v>852</v>
      </c>
      <c r="BL92" s="226"/>
      <c r="BM92" s="227"/>
      <c r="BN92" s="148"/>
      <c r="BO92" s="217" t="s">
        <v>791</v>
      </c>
      <c r="BP92" s="218"/>
      <c r="BQ92" s="218"/>
      <c r="BR92" s="218"/>
      <c r="BS92" s="218"/>
      <c r="BT92" s="218"/>
      <c r="BU92" s="218"/>
      <c r="BV92" s="218"/>
      <c r="BW92" s="219"/>
      <c r="BX92" s="148"/>
      <c r="BY92" s="231" t="s">
        <v>797</v>
      </c>
      <c r="BZ92" s="232"/>
      <c r="CA92" s="232"/>
      <c r="CB92" s="232"/>
      <c r="CC92" s="232"/>
      <c r="CD92" s="232"/>
      <c r="CE92" s="232"/>
      <c r="CF92" s="232"/>
      <c r="CG92" s="233"/>
      <c r="CH92" s="127" t="str">
        <f t="shared" si="69"/>
        <v/>
      </c>
      <c r="CI92" s="127" t="str">
        <f t="shared" si="69"/>
        <v/>
      </c>
      <c r="CJ92" s="127" t="str">
        <f t="shared" si="69"/>
        <v/>
      </c>
      <c r="CK92" s="127" t="str">
        <f t="shared" si="69"/>
        <v/>
      </c>
      <c r="CL92" s="127" t="str">
        <f t="shared" si="69"/>
        <v/>
      </c>
      <c r="CM92" s="127" t="str">
        <f t="shared" si="69"/>
        <v/>
      </c>
      <c r="CN92" s="127" t="str">
        <f t="shared" si="69"/>
        <v/>
      </c>
      <c r="CO92" s="127" t="str">
        <f t="shared" si="69"/>
        <v/>
      </c>
      <c r="CP92" s="127" t="str">
        <f t="shared" si="69"/>
        <v/>
      </c>
    </row>
    <row r="93" spans="1:97" ht="12" customHeight="1" x14ac:dyDescent="0.25">
      <c r="A93" s="97">
        <f t="shared" ca="1" si="66"/>
        <v>89</v>
      </c>
      <c r="B93" s="98">
        <f t="shared" ca="1" si="67"/>
        <v>44946.187974537039</v>
      </c>
      <c r="C93" s="99" t="str">
        <f t="shared" ca="1" si="54"/>
        <v>WO-23003-52-A-1</v>
      </c>
      <c r="D93" s="97">
        <f t="shared" ca="1" si="55"/>
        <v>88</v>
      </c>
      <c r="E93" s="97" t="str">
        <f t="shared" ca="1" si="56"/>
        <v>U</v>
      </c>
      <c r="F93" s="97" t="str">
        <f t="shared" ca="1" si="57"/>
        <v/>
      </c>
      <c r="G93" s="100">
        <f t="shared" ca="1" si="41"/>
        <v>413.60899999999998</v>
      </c>
      <c r="H93" s="101" t="e">
        <f t="shared" ca="1" si="41"/>
        <v>#N/A</v>
      </c>
      <c r="I93" s="101">
        <f t="shared" ca="1" si="41"/>
        <v>1.4419999999999999</v>
      </c>
      <c r="J93" s="101">
        <f t="shared" ca="1" si="41"/>
        <v>0</v>
      </c>
      <c r="K93" s="101" t="e">
        <f t="shared" ca="1" si="41"/>
        <v>#N/A</v>
      </c>
      <c r="L93" s="101">
        <f t="shared" ca="1" si="41"/>
        <v>0.29499999999999998</v>
      </c>
      <c r="M93" s="101">
        <f t="shared" ca="1" si="74"/>
        <v>0.34200000000000003</v>
      </c>
      <c r="N93" s="101" t="e">
        <f t="shared" ca="1" si="74"/>
        <v>#N/A</v>
      </c>
      <c r="O93" s="102">
        <f t="shared" ca="1" si="74"/>
        <v>0.23499999999999999</v>
      </c>
      <c r="P93" s="103">
        <f t="shared" ca="1" si="58"/>
        <v>1</v>
      </c>
      <c r="Q93" s="100">
        <f t="shared" ca="1" si="75"/>
        <v>413.60899999999998</v>
      </c>
      <c r="R93" s="101" t="e">
        <f t="shared" ca="1" si="75"/>
        <v>#N/A</v>
      </c>
      <c r="S93" s="101" t="str">
        <f t="shared" ca="1" si="75"/>
        <v>&lt;MRL</v>
      </c>
      <c r="T93" s="101" t="str">
        <f t="shared" ca="1" si="73"/>
        <v>&lt;MRL</v>
      </c>
      <c r="U93" s="101" t="e">
        <f t="shared" ca="1" si="73"/>
        <v>#N/A</v>
      </c>
      <c r="V93" s="101" t="str">
        <f t="shared" ca="1" si="73"/>
        <v>&lt;MRL</v>
      </c>
      <c r="W93" s="101" t="str">
        <f t="shared" ca="1" si="37"/>
        <v>&lt;MRL</v>
      </c>
      <c r="X93" s="101" t="e">
        <f t="shared" ca="1" si="37"/>
        <v>#N/A</v>
      </c>
      <c r="Y93" s="102" t="str">
        <f t="shared" ca="1" si="37"/>
        <v>&lt;MRL</v>
      </c>
      <c r="Z93" s="129" t="str">
        <f t="shared" ca="1" si="59"/>
        <v>NA</v>
      </c>
      <c r="AA93" s="105" t="str">
        <f t="shared" ca="1" si="52"/>
        <v>NA</v>
      </c>
      <c r="AB93" s="105" t="str">
        <f t="shared" ca="1" si="60"/>
        <v>NA</v>
      </c>
      <c r="AC93" s="97" t="str">
        <f t="shared" ca="1" si="61"/>
        <v>Unknown</v>
      </c>
      <c r="AD93" s="106" t="str">
        <f t="shared" ca="1" si="53"/>
        <v/>
      </c>
      <c r="AE93" s="106"/>
      <c r="AF93" s="130" t="s">
        <v>704</v>
      </c>
      <c r="AG93" s="131" t="s">
        <v>704</v>
      </c>
      <c r="AH93" s="131" t="s">
        <v>707</v>
      </c>
      <c r="AI93" s="131" t="s">
        <v>707</v>
      </c>
      <c r="AJ93" s="131" t="s">
        <v>858</v>
      </c>
      <c r="AK93" s="131" t="s">
        <v>858</v>
      </c>
      <c r="AL93" s="131" t="s">
        <v>858</v>
      </c>
      <c r="AM93" s="131" t="s">
        <v>858</v>
      </c>
      <c r="AN93" s="132" t="s">
        <v>858</v>
      </c>
      <c r="AO93" s="133"/>
      <c r="AS93" s="69"/>
      <c r="AT93" s="69"/>
      <c r="AU93" s="113"/>
      <c r="AV93" s="114">
        <f t="shared" ca="1" si="68"/>
        <v>86481</v>
      </c>
      <c r="AW93" s="115">
        <f t="shared" ca="1" si="68"/>
        <v>259214</v>
      </c>
      <c r="AX93" s="115">
        <f t="shared" ca="1" si="68"/>
        <v>283266</v>
      </c>
      <c r="AY93" s="115">
        <f t="shared" ca="1" si="68"/>
        <v>2021364</v>
      </c>
      <c r="AZ93" s="115">
        <f t="shared" ca="1" si="68"/>
        <v>1771089</v>
      </c>
      <c r="BA93" s="115">
        <f t="shared" ca="1" si="68"/>
        <v>18689352</v>
      </c>
      <c r="BB93" s="115">
        <f t="shared" ca="1" si="68"/>
        <v>25366446</v>
      </c>
      <c r="BC93" s="115">
        <f t="shared" ca="1" si="68"/>
        <v>3788554</v>
      </c>
      <c r="BD93" s="116">
        <f t="shared" ca="1" si="68"/>
        <v>32019259</v>
      </c>
      <c r="BE93" s="145"/>
      <c r="BF93" s="118" t="str">
        <f t="shared" ca="1" si="62"/>
        <v/>
      </c>
      <c r="BG93" s="118" t="str">
        <f t="shared" ca="1" si="63"/>
        <v/>
      </c>
      <c r="BH93" s="118" t="str">
        <f t="shared" ca="1" si="64"/>
        <v/>
      </c>
      <c r="BI93" s="118" t="str">
        <f t="shared" ca="1" si="65"/>
        <v/>
      </c>
      <c r="BK93" s="245" t="s">
        <v>799</v>
      </c>
      <c r="BL93" s="235" t="s">
        <v>845</v>
      </c>
      <c r="BM93" s="237" t="s">
        <v>774</v>
      </c>
      <c r="BN93" s="237" t="s">
        <v>806</v>
      </c>
      <c r="BO93" s="239" t="s">
        <v>391</v>
      </c>
      <c r="BP93" s="239" t="s">
        <v>803</v>
      </c>
      <c r="BQ93" s="239" t="s">
        <v>383</v>
      </c>
      <c r="BR93" s="239" t="s">
        <v>396</v>
      </c>
      <c r="BS93" s="239" t="s">
        <v>804</v>
      </c>
      <c r="BT93" s="239" t="s">
        <v>400</v>
      </c>
      <c r="BU93" s="239" t="s">
        <v>398</v>
      </c>
      <c r="BV93" s="239" t="s">
        <v>805</v>
      </c>
      <c r="BW93" s="239" t="s">
        <v>392</v>
      </c>
      <c r="BX93" s="241" t="s">
        <v>816</v>
      </c>
      <c r="BY93" s="243" t="s">
        <v>391</v>
      </c>
      <c r="BZ93" s="239" t="s">
        <v>803</v>
      </c>
      <c r="CA93" s="239" t="s">
        <v>383</v>
      </c>
      <c r="CB93" s="239" t="s">
        <v>396</v>
      </c>
      <c r="CC93" s="239" t="s">
        <v>804</v>
      </c>
      <c r="CD93" s="239" t="s">
        <v>400</v>
      </c>
      <c r="CE93" s="239" t="s">
        <v>398</v>
      </c>
      <c r="CF93" s="239" t="s">
        <v>805</v>
      </c>
      <c r="CG93" s="247" t="s">
        <v>392</v>
      </c>
      <c r="CH93" s="127" t="str">
        <f t="shared" ref="CH93:CP108" si="76">IFERROR(IF($BM93="D",IF(ISNUMBER(VALUE(MID(LEFT($BL93,FIND("-LD",$BL93)-1),1,LEN($BL93)))),IF(AND($BW$2="ON",BO93&lt;Q$2,INDEX(G$5:G$999,MATCH(VALUE(MID(LEFT($BL93,FIND("-LD",$BL93)-1),1,LEN($BL93))),$C$5:$C$999,0))&lt;Q$2),"",IF(ABS(((BO93-INDEX(G$5:G$999,MATCH(VALUE(MID(LEFT($BL93,FIND("-LD",$BL93)-1),1,LEN($BL93))),$C$5:$C$999,0)))/(AVERAGE(BO93,INDEX(G$5:G$999,MATCH(VALUE(MID(LEFT($BL93,FIND("-LD",$BL93)-1),1,LEN($BL93))),$C$5:$C$999,0))))))&gt;IF(BO93&gt;Q$2,$BO$2,$BV$2),"FAIL","")),IF(AND($BW$2="ON",BO93&lt;Q$2,INDEX(G$5:G$999,MATCH(MID(LEFT($BL93,FIND("-LD",$BL93)-1),1,LEN($BL93)),$C$5:$C$999,0))&lt;Q$2),"",IF(ABS(((BO93-INDEX(G$5:G$999,MATCH(MID(LEFT($BL93,FIND("-LD",$BL93)-1),1,LEN($BL93)),$C$5:$C$999,0)))/(AVERAGE(BO93,INDEX(G$5:G$999,MATCH(MID(LEFT($BL93,FIND("-LD",$BL93)-1),1,LEN($BL93)),$C$5:$C$999,0))))))&gt;IF(BO93&gt;Q$2,$BO$2,$BV$2),"FAIL",""))),IF($BM93="K",IF(BO93&gt;Q$2*$BP$2,"FAIL",""),IF($BM93="M",IF(ABS(1-(BO93/IF($BX93=0,0.001,$BX93)))&gt;IF(BO93&gt;Q$2,$BQ$2,$BV$2),IF(AND($BW$2="ON",BO93&lt;Q$2,$BX93&lt;Q$2),"","FAIL"),""),IF($BM93="Q",IF(ISNUMBER(SEARCH("IBC",$BL93)),IF(ABS(1-(BO93/$BX93))&gt;$BU$2,"FAIL",""),IF(ABS(1-(BO93/$BX93))&gt;$BR$2,"FAIL","")),IF($BM93="S",IF(ISNUMBER(VALUE(MID(LEFT($BL93,FIND("-LFSM",$BL93)-1),1,LEN($BL93)))),IF(ABS(1-((BO93-(INDEX(G$5:G$999,MATCH(VALUE(MID(LEFT($BL93,FIND("-LFSM",$BL93)-1),1,LEN($BL93))),$C$5:$C$999,0))))/$BX93))&gt;IF(BO93&gt;Q$2,$BS$2,$BV$2),"FAIL",""),IF(ABS(1-((BO93-(INDEX(G$5:G$999,MATCH(MID(LEFT($BL93,FIND("-LFSM",$BL93)-1),1,LEN($BL93)),$C$5:$C$999,0))))/$BX93))&gt;IF(BO93&gt;Q$2,$BS$2,$BV$2),"FAIL","")),IF($BM93="Z",IF($BM92="K",IF(ABS(1-(ABS(BO93-BO92)/$BX93))&gt;$BT$2,"FAIL",""),IF($BM91="K",IF(ABS(1-(ABS(BO93-BO91)/$BX93))&gt;$BT$2,"FAIL",""),IF($BM90="K",IF(ABS(1-(ABS(BO93-BO90)/$BX93))&gt;$BT$2,"FAIL",""),IF($BM89="K",IF(ABS(1-(ABS(BO93-BO89)/$BX93))&gt;$BT$2,"FAIL",""),IF($BM94="K",IF(ABS(1-(ABS(BO93-BO94)/$BX93))&gt;$BT$2,"FAIL",""),""))))),"")))))),"")</f>
        <v/>
      </c>
      <c r="CI93" s="127" t="str">
        <f t="shared" si="76"/>
        <v/>
      </c>
      <c r="CJ93" s="127" t="str">
        <f t="shared" si="76"/>
        <v/>
      </c>
      <c r="CK93" s="127" t="str">
        <f t="shared" si="76"/>
        <v/>
      </c>
      <c r="CL93" s="127" t="str">
        <f t="shared" si="76"/>
        <v/>
      </c>
      <c r="CM93" s="127" t="str">
        <f t="shared" si="76"/>
        <v/>
      </c>
      <c r="CN93" s="127" t="str">
        <f t="shared" si="76"/>
        <v/>
      </c>
      <c r="CO93" s="127" t="str">
        <f t="shared" si="76"/>
        <v/>
      </c>
      <c r="CP93" s="127" t="str">
        <f t="shared" si="76"/>
        <v/>
      </c>
    </row>
    <row r="94" spans="1:97" ht="12" customHeight="1" thickBot="1" x14ac:dyDescent="0.3">
      <c r="A94" s="97">
        <f t="shared" ca="1" si="66"/>
        <v>90</v>
      </c>
      <c r="B94" s="98">
        <f t="shared" ca="1" si="67"/>
        <v>44946.206782407404</v>
      </c>
      <c r="C94" s="99" t="str">
        <f t="shared" ca="1" si="54"/>
        <v>WO-23003-53-A-1</v>
      </c>
      <c r="D94" s="97">
        <f t="shared" ca="1" si="55"/>
        <v>89</v>
      </c>
      <c r="E94" s="97" t="str">
        <f t="shared" ca="1" si="56"/>
        <v>U</v>
      </c>
      <c r="F94" s="97" t="str">
        <f t="shared" ca="1" si="57"/>
        <v/>
      </c>
      <c r="G94" s="100">
        <f t="shared" ca="1" si="41"/>
        <v>419.33499999999998</v>
      </c>
      <c r="H94" s="101" t="e">
        <f t="shared" ca="1" si="41"/>
        <v>#N/A</v>
      </c>
      <c r="I94" s="101">
        <f t="shared" ca="1" si="41"/>
        <v>0</v>
      </c>
      <c r="J94" s="101">
        <f t="shared" ca="1" si="41"/>
        <v>0</v>
      </c>
      <c r="K94" s="101" t="e">
        <f t="shared" ca="1" si="41"/>
        <v>#N/A</v>
      </c>
      <c r="L94" s="101">
        <f t="shared" ca="1" si="41"/>
        <v>0.35499999999999998</v>
      </c>
      <c r="M94" s="101">
        <f t="shared" ca="1" si="74"/>
        <v>0.36199999999999999</v>
      </c>
      <c r="N94" s="101" t="e">
        <f t="shared" ca="1" si="74"/>
        <v>#N/A</v>
      </c>
      <c r="O94" s="102">
        <f t="shared" ca="1" si="74"/>
        <v>0.42799999999999999</v>
      </c>
      <c r="P94" s="103">
        <f t="shared" ca="1" si="58"/>
        <v>1</v>
      </c>
      <c r="Q94" s="100">
        <f t="shared" ca="1" si="75"/>
        <v>419.33499999999998</v>
      </c>
      <c r="R94" s="101" t="e">
        <f t="shared" ca="1" si="75"/>
        <v>#N/A</v>
      </c>
      <c r="S94" s="101" t="str">
        <f t="shared" ca="1" si="75"/>
        <v>&lt;MRL</v>
      </c>
      <c r="T94" s="101" t="str">
        <f t="shared" ca="1" si="73"/>
        <v>&lt;MRL</v>
      </c>
      <c r="U94" s="101" t="e">
        <f t="shared" ca="1" si="73"/>
        <v>#N/A</v>
      </c>
      <c r="V94" s="101" t="str">
        <f t="shared" ca="1" si="73"/>
        <v>&lt;MRL</v>
      </c>
      <c r="W94" s="101" t="str">
        <f t="shared" ca="1" si="37"/>
        <v>&lt;MRL</v>
      </c>
      <c r="X94" s="101" t="e">
        <f t="shared" ca="1" si="37"/>
        <v>#N/A</v>
      </c>
      <c r="Y94" s="102" t="str">
        <f t="shared" ca="1" si="37"/>
        <v>&lt;MRL</v>
      </c>
      <c r="Z94" s="129" t="str">
        <f t="shared" ca="1" si="59"/>
        <v>NA</v>
      </c>
      <c r="AA94" s="105" t="str">
        <f t="shared" ca="1" si="52"/>
        <v>NA</v>
      </c>
      <c r="AB94" s="105" t="str">
        <f t="shared" ca="1" si="60"/>
        <v>NA</v>
      </c>
      <c r="AC94" s="97" t="str">
        <f t="shared" ca="1" si="61"/>
        <v>Unknown</v>
      </c>
      <c r="AD94" s="106" t="str">
        <f t="shared" ca="1" si="53"/>
        <v/>
      </c>
      <c r="AE94" s="106"/>
      <c r="AF94" s="130" t="s">
        <v>704</v>
      </c>
      <c r="AG94" s="131" t="s">
        <v>704</v>
      </c>
      <c r="AH94" s="131" t="s">
        <v>707</v>
      </c>
      <c r="AI94" s="131" t="s">
        <v>707</v>
      </c>
      <c r="AJ94" s="131" t="s">
        <v>858</v>
      </c>
      <c r="AK94" s="131" t="s">
        <v>858</v>
      </c>
      <c r="AL94" s="131" t="s">
        <v>858</v>
      </c>
      <c r="AM94" s="131" t="s">
        <v>858</v>
      </c>
      <c r="AN94" s="132" t="s">
        <v>858</v>
      </c>
      <c r="AO94" s="133"/>
      <c r="AS94" s="69"/>
      <c r="AT94" s="69"/>
      <c r="AU94" s="113"/>
      <c r="AV94" s="114">
        <f t="shared" ca="1" si="68"/>
        <v>91104</v>
      </c>
      <c r="AW94" s="115">
        <f t="shared" ca="1" si="68"/>
        <v>265947</v>
      </c>
      <c r="AX94" s="115">
        <f t="shared" ca="1" si="68"/>
        <v>600538</v>
      </c>
      <c r="AY94" s="115">
        <f t="shared" ca="1" si="68"/>
        <v>3350863</v>
      </c>
      <c r="AZ94" s="115">
        <f t="shared" ca="1" si="68"/>
        <v>2580651</v>
      </c>
      <c r="BA94" s="115">
        <f t="shared" ca="1" si="68"/>
        <v>23159173</v>
      </c>
      <c r="BB94" s="115">
        <f t="shared" ca="1" si="68"/>
        <v>30016345</v>
      </c>
      <c r="BC94" s="115">
        <f t="shared" ca="1" si="68"/>
        <v>4157094</v>
      </c>
      <c r="BD94" s="116">
        <f t="shared" ca="1" si="68"/>
        <v>36530098</v>
      </c>
      <c r="BE94" s="145"/>
      <c r="BF94" s="118" t="str">
        <f t="shared" ca="1" si="62"/>
        <v/>
      </c>
      <c r="BG94" s="118" t="str">
        <f t="shared" ca="1" si="63"/>
        <v/>
      </c>
      <c r="BH94" s="118" t="str">
        <f t="shared" ca="1" si="64"/>
        <v/>
      </c>
      <c r="BI94" s="118" t="str">
        <f t="shared" ca="1" si="65"/>
        <v/>
      </c>
      <c r="BK94" s="246"/>
      <c r="BL94" s="236"/>
      <c r="BM94" s="238"/>
      <c r="BN94" s="238"/>
      <c r="BO94" s="240"/>
      <c r="BP94" s="240"/>
      <c r="BQ94" s="240"/>
      <c r="BR94" s="240"/>
      <c r="BS94" s="240"/>
      <c r="BT94" s="240"/>
      <c r="BU94" s="240"/>
      <c r="BV94" s="240"/>
      <c r="BW94" s="240"/>
      <c r="BX94" s="242"/>
      <c r="BY94" s="244"/>
      <c r="BZ94" s="240"/>
      <c r="CA94" s="240"/>
      <c r="CB94" s="240"/>
      <c r="CC94" s="240"/>
      <c r="CD94" s="240"/>
      <c r="CE94" s="240"/>
      <c r="CF94" s="240"/>
      <c r="CG94" s="248"/>
      <c r="CH94" s="127" t="str">
        <f t="shared" si="76"/>
        <v/>
      </c>
      <c r="CI94" s="127" t="str">
        <f t="shared" si="76"/>
        <v/>
      </c>
      <c r="CJ94" s="127" t="str">
        <f t="shared" si="76"/>
        <v/>
      </c>
      <c r="CK94" s="127" t="str">
        <f t="shared" si="76"/>
        <v/>
      </c>
      <c r="CL94" s="127" t="str">
        <f t="shared" si="76"/>
        <v/>
      </c>
      <c r="CM94" s="127" t="str">
        <f t="shared" si="76"/>
        <v/>
      </c>
      <c r="CN94" s="127" t="str">
        <f t="shared" si="76"/>
        <v/>
      </c>
      <c r="CO94" s="127" t="str">
        <f t="shared" si="76"/>
        <v/>
      </c>
      <c r="CP94" s="127" t="str">
        <f t="shared" si="76"/>
        <v/>
      </c>
    </row>
    <row r="95" spans="1:97" x14ac:dyDescent="0.25">
      <c r="A95" s="97">
        <f t="shared" ca="1" si="66"/>
        <v>91</v>
      </c>
      <c r="B95" s="98">
        <f t="shared" ca="1" si="67"/>
        <v>44946.225601851853</v>
      </c>
      <c r="C95" s="99" t="str">
        <f t="shared" ca="1" si="54"/>
        <v>WO-23003-54-A-1</v>
      </c>
      <c r="D95" s="97">
        <f t="shared" ca="1" si="55"/>
        <v>90</v>
      </c>
      <c r="E95" s="97" t="str">
        <f t="shared" ca="1" si="56"/>
        <v>U</v>
      </c>
      <c r="F95" s="97" t="str">
        <f t="shared" ca="1" si="57"/>
        <v/>
      </c>
      <c r="G95" s="100">
        <f t="shared" ca="1" si="41"/>
        <v>446.17200000000003</v>
      </c>
      <c r="H95" s="101" t="e">
        <f t="shared" ca="1" si="41"/>
        <v>#N/A</v>
      </c>
      <c r="I95" s="101">
        <f t="shared" ca="1" si="41"/>
        <v>0</v>
      </c>
      <c r="J95" s="101">
        <f t="shared" ca="1" si="41"/>
        <v>0</v>
      </c>
      <c r="K95" s="101" t="e">
        <f t="shared" ca="1" si="41"/>
        <v>#N/A</v>
      </c>
      <c r="L95" s="101">
        <f t="shared" ca="1" si="41"/>
        <v>0.46600000000000003</v>
      </c>
      <c r="M95" s="101">
        <f t="shared" ca="1" si="74"/>
        <v>0.50700000000000001</v>
      </c>
      <c r="N95" s="101" t="e">
        <f t="shared" ca="1" si="74"/>
        <v>#N/A</v>
      </c>
      <c r="O95" s="102">
        <f t="shared" ca="1" si="74"/>
        <v>0.61699999999999999</v>
      </c>
      <c r="P95" s="103">
        <f t="shared" ca="1" si="58"/>
        <v>1</v>
      </c>
      <c r="Q95" s="100">
        <f t="shared" ca="1" si="75"/>
        <v>446.17200000000003</v>
      </c>
      <c r="R95" s="101" t="e">
        <f t="shared" ca="1" si="75"/>
        <v>#N/A</v>
      </c>
      <c r="S95" s="101" t="str">
        <f t="shared" ca="1" si="75"/>
        <v>&lt;MRL</v>
      </c>
      <c r="T95" s="101" t="str">
        <f t="shared" ca="1" si="73"/>
        <v>&lt;MRL</v>
      </c>
      <c r="U95" s="101" t="e">
        <f t="shared" ca="1" si="73"/>
        <v>#N/A</v>
      </c>
      <c r="V95" s="101" t="str">
        <f t="shared" ca="1" si="73"/>
        <v>&lt;MRL</v>
      </c>
      <c r="W95" s="101" t="str">
        <f t="shared" ca="1" si="37"/>
        <v>&lt;MRL</v>
      </c>
      <c r="X95" s="101" t="e">
        <f t="shared" ca="1" si="37"/>
        <v>#N/A</v>
      </c>
      <c r="Y95" s="102" t="str">
        <f t="shared" ca="1" si="37"/>
        <v>&lt;MRL</v>
      </c>
      <c r="Z95" s="129" t="str">
        <f t="shared" ca="1" si="59"/>
        <v>NA</v>
      </c>
      <c r="AA95" s="105" t="str">
        <f t="shared" ca="1" si="52"/>
        <v>NA</v>
      </c>
      <c r="AB95" s="105" t="str">
        <f t="shared" ca="1" si="60"/>
        <v>NA</v>
      </c>
      <c r="AC95" s="97" t="str">
        <f t="shared" ca="1" si="61"/>
        <v>Unknown</v>
      </c>
      <c r="AD95" s="106" t="str">
        <f t="shared" ca="1" si="53"/>
        <v/>
      </c>
      <c r="AE95" s="106"/>
      <c r="AF95" s="130" t="s">
        <v>704</v>
      </c>
      <c r="AG95" s="131" t="s">
        <v>704</v>
      </c>
      <c r="AH95" s="131" t="s">
        <v>704</v>
      </c>
      <c r="AI95" s="131" t="s">
        <v>707</v>
      </c>
      <c r="AJ95" s="131" t="s">
        <v>858</v>
      </c>
      <c r="AK95" s="131" t="s">
        <v>858</v>
      </c>
      <c r="AL95" s="131" t="s">
        <v>858</v>
      </c>
      <c r="AM95" s="131" t="s">
        <v>858</v>
      </c>
      <c r="AN95" s="132" t="s">
        <v>858</v>
      </c>
      <c r="AO95" s="133"/>
      <c r="AS95" s="69"/>
      <c r="AT95" s="69"/>
      <c r="AU95" s="113"/>
      <c r="AV95" s="114">
        <f t="shared" ca="1" si="68"/>
        <v>48294</v>
      </c>
      <c r="AW95" s="115">
        <f t="shared" ca="1" si="68"/>
        <v>203735</v>
      </c>
      <c r="AX95" s="115">
        <f t="shared" ca="1" si="68"/>
        <v>472734</v>
      </c>
      <c r="AY95" s="115">
        <f t="shared" ca="1" si="68"/>
        <v>2518745</v>
      </c>
      <c r="AZ95" s="115">
        <f t="shared" ca="1" si="68"/>
        <v>1747890</v>
      </c>
      <c r="BA95" s="115">
        <f t="shared" ca="1" si="68"/>
        <v>17113731</v>
      </c>
      <c r="BB95" s="115">
        <f t="shared" ca="1" si="68"/>
        <v>26555731</v>
      </c>
      <c r="BC95" s="115">
        <f t="shared" ca="1" si="68"/>
        <v>3725653</v>
      </c>
      <c r="BD95" s="116">
        <f t="shared" ca="1" si="68"/>
        <v>34325965</v>
      </c>
      <c r="BE95" s="145"/>
      <c r="BF95" s="118" t="str">
        <f t="shared" ca="1" si="62"/>
        <v/>
      </c>
      <c r="BG95" s="118" t="str">
        <f t="shared" ca="1" si="63"/>
        <v/>
      </c>
      <c r="BH95" s="118" t="str">
        <f t="shared" ca="1" si="64"/>
        <v/>
      </c>
      <c r="BI95" s="118" t="str">
        <f t="shared" ca="1" si="65"/>
        <v/>
      </c>
      <c r="BK95" s="119" t="str">
        <f ca="1">IF(LEN($BL95)=0,"",INDEX($A$5:$A$999,MATCH($BL95,$C$5:$C$999,0)))</f>
        <v/>
      </c>
      <c r="BL95" s="152" t="str">
        <f ca="1">IFERROR(IF(ISODD(ROW($BL95)),IF(ISNUMBER(VALUE(MID(LEFT($BL96,FIND("-LD",$BL96)-1),1,LEN($BL96)))),INDEX($C$5:$C$999,MATCH(VALUE(MID(LEFT($BL96,FIND("-LD",$BL96)-1),1,LEN($BL96))),$C$5:$C$999,0)),INDEX($C$5:$C$999,MATCH(MID(LEFT($BL96,FIND("-LD",$BL96)-1),1,LEN($BL96)),$C$5:$C$999,0))),INDEX($C$5:$C$999,MATCH(SMALL($BH$5:$BH$999,ROUNDUP(ROWS($BL$95:$BL95)/2,0)),$BH$5:$BH$999,0))),"")</f>
        <v/>
      </c>
      <c r="BM95" s="121" t="str">
        <f t="shared" ref="BM95:BM135" ca="1" si="77">IF(LEN($BL95)=0,"",INDEX($E$5:$E$999,MATCH($BL95,$C$5:$C$999,0)))</f>
        <v/>
      </c>
      <c r="BN95" s="121" t="str">
        <f t="shared" ref="BN95:BN135" ca="1" si="78">IF(LEN($BL95)=0,"",INDEX(P$5:P$999,MATCH($BL95,$C$5:$C$999,0)))</f>
        <v/>
      </c>
      <c r="BO95" s="122" t="str">
        <f t="shared" ref="BO95:BW123" ca="1" si="79">IF(LEN($BL95)=0,"",INDEX(G$5:G$999,MATCH($BL95,$C$5:$C$999,0)))</f>
        <v/>
      </c>
      <c r="BP95" s="122" t="str">
        <f t="shared" ca="1" si="79"/>
        <v/>
      </c>
      <c r="BQ95" s="122" t="str">
        <f t="shared" ca="1" si="79"/>
        <v/>
      </c>
      <c r="BR95" s="122" t="str">
        <f t="shared" ca="1" si="79"/>
        <v/>
      </c>
      <c r="BS95" s="122" t="str">
        <f t="shared" ca="1" si="79"/>
        <v/>
      </c>
      <c r="BT95" s="122" t="str">
        <f t="shared" ca="1" si="79"/>
        <v/>
      </c>
      <c r="BU95" s="122" t="str">
        <f t="shared" ca="1" si="79"/>
        <v/>
      </c>
      <c r="BV95" s="122" t="str">
        <f t="shared" ca="1" si="79"/>
        <v/>
      </c>
      <c r="BW95" s="122" t="str">
        <f t="shared" ca="1" si="79"/>
        <v/>
      </c>
      <c r="BX95" s="149" t="str">
        <f t="shared" ref="BX95:BX135" ca="1" si="80">IF(LEN($BL95)=0,"",INDEX($Z$5:$Z$999,MATCH($BL95,$C$5:$C$999,0)))</f>
        <v/>
      </c>
      <c r="BY95" s="124" t="str">
        <f t="shared" ca="1" si="72"/>
        <v/>
      </c>
      <c r="BZ95" s="125" t="str">
        <f t="shared" ca="1" si="72"/>
        <v/>
      </c>
      <c r="CA95" s="125" t="str">
        <f t="shared" ca="1" si="72"/>
        <v/>
      </c>
      <c r="CB95" s="125" t="str">
        <f t="shared" ca="1" si="72"/>
        <v/>
      </c>
      <c r="CC95" s="125" t="str">
        <f t="shared" ca="1" si="72"/>
        <v/>
      </c>
      <c r="CD95" s="125" t="str">
        <f t="shared" ca="1" si="72"/>
        <v/>
      </c>
      <c r="CE95" s="125" t="str">
        <f t="shared" ca="1" si="72"/>
        <v/>
      </c>
      <c r="CF95" s="125" t="str">
        <f t="shared" ca="1" si="72"/>
        <v/>
      </c>
      <c r="CG95" s="126" t="str">
        <f t="shared" ca="1" si="72"/>
        <v/>
      </c>
      <c r="CH95" s="127" t="str">
        <f t="shared" ca="1" si="76"/>
        <v/>
      </c>
      <c r="CI95" s="127" t="str">
        <f t="shared" ca="1" si="76"/>
        <v/>
      </c>
      <c r="CJ95" s="127" t="str">
        <f t="shared" ca="1" si="76"/>
        <v/>
      </c>
      <c r="CK95" s="127" t="str">
        <f t="shared" ca="1" si="76"/>
        <v/>
      </c>
      <c r="CL95" s="127" t="str">
        <f t="shared" ca="1" si="76"/>
        <v/>
      </c>
      <c r="CM95" s="127" t="str">
        <f t="shared" ca="1" si="76"/>
        <v/>
      </c>
      <c r="CN95" s="127" t="str">
        <f t="shared" ca="1" si="76"/>
        <v/>
      </c>
      <c r="CO95" s="127" t="str">
        <f t="shared" ca="1" si="76"/>
        <v/>
      </c>
      <c r="CP95" s="127" t="str">
        <f t="shared" ca="1" si="76"/>
        <v/>
      </c>
      <c r="CQ95" s="118" t="str">
        <f t="shared" ref="CQ95:CQ135" si="81">IF(ISODD(ROW($CQ95)),"",IF(LEN($BL95)=0,"",IF(LEN($BL94)=0,"FAIL","")))</f>
        <v/>
      </c>
    </row>
    <row r="96" spans="1:97" x14ac:dyDescent="0.25">
      <c r="A96" s="97">
        <f t="shared" ca="1" si="66"/>
        <v>92</v>
      </c>
      <c r="B96" s="98">
        <f t="shared" ca="1" si="67"/>
        <v>44946.244409722225</v>
      </c>
      <c r="C96" s="99" t="str">
        <f t="shared" ca="1" si="54"/>
        <v>WO-23003-55-A-1</v>
      </c>
      <c r="D96" s="97">
        <f t="shared" ca="1" si="55"/>
        <v>91</v>
      </c>
      <c r="E96" s="97" t="str">
        <f t="shared" ca="1" si="56"/>
        <v>U</v>
      </c>
      <c r="F96" s="97" t="str">
        <f t="shared" ca="1" si="57"/>
        <v/>
      </c>
      <c r="G96" s="100">
        <f t="shared" ca="1" si="41"/>
        <v>456.38600000000002</v>
      </c>
      <c r="H96" s="101" t="e">
        <f t="shared" ca="1" si="41"/>
        <v>#N/A</v>
      </c>
      <c r="I96" s="101">
        <f t="shared" ca="1" si="41"/>
        <v>0</v>
      </c>
      <c r="J96" s="101">
        <f t="shared" ca="1" si="41"/>
        <v>0.58399999999999996</v>
      </c>
      <c r="K96" s="101" t="e">
        <f t="shared" ca="1" si="41"/>
        <v>#N/A</v>
      </c>
      <c r="L96" s="101">
        <f t="shared" ca="1" si="41"/>
        <v>0.52300000000000002</v>
      </c>
      <c r="M96" s="101">
        <f t="shared" ca="1" si="74"/>
        <v>0.54100000000000004</v>
      </c>
      <c r="N96" s="101" t="e">
        <f t="shared" ca="1" si="74"/>
        <v>#N/A</v>
      </c>
      <c r="O96" s="102">
        <f t="shared" ca="1" si="74"/>
        <v>1.323</v>
      </c>
      <c r="P96" s="103">
        <f t="shared" ca="1" si="58"/>
        <v>1</v>
      </c>
      <c r="Q96" s="100">
        <f t="shared" ca="1" si="75"/>
        <v>456.38600000000002</v>
      </c>
      <c r="R96" s="101" t="e">
        <f t="shared" ca="1" si="75"/>
        <v>#N/A</v>
      </c>
      <c r="S96" s="101" t="str">
        <f t="shared" ca="1" si="75"/>
        <v>&lt;MRL</v>
      </c>
      <c r="T96" s="101" t="str">
        <f t="shared" ca="1" si="73"/>
        <v>&lt;MRL</v>
      </c>
      <c r="U96" s="101" t="e">
        <f t="shared" ca="1" si="73"/>
        <v>#N/A</v>
      </c>
      <c r="V96" s="101" t="str">
        <f t="shared" ca="1" si="73"/>
        <v>&lt;MRL</v>
      </c>
      <c r="W96" s="101" t="str">
        <f t="shared" ca="1" si="37"/>
        <v>&lt;MRL</v>
      </c>
      <c r="X96" s="101" t="e">
        <f t="shared" ca="1" si="37"/>
        <v>#N/A</v>
      </c>
      <c r="Y96" s="102" t="str">
        <f t="shared" ca="1" si="37"/>
        <v>&lt;MRL</v>
      </c>
      <c r="Z96" s="129" t="str">
        <f t="shared" ca="1" si="59"/>
        <v>NA</v>
      </c>
      <c r="AA96" s="105" t="str">
        <f t="shared" ca="1" si="52"/>
        <v>NA</v>
      </c>
      <c r="AB96" s="105" t="str">
        <f t="shared" ca="1" si="60"/>
        <v>NA</v>
      </c>
      <c r="AC96" s="97" t="str">
        <f t="shared" ca="1" si="61"/>
        <v>Unknown</v>
      </c>
      <c r="AD96" s="106" t="str">
        <f t="shared" ca="1" si="53"/>
        <v/>
      </c>
      <c r="AE96" s="106"/>
      <c r="AF96" s="130" t="s">
        <v>704</v>
      </c>
      <c r="AG96" s="131" t="s">
        <v>704</v>
      </c>
      <c r="AH96" s="131" t="s">
        <v>704</v>
      </c>
      <c r="AI96" s="131" t="s">
        <v>707</v>
      </c>
      <c r="AJ96" s="131" t="s">
        <v>858</v>
      </c>
      <c r="AK96" s="131" t="s">
        <v>858</v>
      </c>
      <c r="AL96" s="131" t="s">
        <v>858</v>
      </c>
      <c r="AM96" s="131" t="s">
        <v>858</v>
      </c>
      <c r="AN96" s="132" t="s">
        <v>858</v>
      </c>
      <c r="AO96" s="133"/>
      <c r="AS96" s="69"/>
      <c r="AT96" s="69"/>
      <c r="AU96" s="113"/>
      <c r="AV96" s="114">
        <f t="shared" ca="1" si="68"/>
        <v>53430</v>
      </c>
      <c r="AW96" s="115">
        <f t="shared" ca="1" si="68"/>
        <v>239124</v>
      </c>
      <c r="AX96" s="115">
        <f t="shared" ca="1" si="68"/>
        <v>566303</v>
      </c>
      <c r="AY96" s="115">
        <f t="shared" ca="1" si="68"/>
        <v>3250452</v>
      </c>
      <c r="AZ96" s="115">
        <f t="shared" ca="1" si="68"/>
        <v>2842774</v>
      </c>
      <c r="BA96" s="115">
        <f t="shared" ca="1" si="68"/>
        <v>24470312</v>
      </c>
      <c r="BB96" s="115">
        <f t="shared" ca="1" si="68"/>
        <v>29039247</v>
      </c>
      <c r="BC96" s="115">
        <f t="shared" ca="1" si="68"/>
        <v>3959883</v>
      </c>
      <c r="BD96" s="116">
        <f t="shared" ca="1" si="68"/>
        <v>33577065</v>
      </c>
      <c r="BE96" s="145"/>
      <c r="BF96" s="118" t="str">
        <f t="shared" ca="1" si="62"/>
        <v/>
      </c>
      <c r="BG96" s="118" t="str">
        <f t="shared" ca="1" si="63"/>
        <v/>
      </c>
      <c r="BH96" s="118" t="str">
        <f t="shared" ca="1" si="64"/>
        <v/>
      </c>
      <c r="BI96" s="118" t="str">
        <f t="shared" ca="1" si="65"/>
        <v/>
      </c>
      <c r="BK96" s="119">
        <f t="shared" ref="BK96:BK135" ca="1" si="82">IF(LEN($BL96)=0,"",INDEX($A$5:$A$999,MATCH($BL96,$C$5:$C$999,0)))</f>
        <v>43</v>
      </c>
      <c r="BL96" s="152" t="str">
        <f ca="1">IFERROR(IF(ISODD(ROW($BL96)),IF(ISNUMBER(VALUE(MID(LEFT($BL97,FIND("-LD",$BL97)-1),1,LEN($BL97)))),INDEX($C$5:$C$999,MATCH(VALUE(MID(LEFT($BL97,FIND("-LD",$BL97)-1),1,LEN($BL97))),$C$5:$C$999,0)),INDEX($C$5:$C$999,MATCH(MID(LEFT($BL97,FIND("-LD",$BL97)-1),1,LEN($BL97)),$C$5:$C$999,0))),INDEX($C$5:$C$999,MATCH(SMALL($BH$5:$BH$999,ROUNDUP(ROWS($BL$95:$BL96)/2,0)),$BH$5:$BH$999,0))),"")</f>
        <v>AB-230117-02 LD 1</v>
      </c>
      <c r="BM96" s="121" t="str">
        <f t="shared" ca="1" si="77"/>
        <v>D</v>
      </c>
      <c r="BN96" s="121">
        <f t="shared" ca="1" si="78"/>
        <v>1</v>
      </c>
      <c r="BO96" s="122">
        <f t="shared" ca="1" si="79"/>
        <v>574.41800000000001</v>
      </c>
      <c r="BP96" s="122" t="e">
        <f t="shared" ca="1" si="79"/>
        <v>#N/A</v>
      </c>
      <c r="BQ96" s="122">
        <f t="shared" ca="1" si="79"/>
        <v>0</v>
      </c>
      <c r="BR96" s="122">
        <f t="shared" ca="1" si="79"/>
        <v>1.0660000000000001</v>
      </c>
      <c r="BS96" s="122" t="e">
        <f t="shared" ca="1" si="79"/>
        <v>#N/A</v>
      </c>
      <c r="BT96" s="122">
        <f t="shared" ca="1" si="79"/>
        <v>0.42399999999999999</v>
      </c>
      <c r="BU96" s="122">
        <f t="shared" ca="1" si="79"/>
        <v>0.63200000000000001</v>
      </c>
      <c r="BV96" s="122" t="e">
        <f t="shared" ca="1" si="79"/>
        <v>#N/A</v>
      </c>
      <c r="BW96" s="122">
        <f t="shared" ca="1" si="79"/>
        <v>1.343</v>
      </c>
      <c r="BX96" s="149" t="str">
        <f t="shared" ca="1" si="80"/>
        <v>NA</v>
      </c>
      <c r="BY96" s="124" t="str">
        <f t="shared" ca="1" si="72"/>
        <v/>
      </c>
      <c r="BZ96" s="125" t="str">
        <f t="shared" ca="1" si="72"/>
        <v/>
      </c>
      <c r="CA96" s="125" t="str">
        <f t="shared" ca="1" si="72"/>
        <v/>
      </c>
      <c r="CB96" s="125" t="str">
        <f t="shared" ca="1" si="72"/>
        <v/>
      </c>
      <c r="CC96" s="125" t="str">
        <f t="shared" ca="1" si="72"/>
        <v/>
      </c>
      <c r="CD96" s="125" t="str">
        <f t="shared" ca="1" si="72"/>
        <v/>
      </c>
      <c r="CE96" s="125" t="str">
        <f t="shared" ca="1" si="72"/>
        <v/>
      </c>
      <c r="CF96" s="125" t="str">
        <f t="shared" ca="1" si="72"/>
        <v/>
      </c>
      <c r="CG96" s="126" t="str">
        <f t="shared" ca="1" si="72"/>
        <v/>
      </c>
      <c r="CH96" s="127" t="str">
        <f t="shared" ca="1" si="76"/>
        <v/>
      </c>
      <c r="CI96" s="127" t="str">
        <f t="shared" ca="1" si="76"/>
        <v/>
      </c>
      <c r="CJ96" s="127" t="str">
        <f t="shared" ca="1" si="76"/>
        <v/>
      </c>
      <c r="CK96" s="127" t="str">
        <f t="shared" ca="1" si="76"/>
        <v/>
      </c>
      <c r="CL96" s="127" t="str">
        <f t="shared" ca="1" si="76"/>
        <v/>
      </c>
      <c r="CM96" s="127" t="str">
        <f t="shared" ca="1" si="76"/>
        <v/>
      </c>
      <c r="CN96" s="127" t="str">
        <f t="shared" ca="1" si="76"/>
        <v/>
      </c>
      <c r="CO96" s="127" t="str">
        <f t="shared" ca="1" si="76"/>
        <v/>
      </c>
      <c r="CP96" s="127" t="str">
        <f t="shared" ca="1" si="76"/>
        <v/>
      </c>
      <c r="CQ96" s="118" t="str">
        <f t="shared" ca="1" si="81"/>
        <v>FAIL</v>
      </c>
    </row>
    <row r="97" spans="1:97" x14ac:dyDescent="0.25">
      <c r="A97" s="97">
        <f t="shared" ca="1" si="66"/>
        <v>93</v>
      </c>
      <c r="B97" s="98">
        <f t="shared" ca="1" si="67"/>
        <v>44946.263229166667</v>
      </c>
      <c r="C97" s="99" t="str">
        <f t="shared" ca="1" si="54"/>
        <v>WO-23003-56-A-1</v>
      </c>
      <c r="D97" s="97">
        <f t="shared" ca="1" si="55"/>
        <v>92</v>
      </c>
      <c r="E97" s="97" t="str">
        <f t="shared" ca="1" si="56"/>
        <v>U</v>
      </c>
      <c r="F97" s="97" t="str">
        <f t="shared" ca="1" si="57"/>
        <v/>
      </c>
      <c r="G97" s="100">
        <f t="shared" ca="1" si="41"/>
        <v>433.565</v>
      </c>
      <c r="H97" s="101" t="e">
        <f t="shared" ca="1" si="41"/>
        <v>#N/A</v>
      </c>
      <c r="I97" s="101">
        <f t="shared" ca="1" si="41"/>
        <v>0</v>
      </c>
      <c r="J97" s="101">
        <f t="shared" ca="1" si="41"/>
        <v>0</v>
      </c>
      <c r="K97" s="101" t="e">
        <f t="shared" ca="1" si="41"/>
        <v>#N/A</v>
      </c>
      <c r="L97" s="101">
        <f t="shared" ca="1" si="41"/>
        <v>0.52300000000000002</v>
      </c>
      <c r="M97" s="101">
        <f t="shared" ca="1" si="74"/>
        <v>0.56299999999999994</v>
      </c>
      <c r="N97" s="101" t="e">
        <f t="shared" ca="1" si="74"/>
        <v>#N/A</v>
      </c>
      <c r="O97" s="102">
        <f t="shared" ca="1" si="74"/>
        <v>0.57599999999999996</v>
      </c>
      <c r="P97" s="103">
        <f t="shared" ca="1" si="58"/>
        <v>1</v>
      </c>
      <c r="Q97" s="100">
        <f t="shared" ca="1" si="75"/>
        <v>433.565</v>
      </c>
      <c r="R97" s="101" t="e">
        <f t="shared" ca="1" si="75"/>
        <v>#N/A</v>
      </c>
      <c r="S97" s="101" t="str">
        <f t="shared" ca="1" si="75"/>
        <v>&lt;MRL</v>
      </c>
      <c r="T97" s="101" t="str">
        <f t="shared" ca="1" si="73"/>
        <v>&lt;MRL</v>
      </c>
      <c r="U97" s="101" t="e">
        <f t="shared" ca="1" si="73"/>
        <v>#N/A</v>
      </c>
      <c r="V97" s="101" t="str">
        <f t="shared" ca="1" si="73"/>
        <v>&lt;MRL</v>
      </c>
      <c r="W97" s="101" t="str">
        <f t="shared" ca="1" si="37"/>
        <v>&lt;MRL</v>
      </c>
      <c r="X97" s="101" t="e">
        <f t="shared" ca="1" si="37"/>
        <v>#N/A</v>
      </c>
      <c r="Y97" s="102" t="str">
        <f t="shared" ca="1" si="37"/>
        <v>&lt;MRL</v>
      </c>
      <c r="Z97" s="129" t="str">
        <f t="shared" ca="1" si="59"/>
        <v>NA</v>
      </c>
      <c r="AA97" s="105" t="str">
        <f t="shared" ca="1" si="52"/>
        <v>NA</v>
      </c>
      <c r="AB97" s="105" t="str">
        <f t="shared" ca="1" si="60"/>
        <v>NA</v>
      </c>
      <c r="AC97" s="97" t="str">
        <f t="shared" ca="1" si="61"/>
        <v>Unknown</v>
      </c>
      <c r="AD97" s="106" t="str">
        <f t="shared" ca="1" si="53"/>
        <v/>
      </c>
      <c r="AE97" s="106"/>
      <c r="AF97" s="130" t="s">
        <v>704</v>
      </c>
      <c r="AG97" s="131" t="s">
        <v>704</v>
      </c>
      <c r="AH97" s="131" t="s">
        <v>704</v>
      </c>
      <c r="AI97" s="131" t="s">
        <v>707</v>
      </c>
      <c r="AJ97" s="131" t="s">
        <v>707</v>
      </c>
      <c r="AK97" s="131" t="s">
        <v>858</v>
      </c>
      <c r="AL97" s="131" t="s">
        <v>858</v>
      </c>
      <c r="AM97" s="131" t="s">
        <v>858</v>
      </c>
      <c r="AN97" s="132" t="s">
        <v>858</v>
      </c>
      <c r="AO97" s="133"/>
      <c r="AS97" s="69"/>
      <c r="AT97" s="69"/>
      <c r="AU97" s="113"/>
      <c r="AV97" s="114">
        <f t="shared" ca="1" si="68"/>
        <v>53390</v>
      </c>
      <c r="AW97" s="115">
        <f t="shared" ca="1" si="68"/>
        <v>205437</v>
      </c>
      <c r="AX97" s="115">
        <f t="shared" ca="1" si="68"/>
        <v>423742</v>
      </c>
      <c r="AY97" s="115">
        <f t="shared" ca="1" si="68"/>
        <v>2287421</v>
      </c>
      <c r="AZ97" s="115">
        <f t="shared" ca="1" si="68"/>
        <v>1620637</v>
      </c>
      <c r="BA97" s="115">
        <f t="shared" ca="1" si="68"/>
        <v>16203550</v>
      </c>
      <c r="BB97" s="115">
        <f t="shared" ca="1" si="68"/>
        <v>24908344</v>
      </c>
      <c r="BC97" s="115">
        <f t="shared" ca="1" si="68"/>
        <v>3684997</v>
      </c>
      <c r="BD97" s="116">
        <f t="shared" ca="1" si="68"/>
        <v>31568213</v>
      </c>
      <c r="BE97" s="145"/>
      <c r="BF97" s="118" t="str">
        <f t="shared" ca="1" si="62"/>
        <v/>
      </c>
      <c r="BG97" s="118" t="str">
        <f t="shared" ca="1" si="63"/>
        <v/>
      </c>
      <c r="BH97" s="118" t="str">
        <f t="shared" ca="1" si="64"/>
        <v/>
      </c>
      <c r="BI97" s="118" t="str">
        <f t="shared" ca="1" si="65"/>
        <v/>
      </c>
      <c r="BK97" s="119" t="str">
        <f t="shared" ca="1" si="82"/>
        <v/>
      </c>
      <c r="BL97" s="152" t="str">
        <f ca="1">IFERROR(IF(ISODD(ROW($BL97)),IF(ISNUMBER(VALUE(MID(LEFT($BL98,FIND("-LD",$BL98)-1),1,LEN($BL98)))),INDEX($C$5:$C$999,MATCH(VALUE(MID(LEFT($BL98,FIND("-LD",$BL98)-1),1,LEN($BL98))),$C$5:$C$999,0)),INDEX($C$5:$C$999,MATCH(MID(LEFT($BL98,FIND("-LD",$BL98)-1),1,LEN($BL98)),$C$5:$C$999,0))),INDEX($C$5:$C$999,MATCH(SMALL($BH$5:$BH$999,ROUNDUP(ROWS($BL$95:$BL97)/2,0)),$BH$5:$BH$999,0))),"")</f>
        <v/>
      </c>
      <c r="BM97" s="121" t="str">
        <f t="shared" ca="1" si="77"/>
        <v/>
      </c>
      <c r="BN97" s="121" t="str">
        <f t="shared" ca="1" si="78"/>
        <v/>
      </c>
      <c r="BO97" s="122" t="str">
        <f t="shared" ca="1" si="79"/>
        <v/>
      </c>
      <c r="BP97" s="122" t="str">
        <f t="shared" ca="1" si="79"/>
        <v/>
      </c>
      <c r="BQ97" s="122" t="str">
        <f t="shared" ca="1" si="79"/>
        <v/>
      </c>
      <c r="BR97" s="122" t="str">
        <f t="shared" ca="1" si="79"/>
        <v/>
      </c>
      <c r="BS97" s="122" t="str">
        <f t="shared" ca="1" si="79"/>
        <v/>
      </c>
      <c r="BT97" s="122" t="str">
        <f t="shared" ca="1" si="79"/>
        <v/>
      </c>
      <c r="BU97" s="122" t="str">
        <f t="shared" ca="1" si="79"/>
        <v/>
      </c>
      <c r="BV97" s="122" t="str">
        <f t="shared" ca="1" si="79"/>
        <v/>
      </c>
      <c r="BW97" s="122" t="str">
        <f t="shared" ca="1" si="79"/>
        <v/>
      </c>
      <c r="BX97" s="149" t="str">
        <f t="shared" ca="1" si="80"/>
        <v/>
      </c>
      <c r="BY97" s="124" t="str">
        <f t="shared" ca="1" si="72"/>
        <v/>
      </c>
      <c r="BZ97" s="125" t="str">
        <f t="shared" ca="1" si="72"/>
        <v/>
      </c>
      <c r="CA97" s="125" t="str">
        <f t="shared" ca="1" si="72"/>
        <v/>
      </c>
      <c r="CB97" s="125" t="str">
        <f t="shared" ca="1" si="72"/>
        <v/>
      </c>
      <c r="CC97" s="125" t="str">
        <f t="shared" ca="1" si="72"/>
        <v/>
      </c>
      <c r="CD97" s="125" t="str">
        <f t="shared" ca="1" si="72"/>
        <v/>
      </c>
      <c r="CE97" s="125" t="str">
        <f t="shared" ca="1" si="72"/>
        <v/>
      </c>
      <c r="CF97" s="125" t="str">
        <f t="shared" ca="1" si="72"/>
        <v/>
      </c>
      <c r="CG97" s="126" t="str">
        <f t="shared" ca="1" si="72"/>
        <v/>
      </c>
      <c r="CH97" s="127" t="str">
        <f t="shared" ca="1" si="76"/>
        <v/>
      </c>
      <c r="CI97" s="127" t="str">
        <f t="shared" ca="1" si="76"/>
        <v/>
      </c>
      <c r="CJ97" s="127" t="str">
        <f t="shared" ca="1" si="76"/>
        <v/>
      </c>
      <c r="CK97" s="127" t="str">
        <f t="shared" ca="1" si="76"/>
        <v/>
      </c>
      <c r="CL97" s="127" t="str">
        <f t="shared" ca="1" si="76"/>
        <v/>
      </c>
      <c r="CM97" s="127" t="str">
        <f t="shared" ca="1" si="76"/>
        <v/>
      </c>
      <c r="CN97" s="127" t="str">
        <f t="shared" ca="1" si="76"/>
        <v/>
      </c>
      <c r="CO97" s="127" t="str">
        <f t="shared" ca="1" si="76"/>
        <v/>
      </c>
      <c r="CP97" s="127" t="str">
        <f t="shared" ca="1" si="76"/>
        <v/>
      </c>
      <c r="CQ97" s="118" t="str">
        <f t="shared" si="81"/>
        <v/>
      </c>
    </row>
    <row r="98" spans="1:97" x14ac:dyDescent="0.25">
      <c r="A98" s="97">
        <f t="shared" ca="1" si="66"/>
        <v>94</v>
      </c>
      <c r="B98" s="98">
        <f t="shared" ca="1" si="67"/>
        <v>44946.282037037039</v>
      </c>
      <c r="C98" s="99" t="str">
        <f t="shared" ca="1" si="54"/>
        <v>WO-23003-57-A-1</v>
      </c>
      <c r="D98" s="97">
        <f t="shared" ca="1" si="55"/>
        <v>101</v>
      </c>
      <c r="E98" s="97" t="str">
        <f t="shared" ca="1" si="56"/>
        <v>U</v>
      </c>
      <c r="F98" s="97" t="str">
        <f t="shared" ca="1" si="57"/>
        <v/>
      </c>
      <c r="G98" s="100">
        <f t="shared" ca="1" si="41"/>
        <v>0</v>
      </c>
      <c r="H98" s="101" t="e">
        <f t="shared" ca="1" si="41"/>
        <v>#N/A</v>
      </c>
      <c r="I98" s="101">
        <f t="shared" ca="1" si="41"/>
        <v>0</v>
      </c>
      <c r="J98" s="101">
        <f t="shared" ca="1" si="41"/>
        <v>0</v>
      </c>
      <c r="K98" s="101" t="e">
        <f t="shared" ca="1" si="41"/>
        <v>#N/A</v>
      </c>
      <c r="L98" s="101">
        <f t="shared" ca="1" si="41"/>
        <v>0.33700000000000002</v>
      </c>
      <c r="M98" s="101">
        <f t="shared" ca="1" si="74"/>
        <v>0.36499999999999999</v>
      </c>
      <c r="N98" s="101" t="e">
        <f t="shared" ca="1" si="74"/>
        <v>#N/A</v>
      </c>
      <c r="O98" s="102">
        <f t="shared" ca="1" si="74"/>
        <v>4.8970000000000002</v>
      </c>
      <c r="P98" s="103">
        <f t="shared" ca="1" si="58"/>
        <v>1</v>
      </c>
      <c r="Q98" s="100" t="str">
        <f t="shared" ca="1" si="75"/>
        <v>&lt;MRL</v>
      </c>
      <c r="R98" s="101" t="e">
        <f t="shared" ca="1" si="75"/>
        <v>#N/A</v>
      </c>
      <c r="S98" s="101" t="str">
        <f t="shared" ca="1" si="75"/>
        <v>&lt;MRL</v>
      </c>
      <c r="T98" s="101" t="str">
        <f t="shared" ca="1" si="73"/>
        <v>&lt;MRL</v>
      </c>
      <c r="U98" s="101" t="e">
        <f t="shared" ca="1" si="73"/>
        <v>#N/A</v>
      </c>
      <c r="V98" s="101" t="str">
        <f t="shared" ca="1" si="73"/>
        <v>&lt;MRL</v>
      </c>
      <c r="W98" s="101" t="str">
        <f t="shared" ca="1" si="37"/>
        <v>&lt;MRL</v>
      </c>
      <c r="X98" s="101" t="e">
        <f t="shared" ca="1" si="37"/>
        <v>#N/A</v>
      </c>
      <c r="Y98" s="102" t="str">
        <f t="shared" ca="1" si="37"/>
        <v>&lt;MRL</v>
      </c>
      <c r="Z98" s="129" t="str">
        <f t="shared" ca="1" si="59"/>
        <v>NA</v>
      </c>
      <c r="AA98" s="105" t="str">
        <f t="shared" ca="1" si="52"/>
        <v>NA</v>
      </c>
      <c r="AB98" s="105" t="str">
        <f t="shared" ca="1" si="60"/>
        <v>NA</v>
      </c>
      <c r="AC98" s="97" t="str">
        <f t="shared" ca="1" si="61"/>
        <v>Unknown</v>
      </c>
      <c r="AD98" s="106" t="str">
        <f t="shared" ca="1" si="53"/>
        <v/>
      </c>
      <c r="AE98" s="106"/>
      <c r="AF98" s="130" t="s">
        <v>704</v>
      </c>
      <c r="AG98" s="131" t="s">
        <v>707</v>
      </c>
      <c r="AH98" s="131" t="s">
        <v>707</v>
      </c>
      <c r="AI98" s="131" t="s">
        <v>707</v>
      </c>
      <c r="AJ98" s="131" t="s">
        <v>858</v>
      </c>
      <c r="AK98" s="131" t="s">
        <v>858</v>
      </c>
      <c r="AL98" s="131" t="s">
        <v>858</v>
      </c>
      <c r="AM98" s="131" t="s">
        <v>858</v>
      </c>
      <c r="AN98" s="132" t="s">
        <v>858</v>
      </c>
      <c r="AO98" s="133"/>
      <c r="AS98" s="69"/>
      <c r="AT98" s="69"/>
      <c r="AU98" s="113"/>
      <c r="AV98" s="114">
        <f t="shared" ca="1" si="68"/>
        <v>44556</v>
      </c>
      <c r="AW98" s="115">
        <f t="shared" ca="1" si="68"/>
        <v>169211</v>
      </c>
      <c r="AX98" s="115">
        <f t="shared" ca="1" si="68"/>
        <v>455739</v>
      </c>
      <c r="AY98" s="115">
        <f t="shared" ca="1" si="68"/>
        <v>2450418</v>
      </c>
      <c r="AZ98" s="115">
        <f t="shared" ca="1" si="68"/>
        <v>1718804</v>
      </c>
      <c r="BA98" s="115">
        <f t="shared" ca="1" si="68"/>
        <v>16898084</v>
      </c>
      <c r="BB98" s="115">
        <f t="shared" ca="1" si="68"/>
        <v>25858895</v>
      </c>
      <c r="BC98" s="115">
        <f t="shared" ca="1" si="68"/>
        <v>3724831</v>
      </c>
      <c r="BD98" s="116">
        <f t="shared" ca="1" si="68"/>
        <v>34045107</v>
      </c>
      <c r="BE98" s="145"/>
      <c r="BF98" s="118" t="str">
        <f t="shared" ca="1" si="62"/>
        <v/>
      </c>
      <c r="BG98" s="118" t="str">
        <f t="shared" ca="1" si="63"/>
        <v/>
      </c>
      <c r="BH98" s="118" t="str">
        <f t="shared" ca="1" si="64"/>
        <v/>
      </c>
      <c r="BI98" s="118" t="str">
        <f t="shared" ca="1" si="65"/>
        <v/>
      </c>
      <c r="BK98" s="119">
        <f t="shared" ca="1" si="82"/>
        <v>71</v>
      </c>
      <c r="BL98" s="152" t="str">
        <f ca="1">IFERROR(IF(ISODD(ROW($BL98)),IF(ISNUMBER(VALUE(MID(LEFT($BL99,FIND("-LD",$BL99)-1),1,LEN($BL99)))),INDEX($C$5:$C$999,MATCH(VALUE(MID(LEFT($BL99,FIND("-LD",$BL99)-1),1,LEN($BL99))),$C$5:$C$999,0)),INDEX($C$5:$C$999,MATCH(MID(LEFT($BL99,FIND("-LD",$BL99)-1),1,LEN($BL99)),$C$5:$C$999,0))),INDEX($C$5:$C$999,MATCH(SMALL($BH$5:$BH$999,ROUNDUP(ROWS($BL$95:$BL98)/2,0)),$BH$5:$BH$999,0))),"")</f>
        <v>AB-230117-02 LD 2</v>
      </c>
      <c r="BM98" s="121" t="str">
        <f t="shared" ca="1" si="77"/>
        <v>D</v>
      </c>
      <c r="BN98" s="121">
        <f t="shared" ca="1" si="78"/>
        <v>1</v>
      </c>
      <c r="BO98" s="122">
        <f t="shared" ca="1" si="79"/>
        <v>0</v>
      </c>
      <c r="BP98" s="122" t="e">
        <f t="shared" ca="1" si="79"/>
        <v>#N/A</v>
      </c>
      <c r="BQ98" s="122">
        <f t="shared" ca="1" si="79"/>
        <v>0</v>
      </c>
      <c r="BR98" s="122">
        <f t="shared" ca="1" si="79"/>
        <v>0</v>
      </c>
      <c r="BS98" s="122" t="e">
        <f t="shared" ca="1" si="79"/>
        <v>#N/A</v>
      </c>
      <c r="BT98" s="122">
        <f t="shared" ca="1" si="79"/>
        <v>0.55300000000000005</v>
      </c>
      <c r="BU98" s="122">
        <f t="shared" ca="1" si="79"/>
        <v>0</v>
      </c>
      <c r="BV98" s="122" t="e">
        <f t="shared" ca="1" si="79"/>
        <v>#N/A</v>
      </c>
      <c r="BW98" s="122">
        <f t="shared" ca="1" si="79"/>
        <v>0.39</v>
      </c>
      <c r="BX98" s="149" t="str">
        <f t="shared" ca="1" si="80"/>
        <v>NA</v>
      </c>
      <c r="BY98" s="124" t="str">
        <f t="shared" ref="BY98:CG113" ca="1" si="83">IFERROR(IF($BM98="D",IF(ISNUMBER(VALUE(MID(LEFT($BL98,FIND("-LD",$BL98)-1),1,LEN($BL98)))),IF(AND($BW$2="ON",BO98&lt;Q$2,INDEX(G$5:G$999,MATCH(VALUE(MID(LEFT($BL98,FIND("-LD",$BL98)-1),1,LEN($BL98))),$C$5:$C$999,0))&lt;Q$2),"&lt;MRL",ABS((BO98-INDEX(G$5:G$999,MATCH(VALUE(MID(LEFT($BL98,FIND("-LD",$BL98)-1),1,LEN($BL98))),$C$5:$C$999,0)))/(AVERAGE(BO98,INDEX(G$5:G$999,MATCH(VALUE(MID(LEFT($BL98,FIND("-LD",$BL98)-1),1,LEN($BL98))),$C$5:$C$999,0)))))),IF(AND($BW$2="ON",BO98&lt;Q$2,INDEX(G$5:G$999,MATCH(MID(LEFT($BL98,FIND("-LD",$BL98)-1),1,LEN($BL98)),$C$5:$C$999,0))&lt;Q$2),"&lt;MRL",ABS((BO98-INDEX(G$5:G$999,MATCH(MID(LEFT($BL98,FIND("-LD",$BL98)-1),1,LEN($BL98)),$C$5:$C$999,0)))/(AVERAGE(BO98,INDEX(G$5:G$999,MATCH(MID(LEFT($BL98,FIND("-LD",$BL98)-1),1,LEN($BL98)),$C$5:$C$999,0))))))),IF($BM98="K","",IF($BM98="M",IF(AND($BW$2="ON",BO98&lt;Q$2,$BX98&lt;Q$2),"&lt;MRL",BO98/IF($BX98=0,1,$BX98)),IF($BM98="Q",BO98/$BX98,IF($BM98="S",IF(ISNUMBER(VALUE(MID(LEFT($BL98,FIND("-LFSM",$BL98)-1),1,LEN($BL98)))),(BO98-(INDEX(G$5:G$999,MATCH(VALUE(MID(LEFT($BL98,FIND("-LFSM",$BL98)-1),1,LEN($BL98))),$C$5:$C$999,0))))/$BX98,(BO98-(INDEX(G$5:G$999,MATCH(MID(LEFT($BL98,FIND("-LFSM",$BL98)-1),1,LEN($BL98)),$C$5:$C$999,0))))/$BX98),IF($BM98="Z",IF($BM97="K",ABS(BO98-BO97)/$BX98,IF($BM96="K",ABS(BO98-BO96)/$BX98,IF($BM95="K",ABS(BO98-BO95)/$BX98,IF($BM94="K",ABS(BO98-BO94)/$BX98,IF($BM99="K",ABS(BO98-BO99)/$BX98,""))))),"")))))),"")</f>
        <v/>
      </c>
      <c r="BZ98" s="125" t="str">
        <f t="shared" ca="1" si="83"/>
        <v/>
      </c>
      <c r="CA98" s="125" t="str">
        <f t="shared" ca="1" si="83"/>
        <v/>
      </c>
      <c r="CB98" s="125" t="str">
        <f t="shared" ca="1" si="83"/>
        <v/>
      </c>
      <c r="CC98" s="125" t="str">
        <f t="shared" ca="1" si="83"/>
        <v/>
      </c>
      <c r="CD98" s="125" t="str">
        <f t="shared" ca="1" si="83"/>
        <v/>
      </c>
      <c r="CE98" s="125" t="str">
        <f t="shared" ca="1" si="83"/>
        <v/>
      </c>
      <c r="CF98" s="125" t="str">
        <f t="shared" ca="1" si="83"/>
        <v/>
      </c>
      <c r="CG98" s="126" t="str">
        <f t="shared" ca="1" si="83"/>
        <v/>
      </c>
      <c r="CH98" s="127" t="str">
        <f t="shared" ca="1" si="76"/>
        <v/>
      </c>
      <c r="CI98" s="127" t="str">
        <f t="shared" ca="1" si="76"/>
        <v/>
      </c>
      <c r="CJ98" s="127" t="str">
        <f t="shared" ca="1" si="76"/>
        <v/>
      </c>
      <c r="CK98" s="127" t="str">
        <f t="shared" ca="1" si="76"/>
        <v/>
      </c>
      <c r="CL98" s="127" t="str">
        <f t="shared" ca="1" si="76"/>
        <v/>
      </c>
      <c r="CM98" s="127" t="str">
        <f t="shared" ca="1" si="76"/>
        <v/>
      </c>
      <c r="CN98" s="127" t="str">
        <f t="shared" ca="1" si="76"/>
        <v/>
      </c>
      <c r="CO98" s="127" t="str">
        <f t="shared" ca="1" si="76"/>
        <v/>
      </c>
      <c r="CP98" s="127" t="str">
        <f t="shared" ca="1" si="76"/>
        <v/>
      </c>
      <c r="CQ98" s="118" t="str">
        <f t="shared" ca="1" si="81"/>
        <v>FAIL</v>
      </c>
      <c r="CS98" s="128" t="s">
        <v>891</v>
      </c>
    </row>
    <row r="99" spans="1:97" x14ac:dyDescent="0.25">
      <c r="A99" s="97">
        <f t="shared" ca="1" si="66"/>
        <v>95</v>
      </c>
      <c r="B99" s="98">
        <f t="shared" ca="1" si="67"/>
        <v>44946.417233796295</v>
      </c>
      <c r="C99" s="99" t="str">
        <f t="shared" ca="1" si="54"/>
        <v>WO-23003-26-A-1B</v>
      </c>
      <c r="D99" s="97">
        <f t="shared" ca="1" si="55"/>
        <v>100</v>
      </c>
      <c r="E99" s="97" t="str">
        <f t="shared" ca="1" si="56"/>
        <v>U</v>
      </c>
      <c r="F99" s="97" t="str">
        <f t="shared" ca="1" si="57"/>
        <v/>
      </c>
      <c r="G99" s="100">
        <f t="shared" ca="1" si="41"/>
        <v>0</v>
      </c>
      <c r="H99" s="101" t="e">
        <f t="shared" ca="1" si="41"/>
        <v>#N/A</v>
      </c>
      <c r="I99" s="101">
        <f t="shared" ca="1" si="41"/>
        <v>0</v>
      </c>
      <c r="J99" s="101">
        <f t="shared" ca="1" si="41"/>
        <v>0</v>
      </c>
      <c r="K99" s="101" t="e">
        <f t="shared" ca="1" si="41"/>
        <v>#N/A</v>
      </c>
      <c r="L99" s="101">
        <f t="shared" ca="1" si="41"/>
        <v>0.28799999999999998</v>
      </c>
      <c r="M99" s="101">
        <f t="shared" ca="1" si="74"/>
        <v>0.41699999999999998</v>
      </c>
      <c r="N99" s="101" t="e">
        <f t="shared" ca="1" si="74"/>
        <v>#N/A</v>
      </c>
      <c r="O99" s="102">
        <f t="shared" ca="1" si="74"/>
        <v>0.46600000000000003</v>
      </c>
      <c r="P99" s="103">
        <f t="shared" ca="1" si="58"/>
        <v>1</v>
      </c>
      <c r="Q99" s="100" t="str">
        <f t="shared" ca="1" si="75"/>
        <v>&lt;MRL</v>
      </c>
      <c r="R99" s="101" t="e">
        <f t="shared" ca="1" si="75"/>
        <v>#N/A</v>
      </c>
      <c r="S99" s="101" t="str">
        <f t="shared" ca="1" si="75"/>
        <v>&lt;MRL</v>
      </c>
      <c r="T99" s="101" t="str">
        <f t="shared" ca="1" si="73"/>
        <v>&lt;MRL</v>
      </c>
      <c r="U99" s="101" t="e">
        <f t="shared" ca="1" si="73"/>
        <v>#N/A</v>
      </c>
      <c r="V99" s="101" t="str">
        <f t="shared" ca="1" si="73"/>
        <v>&lt;MRL</v>
      </c>
      <c r="W99" s="101" t="str">
        <f t="shared" ca="1" si="37"/>
        <v>&lt;MRL</v>
      </c>
      <c r="X99" s="101" t="e">
        <f t="shared" ca="1" si="37"/>
        <v>#N/A</v>
      </c>
      <c r="Y99" s="102" t="str">
        <f t="shared" ca="1" si="37"/>
        <v>&lt;MRL</v>
      </c>
      <c r="Z99" s="129" t="str">
        <f t="shared" ca="1" si="59"/>
        <v>NA</v>
      </c>
      <c r="AA99" s="105" t="str">
        <f t="shared" ca="1" si="52"/>
        <v>NA</v>
      </c>
      <c r="AB99" s="105" t="str">
        <f t="shared" ca="1" si="60"/>
        <v>NA</v>
      </c>
      <c r="AC99" s="97" t="str">
        <f t="shared" ca="1" si="61"/>
        <v>Unknown</v>
      </c>
      <c r="AD99" s="106" t="str">
        <f t="shared" ca="1" si="53"/>
        <v/>
      </c>
      <c r="AE99" s="106"/>
      <c r="AF99" s="130" t="s">
        <v>704</v>
      </c>
      <c r="AG99" s="131" t="s">
        <v>707</v>
      </c>
      <c r="AH99" s="131" t="s">
        <v>704</v>
      </c>
      <c r="AI99" s="131" t="s">
        <v>707</v>
      </c>
      <c r="AJ99" s="131" t="s">
        <v>707</v>
      </c>
      <c r="AK99" s="131" t="s">
        <v>858</v>
      </c>
      <c r="AL99" s="131" t="s">
        <v>858</v>
      </c>
      <c r="AM99" s="131" t="s">
        <v>858</v>
      </c>
      <c r="AN99" s="132" t="s">
        <v>858</v>
      </c>
      <c r="AO99" s="133" t="s">
        <v>848</v>
      </c>
      <c r="AS99" s="69" t="s">
        <v>864</v>
      </c>
      <c r="AT99" s="69"/>
      <c r="AU99" s="113"/>
      <c r="AV99" s="114">
        <f t="shared" ca="1" si="68"/>
        <v>42089</v>
      </c>
      <c r="AW99" s="115">
        <f t="shared" ca="1" si="68"/>
        <v>221861</v>
      </c>
      <c r="AX99" s="115">
        <f t="shared" ca="1" si="68"/>
        <v>386664</v>
      </c>
      <c r="AY99" s="115">
        <f t="shared" ca="1" si="68"/>
        <v>2061350</v>
      </c>
      <c r="AZ99" s="115">
        <f t="shared" ca="1" si="68"/>
        <v>1686468</v>
      </c>
      <c r="BA99" s="115">
        <f t="shared" ca="1" si="68"/>
        <v>15830622</v>
      </c>
      <c r="BB99" s="115">
        <f t="shared" ca="1" si="68"/>
        <v>22726578</v>
      </c>
      <c r="BC99" s="115">
        <f t="shared" ca="1" si="68"/>
        <v>3128580</v>
      </c>
      <c r="BD99" s="116">
        <f t="shared" ca="1" si="68"/>
        <v>23123741</v>
      </c>
      <c r="BE99" s="145"/>
      <c r="BF99" s="118" t="str">
        <f t="shared" ca="1" si="62"/>
        <v/>
      </c>
      <c r="BG99" s="118" t="str">
        <f t="shared" ca="1" si="63"/>
        <v/>
      </c>
      <c r="BH99" s="118" t="str">
        <f t="shared" ca="1" si="64"/>
        <v/>
      </c>
      <c r="BI99" s="118" t="str">
        <f t="shared" ca="1" si="65"/>
        <v/>
      </c>
      <c r="BK99" s="119" t="str">
        <f t="shared" ca="1" si="82"/>
        <v/>
      </c>
      <c r="BL99" s="152" t="str">
        <f ca="1">IFERROR(IF(ISODD(ROW($BL99)),IF(ISNUMBER(VALUE(MID(LEFT($BL100,FIND("-LD",$BL100)-1),1,LEN($BL100)))),INDEX($C$5:$C$999,MATCH(VALUE(MID(LEFT($BL100,FIND("-LD",$BL100)-1),1,LEN($BL100))),$C$5:$C$999,0)),INDEX($C$5:$C$999,MATCH(MID(LEFT($BL100,FIND("-LD",$BL100)-1),1,LEN($BL100)),$C$5:$C$999,0))),INDEX($C$5:$C$999,MATCH(SMALL($BH$5:$BH$999,ROUNDUP(ROWS($BL$95:$BL99)/2,0)),$BH$5:$BH$999,0))),"")</f>
        <v/>
      </c>
      <c r="BM99" s="121" t="str">
        <f t="shared" ca="1" si="77"/>
        <v/>
      </c>
      <c r="BN99" s="121" t="str">
        <f t="shared" ca="1" si="78"/>
        <v/>
      </c>
      <c r="BO99" s="122" t="str">
        <f t="shared" ca="1" si="79"/>
        <v/>
      </c>
      <c r="BP99" s="122" t="str">
        <f t="shared" ca="1" si="79"/>
        <v/>
      </c>
      <c r="BQ99" s="122" t="str">
        <f t="shared" ca="1" si="79"/>
        <v/>
      </c>
      <c r="BR99" s="122" t="str">
        <f t="shared" ca="1" si="79"/>
        <v/>
      </c>
      <c r="BS99" s="122" t="str">
        <f t="shared" ca="1" si="79"/>
        <v/>
      </c>
      <c r="BT99" s="122" t="str">
        <f t="shared" ca="1" si="79"/>
        <v/>
      </c>
      <c r="BU99" s="122" t="str">
        <f t="shared" ca="1" si="79"/>
        <v/>
      </c>
      <c r="BV99" s="122" t="str">
        <f t="shared" ca="1" si="79"/>
        <v/>
      </c>
      <c r="BW99" s="122" t="str">
        <f t="shared" ca="1" si="79"/>
        <v/>
      </c>
      <c r="BX99" s="149" t="str">
        <f t="shared" ca="1" si="80"/>
        <v/>
      </c>
      <c r="BY99" s="124" t="str">
        <f t="shared" ca="1" si="83"/>
        <v/>
      </c>
      <c r="BZ99" s="125" t="str">
        <f t="shared" ca="1" si="83"/>
        <v/>
      </c>
      <c r="CA99" s="125" t="str">
        <f t="shared" ca="1" si="83"/>
        <v/>
      </c>
      <c r="CB99" s="125" t="str">
        <f t="shared" ca="1" si="83"/>
        <v/>
      </c>
      <c r="CC99" s="125" t="str">
        <f t="shared" ca="1" si="83"/>
        <v/>
      </c>
      <c r="CD99" s="125" t="str">
        <f t="shared" ca="1" si="83"/>
        <v/>
      </c>
      <c r="CE99" s="125" t="str">
        <f t="shared" ca="1" si="83"/>
        <v/>
      </c>
      <c r="CF99" s="125" t="str">
        <f t="shared" ca="1" si="83"/>
        <v/>
      </c>
      <c r="CG99" s="126" t="str">
        <f t="shared" ca="1" si="83"/>
        <v/>
      </c>
      <c r="CH99" s="127" t="str">
        <f t="shared" ca="1" si="76"/>
        <v/>
      </c>
      <c r="CI99" s="127" t="str">
        <f t="shared" ca="1" si="76"/>
        <v/>
      </c>
      <c r="CJ99" s="127" t="str">
        <f t="shared" ca="1" si="76"/>
        <v/>
      </c>
      <c r="CK99" s="127" t="str">
        <f t="shared" ca="1" si="76"/>
        <v/>
      </c>
      <c r="CL99" s="127" t="str">
        <f t="shared" ca="1" si="76"/>
        <v/>
      </c>
      <c r="CM99" s="127" t="str">
        <f t="shared" ca="1" si="76"/>
        <v/>
      </c>
      <c r="CN99" s="127" t="str">
        <f t="shared" ca="1" si="76"/>
        <v/>
      </c>
      <c r="CO99" s="127" t="str">
        <f t="shared" ca="1" si="76"/>
        <v/>
      </c>
      <c r="CP99" s="127" t="str">
        <f t="shared" ca="1" si="76"/>
        <v/>
      </c>
      <c r="CQ99" s="118" t="str">
        <f t="shared" si="81"/>
        <v/>
      </c>
    </row>
    <row r="100" spans="1:97" x14ac:dyDescent="0.25">
      <c r="A100" s="97">
        <f t="shared" ca="1" si="66"/>
        <v>96</v>
      </c>
      <c r="B100" s="98">
        <f t="shared" ca="1" si="67"/>
        <v>44946.436331018522</v>
      </c>
      <c r="C100" s="99" t="str">
        <f t="shared" ca="1" si="54"/>
        <v>WO-23003-58-A-1B</v>
      </c>
      <c r="D100" s="97">
        <f t="shared" ca="1" si="55"/>
        <v>99</v>
      </c>
      <c r="E100" s="97" t="str">
        <f t="shared" ca="1" si="56"/>
        <v>U</v>
      </c>
      <c r="F100" s="97" t="str">
        <f t="shared" ca="1" si="57"/>
        <v/>
      </c>
      <c r="G100" s="100">
        <f t="shared" ca="1" si="41"/>
        <v>0</v>
      </c>
      <c r="H100" s="101" t="e">
        <f t="shared" ca="1" si="41"/>
        <v>#N/A</v>
      </c>
      <c r="I100" s="101">
        <f t="shared" ca="1" si="41"/>
        <v>0</v>
      </c>
      <c r="J100" s="101">
        <f t="shared" ca="1" si="41"/>
        <v>0</v>
      </c>
      <c r="K100" s="101" t="e">
        <f t="shared" ca="1" si="41"/>
        <v>#N/A</v>
      </c>
      <c r="L100" s="101">
        <f t="shared" ca="1" si="41"/>
        <v>0.49199999999999999</v>
      </c>
      <c r="M100" s="101">
        <f t="shared" ca="1" si="74"/>
        <v>1.2569999999999999</v>
      </c>
      <c r="N100" s="101" t="e">
        <f t="shared" ca="1" si="74"/>
        <v>#N/A</v>
      </c>
      <c r="O100" s="102">
        <f t="shared" ca="1" si="74"/>
        <v>61.125</v>
      </c>
      <c r="P100" s="103">
        <f t="shared" ca="1" si="58"/>
        <v>1</v>
      </c>
      <c r="Q100" s="100" t="str">
        <f t="shared" ca="1" si="75"/>
        <v>&lt;MRL</v>
      </c>
      <c r="R100" s="101" t="e">
        <f t="shared" ca="1" si="75"/>
        <v>#N/A</v>
      </c>
      <c r="S100" s="101" t="str">
        <f t="shared" ca="1" si="75"/>
        <v>&lt;MRL</v>
      </c>
      <c r="T100" s="101" t="str">
        <f t="shared" ca="1" si="73"/>
        <v>&lt;MRL</v>
      </c>
      <c r="U100" s="101" t="e">
        <f t="shared" ca="1" si="73"/>
        <v>#N/A</v>
      </c>
      <c r="V100" s="101" t="str">
        <f t="shared" ca="1" si="73"/>
        <v>&lt;MRL</v>
      </c>
      <c r="W100" s="101" t="str">
        <f t="shared" ca="1" si="37"/>
        <v>&lt;MRL</v>
      </c>
      <c r="X100" s="101" t="e">
        <f t="shared" ca="1" si="37"/>
        <v>#N/A</v>
      </c>
      <c r="Y100" s="102">
        <f t="shared" ca="1" si="37"/>
        <v>61.125</v>
      </c>
      <c r="Z100" s="129" t="str">
        <f t="shared" ca="1" si="59"/>
        <v>NA</v>
      </c>
      <c r="AA100" s="105" t="str">
        <f t="shared" ca="1" si="52"/>
        <v>NA</v>
      </c>
      <c r="AB100" s="105" t="str">
        <f t="shared" ca="1" si="60"/>
        <v>NA</v>
      </c>
      <c r="AC100" s="97" t="str">
        <f t="shared" ca="1" si="61"/>
        <v>Unknown</v>
      </c>
      <c r="AD100" s="106" t="str">
        <f t="shared" ca="1" si="53"/>
        <v/>
      </c>
      <c r="AE100" s="106"/>
      <c r="AF100" s="130" t="s">
        <v>704</v>
      </c>
      <c r="AG100" s="131" t="s">
        <v>707</v>
      </c>
      <c r="AH100" s="131" t="s">
        <v>707</v>
      </c>
      <c r="AI100" s="131" t="s">
        <v>707</v>
      </c>
      <c r="AJ100" s="131" t="s">
        <v>858</v>
      </c>
      <c r="AK100" s="131" t="s">
        <v>858</v>
      </c>
      <c r="AL100" s="131" t="s">
        <v>858</v>
      </c>
      <c r="AM100" s="131" t="s">
        <v>858</v>
      </c>
      <c r="AN100" s="132" t="s">
        <v>858</v>
      </c>
      <c r="AO100" s="133" t="s">
        <v>848</v>
      </c>
      <c r="AS100" s="69" t="s">
        <v>864</v>
      </c>
      <c r="AT100" s="69"/>
      <c r="AU100" s="113"/>
      <c r="AV100" s="114">
        <f t="shared" ca="1" si="68"/>
        <v>89357</v>
      </c>
      <c r="AW100" s="115">
        <f t="shared" ca="1" si="68"/>
        <v>318973</v>
      </c>
      <c r="AX100" s="115">
        <f t="shared" ca="1" si="68"/>
        <v>502433</v>
      </c>
      <c r="AY100" s="115">
        <f t="shared" ca="1" si="68"/>
        <v>2343061</v>
      </c>
      <c r="AZ100" s="115">
        <f t="shared" ca="1" si="68"/>
        <v>1823727</v>
      </c>
      <c r="BA100" s="115">
        <f t="shared" ca="1" si="68"/>
        <v>17636975</v>
      </c>
      <c r="BB100" s="115">
        <f t="shared" ca="1" si="68"/>
        <v>24650996</v>
      </c>
      <c r="BC100" s="115">
        <f t="shared" ca="1" si="68"/>
        <v>3520584</v>
      </c>
      <c r="BD100" s="116">
        <f t="shared" ca="1" si="68"/>
        <v>31407933</v>
      </c>
      <c r="BE100" s="145"/>
      <c r="BF100" s="118" t="str">
        <f t="shared" ca="1" si="62"/>
        <v/>
      </c>
      <c r="BG100" s="118" t="str">
        <f t="shared" ca="1" si="63"/>
        <v/>
      </c>
      <c r="BH100" s="118" t="str">
        <f t="shared" ca="1" si="64"/>
        <v/>
      </c>
      <c r="BI100" s="118" t="str">
        <f t="shared" ca="1" si="65"/>
        <v/>
      </c>
      <c r="BK100" s="119">
        <f t="shared" ca="1" si="82"/>
        <v>108</v>
      </c>
      <c r="BL100" s="152" t="str">
        <f ca="1">IFERROR(IF(ISODD(ROW($BL100)),IF(ISNUMBER(VALUE(MID(LEFT($BL101,FIND("-LD",$BL101)-1),1,LEN($BL101)))),INDEX($C$5:$C$999,MATCH(VALUE(MID(LEFT($BL101,FIND("-LD",$BL101)-1),1,LEN($BL101))),$C$5:$C$999,0)),INDEX($C$5:$C$999,MATCH(MID(LEFT($BL101,FIND("-LD",$BL101)-1),1,LEN($BL101)),$C$5:$C$999,0))),INDEX($C$5:$C$999,MATCH(SMALL($BH$5:$BH$999,ROUNDUP(ROWS($BL$95:$BL100)/2,0)),$BH$5:$BH$999,0))),"")</f>
        <v>AB-230117-02 LD 3</v>
      </c>
      <c r="BM100" s="121" t="str">
        <f t="shared" ca="1" si="77"/>
        <v>D</v>
      </c>
      <c r="BN100" s="121">
        <f t="shared" ca="1" si="78"/>
        <v>1</v>
      </c>
      <c r="BO100" s="122">
        <f t="shared" ca="1" si="79"/>
        <v>140.88</v>
      </c>
      <c r="BP100" s="122" t="e">
        <f t="shared" ca="1" si="79"/>
        <v>#N/A</v>
      </c>
      <c r="BQ100" s="122">
        <f t="shared" ca="1" si="79"/>
        <v>0</v>
      </c>
      <c r="BR100" s="122">
        <f t="shared" ca="1" si="79"/>
        <v>0</v>
      </c>
      <c r="BS100" s="122" t="e">
        <f t="shared" ca="1" si="79"/>
        <v>#N/A</v>
      </c>
      <c r="BT100" s="122">
        <f t="shared" ca="1" si="79"/>
        <v>0.38700000000000001</v>
      </c>
      <c r="BU100" s="122">
        <f t="shared" ca="1" si="79"/>
        <v>0.41</v>
      </c>
      <c r="BV100" s="122" t="e">
        <f t="shared" ca="1" si="79"/>
        <v>#N/A</v>
      </c>
      <c r="BW100" s="122">
        <f t="shared" ca="1" si="79"/>
        <v>1.7370000000000001</v>
      </c>
      <c r="BX100" s="149" t="str">
        <f t="shared" ca="1" si="80"/>
        <v>NA</v>
      </c>
      <c r="BY100" s="124" t="str">
        <f t="shared" ca="1" si="83"/>
        <v/>
      </c>
      <c r="BZ100" s="125" t="str">
        <f t="shared" ca="1" si="83"/>
        <v/>
      </c>
      <c r="CA100" s="125" t="str">
        <f t="shared" ca="1" si="83"/>
        <v/>
      </c>
      <c r="CB100" s="125" t="str">
        <f t="shared" ca="1" si="83"/>
        <v/>
      </c>
      <c r="CC100" s="125" t="str">
        <f t="shared" ca="1" si="83"/>
        <v/>
      </c>
      <c r="CD100" s="125" t="str">
        <f t="shared" ca="1" si="83"/>
        <v/>
      </c>
      <c r="CE100" s="125" t="str">
        <f t="shared" ca="1" si="83"/>
        <v/>
      </c>
      <c r="CF100" s="125" t="str">
        <f t="shared" ca="1" si="83"/>
        <v/>
      </c>
      <c r="CG100" s="126" t="str">
        <f t="shared" ca="1" si="83"/>
        <v/>
      </c>
      <c r="CH100" s="127" t="str">
        <f t="shared" ca="1" si="76"/>
        <v/>
      </c>
      <c r="CI100" s="127" t="str">
        <f t="shared" ca="1" si="76"/>
        <v/>
      </c>
      <c r="CJ100" s="127" t="str">
        <f t="shared" ca="1" si="76"/>
        <v/>
      </c>
      <c r="CK100" s="127" t="str">
        <f t="shared" ca="1" si="76"/>
        <v/>
      </c>
      <c r="CL100" s="127" t="str">
        <f t="shared" ca="1" si="76"/>
        <v/>
      </c>
      <c r="CM100" s="127" t="str">
        <f t="shared" ca="1" si="76"/>
        <v/>
      </c>
      <c r="CN100" s="127" t="str">
        <f t="shared" ca="1" si="76"/>
        <v/>
      </c>
      <c r="CO100" s="127" t="str">
        <f t="shared" ca="1" si="76"/>
        <v/>
      </c>
      <c r="CP100" s="127" t="str">
        <f t="shared" ca="1" si="76"/>
        <v/>
      </c>
      <c r="CQ100" s="118" t="str">
        <f t="shared" ca="1" si="81"/>
        <v>FAIL</v>
      </c>
      <c r="CS100" s="128" t="s">
        <v>887</v>
      </c>
    </row>
    <row r="101" spans="1:97" x14ac:dyDescent="0.25">
      <c r="A101" s="97">
        <f t="shared" ca="1" si="66"/>
        <v>97</v>
      </c>
      <c r="B101" s="98">
        <f t="shared" ca="1" si="67"/>
        <v>44946.455150462964</v>
      </c>
      <c r="C101" s="99" t="str">
        <f t="shared" ca="1" si="54"/>
        <v>WO-23003-59-A-1B</v>
      </c>
      <c r="D101" s="97">
        <f t="shared" ca="1" si="55"/>
        <v>98</v>
      </c>
      <c r="E101" s="97" t="str">
        <f t="shared" ca="1" si="56"/>
        <v>U</v>
      </c>
      <c r="F101" s="97" t="str">
        <f t="shared" ca="1" si="57"/>
        <v/>
      </c>
      <c r="G101" s="100">
        <f t="shared" ca="1" si="41"/>
        <v>0</v>
      </c>
      <c r="H101" s="101" t="e">
        <f t="shared" ca="1" si="41"/>
        <v>#N/A</v>
      </c>
      <c r="I101" s="101">
        <f t="shared" ca="1" si="41"/>
        <v>0.23400000000000001</v>
      </c>
      <c r="J101" s="101">
        <f t="shared" ca="1" si="41"/>
        <v>0</v>
      </c>
      <c r="K101" s="101" t="e">
        <f t="shared" ca="1" si="41"/>
        <v>#N/A</v>
      </c>
      <c r="L101" s="101">
        <f t="shared" ca="1" si="41"/>
        <v>0.61599999999999999</v>
      </c>
      <c r="M101" s="101">
        <f t="shared" ca="1" si="74"/>
        <v>0.83899999999999997</v>
      </c>
      <c r="N101" s="101" t="e">
        <f t="shared" ca="1" si="74"/>
        <v>#N/A</v>
      </c>
      <c r="O101" s="102">
        <f t="shared" ca="1" si="74"/>
        <v>632.89</v>
      </c>
      <c r="P101" s="103">
        <f t="shared" ca="1" si="58"/>
        <v>1</v>
      </c>
      <c r="Q101" s="100" t="str">
        <f t="shared" ca="1" si="75"/>
        <v>&lt;MRL</v>
      </c>
      <c r="R101" s="101" t="e">
        <f t="shared" ca="1" si="75"/>
        <v>#N/A</v>
      </c>
      <c r="S101" s="101" t="str">
        <f t="shared" ca="1" si="75"/>
        <v>&lt;MRL</v>
      </c>
      <c r="T101" s="101" t="str">
        <f t="shared" ca="1" si="73"/>
        <v>&lt;MRL</v>
      </c>
      <c r="U101" s="101" t="e">
        <f t="shared" ca="1" si="73"/>
        <v>#N/A</v>
      </c>
      <c r="V101" s="101" t="str">
        <f t="shared" ca="1" si="73"/>
        <v>&lt;MRL</v>
      </c>
      <c r="W101" s="101" t="str">
        <f t="shared" ca="1" si="37"/>
        <v>&lt;MRL</v>
      </c>
      <c r="X101" s="101" t="e">
        <f t="shared" ca="1" si="37"/>
        <v>#N/A</v>
      </c>
      <c r="Y101" s="102">
        <f t="shared" ca="1" si="37"/>
        <v>632.89</v>
      </c>
      <c r="Z101" s="129" t="str">
        <f t="shared" ca="1" si="59"/>
        <v>NA</v>
      </c>
      <c r="AA101" s="105" t="str">
        <f t="shared" ca="1" si="52"/>
        <v>NA</v>
      </c>
      <c r="AB101" s="105" t="str">
        <f t="shared" ca="1" si="60"/>
        <v>NA</v>
      </c>
      <c r="AC101" s="97" t="str">
        <f t="shared" ca="1" si="61"/>
        <v>Unknown</v>
      </c>
      <c r="AD101" s="106" t="str">
        <f t="shared" ca="1" si="53"/>
        <v/>
      </c>
      <c r="AE101" s="106"/>
      <c r="AF101" s="130" t="s">
        <v>704</v>
      </c>
      <c r="AG101" s="131" t="s">
        <v>707</v>
      </c>
      <c r="AH101" s="131" t="s">
        <v>707</v>
      </c>
      <c r="AI101" s="131" t="s">
        <v>707</v>
      </c>
      <c r="AJ101" s="131" t="s">
        <v>858</v>
      </c>
      <c r="AK101" s="131" t="s">
        <v>858</v>
      </c>
      <c r="AL101" s="131" t="s">
        <v>858</v>
      </c>
      <c r="AM101" s="131" t="s">
        <v>858</v>
      </c>
      <c r="AN101" s="132" t="s">
        <v>858</v>
      </c>
      <c r="AO101" s="133" t="s">
        <v>848</v>
      </c>
      <c r="AS101" s="69" t="s">
        <v>864</v>
      </c>
      <c r="AT101" s="69"/>
      <c r="AU101" s="113"/>
      <c r="AV101" s="114">
        <f t="shared" ca="1" si="68"/>
        <v>69366</v>
      </c>
      <c r="AW101" s="115">
        <f t="shared" ca="1" si="68"/>
        <v>243432</v>
      </c>
      <c r="AX101" s="115">
        <f t="shared" ca="1" si="68"/>
        <v>527354</v>
      </c>
      <c r="AY101" s="115">
        <f t="shared" ca="1" si="68"/>
        <v>2796228</v>
      </c>
      <c r="AZ101" s="115">
        <f t="shared" ca="1" si="68"/>
        <v>2211458</v>
      </c>
      <c r="BA101" s="115">
        <f t="shared" ca="1" si="68"/>
        <v>20857792</v>
      </c>
      <c r="BB101" s="115">
        <f t="shared" ca="1" si="68"/>
        <v>27380388</v>
      </c>
      <c r="BC101" s="115">
        <f t="shared" ca="1" si="68"/>
        <v>3757713</v>
      </c>
      <c r="BD101" s="116">
        <f t="shared" ca="1" si="68"/>
        <v>23508883</v>
      </c>
      <c r="BE101" s="145"/>
      <c r="BF101" s="118" t="str">
        <f t="shared" ca="1" si="62"/>
        <v/>
      </c>
      <c r="BG101" s="118" t="str">
        <f t="shared" ca="1" si="63"/>
        <v/>
      </c>
      <c r="BH101" s="118" t="str">
        <f t="shared" ca="1" si="64"/>
        <v/>
      </c>
      <c r="BI101" s="118" t="str">
        <f t="shared" ca="1" si="65"/>
        <v/>
      </c>
      <c r="BK101" s="119" t="str">
        <f t="shared" ca="1" si="82"/>
        <v/>
      </c>
      <c r="BL101" s="152" t="str">
        <f ca="1">IFERROR(IF(ISODD(ROW($BL101)),IF(ISNUMBER(VALUE(MID(LEFT($BL102,FIND("-LD",$BL102)-1),1,LEN($BL102)))),INDEX($C$5:$C$999,MATCH(VALUE(MID(LEFT($BL102,FIND("-LD",$BL102)-1),1,LEN($BL102))),$C$5:$C$999,0)),INDEX($C$5:$C$999,MATCH(MID(LEFT($BL102,FIND("-LD",$BL102)-1),1,LEN($BL102)),$C$5:$C$999,0))),INDEX($C$5:$C$999,MATCH(SMALL($BH$5:$BH$999,ROUNDUP(ROWS($BL$95:$BL101)/2,0)),$BH$5:$BH$999,0))),"")</f>
        <v/>
      </c>
      <c r="BM101" s="121" t="str">
        <f t="shared" ca="1" si="77"/>
        <v/>
      </c>
      <c r="BN101" s="121" t="str">
        <f t="shared" ca="1" si="78"/>
        <v/>
      </c>
      <c r="BO101" s="122" t="str">
        <f t="shared" ca="1" si="79"/>
        <v/>
      </c>
      <c r="BP101" s="122" t="str">
        <f t="shared" ca="1" si="79"/>
        <v/>
      </c>
      <c r="BQ101" s="122" t="str">
        <f t="shared" ca="1" si="79"/>
        <v/>
      </c>
      <c r="BR101" s="122" t="str">
        <f t="shared" ca="1" si="79"/>
        <v/>
      </c>
      <c r="BS101" s="122" t="str">
        <f t="shared" ca="1" si="79"/>
        <v/>
      </c>
      <c r="BT101" s="122" t="str">
        <f t="shared" ca="1" si="79"/>
        <v/>
      </c>
      <c r="BU101" s="122" t="str">
        <f t="shared" ca="1" si="79"/>
        <v/>
      </c>
      <c r="BV101" s="122" t="str">
        <f t="shared" ca="1" si="79"/>
        <v/>
      </c>
      <c r="BW101" s="122" t="str">
        <f t="shared" ca="1" si="79"/>
        <v/>
      </c>
      <c r="BX101" s="149" t="str">
        <f t="shared" ca="1" si="80"/>
        <v/>
      </c>
      <c r="BY101" s="124" t="str">
        <f t="shared" ca="1" si="83"/>
        <v/>
      </c>
      <c r="BZ101" s="125" t="str">
        <f t="shared" ca="1" si="83"/>
        <v/>
      </c>
      <c r="CA101" s="125" t="str">
        <f t="shared" ca="1" si="83"/>
        <v/>
      </c>
      <c r="CB101" s="125" t="str">
        <f t="shared" ca="1" si="83"/>
        <v/>
      </c>
      <c r="CC101" s="125" t="str">
        <f t="shared" ca="1" si="83"/>
        <v/>
      </c>
      <c r="CD101" s="125" t="str">
        <f t="shared" ca="1" si="83"/>
        <v/>
      </c>
      <c r="CE101" s="125" t="str">
        <f t="shared" ca="1" si="83"/>
        <v/>
      </c>
      <c r="CF101" s="125" t="str">
        <f t="shared" ca="1" si="83"/>
        <v/>
      </c>
      <c r="CG101" s="126" t="str">
        <f t="shared" ca="1" si="83"/>
        <v/>
      </c>
      <c r="CH101" s="127" t="str">
        <f t="shared" ca="1" si="76"/>
        <v/>
      </c>
      <c r="CI101" s="127" t="str">
        <f t="shared" ca="1" si="76"/>
        <v/>
      </c>
      <c r="CJ101" s="127" t="str">
        <f t="shared" ca="1" si="76"/>
        <v/>
      </c>
      <c r="CK101" s="127" t="str">
        <f t="shared" ca="1" si="76"/>
        <v/>
      </c>
      <c r="CL101" s="127" t="str">
        <f t="shared" ca="1" si="76"/>
        <v/>
      </c>
      <c r="CM101" s="127" t="str">
        <f t="shared" ca="1" si="76"/>
        <v/>
      </c>
      <c r="CN101" s="127" t="str">
        <f t="shared" ca="1" si="76"/>
        <v/>
      </c>
      <c r="CO101" s="127" t="str">
        <f t="shared" ca="1" si="76"/>
        <v/>
      </c>
      <c r="CP101" s="127" t="str">
        <f t="shared" ca="1" si="76"/>
        <v/>
      </c>
      <c r="CQ101" s="118" t="str">
        <f t="shared" si="81"/>
        <v/>
      </c>
    </row>
    <row r="102" spans="1:97" x14ac:dyDescent="0.25">
      <c r="A102" s="97">
        <f t="shared" ca="1" si="66"/>
        <v>98</v>
      </c>
      <c r="B102" s="98">
        <f t="shared" ca="1" si="67"/>
        <v>44946.473969907405</v>
      </c>
      <c r="C102" s="99" t="str">
        <f t="shared" ca="1" si="54"/>
        <v>WO-23003-60-A-1B</v>
      </c>
      <c r="D102" s="97">
        <f t="shared" ca="1" si="55"/>
        <v>97</v>
      </c>
      <c r="E102" s="97" t="str">
        <f t="shared" ca="1" si="56"/>
        <v>U</v>
      </c>
      <c r="F102" s="97" t="str">
        <f t="shared" ca="1" si="57"/>
        <v/>
      </c>
      <c r="G102" s="100">
        <f t="shared" ca="1" si="41"/>
        <v>0</v>
      </c>
      <c r="H102" s="101" t="e">
        <f t="shared" ca="1" si="41"/>
        <v>#N/A</v>
      </c>
      <c r="I102" s="101">
        <f t="shared" ca="1" si="41"/>
        <v>0</v>
      </c>
      <c r="J102" s="101">
        <f t="shared" ca="1" si="41"/>
        <v>0</v>
      </c>
      <c r="K102" s="101" t="e">
        <f t="shared" ca="1" si="41"/>
        <v>#N/A</v>
      </c>
      <c r="L102" s="101">
        <f t="shared" ca="1" si="41"/>
        <v>1.587</v>
      </c>
      <c r="M102" s="101">
        <f t="shared" ca="1" si="74"/>
        <v>2.8090000000000002</v>
      </c>
      <c r="N102" s="101" t="e">
        <f t="shared" ca="1" si="74"/>
        <v>#N/A</v>
      </c>
      <c r="O102" s="102">
        <f t="shared" ca="1" si="74"/>
        <v>4183.607</v>
      </c>
      <c r="P102" s="103">
        <f t="shared" ca="1" si="58"/>
        <v>1</v>
      </c>
      <c r="Q102" s="100" t="str">
        <f t="shared" ca="1" si="75"/>
        <v>&lt;MRL</v>
      </c>
      <c r="R102" s="101" t="e">
        <f t="shared" ca="1" si="75"/>
        <v>#N/A</v>
      </c>
      <c r="S102" s="101" t="str">
        <f t="shared" ca="1" si="75"/>
        <v>&lt;MRL</v>
      </c>
      <c r="T102" s="101" t="str">
        <f t="shared" ca="1" si="73"/>
        <v>&lt;MRL</v>
      </c>
      <c r="U102" s="101" t="e">
        <f t="shared" ca="1" si="73"/>
        <v>#N/A</v>
      </c>
      <c r="V102" s="101" t="str">
        <f t="shared" ca="1" si="73"/>
        <v>&lt;MRL</v>
      </c>
      <c r="W102" s="101" t="str">
        <f t="shared" ca="1" si="37"/>
        <v>&lt;MRL</v>
      </c>
      <c r="X102" s="101" t="e">
        <f t="shared" ca="1" si="37"/>
        <v>#N/A</v>
      </c>
      <c r="Y102" s="102">
        <f t="shared" ca="1" si="37"/>
        <v>4183.607</v>
      </c>
      <c r="Z102" s="129" t="str">
        <f t="shared" ca="1" si="59"/>
        <v>NA</v>
      </c>
      <c r="AA102" s="105" t="str">
        <f t="shared" ca="1" si="52"/>
        <v>NA</v>
      </c>
      <c r="AB102" s="105" t="str">
        <f t="shared" ca="1" si="60"/>
        <v>NA</v>
      </c>
      <c r="AC102" s="97" t="str">
        <f t="shared" ca="1" si="61"/>
        <v>Unknown</v>
      </c>
      <c r="AD102" s="106" t="str">
        <f t="shared" ca="1" si="53"/>
        <v/>
      </c>
      <c r="AE102" s="106"/>
      <c r="AF102" s="130" t="s">
        <v>704</v>
      </c>
      <c r="AG102" s="131" t="s">
        <v>707</v>
      </c>
      <c r="AH102" s="131" t="s">
        <v>707</v>
      </c>
      <c r="AI102" s="131" t="s">
        <v>707</v>
      </c>
      <c r="AJ102" s="131" t="s">
        <v>707</v>
      </c>
      <c r="AK102" s="131" t="s">
        <v>858</v>
      </c>
      <c r="AL102" s="131" t="s">
        <v>858</v>
      </c>
      <c r="AM102" s="131" t="s">
        <v>858</v>
      </c>
      <c r="AN102" s="132" t="s">
        <v>707</v>
      </c>
      <c r="AO102" s="133" t="s">
        <v>848</v>
      </c>
      <c r="AS102" s="69" t="s">
        <v>864</v>
      </c>
      <c r="AT102" s="69"/>
      <c r="AU102" s="113"/>
      <c r="AV102" s="114">
        <f t="shared" ca="1" si="68"/>
        <v>9744</v>
      </c>
      <c r="AW102" s="115">
        <f t="shared" ca="1" si="68"/>
        <v>111850</v>
      </c>
      <c r="AX102" s="115">
        <f t="shared" ca="1" si="68"/>
        <v>283109</v>
      </c>
      <c r="AY102" s="115">
        <f t="shared" ca="1" si="68"/>
        <v>1522380</v>
      </c>
      <c r="AZ102" s="115">
        <f t="shared" ca="1" si="68"/>
        <v>1565684</v>
      </c>
      <c r="BA102" s="115">
        <f t="shared" ca="1" si="68"/>
        <v>15651949</v>
      </c>
      <c r="BB102" s="115">
        <f t="shared" ca="1" si="68"/>
        <v>24657370</v>
      </c>
      <c r="BC102" s="115">
        <f t="shared" ca="1" si="68"/>
        <v>3340961</v>
      </c>
      <c r="BD102" s="116">
        <f t="shared" ca="1" si="68"/>
        <v>8884746</v>
      </c>
      <c r="BE102" s="145"/>
      <c r="BF102" s="118" t="str">
        <f t="shared" ca="1" si="62"/>
        <v/>
      </c>
      <c r="BG102" s="118" t="str">
        <f t="shared" ca="1" si="63"/>
        <v/>
      </c>
      <c r="BH102" s="118" t="str">
        <f t="shared" ca="1" si="64"/>
        <v/>
      </c>
      <c r="BI102" s="118" t="str">
        <f t="shared" ca="1" si="65"/>
        <v/>
      </c>
      <c r="BK102" s="119">
        <f t="shared" ca="1" si="82"/>
        <v>135</v>
      </c>
      <c r="BL102" s="152" t="str">
        <f ca="1">IFERROR(IF(ISODD(ROW($BL102)),IF(ISNUMBER(VALUE(MID(LEFT($BL103,FIND("-LD",$BL103)-1),1,LEN($BL103)))),INDEX($C$5:$C$999,MATCH(VALUE(MID(LEFT($BL103,FIND("-LD",$BL103)-1),1,LEN($BL103))),$C$5:$C$999,0)),INDEX($C$5:$C$999,MATCH(MID(LEFT($BL103,FIND("-LD",$BL103)-1),1,LEN($BL103)),$C$5:$C$999,0))),INDEX($C$5:$C$999,MATCH(SMALL($BH$5:$BH$999,ROUNDUP(ROWS($BL$95:$BL102)/2,0)),$BH$5:$BH$999,0))),"")</f>
        <v>LD4-inj1</v>
      </c>
      <c r="BM102" s="121" t="str">
        <f t="shared" ca="1" si="77"/>
        <v>D</v>
      </c>
      <c r="BN102" s="121">
        <f t="shared" ca="1" si="78"/>
        <v>1</v>
      </c>
      <c r="BO102" s="122">
        <f t="shared" ca="1" si="79"/>
        <v>0</v>
      </c>
      <c r="BP102" s="122" t="e">
        <f t="shared" ca="1" si="79"/>
        <v>#N/A</v>
      </c>
      <c r="BQ102" s="122">
        <f t="shared" ca="1" si="79"/>
        <v>1.6950000000000001</v>
      </c>
      <c r="BR102" s="122">
        <f t="shared" ca="1" si="79"/>
        <v>0</v>
      </c>
      <c r="BS102" s="122" t="e">
        <f t="shared" ca="1" si="79"/>
        <v>#N/A</v>
      </c>
      <c r="BT102" s="122">
        <f t="shared" ca="1" si="79"/>
        <v>0.39700000000000002</v>
      </c>
      <c r="BU102" s="122">
        <f t="shared" ca="1" si="79"/>
        <v>0.34200000000000003</v>
      </c>
      <c r="BV102" s="122" t="e">
        <f t="shared" ca="1" si="79"/>
        <v>#N/A</v>
      </c>
      <c r="BW102" s="122">
        <f t="shared" ca="1" si="79"/>
        <v>3.6440000000000001</v>
      </c>
      <c r="BX102" s="149" t="str">
        <f t="shared" ca="1" si="80"/>
        <v>NA</v>
      </c>
      <c r="BY102" s="124" t="str">
        <f t="shared" ca="1" si="83"/>
        <v/>
      </c>
      <c r="BZ102" s="125" t="str">
        <f t="shared" ca="1" si="83"/>
        <v/>
      </c>
      <c r="CA102" s="125" t="str">
        <f t="shared" ca="1" si="83"/>
        <v/>
      </c>
      <c r="CB102" s="125" t="str">
        <f t="shared" ca="1" si="83"/>
        <v/>
      </c>
      <c r="CC102" s="125" t="str">
        <f t="shared" ca="1" si="83"/>
        <v/>
      </c>
      <c r="CD102" s="125" t="str">
        <f t="shared" ca="1" si="83"/>
        <v/>
      </c>
      <c r="CE102" s="125" t="str">
        <f t="shared" ca="1" si="83"/>
        <v/>
      </c>
      <c r="CF102" s="125" t="str">
        <f t="shared" ca="1" si="83"/>
        <v/>
      </c>
      <c r="CG102" s="126" t="str">
        <f t="shared" ca="1" si="83"/>
        <v/>
      </c>
      <c r="CH102" s="127" t="str">
        <f t="shared" ca="1" si="76"/>
        <v/>
      </c>
      <c r="CI102" s="127" t="str">
        <f t="shared" ca="1" si="76"/>
        <v/>
      </c>
      <c r="CJ102" s="127" t="str">
        <f t="shared" ca="1" si="76"/>
        <v/>
      </c>
      <c r="CK102" s="127" t="str">
        <f t="shared" ca="1" si="76"/>
        <v/>
      </c>
      <c r="CL102" s="127" t="str">
        <f t="shared" ca="1" si="76"/>
        <v/>
      </c>
      <c r="CM102" s="127" t="str">
        <f t="shared" ca="1" si="76"/>
        <v/>
      </c>
      <c r="CN102" s="127" t="str">
        <f t="shared" ca="1" si="76"/>
        <v/>
      </c>
      <c r="CO102" s="127" t="str">
        <f t="shared" ca="1" si="76"/>
        <v/>
      </c>
      <c r="CP102" s="127" t="str">
        <f t="shared" ca="1" si="76"/>
        <v/>
      </c>
      <c r="CQ102" s="118" t="str">
        <f t="shared" ca="1" si="81"/>
        <v>FAIL</v>
      </c>
      <c r="CS102" s="128" t="s">
        <v>887</v>
      </c>
    </row>
    <row r="103" spans="1:97" x14ac:dyDescent="0.25">
      <c r="A103" s="97">
        <f t="shared" ca="1" si="66"/>
        <v>99</v>
      </c>
      <c r="B103" s="98">
        <f t="shared" ca="1" si="67"/>
        <v>44946.492800925924</v>
      </c>
      <c r="C103" s="99" t="str">
        <f t="shared" ca="1" si="54"/>
        <v>LRB-7-inj2</v>
      </c>
      <c r="D103" s="97">
        <f t="shared" ca="1" si="55"/>
        <v>96</v>
      </c>
      <c r="E103" s="97" t="str">
        <f t="shared" ca="1" si="56"/>
        <v>K</v>
      </c>
      <c r="F103" s="97" t="str">
        <f t="shared" ca="1" si="57"/>
        <v>QC</v>
      </c>
      <c r="G103" s="100">
        <f t="shared" ca="1" si="41"/>
        <v>0</v>
      </c>
      <c r="H103" s="101" t="e">
        <f t="shared" ca="1" si="41"/>
        <v>#N/A</v>
      </c>
      <c r="I103" s="101">
        <f t="shared" ca="1" si="41"/>
        <v>0</v>
      </c>
      <c r="J103" s="101">
        <f t="shared" ca="1" si="41"/>
        <v>0</v>
      </c>
      <c r="K103" s="101" t="e">
        <f t="shared" ca="1" si="41"/>
        <v>#N/A</v>
      </c>
      <c r="L103" s="101">
        <f t="shared" ca="1" si="41"/>
        <v>0.29399999999999998</v>
      </c>
      <c r="M103" s="101">
        <f t="shared" ca="1" si="74"/>
        <v>0.33400000000000002</v>
      </c>
      <c r="N103" s="101" t="e">
        <f t="shared" ca="1" si="74"/>
        <v>#N/A</v>
      </c>
      <c r="O103" s="102">
        <f t="shared" ca="1" si="74"/>
        <v>153.845</v>
      </c>
      <c r="P103" s="103">
        <f t="shared" ca="1" si="58"/>
        <v>1</v>
      </c>
      <c r="Q103" s="100" t="str">
        <f t="shared" ca="1" si="75"/>
        <v>&lt;MRL</v>
      </c>
      <c r="R103" s="101" t="e">
        <f t="shared" ca="1" si="75"/>
        <v>#N/A</v>
      </c>
      <c r="S103" s="101" t="str">
        <f t="shared" ca="1" si="75"/>
        <v>&lt;MRL</v>
      </c>
      <c r="T103" s="101" t="str">
        <f t="shared" ca="1" si="73"/>
        <v>&lt;MRL</v>
      </c>
      <c r="U103" s="101" t="e">
        <f t="shared" ca="1" si="73"/>
        <v>#N/A</v>
      </c>
      <c r="V103" s="101" t="str">
        <f t="shared" ca="1" si="73"/>
        <v>&lt;MRL</v>
      </c>
      <c r="W103" s="101" t="str">
        <f t="shared" ca="1" si="37"/>
        <v>&lt;MRL</v>
      </c>
      <c r="X103" s="101" t="e">
        <f t="shared" ca="1" si="37"/>
        <v>#N/A</v>
      </c>
      <c r="Y103" s="102">
        <f t="shared" ca="1" si="37"/>
        <v>153.845</v>
      </c>
      <c r="Z103" s="129" t="str">
        <f t="shared" ca="1" si="59"/>
        <v>NA</v>
      </c>
      <c r="AA103" s="105" t="str">
        <f t="shared" ca="1" si="52"/>
        <v>NA</v>
      </c>
      <c r="AB103" s="105" t="str">
        <f t="shared" ca="1" si="60"/>
        <v>NA</v>
      </c>
      <c r="AC103" s="97" t="str">
        <f t="shared" ca="1" si="61"/>
        <v>Blank</v>
      </c>
      <c r="AD103" s="106" t="str">
        <f t="shared" ca="1" si="53"/>
        <v/>
      </c>
      <c r="AE103" s="106"/>
      <c r="AF103" s="130" t="s">
        <v>858</v>
      </c>
      <c r="AG103" s="131" t="s">
        <v>858</v>
      </c>
      <c r="AH103" s="131" t="s">
        <v>858</v>
      </c>
      <c r="AI103" s="131" t="s">
        <v>858</v>
      </c>
      <c r="AJ103" s="131" t="s">
        <v>858</v>
      </c>
      <c r="AK103" s="131" t="s">
        <v>858</v>
      </c>
      <c r="AL103" s="131" t="s">
        <v>858</v>
      </c>
      <c r="AM103" s="131" t="s">
        <v>858</v>
      </c>
      <c r="AN103" s="132" t="s">
        <v>860</v>
      </c>
      <c r="AO103" s="133"/>
      <c r="AS103" s="69"/>
      <c r="AT103" s="69"/>
      <c r="AU103" s="113"/>
      <c r="AV103" s="114">
        <f t="shared" ca="1" si="68"/>
        <v>281986</v>
      </c>
      <c r="AW103" s="115">
        <f t="shared" ca="1" si="68"/>
        <v>443639</v>
      </c>
      <c r="AX103" s="115">
        <f t="shared" ca="1" si="68"/>
        <v>1175727</v>
      </c>
      <c r="AY103" s="115">
        <f t="shared" ca="1" si="68"/>
        <v>5967825</v>
      </c>
      <c r="AZ103" s="115">
        <f t="shared" ca="1" si="68"/>
        <v>3248161</v>
      </c>
      <c r="BA103" s="115">
        <f t="shared" ca="1" si="68"/>
        <v>27653250</v>
      </c>
      <c r="BB103" s="115">
        <f t="shared" ca="1" si="68"/>
        <v>28828488</v>
      </c>
      <c r="BC103" s="115">
        <f t="shared" ca="1" si="68"/>
        <v>3378218</v>
      </c>
      <c r="BD103" s="116">
        <f t="shared" ca="1" si="68"/>
        <v>34617381</v>
      </c>
      <c r="BE103" s="145"/>
      <c r="BF103" s="118" t="str">
        <f t="shared" ca="1" si="62"/>
        <v/>
      </c>
      <c r="BG103" s="118">
        <f t="shared" ca="1" si="63"/>
        <v>99</v>
      </c>
      <c r="BH103" s="118" t="str">
        <f t="shared" ca="1" si="64"/>
        <v/>
      </c>
      <c r="BI103" s="118" t="str">
        <f t="shared" ca="1" si="65"/>
        <v/>
      </c>
      <c r="BK103" s="119" t="str">
        <f t="shared" ca="1" si="82"/>
        <v/>
      </c>
      <c r="BL103" s="152" t="str">
        <f ca="1">IFERROR(IF(ISODD(ROW($BL103)),IF(ISNUMBER(VALUE(MID(LEFT($BL104,FIND("-LD",$BL104)-1),1,LEN($BL104)))),INDEX($C$5:$C$999,MATCH(VALUE(MID(LEFT($BL104,FIND("-LD",$BL104)-1),1,LEN($BL104))),$C$5:$C$999,0)),INDEX($C$5:$C$999,MATCH(MID(LEFT($BL104,FIND("-LD",$BL104)-1),1,LEN($BL104)),$C$5:$C$999,0))),INDEX($C$5:$C$999,MATCH(SMALL($BH$5:$BH$999,ROUNDUP(ROWS($BL$95:$BL103)/2,0)),$BH$5:$BH$999,0))),"")</f>
        <v/>
      </c>
      <c r="BM103" s="121" t="str">
        <f t="shared" ca="1" si="77"/>
        <v/>
      </c>
      <c r="BN103" s="121" t="str">
        <f t="shared" ca="1" si="78"/>
        <v/>
      </c>
      <c r="BO103" s="122" t="str">
        <f t="shared" ca="1" si="79"/>
        <v/>
      </c>
      <c r="BP103" s="122" t="str">
        <f t="shared" ca="1" si="79"/>
        <v/>
      </c>
      <c r="BQ103" s="122" t="str">
        <f t="shared" ca="1" si="79"/>
        <v/>
      </c>
      <c r="BR103" s="122" t="str">
        <f t="shared" ca="1" si="79"/>
        <v/>
      </c>
      <c r="BS103" s="122" t="str">
        <f t="shared" ca="1" si="79"/>
        <v/>
      </c>
      <c r="BT103" s="122" t="str">
        <f t="shared" ca="1" si="79"/>
        <v/>
      </c>
      <c r="BU103" s="122" t="str">
        <f t="shared" ca="1" si="79"/>
        <v/>
      </c>
      <c r="BV103" s="122" t="str">
        <f t="shared" ca="1" si="79"/>
        <v/>
      </c>
      <c r="BW103" s="122" t="str">
        <f t="shared" ca="1" si="79"/>
        <v/>
      </c>
      <c r="BX103" s="149" t="str">
        <f t="shared" ca="1" si="80"/>
        <v/>
      </c>
      <c r="BY103" s="124" t="str">
        <f t="shared" ca="1" si="83"/>
        <v/>
      </c>
      <c r="BZ103" s="125" t="str">
        <f t="shared" ca="1" si="83"/>
        <v/>
      </c>
      <c r="CA103" s="125" t="str">
        <f t="shared" ca="1" si="83"/>
        <v/>
      </c>
      <c r="CB103" s="125" t="str">
        <f t="shared" ca="1" si="83"/>
        <v/>
      </c>
      <c r="CC103" s="125" t="str">
        <f t="shared" ca="1" si="83"/>
        <v/>
      </c>
      <c r="CD103" s="125" t="str">
        <f t="shared" ca="1" si="83"/>
        <v/>
      </c>
      <c r="CE103" s="125" t="str">
        <f t="shared" ca="1" si="83"/>
        <v/>
      </c>
      <c r="CF103" s="125" t="str">
        <f t="shared" ca="1" si="83"/>
        <v/>
      </c>
      <c r="CG103" s="126" t="str">
        <f t="shared" ca="1" si="83"/>
        <v/>
      </c>
      <c r="CH103" s="127" t="str">
        <f t="shared" ca="1" si="76"/>
        <v/>
      </c>
      <c r="CI103" s="127" t="str">
        <f t="shared" ca="1" si="76"/>
        <v/>
      </c>
      <c r="CJ103" s="127" t="str">
        <f t="shared" ca="1" si="76"/>
        <v/>
      </c>
      <c r="CK103" s="127" t="str">
        <f t="shared" ca="1" si="76"/>
        <v/>
      </c>
      <c r="CL103" s="127" t="str">
        <f t="shared" ca="1" si="76"/>
        <v/>
      </c>
      <c r="CM103" s="127" t="str">
        <f t="shared" ca="1" si="76"/>
        <v/>
      </c>
      <c r="CN103" s="127" t="str">
        <f t="shared" ca="1" si="76"/>
        <v/>
      </c>
      <c r="CO103" s="127" t="str">
        <f t="shared" ca="1" si="76"/>
        <v/>
      </c>
      <c r="CP103" s="127" t="str">
        <f t="shared" ca="1" si="76"/>
        <v/>
      </c>
      <c r="CQ103" s="118" t="str">
        <f t="shared" si="81"/>
        <v/>
      </c>
    </row>
    <row r="104" spans="1:97" x14ac:dyDescent="0.25">
      <c r="A104" s="97">
        <f t="shared" ca="1" si="66"/>
        <v>100</v>
      </c>
      <c r="B104" s="98">
        <f t="shared" ca="1" si="67"/>
        <v>44946.511608796296</v>
      </c>
      <c r="C104" s="99" t="str">
        <f t="shared" ca="1" si="54"/>
        <v>LRB-7-inj3</v>
      </c>
      <c r="D104" s="97">
        <f t="shared" ca="1" si="55"/>
        <v>95</v>
      </c>
      <c r="E104" s="97" t="str">
        <f t="shared" ca="1" si="56"/>
        <v>K</v>
      </c>
      <c r="F104" s="97" t="str">
        <f t="shared" ca="1" si="57"/>
        <v>QC</v>
      </c>
      <c r="G104" s="100">
        <f t="shared" ca="1" si="41"/>
        <v>157.53700000000001</v>
      </c>
      <c r="H104" s="101" t="e">
        <f t="shared" ca="1" si="41"/>
        <v>#N/A</v>
      </c>
      <c r="I104" s="101">
        <f t="shared" ca="1" si="41"/>
        <v>1.41</v>
      </c>
      <c r="J104" s="101">
        <f t="shared" ca="1" si="41"/>
        <v>0</v>
      </c>
      <c r="K104" s="101" t="e">
        <f t="shared" ca="1" si="41"/>
        <v>#N/A</v>
      </c>
      <c r="L104" s="101">
        <f t="shared" ca="1" si="41"/>
        <v>0.29499999999999998</v>
      </c>
      <c r="M104" s="101">
        <f t="shared" ca="1" si="74"/>
        <v>0.32400000000000001</v>
      </c>
      <c r="N104" s="101" t="e">
        <f t="shared" ca="1" si="74"/>
        <v>#N/A</v>
      </c>
      <c r="O104" s="102">
        <f t="shared" ca="1" si="74"/>
        <v>4.0780000000000003</v>
      </c>
      <c r="P104" s="103">
        <f t="shared" ca="1" si="58"/>
        <v>1</v>
      </c>
      <c r="Q104" s="100">
        <f t="shared" ca="1" si="75"/>
        <v>157.53700000000001</v>
      </c>
      <c r="R104" s="101" t="e">
        <f t="shared" ca="1" si="75"/>
        <v>#N/A</v>
      </c>
      <c r="S104" s="101" t="str">
        <f t="shared" ca="1" si="75"/>
        <v>&lt;MRL</v>
      </c>
      <c r="T104" s="101" t="str">
        <f t="shared" ca="1" si="73"/>
        <v>&lt;MRL</v>
      </c>
      <c r="U104" s="101" t="e">
        <f t="shared" ca="1" si="73"/>
        <v>#N/A</v>
      </c>
      <c r="V104" s="101" t="str">
        <f t="shared" ca="1" si="73"/>
        <v>&lt;MRL</v>
      </c>
      <c r="W104" s="101" t="str">
        <f t="shared" ca="1" si="37"/>
        <v>&lt;MRL</v>
      </c>
      <c r="X104" s="101" t="e">
        <f t="shared" ca="1" si="37"/>
        <v>#N/A</v>
      </c>
      <c r="Y104" s="102" t="str">
        <f t="shared" ca="1" si="37"/>
        <v>&lt;MRL</v>
      </c>
      <c r="Z104" s="129" t="str">
        <f t="shared" ca="1" si="59"/>
        <v>NA</v>
      </c>
      <c r="AA104" s="105" t="str">
        <f t="shared" ca="1" si="52"/>
        <v>NA</v>
      </c>
      <c r="AB104" s="105" t="str">
        <f t="shared" ca="1" si="60"/>
        <v>NA</v>
      </c>
      <c r="AC104" s="97" t="str">
        <f t="shared" ca="1" si="61"/>
        <v>Blank</v>
      </c>
      <c r="AD104" s="106" t="str">
        <f t="shared" ca="1" si="53"/>
        <v/>
      </c>
      <c r="AE104" s="106"/>
      <c r="AF104" s="130" t="s">
        <v>704</v>
      </c>
      <c r="AG104" s="131" t="s">
        <v>704</v>
      </c>
      <c r="AH104" s="131" t="s">
        <v>707</v>
      </c>
      <c r="AI104" s="131" t="s">
        <v>707</v>
      </c>
      <c r="AJ104" s="131" t="s">
        <v>858</v>
      </c>
      <c r="AK104" s="131" t="s">
        <v>858</v>
      </c>
      <c r="AL104" s="131" t="s">
        <v>858</v>
      </c>
      <c r="AM104" s="131" t="s">
        <v>858</v>
      </c>
      <c r="AN104" s="132" t="s">
        <v>858</v>
      </c>
      <c r="AO104" s="133"/>
      <c r="AS104" s="69" t="s">
        <v>863</v>
      </c>
      <c r="AT104" s="69"/>
      <c r="AU104" s="113"/>
      <c r="AV104" s="114">
        <f t="shared" ca="1" si="68"/>
        <v>50728</v>
      </c>
      <c r="AW104" s="115">
        <f t="shared" ca="1" si="68"/>
        <v>224057</v>
      </c>
      <c r="AX104" s="115">
        <f t="shared" ca="1" si="68"/>
        <v>489201</v>
      </c>
      <c r="AY104" s="115">
        <f t="shared" ref="AW104:BD136" ca="1" si="84">IFERROR(IF(LEN($C104)=0,"",IF(VLOOKUP($C104,INDIRECT("'"&amp;$H$2&amp;"'!"&amp;"$A$1:$ZZ$999"),MATCH(AY$1,INDIRECT("'"&amp;$H$2&amp;"'!"&amp;"A"&amp;$J$2&amp;":ZZ"&amp;$J$2&amp;""),0),FALSE)="N/F",0,VLOOKUP($C104,INDIRECT("'"&amp;$H$2&amp;"'!"&amp;"$A$1:$ZZ$999"),MATCH(AY$1,INDIRECT("'"&amp;$H$2&amp;"'!"&amp;"A"&amp;$J$2&amp;":ZZ"&amp;$J$2&amp;""),0),FALSE))),"")</f>
        <v>2671578</v>
      </c>
      <c r="AZ104" s="115">
        <f t="shared" ca="1" si="84"/>
        <v>1984692</v>
      </c>
      <c r="BA104" s="115">
        <f t="shared" ca="1" si="84"/>
        <v>18860380</v>
      </c>
      <c r="BB104" s="115">
        <f t="shared" ca="1" si="84"/>
        <v>26903633</v>
      </c>
      <c r="BC104" s="115">
        <f t="shared" ca="1" si="84"/>
        <v>3754570</v>
      </c>
      <c r="BD104" s="116">
        <f t="shared" ca="1" si="84"/>
        <v>35105550</v>
      </c>
      <c r="BE104" s="145"/>
      <c r="BF104" s="118" t="str">
        <f t="shared" ca="1" si="62"/>
        <v/>
      </c>
      <c r="BG104" s="118">
        <f t="shared" ca="1" si="63"/>
        <v>100</v>
      </c>
      <c r="BH104" s="118" t="str">
        <f t="shared" ca="1" si="64"/>
        <v/>
      </c>
      <c r="BI104" s="118" t="str">
        <f t="shared" ca="1" si="65"/>
        <v/>
      </c>
      <c r="BK104" s="119">
        <f t="shared" ca="1" si="82"/>
        <v>136</v>
      </c>
      <c r="BL104" s="152" t="str">
        <f ca="1">IFERROR(IF(ISODD(ROW($BL104)),IF(ISNUMBER(VALUE(MID(LEFT($BL105,FIND("-LD",$BL105)-1),1,LEN($BL105)))),INDEX($C$5:$C$999,MATCH(VALUE(MID(LEFT($BL105,FIND("-LD",$BL105)-1),1,LEN($BL105))),$C$5:$C$999,0)),INDEX($C$5:$C$999,MATCH(MID(LEFT($BL105,FIND("-LD",$BL105)-1),1,LEN($BL105)),$C$5:$C$999,0))),INDEX($C$5:$C$999,MATCH(SMALL($BH$5:$BH$999,ROUNDUP(ROWS($BL$95:$BL104)/2,0)),$BH$5:$BH$999,0))),"")</f>
        <v>AB-230117-02 LD 4</v>
      </c>
      <c r="BM104" s="121" t="str">
        <f t="shared" ca="1" si="77"/>
        <v>D</v>
      </c>
      <c r="BN104" s="121">
        <f t="shared" ca="1" si="78"/>
        <v>1</v>
      </c>
      <c r="BO104" s="122">
        <f t="shared" ca="1" si="79"/>
        <v>0</v>
      </c>
      <c r="BP104" s="122" t="e">
        <f t="shared" ca="1" si="79"/>
        <v>#N/A</v>
      </c>
      <c r="BQ104" s="122">
        <f t="shared" ca="1" si="79"/>
        <v>1.2809999999999999</v>
      </c>
      <c r="BR104" s="122">
        <f t="shared" ca="1" si="79"/>
        <v>0</v>
      </c>
      <c r="BS104" s="122" t="e">
        <f t="shared" ca="1" si="79"/>
        <v>#N/A</v>
      </c>
      <c r="BT104" s="122">
        <f t="shared" ca="1" si="79"/>
        <v>0.502</v>
      </c>
      <c r="BU104" s="122">
        <f t="shared" ca="1" si="79"/>
        <v>0.314</v>
      </c>
      <c r="BV104" s="122" t="e">
        <f t="shared" ca="1" si="79"/>
        <v>#N/A</v>
      </c>
      <c r="BW104" s="122">
        <f t="shared" ca="1" si="79"/>
        <v>3.87</v>
      </c>
      <c r="BX104" s="149" t="str">
        <f t="shared" ca="1" si="80"/>
        <v>NA</v>
      </c>
      <c r="BY104" s="124" t="str">
        <f t="shared" ca="1" si="83"/>
        <v/>
      </c>
      <c r="BZ104" s="125" t="str">
        <f t="shared" ca="1" si="83"/>
        <v/>
      </c>
      <c r="CA104" s="125" t="str">
        <f t="shared" ca="1" si="83"/>
        <v/>
      </c>
      <c r="CB104" s="125" t="str">
        <f t="shared" ca="1" si="83"/>
        <v/>
      </c>
      <c r="CC104" s="125" t="str">
        <f t="shared" ca="1" si="83"/>
        <v/>
      </c>
      <c r="CD104" s="125" t="str">
        <f t="shared" ca="1" si="83"/>
        <v/>
      </c>
      <c r="CE104" s="125" t="str">
        <f t="shared" ca="1" si="83"/>
        <v/>
      </c>
      <c r="CF104" s="125" t="str">
        <f t="shared" ca="1" si="83"/>
        <v/>
      </c>
      <c r="CG104" s="126" t="str">
        <f t="shared" ca="1" si="83"/>
        <v/>
      </c>
      <c r="CH104" s="127" t="str">
        <f t="shared" ca="1" si="76"/>
        <v/>
      </c>
      <c r="CI104" s="127" t="str">
        <f t="shared" ca="1" si="76"/>
        <v/>
      </c>
      <c r="CJ104" s="127" t="str">
        <f t="shared" ca="1" si="76"/>
        <v/>
      </c>
      <c r="CK104" s="127" t="str">
        <f t="shared" ca="1" si="76"/>
        <v/>
      </c>
      <c r="CL104" s="127" t="str">
        <f t="shared" ca="1" si="76"/>
        <v/>
      </c>
      <c r="CM104" s="127" t="str">
        <f t="shared" ca="1" si="76"/>
        <v/>
      </c>
      <c r="CN104" s="127" t="str">
        <f t="shared" ca="1" si="76"/>
        <v/>
      </c>
      <c r="CO104" s="127" t="str">
        <f t="shared" ca="1" si="76"/>
        <v/>
      </c>
      <c r="CP104" s="127" t="str">
        <f t="shared" ca="1" si="76"/>
        <v/>
      </c>
      <c r="CQ104" s="118" t="str">
        <f t="shared" ca="1" si="81"/>
        <v>FAIL</v>
      </c>
    </row>
    <row r="105" spans="1:97" x14ac:dyDescent="0.25">
      <c r="A105" s="97">
        <f t="shared" ca="1" si="66"/>
        <v>101</v>
      </c>
      <c r="B105" s="98">
        <f t="shared" ca="1" si="67"/>
        <v>44946.530416666668</v>
      </c>
      <c r="C105" s="99" t="str">
        <f t="shared" ca="1" si="54"/>
        <v>WO-23003-14-A-1B</v>
      </c>
      <c r="D105" s="97">
        <f t="shared" ca="1" si="55"/>
        <v>94</v>
      </c>
      <c r="E105" s="97" t="str">
        <f t="shared" ca="1" si="56"/>
        <v>U</v>
      </c>
      <c r="F105" s="97" t="str">
        <f t="shared" ca="1" si="57"/>
        <v/>
      </c>
      <c r="G105" s="100">
        <f t="shared" ca="1" si="41"/>
        <v>0</v>
      </c>
      <c r="H105" s="101" t="e">
        <f t="shared" ca="1" si="41"/>
        <v>#N/A</v>
      </c>
      <c r="I105" s="101">
        <f t="shared" ca="1" si="41"/>
        <v>0</v>
      </c>
      <c r="J105" s="101">
        <f t="shared" ca="1" si="41"/>
        <v>0.61399999999999999</v>
      </c>
      <c r="K105" s="101" t="e">
        <f t="shared" ca="1" si="41"/>
        <v>#N/A</v>
      </c>
      <c r="L105" s="101">
        <f t="shared" ca="1" si="41"/>
        <v>0.47</v>
      </c>
      <c r="M105" s="101">
        <f t="shared" ca="1" si="74"/>
        <v>0.38300000000000001</v>
      </c>
      <c r="N105" s="101" t="e">
        <f t="shared" ca="1" si="74"/>
        <v>#N/A</v>
      </c>
      <c r="O105" s="102">
        <f t="shared" ca="1" si="74"/>
        <v>1.9810000000000001</v>
      </c>
      <c r="P105" s="103">
        <f t="shared" ca="1" si="58"/>
        <v>1</v>
      </c>
      <c r="Q105" s="100" t="str">
        <f t="shared" ca="1" si="75"/>
        <v>&lt;MRL</v>
      </c>
      <c r="R105" s="101" t="e">
        <f t="shared" ca="1" si="75"/>
        <v>#N/A</v>
      </c>
      <c r="S105" s="101" t="str">
        <f t="shared" ca="1" si="75"/>
        <v>&lt;MRL</v>
      </c>
      <c r="T105" s="101" t="str">
        <f t="shared" ca="1" si="73"/>
        <v>&lt;MRL</v>
      </c>
      <c r="U105" s="101" t="e">
        <f t="shared" ca="1" si="73"/>
        <v>#N/A</v>
      </c>
      <c r="V105" s="101" t="str">
        <f t="shared" ca="1" si="73"/>
        <v>&lt;MRL</v>
      </c>
      <c r="W105" s="101" t="str">
        <f t="shared" ca="1" si="37"/>
        <v>&lt;MRL</v>
      </c>
      <c r="X105" s="101" t="e">
        <f t="shared" ca="1" si="37"/>
        <v>#N/A</v>
      </c>
      <c r="Y105" s="102" t="str">
        <f t="shared" ca="1" si="37"/>
        <v>&lt;MRL</v>
      </c>
      <c r="Z105" s="129" t="str">
        <f t="shared" ca="1" si="59"/>
        <v>NA</v>
      </c>
      <c r="AA105" s="105" t="str">
        <f t="shared" ca="1" si="52"/>
        <v>NA</v>
      </c>
      <c r="AB105" s="105" t="str">
        <f t="shared" ca="1" si="60"/>
        <v>NA</v>
      </c>
      <c r="AC105" s="97" t="str">
        <f t="shared" ca="1" si="61"/>
        <v>Unknown</v>
      </c>
      <c r="AD105" s="106" t="str">
        <f t="shared" ca="1" si="53"/>
        <v/>
      </c>
      <c r="AE105" s="106"/>
      <c r="AF105" s="130" t="s">
        <v>704</v>
      </c>
      <c r="AG105" s="131" t="s">
        <v>707</v>
      </c>
      <c r="AH105" s="131" t="s">
        <v>704</v>
      </c>
      <c r="AI105" s="131" t="s">
        <v>707</v>
      </c>
      <c r="AJ105" s="131" t="s">
        <v>858</v>
      </c>
      <c r="AK105" s="131" t="s">
        <v>858</v>
      </c>
      <c r="AL105" s="131" t="s">
        <v>858</v>
      </c>
      <c r="AM105" s="131" t="s">
        <v>858</v>
      </c>
      <c r="AN105" s="132" t="s">
        <v>858</v>
      </c>
      <c r="AO105" s="133" t="s">
        <v>848</v>
      </c>
      <c r="AS105" s="69" t="s">
        <v>880</v>
      </c>
      <c r="AT105" s="69"/>
      <c r="AU105" s="113"/>
      <c r="AV105" s="114">
        <f t="shared" ref="AV105:BD168" ca="1" si="85">IFERROR(IF(LEN($C105)=0,"",IF(VLOOKUP($C105,INDIRECT("'"&amp;$H$2&amp;"'!"&amp;"$A$1:$ZZ$999"),MATCH(AV$1,INDIRECT("'"&amp;$H$2&amp;"'!"&amp;"A"&amp;$J$2&amp;":ZZ"&amp;$J$2&amp;""),0),FALSE)="N/F",0,VLOOKUP($C105,INDIRECT("'"&amp;$H$2&amp;"'!"&amp;"$A$1:$ZZ$999"),MATCH(AV$1,INDIRECT("'"&amp;$H$2&amp;"'!"&amp;"A"&amp;$J$2&amp;":ZZ"&amp;$J$2&amp;""),0),FALSE))),"")</f>
        <v>98056</v>
      </c>
      <c r="AW105" s="115">
        <f t="shared" ca="1" si="84"/>
        <v>191303</v>
      </c>
      <c r="AX105" s="115">
        <f t="shared" ca="1" si="84"/>
        <v>586884</v>
      </c>
      <c r="AY105" s="115">
        <f t="shared" ca="1" si="84"/>
        <v>3228103</v>
      </c>
      <c r="AZ105" s="115">
        <f t="shared" ca="1" si="84"/>
        <v>2367076</v>
      </c>
      <c r="BA105" s="115">
        <f t="shared" ca="1" si="84"/>
        <v>20850445</v>
      </c>
      <c r="BB105" s="115">
        <f t="shared" ca="1" si="84"/>
        <v>26497504</v>
      </c>
      <c r="BC105" s="115">
        <f t="shared" ca="1" si="84"/>
        <v>3522701</v>
      </c>
      <c r="BD105" s="116">
        <f t="shared" ca="1" si="84"/>
        <v>31673484</v>
      </c>
      <c r="BE105" s="145"/>
      <c r="BF105" s="118" t="str">
        <f t="shared" ca="1" si="62"/>
        <v/>
      </c>
      <c r="BG105" s="118" t="str">
        <f t="shared" ca="1" si="63"/>
        <v/>
      </c>
      <c r="BH105" s="118" t="str">
        <f t="shared" ca="1" si="64"/>
        <v/>
      </c>
      <c r="BI105" s="118" t="str">
        <f t="shared" ca="1" si="65"/>
        <v/>
      </c>
      <c r="BK105" s="119" t="str">
        <f t="shared" ca="1" si="82"/>
        <v/>
      </c>
      <c r="BL105" s="152" t="str">
        <f ca="1">IFERROR(IF(ISODD(ROW($BL105)),IF(ISNUMBER(VALUE(MID(LEFT($BL106,FIND("-LD",$BL106)-1),1,LEN($BL106)))),INDEX($C$5:$C$999,MATCH(VALUE(MID(LEFT($BL106,FIND("-LD",$BL106)-1),1,LEN($BL106))),$C$5:$C$999,0)),INDEX($C$5:$C$999,MATCH(MID(LEFT($BL106,FIND("-LD",$BL106)-1),1,LEN($BL106)),$C$5:$C$999,0))),INDEX($C$5:$C$999,MATCH(SMALL($BH$5:$BH$999,ROUNDUP(ROWS($BL$95:$BL105)/2,0)),$BH$5:$BH$999,0))),"")</f>
        <v/>
      </c>
      <c r="BM105" s="121" t="str">
        <f t="shared" ca="1" si="77"/>
        <v/>
      </c>
      <c r="BN105" s="121" t="str">
        <f t="shared" ca="1" si="78"/>
        <v/>
      </c>
      <c r="BO105" s="122" t="str">
        <f t="shared" ca="1" si="79"/>
        <v/>
      </c>
      <c r="BP105" s="122" t="str">
        <f t="shared" ca="1" si="79"/>
        <v/>
      </c>
      <c r="BQ105" s="122" t="str">
        <f t="shared" ca="1" si="79"/>
        <v/>
      </c>
      <c r="BR105" s="122" t="str">
        <f t="shared" ca="1" si="79"/>
        <v/>
      </c>
      <c r="BS105" s="122" t="str">
        <f t="shared" ca="1" si="79"/>
        <v/>
      </c>
      <c r="BT105" s="122" t="str">
        <f t="shared" ca="1" si="79"/>
        <v/>
      </c>
      <c r="BU105" s="122" t="str">
        <f t="shared" ca="1" si="79"/>
        <v/>
      </c>
      <c r="BV105" s="122" t="str">
        <f t="shared" ca="1" si="79"/>
        <v/>
      </c>
      <c r="BW105" s="122" t="str">
        <f t="shared" ca="1" si="79"/>
        <v/>
      </c>
      <c r="BX105" s="149" t="str">
        <f t="shared" ca="1" si="80"/>
        <v/>
      </c>
      <c r="BY105" s="124" t="str">
        <f t="shared" ca="1" si="83"/>
        <v/>
      </c>
      <c r="BZ105" s="125" t="str">
        <f t="shared" ca="1" si="83"/>
        <v/>
      </c>
      <c r="CA105" s="125" t="str">
        <f t="shared" ca="1" si="83"/>
        <v/>
      </c>
      <c r="CB105" s="125" t="str">
        <f t="shared" ca="1" si="83"/>
        <v/>
      </c>
      <c r="CC105" s="125" t="str">
        <f t="shared" ca="1" si="83"/>
        <v/>
      </c>
      <c r="CD105" s="125" t="str">
        <f t="shared" ca="1" si="83"/>
        <v/>
      </c>
      <c r="CE105" s="125" t="str">
        <f t="shared" ca="1" si="83"/>
        <v/>
      </c>
      <c r="CF105" s="125" t="str">
        <f t="shared" ca="1" si="83"/>
        <v/>
      </c>
      <c r="CG105" s="126" t="str">
        <f t="shared" ca="1" si="83"/>
        <v/>
      </c>
      <c r="CH105" s="127" t="str">
        <f t="shared" ca="1" si="76"/>
        <v/>
      </c>
      <c r="CI105" s="127" t="str">
        <f t="shared" ca="1" si="76"/>
        <v/>
      </c>
      <c r="CJ105" s="127" t="str">
        <f t="shared" ca="1" si="76"/>
        <v/>
      </c>
      <c r="CK105" s="127" t="str">
        <f t="shared" ca="1" si="76"/>
        <v/>
      </c>
      <c r="CL105" s="127" t="str">
        <f t="shared" ca="1" si="76"/>
        <v/>
      </c>
      <c r="CM105" s="127" t="str">
        <f t="shared" ca="1" si="76"/>
        <v/>
      </c>
      <c r="CN105" s="127" t="str">
        <f t="shared" ca="1" si="76"/>
        <v/>
      </c>
      <c r="CO105" s="127" t="str">
        <f t="shared" ca="1" si="76"/>
        <v/>
      </c>
      <c r="CP105" s="127" t="str">
        <f t="shared" ca="1" si="76"/>
        <v/>
      </c>
      <c r="CQ105" s="118" t="str">
        <f t="shared" si="81"/>
        <v/>
      </c>
    </row>
    <row r="106" spans="1:97" x14ac:dyDescent="0.25">
      <c r="A106" s="97">
        <f t="shared" ca="1" si="66"/>
        <v>102</v>
      </c>
      <c r="B106" s="98">
        <f t="shared" ca="1" si="67"/>
        <v>44946.549259259256</v>
      </c>
      <c r="C106" s="99" t="str">
        <f t="shared" ca="1" si="54"/>
        <v>LFB-H-3-Inj2</v>
      </c>
      <c r="D106" s="97">
        <f t="shared" ca="1" si="55"/>
        <v>198</v>
      </c>
      <c r="E106" s="97" t="str">
        <f t="shared" ca="1" si="56"/>
        <v>Z</v>
      </c>
      <c r="F106" s="97" t="str">
        <f t="shared" ca="1" si="57"/>
        <v>QC</v>
      </c>
      <c r="G106" s="100">
        <f t="shared" ca="1" si="41"/>
        <v>174.08</v>
      </c>
      <c r="H106" s="101" t="e">
        <f t="shared" ca="1" si="41"/>
        <v>#N/A</v>
      </c>
      <c r="I106" s="101">
        <f t="shared" ca="1" si="41"/>
        <v>196.02</v>
      </c>
      <c r="J106" s="101">
        <f t="shared" ca="1" si="41"/>
        <v>191.14699999999999</v>
      </c>
      <c r="K106" s="101" t="e">
        <f t="shared" ca="1" si="41"/>
        <v>#N/A</v>
      </c>
      <c r="L106" s="101">
        <f t="shared" ca="1" si="41"/>
        <v>193.46899999999999</v>
      </c>
      <c r="M106" s="101">
        <f t="shared" ca="1" si="74"/>
        <v>195.05799999999999</v>
      </c>
      <c r="N106" s="101" t="e">
        <f t="shared" ca="1" si="74"/>
        <v>#N/A</v>
      </c>
      <c r="O106" s="102">
        <f t="shared" ca="1" si="74"/>
        <v>197.41900000000001</v>
      </c>
      <c r="P106" s="103">
        <f t="shared" ca="1" si="58"/>
        <v>1</v>
      </c>
      <c r="Q106" s="100">
        <f t="shared" ca="1" si="75"/>
        <v>174.08</v>
      </c>
      <c r="R106" s="101" t="e">
        <f t="shared" ca="1" si="75"/>
        <v>#N/A</v>
      </c>
      <c r="S106" s="101">
        <f t="shared" ca="1" si="75"/>
        <v>196.02</v>
      </c>
      <c r="T106" s="101">
        <f t="shared" ca="1" si="73"/>
        <v>191.14699999999999</v>
      </c>
      <c r="U106" s="101" t="e">
        <f t="shared" ca="1" si="73"/>
        <v>#N/A</v>
      </c>
      <c r="V106" s="101">
        <f t="shared" ca="1" si="73"/>
        <v>193.46899999999999</v>
      </c>
      <c r="W106" s="101">
        <f t="shared" ca="1" si="37"/>
        <v>195.05799999999999</v>
      </c>
      <c r="X106" s="101" t="e">
        <f t="shared" ca="1" si="37"/>
        <v>#N/A</v>
      </c>
      <c r="Y106" s="102">
        <f t="shared" ca="1" si="37"/>
        <v>197.41900000000001</v>
      </c>
      <c r="Z106" s="129" t="str">
        <f t="shared" ca="1" si="59"/>
        <v>H</v>
      </c>
      <c r="AA106" s="105" t="str">
        <f t="shared" ca="1" si="52"/>
        <v>H</v>
      </c>
      <c r="AB106" s="105" t="str">
        <f t="shared" ca="1" si="60"/>
        <v>NA</v>
      </c>
      <c r="AC106" s="97" t="str">
        <f t="shared" ca="1" si="61"/>
        <v>Blank Spike</v>
      </c>
      <c r="AD106" s="106" t="str">
        <f t="shared" ca="1" si="53"/>
        <v>No TrueV!</v>
      </c>
      <c r="AE106" s="106"/>
      <c r="AF106" s="130" t="s">
        <v>858</v>
      </c>
      <c r="AG106" s="131" t="s">
        <v>858</v>
      </c>
      <c r="AH106" s="131" t="s">
        <v>858</v>
      </c>
      <c r="AI106" s="131" t="s">
        <v>858</v>
      </c>
      <c r="AJ106" s="131" t="s">
        <v>858</v>
      </c>
      <c r="AK106" s="131" t="s">
        <v>858</v>
      </c>
      <c r="AL106" s="131" t="s">
        <v>858</v>
      </c>
      <c r="AM106" s="131" t="s">
        <v>858</v>
      </c>
      <c r="AN106" s="132" t="s">
        <v>858</v>
      </c>
      <c r="AO106" s="133"/>
      <c r="AS106" s="69"/>
      <c r="AT106" s="69"/>
      <c r="AU106" s="113"/>
      <c r="AV106" s="114">
        <f t="shared" ca="1" si="85"/>
        <v>263890</v>
      </c>
      <c r="AW106" s="115">
        <f t="shared" ca="1" si="84"/>
        <v>416290</v>
      </c>
      <c r="AX106" s="115">
        <f t="shared" ca="1" si="84"/>
        <v>1113353</v>
      </c>
      <c r="AY106" s="115">
        <f t="shared" ca="1" si="84"/>
        <v>5737650</v>
      </c>
      <c r="AZ106" s="115">
        <f t="shared" ca="1" si="84"/>
        <v>2467529</v>
      </c>
      <c r="BA106" s="115">
        <f t="shared" ca="1" si="84"/>
        <v>18087861</v>
      </c>
      <c r="BB106" s="115">
        <f t="shared" ca="1" si="84"/>
        <v>22319355</v>
      </c>
      <c r="BC106" s="115">
        <f t="shared" ca="1" si="84"/>
        <v>2470966</v>
      </c>
      <c r="BD106" s="116">
        <f t="shared" ca="1" si="84"/>
        <v>26770409</v>
      </c>
      <c r="BE106" s="145"/>
      <c r="BF106" s="118" t="str">
        <f t="shared" ca="1" si="62"/>
        <v/>
      </c>
      <c r="BG106" s="118">
        <f t="shared" ca="1" si="63"/>
        <v>102</v>
      </c>
      <c r="BH106" s="118" t="str">
        <f t="shared" ca="1" si="64"/>
        <v/>
      </c>
      <c r="BI106" s="118" t="str">
        <f t="shared" ca="1" si="65"/>
        <v/>
      </c>
      <c r="BK106" s="119">
        <f t="shared" ca="1" si="82"/>
        <v>163</v>
      </c>
      <c r="BL106" s="152" t="str">
        <f ca="1">IFERROR(IF(ISODD(ROW($BL106)),IF(ISNUMBER(VALUE(MID(LEFT($BL107,FIND("-LD",$BL107)-1),1,LEN($BL107)))),INDEX($C$5:$C$999,MATCH(VALUE(MID(LEFT($BL107,FIND("-LD",$BL107)-1),1,LEN($BL107))),$C$5:$C$999,0)),INDEX($C$5:$C$999,MATCH(MID(LEFT($BL107,FIND("-LD",$BL107)-1),1,LEN($BL107)),$C$5:$C$999,0))),INDEX($C$5:$C$999,MATCH(SMALL($BH$5:$BH$999,ROUNDUP(ROWS($BL$95:$BL106)/2,0)),$BH$5:$BH$999,0))),"")</f>
        <v>LD-5-inj1</v>
      </c>
      <c r="BM106" s="121" t="str">
        <f t="shared" ca="1" si="77"/>
        <v>D</v>
      </c>
      <c r="BN106" s="121">
        <f t="shared" ca="1" si="78"/>
        <v>1</v>
      </c>
      <c r="BO106" s="122">
        <f t="shared" ca="1" si="79"/>
        <v>0</v>
      </c>
      <c r="BP106" s="122" t="e">
        <f t="shared" ca="1" si="79"/>
        <v>#N/A</v>
      </c>
      <c r="BQ106" s="122">
        <f t="shared" ca="1" si="79"/>
        <v>0</v>
      </c>
      <c r="BR106" s="122">
        <f t="shared" ca="1" si="79"/>
        <v>0.80200000000000005</v>
      </c>
      <c r="BS106" s="122" t="e">
        <f t="shared" ca="1" si="79"/>
        <v>#N/A</v>
      </c>
      <c r="BT106" s="122">
        <f t="shared" ca="1" si="79"/>
        <v>0.65700000000000003</v>
      </c>
      <c r="BU106" s="122">
        <f t="shared" ca="1" si="79"/>
        <v>0.47699999999999998</v>
      </c>
      <c r="BV106" s="122" t="e">
        <f t="shared" ca="1" si="79"/>
        <v>#N/A</v>
      </c>
      <c r="BW106" s="122">
        <f t="shared" ca="1" si="79"/>
        <v>82.9</v>
      </c>
      <c r="BX106" s="149" t="str">
        <f t="shared" ca="1" si="80"/>
        <v>NA</v>
      </c>
      <c r="BY106" s="124" t="str">
        <f t="shared" ca="1" si="83"/>
        <v/>
      </c>
      <c r="BZ106" s="125" t="str">
        <f t="shared" ca="1" si="83"/>
        <v/>
      </c>
      <c r="CA106" s="125" t="str">
        <f t="shared" ca="1" si="83"/>
        <v/>
      </c>
      <c r="CB106" s="125" t="str">
        <f t="shared" ca="1" si="83"/>
        <v/>
      </c>
      <c r="CC106" s="125" t="str">
        <f t="shared" ca="1" si="83"/>
        <v/>
      </c>
      <c r="CD106" s="125" t="str">
        <f t="shared" ca="1" si="83"/>
        <v/>
      </c>
      <c r="CE106" s="125" t="str">
        <f t="shared" ca="1" si="83"/>
        <v/>
      </c>
      <c r="CF106" s="125" t="str">
        <f t="shared" ca="1" si="83"/>
        <v/>
      </c>
      <c r="CG106" s="126" t="str">
        <f t="shared" ca="1" si="83"/>
        <v/>
      </c>
      <c r="CH106" s="127" t="str">
        <f t="shared" ca="1" si="76"/>
        <v/>
      </c>
      <c r="CI106" s="127" t="str">
        <f t="shared" ca="1" si="76"/>
        <v/>
      </c>
      <c r="CJ106" s="127" t="str">
        <f t="shared" ca="1" si="76"/>
        <v/>
      </c>
      <c r="CK106" s="127" t="str">
        <f t="shared" ca="1" si="76"/>
        <v/>
      </c>
      <c r="CL106" s="127" t="str">
        <f t="shared" ca="1" si="76"/>
        <v/>
      </c>
      <c r="CM106" s="127" t="str">
        <f t="shared" ca="1" si="76"/>
        <v/>
      </c>
      <c r="CN106" s="127" t="str">
        <f t="shared" ca="1" si="76"/>
        <v/>
      </c>
      <c r="CO106" s="127" t="str">
        <f t="shared" ca="1" si="76"/>
        <v/>
      </c>
      <c r="CP106" s="127" t="str">
        <f t="shared" ca="1" si="76"/>
        <v/>
      </c>
      <c r="CQ106" s="118" t="str">
        <f t="shared" ca="1" si="81"/>
        <v>FAIL</v>
      </c>
    </row>
    <row r="107" spans="1:97" x14ac:dyDescent="0.25">
      <c r="A107" s="97">
        <f t="shared" ca="1" si="66"/>
        <v>103</v>
      </c>
      <c r="B107" s="98">
        <f t="shared" ca="1" si="67"/>
        <v>44946.587048611109</v>
      </c>
      <c r="C107" s="99" t="str">
        <f t="shared" ca="1" si="54"/>
        <v>WO-23003-58-A-1</v>
      </c>
      <c r="D107" s="97">
        <f t="shared" ca="1" si="55"/>
        <v>197</v>
      </c>
      <c r="E107" s="97" t="str">
        <f t="shared" ca="1" si="56"/>
        <v>U</v>
      </c>
      <c r="F107" s="97" t="str">
        <f t="shared" ca="1" si="57"/>
        <v/>
      </c>
      <c r="G107" s="100">
        <f t="shared" ca="1" si="41"/>
        <v>0</v>
      </c>
      <c r="H107" s="101" t="e">
        <f t="shared" ca="1" si="41"/>
        <v>#N/A</v>
      </c>
      <c r="I107" s="101">
        <f t="shared" ca="1" si="41"/>
        <v>0</v>
      </c>
      <c r="J107" s="101">
        <f t="shared" ca="1" si="41"/>
        <v>0</v>
      </c>
      <c r="K107" s="101" t="e">
        <f t="shared" ca="1" si="41"/>
        <v>#N/A</v>
      </c>
      <c r="L107" s="101">
        <f t="shared" ca="1" si="41"/>
        <v>0.54700000000000004</v>
      </c>
      <c r="M107" s="101">
        <f t="shared" ca="1" si="74"/>
        <v>1.3220000000000001</v>
      </c>
      <c r="N107" s="101" t="e">
        <f t="shared" ca="1" si="74"/>
        <v>#N/A</v>
      </c>
      <c r="O107" s="102">
        <f t="shared" ca="1" si="74"/>
        <v>60.710999999999999</v>
      </c>
      <c r="P107" s="103">
        <f t="shared" ca="1" si="58"/>
        <v>1</v>
      </c>
      <c r="Q107" s="100" t="str">
        <f t="shared" ca="1" si="75"/>
        <v>&lt;MRL</v>
      </c>
      <c r="R107" s="101" t="e">
        <f t="shared" ca="1" si="75"/>
        <v>#N/A</v>
      </c>
      <c r="S107" s="101" t="str">
        <f t="shared" ca="1" si="75"/>
        <v>&lt;MRL</v>
      </c>
      <c r="T107" s="101" t="str">
        <f t="shared" ca="1" si="73"/>
        <v>&lt;MRL</v>
      </c>
      <c r="U107" s="101" t="e">
        <f t="shared" ca="1" si="73"/>
        <v>#N/A</v>
      </c>
      <c r="V107" s="101" t="str">
        <f t="shared" ca="1" si="73"/>
        <v>&lt;MRL</v>
      </c>
      <c r="W107" s="101" t="str">
        <f t="shared" ca="1" si="37"/>
        <v>&lt;MRL</v>
      </c>
      <c r="X107" s="101" t="e">
        <f t="shared" ca="1" si="37"/>
        <v>#N/A</v>
      </c>
      <c r="Y107" s="102">
        <f t="shared" ca="1" si="37"/>
        <v>60.710999999999999</v>
      </c>
      <c r="Z107" s="129" t="str">
        <f t="shared" ca="1" si="59"/>
        <v>NA</v>
      </c>
      <c r="AA107" s="105" t="str">
        <f t="shared" ca="1" si="52"/>
        <v>NA</v>
      </c>
      <c r="AB107" s="105" t="str">
        <f t="shared" ca="1" si="60"/>
        <v>NA</v>
      </c>
      <c r="AC107" s="97" t="str">
        <f t="shared" ca="1" si="61"/>
        <v>Unknown</v>
      </c>
      <c r="AD107" s="106" t="str">
        <f t="shared" ca="1" si="53"/>
        <v/>
      </c>
      <c r="AE107" s="106"/>
      <c r="AF107" s="130" t="s">
        <v>704</v>
      </c>
      <c r="AG107" s="131" t="s">
        <v>707</v>
      </c>
      <c r="AH107" s="131" t="s">
        <v>707</v>
      </c>
      <c r="AI107" s="131" t="s">
        <v>707</v>
      </c>
      <c r="AJ107" s="131" t="s">
        <v>858</v>
      </c>
      <c r="AK107" s="131" t="s">
        <v>858</v>
      </c>
      <c r="AL107" s="131" t="s">
        <v>858</v>
      </c>
      <c r="AM107" s="131" t="s">
        <v>858</v>
      </c>
      <c r="AN107" s="132" t="s">
        <v>860</v>
      </c>
      <c r="AO107" s="133"/>
      <c r="AS107" s="69" t="s">
        <v>878</v>
      </c>
      <c r="AT107" s="69"/>
      <c r="AU107" s="113"/>
      <c r="AV107" s="114">
        <f t="shared" ca="1" si="85"/>
        <v>43031</v>
      </c>
      <c r="AW107" s="115">
        <f t="shared" ca="1" si="84"/>
        <v>191825</v>
      </c>
      <c r="AX107" s="115">
        <f t="shared" ca="1" si="84"/>
        <v>419100</v>
      </c>
      <c r="AY107" s="115">
        <f t="shared" ca="1" si="84"/>
        <v>2336952</v>
      </c>
      <c r="AZ107" s="115">
        <f t="shared" ca="1" si="84"/>
        <v>1777737</v>
      </c>
      <c r="BA107" s="115">
        <f t="shared" ca="1" si="84"/>
        <v>16830488</v>
      </c>
      <c r="BB107" s="115">
        <f t="shared" ca="1" si="84"/>
        <v>24137122</v>
      </c>
      <c r="BC107" s="115">
        <f t="shared" ca="1" si="84"/>
        <v>3252455</v>
      </c>
      <c r="BD107" s="116">
        <f t="shared" ca="1" si="84"/>
        <v>27314869</v>
      </c>
      <c r="BE107" s="145"/>
      <c r="BF107" s="118" t="str">
        <f t="shared" ca="1" si="62"/>
        <v/>
      </c>
      <c r="BG107" s="118" t="str">
        <f t="shared" ca="1" si="63"/>
        <v/>
      </c>
      <c r="BH107" s="118" t="str">
        <f t="shared" ca="1" si="64"/>
        <v/>
      </c>
      <c r="BI107" s="118" t="str">
        <f t="shared" ca="1" si="65"/>
        <v/>
      </c>
      <c r="BK107" s="119" t="str">
        <f t="shared" ca="1" si="82"/>
        <v/>
      </c>
      <c r="BL107" s="152" t="str">
        <f ca="1">IFERROR(IF(ISODD(ROW($BL107)),IF(ISNUMBER(VALUE(MID(LEFT($BL108,FIND("-LD",$BL108)-1),1,LEN($BL108)))),INDEX($C$5:$C$999,MATCH(VALUE(MID(LEFT($BL108,FIND("-LD",$BL108)-1),1,LEN($BL108))),$C$5:$C$999,0)),INDEX($C$5:$C$999,MATCH(MID(LEFT($BL108,FIND("-LD",$BL108)-1),1,LEN($BL108)),$C$5:$C$999,0))),INDEX($C$5:$C$999,MATCH(SMALL($BH$5:$BH$999,ROUNDUP(ROWS($BL$95:$BL107)/2,0)),$BH$5:$BH$999,0))),"")</f>
        <v/>
      </c>
      <c r="BM107" s="121" t="str">
        <f t="shared" ca="1" si="77"/>
        <v/>
      </c>
      <c r="BN107" s="121" t="str">
        <f t="shared" ca="1" si="78"/>
        <v/>
      </c>
      <c r="BO107" s="122" t="str">
        <f t="shared" ca="1" si="79"/>
        <v/>
      </c>
      <c r="BP107" s="122" t="str">
        <f t="shared" ca="1" si="79"/>
        <v/>
      </c>
      <c r="BQ107" s="122" t="str">
        <f t="shared" ca="1" si="79"/>
        <v/>
      </c>
      <c r="BR107" s="122" t="str">
        <f t="shared" ca="1" si="79"/>
        <v/>
      </c>
      <c r="BS107" s="122" t="str">
        <f t="shared" ca="1" si="79"/>
        <v/>
      </c>
      <c r="BT107" s="122" t="str">
        <f t="shared" ca="1" si="79"/>
        <v/>
      </c>
      <c r="BU107" s="122" t="str">
        <f t="shared" ca="1" si="79"/>
        <v/>
      </c>
      <c r="BV107" s="122" t="str">
        <f t="shared" ca="1" si="79"/>
        <v/>
      </c>
      <c r="BW107" s="122" t="str">
        <f t="shared" ca="1" si="79"/>
        <v/>
      </c>
      <c r="BX107" s="149" t="str">
        <f t="shared" ca="1" si="80"/>
        <v/>
      </c>
      <c r="BY107" s="124" t="str">
        <f t="shared" ca="1" si="83"/>
        <v/>
      </c>
      <c r="BZ107" s="125" t="str">
        <f t="shared" ca="1" si="83"/>
        <v/>
      </c>
      <c r="CA107" s="125" t="str">
        <f t="shared" ca="1" si="83"/>
        <v/>
      </c>
      <c r="CB107" s="125" t="str">
        <f t="shared" ca="1" si="83"/>
        <v/>
      </c>
      <c r="CC107" s="125" t="str">
        <f t="shared" ca="1" si="83"/>
        <v/>
      </c>
      <c r="CD107" s="125" t="str">
        <f t="shared" ca="1" si="83"/>
        <v/>
      </c>
      <c r="CE107" s="125" t="str">
        <f t="shared" ca="1" si="83"/>
        <v/>
      </c>
      <c r="CF107" s="125" t="str">
        <f t="shared" ca="1" si="83"/>
        <v/>
      </c>
      <c r="CG107" s="126" t="str">
        <f t="shared" ca="1" si="83"/>
        <v/>
      </c>
      <c r="CH107" s="127" t="str">
        <f t="shared" ca="1" si="76"/>
        <v/>
      </c>
      <c r="CI107" s="127" t="str">
        <f t="shared" ca="1" si="76"/>
        <v/>
      </c>
      <c r="CJ107" s="127" t="str">
        <f t="shared" ca="1" si="76"/>
        <v/>
      </c>
      <c r="CK107" s="127" t="str">
        <f t="shared" ca="1" si="76"/>
        <v/>
      </c>
      <c r="CL107" s="127" t="str">
        <f t="shared" ca="1" si="76"/>
        <v/>
      </c>
      <c r="CM107" s="127" t="str">
        <f t="shared" ca="1" si="76"/>
        <v/>
      </c>
      <c r="CN107" s="127" t="str">
        <f t="shared" ca="1" si="76"/>
        <v/>
      </c>
      <c r="CO107" s="127" t="str">
        <f t="shared" ca="1" si="76"/>
        <v/>
      </c>
      <c r="CP107" s="127" t="str">
        <f t="shared" ca="1" si="76"/>
        <v/>
      </c>
      <c r="CQ107" s="118" t="str">
        <f t="shared" si="81"/>
        <v/>
      </c>
    </row>
    <row r="108" spans="1:97" x14ac:dyDescent="0.25">
      <c r="A108" s="97">
        <f t="shared" ca="1" si="66"/>
        <v>104</v>
      </c>
      <c r="B108" s="98">
        <f t="shared" ca="1" si="67"/>
        <v>44946.605844907404</v>
      </c>
      <c r="C108" s="99" t="str">
        <f t="shared" ca="1" si="54"/>
        <v>WO-23003-59-A-1</v>
      </c>
      <c r="D108" s="97">
        <f t="shared" ca="1" si="55"/>
        <v>196</v>
      </c>
      <c r="E108" s="97" t="str">
        <f t="shared" ca="1" si="56"/>
        <v>U</v>
      </c>
      <c r="F108" s="97" t="str">
        <f t="shared" ca="1" si="57"/>
        <v/>
      </c>
      <c r="G108" s="100">
        <f t="shared" ca="1" si="41"/>
        <v>0</v>
      </c>
      <c r="H108" s="101" t="e">
        <f t="shared" ca="1" si="41"/>
        <v>#N/A</v>
      </c>
      <c r="I108" s="101">
        <f t="shared" ca="1" si="41"/>
        <v>0</v>
      </c>
      <c r="J108" s="101">
        <f t="shared" ca="1" si="41"/>
        <v>0</v>
      </c>
      <c r="K108" s="101" t="e">
        <f t="shared" ca="1" si="41"/>
        <v>#N/A</v>
      </c>
      <c r="L108" s="101">
        <f t="shared" ca="1" si="41"/>
        <v>0.65600000000000003</v>
      </c>
      <c r="M108" s="101">
        <f t="shared" ca="1" si="74"/>
        <v>0.84599999999999997</v>
      </c>
      <c r="N108" s="101" t="e">
        <f t="shared" ca="1" si="74"/>
        <v>#N/A</v>
      </c>
      <c r="O108" s="102">
        <f t="shared" ca="1" si="74"/>
        <v>660.13599999999997</v>
      </c>
      <c r="P108" s="103">
        <f t="shared" ca="1" si="58"/>
        <v>1</v>
      </c>
      <c r="Q108" s="100" t="str">
        <f t="shared" ca="1" si="75"/>
        <v>&lt;MRL</v>
      </c>
      <c r="R108" s="101" t="e">
        <f t="shared" ca="1" si="75"/>
        <v>#N/A</v>
      </c>
      <c r="S108" s="101" t="str">
        <f t="shared" ca="1" si="75"/>
        <v>&lt;MRL</v>
      </c>
      <c r="T108" s="101" t="str">
        <f t="shared" ca="1" si="73"/>
        <v>&lt;MRL</v>
      </c>
      <c r="U108" s="101" t="e">
        <f t="shared" ca="1" si="73"/>
        <v>#N/A</v>
      </c>
      <c r="V108" s="101" t="str">
        <f t="shared" ca="1" si="73"/>
        <v>&lt;MRL</v>
      </c>
      <c r="W108" s="101" t="str">
        <f t="shared" ca="1" si="37"/>
        <v>&lt;MRL</v>
      </c>
      <c r="X108" s="101" t="e">
        <f t="shared" ca="1" si="37"/>
        <v>#N/A</v>
      </c>
      <c r="Y108" s="102">
        <f t="shared" ca="1" si="37"/>
        <v>660.13599999999997</v>
      </c>
      <c r="Z108" s="129" t="str">
        <f t="shared" ca="1" si="59"/>
        <v>NA</v>
      </c>
      <c r="AA108" s="105" t="str">
        <f t="shared" ca="1" si="52"/>
        <v>NA</v>
      </c>
      <c r="AB108" s="105" t="str">
        <f t="shared" ca="1" si="60"/>
        <v>NA</v>
      </c>
      <c r="AC108" s="97" t="str">
        <f t="shared" ca="1" si="61"/>
        <v>Unknown</v>
      </c>
      <c r="AD108" s="106" t="str">
        <f t="shared" ca="1" si="53"/>
        <v/>
      </c>
      <c r="AE108" s="106"/>
      <c r="AF108" s="130" t="s">
        <v>704</v>
      </c>
      <c r="AG108" s="131" t="s">
        <v>707</v>
      </c>
      <c r="AH108" s="131" t="s">
        <v>707</v>
      </c>
      <c r="AI108" s="131" t="s">
        <v>707</v>
      </c>
      <c r="AJ108" s="131" t="s">
        <v>858</v>
      </c>
      <c r="AK108" s="131" t="s">
        <v>858</v>
      </c>
      <c r="AL108" s="131" t="s">
        <v>858</v>
      </c>
      <c r="AM108" s="131" t="s">
        <v>858</v>
      </c>
      <c r="AN108" s="132" t="s">
        <v>858</v>
      </c>
      <c r="AO108" s="133"/>
      <c r="AS108" s="69" t="s">
        <v>878</v>
      </c>
      <c r="AT108" s="69"/>
      <c r="AU108" s="113"/>
      <c r="AV108" s="114">
        <f t="shared" ca="1" si="85"/>
        <v>35406</v>
      </c>
      <c r="AW108" s="115">
        <f t="shared" ca="1" si="84"/>
        <v>267109</v>
      </c>
      <c r="AX108" s="115">
        <f t="shared" ca="1" si="84"/>
        <v>404907</v>
      </c>
      <c r="AY108" s="115">
        <f t="shared" ca="1" si="84"/>
        <v>2062473</v>
      </c>
      <c r="AZ108" s="115">
        <f t="shared" ca="1" si="84"/>
        <v>2051000</v>
      </c>
      <c r="BA108" s="115">
        <f t="shared" ca="1" si="84"/>
        <v>18992116</v>
      </c>
      <c r="BB108" s="115">
        <f t="shared" ca="1" si="84"/>
        <v>25958296</v>
      </c>
      <c r="BC108" s="115">
        <f t="shared" ca="1" si="84"/>
        <v>3414709</v>
      </c>
      <c r="BD108" s="116">
        <f t="shared" ca="1" si="84"/>
        <v>20147347</v>
      </c>
      <c r="BE108" s="145"/>
      <c r="BF108" s="118" t="str">
        <f t="shared" ca="1" si="62"/>
        <v/>
      </c>
      <c r="BG108" s="118" t="str">
        <f t="shared" ca="1" si="63"/>
        <v/>
      </c>
      <c r="BH108" s="118" t="str">
        <f t="shared" ca="1" si="64"/>
        <v/>
      </c>
      <c r="BI108" s="118" t="str">
        <f t="shared" ca="1" si="65"/>
        <v/>
      </c>
      <c r="BK108" s="119">
        <f t="shared" ca="1" si="82"/>
        <v>164</v>
      </c>
      <c r="BL108" s="152" t="str">
        <f ca="1">IFERROR(IF(ISODD(ROW($BL108)),IF(ISNUMBER(VALUE(MID(LEFT($BL109,FIND("-LD",$BL109)-1),1,LEN($BL109)))),INDEX($C$5:$C$999,MATCH(VALUE(MID(LEFT($BL109,FIND("-LD",$BL109)-1),1,LEN($BL109))),$C$5:$C$999,0)),INDEX($C$5:$C$999,MATCH(MID(LEFT($BL109,FIND("-LD",$BL109)-1),1,LEN($BL109)),$C$5:$C$999,0))),INDEX($C$5:$C$999,MATCH(SMALL($BH$5:$BH$999,ROUNDUP(ROWS($BL$95:$BL108)/2,0)),$BH$5:$BH$999,0))),"")</f>
        <v>AB-230117-02 LD 5</v>
      </c>
      <c r="BM108" s="121" t="str">
        <f t="shared" ca="1" si="77"/>
        <v>D</v>
      </c>
      <c r="BN108" s="121">
        <f t="shared" ca="1" si="78"/>
        <v>1</v>
      </c>
      <c r="BO108" s="122">
        <f t="shared" ca="1" si="79"/>
        <v>0</v>
      </c>
      <c r="BP108" s="122" t="e">
        <f t="shared" ca="1" si="79"/>
        <v>#N/A</v>
      </c>
      <c r="BQ108" s="122">
        <f t="shared" ca="1" si="79"/>
        <v>0</v>
      </c>
      <c r="BR108" s="122">
        <f t="shared" ca="1" si="79"/>
        <v>0.77</v>
      </c>
      <c r="BS108" s="122" t="e">
        <f t="shared" ca="1" si="79"/>
        <v>#N/A</v>
      </c>
      <c r="BT108" s="122">
        <f t="shared" ca="1" si="79"/>
        <v>0.64500000000000002</v>
      </c>
      <c r="BU108" s="122">
        <f t="shared" ca="1" si="79"/>
        <v>0.438</v>
      </c>
      <c r="BV108" s="122" t="e">
        <f t="shared" ca="1" si="79"/>
        <v>#N/A</v>
      </c>
      <c r="BW108" s="122">
        <f t="shared" ca="1" si="79"/>
        <v>88.093000000000004</v>
      </c>
      <c r="BX108" s="149" t="str">
        <f t="shared" ca="1" si="80"/>
        <v>NA</v>
      </c>
      <c r="BY108" s="124" t="str">
        <f t="shared" ca="1" si="83"/>
        <v/>
      </c>
      <c r="BZ108" s="125" t="str">
        <f t="shared" ca="1" si="83"/>
        <v/>
      </c>
      <c r="CA108" s="125" t="str">
        <f t="shared" ca="1" si="83"/>
        <v/>
      </c>
      <c r="CB108" s="125" t="str">
        <f t="shared" ca="1" si="83"/>
        <v/>
      </c>
      <c r="CC108" s="125" t="str">
        <f t="shared" ca="1" si="83"/>
        <v/>
      </c>
      <c r="CD108" s="125" t="str">
        <f t="shared" ca="1" si="83"/>
        <v/>
      </c>
      <c r="CE108" s="125" t="str">
        <f t="shared" ca="1" si="83"/>
        <v/>
      </c>
      <c r="CF108" s="125" t="str">
        <f t="shared" ca="1" si="83"/>
        <v/>
      </c>
      <c r="CG108" s="126" t="str">
        <f t="shared" ca="1" si="83"/>
        <v/>
      </c>
      <c r="CH108" s="127" t="str">
        <f t="shared" ca="1" si="76"/>
        <v/>
      </c>
      <c r="CI108" s="127" t="str">
        <f t="shared" ca="1" si="76"/>
        <v/>
      </c>
      <c r="CJ108" s="127" t="str">
        <f t="shared" ca="1" si="76"/>
        <v/>
      </c>
      <c r="CK108" s="127" t="str">
        <f t="shared" ca="1" si="76"/>
        <v/>
      </c>
      <c r="CL108" s="127" t="str">
        <f t="shared" ca="1" si="76"/>
        <v/>
      </c>
      <c r="CM108" s="127" t="str">
        <f t="shared" ca="1" si="76"/>
        <v/>
      </c>
      <c r="CN108" s="127" t="str">
        <f t="shared" ca="1" si="76"/>
        <v/>
      </c>
      <c r="CO108" s="127" t="str">
        <f t="shared" ca="1" si="76"/>
        <v/>
      </c>
      <c r="CP108" s="127" t="str">
        <f t="shared" ca="1" si="76"/>
        <v/>
      </c>
      <c r="CQ108" s="118" t="str">
        <f t="shared" ca="1" si="81"/>
        <v>FAIL</v>
      </c>
      <c r="CS108" s="128" t="s">
        <v>892</v>
      </c>
    </row>
    <row r="109" spans="1:97" x14ac:dyDescent="0.25">
      <c r="A109" s="97">
        <f t="shared" ca="1" si="66"/>
        <v>105</v>
      </c>
      <c r="B109" s="98">
        <f t="shared" ca="1" si="67"/>
        <v>44946.624652777777</v>
      </c>
      <c r="C109" s="99" t="str">
        <f t="shared" ca="1" si="54"/>
        <v>WO-23003-60-A-1</v>
      </c>
      <c r="D109" s="97">
        <f t="shared" ca="1" si="55"/>
        <v>195</v>
      </c>
      <c r="E109" s="97" t="str">
        <f t="shared" ca="1" si="56"/>
        <v>U</v>
      </c>
      <c r="F109" s="97" t="str">
        <f t="shared" ca="1" si="57"/>
        <v/>
      </c>
      <c r="G109" s="100">
        <f t="shared" ca="1" si="41"/>
        <v>0</v>
      </c>
      <c r="H109" s="101" t="e">
        <f t="shared" ca="1" si="41"/>
        <v>#N/A</v>
      </c>
      <c r="I109" s="101">
        <f t="shared" ca="1" si="41"/>
        <v>0</v>
      </c>
      <c r="J109" s="101">
        <f t="shared" ca="1" si="41"/>
        <v>0</v>
      </c>
      <c r="K109" s="101" t="e">
        <f t="shared" ca="1" si="41"/>
        <v>#N/A</v>
      </c>
      <c r="L109" s="101">
        <f t="shared" ca="1" si="41"/>
        <v>1.794</v>
      </c>
      <c r="M109" s="101">
        <f t="shared" ca="1" si="74"/>
        <v>2.9540000000000002</v>
      </c>
      <c r="N109" s="101" t="e">
        <f t="shared" ca="1" si="74"/>
        <v>#N/A</v>
      </c>
      <c r="O109" s="102">
        <f t="shared" ca="1" si="74"/>
        <v>4256.5410000000002</v>
      </c>
      <c r="P109" s="103">
        <f t="shared" ca="1" si="58"/>
        <v>1</v>
      </c>
      <c r="Q109" s="100" t="str">
        <f t="shared" ca="1" si="75"/>
        <v>&lt;MRL</v>
      </c>
      <c r="R109" s="101" t="e">
        <f t="shared" ca="1" si="75"/>
        <v>#N/A</v>
      </c>
      <c r="S109" s="101" t="str">
        <f t="shared" ca="1" si="75"/>
        <v>&lt;MRL</v>
      </c>
      <c r="T109" s="101" t="str">
        <f t="shared" ca="1" si="73"/>
        <v>&lt;MRL</v>
      </c>
      <c r="U109" s="101" t="e">
        <f t="shared" ca="1" si="73"/>
        <v>#N/A</v>
      </c>
      <c r="V109" s="101" t="str">
        <f t="shared" ca="1" si="73"/>
        <v>&lt;MRL</v>
      </c>
      <c r="W109" s="101" t="str">
        <f t="shared" ca="1" si="37"/>
        <v>&lt;MRL</v>
      </c>
      <c r="X109" s="101" t="e">
        <f t="shared" ca="1" si="37"/>
        <v>#N/A</v>
      </c>
      <c r="Y109" s="102">
        <f t="shared" ca="1" si="37"/>
        <v>4256.5410000000002</v>
      </c>
      <c r="Z109" s="129" t="str">
        <f t="shared" ca="1" si="59"/>
        <v>NA</v>
      </c>
      <c r="AA109" s="105" t="str">
        <f t="shared" ca="1" si="52"/>
        <v>NA</v>
      </c>
      <c r="AB109" s="105" t="str">
        <f t="shared" ca="1" si="60"/>
        <v>NA</v>
      </c>
      <c r="AC109" s="97" t="str">
        <f t="shared" ca="1" si="61"/>
        <v>Unknown</v>
      </c>
      <c r="AD109" s="106" t="str">
        <f t="shared" ca="1" si="53"/>
        <v/>
      </c>
      <c r="AE109" s="106"/>
      <c r="AF109" s="130" t="s">
        <v>704</v>
      </c>
      <c r="AG109" s="131" t="s">
        <v>707</v>
      </c>
      <c r="AH109" s="131" t="s">
        <v>707</v>
      </c>
      <c r="AI109" s="131" t="s">
        <v>707</v>
      </c>
      <c r="AJ109" s="131" t="s">
        <v>707</v>
      </c>
      <c r="AK109" s="131" t="s">
        <v>858</v>
      </c>
      <c r="AL109" s="131" t="s">
        <v>858</v>
      </c>
      <c r="AM109" s="131" t="s">
        <v>858</v>
      </c>
      <c r="AN109" s="132" t="s">
        <v>707</v>
      </c>
      <c r="AO109" s="133"/>
      <c r="AS109" s="69" t="s">
        <v>878</v>
      </c>
      <c r="AT109" s="69"/>
      <c r="AU109" s="113"/>
      <c r="AV109" s="114">
        <f t="shared" ca="1" si="85"/>
        <v>3676</v>
      </c>
      <c r="AW109" s="115">
        <f t="shared" ca="1" si="84"/>
        <v>99288</v>
      </c>
      <c r="AX109" s="115">
        <f t="shared" ca="1" si="84"/>
        <v>229596</v>
      </c>
      <c r="AY109" s="115">
        <f t="shared" ca="1" si="84"/>
        <v>1307468</v>
      </c>
      <c r="AZ109" s="115">
        <f t="shared" ca="1" si="84"/>
        <v>1576405</v>
      </c>
      <c r="BA109" s="115">
        <f t="shared" ca="1" si="84"/>
        <v>15734824</v>
      </c>
      <c r="BB109" s="115">
        <f t="shared" ca="1" si="84"/>
        <v>21786661</v>
      </c>
      <c r="BC109" s="115">
        <f t="shared" ca="1" si="84"/>
        <v>2805663</v>
      </c>
      <c r="BD109" s="116">
        <f t="shared" ca="1" si="84"/>
        <v>9685815</v>
      </c>
      <c r="BE109" s="145"/>
      <c r="BF109" s="118" t="str">
        <f t="shared" ca="1" si="62"/>
        <v/>
      </c>
      <c r="BG109" s="118" t="str">
        <f t="shared" ca="1" si="63"/>
        <v/>
      </c>
      <c r="BH109" s="118" t="str">
        <f t="shared" ca="1" si="64"/>
        <v/>
      </c>
      <c r="BI109" s="118" t="str">
        <f t="shared" ca="1" si="65"/>
        <v/>
      </c>
      <c r="BK109" s="119" t="str">
        <f t="shared" ca="1" si="82"/>
        <v/>
      </c>
      <c r="BL109" s="152" t="str">
        <f ca="1">IFERROR(IF(ISODD(ROW($BL109)),IF(ISNUMBER(VALUE(MID(LEFT($BL110,FIND("-LD",$BL110)-1),1,LEN($BL110)))),INDEX($C$5:$C$999,MATCH(VALUE(MID(LEFT($BL110,FIND("-LD",$BL110)-1),1,LEN($BL110))),$C$5:$C$999,0)),INDEX($C$5:$C$999,MATCH(MID(LEFT($BL110,FIND("-LD",$BL110)-1),1,LEN($BL110)),$C$5:$C$999,0))),INDEX($C$5:$C$999,MATCH(SMALL($BH$5:$BH$999,ROUNDUP(ROWS($BL$95:$BL109)/2,0)),$BH$5:$BH$999,0))),"")</f>
        <v/>
      </c>
      <c r="BM109" s="121" t="str">
        <f t="shared" ca="1" si="77"/>
        <v/>
      </c>
      <c r="BN109" s="121" t="str">
        <f t="shared" ca="1" si="78"/>
        <v/>
      </c>
      <c r="BO109" s="122" t="str">
        <f t="shared" ca="1" si="79"/>
        <v/>
      </c>
      <c r="BP109" s="122" t="str">
        <f t="shared" ca="1" si="79"/>
        <v/>
      </c>
      <c r="BQ109" s="122" t="str">
        <f t="shared" ca="1" si="79"/>
        <v/>
      </c>
      <c r="BR109" s="122" t="str">
        <f t="shared" ca="1" si="79"/>
        <v/>
      </c>
      <c r="BS109" s="122" t="str">
        <f t="shared" ca="1" si="79"/>
        <v/>
      </c>
      <c r="BT109" s="122" t="str">
        <f t="shared" ca="1" si="79"/>
        <v/>
      </c>
      <c r="BU109" s="122" t="str">
        <f t="shared" ca="1" si="79"/>
        <v/>
      </c>
      <c r="BV109" s="122" t="str">
        <f t="shared" ca="1" si="79"/>
        <v/>
      </c>
      <c r="BW109" s="122" t="str">
        <f t="shared" ca="1" si="79"/>
        <v/>
      </c>
      <c r="BX109" s="149" t="str">
        <f t="shared" ca="1" si="80"/>
        <v/>
      </c>
      <c r="BY109" s="124" t="str">
        <f t="shared" ca="1" si="83"/>
        <v/>
      </c>
      <c r="BZ109" s="125" t="str">
        <f t="shared" ca="1" si="83"/>
        <v/>
      </c>
      <c r="CA109" s="125" t="str">
        <f t="shared" ca="1" si="83"/>
        <v/>
      </c>
      <c r="CB109" s="125" t="str">
        <f t="shared" ca="1" si="83"/>
        <v/>
      </c>
      <c r="CC109" s="125" t="str">
        <f t="shared" ca="1" si="83"/>
        <v/>
      </c>
      <c r="CD109" s="125" t="str">
        <f t="shared" ca="1" si="83"/>
        <v/>
      </c>
      <c r="CE109" s="125" t="str">
        <f t="shared" ca="1" si="83"/>
        <v/>
      </c>
      <c r="CF109" s="125" t="str">
        <f t="shared" ca="1" si="83"/>
        <v/>
      </c>
      <c r="CG109" s="126" t="str">
        <f t="shared" ca="1" si="83"/>
        <v/>
      </c>
      <c r="CH109" s="127" t="str">
        <f t="shared" ref="CH109:CP124" ca="1" si="86">IFERROR(IF($BM109="D",IF(ISNUMBER(VALUE(MID(LEFT($BL109,FIND("-LD",$BL109)-1),1,LEN($BL109)))),IF(AND($BW$2="ON",BO109&lt;Q$2,INDEX(G$5:G$999,MATCH(VALUE(MID(LEFT($BL109,FIND("-LD",$BL109)-1),1,LEN($BL109))),$C$5:$C$999,0))&lt;Q$2),"",IF(ABS(((BO109-INDEX(G$5:G$999,MATCH(VALUE(MID(LEFT($BL109,FIND("-LD",$BL109)-1),1,LEN($BL109))),$C$5:$C$999,0)))/(AVERAGE(BO109,INDEX(G$5:G$999,MATCH(VALUE(MID(LEFT($BL109,FIND("-LD",$BL109)-1),1,LEN($BL109))),$C$5:$C$999,0))))))&gt;IF(BO109&gt;Q$2,$BO$2,$BV$2),"FAIL","")),IF(AND($BW$2="ON",BO109&lt;Q$2,INDEX(G$5:G$999,MATCH(MID(LEFT($BL109,FIND("-LD",$BL109)-1),1,LEN($BL109)),$C$5:$C$999,0))&lt;Q$2),"",IF(ABS(((BO109-INDEX(G$5:G$999,MATCH(MID(LEFT($BL109,FIND("-LD",$BL109)-1),1,LEN($BL109)),$C$5:$C$999,0)))/(AVERAGE(BO109,INDEX(G$5:G$999,MATCH(MID(LEFT($BL109,FIND("-LD",$BL109)-1),1,LEN($BL109)),$C$5:$C$999,0))))))&gt;IF(BO109&gt;Q$2,$BO$2,$BV$2),"FAIL",""))),IF($BM109="K",IF(BO109&gt;Q$2*$BP$2,"FAIL",""),IF($BM109="M",IF(ABS(1-(BO109/IF($BX109=0,0.001,$BX109)))&gt;IF(BO109&gt;Q$2,$BQ$2,$BV$2),IF(AND($BW$2="ON",BO109&lt;Q$2,$BX109&lt;Q$2),"","FAIL"),""),IF($BM109="Q",IF(ISNUMBER(SEARCH("IBC",$BL109)),IF(ABS(1-(BO109/$BX109))&gt;$BU$2,"FAIL",""),IF(ABS(1-(BO109/$BX109))&gt;$BR$2,"FAIL","")),IF($BM109="S",IF(ISNUMBER(VALUE(MID(LEFT($BL109,FIND("-LFSM",$BL109)-1),1,LEN($BL109)))),IF(ABS(1-((BO109-(INDEX(G$5:G$999,MATCH(VALUE(MID(LEFT($BL109,FIND("-LFSM",$BL109)-1),1,LEN($BL109))),$C$5:$C$999,0))))/$BX109))&gt;IF(BO109&gt;Q$2,$BS$2,$BV$2),"FAIL",""),IF(ABS(1-((BO109-(INDEX(G$5:G$999,MATCH(MID(LEFT($BL109,FIND("-LFSM",$BL109)-1),1,LEN($BL109)),$C$5:$C$999,0))))/$BX109))&gt;IF(BO109&gt;Q$2,$BS$2,$BV$2),"FAIL","")),IF($BM109="Z",IF($BM108="K",IF(ABS(1-(ABS(BO109-BO108)/$BX109))&gt;$BT$2,"FAIL",""),IF($BM107="K",IF(ABS(1-(ABS(BO109-BO107)/$BX109))&gt;$BT$2,"FAIL",""),IF($BM106="K",IF(ABS(1-(ABS(BO109-BO106)/$BX109))&gt;$BT$2,"FAIL",""),IF($BM105="K",IF(ABS(1-(ABS(BO109-BO105)/$BX109))&gt;$BT$2,"FAIL",""),IF($BM110="K",IF(ABS(1-(ABS(BO109-BO110)/$BX109))&gt;$BT$2,"FAIL",""),""))))),"")))))),"")</f>
        <v/>
      </c>
      <c r="CI109" s="127" t="str">
        <f t="shared" ca="1" si="86"/>
        <v/>
      </c>
      <c r="CJ109" s="127" t="str">
        <f t="shared" ca="1" si="86"/>
        <v/>
      </c>
      <c r="CK109" s="127" t="str">
        <f t="shared" ca="1" si="86"/>
        <v/>
      </c>
      <c r="CL109" s="127" t="str">
        <f t="shared" ca="1" si="86"/>
        <v/>
      </c>
      <c r="CM109" s="127" t="str">
        <f t="shared" ca="1" si="86"/>
        <v/>
      </c>
      <c r="CN109" s="127" t="str">
        <f t="shared" ca="1" si="86"/>
        <v/>
      </c>
      <c r="CO109" s="127" t="str">
        <f t="shared" ca="1" si="86"/>
        <v/>
      </c>
      <c r="CP109" s="127" t="str">
        <f t="shared" ca="1" si="86"/>
        <v/>
      </c>
      <c r="CQ109" s="118" t="str">
        <f t="shared" si="81"/>
        <v/>
      </c>
    </row>
    <row r="110" spans="1:97" x14ac:dyDescent="0.25">
      <c r="A110" s="97">
        <f t="shared" ca="1" si="66"/>
        <v>106</v>
      </c>
      <c r="B110" s="98">
        <f t="shared" ca="1" si="67"/>
        <v>44946.643460648149</v>
      </c>
      <c r="C110" s="99" t="str">
        <f t="shared" ca="1" si="54"/>
        <v>LRB7-inj1</v>
      </c>
      <c r="D110" s="97">
        <f t="shared" ca="1" si="55"/>
        <v>194</v>
      </c>
      <c r="E110" s="97" t="str">
        <f t="shared" ca="1" si="56"/>
        <v>K</v>
      </c>
      <c r="F110" s="97" t="str">
        <f t="shared" ca="1" si="57"/>
        <v>QC</v>
      </c>
      <c r="G110" s="100">
        <f t="shared" ca="1" si="41"/>
        <v>0</v>
      </c>
      <c r="H110" s="101" t="e">
        <f t="shared" ca="1" si="41"/>
        <v>#N/A</v>
      </c>
      <c r="I110" s="101">
        <f t="shared" ca="1" si="41"/>
        <v>0</v>
      </c>
      <c r="J110" s="101">
        <f t="shared" ca="1" si="41"/>
        <v>0</v>
      </c>
      <c r="K110" s="101" t="e">
        <f t="shared" ca="1" si="41"/>
        <v>#N/A</v>
      </c>
      <c r="L110" s="101">
        <f t="shared" ca="1" si="41"/>
        <v>0.32600000000000001</v>
      </c>
      <c r="M110" s="101">
        <f t="shared" ca="1" si="74"/>
        <v>0.308</v>
      </c>
      <c r="N110" s="101" t="e">
        <f t="shared" ca="1" si="74"/>
        <v>#N/A</v>
      </c>
      <c r="O110" s="102">
        <f t="shared" ca="1" si="74"/>
        <v>27.187000000000001</v>
      </c>
      <c r="P110" s="103">
        <f t="shared" ca="1" si="58"/>
        <v>1</v>
      </c>
      <c r="Q110" s="100" t="str">
        <f t="shared" ca="1" si="75"/>
        <v>&lt;MRL</v>
      </c>
      <c r="R110" s="101" t="e">
        <f t="shared" ca="1" si="75"/>
        <v>#N/A</v>
      </c>
      <c r="S110" s="101" t="str">
        <f t="shared" ca="1" si="75"/>
        <v>&lt;MRL</v>
      </c>
      <c r="T110" s="101" t="str">
        <f t="shared" ca="1" si="73"/>
        <v>&lt;MRL</v>
      </c>
      <c r="U110" s="101" t="e">
        <f t="shared" ca="1" si="73"/>
        <v>#N/A</v>
      </c>
      <c r="V110" s="101" t="str">
        <f t="shared" ca="1" si="73"/>
        <v>&lt;MRL</v>
      </c>
      <c r="W110" s="101" t="str">
        <f t="shared" ca="1" si="37"/>
        <v>&lt;MRL</v>
      </c>
      <c r="X110" s="101" t="e">
        <f t="shared" ca="1" si="37"/>
        <v>#N/A</v>
      </c>
      <c r="Y110" s="102">
        <f t="shared" ca="1" si="37"/>
        <v>27.187000000000001</v>
      </c>
      <c r="Z110" s="129" t="str">
        <f t="shared" ca="1" si="59"/>
        <v>NA</v>
      </c>
      <c r="AA110" s="105" t="str">
        <f t="shared" ca="1" si="52"/>
        <v>NA</v>
      </c>
      <c r="AB110" s="105" t="str">
        <f t="shared" ca="1" si="60"/>
        <v>NA</v>
      </c>
      <c r="AC110" s="97" t="str">
        <f t="shared" ca="1" si="61"/>
        <v>Blank</v>
      </c>
      <c r="AD110" s="106" t="str">
        <f t="shared" ca="1" si="53"/>
        <v/>
      </c>
      <c r="AE110" s="106"/>
      <c r="AF110" s="130" t="s">
        <v>858</v>
      </c>
      <c r="AG110" s="131" t="s">
        <v>858</v>
      </c>
      <c r="AH110" s="131" t="s">
        <v>858</v>
      </c>
      <c r="AI110" s="131" t="s">
        <v>858</v>
      </c>
      <c r="AJ110" s="131" t="s">
        <v>858</v>
      </c>
      <c r="AK110" s="131" t="s">
        <v>858</v>
      </c>
      <c r="AL110" s="131" t="s">
        <v>858</v>
      </c>
      <c r="AM110" s="131" t="s">
        <v>858</v>
      </c>
      <c r="AN110" s="132" t="s">
        <v>860</v>
      </c>
      <c r="AO110" s="133"/>
      <c r="AS110" s="69"/>
      <c r="AT110" s="69"/>
      <c r="AU110" s="113"/>
      <c r="AV110" s="114">
        <f t="shared" ca="1" si="85"/>
        <v>240978</v>
      </c>
      <c r="AW110" s="115">
        <f t="shared" ca="1" si="84"/>
        <v>501100</v>
      </c>
      <c r="AX110" s="115">
        <f t="shared" ca="1" si="84"/>
        <v>1135717</v>
      </c>
      <c r="AY110" s="115">
        <f t="shared" ca="1" si="84"/>
        <v>6075374</v>
      </c>
      <c r="AZ110" s="115">
        <f t="shared" ca="1" si="84"/>
        <v>1875354</v>
      </c>
      <c r="BA110" s="115">
        <f t="shared" ca="1" si="84"/>
        <v>26555056</v>
      </c>
      <c r="BB110" s="115">
        <f t="shared" ca="1" si="84"/>
        <v>30394983</v>
      </c>
      <c r="BC110" s="115">
        <f t="shared" ca="1" si="84"/>
        <v>3619684</v>
      </c>
      <c r="BD110" s="116">
        <f t="shared" ca="1" si="84"/>
        <v>34977386</v>
      </c>
      <c r="BE110" s="145"/>
      <c r="BF110" s="118" t="str">
        <f t="shared" ca="1" si="62"/>
        <v/>
      </c>
      <c r="BG110" s="118">
        <f t="shared" ca="1" si="63"/>
        <v>106</v>
      </c>
      <c r="BH110" s="118" t="str">
        <f t="shared" ca="1" si="64"/>
        <v/>
      </c>
      <c r="BI110" s="118" t="str">
        <f t="shared" ca="1" si="65"/>
        <v/>
      </c>
      <c r="BK110" s="119">
        <f t="shared" ca="1" si="82"/>
        <v>191</v>
      </c>
      <c r="BL110" s="152" t="str">
        <f ca="1">IFERROR(IF(ISODD(ROW($BL110)),IF(ISNUMBER(VALUE(MID(LEFT($BL111,FIND("-LD",$BL111)-1),1,LEN($BL111)))),INDEX($C$5:$C$999,MATCH(VALUE(MID(LEFT($BL111,FIND("-LD",$BL111)-1),1,LEN($BL111))),$C$5:$C$999,0)),INDEX($C$5:$C$999,MATCH(MID(LEFT($BL111,FIND("-LD",$BL111)-1),1,LEN($BL111)),$C$5:$C$999,0))),INDEX($C$5:$C$999,MATCH(SMALL($BH$5:$BH$999,ROUNDUP(ROWS($BL$95:$BL110)/2,0)),$BH$5:$BH$999,0))),"")</f>
        <v>LD6-inj1</v>
      </c>
      <c r="BM110" s="121" t="str">
        <f t="shared" ca="1" si="77"/>
        <v>D</v>
      </c>
      <c r="BN110" s="121">
        <f t="shared" ca="1" si="78"/>
        <v>1</v>
      </c>
      <c r="BO110" s="122">
        <f t="shared" ca="1" si="79"/>
        <v>0</v>
      </c>
      <c r="BP110" s="122" t="e">
        <f t="shared" ca="1" si="79"/>
        <v>#N/A</v>
      </c>
      <c r="BQ110" s="122">
        <f t="shared" ca="1" si="79"/>
        <v>0</v>
      </c>
      <c r="BR110" s="122">
        <f t="shared" ca="1" si="79"/>
        <v>0.88300000000000001</v>
      </c>
      <c r="BS110" s="122" t="e">
        <f t="shared" ca="1" si="79"/>
        <v>#N/A</v>
      </c>
      <c r="BT110" s="122">
        <f t="shared" ca="1" si="79"/>
        <v>1.3620000000000001</v>
      </c>
      <c r="BU110" s="122">
        <f t="shared" ca="1" si="79"/>
        <v>2.8929999999999998</v>
      </c>
      <c r="BV110" s="122" t="e">
        <f t="shared" ca="1" si="79"/>
        <v>#N/A</v>
      </c>
      <c r="BW110" s="122">
        <f t="shared" ca="1" si="79"/>
        <v>3922.7069999999999</v>
      </c>
      <c r="BX110" s="149" t="str">
        <f t="shared" ca="1" si="80"/>
        <v>NA</v>
      </c>
      <c r="BY110" s="124" t="str">
        <f t="shared" ca="1" si="83"/>
        <v/>
      </c>
      <c r="BZ110" s="125" t="str">
        <f t="shared" ca="1" si="83"/>
        <v/>
      </c>
      <c r="CA110" s="125" t="str">
        <f t="shared" ca="1" si="83"/>
        <v/>
      </c>
      <c r="CB110" s="125" t="str">
        <f t="shared" ca="1" si="83"/>
        <v/>
      </c>
      <c r="CC110" s="125" t="str">
        <f t="shared" ca="1" si="83"/>
        <v/>
      </c>
      <c r="CD110" s="125" t="str">
        <f t="shared" ca="1" si="83"/>
        <v/>
      </c>
      <c r="CE110" s="125" t="str">
        <f t="shared" ca="1" si="83"/>
        <v/>
      </c>
      <c r="CF110" s="125" t="str">
        <f t="shared" ca="1" si="83"/>
        <v/>
      </c>
      <c r="CG110" s="126" t="str">
        <f t="shared" ca="1" si="83"/>
        <v/>
      </c>
      <c r="CH110" s="127" t="str">
        <f t="shared" ca="1" si="86"/>
        <v/>
      </c>
      <c r="CI110" s="127" t="str">
        <f t="shared" ca="1" si="86"/>
        <v/>
      </c>
      <c r="CJ110" s="127" t="str">
        <f t="shared" ca="1" si="86"/>
        <v/>
      </c>
      <c r="CK110" s="127" t="str">
        <f t="shared" ca="1" si="86"/>
        <v/>
      </c>
      <c r="CL110" s="127" t="str">
        <f t="shared" ca="1" si="86"/>
        <v/>
      </c>
      <c r="CM110" s="127" t="str">
        <f t="shared" ca="1" si="86"/>
        <v/>
      </c>
      <c r="CN110" s="127" t="str">
        <f t="shared" ca="1" si="86"/>
        <v/>
      </c>
      <c r="CO110" s="127" t="str">
        <f t="shared" ca="1" si="86"/>
        <v/>
      </c>
      <c r="CP110" s="127" t="str">
        <f t="shared" ca="1" si="86"/>
        <v/>
      </c>
      <c r="CQ110" s="118" t="str">
        <f t="shared" ca="1" si="81"/>
        <v>FAIL</v>
      </c>
      <c r="CS110" s="178" t="s">
        <v>893</v>
      </c>
    </row>
    <row r="111" spans="1:97" x14ac:dyDescent="0.25">
      <c r="A111" s="97">
        <f t="shared" ca="1" si="66"/>
        <v>107</v>
      </c>
      <c r="B111" s="98">
        <f t="shared" ca="1" si="67"/>
        <v>44946.662268518521</v>
      </c>
      <c r="C111" s="99" t="str">
        <f t="shared" ca="1" si="54"/>
        <v>AB-230117-02 LRB 7</v>
      </c>
      <c r="D111" s="97">
        <f t="shared" ca="1" si="55"/>
        <v>193</v>
      </c>
      <c r="E111" s="97" t="str">
        <f t="shared" ca="1" si="56"/>
        <v>K</v>
      </c>
      <c r="F111" s="97" t="str">
        <f t="shared" ca="1" si="57"/>
        <v>QC</v>
      </c>
      <c r="G111" s="100">
        <f t="shared" ca="1" si="41"/>
        <v>0</v>
      </c>
      <c r="H111" s="101" t="e">
        <f t="shared" ca="1" si="41"/>
        <v>#N/A</v>
      </c>
      <c r="I111" s="101">
        <f t="shared" ca="1" si="41"/>
        <v>0</v>
      </c>
      <c r="J111" s="101">
        <f t="shared" ca="1" si="41"/>
        <v>0</v>
      </c>
      <c r="K111" s="101" t="e">
        <f t="shared" ca="1" si="41"/>
        <v>#N/A</v>
      </c>
      <c r="L111" s="101">
        <f t="shared" ca="1" si="41"/>
        <v>14.3</v>
      </c>
      <c r="M111" s="101">
        <f t="shared" ca="1" si="74"/>
        <v>4.8239999999999998</v>
      </c>
      <c r="N111" s="101" t="e">
        <f t="shared" ca="1" si="74"/>
        <v>#N/A</v>
      </c>
      <c r="O111" s="102">
        <f t="shared" ca="1" si="74"/>
        <v>77.188000000000002</v>
      </c>
      <c r="P111" s="103">
        <f t="shared" ca="1" si="58"/>
        <v>1</v>
      </c>
      <c r="Q111" s="100" t="str">
        <f t="shared" ca="1" si="75"/>
        <v>&lt;MRL</v>
      </c>
      <c r="R111" s="101" t="e">
        <f t="shared" ca="1" si="75"/>
        <v>#N/A</v>
      </c>
      <c r="S111" s="101" t="str">
        <f t="shared" ca="1" si="75"/>
        <v>&lt;MRL</v>
      </c>
      <c r="T111" s="101" t="str">
        <f t="shared" ca="1" si="73"/>
        <v>&lt;MRL</v>
      </c>
      <c r="U111" s="101" t="e">
        <f t="shared" ca="1" si="73"/>
        <v>#N/A</v>
      </c>
      <c r="V111" s="101">
        <f t="shared" ca="1" si="73"/>
        <v>14.3</v>
      </c>
      <c r="W111" s="101" t="str">
        <f t="shared" ca="1" si="73"/>
        <v>&lt;MRL</v>
      </c>
      <c r="X111" s="101" t="e">
        <f t="shared" ca="1" si="73"/>
        <v>#N/A</v>
      </c>
      <c r="Y111" s="102">
        <f t="shared" ca="1" si="73"/>
        <v>77.188000000000002</v>
      </c>
      <c r="Z111" s="129" t="str">
        <f t="shared" ca="1" si="59"/>
        <v>NA</v>
      </c>
      <c r="AA111" s="105" t="str">
        <f t="shared" ca="1" si="52"/>
        <v>NA</v>
      </c>
      <c r="AB111" s="105" t="str">
        <f t="shared" ca="1" si="60"/>
        <v>NA</v>
      </c>
      <c r="AC111" s="97" t="str">
        <f t="shared" ca="1" si="61"/>
        <v>Blank</v>
      </c>
      <c r="AD111" s="106" t="str">
        <f t="shared" ca="1" si="53"/>
        <v/>
      </c>
      <c r="AE111" s="106"/>
      <c r="AF111" s="131" t="s">
        <v>710</v>
      </c>
      <c r="AG111" s="131" t="s">
        <v>710</v>
      </c>
      <c r="AH111" s="131" t="s">
        <v>710</v>
      </c>
      <c r="AI111" s="131" t="s">
        <v>710</v>
      </c>
      <c r="AJ111" s="131" t="s">
        <v>710</v>
      </c>
      <c r="AK111" s="131" t="s">
        <v>710</v>
      </c>
      <c r="AL111" s="131" t="s">
        <v>710</v>
      </c>
      <c r="AM111" s="131" t="s">
        <v>710</v>
      </c>
      <c r="AN111" s="132" t="s">
        <v>860</v>
      </c>
      <c r="AO111" s="133"/>
      <c r="AS111" s="69"/>
      <c r="AT111" s="69"/>
      <c r="AU111" s="113"/>
      <c r="AV111" s="114">
        <f t="shared" ca="1" si="85"/>
        <v>5123</v>
      </c>
      <c r="AW111" s="115">
        <f t="shared" ca="1" si="84"/>
        <v>6978</v>
      </c>
      <c r="AX111" s="115">
        <f t="shared" ca="1" si="84"/>
        <v>12758</v>
      </c>
      <c r="AY111" s="115">
        <f t="shared" ca="1" si="84"/>
        <v>78411</v>
      </c>
      <c r="AZ111" s="115">
        <f t="shared" ca="1" si="84"/>
        <v>78334</v>
      </c>
      <c r="BA111" s="115">
        <f t="shared" ca="1" si="84"/>
        <v>663256</v>
      </c>
      <c r="BB111" s="115">
        <f t="shared" ca="1" si="84"/>
        <v>1096848</v>
      </c>
      <c r="BC111" s="115">
        <f t="shared" ca="1" si="84"/>
        <v>154930</v>
      </c>
      <c r="BD111" s="116">
        <f t="shared" ca="1" si="84"/>
        <v>1533140</v>
      </c>
      <c r="BE111" s="145"/>
      <c r="BF111" s="118" t="str">
        <f t="shared" ca="1" si="62"/>
        <v/>
      </c>
      <c r="BG111" s="118">
        <f t="shared" ca="1" si="63"/>
        <v>107</v>
      </c>
      <c r="BH111" s="118" t="str">
        <f t="shared" ca="1" si="64"/>
        <v/>
      </c>
      <c r="BI111" s="118" t="str">
        <f t="shared" ca="1" si="65"/>
        <v/>
      </c>
      <c r="BK111" s="119" t="str">
        <f t="shared" ca="1" si="82"/>
        <v/>
      </c>
      <c r="BL111" s="152" t="str">
        <f ca="1">IFERROR(IF(ISODD(ROW($BL111)),IF(ISNUMBER(VALUE(MID(LEFT($BL112,FIND("-LD",$BL112)-1),1,LEN($BL112)))),INDEX($C$5:$C$999,MATCH(VALUE(MID(LEFT($BL112,FIND("-LD",$BL112)-1),1,LEN($BL112))),$C$5:$C$999,0)),INDEX($C$5:$C$999,MATCH(MID(LEFT($BL112,FIND("-LD",$BL112)-1),1,LEN($BL112)),$C$5:$C$999,0))),INDEX($C$5:$C$999,MATCH(SMALL($BH$5:$BH$999,ROUNDUP(ROWS($BL$95:$BL111)/2,0)),$BH$5:$BH$999,0))),"")</f>
        <v/>
      </c>
      <c r="BM111" s="121" t="str">
        <f t="shared" ca="1" si="77"/>
        <v/>
      </c>
      <c r="BN111" s="121" t="str">
        <f t="shared" ca="1" si="78"/>
        <v/>
      </c>
      <c r="BO111" s="122" t="str">
        <f t="shared" ca="1" si="79"/>
        <v/>
      </c>
      <c r="BP111" s="122" t="str">
        <f t="shared" ca="1" si="79"/>
        <v/>
      </c>
      <c r="BQ111" s="122" t="str">
        <f t="shared" ca="1" si="79"/>
        <v/>
      </c>
      <c r="BR111" s="122" t="str">
        <f t="shared" ca="1" si="79"/>
        <v/>
      </c>
      <c r="BS111" s="122" t="str">
        <f t="shared" ca="1" si="79"/>
        <v/>
      </c>
      <c r="BT111" s="122" t="str">
        <f t="shared" ca="1" si="79"/>
        <v/>
      </c>
      <c r="BU111" s="122" t="str">
        <f t="shared" ca="1" si="79"/>
        <v/>
      </c>
      <c r="BV111" s="122" t="str">
        <f t="shared" ca="1" si="79"/>
        <v/>
      </c>
      <c r="BW111" s="122" t="str">
        <f t="shared" ca="1" si="79"/>
        <v/>
      </c>
      <c r="BX111" s="149" t="str">
        <f t="shared" ca="1" si="80"/>
        <v/>
      </c>
      <c r="BY111" s="124" t="str">
        <f t="shared" ca="1" si="83"/>
        <v/>
      </c>
      <c r="BZ111" s="125" t="str">
        <f t="shared" ca="1" si="83"/>
        <v/>
      </c>
      <c r="CA111" s="125" t="str">
        <f t="shared" ca="1" si="83"/>
        <v/>
      </c>
      <c r="CB111" s="125" t="str">
        <f t="shared" ca="1" si="83"/>
        <v/>
      </c>
      <c r="CC111" s="125" t="str">
        <f t="shared" ca="1" si="83"/>
        <v/>
      </c>
      <c r="CD111" s="125" t="str">
        <f t="shared" ca="1" si="83"/>
        <v/>
      </c>
      <c r="CE111" s="125" t="str">
        <f t="shared" ca="1" si="83"/>
        <v/>
      </c>
      <c r="CF111" s="125" t="str">
        <f t="shared" ca="1" si="83"/>
        <v/>
      </c>
      <c r="CG111" s="126" t="str">
        <f t="shared" ca="1" si="83"/>
        <v/>
      </c>
      <c r="CH111" s="127" t="str">
        <f t="shared" ca="1" si="86"/>
        <v/>
      </c>
      <c r="CI111" s="127" t="str">
        <f t="shared" ca="1" si="86"/>
        <v/>
      </c>
      <c r="CJ111" s="127" t="str">
        <f t="shared" ca="1" si="86"/>
        <v/>
      </c>
      <c r="CK111" s="127" t="str">
        <f t="shared" ca="1" si="86"/>
        <v/>
      </c>
      <c r="CL111" s="127" t="str">
        <f t="shared" ca="1" si="86"/>
        <v/>
      </c>
      <c r="CM111" s="127" t="str">
        <f t="shared" ca="1" si="86"/>
        <v/>
      </c>
      <c r="CN111" s="127" t="str">
        <f t="shared" ca="1" si="86"/>
        <v/>
      </c>
      <c r="CO111" s="127" t="str">
        <f t="shared" ca="1" si="86"/>
        <v/>
      </c>
      <c r="CP111" s="127" t="str">
        <f t="shared" ca="1" si="86"/>
        <v/>
      </c>
      <c r="CQ111" s="118" t="str">
        <f t="shared" si="81"/>
        <v/>
      </c>
    </row>
    <row r="112" spans="1:97" x14ac:dyDescent="0.25">
      <c r="A112" s="97">
        <f t="shared" ca="1" si="66"/>
        <v>108</v>
      </c>
      <c r="B112" s="98">
        <f t="shared" ca="1" si="67"/>
        <v>44946.681064814817</v>
      </c>
      <c r="C112" s="99" t="str">
        <f t="shared" ca="1" si="54"/>
        <v>AB-230117-02 LD 3</v>
      </c>
      <c r="D112" s="97">
        <f t="shared" ca="1" si="55"/>
        <v>192</v>
      </c>
      <c r="E112" s="97" t="str">
        <f t="shared" ca="1" si="56"/>
        <v>D</v>
      </c>
      <c r="F112" s="97" t="str">
        <f t="shared" ca="1" si="57"/>
        <v>QC</v>
      </c>
      <c r="G112" s="100">
        <f t="shared" ca="1" si="41"/>
        <v>140.88</v>
      </c>
      <c r="H112" s="101" t="e">
        <f t="shared" ca="1" si="41"/>
        <v>#N/A</v>
      </c>
      <c r="I112" s="101">
        <f t="shared" ca="1" si="41"/>
        <v>0</v>
      </c>
      <c r="J112" s="101">
        <f t="shared" ca="1" si="41"/>
        <v>0</v>
      </c>
      <c r="K112" s="101" t="e">
        <f t="shared" ca="1" si="41"/>
        <v>#N/A</v>
      </c>
      <c r="L112" s="101">
        <f t="shared" ca="1" si="41"/>
        <v>0.38700000000000001</v>
      </c>
      <c r="M112" s="101">
        <f t="shared" ca="1" si="74"/>
        <v>0.41</v>
      </c>
      <c r="N112" s="101" t="e">
        <f t="shared" ca="1" si="74"/>
        <v>#N/A</v>
      </c>
      <c r="O112" s="102">
        <f t="shared" ca="1" si="74"/>
        <v>1.7370000000000001</v>
      </c>
      <c r="P112" s="103">
        <f t="shared" ca="1" si="58"/>
        <v>1</v>
      </c>
      <c r="Q112" s="100">
        <f t="shared" ca="1" si="75"/>
        <v>140.88</v>
      </c>
      <c r="R112" s="101" t="e">
        <f t="shared" ca="1" si="75"/>
        <v>#N/A</v>
      </c>
      <c r="S112" s="101" t="str">
        <f t="shared" ca="1" si="75"/>
        <v>&lt;MRL</v>
      </c>
      <c r="T112" s="101" t="str">
        <f t="shared" ca="1" si="73"/>
        <v>&lt;MRL</v>
      </c>
      <c r="U112" s="101" t="e">
        <f t="shared" ca="1" si="73"/>
        <v>#N/A</v>
      </c>
      <c r="V112" s="101" t="str">
        <f t="shared" ca="1" si="73"/>
        <v>&lt;MRL</v>
      </c>
      <c r="W112" s="101" t="str">
        <f t="shared" ca="1" si="73"/>
        <v>&lt;MRL</v>
      </c>
      <c r="X112" s="101" t="e">
        <f t="shared" ca="1" si="73"/>
        <v>#N/A</v>
      </c>
      <c r="Y112" s="102" t="str">
        <f t="shared" ca="1" si="73"/>
        <v>&lt;MRL</v>
      </c>
      <c r="Z112" s="129" t="str">
        <f t="shared" ca="1" si="59"/>
        <v>NA</v>
      </c>
      <c r="AA112" s="105" t="str">
        <f t="shared" ca="1" si="52"/>
        <v>NA</v>
      </c>
      <c r="AB112" s="105" t="str">
        <f t="shared" ca="1" si="60"/>
        <v>NA</v>
      </c>
      <c r="AC112" s="97" t="str">
        <f t="shared" ca="1" si="61"/>
        <v>Duplicate</v>
      </c>
      <c r="AD112" s="106" t="str">
        <f t="shared" ca="1" si="53"/>
        <v/>
      </c>
      <c r="AE112" s="106"/>
      <c r="AF112" s="130" t="s">
        <v>704</v>
      </c>
      <c r="AG112" s="131" t="s">
        <v>704</v>
      </c>
      <c r="AH112" s="131" t="s">
        <v>707</v>
      </c>
      <c r="AI112" s="131" t="s">
        <v>707</v>
      </c>
      <c r="AJ112" s="131" t="s">
        <v>858</v>
      </c>
      <c r="AK112" s="131" t="s">
        <v>858</v>
      </c>
      <c r="AL112" s="131" t="s">
        <v>858</v>
      </c>
      <c r="AM112" s="131" t="s">
        <v>858</v>
      </c>
      <c r="AN112" s="132" t="s">
        <v>858</v>
      </c>
      <c r="AO112" s="133"/>
      <c r="AS112" s="69" t="s">
        <v>863</v>
      </c>
      <c r="AT112" s="69"/>
      <c r="AU112" s="113"/>
      <c r="AV112" s="114">
        <f t="shared" ca="1" si="85"/>
        <v>33217</v>
      </c>
      <c r="AW112" s="115">
        <f t="shared" ca="1" si="84"/>
        <v>195206</v>
      </c>
      <c r="AX112" s="115">
        <f t="shared" ca="1" si="84"/>
        <v>398970</v>
      </c>
      <c r="AY112" s="115">
        <f t="shared" ca="1" si="84"/>
        <v>2303037</v>
      </c>
      <c r="AZ112" s="115">
        <f t="shared" ca="1" si="84"/>
        <v>1797806</v>
      </c>
      <c r="BA112" s="115">
        <f t="shared" ca="1" si="84"/>
        <v>17701996</v>
      </c>
      <c r="BB112" s="115">
        <f t="shared" ca="1" si="84"/>
        <v>24386723</v>
      </c>
      <c r="BC112" s="115">
        <f t="shared" ca="1" si="84"/>
        <v>3312750</v>
      </c>
      <c r="BD112" s="116">
        <f t="shared" ca="1" si="84"/>
        <v>28505998</v>
      </c>
      <c r="BE112" s="145"/>
      <c r="BF112" s="118" t="str">
        <f t="shared" ca="1" si="62"/>
        <v/>
      </c>
      <c r="BG112" s="118" t="str">
        <f t="shared" ca="1" si="63"/>
        <v/>
      </c>
      <c r="BH112" s="118">
        <f t="shared" ca="1" si="64"/>
        <v>108</v>
      </c>
      <c r="BI112" s="118" t="str">
        <f t="shared" ca="1" si="65"/>
        <v/>
      </c>
      <c r="BK112" s="119">
        <f t="shared" ca="1" si="82"/>
        <v>192</v>
      </c>
      <c r="BL112" s="152" t="str">
        <f ca="1">IFERROR(IF(ISODD(ROW($BL112)),IF(ISNUMBER(VALUE(MID(LEFT($BL113,FIND("-LD",$BL113)-1),1,LEN($BL113)))),INDEX($C$5:$C$999,MATCH(VALUE(MID(LEFT($BL113,FIND("-LD",$BL113)-1),1,LEN($BL113))),$C$5:$C$999,0)),INDEX($C$5:$C$999,MATCH(MID(LEFT($BL113,FIND("-LD",$BL113)-1),1,LEN($BL113)),$C$5:$C$999,0))),INDEX($C$5:$C$999,MATCH(SMALL($BH$5:$BH$999,ROUNDUP(ROWS($BL$95:$BL112)/2,0)),$BH$5:$BH$999,0))),"")</f>
        <v>AB-230117-02 LD 6</v>
      </c>
      <c r="BM112" s="121" t="str">
        <f t="shared" ca="1" si="77"/>
        <v>D</v>
      </c>
      <c r="BN112" s="121">
        <f t="shared" ca="1" si="78"/>
        <v>1</v>
      </c>
      <c r="BO112" s="122">
        <f t="shared" ca="1" si="79"/>
        <v>0</v>
      </c>
      <c r="BP112" s="122" t="e">
        <f t="shared" ca="1" si="79"/>
        <v>#N/A</v>
      </c>
      <c r="BQ112" s="122">
        <f t="shared" ca="1" si="79"/>
        <v>0</v>
      </c>
      <c r="BR112" s="122">
        <f t="shared" ca="1" si="79"/>
        <v>0.86499999999999999</v>
      </c>
      <c r="BS112" s="122" t="e">
        <f t="shared" ca="1" si="79"/>
        <v>#N/A</v>
      </c>
      <c r="BT112" s="122">
        <f t="shared" ca="1" si="79"/>
        <v>1.3740000000000001</v>
      </c>
      <c r="BU112" s="122">
        <f t="shared" ca="1" si="79"/>
        <v>3.0790000000000002</v>
      </c>
      <c r="BV112" s="122" t="e">
        <f t="shared" ca="1" si="79"/>
        <v>#N/A</v>
      </c>
      <c r="BW112" s="122">
        <f t="shared" ca="1" si="79"/>
        <v>4142.0569999999998</v>
      </c>
      <c r="BX112" s="149" t="str">
        <f t="shared" ca="1" si="80"/>
        <v>NA</v>
      </c>
      <c r="BY112" s="124" t="str">
        <f t="shared" ca="1" si="83"/>
        <v/>
      </c>
      <c r="BZ112" s="125" t="str">
        <f t="shared" ca="1" si="83"/>
        <v/>
      </c>
      <c r="CA112" s="125" t="str">
        <f t="shared" ca="1" si="83"/>
        <v/>
      </c>
      <c r="CB112" s="125" t="str">
        <f t="shared" ca="1" si="83"/>
        <v/>
      </c>
      <c r="CC112" s="125" t="str">
        <f t="shared" ca="1" si="83"/>
        <v/>
      </c>
      <c r="CD112" s="125" t="str">
        <f t="shared" ca="1" si="83"/>
        <v/>
      </c>
      <c r="CE112" s="125" t="str">
        <f t="shared" ca="1" si="83"/>
        <v/>
      </c>
      <c r="CF112" s="125" t="str">
        <f t="shared" ca="1" si="83"/>
        <v/>
      </c>
      <c r="CG112" s="126" t="str">
        <f t="shared" ca="1" si="83"/>
        <v/>
      </c>
      <c r="CH112" s="127" t="str">
        <f t="shared" ca="1" si="86"/>
        <v/>
      </c>
      <c r="CI112" s="127" t="str">
        <f t="shared" ca="1" si="86"/>
        <v/>
      </c>
      <c r="CJ112" s="127" t="str">
        <f t="shared" ca="1" si="86"/>
        <v/>
      </c>
      <c r="CK112" s="127" t="str">
        <f t="shared" ca="1" si="86"/>
        <v/>
      </c>
      <c r="CL112" s="127" t="str">
        <f t="shared" ca="1" si="86"/>
        <v/>
      </c>
      <c r="CM112" s="127" t="str">
        <f t="shared" ca="1" si="86"/>
        <v/>
      </c>
      <c r="CN112" s="127" t="str">
        <f t="shared" ca="1" si="86"/>
        <v/>
      </c>
      <c r="CO112" s="127" t="str">
        <f t="shared" ca="1" si="86"/>
        <v/>
      </c>
      <c r="CP112" s="127" t="str">
        <f t="shared" ca="1" si="86"/>
        <v/>
      </c>
      <c r="CQ112" s="118" t="str">
        <f t="shared" ca="1" si="81"/>
        <v>FAIL</v>
      </c>
    </row>
    <row r="113" spans="1:97" x14ac:dyDescent="0.25">
      <c r="A113" s="97">
        <f t="shared" ca="1" si="66"/>
        <v>109</v>
      </c>
      <c r="B113" s="98">
        <f t="shared" ca="1" si="67"/>
        <v>44946.699849537035</v>
      </c>
      <c r="C113" s="99" t="str">
        <f t="shared" ca="1" si="54"/>
        <v>AB-230117-02 LFB-H 4</v>
      </c>
      <c r="D113" s="97">
        <f t="shared" ca="1" si="55"/>
        <v>191</v>
      </c>
      <c r="E113" s="97" t="str">
        <f t="shared" ca="1" si="56"/>
        <v>Z</v>
      </c>
      <c r="F113" s="97" t="str">
        <f t="shared" ca="1" si="57"/>
        <v>QC</v>
      </c>
      <c r="G113" s="100">
        <f t="shared" ca="1" si="41"/>
        <v>160.16200000000001</v>
      </c>
      <c r="H113" s="101" t="e">
        <f t="shared" ca="1" si="41"/>
        <v>#N/A</v>
      </c>
      <c r="I113" s="101">
        <f t="shared" ca="1" si="41"/>
        <v>199.56899999999999</v>
      </c>
      <c r="J113" s="101">
        <f t="shared" ref="J113:O176" ca="1" si="87">IF(LEN($C113)=0,"",IF(VLOOKUP($C113,INDIRECT("'"&amp;$G$2&amp;"'!"&amp;"$A$1:$ZZ$999"),MATCH(T$1,INDIRECT("'"&amp;$G$2&amp;"'!"&amp;"A"&amp;$I$2&amp;":ZZ"&amp;$I$2&amp;""),0),FALSE)="N/F",0,VLOOKUP($C113,INDIRECT("'"&amp;$G$2&amp;"'!"&amp;"$A$1:$ZZ$999"),MATCH(T$1,INDIRECT("'"&amp;$G$2&amp;"'!"&amp;"A"&amp;$I$2&amp;":ZZ"&amp;$I$2&amp;""),0),FALSE)))</f>
        <v>187.965</v>
      </c>
      <c r="K113" s="101" t="e">
        <f t="shared" ca="1" si="87"/>
        <v>#N/A</v>
      </c>
      <c r="L113" s="101">
        <f t="shared" ca="1" si="87"/>
        <v>186.07300000000001</v>
      </c>
      <c r="M113" s="101">
        <f t="shared" ca="1" si="74"/>
        <v>195.32599999999999</v>
      </c>
      <c r="N113" s="101" t="e">
        <f t="shared" ca="1" si="74"/>
        <v>#N/A</v>
      </c>
      <c r="O113" s="102">
        <f t="shared" ca="1" si="74"/>
        <v>192.196</v>
      </c>
      <c r="P113" s="103">
        <f t="shared" ca="1" si="58"/>
        <v>1</v>
      </c>
      <c r="Q113" s="100">
        <f t="shared" ca="1" si="75"/>
        <v>160.16200000000001</v>
      </c>
      <c r="R113" s="101" t="e">
        <f t="shared" ca="1" si="75"/>
        <v>#N/A</v>
      </c>
      <c r="S113" s="101">
        <f t="shared" ca="1" si="75"/>
        <v>199.56899999999999</v>
      </c>
      <c r="T113" s="101">
        <f t="shared" ca="1" si="73"/>
        <v>187.965</v>
      </c>
      <c r="U113" s="101" t="e">
        <f t="shared" ca="1" si="73"/>
        <v>#N/A</v>
      </c>
      <c r="V113" s="101">
        <f t="shared" ca="1" si="73"/>
        <v>186.07300000000001</v>
      </c>
      <c r="W113" s="101">
        <f t="shared" ca="1" si="73"/>
        <v>195.32599999999999</v>
      </c>
      <c r="X113" s="101" t="e">
        <f t="shared" ca="1" si="73"/>
        <v>#N/A</v>
      </c>
      <c r="Y113" s="102">
        <f t="shared" ca="1" si="73"/>
        <v>192.196</v>
      </c>
      <c r="Z113" s="129" t="str">
        <f t="shared" ca="1" si="59"/>
        <v>H 4</v>
      </c>
      <c r="AA113" s="105" t="str">
        <f t="shared" ca="1" si="52"/>
        <v>H 4</v>
      </c>
      <c r="AB113" s="105" t="str">
        <f t="shared" ca="1" si="60"/>
        <v>NA</v>
      </c>
      <c r="AC113" s="97" t="str">
        <f t="shared" ca="1" si="61"/>
        <v>Blank Spike</v>
      </c>
      <c r="AD113" s="106" t="str">
        <f t="shared" ca="1" si="53"/>
        <v>No TrueV!</v>
      </c>
      <c r="AE113" s="106"/>
      <c r="AF113" s="130" t="s">
        <v>858</v>
      </c>
      <c r="AG113" s="131" t="s">
        <v>858</v>
      </c>
      <c r="AH113" s="131" t="s">
        <v>858</v>
      </c>
      <c r="AI113" s="131" t="s">
        <v>858</v>
      </c>
      <c r="AJ113" s="131" t="s">
        <v>858</v>
      </c>
      <c r="AK113" s="131" t="s">
        <v>858</v>
      </c>
      <c r="AL113" s="131" t="s">
        <v>858</v>
      </c>
      <c r="AM113" s="131" t="s">
        <v>858</v>
      </c>
      <c r="AN113" s="132" t="s">
        <v>858</v>
      </c>
      <c r="AO113" s="133"/>
      <c r="AS113" s="69"/>
      <c r="AT113" s="69"/>
      <c r="AU113" s="113"/>
      <c r="AV113" s="114">
        <f t="shared" ca="1" si="85"/>
        <v>238833</v>
      </c>
      <c r="AW113" s="115">
        <f t="shared" ca="1" si="84"/>
        <v>443262</v>
      </c>
      <c r="AX113" s="115">
        <f t="shared" ca="1" si="84"/>
        <v>1181283</v>
      </c>
      <c r="AY113" s="115">
        <f t="shared" ca="1" si="84"/>
        <v>6098605</v>
      </c>
      <c r="AZ113" s="115">
        <f t="shared" ca="1" si="84"/>
        <v>2745742</v>
      </c>
      <c r="BA113" s="115">
        <f t="shared" ca="1" si="84"/>
        <v>23171554</v>
      </c>
      <c r="BB113" s="115">
        <f t="shared" ca="1" si="84"/>
        <v>25512501</v>
      </c>
      <c r="BC113" s="115">
        <f t="shared" ca="1" si="84"/>
        <v>2951750</v>
      </c>
      <c r="BD113" s="116">
        <f t="shared" ca="1" si="84"/>
        <v>28066312</v>
      </c>
      <c r="BE113" s="145"/>
      <c r="BF113" s="118" t="str">
        <f t="shared" ca="1" si="62"/>
        <v/>
      </c>
      <c r="BG113" s="118">
        <f t="shared" ca="1" si="63"/>
        <v>109</v>
      </c>
      <c r="BH113" s="118" t="str">
        <f t="shared" ca="1" si="64"/>
        <v/>
      </c>
      <c r="BI113" s="118" t="str">
        <f t="shared" ca="1" si="65"/>
        <v/>
      </c>
      <c r="BK113" s="119" t="str">
        <f t="shared" ca="1" si="82"/>
        <v/>
      </c>
      <c r="BL113" s="152" t="str">
        <f ca="1">IFERROR(IF(ISODD(ROW($BL113)),IF(ISNUMBER(VALUE(MID(LEFT($BL114,FIND("-LD",$BL114)-1),1,LEN($BL114)))),INDEX($C$5:$C$999,MATCH(VALUE(MID(LEFT($BL114,FIND("-LD",$BL114)-1),1,LEN($BL114))),$C$5:$C$999,0)),INDEX($C$5:$C$999,MATCH(MID(LEFT($BL114,FIND("-LD",$BL114)-1),1,LEN($BL114)),$C$5:$C$999,0))),INDEX($C$5:$C$999,MATCH(SMALL($BH$5:$BH$999,ROUNDUP(ROWS($BL$95:$BL113)/2,0)),$BH$5:$BH$999,0))),"")</f>
        <v/>
      </c>
      <c r="BM113" s="121" t="str">
        <f t="shared" ca="1" si="77"/>
        <v/>
      </c>
      <c r="BN113" s="121" t="str">
        <f t="shared" ca="1" si="78"/>
        <v/>
      </c>
      <c r="BO113" s="122" t="str">
        <f t="shared" ca="1" si="79"/>
        <v/>
      </c>
      <c r="BP113" s="122" t="str">
        <f t="shared" ca="1" si="79"/>
        <v/>
      </c>
      <c r="BQ113" s="122" t="str">
        <f t="shared" ca="1" si="79"/>
        <v/>
      </c>
      <c r="BR113" s="122" t="str">
        <f t="shared" ca="1" si="79"/>
        <v/>
      </c>
      <c r="BS113" s="122" t="str">
        <f t="shared" ca="1" si="79"/>
        <v/>
      </c>
      <c r="BT113" s="122" t="str">
        <f t="shared" ca="1" si="79"/>
        <v/>
      </c>
      <c r="BU113" s="122" t="str">
        <f t="shared" ca="1" si="79"/>
        <v/>
      </c>
      <c r="BV113" s="122" t="str">
        <f t="shared" ca="1" si="79"/>
        <v/>
      </c>
      <c r="BW113" s="122" t="str">
        <f t="shared" ca="1" si="79"/>
        <v/>
      </c>
      <c r="BX113" s="149" t="str">
        <f t="shared" ca="1" si="80"/>
        <v/>
      </c>
      <c r="BY113" s="124" t="str">
        <f t="shared" ca="1" si="83"/>
        <v/>
      </c>
      <c r="BZ113" s="125" t="str">
        <f t="shared" ca="1" si="83"/>
        <v/>
      </c>
      <c r="CA113" s="125" t="str">
        <f t="shared" ca="1" si="83"/>
        <v/>
      </c>
      <c r="CB113" s="125" t="str">
        <f t="shared" ca="1" si="83"/>
        <v/>
      </c>
      <c r="CC113" s="125" t="str">
        <f t="shared" ca="1" si="83"/>
        <v/>
      </c>
      <c r="CD113" s="125" t="str">
        <f t="shared" ca="1" si="83"/>
        <v/>
      </c>
      <c r="CE113" s="125" t="str">
        <f t="shared" ca="1" si="83"/>
        <v/>
      </c>
      <c r="CF113" s="125" t="str">
        <f t="shared" ca="1" si="83"/>
        <v/>
      </c>
      <c r="CG113" s="126" t="str">
        <f t="shared" ca="1" si="83"/>
        <v/>
      </c>
      <c r="CH113" s="127" t="str">
        <f t="shared" ca="1" si="86"/>
        <v/>
      </c>
      <c r="CI113" s="127" t="str">
        <f t="shared" ca="1" si="86"/>
        <v/>
      </c>
      <c r="CJ113" s="127" t="str">
        <f t="shared" ca="1" si="86"/>
        <v/>
      </c>
      <c r="CK113" s="127" t="str">
        <f t="shared" ca="1" si="86"/>
        <v/>
      </c>
      <c r="CL113" s="127" t="str">
        <f t="shared" ca="1" si="86"/>
        <v/>
      </c>
      <c r="CM113" s="127" t="str">
        <f t="shared" ca="1" si="86"/>
        <v/>
      </c>
      <c r="CN113" s="127" t="str">
        <f t="shared" ca="1" si="86"/>
        <v/>
      </c>
      <c r="CO113" s="127" t="str">
        <f t="shared" ca="1" si="86"/>
        <v/>
      </c>
      <c r="CP113" s="127" t="str">
        <f t="shared" ca="1" si="86"/>
        <v/>
      </c>
      <c r="CQ113" s="118" t="str">
        <f t="shared" si="81"/>
        <v/>
      </c>
    </row>
    <row r="114" spans="1:97" x14ac:dyDescent="0.25">
      <c r="A114" s="97">
        <f t="shared" ca="1" si="66"/>
        <v>110</v>
      </c>
      <c r="B114" s="98">
        <f t="shared" ca="1" si="67"/>
        <v>44946.718657407408</v>
      </c>
      <c r="C114" s="99" t="str">
        <f t="shared" ca="1" si="54"/>
        <v>AB-230117-02 CCC-H 4</v>
      </c>
      <c r="D114" s="97">
        <f t="shared" ca="1" si="55"/>
        <v>190</v>
      </c>
      <c r="E114" s="97" t="str">
        <f t="shared" ca="1" si="56"/>
        <v>Q</v>
      </c>
      <c r="F114" s="97" t="str">
        <f t="shared" ca="1" si="57"/>
        <v>QC</v>
      </c>
      <c r="G114" s="100">
        <f t="shared" ref="G114:L177" ca="1" si="88">IF(LEN($C114)=0,"",IF(VLOOKUP($C114,INDIRECT("'"&amp;$G$2&amp;"'!"&amp;"$A$1:$ZZ$999"),MATCH(Q$1,INDIRECT("'"&amp;$G$2&amp;"'!"&amp;"A"&amp;$I$2&amp;":ZZ"&amp;$I$2&amp;""),0),FALSE)="N/F",0,VLOOKUP($C114,INDIRECT("'"&amp;$G$2&amp;"'!"&amp;"$A$1:$ZZ$999"),MATCH(Q$1,INDIRECT("'"&amp;$G$2&amp;"'!"&amp;"A"&amp;$I$2&amp;":ZZ"&amp;$I$2&amp;""),0),FALSE)))</f>
        <v>333.56099999999998</v>
      </c>
      <c r="H114" s="101" t="e">
        <f t="shared" ca="1" si="88"/>
        <v>#N/A</v>
      </c>
      <c r="I114" s="101">
        <f t="shared" ca="1" si="88"/>
        <v>394.23500000000001</v>
      </c>
      <c r="J114" s="101">
        <f t="shared" ca="1" si="87"/>
        <v>375.41300000000001</v>
      </c>
      <c r="K114" s="101" t="e">
        <f t="shared" ca="1" si="87"/>
        <v>#N/A</v>
      </c>
      <c r="L114" s="101">
        <f t="shared" ca="1" si="87"/>
        <v>375.67</v>
      </c>
      <c r="M114" s="101">
        <f t="shared" ca="1" si="74"/>
        <v>378.57</v>
      </c>
      <c r="N114" s="101" t="e">
        <f t="shared" ca="1" si="74"/>
        <v>#N/A</v>
      </c>
      <c r="O114" s="102">
        <f t="shared" ca="1" si="74"/>
        <v>378.791</v>
      </c>
      <c r="P114" s="103">
        <f t="shared" ca="1" si="58"/>
        <v>1</v>
      </c>
      <c r="Q114" s="100">
        <f t="shared" ca="1" si="75"/>
        <v>333.56099999999998</v>
      </c>
      <c r="R114" s="101" t="e">
        <f t="shared" ca="1" si="75"/>
        <v>#N/A</v>
      </c>
      <c r="S114" s="101">
        <f t="shared" ca="1" si="75"/>
        <v>394.23500000000001</v>
      </c>
      <c r="T114" s="101">
        <f t="shared" ca="1" si="73"/>
        <v>375.41300000000001</v>
      </c>
      <c r="U114" s="101" t="e">
        <f t="shared" ca="1" si="73"/>
        <v>#N/A</v>
      </c>
      <c r="V114" s="101">
        <f t="shared" ca="1" si="73"/>
        <v>375.67</v>
      </c>
      <c r="W114" s="101">
        <f t="shared" ca="1" si="73"/>
        <v>378.57</v>
      </c>
      <c r="X114" s="101" t="e">
        <f t="shared" ca="1" si="73"/>
        <v>#N/A</v>
      </c>
      <c r="Y114" s="102">
        <f t="shared" ca="1" si="73"/>
        <v>378.791</v>
      </c>
      <c r="Z114" s="129">
        <f t="shared" ca="1" si="59"/>
        <v>2</v>
      </c>
      <c r="AA114" s="105" t="str">
        <f t="shared" ca="1" si="52"/>
        <v>02</v>
      </c>
      <c r="AB114" s="105" t="str">
        <f t="shared" ca="1" si="60"/>
        <v>NA</v>
      </c>
      <c r="AC114" s="97" t="str">
        <f t="shared" ca="1" si="61"/>
        <v>CCC</v>
      </c>
      <c r="AD114" s="106" t="str">
        <f t="shared" ca="1" si="53"/>
        <v/>
      </c>
      <c r="AE114" s="106"/>
      <c r="AF114" s="130" t="s">
        <v>858</v>
      </c>
      <c r="AG114" s="131" t="s">
        <v>858</v>
      </c>
      <c r="AH114" s="131" t="s">
        <v>858</v>
      </c>
      <c r="AI114" s="131" t="s">
        <v>858</v>
      </c>
      <c r="AJ114" s="131" t="s">
        <v>858</v>
      </c>
      <c r="AK114" s="131" t="s">
        <v>858</v>
      </c>
      <c r="AL114" s="131" t="s">
        <v>858</v>
      </c>
      <c r="AM114" s="131" t="s">
        <v>858</v>
      </c>
      <c r="AN114" s="132" t="s">
        <v>858</v>
      </c>
      <c r="AO114" s="133"/>
      <c r="AS114" s="69"/>
      <c r="AT114" s="69"/>
      <c r="AU114" s="113"/>
      <c r="AV114" s="114">
        <f t="shared" ca="1" si="85"/>
        <v>245197</v>
      </c>
      <c r="AW114" s="115">
        <f t="shared" ca="1" si="84"/>
        <v>463618</v>
      </c>
      <c r="AX114" s="115">
        <f t="shared" ca="1" si="84"/>
        <v>1173296</v>
      </c>
      <c r="AY114" s="115">
        <f t="shared" ca="1" si="84"/>
        <v>5962507</v>
      </c>
      <c r="AZ114" s="115">
        <f t="shared" ca="1" si="84"/>
        <v>2194755</v>
      </c>
      <c r="BA114" s="115">
        <f t="shared" ca="1" si="84"/>
        <v>20043337</v>
      </c>
      <c r="BB114" s="115">
        <f t="shared" ca="1" si="84"/>
        <v>21827783</v>
      </c>
      <c r="BC114" s="115">
        <f t="shared" ca="1" si="84"/>
        <v>2555118</v>
      </c>
      <c r="BD114" s="116">
        <f t="shared" ca="1" si="84"/>
        <v>22953023</v>
      </c>
      <c r="BE114" s="145"/>
      <c r="BF114" s="118">
        <f t="shared" ca="1" si="62"/>
        <v>110</v>
      </c>
      <c r="BG114" s="118" t="str">
        <f t="shared" ca="1" si="63"/>
        <v/>
      </c>
      <c r="BH114" s="118" t="str">
        <f t="shared" ca="1" si="64"/>
        <v/>
      </c>
      <c r="BI114" s="118" t="str">
        <f t="shared" ca="1" si="65"/>
        <v/>
      </c>
      <c r="BK114" s="119">
        <f t="shared" ca="1" si="82"/>
        <v>226</v>
      </c>
      <c r="BL114" s="152" t="str">
        <f ca="1">IFERROR(IF(ISODD(ROW($BL114)),IF(ISNUMBER(VALUE(MID(LEFT($BL115,FIND("-LD",$BL115)-1),1,LEN($BL115)))),INDEX($C$5:$C$999,MATCH(VALUE(MID(LEFT($BL115,FIND("-LD",$BL115)-1),1,LEN($BL115))),$C$5:$C$999,0)),INDEX($C$5:$C$999,MATCH(MID(LEFT($BL115,FIND("-LD",$BL115)-1),1,LEN($BL115)),$C$5:$C$999,0))),INDEX($C$5:$C$999,MATCH(SMALL($BH$5:$BH$999,ROUNDUP(ROWS($BL$95:$BL114)/2,0)),$BH$5:$BH$999,0))),"")</f>
        <v>AB-230117-02 LD 7</v>
      </c>
      <c r="BM114" s="121" t="str">
        <f t="shared" ca="1" si="77"/>
        <v>D</v>
      </c>
      <c r="BN114" s="121">
        <f t="shared" ca="1" si="78"/>
        <v>1</v>
      </c>
      <c r="BO114" s="122">
        <f t="shared" ca="1" si="79"/>
        <v>0</v>
      </c>
      <c r="BP114" s="122" t="e">
        <f t="shared" ca="1" si="79"/>
        <v>#N/A</v>
      </c>
      <c r="BQ114" s="122">
        <f t="shared" ca="1" si="79"/>
        <v>0</v>
      </c>
      <c r="BR114" s="122">
        <f t="shared" ca="1" si="79"/>
        <v>1.76</v>
      </c>
      <c r="BS114" s="122" t="e">
        <f t="shared" ca="1" si="79"/>
        <v>#N/A</v>
      </c>
      <c r="BT114" s="122">
        <f t="shared" ca="1" si="79"/>
        <v>0.41699999999999998</v>
      </c>
      <c r="BU114" s="122">
        <f t="shared" ca="1" si="79"/>
        <v>0.33600000000000002</v>
      </c>
      <c r="BV114" s="122" t="e">
        <f t="shared" ca="1" si="79"/>
        <v>#N/A</v>
      </c>
      <c r="BW114" s="122">
        <f t="shared" ca="1" si="79"/>
        <v>1.1970000000000001</v>
      </c>
      <c r="BX114" s="149" t="str">
        <f t="shared" ca="1" si="80"/>
        <v>NA</v>
      </c>
      <c r="BY114" s="124" t="str">
        <f t="shared" ref="BY114:CG129" ca="1" si="89">IFERROR(IF($BM114="D",IF(ISNUMBER(VALUE(MID(LEFT($BL114,FIND("-LD",$BL114)-1),1,LEN($BL114)))),IF(AND($BW$2="ON",BO114&lt;Q$2,INDEX(G$5:G$999,MATCH(VALUE(MID(LEFT($BL114,FIND("-LD",$BL114)-1),1,LEN($BL114))),$C$5:$C$999,0))&lt;Q$2),"&lt;MRL",ABS((BO114-INDEX(G$5:G$999,MATCH(VALUE(MID(LEFT($BL114,FIND("-LD",$BL114)-1),1,LEN($BL114))),$C$5:$C$999,0)))/(AVERAGE(BO114,INDEX(G$5:G$999,MATCH(VALUE(MID(LEFT($BL114,FIND("-LD",$BL114)-1),1,LEN($BL114))),$C$5:$C$999,0)))))),IF(AND($BW$2="ON",BO114&lt;Q$2,INDEX(G$5:G$999,MATCH(MID(LEFT($BL114,FIND("-LD",$BL114)-1),1,LEN($BL114)),$C$5:$C$999,0))&lt;Q$2),"&lt;MRL",ABS((BO114-INDEX(G$5:G$999,MATCH(MID(LEFT($BL114,FIND("-LD",$BL114)-1),1,LEN($BL114)),$C$5:$C$999,0)))/(AVERAGE(BO114,INDEX(G$5:G$999,MATCH(MID(LEFT($BL114,FIND("-LD",$BL114)-1),1,LEN($BL114)),$C$5:$C$999,0))))))),IF($BM114="K","",IF($BM114="M",IF(AND($BW$2="ON",BO114&lt;Q$2,$BX114&lt;Q$2),"&lt;MRL",BO114/IF($BX114=0,1,$BX114)),IF($BM114="Q",BO114/$BX114,IF($BM114="S",IF(ISNUMBER(VALUE(MID(LEFT($BL114,FIND("-LFSM",$BL114)-1),1,LEN($BL114)))),(BO114-(INDEX(G$5:G$999,MATCH(VALUE(MID(LEFT($BL114,FIND("-LFSM",$BL114)-1),1,LEN($BL114))),$C$5:$C$999,0))))/$BX114,(BO114-(INDEX(G$5:G$999,MATCH(MID(LEFT($BL114,FIND("-LFSM",$BL114)-1),1,LEN($BL114)),$C$5:$C$999,0))))/$BX114),IF($BM114="Z",IF($BM113="K",ABS(BO114-BO113)/$BX114,IF($BM112="K",ABS(BO114-BO112)/$BX114,IF($BM111="K",ABS(BO114-BO111)/$BX114,IF($BM110="K",ABS(BO114-BO110)/$BX114,IF($BM115="K",ABS(BO114-BO115)/$BX114,""))))),"")))))),"")</f>
        <v/>
      </c>
      <c r="BZ114" s="125" t="str">
        <f t="shared" ca="1" si="89"/>
        <v/>
      </c>
      <c r="CA114" s="125" t="str">
        <f t="shared" ca="1" si="89"/>
        <v/>
      </c>
      <c r="CB114" s="125" t="str">
        <f t="shared" ca="1" si="89"/>
        <v/>
      </c>
      <c r="CC114" s="125" t="str">
        <f t="shared" ca="1" si="89"/>
        <v/>
      </c>
      <c r="CD114" s="125" t="str">
        <f t="shared" ca="1" si="89"/>
        <v/>
      </c>
      <c r="CE114" s="125" t="str">
        <f t="shared" ca="1" si="89"/>
        <v/>
      </c>
      <c r="CF114" s="125" t="str">
        <f t="shared" ca="1" si="89"/>
        <v/>
      </c>
      <c r="CG114" s="126" t="str">
        <f t="shared" ca="1" si="89"/>
        <v/>
      </c>
      <c r="CH114" s="127" t="str">
        <f t="shared" ca="1" si="86"/>
        <v/>
      </c>
      <c r="CI114" s="127" t="str">
        <f t="shared" ca="1" si="86"/>
        <v/>
      </c>
      <c r="CJ114" s="127" t="str">
        <f t="shared" ca="1" si="86"/>
        <v/>
      </c>
      <c r="CK114" s="127" t="str">
        <f t="shared" ca="1" si="86"/>
        <v/>
      </c>
      <c r="CL114" s="127" t="str">
        <f t="shared" ca="1" si="86"/>
        <v/>
      </c>
      <c r="CM114" s="127" t="str">
        <f t="shared" ca="1" si="86"/>
        <v/>
      </c>
      <c r="CN114" s="127" t="str">
        <f t="shared" ca="1" si="86"/>
        <v/>
      </c>
      <c r="CO114" s="127" t="str">
        <f t="shared" ca="1" si="86"/>
        <v/>
      </c>
      <c r="CP114" s="127" t="str">
        <f t="shared" ca="1" si="86"/>
        <v/>
      </c>
      <c r="CQ114" s="118" t="str">
        <f t="shared" ca="1" si="81"/>
        <v>FAIL</v>
      </c>
    </row>
    <row r="115" spans="1:97" x14ac:dyDescent="0.25">
      <c r="A115" s="97">
        <f t="shared" ca="1" si="66"/>
        <v>111</v>
      </c>
      <c r="B115" s="98">
        <f t="shared" ca="1" si="67"/>
        <v>44946.737453703703</v>
      </c>
      <c r="C115" s="99" t="str">
        <f t="shared" ca="1" si="54"/>
        <v>AB-230117-02 LFSM-H 3</v>
      </c>
      <c r="D115" s="97">
        <f t="shared" ca="1" si="55"/>
        <v>189</v>
      </c>
      <c r="E115" s="97" t="str">
        <f t="shared" ca="1" si="56"/>
        <v>S</v>
      </c>
      <c r="F115" s="97" t="str">
        <f t="shared" ca="1" si="57"/>
        <v>QC</v>
      </c>
      <c r="G115" s="100">
        <f t="shared" ca="1" si="88"/>
        <v>334.46800000000002</v>
      </c>
      <c r="H115" s="101" t="e">
        <f t="shared" ca="1" si="88"/>
        <v>#N/A</v>
      </c>
      <c r="I115" s="101">
        <f t="shared" ca="1" si="88"/>
        <v>193.40600000000001</v>
      </c>
      <c r="J115" s="101">
        <f t="shared" ca="1" si="87"/>
        <v>190.483</v>
      </c>
      <c r="K115" s="101" t="e">
        <f t="shared" ca="1" si="87"/>
        <v>#N/A</v>
      </c>
      <c r="L115" s="101">
        <f t="shared" ca="1" si="87"/>
        <v>191.06700000000001</v>
      </c>
      <c r="M115" s="101">
        <f t="shared" ca="1" si="74"/>
        <v>198.42099999999999</v>
      </c>
      <c r="N115" s="101" t="e">
        <f t="shared" ca="1" si="74"/>
        <v>#N/A</v>
      </c>
      <c r="O115" s="102">
        <f t="shared" ca="1" si="74"/>
        <v>203.756</v>
      </c>
      <c r="P115" s="103">
        <f t="shared" ca="1" si="58"/>
        <v>1</v>
      </c>
      <c r="Q115" s="100">
        <f t="shared" ca="1" si="75"/>
        <v>334.46800000000002</v>
      </c>
      <c r="R115" s="101" t="e">
        <f t="shared" ca="1" si="75"/>
        <v>#N/A</v>
      </c>
      <c r="S115" s="101">
        <f t="shared" ca="1" si="75"/>
        <v>193.40600000000001</v>
      </c>
      <c r="T115" s="101">
        <f t="shared" ca="1" si="73"/>
        <v>190.483</v>
      </c>
      <c r="U115" s="101" t="e">
        <f t="shared" ca="1" si="73"/>
        <v>#N/A</v>
      </c>
      <c r="V115" s="101">
        <f t="shared" ca="1" si="73"/>
        <v>191.06700000000001</v>
      </c>
      <c r="W115" s="101">
        <f t="shared" ca="1" si="73"/>
        <v>198.42099999999999</v>
      </c>
      <c r="X115" s="101" t="e">
        <f t="shared" ca="1" si="73"/>
        <v>#N/A</v>
      </c>
      <c r="Y115" s="102">
        <f t="shared" ca="1" si="73"/>
        <v>203.756</v>
      </c>
      <c r="Z115" s="129" t="str">
        <f t="shared" ca="1" si="59"/>
        <v>H 3</v>
      </c>
      <c r="AA115" s="105" t="str">
        <f t="shared" ca="1" si="52"/>
        <v>NA</v>
      </c>
      <c r="AB115" s="105" t="str">
        <f t="shared" ca="1" si="60"/>
        <v>H 3</v>
      </c>
      <c r="AC115" s="97" t="str">
        <f t="shared" ca="1" si="61"/>
        <v>Sample Spike</v>
      </c>
      <c r="AD115" s="106" t="str">
        <f t="shared" ca="1" si="53"/>
        <v>No TrueV!</v>
      </c>
      <c r="AE115" s="106"/>
      <c r="AF115" s="130" t="s">
        <v>704</v>
      </c>
      <c r="AG115" s="131" t="s">
        <v>704</v>
      </c>
      <c r="AH115" s="131" t="s">
        <v>704</v>
      </c>
      <c r="AI115" s="131" t="s">
        <v>704</v>
      </c>
      <c r="AJ115" s="131" t="s">
        <v>858</v>
      </c>
      <c r="AK115" s="131" t="s">
        <v>858</v>
      </c>
      <c r="AL115" s="131" t="s">
        <v>858</v>
      </c>
      <c r="AM115" s="131" t="s">
        <v>858</v>
      </c>
      <c r="AN115" s="132" t="s">
        <v>858</v>
      </c>
      <c r="AO115" s="133"/>
      <c r="AS115" s="69"/>
      <c r="AT115" s="69"/>
      <c r="AU115" s="113"/>
      <c r="AV115" s="114">
        <f t="shared" ca="1" si="85"/>
        <v>34135</v>
      </c>
      <c r="AW115" s="115">
        <f t="shared" ca="1" si="84"/>
        <v>210395</v>
      </c>
      <c r="AX115" s="115">
        <f t="shared" ca="1" si="84"/>
        <v>468608</v>
      </c>
      <c r="AY115" s="115">
        <f t="shared" ca="1" si="84"/>
        <v>2497078</v>
      </c>
      <c r="AZ115" s="115">
        <f t="shared" ca="1" si="84"/>
        <v>1830236</v>
      </c>
      <c r="BA115" s="115">
        <f t="shared" ca="1" si="84"/>
        <v>17167760</v>
      </c>
      <c r="BB115" s="115">
        <f t="shared" ca="1" si="84"/>
        <v>22029527</v>
      </c>
      <c r="BC115" s="115">
        <f t="shared" ca="1" si="84"/>
        <v>3212403</v>
      </c>
      <c r="BD115" s="116">
        <f t="shared" ca="1" si="84"/>
        <v>25558148</v>
      </c>
      <c r="BE115" s="145"/>
      <c r="BF115" s="118" t="str">
        <f t="shared" ca="1" si="62"/>
        <v/>
      </c>
      <c r="BG115" s="118" t="str">
        <f t="shared" ca="1" si="63"/>
        <v/>
      </c>
      <c r="BH115" s="118" t="str">
        <f t="shared" ca="1" si="64"/>
        <v/>
      </c>
      <c r="BI115" s="118">
        <f t="shared" ca="1" si="65"/>
        <v>111</v>
      </c>
      <c r="BK115" s="119" t="str">
        <f t="shared" ca="1" si="82"/>
        <v/>
      </c>
      <c r="BL115" s="152" t="str">
        <f ca="1">IFERROR(IF(ISODD(ROW($BL115)),IF(ISNUMBER(VALUE(MID(LEFT($BL116,FIND("-LD",$BL116)-1),1,LEN($BL116)))),INDEX($C$5:$C$999,MATCH(VALUE(MID(LEFT($BL116,FIND("-LD",$BL116)-1),1,LEN($BL116))),$C$5:$C$999,0)),INDEX($C$5:$C$999,MATCH(MID(LEFT($BL116,FIND("-LD",$BL116)-1),1,LEN($BL116)),$C$5:$C$999,0))),INDEX($C$5:$C$999,MATCH(SMALL($BH$5:$BH$999,ROUNDUP(ROWS($BL$95:$BL115)/2,0)),$BH$5:$BH$999,0))),"")</f>
        <v/>
      </c>
      <c r="BM115" s="121" t="str">
        <f t="shared" ca="1" si="77"/>
        <v/>
      </c>
      <c r="BN115" s="121" t="str">
        <f t="shared" ca="1" si="78"/>
        <v/>
      </c>
      <c r="BO115" s="122" t="str">
        <f t="shared" ca="1" si="79"/>
        <v/>
      </c>
      <c r="BP115" s="122" t="str">
        <f t="shared" ca="1" si="79"/>
        <v/>
      </c>
      <c r="BQ115" s="122" t="str">
        <f t="shared" ca="1" si="79"/>
        <v/>
      </c>
      <c r="BR115" s="122" t="str">
        <f t="shared" ca="1" si="79"/>
        <v/>
      </c>
      <c r="BS115" s="122" t="str">
        <f t="shared" ca="1" si="79"/>
        <v/>
      </c>
      <c r="BT115" s="122" t="str">
        <f t="shared" ca="1" si="79"/>
        <v/>
      </c>
      <c r="BU115" s="122" t="str">
        <f t="shared" ca="1" si="79"/>
        <v/>
      </c>
      <c r="BV115" s="122" t="str">
        <f t="shared" ca="1" si="79"/>
        <v/>
      </c>
      <c r="BW115" s="122" t="str">
        <f t="shared" ca="1" si="79"/>
        <v/>
      </c>
      <c r="BX115" s="149" t="str">
        <f t="shared" ca="1" si="80"/>
        <v/>
      </c>
      <c r="BY115" s="124" t="str">
        <f t="shared" ca="1" si="89"/>
        <v/>
      </c>
      <c r="BZ115" s="125" t="str">
        <f t="shared" ca="1" si="89"/>
        <v/>
      </c>
      <c r="CA115" s="125" t="str">
        <f t="shared" ca="1" si="89"/>
        <v/>
      </c>
      <c r="CB115" s="125" t="str">
        <f t="shared" ca="1" si="89"/>
        <v/>
      </c>
      <c r="CC115" s="125" t="str">
        <f t="shared" ca="1" si="89"/>
        <v/>
      </c>
      <c r="CD115" s="125" t="str">
        <f t="shared" ca="1" si="89"/>
        <v/>
      </c>
      <c r="CE115" s="125" t="str">
        <f t="shared" ca="1" si="89"/>
        <v/>
      </c>
      <c r="CF115" s="125" t="str">
        <f t="shared" ca="1" si="89"/>
        <v/>
      </c>
      <c r="CG115" s="126" t="str">
        <f t="shared" ca="1" si="89"/>
        <v/>
      </c>
      <c r="CH115" s="127" t="str">
        <f t="shared" ca="1" si="86"/>
        <v/>
      </c>
      <c r="CI115" s="127" t="str">
        <f t="shared" ca="1" si="86"/>
        <v/>
      </c>
      <c r="CJ115" s="127" t="str">
        <f t="shared" ca="1" si="86"/>
        <v/>
      </c>
      <c r="CK115" s="127" t="str">
        <f t="shared" ca="1" si="86"/>
        <v/>
      </c>
      <c r="CL115" s="127" t="str">
        <f t="shared" ca="1" si="86"/>
        <v/>
      </c>
      <c r="CM115" s="127" t="str">
        <f t="shared" ca="1" si="86"/>
        <v/>
      </c>
      <c r="CN115" s="127" t="str">
        <f t="shared" ca="1" si="86"/>
        <v/>
      </c>
      <c r="CO115" s="127" t="str">
        <f t="shared" ca="1" si="86"/>
        <v/>
      </c>
      <c r="CP115" s="127" t="str">
        <f t="shared" ca="1" si="86"/>
        <v/>
      </c>
      <c r="CQ115" s="118" t="str">
        <f t="shared" si="81"/>
        <v/>
      </c>
    </row>
    <row r="116" spans="1:97" x14ac:dyDescent="0.25">
      <c r="A116" s="97">
        <f t="shared" ca="1" si="66"/>
        <v>112</v>
      </c>
      <c r="B116" s="98">
        <f t="shared" ca="1" si="67"/>
        <v>44946.775046296294</v>
      </c>
      <c r="C116" s="99" t="str">
        <f t="shared" ca="1" si="54"/>
        <v>WO-23003-61-A-1</v>
      </c>
      <c r="D116" s="97">
        <f t="shared" ca="1" si="55"/>
        <v>188</v>
      </c>
      <c r="E116" s="97" t="str">
        <f t="shared" ca="1" si="56"/>
        <v>U</v>
      </c>
      <c r="F116" s="97" t="str">
        <f t="shared" ca="1" si="57"/>
        <v/>
      </c>
      <c r="G116" s="100">
        <f t="shared" ca="1" si="88"/>
        <v>0</v>
      </c>
      <c r="H116" s="101" t="e">
        <f t="shared" ca="1" si="88"/>
        <v>#N/A</v>
      </c>
      <c r="I116" s="101">
        <f t="shared" ca="1" si="88"/>
        <v>0</v>
      </c>
      <c r="J116" s="101">
        <f t="shared" ca="1" si="87"/>
        <v>0</v>
      </c>
      <c r="K116" s="101" t="e">
        <f t="shared" ca="1" si="87"/>
        <v>#N/A</v>
      </c>
      <c r="L116" s="101">
        <f t="shared" ca="1" si="87"/>
        <v>0.57599999999999996</v>
      </c>
      <c r="M116" s="101">
        <f t="shared" ca="1" si="74"/>
        <v>0.67200000000000004</v>
      </c>
      <c r="N116" s="101" t="e">
        <f t="shared" ca="1" si="74"/>
        <v>#N/A</v>
      </c>
      <c r="O116" s="102">
        <f t="shared" ca="1" si="74"/>
        <v>4.3</v>
      </c>
      <c r="P116" s="103">
        <f t="shared" ca="1" si="58"/>
        <v>1</v>
      </c>
      <c r="Q116" s="100" t="str">
        <f t="shared" ca="1" si="75"/>
        <v>&lt;MRL</v>
      </c>
      <c r="R116" s="101" t="e">
        <f t="shared" ca="1" si="75"/>
        <v>#N/A</v>
      </c>
      <c r="S116" s="101" t="str">
        <f t="shared" ca="1" si="75"/>
        <v>&lt;MRL</v>
      </c>
      <c r="T116" s="101" t="str">
        <f t="shared" ca="1" si="73"/>
        <v>&lt;MRL</v>
      </c>
      <c r="U116" s="101" t="e">
        <f t="shared" ca="1" si="73"/>
        <v>#N/A</v>
      </c>
      <c r="V116" s="101" t="str">
        <f t="shared" ca="1" si="73"/>
        <v>&lt;MRL</v>
      </c>
      <c r="W116" s="101" t="str">
        <f t="shared" ca="1" si="73"/>
        <v>&lt;MRL</v>
      </c>
      <c r="X116" s="101" t="e">
        <f t="shared" ca="1" si="73"/>
        <v>#N/A</v>
      </c>
      <c r="Y116" s="102" t="str">
        <f t="shared" ca="1" si="73"/>
        <v>&lt;MRL</v>
      </c>
      <c r="Z116" s="129" t="str">
        <f t="shared" ca="1" si="59"/>
        <v>NA</v>
      </c>
      <c r="AA116" s="105" t="str">
        <f t="shared" ca="1" si="52"/>
        <v>NA</v>
      </c>
      <c r="AB116" s="105" t="str">
        <f t="shared" ca="1" si="60"/>
        <v>NA</v>
      </c>
      <c r="AC116" s="97" t="str">
        <f t="shared" ca="1" si="61"/>
        <v>Unknown</v>
      </c>
      <c r="AD116" s="106" t="str">
        <f t="shared" ca="1" si="53"/>
        <v/>
      </c>
      <c r="AE116" s="106"/>
      <c r="AF116" s="130" t="s">
        <v>704</v>
      </c>
      <c r="AG116" s="131" t="s">
        <v>707</v>
      </c>
      <c r="AH116" s="131" t="s">
        <v>707</v>
      </c>
      <c r="AI116" s="131" t="s">
        <v>707</v>
      </c>
      <c r="AJ116" s="131" t="s">
        <v>858</v>
      </c>
      <c r="AK116" s="131" t="s">
        <v>858</v>
      </c>
      <c r="AL116" s="131" t="s">
        <v>858</v>
      </c>
      <c r="AM116" s="131" t="s">
        <v>858</v>
      </c>
      <c r="AN116" s="132" t="s">
        <v>858</v>
      </c>
      <c r="AO116" s="133"/>
      <c r="AS116" s="69"/>
      <c r="AT116" s="69"/>
      <c r="AU116" s="113"/>
      <c r="AV116" s="114">
        <f t="shared" ca="1" si="85"/>
        <v>39650</v>
      </c>
      <c r="AW116" s="115">
        <f t="shared" ca="1" si="84"/>
        <v>184116</v>
      </c>
      <c r="AX116" s="115">
        <f t="shared" ca="1" si="84"/>
        <v>473310</v>
      </c>
      <c r="AY116" s="115">
        <f t="shared" ca="1" si="84"/>
        <v>2553636</v>
      </c>
      <c r="AZ116" s="115">
        <f t="shared" ca="1" si="84"/>
        <v>1857673</v>
      </c>
      <c r="BA116" s="115">
        <f t="shared" ca="1" si="84"/>
        <v>18165095</v>
      </c>
      <c r="BB116" s="115">
        <f t="shared" ca="1" si="84"/>
        <v>25807274</v>
      </c>
      <c r="BC116" s="115">
        <f t="shared" ca="1" si="84"/>
        <v>3818796</v>
      </c>
      <c r="BD116" s="116">
        <f t="shared" ca="1" si="84"/>
        <v>31165442</v>
      </c>
      <c r="BE116" s="145"/>
      <c r="BF116" s="118" t="str">
        <f t="shared" ca="1" si="62"/>
        <v/>
      </c>
      <c r="BG116" s="118" t="str">
        <f t="shared" ca="1" si="63"/>
        <v/>
      </c>
      <c r="BH116" s="118" t="str">
        <f t="shared" ca="1" si="64"/>
        <v/>
      </c>
      <c r="BI116" s="118" t="str">
        <f t="shared" ca="1" si="65"/>
        <v/>
      </c>
      <c r="BK116" s="119">
        <f t="shared" ca="1" si="82"/>
        <v>254</v>
      </c>
      <c r="BL116" s="152" t="str">
        <f ca="1">IFERROR(IF(ISODD(ROW($BL116)),IF(ISNUMBER(VALUE(MID(LEFT($BL117,FIND("-LD",$BL117)-1),1,LEN($BL117)))),INDEX($C$5:$C$999,MATCH(VALUE(MID(LEFT($BL117,FIND("-LD",$BL117)-1),1,LEN($BL117))),$C$5:$C$999,0)),INDEX($C$5:$C$999,MATCH(MID(LEFT($BL117,FIND("-LD",$BL117)-1),1,LEN($BL117)),$C$5:$C$999,0))),INDEX($C$5:$C$999,MATCH(SMALL($BH$5:$BH$999,ROUNDUP(ROWS($BL$95:$BL116)/2,0)),$BH$5:$BH$999,0))),"")</f>
        <v>AB-230117-02 LD 8</v>
      </c>
      <c r="BM116" s="121" t="str">
        <f t="shared" ca="1" si="77"/>
        <v>D</v>
      </c>
      <c r="BN116" s="121">
        <f t="shared" ca="1" si="78"/>
        <v>1</v>
      </c>
      <c r="BO116" s="122">
        <f t="shared" ca="1" si="79"/>
        <v>0</v>
      </c>
      <c r="BP116" s="122" t="e">
        <f t="shared" ca="1" si="79"/>
        <v>#N/A</v>
      </c>
      <c r="BQ116" s="122">
        <f t="shared" ca="1" si="79"/>
        <v>0</v>
      </c>
      <c r="BR116" s="122">
        <f t="shared" ca="1" si="79"/>
        <v>0</v>
      </c>
      <c r="BS116" s="122" t="e">
        <f t="shared" ca="1" si="79"/>
        <v>#N/A</v>
      </c>
      <c r="BT116" s="122">
        <f t="shared" ca="1" si="79"/>
        <v>0.41399999999999998</v>
      </c>
      <c r="BU116" s="122">
        <f t="shared" ca="1" si="79"/>
        <v>0.38</v>
      </c>
      <c r="BV116" s="122" t="e">
        <f t="shared" ca="1" si="79"/>
        <v>#N/A</v>
      </c>
      <c r="BW116" s="122">
        <f t="shared" ca="1" si="79"/>
        <v>0.49</v>
      </c>
      <c r="BX116" s="149" t="str">
        <f t="shared" ca="1" si="80"/>
        <v>NA</v>
      </c>
      <c r="BY116" s="124" t="str">
        <f t="shared" ca="1" si="89"/>
        <v/>
      </c>
      <c r="BZ116" s="125" t="str">
        <f t="shared" ca="1" si="89"/>
        <v/>
      </c>
      <c r="CA116" s="125" t="str">
        <f t="shared" ca="1" si="89"/>
        <v/>
      </c>
      <c r="CB116" s="125" t="str">
        <f t="shared" ca="1" si="89"/>
        <v/>
      </c>
      <c r="CC116" s="125" t="str">
        <f t="shared" ca="1" si="89"/>
        <v/>
      </c>
      <c r="CD116" s="125" t="str">
        <f t="shared" ca="1" si="89"/>
        <v/>
      </c>
      <c r="CE116" s="125" t="str">
        <f t="shared" ca="1" si="89"/>
        <v/>
      </c>
      <c r="CF116" s="125" t="str">
        <f t="shared" ca="1" si="89"/>
        <v/>
      </c>
      <c r="CG116" s="126" t="str">
        <f t="shared" ca="1" si="89"/>
        <v/>
      </c>
      <c r="CH116" s="127" t="str">
        <f t="shared" ca="1" si="86"/>
        <v/>
      </c>
      <c r="CI116" s="127" t="str">
        <f t="shared" ca="1" si="86"/>
        <v/>
      </c>
      <c r="CJ116" s="127" t="str">
        <f t="shared" ca="1" si="86"/>
        <v/>
      </c>
      <c r="CK116" s="127" t="str">
        <f t="shared" ca="1" si="86"/>
        <v/>
      </c>
      <c r="CL116" s="127" t="str">
        <f t="shared" ca="1" si="86"/>
        <v/>
      </c>
      <c r="CM116" s="127" t="str">
        <f t="shared" ca="1" si="86"/>
        <v/>
      </c>
      <c r="CN116" s="127" t="str">
        <f t="shared" ca="1" si="86"/>
        <v/>
      </c>
      <c r="CO116" s="127" t="str">
        <f t="shared" ca="1" si="86"/>
        <v/>
      </c>
      <c r="CP116" s="127" t="str">
        <f t="shared" ca="1" si="86"/>
        <v/>
      </c>
      <c r="CQ116" s="118" t="str">
        <f t="shared" ca="1" si="81"/>
        <v>FAIL</v>
      </c>
    </row>
    <row r="117" spans="1:97" x14ac:dyDescent="0.25">
      <c r="A117" s="97">
        <f t="shared" ca="1" si="66"/>
        <v>113</v>
      </c>
      <c r="B117" s="98">
        <f t="shared" ca="1" si="67"/>
        <v>44946.793865740743</v>
      </c>
      <c r="C117" s="99" t="str">
        <f t="shared" ca="1" si="54"/>
        <v>WO-23003-62-A-1</v>
      </c>
      <c r="D117" s="97">
        <f t="shared" ca="1" si="55"/>
        <v>187</v>
      </c>
      <c r="E117" s="97" t="str">
        <f t="shared" ca="1" si="56"/>
        <v>U</v>
      </c>
      <c r="F117" s="97" t="str">
        <f t="shared" ca="1" si="57"/>
        <v/>
      </c>
      <c r="G117" s="100">
        <f t="shared" ca="1" si="88"/>
        <v>0</v>
      </c>
      <c r="H117" s="101" t="e">
        <f t="shared" ca="1" si="88"/>
        <v>#N/A</v>
      </c>
      <c r="I117" s="101">
        <f t="shared" ca="1" si="88"/>
        <v>0</v>
      </c>
      <c r="J117" s="101">
        <f t="shared" ca="1" si="87"/>
        <v>0</v>
      </c>
      <c r="K117" s="101" t="e">
        <f t="shared" ca="1" si="87"/>
        <v>#N/A</v>
      </c>
      <c r="L117" s="101">
        <f t="shared" ca="1" si="87"/>
        <v>0.49399999999999999</v>
      </c>
      <c r="M117" s="101">
        <f t="shared" ca="1" si="74"/>
        <v>0.45</v>
      </c>
      <c r="N117" s="101" t="e">
        <f t="shared" ca="1" si="74"/>
        <v>#N/A</v>
      </c>
      <c r="O117" s="102">
        <f t="shared" ca="1" si="74"/>
        <v>5.9859999999999998</v>
      </c>
      <c r="P117" s="103">
        <f t="shared" ca="1" si="58"/>
        <v>1</v>
      </c>
      <c r="Q117" s="100" t="str">
        <f t="shared" ca="1" si="75"/>
        <v>&lt;MRL</v>
      </c>
      <c r="R117" s="101" t="e">
        <f t="shared" ca="1" si="75"/>
        <v>#N/A</v>
      </c>
      <c r="S117" s="101" t="str">
        <f t="shared" ca="1" si="75"/>
        <v>&lt;MRL</v>
      </c>
      <c r="T117" s="101" t="str">
        <f t="shared" ca="1" si="73"/>
        <v>&lt;MRL</v>
      </c>
      <c r="U117" s="101" t="e">
        <f t="shared" ca="1" si="73"/>
        <v>#N/A</v>
      </c>
      <c r="V117" s="101" t="str">
        <f t="shared" ca="1" si="73"/>
        <v>&lt;MRL</v>
      </c>
      <c r="W117" s="101" t="str">
        <f t="shared" ca="1" si="73"/>
        <v>&lt;MRL</v>
      </c>
      <c r="X117" s="101" t="e">
        <f t="shared" ca="1" si="73"/>
        <v>#N/A</v>
      </c>
      <c r="Y117" s="102">
        <f t="shared" ca="1" si="73"/>
        <v>5.9859999999999998</v>
      </c>
      <c r="Z117" s="129" t="str">
        <f t="shared" ca="1" si="59"/>
        <v>NA</v>
      </c>
      <c r="AA117" s="105" t="str">
        <f t="shared" ca="1" si="52"/>
        <v>NA</v>
      </c>
      <c r="AB117" s="105" t="str">
        <f t="shared" ca="1" si="60"/>
        <v>NA</v>
      </c>
      <c r="AC117" s="97" t="str">
        <f t="shared" ca="1" si="61"/>
        <v>Unknown</v>
      </c>
      <c r="AD117" s="106" t="str">
        <f t="shared" ca="1" si="53"/>
        <v/>
      </c>
      <c r="AE117" s="106"/>
      <c r="AF117" s="130" t="s">
        <v>704</v>
      </c>
      <c r="AG117" s="131" t="s">
        <v>707</v>
      </c>
      <c r="AH117" s="131" t="s">
        <v>707</v>
      </c>
      <c r="AI117" s="131" t="s">
        <v>707</v>
      </c>
      <c r="AJ117" s="131" t="s">
        <v>858</v>
      </c>
      <c r="AK117" s="131" t="s">
        <v>858</v>
      </c>
      <c r="AL117" s="131" t="s">
        <v>858</v>
      </c>
      <c r="AM117" s="131" t="s">
        <v>858</v>
      </c>
      <c r="AN117" s="132" t="s">
        <v>860</v>
      </c>
      <c r="AO117" s="133"/>
      <c r="AS117" s="69"/>
      <c r="AT117" s="69"/>
      <c r="AU117" s="113"/>
      <c r="AV117" s="114">
        <f t="shared" ca="1" si="85"/>
        <v>58574</v>
      </c>
      <c r="AW117" s="115">
        <f t="shared" ca="1" si="84"/>
        <v>244470</v>
      </c>
      <c r="AX117" s="115">
        <f t="shared" ca="1" si="84"/>
        <v>533107</v>
      </c>
      <c r="AY117" s="115">
        <f t="shared" ca="1" si="84"/>
        <v>2937539</v>
      </c>
      <c r="AZ117" s="115">
        <f t="shared" ca="1" si="84"/>
        <v>2105867</v>
      </c>
      <c r="BA117" s="115">
        <f t="shared" ca="1" si="84"/>
        <v>20501940</v>
      </c>
      <c r="BB117" s="115">
        <f t="shared" ca="1" si="84"/>
        <v>28012206</v>
      </c>
      <c r="BC117" s="115">
        <f t="shared" ca="1" si="84"/>
        <v>4020798</v>
      </c>
      <c r="BD117" s="116">
        <f t="shared" ca="1" si="84"/>
        <v>33327527</v>
      </c>
      <c r="BE117" s="145"/>
      <c r="BF117" s="118" t="str">
        <f t="shared" ca="1" si="62"/>
        <v/>
      </c>
      <c r="BG117" s="118" t="str">
        <f t="shared" ca="1" si="63"/>
        <v/>
      </c>
      <c r="BH117" s="118" t="str">
        <f t="shared" ca="1" si="64"/>
        <v/>
      </c>
      <c r="BI117" s="118" t="str">
        <f t="shared" ca="1" si="65"/>
        <v/>
      </c>
      <c r="BK117" s="119" t="str">
        <f t="shared" ca="1" si="82"/>
        <v/>
      </c>
      <c r="BL117" s="152" t="str">
        <f ca="1">IFERROR(IF(ISODD(ROW($BL117)),IF(ISNUMBER(VALUE(MID(LEFT($BL118,FIND("-LD",$BL118)-1),1,LEN($BL118)))),INDEX($C$5:$C$999,MATCH(VALUE(MID(LEFT($BL118,FIND("-LD",$BL118)-1),1,LEN($BL118))),$C$5:$C$999,0)),INDEX($C$5:$C$999,MATCH(MID(LEFT($BL118,FIND("-LD",$BL118)-1),1,LEN($BL118)),$C$5:$C$999,0))),INDEX($C$5:$C$999,MATCH(SMALL($BH$5:$BH$999,ROUNDUP(ROWS($BL$95:$BL117)/2,0)),$BH$5:$BH$999,0))),"")</f>
        <v/>
      </c>
      <c r="BM117" s="121" t="str">
        <f t="shared" ca="1" si="77"/>
        <v/>
      </c>
      <c r="BN117" s="121" t="str">
        <f t="shared" ca="1" si="78"/>
        <v/>
      </c>
      <c r="BO117" s="122" t="str">
        <f t="shared" ca="1" si="79"/>
        <v/>
      </c>
      <c r="BP117" s="122" t="str">
        <f t="shared" ca="1" si="79"/>
        <v/>
      </c>
      <c r="BQ117" s="122" t="str">
        <f t="shared" ca="1" si="79"/>
        <v/>
      </c>
      <c r="BR117" s="122" t="str">
        <f t="shared" ca="1" si="79"/>
        <v/>
      </c>
      <c r="BS117" s="122" t="str">
        <f t="shared" ca="1" si="79"/>
        <v/>
      </c>
      <c r="BT117" s="122" t="str">
        <f t="shared" ca="1" si="79"/>
        <v/>
      </c>
      <c r="BU117" s="122" t="str">
        <f t="shared" ca="1" si="79"/>
        <v/>
      </c>
      <c r="BV117" s="122" t="str">
        <f t="shared" ca="1" si="79"/>
        <v/>
      </c>
      <c r="BW117" s="122" t="str">
        <f t="shared" ca="1" si="79"/>
        <v/>
      </c>
      <c r="BX117" s="149" t="str">
        <f t="shared" ca="1" si="80"/>
        <v/>
      </c>
      <c r="BY117" s="124" t="str">
        <f t="shared" ca="1" si="89"/>
        <v/>
      </c>
      <c r="BZ117" s="125" t="str">
        <f t="shared" ca="1" si="89"/>
        <v/>
      </c>
      <c r="CA117" s="125" t="str">
        <f t="shared" ca="1" si="89"/>
        <v/>
      </c>
      <c r="CB117" s="125" t="str">
        <f t="shared" ca="1" si="89"/>
        <v/>
      </c>
      <c r="CC117" s="125" t="str">
        <f t="shared" ca="1" si="89"/>
        <v/>
      </c>
      <c r="CD117" s="125" t="str">
        <f t="shared" ca="1" si="89"/>
        <v/>
      </c>
      <c r="CE117" s="125" t="str">
        <f t="shared" ca="1" si="89"/>
        <v/>
      </c>
      <c r="CF117" s="125" t="str">
        <f t="shared" ca="1" si="89"/>
        <v/>
      </c>
      <c r="CG117" s="126" t="str">
        <f t="shared" ca="1" si="89"/>
        <v/>
      </c>
      <c r="CH117" s="127" t="str">
        <f t="shared" ca="1" si="86"/>
        <v/>
      </c>
      <c r="CI117" s="127" t="str">
        <f t="shared" ca="1" si="86"/>
        <v/>
      </c>
      <c r="CJ117" s="127" t="str">
        <f t="shared" ca="1" si="86"/>
        <v/>
      </c>
      <c r="CK117" s="127" t="str">
        <f t="shared" ca="1" si="86"/>
        <v/>
      </c>
      <c r="CL117" s="127" t="str">
        <f t="shared" ca="1" si="86"/>
        <v/>
      </c>
      <c r="CM117" s="127" t="str">
        <f t="shared" ca="1" si="86"/>
        <v/>
      </c>
      <c r="CN117" s="127" t="str">
        <f t="shared" ca="1" si="86"/>
        <v/>
      </c>
      <c r="CO117" s="127" t="str">
        <f t="shared" ca="1" si="86"/>
        <v/>
      </c>
      <c r="CP117" s="127" t="str">
        <f t="shared" ca="1" si="86"/>
        <v/>
      </c>
      <c r="CQ117" s="118" t="str">
        <f t="shared" si="81"/>
        <v/>
      </c>
    </row>
    <row r="118" spans="1:97" x14ac:dyDescent="0.25">
      <c r="A118" s="97">
        <f t="shared" ca="1" si="66"/>
        <v>114</v>
      </c>
      <c r="B118" s="98">
        <f t="shared" ca="1" si="67"/>
        <v>44946.812662037039</v>
      </c>
      <c r="C118" s="99" t="str">
        <f t="shared" ca="1" si="54"/>
        <v>WO-23003-63-A-1</v>
      </c>
      <c r="D118" s="97">
        <f t="shared" ca="1" si="55"/>
        <v>186</v>
      </c>
      <c r="E118" s="97" t="str">
        <f t="shared" ca="1" si="56"/>
        <v>U</v>
      </c>
      <c r="F118" s="97" t="str">
        <f t="shared" ca="1" si="57"/>
        <v/>
      </c>
      <c r="G118" s="100">
        <f t="shared" ca="1" si="88"/>
        <v>0</v>
      </c>
      <c r="H118" s="101" t="e">
        <f t="shared" ca="1" si="88"/>
        <v>#N/A</v>
      </c>
      <c r="I118" s="101">
        <f t="shared" ca="1" si="88"/>
        <v>0.45</v>
      </c>
      <c r="J118" s="101">
        <f t="shared" ca="1" si="87"/>
        <v>0</v>
      </c>
      <c r="K118" s="101" t="e">
        <f t="shared" ca="1" si="87"/>
        <v>#N/A</v>
      </c>
      <c r="L118" s="101">
        <f t="shared" ca="1" si="87"/>
        <v>0.39</v>
      </c>
      <c r="M118" s="101">
        <f t="shared" ca="1" si="74"/>
        <v>0.432</v>
      </c>
      <c r="N118" s="101" t="e">
        <f t="shared" ca="1" si="74"/>
        <v>#N/A</v>
      </c>
      <c r="O118" s="102">
        <f t="shared" ca="1" si="74"/>
        <v>9.2720000000000002</v>
      </c>
      <c r="P118" s="103">
        <f t="shared" ca="1" si="58"/>
        <v>1</v>
      </c>
      <c r="Q118" s="100" t="str">
        <f t="shared" ca="1" si="75"/>
        <v>&lt;MRL</v>
      </c>
      <c r="R118" s="101" t="e">
        <f t="shared" ca="1" si="75"/>
        <v>#N/A</v>
      </c>
      <c r="S118" s="101" t="str">
        <f t="shared" ca="1" si="75"/>
        <v>&lt;MRL</v>
      </c>
      <c r="T118" s="101" t="str">
        <f t="shared" ca="1" si="73"/>
        <v>&lt;MRL</v>
      </c>
      <c r="U118" s="101" t="e">
        <f t="shared" ca="1" si="73"/>
        <v>#N/A</v>
      </c>
      <c r="V118" s="101" t="str">
        <f t="shared" ca="1" si="73"/>
        <v>&lt;MRL</v>
      </c>
      <c r="W118" s="101" t="str">
        <f t="shared" ca="1" si="73"/>
        <v>&lt;MRL</v>
      </c>
      <c r="X118" s="101" t="e">
        <f t="shared" ca="1" si="73"/>
        <v>#N/A</v>
      </c>
      <c r="Y118" s="102">
        <f t="shared" ca="1" si="73"/>
        <v>9.2720000000000002</v>
      </c>
      <c r="Z118" s="129" t="str">
        <f t="shared" ca="1" si="59"/>
        <v>NA</v>
      </c>
      <c r="AA118" s="105" t="str">
        <f t="shared" ca="1" si="52"/>
        <v>NA</v>
      </c>
      <c r="AB118" s="105" t="str">
        <f t="shared" ca="1" si="60"/>
        <v>NA</v>
      </c>
      <c r="AC118" s="97" t="str">
        <f t="shared" ca="1" si="61"/>
        <v>Unknown</v>
      </c>
      <c r="AD118" s="106" t="str">
        <f t="shared" ca="1" si="53"/>
        <v/>
      </c>
      <c r="AE118" s="106"/>
      <c r="AF118" s="130" t="s">
        <v>704</v>
      </c>
      <c r="AG118" s="131" t="s">
        <v>707</v>
      </c>
      <c r="AH118" s="131" t="s">
        <v>707</v>
      </c>
      <c r="AI118" s="131" t="s">
        <v>707</v>
      </c>
      <c r="AJ118" s="131" t="s">
        <v>858</v>
      </c>
      <c r="AK118" s="131" t="s">
        <v>858</v>
      </c>
      <c r="AL118" s="131" t="s">
        <v>858</v>
      </c>
      <c r="AM118" s="131" t="s">
        <v>858</v>
      </c>
      <c r="AN118" s="132" t="s">
        <v>860</v>
      </c>
      <c r="AO118" s="133"/>
      <c r="AS118" s="69"/>
      <c r="AT118" s="69"/>
      <c r="AU118" s="113"/>
      <c r="AV118" s="114">
        <f t="shared" ca="1" si="85"/>
        <v>47697</v>
      </c>
      <c r="AW118" s="115">
        <f t="shared" ca="1" si="84"/>
        <v>245238</v>
      </c>
      <c r="AX118" s="115">
        <f t="shared" ca="1" si="84"/>
        <v>501018</v>
      </c>
      <c r="AY118" s="115">
        <f t="shared" ca="1" si="84"/>
        <v>2596358</v>
      </c>
      <c r="AZ118" s="115">
        <f t="shared" ca="1" si="84"/>
        <v>1889404</v>
      </c>
      <c r="BA118" s="115">
        <f t="shared" ca="1" si="84"/>
        <v>19240240</v>
      </c>
      <c r="BB118" s="115">
        <f t="shared" ca="1" si="84"/>
        <v>27207511</v>
      </c>
      <c r="BC118" s="115">
        <f t="shared" ca="1" si="84"/>
        <v>4026837</v>
      </c>
      <c r="BD118" s="116">
        <f t="shared" ca="1" si="84"/>
        <v>33426157</v>
      </c>
      <c r="BE118" s="145"/>
      <c r="BF118" s="118" t="str">
        <f t="shared" ca="1" si="62"/>
        <v/>
      </c>
      <c r="BG118" s="118" t="str">
        <f t="shared" ca="1" si="63"/>
        <v/>
      </c>
      <c r="BH118" s="118" t="str">
        <f t="shared" ca="1" si="64"/>
        <v/>
      </c>
      <c r="BI118" s="118" t="str">
        <f t="shared" ca="1" si="65"/>
        <v/>
      </c>
      <c r="BK118" s="119">
        <f t="shared" ca="1" si="82"/>
        <v>282</v>
      </c>
      <c r="BL118" s="152" t="str">
        <f ca="1">IFERROR(IF(ISODD(ROW($BL118)),IF(ISNUMBER(VALUE(MID(LEFT($BL119,FIND("-LD",$BL119)-1),1,LEN($BL119)))),INDEX($C$5:$C$999,MATCH(VALUE(MID(LEFT($BL119,FIND("-LD",$BL119)-1),1,LEN($BL119))),$C$5:$C$999,0)),INDEX($C$5:$C$999,MATCH(MID(LEFT($BL119,FIND("-LD",$BL119)-1),1,LEN($BL119)),$C$5:$C$999,0))),INDEX($C$5:$C$999,MATCH(SMALL($BH$5:$BH$999,ROUNDUP(ROWS($BL$95:$BL118)/2,0)),$BH$5:$BH$999,0))),"")</f>
        <v>AB-230117-02 LD 9</v>
      </c>
      <c r="BM118" s="121" t="str">
        <f t="shared" ca="1" si="77"/>
        <v>D</v>
      </c>
      <c r="BN118" s="121">
        <f t="shared" ca="1" si="78"/>
        <v>1</v>
      </c>
      <c r="BO118" s="122">
        <f t="shared" ca="1" si="79"/>
        <v>0</v>
      </c>
      <c r="BP118" s="122" t="e">
        <f t="shared" ca="1" si="79"/>
        <v>#N/A</v>
      </c>
      <c r="BQ118" s="122">
        <f t="shared" ca="1" si="79"/>
        <v>0.63200000000000001</v>
      </c>
      <c r="BR118" s="122">
        <f t="shared" ca="1" si="79"/>
        <v>0</v>
      </c>
      <c r="BS118" s="122" t="e">
        <f t="shared" ca="1" si="79"/>
        <v>#N/A</v>
      </c>
      <c r="BT118" s="122">
        <f t="shared" ca="1" si="79"/>
        <v>0.32</v>
      </c>
      <c r="BU118" s="122">
        <f t="shared" ca="1" si="79"/>
        <v>0.26900000000000002</v>
      </c>
      <c r="BV118" s="122" t="e">
        <f t="shared" ca="1" si="79"/>
        <v>#N/A</v>
      </c>
      <c r="BW118" s="122">
        <f t="shared" ca="1" si="79"/>
        <v>0.23599999999999999</v>
      </c>
      <c r="BX118" s="149" t="str">
        <f t="shared" ca="1" si="80"/>
        <v>NA</v>
      </c>
      <c r="BY118" s="124" t="str">
        <f t="shared" ca="1" si="89"/>
        <v/>
      </c>
      <c r="BZ118" s="125" t="str">
        <f t="shared" ca="1" si="89"/>
        <v/>
      </c>
      <c r="CA118" s="125" t="str">
        <f t="shared" ca="1" si="89"/>
        <v/>
      </c>
      <c r="CB118" s="125" t="str">
        <f t="shared" ca="1" si="89"/>
        <v/>
      </c>
      <c r="CC118" s="125" t="str">
        <f t="shared" ca="1" si="89"/>
        <v/>
      </c>
      <c r="CD118" s="125" t="str">
        <f t="shared" ca="1" si="89"/>
        <v/>
      </c>
      <c r="CE118" s="125" t="str">
        <f t="shared" ca="1" si="89"/>
        <v/>
      </c>
      <c r="CF118" s="125" t="str">
        <f t="shared" ca="1" si="89"/>
        <v/>
      </c>
      <c r="CG118" s="126" t="str">
        <f t="shared" ca="1" si="89"/>
        <v/>
      </c>
      <c r="CH118" s="127" t="str">
        <f t="shared" ca="1" si="86"/>
        <v/>
      </c>
      <c r="CI118" s="127" t="str">
        <f t="shared" ca="1" si="86"/>
        <v/>
      </c>
      <c r="CJ118" s="127" t="str">
        <f t="shared" ca="1" si="86"/>
        <v/>
      </c>
      <c r="CK118" s="127" t="str">
        <f t="shared" ca="1" si="86"/>
        <v/>
      </c>
      <c r="CL118" s="127" t="str">
        <f t="shared" ca="1" si="86"/>
        <v/>
      </c>
      <c r="CM118" s="127" t="str">
        <f t="shared" ca="1" si="86"/>
        <v/>
      </c>
      <c r="CN118" s="127" t="str">
        <f t="shared" ca="1" si="86"/>
        <v/>
      </c>
      <c r="CO118" s="127" t="str">
        <f t="shared" ca="1" si="86"/>
        <v/>
      </c>
      <c r="CP118" s="127" t="str">
        <f t="shared" ca="1" si="86"/>
        <v/>
      </c>
      <c r="CQ118" s="118" t="str">
        <f t="shared" ca="1" si="81"/>
        <v>FAIL</v>
      </c>
    </row>
    <row r="119" spans="1:97" x14ac:dyDescent="0.25">
      <c r="A119" s="97">
        <f t="shared" ca="1" si="66"/>
        <v>115</v>
      </c>
      <c r="B119" s="98">
        <f t="shared" ca="1" si="67"/>
        <v>44946.831458333334</v>
      </c>
      <c r="C119" s="99" t="str">
        <f t="shared" ca="1" si="54"/>
        <v>WO-23003-64-A-1</v>
      </c>
      <c r="D119" s="97">
        <f t="shared" ca="1" si="55"/>
        <v>185</v>
      </c>
      <c r="E119" s="97" t="str">
        <f t="shared" ca="1" si="56"/>
        <v>U</v>
      </c>
      <c r="F119" s="97" t="str">
        <f t="shared" ca="1" si="57"/>
        <v/>
      </c>
      <c r="G119" s="100">
        <f t="shared" ca="1" si="88"/>
        <v>0</v>
      </c>
      <c r="H119" s="101" t="e">
        <f t="shared" ca="1" si="88"/>
        <v>#N/A</v>
      </c>
      <c r="I119" s="101">
        <f t="shared" ca="1" si="88"/>
        <v>0</v>
      </c>
      <c r="J119" s="101">
        <f t="shared" ca="1" si="87"/>
        <v>0</v>
      </c>
      <c r="K119" s="101" t="e">
        <f t="shared" ca="1" si="87"/>
        <v>#N/A</v>
      </c>
      <c r="L119" s="101">
        <f t="shared" ca="1" si="87"/>
        <v>0.38</v>
      </c>
      <c r="M119" s="101">
        <f t="shared" ca="1" si="74"/>
        <v>0.47499999999999998</v>
      </c>
      <c r="N119" s="101" t="e">
        <f t="shared" ca="1" si="74"/>
        <v>#N/A</v>
      </c>
      <c r="O119" s="102">
        <f t="shared" ca="1" si="74"/>
        <v>12.026</v>
      </c>
      <c r="P119" s="103">
        <f t="shared" ca="1" si="58"/>
        <v>1</v>
      </c>
      <c r="Q119" s="100" t="str">
        <f t="shared" ca="1" si="75"/>
        <v>&lt;MRL</v>
      </c>
      <c r="R119" s="101" t="e">
        <f t="shared" ca="1" si="75"/>
        <v>#N/A</v>
      </c>
      <c r="S119" s="101" t="str">
        <f t="shared" ca="1" si="75"/>
        <v>&lt;MRL</v>
      </c>
      <c r="T119" s="101" t="str">
        <f t="shared" ca="1" si="73"/>
        <v>&lt;MRL</v>
      </c>
      <c r="U119" s="101" t="e">
        <f t="shared" ca="1" si="73"/>
        <v>#N/A</v>
      </c>
      <c r="V119" s="101" t="str">
        <f t="shared" ca="1" si="73"/>
        <v>&lt;MRL</v>
      </c>
      <c r="W119" s="101" t="str">
        <f t="shared" ca="1" si="73"/>
        <v>&lt;MRL</v>
      </c>
      <c r="X119" s="101" t="e">
        <f t="shared" ca="1" si="73"/>
        <v>#N/A</v>
      </c>
      <c r="Y119" s="102">
        <f t="shared" ca="1" si="73"/>
        <v>12.026</v>
      </c>
      <c r="Z119" s="129" t="str">
        <f t="shared" ca="1" si="59"/>
        <v>NA</v>
      </c>
      <c r="AA119" s="105" t="str">
        <f t="shared" ca="1" si="52"/>
        <v>NA</v>
      </c>
      <c r="AB119" s="105" t="str">
        <f t="shared" ca="1" si="60"/>
        <v>NA</v>
      </c>
      <c r="AC119" s="97" t="str">
        <f t="shared" ca="1" si="61"/>
        <v>Unknown</v>
      </c>
      <c r="AD119" s="106" t="str">
        <f t="shared" ca="1" si="53"/>
        <v/>
      </c>
      <c r="AE119" s="106"/>
      <c r="AF119" s="130" t="s">
        <v>704</v>
      </c>
      <c r="AG119" s="131" t="s">
        <v>707</v>
      </c>
      <c r="AH119" s="131" t="s">
        <v>707</v>
      </c>
      <c r="AI119" s="131" t="s">
        <v>707</v>
      </c>
      <c r="AJ119" s="131" t="s">
        <v>858</v>
      </c>
      <c r="AK119" s="131" t="s">
        <v>858</v>
      </c>
      <c r="AL119" s="131" t="s">
        <v>858</v>
      </c>
      <c r="AM119" s="131" t="s">
        <v>858</v>
      </c>
      <c r="AN119" s="132" t="s">
        <v>860</v>
      </c>
      <c r="AO119" s="133"/>
      <c r="AS119" s="69"/>
      <c r="AT119" s="69"/>
      <c r="AU119" s="113"/>
      <c r="AV119" s="114">
        <f t="shared" ca="1" si="85"/>
        <v>34007</v>
      </c>
      <c r="AW119" s="115">
        <f t="shared" ca="1" si="84"/>
        <v>201717</v>
      </c>
      <c r="AX119" s="115">
        <f t="shared" ca="1" si="84"/>
        <v>423399</v>
      </c>
      <c r="AY119" s="115">
        <f t="shared" ca="1" si="84"/>
        <v>2264569</v>
      </c>
      <c r="AZ119" s="115">
        <f t="shared" ca="1" si="84"/>
        <v>1729750</v>
      </c>
      <c r="BA119" s="115">
        <f t="shared" ca="1" si="84"/>
        <v>16931737</v>
      </c>
      <c r="BB119" s="115">
        <f t="shared" ca="1" si="84"/>
        <v>25722526</v>
      </c>
      <c r="BC119" s="115">
        <f t="shared" ca="1" si="84"/>
        <v>3776287</v>
      </c>
      <c r="BD119" s="116">
        <f t="shared" ca="1" si="84"/>
        <v>31846879</v>
      </c>
      <c r="BE119" s="145"/>
      <c r="BF119" s="118" t="str">
        <f t="shared" ca="1" si="62"/>
        <v/>
      </c>
      <c r="BG119" s="118" t="str">
        <f t="shared" ca="1" si="63"/>
        <v/>
      </c>
      <c r="BH119" s="118" t="str">
        <f t="shared" ca="1" si="64"/>
        <v/>
      </c>
      <c r="BI119" s="118" t="str">
        <f t="shared" ca="1" si="65"/>
        <v/>
      </c>
      <c r="BK119" s="119" t="str">
        <f t="shared" ca="1" si="82"/>
        <v/>
      </c>
      <c r="BL119" s="152" t="str">
        <f ca="1">IFERROR(IF(ISODD(ROW($BL119)),IF(ISNUMBER(VALUE(MID(LEFT($BL120,FIND("-LD",$BL120)-1),1,LEN($BL120)))),INDEX($C$5:$C$999,MATCH(VALUE(MID(LEFT($BL120,FIND("-LD",$BL120)-1),1,LEN($BL120))),$C$5:$C$999,0)),INDEX($C$5:$C$999,MATCH(MID(LEFT($BL120,FIND("-LD",$BL120)-1),1,LEN($BL120)),$C$5:$C$999,0))),INDEX($C$5:$C$999,MATCH(SMALL($BH$5:$BH$999,ROUNDUP(ROWS($BL$95:$BL119)/2,0)),$BH$5:$BH$999,0))),"")</f>
        <v/>
      </c>
      <c r="BM119" s="121" t="str">
        <f t="shared" ca="1" si="77"/>
        <v/>
      </c>
      <c r="BN119" s="121" t="str">
        <f t="shared" ca="1" si="78"/>
        <v/>
      </c>
      <c r="BO119" s="122" t="str">
        <f t="shared" ca="1" si="79"/>
        <v/>
      </c>
      <c r="BP119" s="122" t="str">
        <f t="shared" ca="1" si="79"/>
        <v/>
      </c>
      <c r="BQ119" s="122" t="str">
        <f t="shared" ca="1" si="79"/>
        <v/>
      </c>
      <c r="BR119" s="122" t="str">
        <f t="shared" ca="1" si="79"/>
        <v/>
      </c>
      <c r="BS119" s="122" t="str">
        <f t="shared" ca="1" si="79"/>
        <v/>
      </c>
      <c r="BT119" s="122" t="str">
        <f t="shared" ca="1" si="79"/>
        <v/>
      </c>
      <c r="BU119" s="122" t="str">
        <f t="shared" ca="1" si="79"/>
        <v/>
      </c>
      <c r="BV119" s="122" t="str">
        <f t="shared" ca="1" si="79"/>
        <v/>
      </c>
      <c r="BW119" s="122" t="str">
        <f t="shared" ca="1" si="79"/>
        <v/>
      </c>
      <c r="BX119" s="149" t="str">
        <f t="shared" ca="1" si="80"/>
        <v/>
      </c>
      <c r="BY119" s="124" t="str">
        <f t="shared" ca="1" si="89"/>
        <v/>
      </c>
      <c r="BZ119" s="125" t="str">
        <f t="shared" ca="1" si="89"/>
        <v/>
      </c>
      <c r="CA119" s="125" t="str">
        <f t="shared" ca="1" si="89"/>
        <v/>
      </c>
      <c r="CB119" s="125" t="str">
        <f t="shared" ca="1" si="89"/>
        <v/>
      </c>
      <c r="CC119" s="125" t="str">
        <f t="shared" ca="1" si="89"/>
        <v/>
      </c>
      <c r="CD119" s="125" t="str">
        <f t="shared" ca="1" si="89"/>
        <v/>
      </c>
      <c r="CE119" s="125" t="str">
        <f t="shared" ca="1" si="89"/>
        <v/>
      </c>
      <c r="CF119" s="125" t="str">
        <f t="shared" ca="1" si="89"/>
        <v/>
      </c>
      <c r="CG119" s="126" t="str">
        <f t="shared" ca="1" si="89"/>
        <v/>
      </c>
      <c r="CH119" s="127" t="str">
        <f t="shared" ca="1" si="86"/>
        <v/>
      </c>
      <c r="CI119" s="127" t="str">
        <f t="shared" ca="1" si="86"/>
        <v/>
      </c>
      <c r="CJ119" s="127" t="str">
        <f t="shared" ca="1" si="86"/>
        <v/>
      </c>
      <c r="CK119" s="127" t="str">
        <f t="shared" ca="1" si="86"/>
        <v/>
      </c>
      <c r="CL119" s="127" t="str">
        <f t="shared" ca="1" si="86"/>
        <v/>
      </c>
      <c r="CM119" s="127" t="str">
        <f t="shared" ca="1" si="86"/>
        <v/>
      </c>
      <c r="CN119" s="127" t="str">
        <f t="shared" ca="1" si="86"/>
        <v/>
      </c>
      <c r="CO119" s="127" t="str">
        <f t="shared" ca="1" si="86"/>
        <v/>
      </c>
      <c r="CP119" s="127" t="str">
        <f t="shared" ca="1" si="86"/>
        <v/>
      </c>
      <c r="CQ119" s="118" t="str">
        <f t="shared" si="81"/>
        <v/>
      </c>
    </row>
    <row r="120" spans="1:97" x14ac:dyDescent="0.25">
      <c r="A120" s="97">
        <f t="shared" ca="1" si="66"/>
        <v>116</v>
      </c>
      <c r="B120" s="98">
        <f t="shared" ca="1" si="67"/>
        <v>44946.850266203706</v>
      </c>
      <c r="C120" s="99" t="str">
        <f t="shared" ca="1" si="54"/>
        <v>WO-23003-65-A-1</v>
      </c>
      <c r="D120" s="97">
        <f t="shared" ca="1" si="55"/>
        <v>184</v>
      </c>
      <c r="E120" s="97" t="str">
        <f t="shared" ca="1" si="56"/>
        <v>U</v>
      </c>
      <c r="F120" s="97" t="str">
        <f t="shared" ca="1" si="57"/>
        <v/>
      </c>
      <c r="G120" s="100">
        <f t="shared" ca="1" si="88"/>
        <v>0</v>
      </c>
      <c r="H120" s="101" t="e">
        <f t="shared" ca="1" si="88"/>
        <v>#N/A</v>
      </c>
      <c r="I120" s="101">
        <f t="shared" ca="1" si="88"/>
        <v>0</v>
      </c>
      <c r="J120" s="101">
        <f t="shared" ca="1" si="87"/>
        <v>0.25</v>
      </c>
      <c r="K120" s="101" t="e">
        <f t="shared" ca="1" si="87"/>
        <v>#N/A</v>
      </c>
      <c r="L120" s="101">
        <f t="shared" ca="1" si="87"/>
        <v>0.317</v>
      </c>
      <c r="M120" s="101">
        <f t="shared" ca="1" si="74"/>
        <v>0.34</v>
      </c>
      <c r="N120" s="101" t="e">
        <f t="shared" ca="1" si="74"/>
        <v>#N/A</v>
      </c>
      <c r="O120" s="102">
        <f t="shared" ca="1" si="74"/>
        <v>8.8849999999999998</v>
      </c>
      <c r="P120" s="103">
        <f t="shared" ca="1" si="58"/>
        <v>1</v>
      </c>
      <c r="Q120" s="100" t="str">
        <f t="shared" ca="1" si="75"/>
        <v>&lt;MRL</v>
      </c>
      <c r="R120" s="101" t="e">
        <f t="shared" ca="1" si="75"/>
        <v>#N/A</v>
      </c>
      <c r="S120" s="101" t="str">
        <f t="shared" ca="1" si="75"/>
        <v>&lt;MRL</v>
      </c>
      <c r="T120" s="101" t="str">
        <f t="shared" ca="1" si="73"/>
        <v>&lt;MRL</v>
      </c>
      <c r="U120" s="101" t="e">
        <f t="shared" ca="1" si="73"/>
        <v>#N/A</v>
      </c>
      <c r="V120" s="101" t="str">
        <f t="shared" ca="1" si="73"/>
        <v>&lt;MRL</v>
      </c>
      <c r="W120" s="101" t="str">
        <f t="shared" ca="1" si="73"/>
        <v>&lt;MRL</v>
      </c>
      <c r="X120" s="101" t="e">
        <f t="shared" ca="1" si="73"/>
        <v>#N/A</v>
      </c>
      <c r="Y120" s="102">
        <f t="shared" ca="1" si="73"/>
        <v>8.8849999999999998</v>
      </c>
      <c r="Z120" s="129" t="str">
        <f t="shared" ca="1" si="59"/>
        <v>NA</v>
      </c>
      <c r="AA120" s="105" t="str">
        <f t="shared" ca="1" si="52"/>
        <v>NA</v>
      </c>
      <c r="AB120" s="105" t="str">
        <f t="shared" ca="1" si="60"/>
        <v>NA</v>
      </c>
      <c r="AC120" s="97" t="str">
        <f t="shared" ca="1" si="61"/>
        <v>Unknown</v>
      </c>
      <c r="AD120" s="106" t="str">
        <f t="shared" ca="1" si="53"/>
        <v/>
      </c>
      <c r="AE120" s="106"/>
      <c r="AF120" s="130" t="s">
        <v>704</v>
      </c>
      <c r="AG120" s="131" t="s">
        <v>707</v>
      </c>
      <c r="AH120" s="131" t="s">
        <v>707</v>
      </c>
      <c r="AI120" s="131" t="s">
        <v>707</v>
      </c>
      <c r="AJ120" s="131" t="s">
        <v>858</v>
      </c>
      <c r="AK120" s="131" t="s">
        <v>858</v>
      </c>
      <c r="AL120" s="131" t="s">
        <v>858</v>
      </c>
      <c r="AM120" s="131" t="s">
        <v>858</v>
      </c>
      <c r="AN120" s="132" t="s">
        <v>860</v>
      </c>
      <c r="AO120" s="133"/>
      <c r="AS120" s="69"/>
      <c r="AT120" s="69"/>
      <c r="AU120" s="113"/>
      <c r="AV120" s="114">
        <f t="shared" ca="1" si="85"/>
        <v>39898</v>
      </c>
      <c r="AW120" s="115">
        <f t="shared" ca="1" si="84"/>
        <v>226076</v>
      </c>
      <c r="AX120" s="115">
        <f t="shared" ca="1" si="84"/>
        <v>449024</v>
      </c>
      <c r="AY120" s="115">
        <f t="shared" ca="1" si="84"/>
        <v>2397431</v>
      </c>
      <c r="AZ120" s="115">
        <f t="shared" ca="1" si="84"/>
        <v>1923390</v>
      </c>
      <c r="BA120" s="115">
        <f t="shared" ca="1" si="84"/>
        <v>18142797</v>
      </c>
      <c r="BB120" s="115">
        <f t="shared" ca="1" si="84"/>
        <v>25240218</v>
      </c>
      <c r="BC120" s="115">
        <f t="shared" ca="1" si="84"/>
        <v>3902899</v>
      </c>
      <c r="BD120" s="116">
        <f t="shared" ca="1" si="84"/>
        <v>30651184</v>
      </c>
      <c r="BE120" s="145"/>
      <c r="BF120" s="118" t="str">
        <f t="shared" ca="1" si="62"/>
        <v/>
      </c>
      <c r="BG120" s="118" t="str">
        <f t="shared" ca="1" si="63"/>
        <v/>
      </c>
      <c r="BH120" s="118" t="str">
        <f t="shared" ca="1" si="64"/>
        <v/>
      </c>
      <c r="BI120" s="118" t="str">
        <f t="shared" ca="1" si="65"/>
        <v/>
      </c>
      <c r="BK120" s="119">
        <f t="shared" ca="1" si="82"/>
        <v>310</v>
      </c>
      <c r="BL120" s="152" t="str">
        <f ca="1">IFERROR(IF(ISODD(ROW($BL120)),IF(ISNUMBER(VALUE(MID(LEFT($BL121,FIND("-LD",$BL121)-1),1,LEN($BL121)))),INDEX($C$5:$C$999,MATCH(VALUE(MID(LEFT($BL121,FIND("-LD",$BL121)-1),1,LEN($BL121))),$C$5:$C$999,0)),INDEX($C$5:$C$999,MATCH(MID(LEFT($BL121,FIND("-LD",$BL121)-1),1,LEN($BL121)),$C$5:$C$999,0))),INDEX($C$5:$C$999,MATCH(SMALL($BH$5:$BH$999,ROUNDUP(ROWS($BL$95:$BL120)/2,0)),$BH$5:$BH$999,0))),"")</f>
        <v>AB-230117-02 LD 10</v>
      </c>
      <c r="BM120" s="121" t="str">
        <f t="shared" ca="1" si="77"/>
        <v>D</v>
      </c>
      <c r="BN120" s="121">
        <f t="shared" ca="1" si="78"/>
        <v>1</v>
      </c>
      <c r="BO120" s="122">
        <f t="shared" ca="1" si="79"/>
        <v>0</v>
      </c>
      <c r="BP120" s="122" t="e">
        <f t="shared" ca="1" si="79"/>
        <v>#N/A</v>
      </c>
      <c r="BQ120" s="122">
        <f t="shared" ca="1" si="79"/>
        <v>1.0569999999999999</v>
      </c>
      <c r="BR120" s="122">
        <f t="shared" ca="1" si="79"/>
        <v>3.4380000000000002</v>
      </c>
      <c r="BS120" s="122" t="e">
        <f t="shared" ca="1" si="79"/>
        <v>#N/A</v>
      </c>
      <c r="BT120" s="122">
        <f t="shared" ca="1" si="79"/>
        <v>10.794</v>
      </c>
      <c r="BU120" s="122">
        <f t="shared" ca="1" si="79"/>
        <v>0</v>
      </c>
      <c r="BV120" s="122" t="e">
        <f t="shared" ca="1" si="79"/>
        <v>#N/A</v>
      </c>
      <c r="BW120" s="122">
        <f t="shared" ca="1" si="79"/>
        <v>0.27300000000000002</v>
      </c>
      <c r="BX120" s="149" t="str">
        <f t="shared" ca="1" si="80"/>
        <v>NA</v>
      </c>
      <c r="BY120" s="124" t="str">
        <f t="shared" ca="1" si="89"/>
        <v/>
      </c>
      <c r="BZ120" s="125" t="str">
        <f t="shared" ca="1" si="89"/>
        <v/>
      </c>
      <c r="CA120" s="125" t="str">
        <f t="shared" ca="1" si="89"/>
        <v/>
      </c>
      <c r="CB120" s="125" t="str">
        <f t="shared" ca="1" si="89"/>
        <v/>
      </c>
      <c r="CC120" s="125" t="str">
        <f t="shared" ca="1" si="89"/>
        <v/>
      </c>
      <c r="CD120" s="125" t="str">
        <f t="shared" ca="1" si="89"/>
        <v/>
      </c>
      <c r="CE120" s="125" t="str">
        <f t="shared" ca="1" si="89"/>
        <v/>
      </c>
      <c r="CF120" s="125" t="str">
        <f t="shared" ca="1" si="89"/>
        <v/>
      </c>
      <c r="CG120" s="126" t="str">
        <f t="shared" ca="1" si="89"/>
        <v/>
      </c>
      <c r="CH120" s="127" t="str">
        <f t="shared" ca="1" si="86"/>
        <v/>
      </c>
      <c r="CI120" s="127" t="str">
        <f t="shared" ca="1" si="86"/>
        <v/>
      </c>
      <c r="CJ120" s="127" t="str">
        <f t="shared" ca="1" si="86"/>
        <v/>
      </c>
      <c r="CK120" s="127" t="str">
        <f t="shared" ca="1" si="86"/>
        <v/>
      </c>
      <c r="CL120" s="127" t="str">
        <f t="shared" ca="1" si="86"/>
        <v/>
      </c>
      <c r="CM120" s="127" t="str">
        <f t="shared" ca="1" si="86"/>
        <v/>
      </c>
      <c r="CN120" s="127" t="str">
        <f t="shared" ca="1" si="86"/>
        <v/>
      </c>
      <c r="CO120" s="127" t="str">
        <f t="shared" ca="1" si="86"/>
        <v/>
      </c>
      <c r="CP120" s="127" t="str">
        <f t="shared" ca="1" si="86"/>
        <v/>
      </c>
      <c r="CQ120" s="118" t="str">
        <f t="shared" ca="1" si="81"/>
        <v>FAIL</v>
      </c>
    </row>
    <row r="121" spans="1:97" x14ac:dyDescent="0.25">
      <c r="A121" s="97">
        <f t="shared" ca="1" si="66"/>
        <v>117</v>
      </c>
      <c r="B121" s="98">
        <f t="shared" ca="1" si="67"/>
        <v>44946.869062500002</v>
      </c>
      <c r="C121" s="99" t="str">
        <f t="shared" ca="1" si="54"/>
        <v>WO-23003-66-A-1</v>
      </c>
      <c r="D121" s="97">
        <f t="shared" ca="1" si="55"/>
        <v>183</v>
      </c>
      <c r="E121" s="97" t="str">
        <f t="shared" ca="1" si="56"/>
        <v>U</v>
      </c>
      <c r="F121" s="97" t="str">
        <f t="shared" ca="1" si="57"/>
        <v/>
      </c>
      <c r="G121" s="100">
        <f t="shared" ca="1" si="88"/>
        <v>0</v>
      </c>
      <c r="H121" s="101" t="e">
        <f t="shared" ca="1" si="88"/>
        <v>#N/A</v>
      </c>
      <c r="I121" s="101">
        <f t="shared" ca="1" si="88"/>
        <v>0</v>
      </c>
      <c r="J121" s="101">
        <f t="shared" ca="1" si="87"/>
        <v>0</v>
      </c>
      <c r="K121" s="101" t="e">
        <f t="shared" ca="1" si="87"/>
        <v>#N/A</v>
      </c>
      <c r="L121" s="101">
        <f t="shared" ca="1" si="87"/>
        <v>0.33800000000000002</v>
      </c>
      <c r="M121" s="101">
        <f t="shared" ca="1" si="74"/>
        <v>0.34399999999999997</v>
      </c>
      <c r="N121" s="101" t="e">
        <f t="shared" ca="1" si="74"/>
        <v>#N/A</v>
      </c>
      <c r="O121" s="102">
        <f t="shared" ca="1" si="74"/>
        <v>5.6470000000000002</v>
      </c>
      <c r="P121" s="103">
        <f t="shared" ca="1" si="58"/>
        <v>1</v>
      </c>
      <c r="Q121" s="100" t="str">
        <f t="shared" ca="1" si="75"/>
        <v>&lt;MRL</v>
      </c>
      <c r="R121" s="101" t="e">
        <f t="shared" ca="1" si="75"/>
        <v>#N/A</v>
      </c>
      <c r="S121" s="101" t="str">
        <f t="shared" ca="1" si="75"/>
        <v>&lt;MRL</v>
      </c>
      <c r="T121" s="101" t="str">
        <f t="shared" ca="1" si="73"/>
        <v>&lt;MRL</v>
      </c>
      <c r="U121" s="101" t="e">
        <f t="shared" ca="1" si="73"/>
        <v>#N/A</v>
      </c>
      <c r="V121" s="101" t="str">
        <f t="shared" ca="1" si="73"/>
        <v>&lt;MRL</v>
      </c>
      <c r="W121" s="101" t="str">
        <f t="shared" ca="1" si="73"/>
        <v>&lt;MRL</v>
      </c>
      <c r="X121" s="101" t="e">
        <f t="shared" ca="1" si="73"/>
        <v>#N/A</v>
      </c>
      <c r="Y121" s="102">
        <f t="shared" ca="1" si="73"/>
        <v>5.6470000000000002</v>
      </c>
      <c r="Z121" s="129" t="str">
        <f t="shared" ca="1" si="59"/>
        <v>NA</v>
      </c>
      <c r="AA121" s="105" t="str">
        <f t="shared" ca="1" si="52"/>
        <v>NA</v>
      </c>
      <c r="AB121" s="105" t="str">
        <f t="shared" ca="1" si="60"/>
        <v>NA</v>
      </c>
      <c r="AC121" s="97" t="str">
        <f t="shared" ca="1" si="61"/>
        <v>Unknown</v>
      </c>
      <c r="AD121" s="106" t="str">
        <f t="shared" ca="1" si="53"/>
        <v/>
      </c>
      <c r="AE121" s="106"/>
      <c r="AF121" s="130" t="s">
        <v>704</v>
      </c>
      <c r="AG121" s="131" t="s">
        <v>707</v>
      </c>
      <c r="AH121" s="131" t="s">
        <v>707</v>
      </c>
      <c r="AI121" s="131" t="s">
        <v>707</v>
      </c>
      <c r="AJ121" s="131" t="s">
        <v>858</v>
      </c>
      <c r="AK121" s="131" t="s">
        <v>858</v>
      </c>
      <c r="AL121" s="131" t="s">
        <v>858</v>
      </c>
      <c r="AM121" s="131" t="s">
        <v>858</v>
      </c>
      <c r="AN121" s="132" t="s">
        <v>860</v>
      </c>
      <c r="AO121" s="133"/>
      <c r="AS121" s="69"/>
      <c r="AT121" s="69"/>
      <c r="AU121" s="113"/>
      <c r="AV121" s="114">
        <f t="shared" ca="1" si="85"/>
        <v>83558</v>
      </c>
      <c r="AW121" s="115">
        <f t="shared" ca="1" si="84"/>
        <v>301071</v>
      </c>
      <c r="AX121" s="115">
        <f t="shared" ca="1" si="84"/>
        <v>575404</v>
      </c>
      <c r="AY121" s="115">
        <f t="shared" ca="1" si="84"/>
        <v>3053264</v>
      </c>
      <c r="AZ121" s="115">
        <f t="shared" ca="1" si="84"/>
        <v>2196066</v>
      </c>
      <c r="BA121" s="115">
        <f t="shared" ca="1" si="84"/>
        <v>21091039</v>
      </c>
      <c r="BB121" s="115">
        <f t="shared" ca="1" si="84"/>
        <v>26677106</v>
      </c>
      <c r="BC121" s="115">
        <f t="shared" ca="1" si="84"/>
        <v>4144308</v>
      </c>
      <c r="BD121" s="116">
        <f t="shared" ca="1" si="84"/>
        <v>29837440</v>
      </c>
      <c r="BE121" s="145"/>
      <c r="BF121" s="118" t="str">
        <f t="shared" ca="1" si="62"/>
        <v/>
      </c>
      <c r="BG121" s="118" t="str">
        <f t="shared" ca="1" si="63"/>
        <v/>
      </c>
      <c r="BH121" s="118" t="str">
        <f t="shared" ca="1" si="64"/>
        <v/>
      </c>
      <c r="BI121" s="118" t="str">
        <f t="shared" ca="1" si="65"/>
        <v/>
      </c>
      <c r="BK121" s="119" t="str">
        <f t="shared" ca="1" si="82"/>
        <v/>
      </c>
      <c r="BL121" s="152" t="str">
        <f ca="1">IFERROR(IF(ISODD(ROW($BL121)),IF(ISNUMBER(VALUE(MID(LEFT($BL122,FIND("-LD",$BL122)-1),1,LEN($BL122)))),INDEX($C$5:$C$999,MATCH(VALUE(MID(LEFT($BL122,FIND("-LD",$BL122)-1),1,LEN($BL122))),$C$5:$C$999,0)),INDEX($C$5:$C$999,MATCH(MID(LEFT($BL122,FIND("-LD",$BL122)-1),1,LEN($BL122)),$C$5:$C$999,0))),INDEX($C$5:$C$999,MATCH(SMALL($BH$5:$BH$999,ROUNDUP(ROWS($BL$95:$BL121)/2,0)),$BH$5:$BH$999,0))),"")</f>
        <v/>
      </c>
      <c r="BM121" s="121" t="str">
        <f t="shared" ca="1" si="77"/>
        <v/>
      </c>
      <c r="BN121" s="121" t="str">
        <f t="shared" ca="1" si="78"/>
        <v/>
      </c>
      <c r="BO121" s="122" t="str">
        <f t="shared" ca="1" si="79"/>
        <v/>
      </c>
      <c r="BP121" s="122" t="str">
        <f t="shared" ca="1" si="79"/>
        <v/>
      </c>
      <c r="BQ121" s="122" t="str">
        <f t="shared" ca="1" si="79"/>
        <v/>
      </c>
      <c r="BR121" s="122" t="str">
        <f t="shared" ca="1" si="79"/>
        <v/>
      </c>
      <c r="BS121" s="122" t="str">
        <f t="shared" ca="1" si="79"/>
        <v/>
      </c>
      <c r="BT121" s="122" t="str">
        <f t="shared" ca="1" si="79"/>
        <v/>
      </c>
      <c r="BU121" s="122" t="str">
        <f t="shared" ca="1" si="79"/>
        <v/>
      </c>
      <c r="BV121" s="122" t="str">
        <f t="shared" ca="1" si="79"/>
        <v/>
      </c>
      <c r="BW121" s="122" t="str">
        <f t="shared" ca="1" si="79"/>
        <v/>
      </c>
      <c r="BX121" s="149" t="str">
        <f t="shared" ca="1" si="80"/>
        <v/>
      </c>
      <c r="BY121" s="124" t="str">
        <f t="shared" ca="1" si="89"/>
        <v/>
      </c>
      <c r="BZ121" s="125" t="str">
        <f t="shared" ca="1" si="89"/>
        <v/>
      </c>
      <c r="CA121" s="125" t="str">
        <f t="shared" ca="1" si="89"/>
        <v/>
      </c>
      <c r="CB121" s="125" t="str">
        <f t="shared" ca="1" si="89"/>
        <v/>
      </c>
      <c r="CC121" s="125" t="str">
        <f t="shared" ca="1" si="89"/>
        <v/>
      </c>
      <c r="CD121" s="125" t="str">
        <f t="shared" ca="1" si="89"/>
        <v/>
      </c>
      <c r="CE121" s="125" t="str">
        <f t="shared" ca="1" si="89"/>
        <v/>
      </c>
      <c r="CF121" s="125" t="str">
        <f t="shared" ca="1" si="89"/>
        <v/>
      </c>
      <c r="CG121" s="126" t="str">
        <f t="shared" ca="1" si="89"/>
        <v/>
      </c>
      <c r="CH121" s="127" t="str">
        <f t="shared" ca="1" si="86"/>
        <v/>
      </c>
      <c r="CI121" s="127" t="str">
        <f t="shared" ca="1" si="86"/>
        <v/>
      </c>
      <c r="CJ121" s="127" t="str">
        <f t="shared" ca="1" si="86"/>
        <v/>
      </c>
      <c r="CK121" s="127" t="str">
        <f t="shared" ca="1" si="86"/>
        <v/>
      </c>
      <c r="CL121" s="127" t="str">
        <f t="shared" ca="1" si="86"/>
        <v/>
      </c>
      <c r="CM121" s="127" t="str">
        <f t="shared" ca="1" si="86"/>
        <v/>
      </c>
      <c r="CN121" s="127" t="str">
        <f t="shared" ca="1" si="86"/>
        <v/>
      </c>
      <c r="CO121" s="127" t="str">
        <f t="shared" ca="1" si="86"/>
        <v/>
      </c>
      <c r="CP121" s="127" t="str">
        <f t="shared" ca="1" si="86"/>
        <v/>
      </c>
      <c r="CQ121" s="118" t="str">
        <f t="shared" si="81"/>
        <v/>
      </c>
    </row>
    <row r="122" spans="1:97" x14ac:dyDescent="0.25">
      <c r="A122" s="97">
        <f t="shared" ca="1" si="66"/>
        <v>118</v>
      </c>
      <c r="B122" s="98">
        <f t="shared" ca="1" si="67"/>
        <v>44946.887858796297</v>
      </c>
      <c r="C122" s="99" t="str">
        <f t="shared" ca="1" si="54"/>
        <v>WO-23003-67-A-1</v>
      </c>
      <c r="D122" s="97">
        <f t="shared" ca="1" si="55"/>
        <v>182</v>
      </c>
      <c r="E122" s="97" t="str">
        <f t="shared" ca="1" si="56"/>
        <v>U</v>
      </c>
      <c r="F122" s="97" t="str">
        <f t="shared" ca="1" si="57"/>
        <v/>
      </c>
      <c r="G122" s="100">
        <f t="shared" ca="1" si="88"/>
        <v>0</v>
      </c>
      <c r="H122" s="101" t="e">
        <f t="shared" ca="1" si="88"/>
        <v>#N/A</v>
      </c>
      <c r="I122" s="101">
        <f t="shared" ca="1" si="88"/>
        <v>0</v>
      </c>
      <c r="J122" s="101">
        <f t="shared" ca="1" si="87"/>
        <v>0</v>
      </c>
      <c r="K122" s="101" t="e">
        <f t="shared" ca="1" si="87"/>
        <v>#N/A</v>
      </c>
      <c r="L122" s="101">
        <f t="shared" ca="1" si="87"/>
        <v>0.36199999999999999</v>
      </c>
      <c r="M122" s="101">
        <f t="shared" ca="1" si="74"/>
        <v>0.33800000000000002</v>
      </c>
      <c r="N122" s="101" t="e">
        <f t="shared" ca="1" si="74"/>
        <v>#N/A</v>
      </c>
      <c r="O122" s="102">
        <f t="shared" ca="1" si="74"/>
        <v>5.7110000000000003</v>
      </c>
      <c r="P122" s="103">
        <f t="shared" ca="1" si="58"/>
        <v>1</v>
      </c>
      <c r="Q122" s="100" t="str">
        <f t="shared" ca="1" si="75"/>
        <v>&lt;MRL</v>
      </c>
      <c r="R122" s="101" t="e">
        <f t="shared" ca="1" si="75"/>
        <v>#N/A</v>
      </c>
      <c r="S122" s="101" t="str">
        <f t="shared" ca="1" si="75"/>
        <v>&lt;MRL</v>
      </c>
      <c r="T122" s="101" t="str">
        <f t="shared" ca="1" si="73"/>
        <v>&lt;MRL</v>
      </c>
      <c r="U122" s="101" t="e">
        <f t="shared" ca="1" si="73"/>
        <v>#N/A</v>
      </c>
      <c r="V122" s="101" t="str">
        <f t="shared" ca="1" si="73"/>
        <v>&lt;MRL</v>
      </c>
      <c r="W122" s="101" t="str">
        <f t="shared" ca="1" si="73"/>
        <v>&lt;MRL</v>
      </c>
      <c r="X122" s="101" t="e">
        <f t="shared" ca="1" si="73"/>
        <v>#N/A</v>
      </c>
      <c r="Y122" s="102">
        <f t="shared" ca="1" si="73"/>
        <v>5.7110000000000003</v>
      </c>
      <c r="Z122" s="129" t="str">
        <f t="shared" ca="1" si="59"/>
        <v>NA</v>
      </c>
      <c r="AA122" s="105" t="str">
        <f t="shared" ca="1" si="52"/>
        <v>NA</v>
      </c>
      <c r="AB122" s="105" t="str">
        <f t="shared" ca="1" si="60"/>
        <v>NA</v>
      </c>
      <c r="AC122" s="97" t="str">
        <f t="shared" ca="1" si="61"/>
        <v>Unknown</v>
      </c>
      <c r="AD122" s="106" t="str">
        <f t="shared" ca="1" si="53"/>
        <v/>
      </c>
      <c r="AE122" s="106"/>
      <c r="AF122" s="130" t="s">
        <v>704</v>
      </c>
      <c r="AG122" s="131" t="s">
        <v>707</v>
      </c>
      <c r="AH122" s="131" t="s">
        <v>707</v>
      </c>
      <c r="AI122" s="131" t="s">
        <v>707</v>
      </c>
      <c r="AJ122" s="131" t="s">
        <v>858</v>
      </c>
      <c r="AK122" s="131" t="s">
        <v>858</v>
      </c>
      <c r="AL122" s="131" t="s">
        <v>858</v>
      </c>
      <c r="AM122" s="131" t="s">
        <v>858</v>
      </c>
      <c r="AN122" s="132" t="s">
        <v>860</v>
      </c>
      <c r="AO122" s="133"/>
      <c r="AS122" s="69"/>
      <c r="AT122" s="69"/>
      <c r="AU122" s="113"/>
      <c r="AV122" s="114">
        <f t="shared" ca="1" si="85"/>
        <v>72354</v>
      </c>
      <c r="AW122" s="115">
        <f t="shared" ca="1" si="84"/>
        <v>315898</v>
      </c>
      <c r="AX122" s="115">
        <f t="shared" ca="1" si="84"/>
        <v>568400</v>
      </c>
      <c r="AY122" s="115">
        <f t="shared" ca="1" si="84"/>
        <v>2982161</v>
      </c>
      <c r="AZ122" s="115">
        <f t="shared" ca="1" si="84"/>
        <v>2198727</v>
      </c>
      <c r="BA122" s="115">
        <f t="shared" ca="1" si="84"/>
        <v>20463965</v>
      </c>
      <c r="BB122" s="115">
        <f t="shared" ca="1" si="84"/>
        <v>27985442</v>
      </c>
      <c r="BC122" s="115">
        <f t="shared" ca="1" si="84"/>
        <v>4021916</v>
      </c>
      <c r="BD122" s="116">
        <f t="shared" ca="1" si="84"/>
        <v>33824164</v>
      </c>
      <c r="BE122" s="145"/>
      <c r="BF122" s="118" t="str">
        <f t="shared" ca="1" si="62"/>
        <v/>
      </c>
      <c r="BG122" s="118" t="str">
        <f t="shared" ca="1" si="63"/>
        <v/>
      </c>
      <c r="BH122" s="118" t="str">
        <f t="shared" ca="1" si="64"/>
        <v/>
      </c>
      <c r="BI122" s="118" t="str">
        <f t="shared" ca="1" si="65"/>
        <v/>
      </c>
      <c r="BK122" s="119">
        <f t="shared" ca="1" si="82"/>
        <v>349</v>
      </c>
      <c r="BL122" s="152" t="str">
        <f ca="1">IFERROR(IF(ISODD(ROW($BL122)),IF(ISNUMBER(VALUE(MID(LEFT($BL123,FIND("-LD",$BL123)-1),1,LEN($BL123)))),INDEX($C$5:$C$999,MATCH(VALUE(MID(LEFT($BL123,FIND("-LD",$BL123)-1),1,LEN($BL123))),$C$5:$C$999,0)),INDEX($C$5:$C$999,MATCH(MID(LEFT($BL123,FIND("-LD",$BL123)-1),1,LEN($BL123)),$C$5:$C$999,0))),INDEX($C$5:$C$999,MATCH(SMALL($BH$5:$BH$999,ROUNDUP(ROWS($BL$95:$BL122)/2,0)),$BH$5:$BH$999,0))),"")</f>
        <v>217295-d1000-LD-reprep</v>
      </c>
      <c r="BM122" s="121" t="str">
        <f t="shared" ca="1" si="77"/>
        <v>D</v>
      </c>
      <c r="BN122" s="121">
        <f t="shared" ca="1" si="78"/>
        <v>1000</v>
      </c>
      <c r="BO122" s="122">
        <f t="shared" ca="1" si="79"/>
        <v>0</v>
      </c>
      <c r="BP122" s="122" t="e">
        <f t="shared" ca="1" si="79"/>
        <v>#N/A</v>
      </c>
      <c r="BQ122" s="122">
        <f t="shared" ca="1" si="79"/>
        <v>0.17699999999999999</v>
      </c>
      <c r="BR122" s="122">
        <f t="shared" ca="1" si="79"/>
        <v>0.308</v>
      </c>
      <c r="BS122" s="122" t="e">
        <f t="shared" ca="1" si="79"/>
        <v>#N/A</v>
      </c>
      <c r="BT122" s="122">
        <f t="shared" ca="1" si="79"/>
        <v>0.29899999999999999</v>
      </c>
      <c r="BU122" s="122">
        <f t="shared" ca="1" si="79"/>
        <v>0.28000000000000003</v>
      </c>
      <c r="BV122" s="122" t="e">
        <f t="shared" ca="1" si="79"/>
        <v>#N/A</v>
      </c>
      <c r="BW122" s="122">
        <f t="shared" ca="1" si="79"/>
        <v>1.087</v>
      </c>
      <c r="BX122" s="149" t="str">
        <f t="shared" ca="1" si="80"/>
        <v>NA</v>
      </c>
      <c r="BY122" s="124" t="str">
        <f t="shared" ca="1" si="89"/>
        <v/>
      </c>
      <c r="BZ122" s="125" t="str">
        <f t="shared" ca="1" si="89"/>
        <v/>
      </c>
      <c r="CA122" s="125" t="str">
        <f t="shared" ca="1" si="89"/>
        <v/>
      </c>
      <c r="CB122" s="125" t="str">
        <f t="shared" ca="1" si="89"/>
        <v/>
      </c>
      <c r="CC122" s="125" t="str">
        <f t="shared" ca="1" si="89"/>
        <v/>
      </c>
      <c r="CD122" s="125" t="str">
        <f t="shared" ca="1" si="89"/>
        <v/>
      </c>
      <c r="CE122" s="125" t="str">
        <f t="shared" ca="1" si="89"/>
        <v/>
      </c>
      <c r="CF122" s="125" t="str">
        <f t="shared" ca="1" si="89"/>
        <v/>
      </c>
      <c r="CG122" s="126" t="str">
        <f t="shared" ca="1" si="89"/>
        <v/>
      </c>
      <c r="CH122" s="127" t="str">
        <f t="shared" ca="1" si="86"/>
        <v/>
      </c>
      <c r="CI122" s="127" t="str">
        <f t="shared" ca="1" si="86"/>
        <v/>
      </c>
      <c r="CJ122" s="127" t="str">
        <f t="shared" ca="1" si="86"/>
        <v/>
      </c>
      <c r="CK122" s="127" t="str">
        <f t="shared" ca="1" si="86"/>
        <v/>
      </c>
      <c r="CL122" s="127" t="str">
        <f t="shared" ca="1" si="86"/>
        <v/>
      </c>
      <c r="CM122" s="127" t="str">
        <f t="shared" ca="1" si="86"/>
        <v/>
      </c>
      <c r="CN122" s="127" t="str">
        <f t="shared" ca="1" si="86"/>
        <v/>
      </c>
      <c r="CO122" s="127" t="str">
        <f t="shared" ca="1" si="86"/>
        <v/>
      </c>
      <c r="CP122" s="127" t="str">
        <f t="shared" ca="1" si="86"/>
        <v/>
      </c>
      <c r="CQ122" s="118" t="str">
        <f t="shared" ca="1" si="81"/>
        <v>FAIL</v>
      </c>
    </row>
    <row r="123" spans="1:97" x14ac:dyDescent="0.25">
      <c r="A123" s="97">
        <f t="shared" ca="1" si="66"/>
        <v>119</v>
      </c>
      <c r="B123" s="98">
        <f t="shared" ca="1" si="67"/>
        <v>44946.906678240739</v>
      </c>
      <c r="C123" s="99" t="str">
        <f t="shared" ca="1" si="54"/>
        <v>WO-23003-68-A-1</v>
      </c>
      <c r="D123" s="97">
        <f t="shared" ca="1" si="55"/>
        <v>181</v>
      </c>
      <c r="E123" s="97" t="str">
        <f t="shared" ca="1" si="56"/>
        <v>U</v>
      </c>
      <c r="F123" s="97" t="str">
        <f t="shared" ca="1" si="57"/>
        <v/>
      </c>
      <c r="G123" s="100">
        <f t="shared" ca="1" si="88"/>
        <v>0</v>
      </c>
      <c r="H123" s="101" t="e">
        <f t="shared" ca="1" si="88"/>
        <v>#N/A</v>
      </c>
      <c r="I123" s="101">
        <f t="shared" ca="1" si="88"/>
        <v>0</v>
      </c>
      <c r="J123" s="101">
        <f t="shared" ca="1" si="87"/>
        <v>0</v>
      </c>
      <c r="K123" s="101" t="e">
        <f t="shared" ca="1" si="87"/>
        <v>#N/A</v>
      </c>
      <c r="L123" s="101">
        <f t="shared" ca="1" si="87"/>
        <v>0.38200000000000001</v>
      </c>
      <c r="M123" s="101">
        <f t="shared" ca="1" si="74"/>
        <v>0.38900000000000001</v>
      </c>
      <c r="N123" s="101" t="e">
        <f t="shared" ca="1" si="74"/>
        <v>#N/A</v>
      </c>
      <c r="O123" s="102">
        <f t="shared" ca="1" si="74"/>
        <v>10.214</v>
      </c>
      <c r="P123" s="103">
        <f t="shared" ca="1" si="58"/>
        <v>1</v>
      </c>
      <c r="Q123" s="100" t="str">
        <f t="shared" ca="1" si="75"/>
        <v>&lt;MRL</v>
      </c>
      <c r="R123" s="101" t="e">
        <f t="shared" ca="1" si="75"/>
        <v>#N/A</v>
      </c>
      <c r="S123" s="101" t="str">
        <f t="shared" ca="1" si="75"/>
        <v>&lt;MRL</v>
      </c>
      <c r="T123" s="101" t="str">
        <f t="shared" ca="1" si="73"/>
        <v>&lt;MRL</v>
      </c>
      <c r="U123" s="101" t="e">
        <f t="shared" ca="1" si="73"/>
        <v>#N/A</v>
      </c>
      <c r="V123" s="101" t="str">
        <f t="shared" ca="1" si="73"/>
        <v>&lt;MRL</v>
      </c>
      <c r="W123" s="101" t="str">
        <f t="shared" ca="1" si="73"/>
        <v>&lt;MRL</v>
      </c>
      <c r="X123" s="101" t="e">
        <f t="shared" ca="1" si="73"/>
        <v>#N/A</v>
      </c>
      <c r="Y123" s="102">
        <f t="shared" ca="1" si="73"/>
        <v>10.214</v>
      </c>
      <c r="Z123" s="129" t="str">
        <f t="shared" ca="1" si="59"/>
        <v>NA</v>
      </c>
      <c r="AA123" s="105" t="str">
        <f t="shared" ca="1" si="52"/>
        <v>NA</v>
      </c>
      <c r="AB123" s="105" t="str">
        <f t="shared" ca="1" si="60"/>
        <v>NA</v>
      </c>
      <c r="AC123" s="97" t="str">
        <f t="shared" ca="1" si="61"/>
        <v>Unknown</v>
      </c>
      <c r="AD123" s="106" t="str">
        <f t="shared" ca="1" si="53"/>
        <v/>
      </c>
      <c r="AE123" s="106"/>
      <c r="AF123" s="130" t="s">
        <v>704</v>
      </c>
      <c r="AG123" s="131" t="s">
        <v>707</v>
      </c>
      <c r="AH123" s="131" t="s">
        <v>707</v>
      </c>
      <c r="AI123" s="131" t="s">
        <v>707</v>
      </c>
      <c r="AJ123" s="131" t="s">
        <v>858</v>
      </c>
      <c r="AK123" s="131" t="s">
        <v>858</v>
      </c>
      <c r="AL123" s="131" t="s">
        <v>858</v>
      </c>
      <c r="AM123" s="131" t="s">
        <v>858</v>
      </c>
      <c r="AN123" s="132" t="s">
        <v>860</v>
      </c>
      <c r="AO123" s="133"/>
      <c r="AS123" s="69"/>
      <c r="AT123" s="69"/>
      <c r="AU123" s="113"/>
      <c r="AV123" s="114">
        <f t="shared" ca="1" si="85"/>
        <v>72278</v>
      </c>
      <c r="AW123" s="115">
        <f t="shared" ca="1" si="84"/>
        <v>313311</v>
      </c>
      <c r="AX123" s="115">
        <f t="shared" ca="1" si="84"/>
        <v>540784</v>
      </c>
      <c r="AY123" s="115">
        <f t="shared" ca="1" si="84"/>
        <v>2893781</v>
      </c>
      <c r="AZ123" s="115">
        <f t="shared" ca="1" si="84"/>
        <v>2117441</v>
      </c>
      <c r="BA123" s="115">
        <f t="shared" ca="1" si="84"/>
        <v>19475658</v>
      </c>
      <c r="BB123" s="115">
        <f t="shared" ca="1" si="84"/>
        <v>24328483</v>
      </c>
      <c r="BC123" s="115">
        <f t="shared" ca="1" si="84"/>
        <v>3818392</v>
      </c>
      <c r="BD123" s="116">
        <f t="shared" ca="1" si="84"/>
        <v>29097804</v>
      </c>
      <c r="BE123" s="145"/>
      <c r="BF123" s="118" t="str">
        <f t="shared" ca="1" si="62"/>
        <v/>
      </c>
      <c r="BG123" s="118" t="str">
        <f t="shared" ca="1" si="63"/>
        <v/>
      </c>
      <c r="BH123" s="118" t="str">
        <f t="shared" ca="1" si="64"/>
        <v/>
      </c>
      <c r="BI123" s="118" t="str">
        <f t="shared" ca="1" si="65"/>
        <v/>
      </c>
      <c r="BK123" s="119" t="str">
        <f t="shared" ca="1" si="82"/>
        <v/>
      </c>
      <c r="BL123" s="152" t="str">
        <f ca="1">IFERROR(IF(ISODD(ROW($BL123)),IF(ISNUMBER(VALUE(MID(LEFT($BL124,FIND("-LD",$BL124)-1),1,LEN($BL124)))),INDEX($C$5:$C$999,MATCH(VALUE(MID(LEFT($BL124,FIND("-LD",$BL124)-1),1,LEN($BL124))),$C$5:$C$999,0)),INDEX($C$5:$C$999,MATCH(MID(LEFT($BL124,FIND("-LD",$BL124)-1),1,LEN($BL124)),$C$5:$C$999,0))),INDEX($C$5:$C$999,MATCH(SMALL($BH$5:$BH$999,ROUNDUP(ROWS($BL$95:$BL123)/2,0)),$BH$5:$BH$999,0))),"")</f>
        <v/>
      </c>
      <c r="BM123" s="121" t="str">
        <f t="shared" ca="1" si="77"/>
        <v/>
      </c>
      <c r="BN123" s="121" t="str">
        <f t="shared" ca="1" si="78"/>
        <v/>
      </c>
      <c r="BO123" s="122" t="str">
        <f t="shared" ca="1" si="79"/>
        <v/>
      </c>
      <c r="BP123" s="122" t="str">
        <f t="shared" ca="1" si="79"/>
        <v/>
      </c>
      <c r="BQ123" s="122" t="str">
        <f t="shared" ca="1" si="79"/>
        <v/>
      </c>
      <c r="BR123" s="122" t="str">
        <f t="shared" ref="BR123:BW135" ca="1" si="90">IF(LEN($BL123)=0,"",INDEX(J$5:J$999,MATCH($BL123,$C$5:$C$999,0)))</f>
        <v/>
      </c>
      <c r="BS123" s="122" t="str">
        <f t="shared" ca="1" si="90"/>
        <v/>
      </c>
      <c r="BT123" s="122" t="str">
        <f t="shared" ca="1" si="90"/>
        <v/>
      </c>
      <c r="BU123" s="122" t="str">
        <f t="shared" ca="1" si="90"/>
        <v/>
      </c>
      <c r="BV123" s="122" t="str">
        <f t="shared" ca="1" si="90"/>
        <v/>
      </c>
      <c r="BW123" s="122" t="str">
        <f t="shared" ca="1" si="90"/>
        <v/>
      </c>
      <c r="BX123" s="149" t="str">
        <f t="shared" ca="1" si="80"/>
        <v/>
      </c>
      <c r="BY123" s="124" t="str">
        <f t="shared" ca="1" si="89"/>
        <v/>
      </c>
      <c r="BZ123" s="125" t="str">
        <f t="shared" ca="1" si="89"/>
        <v/>
      </c>
      <c r="CA123" s="125" t="str">
        <f t="shared" ca="1" si="89"/>
        <v/>
      </c>
      <c r="CB123" s="125" t="str">
        <f t="shared" ca="1" si="89"/>
        <v/>
      </c>
      <c r="CC123" s="125" t="str">
        <f t="shared" ca="1" si="89"/>
        <v/>
      </c>
      <c r="CD123" s="125" t="str">
        <f t="shared" ca="1" si="89"/>
        <v/>
      </c>
      <c r="CE123" s="125" t="str">
        <f t="shared" ca="1" si="89"/>
        <v/>
      </c>
      <c r="CF123" s="125" t="str">
        <f t="shared" ca="1" si="89"/>
        <v/>
      </c>
      <c r="CG123" s="126" t="str">
        <f t="shared" ca="1" si="89"/>
        <v/>
      </c>
      <c r="CH123" s="127" t="str">
        <f t="shared" ca="1" si="86"/>
        <v/>
      </c>
      <c r="CI123" s="127" t="str">
        <f t="shared" ca="1" si="86"/>
        <v/>
      </c>
      <c r="CJ123" s="127" t="str">
        <f t="shared" ca="1" si="86"/>
        <v/>
      </c>
      <c r="CK123" s="127" t="str">
        <f t="shared" ca="1" si="86"/>
        <v/>
      </c>
      <c r="CL123" s="127" t="str">
        <f t="shared" ca="1" si="86"/>
        <v/>
      </c>
      <c r="CM123" s="127" t="str">
        <f t="shared" ca="1" si="86"/>
        <v/>
      </c>
      <c r="CN123" s="127" t="str">
        <f t="shared" ca="1" si="86"/>
        <v/>
      </c>
      <c r="CO123" s="127" t="str">
        <f t="shared" ca="1" si="86"/>
        <v/>
      </c>
      <c r="CP123" s="127" t="str">
        <f t="shared" ca="1" si="86"/>
        <v/>
      </c>
      <c r="CQ123" s="118" t="str">
        <f t="shared" si="81"/>
        <v/>
      </c>
    </row>
    <row r="124" spans="1:97" x14ac:dyDescent="0.25">
      <c r="A124" s="97">
        <f t="shared" ca="1" si="66"/>
        <v>120</v>
      </c>
      <c r="B124" s="98">
        <f t="shared" ca="1" si="67"/>
        <v>44946.925486111111</v>
      </c>
      <c r="C124" s="99" t="str">
        <f t="shared" ca="1" si="54"/>
        <v>WO-23003-69-A-1</v>
      </c>
      <c r="D124" s="97">
        <f t="shared" ca="1" si="55"/>
        <v>180</v>
      </c>
      <c r="E124" s="97" t="str">
        <f t="shared" ca="1" si="56"/>
        <v>U</v>
      </c>
      <c r="F124" s="97" t="str">
        <f t="shared" ca="1" si="57"/>
        <v/>
      </c>
      <c r="G124" s="100">
        <f t="shared" ca="1" si="88"/>
        <v>0</v>
      </c>
      <c r="H124" s="101" t="e">
        <f t="shared" ca="1" si="88"/>
        <v>#N/A</v>
      </c>
      <c r="I124" s="101">
        <f t="shared" ca="1" si="88"/>
        <v>0</v>
      </c>
      <c r="J124" s="101">
        <f t="shared" ca="1" si="87"/>
        <v>0</v>
      </c>
      <c r="K124" s="101" t="e">
        <f t="shared" ca="1" si="87"/>
        <v>#N/A</v>
      </c>
      <c r="L124" s="101">
        <f t="shared" ca="1" si="87"/>
        <v>0.52400000000000002</v>
      </c>
      <c r="M124" s="101">
        <f t="shared" ca="1" si="74"/>
        <v>0.312</v>
      </c>
      <c r="N124" s="101" t="e">
        <f t="shared" ca="1" si="74"/>
        <v>#N/A</v>
      </c>
      <c r="O124" s="102">
        <f t="shared" ca="1" si="74"/>
        <v>9.5630000000000006</v>
      </c>
      <c r="P124" s="103">
        <f t="shared" ca="1" si="58"/>
        <v>1</v>
      </c>
      <c r="Q124" s="100" t="str">
        <f t="shared" ca="1" si="75"/>
        <v>&lt;MRL</v>
      </c>
      <c r="R124" s="101" t="e">
        <f t="shared" ca="1" si="75"/>
        <v>#N/A</v>
      </c>
      <c r="S124" s="101" t="str">
        <f t="shared" ca="1" si="75"/>
        <v>&lt;MRL</v>
      </c>
      <c r="T124" s="101" t="str">
        <f t="shared" ca="1" si="73"/>
        <v>&lt;MRL</v>
      </c>
      <c r="U124" s="101" t="e">
        <f t="shared" ca="1" si="73"/>
        <v>#N/A</v>
      </c>
      <c r="V124" s="101" t="str">
        <f t="shared" ca="1" si="73"/>
        <v>&lt;MRL</v>
      </c>
      <c r="W124" s="101" t="str">
        <f t="shared" ca="1" si="73"/>
        <v>&lt;MRL</v>
      </c>
      <c r="X124" s="101" t="e">
        <f t="shared" ca="1" si="73"/>
        <v>#N/A</v>
      </c>
      <c r="Y124" s="102">
        <f t="shared" ca="1" si="73"/>
        <v>9.5630000000000006</v>
      </c>
      <c r="Z124" s="129" t="str">
        <f t="shared" ca="1" si="59"/>
        <v>NA</v>
      </c>
      <c r="AA124" s="105" t="str">
        <f t="shared" ca="1" si="52"/>
        <v>NA</v>
      </c>
      <c r="AB124" s="105" t="str">
        <f t="shared" ca="1" si="60"/>
        <v>NA</v>
      </c>
      <c r="AC124" s="97" t="str">
        <f t="shared" ca="1" si="61"/>
        <v>Unknown</v>
      </c>
      <c r="AD124" s="106" t="str">
        <f t="shared" ca="1" si="53"/>
        <v/>
      </c>
      <c r="AE124" s="106"/>
      <c r="AF124" s="130" t="s">
        <v>704</v>
      </c>
      <c r="AG124" s="131" t="s">
        <v>707</v>
      </c>
      <c r="AH124" s="131" t="s">
        <v>707</v>
      </c>
      <c r="AI124" s="131" t="s">
        <v>707</v>
      </c>
      <c r="AJ124" s="131" t="s">
        <v>858</v>
      </c>
      <c r="AK124" s="131" t="s">
        <v>858</v>
      </c>
      <c r="AL124" s="131" t="s">
        <v>858</v>
      </c>
      <c r="AM124" s="131" t="s">
        <v>858</v>
      </c>
      <c r="AN124" s="132" t="s">
        <v>860</v>
      </c>
      <c r="AO124" s="133"/>
      <c r="AS124" s="69"/>
      <c r="AT124" s="69"/>
      <c r="AU124" s="113"/>
      <c r="AV124" s="114">
        <f t="shared" ca="1" si="85"/>
        <v>68747</v>
      </c>
      <c r="AW124" s="115">
        <f t="shared" ca="1" si="84"/>
        <v>323597</v>
      </c>
      <c r="AX124" s="115">
        <f t="shared" ca="1" si="84"/>
        <v>505162</v>
      </c>
      <c r="AY124" s="115">
        <f t="shared" ca="1" si="84"/>
        <v>2797238</v>
      </c>
      <c r="AZ124" s="115">
        <f t="shared" ca="1" si="84"/>
        <v>2013235</v>
      </c>
      <c r="BA124" s="115">
        <f t="shared" ca="1" si="84"/>
        <v>19684253</v>
      </c>
      <c r="BB124" s="115">
        <f t="shared" ca="1" si="84"/>
        <v>27044723</v>
      </c>
      <c r="BC124" s="115">
        <f t="shared" ca="1" si="84"/>
        <v>3994878</v>
      </c>
      <c r="BD124" s="116">
        <f t="shared" ca="1" si="84"/>
        <v>33335946</v>
      </c>
      <c r="BE124" s="145"/>
      <c r="BF124" s="118" t="str">
        <f t="shared" ca="1" si="62"/>
        <v/>
      </c>
      <c r="BG124" s="118" t="str">
        <f t="shared" ca="1" si="63"/>
        <v/>
      </c>
      <c r="BH124" s="118" t="str">
        <f t="shared" ca="1" si="64"/>
        <v/>
      </c>
      <c r="BI124" s="118" t="str">
        <f t="shared" ca="1" si="65"/>
        <v/>
      </c>
      <c r="BK124" s="119">
        <f t="shared" ca="1" si="82"/>
        <v>350</v>
      </c>
      <c r="BL124" s="152" t="str">
        <f ca="1">IFERROR(IF(ISODD(ROW($BL124)),IF(ISNUMBER(VALUE(MID(LEFT($BL125,FIND("-LD",$BL125)-1),1,LEN($BL125)))),INDEX($C$5:$C$999,MATCH(VALUE(MID(LEFT($BL125,FIND("-LD",$BL125)-1),1,LEN($BL125))),$C$5:$C$999,0)),INDEX($C$5:$C$999,MATCH(MID(LEFT($BL125,FIND("-LD",$BL125)-1),1,LEN($BL125)),$C$5:$C$999,0))),INDEX($C$5:$C$999,MATCH(SMALL($BH$5:$BH$999,ROUNDUP(ROWS($BL$95:$BL124)/2,0)),$BH$5:$BH$999,0))),"")</f>
        <v>217335-d2-LD-reprep</v>
      </c>
      <c r="BM124" s="121" t="str">
        <f t="shared" ca="1" si="77"/>
        <v>D</v>
      </c>
      <c r="BN124" s="121">
        <f t="shared" ca="1" si="78"/>
        <v>2</v>
      </c>
      <c r="BO124" s="122">
        <f t="shared" ref="BO124:BQ135" ca="1" si="91">IF(LEN($BL124)=0,"",INDEX(G$5:G$999,MATCH($BL124,$C$5:$C$999,0)))</f>
        <v>430.99400000000003</v>
      </c>
      <c r="BP124" s="122" t="e">
        <f t="shared" ca="1" si="91"/>
        <v>#N/A</v>
      </c>
      <c r="BQ124" s="122">
        <f t="shared" ca="1" si="91"/>
        <v>0</v>
      </c>
      <c r="BR124" s="122">
        <f t="shared" ca="1" si="90"/>
        <v>0</v>
      </c>
      <c r="BS124" s="122" t="e">
        <f t="shared" ca="1" si="90"/>
        <v>#N/A</v>
      </c>
      <c r="BT124" s="122">
        <f t="shared" ca="1" si="90"/>
        <v>0.57399999999999995</v>
      </c>
      <c r="BU124" s="122">
        <f t="shared" ca="1" si="90"/>
        <v>0.32800000000000001</v>
      </c>
      <c r="BV124" s="122" t="e">
        <f t="shared" ca="1" si="90"/>
        <v>#N/A</v>
      </c>
      <c r="BW124" s="122">
        <f t="shared" ca="1" si="90"/>
        <v>1.008</v>
      </c>
      <c r="BX124" s="149" t="str">
        <f t="shared" ca="1" si="80"/>
        <v>NA</v>
      </c>
      <c r="BY124" s="124" t="str">
        <f t="shared" ca="1" si="89"/>
        <v/>
      </c>
      <c r="BZ124" s="125" t="str">
        <f t="shared" ca="1" si="89"/>
        <v/>
      </c>
      <c r="CA124" s="125" t="str">
        <f t="shared" ca="1" si="89"/>
        <v/>
      </c>
      <c r="CB124" s="125" t="str">
        <f t="shared" ca="1" si="89"/>
        <v/>
      </c>
      <c r="CC124" s="125" t="str">
        <f t="shared" ca="1" si="89"/>
        <v/>
      </c>
      <c r="CD124" s="125" t="str">
        <f t="shared" ca="1" si="89"/>
        <v/>
      </c>
      <c r="CE124" s="125" t="str">
        <f t="shared" ca="1" si="89"/>
        <v/>
      </c>
      <c r="CF124" s="125" t="str">
        <f t="shared" ca="1" si="89"/>
        <v/>
      </c>
      <c r="CG124" s="126" t="str">
        <f t="shared" ca="1" si="89"/>
        <v/>
      </c>
      <c r="CH124" s="127" t="str">
        <f t="shared" ca="1" si="86"/>
        <v/>
      </c>
      <c r="CI124" s="127" t="str">
        <f t="shared" ca="1" si="86"/>
        <v/>
      </c>
      <c r="CJ124" s="127" t="str">
        <f t="shared" ca="1" si="86"/>
        <v/>
      </c>
      <c r="CK124" s="127" t="str">
        <f t="shared" ca="1" si="86"/>
        <v/>
      </c>
      <c r="CL124" s="127" t="str">
        <f t="shared" ca="1" si="86"/>
        <v/>
      </c>
      <c r="CM124" s="127" t="str">
        <f t="shared" ca="1" si="86"/>
        <v/>
      </c>
      <c r="CN124" s="127" t="str">
        <f t="shared" ca="1" si="86"/>
        <v/>
      </c>
      <c r="CO124" s="127" t="str">
        <f t="shared" ca="1" si="86"/>
        <v/>
      </c>
      <c r="CP124" s="127" t="str">
        <f t="shared" ca="1" si="86"/>
        <v/>
      </c>
      <c r="CQ124" s="118" t="str">
        <f t="shared" ca="1" si="81"/>
        <v>FAIL</v>
      </c>
      <c r="CS124" s="178" t="s">
        <v>903</v>
      </c>
    </row>
    <row r="125" spans="1:97" x14ac:dyDescent="0.25">
      <c r="A125" s="97">
        <f t="shared" ca="1" si="66"/>
        <v>121</v>
      </c>
      <c r="B125" s="98">
        <f t="shared" ca="1" si="67"/>
        <v>44946.944305555553</v>
      </c>
      <c r="C125" s="99" t="str">
        <f t="shared" ca="1" si="54"/>
        <v>WO-23003-70-A-1</v>
      </c>
      <c r="D125" s="97">
        <f t="shared" ca="1" si="55"/>
        <v>179</v>
      </c>
      <c r="E125" s="97" t="str">
        <f t="shared" ca="1" si="56"/>
        <v>U</v>
      </c>
      <c r="F125" s="97" t="str">
        <f t="shared" ca="1" si="57"/>
        <v/>
      </c>
      <c r="G125" s="100">
        <f t="shared" ca="1" si="88"/>
        <v>0</v>
      </c>
      <c r="H125" s="101" t="e">
        <f t="shared" ca="1" si="88"/>
        <v>#N/A</v>
      </c>
      <c r="I125" s="101">
        <f t="shared" ca="1" si="88"/>
        <v>0</v>
      </c>
      <c r="J125" s="101">
        <f t="shared" ca="1" si="87"/>
        <v>0</v>
      </c>
      <c r="K125" s="101" t="e">
        <f t="shared" ca="1" si="87"/>
        <v>#N/A</v>
      </c>
      <c r="L125" s="101">
        <f t="shared" ca="1" si="87"/>
        <v>0.36499999999999999</v>
      </c>
      <c r="M125" s="101">
        <f t="shared" ca="1" si="74"/>
        <v>0.40799999999999997</v>
      </c>
      <c r="N125" s="101" t="e">
        <f t="shared" ca="1" si="74"/>
        <v>#N/A</v>
      </c>
      <c r="O125" s="102">
        <f t="shared" ca="1" si="74"/>
        <v>14.244</v>
      </c>
      <c r="P125" s="103">
        <f t="shared" ca="1" si="58"/>
        <v>1</v>
      </c>
      <c r="Q125" s="100" t="str">
        <f t="shared" ca="1" si="75"/>
        <v>&lt;MRL</v>
      </c>
      <c r="R125" s="101" t="e">
        <f t="shared" ca="1" si="75"/>
        <v>#N/A</v>
      </c>
      <c r="S125" s="101" t="str">
        <f t="shared" ca="1" si="75"/>
        <v>&lt;MRL</v>
      </c>
      <c r="T125" s="101" t="str">
        <f t="shared" ca="1" si="73"/>
        <v>&lt;MRL</v>
      </c>
      <c r="U125" s="101" t="e">
        <f t="shared" ca="1" si="73"/>
        <v>#N/A</v>
      </c>
      <c r="V125" s="101" t="str">
        <f t="shared" ca="1" si="73"/>
        <v>&lt;MRL</v>
      </c>
      <c r="W125" s="101" t="str">
        <f t="shared" ca="1" si="73"/>
        <v>&lt;MRL</v>
      </c>
      <c r="X125" s="101" t="e">
        <f t="shared" ca="1" si="73"/>
        <v>#N/A</v>
      </c>
      <c r="Y125" s="102">
        <f t="shared" ca="1" si="73"/>
        <v>14.244</v>
      </c>
      <c r="Z125" s="129" t="str">
        <f t="shared" ca="1" si="59"/>
        <v>NA</v>
      </c>
      <c r="AA125" s="105" t="str">
        <f t="shared" ca="1" si="52"/>
        <v>NA</v>
      </c>
      <c r="AB125" s="105" t="str">
        <f t="shared" ca="1" si="60"/>
        <v>NA</v>
      </c>
      <c r="AC125" s="97" t="str">
        <f t="shared" ca="1" si="61"/>
        <v>Unknown</v>
      </c>
      <c r="AD125" s="106" t="str">
        <f t="shared" ca="1" si="53"/>
        <v/>
      </c>
      <c r="AE125" s="106"/>
      <c r="AF125" s="130" t="s">
        <v>704</v>
      </c>
      <c r="AG125" s="131" t="s">
        <v>707</v>
      </c>
      <c r="AH125" s="131" t="s">
        <v>707</v>
      </c>
      <c r="AI125" s="131" t="s">
        <v>707</v>
      </c>
      <c r="AJ125" s="131" t="s">
        <v>858</v>
      </c>
      <c r="AK125" s="131" t="s">
        <v>858</v>
      </c>
      <c r="AL125" s="131" t="s">
        <v>858</v>
      </c>
      <c r="AM125" s="131" t="s">
        <v>858</v>
      </c>
      <c r="AN125" s="132" t="s">
        <v>860</v>
      </c>
      <c r="AO125" s="133"/>
      <c r="AS125" s="69"/>
      <c r="AT125" s="69"/>
      <c r="AU125" s="113"/>
      <c r="AV125" s="114">
        <f t="shared" ca="1" si="85"/>
        <v>64949</v>
      </c>
      <c r="AW125" s="115">
        <f t="shared" ca="1" si="84"/>
        <v>325383</v>
      </c>
      <c r="AX125" s="115">
        <f t="shared" ca="1" si="84"/>
        <v>523354</v>
      </c>
      <c r="AY125" s="115">
        <f t="shared" ca="1" si="84"/>
        <v>2863392</v>
      </c>
      <c r="AZ125" s="115">
        <f t="shared" ca="1" si="84"/>
        <v>2085017</v>
      </c>
      <c r="BA125" s="115">
        <f t="shared" ca="1" si="84"/>
        <v>19678201</v>
      </c>
      <c r="BB125" s="115">
        <f t="shared" ca="1" si="84"/>
        <v>27121773</v>
      </c>
      <c r="BC125" s="115">
        <f t="shared" ca="1" si="84"/>
        <v>3802834</v>
      </c>
      <c r="BD125" s="116">
        <f t="shared" ca="1" si="84"/>
        <v>33314099</v>
      </c>
      <c r="BE125" s="145"/>
      <c r="BF125" s="118" t="str">
        <f t="shared" ca="1" si="62"/>
        <v/>
      </c>
      <c r="BG125" s="118" t="str">
        <f t="shared" ca="1" si="63"/>
        <v/>
      </c>
      <c r="BH125" s="118" t="str">
        <f t="shared" ca="1" si="64"/>
        <v/>
      </c>
      <c r="BI125" s="118" t="str">
        <f t="shared" ca="1" si="65"/>
        <v/>
      </c>
      <c r="BK125" s="119" t="str">
        <f t="shared" ca="1" si="82"/>
        <v/>
      </c>
      <c r="BL125" s="152" t="str">
        <f ca="1">IFERROR(IF(ISODD(ROW($BL125)),IF(ISNUMBER(VALUE(MID(LEFT($BL126,FIND("-LD",$BL126)-1),1,LEN($BL126)))),INDEX($C$5:$C$999,MATCH(VALUE(MID(LEFT($BL126,FIND("-LD",$BL126)-1),1,LEN($BL126))),$C$5:$C$999,0)),INDEX($C$5:$C$999,MATCH(MID(LEFT($BL126,FIND("-LD",$BL126)-1),1,LEN($BL126)),$C$5:$C$999,0))),INDEX($C$5:$C$999,MATCH(SMALL($BH$5:$BH$999,ROUNDUP(ROWS($BL$95:$BL125)/2,0)),$BH$5:$BH$999,0))),"")</f>
        <v/>
      </c>
      <c r="BM125" s="121" t="str">
        <f t="shared" ca="1" si="77"/>
        <v/>
      </c>
      <c r="BN125" s="121" t="str">
        <f t="shared" ca="1" si="78"/>
        <v/>
      </c>
      <c r="BO125" s="122" t="str">
        <f t="shared" ca="1" si="91"/>
        <v/>
      </c>
      <c r="BP125" s="122" t="str">
        <f t="shared" ca="1" si="91"/>
        <v/>
      </c>
      <c r="BQ125" s="122" t="str">
        <f t="shared" ca="1" si="91"/>
        <v/>
      </c>
      <c r="BR125" s="122" t="str">
        <f t="shared" ca="1" si="90"/>
        <v/>
      </c>
      <c r="BS125" s="122" t="str">
        <f t="shared" ca="1" si="90"/>
        <v/>
      </c>
      <c r="BT125" s="122" t="str">
        <f t="shared" ca="1" si="90"/>
        <v/>
      </c>
      <c r="BU125" s="122" t="str">
        <f t="shared" ca="1" si="90"/>
        <v/>
      </c>
      <c r="BV125" s="122" t="str">
        <f t="shared" ca="1" si="90"/>
        <v/>
      </c>
      <c r="BW125" s="122" t="str">
        <f t="shared" ca="1" si="90"/>
        <v/>
      </c>
      <c r="BX125" s="149" t="str">
        <f t="shared" ca="1" si="80"/>
        <v/>
      </c>
      <c r="BY125" s="124" t="str">
        <f t="shared" ca="1" si="89"/>
        <v/>
      </c>
      <c r="BZ125" s="125" t="str">
        <f t="shared" ca="1" si="89"/>
        <v/>
      </c>
      <c r="CA125" s="125" t="str">
        <f t="shared" ca="1" si="89"/>
        <v/>
      </c>
      <c r="CB125" s="125" t="str">
        <f t="shared" ca="1" si="89"/>
        <v/>
      </c>
      <c r="CC125" s="125" t="str">
        <f t="shared" ca="1" si="89"/>
        <v/>
      </c>
      <c r="CD125" s="125" t="str">
        <f t="shared" ca="1" si="89"/>
        <v/>
      </c>
      <c r="CE125" s="125" t="str">
        <f t="shared" ca="1" si="89"/>
        <v/>
      </c>
      <c r="CF125" s="125" t="str">
        <f t="shared" ca="1" si="89"/>
        <v/>
      </c>
      <c r="CG125" s="126" t="str">
        <f t="shared" ca="1" si="89"/>
        <v/>
      </c>
      <c r="CH125" s="127" t="str">
        <f t="shared" ref="CH125:CP140" ca="1" si="92">IFERROR(IF($BM125="D",IF(ISNUMBER(VALUE(MID(LEFT($BL125,FIND("-LD",$BL125)-1),1,LEN($BL125)))),IF(AND($BW$2="ON",BO125&lt;Q$2,INDEX(G$5:G$999,MATCH(VALUE(MID(LEFT($BL125,FIND("-LD",$BL125)-1),1,LEN($BL125))),$C$5:$C$999,0))&lt;Q$2),"",IF(ABS(((BO125-INDEX(G$5:G$999,MATCH(VALUE(MID(LEFT($BL125,FIND("-LD",$BL125)-1),1,LEN($BL125))),$C$5:$C$999,0)))/(AVERAGE(BO125,INDEX(G$5:G$999,MATCH(VALUE(MID(LEFT($BL125,FIND("-LD",$BL125)-1),1,LEN($BL125))),$C$5:$C$999,0))))))&gt;IF(BO125&gt;Q$2,$BO$2,$BV$2),"FAIL","")),IF(AND($BW$2="ON",BO125&lt;Q$2,INDEX(G$5:G$999,MATCH(MID(LEFT($BL125,FIND("-LD",$BL125)-1),1,LEN($BL125)),$C$5:$C$999,0))&lt;Q$2),"",IF(ABS(((BO125-INDEX(G$5:G$999,MATCH(MID(LEFT($BL125,FIND("-LD",$BL125)-1),1,LEN($BL125)),$C$5:$C$999,0)))/(AVERAGE(BO125,INDEX(G$5:G$999,MATCH(MID(LEFT($BL125,FIND("-LD",$BL125)-1),1,LEN($BL125)),$C$5:$C$999,0))))))&gt;IF(BO125&gt;Q$2,$BO$2,$BV$2),"FAIL",""))),IF($BM125="K",IF(BO125&gt;Q$2*$BP$2,"FAIL",""),IF($BM125="M",IF(ABS(1-(BO125/IF($BX125=0,0.001,$BX125)))&gt;IF(BO125&gt;Q$2,$BQ$2,$BV$2),IF(AND($BW$2="ON",BO125&lt;Q$2,$BX125&lt;Q$2),"","FAIL"),""),IF($BM125="Q",IF(ISNUMBER(SEARCH("IBC",$BL125)),IF(ABS(1-(BO125/$BX125))&gt;$BU$2,"FAIL",""),IF(ABS(1-(BO125/$BX125))&gt;$BR$2,"FAIL","")),IF($BM125="S",IF(ISNUMBER(VALUE(MID(LEFT($BL125,FIND("-LFSM",$BL125)-1),1,LEN($BL125)))),IF(ABS(1-((BO125-(INDEX(G$5:G$999,MATCH(VALUE(MID(LEFT($BL125,FIND("-LFSM",$BL125)-1),1,LEN($BL125))),$C$5:$C$999,0))))/$BX125))&gt;IF(BO125&gt;Q$2,$BS$2,$BV$2),"FAIL",""),IF(ABS(1-((BO125-(INDEX(G$5:G$999,MATCH(MID(LEFT($BL125,FIND("-LFSM",$BL125)-1),1,LEN($BL125)),$C$5:$C$999,0))))/$BX125))&gt;IF(BO125&gt;Q$2,$BS$2,$BV$2),"FAIL","")),IF($BM125="Z",IF($BM124="K",IF(ABS(1-(ABS(BO125-BO124)/$BX125))&gt;$BT$2,"FAIL",""),IF($BM123="K",IF(ABS(1-(ABS(BO125-BO123)/$BX125))&gt;$BT$2,"FAIL",""),IF($BM122="K",IF(ABS(1-(ABS(BO125-BO122)/$BX125))&gt;$BT$2,"FAIL",""),IF($BM121="K",IF(ABS(1-(ABS(BO125-BO121)/$BX125))&gt;$BT$2,"FAIL",""),IF($BM126="K",IF(ABS(1-(ABS(BO125-BO126)/$BX125))&gt;$BT$2,"FAIL",""),""))))),"")))))),"")</f>
        <v/>
      </c>
      <c r="CI125" s="127" t="str">
        <f t="shared" ca="1" si="92"/>
        <v/>
      </c>
      <c r="CJ125" s="127" t="str">
        <f t="shared" ca="1" si="92"/>
        <v/>
      </c>
      <c r="CK125" s="127" t="str">
        <f t="shared" ca="1" si="92"/>
        <v/>
      </c>
      <c r="CL125" s="127" t="str">
        <f t="shared" ca="1" si="92"/>
        <v/>
      </c>
      <c r="CM125" s="127" t="str">
        <f t="shared" ca="1" si="92"/>
        <v/>
      </c>
      <c r="CN125" s="127" t="str">
        <f t="shared" ca="1" si="92"/>
        <v/>
      </c>
      <c r="CO125" s="127" t="str">
        <f t="shared" ca="1" si="92"/>
        <v/>
      </c>
      <c r="CP125" s="127" t="str">
        <f t="shared" ca="1" si="92"/>
        <v/>
      </c>
      <c r="CQ125" s="118" t="str">
        <f t="shared" si="81"/>
        <v/>
      </c>
    </row>
    <row r="126" spans="1:97" x14ac:dyDescent="0.25">
      <c r="A126" s="97">
        <f t="shared" ca="1" si="66"/>
        <v>122</v>
      </c>
      <c r="B126" s="98">
        <f t="shared" ca="1" si="67"/>
        <v>44946.963090277779</v>
      </c>
      <c r="C126" s="99" t="str">
        <f t="shared" ca="1" si="54"/>
        <v>LRB-8-inj1</v>
      </c>
      <c r="D126" s="97">
        <f t="shared" ca="1" si="55"/>
        <v>178</v>
      </c>
      <c r="E126" s="97" t="str">
        <f t="shared" ca="1" si="56"/>
        <v>K</v>
      </c>
      <c r="F126" s="97" t="str">
        <f t="shared" ca="1" si="57"/>
        <v>QC</v>
      </c>
      <c r="G126" s="100">
        <f t="shared" ca="1" si="88"/>
        <v>0</v>
      </c>
      <c r="H126" s="101" t="e">
        <f t="shared" ca="1" si="88"/>
        <v>#N/A</v>
      </c>
      <c r="I126" s="101">
        <f t="shared" ca="1" si="88"/>
        <v>0.34599999999999997</v>
      </c>
      <c r="J126" s="101">
        <f t="shared" ca="1" si="87"/>
        <v>0</v>
      </c>
      <c r="K126" s="101" t="e">
        <f t="shared" ca="1" si="87"/>
        <v>#N/A</v>
      </c>
      <c r="L126" s="101">
        <f t="shared" ca="1" si="87"/>
        <v>0.35499999999999998</v>
      </c>
      <c r="M126" s="101">
        <f t="shared" ca="1" si="74"/>
        <v>0.28000000000000003</v>
      </c>
      <c r="N126" s="101" t="e">
        <f t="shared" ca="1" si="74"/>
        <v>#N/A</v>
      </c>
      <c r="O126" s="102">
        <f t="shared" ca="1" si="74"/>
        <v>0.78300000000000003</v>
      </c>
      <c r="P126" s="103">
        <f t="shared" ca="1" si="58"/>
        <v>1</v>
      </c>
      <c r="Q126" s="100" t="str">
        <f t="shared" ca="1" si="75"/>
        <v>&lt;MRL</v>
      </c>
      <c r="R126" s="101" t="e">
        <f t="shared" ca="1" si="75"/>
        <v>#N/A</v>
      </c>
      <c r="S126" s="101" t="str">
        <f t="shared" ca="1" si="75"/>
        <v>&lt;MRL</v>
      </c>
      <c r="T126" s="101" t="str">
        <f t="shared" ca="1" si="73"/>
        <v>&lt;MRL</v>
      </c>
      <c r="U126" s="101" t="e">
        <f t="shared" ca="1" si="73"/>
        <v>#N/A</v>
      </c>
      <c r="V126" s="101" t="str">
        <f t="shared" ca="1" si="73"/>
        <v>&lt;MRL</v>
      </c>
      <c r="W126" s="101" t="str">
        <f t="shared" ca="1" si="73"/>
        <v>&lt;MRL</v>
      </c>
      <c r="X126" s="101" t="e">
        <f t="shared" ca="1" si="73"/>
        <v>#N/A</v>
      </c>
      <c r="Y126" s="102" t="str">
        <f t="shared" ca="1" si="73"/>
        <v>&lt;MRL</v>
      </c>
      <c r="Z126" s="129" t="str">
        <f t="shared" ca="1" si="59"/>
        <v>NA</v>
      </c>
      <c r="AA126" s="105" t="str">
        <f t="shared" ca="1" si="52"/>
        <v>NA</v>
      </c>
      <c r="AB126" s="105" t="str">
        <f t="shared" ca="1" si="60"/>
        <v>NA</v>
      </c>
      <c r="AC126" s="97" t="str">
        <f t="shared" ca="1" si="61"/>
        <v>Blank</v>
      </c>
      <c r="AD126" s="106" t="str">
        <f t="shared" ca="1" si="53"/>
        <v/>
      </c>
      <c r="AE126" s="106"/>
      <c r="AF126" s="130" t="s">
        <v>858</v>
      </c>
      <c r="AG126" s="131" t="s">
        <v>858</v>
      </c>
      <c r="AH126" s="131" t="s">
        <v>858</v>
      </c>
      <c r="AI126" s="131" t="s">
        <v>858</v>
      </c>
      <c r="AJ126" s="131" t="s">
        <v>858</v>
      </c>
      <c r="AK126" s="131" t="s">
        <v>858</v>
      </c>
      <c r="AL126" s="131" t="s">
        <v>858</v>
      </c>
      <c r="AM126" s="131" t="s">
        <v>858</v>
      </c>
      <c r="AN126" s="132" t="s">
        <v>858</v>
      </c>
      <c r="AO126" s="133"/>
      <c r="AS126" s="69"/>
      <c r="AT126" s="69"/>
      <c r="AU126" s="113"/>
      <c r="AV126" s="114">
        <f t="shared" ca="1" si="85"/>
        <v>344404</v>
      </c>
      <c r="AW126" s="115">
        <f t="shared" ca="1" si="84"/>
        <v>734076</v>
      </c>
      <c r="AX126" s="115">
        <f t="shared" ca="1" si="84"/>
        <v>1155057</v>
      </c>
      <c r="AY126" s="115">
        <f t="shared" ca="1" si="84"/>
        <v>6387645</v>
      </c>
      <c r="AZ126" s="115">
        <f t="shared" ca="1" si="84"/>
        <v>3310690</v>
      </c>
      <c r="BA126" s="115">
        <f t="shared" ca="1" si="84"/>
        <v>28461204</v>
      </c>
      <c r="BB126" s="115">
        <f t="shared" ca="1" si="84"/>
        <v>32962886</v>
      </c>
      <c r="BC126" s="115">
        <f t="shared" ca="1" si="84"/>
        <v>4128230</v>
      </c>
      <c r="BD126" s="116">
        <f t="shared" ca="1" si="84"/>
        <v>38150621</v>
      </c>
      <c r="BE126" s="145"/>
      <c r="BF126" s="118" t="str">
        <f t="shared" ca="1" si="62"/>
        <v/>
      </c>
      <c r="BG126" s="118">
        <f t="shared" ca="1" si="63"/>
        <v>122</v>
      </c>
      <c r="BH126" s="118" t="str">
        <f t="shared" ca="1" si="64"/>
        <v/>
      </c>
      <c r="BI126" s="118" t="str">
        <f t="shared" ca="1" si="65"/>
        <v/>
      </c>
      <c r="BK126" s="119">
        <f t="shared" ca="1" si="82"/>
        <v>351</v>
      </c>
      <c r="BL126" s="152" t="str">
        <f ca="1">IFERROR(IF(ISODD(ROW($BL126)),IF(ISNUMBER(VALUE(MID(LEFT($BL127,FIND("-LD",$BL127)-1),1,LEN($BL127)))),INDEX($C$5:$C$999,MATCH(VALUE(MID(LEFT($BL127,FIND("-LD",$BL127)-1),1,LEN($BL127))),$C$5:$C$999,0)),INDEX($C$5:$C$999,MATCH(MID(LEFT($BL127,FIND("-LD",$BL127)-1),1,LEN($BL127)),$C$5:$C$999,0))),INDEX($C$5:$C$999,MATCH(SMALL($BH$5:$BH$999,ROUNDUP(ROWS($BL$95:$BL126)/2,0)),$BH$5:$BH$999,0))),"")</f>
        <v>217375-d2-LD-reprep</v>
      </c>
      <c r="BM126" s="121" t="str">
        <f t="shared" ca="1" si="77"/>
        <v>D</v>
      </c>
      <c r="BN126" s="121">
        <f t="shared" ca="1" si="78"/>
        <v>2</v>
      </c>
      <c r="BO126" s="122">
        <f t="shared" ca="1" si="91"/>
        <v>0</v>
      </c>
      <c r="BP126" s="122" t="e">
        <f t="shared" ca="1" si="91"/>
        <v>#N/A</v>
      </c>
      <c r="BQ126" s="122">
        <f t="shared" ca="1" si="91"/>
        <v>0</v>
      </c>
      <c r="BR126" s="122">
        <f t="shared" ca="1" si="90"/>
        <v>0.93100000000000005</v>
      </c>
      <c r="BS126" s="122" t="e">
        <f t="shared" ca="1" si="90"/>
        <v>#N/A</v>
      </c>
      <c r="BT126" s="122">
        <f t="shared" ca="1" si="90"/>
        <v>0.84799999999999998</v>
      </c>
      <c r="BU126" s="122">
        <f t="shared" ca="1" si="90"/>
        <v>0.36699999999999999</v>
      </c>
      <c r="BV126" s="122" t="e">
        <f t="shared" ca="1" si="90"/>
        <v>#N/A</v>
      </c>
      <c r="BW126" s="122">
        <f t="shared" ca="1" si="90"/>
        <v>28.506</v>
      </c>
      <c r="BX126" s="149" t="str">
        <f t="shared" ca="1" si="80"/>
        <v>NA</v>
      </c>
      <c r="BY126" s="124" t="str">
        <f t="shared" ca="1" si="89"/>
        <v/>
      </c>
      <c r="BZ126" s="125" t="str">
        <f t="shared" ca="1" si="89"/>
        <v/>
      </c>
      <c r="CA126" s="125" t="str">
        <f t="shared" ca="1" si="89"/>
        <v/>
      </c>
      <c r="CB126" s="125" t="str">
        <f t="shared" ca="1" si="89"/>
        <v/>
      </c>
      <c r="CC126" s="125" t="str">
        <f t="shared" ca="1" si="89"/>
        <v/>
      </c>
      <c r="CD126" s="125" t="str">
        <f t="shared" ca="1" si="89"/>
        <v/>
      </c>
      <c r="CE126" s="125" t="str">
        <f t="shared" ca="1" si="89"/>
        <v/>
      </c>
      <c r="CF126" s="125" t="str">
        <f t="shared" ca="1" si="89"/>
        <v/>
      </c>
      <c r="CG126" s="126" t="str">
        <f t="shared" ca="1" si="89"/>
        <v/>
      </c>
      <c r="CH126" s="127" t="str">
        <f t="shared" ca="1" si="92"/>
        <v/>
      </c>
      <c r="CI126" s="127" t="str">
        <f t="shared" ca="1" si="92"/>
        <v/>
      </c>
      <c r="CJ126" s="127" t="str">
        <f t="shared" ca="1" si="92"/>
        <v/>
      </c>
      <c r="CK126" s="127" t="str">
        <f t="shared" ca="1" si="92"/>
        <v/>
      </c>
      <c r="CL126" s="127" t="str">
        <f t="shared" ca="1" si="92"/>
        <v/>
      </c>
      <c r="CM126" s="127" t="str">
        <f t="shared" ca="1" si="92"/>
        <v/>
      </c>
      <c r="CN126" s="127" t="str">
        <f t="shared" ca="1" si="92"/>
        <v/>
      </c>
      <c r="CO126" s="127" t="str">
        <f t="shared" ca="1" si="92"/>
        <v/>
      </c>
      <c r="CP126" s="127" t="str">
        <f t="shared" ca="1" si="92"/>
        <v/>
      </c>
      <c r="CQ126" s="118" t="str">
        <f t="shared" ca="1" si="81"/>
        <v>FAIL</v>
      </c>
      <c r="CS126" s="178" t="s">
        <v>903</v>
      </c>
    </row>
    <row r="127" spans="1:97" x14ac:dyDescent="0.25">
      <c r="A127" s="97">
        <f t="shared" ca="1" si="66"/>
        <v>123</v>
      </c>
      <c r="B127" s="98">
        <f t="shared" ca="1" si="67"/>
        <v>44946.981898148151</v>
      </c>
      <c r="C127" s="99" t="str">
        <f t="shared" ca="1" si="54"/>
        <v>AB-230117-02 LRB 8</v>
      </c>
      <c r="D127" s="97">
        <f t="shared" ca="1" si="55"/>
        <v>177</v>
      </c>
      <c r="E127" s="97" t="str">
        <f t="shared" ca="1" si="56"/>
        <v>K</v>
      </c>
      <c r="F127" s="97" t="str">
        <f t="shared" ca="1" si="57"/>
        <v>QC</v>
      </c>
      <c r="G127" s="100">
        <f t="shared" ca="1" si="88"/>
        <v>0</v>
      </c>
      <c r="H127" s="101" t="e">
        <f t="shared" ca="1" si="88"/>
        <v>#N/A</v>
      </c>
      <c r="I127" s="101">
        <f t="shared" ca="1" si="88"/>
        <v>0</v>
      </c>
      <c r="J127" s="101">
        <f t="shared" ca="1" si="87"/>
        <v>0</v>
      </c>
      <c r="K127" s="101" t="e">
        <f t="shared" ca="1" si="87"/>
        <v>#N/A</v>
      </c>
      <c r="L127" s="101">
        <f t="shared" ca="1" si="87"/>
        <v>0.40899999999999997</v>
      </c>
      <c r="M127" s="101">
        <f t="shared" ca="1" si="74"/>
        <v>0.27700000000000002</v>
      </c>
      <c r="N127" s="101" t="e">
        <f t="shared" ca="1" si="74"/>
        <v>#N/A</v>
      </c>
      <c r="O127" s="102">
        <f t="shared" ca="1" si="74"/>
        <v>0.25700000000000001</v>
      </c>
      <c r="P127" s="103">
        <f t="shared" ca="1" si="58"/>
        <v>1</v>
      </c>
      <c r="Q127" s="100" t="str">
        <f t="shared" ca="1" si="75"/>
        <v>&lt;MRL</v>
      </c>
      <c r="R127" s="101" t="e">
        <f t="shared" ca="1" si="75"/>
        <v>#N/A</v>
      </c>
      <c r="S127" s="101" t="str">
        <f t="shared" ca="1" si="75"/>
        <v>&lt;MRL</v>
      </c>
      <c r="T127" s="101" t="str">
        <f t="shared" ca="1" si="73"/>
        <v>&lt;MRL</v>
      </c>
      <c r="U127" s="101" t="e">
        <f t="shared" ca="1" si="73"/>
        <v>#N/A</v>
      </c>
      <c r="V127" s="101" t="str">
        <f t="shared" ca="1" si="73"/>
        <v>&lt;MRL</v>
      </c>
      <c r="W127" s="101" t="str">
        <f t="shared" ca="1" si="73"/>
        <v>&lt;MRL</v>
      </c>
      <c r="X127" s="101" t="e">
        <f t="shared" ca="1" si="73"/>
        <v>#N/A</v>
      </c>
      <c r="Y127" s="102" t="str">
        <f t="shared" ca="1" si="73"/>
        <v>&lt;MRL</v>
      </c>
      <c r="Z127" s="129" t="str">
        <f t="shared" ca="1" si="59"/>
        <v>NA</v>
      </c>
      <c r="AA127" s="105" t="str">
        <f t="shared" ca="1" si="52"/>
        <v>NA</v>
      </c>
      <c r="AB127" s="105" t="str">
        <f t="shared" ca="1" si="60"/>
        <v>NA</v>
      </c>
      <c r="AC127" s="97" t="str">
        <f t="shared" ca="1" si="61"/>
        <v>Blank</v>
      </c>
      <c r="AD127" s="106" t="str">
        <f t="shared" ca="1" si="53"/>
        <v/>
      </c>
      <c r="AE127" s="106"/>
      <c r="AF127" s="130" t="s">
        <v>858</v>
      </c>
      <c r="AG127" s="131" t="s">
        <v>858</v>
      </c>
      <c r="AH127" s="131" t="s">
        <v>858</v>
      </c>
      <c r="AI127" s="131" t="s">
        <v>858</v>
      </c>
      <c r="AJ127" s="131" t="s">
        <v>858</v>
      </c>
      <c r="AK127" s="131" t="s">
        <v>858</v>
      </c>
      <c r="AL127" s="131" t="s">
        <v>858</v>
      </c>
      <c r="AM127" s="131" t="s">
        <v>858</v>
      </c>
      <c r="AN127" s="132" t="s">
        <v>858</v>
      </c>
      <c r="AO127" s="133"/>
      <c r="AS127" s="69"/>
      <c r="AT127" s="69"/>
      <c r="AU127" s="113"/>
      <c r="AV127" s="114">
        <f t="shared" ca="1" si="85"/>
        <v>346903</v>
      </c>
      <c r="AW127" s="115">
        <f t="shared" ca="1" si="84"/>
        <v>736670</v>
      </c>
      <c r="AX127" s="115">
        <f t="shared" ca="1" si="84"/>
        <v>1219569</v>
      </c>
      <c r="AY127" s="115">
        <f t="shared" ca="1" si="84"/>
        <v>6418043</v>
      </c>
      <c r="AZ127" s="115">
        <f t="shared" ca="1" si="84"/>
        <v>3110107</v>
      </c>
      <c r="BA127" s="115">
        <f t="shared" ca="1" si="84"/>
        <v>27135711</v>
      </c>
      <c r="BB127" s="115">
        <f t="shared" ca="1" si="84"/>
        <v>31335940</v>
      </c>
      <c r="BC127" s="115">
        <f t="shared" ca="1" si="84"/>
        <v>3791022</v>
      </c>
      <c r="BD127" s="116">
        <f t="shared" ca="1" si="84"/>
        <v>35232704</v>
      </c>
      <c r="BE127" s="145"/>
      <c r="BF127" s="118" t="str">
        <f t="shared" ca="1" si="62"/>
        <v/>
      </c>
      <c r="BG127" s="118">
        <f t="shared" ca="1" si="63"/>
        <v>123</v>
      </c>
      <c r="BH127" s="118" t="str">
        <f t="shared" ca="1" si="64"/>
        <v/>
      </c>
      <c r="BI127" s="118" t="str">
        <f t="shared" ca="1" si="65"/>
        <v/>
      </c>
      <c r="BK127" s="119" t="str">
        <f t="shared" ca="1" si="82"/>
        <v/>
      </c>
      <c r="BL127" s="152" t="str">
        <f ca="1">IFERROR(IF(ISODD(ROW($BL127)),IF(ISNUMBER(VALUE(MID(LEFT($BL128,FIND("-LD",$BL128)-1),1,LEN($BL128)))),INDEX($C$5:$C$999,MATCH(VALUE(MID(LEFT($BL128,FIND("-LD",$BL128)-1),1,LEN($BL128))),$C$5:$C$999,0)),INDEX($C$5:$C$999,MATCH(MID(LEFT($BL128,FIND("-LD",$BL128)-1),1,LEN($BL128)),$C$5:$C$999,0))),INDEX($C$5:$C$999,MATCH(SMALL($BH$5:$BH$999,ROUNDUP(ROWS($BL$95:$BL127)/2,0)),$BH$5:$BH$999,0))),"")</f>
        <v/>
      </c>
      <c r="BM127" s="121" t="str">
        <f t="shared" ca="1" si="77"/>
        <v/>
      </c>
      <c r="BN127" s="121" t="str">
        <f t="shared" ca="1" si="78"/>
        <v/>
      </c>
      <c r="BO127" s="122" t="str">
        <f t="shared" ca="1" si="91"/>
        <v/>
      </c>
      <c r="BP127" s="122" t="str">
        <f t="shared" ca="1" si="91"/>
        <v/>
      </c>
      <c r="BQ127" s="122" t="str">
        <f t="shared" ca="1" si="91"/>
        <v/>
      </c>
      <c r="BR127" s="122" t="str">
        <f t="shared" ca="1" si="90"/>
        <v/>
      </c>
      <c r="BS127" s="122" t="str">
        <f t="shared" ca="1" si="90"/>
        <v/>
      </c>
      <c r="BT127" s="122" t="str">
        <f t="shared" ca="1" si="90"/>
        <v/>
      </c>
      <c r="BU127" s="122" t="str">
        <f t="shared" ca="1" si="90"/>
        <v/>
      </c>
      <c r="BV127" s="122" t="str">
        <f t="shared" ca="1" si="90"/>
        <v/>
      </c>
      <c r="BW127" s="122" t="str">
        <f t="shared" ca="1" si="90"/>
        <v/>
      </c>
      <c r="BX127" s="149" t="str">
        <f t="shared" ca="1" si="80"/>
        <v/>
      </c>
      <c r="BY127" s="124" t="str">
        <f t="shared" ca="1" si="89"/>
        <v/>
      </c>
      <c r="BZ127" s="125" t="str">
        <f t="shared" ca="1" si="89"/>
        <v/>
      </c>
      <c r="CA127" s="125" t="str">
        <f t="shared" ca="1" si="89"/>
        <v/>
      </c>
      <c r="CB127" s="125" t="str">
        <f t="shared" ca="1" si="89"/>
        <v/>
      </c>
      <c r="CC127" s="125" t="str">
        <f t="shared" ca="1" si="89"/>
        <v/>
      </c>
      <c r="CD127" s="125" t="str">
        <f t="shared" ca="1" si="89"/>
        <v/>
      </c>
      <c r="CE127" s="125" t="str">
        <f t="shared" ca="1" si="89"/>
        <v/>
      </c>
      <c r="CF127" s="125" t="str">
        <f t="shared" ca="1" si="89"/>
        <v/>
      </c>
      <c r="CG127" s="126" t="str">
        <f t="shared" ca="1" si="89"/>
        <v/>
      </c>
      <c r="CH127" s="127" t="str">
        <f t="shared" ca="1" si="92"/>
        <v/>
      </c>
      <c r="CI127" s="127" t="str">
        <f t="shared" ca="1" si="92"/>
        <v/>
      </c>
      <c r="CJ127" s="127" t="str">
        <f t="shared" ca="1" si="92"/>
        <v/>
      </c>
      <c r="CK127" s="127" t="str">
        <f t="shared" ca="1" si="92"/>
        <v/>
      </c>
      <c r="CL127" s="127" t="str">
        <f t="shared" ca="1" si="92"/>
        <v/>
      </c>
      <c r="CM127" s="127" t="str">
        <f t="shared" ca="1" si="92"/>
        <v/>
      </c>
      <c r="CN127" s="127" t="str">
        <f t="shared" ca="1" si="92"/>
        <v/>
      </c>
      <c r="CO127" s="127" t="str">
        <f t="shared" ca="1" si="92"/>
        <v/>
      </c>
      <c r="CP127" s="127" t="str">
        <f t="shared" ca="1" si="92"/>
        <v/>
      </c>
      <c r="CQ127" s="118" t="str">
        <f t="shared" si="81"/>
        <v/>
      </c>
    </row>
    <row r="128" spans="1:97" x14ac:dyDescent="0.25">
      <c r="A128" s="97">
        <f t="shared" ca="1" si="66"/>
        <v>124</v>
      </c>
      <c r="B128" s="98">
        <f t="shared" ca="1" si="67"/>
        <v>44947.000694444447</v>
      </c>
      <c r="C128" s="99" t="str">
        <f t="shared" ca="1" si="54"/>
        <v>WO-23003-71-A-1</v>
      </c>
      <c r="D128" s="97">
        <f t="shared" ca="1" si="55"/>
        <v>176</v>
      </c>
      <c r="E128" s="97" t="str">
        <f t="shared" ca="1" si="56"/>
        <v>U</v>
      </c>
      <c r="F128" s="97" t="str">
        <f t="shared" ca="1" si="57"/>
        <v/>
      </c>
      <c r="G128" s="100">
        <f t="shared" ca="1" si="88"/>
        <v>0</v>
      </c>
      <c r="H128" s="101" t="e">
        <f t="shared" ca="1" si="88"/>
        <v>#N/A</v>
      </c>
      <c r="I128" s="101">
        <f t="shared" ca="1" si="88"/>
        <v>0.60199999999999998</v>
      </c>
      <c r="J128" s="101">
        <f t="shared" ca="1" si="87"/>
        <v>0</v>
      </c>
      <c r="K128" s="101" t="e">
        <f t="shared" ca="1" si="87"/>
        <v>#N/A</v>
      </c>
      <c r="L128" s="101">
        <f t="shared" ca="1" si="87"/>
        <v>0.33</v>
      </c>
      <c r="M128" s="101">
        <f t="shared" ca="1" si="74"/>
        <v>0.32800000000000001</v>
      </c>
      <c r="N128" s="101" t="e">
        <f t="shared" ca="1" si="74"/>
        <v>#N/A</v>
      </c>
      <c r="O128" s="102">
        <f t="shared" ca="1" si="74"/>
        <v>14.541</v>
      </c>
      <c r="P128" s="103">
        <f t="shared" ca="1" si="58"/>
        <v>1</v>
      </c>
      <c r="Q128" s="100" t="str">
        <f t="shared" ca="1" si="75"/>
        <v>&lt;MRL</v>
      </c>
      <c r="R128" s="101" t="e">
        <f t="shared" ca="1" si="75"/>
        <v>#N/A</v>
      </c>
      <c r="S128" s="101" t="str">
        <f t="shared" ca="1" si="75"/>
        <v>&lt;MRL</v>
      </c>
      <c r="T128" s="101" t="str">
        <f t="shared" ca="1" si="73"/>
        <v>&lt;MRL</v>
      </c>
      <c r="U128" s="101" t="e">
        <f t="shared" ca="1" si="73"/>
        <v>#N/A</v>
      </c>
      <c r="V128" s="101" t="str">
        <f t="shared" ca="1" si="73"/>
        <v>&lt;MRL</v>
      </c>
      <c r="W128" s="101" t="str">
        <f t="shared" ca="1" si="73"/>
        <v>&lt;MRL</v>
      </c>
      <c r="X128" s="101" t="e">
        <f t="shared" ca="1" si="73"/>
        <v>#N/A</v>
      </c>
      <c r="Y128" s="102">
        <f t="shared" ca="1" si="73"/>
        <v>14.541</v>
      </c>
      <c r="Z128" s="129" t="str">
        <f t="shared" ca="1" si="59"/>
        <v>NA</v>
      </c>
      <c r="AA128" s="105" t="str">
        <f t="shared" ca="1" si="52"/>
        <v>NA</v>
      </c>
      <c r="AB128" s="105" t="str">
        <f t="shared" ca="1" si="60"/>
        <v>NA</v>
      </c>
      <c r="AC128" s="97" t="str">
        <f t="shared" ca="1" si="61"/>
        <v>Unknown</v>
      </c>
      <c r="AD128" s="106" t="str">
        <f t="shared" ca="1" si="53"/>
        <v/>
      </c>
      <c r="AE128" s="106"/>
      <c r="AF128" s="130" t="s">
        <v>704</v>
      </c>
      <c r="AG128" s="131" t="s">
        <v>707</v>
      </c>
      <c r="AH128" s="131" t="s">
        <v>707</v>
      </c>
      <c r="AI128" s="131" t="s">
        <v>707</v>
      </c>
      <c r="AJ128" s="131" t="s">
        <v>858</v>
      </c>
      <c r="AK128" s="131" t="s">
        <v>858</v>
      </c>
      <c r="AL128" s="131" t="s">
        <v>858</v>
      </c>
      <c r="AM128" s="131" t="s">
        <v>858</v>
      </c>
      <c r="AN128" s="132" t="s">
        <v>858</v>
      </c>
      <c r="AO128" s="133"/>
      <c r="AS128" s="69"/>
      <c r="AT128" s="69"/>
      <c r="AU128" s="113"/>
      <c r="AV128" s="114">
        <f t="shared" ca="1" si="85"/>
        <v>86431</v>
      </c>
      <c r="AW128" s="115">
        <f t="shared" ca="1" si="84"/>
        <v>342097</v>
      </c>
      <c r="AX128" s="115">
        <f t="shared" ca="1" si="84"/>
        <v>521621</v>
      </c>
      <c r="AY128" s="115">
        <f t="shared" ca="1" si="84"/>
        <v>2904367</v>
      </c>
      <c r="AZ128" s="115">
        <f t="shared" ca="1" si="84"/>
        <v>2109933</v>
      </c>
      <c r="BA128" s="115">
        <f t="shared" ca="1" si="84"/>
        <v>20358612</v>
      </c>
      <c r="BB128" s="115">
        <f t="shared" ca="1" si="84"/>
        <v>27434685</v>
      </c>
      <c r="BC128" s="115">
        <f t="shared" ca="1" si="84"/>
        <v>3924923</v>
      </c>
      <c r="BD128" s="116">
        <f t="shared" ca="1" si="84"/>
        <v>32070510</v>
      </c>
      <c r="BE128" s="145"/>
      <c r="BF128" s="118" t="str">
        <f t="shared" ca="1" si="62"/>
        <v/>
      </c>
      <c r="BG128" s="118" t="str">
        <f t="shared" ca="1" si="63"/>
        <v/>
      </c>
      <c r="BH128" s="118" t="str">
        <f t="shared" ca="1" si="64"/>
        <v/>
      </c>
      <c r="BI128" s="118" t="str">
        <f t="shared" ca="1" si="65"/>
        <v/>
      </c>
      <c r="BK128" s="119">
        <f t="shared" ca="1" si="82"/>
        <v>352</v>
      </c>
      <c r="BL128" s="152" t="str">
        <f ca="1">IFERROR(IF(ISODD(ROW($BL128)),IF(ISNUMBER(VALUE(MID(LEFT($BL129,FIND("-LD",$BL129)-1),1,LEN($BL129)))),INDEX($C$5:$C$999,MATCH(VALUE(MID(LEFT($BL129,FIND("-LD",$BL129)-1),1,LEN($BL129))),$C$5:$C$999,0)),INDEX($C$5:$C$999,MATCH(MID(LEFT($BL129,FIND("-LD",$BL129)-1),1,LEN($BL129)),$C$5:$C$999,0))),INDEX($C$5:$C$999,MATCH(SMALL($BH$5:$BH$999,ROUNDUP(ROWS($BL$95:$BL128)/2,0)),$BH$5:$BH$999,0))),"")</f>
        <v>217395-d4-LD-reprep</v>
      </c>
      <c r="BM128" s="121" t="str">
        <f t="shared" ca="1" si="77"/>
        <v>D</v>
      </c>
      <c r="BN128" s="121">
        <f t="shared" ca="1" si="78"/>
        <v>4</v>
      </c>
      <c r="BO128" s="122">
        <f t="shared" ca="1" si="91"/>
        <v>0</v>
      </c>
      <c r="BP128" s="122" t="e">
        <f t="shared" ca="1" si="91"/>
        <v>#N/A</v>
      </c>
      <c r="BQ128" s="122">
        <f t="shared" ca="1" si="91"/>
        <v>0</v>
      </c>
      <c r="BR128" s="122">
        <f t="shared" ca="1" si="90"/>
        <v>1.5229999999999999</v>
      </c>
      <c r="BS128" s="122" t="e">
        <f t="shared" ca="1" si="90"/>
        <v>#N/A</v>
      </c>
      <c r="BT128" s="122">
        <f t="shared" ca="1" si="90"/>
        <v>8.7759999999999998</v>
      </c>
      <c r="BU128" s="122">
        <f t="shared" ca="1" si="90"/>
        <v>8.4060000000000006</v>
      </c>
      <c r="BV128" s="122" t="e">
        <f t="shared" ca="1" si="90"/>
        <v>#N/A</v>
      </c>
      <c r="BW128" s="122">
        <f t="shared" ca="1" si="90"/>
        <v>2607.5720000000001</v>
      </c>
      <c r="BX128" s="149" t="str">
        <f t="shared" ca="1" si="80"/>
        <v>NA</v>
      </c>
      <c r="BY128" s="124" t="str">
        <f t="shared" ca="1" si="89"/>
        <v/>
      </c>
      <c r="BZ128" s="125" t="str">
        <f t="shared" ca="1" si="89"/>
        <v/>
      </c>
      <c r="CA128" s="125" t="str">
        <f t="shared" ca="1" si="89"/>
        <v/>
      </c>
      <c r="CB128" s="125" t="str">
        <f t="shared" ca="1" si="89"/>
        <v/>
      </c>
      <c r="CC128" s="125" t="str">
        <f t="shared" ca="1" si="89"/>
        <v/>
      </c>
      <c r="CD128" s="125" t="str">
        <f t="shared" ca="1" si="89"/>
        <v/>
      </c>
      <c r="CE128" s="125" t="str">
        <f t="shared" ca="1" si="89"/>
        <v/>
      </c>
      <c r="CF128" s="125" t="str">
        <f t="shared" ca="1" si="89"/>
        <v/>
      </c>
      <c r="CG128" s="126" t="str">
        <f t="shared" ca="1" si="89"/>
        <v/>
      </c>
      <c r="CH128" s="127" t="str">
        <f t="shared" ca="1" si="92"/>
        <v/>
      </c>
      <c r="CI128" s="127" t="str">
        <f t="shared" ca="1" si="92"/>
        <v/>
      </c>
      <c r="CJ128" s="127" t="str">
        <f t="shared" ca="1" si="92"/>
        <v/>
      </c>
      <c r="CK128" s="127" t="str">
        <f t="shared" ca="1" si="92"/>
        <v/>
      </c>
      <c r="CL128" s="127" t="str">
        <f t="shared" ca="1" si="92"/>
        <v/>
      </c>
      <c r="CM128" s="127" t="str">
        <f t="shared" ca="1" si="92"/>
        <v/>
      </c>
      <c r="CN128" s="127" t="str">
        <f t="shared" ca="1" si="92"/>
        <v/>
      </c>
      <c r="CO128" s="127" t="str">
        <f t="shared" ca="1" si="92"/>
        <v/>
      </c>
      <c r="CP128" s="127" t="str">
        <f t="shared" ca="1" si="92"/>
        <v/>
      </c>
      <c r="CQ128" s="118" t="str">
        <f t="shared" ca="1" si="81"/>
        <v>FAIL</v>
      </c>
      <c r="CS128" s="178" t="s">
        <v>903</v>
      </c>
    </row>
    <row r="129" spans="1:97" x14ac:dyDescent="0.25">
      <c r="A129" s="97">
        <f t="shared" ca="1" si="66"/>
        <v>125</v>
      </c>
      <c r="B129" s="98">
        <f t="shared" ca="1" si="67"/>
        <v>44947.019513888888</v>
      </c>
      <c r="C129" s="99" t="str">
        <f t="shared" ca="1" si="54"/>
        <v>WO-23003-72-A-1</v>
      </c>
      <c r="D129" s="97">
        <f t="shared" ca="1" si="55"/>
        <v>175</v>
      </c>
      <c r="E129" s="97" t="str">
        <f t="shared" ca="1" si="56"/>
        <v>U</v>
      </c>
      <c r="F129" s="97" t="str">
        <f t="shared" ca="1" si="57"/>
        <v/>
      </c>
      <c r="G129" s="100">
        <f t="shared" ca="1" si="88"/>
        <v>0</v>
      </c>
      <c r="H129" s="101" t="e">
        <f t="shared" ca="1" si="88"/>
        <v>#N/A</v>
      </c>
      <c r="I129" s="101">
        <f t="shared" ca="1" si="88"/>
        <v>0</v>
      </c>
      <c r="J129" s="101">
        <f t="shared" ca="1" si="87"/>
        <v>0</v>
      </c>
      <c r="K129" s="101" t="e">
        <f t="shared" ca="1" si="87"/>
        <v>#N/A</v>
      </c>
      <c r="L129" s="101">
        <f t="shared" ca="1" si="87"/>
        <v>0.51500000000000001</v>
      </c>
      <c r="M129" s="101">
        <f t="shared" ca="1" si="74"/>
        <v>0.315</v>
      </c>
      <c r="N129" s="101" t="e">
        <f t="shared" ca="1" si="74"/>
        <v>#N/A</v>
      </c>
      <c r="O129" s="102">
        <f t="shared" ca="1" si="74"/>
        <v>19.332999999999998</v>
      </c>
      <c r="P129" s="103">
        <f t="shared" ca="1" si="58"/>
        <v>1</v>
      </c>
      <c r="Q129" s="100" t="str">
        <f t="shared" ca="1" si="75"/>
        <v>&lt;MRL</v>
      </c>
      <c r="R129" s="101" t="e">
        <f t="shared" ca="1" si="75"/>
        <v>#N/A</v>
      </c>
      <c r="S129" s="101" t="str">
        <f t="shared" ca="1" si="75"/>
        <v>&lt;MRL</v>
      </c>
      <c r="T129" s="101" t="str">
        <f t="shared" ca="1" si="73"/>
        <v>&lt;MRL</v>
      </c>
      <c r="U129" s="101" t="e">
        <f t="shared" ca="1" si="73"/>
        <v>#N/A</v>
      </c>
      <c r="V129" s="101" t="str">
        <f t="shared" ca="1" si="73"/>
        <v>&lt;MRL</v>
      </c>
      <c r="W129" s="101" t="str">
        <f t="shared" ca="1" si="73"/>
        <v>&lt;MRL</v>
      </c>
      <c r="X129" s="101" t="e">
        <f t="shared" ca="1" si="73"/>
        <v>#N/A</v>
      </c>
      <c r="Y129" s="102">
        <f t="shared" ca="1" si="73"/>
        <v>19.332999999999998</v>
      </c>
      <c r="Z129" s="129" t="str">
        <f t="shared" ca="1" si="59"/>
        <v>NA</v>
      </c>
      <c r="AA129" s="105" t="str">
        <f t="shared" ca="1" si="52"/>
        <v>NA</v>
      </c>
      <c r="AB129" s="105" t="str">
        <f t="shared" ca="1" si="60"/>
        <v>NA</v>
      </c>
      <c r="AC129" s="97" t="str">
        <f t="shared" ca="1" si="61"/>
        <v>Unknown</v>
      </c>
      <c r="AD129" s="106" t="str">
        <f t="shared" ca="1" si="53"/>
        <v/>
      </c>
      <c r="AE129" s="106"/>
      <c r="AF129" s="130" t="s">
        <v>704</v>
      </c>
      <c r="AG129" s="131" t="s">
        <v>707</v>
      </c>
      <c r="AH129" s="131" t="s">
        <v>707</v>
      </c>
      <c r="AI129" s="131" t="s">
        <v>707</v>
      </c>
      <c r="AJ129" s="131" t="s">
        <v>858</v>
      </c>
      <c r="AK129" s="131" t="s">
        <v>858</v>
      </c>
      <c r="AL129" s="131" t="s">
        <v>858</v>
      </c>
      <c r="AM129" s="131" t="s">
        <v>858</v>
      </c>
      <c r="AN129" s="132" t="s">
        <v>858</v>
      </c>
      <c r="AO129" s="133"/>
      <c r="AS129" s="69"/>
      <c r="AT129" s="69"/>
      <c r="AU129" s="113"/>
      <c r="AV129" s="114">
        <f t="shared" ca="1" si="85"/>
        <v>67634</v>
      </c>
      <c r="AW129" s="115">
        <f t="shared" ca="1" si="84"/>
        <v>316272</v>
      </c>
      <c r="AX129" s="115">
        <f t="shared" ca="1" si="84"/>
        <v>494171</v>
      </c>
      <c r="AY129" s="115">
        <f t="shared" ca="1" si="84"/>
        <v>2682500</v>
      </c>
      <c r="AZ129" s="115">
        <f t="shared" ca="1" si="84"/>
        <v>2063857</v>
      </c>
      <c r="BA129" s="115">
        <f t="shared" ca="1" si="84"/>
        <v>18645532</v>
      </c>
      <c r="BB129" s="115">
        <f t="shared" ca="1" si="84"/>
        <v>23551651</v>
      </c>
      <c r="BC129" s="115">
        <f t="shared" ca="1" si="84"/>
        <v>3652557</v>
      </c>
      <c r="BD129" s="116">
        <f t="shared" ca="1" si="84"/>
        <v>28298413</v>
      </c>
      <c r="BE129" s="145"/>
      <c r="BF129" s="118" t="str">
        <f t="shared" ca="1" si="62"/>
        <v/>
      </c>
      <c r="BG129" s="118" t="str">
        <f t="shared" ca="1" si="63"/>
        <v/>
      </c>
      <c r="BH129" s="118" t="str">
        <f t="shared" ca="1" si="64"/>
        <v/>
      </c>
      <c r="BI129" s="118" t="str">
        <f t="shared" ca="1" si="65"/>
        <v/>
      </c>
      <c r="BK129" s="119" t="str">
        <f t="shared" ca="1" si="82"/>
        <v/>
      </c>
      <c r="BL129" s="152" t="str">
        <f ca="1">IFERROR(IF(ISODD(ROW($BL129)),IF(ISNUMBER(VALUE(MID(LEFT($BL130,FIND("-LD",$BL130)-1),1,LEN($BL130)))),INDEX($C$5:$C$999,MATCH(VALUE(MID(LEFT($BL130,FIND("-LD",$BL130)-1),1,LEN($BL130))),$C$5:$C$999,0)),INDEX($C$5:$C$999,MATCH(MID(LEFT($BL130,FIND("-LD",$BL130)-1),1,LEN($BL130)),$C$5:$C$999,0))),INDEX($C$5:$C$999,MATCH(SMALL($BH$5:$BH$999,ROUNDUP(ROWS($BL$95:$BL129)/2,0)),$BH$5:$BH$999,0))),"")</f>
        <v/>
      </c>
      <c r="BM129" s="121" t="str">
        <f t="shared" ca="1" si="77"/>
        <v/>
      </c>
      <c r="BN129" s="121" t="str">
        <f t="shared" ca="1" si="78"/>
        <v/>
      </c>
      <c r="BO129" s="122" t="str">
        <f t="shared" ca="1" si="91"/>
        <v/>
      </c>
      <c r="BP129" s="122" t="str">
        <f t="shared" ca="1" si="91"/>
        <v/>
      </c>
      <c r="BQ129" s="122" t="str">
        <f t="shared" ca="1" si="91"/>
        <v/>
      </c>
      <c r="BR129" s="122" t="str">
        <f t="shared" ca="1" si="90"/>
        <v/>
      </c>
      <c r="BS129" s="122" t="str">
        <f t="shared" ca="1" si="90"/>
        <v/>
      </c>
      <c r="BT129" s="122" t="str">
        <f t="shared" ca="1" si="90"/>
        <v/>
      </c>
      <c r="BU129" s="122" t="str">
        <f t="shared" ca="1" si="90"/>
        <v/>
      </c>
      <c r="BV129" s="122" t="str">
        <f t="shared" ca="1" si="90"/>
        <v/>
      </c>
      <c r="BW129" s="122" t="str">
        <f t="shared" ca="1" si="90"/>
        <v/>
      </c>
      <c r="BX129" s="149" t="str">
        <f t="shared" ca="1" si="80"/>
        <v/>
      </c>
      <c r="BY129" s="124" t="str">
        <f t="shared" ca="1" si="89"/>
        <v/>
      </c>
      <c r="BZ129" s="125" t="str">
        <f t="shared" ca="1" si="89"/>
        <v/>
      </c>
      <c r="CA129" s="125" t="str">
        <f t="shared" ca="1" si="89"/>
        <v/>
      </c>
      <c r="CB129" s="125" t="str">
        <f t="shared" ca="1" si="89"/>
        <v/>
      </c>
      <c r="CC129" s="125" t="str">
        <f t="shared" ca="1" si="89"/>
        <v/>
      </c>
      <c r="CD129" s="125" t="str">
        <f t="shared" ca="1" si="89"/>
        <v/>
      </c>
      <c r="CE129" s="125" t="str">
        <f t="shared" ca="1" si="89"/>
        <v/>
      </c>
      <c r="CF129" s="125" t="str">
        <f t="shared" ca="1" si="89"/>
        <v/>
      </c>
      <c r="CG129" s="126" t="str">
        <f t="shared" ca="1" si="89"/>
        <v/>
      </c>
      <c r="CH129" s="127" t="str">
        <f t="shared" ca="1" si="92"/>
        <v/>
      </c>
      <c r="CI129" s="127" t="str">
        <f t="shared" ca="1" si="92"/>
        <v/>
      </c>
      <c r="CJ129" s="127" t="str">
        <f t="shared" ca="1" si="92"/>
        <v/>
      </c>
      <c r="CK129" s="127" t="str">
        <f t="shared" ca="1" si="92"/>
        <v/>
      </c>
      <c r="CL129" s="127" t="str">
        <f t="shared" ca="1" si="92"/>
        <v/>
      </c>
      <c r="CM129" s="127" t="str">
        <f t="shared" ca="1" si="92"/>
        <v/>
      </c>
      <c r="CN129" s="127" t="str">
        <f t="shared" ca="1" si="92"/>
        <v/>
      </c>
      <c r="CO129" s="127" t="str">
        <f t="shared" ca="1" si="92"/>
        <v/>
      </c>
      <c r="CP129" s="127" t="str">
        <f t="shared" ca="1" si="92"/>
        <v/>
      </c>
      <c r="CQ129" s="118" t="str">
        <f t="shared" si="81"/>
        <v/>
      </c>
    </row>
    <row r="130" spans="1:97" x14ac:dyDescent="0.25">
      <c r="A130" s="97">
        <f t="shared" ca="1" si="66"/>
        <v>126</v>
      </c>
      <c r="B130" s="98">
        <f t="shared" ca="1" si="67"/>
        <v>44947.038310185184</v>
      </c>
      <c r="C130" s="99" t="str">
        <f t="shared" ca="1" si="54"/>
        <v>WO-23003-73-A-1</v>
      </c>
      <c r="D130" s="97">
        <f t="shared" ca="1" si="55"/>
        <v>174</v>
      </c>
      <c r="E130" s="97" t="str">
        <f t="shared" ca="1" si="56"/>
        <v>U</v>
      </c>
      <c r="F130" s="97" t="str">
        <f t="shared" ca="1" si="57"/>
        <v/>
      </c>
      <c r="G130" s="100">
        <f t="shared" ca="1" si="88"/>
        <v>0</v>
      </c>
      <c r="H130" s="101" t="e">
        <f t="shared" ca="1" si="88"/>
        <v>#N/A</v>
      </c>
      <c r="I130" s="101">
        <f t="shared" ca="1" si="88"/>
        <v>0</v>
      </c>
      <c r="J130" s="101">
        <f t="shared" ca="1" si="87"/>
        <v>0</v>
      </c>
      <c r="K130" s="101" t="e">
        <f t="shared" ca="1" si="87"/>
        <v>#N/A</v>
      </c>
      <c r="L130" s="101">
        <f t="shared" ca="1" si="87"/>
        <v>0.53200000000000003</v>
      </c>
      <c r="M130" s="101">
        <f t="shared" ca="1" si="74"/>
        <v>0.36499999999999999</v>
      </c>
      <c r="N130" s="101" t="e">
        <f t="shared" ca="1" si="74"/>
        <v>#N/A</v>
      </c>
      <c r="O130" s="102">
        <f t="shared" ca="1" si="74"/>
        <v>16.405000000000001</v>
      </c>
      <c r="P130" s="103">
        <f t="shared" ca="1" si="58"/>
        <v>1</v>
      </c>
      <c r="Q130" s="100" t="str">
        <f t="shared" ca="1" si="75"/>
        <v>&lt;MRL</v>
      </c>
      <c r="R130" s="101" t="e">
        <f t="shared" ca="1" si="75"/>
        <v>#N/A</v>
      </c>
      <c r="S130" s="101" t="str">
        <f t="shared" ca="1" si="75"/>
        <v>&lt;MRL</v>
      </c>
      <c r="T130" s="101" t="str">
        <f t="shared" ca="1" si="73"/>
        <v>&lt;MRL</v>
      </c>
      <c r="U130" s="101" t="e">
        <f t="shared" ca="1" si="73"/>
        <v>#N/A</v>
      </c>
      <c r="V130" s="101" t="str">
        <f t="shared" ca="1" si="73"/>
        <v>&lt;MRL</v>
      </c>
      <c r="W130" s="101" t="str">
        <f t="shared" ca="1" si="73"/>
        <v>&lt;MRL</v>
      </c>
      <c r="X130" s="101" t="e">
        <f t="shared" ca="1" si="73"/>
        <v>#N/A</v>
      </c>
      <c r="Y130" s="102">
        <f t="shared" ca="1" si="73"/>
        <v>16.405000000000001</v>
      </c>
      <c r="Z130" s="129" t="str">
        <f t="shared" ca="1" si="59"/>
        <v>NA</v>
      </c>
      <c r="AA130" s="105" t="str">
        <f t="shared" ca="1" si="52"/>
        <v>NA</v>
      </c>
      <c r="AB130" s="105" t="str">
        <f t="shared" ca="1" si="60"/>
        <v>NA</v>
      </c>
      <c r="AC130" s="97" t="str">
        <f t="shared" ca="1" si="61"/>
        <v>Unknown</v>
      </c>
      <c r="AD130" s="106" t="str">
        <f t="shared" ca="1" si="53"/>
        <v/>
      </c>
      <c r="AE130" s="106"/>
      <c r="AF130" s="130" t="s">
        <v>704</v>
      </c>
      <c r="AG130" s="131" t="s">
        <v>707</v>
      </c>
      <c r="AH130" s="131" t="s">
        <v>707</v>
      </c>
      <c r="AI130" s="131" t="s">
        <v>707</v>
      </c>
      <c r="AJ130" s="131" t="s">
        <v>858</v>
      </c>
      <c r="AK130" s="131" t="s">
        <v>858</v>
      </c>
      <c r="AL130" s="131" t="s">
        <v>858</v>
      </c>
      <c r="AM130" s="131" t="s">
        <v>858</v>
      </c>
      <c r="AN130" s="132" t="s">
        <v>858</v>
      </c>
      <c r="AO130" s="133"/>
      <c r="AS130" s="69"/>
      <c r="AT130" s="69"/>
      <c r="AU130" s="113"/>
      <c r="AV130" s="114">
        <f t="shared" ca="1" si="85"/>
        <v>68866</v>
      </c>
      <c r="AW130" s="115">
        <f t="shared" ca="1" si="84"/>
        <v>323190</v>
      </c>
      <c r="AX130" s="115">
        <f t="shared" ca="1" si="84"/>
        <v>484900</v>
      </c>
      <c r="AY130" s="115">
        <f t="shared" ca="1" si="84"/>
        <v>2800246</v>
      </c>
      <c r="AZ130" s="115">
        <f t="shared" ca="1" si="84"/>
        <v>1979874</v>
      </c>
      <c r="BA130" s="115">
        <f t="shared" ca="1" si="84"/>
        <v>19586057</v>
      </c>
      <c r="BB130" s="115">
        <f t="shared" ca="1" si="84"/>
        <v>27116037</v>
      </c>
      <c r="BC130" s="115">
        <f t="shared" ca="1" si="84"/>
        <v>3936148</v>
      </c>
      <c r="BD130" s="116">
        <f t="shared" ca="1" si="84"/>
        <v>32476129</v>
      </c>
      <c r="BE130" s="145"/>
      <c r="BF130" s="118" t="str">
        <f t="shared" ca="1" si="62"/>
        <v/>
      </c>
      <c r="BG130" s="118" t="str">
        <f t="shared" ca="1" si="63"/>
        <v/>
      </c>
      <c r="BH130" s="118" t="str">
        <f t="shared" ca="1" si="64"/>
        <v/>
      </c>
      <c r="BI130" s="118" t="str">
        <f t="shared" ca="1" si="65"/>
        <v/>
      </c>
      <c r="BK130" s="119">
        <f t="shared" ca="1" si="82"/>
        <v>353</v>
      </c>
      <c r="BL130" s="152" t="str">
        <f ca="1">IFERROR(IF(ISODD(ROW($BL130)),IF(ISNUMBER(VALUE(MID(LEFT($BL131,FIND("-LD",$BL131)-1),1,LEN($BL131)))),INDEX($C$5:$C$999,MATCH(VALUE(MID(LEFT($BL131,FIND("-LD",$BL131)-1),1,LEN($BL131))),$C$5:$C$999,0)),INDEX($C$5:$C$999,MATCH(MID(LEFT($BL131,FIND("-LD",$BL131)-1),1,LEN($BL131)),$C$5:$C$999,0))),INDEX($C$5:$C$999,MATCH(SMALL($BH$5:$BH$999,ROUNDUP(ROWS($BL$95:$BL130)/2,0)),$BH$5:$BH$999,0))),"")</f>
        <v>217359-d2-LD</v>
      </c>
      <c r="BM130" s="121" t="str">
        <f t="shared" ca="1" si="77"/>
        <v>D</v>
      </c>
      <c r="BN130" s="121">
        <f t="shared" ca="1" si="78"/>
        <v>2</v>
      </c>
      <c r="BO130" s="122">
        <f t="shared" ca="1" si="91"/>
        <v>0</v>
      </c>
      <c r="BP130" s="122" t="e">
        <f t="shared" ca="1" si="91"/>
        <v>#N/A</v>
      </c>
      <c r="BQ130" s="122">
        <f t="shared" ca="1" si="91"/>
        <v>0</v>
      </c>
      <c r="BR130" s="122">
        <f t="shared" ca="1" si="90"/>
        <v>0</v>
      </c>
      <c r="BS130" s="122" t="e">
        <f t="shared" ca="1" si="90"/>
        <v>#N/A</v>
      </c>
      <c r="BT130" s="122">
        <f t="shared" ca="1" si="90"/>
        <v>0.96799999999999997</v>
      </c>
      <c r="BU130" s="122">
        <f t="shared" ca="1" si="90"/>
        <v>2.774</v>
      </c>
      <c r="BV130" s="122" t="e">
        <f t="shared" ca="1" si="90"/>
        <v>#N/A</v>
      </c>
      <c r="BW130" s="122">
        <f t="shared" ca="1" si="90"/>
        <v>8748.8819999999996</v>
      </c>
      <c r="BX130" s="149" t="str">
        <f t="shared" ca="1" si="80"/>
        <v>NA</v>
      </c>
      <c r="BY130" s="124" t="str">
        <f t="shared" ref="BY130:CG135" ca="1" si="93">IFERROR(IF($BM130="D",IF(ISNUMBER(VALUE(MID(LEFT($BL130,FIND("-LD",$BL130)-1),1,LEN($BL130)))),IF(AND($BW$2="ON",BO130&lt;Q$2,INDEX(G$5:G$999,MATCH(VALUE(MID(LEFT($BL130,FIND("-LD",$BL130)-1),1,LEN($BL130))),$C$5:$C$999,0))&lt;Q$2),"&lt;MRL",ABS((BO130-INDEX(G$5:G$999,MATCH(VALUE(MID(LEFT($BL130,FIND("-LD",$BL130)-1),1,LEN($BL130))),$C$5:$C$999,0)))/(AVERAGE(BO130,INDEX(G$5:G$999,MATCH(VALUE(MID(LEFT($BL130,FIND("-LD",$BL130)-1),1,LEN($BL130))),$C$5:$C$999,0)))))),IF(AND($BW$2="ON",BO130&lt;Q$2,INDEX(G$5:G$999,MATCH(MID(LEFT($BL130,FIND("-LD",$BL130)-1),1,LEN($BL130)),$C$5:$C$999,0))&lt;Q$2),"&lt;MRL",ABS((BO130-INDEX(G$5:G$999,MATCH(MID(LEFT($BL130,FIND("-LD",$BL130)-1),1,LEN($BL130)),$C$5:$C$999,0)))/(AVERAGE(BO130,INDEX(G$5:G$999,MATCH(MID(LEFT($BL130,FIND("-LD",$BL130)-1),1,LEN($BL130)),$C$5:$C$999,0))))))),IF($BM130="K","",IF($BM130="M",IF(AND($BW$2="ON",BO130&lt;Q$2,$BX130&lt;Q$2),"&lt;MRL",BO130/IF($BX130=0,1,$BX130)),IF($BM130="Q",BO130/$BX130,IF($BM130="S",IF(ISNUMBER(VALUE(MID(LEFT($BL130,FIND("-LFSM",$BL130)-1),1,LEN($BL130)))),(BO130-(INDEX(G$5:G$999,MATCH(VALUE(MID(LEFT($BL130,FIND("-LFSM",$BL130)-1),1,LEN($BL130))),$C$5:$C$999,0))))/$BX130,(BO130-(INDEX(G$5:G$999,MATCH(MID(LEFT($BL130,FIND("-LFSM",$BL130)-1),1,LEN($BL130)),$C$5:$C$999,0))))/$BX130),IF($BM130="Z",IF($BM129="K",ABS(BO130-BO129)/$BX130,IF($BM128="K",ABS(BO130-BO128)/$BX130,IF($BM127="K",ABS(BO130-BO127)/$BX130,IF($BM126="K",ABS(BO130-BO126)/$BX130,IF($BM131="K",ABS(BO130-BO131)/$BX130,""))))),"")))))),"")</f>
        <v/>
      </c>
      <c r="BZ130" s="125" t="str">
        <f t="shared" ca="1" si="93"/>
        <v/>
      </c>
      <c r="CA130" s="125" t="str">
        <f t="shared" ca="1" si="93"/>
        <v/>
      </c>
      <c r="CB130" s="125" t="str">
        <f t="shared" ca="1" si="93"/>
        <v/>
      </c>
      <c r="CC130" s="125" t="str">
        <f t="shared" ca="1" si="93"/>
        <v/>
      </c>
      <c r="CD130" s="125" t="str">
        <f t="shared" ca="1" si="93"/>
        <v/>
      </c>
      <c r="CE130" s="125" t="str">
        <f t="shared" ca="1" si="93"/>
        <v/>
      </c>
      <c r="CF130" s="125" t="str">
        <f t="shared" ca="1" si="93"/>
        <v/>
      </c>
      <c r="CG130" s="126" t="str">
        <f t="shared" ca="1" si="93"/>
        <v/>
      </c>
      <c r="CH130" s="127" t="str">
        <f t="shared" ca="1" si="92"/>
        <v/>
      </c>
      <c r="CI130" s="127" t="str">
        <f t="shared" ca="1" si="92"/>
        <v/>
      </c>
      <c r="CJ130" s="127" t="str">
        <f t="shared" ca="1" si="92"/>
        <v/>
      </c>
      <c r="CK130" s="127" t="str">
        <f t="shared" ca="1" si="92"/>
        <v/>
      </c>
      <c r="CL130" s="127" t="str">
        <f t="shared" ca="1" si="92"/>
        <v/>
      </c>
      <c r="CM130" s="127" t="str">
        <f t="shared" ca="1" si="92"/>
        <v/>
      </c>
      <c r="CN130" s="127" t="str">
        <f t="shared" ca="1" si="92"/>
        <v/>
      </c>
      <c r="CO130" s="127" t="str">
        <f t="shared" ca="1" si="92"/>
        <v/>
      </c>
      <c r="CP130" s="127" t="str">
        <f t="shared" ca="1" si="92"/>
        <v/>
      </c>
      <c r="CQ130" s="118" t="str">
        <f t="shared" ca="1" si="81"/>
        <v>FAIL</v>
      </c>
    </row>
    <row r="131" spans="1:97" x14ac:dyDescent="0.25">
      <c r="A131" s="97">
        <f t="shared" ca="1" si="66"/>
        <v>127</v>
      </c>
      <c r="B131" s="98">
        <f t="shared" ca="1" si="67"/>
        <v>44947.057118055556</v>
      </c>
      <c r="C131" s="99" t="str">
        <f t="shared" ca="1" si="54"/>
        <v>WO-23003-74-A-1</v>
      </c>
      <c r="D131" s="97">
        <f t="shared" ca="1" si="55"/>
        <v>173</v>
      </c>
      <c r="E131" s="97" t="str">
        <f t="shared" ca="1" si="56"/>
        <v>U</v>
      </c>
      <c r="F131" s="97" t="str">
        <f t="shared" ca="1" si="57"/>
        <v/>
      </c>
      <c r="G131" s="100">
        <f t="shared" ca="1" si="88"/>
        <v>0</v>
      </c>
      <c r="H131" s="101" t="e">
        <f t="shared" ca="1" si="88"/>
        <v>#N/A</v>
      </c>
      <c r="I131" s="101">
        <f t="shared" ca="1" si="88"/>
        <v>0</v>
      </c>
      <c r="J131" s="101">
        <f t="shared" ca="1" si="87"/>
        <v>0</v>
      </c>
      <c r="K131" s="101" t="e">
        <f t="shared" ca="1" si="87"/>
        <v>#N/A</v>
      </c>
      <c r="L131" s="101">
        <f t="shared" ca="1" si="87"/>
        <v>0.311</v>
      </c>
      <c r="M131" s="101">
        <f t="shared" ca="1" si="74"/>
        <v>0.35699999999999998</v>
      </c>
      <c r="N131" s="101" t="e">
        <f t="shared" ca="1" si="74"/>
        <v>#N/A</v>
      </c>
      <c r="O131" s="102">
        <f t="shared" ca="1" si="74"/>
        <v>33.418999999999997</v>
      </c>
      <c r="P131" s="103">
        <f t="shared" ca="1" si="58"/>
        <v>1</v>
      </c>
      <c r="Q131" s="100" t="str">
        <f t="shared" ca="1" si="75"/>
        <v>&lt;MRL</v>
      </c>
      <c r="R131" s="101" t="e">
        <f t="shared" ca="1" si="75"/>
        <v>#N/A</v>
      </c>
      <c r="S131" s="101" t="str">
        <f t="shared" ca="1" si="75"/>
        <v>&lt;MRL</v>
      </c>
      <c r="T131" s="101" t="str">
        <f t="shared" ca="1" si="73"/>
        <v>&lt;MRL</v>
      </c>
      <c r="U131" s="101" t="e">
        <f t="shared" ca="1" si="73"/>
        <v>#N/A</v>
      </c>
      <c r="V131" s="101" t="str">
        <f t="shared" ca="1" si="73"/>
        <v>&lt;MRL</v>
      </c>
      <c r="W131" s="101" t="str">
        <f t="shared" ca="1" si="73"/>
        <v>&lt;MRL</v>
      </c>
      <c r="X131" s="101" t="e">
        <f t="shared" ca="1" si="73"/>
        <v>#N/A</v>
      </c>
      <c r="Y131" s="102">
        <f t="shared" ca="1" si="73"/>
        <v>33.418999999999997</v>
      </c>
      <c r="Z131" s="129" t="str">
        <f t="shared" ca="1" si="59"/>
        <v>NA</v>
      </c>
      <c r="AA131" s="105" t="str">
        <f t="shared" ca="1" si="52"/>
        <v>NA</v>
      </c>
      <c r="AB131" s="105" t="str">
        <f t="shared" ca="1" si="60"/>
        <v>NA</v>
      </c>
      <c r="AC131" s="97" t="str">
        <f t="shared" ca="1" si="61"/>
        <v>Unknown</v>
      </c>
      <c r="AD131" s="106" t="str">
        <f t="shared" ca="1" si="53"/>
        <v/>
      </c>
      <c r="AE131" s="106"/>
      <c r="AF131" s="130" t="s">
        <v>704</v>
      </c>
      <c r="AG131" s="131" t="s">
        <v>707</v>
      </c>
      <c r="AH131" s="131" t="s">
        <v>707</v>
      </c>
      <c r="AI131" s="131" t="s">
        <v>707</v>
      </c>
      <c r="AJ131" s="131" t="s">
        <v>858</v>
      </c>
      <c r="AK131" s="131" t="s">
        <v>858</v>
      </c>
      <c r="AL131" s="131" t="s">
        <v>858</v>
      </c>
      <c r="AM131" s="131" t="s">
        <v>858</v>
      </c>
      <c r="AN131" s="132" t="s">
        <v>858</v>
      </c>
      <c r="AO131" s="133"/>
      <c r="AS131" s="69"/>
      <c r="AT131" s="69"/>
      <c r="AU131" s="113"/>
      <c r="AV131" s="114">
        <f t="shared" ca="1" si="85"/>
        <v>94132</v>
      </c>
      <c r="AW131" s="115">
        <f t="shared" ca="1" si="84"/>
        <v>363087</v>
      </c>
      <c r="AX131" s="115">
        <f t="shared" ca="1" si="84"/>
        <v>555461</v>
      </c>
      <c r="AY131" s="115">
        <f t="shared" ca="1" si="84"/>
        <v>3016217</v>
      </c>
      <c r="AZ131" s="115">
        <f t="shared" ca="1" si="84"/>
        <v>2248390</v>
      </c>
      <c r="BA131" s="115">
        <f t="shared" ca="1" si="84"/>
        <v>20917351</v>
      </c>
      <c r="BB131" s="115">
        <f t="shared" ca="1" si="84"/>
        <v>28137426</v>
      </c>
      <c r="BC131" s="115">
        <f t="shared" ca="1" si="84"/>
        <v>3985448</v>
      </c>
      <c r="BD131" s="116">
        <f t="shared" ca="1" si="84"/>
        <v>33163671</v>
      </c>
      <c r="BE131" s="145"/>
      <c r="BF131" s="118" t="str">
        <f t="shared" ca="1" si="62"/>
        <v/>
      </c>
      <c r="BG131" s="118" t="str">
        <f t="shared" ca="1" si="63"/>
        <v/>
      </c>
      <c r="BH131" s="118" t="str">
        <f t="shared" ca="1" si="64"/>
        <v/>
      </c>
      <c r="BI131" s="118" t="str">
        <f t="shared" ca="1" si="65"/>
        <v/>
      </c>
      <c r="BK131" s="119" t="str">
        <f t="shared" ca="1" si="82"/>
        <v/>
      </c>
      <c r="BL131" s="152" t="str">
        <f ca="1">IFERROR(IF(ISODD(ROW($BL131)),IF(ISNUMBER(VALUE(MID(LEFT($BL132,FIND("-LD",$BL132)-1),1,LEN($BL132)))),INDEX($C$5:$C$999,MATCH(VALUE(MID(LEFT($BL132,FIND("-LD",$BL132)-1),1,LEN($BL132))),$C$5:$C$999,0)),INDEX($C$5:$C$999,MATCH(MID(LEFT($BL132,FIND("-LD",$BL132)-1),1,LEN($BL132)),$C$5:$C$999,0))),INDEX($C$5:$C$999,MATCH(SMALL($BH$5:$BH$999,ROUNDUP(ROWS($BL$95:$BL131)/2,0)),$BH$5:$BH$999,0))),"")</f>
        <v/>
      </c>
      <c r="BM131" s="121" t="str">
        <f t="shared" ca="1" si="77"/>
        <v/>
      </c>
      <c r="BN131" s="121" t="str">
        <f t="shared" ca="1" si="78"/>
        <v/>
      </c>
      <c r="BO131" s="122" t="str">
        <f t="shared" ca="1" si="91"/>
        <v/>
      </c>
      <c r="BP131" s="122" t="str">
        <f t="shared" ca="1" si="91"/>
        <v/>
      </c>
      <c r="BQ131" s="122" t="str">
        <f t="shared" ca="1" si="91"/>
        <v/>
      </c>
      <c r="BR131" s="122" t="str">
        <f t="shared" ca="1" si="90"/>
        <v/>
      </c>
      <c r="BS131" s="122" t="str">
        <f t="shared" ca="1" si="90"/>
        <v/>
      </c>
      <c r="BT131" s="122" t="str">
        <f t="shared" ca="1" si="90"/>
        <v/>
      </c>
      <c r="BU131" s="122" t="str">
        <f t="shared" ca="1" si="90"/>
        <v/>
      </c>
      <c r="BV131" s="122" t="str">
        <f t="shared" ca="1" si="90"/>
        <v/>
      </c>
      <c r="BW131" s="122" t="str">
        <f t="shared" ca="1" si="90"/>
        <v/>
      </c>
      <c r="BX131" s="149" t="str">
        <f t="shared" ca="1" si="80"/>
        <v/>
      </c>
      <c r="BY131" s="124" t="str">
        <f t="shared" ca="1" si="93"/>
        <v/>
      </c>
      <c r="BZ131" s="125" t="str">
        <f t="shared" ca="1" si="93"/>
        <v/>
      </c>
      <c r="CA131" s="125" t="str">
        <f t="shared" ca="1" si="93"/>
        <v/>
      </c>
      <c r="CB131" s="125" t="str">
        <f t="shared" ca="1" si="93"/>
        <v/>
      </c>
      <c r="CC131" s="125" t="str">
        <f t="shared" ca="1" si="93"/>
        <v/>
      </c>
      <c r="CD131" s="125" t="str">
        <f t="shared" ca="1" si="93"/>
        <v/>
      </c>
      <c r="CE131" s="125" t="str">
        <f t="shared" ca="1" si="93"/>
        <v/>
      </c>
      <c r="CF131" s="125" t="str">
        <f t="shared" ca="1" si="93"/>
        <v/>
      </c>
      <c r="CG131" s="126" t="str">
        <f t="shared" ca="1" si="93"/>
        <v/>
      </c>
      <c r="CH131" s="127" t="str">
        <f t="shared" ca="1" si="92"/>
        <v/>
      </c>
      <c r="CI131" s="127" t="str">
        <f t="shared" ca="1" si="92"/>
        <v/>
      </c>
      <c r="CJ131" s="127" t="str">
        <f t="shared" ca="1" si="92"/>
        <v/>
      </c>
      <c r="CK131" s="127" t="str">
        <f t="shared" ca="1" si="92"/>
        <v/>
      </c>
      <c r="CL131" s="127" t="str">
        <f t="shared" ca="1" si="92"/>
        <v/>
      </c>
      <c r="CM131" s="127" t="str">
        <f t="shared" ca="1" si="92"/>
        <v/>
      </c>
      <c r="CN131" s="127" t="str">
        <f t="shared" ca="1" si="92"/>
        <v/>
      </c>
      <c r="CO131" s="127" t="str">
        <f t="shared" ca="1" si="92"/>
        <v/>
      </c>
      <c r="CP131" s="127" t="str">
        <f t="shared" ca="1" si="92"/>
        <v/>
      </c>
      <c r="CQ131" s="118" t="str">
        <f t="shared" si="81"/>
        <v/>
      </c>
    </row>
    <row r="132" spans="1:97" x14ac:dyDescent="0.25">
      <c r="A132" s="97">
        <f t="shared" ca="1" si="66"/>
        <v>128</v>
      </c>
      <c r="B132" s="98">
        <f t="shared" ca="1" si="67"/>
        <v>44947.075914351852</v>
      </c>
      <c r="C132" s="99" t="str">
        <f t="shared" ca="1" si="54"/>
        <v>WO-23003-75-A-1</v>
      </c>
      <c r="D132" s="97">
        <f t="shared" ca="1" si="55"/>
        <v>172</v>
      </c>
      <c r="E132" s="97" t="str">
        <f t="shared" ca="1" si="56"/>
        <v>U</v>
      </c>
      <c r="F132" s="97" t="str">
        <f t="shared" ca="1" si="57"/>
        <v/>
      </c>
      <c r="G132" s="100">
        <f t="shared" ca="1" si="88"/>
        <v>0</v>
      </c>
      <c r="H132" s="101" t="e">
        <f t="shared" ca="1" si="88"/>
        <v>#N/A</v>
      </c>
      <c r="I132" s="101">
        <f t="shared" ca="1" si="88"/>
        <v>0</v>
      </c>
      <c r="J132" s="101">
        <f t="shared" ca="1" si="87"/>
        <v>0</v>
      </c>
      <c r="K132" s="101" t="e">
        <f t="shared" ca="1" si="87"/>
        <v>#N/A</v>
      </c>
      <c r="L132" s="101">
        <f t="shared" ca="1" si="87"/>
        <v>0.40300000000000002</v>
      </c>
      <c r="M132" s="101">
        <f t="shared" ca="1" si="74"/>
        <v>0.51</v>
      </c>
      <c r="N132" s="101" t="e">
        <f t="shared" ca="1" si="74"/>
        <v>#N/A</v>
      </c>
      <c r="O132" s="102">
        <f t="shared" ca="1" si="74"/>
        <v>46.694000000000003</v>
      </c>
      <c r="P132" s="103">
        <f t="shared" ca="1" si="58"/>
        <v>1</v>
      </c>
      <c r="Q132" s="100" t="str">
        <f t="shared" ca="1" si="75"/>
        <v>&lt;MRL</v>
      </c>
      <c r="R132" s="101" t="e">
        <f t="shared" ca="1" si="75"/>
        <v>#N/A</v>
      </c>
      <c r="S132" s="101" t="str">
        <f t="shared" ca="1" si="75"/>
        <v>&lt;MRL</v>
      </c>
      <c r="T132" s="101" t="str">
        <f t="shared" ca="1" si="73"/>
        <v>&lt;MRL</v>
      </c>
      <c r="U132" s="101" t="e">
        <f t="shared" ca="1" si="73"/>
        <v>#N/A</v>
      </c>
      <c r="V132" s="101" t="str">
        <f t="shared" ca="1" si="73"/>
        <v>&lt;MRL</v>
      </c>
      <c r="W132" s="101" t="str">
        <f t="shared" ca="1" si="73"/>
        <v>&lt;MRL</v>
      </c>
      <c r="X132" s="101" t="e">
        <f t="shared" ca="1" si="73"/>
        <v>#N/A</v>
      </c>
      <c r="Y132" s="102">
        <f t="shared" ca="1" si="73"/>
        <v>46.694000000000003</v>
      </c>
      <c r="Z132" s="129" t="str">
        <f t="shared" ca="1" si="59"/>
        <v>NA</v>
      </c>
      <c r="AA132" s="105" t="str">
        <f t="shared" ca="1" si="52"/>
        <v>NA</v>
      </c>
      <c r="AB132" s="105" t="str">
        <f t="shared" ca="1" si="60"/>
        <v>NA</v>
      </c>
      <c r="AC132" s="97" t="str">
        <f t="shared" ca="1" si="61"/>
        <v>Unknown</v>
      </c>
      <c r="AD132" s="106" t="str">
        <f t="shared" ca="1" si="53"/>
        <v/>
      </c>
      <c r="AE132" s="106"/>
      <c r="AF132" s="130" t="s">
        <v>704</v>
      </c>
      <c r="AG132" s="131" t="s">
        <v>707</v>
      </c>
      <c r="AH132" s="131" t="s">
        <v>707</v>
      </c>
      <c r="AI132" s="131" t="s">
        <v>707</v>
      </c>
      <c r="AJ132" s="131" t="s">
        <v>858</v>
      </c>
      <c r="AK132" s="131" t="s">
        <v>858</v>
      </c>
      <c r="AL132" s="131" t="s">
        <v>858</v>
      </c>
      <c r="AM132" s="131" t="s">
        <v>858</v>
      </c>
      <c r="AN132" s="132" t="s">
        <v>858</v>
      </c>
      <c r="AO132" s="133"/>
      <c r="AS132" s="69"/>
      <c r="AT132" s="69"/>
      <c r="AU132" s="113"/>
      <c r="AV132" s="114">
        <f t="shared" ca="1" si="85"/>
        <v>70217</v>
      </c>
      <c r="AW132" s="115">
        <f t="shared" ca="1" si="84"/>
        <v>346097</v>
      </c>
      <c r="AX132" s="115">
        <f t="shared" ca="1" si="84"/>
        <v>513406</v>
      </c>
      <c r="AY132" s="115">
        <f t="shared" ca="1" si="84"/>
        <v>2759560</v>
      </c>
      <c r="AZ132" s="115">
        <f t="shared" ca="1" si="84"/>
        <v>2037652</v>
      </c>
      <c r="BA132" s="115">
        <f t="shared" ca="1" si="84"/>
        <v>19069664</v>
      </c>
      <c r="BB132" s="115">
        <f t="shared" ca="1" si="84"/>
        <v>25054025</v>
      </c>
      <c r="BC132" s="115">
        <f t="shared" ca="1" si="84"/>
        <v>3906238</v>
      </c>
      <c r="BD132" s="116">
        <f t="shared" ca="1" si="84"/>
        <v>28726809</v>
      </c>
      <c r="BE132" s="145"/>
      <c r="BF132" s="118" t="str">
        <f t="shared" ca="1" si="62"/>
        <v/>
      </c>
      <c r="BG132" s="118" t="str">
        <f t="shared" ca="1" si="63"/>
        <v/>
      </c>
      <c r="BH132" s="118" t="str">
        <f t="shared" ca="1" si="64"/>
        <v/>
      </c>
      <c r="BI132" s="118" t="str">
        <f t="shared" ca="1" si="65"/>
        <v/>
      </c>
      <c r="BK132" s="119">
        <f t="shared" ca="1" si="82"/>
        <v>354</v>
      </c>
      <c r="BL132" s="152" t="str">
        <f ca="1">IFERROR(IF(ISODD(ROW($BL132)),IF(ISNUMBER(VALUE(MID(LEFT($BL133,FIND("-LD",$BL133)-1),1,LEN($BL133)))),INDEX($C$5:$C$999,MATCH(VALUE(MID(LEFT($BL133,FIND("-LD",$BL133)-1),1,LEN($BL133))),$C$5:$C$999,0)),INDEX($C$5:$C$999,MATCH(MID(LEFT($BL133,FIND("-LD",$BL133)-1),1,LEN($BL133)),$C$5:$C$999,0))),INDEX($C$5:$C$999,MATCH(SMALL($BH$5:$BH$999,ROUNDUP(ROWS($BL$95:$BL132)/2,0)),$BH$5:$BH$999,0))),"")</f>
        <v>217415-d2-LD-reprep</v>
      </c>
      <c r="BM132" s="121" t="str">
        <f t="shared" ca="1" si="77"/>
        <v>D</v>
      </c>
      <c r="BN132" s="121">
        <f t="shared" ca="1" si="78"/>
        <v>2</v>
      </c>
      <c r="BO132" s="122">
        <f t="shared" ca="1" si="91"/>
        <v>0</v>
      </c>
      <c r="BP132" s="122" t="e">
        <f t="shared" ca="1" si="91"/>
        <v>#N/A</v>
      </c>
      <c r="BQ132" s="122">
        <f t="shared" ca="1" si="91"/>
        <v>0.56999999999999995</v>
      </c>
      <c r="BR132" s="122">
        <f t="shared" ca="1" si="90"/>
        <v>0</v>
      </c>
      <c r="BS132" s="122" t="e">
        <f t="shared" ca="1" si="90"/>
        <v>#N/A</v>
      </c>
      <c r="BT132" s="122">
        <f t="shared" ca="1" si="90"/>
        <v>0.48</v>
      </c>
      <c r="BU132" s="122">
        <f t="shared" ca="1" si="90"/>
        <v>0.33900000000000002</v>
      </c>
      <c r="BV132" s="122" t="e">
        <f t="shared" ca="1" si="90"/>
        <v>#N/A</v>
      </c>
      <c r="BW132" s="122">
        <f t="shared" ca="1" si="90"/>
        <v>10.557</v>
      </c>
      <c r="BX132" s="149" t="str">
        <f t="shared" ca="1" si="80"/>
        <v>NA</v>
      </c>
      <c r="BY132" s="124" t="str">
        <f t="shared" ca="1" si="93"/>
        <v/>
      </c>
      <c r="BZ132" s="125" t="str">
        <f t="shared" ca="1" si="93"/>
        <v/>
      </c>
      <c r="CA132" s="125" t="str">
        <f t="shared" ca="1" si="93"/>
        <v/>
      </c>
      <c r="CB132" s="125" t="str">
        <f t="shared" ca="1" si="93"/>
        <v/>
      </c>
      <c r="CC132" s="125" t="str">
        <f t="shared" ca="1" si="93"/>
        <v/>
      </c>
      <c r="CD132" s="125" t="str">
        <f t="shared" ca="1" si="93"/>
        <v/>
      </c>
      <c r="CE132" s="125" t="str">
        <f t="shared" ca="1" si="93"/>
        <v/>
      </c>
      <c r="CF132" s="125" t="str">
        <f t="shared" ca="1" si="93"/>
        <v/>
      </c>
      <c r="CG132" s="126" t="str">
        <f t="shared" ca="1" si="93"/>
        <v/>
      </c>
      <c r="CH132" s="127" t="str">
        <f t="shared" ca="1" si="92"/>
        <v/>
      </c>
      <c r="CI132" s="127" t="str">
        <f t="shared" ca="1" si="92"/>
        <v/>
      </c>
      <c r="CJ132" s="127" t="str">
        <f t="shared" ca="1" si="92"/>
        <v/>
      </c>
      <c r="CK132" s="127" t="str">
        <f t="shared" ca="1" si="92"/>
        <v/>
      </c>
      <c r="CL132" s="127" t="str">
        <f t="shared" ca="1" si="92"/>
        <v/>
      </c>
      <c r="CM132" s="127" t="str">
        <f t="shared" ca="1" si="92"/>
        <v/>
      </c>
      <c r="CN132" s="127" t="str">
        <f t="shared" ca="1" si="92"/>
        <v/>
      </c>
      <c r="CO132" s="127" t="str">
        <f t="shared" ca="1" si="92"/>
        <v/>
      </c>
      <c r="CP132" s="127" t="str">
        <f t="shared" ca="1" si="92"/>
        <v/>
      </c>
      <c r="CQ132" s="118" t="str">
        <f t="shared" ca="1" si="81"/>
        <v>FAIL</v>
      </c>
    </row>
    <row r="133" spans="1:97" x14ac:dyDescent="0.25">
      <c r="A133" s="97">
        <f t="shared" ca="1" si="66"/>
        <v>129</v>
      </c>
      <c r="B133" s="98">
        <f t="shared" ca="1" si="67"/>
        <v>44947.094710648147</v>
      </c>
      <c r="C133" s="99" t="str">
        <f t="shared" ca="1" si="54"/>
        <v>WO-23003-76-A-1</v>
      </c>
      <c r="D133" s="97">
        <f t="shared" ca="1" si="55"/>
        <v>171</v>
      </c>
      <c r="E133" s="97" t="str">
        <f t="shared" ca="1" si="56"/>
        <v>U</v>
      </c>
      <c r="F133" s="97" t="str">
        <f t="shared" ca="1" si="57"/>
        <v/>
      </c>
      <c r="G133" s="100">
        <f t="shared" ca="1" si="88"/>
        <v>201.05099999999999</v>
      </c>
      <c r="H133" s="101" t="e">
        <f t="shared" ca="1" si="88"/>
        <v>#N/A</v>
      </c>
      <c r="I133" s="101">
        <f t="shared" ca="1" si="88"/>
        <v>0</v>
      </c>
      <c r="J133" s="101">
        <f t="shared" ca="1" si="87"/>
        <v>0</v>
      </c>
      <c r="K133" s="101" t="e">
        <f t="shared" ca="1" si="87"/>
        <v>#N/A</v>
      </c>
      <c r="L133" s="101">
        <f t="shared" ca="1" si="87"/>
        <v>0.32</v>
      </c>
      <c r="M133" s="101">
        <f t="shared" ca="1" si="74"/>
        <v>0.35</v>
      </c>
      <c r="N133" s="101" t="e">
        <f t="shared" ca="1" si="74"/>
        <v>#N/A</v>
      </c>
      <c r="O133" s="102">
        <f t="shared" ca="1" si="74"/>
        <v>1.7509999999999999</v>
      </c>
      <c r="P133" s="103">
        <f t="shared" ca="1" si="58"/>
        <v>1</v>
      </c>
      <c r="Q133" s="100">
        <f t="shared" ca="1" si="75"/>
        <v>201.05099999999999</v>
      </c>
      <c r="R133" s="101" t="e">
        <f t="shared" ca="1" si="75"/>
        <v>#N/A</v>
      </c>
      <c r="S133" s="101" t="str">
        <f t="shared" ca="1" si="75"/>
        <v>&lt;MRL</v>
      </c>
      <c r="T133" s="101" t="str">
        <f t="shared" ca="1" si="73"/>
        <v>&lt;MRL</v>
      </c>
      <c r="U133" s="101" t="e">
        <f t="shared" ca="1" si="73"/>
        <v>#N/A</v>
      </c>
      <c r="V133" s="101" t="str">
        <f t="shared" ca="1" si="73"/>
        <v>&lt;MRL</v>
      </c>
      <c r="W133" s="101" t="str">
        <f t="shared" ca="1" si="73"/>
        <v>&lt;MRL</v>
      </c>
      <c r="X133" s="101" t="e">
        <f t="shared" ca="1" si="73"/>
        <v>#N/A</v>
      </c>
      <c r="Y133" s="102" t="str">
        <f t="shared" ca="1" si="73"/>
        <v>&lt;MRL</v>
      </c>
      <c r="Z133" s="129" t="str">
        <f t="shared" ca="1" si="59"/>
        <v>NA</v>
      </c>
      <c r="AA133" s="105" t="str">
        <f t="shared" ref="AA133:AA196" ca="1" si="94">IF(ISNUMBER(SEARCH("Cal",C133)),IF(ISNUMBER(VALUE(MID(C133,SEARCH("Cal",C133)+3,1))),IF(ISNUMBER(FIND("-",C133,SEARCH("Cal",C133)+4)),IF(ISNUMBER(FIND("_",C133,SEARCH("Cal",C133)+4)),IF(FIND("-",C133,SEARCH("Cal",C133)+4)&lt;FIND("_",C133,SEARCH("Cal",C133)+4),MID(LEFT(C133,FIND("-",C133,SEARCH("Cal",C133)+4)-1),SEARCH("Cal",C133)+3,8),IF(AND(MID(C133,SEARCH("Cal",C133)+3,1)="0",ISNUMBER(VALUE(MID(C133,SEARCH("Cal",C133)+5,1)))),IF(ISNUMBER(FIND("-",C133,SEARCH("Cal",C133)+5)),MID(LEFT(C133,FIND("-",C133,SEARCH("Cal",C133)+5)-1),SEARCH("Cal",C133)+3,8),MID(LEFT(C133,FIND("_",C133,SEARCH("Cal",C133)+5)-1),SEARCH("Cal",C133)+3,8)),MID(LEFT(C133,FIND("_",C133,SEARCH("Cal",C133)+4)-1),SEARCH("Cal",C133)+3,8))),MID(LEFT(C133,FIND("-",C133,SEARCH("Cal",C133)+4)-1),SEARCH("Cal",C133)+3,8)),IF(ISNUMBER(FIND("_",C133,SEARCH("Cal",C133)+4)),IF(AND(MID(C133,SEARCH("Cal",C133)+3,1)="0",ISNUMBER(VALUE(MID(C133,SEARCH("Cal",C133)+5,1)))),IF(ISNUMBER(FIND("_",C133,SEARCH("Cal",C133)+5)),MID(LEFT(C133,FIND("_",C133,SEARCH("Cal",C133)+5)-1),SEARCH("Cal",C133)+3,8),MID(C133,SEARCH("Cal",C133)+3,8)),MID(LEFT(C133,FIND("_",C133,SEARCH("Cal",C133)+4)-1),SEARCH("Cal",C133)+3,8)),MID(C133,SEARCH("Cal",C133)+3,8))),IF(ISNUMBER(FIND("-",C133,SEARCH("Cal",C133)+5)),IF(ISNUMBER(FIND("_",C133,SEARCH("Cal",C133)+5)),IF(FIND("-",C133,SEARCH("Cal",C133)+5)&lt;FIND("_",C133,SEARCH("Cal",C133)+5),MID(LEFT(C133,FIND("-",C133,SEARCH("Cal",C133)+5)-1),SEARCH("Cal",C133)+4,8),IF(AND(MID(C133,SEARCH("Cal",C133)+4,1)="0",ISNUMBER(VALUE(MID(C133,SEARCH("Cal",C133)+6,1)))),IF(ISNUMBER(FIND("-",C133,SEARCH("Cal",C133)+6)),MID(LEFT(C133,FIND("-",C133,SEARCH("Cal",C133)+6)-1),SEARCH("Cal",C133)+4,8),MID(LEFT(C133,FIND("_",C133,SEARCH("Cal",C133)+6)-1),SEARCH("Cal",C133)+4,8)),MID(LEFT(C133,FIND("_",C133,SEARCH("Cal",C133)+5)-1),SEARCH("Cal",C133)+4,8))),MID(LEFT(C133,FIND("-",C133,SEARCH("Cal",C133)+5)-1),SEARCH("Cal",C133)+4,8)),IF(ISNUMBER(FIND("_",C133,SEARCH("Cal",C133)+5)),IF(AND(MID(C133,SEARCH("Cal",C133)+4,1)="0",ISNUMBER(VALUE(MID(C133,SEARCH("Cal",C133)+6,1)))),IF(ISNUMBER(FIND("_",C133,SEARCH("Cal",C133)+6)),MID(LEFT(C133,FIND("_",C133,SEARCH("Cal",C133)+6)-1),SEARCH("Cal",C133)+4,8),MID(C133,SEARCH("Cal",C133)+4,8)),MID(LEFT(C133,FIND("_",C133,SEARCH("Cal",C133)+5)-1),SEARCH("Cal",C133)+4,8)),MID(C133,SEARCH("Cal",C133)+4,8)))),IF(ISNUMBER(SEARCH("ppt",C133)),IF(ISNUMBER(VALUE(MID(C133,SEARCH("ppt",C133)-1,1))),IF(ISNUMBER(FIND("-",LEFT(C133,SEARCH("ppt",C133)-1),SEARCH("ppt",C133)-5)),IF(ISNUMBER(FIND("_",LEFT(C133,SEARCH("ppt",C133)-1),SEARCH("ppt",C133)-5)),IF(FIND("-",LEFT(C133,SEARCH("ppt",C133)-1),SEARCH("ppt",C133)-5)&gt;FIND("_",LEFT(C133,SEARCH("ppt",C133)-1),SEARCH("ppt",C133)-5),MID(LEFT(C133,SEARCH("ppt",C133)-1),FIND("-",LEFT(C133,SEARCH("ppt",C133)-1),SEARCH("ppt",C133)-5)+1,8),MID(LEFT(C133,SEARCH("ppt",C133)-1),FIND("_",LEFT(C133,SEARCH("ppt",C133)-1),SEARCH("ppt",C133)-5)+1,8)),MID(LEFT(C133,SEARCH("ppt",C133)-1),FIND("-",LEFT(C133,SEARCH("ppt",C133)-1),SEARCH("ppt",C133)-5)+1,8)),IF(ISNUMBER(FIND("_",LEFT(C133,SEARCH("ppt",C133)-1),SEARCH("ppt",C133)-5)),MID(LEFT(C133,SEARCH("ppt",C133)-1),FIND("_",LEFT(C133,SEARCH("ppt",C133)-2),SEARCH("ppt",C133)-5)+1,8),MID(LEFT(C133,SEARCH("ppt",C133)-1),1,8))),IF(ISNUMBER(FIND("-",LEFT(C133,SEARCH("ppt",C133)-2),SEARCH("ppt",C133)-6)),IF(ISNUMBER(FIND("_",LEFT(C133,SEARCH("ppt",C133)-2),SEARCH("ppt",C133)-6)),IF(FIND("-",LEFT(C133,SEARCH("ppt",C133)-2),SEARCH("ppt",C133)-6)&gt;FIND("_",LEFT(C133,SEARCH("ppt",C133)-2),SEARCH("ppt",C133)-6),MID(LEFT(C133,SEARCH("ppt",C133)-2),FIND("-",LEFT(C133,SEARCH("ppt",C133)-2),SEARCH("ppt",C133)-6)+1,8),MID(LEFT(C133,SEARCH("ppt",C133)-2),FIND("_",LEFT(C133,SEARCH("ppt",C133)-2),SEARCH("ppt",C133)-6)+1,8)),MID(LEFT(C133,SEARCH("ppt",C133)-2),FIND("-",LEFT(C133,SEARCH("ppt",C133)-2),SEARCH("ppt",C133)-6)+1,8)),IF(ISNUMBER(FIND("_",LEFT(C133,SEARCH("ppt",C133)-2),SEARCH("ppt",C133)-6)),MID(LEFT(C133,SEARCH("ppt",C133)-2),FIND("_",LEFT(C133,SEARCH("ppt",C133)-3),SEARCH("ppt",C133)-6)+1,8),MID(LEFT(C133,SEARCH("ppt",C133)-2),1,8)))),IF(ISNUMBER(SEARCH("LFB",C133)),IF(ISNUMBER(VALUE(MID(C133,SEARCH("LFB",C133)+3,1))),IF(ISNUMBER(FIND("-",C133,SEARCH("LFB",C133)+4)),IF(ISNUMBER(FIND("_",C133,SEARCH("LFB",C133)+4)),IF(FIND("-",C133,SEARCH("LFB",C133)+4)&lt;FIND("_",C133,SEARCH("LFB",C133)+4),MID(LEFT(C133,FIND("-",C133,SEARCH("LFB",C133)+4)-1),SEARCH("LFB",C133)+3,8),IF(AND(MID(C133,SEARCH("LFB",C133)+3,1)="0",ISNUMBER(VALUE(MID(C133,SEARCH("LFB",C133)+5,1)))),IF(ISNUMBER(FIND("-",C133,SEARCH("LFB",C133)+5)),MID(LEFT(C133,FIND("-",C133,SEARCH("LFB",C133)+5)-1),SEARCH("LFB",C133)+3,8),MID(LEFT(C133,FIND("_",C133,SEARCH("LFB",C133)+5)-1),SEARCH("LFB",C133)+3,8)),MID(LEFT(C133,FIND("_",C133,SEARCH("LFB",C133)+4)-1),SEARCH("LFB",C133)+3,8))),MID(LEFT(C133,FIND("-",C133,SEARCH("LFB",C133)+4)-1),SEARCH("LFB",C133)+3,8)),IF(ISNUMBER(FIND("_",C133,SEARCH("LFB",C133)+4)),IF(AND(MID(C133,SEARCH("LFB",C133)+3,1)="0",ISNUMBER(VALUE(MID(C133,SEARCH("LFB",C133)+5,1)))),IF(ISNUMBER(FIND("_",C133,SEARCH("LFB",C133)+5)),MID(LEFT(C133,FIND("_",C133,SEARCH("LFB",C133)+5)-1),SEARCH("LFB",C133)+3,8),MID(C133,SEARCH("LFB",C133)+3,8)),MID(LEFT(C133,FIND("_",C133,SEARCH("LFB",C133)+4)-1),SEARCH("LFB",C133)+3,8)),MID(C133,SEARCH("LFB",C133)+3,8))),IF(ISNUMBER(FIND("-",C133,SEARCH("LFB",C133)+5)),IF(ISNUMBER(FIND("_",C133,SEARCH("LFB",C133)+5)),IF(FIND("-",C133,SEARCH("LFB",C133)+5)&lt;FIND("_",C133,SEARCH("LFB",C133)+5),MID(LEFT(C133,FIND("-",C133,SEARCH("LFB",C133)+5)-1),SEARCH("LFB",C133)+4,8),IF(AND(MID(C133,SEARCH("LFB",C133)+4,1)="0",ISNUMBER(VALUE(MID(C133,SEARCH("LFB",C133)+6,1)))),IF(ISNUMBER(FIND("-",C133,SEARCH("LFB",C133)+6)),MID(LEFT(C133,FIND("-",C133,SEARCH("LFB",C133)+6)-1),SEARCH("LFB",C133)+4,8),MID(LEFT(C133,FIND("_",C133,SEARCH("LFB",C133)+6)-1),SEARCH("LFB",C133)+4,8)),MID(LEFT(C133,FIND("_",C133,SEARCH("LFB",C133)+5)-1),SEARCH("LFB",C133)+4,8))),MID(LEFT(C133,FIND("-",C133,SEARCH("LFB",C133)+5)-1),SEARCH("LFB",C133)+4,8)),IF(ISNUMBER(FIND("_",C133,SEARCH("LFB",C133)+5)),IF(AND(MID(C133,SEARCH("LFB",C133)+4,1)="0",ISNUMBER(VALUE(MID(C133,SEARCH("LFB",C133)+6,1)))),IF(ISNUMBER(FIND("_",C133,SEARCH("LFB",C133)+6)),MID(LEFT(C133,FIND("_",C133,SEARCH("LFB",C133)+6)-1),SEARCH("LFB",C133)+4,8),MID(C133,SEARCH("LFB",C133)+4,8)),MID(LEFT(C133,FIND("_",C133,SEARCH("LFB",C133)+5)-1),SEARCH("LFB",C133)+4,8)),MID(C133,SEARCH("LFB",C133)+4,8)))),IF(ISNUMBER(SEARCH("CCC",C133)),IF(ISNUMBER(VALUE(MID(C133,SEARCH("CCC",C133)-1,1))),IF(ISNUMBER(FIND("-",LEFT(C133,SEARCH("CCC",C133)-1),SEARCH("CCC",C133)-5)),IF(ISNUMBER(FIND("_",LEFT(C133,SEARCH("CCC",C133)-1),SEARCH("CCC",C133)-5)),IF(FIND("-",LEFT(C133,SEARCH("CCC",C133)-1),SEARCH("CCC",C133)-5)&gt;FIND("_",LEFT(C133,SEARCH("CCC",C133)-1),SEARCH("CCC",C133)-5),MID(LEFT(C133,SEARCH("CCC",C133)-1),FIND("-",LEFT(C133,SEARCH("CCC",C133)-1),SEARCH("CCC",C133)-5)+1,8),MID(LEFT(C133,SEARCH("CCC",C133)-1),FIND("_",LEFT(C133,SEARCH("CCC",C133)-1),SEARCH("CCC",C133)-5)+1,8)),MID(LEFT(C133,SEARCH("CCC",C133)-1),FIND("-",LEFT(C133,SEARCH("CCC",C133)-1),SEARCH("CCC",C133)-5)+1,8)),IF(ISNUMBER(FIND("_",LEFT(C133,SEARCH("CCC",C133)-1),SEARCH("CCC",C133)-5)),MID(LEFT(C133,SEARCH("CCC",C133)-1),FIND("_",LEFT(C133,SEARCH("CCC",C133)-1),SEARCH("CCC",C133)-5)+1,8),MID(LEFT(C133,SEARCH("CCC",C133)-1),1,8))),IF(ISNUMBER(FIND("-",LEFT(C133,SEARCH("CCC",C133)-2),SEARCH("CCC",C133)-6)),IF(ISNUMBER(FIND("_",LEFT(C133,SEARCH("CCC",C133)-2),SEARCH("CCC",C133)-6)),IF(FIND("-",LEFT(C133,SEARCH("CCC",C133)-2),SEARCH("CCC",C133)-6)&gt;FIND("_",LEFT(C133,SEARCH("CCC",C133)-2),SEARCH("CCC",C133)-6),MID(LEFT(C133,SEARCH("CCC",C133)-2),FIND("-",LEFT(C133,SEARCH("CCC",C133)-2),SEARCH("CCC",C133)-6)+1,8),MID(LEFT(C133,SEARCH("CCC",C133)-2),FIND("_",LEFT(C133,SEARCH("CCC",C133)-2),SEARCH("CCC",C133)-6)+1,8)),MID(LEFT(C133,SEARCH("CCC",C133)-2),FIND("-",LEFT(C133,SEARCH("CCC",C133)-2),SEARCH("CCC",C133)-6)+1,8)),IF(ISNUMBER(FIND("_",LEFT(C133,SEARCH("CCC",C133)-2),SEARCH("CCC",C133)-6)),MID(LEFT(C133,SEARCH("CCC",C133)-2),FIND("_",LEFT(C133,SEARCH("CCC",C133)-2),SEARCH("CCC",C133)-6)+1,8),MID(LEFT(C133,SEARCH("CCC",C133)-2),1,8)))),"NA"))))</f>
        <v>NA</v>
      </c>
      <c r="AB133" s="105" t="str">
        <f t="shared" ca="1" si="60"/>
        <v>NA</v>
      </c>
      <c r="AC133" s="97" t="str">
        <f t="shared" ca="1" si="61"/>
        <v>Unknown</v>
      </c>
      <c r="AD133" s="106" t="str">
        <f t="shared" ref="AD133:AD196" ca="1" si="95">IFERROR(IF(AND(OR($E133="M",$E133="Q",$E133="S",$E133="Z"),NOT(ISNUMBER($Z133))),"No TrueV!",IF(AND(MAX($G133:$O133)&gt;$Z$2,NOT($E133="M")),"UL!",IF($F133="QC",IF(OR(INDEX($CH$5:$CH$999,MATCH($C133,$BL$5:$BL$999,0))="FAIL",INDEX($CI$5:$CI$999,MATCH($C133,$BL$5:$BL$999,0))="FAIL",INDEX($CJ$5:$CJ$999,MATCH($C133,$BL$5:$BL$999,0))="FAIL",INDEX($CK$5:$CK$999,MATCH($C133,$BL$5:$BL$999,0))="FAIL",INDEX($CL$5:$CL$999,MATCH($C133,$BL$5:$BL$999,0))="FAIL",INDEX($CM$5:$CM$999,MATCH($C133,$BL$5:$BL$999,0))="FAIL",INDEX($CN$5:$CN$999,MATCH($C133,$BL$5:$BL$999,0))="FAIL",INDEX($CO$5:$CO$999,MATCH($C133,$BL$5:$BL$999,0))="FAIL",INDEX($CP$5:$CP$999,MATCH($C133,$BL$5:$BL$999,0))="FAIL"),"Check!",IF(INDEX($CQ$5:$CQ$999,MATCH($C133,$BL$5:$BL$999,0))="FAIL","No Match!",IF(ABS(VALUE($B133)-VALUE($K$2))&gt;60,"Invalid Time!",""))),IF(ABS(VALUE($B133)-VALUE($K$2))&gt;60,"Invalid Time!","")))),"")</f>
        <v/>
      </c>
      <c r="AE133" s="106"/>
      <c r="AF133" s="130" t="s">
        <v>704</v>
      </c>
      <c r="AG133" s="131" t="s">
        <v>704</v>
      </c>
      <c r="AH133" s="131" t="s">
        <v>707</v>
      </c>
      <c r="AI133" s="131" t="s">
        <v>707</v>
      </c>
      <c r="AJ133" s="131" t="s">
        <v>858</v>
      </c>
      <c r="AK133" s="131" t="s">
        <v>858</v>
      </c>
      <c r="AL133" s="131" t="s">
        <v>858</v>
      </c>
      <c r="AM133" s="131" t="s">
        <v>858</v>
      </c>
      <c r="AN133" s="132" t="s">
        <v>858</v>
      </c>
      <c r="AO133" s="133"/>
      <c r="AS133" s="69"/>
      <c r="AT133" s="69"/>
      <c r="AU133" s="113"/>
      <c r="AV133" s="114">
        <f t="shared" ca="1" si="85"/>
        <v>82684</v>
      </c>
      <c r="AW133" s="115">
        <f t="shared" ca="1" si="84"/>
        <v>354298</v>
      </c>
      <c r="AX133" s="115">
        <f t="shared" ca="1" si="84"/>
        <v>553255</v>
      </c>
      <c r="AY133" s="115">
        <f t="shared" ca="1" si="84"/>
        <v>3045691</v>
      </c>
      <c r="AZ133" s="115">
        <f t="shared" ca="1" si="84"/>
        <v>2199167</v>
      </c>
      <c r="BA133" s="115">
        <f t="shared" ca="1" si="84"/>
        <v>21155629</v>
      </c>
      <c r="BB133" s="115">
        <f t="shared" ca="1" si="84"/>
        <v>28576413</v>
      </c>
      <c r="BC133" s="115">
        <f t="shared" ca="1" si="84"/>
        <v>4064344</v>
      </c>
      <c r="BD133" s="116">
        <f t="shared" ca="1" si="84"/>
        <v>35596451</v>
      </c>
      <c r="BE133" s="145"/>
      <c r="BF133" s="118" t="str">
        <f t="shared" ca="1" si="62"/>
        <v/>
      </c>
      <c r="BG133" s="118" t="str">
        <f t="shared" ca="1" si="63"/>
        <v/>
      </c>
      <c r="BH133" s="118" t="str">
        <f t="shared" ca="1" si="64"/>
        <v/>
      </c>
      <c r="BI133" s="118" t="str">
        <f t="shared" ca="1" si="65"/>
        <v/>
      </c>
      <c r="BK133" s="119" t="str">
        <f t="shared" ca="1" si="82"/>
        <v/>
      </c>
      <c r="BL133" s="152" t="str">
        <f ca="1">IFERROR(IF(ISODD(ROW($BL133)),IF(ISNUMBER(VALUE(MID(LEFT($BL134,FIND("-LD",$BL134)-1),1,LEN($BL134)))),INDEX($C$5:$C$999,MATCH(VALUE(MID(LEFT($BL134,FIND("-LD",$BL134)-1),1,LEN($BL134))),$C$5:$C$999,0)),INDEX($C$5:$C$999,MATCH(MID(LEFT($BL134,FIND("-LD",$BL134)-1),1,LEN($BL134)),$C$5:$C$999,0))),INDEX($C$5:$C$999,MATCH(SMALL($BH$5:$BH$999,ROUNDUP(ROWS($BL$95:$BL133)/2,0)),$BH$5:$BH$999,0))),"")</f>
        <v/>
      </c>
      <c r="BM133" s="121" t="str">
        <f t="shared" ca="1" si="77"/>
        <v/>
      </c>
      <c r="BN133" s="121" t="str">
        <f t="shared" ca="1" si="78"/>
        <v/>
      </c>
      <c r="BO133" s="122" t="str">
        <f t="shared" ca="1" si="91"/>
        <v/>
      </c>
      <c r="BP133" s="122" t="str">
        <f t="shared" ca="1" si="91"/>
        <v/>
      </c>
      <c r="BQ133" s="122" t="str">
        <f t="shared" ca="1" si="91"/>
        <v/>
      </c>
      <c r="BR133" s="122" t="str">
        <f t="shared" ca="1" si="90"/>
        <v/>
      </c>
      <c r="BS133" s="122" t="str">
        <f t="shared" ca="1" si="90"/>
        <v/>
      </c>
      <c r="BT133" s="122" t="str">
        <f t="shared" ca="1" si="90"/>
        <v/>
      </c>
      <c r="BU133" s="122" t="str">
        <f t="shared" ca="1" si="90"/>
        <v/>
      </c>
      <c r="BV133" s="122" t="str">
        <f t="shared" ca="1" si="90"/>
        <v/>
      </c>
      <c r="BW133" s="122" t="str">
        <f t="shared" ca="1" si="90"/>
        <v/>
      </c>
      <c r="BX133" s="149" t="str">
        <f t="shared" ca="1" si="80"/>
        <v/>
      </c>
      <c r="BY133" s="124" t="str">
        <f t="shared" ca="1" si="93"/>
        <v/>
      </c>
      <c r="BZ133" s="125" t="str">
        <f t="shared" ca="1" si="93"/>
        <v/>
      </c>
      <c r="CA133" s="125" t="str">
        <f t="shared" ca="1" si="93"/>
        <v/>
      </c>
      <c r="CB133" s="125" t="str">
        <f t="shared" ca="1" si="93"/>
        <v/>
      </c>
      <c r="CC133" s="125" t="str">
        <f t="shared" ca="1" si="93"/>
        <v/>
      </c>
      <c r="CD133" s="125" t="str">
        <f t="shared" ca="1" si="93"/>
        <v/>
      </c>
      <c r="CE133" s="125" t="str">
        <f t="shared" ca="1" si="93"/>
        <v/>
      </c>
      <c r="CF133" s="125" t="str">
        <f t="shared" ca="1" si="93"/>
        <v/>
      </c>
      <c r="CG133" s="126" t="str">
        <f t="shared" ca="1" si="93"/>
        <v/>
      </c>
      <c r="CH133" s="127" t="str">
        <f t="shared" ca="1" si="92"/>
        <v/>
      </c>
      <c r="CI133" s="127" t="str">
        <f t="shared" ca="1" si="92"/>
        <v/>
      </c>
      <c r="CJ133" s="127" t="str">
        <f t="shared" ca="1" si="92"/>
        <v/>
      </c>
      <c r="CK133" s="127" t="str">
        <f t="shared" ca="1" si="92"/>
        <v/>
      </c>
      <c r="CL133" s="127" t="str">
        <f t="shared" ca="1" si="92"/>
        <v/>
      </c>
      <c r="CM133" s="127" t="str">
        <f t="shared" ca="1" si="92"/>
        <v/>
      </c>
      <c r="CN133" s="127" t="str">
        <f t="shared" ca="1" si="92"/>
        <v/>
      </c>
      <c r="CO133" s="127" t="str">
        <f t="shared" ca="1" si="92"/>
        <v/>
      </c>
      <c r="CP133" s="127" t="str">
        <f t="shared" ca="1" si="92"/>
        <v/>
      </c>
      <c r="CQ133" s="118" t="str">
        <f t="shared" si="81"/>
        <v/>
      </c>
    </row>
    <row r="134" spans="1:97" x14ac:dyDescent="0.25">
      <c r="A134" s="97">
        <f t="shared" ca="1" si="66"/>
        <v>130</v>
      </c>
      <c r="B134" s="98">
        <f t="shared" ca="1" si="67"/>
        <v>44947.113506944443</v>
      </c>
      <c r="C134" s="99" t="str">
        <f t="shared" ref="C134:C197" ca="1" si="96">IFERROR(INDIRECT("'"&amp;$G$2&amp;"'!"&amp;"A"&amp;$I$2+MATCH(ROW($C134)-ROW($C$5),$D$5:$D$999,0)),"")</f>
        <v>WO-23003-77-A-1</v>
      </c>
      <c r="D134" s="97">
        <f t="shared" ref="D134:D197" ca="1" si="97">IF(INDIRECT("'"&amp;$G$2&amp;"'!"&amp;ADDRESS($I$2+ROW($C134)-ROW($C$4),MATCH("Sample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Date",INDIRECT("'"&amp;$G$2&amp;"'!"&amp;"$A"&amp;$I$2&amp;":$ZZ"&amp;$I$2),0),4)),"&lt;"&amp;INDIRECT("'"&amp;$G$2&amp;"'!"&amp;ADDRESS($I$2+ROW($C134)-ROW($C$4),MATCH("Sample Acquisition Date",INDIRECT("'"&amp;$G$2&amp;"'!"&amp;"$A"&amp;$I$2&amp;":$ZZ"&amp;$I$2),0),4))))</f>
        <v>170</v>
      </c>
      <c r="E134" s="97" t="str">
        <f t="shared" ref="E134:E197" ca="1" si="98">IF($F134="QC",IF(ISNUMBER(SEARCH("LRB",$C134)),"K",IF(ISNUMBER(SEARCH("LFB",$C134)),"Z",IF(ISNUMBER(SEARCH("LD",$C134)),"D",IF(ISNUMBER(SEARCH("CCC",$C134)),"Q",IF(ISNUMBER(SEARCH("QCS",$C134)),"Q",IF(ISNUMBER(SEARCH("IBC",$C134)),"Q",IF(ISNUMBER(SEARCH("LFSM",$C134)),IF(ISNUMBER(SEARCH("DI",$C134)),"Z","S"),"M"))))))),IF(LEN($C134)=0,"","U"))</f>
        <v>U</v>
      </c>
      <c r="F134" s="97" t="str">
        <f t="shared" ref="F134:F197" ca="1" si="99">IF(AND(ISERR(SEARCH("LFSM",C134,1)),ISERR(SEARCH("Cal",C134,1)),ISERR(SEARCH("LFB",C134,1)),ISERR(SEARCH("LRB",C134,1)),ISERR(SEARCH("LD",C134,1)),ISERR(SEARCH("DI",C134,1)),ISERR(SEARCH("CCC",C134,1)),ISERR(SEARCH("QCS",C134,1)),ISERR(SEARCH("IBC",C134,1))),"","QC")</f>
        <v/>
      </c>
      <c r="G134" s="100">
        <f t="shared" ca="1" si="88"/>
        <v>212.26400000000001</v>
      </c>
      <c r="H134" s="101" t="e">
        <f t="shared" ca="1" si="88"/>
        <v>#N/A</v>
      </c>
      <c r="I134" s="101">
        <f t="shared" ca="1" si="88"/>
        <v>0.68899999999999995</v>
      </c>
      <c r="J134" s="101">
        <f t="shared" ca="1" si="87"/>
        <v>0</v>
      </c>
      <c r="K134" s="101" t="e">
        <f t="shared" ca="1" si="87"/>
        <v>#N/A</v>
      </c>
      <c r="L134" s="101">
        <f t="shared" ca="1" si="87"/>
        <v>0.35</v>
      </c>
      <c r="M134" s="101">
        <f t="shared" ca="1" si="74"/>
        <v>0.38500000000000001</v>
      </c>
      <c r="N134" s="101" t="e">
        <f t="shared" ca="1" si="74"/>
        <v>#N/A</v>
      </c>
      <c r="O134" s="102">
        <f t="shared" ca="1" si="74"/>
        <v>0.39300000000000002</v>
      </c>
      <c r="P134" s="103">
        <f t="shared" ref="P134:P197" ca="1" si="100">IF(LEN(C134)=0,"",IFERROR(VALUE(IF(ISNUMBER(FIND("d",C134)),IF(ISNUMBER(VALUE(MID(C134,FIND("d",C134)+1,1))),IF(ISNUMBER(FIND("-",C134,FIND("d",C134)+1)),IF(ISNUMBER(FIND("_",C134,FIND("d",C134)+1)),IF(FIND("-",C134,FIND("d",C134)+1)&lt;FIND("_",C134,FIND("d",C134)+1),MID(LEFT(C134,FIND("-",C134,FIND("d",C134)+1)-1),FIND("d",C134)+1,LEN(C134)),MID(LEFT(C134,FIND("_",C134,FIND("d",C134)+1)-1),FIND("d",C134)+1,LEN(C134))),MID(LEFT(C134,FIND("-",C134,FIND("d",C134)+1)-1),FIND("d",C134)+1,LEN(C134))),IF(ISNUMBER(FIND("_",C134,FIND("d",C134)+1)),MID(LEFT(C134,FIND("_",C134,FIND("d",C134)+1)-1),FIND("d",C134)+1,LEN(C134)),MID(C134,FIND("d",C134)+1,LEN(C134)))),IF(ISNUMBER(FIND("-",C134,FIND("d",C134)+2)),IF(ISNUMBER(FIND("_",C134,FIND("d",C134)+2)),IF(FIND("-",C134,FIND("d",C134)+2)&lt;FIND("_",C134,FIND("d",C134)+2),MID(LEFT(C134,FIND("-",C134,FIND("d",C134)+2)-1),FIND("d",C134)+2,LEN(C134)),MID(LEFT(C134,FIND("_",C134,FIND("d",C134)+2)-1),FIND("d",C134)+2,LEN(C134))),MID(LEFT(C134,FIND("-",C134,FIND("d",C134)+2)-1),FIND("d",C134)+2,LEN(C134))),IF(ISNUMBER(FIND("_",C134,FIND("d",C134)+2)),MID(LEFT(C134,FIND("_",C134,FIND("d",C134)+2)-1),FIND("d",C134)+2,LEN(C134)),MID(C134,FIND("d",C134)+2,LEN(C134))))),1)),1))</f>
        <v>1</v>
      </c>
      <c r="Q134" s="100">
        <f t="shared" ca="1" si="75"/>
        <v>212.26400000000001</v>
      </c>
      <c r="R134" s="101" t="e">
        <f t="shared" ca="1" si="75"/>
        <v>#N/A</v>
      </c>
      <c r="S134" s="101" t="str">
        <f t="shared" ca="1" si="75"/>
        <v>&lt;MRL</v>
      </c>
      <c r="T134" s="101" t="str">
        <f t="shared" ca="1" si="73"/>
        <v>&lt;MRL</v>
      </c>
      <c r="U134" s="101" t="e">
        <f t="shared" ca="1" si="73"/>
        <v>#N/A</v>
      </c>
      <c r="V134" s="101" t="str">
        <f t="shared" ca="1" si="73"/>
        <v>&lt;MRL</v>
      </c>
      <c r="W134" s="101" t="str">
        <f t="shared" ca="1" si="73"/>
        <v>&lt;MRL</v>
      </c>
      <c r="X134" s="101" t="e">
        <f t="shared" ca="1" si="73"/>
        <v>#N/A</v>
      </c>
      <c r="Y134" s="102" t="str">
        <f t="shared" ca="1" si="73"/>
        <v>&lt;MRL</v>
      </c>
      <c r="Z134" s="129" t="str">
        <f t="shared" ref="Z134:Z197" ca="1" si="101">IF(LEN($C134)=0,"",IF(LEN(AA134)=0,"NA",IF(LEN(AB134)=0,"NA",IF(AA134="NA",IF(ISNUMBER(VALUE(IF(ISNUMBER(SEARCH("_",AB134,1)),REPLACE(AB134,SEARCH("_",AB134),1,"."),AB134))),VALUE(IF(ISNUMBER(SEARCH("_",AB134,1)),REPLACE(AB134,SEARCH("_",AB134),1,"."),AB134)),IF(ISNUMBER(SEARCH("_",AB134,1)),REPLACE(AB134,SEARCH("_",AB134),1,"."),AB134)),IF(ISNUMBER(VALUE(IF(ISNUMBER(SEARCH("_",AA134,1)),REPLACE(AA134,SEARCH("_",AA134),1,"."),AA134))),VALUE(IF(ISNUMBER(SEARCH("_",AA134,1)),REPLACE(AA134,SEARCH("_",AA134),1,"."),AA134)),IF(ISNUMBER(SEARCH("_",AA134,1)),REPLACE(AA134,SEARCH("_",AA134),1,"."),AA134))))))</f>
        <v>NA</v>
      </c>
      <c r="AA134" s="105" t="str">
        <f t="shared" ca="1" si="94"/>
        <v>NA</v>
      </c>
      <c r="AB134" s="105" t="str">
        <f t="shared" ref="AB134:AB197" ca="1" si="102">IF(ISNUMBER(SEARCH("LFSM",C134)),IF(ISNUMBER(VALUE(MID(C134,SEARCH("LFSM",C134)+4,1))),IF(ISNUMBER(FIND("-",C134,SEARCH("LFSM",C134)+5)),IF(ISNUMBER(FIND("_",C134,SEARCH("LFSM",C134)+5)),IF(FIND("-",C134,SEARCH("LFSM",C134)+5)&lt;FIND("_",C134,SEARCH("LFSM",C134)+5),MID(LEFT(C134,FIND("-",C134,SEARCH("LFSM",C134)+5)-1),SEARCH("LFSM",C134)+4,8),IF(AND(MID(C134,SEARCH("LFSM",C134)+4,1)="0",ISNUMBER(VALUE(MID(C134,SEARCH("LFSM",C134)+6,1)))),IF(ISNUMBER(FIND("-",C134,SEARCH("LFSM",C134)+6)),MID(LEFT(C134,FIND("-",C134,SEARCH("LFSM",C134)+6)-1),SEARCH("LFSM",C134)+4,8),MID(LEFT(C134,FIND("_",C134,SEARCH("LFSM",C134)+6)-1),SEARCH("LFSM",C134)+4,8)),MID(LEFT(C134,FIND("_",C134,SEARCH("LFSM",C134)+5)-1),SEARCH("LFSM",C134)+4,8))),MID(LEFT(C134,FIND("-",C134,SEARCH("LFSM",C134)+5)-1),SEARCH("LFSM",C134)+4,8)),IF(ISNUMBER(FIND("_",C134,SEARCH("LFSM",C134)+5)),IF(AND(MID(C134,SEARCH("LFSM",C134)+4,1)="0",ISNUMBER(VALUE(MID(C134,SEARCH("LFSM",C134)+6,1)))),IF(ISNUMBER(FIND("_",C134,SEARCH("LFSM",C134)+6)),MID(LEFT(C134,FIND("_",C134,SEARCH("LFSM",C134)+6)-1),SEARCH("LFSM",C134)+4,8),MID(C134,SEARCH("LFSM",C134)+4,8)),MID(LEFT(C134,FIND("_",C134,SEARCH("LFSM",C134)+5)-1),SEARCH("LFSM",C134)+4,8)),MID(C134,SEARCH("LFSM",C134)+4,8))),IF(ISNUMBER(FIND("-",C134,SEARCH("LFSM",C134)+6)),IF(ISNUMBER(FIND("_",C134,SEARCH("LFSM",C134)+6)),IF(FIND("-",C134,SEARCH("LFSM",C134)+6)&lt;FIND("_",C134,SEARCH("LFSM",C134)+6),MID(LEFT(C134,FIND("-",C134,SEARCH("LFSM",C134)+6)-1),SEARCH("LFSM",C134)+5,8),IF(AND(MID(C134,SEARCH("LFSM",C134)+5,1)="0",ISNUMBER(VALUE(MID(C134,SEARCH("LFSM",C134)+7,1)))),IF(ISNUMBER(FIND("-",C134,SEARCH("LFSM",C134)+7)),MID(LEFT(C134,FIND("-",C134,SEARCH("LFSM",C134)+7)-1),SEARCH("LFSM",C134)+5,8),MID(LEFT(C134,FIND("_",C134,SEARCH("LFSM",C134)+7)-1),SEARCH("LFSM",C134)+5,8)),MID(LEFT(C134,FIND("_",C134,SEARCH("LFSM",C134)+6)-1),SEARCH("LFSM",C134)+5,8))),MID(LEFT(C134,FIND("-",C134,SEARCH("LFSM",C134)+6)-1),SEARCH("LFSM",C134)+5,8)),IF(ISNUMBER(FIND("_",C134,SEARCH("LFSM",C134)+6)),IF(AND(MID(C134,SEARCH("LFSM",C134)+5,1)="0",ISNUMBER(VALUE(MID(C134,SEARCH("LFSM",C134)+7,1)))),IF(ISNUMBER(FIND("_",C134,SEARCH("LFSM",C134)+7)),MID(LEFT(C134,FIND("_",C134,SEARCH("LFSM",C134)+7)-1),SEARCH("LFSM",C134)+5,8),MID(C134,SEARCH("LFSM",C134)+5,8)),MID(LEFT(C134,FIND("_",C134,SEARCH("LFSM",C134)+6)-1),SEARCH("LFSM",C134)+5,8)),MID(C134,SEARCH("LFSM",C134)+5,8)))),IF(AND(ISNUMBER(SEARCH("QCS",C134)),NOT(ISNUMBER(SEARCH("ppt",C134)))),IF(ISNUMBER(VALUE(MID(C134,SEARCH("QCS",C134)+3,1))),IF(ISNUMBER(FIND("-",C134,SEARCH("QCS",C134)+4)),IF(ISNUMBER(FIND("_",C134,SEARCH("QCS",C134)+4)),IF(FIND("-",C134,SEARCH("QCS",C134)+4)&lt;FIND("_",C134,SEARCH("QCS",C134)+4),MID(LEFT(C134,FIND("-",C134,SEARCH("QCS",C134)+4)-1),SEARCH("QCS",C134)+3,8),IF(AND(MID(C134,SEARCH("QCS",C134)+3,1)="0",ISNUMBER(VALUE(MID(C134,SEARCH("QCS",C134)+5,1)))),IF(ISNUMBER(FIND("-",C134,SEARCH("QCS",C134)+5)),MID(LEFT(C134,FIND("-",C134,SEARCH("QCS",C134)+5)-1),SEARCH("QCS",C134)+3,8),MID(LEFT(C134,FIND("_",C134,SEARCH("QCS",C134)+5)-1),SEARCH("QCS",C134)+3,8)),MID(LEFT(C134,FIND("_",C134,SEARCH("QCS",C134)+4)-1),SEARCH("QCS",C134)+3,8))),MID(LEFT(C134,FIND("-",C134,SEARCH("QCS",C134)+4)-1),SEARCH("QCS",C134)+3,8)),IF(ISNUMBER(FIND("_",C134,SEARCH("QCS",C134)+4)),IF(AND(MID(C134,SEARCH("QCS",C134)+3,1)="0",ISNUMBER(VALUE(MID(C134,SEARCH("QCS",C134)+5,1)))),IF(ISNUMBER(FIND("_",C134,SEARCH("QCS",C134)+5)),MID(LEFT(C134,FIND("_",C134,SEARCH("QCS",C134)+5)-1),SEARCH("QCS",C134)+3,8),MID(C134,SEARCH("QCS",C134)+3,8)),MID(LEFT(C134,FIND("_",C134,SEARCH("QCS",C134)+4)-1),SEARCH("QCS",C134)+3,8)),MID(C134,SEARCH("QCS",C134)+3,8))),IF(ISNUMBER(FIND("-",C134,SEARCH("QCS",C134)+5)),IF(ISNUMBER(FIND("_",C134,SEARCH("QCS",C134)+5)),IF(FIND("-",C134,SEARCH("QCS",C134)+5)&lt;FIND("_",C134,SEARCH("QCS",C134)+5),MID(LEFT(C134,FIND("-",C134,SEARCH("QCS",C134)+5)-1),SEARCH("QCS",C134)+4,8),IF(AND(MID(C134,SEARCH("QCS",C134)+4,1)="0",ISNUMBER(VALUE(MID(C134,SEARCH("QCS",C134)+6,1)))),IF(ISNUMBER(FIND("-",C134,SEARCH("QCS",C134)+6)),MID(LEFT(C134,FIND("-",C134,SEARCH("QCS",C134)+6)-1),SEARCH("QCS",C134)+4,8),MID(LEFT(C134,FIND("_",C134,SEARCH("QCS",C134)+6)-1),SEARCH("QCS",C134)+4,8)),MID(LEFT(C134,FIND("_",C134,SEARCH("QCS",C134)+5)-1),SEARCH("QCS",C134)+4,8))),MID(LEFT(C134,FIND("-",C134,SEARCH("QCS",C134)+5)-1),SEARCH("QCS",C134)+4,8)),IF(ISNUMBER(FIND("_",C134,SEARCH("QCS",C134)+5)),IF(AND(MID(C134,SEARCH("QCS",C134)+4,1)="0",ISNUMBER(VALUE(MID(C134,SEARCH("QCS",C134)+6,1)))),IF(ISNUMBER(FIND("_",C134,SEARCH("QCS",C134)+6)),MID(LEFT(C134,FIND("_",C134,SEARCH("QCS",C134)+6)-1),SEARCH("QCS",C134)+4,8),MID(C134,SEARCH("QCS",C134)+4,8)),MID(LEFT(C134,FIND("_",C134,SEARCH("QCS",C134)+5)-1),SEARCH("QCS",C134)+4,8)),MID(C134,SEARCH("QCS",C134)+4,8)))),IF(AND(ISNUMBER(SEARCH("IBC",C134)),NOT(ISNUMBER(SEARCH("ppt",C134)))),IF(ISNUMBER(VALUE(MID(C134,SEARCH("IBC",C134)+3,1))),IF(ISNUMBER(FIND("-",C134,SEARCH("IBC",C134)+4)),IF(ISNUMBER(FIND("_",C134,SEARCH("IBC",C134)+4)),IF(FIND("-",C134,SEARCH("IBC",C134)+4)&lt;FIND("_",C134,SEARCH("IBC",C134)+4),MID(LEFT(C134,FIND("-",C134,SEARCH("IBC",C134)+4)-1),SEARCH("IBC",C134)+3,8),IF(AND(MID(C134,SEARCH("IBC",C134)+3,1)="0",ISNUMBER(VALUE(MID(C134,SEARCH("IBC",C134)+5,1)))),IF(ISNUMBER(FIND("-",C134,SEARCH("IBC",C134)+5)),MID(LEFT(C134,FIND("-",C134,SEARCH("IBC",C134)+5)-1),SEARCH("IBC",C134)+3,8),MID(LEFT(C134,FIND("_",C134,SEARCH("IBC",C134)+5)-1),SEARCH("IBC",C134)+3,8)),MID(LEFT(C134,FIND("_",C134,SEARCH("IBC",C134)+4)-1),SEARCH("IBC",C134)+3,8))),MID(LEFT(C134,FIND("-",C134,SEARCH("IBC",C134)+4)-1),SEARCH("IBC",C134)+3,8)),IF(ISNUMBER(FIND("_",C134,SEARCH("IBC",C134)+4)),IF(AND(MID(C134,SEARCH("IBC",C134)+3,1)="0",ISNUMBER(VALUE(MID(C134,SEARCH("IBC",C134)+5,1)))),IF(ISNUMBER(FIND("_",C134,SEARCH("IBC",C134)+5)),MID(LEFT(C134,FIND("_",C134,SEARCH("IBC",C134)+5)-1),SEARCH("IBC",C134)+3,8),MID(C134,SEARCH("IBC",C134)+3,8)),MID(LEFT(C134,FIND("_",C134,SEARCH("IBC",C134)+4)-1),SEARCH("IBC",C134)+3,8)),MID(C134,SEARCH("IBC",C134)+3,8))),IF(ISNUMBER(FIND("-",C134,SEARCH("IBC",C134)+5)),IF(ISNUMBER(FIND("_",C134,SEARCH("IBC",C134)+5)),IF(FIND("-",C134,SEARCH("IBC",C134)+5)&lt;FIND("_",C134,SEARCH("IBC",C134)+5),MID(LEFT(C134,FIND("-",C134,SEARCH("IBC",C134)+5)-1),SEARCH("IBC",C134)+4,8),IF(AND(MID(C134,SEARCH("IBC",C134)+4,1)="0",ISNUMBER(VALUE(MID(C134,SEARCH("IBC",C134)+6,1)))),IF(ISNUMBER(FIND("-",C134,SEARCH("IBC",C134)+6)),MID(LEFT(C134,FIND("-",C134,SEARCH("IBC",C134)+6)-1),SEARCH("IBC",C134)+4,8),MID(LEFT(C134,FIND("_",C134,SEARCH("IBC",C134)+6)-1),SEARCH("IBC",C134)+4,8)),MID(LEFT(C134,FIND("_",C134,SEARCH("IBC",C134)+5)-1),SEARCH("IBC",C134)+4,8))),MID(LEFT(C134,FIND("-",C134,SEARCH("IBC",C134)+5)-1),SEARCH("IBC",C134)+4,8)),IF(ISNUMBER(FIND("_",C134,SEARCH("IBC",C134)+5)),IF(AND(MID(C134,SEARCH("IBC",C134)+4,1)="0",ISNUMBER(VALUE(MID(C134,SEARCH("IBC",C134)+6,1)))),IF(ISNUMBER(FIND("_",C134,SEARCH("IBC",C134)+6)),MID(LEFT(C134,FIND("_",C134,SEARCH("IBC",C134)+6)-1),SEARCH("IBC",C134)+4,8),MID(C134,SEARCH("IBC",C134)+4,8)),MID(LEFT(C134,FIND("_",C134,SEARCH("IBC",C134)+5)-1),SEARCH("IBC",C134)+4,8)),MID(C134,SEARCH("IBC",C134)+4,8)))),"NA")))</f>
        <v>NA</v>
      </c>
      <c r="AC134" s="97" t="str">
        <f t="shared" ref="AC134:AC197" ca="1" si="103">IF(LEN(E134)=0,"",IF(E134="M","Calib Std",IF(E134="K","Blank",IF(E134="D","Duplicate",IF(E134="Z","Blank Spike",IF(E134="S","Sample Spike",IF(E134="Q",IF(ISNUMBER(SEARCH("IBC",$C134)),"IBC",IF(ISNUMBER(SEARCH("QCS",$C134)),"QCS",IF(ISNUMBER(SEARCH("CCC",$C134)),"CCC"))),IF(E134="U","Unknown"))))))))</f>
        <v>Unknown</v>
      </c>
      <c r="AD134" s="106" t="str">
        <f t="shared" ca="1" si="95"/>
        <v/>
      </c>
      <c r="AE134" s="106"/>
      <c r="AF134" s="130" t="s">
        <v>704</v>
      </c>
      <c r="AG134" s="131" t="s">
        <v>704</v>
      </c>
      <c r="AH134" s="131" t="s">
        <v>707</v>
      </c>
      <c r="AI134" s="131" t="s">
        <v>707</v>
      </c>
      <c r="AJ134" s="131" t="s">
        <v>858</v>
      </c>
      <c r="AK134" s="131" t="s">
        <v>858</v>
      </c>
      <c r="AL134" s="131" t="s">
        <v>858</v>
      </c>
      <c r="AM134" s="131" t="s">
        <v>858</v>
      </c>
      <c r="AN134" s="132" t="s">
        <v>858</v>
      </c>
      <c r="AO134" s="133"/>
      <c r="AS134" s="69"/>
      <c r="AT134" s="69"/>
      <c r="AU134" s="113"/>
      <c r="AV134" s="114">
        <f t="shared" ca="1" si="85"/>
        <v>98954</v>
      </c>
      <c r="AW134" s="115">
        <f t="shared" ca="1" si="84"/>
        <v>367850</v>
      </c>
      <c r="AX134" s="115">
        <f t="shared" ca="1" si="84"/>
        <v>593294</v>
      </c>
      <c r="AY134" s="115">
        <f t="shared" ca="1" si="84"/>
        <v>3165726</v>
      </c>
      <c r="AZ134" s="115">
        <f t="shared" ca="1" si="84"/>
        <v>2404844</v>
      </c>
      <c r="BA134" s="115">
        <f t="shared" ca="1" si="84"/>
        <v>22688275</v>
      </c>
      <c r="BB134" s="115">
        <f t="shared" ca="1" si="84"/>
        <v>30051573</v>
      </c>
      <c r="BC134" s="115">
        <f t="shared" ca="1" si="84"/>
        <v>4163590</v>
      </c>
      <c r="BD134" s="116">
        <f t="shared" ca="1" si="84"/>
        <v>36194142</v>
      </c>
      <c r="BE134" s="145"/>
      <c r="BF134" s="118" t="str">
        <f t="shared" ref="BF134:BF197" ca="1" si="104">IF(OR($E134="M",$E134="Q"),COUNTIF($B$5:$B$999,"&lt;="&amp;$B134),"")</f>
        <v/>
      </c>
      <c r="BG134" s="118" t="str">
        <f t="shared" ref="BG134:BG197" ca="1" si="105">IF(OR($E134="K",$E134="Z"),COUNTIF($B$5:$B$999,"&lt;="&amp;$B134),"")</f>
        <v/>
      </c>
      <c r="BH134" s="118" t="str">
        <f t="shared" ref="BH134:BH197" ca="1" si="106">IF($E134="D",COUNTIF($B$5:$B$999,"&lt;="&amp;$B134),"")</f>
        <v/>
      </c>
      <c r="BI134" s="118" t="str">
        <f t="shared" ref="BI134:BI197" ca="1" si="107">IF($E134="S",COUNTIF($B$5:$B$999,"&lt;="&amp;$B134),"")</f>
        <v/>
      </c>
      <c r="BK134" s="119" t="str">
        <f t="shared" ca="1" si="82"/>
        <v/>
      </c>
      <c r="BL134" s="152" t="str">
        <f ca="1">IFERROR(IF(ISODD(ROW($BL134)),IF(ISNUMBER(VALUE(MID(LEFT($BL135,FIND("-LD",$BL135)-1),1,LEN($BL135)))),INDEX($C$5:$C$999,MATCH(VALUE(MID(LEFT($BL135,FIND("-LD",$BL135)-1),1,LEN($BL135))),$C$5:$C$999,0)),INDEX($C$5:$C$999,MATCH(MID(LEFT($BL135,FIND("-LD",$BL135)-1),1,LEN($BL135)),$C$5:$C$999,0))),INDEX($C$5:$C$999,MATCH(SMALL($BH$5:$BH$999,ROUNDUP(ROWS($BL$95:$BL134)/2,0)),$BH$5:$BH$999,0))),"")</f>
        <v/>
      </c>
      <c r="BM134" s="121" t="str">
        <f t="shared" ca="1" si="77"/>
        <v/>
      </c>
      <c r="BN134" s="121" t="str">
        <f t="shared" ca="1" si="78"/>
        <v/>
      </c>
      <c r="BO134" s="122" t="str">
        <f t="shared" ca="1" si="91"/>
        <v/>
      </c>
      <c r="BP134" s="122" t="str">
        <f t="shared" ca="1" si="91"/>
        <v/>
      </c>
      <c r="BQ134" s="122" t="str">
        <f t="shared" ca="1" si="91"/>
        <v/>
      </c>
      <c r="BR134" s="122" t="str">
        <f t="shared" ca="1" si="90"/>
        <v/>
      </c>
      <c r="BS134" s="122" t="str">
        <f t="shared" ca="1" si="90"/>
        <v/>
      </c>
      <c r="BT134" s="122" t="str">
        <f t="shared" ca="1" si="90"/>
        <v/>
      </c>
      <c r="BU134" s="122" t="str">
        <f t="shared" ca="1" si="90"/>
        <v/>
      </c>
      <c r="BV134" s="122" t="str">
        <f t="shared" ca="1" si="90"/>
        <v/>
      </c>
      <c r="BW134" s="122" t="str">
        <f t="shared" ca="1" si="90"/>
        <v/>
      </c>
      <c r="BX134" s="149" t="str">
        <f t="shared" ca="1" si="80"/>
        <v/>
      </c>
      <c r="BY134" s="124" t="str">
        <f t="shared" ca="1" si="93"/>
        <v/>
      </c>
      <c r="BZ134" s="125" t="str">
        <f t="shared" ca="1" si="93"/>
        <v/>
      </c>
      <c r="CA134" s="125" t="str">
        <f t="shared" ca="1" si="93"/>
        <v/>
      </c>
      <c r="CB134" s="125" t="str">
        <f t="shared" ca="1" si="93"/>
        <v/>
      </c>
      <c r="CC134" s="125" t="str">
        <f t="shared" ca="1" si="93"/>
        <v/>
      </c>
      <c r="CD134" s="125" t="str">
        <f t="shared" ca="1" si="93"/>
        <v/>
      </c>
      <c r="CE134" s="125" t="str">
        <f t="shared" ca="1" si="93"/>
        <v/>
      </c>
      <c r="CF134" s="125" t="str">
        <f t="shared" ca="1" si="93"/>
        <v/>
      </c>
      <c r="CG134" s="126" t="str">
        <f t="shared" ca="1" si="93"/>
        <v/>
      </c>
      <c r="CH134" s="127" t="str">
        <f t="shared" ca="1" si="92"/>
        <v/>
      </c>
      <c r="CI134" s="127" t="str">
        <f t="shared" ca="1" si="92"/>
        <v/>
      </c>
      <c r="CJ134" s="127" t="str">
        <f t="shared" ca="1" si="92"/>
        <v/>
      </c>
      <c r="CK134" s="127" t="str">
        <f t="shared" ca="1" si="92"/>
        <v/>
      </c>
      <c r="CL134" s="127" t="str">
        <f t="shared" ca="1" si="92"/>
        <v/>
      </c>
      <c r="CM134" s="127" t="str">
        <f t="shared" ca="1" si="92"/>
        <v/>
      </c>
      <c r="CN134" s="127" t="str">
        <f t="shared" ca="1" si="92"/>
        <v/>
      </c>
      <c r="CO134" s="127" t="str">
        <f t="shared" ca="1" si="92"/>
        <v/>
      </c>
      <c r="CP134" s="127" t="str">
        <f t="shared" ca="1" si="92"/>
        <v/>
      </c>
      <c r="CQ134" s="118" t="str">
        <f t="shared" ca="1" si="81"/>
        <v/>
      </c>
    </row>
    <row r="135" spans="1:97" ht="11" thickBot="1" x14ac:dyDescent="0.3">
      <c r="A135" s="97">
        <f t="shared" ref="A135:A198" ca="1" si="108">IF(LEN($C135)=0,"",A134+1)</f>
        <v>131</v>
      </c>
      <c r="B135" s="98">
        <f t="shared" ref="B135:B198" ca="1" si="109">IFERROR(IF(LEN(C135)=0,"",VLOOKUP($C135,INDIRECT("'"&amp;$G$2&amp;"'!"&amp;"$A$1:$ZZ$999"),MATCH("Sample Acquisition Date",INDIRECT("'"&amp;$G$2&amp;"'!"&amp;"A"&amp;$I$2&amp;":ZZ"&amp;$I$2&amp;""),0),FALSE)),"")</f>
        <v>44947.132314814815</v>
      </c>
      <c r="C135" s="99" t="str">
        <f t="shared" ca="1" si="96"/>
        <v>WO-23003-78-A-1</v>
      </c>
      <c r="D135" s="97">
        <f t="shared" ca="1" si="97"/>
        <v>169</v>
      </c>
      <c r="E135" s="97" t="str">
        <f t="shared" ca="1" si="98"/>
        <v>U</v>
      </c>
      <c r="F135" s="97" t="str">
        <f t="shared" ca="1" si="99"/>
        <v/>
      </c>
      <c r="G135" s="100">
        <f t="shared" ca="1" si="88"/>
        <v>343.62</v>
      </c>
      <c r="H135" s="101" t="e">
        <f t="shared" ca="1" si="88"/>
        <v>#N/A</v>
      </c>
      <c r="I135" s="101">
        <f t="shared" ca="1" si="88"/>
        <v>0</v>
      </c>
      <c r="J135" s="101">
        <f t="shared" ca="1" si="87"/>
        <v>0</v>
      </c>
      <c r="K135" s="101" t="e">
        <f t="shared" ca="1" si="87"/>
        <v>#N/A</v>
      </c>
      <c r="L135" s="101">
        <f t="shared" ca="1" si="87"/>
        <v>0.33600000000000002</v>
      </c>
      <c r="M135" s="101">
        <f t="shared" ca="1" si="74"/>
        <v>0.30099999999999999</v>
      </c>
      <c r="N135" s="101" t="e">
        <f t="shared" ca="1" si="74"/>
        <v>#N/A</v>
      </c>
      <c r="O135" s="102">
        <f t="shared" ca="1" si="74"/>
        <v>0.28299999999999997</v>
      </c>
      <c r="P135" s="103">
        <f t="shared" ca="1" si="100"/>
        <v>1</v>
      </c>
      <c r="Q135" s="100">
        <f t="shared" ca="1" si="75"/>
        <v>343.62</v>
      </c>
      <c r="R135" s="101" t="e">
        <f t="shared" ca="1" si="75"/>
        <v>#N/A</v>
      </c>
      <c r="S135" s="101" t="str">
        <f t="shared" ca="1" si="75"/>
        <v>&lt;MRL</v>
      </c>
      <c r="T135" s="101" t="str">
        <f t="shared" ca="1" si="73"/>
        <v>&lt;MRL</v>
      </c>
      <c r="U135" s="101" t="e">
        <f t="shared" ca="1" si="73"/>
        <v>#N/A</v>
      </c>
      <c r="V135" s="101" t="str">
        <f t="shared" ca="1" si="73"/>
        <v>&lt;MRL</v>
      </c>
      <c r="W135" s="101" t="str">
        <f t="shared" ca="1" si="73"/>
        <v>&lt;MRL</v>
      </c>
      <c r="X135" s="101" t="e">
        <f t="shared" ca="1" si="73"/>
        <v>#N/A</v>
      </c>
      <c r="Y135" s="102" t="str">
        <f t="shared" ca="1" si="73"/>
        <v>&lt;MRL</v>
      </c>
      <c r="Z135" s="129" t="str">
        <f t="shared" ca="1" si="101"/>
        <v>NA</v>
      </c>
      <c r="AA135" s="105" t="str">
        <f t="shared" ca="1" si="94"/>
        <v>NA</v>
      </c>
      <c r="AB135" s="105" t="str">
        <f t="shared" ca="1" si="102"/>
        <v>NA</v>
      </c>
      <c r="AC135" s="97" t="str">
        <f t="shared" ca="1" si="103"/>
        <v>Unknown</v>
      </c>
      <c r="AD135" s="106" t="str">
        <f t="shared" ca="1" si="95"/>
        <v/>
      </c>
      <c r="AE135" s="106"/>
      <c r="AF135" s="130" t="s">
        <v>704</v>
      </c>
      <c r="AG135" s="131" t="s">
        <v>704</v>
      </c>
      <c r="AH135" s="131" t="s">
        <v>707</v>
      </c>
      <c r="AI135" s="131" t="s">
        <v>707</v>
      </c>
      <c r="AJ135" s="131" t="s">
        <v>858</v>
      </c>
      <c r="AK135" s="131" t="s">
        <v>858</v>
      </c>
      <c r="AL135" s="131" t="s">
        <v>858</v>
      </c>
      <c r="AM135" s="131" t="s">
        <v>858</v>
      </c>
      <c r="AN135" s="132" t="s">
        <v>858</v>
      </c>
      <c r="AO135" s="133"/>
      <c r="AS135" s="69"/>
      <c r="AT135" s="69"/>
      <c r="AU135" s="113"/>
      <c r="AV135" s="114">
        <f t="shared" ca="1" si="85"/>
        <v>87338</v>
      </c>
      <c r="AW135" s="115">
        <f t="shared" ca="1" si="84"/>
        <v>354479</v>
      </c>
      <c r="AX135" s="115">
        <f t="shared" ca="1" si="84"/>
        <v>566963</v>
      </c>
      <c r="AY135" s="115">
        <f t="shared" ca="1" si="84"/>
        <v>3047045</v>
      </c>
      <c r="AZ135" s="115">
        <f t="shared" ca="1" si="84"/>
        <v>2259321</v>
      </c>
      <c r="BA135" s="115">
        <f t="shared" ca="1" si="84"/>
        <v>20974092</v>
      </c>
      <c r="BB135" s="115">
        <f t="shared" ca="1" si="84"/>
        <v>28502611</v>
      </c>
      <c r="BC135" s="115">
        <f t="shared" ca="1" si="84"/>
        <v>4070156</v>
      </c>
      <c r="BD135" s="116">
        <f t="shared" ca="1" si="84"/>
        <v>33969588</v>
      </c>
      <c r="BE135" s="145"/>
      <c r="BF135" s="118" t="str">
        <f t="shared" ca="1" si="104"/>
        <v/>
      </c>
      <c r="BG135" s="118" t="str">
        <f t="shared" ca="1" si="105"/>
        <v/>
      </c>
      <c r="BH135" s="118" t="str">
        <f t="shared" ca="1" si="106"/>
        <v/>
      </c>
      <c r="BI135" s="118" t="str">
        <f t="shared" ca="1" si="107"/>
        <v/>
      </c>
      <c r="BK135" s="135" t="str">
        <f t="shared" si="82"/>
        <v/>
      </c>
      <c r="BL135" s="153" t="str">
        <f>IFERROR(IF(ISODD(ROW($BL135)),IF(ISNUMBER(VALUE(MID(LEFT($BL136,FIND("-LD",$BL136)-1),1,LEN($BL136)))),INDEX($C$5:$C$999,MATCH(VALUE(MID(LEFT($BL136,FIND("-LD",$BL136)-1),1,LEN($BL136))),$C$5:$C$999,0)),INDEX($C$5:$C$999,MATCH(MID(LEFT($BL136,FIND("-LD",$BL136)-1),1,LEN($BL136)),$C$5:$C$999,0))),INDEX($C$5:$C$999,MATCH(SMALL($BH$5:$BH$999,ROUNDUP(ROWS($BL$95:$BL135)/2,0)),$BH$5:$BH$999,0))),"")</f>
        <v/>
      </c>
      <c r="BM135" s="137" t="str">
        <f t="shared" si="77"/>
        <v/>
      </c>
      <c r="BN135" s="137" t="str">
        <f t="shared" si="78"/>
        <v/>
      </c>
      <c r="BO135" s="138" t="str">
        <f t="shared" si="91"/>
        <v/>
      </c>
      <c r="BP135" s="139" t="str">
        <f t="shared" si="91"/>
        <v/>
      </c>
      <c r="BQ135" s="139" t="str">
        <f t="shared" si="91"/>
        <v/>
      </c>
      <c r="BR135" s="139" t="str">
        <f t="shared" si="90"/>
        <v/>
      </c>
      <c r="BS135" s="139" t="str">
        <f t="shared" si="90"/>
        <v/>
      </c>
      <c r="BT135" s="139" t="str">
        <f t="shared" si="90"/>
        <v/>
      </c>
      <c r="BU135" s="139" t="str">
        <f t="shared" si="90"/>
        <v/>
      </c>
      <c r="BV135" s="139" t="str">
        <f t="shared" si="90"/>
        <v/>
      </c>
      <c r="BW135" s="140" t="str">
        <f t="shared" si="90"/>
        <v/>
      </c>
      <c r="BX135" s="151" t="str">
        <f t="shared" si="80"/>
        <v/>
      </c>
      <c r="BY135" s="142" t="str">
        <f t="shared" si="93"/>
        <v/>
      </c>
      <c r="BZ135" s="143" t="str">
        <f t="shared" si="93"/>
        <v/>
      </c>
      <c r="CA135" s="143" t="str">
        <f t="shared" si="93"/>
        <v/>
      </c>
      <c r="CB135" s="143" t="str">
        <f t="shared" si="93"/>
        <v/>
      </c>
      <c r="CC135" s="143" t="str">
        <f t="shared" si="93"/>
        <v/>
      </c>
      <c r="CD135" s="143" t="str">
        <f t="shared" si="93"/>
        <v/>
      </c>
      <c r="CE135" s="143" t="str">
        <f t="shared" si="93"/>
        <v/>
      </c>
      <c r="CF135" s="143" t="str">
        <f t="shared" si="93"/>
        <v/>
      </c>
      <c r="CG135" s="144" t="str">
        <f t="shared" si="93"/>
        <v/>
      </c>
      <c r="CH135" s="127" t="str">
        <f t="shared" si="92"/>
        <v/>
      </c>
      <c r="CI135" s="127" t="str">
        <f t="shared" si="92"/>
        <v/>
      </c>
      <c r="CJ135" s="127" t="str">
        <f t="shared" si="92"/>
        <v/>
      </c>
      <c r="CK135" s="127" t="str">
        <f t="shared" si="92"/>
        <v/>
      </c>
      <c r="CL135" s="127" t="str">
        <f t="shared" si="92"/>
        <v/>
      </c>
      <c r="CM135" s="127" t="str">
        <f t="shared" si="92"/>
        <v/>
      </c>
      <c r="CN135" s="127" t="str">
        <f t="shared" si="92"/>
        <v/>
      </c>
      <c r="CO135" s="127" t="str">
        <f t="shared" si="92"/>
        <v/>
      </c>
      <c r="CP135" s="127" t="str">
        <f t="shared" si="92"/>
        <v/>
      </c>
      <c r="CQ135" s="118" t="str">
        <f t="shared" si="81"/>
        <v/>
      </c>
      <c r="CS135" s="178" t="s">
        <v>903</v>
      </c>
    </row>
    <row r="136" spans="1:97" ht="11" thickBot="1" x14ac:dyDescent="0.3">
      <c r="A136" s="97">
        <f t="shared" ca="1" si="108"/>
        <v>132</v>
      </c>
      <c r="B136" s="98">
        <f t="shared" ca="1" si="109"/>
        <v>44947.15111111111</v>
      </c>
      <c r="C136" s="99" t="str">
        <f t="shared" ca="1" si="96"/>
        <v>WO-23003-79-A-1</v>
      </c>
      <c r="D136" s="97">
        <f t="shared" ca="1" si="97"/>
        <v>168</v>
      </c>
      <c r="E136" s="97" t="str">
        <f t="shared" ca="1" si="98"/>
        <v>U</v>
      </c>
      <c r="F136" s="97" t="str">
        <f t="shared" ca="1" si="99"/>
        <v/>
      </c>
      <c r="G136" s="100">
        <f t="shared" ca="1" si="88"/>
        <v>341.69600000000003</v>
      </c>
      <c r="H136" s="101" t="e">
        <f t="shared" ca="1" si="88"/>
        <v>#N/A</v>
      </c>
      <c r="I136" s="101">
        <f t="shared" ca="1" si="88"/>
        <v>0</v>
      </c>
      <c r="J136" s="101">
        <f t="shared" ca="1" si="87"/>
        <v>0</v>
      </c>
      <c r="K136" s="101" t="e">
        <f t="shared" ca="1" si="87"/>
        <v>#N/A</v>
      </c>
      <c r="L136" s="101">
        <f t="shared" ca="1" si="87"/>
        <v>0.40400000000000003</v>
      </c>
      <c r="M136" s="101">
        <f t="shared" ca="1" si="74"/>
        <v>0.38400000000000001</v>
      </c>
      <c r="N136" s="101" t="e">
        <f t="shared" ca="1" si="74"/>
        <v>#N/A</v>
      </c>
      <c r="O136" s="102">
        <f t="shared" ca="1" si="74"/>
        <v>0.40100000000000002</v>
      </c>
      <c r="P136" s="103">
        <f t="shared" ca="1" si="100"/>
        <v>1</v>
      </c>
      <c r="Q136" s="100">
        <f t="shared" ca="1" si="75"/>
        <v>341.69600000000003</v>
      </c>
      <c r="R136" s="101" t="e">
        <f t="shared" ca="1" si="75"/>
        <v>#N/A</v>
      </c>
      <c r="S136" s="101" t="str">
        <f t="shared" ca="1" si="75"/>
        <v>&lt;MRL</v>
      </c>
      <c r="T136" s="101" t="str">
        <f t="shared" ca="1" si="73"/>
        <v>&lt;MRL</v>
      </c>
      <c r="U136" s="101" t="e">
        <f t="shared" ca="1" si="73"/>
        <v>#N/A</v>
      </c>
      <c r="V136" s="101" t="str">
        <f t="shared" ca="1" si="73"/>
        <v>&lt;MRL</v>
      </c>
      <c r="W136" s="101" t="str">
        <f t="shared" ca="1" si="73"/>
        <v>&lt;MRL</v>
      </c>
      <c r="X136" s="101" t="e">
        <f t="shared" ca="1" si="73"/>
        <v>#N/A</v>
      </c>
      <c r="Y136" s="102" t="str">
        <f t="shared" ca="1" si="73"/>
        <v>&lt;MRL</v>
      </c>
      <c r="Z136" s="129" t="str">
        <f t="shared" ca="1" si="101"/>
        <v>NA</v>
      </c>
      <c r="AA136" s="105" t="str">
        <f t="shared" ca="1" si="94"/>
        <v>NA</v>
      </c>
      <c r="AB136" s="105" t="str">
        <f t="shared" ca="1" si="102"/>
        <v>NA</v>
      </c>
      <c r="AC136" s="97" t="str">
        <f t="shared" ca="1" si="103"/>
        <v>Unknown</v>
      </c>
      <c r="AD136" s="106" t="str">
        <f t="shared" ca="1" si="95"/>
        <v/>
      </c>
      <c r="AE136" s="106"/>
      <c r="AF136" s="130" t="s">
        <v>704</v>
      </c>
      <c r="AG136" s="131" t="s">
        <v>704</v>
      </c>
      <c r="AH136" s="131" t="s">
        <v>707</v>
      </c>
      <c r="AI136" s="131" t="s">
        <v>707</v>
      </c>
      <c r="AJ136" s="131" t="s">
        <v>858</v>
      </c>
      <c r="AK136" s="131" t="s">
        <v>858</v>
      </c>
      <c r="AL136" s="131" t="s">
        <v>858</v>
      </c>
      <c r="AM136" s="131" t="s">
        <v>858</v>
      </c>
      <c r="AN136" s="132" t="s">
        <v>858</v>
      </c>
      <c r="AO136" s="133"/>
      <c r="AS136" s="69"/>
      <c r="AT136" s="69"/>
      <c r="AU136" s="113"/>
      <c r="AV136" s="114">
        <f t="shared" ca="1" si="85"/>
        <v>75986</v>
      </c>
      <c r="AW136" s="115">
        <f t="shared" ca="1" si="84"/>
        <v>352862</v>
      </c>
      <c r="AX136" s="115">
        <f t="shared" ref="AW136:BD167" ca="1" si="110">IFERROR(IF(LEN($C136)=0,"",IF(VLOOKUP($C136,INDIRECT("'"&amp;$H$2&amp;"'!"&amp;"$A$1:$ZZ$999"),MATCH(AX$1,INDIRECT("'"&amp;$H$2&amp;"'!"&amp;"A"&amp;$J$2&amp;":ZZ"&amp;$J$2&amp;""),0),FALSE)="N/F",0,VLOOKUP($C136,INDIRECT("'"&amp;$H$2&amp;"'!"&amp;"$A$1:$ZZ$999"),MATCH(AX$1,INDIRECT("'"&amp;$H$2&amp;"'!"&amp;"A"&amp;$J$2&amp;":ZZ"&amp;$J$2&amp;""),0),FALSE))),"")</f>
        <v>527901</v>
      </c>
      <c r="AY136" s="115">
        <f t="shared" ca="1" si="110"/>
        <v>2837187</v>
      </c>
      <c r="AZ136" s="115">
        <f t="shared" ca="1" si="110"/>
        <v>2187823</v>
      </c>
      <c r="BA136" s="115">
        <f t="shared" ca="1" si="110"/>
        <v>20666124</v>
      </c>
      <c r="BB136" s="115">
        <f t="shared" ca="1" si="110"/>
        <v>27348729</v>
      </c>
      <c r="BC136" s="115">
        <f t="shared" ca="1" si="110"/>
        <v>4033920</v>
      </c>
      <c r="BD136" s="116">
        <f t="shared" ca="1" si="110"/>
        <v>32949161</v>
      </c>
      <c r="BE136" s="145"/>
      <c r="BF136" s="118" t="str">
        <f t="shared" ca="1" si="104"/>
        <v/>
      </c>
      <c r="BG136" s="118" t="str">
        <f t="shared" ca="1" si="105"/>
        <v/>
      </c>
      <c r="BH136" s="118" t="str">
        <f t="shared" ca="1" si="106"/>
        <v/>
      </c>
      <c r="BI136" s="118" t="str">
        <f t="shared" ca="1" si="107"/>
        <v/>
      </c>
      <c r="BK136" s="146"/>
      <c r="BL136" s="120"/>
      <c r="BM136" s="146"/>
      <c r="BN136" s="146"/>
      <c r="BO136" s="62"/>
      <c r="BP136" s="62"/>
      <c r="BQ136" s="62"/>
      <c r="BR136" s="62"/>
      <c r="BS136" s="62"/>
      <c r="BT136" s="62"/>
      <c r="BU136" s="62"/>
      <c r="BV136" s="62"/>
      <c r="BW136" s="62"/>
      <c r="BX136" s="147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7" t="str">
        <f t="shared" si="92"/>
        <v/>
      </c>
      <c r="CI136" s="127" t="str">
        <f t="shared" si="92"/>
        <v/>
      </c>
      <c r="CJ136" s="127" t="str">
        <f t="shared" si="92"/>
        <v/>
      </c>
      <c r="CK136" s="127" t="str">
        <f t="shared" si="92"/>
        <v/>
      </c>
      <c r="CL136" s="127" t="str">
        <f t="shared" si="92"/>
        <v/>
      </c>
      <c r="CM136" s="127" t="str">
        <f t="shared" si="92"/>
        <v/>
      </c>
      <c r="CN136" s="127" t="str">
        <f t="shared" si="92"/>
        <v/>
      </c>
      <c r="CO136" s="127" t="str">
        <f t="shared" si="92"/>
        <v/>
      </c>
      <c r="CP136" s="127" t="str">
        <f t="shared" si="92"/>
        <v/>
      </c>
    </row>
    <row r="137" spans="1:97" ht="12" customHeight="1" thickBot="1" x14ac:dyDescent="0.3">
      <c r="A137" s="97">
        <f t="shared" ca="1" si="108"/>
        <v>133</v>
      </c>
      <c r="B137" s="98">
        <f t="shared" ca="1" si="109"/>
        <v>44947.169930555552</v>
      </c>
      <c r="C137" s="99" t="str">
        <f t="shared" ca="1" si="96"/>
        <v>WO-23003-80-A-1</v>
      </c>
      <c r="D137" s="97">
        <f t="shared" ca="1" si="97"/>
        <v>167</v>
      </c>
      <c r="E137" s="97" t="str">
        <f t="shared" ca="1" si="98"/>
        <v>U</v>
      </c>
      <c r="F137" s="97" t="str">
        <f t="shared" ca="1" si="99"/>
        <v/>
      </c>
      <c r="G137" s="100">
        <f t="shared" ca="1" si="88"/>
        <v>354.30900000000003</v>
      </c>
      <c r="H137" s="101" t="e">
        <f t="shared" ca="1" si="88"/>
        <v>#N/A</v>
      </c>
      <c r="I137" s="101">
        <f t="shared" ca="1" si="88"/>
        <v>0</v>
      </c>
      <c r="J137" s="101">
        <f t="shared" ca="1" si="87"/>
        <v>0</v>
      </c>
      <c r="K137" s="101" t="e">
        <f t="shared" ca="1" si="87"/>
        <v>#N/A</v>
      </c>
      <c r="L137" s="101">
        <f t="shared" ca="1" si="87"/>
        <v>0.35199999999999998</v>
      </c>
      <c r="M137" s="101">
        <f t="shared" ca="1" si="74"/>
        <v>0.32600000000000001</v>
      </c>
      <c r="N137" s="101" t="e">
        <f t="shared" ca="1" si="74"/>
        <v>#N/A</v>
      </c>
      <c r="O137" s="102">
        <f t="shared" ca="1" si="74"/>
        <v>0.25</v>
      </c>
      <c r="P137" s="103">
        <f t="shared" ca="1" si="100"/>
        <v>1</v>
      </c>
      <c r="Q137" s="100">
        <f t="shared" ca="1" si="75"/>
        <v>354.30900000000003</v>
      </c>
      <c r="R137" s="101" t="e">
        <f t="shared" ca="1" si="75"/>
        <v>#N/A</v>
      </c>
      <c r="S137" s="101" t="str">
        <f t="shared" ca="1" si="75"/>
        <v>&lt;MRL</v>
      </c>
      <c r="T137" s="101" t="str">
        <f t="shared" ca="1" si="73"/>
        <v>&lt;MRL</v>
      </c>
      <c r="U137" s="101" t="e">
        <f t="shared" ca="1" si="73"/>
        <v>#N/A</v>
      </c>
      <c r="V137" s="101" t="str">
        <f t="shared" ca="1" si="73"/>
        <v>&lt;MRL</v>
      </c>
      <c r="W137" s="101" t="str">
        <f t="shared" ca="1" si="73"/>
        <v>&lt;MRL</v>
      </c>
      <c r="X137" s="101" t="e">
        <f t="shared" ca="1" si="73"/>
        <v>#N/A</v>
      </c>
      <c r="Y137" s="102" t="str">
        <f t="shared" ca="1" si="73"/>
        <v>&lt;MRL</v>
      </c>
      <c r="Z137" s="129" t="str">
        <f t="shared" ca="1" si="101"/>
        <v>NA</v>
      </c>
      <c r="AA137" s="105" t="str">
        <f t="shared" ca="1" si="94"/>
        <v>NA</v>
      </c>
      <c r="AB137" s="105" t="str">
        <f t="shared" ca="1" si="102"/>
        <v>NA</v>
      </c>
      <c r="AC137" s="97" t="str">
        <f t="shared" ca="1" si="103"/>
        <v>Unknown</v>
      </c>
      <c r="AD137" s="106" t="str">
        <f t="shared" ca="1" si="95"/>
        <v/>
      </c>
      <c r="AE137" s="106"/>
      <c r="AF137" s="130" t="s">
        <v>704</v>
      </c>
      <c r="AG137" s="131" t="s">
        <v>704</v>
      </c>
      <c r="AH137" s="131" t="s">
        <v>707</v>
      </c>
      <c r="AI137" s="131" t="s">
        <v>707</v>
      </c>
      <c r="AJ137" s="131" t="s">
        <v>858</v>
      </c>
      <c r="AK137" s="131" t="s">
        <v>858</v>
      </c>
      <c r="AL137" s="131" t="s">
        <v>858</v>
      </c>
      <c r="AM137" s="131" t="s">
        <v>858</v>
      </c>
      <c r="AN137" s="132" t="s">
        <v>858</v>
      </c>
      <c r="AO137" s="133"/>
      <c r="AS137" s="69"/>
      <c r="AT137" s="69"/>
      <c r="AU137" s="113"/>
      <c r="AV137" s="114">
        <f t="shared" ca="1" si="85"/>
        <v>43395</v>
      </c>
      <c r="AW137" s="115">
        <f t="shared" ca="1" si="110"/>
        <v>273658</v>
      </c>
      <c r="AX137" s="115">
        <f t="shared" ca="1" si="110"/>
        <v>423898</v>
      </c>
      <c r="AY137" s="115">
        <f t="shared" ca="1" si="110"/>
        <v>2327100</v>
      </c>
      <c r="AZ137" s="115">
        <f t="shared" ca="1" si="110"/>
        <v>1872359</v>
      </c>
      <c r="BA137" s="115">
        <f t="shared" ca="1" si="110"/>
        <v>18043143</v>
      </c>
      <c r="BB137" s="115">
        <f t="shared" ca="1" si="110"/>
        <v>26625541</v>
      </c>
      <c r="BC137" s="115">
        <f t="shared" ca="1" si="110"/>
        <v>3979224</v>
      </c>
      <c r="BD137" s="116">
        <f t="shared" ca="1" si="110"/>
        <v>33311920</v>
      </c>
      <c r="BE137" s="145"/>
      <c r="BF137" s="118" t="str">
        <f t="shared" ca="1" si="104"/>
        <v/>
      </c>
      <c r="BG137" s="118" t="str">
        <f t="shared" ca="1" si="105"/>
        <v/>
      </c>
      <c r="BH137" s="118" t="str">
        <f t="shared" ca="1" si="106"/>
        <v/>
      </c>
      <c r="BI137" s="118" t="str">
        <f t="shared" ca="1" si="107"/>
        <v/>
      </c>
      <c r="BK137" s="225" t="s">
        <v>853</v>
      </c>
      <c r="BL137" s="226"/>
      <c r="BM137" s="227"/>
      <c r="BN137" s="148"/>
      <c r="BO137" s="217" t="s">
        <v>791</v>
      </c>
      <c r="BP137" s="218"/>
      <c r="BQ137" s="218"/>
      <c r="BR137" s="218"/>
      <c r="BS137" s="218"/>
      <c r="BT137" s="218"/>
      <c r="BU137" s="218"/>
      <c r="BV137" s="218"/>
      <c r="BW137" s="219"/>
      <c r="BX137" s="148"/>
      <c r="BY137" s="231" t="s">
        <v>797</v>
      </c>
      <c r="BZ137" s="232"/>
      <c r="CA137" s="232"/>
      <c r="CB137" s="232"/>
      <c r="CC137" s="232"/>
      <c r="CD137" s="232"/>
      <c r="CE137" s="232"/>
      <c r="CF137" s="232"/>
      <c r="CG137" s="233"/>
      <c r="CH137" s="127" t="str">
        <f t="shared" si="92"/>
        <v/>
      </c>
      <c r="CI137" s="127" t="str">
        <f t="shared" si="92"/>
        <v/>
      </c>
      <c r="CJ137" s="127" t="str">
        <f t="shared" si="92"/>
        <v/>
      </c>
      <c r="CK137" s="127" t="str">
        <f t="shared" si="92"/>
        <v/>
      </c>
      <c r="CL137" s="127" t="str">
        <f t="shared" si="92"/>
        <v/>
      </c>
      <c r="CM137" s="127" t="str">
        <f t="shared" si="92"/>
        <v/>
      </c>
      <c r="CN137" s="127" t="str">
        <f t="shared" si="92"/>
        <v/>
      </c>
      <c r="CO137" s="127" t="str">
        <f t="shared" si="92"/>
        <v/>
      </c>
      <c r="CP137" s="127" t="str">
        <f t="shared" si="92"/>
        <v/>
      </c>
    </row>
    <row r="138" spans="1:97" ht="12" customHeight="1" x14ac:dyDescent="0.25">
      <c r="A138" s="97">
        <f t="shared" ca="1" si="108"/>
        <v>134</v>
      </c>
      <c r="B138" s="98">
        <f t="shared" ca="1" si="109"/>
        <v>44947.188726851855</v>
      </c>
      <c r="C138" s="99" t="str">
        <f t="shared" ca="1" si="96"/>
        <v>AB-230117-02 LRB 9</v>
      </c>
      <c r="D138" s="97">
        <f t="shared" ca="1" si="97"/>
        <v>166</v>
      </c>
      <c r="E138" s="97" t="str">
        <f t="shared" ca="1" si="98"/>
        <v>K</v>
      </c>
      <c r="F138" s="97" t="str">
        <f t="shared" ca="1" si="99"/>
        <v>QC</v>
      </c>
      <c r="G138" s="100">
        <f t="shared" ca="1" si="88"/>
        <v>0</v>
      </c>
      <c r="H138" s="101" t="e">
        <f t="shared" ca="1" si="88"/>
        <v>#N/A</v>
      </c>
      <c r="I138" s="101">
        <f t="shared" ca="1" si="88"/>
        <v>0</v>
      </c>
      <c r="J138" s="101">
        <f t="shared" ca="1" si="87"/>
        <v>0.79400000000000004</v>
      </c>
      <c r="K138" s="101" t="e">
        <f t="shared" ca="1" si="87"/>
        <v>#N/A</v>
      </c>
      <c r="L138" s="101">
        <f t="shared" ca="1" si="87"/>
        <v>0.55200000000000005</v>
      </c>
      <c r="M138" s="101">
        <f t="shared" ca="1" si="74"/>
        <v>0.22900000000000001</v>
      </c>
      <c r="N138" s="101" t="e">
        <f t="shared" ca="1" si="74"/>
        <v>#N/A</v>
      </c>
      <c r="O138" s="102">
        <f t="shared" ca="1" si="74"/>
        <v>0.312</v>
      </c>
      <c r="P138" s="103">
        <f t="shared" ca="1" si="100"/>
        <v>1</v>
      </c>
      <c r="Q138" s="100" t="str">
        <f t="shared" ca="1" si="75"/>
        <v>&lt;MRL</v>
      </c>
      <c r="R138" s="101" t="e">
        <f t="shared" ca="1" si="75"/>
        <v>#N/A</v>
      </c>
      <c r="S138" s="101" t="str">
        <f t="shared" ca="1" si="75"/>
        <v>&lt;MRL</v>
      </c>
      <c r="T138" s="101" t="str">
        <f t="shared" ca="1" si="73"/>
        <v>&lt;MRL</v>
      </c>
      <c r="U138" s="101" t="e">
        <f t="shared" ca="1" si="73"/>
        <v>#N/A</v>
      </c>
      <c r="V138" s="101" t="str">
        <f t="shared" ca="1" si="73"/>
        <v>&lt;MRL</v>
      </c>
      <c r="W138" s="101" t="str">
        <f t="shared" ca="1" si="73"/>
        <v>&lt;MRL</v>
      </c>
      <c r="X138" s="101" t="e">
        <f t="shared" ca="1" si="73"/>
        <v>#N/A</v>
      </c>
      <c r="Y138" s="102" t="str">
        <f t="shared" ca="1" si="73"/>
        <v>&lt;MRL</v>
      </c>
      <c r="Z138" s="129" t="str">
        <f t="shared" ca="1" si="101"/>
        <v>NA</v>
      </c>
      <c r="AA138" s="105" t="str">
        <f t="shared" ca="1" si="94"/>
        <v>NA</v>
      </c>
      <c r="AB138" s="105" t="str">
        <f t="shared" ca="1" si="102"/>
        <v>NA</v>
      </c>
      <c r="AC138" s="97" t="str">
        <f t="shared" ca="1" si="103"/>
        <v>Blank</v>
      </c>
      <c r="AD138" s="106" t="str">
        <f t="shared" ca="1" si="95"/>
        <v/>
      </c>
      <c r="AE138" s="106"/>
      <c r="AF138" s="130" t="s">
        <v>858</v>
      </c>
      <c r="AG138" s="131" t="s">
        <v>858</v>
      </c>
      <c r="AH138" s="131" t="s">
        <v>858</v>
      </c>
      <c r="AI138" s="131" t="s">
        <v>858</v>
      </c>
      <c r="AJ138" s="131" t="s">
        <v>858</v>
      </c>
      <c r="AK138" s="131" t="s">
        <v>858</v>
      </c>
      <c r="AL138" s="131" t="s">
        <v>858</v>
      </c>
      <c r="AM138" s="131" t="s">
        <v>858</v>
      </c>
      <c r="AN138" s="132" t="s">
        <v>858</v>
      </c>
      <c r="AO138" s="133"/>
      <c r="AS138" s="69"/>
      <c r="AT138" s="69"/>
      <c r="AU138" s="113"/>
      <c r="AV138" s="114">
        <f t="shared" ca="1" si="85"/>
        <v>386958</v>
      </c>
      <c r="AW138" s="115">
        <f t="shared" ca="1" si="110"/>
        <v>837006</v>
      </c>
      <c r="AX138" s="115">
        <f t="shared" ca="1" si="110"/>
        <v>1298730</v>
      </c>
      <c r="AY138" s="115">
        <f t="shared" ca="1" si="110"/>
        <v>7073193</v>
      </c>
      <c r="AZ138" s="115">
        <f t="shared" ca="1" si="110"/>
        <v>3396911</v>
      </c>
      <c r="BA138" s="115">
        <f t="shared" ca="1" si="110"/>
        <v>30238560</v>
      </c>
      <c r="BB138" s="115">
        <f t="shared" ca="1" si="110"/>
        <v>34633235</v>
      </c>
      <c r="BC138" s="115">
        <f t="shared" ca="1" si="110"/>
        <v>4029941</v>
      </c>
      <c r="BD138" s="116">
        <f t="shared" ca="1" si="110"/>
        <v>41477591</v>
      </c>
      <c r="BE138" s="145"/>
      <c r="BF138" s="118" t="str">
        <f t="shared" ca="1" si="104"/>
        <v/>
      </c>
      <c r="BG138" s="118">
        <f t="shared" ca="1" si="105"/>
        <v>134</v>
      </c>
      <c r="BH138" s="118" t="str">
        <f t="shared" ca="1" si="106"/>
        <v/>
      </c>
      <c r="BI138" s="118" t="str">
        <f t="shared" ca="1" si="107"/>
        <v/>
      </c>
      <c r="BK138" s="245" t="s">
        <v>799</v>
      </c>
      <c r="BL138" s="235" t="s">
        <v>845</v>
      </c>
      <c r="BM138" s="237" t="s">
        <v>774</v>
      </c>
      <c r="BN138" s="237" t="s">
        <v>806</v>
      </c>
      <c r="BO138" s="239" t="s">
        <v>391</v>
      </c>
      <c r="BP138" s="239" t="s">
        <v>803</v>
      </c>
      <c r="BQ138" s="239" t="s">
        <v>383</v>
      </c>
      <c r="BR138" s="239" t="s">
        <v>396</v>
      </c>
      <c r="BS138" s="239" t="s">
        <v>804</v>
      </c>
      <c r="BT138" s="239" t="s">
        <v>400</v>
      </c>
      <c r="BU138" s="239" t="s">
        <v>398</v>
      </c>
      <c r="BV138" s="239" t="s">
        <v>805</v>
      </c>
      <c r="BW138" s="239" t="s">
        <v>392</v>
      </c>
      <c r="BX138" s="241" t="s">
        <v>816</v>
      </c>
      <c r="BY138" s="243" t="s">
        <v>391</v>
      </c>
      <c r="BZ138" s="239" t="s">
        <v>803</v>
      </c>
      <c r="CA138" s="239" t="s">
        <v>383</v>
      </c>
      <c r="CB138" s="239" t="s">
        <v>396</v>
      </c>
      <c r="CC138" s="239" t="s">
        <v>804</v>
      </c>
      <c r="CD138" s="239" t="s">
        <v>400</v>
      </c>
      <c r="CE138" s="239" t="s">
        <v>398</v>
      </c>
      <c r="CF138" s="239" t="s">
        <v>805</v>
      </c>
      <c r="CG138" s="247" t="s">
        <v>392</v>
      </c>
      <c r="CH138" s="127" t="str">
        <f t="shared" si="92"/>
        <v/>
      </c>
      <c r="CI138" s="127" t="str">
        <f t="shared" si="92"/>
        <v/>
      </c>
      <c r="CJ138" s="127" t="str">
        <f t="shared" si="92"/>
        <v/>
      </c>
      <c r="CK138" s="127" t="str">
        <f t="shared" si="92"/>
        <v/>
      </c>
      <c r="CL138" s="127" t="str">
        <f t="shared" si="92"/>
        <v/>
      </c>
      <c r="CM138" s="127" t="str">
        <f t="shared" si="92"/>
        <v/>
      </c>
      <c r="CN138" s="127" t="str">
        <f t="shared" si="92"/>
        <v/>
      </c>
      <c r="CO138" s="127" t="str">
        <f t="shared" si="92"/>
        <v/>
      </c>
      <c r="CP138" s="127" t="str">
        <f t="shared" si="92"/>
        <v/>
      </c>
    </row>
    <row r="139" spans="1:97" ht="12" customHeight="1" thickBot="1" x14ac:dyDescent="0.3">
      <c r="A139" s="97">
        <f t="shared" ca="1" si="108"/>
        <v>135</v>
      </c>
      <c r="B139" s="98">
        <f t="shared" ca="1" si="109"/>
        <v>44947.20753472222</v>
      </c>
      <c r="C139" s="99" t="str">
        <f t="shared" ca="1" si="96"/>
        <v>LD4-inj1</v>
      </c>
      <c r="D139" s="97">
        <f t="shared" ca="1" si="97"/>
        <v>165</v>
      </c>
      <c r="E139" s="97" t="str">
        <f t="shared" ca="1" si="98"/>
        <v>D</v>
      </c>
      <c r="F139" s="97" t="str">
        <f t="shared" ca="1" si="99"/>
        <v>QC</v>
      </c>
      <c r="G139" s="100">
        <f t="shared" ca="1" si="88"/>
        <v>0</v>
      </c>
      <c r="H139" s="101" t="e">
        <f t="shared" ca="1" si="88"/>
        <v>#N/A</v>
      </c>
      <c r="I139" s="101">
        <f t="shared" ca="1" si="88"/>
        <v>1.6950000000000001</v>
      </c>
      <c r="J139" s="101">
        <f t="shared" ca="1" si="87"/>
        <v>0</v>
      </c>
      <c r="K139" s="101" t="e">
        <f t="shared" ca="1" si="87"/>
        <v>#N/A</v>
      </c>
      <c r="L139" s="101">
        <f t="shared" ca="1" si="87"/>
        <v>0.39700000000000002</v>
      </c>
      <c r="M139" s="101">
        <f t="shared" ca="1" si="74"/>
        <v>0.34200000000000003</v>
      </c>
      <c r="N139" s="101" t="e">
        <f t="shared" ca="1" si="74"/>
        <v>#N/A</v>
      </c>
      <c r="O139" s="102">
        <f t="shared" ca="1" si="74"/>
        <v>3.6440000000000001</v>
      </c>
      <c r="P139" s="103">
        <f t="shared" ca="1" si="100"/>
        <v>1</v>
      </c>
      <c r="Q139" s="100" t="str">
        <f t="shared" ca="1" si="75"/>
        <v>&lt;MRL</v>
      </c>
      <c r="R139" s="101" t="e">
        <f t="shared" ca="1" si="75"/>
        <v>#N/A</v>
      </c>
      <c r="S139" s="101" t="str">
        <f t="shared" ca="1" si="75"/>
        <v>&lt;MRL</v>
      </c>
      <c r="T139" s="101" t="str">
        <f t="shared" ca="1" si="73"/>
        <v>&lt;MRL</v>
      </c>
      <c r="U139" s="101" t="e">
        <f t="shared" ca="1" si="73"/>
        <v>#N/A</v>
      </c>
      <c r="V139" s="101" t="str">
        <f t="shared" ca="1" si="73"/>
        <v>&lt;MRL</v>
      </c>
      <c r="W139" s="101" t="str">
        <f t="shared" ca="1" si="73"/>
        <v>&lt;MRL</v>
      </c>
      <c r="X139" s="101" t="e">
        <f t="shared" ca="1" si="73"/>
        <v>#N/A</v>
      </c>
      <c r="Y139" s="102" t="str">
        <f t="shared" ca="1" si="73"/>
        <v>&lt;MRL</v>
      </c>
      <c r="Z139" s="129" t="str">
        <f t="shared" ca="1" si="101"/>
        <v>NA</v>
      </c>
      <c r="AA139" s="105" t="str">
        <f t="shared" ca="1" si="94"/>
        <v>NA</v>
      </c>
      <c r="AB139" s="105" t="str">
        <f t="shared" ca="1" si="102"/>
        <v>NA</v>
      </c>
      <c r="AC139" s="97" t="str">
        <f t="shared" ca="1" si="103"/>
        <v>Duplicate</v>
      </c>
      <c r="AD139" s="106" t="str">
        <f t="shared" ca="1" si="95"/>
        <v/>
      </c>
      <c r="AE139" s="106"/>
      <c r="AF139" s="130" t="s">
        <v>704</v>
      </c>
      <c r="AG139" s="131" t="s">
        <v>707</v>
      </c>
      <c r="AH139" s="131" t="s">
        <v>707</v>
      </c>
      <c r="AI139" s="131" t="s">
        <v>707</v>
      </c>
      <c r="AJ139" s="131" t="s">
        <v>858</v>
      </c>
      <c r="AK139" s="131" t="s">
        <v>858</v>
      </c>
      <c r="AL139" s="131" t="s">
        <v>858</v>
      </c>
      <c r="AM139" s="131" t="s">
        <v>858</v>
      </c>
      <c r="AN139" s="132" t="s">
        <v>858</v>
      </c>
      <c r="AO139" s="133"/>
      <c r="AS139" s="69"/>
      <c r="AT139" s="69"/>
      <c r="AU139" s="113"/>
      <c r="AV139" s="114">
        <f t="shared" ca="1" si="85"/>
        <v>37954</v>
      </c>
      <c r="AW139" s="115">
        <f t="shared" ca="1" si="110"/>
        <v>246215</v>
      </c>
      <c r="AX139" s="115">
        <f t="shared" ca="1" si="110"/>
        <v>380776</v>
      </c>
      <c r="AY139" s="115">
        <f t="shared" ca="1" si="110"/>
        <v>2132653</v>
      </c>
      <c r="AZ139" s="115">
        <f t="shared" ca="1" si="110"/>
        <v>1778462</v>
      </c>
      <c r="BA139" s="115">
        <f t="shared" ca="1" si="110"/>
        <v>16990993</v>
      </c>
      <c r="BB139" s="115">
        <f t="shared" ca="1" si="110"/>
        <v>24656530</v>
      </c>
      <c r="BC139" s="115">
        <f t="shared" ca="1" si="110"/>
        <v>3622521</v>
      </c>
      <c r="BD139" s="116">
        <f t="shared" ca="1" si="110"/>
        <v>31087726</v>
      </c>
      <c r="BE139" s="145"/>
      <c r="BF139" s="118" t="str">
        <f t="shared" ca="1" si="104"/>
        <v/>
      </c>
      <c r="BG139" s="118" t="str">
        <f t="shared" ca="1" si="105"/>
        <v/>
      </c>
      <c r="BH139" s="118">
        <f t="shared" ca="1" si="106"/>
        <v>135</v>
      </c>
      <c r="BI139" s="118" t="str">
        <f t="shared" ca="1" si="107"/>
        <v/>
      </c>
      <c r="BK139" s="246"/>
      <c r="BL139" s="236"/>
      <c r="BM139" s="238"/>
      <c r="BN139" s="238"/>
      <c r="BO139" s="240"/>
      <c r="BP139" s="240"/>
      <c r="BQ139" s="240"/>
      <c r="BR139" s="240"/>
      <c r="BS139" s="240"/>
      <c r="BT139" s="240"/>
      <c r="BU139" s="240"/>
      <c r="BV139" s="240"/>
      <c r="BW139" s="240"/>
      <c r="BX139" s="242"/>
      <c r="BY139" s="244"/>
      <c r="BZ139" s="240"/>
      <c r="CA139" s="240"/>
      <c r="CB139" s="240"/>
      <c r="CC139" s="240"/>
      <c r="CD139" s="240"/>
      <c r="CE139" s="240"/>
      <c r="CF139" s="240"/>
      <c r="CG139" s="248"/>
      <c r="CH139" s="127" t="str">
        <f t="shared" si="92"/>
        <v/>
      </c>
      <c r="CI139" s="127" t="str">
        <f t="shared" si="92"/>
        <v/>
      </c>
      <c r="CJ139" s="127" t="str">
        <f t="shared" si="92"/>
        <v/>
      </c>
      <c r="CK139" s="127" t="str">
        <f t="shared" si="92"/>
        <v/>
      </c>
      <c r="CL139" s="127" t="str">
        <f t="shared" si="92"/>
        <v/>
      </c>
      <c r="CM139" s="127" t="str">
        <f t="shared" si="92"/>
        <v/>
      </c>
      <c r="CN139" s="127" t="str">
        <f t="shared" si="92"/>
        <v/>
      </c>
      <c r="CO139" s="127" t="str">
        <f t="shared" si="92"/>
        <v/>
      </c>
      <c r="CP139" s="127" t="str">
        <f t="shared" si="92"/>
        <v/>
      </c>
    </row>
    <row r="140" spans="1:97" x14ac:dyDescent="0.25">
      <c r="A140" s="97">
        <f t="shared" ca="1" si="108"/>
        <v>136</v>
      </c>
      <c r="B140" s="98">
        <f t="shared" ca="1" si="109"/>
        <v>44947.226331018515</v>
      </c>
      <c r="C140" s="99" t="str">
        <f t="shared" ca="1" si="96"/>
        <v>AB-230117-02 LD 4</v>
      </c>
      <c r="D140" s="97">
        <f t="shared" ca="1" si="97"/>
        <v>164</v>
      </c>
      <c r="E140" s="97" t="str">
        <f t="shared" ca="1" si="98"/>
        <v>D</v>
      </c>
      <c r="F140" s="97" t="str">
        <f t="shared" ca="1" si="99"/>
        <v>QC</v>
      </c>
      <c r="G140" s="100">
        <f t="shared" ca="1" si="88"/>
        <v>0</v>
      </c>
      <c r="H140" s="101" t="e">
        <f t="shared" ca="1" si="88"/>
        <v>#N/A</v>
      </c>
      <c r="I140" s="101">
        <f t="shared" ca="1" si="88"/>
        <v>1.2809999999999999</v>
      </c>
      <c r="J140" s="101">
        <f t="shared" ca="1" si="87"/>
        <v>0</v>
      </c>
      <c r="K140" s="101" t="e">
        <f t="shared" ca="1" si="87"/>
        <v>#N/A</v>
      </c>
      <c r="L140" s="101">
        <f t="shared" ca="1" si="87"/>
        <v>0.502</v>
      </c>
      <c r="M140" s="101">
        <f t="shared" ca="1" si="74"/>
        <v>0.314</v>
      </c>
      <c r="N140" s="101" t="e">
        <f t="shared" ca="1" si="74"/>
        <v>#N/A</v>
      </c>
      <c r="O140" s="102">
        <f t="shared" ca="1" si="74"/>
        <v>3.87</v>
      </c>
      <c r="P140" s="103">
        <f t="shared" ca="1" si="100"/>
        <v>1</v>
      </c>
      <c r="Q140" s="100" t="str">
        <f t="shared" ca="1" si="75"/>
        <v>&lt;MRL</v>
      </c>
      <c r="R140" s="101" t="e">
        <f t="shared" ca="1" si="75"/>
        <v>#N/A</v>
      </c>
      <c r="S140" s="101" t="str">
        <f t="shared" ca="1" si="75"/>
        <v>&lt;MRL</v>
      </c>
      <c r="T140" s="101" t="str">
        <f t="shared" ca="1" si="73"/>
        <v>&lt;MRL</v>
      </c>
      <c r="U140" s="101" t="e">
        <f t="shared" ca="1" si="73"/>
        <v>#N/A</v>
      </c>
      <c r="V140" s="101" t="str">
        <f t="shared" ca="1" si="73"/>
        <v>&lt;MRL</v>
      </c>
      <c r="W140" s="101" t="str">
        <f t="shared" ca="1" si="73"/>
        <v>&lt;MRL</v>
      </c>
      <c r="X140" s="101" t="e">
        <f t="shared" ca="1" si="73"/>
        <v>#N/A</v>
      </c>
      <c r="Y140" s="102" t="str">
        <f t="shared" ca="1" si="73"/>
        <v>&lt;MRL</v>
      </c>
      <c r="Z140" s="129" t="str">
        <f t="shared" ca="1" si="101"/>
        <v>NA</v>
      </c>
      <c r="AA140" s="105" t="str">
        <f t="shared" ca="1" si="94"/>
        <v>NA</v>
      </c>
      <c r="AB140" s="105" t="str">
        <f t="shared" ca="1" si="102"/>
        <v>NA</v>
      </c>
      <c r="AC140" s="97" t="str">
        <f t="shared" ca="1" si="103"/>
        <v>Duplicate</v>
      </c>
      <c r="AD140" s="106" t="str">
        <f t="shared" ca="1" si="95"/>
        <v/>
      </c>
      <c r="AE140" s="106"/>
      <c r="AF140" s="130" t="s">
        <v>704</v>
      </c>
      <c r="AG140" s="131" t="s">
        <v>707</v>
      </c>
      <c r="AH140" s="131" t="s">
        <v>707</v>
      </c>
      <c r="AI140" s="131" t="s">
        <v>707</v>
      </c>
      <c r="AJ140" s="131" t="s">
        <v>707</v>
      </c>
      <c r="AK140" s="131" t="s">
        <v>858</v>
      </c>
      <c r="AL140" s="131" t="s">
        <v>858</v>
      </c>
      <c r="AM140" s="131" t="s">
        <v>858</v>
      </c>
      <c r="AN140" s="132" t="s">
        <v>858</v>
      </c>
      <c r="AO140" s="133"/>
      <c r="AS140" s="69"/>
      <c r="AT140" s="69"/>
      <c r="AU140" s="113"/>
      <c r="AV140" s="114">
        <f t="shared" ca="1" si="85"/>
        <v>20917</v>
      </c>
      <c r="AW140" s="115">
        <f t="shared" ca="1" si="110"/>
        <v>196260</v>
      </c>
      <c r="AX140" s="115">
        <f t="shared" ca="1" si="110"/>
        <v>312969</v>
      </c>
      <c r="AY140" s="115">
        <f t="shared" ca="1" si="110"/>
        <v>1760888</v>
      </c>
      <c r="AZ140" s="115">
        <f t="shared" ca="1" si="110"/>
        <v>1650355</v>
      </c>
      <c r="BA140" s="115">
        <f t="shared" ca="1" si="110"/>
        <v>15897027</v>
      </c>
      <c r="BB140" s="115">
        <f t="shared" ca="1" si="110"/>
        <v>23339370</v>
      </c>
      <c r="BC140" s="115">
        <f t="shared" ca="1" si="110"/>
        <v>3415913</v>
      </c>
      <c r="BD140" s="116">
        <f t="shared" ca="1" si="110"/>
        <v>29138161</v>
      </c>
      <c r="BE140" s="145"/>
      <c r="BF140" s="118" t="str">
        <f t="shared" ca="1" si="104"/>
        <v/>
      </c>
      <c r="BG140" s="118" t="str">
        <f t="shared" ca="1" si="105"/>
        <v/>
      </c>
      <c r="BH140" s="118">
        <f t="shared" ca="1" si="106"/>
        <v>136</v>
      </c>
      <c r="BI140" s="118" t="str">
        <f t="shared" ca="1" si="107"/>
        <v/>
      </c>
      <c r="BK140" s="119" t="str">
        <f ca="1">IF(LEN($BL140)=0,"",INDEX($A$5:$A$999,MATCH($BL140,$C$5:$C$999,0)))</f>
        <v/>
      </c>
      <c r="BL140" s="152" t="str">
        <f ca="1">IFERROR(IF(ISEVEN(ROW($BL140)),IF(ISNUMBER(VALUE(MID(LEFT($BL141,FIND("-LFSM",$BL141)-1),1,LEN($BL141)))),INDEX($C$5:$C$999,MATCH(VALUE(MID(LEFT($BL141,FIND("-LFSM",$BL141)-1),1,LEN($BL141))),$C$5:$C$999,0)),INDEX($C$5:$C$999,MATCH(MID(LEFT($BL141,FIND("-LFSM",$BL141)-1),1,LEN($BL141)),$C$5:$C$999,0))),INDEX($C$5:$C$999,MATCH(SMALL($BI$5:$BI$999,ROUNDUP(ROWS($BL$140:$BL140)/2,0)),$BI$5:$BI$999,0))),"")</f>
        <v/>
      </c>
      <c r="BM140" s="121" t="str">
        <f t="shared" ref="BM140:BM180" ca="1" si="111">IF(LEN($BL140)=0,"",INDEX($E$5:$E$999,MATCH($BL140,$C$5:$C$999,0)))</f>
        <v/>
      </c>
      <c r="BN140" s="121" t="str">
        <f t="shared" ref="BN140:BN180" ca="1" si="112">IF(LEN($BL140)=0,"",INDEX(P$5:P$999,MATCH($BL140,$C$5:$C$999,0)))</f>
        <v/>
      </c>
      <c r="BO140" s="122" t="str">
        <f t="shared" ref="BO140:BW168" ca="1" si="113">IF(LEN($BL140)=0,"",INDEX(G$5:G$999,MATCH($BL140,$C$5:$C$999,0)))</f>
        <v/>
      </c>
      <c r="BP140" s="122" t="str">
        <f t="shared" ca="1" si="113"/>
        <v/>
      </c>
      <c r="BQ140" s="122" t="str">
        <f t="shared" ca="1" si="113"/>
        <v/>
      </c>
      <c r="BR140" s="122" t="str">
        <f t="shared" ca="1" si="113"/>
        <v/>
      </c>
      <c r="BS140" s="122" t="str">
        <f t="shared" ca="1" si="113"/>
        <v/>
      </c>
      <c r="BT140" s="122" t="str">
        <f t="shared" ca="1" si="113"/>
        <v/>
      </c>
      <c r="BU140" s="122" t="str">
        <f t="shared" ca="1" si="113"/>
        <v/>
      </c>
      <c r="BV140" s="122" t="str">
        <f t="shared" ca="1" si="113"/>
        <v/>
      </c>
      <c r="BW140" s="122" t="str">
        <f t="shared" ca="1" si="113"/>
        <v/>
      </c>
      <c r="BX140" s="149" t="str">
        <f t="shared" ref="BX140:BX180" ca="1" si="114">IF(LEN($BL140)=0,"",INDEX($Z$5:$Z$999,MATCH($BL140,$C$5:$C$999,0)))</f>
        <v/>
      </c>
      <c r="BY140" s="124" t="str">
        <f t="shared" ref="BY140:CG155" ca="1" si="115">IFERROR(IF($BM140="D",IF(ISNUMBER(VALUE(MID(LEFT($BL140,FIND("-LD",$BL140)-1),1,LEN($BL140)))),IF(AND($BW$2="ON",BO140&lt;Q$2,INDEX(G$5:G$999,MATCH(VALUE(MID(LEFT($BL140,FIND("-LD",$BL140)-1),1,LEN($BL140))),$C$5:$C$999,0))&lt;Q$2),"&lt;MRL",ABS((BO140-INDEX(G$5:G$999,MATCH(VALUE(MID(LEFT($BL140,FIND("-LD",$BL140)-1),1,LEN($BL140))),$C$5:$C$999,0)))/(AVERAGE(BO140,INDEX(G$5:G$999,MATCH(VALUE(MID(LEFT($BL140,FIND("-LD",$BL140)-1),1,LEN($BL140))),$C$5:$C$999,0)))))),IF(AND($BW$2="ON",BO140&lt;Q$2,INDEX(G$5:G$999,MATCH(MID(LEFT($BL140,FIND("-LD",$BL140)-1),1,LEN($BL140)),$C$5:$C$999,0))&lt;Q$2),"&lt;MRL",ABS((BO140-INDEX(G$5:G$999,MATCH(MID(LEFT($BL140,FIND("-LD",$BL140)-1),1,LEN($BL140)),$C$5:$C$999,0)))/(AVERAGE(BO140,INDEX(G$5:G$999,MATCH(MID(LEFT($BL140,FIND("-LD",$BL140)-1),1,LEN($BL140)),$C$5:$C$999,0))))))),IF($BM140="K","",IF($BM140="M",IF(AND($BW$2="ON",BO140&lt;Q$2,$BX140&lt;Q$2),"&lt;MRL",BO140/IF($BX140=0,1,$BX140)),IF($BM140="Q",BO140/$BX140,IF($BM140="S",IF(ISNUMBER(VALUE(MID(LEFT($BL140,FIND("-LFSM",$BL140)-1),1,LEN($BL140)))),(BO140-(INDEX(G$5:G$999,MATCH(VALUE(MID(LEFT($BL140,FIND("-LFSM",$BL140)-1),1,LEN($BL140))),$C$5:$C$999,0))))/$BX140,(BO140-(INDEX(G$5:G$999,MATCH(MID(LEFT($BL140,FIND("-LFSM",$BL140)-1),1,LEN($BL140)),$C$5:$C$999,0))))/$BX140),IF($BM140="Z",IF($BM139="K",ABS(BO140-BO139)/$BX140,IF($BM138="K",ABS(BO140-BO138)/$BX140,IF($BM137="K",ABS(BO140-BO137)/$BX140,IF($BM136="K",ABS(BO140-BO136)/$BX140,IF($BM141="K",ABS(BO140-BO141)/$BX140,""))))),"")))))),"")</f>
        <v/>
      </c>
      <c r="BZ140" s="125" t="str">
        <f t="shared" ca="1" si="115"/>
        <v/>
      </c>
      <c r="CA140" s="125" t="str">
        <f t="shared" ca="1" si="115"/>
        <v/>
      </c>
      <c r="CB140" s="125" t="str">
        <f t="shared" ca="1" si="115"/>
        <v/>
      </c>
      <c r="CC140" s="125" t="str">
        <f t="shared" ca="1" si="115"/>
        <v/>
      </c>
      <c r="CD140" s="125" t="str">
        <f t="shared" ca="1" si="115"/>
        <v/>
      </c>
      <c r="CE140" s="125" t="str">
        <f t="shared" ca="1" si="115"/>
        <v/>
      </c>
      <c r="CF140" s="125" t="str">
        <f t="shared" ca="1" si="115"/>
        <v/>
      </c>
      <c r="CG140" s="126" t="str">
        <f t="shared" ca="1" si="115"/>
        <v/>
      </c>
      <c r="CH140" s="127" t="str">
        <f t="shared" ca="1" si="92"/>
        <v/>
      </c>
      <c r="CI140" s="127" t="str">
        <f t="shared" ca="1" si="92"/>
        <v/>
      </c>
      <c r="CJ140" s="127" t="str">
        <f t="shared" ca="1" si="92"/>
        <v/>
      </c>
      <c r="CK140" s="127" t="str">
        <f t="shared" ca="1" si="92"/>
        <v/>
      </c>
      <c r="CL140" s="127" t="str">
        <f t="shared" ca="1" si="92"/>
        <v/>
      </c>
      <c r="CM140" s="127" t="str">
        <f t="shared" ca="1" si="92"/>
        <v/>
      </c>
      <c r="CN140" s="127" t="str">
        <f t="shared" ca="1" si="92"/>
        <v/>
      </c>
      <c r="CO140" s="127" t="str">
        <f t="shared" ca="1" si="92"/>
        <v/>
      </c>
      <c r="CP140" s="127" t="str">
        <f t="shared" ca="1" si="92"/>
        <v/>
      </c>
      <c r="CQ140" s="118" t="str">
        <f t="shared" ref="CQ140:CQ180" si="116">IF(ISEVEN(ROW($CQ140)),"",IF(LEN($BL140)=0,"",IF(LEN($BL139)=0,"FAIL","")))</f>
        <v/>
      </c>
    </row>
    <row r="141" spans="1:97" x14ac:dyDescent="0.25">
      <c r="A141" s="97">
        <f t="shared" ca="1" si="108"/>
        <v>137</v>
      </c>
      <c r="B141" s="98">
        <f t="shared" ca="1" si="109"/>
        <v>44947.245127314818</v>
      </c>
      <c r="C141" s="99" t="str">
        <f t="shared" ca="1" si="96"/>
        <v>AB-230117-02 LFB-H 5</v>
      </c>
      <c r="D141" s="97">
        <f t="shared" ca="1" si="97"/>
        <v>163</v>
      </c>
      <c r="E141" s="97" t="str">
        <f t="shared" ca="1" si="98"/>
        <v>Z</v>
      </c>
      <c r="F141" s="97" t="str">
        <f t="shared" ca="1" si="99"/>
        <v>QC</v>
      </c>
      <c r="G141" s="100">
        <f t="shared" ca="1" si="88"/>
        <v>158.25800000000001</v>
      </c>
      <c r="H141" s="101" t="e">
        <f t="shared" ca="1" si="88"/>
        <v>#N/A</v>
      </c>
      <c r="I141" s="101">
        <f t="shared" ca="1" si="88"/>
        <v>179.70500000000001</v>
      </c>
      <c r="J141" s="101">
        <f t="shared" ca="1" si="87"/>
        <v>179.09299999999999</v>
      </c>
      <c r="K141" s="101" t="e">
        <f t="shared" ca="1" si="87"/>
        <v>#N/A</v>
      </c>
      <c r="L141" s="101">
        <f t="shared" ca="1" si="87"/>
        <v>179.20099999999999</v>
      </c>
      <c r="M141" s="101">
        <f t="shared" ca="1" si="74"/>
        <v>181.423</v>
      </c>
      <c r="N141" s="101" t="e">
        <f t="shared" ca="1" si="74"/>
        <v>#N/A</v>
      </c>
      <c r="O141" s="102">
        <f t="shared" ca="1" si="74"/>
        <v>180.31700000000001</v>
      </c>
      <c r="P141" s="103">
        <f t="shared" ca="1" si="100"/>
        <v>1</v>
      </c>
      <c r="Q141" s="100">
        <f t="shared" ca="1" si="75"/>
        <v>158.25800000000001</v>
      </c>
      <c r="R141" s="101" t="e">
        <f t="shared" ca="1" si="75"/>
        <v>#N/A</v>
      </c>
      <c r="S141" s="101">
        <f t="shared" ca="1" si="75"/>
        <v>179.70500000000001</v>
      </c>
      <c r="T141" s="101">
        <f t="shared" ca="1" si="73"/>
        <v>179.09299999999999</v>
      </c>
      <c r="U141" s="101" t="e">
        <f t="shared" ca="1" si="73"/>
        <v>#N/A</v>
      </c>
      <c r="V141" s="101">
        <f t="shared" ca="1" si="73"/>
        <v>179.20099999999999</v>
      </c>
      <c r="W141" s="101">
        <f t="shared" ca="1" si="73"/>
        <v>181.423</v>
      </c>
      <c r="X141" s="101" t="e">
        <f t="shared" ca="1" si="73"/>
        <v>#N/A</v>
      </c>
      <c r="Y141" s="102">
        <f t="shared" ca="1" si="73"/>
        <v>180.31700000000001</v>
      </c>
      <c r="Z141" s="129" t="str">
        <f t="shared" ca="1" si="101"/>
        <v>H 5</v>
      </c>
      <c r="AA141" s="105" t="str">
        <f t="shared" ca="1" si="94"/>
        <v>H 5</v>
      </c>
      <c r="AB141" s="105" t="str">
        <f t="shared" ca="1" si="102"/>
        <v>NA</v>
      </c>
      <c r="AC141" s="97" t="str">
        <f t="shared" ca="1" si="103"/>
        <v>Blank Spike</v>
      </c>
      <c r="AD141" s="106" t="str">
        <f t="shared" ca="1" si="95"/>
        <v>No TrueV!</v>
      </c>
      <c r="AE141" s="106"/>
      <c r="AF141" s="130" t="s">
        <v>858</v>
      </c>
      <c r="AG141" s="131" t="s">
        <v>858</v>
      </c>
      <c r="AH141" s="131" t="s">
        <v>858</v>
      </c>
      <c r="AI141" s="131" t="s">
        <v>858</v>
      </c>
      <c r="AJ141" s="131" t="s">
        <v>858</v>
      </c>
      <c r="AK141" s="131" t="s">
        <v>858</v>
      </c>
      <c r="AL141" s="131" t="s">
        <v>858</v>
      </c>
      <c r="AM141" s="131" t="s">
        <v>858</v>
      </c>
      <c r="AN141" s="132" t="s">
        <v>858</v>
      </c>
      <c r="AO141" s="133"/>
      <c r="AS141" s="69"/>
      <c r="AT141" s="69"/>
      <c r="AU141" s="113"/>
      <c r="AV141" s="114">
        <f t="shared" ca="1" si="85"/>
        <v>399255</v>
      </c>
      <c r="AW141" s="115">
        <f t="shared" ca="1" si="110"/>
        <v>830324</v>
      </c>
      <c r="AX141" s="115">
        <f t="shared" ca="1" si="110"/>
        <v>1328738</v>
      </c>
      <c r="AY141" s="115">
        <f t="shared" ca="1" si="110"/>
        <v>6832898</v>
      </c>
      <c r="AZ141" s="115">
        <f t="shared" ca="1" si="110"/>
        <v>2845482</v>
      </c>
      <c r="BA141" s="115">
        <f t="shared" ca="1" si="110"/>
        <v>25545598</v>
      </c>
      <c r="BB141" s="115">
        <f t="shared" ca="1" si="110"/>
        <v>28676707</v>
      </c>
      <c r="BC141" s="115">
        <f t="shared" ca="1" si="110"/>
        <v>3116264</v>
      </c>
      <c r="BD141" s="116">
        <f t="shared" ca="1" si="110"/>
        <v>32549183</v>
      </c>
      <c r="BE141" s="145"/>
      <c r="BF141" s="118" t="str">
        <f t="shared" ca="1" si="104"/>
        <v/>
      </c>
      <c r="BG141" s="118">
        <f t="shared" ca="1" si="105"/>
        <v>137</v>
      </c>
      <c r="BH141" s="118" t="str">
        <f t="shared" ca="1" si="106"/>
        <v/>
      </c>
      <c r="BI141" s="118" t="str">
        <f t="shared" ca="1" si="107"/>
        <v/>
      </c>
      <c r="BK141" s="119">
        <f t="shared" ref="BK141:BK180" ca="1" si="117">IF(LEN($BL141)=0,"",INDEX($A$5:$A$999,MATCH($BL141,$C$5:$C$999,0)))</f>
        <v>46</v>
      </c>
      <c r="BL141" s="152" t="str">
        <f ca="1">IFERROR(IF(ISEVEN(ROW($BL141)),IF(ISNUMBER(VALUE(MID(LEFT($BL142,FIND("-LFSM",$BL142)-1),1,LEN($BL142)))),INDEX($C$5:$C$999,MATCH(VALUE(MID(LEFT($BL142,FIND("-LFSM",$BL142)-1),1,LEN($BL142))),$C$5:$C$999,0)),INDEX($C$5:$C$999,MATCH(MID(LEFT($BL142,FIND("-LFSM",$BL142)-1),1,LEN($BL142)),$C$5:$C$999,0))),INDEX($C$5:$C$999,MATCH(SMALL($BI$5:$BI$999,ROUNDUP(ROWS($BL$140:$BL141)/2,0)),$BI$5:$BI$999,0))),"")</f>
        <v>AB-230117-02 LFSM-H 1 @5</v>
      </c>
      <c r="BM141" s="121" t="str">
        <f t="shared" ca="1" si="111"/>
        <v>S</v>
      </c>
      <c r="BN141" s="121">
        <f t="shared" ca="1" si="112"/>
        <v>1</v>
      </c>
      <c r="BO141" s="122">
        <f t="shared" ca="1" si="113"/>
        <v>570.42600000000004</v>
      </c>
      <c r="BP141" s="122" t="e">
        <f t="shared" ca="1" si="113"/>
        <v>#N/A</v>
      </c>
      <c r="BQ141" s="122">
        <f t="shared" ca="1" si="113"/>
        <v>197.79599999999999</v>
      </c>
      <c r="BR141" s="122">
        <f t="shared" ca="1" si="113"/>
        <v>197.56100000000001</v>
      </c>
      <c r="BS141" s="122" t="e">
        <f t="shared" ca="1" si="113"/>
        <v>#N/A</v>
      </c>
      <c r="BT141" s="122">
        <f t="shared" ca="1" si="113"/>
        <v>202.268</v>
      </c>
      <c r="BU141" s="122">
        <f t="shared" ca="1" si="113"/>
        <v>209.36500000000001</v>
      </c>
      <c r="BV141" s="122" t="e">
        <f t="shared" ca="1" si="113"/>
        <v>#N/A</v>
      </c>
      <c r="BW141" s="122">
        <f t="shared" ca="1" si="113"/>
        <v>212.68</v>
      </c>
      <c r="BX141" s="149" t="str">
        <f t="shared" ca="1" si="114"/>
        <v>H 1 @5</v>
      </c>
      <c r="BY141" s="124" t="str">
        <f t="shared" ca="1" si="115"/>
        <v/>
      </c>
      <c r="BZ141" s="125" t="str">
        <f t="shared" ca="1" si="115"/>
        <v/>
      </c>
      <c r="CA141" s="125" t="str">
        <f t="shared" ca="1" si="115"/>
        <v/>
      </c>
      <c r="CB141" s="125" t="str">
        <f t="shared" ca="1" si="115"/>
        <v/>
      </c>
      <c r="CC141" s="125" t="str">
        <f t="shared" ca="1" si="115"/>
        <v/>
      </c>
      <c r="CD141" s="125" t="str">
        <f t="shared" ca="1" si="115"/>
        <v/>
      </c>
      <c r="CE141" s="125" t="str">
        <f t="shared" ca="1" si="115"/>
        <v/>
      </c>
      <c r="CF141" s="125" t="str">
        <f t="shared" ca="1" si="115"/>
        <v/>
      </c>
      <c r="CG141" s="126" t="str">
        <f t="shared" ca="1" si="115"/>
        <v/>
      </c>
      <c r="CH141" s="127" t="str">
        <f t="shared" ref="CH141:CP156" ca="1" si="118">IFERROR(IF($BM141="D",IF(ISNUMBER(VALUE(MID(LEFT($BL141,FIND("-LD",$BL141)-1),1,LEN($BL141)))),IF(AND($BW$2="ON",BO141&lt;Q$2,INDEX(G$5:G$999,MATCH(VALUE(MID(LEFT($BL141,FIND("-LD",$BL141)-1),1,LEN($BL141))),$C$5:$C$999,0))&lt;Q$2),"",IF(ABS(((BO141-INDEX(G$5:G$999,MATCH(VALUE(MID(LEFT($BL141,FIND("-LD",$BL141)-1),1,LEN($BL141))),$C$5:$C$999,0)))/(AVERAGE(BO141,INDEX(G$5:G$999,MATCH(VALUE(MID(LEFT($BL141,FIND("-LD",$BL141)-1),1,LEN($BL141))),$C$5:$C$999,0))))))&gt;IF(BO141&gt;Q$2,$BO$2,$BV$2),"FAIL","")),IF(AND($BW$2="ON",BO141&lt;Q$2,INDEX(G$5:G$999,MATCH(MID(LEFT($BL141,FIND("-LD",$BL141)-1),1,LEN($BL141)),$C$5:$C$999,0))&lt;Q$2),"",IF(ABS(((BO141-INDEX(G$5:G$999,MATCH(MID(LEFT($BL141,FIND("-LD",$BL141)-1),1,LEN($BL141)),$C$5:$C$999,0)))/(AVERAGE(BO141,INDEX(G$5:G$999,MATCH(MID(LEFT($BL141,FIND("-LD",$BL141)-1),1,LEN($BL141)),$C$5:$C$999,0))))))&gt;IF(BO141&gt;Q$2,$BO$2,$BV$2),"FAIL",""))),IF($BM141="K",IF(BO141&gt;Q$2*$BP$2,"FAIL",""),IF($BM141="M",IF(ABS(1-(BO141/IF($BX141=0,0.001,$BX141)))&gt;IF(BO141&gt;Q$2,$BQ$2,$BV$2),IF(AND($BW$2="ON",BO141&lt;Q$2,$BX141&lt;Q$2),"","FAIL"),""),IF($BM141="Q",IF(ISNUMBER(SEARCH("IBC",$BL141)),IF(ABS(1-(BO141/$BX141))&gt;$BU$2,"FAIL",""),IF(ABS(1-(BO141/$BX141))&gt;$BR$2,"FAIL","")),IF($BM141="S",IF(ISNUMBER(VALUE(MID(LEFT($BL141,FIND("-LFSM",$BL141)-1),1,LEN($BL141)))),IF(ABS(1-((BO141-(INDEX(G$5:G$999,MATCH(VALUE(MID(LEFT($BL141,FIND("-LFSM",$BL141)-1),1,LEN($BL141))),$C$5:$C$999,0))))/$BX141))&gt;IF(BO141&gt;Q$2,$BS$2,$BV$2),"FAIL",""),IF(ABS(1-((BO141-(INDEX(G$5:G$999,MATCH(MID(LEFT($BL141,FIND("-LFSM",$BL141)-1),1,LEN($BL141)),$C$5:$C$999,0))))/$BX141))&gt;IF(BO141&gt;Q$2,$BS$2,$BV$2),"FAIL","")),IF($BM141="Z",IF($BM140="K",IF(ABS(1-(ABS(BO141-BO140)/$BX141))&gt;$BT$2,"FAIL",""),IF($BM139="K",IF(ABS(1-(ABS(BO141-BO139)/$BX141))&gt;$BT$2,"FAIL",""),IF($BM138="K",IF(ABS(1-(ABS(BO141-BO138)/$BX141))&gt;$BT$2,"FAIL",""),IF($BM137="K",IF(ABS(1-(ABS(BO141-BO137)/$BX141))&gt;$BT$2,"FAIL",""),IF($BM142="K",IF(ABS(1-(ABS(BO141-BO142)/$BX141))&gt;$BT$2,"FAIL",""),""))))),"")))))),"")</f>
        <v/>
      </c>
      <c r="CI141" s="127" t="str">
        <f t="shared" ca="1" si="118"/>
        <v/>
      </c>
      <c r="CJ141" s="127" t="str">
        <f t="shared" ca="1" si="118"/>
        <v/>
      </c>
      <c r="CK141" s="127" t="str">
        <f t="shared" ca="1" si="118"/>
        <v/>
      </c>
      <c r="CL141" s="127" t="str">
        <f t="shared" ca="1" si="118"/>
        <v/>
      </c>
      <c r="CM141" s="127" t="str">
        <f t="shared" ca="1" si="118"/>
        <v/>
      </c>
      <c r="CN141" s="127" t="str">
        <f t="shared" ca="1" si="118"/>
        <v/>
      </c>
      <c r="CO141" s="127" t="str">
        <f t="shared" ca="1" si="118"/>
        <v/>
      </c>
      <c r="CP141" s="127" t="str">
        <f t="shared" ca="1" si="118"/>
        <v/>
      </c>
      <c r="CQ141" s="118" t="str">
        <f t="shared" ca="1" si="116"/>
        <v>FAIL</v>
      </c>
    </row>
    <row r="142" spans="1:97" x14ac:dyDescent="0.25">
      <c r="A142" s="97">
        <f t="shared" ca="1" si="108"/>
        <v>138</v>
      </c>
      <c r="B142" s="98">
        <f t="shared" ca="1" si="109"/>
        <v>44947.26394675926</v>
      </c>
      <c r="C142" s="99" t="str">
        <f t="shared" ca="1" si="96"/>
        <v>AB-230117-02 CCC-H 5</v>
      </c>
      <c r="D142" s="97">
        <f t="shared" ca="1" si="97"/>
        <v>162</v>
      </c>
      <c r="E142" s="97" t="str">
        <f t="shared" ca="1" si="98"/>
        <v>Q</v>
      </c>
      <c r="F142" s="97" t="str">
        <f t="shared" ca="1" si="99"/>
        <v>QC</v>
      </c>
      <c r="G142" s="100">
        <f t="shared" ca="1" si="88"/>
        <v>309.05200000000002</v>
      </c>
      <c r="H142" s="101" t="e">
        <f t="shared" ca="1" si="88"/>
        <v>#N/A</v>
      </c>
      <c r="I142" s="101">
        <f t="shared" ca="1" si="88"/>
        <v>375.935</v>
      </c>
      <c r="J142" s="101">
        <f t="shared" ca="1" si="87"/>
        <v>355.01600000000002</v>
      </c>
      <c r="K142" s="101" t="e">
        <f t="shared" ca="1" si="87"/>
        <v>#N/A</v>
      </c>
      <c r="L142" s="101">
        <f t="shared" ca="1" si="87"/>
        <v>353.12799999999999</v>
      </c>
      <c r="M142" s="101">
        <f t="shared" ca="1" si="74"/>
        <v>357.21600000000001</v>
      </c>
      <c r="N142" s="101" t="e">
        <f t="shared" ca="1" si="74"/>
        <v>#N/A</v>
      </c>
      <c r="O142" s="102">
        <f t="shared" ca="1" si="74"/>
        <v>355.46899999999999</v>
      </c>
      <c r="P142" s="103">
        <f t="shared" ca="1" si="100"/>
        <v>1</v>
      </c>
      <c r="Q142" s="100">
        <f t="shared" ca="1" si="75"/>
        <v>309.05200000000002</v>
      </c>
      <c r="R142" s="101" t="e">
        <f t="shared" ca="1" si="75"/>
        <v>#N/A</v>
      </c>
      <c r="S142" s="101">
        <f t="shared" ca="1" si="75"/>
        <v>375.935</v>
      </c>
      <c r="T142" s="101">
        <f t="shared" ca="1" si="73"/>
        <v>355.01600000000002</v>
      </c>
      <c r="U142" s="101" t="e">
        <f t="shared" ca="1" si="73"/>
        <v>#N/A</v>
      </c>
      <c r="V142" s="101">
        <f t="shared" ca="1" si="73"/>
        <v>353.12799999999999</v>
      </c>
      <c r="W142" s="101">
        <f t="shared" ca="1" si="73"/>
        <v>357.21600000000001</v>
      </c>
      <c r="X142" s="101" t="e">
        <f t="shared" ca="1" si="73"/>
        <v>#N/A</v>
      </c>
      <c r="Y142" s="102">
        <f t="shared" ca="1" si="73"/>
        <v>355.46899999999999</v>
      </c>
      <c r="Z142" s="129">
        <f t="shared" ca="1" si="101"/>
        <v>2</v>
      </c>
      <c r="AA142" s="105" t="str">
        <f t="shared" ca="1" si="94"/>
        <v>02</v>
      </c>
      <c r="AB142" s="105" t="str">
        <f t="shared" ca="1" si="102"/>
        <v>NA</v>
      </c>
      <c r="AC142" s="97" t="str">
        <f t="shared" ca="1" si="103"/>
        <v>CCC</v>
      </c>
      <c r="AD142" s="106" t="str">
        <f t="shared" ca="1" si="95"/>
        <v/>
      </c>
      <c r="AE142" s="106"/>
      <c r="AF142" s="130" t="s">
        <v>858</v>
      </c>
      <c r="AG142" s="131" t="s">
        <v>858</v>
      </c>
      <c r="AH142" s="131" t="s">
        <v>858</v>
      </c>
      <c r="AI142" s="131" t="s">
        <v>858</v>
      </c>
      <c r="AJ142" s="131" t="s">
        <v>858</v>
      </c>
      <c r="AK142" s="131" t="s">
        <v>858</v>
      </c>
      <c r="AL142" s="131" t="s">
        <v>858</v>
      </c>
      <c r="AM142" s="131" t="s">
        <v>858</v>
      </c>
      <c r="AN142" s="132" t="s">
        <v>858</v>
      </c>
      <c r="AO142" s="133"/>
      <c r="AS142" s="69"/>
      <c r="AT142" s="69"/>
      <c r="AU142" s="113"/>
      <c r="AV142" s="114">
        <f t="shared" ca="1" si="85"/>
        <v>442018</v>
      </c>
      <c r="AW142" s="115">
        <f t="shared" ca="1" si="110"/>
        <v>857556</v>
      </c>
      <c r="AX142" s="115">
        <f t="shared" ca="1" si="110"/>
        <v>1310115</v>
      </c>
      <c r="AY142" s="115">
        <f t="shared" ca="1" si="110"/>
        <v>6803754</v>
      </c>
      <c r="AZ142" s="115">
        <f t="shared" ca="1" si="110"/>
        <v>2362328</v>
      </c>
      <c r="BA142" s="115">
        <f t="shared" ca="1" si="110"/>
        <v>21883588</v>
      </c>
      <c r="BB142" s="115">
        <f t="shared" ca="1" si="110"/>
        <v>23985052</v>
      </c>
      <c r="BC142" s="115">
        <f t="shared" ca="1" si="110"/>
        <v>2634839</v>
      </c>
      <c r="BD142" s="116">
        <f t="shared" ca="1" si="110"/>
        <v>26265725</v>
      </c>
      <c r="BE142" s="145"/>
      <c r="BF142" s="118">
        <f t="shared" ca="1" si="104"/>
        <v>138</v>
      </c>
      <c r="BG142" s="118" t="str">
        <f t="shared" ca="1" si="105"/>
        <v/>
      </c>
      <c r="BH142" s="118" t="str">
        <f t="shared" ca="1" si="106"/>
        <v/>
      </c>
      <c r="BI142" s="118" t="str">
        <f t="shared" ca="1" si="107"/>
        <v/>
      </c>
      <c r="BK142" s="119" t="str">
        <f t="shared" ca="1" si="117"/>
        <v/>
      </c>
      <c r="BL142" s="152" t="str">
        <f ca="1">IFERROR(IF(ISEVEN(ROW($BL142)),IF(ISNUMBER(VALUE(MID(LEFT($BL143,FIND("-LFSM",$BL143)-1),1,LEN($BL143)))),INDEX($C$5:$C$999,MATCH(VALUE(MID(LEFT($BL143,FIND("-LFSM",$BL143)-1),1,LEN($BL143))),$C$5:$C$999,0)),INDEX($C$5:$C$999,MATCH(MID(LEFT($BL143,FIND("-LFSM",$BL143)-1),1,LEN($BL143)),$C$5:$C$999,0))),INDEX($C$5:$C$999,MATCH(SMALL($BI$5:$BI$999,ROUNDUP(ROWS($BL$140:$BL142)/2,0)),$BI$5:$BI$999,0))),"")</f>
        <v/>
      </c>
      <c r="BM142" s="121" t="str">
        <f t="shared" ca="1" si="111"/>
        <v/>
      </c>
      <c r="BN142" s="121" t="str">
        <f t="shared" ca="1" si="112"/>
        <v/>
      </c>
      <c r="BO142" s="122" t="str">
        <f t="shared" ca="1" si="113"/>
        <v/>
      </c>
      <c r="BP142" s="122" t="str">
        <f t="shared" ca="1" si="113"/>
        <v/>
      </c>
      <c r="BQ142" s="122" t="str">
        <f t="shared" ca="1" si="113"/>
        <v/>
      </c>
      <c r="BR142" s="122" t="str">
        <f t="shared" ca="1" si="113"/>
        <v/>
      </c>
      <c r="BS142" s="122" t="str">
        <f t="shared" ca="1" si="113"/>
        <v/>
      </c>
      <c r="BT142" s="122" t="str">
        <f t="shared" ca="1" si="113"/>
        <v/>
      </c>
      <c r="BU142" s="122" t="str">
        <f t="shared" ca="1" si="113"/>
        <v/>
      </c>
      <c r="BV142" s="122" t="str">
        <f t="shared" ca="1" si="113"/>
        <v/>
      </c>
      <c r="BW142" s="122" t="str">
        <f t="shared" ca="1" si="113"/>
        <v/>
      </c>
      <c r="BX142" s="149" t="str">
        <f t="shared" ca="1" si="114"/>
        <v/>
      </c>
      <c r="BY142" s="124" t="str">
        <f t="shared" ca="1" si="115"/>
        <v/>
      </c>
      <c r="BZ142" s="125" t="str">
        <f t="shared" ca="1" si="115"/>
        <v/>
      </c>
      <c r="CA142" s="125" t="str">
        <f t="shared" ca="1" si="115"/>
        <v/>
      </c>
      <c r="CB142" s="125" t="str">
        <f t="shared" ca="1" si="115"/>
        <v/>
      </c>
      <c r="CC142" s="125" t="str">
        <f t="shared" ca="1" si="115"/>
        <v/>
      </c>
      <c r="CD142" s="125" t="str">
        <f t="shared" ca="1" si="115"/>
        <v/>
      </c>
      <c r="CE142" s="125" t="str">
        <f t="shared" ca="1" si="115"/>
        <v/>
      </c>
      <c r="CF142" s="125" t="str">
        <f t="shared" ca="1" si="115"/>
        <v/>
      </c>
      <c r="CG142" s="126" t="str">
        <f t="shared" ca="1" si="115"/>
        <v/>
      </c>
      <c r="CH142" s="127" t="str">
        <f t="shared" ca="1" si="118"/>
        <v/>
      </c>
      <c r="CI142" s="127" t="str">
        <f t="shared" ca="1" si="118"/>
        <v/>
      </c>
      <c r="CJ142" s="127" t="str">
        <f t="shared" ca="1" si="118"/>
        <v/>
      </c>
      <c r="CK142" s="127" t="str">
        <f t="shared" ca="1" si="118"/>
        <v/>
      </c>
      <c r="CL142" s="127" t="str">
        <f t="shared" ca="1" si="118"/>
        <v/>
      </c>
      <c r="CM142" s="127" t="str">
        <f t="shared" ca="1" si="118"/>
        <v/>
      </c>
      <c r="CN142" s="127" t="str">
        <f t="shared" ca="1" si="118"/>
        <v/>
      </c>
      <c r="CO142" s="127" t="str">
        <f t="shared" ca="1" si="118"/>
        <v/>
      </c>
      <c r="CP142" s="127" t="str">
        <f t="shared" ca="1" si="118"/>
        <v/>
      </c>
      <c r="CQ142" s="118" t="str">
        <f t="shared" si="116"/>
        <v/>
      </c>
    </row>
    <row r="143" spans="1:97" x14ac:dyDescent="0.25">
      <c r="A143" s="97">
        <f t="shared" ca="1" si="108"/>
        <v>139</v>
      </c>
      <c r="B143" s="98">
        <f t="shared" ca="1" si="109"/>
        <v>44947.282766203702</v>
      </c>
      <c r="C143" s="99" t="str">
        <f t="shared" ca="1" si="96"/>
        <v>AB-230117-02 LFSM-H 4</v>
      </c>
      <c r="D143" s="97">
        <f t="shared" ca="1" si="97"/>
        <v>161</v>
      </c>
      <c r="E143" s="97" t="str">
        <f t="shared" ca="1" si="98"/>
        <v>S</v>
      </c>
      <c r="F143" s="97" t="str">
        <f t="shared" ca="1" si="99"/>
        <v>QC</v>
      </c>
      <c r="G143" s="100">
        <f t="shared" ca="1" si="88"/>
        <v>189.256</v>
      </c>
      <c r="H143" s="101" t="e">
        <f t="shared" ca="1" si="88"/>
        <v>#N/A</v>
      </c>
      <c r="I143" s="101">
        <f t="shared" ca="1" si="88"/>
        <v>200.054</v>
      </c>
      <c r="J143" s="101">
        <f t="shared" ca="1" si="87"/>
        <v>184.95099999999999</v>
      </c>
      <c r="K143" s="101" t="e">
        <f t="shared" ca="1" si="87"/>
        <v>#N/A</v>
      </c>
      <c r="L143" s="101">
        <f t="shared" ca="1" si="87"/>
        <v>197.37799999999999</v>
      </c>
      <c r="M143" s="101">
        <f t="shared" ca="1" si="74"/>
        <v>204.63399999999999</v>
      </c>
      <c r="N143" s="101" t="e">
        <f t="shared" ca="1" si="74"/>
        <v>#N/A</v>
      </c>
      <c r="O143" s="102">
        <f t="shared" ca="1" si="74"/>
        <v>213.29400000000001</v>
      </c>
      <c r="P143" s="103">
        <f t="shared" ca="1" si="100"/>
        <v>1</v>
      </c>
      <c r="Q143" s="100">
        <f t="shared" ca="1" si="75"/>
        <v>189.256</v>
      </c>
      <c r="R143" s="101" t="e">
        <f t="shared" ca="1" si="75"/>
        <v>#N/A</v>
      </c>
      <c r="S143" s="101">
        <f t="shared" ca="1" si="75"/>
        <v>200.054</v>
      </c>
      <c r="T143" s="101">
        <f t="shared" ca="1" si="75"/>
        <v>184.95099999999999</v>
      </c>
      <c r="U143" s="101" t="e">
        <f t="shared" ca="1" si="75"/>
        <v>#N/A</v>
      </c>
      <c r="V143" s="101">
        <f t="shared" ca="1" si="75"/>
        <v>197.37799999999999</v>
      </c>
      <c r="W143" s="101">
        <f t="shared" ca="1" si="75"/>
        <v>204.63399999999999</v>
      </c>
      <c r="X143" s="101" t="e">
        <f t="shared" ca="1" si="75"/>
        <v>#N/A</v>
      </c>
      <c r="Y143" s="102">
        <f t="shared" ca="1" si="75"/>
        <v>213.29400000000001</v>
      </c>
      <c r="Z143" s="129" t="str">
        <f t="shared" ca="1" si="101"/>
        <v>H 4</v>
      </c>
      <c r="AA143" s="105" t="str">
        <f t="shared" ca="1" si="94"/>
        <v>NA</v>
      </c>
      <c r="AB143" s="105" t="str">
        <f t="shared" ca="1" si="102"/>
        <v>H 4</v>
      </c>
      <c r="AC143" s="97" t="str">
        <f t="shared" ca="1" si="103"/>
        <v>Sample Spike</v>
      </c>
      <c r="AD143" s="106" t="str">
        <f t="shared" ca="1" si="95"/>
        <v>No TrueV!</v>
      </c>
      <c r="AE143" s="106"/>
      <c r="AF143" s="130" t="s">
        <v>704</v>
      </c>
      <c r="AG143" s="131" t="s">
        <v>704</v>
      </c>
      <c r="AH143" s="131" t="s">
        <v>704</v>
      </c>
      <c r="AI143" s="131" t="s">
        <v>704</v>
      </c>
      <c r="AJ143" s="131" t="s">
        <v>858</v>
      </c>
      <c r="AK143" s="131" t="s">
        <v>858</v>
      </c>
      <c r="AL143" s="131" t="s">
        <v>858</v>
      </c>
      <c r="AM143" s="131" t="s">
        <v>858</v>
      </c>
      <c r="AN143" s="132" t="s">
        <v>858</v>
      </c>
      <c r="AO143" s="133"/>
      <c r="AS143" s="69"/>
      <c r="AT143" s="69"/>
      <c r="AU143" s="113"/>
      <c r="AV143" s="114">
        <f t="shared" ca="1" si="85"/>
        <v>87624</v>
      </c>
      <c r="AW143" s="115">
        <f t="shared" ca="1" si="110"/>
        <v>355626</v>
      </c>
      <c r="AX143" s="115">
        <f t="shared" ca="1" si="110"/>
        <v>549664</v>
      </c>
      <c r="AY143" s="115">
        <f t="shared" ca="1" si="110"/>
        <v>3032232</v>
      </c>
      <c r="AZ143" s="115">
        <f t="shared" ca="1" si="110"/>
        <v>2072653</v>
      </c>
      <c r="BA143" s="115">
        <f t="shared" ca="1" si="110"/>
        <v>18871381</v>
      </c>
      <c r="BB143" s="115">
        <f t="shared" ca="1" si="110"/>
        <v>23253872</v>
      </c>
      <c r="BC143" s="115">
        <f t="shared" ca="1" si="110"/>
        <v>3159809</v>
      </c>
      <c r="BD143" s="116">
        <f t="shared" ca="1" si="110"/>
        <v>26066773</v>
      </c>
      <c r="BE143" s="145"/>
      <c r="BF143" s="118" t="str">
        <f t="shared" ca="1" si="104"/>
        <v/>
      </c>
      <c r="BG143" s="118" t="str">
        <f t="shared" ca="1" si="105"/>
        <v/>
      </c>
      <c r="BH143" s="118" t="str">
        <f t="shared" ca="1" si="106"/>
        <v/>
      </c>
      <c r="BI143" s="118">
        <f t="shared" ca="1" si="107"/>
        <v>139</v>
      </c>
      <c r="BK143" s="119">
        <f t="shared" ca="1" si="117"/>
        <v>74</v>
      </c>
      <c r="BL143" s="152" t="str">
        <f ca="1">IFERROR(IF(ISEVEN(ROW($BL143)),IF(ISNUMBER(VALUE(MID(LEFT($BL144,FIND("-LFSM",$BL144)-1),1,LEN($BL144)))),INDEX($C$5:$C$999,MATCH(VALUE(MID(LEFT($BL144,FIND("-LFSM",$BL144)-1),1,LEN($BL144))),$C$5:$C$999,0)),INDEX($C$5:$C$999,MATCH(MID(LEFT($BL144,FIND("-LFSM",$BL144)-1),1,LEN($BL144)),$C$5:$C$999,0))),INDEX($C$5:$C$999,MATCH(SMALL($BI$5:$BI$999,ROUNDUP(ROWS($BL$140:$BL143)/2,0)),$BI$5:$BI$999,0))),"")</f>
        <v>AB-230117-02 LFSM-H 2</v>
      </c>
      <c r="BM143" s="121" t="str">
        <f t="shared" ca="1" si="111"/>
        <v>S</v>
      </c>
      <c r="BN143" s="121">
        <f t="shared" ca="1" si="112"/>
        <v>1</v>
      </c>
      <c r="BO143" s="122">
        <f t="shared" ca="1" si="113"/>
        <v>169.43799999999999</v>
      </c>
      <c r="BP143" s="122" t="e">
        <f t="shared" ca="1" si="113"/>
        <v>#N/A</v>
      </c>
      <c r="BQ143" s="122">
        <f t="shared" ca="1" si="113"/>
        <v>198.31899999999999</v>
      </c>
      <c r="BR143" s="122">
        <f t="shared" ca="1" si="113"/>
        <v>190.26300000000001</v>
      </c>
      <c r="BS143" s="122" t="e">
        <f t="shared" ca="1" si="113"/>
        <v>#N/A</v>
      </c>
      <c r="BT143" s="122">
        <f t="shared" ca="1" si="113"/>
        <v>196.626</v>
      </c>
      <c r="BU143" s="122">
        <f t="shared" ca="1" si="113"/>
        <v>202.465</v>
      </c>
      <c r="BV143" s="122" t="e">
        <f t="shared" ca="1" si="113"/>
        <v>#N/A</v>
      </c>
      <c r="BW143" s="122">
        <f t="shared" ca="1" si="113"/>
        <v>206.37</v>
      </c>
      <c r="BX143" s="149" t="str">
        <f t="shared" ca="1" si="114"/>
        <v>H 2</v>
      </c>
      <c r="BY143" s="124" t="str">
        <f t="shared" ca="1" si="115"/>
        <v/>
      </c>
      <c r="BZ143" s="125" t="str">
        <f t="shared" ca="1" si="115"/>
        <v/>
      </c>
      <c r="CA143" s="125" t="str">
        <f t="shared" ca="1" si="115"/>
        <v/>
      </c>
      <c r="CB143" s="125" t="str">
        <f t="shared" ca="1" si="115"/>
        <v/>
      </c>
      <c r="CC143" s="125" t="str">
        <f t="shared" ca="1" si="115"/>
        <v/>
      </c>
      <c r="CD143" s="125" t="str">
        <f t="shared" ca="1" si="115"/>
        <v/>
      </c>
      <c r="CE143" s="125" t="str">
        <f t="shared" ca="1" si="115"/>
        <v/>
      </c>
      <c r="CF143" s="125" t="str">
        <f t="shared" ca="1" si="115"/>
        <v/>
      </c>
      <c r="CG143" s="126" t="str">
        <f t="shared" ca="1" si="115"/>
        <v/>
      </c>
      <c r="CH143" s="127" t="str">
        <f t="shared" ca="1" si="118"/>
        <v/>
      </c>
      <c r="CI143" s="127" t="str">
        <f t="shared" ca="1" si="118"/>
        <v/>
      </c>
      <c r="CJ143" s="127" t="str">
        <f t="shared" ca="1" si="118"/>
        <v/>
      </c>
      <c r="CK143" s="127" t="str">
        <f t="shared" ca="1" si="118"/>
        <v/>
      </c>
      <c r="CL143" s="127" t="str">
        <f t="shared" ca="1" si="118"/>
        <v/>
      </c>
      <c r="CM143" s="127" t="str">
        <f t="shared" ca="1" si="118"/>
        <v/>
      </c>
      <c r="CN143" s="127" t="str">
        <f t="shared" ca="1" si="118"/>
        <v/>
      </c>
      <c r="CO143" s="127" t="str">
        <f t="shared" ca="1" si="118"/>
        <v/>
      </c>
      <c r="CP143" s="127" t="str">
        <f t="shared" ca="1" si="118"/>
        <v/>
      </c>
      <c r="CQ143" s="118" t="str">
        <f t="shared" ca="1" si="116"/>
        <v>FAIL</v>
      </c>
      <c r="CS143" s="178" t="s">
        <v>903</v>
      </c>
    </row>
    <row r="144" spans="1:97" x14ac:dyDescent="0.25">
      <c r="A144" s="97">
        <f t="shared" ca="1" si="108"/>
        <v>140</v>
      </c>
      <c r="B144" s="98">
        <f t="shared" ca="1" si="109"/>
        <v>44947.3203587963</v>
      </c>
      <c r="C144" s="99" t="str">
        <f t="shared" ca="1" si="96"/>
        <v>WO-23003-81-A-1</v>
      </c>
      <c r="D144" s="97">
        <f t="shared" ca="1" si="97"/>
        <v>160</v>
      </c>
      <c r="E144" s="97" t="str">
        <f t="shared" ca="1" si="98"/>
        <v>U</v>
      </c>
      <c r="F144" s="97" t="str">
        <f t="shared" ca="1" si="99"/>
        <v/>
      </c>
      <c r="G144" s="100">
        <f t="shared" ca="1" si="88"/>
        <v>319.27800000000002</v>
      </c>
      <c r="H144" s="101" t="e">
        <f t="shared" ca="1" si="88"/>
        <v>#N/A</v>
      </c>
      <c r="I144" s="101">
        <f t="shared" ca="1" si="88"/>
        <v>0</v>
      </c>
      <c r="J144" s="101">
        <f t="shared" ca="1" si="87"/>
        <v>0</v>
      </c>
      <c r="K144" s="101" t="e">
        <f t="shared" ca="1" si="87"/>
        <v>#N/A</v>
      </c>
      <c r="L144" s="101">
        <f t="shared" ca="1" si="87"/>
        <v>0.54100000000000004</v>
      </c>
      <c r="M144" s="101">
        <f t="shared" ca="1" si="74"/>
        <v>0.62</v>
      </c>
      <c r="N144" s="101" t="e">
        <f t="shared" ca="1" si="74"/>
        <v>#N/A</v>
      </c>
      <c r="O144" s="102">
        <f t="shared" ca="1" si="74"/>
        <v>0.57399999999999995</v>
      </c>
      <c r="P144" s="103">
        <f t="shared" ca="1" si="100"/>
        <v>1</v>
      </c>
      <c r="Q144" s="100">
        <f t="shared" ca="1" si="75"/>
        <v>319.27800000000002</v>
      </c>
      <c r="R144" s="101" t="e">
        <f t="shared" ca="1" si="75"/>
        <v>#N/A</v>
      </c>
      <c r="S144" s="101" t="str">
        <f t="shared" ca="1" si="75"/>
        <v>&lt;MRL</v>
      </c>
      <c r="T144" s="101" t="str">
        <f t="shared" ca="1" si="75"/>
        <v>&lt;MRL</v>
      </c>
      <c r="U144" s="101" t="e">
        <f t="shared" ca="1" si="75"/>
        <v>#N/A</v>
      </c>
      <c r="V144" s="101" t="str">
        <f t="shared" ca="1" si="75"/>
        <v>&lt;MRL</v>
      </c>
      <c r="W144" s="101" t="str">
        <f t="shared" ca="1" si="75"/>
        <v>&lt;MRL</v>
      </c>
      <c r="X144" s="101" t="e">
        <f t="shared" ca="1" si="75"/>
        <v>#N/A</v>
      </c>
      <c r="Y144" s="102" t="str">
        <f t="shared" ca="1" si="75"/>
        <v>&lt;MRL</v>
      </c>
      <c r="Z144" s="129" t="str">
        <f t="shared" ca="1" si="101"/>
        <v>NA</v>
      </c>
      <c r="AA144" s="105" t="str">
        <f t="shared" ca="1" si="94"/>
        <v>NA</v>
      </c>
      <c r="AB144" s="105" t="str">
        <f t="shared" ca="1" si="102"/>
        <v>NA</v>
      </c>
      <c r="AC144" s="97" t="str">
        <f t="shared" ca="1" si="103"/>
        <v>Unknown</v>
      </c>
      <c r="AD144" s="106" t="str">
        <f t="shared" ca="1" si="95"/>
        <v/>
      </c>
      <c r="AE144" s="106"/>
      <c r="AF144" s="130" t="s">
        <v>704</v>
      </c>
      <c r="AG144" s="131" t="s">
        <v>704</v>
      </c>
      <c r="AH144" s="131" t="s">
        <v>707</v>
      </c>
      <c r="AI144" s="131" t="s">
        <v>707</v>
      </c>
      <c r="AJ144" s="131" t="s">
        <v>858</v>
      </c>
      <c r="AK144" s="131" t="s">
        <v>858</v>
      </c>
      <c r="AL144" s="131" t="s">
        <v>858</v>
      </c>
      <c r="AM144" s="131" t="s">
        <v>858</v>
      </c>
      <c r="AN144" s="132" t="s">
        <v>858</v>
      </c>
      <c r="AO144" s="133"/>
      <c r="AS144" s="69"/>
      <c r="AT144" s="69"/>
      <c r="AU144" s="113"/>
      <c r="AV144" s="114">
        <f t="shared" ca="1" si="85"/>
        <v>93811</v>
      </c>
      <c r="AW144" s="115">
        <f t="shared" ca="1" si="110"/>
        <v>360637</v>
      </c>
      <c r="AX144" s="115">
        <f t="shared" ca="1" si="110"/>
        <v>559477</v>
      </c>
      <c r="AY144" s="115">
        <f t="shared" ca="1" si="110"/>
        <v>3165164</v>
      </c>
      <c r="AZ144" s="115">
        <f t="shared" ca="1" si="110"/>
        <v>2247196</v>
      </c>
      <c r="BA144" s="115">
        <f t="shared" ca="1" si="110"/>
        <v>21767220</v>
      </c>
      <c r="BB144" s="115">
        <f t="shared" ca="1" si="110"/>
        <v>29882331</v>
      </c>
      <c r="BC144" s="115">
        <f t="shared" ca="1" si="110"/>
        <v>4168274</v>
      </c>
      <c r="BD144" s="116">
        <f t="shared" ca="1" si="110"/>
        <v>37402474</v>
      </c>
      <c r="BE144" s="145"/>
      <c r="BF144" s="118" t="str">
        <f t="shared" ca="1" si="104"/>
        <v/>
      </c>
      <c r="BG144" s="118" t="str">
        <f t="shared" ca="1" si="105"/>
        <v/>
      </c>
      <c r="BH144" s="118" t="str">
        <f t="shared" ca="1" si="106"/>
        <v/>
      </c>
      <c r="BI144" s="118" t="str">
        <f t="shared" ca="1" si="107"/>
        <v/>
      </c>
      <c r="BK144" s="119" t="str">
        <f t="shared" ca="1" si="117"/>
        <v/>
      </c>
      <c r="BL144" s="152" t="str">
        <f ca="1">IFERROR(IF(ISEVEN(ROW($BL144)),IF(ISNUMBER(VALUE(MID(LEFT($BL145,FIND("-LFSM",$BL145)-1),1,LEN($BL145)))),INDEX($C$5:$C$999,MATCH(VALUE(MID(LEFT($BL145,FIND("-LFSM",$BL145)-1),1,LEN($BL145))),$C$5:$C$999,0)),INDEX($C$5:$C$999,MATCH(MID(LEFT($BL145,FIND("-LFSM",$BL145)-1),1,LEN($BL145)),$C$5:$C$999,0))),INDEX($C$5:$C$999,MATCH(SMALL($BI$5:$BI$999,ROUNDUP(ROWS($BL$140:$BL144)/2,0)),$BI$5:$BI$999,0))),"")</f>
        <v/>
      </c>
      <c r="BM144" s="121" t="str">
        <f t="shared" ca="1" si="111"/>
        <v/>
      </c>
      <c r="BN144" s="121" t="str">
        <f t="shared" ca="1" si="112"/>
        <v/>
      </c>
      <c r="BO144" s="122" t="str">
        <f t="shared" ca="1" si="113"/>
        <v/>
      </c>
      <c r="BP144" s="122" t="str">
        <f t="shared" ca="1" si="113"/>
        <v/>
      </c>
      <c r="BQ144" s="122" t="str">
        <f t="shared" ca="1" si="113"/>
        <v/>
      </c>
      <c r="BR144" s="122" t="str">
        <f t="shared" ca="1" si="113"/>
        <v/>
      </c>
      <c r="BS144" s="122" t="str">
        <f t="shared" ca="1" si="113"/>
        <v/>
      </c>
      <c r="BT144" s="122" t="str">
        <f t="shared" ca="1" si="113"/>
        <v/>
      </c>
      <c r="BU144" s="122" t="str">
        <f t="shared" ca="1" si="113"/>
        <v/>
      </c>
      <c r="BV144" s="122" t="str">
        <f t="shared" ca="1" si="113"/>
        <v/>
      </c>
      <c r="BW144" s="122" t="str">
        <f t="shared" ca="1" si="113"/>
        <v/>
      </c>
      <c r="BX144" s="149" t="str">
        <f t="shared" ca="1" si="114"/>
        <v/>
      </c>
      <c r="BY144" s="124" t="str">
        <f t="shared" ca="1" si="115"/>
        <v/>
      </c>
      <c r="BZ144" s="125" t="str">
        <f t="shared" ca="1" si="115"/>
        <v/>
      </c>
      <c r="CA144" s="125" t="str">
        <f t="shared" ca="1" si="115"/>
        <v/>
      </c>
      <c r="CB144" s="125" t="str">
        <f t="shared" ca="1" si="115"/>
        <v/>
      </c>
      <c r="CC144" s="125" t="str">
        <f t="shared" ca="1" si="115"/>
        <v/>
      </c>
      <c r="CD144" s="125" t="str">
        <f t="shared" ca="1" si="115"/>
        <v/>
      </c>
      <c r="CE144" s="125" t="str">
        <f t="shared" ca="1" si="115"/>
        <v/>
      </c>
      <c r="CF144" s="125" t="str">
        <f t="shared" ca="1" si="115"/>
        <v/>
      </c>
      <c r="CG144" s="126" t="str">
        <f t="shared" ca="1" si="115"/>
        <v/>
      </c>
      <c r="CH144" s="127" t="str">
        <f t="shared" ca="1" si="118"/>
        <v/>
      </c>
      <c r="CI144" s="127" t="str">
        <f t="shared" ca="1" si="118"/>
        <v/>
      </c>
      <c r="CJ144" s="127" t="str">
        <f t="shared" ca="1" si="118"/>
        <v/>
      </c>
      <c r="CK144" s="127" t="str">
        <f t="shared" ca="1" si="118"/>
        <v/>
      </c>
      <c r="CL144" s="127" t="str">
        <f t="shared" ca="1" si="118"/>
        <v/>
      </c>
      <c r="CM144" s="127" t="str">
        <f t="shared" ca="1" si="118"/>
        <v/>
      </c>
      <c r="CN144" s="127" t="str">
        <f t="shared" ca="1" si="118"/>
        <v/>
      </c>
      <c r="CO144" s="127" t="str">
        <f t="shared" ca="1" si="118"/>
        <v/>
      </c>
      <c r="CP144" s="127" t="str">
        <f t="shared" ca="1" si="118"/>
        <v/>
      </c>
      <c r="CQ144" s="118" t="str">
        <f t="shared" si="116"/>
        <v/>
      </c>
    </row>
    <row r="145" spans="1:95" x14ac:dyDescent="0.25">
      <c r="A145" s="97">
        <f t="shared" ca="1" si="108"/>
        <v>141</v>
      </c>
      <c r="B145" s="98">
        <f t="shared" ca="1" si="109"/>
        <v>44947.339178240742</v>
      </c>
      <c r="C145" s="99" t="str">
        <f t="shared" ca="1" si="96"/>
        <v>WO-23003-82-A-1</v>
      </c>
      <c r="D145" s="97">
        <f t="shared" ca="1" si="97"/>
        <v>159</v>
      </c>
      <c r="E145" s="97" t="str">
        <f t="shared" ca="1" si="98"/>
        <v>U</v>
      </c>
      <c r="F145" s="97" t="str">
        <f t="shared" ca="1" si="99"/>
        <v/>
      </c>
      <c r="G145" s="100">
        <f t="shared" ca="1" si="88"/>
        <v>602.93299999999999</v>
      </c>
      <c r="H145" s="101" t="e">
        <f t="shared" ca="1" si="88"/>
        <v>#N/A</v>
      </c>
      <c r="I145" s="101">
        <f t="shared" ca="1" si="88"/>
        <v>2.3530000000000002</v>
      </c>
      <c r="J145" s="101">
        <f t="shared" ca="1" si="87"/>
        <v>0</v>
      </c>
      <c r="K145" s="101" t="e">
        <f t="shared" ca="1" si="87"/>
        <v>#N/A</v>
      </c>
      <c r="L145" s="101">
        <f t="shared" ca="1" si="87"/>
        <v>0.82799999999999996</v>
      </c>
      <c r="M145" s="101">
        <f t="shared" ca="1" si="74"/>
        <v>0.70499999999999996</v>
      </c>
      <c r="N145" s="101" t="e">
        <f t="shared" ca="1" si="74"/>
        <v>#N/A</v>
      </c>
      <c r="O145" s="102">
        <f t="shared" ca="1" si="74"/>
        <v>0.63</v>
      </c>
      <c r="P145" s="103">
        <f t="shared" ca="1" si="100"/>
        <v>1</v>
      </c>
      <c r="Q145" s="100">
        <f t="shared" ca="1" si="75"/>
        <v>602.93299999999999</v>
      </c>
      <c r="R145" s="101" t="e">
        <f t="shared" ca="1" si="75"/>
        <v>#N/A</v>
      </c>
      <c r="S145" s="101" t="str">
        <f t="shared" ca="1" si="75"/>
        <v>&lt;MRL</v>
      </c>
      <c r="T145" s="101" t="str">
        <f t="shared" ca="1" si="75"/>
        <v>&lt;MRL</v>
      </c>
      <c r="U145" s="101" t="e">
        <f t="shared" ca="1" si="75"/>
        <v>#N/A</v>
      </c>
      <c r="V145" s="101" t="str">
        <f t="shared" ca="1" si="75"/>
        <v>&lt;MRL</v>
      </c>
      <c r="W145" s="101" t="str">
        <f t="shared" ca="1" si="75"/>
        <v>&lt;MRL</v>
      </c>
      <c r="X145" s="101" t="e">
        <f t="shared" ca="1" si="75"/>
        <v>#N/A</v>
      </c>
      <c r="Y145" s="102" t="str">
        <f t="shared" ca="1" si="75"/>
        <v>&lt;MRL</v>
      </c>
      <c r="Z145" s="129" t="str">
        <f t="shared" ca="1" si="101"/>
        <v>NA</v>
      </c>
      <c r="AA145" s="105" t="str">
        <f t="shared" ca="1" si="94"/>
        <v>NA</v>
      </c>
      <c r="AB145" s="105" t="str">
        <f t="shared" ca="1" si="102"/>
        <v>NA</v>
      </c>
      <c r="AC145" s="97" t="str">
        <f t="shared" ca="1" si="103"/>
        <v>Unknown</v>
      </c>
      <c r="AD145" s="106" t="str">
        <f t="shared" ca="1" si="95"/>
        <v/>
      </c>
      <c r="AE145" s="106"/>
      <c r="AF145" s="130" t="s">
        <v>710</v>
      </c>
      <c r="AG145" s="130" t="s">
        <v>710</v>
      </c>
      <c r="AH145" s="130" t="s">
        <v>710</v>
      </c>
      <c r="AI145" s="130" t="s">
        <v>710</v>
      </c>
      <c r="AJ145" s="130" t="s">
        <v>710</v>
      </c>
      <c r="AK145" s="130" t="s">
        <v>710</v>
      </c>
      <c r="AL145" s="130" t="s">
        <v>710</v>
      </c>
      <c r="AM145" s="130" t="s">
        <v>710</v>
      </c>
      <c r="AN145" s="130" t="s">
        <v>710</v>
      </c>
      <c r="AO145" s="133" t="s">
        <v>849</v>
      </c>
      <c r="AS145" s="69" t="s">
        <v>871</v>
      </c>
      <c r="AT145" s="69"/>
      <c r="AU145" s="113"/>
      <c r="AV145" s="114">
        <f t="shared" ca="1" si="85"/>
        <v>54739</v>
      </c>
      <c r="AW145" s="115">
        <f t="shared" ca="1" si="110"/>
        <v>200694</v>
      </c>
      <c r="AX145" s="115">
        <f t="shared" ca="1" si="110"/>
        <v>314867</v>
      </c>
      <c r="AY145" s="115">
        <f t="shared" ca="1" si="110"/>
        <v>1697629</v>
      </c>
      <c r="AZ145" s="115">
        <f t="shared" ca="1" si="110"/>
        <v>1288854</v>
      </c>
      <c r="BA145" s="115">
        <f t="shared" ca="1" si="110"/>
        <v>12461196</v>
      </c>
      <c r="BB145" s="115">
        <f t="shared" ca="1" si="110"/>
        <v>17761291</v>
      </c>
      <c r="BC145" s="115">
        <f t="shared" ca="1" si="110"/>
        <v>2465134</v>
      </c>
      <c r="BD145" s="116">
        <f t="shared" ca="1" si="110"/>
        <v>21307863</v>
      </c>
      <c r="BE145" s="145"/>
      <c r="BF145" s="118" t="str">
        <f t="shared" ca="1" si="104"/>
        <v/>
      </c>
      <c r="BG145" s="118" t="str">
        <f t="shared" ca="1" si="105"/>
        <v/>
      </c>
      <c r="BH145" s="118" t="str">
        <f t="shared" ca="1" si="106"/>
        <v/>
      </c>
      <c r="BI145" s="118" t="str">
        <f t="shared" ca="1" si="107"/>
        <v/>
      </c>
      <c r="BK145" s="119">
        <f t="shared" ca="1" si="117"/>
        <v>111</v>
      </c>
      <c r="BL145" s="152" t="str">
        <f ca="1">IFERROR(IF(ISEVEN(ROW($BL145)),IF(ISNUMBER(VALUE(MID(LEFT($BL146,FIND("-LFSM",$BL146)-1),1,LEN($BL146)))),INDEX($C$5:$C$999,MATCH(VALUE(MID(LEFT($BL146,FIND("-LFSM",$BL146)-1),1,LEN($BL146))),$C$5:$C$999,0)),INDEX($C$5:$C$999,MATCH(MID(LEFT($BL146,FIND("-LFSM",$BL146)-1),1,LEN($BL146)),$C$5:$C$999,0))),INDEX($C$5:$C$999,MATCH(SMALL($BI$5:$BI$999,ROUNDUP(ROWS($BL$140:$BL145)/2,0)),$BI$5:$BI$999,0))),"")</f>
        <v>AB-230117-02 LFSM-H 3</v>
      </c>
      <c r="BM145" s="121" t="str">
        <f t="shared" ca="1" si="111"/>
        <v>S</v>
      </c>
      <c r="BN145" s="121">
        <f t="shared" ca="1" si="112"/>
        <v>1</v>
      </c>
      <c r="BO145" s="122">
        <f t="shared" ca="1" si="113"/>
        <v>334.46800000000002</v>
      </c>
      <c r="BP145" s="122" t="e">
        <f t="shared" ca="1" si="113"/>
        <v>#N/A</v>
      </c>
      <c r="BQ145" s="122">
        <f t="shared" ca="1" si="113"/>
        <v>193.40600000000001</v>
      </c>
      <c r="BR145" s="122">
        <f t="shared" ca="1" si="113"/>
        <v>190.483</v>
      </c>
      <c r="BS145" s="122" t="e">
        <f t="shared" ca="1" si="113"/>
        <v>#N/A</v>
      </c>
      <c r="BT145" s="122">
        <f t="shared" ca="1" si="113"/>
        <v>191.06700000000001</v>
      </c>
      <c r="BU145" s="122">
        <f t="shared" ca="1" si="113"/>
        <v>198.42099999999999</v>
      </c>
      <c r="BV145" s="122" t="e">
        <f t="shared" ca="1" si="113"/>
        <v>#N/A</v>
      </c>
      <c r="BW145" s="122">
        <f t="shared" ca="1" si="113"/>
        <v>203.756</v>
      </c>
      <c r="BX145" s="149" t="str">
        <f t="shared" ca="1" si="114"/>
        <v>H 3</v>
      </c>
      <c r="BY145" s="124" t="str">
        <f t="shared" ca="1" si="115"/>
        <v/>
      </c>
      <c r="BZ145" s="125" t="str">
        <f t="shared" ca="1" si="115"/>
        <v/>
      </c>
      <c r="CA145" s="125" t="str">
        <f t="shared" ca="1" si="115"/>
        <v/>
      </c>
      <c r="CB145" s="125" t="str">
        <f t="shared" ca="1" si="115"/>
        <v/>
      </c>
      <c r="CC145" s="125" t="str">
        <f t="shared" ca="1" si="115"/>
        <v/>
      </c>
      <c r="CD145" s="125" t="str">
        <f t="shared" ca="1" si="115"/>
        <v/>
      </c>
      <c r="CE145" s="125" t="str">
        <f t="shared" ca="1" si="115"/>
        <v/>
      </c>
      <c r="CF145" s="125" t="str">
        <f t="shared" ca="1" si="115"/>
        <v/>
      </c>
      <c r="CG145" s="126" t="str">
        <f t="shared" ca="1" si="115"/>
        <v/>
      </c>
      <c r="CH145" s="127" t="str">
        <f t="shared" ca="1" si="118"/>
        <v/>
      </c>
      <c r="CI145" s="127" t="str">
        <f t="shared" ca="1" si="118"/>
        <v/>
      </c>
      <c r="CJ145" s="127" t="str">
        <f t="shared" ca="1" si="118"/>
        <v/>
      </c>
      <c r="CK145" s="127" t="str">
        <f t="shared" ca="1" si="118"/>
        <v/>
      </c>
      <c r="CL145" s="127" t="str">
        <f t="shared" ca="1" si="118"/>
        <v/>
      </c>
      <c r="CM145" s="127" t="str">
        <f t="shared" ca="1" si="118"/>
        <v/>
      </c>
      <c r="CN145" s="127" t="str">
        <f t="shared" ca="1" si="118"/>
        <v/>
      </c>
      <c r="CO145" s="127" t="str">
        <f t="shared" ca="1" si="118"/>
        <v/>
      </c>
      <c r="CP145" s="127" t="str">
        <f t="shared" ca="1" si="118"/>
        <v/>
      </c>
      <c r="CQ145" s="118" t="str">
        <f t="shared" ca="1" si="116"/>
        <v>FAIL</v>
      </c>
    </row>
    <row r="146" spans="1:95" x14ac:dyDescent="0.25">
      <c r="A146" s="97">
        <f t="shared" ca="1" si="108"/>
        <v>142</v>
      </c>
      <c r="B146" s="98">
        <f t="shared" ca="1" si="109"/>
        <v>44947.357986111114</v>
      </c>
      <c r="C146" s="99" t="str">
        <f t="shared" ca="1" si="96"/>
        <v>WO-23003-83-A-1</v>
      </c>
      <c r="D146" s="97">
        <f t="shared" ca="1" si="97"/>
        <v>158</v>
      </c>
      <c r="E146" s="97" t="str">
        <f t="shared" ca="1" si="98"/>
        <v>U</v>
      </c>
      <c r="F146" s="97" t="str">
        <f t="shared" ca="1" si="99"/>
        <v/>
      </c>
      <c r="G146" s="100">
        <f t="shared" ca="1" si="88"/>
        <v>311.52</v>
      </c>
      <c r="H146" s="101" t="e">
        <f t="shared" ca="1" si="88"/>
        <v>#N/A</v>
      </c>
      <c r="I146" s="101">
        <f t="shared" ca="1" si="88"/>
        <v>0</v>
      </c>
      <c r="J146" s="101">
        <f t="shared" ca="1" si="87"/>
        <v>0</v>
      </c>
      <c r="K146" s="101" t="e">
        <f t="shared" ca="1" si="87"/>
        <v>#N/A</v>
      </c>
      <c r="L146" s="101">
        <f t="shared" ca="1" si="87"/>
        <v>0.375</v>
      </c>
      <c r="M146" s="101">
        <f t="shared" ca="1" si="74"/>
        <v>0.42399999999999999</v>
      </c>
      <c r="N146" s="101" t="e">
        <f t="shared" ca="1" si="74"/>
        <v>#N/A</v>
      </c>
      <c r="O146" s="102">
        <f t="shared" ca="1" si="74"/>
        <v>0.39800000000000002</v>
      </c>
      <c r="P146" s="103">
        <f t="shared" ca="1" si="100"/>
        <v>1</v>
      </c>
      <c r="Q146" s="100">
        <f t="shared" ca="1" si="75"/>
        <v>311.52</v>
      </c>
      <c r="R146" s="101" t="e">
        <f t="shared" ca="1" si="75"/>
        <v>#N/A</v>
      </c>
      <c r="S146" s="101" t="str">
        <f t="shared" ca="1" si="75"/>
        <v>&lt;MRL</v>
      </c>
      <c r="T146" s="101" t="str">
        <f t="shared" ca="1" si="75"/>
        <v>&lt;MRL</v>
      </c>
      <c r="U146" s="101" t="e">
        <f t="shared" ca="1" si="75"/>
        <v>#N/A</v>
      </c>
      <c r="V146" s="101" t="str">
        <f t="shared" ca="1" si="75"/>
        <v>&lt;MRL</v>
      </c>
      <c r="W146" s="101" t="str">
        <f t="shared" ca="1" si="75"/>
        <v>&lt;MRL</v>
      </c>
      <c r="X146" s="101" t="e">
        <f t="shared" ca="1" si="75"/>
        <v>#N/A</v>
      </c>
      <c r="Y146" s="102" t="str">
        <f t="shared" ca="1" si="75"/>
        <v>&lt;MRL</v>
      </c>
      <c r="Z146" s="129" t="str">
        <f t="shared" ca="1" si="101"/>
        <v>NA</v>
      </c>
      <c r="AA146" s="105" t="str">
        <f t="shared" ca="1" si="94"/>
        <v>NA</v>
      </c>
      <c r="AB146" s="105" t="str">
        <f t="shared" ca="1" si="102"/>
        <v>NA</v>
      </c>
      <c r="AC146" s="97" t="str">
        <f t="shared" ca="1" si="103"/>
        <v>Unknown</v>
      </c>
      <c r="AD146" s="106" t="str">
        <f t="shared" ca="1" si="95"/>
        <v/>
      </c>
      <c r="AE146" s="106"/>
      <c r="AF146" s="130" t="s">
        <v>704</v>
      </c>
      <c r="AG146" s="131" t="s">
        <v>704</v>
      </c>
      <c r="AH146" s="131" t="s">
        <v>707</v>
      </c>
      <c r="AI146" s="131" t="s">
        <v>707</v>
      </c>
      <c r="AJ146" s="131" t="s">
        <v>858</v>
      </c>
      <c r="AK146" s="131" t="s">
        <v>858</v>
      </c>
      <c r="AL146" s="131" t="s">
        <v>858</v>
      </c>
      <c r="AM146" s="131" t="s">
        <v>858</v>
      </c>
      <c r="AN146" s="132" t="s">
        <v>858</v>
      </c>
      <c r="AO146" s="133"/>
      <c r="AS146" s="69"/>
      <c r="AT146" s="69"/>
      <c r="AU146" s="113"/>
      <c r="AV146" s="114">
        <f t="shared" ca="1" si="85"/>
        <v>88731</v>
      </c>
      <c r="AW146" s="115">
        <f t="shared" ca="1" si="110"/>
        <v>355826</v>
      </c>
      <c r="AX146" s="115">
        <f t="shared" ca="1" si="110"/>
        <v>550934</v>
      </c>
      <c r="AY146" s="115">
        <f t="shared" ca="1" si="110"/>
        <v>2958244</v>
      </c>
      <c r="AZ146" s="115">
        <f t="shared" ca="1" si="110"/>
        <v>2218956</v>
      </c>
      <c r="BA146" s="115">
        <f t="shared" ca="1" si="110"/>
        <v>20622987</v>
      </c>
      <c r="BB146" s="115">
        <f t="shared" ca="1" si="110"/>
        <v>29319967</v>
      </c>
      <c r="BC146" s="115">
        <f t="shared" ca="1" si="110"/>
        <v>4111584</v>
      </c>
      <c r="BD146" s="116">
        <f t="shared" ca="1" si="110"/>
        <v>35975599</v>
      </c>
      <c r="BE146" s="145"/>
      <c r="BF146" s="118" t="str">
        <f t="shared" ca="1" si="104"/>
        <v/>
      </c>
      <c r="BG146" s="118" t="str">
        <f t="shared" ca="1" si="105"/>
        <v/>
      </c>
      <c r="BH146" s="118" t="str">
        <f t="shared" ca="1" si="106"/>
        <v/>
      </c>
      <c r="BI146" s="118" t="str">
        <f t="shared" ca="1" si="107"/>
        <v/>
      </c>
      <c r="BK146" s="119" t="str">
        <f t="shared" ca="1" si="117"/>
        <v/>
      </c>
      <c r="BL146" s="152" t="str">
        <f ca="1">IFERROR(IF(ISEVEN(ROW($BL146)),IF(ISNUMBER(VALUE(MID(LEFT($BL147,FIND("-LFSM",$BL147)-1),1,LEN($BL147)))),INDEX($C$5:$C$999,MATCH(VALUE(MID(LEFT($BL147,FIND("-LFSM",$BL147)-1),1,LEN($BL147))),$C$5:$C$999,0)),INDEX($C$5:$C$999,MATCH(MID(LEFT($BL147,FIND("-LFSM",$BL147)-1),1,LEN($BL147)),$C$5:$C$999,0))),INDEX($C$5:$C$999,MATCH(SMALL($BI$5:$BI$999,ROUNDUP(ROWS($BL$140:$BL146)/2,0)),$BI$5:$BI$999,0))),"")</f>
        <v/>
      </c>
      <c r="BM146" s="121" t="str">
        <f t="shared" ca="1" si="111"/>
        <v/>
      </c>
      <c r="BN146" s="121" t="str">
        <f t="shared" ca="1" si="112"/>
        <v/>
      </c>
      <c r="BO146" s="122" t="str">
        <f t="shared" ca="1" si="113"/>
        <v/>
      </c>
      <c r="BP146" s="122" t="str">
        <f t="shared" ca="1" si="113"/>
        <v/>
      </c>
      <c r="BQ146" s="122" t="str">
        <f t="shared" ca="1" si="113"/>
        <v/>
      </c>
      <c r="BR146" s="122" t="str">
        <f t="shared" ca="1" si="113"/>
        <v/>
      </c>
      <c r="BS146" s="122" t="str">
        <f t="shared" ca="1" si="113"/>
        <v/>
      </c>
      <c r="BT146" s="122" t="str">
        <f t="shared" ca="1" si="113"/>
        <v/>
      </c>
      <c r="BU146" s="122" t="str">
        <f t="shared" ca="1" si="113"/>
        <v/>
      </c>
      <c r="BV146" s="122" t="str">
        <f t="shared" ca="1" si="113"/>
        <v/>
      </c>
      <c r="BW146" s="122" t="str">
        <f t="shared" ca="1" si="113"/>
        <v/>
      </c>
      <c r="BX146" s="149" t="str">
        <f t="shared" ca="1" si="114"/>
        <v/>
      </c>
      <c r="BY146" s="124" t="str">
        <f t="shared" ca="1" si="115"/>
        <v/>
      </c>
      <c r="BZ146" s="125" t="str">
        <f t="shared" ca="1" si="115"/>
        <v/>
      </c>
      <c r="CA146" s="125" t="str">
        <f t="shared" ca="1" si="115"/>
        <v/>
      </c>
      <c r="CB146" s="125" t="str">
        <f t="shared" ca="1" si="115"/>
        <v/>
      </c>
      <c r="CC146" s="125" t="str">
        <f t="shared" ca="1" si="115"/>
        <v/>
      </c>
      <c r="CD146" s="125" t="str">
        <f t="shared" ca="1" si="115"/>
        <v/>
      </c>
      <c r="CE146" s="125" t="str">
        <f t="shared" ca="1" si="115"/>
        <v/>
      </c>
      <c r="CF146" s="125" t="str">
        <f t="shared" ca="1" si="115"/>
        <v/>
      </c>
      <c r="CG146" s="126" t="str">
        <f t="shared" ca="1" si="115"/>
        <v/>
      </c>
      <c r="CH146" s="127" t="str">
        <f t="shared" ca="1" si="118"/>
        <v/>
      </c>
      <c r="CI146" s="127" t="str">
        <f t="shared" ca="1" si="118"/>
        <v/>
      </c>
      <c r="CJ146" s="127" t="str">
        <f t="shared" ca="1" si="118"/>
        <v/>
      </c>
      <c r="CK146" s="127" t="str">
        <f t="shared" ca="1" si="118"/>
        <v/>
      </c>
      <c r="CL146" s="127" t="str">
        <f t="shared" ca="1" si="118"/>
        <v/>
      </c>
      <c r="CM146" s="127" t="str">
        <f t="shared" ca="1" si="118"/>
        <v/>
      </c>
      <c r="CN146" s="127" t="str">
        <f t="shared" ca="1" si="118"/>
        <v/>
      </c>
      <c r="CO146" s="127" t="str">
        <f t="shared" ca="1" si="118"/>
        <v/>
      </c>
      <c r="CP146" s="127" t="str">
        <f t="shared" ca="1" si="118"/>
        <v/>
      </c>
      <c r="CQ146" s="118" t="str">
        <f t="shared" si="116"/>
        <v/>
      </c>
    </row>
    <row r="147" spans="1:95" x14ac:dyDescent="0.25">
      <c r="A147" s="97">
        <f t="shared" ca="1" si="108"/>
        <v>143</v>
      </c>
      <c r="B147" s="98">
        <f t="shared" ca="1" si="109"/>
        <v>44947.376793981479</v>
      </c>
      <c r="C147" s="99" t="str">
        <f t="shared" ca="1" si="96"/>
        <v>WO-23003-84-A-1</v>
      </c>
      <c r="D147" s="97">
        <f t="shared" ca="1" si="97"/>
        <v>157</v>
      </c>
      <c r="E147" s="97" t="str">
        <f t="shared" ca="1" si="98"/>
        <v>U</v>
      </c>
      <c r="F147" s="97" t="str">
        <f t="shared" ca="1" si="99"/>
        <v/>
      </c>
      <c r="G147" s="100">
        <f t="shared" ca="1" si="88"/>
        <v>405.654</v>
      </c>
      <c r="H147" s="101" t="e">
        <f t="shared" ca="1" si="88"/>
        <v>#N/A</v>
      </c>
      <c r="I147" s="101">
        <f t="shared" ca="1" si="88"/>
        <v>0</v>
      </c>
      <c r="J147" s="101">
        <f t="shared" ca="1" si="87"/>
        <v>0</v>
      </c>
      <c r="K147" s="101" t="e">
        <f t="shared" ca="1" si="87"/>
        <v>#N/A</v>
      </c>
      <c r="L147" s="101">
        <f t="shared" ca="1" si="87"/>
        <v>0.32700000000000001</v>
      </c>
      <c r="M147" s="101">
        <f t="shared" ca="1" si="74"/>
        <v>0.40500000000000003</v>
      </c>
      <c r="N147" s="101" t="e">
        <f t="shared" ca="1" si="74"/>
        <v>#N/A</v>
      </c>
      <c r="O147" s="102">
        <f t="shared" ca="1" si="74"/>
        <v>0.22900000000000001</v>
      </c>
      <c r="P147" s="103">
        <f t="shared" ca="1" si="100"/>
        <v>1</v>
      </c>
      <c r="Q147" s="100">
        <f t="shared" ca="1" si="75"/>
        <v>405.654</v>
      </c>
      <c r="R147" s="101" t="e">
        <f t="shared" ca="1" si="75"/>
        <v>#N/A</v>
      </c>
      <c r="S147" s="101" t="str">
        <f t="shared" ca="1" si="75"/>
        <v>&lt;MRL</v>
      </c>
      <c r="T147" s="101" t="str">
        <f t="shared" ca="1" si="75"/>
        <v>&lt;MRL</v>
      </c>
      <c r="U147" s="101" t="e">
        <f t="shared" ca="1" si="75"/>
        <v>#N/A</v>
      </c>
      <c r="V147" s="101" t="str">
        <f t="shared" ca="1" si="75"/>
        <v>&lt;MRL</v>
      </c>
      <c r="W147" s="101" t="str">
        <f t="shared" ca="1" si="75"/>
        <v>&lt;MRL</v>
      </c>
      <c r="X147" s="101" t="e">
        <f t="shared" ca="1" si="75"/>
        <v>#N/A</v>
      </c>
      <c r="Y147" s="102" t="str">
        <f t="shared" ca="1" si="75"/>
        <v>&lt;MRL</v>
      </c>
      <c r="Z147" s="129" t="str">
        <f t="shared" ca="1" si="101"/>
        <v>NA</v>
      </c>
      <c r="AA147" s="105" t="str">
        <f t="shared" ca="1" si="94"/>
        <v>NA</v>
      </c>
      <c r="AB147" s="105" t="str">
        <f t="shared" ca="1" si="102"/>
        <v>NA</v>
      </c>
      <c r="AC147" s="97" t="str">
        <f t="shared" ca="1" si="103"/>
        <v>Unknown</v>
      </c>
      <c r="AD147" s="106" t="str">
        <f t="shared" ca="1" si="95"/>
        <v/>
      </c>
      <c r="AE147" s="106"/>
      <c r="AF147" s="130" t="s">
        <v>704</v>
      </c>
      <c r="AG147" s="131" t="s">
        <v>858</v>
      </c>
      <c r="AH147" s="131" t="s">
        <v>707</v>
      </c>
      <c r="AI147" s="131" t="s">
        <v>707</v>
      </c>
      <c r="AJ147" s="131" t="s">
        <v>858</v>
      </c>
      <c r="AK147" s="131" t="s">
        <v>858</v>
      </c>
      <c r="AL147" s="131" t="s">
        <v>858</v>
      </c>
      <c r="AM147" s="131" t="s">
        <v>858</v>
      </c>
      <c r="AN147" s="132" t="s">
        <v>858</v>
      </c>
      <c r="AO147" s="133"/>
      <c r="AS147" s="69"/>
      <c r="AT147" s="69"/>
      <c r="AU147" s="113"/>
      <c r="AV147" s="114">
        <f t="shared" ca="1" si="85"/>
        <v>97362</v>
      </c>
      <c r="AW147" s="115">
        <f t="shared" ca="1" si="110"/>
        <v>394791</v>
      </c>
      <c r="AX147" s="115">
        <f t="shared" ca="1" si="110"/>
        <v>559854</v>
      </c>
      <c r="AY147" s="115">
        <f t="shared" ca="1" si="110"/>
        <v>3076516</v>
      </c>
      <c r="AZ147" s="115">
        <f t="shared" ca="1" si="110"/>
        <v>2350619</v>
      </c>
      <c r="BA147" s="115">
        <f t="shared" ca="1" si="110"/>
        <v>21416800</v>
      </c>
      <c r="BB147" s="115">
        <f t="shared" ca="1" si="110"/>
        <v>26361109</v>
      </c>
      <c r="BC147" s="115">
        <f t="shared" ca="1" si="110"/>
        <v>4017463</v>
      </c>
      <c r="BD147" s="116">
        <f t="shared" ca="1" si="110"/>
        <v>31050434</v>
      </c>
      <c r="BE147" s="145"/>
      <c r="BF147" s="118" t="str">
        <f t="shared" ca="1" si="104"/>
        <v/>
      </c>
      <c r="BG147" s="118" t="str">
        <f t="shared" ca="1" si="105"/>
        <v/>
      </c>
      <c r="BH147" s="118" t="str">
        <f t="shared" ca="1" si="106"/>
        <v/>
      </c>
      <c r="BI147" s="118" t="str">
        <f t="shared" ca="1" si="107"/>
        <v/>
      </c>
      <c r="BK147" s="119">
        <f t="shared" ca="1" si="117"/>
        <v>139</v>
      </c>
      <c r="BL147" s="152" t="str">
        <f ca="1">IFERROR(IF(ISEVEN(ROW($BL147)),IF(ISNUMBER(VALUE(MID(LEFT($BL148,FIND("-LFSM",$BL148)-1),1,LEN($BL148)))),INDEX($C$5:$C$999,MATCH(VALUE(MID(LEFT($BL148,FIND("-LFSM",$BL148)-1),1,LEN($BL148))),$C$5:$C$999,0)),INDEX($C$5:$C$999,MATCH(MID(LEFT($BL148,FIND("-LFSM",$BL148)-1),1,LEN($BL148)),$C$5:$C$999,0))),INDEX($C$5:$C$999,MATCH(SMALL($BI$5:$BI$999,ROUNDUP(ROWS($BL$140:$BL147)/2,0)),$BI$5:$BI$999,0))),"")</f>
        <v>AB-230117-02 LFSM-H 4</v>
      </c>
      <c r="BM147" s="121" t="str">
        <f t="shared" ca="1" si="111"/>
        <v>S</v>
      </c>
      <c r="BN147" s="121">
        <f t="shared" ca="1" si="112"/>
        <v>1</v>
      </c>
      <c r="BO147" s="122">
        <f t="shared" ca="1" si="113"/>
        <v>189.256</v>
      </c>
      <c r="BP147" s="122" t="e">
        <f t="shared" ca="1" si="113"/>
        <v>#N/A</v>
      </c>
      <c r="BQ147" s="122">
        <f t="shared" ca="1" si="113"/>
        <v>200.054</v>
      </c>
      <c r="BR147" s="122">
        <f t="shared" ca="1" si="113"/>
        <v>184.95099999999999</v>
      </c>
      <c r="BS147" s="122" t="e">
        <f t="shared" ca="1" si="113"/>
        <v>#N/A</v>
      </c>
      <c r="BT147" s="122">
        <f t="shared" ca="1" si="113"/>
        <v>197.37799999999999</v>
      </c>
      <c r="BU147" s="122">
        <f t="shared" ca="1" si="113"/>
        <v>204.63399999999999</v>
      </c>
      <c r="BV147" s="122" t="e">
        <f t="shared" ca="1" si="113"/>
        <v>#N/A</v>
      </c>
      <c r="BW147" s="122">
        <f t="shared" ca="1" si="113"/>
        <v>213.29400000000001</v>
      </c>
      <c r="BX147" s="149" t="str">
        <f t="shared" ca="1" si="114"/>
        <v>H 4</v>
      </c>
      <c r="BY147" s="124" t="str">
        <f t="shared" ca="1" si="115"/>
        <v/>
      </c>
      <c r="BZ147" s="125" t="str">
        <f t="shared" ca="1" si="115"/>
        <v/>
      </c>
      <c r="CA147" s="125" t="str">
        <f t="shared" ca="1" si="115"/>
        <v/>
      </c>
      <c r="CB147" s="125" t="str">
        <f t="shared" ca="1" si="115"/>
        <v/>
      </c>
      <c r="CC147" s="125" t="str">
        <f t="shared" ca="1" si="115"/>
        <v/>
      </c>
      <c r="CD147" s="125" t="str">
        <f t="shared" ca="1" si="115"/>
        <v/>
      </c>
      <c r="CE147" s="125" t="str">
        <f t="shared" ca="1" si="115"/>
        <v/>
      </c>
      <c r="CF147" s="125" t="str">
        <f t="shared" ca="1" si="115"/>
        <v/>
      </c>
      <c r="CG147" s="126" t="str">
        <f t="shared" ca="1" si="115"/>
        <v/>
      </c>
      <c r="CH147" s="127" t="str">
        <f t="shared" ca="1" si="118"/>
        <v/>
      </c>
      <c r="CI147" s="127" t="str">
        <f t="shared" ca="1" si="118"/>
        <v/>
      </c>
      <c r="CJ147" s="127" t="str">
        <f t="shared" ca="1" si="118"/>
        <v/>
      </c>
      <c r="CK147" s="127" t="str">
        <f t="shared" ca="1" si="118"/>
        <v/>
      </c>
      <c r="CL147" s="127" t="str">
        <f t="shared" ca="1" si="118"/>
        <v/>
      </c>
      <c r="CM147" s="127" t="str">
        <f t="shared" ca="1" si="118"/>
        <v/>
      </c>
      <c r="CN147" s="127" t="str">
        <f t="shared" ca="1" si="118"/>
        <v/>
      </c>
      <c r="CO147" s="127" t="str">
        <f t="shared" ca="1" si="118"/>
        <v/>
      </c>
      <c r="CP147" s="127" t="str">
        <f t="shared" ca="1" si="118"/>
        <v/>
      </c>
      <c r="CQ147" s="118" t="str">
        <f t="shared" ca="1" si="116"/>
        <v>FAIL</v>
      </c>
    </row>
    <row r="148" spans="1:95" x14ac:dyDescent="0.25">
      <c r="A148" s="97">
        <f t="shared" ca="1" si="108"/>
        <v>144</v>
      </c>
      <c r="B148" s="98">
        <f t="shared" ca="1" si="109"/>
        <v>44947.395590277774</v>
      </c>
      <c r="C148" s="99" t="str">
        <f t="shared" ca="1" si="96"/>
        <v>WO-23003-85-A-1</v>
      </c>
      <c r="D148" s="97">
        <f t="shared" ca="1" si="97"/>
        <v>156</v>
      </c>
      <c r="E148" s="97" t="str">
        <f t="shared" ca="1" si="98"/>
        <v>U</v>
      </c>
      <c r="F148" s="97" t="str">
        <f t="shared" ca="1" si="99"/>
        <v/>
      </c>
      <c r="G148" s="100">
        <f t="shared" ca="1" si="88"/>
        <v>419.22699999999998</v>
      </c>
      <c r="H148" s="101" t="e">
        <f t="shared" ca="1" si="88"/>
        <v>#N/A</v>
      </c>
      <c r="I148" s="101">
        <f t="shared" ca="1" si="88"/>
        <v>0</v>
      </c>
      <c r="J148" s="101">
        <f t="shared" ca="1" si="87"/>
        <v>0</v>
      </c>
      <c r="K148" s="101" t="e">
        <f t="shared" ca="1" si="87"/>
        <v>#N/A</v>
      </c>
      <c r="L148" s="101">
        <f t="shared" ca="1" si="87"/>
        <v>0.31</v>
      </c>
      <c r="M148" s="101">
        <f t="shared" ca="1" si="74"/>
        <v>0.39500000000000002</v>
      </c>
      <c r="N148" s="101" t="e">
        <f t="shared" ca="1" si="74"/>
        <v>#N/A</v>
      </c>
      <c r="O148" s="102">
        <f t="shared" ca="1" si="74"/>
        <v>0.32600000000000001</v>
      </c>
      <c r="P148" s="103">
        <f t="shared" ca="1" si="100"/>
        <v>1</v>
      </c>
      <c r="Q148" s="100">
        <f t="shared" ca="1" si="75"/>
        <v>419.22699999999998</v>
      </c>
      <c r="R148" s="101" t="e">
        <f t="shared" ca="1" si="75"/>
        <v>#N/A</v>
      </c>
      <c r="S148" s="101" t="str">
        <f t="shared" ca="1" si="75"/>
        <v>&lt;MRL</v>
      </c>
      <c r="T148" s="101" t="str">
        <f t="shared" ca="1" si="75"/>
        <v>&lt;MRL</v>
      </c>
      <c r="U148" s="101" t="e">
        <f t="shared" ca="1" si="75"/>
        <v>#N/A</v>
      </c>
      <c r="V148" s="101" t="str">
        <f t="shared" ca="1" si="75"/>
        <v>&lt;MRL</v>
      </c>
      <c r="W148" s="101" t="str">
        <f t="shared" ca="1" si="75"/>
        <v>&lt;MRL</v>
      </c>
      <c r="X148" s="101" t="e">
        <f t="shared" ca="1" si="75"/>
        <v>#N/A</v>
      </c>
      <c r="Y148" s="102" t="str">
        <f t="shared" ca="1" si="75"/>
        <v>&lt;MRL</v>
      </c>
      <c r="Z148" s="129" t="str">
        <f t="shared" ca="1" si="101"/>
        <v>NA</v>
      </c>
      <c r="AA148" s="105" t="str">
        <f t="shared" ca="1" si="94"/>
        <v>NA</v>
      </c>
      <c r="AB148" s="105" t="str">
        <f t="shared" ca="1" si="102"/>
        <v>NA</v>
      </c>
      <c r="AC148" s="97" t="str">
        <f t="shared" ca="1" si="103"/>
        <v>Unknown</v>
      </c>
      <c r="AD148" s="106" t="str">
        <f t="shared" ca="1" si="95"/>
        <v/>
      </c>
      <c r="AE148" s="106"/>
      <c r="AF148" s="130" t="s">
        <v>704</v>
      </c>
      <c r="AG148" s="131" t="s">
        <v>858</v>
      </c>
      <c r="AH148" s="131" t="s">
        <v>707</v>
      </c>
      <c r="AI148" s="131" t="s">
        <v>707</v>
      </c>
      <c r="AJ148" s="131" t="s">
        <v>858</v>
      </c>
      <c r="AK148" s="131" t="s">
        <v>858</v>
      </c>
      <c r="AL148" s="131" t="s">
        <v>858</v>
      </c>
      <c r="AM148" s="131" t="s">
        <v>858</v>
      </c>
      <c r="AN148" s="132" t="s">
        <v>858</v>
      </c>
      <c r="AO148" s="133"/>
      <c r="AS148" s="69"/>
      <c r="AT148" s="69"/>
      <c r="AU148" s="113"/>
      <c r="AV148" s="114">
        <f t="shared" ca="1" si="85"/>
        <v>95808</v>
      </c>
      <c r="AW148" s="115">
        <f t="shared" ca="1" si="110"/>
        <v>375658</v>
      </c>
      <c r="AX148" s="115">
        <f t="shared" ca="1" si="110"/>
        <v>567741</v>
      </c>
      <c r="AY148" s="115">
        <f t="shared" ca="1" si="110"/>
        <v>3211135</v>
      </c>
      <c r="AZ148" s="115">
        <f t="shared" ca="1" si="110"/>
        <v>2413172</v>
      </c>
      <c r="BA148" s="115">
        <f t="shared" ca="1" si="110"/>
        <v>22201556</v>
      </c>
      <c r="BB148" s="115">
        <f t="shared" ca="1" si="110"/>
        <v>28031744</v>
      </c>
      <c r="BC148" s="115">
        <f t="shared" ca="1" si="110"/>
        <v>4087810</v>
      </c>
      <c r="BD148" s="116">
        <f t="shared" ca="1" si="110"/>
        <v>32886770</v>
      </c>
      <c r="BE148" s="145"/>
      <c r="BF148" s="118" t="str">
        <f t="shared" ca="1" si="104"/>
        <v/>
      </c>
      <c r="BG148" s="118" t="str">
        <f t="shared" ca="1" si="105"/>
        <v/>
      </c>
      <c r="BH148" s="118" t="str">
        <f t="shared" ca="1" si="106"/>
        <v/>
      </c>
      <c r="BI148" s="118" t="str">
        <f t="shared" ca="1" si="107"/>
        <v/>
      </c>
      <c r="BK148" s="119" t="str">
        <f t="shared" ca="1" si="117"/>
        <v/>
      </c>
      <c r="BL148" s="152" t="str">
        <f ca="1">IFERROR(IF(ISEVEN(ROW($BL148)),IF(ISNUMBER(VALUE(MID(LEFT($BL149,FIND("-LFSM",$BL149)-1),1,LEN($BL149)))),INDEX($C$5:$C$999,MATCH(VALUE(MID(LEFT($BL149,FIND("-LFSM",$BL149)-1),1,LEN($BL149))),$C$5:$C$999,0)),INDEX($C$5:$C$999,MATCH(MID(LEFT($BL149,FIND("-LFSM",$BL149)-1),1,LEN($BL149)),$C$5:$C$999,0))),INDEX($C$5:$C$999,MATCH(SMALL($BI$5:$BI$999,ROUNDUP(ROWS($BL$140:$BL148)/2,0)),$BI$5:$BI$999,0))),"")</f>
        <v/>
      </c>
      <c r="BM148" s="121" t="str">
        <f t="shared" ca="1" si="111"/>
        <v/>
      </c>
      <c r="BN148" s="121" t="str">
        <f t="shared" ca="1" si="112"/>
        <v/>
      </c>
      <c r="BO148" s="122" t="str">
        <f t="shared" ca="1" si="113"/>
        <v/>
      </c>
      <c r="BP148" s="122" t="str">
        <f t="shared" ca="1" si="113"/>
        <v/>
      </c>
      <c r="BQ148" s="122" t="str">
        <f t="shared" ca="1" si="113"/>
        <v/>
      </c>
      <c r="BR148" s="122" t="str">
        <f t="shared" ca="1" si="113"/>
        <v/>
      </c>
      <c r="BS148" s="122" t="str">
        <f t="shared" ca="1" si="113"/>
        <v/>
      </c>
      <c r="BT148" s="122" t="str">
        <f t="shared" ca="1" si="113"/>
        <v/>
      </c>
      <c r="BU148" s="122" t="str">
        <f t="shared" ca="1" si="113"/>
        <v/>
      </c>
      <c r="BV148" s="122" t="str">
        <f t="shared" ca="1" si="113"/>
        <v/>
      </c>
      <c r="BW148" s="122" t="str">
        <f t="shared" ca="1" si="113"/>
        <v/>
      </c>
      <c r="BX148" s="149" t="str">
        <f t="shared" ca="1" si="114"/>
        <v/>
      </c>
      <c r="BY148" s="124" t="str">
        <f t="shared" ca="1" si="115"/>
        <v/>
      </c>
      <c r="BZ148" s="125" t="str">
        <f t="shared" ca="1" si="115"/>
        <v/>
      </c>
      <c r="CA148" s="125" t="str">
        <f t="shared" ca="1" si="115"/>
        <v/>
      </c>
      <c r="CB148" s="125" t="str">
        <f t="shared" ca="1" si="115"/>
        <v/>
      </c>
      <c r="CC148" s="125" t="str">
        <f t="shared" ca="1" si="115"/>
        <v/>
      </c>
      <c r="CD148" s="125" t="str">
        <f t="shared" ca="1" si="115"/>
        <v/>
      </c>
      <c r="CE148" s="125" t="str">
        <f t="shared" ca="1" si="115"/>
        <v/>
      </c>
      <c r="CF148" s="125" t="str">
        <f t="shared" ca="1" si="115"/>
        <v/>
      </c>
      <c r="CG148" s="126" t="str">
        <f t="shared" ca="1" si="115"/>
        <v/>
      </c>
      <c r="CH148" s="127" t="str">
        <f t="shared" ca="1" si="118"/>
        <v/>
      </c>
      <c r="CI148" s="127" t="str">
        <f t="shared" ca="1" si="118"/>
        <v/>
      </c>
      <c r="CJ148" s="127" t="str">
        <f t="shared" ca="1" si="118"/>
        <v/>
      </c>
      <c r="CK148" s="127" t="str">
        <f t="shared" ca="1" si="118"/>
        <v/>
      </c>
      <c r="CL148" s="127" t="str">
        <f t="shared" ca="1" si="118"/>
        <v/>
      </c>
      <c r="CM148" s="127" t="str">
        <f t="shared" ca="1" si="118"/>
        <v/>
      </c>
      <c r="CN148" s="127" t="str">
        <f t="shared" ca="1" si="118"/>
        <v/>
      </c>
      <c r="CO148" s="127" t="str">
        <f t="shared" ca="1" si="118"/>
        <v/>
      </c>
      <c r="CP148" s="127" t="str">
        <f t="shared" ca="1" si="118"/>
        <v/>
      </c>
      <c r="CQ148" s="118" t="str">
        <f t="shared" si="116"/>
        <v/>
      </c>
    </row>
    <row r="149" spans="1:95" x14ac:dyDescent="0.25">
      <c r="A149" s="97">
        <f t="shared" ca="1" si="108"/>
        <v>145</v>
      </c>
      <c r="B149" s="98">
        <f t="shared" ca="1" si="109"/>
        <v>44947.414386574077</v>
      </c>
      <c r="C149" s="99" t="str">
        <f t="shared" ca="1" si="96"/>
        <v>WO-23003-86-A-1</v>
      </c>
      <c r="D149" s="97">
        <f t="shared" ca="1" si="97"/>
        <v>155</v>
      </c>
      <c r="E149" s="97" t="str">
        <f t="shared" ca="1" si="98"/>
        <v>U</v>
      </c>
      <c r="F149" s="97" t="str">
        <f t="shared" ca="1" si="99"/>
        <v/>
      </c>
      <c r="G149" s="100">
        <f t="shared" ca="1" si="88"/>
        <v>433.77</v>
      </c>
      <c r="H149" s="101" t="e">
        <f t="shared" ca="1" si="88"/>
        <v>#N/A</v>
      </c>
      <c r="I149" s="101">
        <f t="shared" ca="1" si="88"/>
        <v>0.871</v>
      </c>
      <c r="J149" s="101">
        <f t="shared" ca="1" si="87"/>
        <v>0</v>
      </c>
      <c r="K149" s="101" t="e">
        <f t="shared" ca="1" si="87"/>
        <v>#N/A</v>
      </c>
      <c r="L149" s="101">
        <f t="shared" ca="1" si="87"/>
        <v>0.35</v>
      </c>
      <c r="M149" s="101">
        <f t="shared" ca="1" si="74"/>
        <v>0.43099999999999999</v>
      </c>
      <c r="N149" s="101" t="e">
        <f t="shared" ca="1" si="74"/>
        <v>#N/A</v>
      </c>
      <c r="O149" s="102">
        <f t="shared" ca="1" si="74"/>
        <v>0.246</v>
      </c>
      <c r="P149" s="103">
        <f t="shared" ca="1" si="100"/>
        <v>1</v>
      </c>
      <c r="Q149" s="100">
        <f t="shared" ca="1" si="75"/>
        <v>433.77</v>
      </c>
      <c r="R149" s="101" t="e">
        <f t="shared" ca="1" si="75"/>
        <v>#N/A</v>
      </c>
      <c r="S149" s="101" t="str">
        <f t="shared" ca="1" si="75"/>
        <v>&lt;MRL</v>
      </c>
      <c r="T149" s="101" t="str">
        <f t="shared" ca="1" si="75"/>
        <v>&lt;MRL</v>
      </c>
      <c r="U149" s="101" t="e">
        <f t="shared" ca="1" si="75"/>
        <v>#N/A</v>
      </c>
      <c r="V149" s="101" t="str">
        <f t="shared" ca="1" si="75"/>
        <v>&lt;MRL</v>
      </c>
      <c r="W149" s="101" t="str">
        <f t="shared" ca="1" si="75"/>
        <v>&lt;MRL</v>
      </c>
      <c r="X149" s="101" t="e">
        <f t="shared" ca="1" si="75"/>
        <v>#N/A</v>
      </c>
      <c r="Y149" s="102" t="str">
        <f t="shared" ca="1" si="75"/>
        <v>&lt;MRL</v>
      </c>
      <c r="Z149" s="129" t="str">
        <f t="shared" ca="1" si="101"/>
        <v>NA</v>
      </c>
      <c r="AA149" s="105" t="str">
        <f t="shared" ca="1" si="94"/>
        <v>NA</v>
      </c>
      <c r="AB149" s="105" t="str">
        <f t="shared" ca="1" si="102"/>
        <v>NA</v>
      </c>
      <c r="AC149" s="97" t="str">
        <f t="shared" ca="1" si="103"/>
        <v>Unknown</v>
      </c>
      <c r="AD149" s="106" t="str">
        <f t="shared" ca="1" si="95"/>
        <v/>
      </c>
      <c r="AE149" s="106"/>
      <c r="AF149" s="130" t="s">
        <v>704</v>
      </c>
      <c r="AG149" s="131" t="s">
        <v>704</v>
      </c>
      <c r="AH149" s="131" t="s">
        <v>707</v>
      </c>
      <c r="AI149" s="131" t="s">
        <v>707</v>
      </c>
      <c r="AJ149" s="131" t="s">
        <v>858</v>
      </c>
      <c r="AK149" s="131" t="s">
        <v>858</v>
      </c>
      <c r="AL149" s="131" t="s">
        <v>858</v>
      </c>
      <c r="AM149" s="131" t="s">
        <v>858</v>
      </c>
      <c r="AN149" s="132" t="s">
        <v>858</v>
      </c>
      <c r="AO149" s="133"/>
      <c r="AS149" s="69"/>
      <c r="AT149" s="69"/>
      <c r="AU149" s="113"/>
      <c r="AV149" s="114">
        <f t="shared" ca="1" si="85"/>
        <v>45454</v>
      </c>
      <c r="AW149" s="115">
        <f t="shared" ca="1" si="110"/>
        <v>285832</v>
      </c>
      <c r="AX149" s="115">
        <f t="shared" ca="1" si="110"/>
        <v>431507</v>
      </c>
      <c r="AY149" s="115">
        <f t="shared" ca="1" si="110"/>
        <v>2547631</v>
      </c>
      <c r="AZ149" s="115">
        <f t="shared" ca="1" si="110"/>
        <v>2010931</v>
      </c>
      <c r="BA149" s="115">
        <f t="shared" ca="1" si="110"/>
        <v>19859541</v>
      </c>
      <c r="BB149" s="115">
        <f t="shared" ca="1" si="110"/>
        <v>28078988</v>
      </c>
      <c r="BC149" s="115">
        <f t="shared" ca="1" si="110"/>
        <v>4037136</v>
      </c>
      <c r="BD149" s="116">
        <f t="shared" ca="1" si="110"/>
        <v>34794228</v>
      </c>
      <c r="BE149" s="145"/>
      <c r="BF149" s="118" t="str">
        <f t="shared" ca="1" si="104"/>
        <v/>
      </c>
      <c r="BG149" s="118" t="str">
        <f t="shared" ca="1" si="105"/>
        <v/>
      </c>
      <c r="BH149" s="118" t="str">
        <f t="shared" ca="1" si="106"/>
        <v/>
      </c>
      <c r="BI149" s="118" t="str">
        <f t="shared" ca="1" si="107"/>
        <v/>
      </c>
      <c r="BK149" s="119">
        <f t="shared" ca="1" si="117"/>
        <v>167</v>
      </c>
      <c r="BL149" s="152" t="str">
        <f ca="1">IFERROR(IF(ISEVEN(ROW($BL149)),IF(ISNUMBER(VALUE(MID(LEFT($BL150,FIND("-LFSM",$BL150)-1),1,LEN($BL150)))),INDEX($C$5:$C$999,MATCH(VALUE(MID(LEFT($BL150,FIND("-LFSM",$BL150)-1),1,LEN($BL150))),$C$5:$C$999,0)),INDEX($C$5:$C$999,MATCH(MID(LEFT($BL150,FIND("-LFSM",$BL150)-1),1,LEN($BL150)),$C$5:$C$999,0))),INDEX($C$5:$C$999,MATCH(SMALL($BI$5:$BI$999,ROUNDUP(ROWS($BL$140:$BL149)/2,0)),$BI$5:$BI$999,0))),"")</f>
        <v>AB-230117-02 LFSM-H 5</v>
      </c>
      <c r="BM149" s="121" t="str">
        <f t="shared" ca="1" si="111"/>
        <v>S</v>
      </c>
      <c r="BN149" s="121">
        <f t="shared" ca="1" si="112"/>
        <v>1</v>
      </c>
      <c r="BO149" s="122">
        <f t="shared" ca="1" si="113"/>
        <v>182.09899999999999</v>
      </c>
      <c r="BP149" s="122" t="e">
        <f t="shared" ca="1" si="113"/>
        <v>#N/A</v>
      </c>
      <c r="BQ149" s="122">
        <f t="shared" ca="1" si="113"/>
        <v>178.00800000000001</v>
      </c>
      <c r="BR149" s="122">
        <f t="shared" ca="1" si="113"/>
        <v>176.535</v>
      </c>
      <c r="BS149" s="122" t="e">
        <f t="shared" ca="1" si="113"/>
        <v>#N/A</v>
      </c>
      <c r="BT149" s="122">
        <f t="shared" ca="1" si="113"/>
        <v>182.066</v>
      </c>
      <c r="BU149" s="122">
        <f t="shared" ca="1" si="113"/>
        <v>186.755</v>
      </c>
      <c r="BV149" s="122" t="e">
        <f t="shared" ca="1" si="113"/>
        <v>#N/A</v>
      </c>
      <c r="BW149" s="122">
        <f t="shared" ca="1" si="113"/>
        <v>223.297</v>
      </c>
      <c r="BX149" s="149" t="str">
        <f t="shared" ca="1" si="114"/>
        <v>H 5</v>
      </c>
      <c r="BY149" s="124" t="str">
        <f t="shared" ca="1" si="115"/>
        <v/>
      </c>
      <c r="BZ149" s="125" t="str">
        <f t="shared" ca="1" si="115"/>
        <v/>
      </c>
      <c r="CA149" s="125" t="str">
        <f t="shared" ca="1" si="115"/>
        <v/>
      </c>
      <c r="CB149" s="125" t="str">
        <f t="shared" ca="1" si="115"/>
        <v/>
      </c>
      <c r="CC149" s="125" t="str">
        <f t="shared" ca="1" si="115"/>
        <v/>
      </c>
      <c r="CD149" s="125" t="str">
        <f t="shared" ca="1" si="115"/>
        <v/>
      </c>
      <c r="CE149" s="125" t="str">
        <f t="shared" ca="1" si="115"/>
        <v/>
      </c>
      <c r="CF149" s="125" t="str">
        <f t="shared" ca="1" si="115"/>
        <v/>
      </c>
      <c r="CG149" s="126" t="str">
        <f t="shared" ca="1" si="115"/>
        <v/>
      </c>
      <c r="CH149" s="127" t="str">
        <f t="shared" ca="1" si="118"/>
        <v/>
      </c>
      <c r="CI149" s="127" t="str">
        <f t="shared" ca="1" si="118"/>
        <v/>
      </c>
      <c r="CJ149" s="127" t="str">
        <f t="shared" ca="1" si="118"/>
        <v/>
      </c>
      <c r="CK149" s="127" t="str">
        <f t="shared" ca="1" si="118"/>
        <v/>
      </c>
      <c r="CL149" s="127" t="str">
        <f t="shared" ca="1" si="118"/>
        <v/>
      </c>
      <c r="CM149" s="127" t="str">
        <f t="shared" ca="1" si="118"/>
        <v/>
      </c>
      <c r="CN149" s="127" t="str">
        <f t="shared" ca="1" si="118"/>
        <v/>
      </c>
      <c r="CO149" s="127" t="str">
        <f t="shared" ca="1" si="118"/>
        <v/>
      </c>
      <c r="CP149" s="127" t="str">
        <f t="shared" ca="1" si="118"/>
        <v/>
      </c>
      <c r="CQ149" s="118" t="str">
        <f t="shared" ca="1" si="116"/>
        <v>FAIL</v>
      </c>
    </row>
    <row r="150" spans="1:95" x14ac:dyDescent="0.25">
      <c r="A150" s="97">
        <f t="shared" ca="1" si="108"/>
        <v>146</v>
      </c>
      <c r="B150" s="98">
        <f t="shared" ca="1" si="109"/>
        <v>44947.433171296296</v>
      </c>
      <c r="C150" s="99" t="str">
        <f t="shared" ca="1" si="96"/>
        <v>WO-23003-87-A-1</v>
      </c>
      <c r="D150" s="97">
        <f t="shared" ca="1" si="97"/>
        <v>154</v>
      </c>
      <c r="E150" s="97" t="str">
        <f t="shared" ca="1" si="98"/>
        <v>U</v>
      </c>
      <c r="F150" s="97" t="str">
        <f t="shared" ca="1" si="99"/>
        <v/>
      </c>
      <c r="G150" s="100">
        <f t="shared" ca="1" si="88"/>
        <v>406.54</v>
      </c>
      <c r="H150" s="101" t="e">
        <f t="shared" ca="1" si="88"/>
        <v>#N/A</v>
      </c>
      <c r="I150" s="101">
        <f t="shared" ca="1" si="88"/>
        <v>0</v>
      </c>
      <c r="J150" s="101">
        <f t="shared" ca="1" si="87"/>
        <v>0</v>
      </c>
      <c r="K150" s="101" t="e">
        <f t="shared" ca="1" si="87"/>
        <v>#N/A</v>
      </c>
      <c r="L150" s="101">
        <f t="shared" ca="1" si="87"/>
        <v>0.35899999999999999</v>
      </c>
      <c r="M150" s="101">
        <f t="shared" ca="1" si="74"/>
        <v>0.36799999999999999</v>
      </c>
      <c r="N150" s="101" t="e">
        <f t="shared" ca="1" si="74"/>
        <v>#N/A</v>
      </c>
      <c r="O150" s="102">
        <f t="shared" ca="1" si="74"/>
        <v>0.219</v>
      </c>
      <c r="P150" s="103">
        <f t="shared" ca="1" si="100"/>
        <v>1</v>
      </c>
      <c r="Q150" s="100">
        <f t="shared" ca="1" si="75"/>
        <v>406.54</v>
      </c>
      <c r="R150" s="101" t="e">
        <f t="shared" ca="1" si="75"/>
        <v>#N/A</v>
      </c>
      <c r="S150" s="101" t="str">
        <f t="shared" ca="1" si="75"/>
        <v>&lt;MRL</v>
      </c>
      <c r="T150" s="101" t="str">
        <f t="shared" ca="1" si="75"/>
        <v>&lt;MRL</v>
      </c>
      <c r="U150" s="101" t="e">
        <f t="shared" ca="1" si="75"/>
        <v>#N/A</v>
      </c>
      <c r="V150" s="101" t="str">
        <f t="shared" ca="1" si="75"/>
        <v>&lt;MRL</v>
      </c>
      <c r="W150" s="101" t="str">
        <f t="shared" ca="1" si="75"/>
        <v>&lt;MRL</v>
      </c>
      <c r="X150" s="101" t="e">
        <f t="shared" ca="1" si="75"/>
        <v>#N/A</v>
      </c>
      <c r="Y150" s="102" t="str">
        <f t="shared" ca="1" si="75"/>
        <v>&lt;MRL</v>
      </c>
      <c r="Z150" s="129" t="str">
        <f t="shared" ca="1" si="101"/>
        <v>NA</v>
      </c>
      <c r="AA150" s="105" t="str">
        <f t="shared" ca="1" si="94"/>
        <v>NA</v>
      </c>
      <c r="AB150" s="105" t="str">
        <f t="shared" ca="1" si="102"/>
        <v>NA</v>
      </c>
      <c r="AC150" s="97" t="str">
        <f t="shared" ca="1" si="103"/>
        <v>Unknown</v>
      </c>
      <c r="AD150" s="106" t="str">
        <f t="shared" ca="1" si="95"/>
        <v/>
      </c>
      <c r="AE150" s="106"/>
      <c r="AF150" s="130" t="s">
        <v>704</v>
      </c>
      <c r="AG150" s="131" t="s">
        <v>704</v>
      </c>
      <c r="AH150" s="131" t="s">
        <v>707</v>
      </c>
      <c r="AI150" s="131" t="s">
        <v>707</v>
      </c>
      <c r="AJ150" s="131" t="s">
        <v>858</v>
      </c>
      <c r="AK150" s="131" t="s">
        <v>858</v>
      </c>
      <c r="AL150" s="131" t="s">
        <v>858</v>
      </c>
      <c r="AM150" s="131" t="s">
        <v>858</v>
      </c>
      <c r="AN150" s="132" t="s">
        <v>858</v>
      </c>
      <c r="AO150" s="133"/>
      <c r="AS150" s="69"/>
      <c r="AT150" s="69"/>
      <c r="AU150" s="113"/>
      <c r="AV150" s="114">
        <f t="shared" ca="1" si="85"/>
        <v>30259</v>
      </c>
      <c r="AW150" s="115">
        <f t="shared" ca="1" si="110"/>
        <v>220206</v>
      </c>
      <c r="AX150" s="115">
        <f t="shared" ca="1" si="110"/>
        <v>359063</v>
      </c>
      <c r="AY150" s="115">
        <f t="shared" ca="1" si="110"/>
        <v>2003607</v>
      </c>
      <c r="AZ150" s="115">
        <f t="shared" ca="1" si="110"/>
        <v>1712563</v>
      </c>
      <c r="BA150" s="115">
        <f t="shared" ca="1" si="110"/>
        <v>16981543</v>
      </c>
      <c r="BB150" s="115">
        <f t="shared" ca="1" si="110"/>
        <v>25806511</v>
      </c>
      <c r="BC150" s="115">
        <f t="shared" ca="1" si="110"/>
        <v>3880549</v>
      </c>
      <c r="BD150" s="116">
        <f t="shared" ca="1" si="110"/>
        <v>33573338</v>
      </c>
      <c r="BE150" s="145"/>
      <c r="BF150" s="118" t="str">
        <f t="shared" ca="1" si="104"/>
        <v/>
      </c>
      <c r="BG150" s="118" t="str">
        <f t="shared" ca="1" si="105"/>
        <v/>
      </c>
      <c r="BH150" s="118" t="str">
        <f t="shared" ca="1" si="106"/>
        <v/>
      </c>
      <c r="BI150" s="118" t="str">
        <f t="shared" ca="1" si="107"/>
        <v/>
      </c>
      <c r="BK150" s="119" t="str">
        <f t="shared" ca="1" si="117"/>
        <v/>
      </c>
      <c r="BL150" s="152" t="str">
        <f ca="1">IFERROR(IF(ISEVEN(ROW($BL150)),IF(ISNUMBER(VALUE(MID(LEFT($BL151,FIND("-LFSM",$BL151)-1),1,LEN($BL151)))),INDEX($C$5:$C$999,MATCH(VALUE(MID(LEFT($BL151,FIND("-LFSM",$BL151)-1),1,LEN($BL151))),$C$5:$C$999,0)),INDEX($C$5:$C$999,MATCH(MID(LEFT($BL151,FIND("-LFSM",$BL151)-1),1,LEN($BL151)),$C$5:$C$999,0))),INDEX($C$5:$C$999,MATCH(SMALL($BI$5:$BI$999,ROUNDUP(ROWS($BL$140:$BL150)/2,0)),$BI$5:$BI$999,0))),"")</f>
        <v/>
      </c>
      <c r="BM150" s="121" t="str">
        <f t="shared" ca="1" si="111"/>
        <v/>
      </c>
      <c r="BN150" s="121" t="str">
        <f t="shared" ca="1" si="112"/>
        <v/>
      </c>
      <c r="BO150" s="122" t="str">
        <f t="shared" ca="1" si="113"/>
        <v/>
      </c>
      <c r="BP150" s="122" t="str">
        <f t="shared" ca="1" si="113"/>
        <v/>
      </c>
      <c r="BQ150" s="122" t="str">
        <f t="shared" ca="1" si="113"/>
        <v/>
      </c>
      <c r="BR150" s="122" t="str">
        <f t="shared" ca="1" si="113"/>
        <v/>
      </c>
      <c r="BS150" s="122" t="str">
        <f t="shared" ca="1" si="113"/>
        <v/>
      </c>
      <c r="BT150" s="122" t="str">
        <f t="shared" ca="1" si="113"/>
        <v/>
      </c>
      <c r="BU150" s="122" t="str">
        <f t="shared" ca="1" si="113"/>
        <v/>
      </c>
      <c r="BV150" s="122" t="str">
        <f t="shared" ca="1" si="113"/>
        <v/>
      </c>
      <c r="BW150" s="122" t="str">
        <f t="shared" ca="1" si="113"/>
        <v/>
      </c>
      <c r="BX150" s="149" t="str">
        <f t="shared" ca="1" si="114"/>
        <v/>
      </c>
      <c r="BY150" s="124" t="str">
        <f t="shared" ca="1" si="115"/>
        <v/>
      </c>
      <c r="BZ150" s="125" t="str">
        <f t="shared" ca="1" si="115"/>
        <v/>
      </c>
      <c r="CA150" s="125" t="str">
        <f t="shared" ca="1" si="115"/>
        <v/>
      </c>
      <c r="CB150" s="125" t="str">
        <f t="shared" ca="1" si="115"/>
        <v/>
      </c>
      <c r="CC150" s="125" t="str">
        <f t="shared" ca="1" si="115"/>
        <v/>
      </c>
      <c r="CD150" s="125" t="str">
        <f t="shared" ca="1" si="115"/>
        <v/>
      </c>
      <c r="CE150" s="125" t="str">
        <f t="shared" ca="1" si="115"/>
        <v/>
      </c>
      <c r="CF150" s="125" t="str">
        <f t="shared" ca="1" si="115"/>
        <v/>
      </c>
      <c r="CG150" s="126" t="str">
        <f t="shared" ca="1" si="115"/>
        <v/>
      </c>
      <c r="CH150" s="127" t="str">
        <f t="shared" ca="1" si="118"/>
        <v/>
      </c>
      <c r="CI150" s="127" t="str">
        <f t="shared" ca="1" si="118"/>
        <v/>
      </c>
      <c r="CJ150" s="127" t="str">
        <f t="shared" ca="1" si="118"/>
        <v/>
      </c>
      <c r="CK150" s="127" t="str">
        <f t="shared" ca="1" si="118"/>
        <v/>
      </c>
      <c r="CL150" s="127" t="str">
        <f t="shared" ca="1" si="118"/>
        <v/>
      </c>
      <c r="CM150" s="127" t="str">
        <f t="shared" ca="1" si="118"/>
        <v/>
      </c>
      <c r="CN150" s="127" t="str">
        <f t="shared" ca="1" si="118"/>
        <v/>
      </c>
      <c r="CO150" s="127" t="str">
        <f t="shared" ca="1" si="118"/>
        <v/>
      </c>
      <c r="CP150" s="127" t="str">
        <f t="shared" ca="1" si="118"/>
        <v/>
      </c>
      <c r="CQ150" s="118" t="str">
        <f t="shared" si="116"/>
        <v/>
      </c>
    </row>
    <row r="151" spans="1:95" x14ac:dyDescent="0.25">
      <c r="A151" s="97">
        <f t="shared" ca="1" si="108"/>
        <v>147</v>
      </c>
      <c r="B151" s="98">
        <f t="shared" ca="1" si="109"/>
        <v>44947.451967592591</v>
      </c>
      <c r="C151" s="99" t="str">
        <f t="shared" ca="1" si="96"/>
        <v>WO-23003-88-A-1</v>
      </c>
      <c r="D151" s="97">
        <f t="shared" ca="1" si="97"/>
        <v>153</v>
      </c>
      <c r="E151" s="97" t="str">
        <f t="shared" ca="1" si="98"/>
        <v>U</v>
      </c>
      <c r="F151" s="97" t="str">
        <f t="shared" ca="1" si="99"/>
        <v/>
      </c>
      <c r="G151" s="100">
        <f t="shared" ca="1" si="88"/>
        <v>382.709</v>
      </c>
      <c r="H151" s="101" t="e">
        <f t="shared" ca="1" si="88"/>
        <v>#N/A</v>
      </c>
      <c r="I151" s="101">
        <f t="shared" ca="1" si="88"/>
        <v>0</v>
      </c>
      <c r="J151" s="101">
        <f t="shared" ca="1" si="87"/>
        <v>0</v>
      </c>
      <c r="K151" s="101" t="e">
        <f t="shared" ca="1" si="87"/>
        <v>#N/A</v>
      </c>
      <c r="L151" s="101">
        <f t="shared" ca="1" si="87"/>
        <v>0.28699999999999998</v>
      </c>
      <c r="M151" s="101">
        <f t="shared" ca="1" si="74"/>
        <v>0.34200000000000003</v>
      </c>
      <c r="N151" s="101" t="e">
        <f t="shared" ca="1" si="74"/>
        <v>#N/A</v>
      </c>
      <c r="O151" s="102">
        <f t="shared" ca="1" si="74"/>
        <v>0.223</v>
      </c>
      <c r="P151" s="103">
        <f t="shared" ca="1" si="100"/>
        <v>1</v>
      </c>
      <c r="Q151" s="100">
        <f t="shared" ca="1" si="75"/>
        <v>382.709</v>
      </c>
      <c r="R151" s="101" t="e">
        <f t="shared" ca="1" si="75"/>
        <v>#N/A</v>
      </c>
      <c r="S151" s="101" t="str">
        <f t="shared" ca="1" si="75"/>
        <v>&lt;MRL</v>
      </c>
      <c r="T151" s="101" t="str">
        <f t="shared" ca="1" si="75"/>
        <v>&lt;MRL</v>
      </c>
      <c r="U151" s="101" t="e">
        <f t="shared" ca="1" si="75"/>
        <v>#N/A</v>
      </c>
      <c r="V151" s="101" t="str">
        <f t="shared" ca="1" si="75"/>
        <v>&lt;MRL</v>
      </c>
      <c r="W151" s="101" t="str">
        <f t="shared" ca="1" si="75"/>
        <v>&lt;MRL</v>
      </c>
      <c r="X151" s="101" t="e">
        <f t="shared" ca="1" si="75"/>
        <v>#N/A</v>
      </c>
      <c r="Y151" s="102" t="str">
        <f t="shared" ca="1" si="75"/>
        <v>&lt;MRL</v>
      </c>
      <c r="Z151" s="129" t="str">
        <f t="shared" ca="1" si="101"/>
        <v>NA</v>
      </c>
      <c r="AA151" s="105" t="str">
        <f t="shared" ca="1" si="94"/>
        <v>NA</v>
      </c>
      <c r="AB151" s="105" t="str">
        <f t="shared" ca="1" si="102"/>
        <v>NA</v>
      </c>
      <c r="AC151" s="97" t="str">
        <f t="shared" ca="1" si="103"/>
        <v>Unknown</v>
      </c>
      <c r="AD151" s="106" t="str">
        <f t="shared" ca="1" si="95"/>
        <v/>
      </c>
      <c r="AE151" s="106"/>
      <c r="AF151" s="130" t="s">
        <v>704</v>
      </c>
      <c r="AG151" s="131" t="s">
        <v>858</v>
      </c>
      <c r="AH151" s="131" t="s">
        <v>707</v>
      </c>
      <c r="AI151" s="131" t="s">
        <v>707</v>
      </c>
      <c r="AJ151" s="131" t="s">
        <v>858</v>
      </c>
      <c r="AK151" s="131" t="s">
        <v>858</v>
      </c>
      <c r="AL151" s="131" t="s">
        <v>858</v>
      </c>
      <c r="AM151" s="131" t="s">
        <v>858</v>
      </c>
      <c r="AN151" s="132" t="s">
        <v>858</v>
      </c>
      <c r="AO151" s="133"/>
      <c r="AS151" s="69"/>
      <c r="AT151" s="69"/>
      <c r="AU151" s="113"/>
      <c r="AV151" s="114">
        <f t="shared" ca="1" si="85"/>
        <v>98078</v>
      </c>
      <c r="AW151" s="115">
        <f t="shared" ca="1" si="110"/>
        <v>390901</v>
      </c>
      <c r="AX151" s="115">
        <f t="shared" ca="1" si="110"/>
        <v>573552</v>
      </c>
      <c r="AY151" s="115">
        <f t="shared" ca="1" si="110"/>
        <v>3178984</v>
      </c>
      <c r="AZ151" s="115">
        <f t="shared" ca="1" si="110"/>
        <v>2367506</v>
      </c>
      <c r="BA151" s="115">
        <f t="shared" ca="1" si="110"/>
        <v>21706626</v>
      </c>
      <c r="BB151" s="115">
        <f t="shared" ca="1" si="110"/>
        <v>29585549</v>
      </c>
      <c r="BC151" s="115">
        <f t="shared" ca="1" si="110"/>
        <v>4184832</v>
      </c>
      <c r="BD151" s="116">
        <f t="shared" ca="1" si="110"/>
        <v>36457724</v>
      </c>
      <c r="BE151" s="145"/>
      <c r="BF151" s="118" t="str">
        <f t="shared" ca="1" si="104"/>
        <v/>
      </c>
      <c r="BG151" s="118" t="str">
        <f t="shared" ca="1" si="105"/>
        <v/>
      </c>
      <c r="BH151" s="118" t="str">
        <f t="shared" ca="1" si="106"/>
        <v/>
      </c>
      <c r="BI151" s="118" t="str">
        <f t="shared" ca="1" si="107"/>
        <v/>
      </c>
      <c r="BK151" s="119">
        <f t="shared" ca="1" si="117"/>
        <v>195</v>
      </c>
      <c r="BL151" s="152" t="str">
        <f ca="1">IFERROR(IF(ISEVEN(ROW($BL151)),IF(ISNUMBER(VALUE(MID(LEFT($BL152,FIND("-LFSM",$BL152)-1),1,LEN($BL152)))),INDEX($C$5:$C$999,MATCH(VALUE(MID(LEFT($BL152,FIND("-LFSM",$BL152)-1),1,LEN($BL152))),$C$5:$C$999,0)),INDEX($C$5:$C$999,MATCH(MID(LEFT($BL152,FIND("-LFSM",$BL152)-1),1,LEN($BL152)),$C$5:$C$999,0))),INDEX($C$5:$C$999,MATCH(SMALL($BI$5:$BI$999,ROUNDUP(ROWS($BL$140:$BL151)/2,0)),$BI$5:$BI$999,0))),"")</f>
        <v>AB-230117-02 LFSM-H 6</v>
      </c>
      <c r="BM151" s="121" t="str">
        <f t="shared" ca="1" si="111"/>
        <v>S</v>
      </c>
      <c r="BN151" s="121">
        <f t="shared" ca="1" si="112"/>
        <v>1</v>
      </c>
      <c r="BO151" s="122">
        <f t="shared" ca="1" si="113"/>
        <v>160.732</v>
      </c>
      <c r="BP151" s="122" t="e">
        <f t="shared" ca="1" si="113"/>
        <v>#N/A</v>
      </c>
      <c r="BQ151" s="122">
        <f t="shared" ca="1" si="113"/>
        <v>171.83699999999999</v>
      </c>
      <c r="BR151" s="122">
        <f t="shared" ca="1" si="113"/>
        <v>176.04499999999999</v>
      </c>
      <c r="BS151" s="122" t="e">
        <f t="shared" ca="1" si="113"/>
        <v>#N/A</v>
      </c>
      <c r="BT151" s="122">
        <f t="shared" ca="1" si="113"/>
        <v>184.547</v>
      </c>
      <c r="BU151" s="122">
        <f t="shared" ca="1" si="113"/>
        <v>191.68899999999999</v>
      </c>
      <c r="BV151" s="122" t="e">
        <f t="shared" ca="1" si="113"/>
        <v>#N/A</v>
      </c>
      <c r="BW151" s="122">
        <f t="shared" ca="1" si="113"/>
        <v>2843.453</v>
      </c>
      <c r="BX151" s="149" t="str">
        <f t="shared" ca="1" si="114"/>
        <v>H 6</v>
      </c>
      <c r="BY151" s="124" t="str">
        <f t="shared" ca="1" si="115"/>
        <v/>
      </c>
      <c r="BZ151" s="125" t="str">
        <f t="shared" ca="1" si="115"/>
        <v/>
      </c>
      <c r="CA151" s="125" t="str">
        <f t="shared" ca="1" si="115"/>
        <v/>
      </c>
      <c r="CB151" s="125" t="str">
        <f t="shared" ca="1" si="115"/>
        <v/>
      </c>
      <c r="CC151" s="125" t="str">
        <f t="shared" ca="1" si="115"/>
        <v/>
      </c>
      <c r="CD151" s="125" t="str">
        <f t="shared" ca="1" si="115"/>
        <v/>
      </c>
      <c r="CE151" s="125" t="str">
        <f t="shared" ca="1" si="115"/>
        <v/>
      </c>
      <c r="CF151" s="125" t="str">
        <f t="shared" ca="1" si="115"/>
        <v/>
      </c>
      <c r="CG151" s="126" t="str">
        <f t="shared" ca="1" si="115"/>
        <v/>
      </c>
      <c r="CH151" s="127" t="str">
        <f t="shared" ca="1" si="118"/>
        <v/>
      </c>
      <c r="CI151" s="127" t="str">
        <f t="shared" ca="1" si="118"/>
        <v/>
      </c>
      <c r="CJ151" s="127" t="str">
        <f t="shared" ca="1" si="118"/>
        <v/>
      </c>
      <c r="CK151" s="127" t="str">
        <f t="shared" ca="1" si="118"/>
        <v/>
      </c>
      <c r="CL151" s="127" t="str">
        <f t="shared" ca="1" si="118"/>
        <v/>
      </c>
      <c r="CM151" s="127" t="str">
        <f t="shared" ca="1" si="118"/>
        <v/>
      </c>
      <c r="CN151" s="127" t="str">
        <f t="shared" ca="1" si="118"/>
        <v/>
      </c>
      <c r="CO151" s="127" t="str">
        <f t="shared" ca="1" si="118"/>
        <v/>
      </c>
      <c r="CP151" s="127" t="str">
        <f t="shared" ca="1" si="118"/>
        <v/>
      </c>
      <c r="CQ151" s="118" t="str">
        <f t="shared" ca="1" si="116"/>
        <v>FAIL</v>
      </c>
    </row>
    <row r="152" spans="1:95" x14ac:dyDescent="0.25">
      <c r="A152" s="97">
        <f t="shared" ca="1" si="108"/>
        <v>148</v>
      </c>
      <c r="B152" s="98">
        <f t="shared" ca="1" si="109"/>
        <v>44947.470775462964</v>
      </c>
      <c r="C152" s="99" t="str">
        <f t="shared" ca="1" si="96"/>
        <v>WO-23003-89-A-1</v>
      </c>
      <c r="D152" s="97">
        <f t="shared" ca="1" si="97"/>
        <v>152</v>
      </c>
      <c r="E152" s="97" t="str">
        <f t="shared" ca="1" si="98"/>
        <v>U</v>
      </c>
      <c r="F152" s="97" t="str">
        <f t="shared" ca="1" si="99"/>
        <v/>
      </c>
      <c r="G152" s="100">
        <f t="shared" ca="1" si="88"/>
        <v>415.91899999999998</v>
      </c>
      <c r="H152" s="101" t="e">
        <f t="shared" ca="1" si="88"/>
        <v>#N/A</v>
      </c>
      <c r="I152" s="101">
        <f t="shared" ca="1" si="88"/>
        <v>0</v>
      </c>
      <c r="J152" s="101">
        <f t="shared" ca="1" si="87"/>
        <v>0</v>
      </c>
      <c r="K152" s="101" t="e">
        <f t="shared" ca="1" si="87"/>
        <v>#N/A</v>
      </c>
      <c r="L152" s="101">
        <f t="shared" ca="1" si="87"/>
        <v>0.28399999999999997</v>
      </c>
      <c r="M152" s="101">
        <f t="shared" ca="1" si="74"/>
        <v>0.29099999999999998</v>
      </c>
      <c r="N152" s="101" t="e">
        <f t="shared" ca="1" si="74"/>
        <v>#N/A</v>
      </c>
      <c r="O152" s="102">
        <f t="shared" ca="1" si="74"/>
        <v>0.192</v>
      </c>
      <c r="P152" s="103">
        <f t="shared" ca="1" si="100"/>
        <v>1</v>
      </c>
      <c r="Q152" s="100">
        <f t="shared" ca="1" si="75"/>
        <v>415.91899999999998</v>
      </c>
      <c r="R152" s="101" t="e">
        <f t="shared" ca="1" si="75"/>
        <v>#N/A</v>
      </c>
      <c r="S152" s="101" t="str">
        <f t="shared" ca="1" si="75"/>
        <v>&lt;MRL</v>
      </c>
      <c r="T152" s="101" t="str">
        <f t="shared" ca="1" si="75"/>
        <v>&lt;MRL</v>
      </c>
      <c r="U152" s="101" t="e">
        <f t="shared" ca="1" si="75"/>
        <v>#N/A</v>
      </c>
      <c r="V152" s="101" t="str">
        <f t="shared" ca="1" si="75"/>
        <v>&lt;MRL</v>
      </c>
      <c r="W152" s="101" t="str">
        <f t="shared" ca="1" si="75"/>
        <v>&lt;MRL</v>
      </c>
      <c r="X152" s="101" t="e">
        <f t="shared" ca="1" si="75"/>
        <v>#N/A</v>
      </c>
      <c r="Y152" s="102" t="str">
        <f t="shared" ca="1" si="75"/>
        <v>&lt;MRL</v>
      </c>
      <c r="Z152" s="129" t="str">
        <f t="shared" ca="1" si="101"/>
        <v>NA</v>
      </c>
      <c r="AA152" s="105" t="str">
        <f t="shared" ca="1" si="94"/>
        <v>NA</v>
      </c>
      <c r="AB152" s="105" t="str">
        <f t="shared" ca="1" si="102"/>
        <v>NA</v>
      </c>
      <c r="AC152" s="97" t="str">
        <f t="shared" ca="1" si="103"/>
        <v>Unknown</v>
      </c>
      <c r="AD152" s="106" t="str">
        <f t="shared" ca="1" si="95"/>
        <v/>
      </c>
      <c r="AE152" s="106"/>
      <c r="AF152" s="130" t="s">
        <v>704</v>
      </c>
      <c r="AG152" s="131" t="s">
        <v>704</v>
      </c>
      <c r="AH152" s="131" t="s">
        <v>707</v>
      </c>
      <c r="AI152" s="131" t="s">
        <v>707</v>
      </c>
      <c r="AJ152" s="131" t="s">
        <v>858</v>
      </c>
      <c r="AK152" s="131" t="s">
        <v>858</v>
      </c>
      <c r="AL152" s="131" t="s">
        <v>858</v>
      </c>
      <c r="AM152" s="131" t="s">
        <v>858</v>
      </c>
      <c r="AN152" s="132" t="s">
        <v>858</v>
      </c>
      <c r="AO152" s="133"/>
      <c r="AS152" s="69"/>
      <c r="AT152" s="69"/>
      <c r="AU152" s="113"/>
      <c r="AV152" s="114">
        <f t="shared" ca="1" si="85"/>
        <v>82000</v>
      </c>
      <c r="AW152" s="115">
        <f t="shared" ca="1" si="110"/>
        <v>350298</v>
      </c>
      <c r="AX152" s="115">
        <f t="shared" ca="1" si="110"/>
        <v>557271</v>
      </c>
      <c r="AY152" s="115">
        <f t="shared" ca="1" si="110"/>
        <v>2981804</v>
      </c>
      <c r="AZ152" s="115">
        <f t="shared" ca="1" si="110"/>
        <v>2267966</v>
      </c>
      <c r="BA152" s="115">
        <f t="shared" ca="1" si="110"/>
        <v>21841201</v>
      </c>
      <c r="BB152" s="115">
        <f t="shared" ca="1" si="110"/>
        <v>29903150</v>
      </c>
      <c r="BC152" s="115">
        <f t="shared" ca="1" si="110"/>
        <v>4240476</v>
      </c>
      <c r="BD152" s="116">
        <f t="shared" ca="1" si="110"/>
        <v>36900501</v>
      </c>
      <c r="BE152" s="145"/>
      <c r="BF152" s="118" t="str">
        <f t="shared" ca="1" si="104"/>
        <v/>
      </c>
      <c r="BG152" s="118" t="str">
        <f t="shared" ca="1" si="105"/>
        <v/>
      </c>
      <c r="BH152" s="118" t="str">
        <f t="shared" ca="1" si="106"/>
        <v/>
      </c>
      <c r="BI152" s="118" t="str">
        <f t="shared" ca="1" si="107"/>
        <v/>
      </c>
      <c r="BK152" s="119" t="str">
        <f t="shared" ca="1" si="117"/>
        <v/>
      </c>
      <c r="BL152" s="152" t="str">
        <f ca="1">IFERROR(IF(ISEVEN(ROW($BL152)),IF(ISNUMBER(VALUE(MID(LEFT($BL153,FIND("-LFSM",$BL153)-1),1,LEN($BL153)))),INDEX($C$5:$C$999,MATCH(VALUE(MID(LEFT($BL153,FIND("-LFSM",$BL153)-1),1,LEN($BL153))),$C$5:$C$999,0)),INDEX($C$5:$C$999,MATCH(MID(LEFT($BL153,FIND("-LFSM",$BL153)-1),1,LEN($BL153)),$C$5:$C$999,0))),INDEX($C$5:$C$999,MATCH(SMALL($BI$5:$BI$999,ROUNDUP(ROWS($BL$140:$BL152)/2,0)),$BI$5:$BI$999,0))),"")</f>
        <v/>
      </c>
      <c r="BM152" s="121" t="str">
        <f t="shared" ca="1" si="111"/>
        <v/>
      </c>
      <c r="BN152" s="121" t="str">
        <f t="shared" ca="1" si="112"/>
        <v/>
      </c>
      <c r="BO152" s="122" t="str">
        <f t="shared" ca="1" si="113"/>
        <v/>
      </c>
      <c r="BP152" s="122" t="str">
        <f t="shared" ca="1" si="113"/>
        <v/>
      </c>
      <c r="BQ152" s="122" t="str">
        <f t="shared" ca="1" si="113"/>
        <v/>
      </c>
      <c r="BR152" s="122" t="str">
        <f t="shared" ca="1" si="113"/>
        <v/>
      </c>
      <c r="BS152" s="122" t="str">
        <f t="shared" ca="1" si="113"/>
        <v/>
      </c>
      <c r="BT152" s="122" t="str">
        <f t="shared" ca="1" si="113"/>
        <v/>
      </c>
      <c r="BU152" s="122" t="str">
        <f t="shared" ca="1" si="113"/>
        <v/>
      </c>
      <c r="BV152" s="122" t="str">
        <f t="shared" ca="1" si="113"/>
        <v/>
      </c>
      <c r="BW152" s="122" t="str">
        <f t="shared" ca="1" si="113"/>
        <v/>
      </c>
      <c r="BX152" s="149" t="str">
        <f t="shared" ca="1" si="114"/>
        <v/>
      </c>
      <c r="BY152" s="124" t="str">
        <f t="shared" ca="1" si="115"/>
        <v/>
      </c>
      <c r="BZ152" s="125" t="str">
        <f t="shared" ca="1" si="115"/>
        <v/>
      </c>
      <c r="CA152" s="125" t="str">
        <f t="shared" ca="1" si="115"/>
        <v/>
      </c>
      <c r="CB152" s="125" t="str">
        <f t="shared" ca="1" si="115"/>
        <v/>
      </c>
      <c r="CC152" s="125" t="str">
        <f t="shared" ca="1" si="115"/>
        <v/>
      </c>
      <c r="CD152" s="125" t="str">
        <f t="shared" ca="1" si="115"/>
        <v/>
      </c>
      <c r="CE152" s="125" t="str">
        <f t="shared" ca="1" si="115"/>
        <v/>
      </c>
      <c r="CF152" s="125" t="str">
        <f t="shared" ca="1" si="115"/>
        <v/>
      </c>
      <c r="CG152" s="126" t="str">
        <f t="shared" ca="1" si="115"/>
        <v/>
      </c>
      <c r="CH152" s="127" t="str">
        <f t="shared" ca="1" si="118"/>
        <v/>
      </c>
      <c r="CI152" s="127" t="str">
        <f t="shared" ca="1" si="118"/>
        <v/>
      </c>
      <c r="CJ152" s="127" t="str">
        <f t="shared" ca="1" si="118"/>
        <v/>
      </c>
      <c r="CK152" s="127" t="str">
        <f t="shared" ca="1" si="118"/>
        <v/>
      </c>
      <c r="CL152" s="127" t="str">
        <f t="shared" ca="1" si="118"/>
        <v/>
      </c>
      <c r="CM152" s="127" t="str">
        <f t="shared" ca="1" si="118"/>
        <v/>
      </c>
      <c r="CN152" s="127" t="str">
        <f t="shared" ca="1" si="118"/>
        <v/>
      </c>
      <c r="CO152" s="127" t="str">
        <f t="shared" ca="1" si="118"/>
        <v/>
      </c>
      <c r="CP152" s="127" t="str">
        <f t="shared" ca="1" si="118"/>
        <v/>
      </c>
      <c r="CQ152" s="118" t="str">
        <f t="shared" si="116"/>
        <v/>
      </c>
    </row>
    <row r="153" spans="1:95" x14ac:dyDescent="0.25">
      <c r="A153" s="97">
        <f t="shared" ca="1" si="108"/>
        <v>149</v>
      </c>
      <c r="B153" s="98">
        <f t="shared" ca="1" si="109"/>
        <v>44947.489571759259</v>
      </c>
      <c r="C153" s="99" t="str">
        <f t="shared" ca="1" si="96"/>
        <v>WO-23003-90-A-1</v>
      </c>
      <c r="D153" s="97">
        <f t="shared" ca="1" si="97"/>
        <v>151</v>
      </c>
      <c r="E153" s="97" t="str">
        <f t="shared" ca="1" si="98"/>
        <v>U</v>
      </c>
      <c r="F153" s="97" t="str">
        <f t="shared" ca="1" si="99"/>
        <v/>
      </c>
      <c r="G153" s="100">
        <f t="shared" ca="1" si="88"/>
        <v>365.48500000000001</v>
      </c>
      <c r="H153" s="101" t="e">
        <f t="shared" ca="1" si="88"/>
        <v>#N/A</v>
      </c>
      <c r="I153" s="101">
        <f t="shared" ca="1" si="88"/>
        <v>0</v>
      </c>
      <c r="J153" s="101">
        <f t="shared" ca="1" si="87"/>
        <v>0</v>
      </c>
      <c r="K153" s="101" t="e">
        <f t="shared" ca="1" si="87"/>
        <v>#N/A</v>
      </c>
      <c r="L153" s="101">
        <f t="shared" ca="1" si="87"/>
        <v>0.34399999999999997</v>
      </c>
      <c r="M153" s="101">
        <f t="shared" ca="1" si="74"/>
        <v>0.32100000000000001</v>
      </c>
      <c r="N153" s="101" t="e">
        <f t="shared" ca="1" si="74"/>
        <v>#N/A</v>
      </c>
      <c r="O153" s="102">
        <f t="shared" ca="1" si="74"/>
        <v>0.371</v>
      </c>
      <c r="P153" s="103">
        <f t="shared" ca="1" si="100"/>
        <v>1</v>
      </c>
      <c r="Q153" s="100">
        <f t="shared" ca="1" si="75"/>
        <v>365.48500000000001</v>
      </c>
      <c r="R153" s="101" t="e">
        <f t="shared" ca="1" si="75"/>
        <v>#N/A</v>
      </c>
      <c r="S153" s="101" t="str">
        <f t="shared" ca="1" si="75"/>
        <v>&lt;MRL</v>
      </c>
      <c r="T153" s="101" t="str">
        <f t="shared" ca="1" si="75"/>
        <v>&lt;MRL</v>
      </c>
      <c r="U153" s="101" t="e">
        <f t="shared" ca="1" si="75"/>
        <v>#N/A</v>
      </c>
      <c r="V153" s="101" t="str">
        <f t="shared" ca="1" si="75"/>
        <v>&lt;MRL</v>
      </c>
      <c r="W153" s="101" t="str">
        <f t="shared" ca="1" si="75"/>
        <v>&lt;MRL</v>
      </c>
      <c r="X153" s="101" t="e">
        <f t="shared" ca="1" si="75"/>
        <v>#N/A</v>
      </c>
      <c r="Y153" s="102" t="str">
        <f t="shared" ca="1" si="75"/>
        <v>&lt;MRL</v>
      </c>
      <c r="Z153" s="129" t="str">
        <f t="shared" ca="1" si="101"/>
        <v>NA</v>
      </c>
      <c r="AA153" s="105" t="str">
        <f t="shared" ca="1" si="94"/>
        <v>NA</v>
      </c>
      <c r="AB153" s="105" t="str">
        <f t="shared" ca="1" si="102"/>
        <v>NA</v>
      </c>
      <c r="AC153" s="97" t="str">
        <f t="shared" ca="1" si="103"/>
        <v>Unknown</v>
      </c>
      <c r="AD153" s="106" t="str">
        <f t="shared" ca="1" si="95"/>
        <v/>
      </c>
      <c r="AE153" s="106"/>
      <c r="AF153" s="130" t="s">
        <v>704</v>
      </c>
      <c r="AG153" s="131" t="s">
        <v>704</v>
      </c>
      <c r="AH153" s="131" t="s">
        <v>707</v>
      </c>
      <c r="AI153" s="131" t="s">
        <v>707</v>
      </c>
      <c r="AJ153" s="131" t="s">
        <v>858</v>
      </c>
      <c r="AK153" s="131" t="s">
        <v>858</v>
      </c>
      <c r="AL153" s="131" t="s">
        <v>858</v>
      </c>
      <c r="AM153" s="131" t="s">
        <v>858</v>
      </c>
      <c r="AN153" s="132" t="s">
        <v>858</v>
      </c>
      <c r="AO153" s="133"/>
      <c r="AS153" s="69"/>
      <c r="AT153" s="69"/>
      <c r="AU153" s="113"/>
      <c r="AV153" s="114">
        <f t="shared" ca="1" si="85"/>
        <v>69073</v>
      </c>
      <c r="AW153" s="115">
        <f t="shared" ca="1" si="110"/>
        <v>309238</v>
      </c>
      <c r="AX153" s="115">
        <f t="shared" ca="1" si="110"/>
        <v>489232</v>
      </c>
      <c r="AY153" s="115">
        <f t="shared" ca="1" si="110"/>
        <v>2768161</v>
      </c>
      <c r="AZ153" s="115">
        <f t="shared" ca="1" si="110"/>
        <v>2158117</v>
      </c>
      <c r="BA153" s="115">
        <f t="shared" ca="1" si="110"/>
        <v>20567756</v>
      </c>
      <c r="BB153" s="115">
        <f t="shared" ca="1" si="110"/>
        <v>28199051</v>
      </c>
      <c r="BC153" s="115">
        <f t="shared" ca="1" si="110"/>
        <v>4188114</v>
      </c>
      <c r="BD153" s="116">
        <f t="shared" ca="1" si="110"/>
        <v>33684003</v>
      </c>
      <c r="BE153" s="145"/>
      <c r="BF153" s="118" t="str">
        <f t="shared" ca="1" si="104"/>
        <v/>
      </c>
      <c r="BG153" s="118" t="str">
        <f t="shared" ca="1" si="105"/>
        <v/>
      </c>
      <c r="BH153" s="118" t="str">
        <f t="shared" ca="1" si="106"/>
        <v/>
      </c>
      <c r="BI153" s="118" t="str">
        <f t="shared" ca="1" si="107"/>
        <v/>
      </c>
      <c r="BK153" s="119">
        <f t="shared" ca="1" si="117"/>
        <v>229</v>
      </c>
      <c r="BL153" s="152" t="str">
        <f ca="1">IFERROR(IF(ISEVEN(ROW($BL153)),IF(ISNUMBER(VALUE(MID(LEFT($BL154,FIND("-LFSM",$BL154)-1),1,LEN($BL154)))),INDEX($C$5:$C$999,MATCH(VALUE(MID(LEFT($BL154,FIND("-LFSM",$BL154)-1),1,LEN($BL154))),$C$5:$C$999,0)),INDEX($C$5:$C$999,MATCH(MID(LEFT($BL154,FIND("-LFSM",$BL154)-1),1,LEN($BL154)),$C$5:$C$999,0))),INDEX($C$5:$C$999,MATCH(SMALL($BI$5:$BI$999,ROUNDUP(ROWS($BL$140:$BL153)/2,0)),$BI$5:$BI$999,0))),"")</f>
        <v>AB-230117-02 LFSM-H 7</v>
      </c>
      <c r="BM153" s="121" t="str">
        <f t="shared" ca="1" si="111"/>
        <v>S</v>
      </c>
      <c r="BN153" s="121">
        <f t="shared" ca="1" si="112"/>
        <v>1</v>
      </c>
      <c r="BO153" s="122">
        <f t="shared" ca="1" si="113"/>
        <v>188.82599999999999</v>
      </c>
      <c r="BP153" s="122" t="e">
        <f t="shared" ca="1" si="113"/>
        <v>#N/A</v>
      </c>
      <c r="BQ153" s="122">
        <f t="shared" ca="1" si="113"/>
        <v>175.01300000000001</v>
      </c>
      <c r="BR153" s="122">
        <f t="shared" ca="1" si="113"/>
        <v>173.56800000000001</v>
      </c>
      <c r="BS153" s="122" t="e">
        <f t="shared" ca="1" si="113"/>
        <v>#N/A</v>
      </c>
      <c r="BT153" s="122">
        <f t="shared" ca="1" si="113"/>
        <v>182.65799999999999</v>
      </c>
      <c r="BU153" s="122">
        <f t="shared" ca="1" si="113"/>
        <v>188.523</v>
      </c>
      <c r="BV153" s="122" t="e">
        <f t="shared" ca="1" si="113"/>
        <v>#N/A</v>
      </c>
      <c r="BW153" s="122">
        <f t="shared" ca="1" si="113"/>
        <v>188.84200000000001</v>
      </c>
      <c r="BX153" s="149" t="str">
        <f t="shared" ca="1" si="114"/>
        <v>H 7</v>
      </c>
      <c r="BY153" s="124" t="str">
        <f t="shared" ca="1" si="115"/>
        <v/>
      </c>
      <c r="BZ153" s="125" t="str">
        <f t="shared" ca="1" si="115"/>
        <v/>
      </c>
      <c r="CA153" s="125" t="str">
        <f t="shared" ca="1" si="115"/>
        <v/>
      </c>
      <c r="CB153" s="125" t="str">
        <f t="shared" ca="1" si="115"/>
        <v/>
      </c>
      <c r="CC153" s="125" t="str">
        <f t="shared" ca="1" si="115"/>
        <v/>
      </c>
      <c r="CD153" s="125" t="str">
        <f t="shared" ca="1" si="115"/>
        <v/>
      </c>
      <c r="CE153" s="125" t="str">
        <f t="shared" ca="1" si="115"/>
        <v/>
      </c>
      <c r="CF153" s="125" t="str">
        <f t="shared" ca="1" si="115"/>
        <v/>
      </c>
      <c r="CG153" s="126" t="str">
        <f t="shared" ca="1" si="115"/>
        <v/>
      </c>
      <c r="CH153" s="127" t="str">
        <f t="shared" ca="1" si="118"/>
        <v/>
      </c>
      <c r="CI153" s="127" t="str">
        <f t="shared" ca="1" si="118"/>
        <v/>
      </c>
      <c r="CJ153" s="127" t="str">
        <f t="shared" ca="1" si="118"/>
        <v/>
      </c>
      <c r="CK153" s="127" t="str">
        <f t="shared" ca="1" si="118"/>
        <v/>
      </c>
      <c r="CL153" s="127" t="str">
        <f t="shared" ca="1" si="118"/>
        <v/>
      </c>
      <c r="CM153" s="127" t="str">
        <f t="shared" ca="1" si="118"/>
        <v/>
      </c>
      <c r="CN153" s="127" t="str">
        <f t="shared" ca="1" si="118"/>
        <v/>
      </c>
      <c r="CO153" s="127" t="str">
        <f t="shared" ca="1" si="118"/>
        <v/>
      </c>
      <c r="CP153" s="127" t="str">
        <f t="shared" ca="1" si="118"/>
        <v/>
      </c>
      <c r="CQ153" s="118" t="str">
        <f t="shared" ca="1" si="116"/>
        <v>FAIL</v>
      </c>
    </row>
    <row r="154" spans="1:95" x14ac:dyDescent="0.25">
      <c r="A154" s="97">
        <f t="shared" ca="1" si="108"/>
        <v>150</v>
      </c>
      <c r="B154" s="98">
        <f t="shared" ca="1" si="109"/>
        <v>44947.508379629631</v>
      </c>
      <c r="C154" s="99" t="str">
        <f t="shared" ca="1" si="96"/>
        <v>LRB-10-inj1</v>
      </c>
      <c r="D154" s="97">
        <f t="shared" ca="1" si="97"/>
        <v>150</v>
      </c>
      <c r="E154" s="97" t="str">
        <f t="shared" ca="1" si="98"/>
        <v>K</v>
      </c>
      <c r="F154" s="97" t="str">
        <f t="shared" ca="1" si="99"/>
        <v>QC</v>
      </c>
      <c r="G154" s="100">
        <f t="shared" ca="1" si="88"/>
        <v>0</v>
      </c>
      <c r="H154" s="101" t="e">
        <f t="shared" ca="1" si="88"/>
        <v>#N/A</v>
      </c>
      <c r="I154" s="101">
        <f t="shared" ca="1" si="88"/>
        <v>0</v>
      </c>
      <c r="J154" s="101">
        <f t="shared" ca="1" si="87"/>
        <v>0.79</v>
      </c>
      <c r="K154" s="101" t="e">
        <f t="shared" ca="1" si="87"/>
        <v>#N/A</v>
      </c>
      <c r="L154" s="101">
        <f t="shared" ca="1" si="87"/>
        <v>0.51500000000000001</v>
      </c>
      <c r="M154" s="101">
        <f t="shared" ca="1" si="74"/>
        <v>0.26100000000000001</v>
      </c>
      <c r="N154" s="101" t="e">
        <f t="shared" ca="1" si="74"/>
        <v>#N/A</v>
      </c>
      <c r="O154" s="102">
        <f t="shared" ca="1" si="74"/>
        <v>0.28299999999999997</v>
      </c>
      <c r="P154" s="103">
        <f t="shared" ca="1" si="100"/>
        <v>1</v>
      </c>
      <c r="Q154" s="100" t="str">
        <f t="shared" ref="Q154:Y182" ca="1" si="119">IF(LEN($C154)=0,"",IF($E154="M",INDEX(G$5:G$999,MATCH($C154,$C$5:$C$999,0))*$P154,IF(INDEX(G$5:G$999,MATCH($C154,$C$5:$C$999,0))&gt;Q$2,INDEX(G$5:G$999,MATCH($C154,$C$5:$C$999,0))*$P154,"&lt;MRL")))</f>
        <v>&lt;MRL</v>
      </c>
      <c r="R154" s="101" t="e">
        <f t="shared" ca="1" si="119"/>
        <v>#N/A</v>
      </c>
      <c r="S154" s="101" t="str">
        <f t="shared" ca="1" si="119"/>
        <v>&lt;MRL</v>
      </c>
      <c r="T154" s="101" t="str">
        <f t="shared" ca="1" si="119"/>
        <v>&lt;MRL</v>
      </c>
      <c r="U154" s="101" t="e">
        <f t="shared" ca="1" si="119"/>
        <v>#N/A</v>
      </c>
      <c r="V154" s="101" t="str">
        <f t="shared" ca="1" si="119"/>
        <v>&lt;MRL</v>
      </c>
      <c r="W154" s="101" t="str">
        <f t="shared" ca="1" si="119"/>
        <v>&lt;MRL</v>
      </c>
      <c r="X154" s="101" t="e">
        <f t="shared" ca="1" si="119"/>
        <v>#N/A</v>
      </c>
      <c r="Y154" s="102" t="str">
        <f t="shared" ca="1" si="119"/>
        <v>&lt;MRL</v>
      </c>
      <c r="Z154" s="129" t="str">
        <f t="shared" ca="1" si="101"/>
        <v>NA</v>
      </c>
      <c r="AA154" s="105" t="str">
        <f t="shared" ca="1" si="94"/>
        <v>NA</v>
      </c>
      <c r="AB154" s="105" t="str">
        <f t="shared" ca="1" si="102"/>
        <v>NA</v>
      </c>
      <c r="AC154" s="97" t="str">
        <f t="shared" ca="1" si="103"/>
        <v>Blank</v>
      </c>
      <c r="AD154" s="106" t="str">
        <f t="shared" ca="1" si="95"/>
        <v/>
      </c>
      <c r="AE154" s="106"/>
      <c r="AF154" s="130" t="s">
        <v>858</v>
      </c>
      <c r="AG154" s="131" t="s">
        <v>858</v>
      </c>
      <c r="AH154" s="131" t="s">
        <v>858</v>
      </c>
      <c r="AI154" s="131" t="s">
        <v>858</v>
      </c>
      <c r="AJ154" s="131" t="s">
        <v>858</v>
      </c>
      <c r="AK154" s="131" t="s">
        <v>858</v>
      </c>
      <c r="AL154" s="131" t="s">
        <v>858</v>
      </c>
      <c r="AM154" s="131" t="s">
        <v>858</v>
      </c>
      <c r="AN154" s="132" t="s">
        <v>858</v>
      </c>
      <c r="AO154" s="133"/>
      <c r="AS154" s="69"/>
      <c r="AT154" s="69"/>
      <c r="AU154" s="113"/>
      <c r="AV154" s="114">
        <f t="shared" ca="1" si="85"/>
        <v>390942</v>
      </c>
      <c r="AW154" s="115">
        <f t="shared" ca="1" si="110"/>
        <v>854107</v>
      </c>
      <c r="AX154" s="115">
        <f t="shared" ca="1" si="110"/>
        <v>1318397</v>
      </c>
      <c r="AY154" s="115">
        <f t="shared" ca="1" si="110"/>
        <v>7266040</v>
      </c>
      <c r="AZ154" s="115">
        <f t="shared" ca="1" si="110"/>
        <v>3525650</v>
      </c>
      <c r="BA154" s="115">
        <f t="shared" ca="1" si="110"/>
        <v>30607554</v>
      </c>
      <c r="BB154" s="115">
        <f t="shared" ca="1" si="110"/>
        <v>35895538</v>
      </c>
      <c r="BC154" s="115">
        <f t="shared" ca="1" si="110"/>
        <v>4033211</v>
      </c>
      <c r="BD154" s="116">
        <f t="shared" ca="1" si="110"/>
        <v>43561553</v>
      </c>
      <c r="BE154" s="145"/>
      <c r="BF154" s="118" t="str">
        <f t="shared" ca="1" si="104"/>
        <v/>
      </c>
      <c r="BG154" s="118">
        <f t="shared" ca="1" si="105"/>
        <v>150</v>
      </c>
      <c r="BH154" s="118" t="str">
        <f t="shared" ca="1" si="106"/>
        <v/>
      </c>
      <c r="BI154" s="118" t="str">
        <f t="shared" ca="1" si="107"/>
        <v/>
      </c>
      <c r="BK154" s="119" t="str">
        <f t="shared" ca="1" si="117"/>
        <v/>
      </c>
      <c r="BL154" s="152" t="str">
        <f ca="1">IFERROR(IF(ISEVEN(ROW($BL154)),IF(ISNUMBER(VALUE(MID(LEFT($BL155,FIND("-LFSM",$BL155)-1),1,LEN($BL155)))),INDEX($C$5:$C$999,MATCH(VALUE(MID(LEFT($BL155,FIND("-LFSM",$BL155)-1),1,LEN($BL155))),$C$5:$C$999,0)),INDEX($C$5:$C$999,MATCH(MID(LEFT($BL155,FIND("-LFSM",$BL155)-1),1,LEN($BL155)),$C$5:$C$999,0))),INDEX($C$5:$C$999,MATCH(SMALL($BI$5:$BI$999,ROUNDUP(ROWS($BL$140:$BL154)/2,0)),$BI$5:$BI$999,0))),"")</f>
        <v/>
      </c>
      <c r="BM154" s="121" t="str">
        <f t="shared" ca="1" si="111"/>
        <v/>
      </c>
      <c r="BN154" s="121" t="str">
        <f t="shared" ca="1" si="112"/>
        <v/>
      </c>
      <c r="BO154" s="122" t="str">
        <f t="shared" ca="1" si="113"/>
        <v/>
      </c>
      <c r="BP154" s="122" t="str">
        <f t="shared" ca="1" si="113"/>
        <v/>
      </c>
      <c r="BQ154" s="122" t="str">
        <f t="shared" ca="1" si="113"/>
        <v/>
      </c>
      <c r="BR154" s="122" t="str">
        <f t="shared" ca="1" si="113"/>
        <v/>
      </c>
      <c r="BS154" s="122" t="str">
        <f t="shared" ca="1" si="113"/>
        <v/>
      </c>
      <c r="BT154" s="122" t="str">
        <f t="shared" ca="1" si="113"/>
        <v/>
      </c>
      <c r="BU154" s="122" t="str">
        <f t="shared" ca="1" si="113"/>
        <v/>
      </c>
      <c r="BV154" s="122" t="str">
        <f t="shared" ca="1" si="113"/>
        <v/>
      </c>
      <c r="BW154" s="122" t="str">
        <f t="shared" ca="1" si="113"/>
        <v/>
      </c>
      <c r="BX154" s="149" t="str">
        <f t="shared" ca="1" si="114"/>
        <v/>
      </c>
      <c r="BY154" s="124" t="str">
        <f t="shared" ca="1" si="115"/>
        <v/>
      </c>
      <c r="BZ154" s="125" t="str">
        <f t="shared" ca="1" si="115"/>
        <v/>
      </c>
      <c r="CA154" s="125" t="str">
        <f t="shared" ca="1" si="115"/>
        <v/>
      </c>
      <c r="CB154" s="125" t="str">
        <f t="shared" ca="1" si="115"/>
        <v/>
      </c>
      <c r="CC154" s="125" t="str">
        <f t="shared" ca="1" si="115"/>
        <v/>
      </c>
      <c r="CD154" s="125" t="str">
        <f t="shared" ca="1" si="115"/>
        <v/>
      </c>
      <c r="CE154" s="125" t="str">
        <f t="shared" ca="1" si="115"/>
        <v/>
      </c>
      <c r="CF154" s="125" t="str">
        <f t="shared" ca="1" si="115"/>
        <v/>
      </c>
      <c r="CG154" s="126" t="str">
        <f t="shared" ca="1" si="115"/>
        <v/>
      </c>
      <c r="CH154" s="127" t="str">
        <f t="shared" ca="1" si="118"/>
        <v/>
      </c>
      <c r="CI154" s="127" t="str">
        <f t="shared" ca="1" si="118"/>
        <v/>
      </c>
      <c r="CJ154" s="127" t="str">
        <f t="shared" ca="1" si="118"/>
        <v/>
      </c>
      <c r="CK154" s="127" t="str">
        <f t="shared" ca="1" si="118"/>
        <v/>
      </c>
      <c r="CL154" s="127" t="str">
        <f t="shared" ca="1" si="118"/>
        <v/>
      </c>
      <c r="CM154" s="127" t="str">
        <f t="shared" ca="1" si="118"/>
        <v/>
      </c>
      <c r="CN154" s="127" t="str">
        <f t="shared" ca="1" si="118"/>
        <v/>
      </c>
      <c r="CO154" s="127" t="str">
        <f t="shared" ca="1" si="118"/>
        <v/>
      </c>
      <c r="CP154" s="127" t="str">
        <f t="shared" ca="1" si="118"/>
        <v/>
      </c>
      <c r="CQ154" s="118" t="str">
        <f t="shared" si="116"/>
        <v/>
      </c>
    </row>
    <row r="155" spans="1:95" x14ac:dyDescent="0.25">
      <c r="A155" s="97">
        <f t="shared" ca="1" si="108"/>
        <v>151</v>
      </c>
      <c r="B155" s="98">
        <f t="shared" ca="1" si="109"/>
        <v>44947.527175925927</v>
      </c>
      <c r="C155" s="99" t="str">
        <f t="shared" ca="1" si="96"/>
        <v>AB-230117-02 LRB 10</v>
      </c>
      <c r="D155" s="97">
        <f t="shared" ca="1" si="97"/>
        <v>149</v>
      </c>
      <c r="E155" s="97" t="str">
        <f t="shared" ca="1" si="98"/>
        <v>K</v>
      </c>
      <c r="F155" s="97" t="str">
        <f t="shared" ca="1" si="99"/>
        <v>QC</v>
      </c>
      <c r="G155" s="100">
        <f t="shared" ca="1" si="88"/>
        <v>0</v>
      </c>
      <c r="H155" s="101" t="e">
        <f t="shared" ca="1" si="88"/>
        <v>#N/A</v>
      </c>
      <c r="I155" s="101">
        <f t="shared" ca="1" si="88"/>
        <v>7.9000000000000001E-2</v>
      </c>
      <c r="J155" s="101">
        <f t="shared" ca="1" si="87"/>
        <v>0.84799999999999998</v>
      </c>
      <c r="K155" s="101" t="e">
        <f t="shared" ca="1" si="87"/>
        <v>#N/A</v>
      </c>
      <c r="L155" s="101">
        <f t="shared" ca="1" si="87"/>
        <v>0.57099999999999995</v>
      </c>
      <c r="M155" s="101">
        <f t="shared" ca="1" si="87"/>
        <v>0.26400000000000001</v>
      </c>
      <c r="N155" s="101" t="e">
        <f t="shared" ca="1" si="87"/>
        <v>#N/A</v>
      </c>
      <c r="O155" s="102">
        <f t="shared" ca="1" si="87"/>
        <v>0.32100000000000001</v>
      </c>
      <c r="P155" s="103">
        <f t="shared" ca="1" si="100"/>
        <v>1</v>
      </c>
      <c r="Q155" s="100" t="str">
        <f t="shared" ca="1" si="119"/>
        <v>&lt;MRL</v>
      </c>
      <c r="R155" s="101" t="e">
        <f t="shared" ca="1" si="119"/>
        <v>#N/A</v>
      </c>
      <c r="S155" s="101" t="str">
        <f t="shared" ca="1" si="119"/>
        <v>&lt;MRL</v>
      </c>
      <c r="T155" s="101" t="str">
        <f t="shared" ca="1" si="119"/>
        <v>&lt;MRL</v>
      </c>
      <c r="U155" s="101" t="e">
        <f t="shared" ca="1" si="119"/>
        <v>#N/A</v>
      </c>
      <c r="V155" s="101" t="str">
        <f t="shared" ca="1" si="119"/>
        <v>&lt;MRL</v>
      </c>
      <c r="W155" s="101" t="str">
        <f t="shared" ca="1" si="119"/>
        <v>&lt;MRL</v>
      </c>
      <c r="X155" s="101" t="e">
        <f t="shared" ca="1" si="119"/>
        <v>#N/A</v>
      </c>
      <c r="Y155" s="102" t="str">
        <f t="shared" ca="1" si="119"/>
        <v>&lt;MRL</v>
      </c>
      <c r="Z155" s="129" t="str">
        <f t="shared" ca="1" si="101"/>
        <v>NA</v>
      </c>
      <c r="AA155" s="105" t="str">
        <f t="shared" ca="1" si="94"/>
        <v>NA</v>
      </c>
      <c r="AB155" s="105" t="str">
        <f t="shared" ca="1" si="102"/>
        <v>NA</v>
      </c>
      <c r="AC155" s="97" t="str">
        <f t="shared" ca="1" si="103"/>
        <v>Blank</v>
      </c>
      <c r="AD155" s="106" t="str">
        <f t="shared" ca="1" si="95"/>
        <v/>
      </c>
      <c r="AE155" s="106"/>
      <c r="AF155" s="130" t="s">
        <v>858</v>
      </c>
      <c r="AG155" s="131" t="s">
        <v>858</v>
      </c>
      <c r="AH155" s="131" t="s">
        <v>858</v>
      </c>
      <c r="AI155" s="131" t="s">
        <v>858</v>
      </c>
      <c r="AJ155" s="131" t="s">
        <v>858</v>
      </c>
      <c r="AK155" s="131" t="s">
        <v>858</v>
      </c>
      <c r="AL155" s="131" t="s">
        <v>858</v>
      </c>
      <c r="AM155" s="131" t="s">
        <v>858</v>
      </c>
      <c r="AN155" s="132" t="s">
        <v>858</v>
      </c>
      <c r="AO155" s="133"/>
      <c r="AS155" s="69"/>
      <c r="AT155" s="69"/>
      <c r="AU155" s="113"/>
      <c r="AV155" s="114">
        <f t="shared" ca="1" si="85"/>
        <v>393815</v>
      </c>
      <c r="AW155" s="115">
        <f t="shared" ca="1" si="110"/>
        <v>821316</v>
      </c>
      <c r="AX155" s="115">
        <f t="shared" ca="1" si="110"/>
        <v>1316014</v>
      </c>
      <c r="AY155" s="115">
        <f t="shared" ca="1" si="110"/>
        <v>7168889</v>
      </c>
      <c r="AZ155" s="115">
        <f t="shared" ca="1" si="110"/>
        <v>3334539</v>
      </c>
      <c r="BA155" s="115">
        <f t="shared" ca="1" si="110"/>
        <v>28633631</v>
      </c>
      <c r="BB155" s="115">
        <f t="shared" ca="1" si="110"/>
        <v>33684803</v>
      </c>
      <c r="BC155" s="115">
        <f t="shared" ca="1" si="110"/>
        <v>3766065</v>
      </c>
      <c r="BD155" s="116">
        <f t="shared" ca="1" si="110"/>
        <v>40242698</v>
      </c>
      <c r="BE155" s="145"/>
      <c r="BF155" s="118" t="str">
        <f t="shared" ca="1" si="104"/>
        <v/>
      </c>
      <c r="BG155" s="118">
        <f t="shared" ca="1" si="105"/>
        <v>151</v>
      </c>
      <c r="BH155" s="118" t="str">
        <f t="shared" ca="1" si="106"/>
        <v/>
      </c>
      <c r="BI155" s="118" t="str">
        <f t="shared" ca="1" si="107"/>
        <v/>
      </c>
      <c r="BK155" s="119">
        <f t="shared" ca="1" si="117"/>
        <v>257</v>
      </c>
      <c r="BL155" s="152" t="str">
        <f ca="1">IFERROR(IF(ISEVEN(ROW($BL155)),IF(ISNUMBER(VALUE(MID(LEFT($BL156,FIND("-LFSM",$BL156)-1),1,LEN($BL156)))),INDEX($C$5:$C$999,MATCH(VALUE(MID(LEFT($BL156,FIND("-LFSM",$BL156)-1),1,LEN($BL156))),$C$5:$C$999,0)),INDEX($C$5:$C$999,MATCH(MID(LEFT($BL156,FIND("-LFSM",$BL156)-1),1,LEN($BL156)),$C$5:$C$999,0))),INDEX($C$5:$C$999,MATCH(SMALL($BI$5:$BI$999,ROUNDUP(ROWS($BL$140:$BL155)/2,0)),$BI$5:$BI$999,0))),"")</f>
        <v>AB-230117-02 LFSM-H 8</v>
      </c>
      <c r="BM155" s="121" t="str">
        <f t="shared" ca="1" si="111"/>
        <v>S</v>
      </c>
      <c r="BN155" s="121">
        <f t="shared" ca="1" si="112"/>
        <v>1</v>
      </c>
      <c r="BO155" s="122">
        <f t="shared" ca="1" si="113"/>
        <v>177.244</v>
      </c>
      <c r="BP155" s="122" t="e">
        <f t="shared" ca="1" si="113"/>
        <v>#N/A</v>
      </c>
      <c r="BQ155" s="122">
        <f t="shared" ca="1" si="113"/>
        <v>183.28</v>
      </c>
      <c r="BR155" s="122">
        <f t="shared" ca="1" si="113"/>
        <v>170.63300000000001</v>
      </c>
      <c r="BS155" s="122" t="e">
        <f t="shared" ca="1" si="113"/>
        <v>#N/A</v>
      </c>
      <c r="BT155" s="122">
        <f t="shared" ca="1" si="113"/>
        <v>178.89500000000001</v>
      </c>
      <c r="BU155" s="122">
        <f t="shared" ca="1" si="113"/>
        <v>185.89599999999999</v>
      </c>
      <c r="BV155" s="122" t="e">
        <f t="shared" ca="1" si="113"/>
        <v>#N/A</v>
      </c>
      <c r="BW155" s="122">
        <f t="shared" ca="1" si="113"/>
        <v>191.12899999999999</v>
      </c>
      <c r="BX155" s="149" t="str">
        <f t="shared" ca="1" si="114"/>
        <v>H 8</v>
      </c>
      <c r="BY155" s="124" t="str">
        <f t="shared" ca="1" si="115"/>
        <v/>
      </c>
      <c r="BZ155" s="125" t="str">
        <f t="shared" ca="1" si="115"/>
        <v/>
      </c>
      <c r="CA155" s="125" t="str">
        <f t="shared" ca="1" si="115"/>
        <v/>
      </c>
      <c r="CB155" s="125" t="str">
        <f t="shared" ca="1" si="115"/>
        <v/>
      </c>
      <c r="CC155" s="125" t="str">
        <f t="shared" ca="1" si="115"/>
        <v/>
      </c>
      <c r="CD155" s="125" t="str">
        <f t="shared" ca="1" si="115"/>
        <v/>
      </c>
      <c r="CE155" s="125" t="str">
        <f t="shared" ca="1" si="115"/>
        <v/>
      </c>
      <c r="CF155" s="125" t="str">
        <f t="shared" ca="1" si="115"/>
        <v/>
      </c>
      <c r="CG155" s="126" t="str">
        <f t="shared" ca="1" si="115"/>
        <v/>
      </c>
      <c r="CH155" s="127" t="str">
        <f t="shared" ca="1" si="118"/>
        <v/>
      </c>
      <c r="CI155" s="127" t="str">
        <f t="shared" ca="1" si="118"/>
        <v/>
      </c>
      <c r="CJ155" s="127" t="str">
        <f t="shared" ca="1" si="118"/>
        <v/>
      </c>
      <c r="CK155" s="127" t="str">
        <f t="shared" ca="1" si="118"/>
        <v/>
      </c>
      <c r="CL155" s="127" t="str">
        <f t="shared" ca="1" si="118"/>
        <v/>
      </c>
      <c r="CM155" s="127" t="str">
        <f t="shared" ca="1" si="118"/>
        <v/>
      </c>
      <c r="CN155" s="127" t="str">
        <f t="shared" ca="1" si="118"/>
        <v/>
      </c>
      <c r="CO155" s="127" t="str">
        <f t="shared" ca="1" si="118"/>
        <v/>
      </c>
      <c r="CP155" s="127" t="str">
        <f t="shared" ca="1" si="118"/>
        <v/>
      </c>
      <c r="CQ155" s="118" t="str">
        <f t="shared" ca="1" si="116"/>
        <v>FAIL</v>
      </c>
    </row>
    <row r="156" spans="1:95" x14ac:dyDescent="0.25">
      <c r="A156" s="97">
        <f t="shared" ca="1" si="108"/>
        <v>152</v>
      </c>
      <c r="B156" s="98">
        <f t="shared" ca="1" si="109"/>
        <v>44947.545983796299</v>
      </c>
      <c r="C156" s="99" t="str">
        <f t="shared" ca="1" si="96"/>
        <v>WO-23003-91-A-1</v>
      </c>
      <c r="D156" s="97">
        <f t="shared" ca="1" si="97"/>
        <v>148</v>
      </c>
      <c r="E156" s="97" t="str">
        <f t="shared" ca="1" si="98"/>
        <v>U</v>
      </c>
      <c r="F156" s="97" t="str">
        <f t="shared" ca="1" si="99"/>
        <v/>
      </c>
      <c r="G156" s="100">
        <f t="shared" ca="1" si="88"/>
        <v>385.43200000000002</v>
      </c>
      <c r="H156" s="101" t="e">
        <f t="shared" ca="1" si="88"/>
        <v>#N/A</v>
      </c>
      <c r="I156" s="101">
        <f t="shared" ca="1" si="88"/>
        <v>0</v>
      </c>
      <c r="J156" s="101">
        <f t="shared" ca="1" si="87"/>
        <v>0</v>
      </c>
      <c r="K156" s="101" t="e">
        <f t="shared" ca="1" si="87"/>
        <v>#N/A</v>
      </c>
      <c r="L156" s="101">
        <f t="shared" ca="1" si="87"/>
        <v>0.38</v>
      </c>
      <c r="M156" s="101">
        <f t="shared" ca="1" si="87"/>
        <v>0.317</v>
      </c>
      <c r="N156" s="101" t="e">
        <f t="shared" ca="1" si="87"/>
        <v>#N/A</v>
      </c>
      <c r="O156" s="102">
        <f t="shared" ca="1" si="87"/>
        <v>0.40799999999999997</v>
      </c>
      <c r="P156" s="103">
        <f t="shared" ca="1" si="100"/>
        <v>1</v>
      </c>
      <c r="Q156" s="100">
        <f t="shared" ca="1" si="119"/>
        <v>385.43200000000002</v>
      </c>
      <c r="R156" s="101" t="e">
        <f t="shared" ca="1" si="119"/>
        <v>#N/A</v>
      </c>
      <c r="S156" s="101" t="str">
        <f t="shared" ca="1" si="119"/>
        <v>&lt;MRL</v>
      </c>
      <c r="T156" s="101" t="str">
        <f t="shared" ca="1" si="119"/>
        <v>&lt;MRL</v>
      </c>
      <c r="U156" s="101" t="e">
        <f t="shared" ca="1" si="119"/>
        <v>#N/A</v>
      </c>
      <c r="V156" s="101" t="str">
        <f t="shared" ca="1" si="119"/>
        <v>&lt;MRL</v>
      </c>
      <c r="W156" s="101" t="str">
        <f t="shared" ca="1" si="119"/>
        <v>&lt;MRL</v>
      </c>
      <c r="X156" s="101" t="e">
        <f t="shared" ca="1" si="119"/>
        <v>#N/A</v>
      </c>
      <c r="Y156" s="102" t="str">
        <f t="shared" ca="1" si="119"/>
        <v>&lt;MRL</v>
      </c>
      <c r="Z156" s="129" t="str">
        <f t="shared" ca="1" si="101"/>
        <v>NA</v>
      </c>
      <c r="AA156" s="105" t="str">
        <f t="shared" ca="1" si="94"/>
        <v>NA</v>
      </c>
      <c r="AB156" s="105" t="str">
        <f t="shared" ca="1" si="102"/>
        <v>NA</v>
      </c>
      <c r="AC156" s="97" t="str">
        <f t="shared" ca="1" si="103"/>
        <v>Unknown</v>
      </c>
      <c r="AD156" s="106" t="str">
        <f t="shared" ca="1" si="95"/>
        <v/>
      </c>
      <c r="AE156" s="106"/>
      <c r="AF156" s="130" t="s">
        <v>704</v>
      </c>
      <c r="AG156" s="131" t="s">
        <v>704</v>
      </c>
      <c r="AH156" s="131" t="s">
        <v>707</v>
      </c>
      <c r="AI156" s="131" t="s">
        <v>707</v>
      </c>
      <c r="AJ156" s="131" t="s">
        <v>858</v>
      </c>
      <c r="AK156" s="131" t="s">
        <v>858</v>
      </c>
      <c r="AL156" s="131" t="s">
        <v>858</v>
      </c>
      <c r="AM156" s="131" t="s">
        <v>858</v>
      </c>
      <c r="AN156" s="132" t="s">
        <v>858</v>
      </c>
      <c r="AO156" s="133"/>
      <c r="AS156" s="69"/>
      <c r="AT156" s="69"/>
      <c r="AU156" s="113"/>
      <c r="AV156" s="114">
        <f t="shared" ca="1" si="85"/>
        <v>48649</v>
      </c>
      <c r="AW156" s="115">
        <f t="shared" ca="1" si="110"/>
        <v>289060</v>
      </c>
      <c r="AX156" s="115">
        <f t="shared" ca="1" si="110"/>
        <v>458185</v>
      </c>
      <c r="AY156" s="115">
        <f t="shared" ca="1" si="110"/>
        <v>2551234</v>
      </c>
      <c r="AZ156" s="115">
        <f t="shared" ca="1" si="110"/>
        <v>2073458</v>
      </c>
      <c r="BA156" s="115">
        <f t="shared" ca="1" si="110"/>
        <v>20445424</v>
      </c>
      <c r="BB156" s="115">
        <f t="shared" ca="1" si="110"/>
        <v>28354687</v>
      </c>
      <c r="BC156" s="115">
        <f t="shared" ca="1" si="110"/>
        <v>4097531</v>
      </c>
      <c r="BD156" s="116">
        <f t="shared" ca="1" si="110"/>
        <v>34928638</v>
      </c>
      <c r="BE156" s="145"/>
      <c r="BF156" s="118" t="str">
        <f t="shared" ca="1" si="104"/>
        <v/>
      </c>
      <c r="BG156" s="118" t="str">
        <f t="shared" ca="1" si="105"/>
        <v/>
      </c>
      <c r="BH156" s="118" t="str">
        <f t="shared" ca="1" si="106"/>
        <v/>
      </c>
      <c r="BI156" s="118" t="str">
        <f t="shared" ca="1" si="107"/>
        <v/>
      </c>
      <c r="BK156" s="119" t="str">
        <f t="shared" ca="1" si="117"/>
        <v/>
      </c>
      <c r="BL156" s="152" t="str">
        <f ca="1">IFERROR(IF(ISEVEN(ROW($BL156)),IF(ISNUMBER(VALUE(MID(LEFT($BL157,FIND("-LFSM",$BL157)-1),1,LEN($BL157)))),INDEX($C$5:$C$999,MATCH(VALUE(MID(LEFT($BL157,FIND("-LFSM",$BL157)-1),1,LEN($BL157))),$C$5:$C$999,0)),INDEX($C$5:$C$999,MATCH(MID(LEFT($BL157,FIND("-LFSM",$BL157)-1),1,LEN($BL157)),$C$5:$C$999,0))),INDEX($C$5:$C$999,MATCH(SMALL($BI$5:$BI$999,ROUNDUP(ROWS($BL$140:$BL156)/2,0)),$BI$5:$BI$999,0))),"")</f>
        <v/>
      </c>
      <c r="BM156" s="121" t="str">
        <f t="shared" ca="1" si="111"/>
        <v/>
      </c>
      <c r="BN156" s="121" t="str">
        <f t="shared" ca="1" si="112"/>
        <v/>
      </c>
      <c r="BO156" s="122" t="str">
        <f t="shared" ca="1" si="113"/>
        <v/>
      </c>
      <c r="BP156" s="122" t="str">
        <f t="shared" ca="1" si="113"/>
        <v/>
      </c>
      <c r="BQ156" s="122" t="str">
        <f t="shared" ca="1" si="113"/>
        <v/>
      </c>
      <c r="BR156" s="122" t="str">
        <f t="shared" ca="1" si="113"/>
        <v/>
      </c>
      <c r="BS156" s="122" t="str">
        <f t="shared" ca="1" si="113"/>
        <v/>
      </c>
      <c r="BT156" s="122" t="str">
        <f t="shared" ca="1" si="113"/>
        <v/>
      </c>
      <c r="BU156" s="122" t="str">
        <f t="shared" ca="1" si="113"/>
        <v/>
      </c>
      <c r="BV156" s="122" t="str">
        <f t="shared" ca="1" si="113"/>
        <v/>
      </c>
      <c r="BW156" s="122" t="str">
        <f t="shared" ca="1" si="113"/>
        <v/>
      </c>
      <c r="BX156" s="149" t="str">
        <f t="shared" ca="1" si="114"/>
        <v/>
      </c>
      <c r="BY156" s="124" t="str">
        <f t="shared" ref="BY156:CG171" ca="1" si="120">IFERROR(IF($BM156="D",IF(ISNUMBER(VALUE(MID(LEFT($BL156,FIND("-LD",$BL156)-1),1,LEN($BL156)))),IF(AND($BW$2="ON",BO156&lt;Q$2,INDEX(G$5:G$999,MATCH(VALUE(MID(LEFT($BL156,FIND("-LD",$BL156)-1),1,LEN($BL156))),$C$5:$C$999,0))&lt;Q$2),"&lt;MRL",ABS((BO156-INDEX(G$5:G$999,MATCH(VALUE(MID(LEFT($BL156,FIND("-LD",$BL156)-1),1,LEN($BL156))),$C$5:$C$999,0)))/(AVERAGE(BO156,INDEX(G$5:G$999,MATCH(VALUE(MID(LEFT($BL156,FIND("-LD",$BL156)-1),1,LEN($BL156))),$C$5:$C$999,0)))))),IF(AND($BW$2="ON",BO156&lt;Q$2,INDEX(G$5:G$999,MATCH(MID(LEFT($BL156,FIND("-LD",$BL156)-1),1,LEN($BL156)),$C$5:$C$999,0))&lt;Q$2),"&lt;MRL",ABS((BO156-INDEX(G$5:G$999,MATCH(MID(LEFT($BL156,FIND("-LD",$BL156)-1),1,LEN($BL156)),$C$5:$C$999,0)))/(AVERAGE(BO156,INDEX(G$5:G$999,MATCH(MID(LEFT($BL156,FIND("-LD",$BL156)-1),1,LEN($BL156)),$C$5:$C$999,0))))))),IF($BM156="K","",IF($BM156="M",IF(AND($BW$2="ON",BO156&lt;Q$2,$BX156&lt;Q$2),"&lt;MRL",BO156/IF($BX156=0,1,$BX156)),IF($BM156="Q",BO156/$BX156,IF($BM156="S",IF(ISNUMBER(VALUE(MID(LEFT($BL156,FIND("-LFSM",$BL156)-1),1,LEN($BL156)))),(BO156-(INDEX(G$5:G$999,MATCH(VALUE(MID(LEFT($BL156,FIND("-LFSM",$BL156)-1),1,LEN($BL156))),$C$5:$C$999,0))))/$BX156,(BO156-(INDEX(G$5:G$999,MATCH(MID(LEFT($BL156,FIND("-LFSM",$BL156)-1),1,LEN($BL156)),$C$5:$C$999,0))))/$BX156),IF($BM156="Z",IF($BM155="K",ABS(BO156-BO155)/$BX156,IF($BM154="K",ABS(BO156-BO154)/$BX156,IF($BM153="K",ABS(BO156-BO153)/$BX156,IF($BM152="K",ABS(BO156-BO152)/$BX156,IF($BM157="K",ABS(BO156-BO157)/$BX156,""))))),"")))))),"")</f>
        <v/>
      </c>
      <c r="BZ156" s="125" t="str">
        <f t="shared" ca="1" si="120"/>
        <v/>
      </c>
      <c r="CA156" s="125" t="str">
        <f t="shared" ca="1" si="120"/>
        <v/>
      </c>
      <c r="CB156" s="125" t="str">
        <f t="shared" ca="1" si="120"/>
        <v/>
      </c>
      <c r="CC156" s="125" t="str">
        <f t="shared" ca="1" si="120"/>
        <v/>
      </c>
      <c r="CD156" s="125" t="str">
        <f t="shared" ca="1" si="120"/>
        <v/>
      </c>
      <c r="CE156" s="125" t="str">
        <f t="shared" ca="1" si="120"/>
        <v/>
      </c>
      <c r="CF156" s="125" t="str">
        <f t="shared" ca="1" si="120"/>
        <v/>
      </c>
      <c r="CG156" s="126" t="str">
        <f t="shared" ca="1" si="120"/>
        <v/>
      </c>
      <c r="CH156" s="127" t="str">
        <f t="shared" ca="1" si="118"/>
        <v/>
      </c>
      <c r="CI156" s="127" t="str">
        <f t="shared" ca="1" si="118"/>
        <v/>
      </c>
      <c r="CJ156" s="127" t="str">
        <f t="shared" ca="1" si="118"/>
        <v/>
      </c>
      <c r="CK156" s="127" t="str">
        <f t="shared" ca="1" si="118"/>
        <v/>
      </c>
      <c r="CL156" s="127" t="str">
        <f t="shared" ca="1" si="118"/>
        <v/>
      </c>
      <c r="CM156" s="127" t="str">
        <f t="shared" ca="1" si="118"/>
        <v/>
      </c>
      <c r="CN156" s="127" t="str">
        <f t="shared" ca="1" si="118"/>
        <v/>
      </c>
      <c r="CO156" s="127" t="str">
        <f t="shared" ca="1" si="118"/>
        <v/>
      </c>
      <c r="CP156" s="127" t="str">
        <f t="shared" ca="1" si="118"/>
        <v/>
      </c>
      <c r="CQ156" s="118" t="str">
        <f t="shared" si="116"/>
        <v/>
      </c>
    </row>
    <row r="157" spans="1:95" x14ac:dyDescent="0.25">
      <c r="A157" s="97">
        <f t="shared" ca="1" si="108"/>
        <v>153</v>
      </c>
      <c r="B157" s="98">
        <f t="shared" ca="1" si="109"/>
        <v>44947.564803240741</v>
      </c>
      <c r="C157" s="99" t="str">
        <f t="shared" ca="1" si="96"/>
        <v>WO-23003-92-A-1</v>
      </c>
      <c r="D157" s="97">
        <f t="shared" ca="1" si="97"/>
        <v>147</v>
      </c>
      <c r="E157" s="97" t="str">
        <f t="shared" ca="1" si="98"/>
        <v>U</v>
      </c>
      <c r="F157" s="97" t="str">
        <f t="shared" ca="1" si="99"/>
        <v/>
      </c>
      <c r="G157" s="100">
        <f t="shared" ca="1" si="88"/>
        <v>385.86799999999999</v>
      </c>
      <c r="H157" s="101" t="e">
        <f t="shared" ca="1" si="88"/>
        <v>#N/A</v>
      </c>
      <c r="I157" s="101">
        <f t="shared" ca="1" si="88"/>
        <v>0</v>
      </c>
      <c r="J157" s="101">
        <f t="shared" ca="1" si="87"/>
        <v>0</v>
      </c>
      <c r="K157" s="101" t="e">
        <f t="shared" ca="1" si="87"/>
        <v>#N/A</v>
      </c>
      <c r="L157" s="101">
        <f t="shared" ca="1" si="87"/>
        <v>0.312</v>
      </c>
      <c r="M157" s="101">
        <f t="shared" ca="1" si="87"/>
        <v>0.34300000000000003</v>
      </c>
      <c r="N157" s="101" t="e">
        <f t="shared" ca="1" si="87"/>
        <v>#N/A</v>
      </c>
      <c r="O157" s="102">
        <f t="shared" ca="1" si="87"/>
        <v>0.17399999999999999</v>
      </c>
      <c r="P157" s="103">
        <f t="shared" ca="1" si="100"/>
        <v>1</v>
      </c>
      <c r="Q157" s="100">
        <f t="shared" ca="1" si="119"/>
        <v>385.86799999999999</v>
      </c>
      <c r="R157" s="101" t="e">
        <f t="shared" ca="1" si="119"/>
        <v>#N/A</v>
      </c>
      <c r="S157" s="101" t="str">
        <f t="shared" ca="1" si="119"/>
        <v>&lt;MRL</v>
      </c>
      <c r="T157" s="101" t="str">
        <f t="shared" ca="1" si="119"/>
        <v>&lt;MRL</v>
      </c>
      <c r="U157" s="101" t="e">
        <f t="shared" ca="1" si="119"/>
        <v>#N/A</v>
      </c>
      <c r="V157" s="101" t="str">
        <f t="shared" ca="1" si="119"/>
        <v>&lt;MRL</v>
      </c>
      <c r="W157" s="101" t="str">
        <f t="shared" ca="1" si="119"/>
        <v>&lt;MRL</v>
      </c>
      <c r="X157" s="101" t="e">
        <f t="shared" ca="1" si="119"/>
        <v>#N/A</v>
      </c>
      <c r="Y157" s="102" t="str">
        <f t="shared" ca="1" si="119"/>
        <v>&lt;MRL</v>
      </c>
      <c r="Z157" s="129" t="str">
        <f t="shared" ca="1" si="101"/>
        <v>NA</v>
      </c>
      <c r="AA157" s="105" t="str">
        <f t="shared" ca="1" si="94"/>
        <v>NA</v>
      </c>
      <c r="AB157" s="105" t="str">
        <f t="shared" ca="1" si="102"/>
        <v>NA</v>
      </c>
      <c r="AC157" s="97" t="str">
        <f t="shared" ca="1" si="103"/>
        <v>Unknown</v>
      </c>
      <c r="AD157" s="106" t="str">
        <f t="shared" ca="1" si="95"/>
        <v/>
      </c>
      <c r="AE157" s="106"/>
      <c r="AF157" s="130" t="s">
        <v>704</v>
      </c>
      <c r="AG157" s="131" t="s">
        <v>858</v>
      </c>
      <c r="AH157" s="131" t="s">
        <v>858</v>
      </c>
      <c r="AI157" s="131" t="s">
        <v>858</v>
      </c>
      <c r="AJ157" s="131" t="s">
        <v>858</v>
      </c>
      <c r="AK157" s="131" t="s">
        <v>858</v>
      </c>
      <c r="AL157" s="131" t="s">
        <v>858</v>
      </c>
      <c r="AM157" s="131" t="s">
        <v>858</v>
      </c>
      <c r="AN157" s="132" t="s">
        <v>858</v>
      </c>
      <c r="AO157" s="133"/>
      <c r="AS157" s="69"/>
      <c r="AT157" s="69"/>
      <c r="AU157" s="113"/>
      <c r="AV157" s="114">
        <f t="shared" ca="1" si="85"/>
        <v>111912</v>
      </c>
      <c r="AW157" s="115">
        <f t="shared" ca="1" si="110"/>
        <v>415217</v>
      </c>
      <c r="AX157" s="115">
        <f t="shared" ca="1" si="110"/>
        <v>631015</v>
      </c>
      <c r="AY157" s="115">
        <f t="shared" ca="1" si="110"/>
        <v>3722523</v>
      </c>
      <c r="AZ157" s="115">
        <f t="shared" ca="1" si="110"/>
        <v>2653892</v>
      </c>
      <c r="BA157" s="115">
        <f t="shared" ca="1" si="110"/>
        <v>21748898</v>
      </c>
      <c r="BB157" s="115">
        <f t="shared" ca="1" si="110"/>
        <v>26672539</v>
      </c>
      <c r="BC157" s="115">
        <f t="shared" ca="1" si="110"/>
        <v>4256224</v>
      </c>
      <c r="BD157" s="116">
        <f t="shared" ca="1" si="110"/>
        <v>33403984</v>
      </c>
      <c r="BE157" s="145"/>
      <c r="BF157" s="118" t="str">
        <f t="shared" ca="1" si="104"/>
        <v/>
      </c>
      <c r="BG157" s="118" t="str">
        <f t="shared" ca="1" si="105"/>
        <v/>
      </c>
      <c r="BH157" s="118" t="str">
        <f t="shared" ca="1" si="106"/>
        <v/>
      </c>
      <c r="BI157" s="118" t="str">
        <f t="shared" ca="1" si="107"/>
        <v/>
      </c>
      <c r="BK157" s="119">
        <f t="shared" ca="1" si="117"/>
        <v>285</v>
      </c>
      <c r="BL157" s="152" t="str">
        <f ca="1">IFERROR(IF(ISEVEN(ROW($BL157)),IF(ISNUMBER(VALUE(MID(LEFT($BL158,FIND("-LFSM",$BL158)-1),1,LEN($BL158)))),INDEX($C$5:$C$999,MATCH(VALUE(MID(LEFT($BL158,FIND("-LFSM",$BL158)-1),1,LEN($BL158))),$C$5:$C$999,0)),INDEX($C$5:$C$999,MATCH(MID(LEFT($BL158,FIND("-LFSM",$BL158)-1),1,LEN($BL158)),$C$5:$C$999,0))),INDEX($C$5:$C$999,MATCH(SMALL($BI$5:$BI$999,ROUNDUP(ROWS($BL$140:$BL157)/2,0)),$BI$5:$BI$999,0))),"")</f>
        <v>AB-230117-02 LFSM-H 9</v>
      </c>
      <c r="BM157" s="121" t="str">
        <f t="shared" ca="1" si="111"/>
        <v>S</v>
      </c>
      <c r="BN157" s="121">
        <f t="shared" ca="1" si="112"/>
        <v>1</v>
      </c>
      <c r="BO157" s="122">
        <f t="shared" ca="1" si="113"/>
        <v>168.75800000000001</v>
      </c>
      <c r="BP157" s="122" t="e">
        <f t="shared" ca="1" si="113"/>
        <v>#N/A</v>
      </c>
      <c r="BQ157" s="122">
        <f t="shared" ca="1" si="113"/>
        <v>184.196</v>
      </c>
      <c r="BR157" s="122">
        <f t="shared" ca="1" si="113"/>
        <v>179.69499999999999</v>
      </c>
      <c r="BS157" s="122" t="e">
        <f t="shared" ca="1" si="113"/>
        <v>#N/A</v>
      </c>
      <c r="BT157" s="122">
        <f t="shared" ca="1" si="113"/>
        <v>182.596</v>
      </c>
      <c r="BU157" s="122">
        <f t="shared" ca="1" si="113"/>
        <v>190.97499999999999</v>
      </c>
      <c r="BV157" s="122" t="e">
        <f t="shared" ca="1" si="113"/>
        <v>#N/A</v>
      </c>
      <c r="BW157" s="122">
        <f t="shared" ca="1" si="113"/>
        <v>189.48599999999999</v>
      </c>
      <c r="BX157" s="149" t="str">
        <f t="shared" ca="1" si="114"/>
        <v>H 9</v>
      </c>
      <c r="BY157" s="124" t="str">
        <f t="shared" ca="1" si="120"/>
        <v/>
      </c>
      <c r="BZ157" s="125" t="str">
        <f t="shared" ca="1" si="120"/>
        <v/>
      </c>
      <c r="CA157" s="125" t="str">
        <f t="shared" ca="1" si="120"/>
        <v/>
      </c>
      <c r="CB157" s="125" t="str">
        <f t="shared" ca="1" si="120"/>
        <v/>
      </c>
      <c r="CC157" s="125" t="str">
        <f t="shared" ca="1" si="120"/>
        <v/>
      </c>
      <c r="CD157" s="125" t="str">
        <f t="shared" ca="1" si="120"/>
        <v/>
      </c>
      <c r="CE157" s="125" t="str">
        <f t="shared" ca="1" si="120"/>
        <v/>
      </c>
      <c r="CF157" s="125" t="str">
        <f t="shared" ca="1" si="120"/>
        <v/>
      </c>
      <c r="CG157" s="126" t="str">
        <f t="shared" ca="1" si="120"/>
        <v/>
      </c>
      <c r="CH157" s="127" t="str">
        <f t="shared" ref="CH157:CP172" ca="1" si="121">IFERROR(IF($BM157="D",IF(ISNUMBER(VALUE(MID(LEFT($BL157,FIND("-LD",$BL157)-1),1,LEN($BL157)))),IF(AND($BW$2="ON",BO157&lt;Q$2,INDEX(G$5:G$999,MATCH(VALUE(MID(LEFT($BL157,FIND("-LD",$BL157)-1),1,LEN($BL157))),$C$5:$C$999,0))&lt;Q$2),"",IF(ABS(((BO157-INDEX(G$5:G$999,MATCH(VALUE(MID(LEFT($BL157,FIND("-LD",$BL157)-1),1,LEN($BL157))),$C$5:$C$999,0)))/(AVERAGE(BO157,INDEX(G$5:G$999,MATCH(VALUE(MID(LEFT($BL157,FIND("-LD",$BL157)-1),1,LEN($BL157))),$C$5:$C$999,0))))))&gt;IF(BO157&gt;Q$2,$BO$2,$BV$2),"FAIL","")),IF(AND($BW$2="ON",BO157&lt;Q$2,INDEX(G$5:G$999,MATCH(MID(LEFT($BL157,FIND("-LD",$BL157)-1),1,LEN($BL157)),$C$5:$C$999,0))&lt;Q$2),"",IF(ABS(((BO157-INDEX(G$5:G$999,MATCH(MID(LEFT($BL157,FIND("-LD",$BL157)-1),1,LEN($BL157)),$C$5:$C$999,0)))/(AVERAGE(BO157,INDEX(G$5:G$999,MATCH(MID(LEFT($BL157,FIND("-LD",$BL157)-1),1,LEN($BL157)),$C$5:$C$999,0))))))&gt;IF(BO157&gt;Q$2,$BO$2,$BV$2),"FAIL",""))),IF($BM157="K",IF(BO157&gt;Q$2*$BP$2,"FAIL",""),IF($BM157="M",IF(ABS(1-(BO157/IF($BX157=0,0.001,$BX157)))&gt;IF(BO157&gt;Q$2,$BQ$2,$BV$2),IF(AND($BW$2="ON",BO157&lt;Q$2,$BX157&lt;Q$2),"","FAIL"),""),IF($BM157="Q",IF(ISNUMBER(SEARCH("IBC",$BL157)),IF(ABS(1-(BO157/$BX157))&gt;$BU$2,"FAIL",""),IF(ABS(1-(BO157/$BX157))&gt;$BR$2,"FAIL","")),IF($BM157="S",IF(ISNUMBER(VALUE(MID(LEFT($BL157,FIND("-LFSM",$BL157)-1),1,LEN($BL157)))),IF(ABS(1-((BO157-(INDEX(G$5:G$999,MATCH(VALUE(MID(LEFT($BL157,FIND("-LFSM",$BL157)-1),1,LEN($BL157))),$C$5:$C$999,0))))/$BX157))&gt;IF(BO157&gt;Q$2,$BS$2,$BV$2),"FAIL",""),IF(ABS(1-((BO157-(INDEX(G$5:G$999,MATCH(MID(LEFT($BL157,FIND("-LFSM",$BL157)-1),1,LEN($BL157)),$C$5:$C$999,0))))/$BX157))&gt;IF(BO157&gt;Q$2,$BS$2,$BV$2),"FAIL","")),IF($BM157="Z",IF($BM156="K",IF(ABS(1-(ABS(BO157-BO156)/$BX157))&gt;$BT$2,"FAIL",""),IF($BM155="K",IF(ABS(1-(ABS(BO157-BO155)/$BX157))&gt;$BT$2,"FAIL",""),IF($BM154="K",IF(ABS(1-(ABS(BO157-BO154)/$BX157))&gt;$BT$2,"FAIL",""),IF($BM153="K",IF(ABS(1-(ABS(BO157-BO153)/$BX157))&gt;$BT$2,"FAIL",""),IF($BM158="K",IF(ABS(1-(ABS(BO157-BO158)/$BX157))&gt;$BT$2,"FAIL",""),""))))),"")))))),"")</f>
        <v/>
      </c>
      <c r="CI157" s="127" t="str">
        <f t="shared" ca="1" si="121"/>
        <v/>
      </c>
      <c r="CJ157" s="127" t="str">
        <f t="shared" ca="1" si="121"/>
        <v/>
      </c>
      <c r="CK157" s="127" t="str">
        <f t="shared" ca="1" si="121"/>
        <v/>
      </c>
      <c r="CL157" s="127" t="str">
        <f t="shared" ca="1" si="121"/>
        <v/>
      </c>
      <c r="CM157" s="127" t="str">
        <f t="shared" ca="1" si="121"/>
        <v/>
      </c>
      <c r="CN157" s="127" t="str">
        <f t="shared" ca="1" si="121"/>
        <v/>
      </c>
      <c r="CO157" s="127" t="str">
        <f t="shared" ca="1" si="121"/>
        <v/>
      </c>
      <c r="CP157" s="127" t="str">
        <f t="shared" ca="1" si="121"/>
        <v/>
      </c>
      <c r="CQ157" s="118" t="str">
        <f t="shared" ca="1" si="116"/>
        <v>FAIL</v>
      </c>
    </row>
    <row r="158" spans="1:95" x14ac:dyDescent="0.25">
      <c r="A158" s="97">
        <f t="shared" ca="1" si="108"/>
        <v>154</v>
      </c>
      <c r="B158" s="98">
        <f t="shared" ca="1" si="109"/>
        <v>44947.583587962959</v>
      </c>
      <c r="C158" s="99" t="str">
        <f t="shared" ca="1" si="96"/>
        <v>WO-23003-93-A-1</v>
      </c>
      <c r="D158" s="97">
        <f t="shared" ca="1" si="97"/>
        <v>146</v>
      </c>
      <c r="E158" s="97" t="str">
        <f t="shared" ca="1" si="98"/>
        <v>U</v>
      </c>
      <c r="F158" s="97" t="str">
        <f t="shared" ca="1" si="99"/>
        <v/>
      </c>
      <c r="G158" s="100">
        <f t="shared" ca="1" si="88"/>
        <v>377.74400000000003</v>
      </c>
      <c r="H158" s="101" t="e">
        <f t="shared" ca="1" si="88"/>
        <v>#N/A</v>
      </c>
      <c r="I158" s="101">
        <f t="shared" ca="1" si="88"/>
        <v>0</v>
      </c>
      <c r="J158" s="101">
        <f t="shared" ca="1" si="87"/>
        <v>0</v>
      </c>
      <c r="K158" s="101" t="e">
        <f t="shared" ca="1" si="87"/>
        <v>#N/A</v>
      </c>
      <c r="L158" s="101">
        <f t="shared" ca="1" si="87"/>
        <v>0.27700000000000002</v>
      </c>
      <c r="M158" s="101">
        <f t="shared" ca="1" si="87"/>
        <v>0.39100000000000001</v>
      </c>
      <c r="N158" s="101" t="e">
        <f t="shared" ca="1" si="87"/>
        <v>#N/A</v>
      </c>
      <c r="O158" s="102">
        <f t="shared" ca="1" si="87"/>
        <v>0.32400000000000001</v>
      </c>
      <c r="P158" s="103">
        <f t="shared" ca="1" si="100"/>
        <v>1</v>
      </c>
      <c r="Q158" s="100">
        <f t="shared" ca="1" si="119"/>
        <v>377.74400000000003</v>
      </c>
      <c r="R158" s="101" t="e">
        <f t="shared" ca="1" si="119"/>
        <v>#N/A</v>
      </c>
      <c r="S158" s="101" t="str">
        <f t="shared" ca="1" si="119"/>
        <v>&lt;MRL</v>
      </c>
      <c r="T158" s="101" t="str">
        <f t="shared" ca="1" si="119"/>
        <v>&lt;MRL</v>
      </c>
      <c r="U158" s="101" t="e">
        <f t="shared" ca="1" si="119"/>
        <v>#N/A</v>
      </c>
      <c r="V158" s="101" t="str">
        <f t="shared" ca="1" si="119"/>
        <v>&lt;MRL</v>
      </c>
      <c r="W158" s="101" t="str">
        <f t="shared" ca="1" si="119"/>
        <v>&lt;MRL</v>
      </c>
      <c r="X158" s="101" t="e">
        <f t="shared" ca="1" si="119"/>
        <v>#N/A</v>
      </c>
      <c r="Y158" s="102" t="str">
        <f t="shared" ca="1" si="119"/>
        <v>&lt;MRL</v>
      </c>
      <c r="Z158" s="129" t="str">
        <f t="shared" ca="1" si="101"/>
        <v>NA</v>
      </c>
      <c r="AA158" s="105" t="str">
        <f t="shared" ca="1" si="94"/>
        <v>NA</v>
      </c>
      <c r="AB158" s="105" t="str">
        <f t="shared" ca="1" si="102"/>
        <v>NA</v>
      </c>
      <c r="AC158" s="97" t="str">
        <f t="shared" ca="1" si="103"/>
        <v>Unknown</v>
      </c>
      <c r="AD158" s="106" t="str">
        <f t="shared" ca="1" si="95"/>
        <v/>
      </c>
      <c r="AE158" s="106"/>
      <c r="AF158" s="130" t="s">
        <v>704</v>
      </c>
      <c r="AG158" s="131" t="s">
        <v>704</v>
      </c>
      <c r="AH158" s="131" t="s">
        <v>707</v>
      </c>
      <c r="AI158" s="131" t="s">
        <v>707</v>
      </c>
      <c r="AJ158" s="131" t="s">
        <v>858</v>
      </c>
      <c r="AK158" s="131" t="s">
        <v>858</v>
      </c>
      <c r="AL158" s="131" t="s">
        <v>858</v>
      </c>
      <c r="AM158" s="131" t="s">
        <v>858</v>
      </c>
      <c r="AN158" s="132" t="s">
        <v>858</v>
      </c>
      <c r="AO158" s="133"/>
      <c r="AS158" s="69"/>
      <c r="AT158" s="69"/>
      <c r="AU158" s="113"/>
      <c r="AV158" s="114">
        <f t="shared" ca="1" si="85"/>
        <v>62051</v>
      </c>
      <c r="AW158" s="115">
        <f t="shared" ca="1" si="110"/>
        <v>337582</v>
      </c>
      <c r="AX158" s="115">
        <f t="shared" ca="1" si="110"/>
        <v>531128</v>
      </c>
      <c r="AY158" s="115">
        <f t="shared" ca="1" si="110"/>
        <v>2874110</v>
      </c>
      <c r="AZ158" s="115">
        <f t="shared" ca="1" si="110"/>
        <v>2216247</v>
      </c>
      <c r="BA158" s="115">
        <f t="shared" ca="1" si="110"/>
        <v>21726871</v>
      </c>
      <c r="BB158" s="115">
        <f t="shared" ca="1" si="110"/>
        <v>29449513</v>
      </c>
      <c r="BC158" s="115">
        <f t="shared" ca="1" si="110"/>
        <v>4303332</v>
      </c>
      <c r="BD158" s="116">
        <f t="shared" ca="1" si="110"/>
        <v>35550674</v>
      </c>
      <c r="BE158" s="145"/>
      <c r="BF158" s="118" t="str">
        <f t="shared" ca="1" si="104"/>
        <v/>
      </c>
      <c r="BG158" s="118" t="str">
        <f t="shared" ca="1" si="105"/>
        <v/>
      </c>
      <c r="BH158" s="118" t="str">
        <f t="shared" ca="1" si="106"/>
        <v/>
      </c>
      <c r="BI158" s="118" t="str">
        <f t="shared" ca="1" si="107"/>
        <v/>
      </c>
      <c r="BK158" s="119" t="str">
        <f t="shared" ca="1" si="117"/>
        <v/>
      </c>
      <c r="BL158" s="152" t="str">
        <f ca="1">IFERROR(IF(ISEVEN(ROW($BL158)),IF(ISNUMBER(VALUE(MID(LEFT($BL159,FIND("-LFSM",$BL159)-1),1,LEN($BL159)))),INDEX($C$5:$C$999,MATCH(VALUE(MID(LEFT($BL159,FIND("-LFSM",$BL159)-1),1,LEN($BL159))),$C$5:$C$999,0)),INDEX($C$5:$C$999,MATCH(MID(LEFT($BL159,FIND("-LFSM",$BL159)-1),1,LEN($BL159)),$C$5:$C$999,0))),INDEX($C$5:$C$999,MATCH(SMALL($BI$5:$BI$999,ROUNDUP(ROWS($BL$140:$BL158)/2,0)),$BI$5:$BI$999,0))),"")</f>
        <v/>
      </c>
      <c r="BM158" s="121" t="str">
        <f t="shared" ca="1" si="111"/>
        <v/>
      </c>
      <c r="BN158" s="121" t="str">
        <f t="shared" ca="1" si="112"/>
        <v/>
      </c>
      <c r="BO158" s="122" t="str">
        <f t="shared" ca="1" si="113"/>
        <v/>
      </c>
      <c r="BP158" s="122" t="str">
        <f t="shared" ca="1" si="113"/>
        <v/>
      </c>
      <c r="BQ158" s="122" t="str">
        <f t="shared" ca="1" si="113"/>
        <v/>
      </c>
      <c r="BR158" s="122" t="str">
        <f t="shared" ca="1" si="113"/>
        <v/>
      </c>
      <c r="BS158" s="122" t="str">
        <f t="shared" ca="1" si="113"/>
        <v/>
      </c>
      <c r="BT158" s="122" t="str">
        <f t="shared" ca="1" si="113"/>
        <v/>
      </c>
      <c r="BU158" s="122" t="str">
        <f t="shared" ca="1" si="113"/>
        <v/>
      </c>
      <c r="BV158" s="122" t="str">
        <f t="shared" ca="1" si="113"/>
        <v/>
      </c>
      <c r="BW158" s="122" t="str">
        <f t="shared" ca="1" si="113"/>
        <v/>
      </c>
      <c r="BX158" s="149" t="str">
        <f t="shared" ca="1" si="114"/>
        <v/>
      </c>
      <c r="BY158" s="124" t="str">
        <f t="shared" ca="1" si="120"/>
        <v/>
      </c>
      <c r="BZ158" s="125" t="str">
        <f t="shared" ca="1" si="120"/>
        <v/>
      </c>
      <c r="CA158" s="125" t="str">
        <f t="shared" ca="1" si="120"/>
        <v/>
      </c>
      <c r="CB158" s="125" t="str">
        <f t="shared" ca="1" si="120"/>
        <v/>
      </c>
      <c r="CC158" s="125" t="str">
        <f t="shared" ca="1" si="120"/>
        <v/>
      </c>
      <c r="CD158" s="125" t="str">
        <f t="shared" ca="1" si="120"/>
        <v/>
      </c>
      <c r="CE158" s="125" t="str">
        <f t="shared" ca="1" si="120"/>
        <v/>
      </c>
      <c r="CF158" s="125" t="str">
        <f t="shared" ca="1" si="120"/>
        <v/>
      </c>
      <c r="CG158" s="126" t="str">
        <f t="shared" ca="1" si="120"/>
        <v/>
      </c>
      <c r="CH158" s="127" t="str">
        <f t="shared" ca="1" si="121"/>
        <v/>
      </c>
      <c r="CI158" s="127" t="str">
        <f t="shared" ca="1" si="121"/>
        <v/>
      </c>
      <c r="CJ158" s="127" t="str">
        <f t="shared" ca="1" si="121"/>
        <v/>
      </c>
      <c r="CK158" s="127" t="str">
        <f t="shared" ca="1" si="121"/>
        <v/>
      </c>
      <c r="CL158" s="127" t="str">
        <f t="shared" ca="1" si="121"/>
        <v/>
      </c>
      <c r="CM158" s="127" t="str">
        <f t="shared" ca="1" si="121"/>
        <v/>
      </c>
      <c r="CN158" s="127" t="str">
        <f t="shared" ca="1" si="121"/>
        <v/>
      </c>
      <c r="CO158" s="127" t="str">
        <f t="shared" ca="1" si="121"/>
        <v/>
      </c>
      <c r="CP158" s="127" t="str">
        <f t="shared" ca="1" si="121"/>
        <v/>
      </c>
      <c r="CQ158" s="118" t="str">
        <f t="shared" si="116"/>
        <v/>
      </c>
    </row>
    <row r="159" spans="1:95" x14ac:dyDescent="0.25">
      <c r="A159" s="97">
        <f t="shared" ca="1" si="108"/>
        <v>155</v>
      </c>
      <c r="B159" s="98">
        <f t="shared" ca="1" si="109"/>
        <v>44947.602395833332</v>
      </c>
      <c r="C159" s="99" t="str">
        <f t="shared" ca="1" si="96"/>
        <v>WO-23003-94-A-1</v>
      </c>
      <c r="D159" s="97">
        <f t="shared" ca="1" si="97"/>
        <v>145</v>
      </c>
      <c r="E159" s="97" t="str">
        <f t="shared" ca="1" si="98"/>
        <v>U</v>
      </c>
      <c r="F159" s="97" t="str">
        <f t="shared" ca="1" si="99"/>
        <v/>
      </c>
      <c r="G159" s="100">
        <f t="shared" ca="1" si="88"/>
        <v>396.94200000000001</v>
      </c>
      <c r="H159" s="101" t="e">
        <f t="shared" ca="1" si="88"/>
        <v>#N/A</v>
      </c>
      <c r="I159" s="101">
        <f t="shared" ca="1" si="88"/>
        <v>0</v>
      </c>
      <c r="J159" s="101">
        <f t="shared" ca="1" si="87"/>
        <v>0</v>
      </c>
      <c r="K159" s="101" t="e">
        <f t="shared" ca="1" si="87"/>
        <v>#N/A</v>
      </c>
      <c r="L159" s="101">
        <f t="shared" ca="1" si="87"/>
        <v>0.27</v>
      </c>
      <c r="M159" s="101">
        <f t="shared" ca="1" si="87"/>
        <v>0.35199999999999998</v>
      </c>
      <c r="N159" s="101" t="e">
        <f t="shared" ca="1" si="87"/>
        <v>#N/A</v>
      </c>
      <c r="O159" s="102">
        <f t="shared" ca="1" si="87"/>
        <v>0.307</v>
      </c>
      <c r="P159" s="103">
        <f t="shared" ca="1" si="100"/>
        <v>1</v>
      </c>
      <c r="Q159" s="100">
        <f t="shared" ca="1" si="119"/>
        <v>396.94200000000001</v>
      </c>
      <c r="R159" s="101" t="e">
        <f t="shared" ca="1" si="119"/>
        <v>#N/A</v>
      </c>
      <c r="S159" s="101" t="str">
        <f t="shared" ca="1" si="119"/>
        <v>&lt;MRL</v>
      </c>
      <c r="T159" s="101" t="str">
        <f t="shared" ca="1" si="119"/>
        <v>&lt;MRL</v>
      </c>
      <c r="U159" s="101" t="e">
        <f t="shared" ca="1" si="119"/>
        <v>#N/A</v>
      </c>
      <c r="V159" s="101" t="str">
        <f t="shared" ca="1" si="119"/>
        <v>&lt;MRL</v>
      </c>
      <c r="W159" s="101" t="str">
        <f t="shared" ca="1" si="119"/>
        <v>&lt;MRL</v>
      </c>
      <c r="X159" s="101" t="e">
        <f t="shared" ca="1" si="119"/>
        <v>#N/A</v>
      </c>
      <c r="Y159" s="102" t="str">
        <f t="shared" ca="1" si="119"/>
        <v>&lt;MRL</v>
      </c>
      <c r="Z159" s="129" t="str">
        <f t="shared" ca="1" si="101"/>
        <v>NA</v>
      </c>
      <c r="AA159" s="105" t="str">
        <f t="shared" ca="1" si="94"/>
        <v>NA</v>
      </c>
      <c r="AB159" s="105" t="str">
        <f t="shared" ca="1" si="102"/>
        <v>NA</v>
      </c>
      <c r="AC159" s="97" t="str">
        <f t="shared" ca="1" si="103"/>
        <v>Unknown</v>
      </c>
      <c r="AD159" s="106" t="str">
        <f t="shared" ca="1" si="95"/>
        <v/>
      </c>
      <c r="AE159" s="106"/>
      <c r="AF159" s="130" t="s">
        <v>704</v>
      </c>
      <c r="AG159" s="131" t="s">
        <v>858</v>
      </c>
      <c r="AH159" s="131" t="s">
        <v>707</v>
      </c>
      <c r="AI159" s="131" t="s">
        <v>707</v>
      </c>
      <c r="AJ159" s="131" t="s">
        <v>858</v>
      </c>
      <c r="AK159" s="131" t="s">
        <v>858</v>
      </c>
      <c r="AL159" s="131" t="s">
        <v>858</v>
      </c>
      <c r="AM159" s="131" t="s">
        <v>858</v>
      </c>
      <c r="AN159" s="132" t="s">
        <v>858</v>
      </c>
      <c r="AO159" s="133"/>
      <c r="AS159" s="69"/>
      <c r="AT159" s="69"/>
      <c r="AU159" s="113"/>
      <c r="AV159" s="114">
        <f t="shared" ca="1" si="85"/>
        <v>90503</v>
      </c>
      <c r="AW159" s="115">
        <f t="shared" ca="1" si="110"/>
        <v>400040</v>
      </c>
      <c r="AX159" s="115">
        <f t="shared" ca="1" si="110"/>
        <v>587438</v>
      </c>
      <c r="AY159" s="115">
        <f t="shared" ca="1" si="110"/>
        <v>3204689</v>
      </c>
      <c r="AZ159" s="115">
        <f t="shared" ca="1" si="110"/>
        <v>2432299</v>
      </c>
      <c r="BA159" s="115">
        <f t="shared" ca="1" si="110"/>
        <v>23272982</v>
      </c>
      <c r="BB159" s="115">
        <f t="shared" ca="1" si="110"/>
        <v>32934546</v>
      </c>
      <c r="BC159" s="115">
        <f t="shared" ca="1" si="110"/>
        <v>4484651</v>
      </c>
      <c r="BD159" s="116">
        <f t="shared" ca="1" si="110"/>
        <v>40658864</v>
      </c>
      <c r="BE159" s="145"/>
      <c r="BF159" s="118" t="str">
        <f t="shared" ca="1" si="104"/>
        <v/>
      </c>
      <c r="BG159" s="118" t="str">
        <f t="shared" ca="1" si="105"/>
        <v/>
      </c>
      <c r="BH159" s="118" t="str">
        <f t="shared" ca="1" si="106"/>
        <v/>
      </c>
      <c r="BI159" s="118" t="str">
        <f t="shared" ca="1" si="107"/>
        <v/>
      </c>
      <c r="BK159" s="119">
        <f t="shared" ca="1" si="117"/>
        <v>313</v>
      </c>
      <c r="BL159" s="152" t="str">
        <f ca="1">IFERROR(IF(ISEVEN(ROW($BL159)),IF(ISNUMBER(VALUE(MID(LEFT($BL160,FIND("-LFSM",$BL160)-1),1,LEN($BL160)))),INDEX($C$5:$C$999,MATCH(VALUE(MID(LEFT($BL160,FIND("-LFSM",$BL160)-1),1,LEN($BL160))),$C$5:$C$999,0)),INDEX($C$5:$C$999,MATCH(MID(LEFT($BL160,FIND("-LFSM",$BL160)-1),1,LEN($BL160)),$C$5:$C$999,0))),INDEX($C$5:$C$999,MATCH(SMALL($BI$5:$BI$999,ROUNDUP(ROWS($BL$140:$BL159)/2,0)),$BI$5:$BI$999,0))),"")</f>
        <v>AB-230117-02 LFSM-H 10</v>
      </c>
      <c r="BM159" s="121" t="str">
        <f t="shared" ca="1" si="111"/>
        <v>S</v>
      </c>
      <c r="BN159" s="121">
        <f t="shared" ca="1" si="112"/>
        <v>1</v>
      </c>
      <c r="BO159" s="122">
        <f t="shared" ca="1" si="113"/>
        <v>194.12</v>
      </c>
      <c r="BP159" s="122" t="e">
        <f t="shared" ca="1" si="113"/>
        <v>#N/A</v>
      </c>
      <c r="BQ159" s="122">
        <f t="shared" ca="1" si="113"/>
        <v>183.53299999999999</v>
      </c>
      <c r="BR159" s="122">
        <f t="shared" ca="1" si="113"/>
        <v>188.607</v>
      </c>
      <c r="BS159" s="122" t="e">
        <f t="shared" ca="1" si="113"/>
        <v>#N/A</v>
      </c>
      <c r="BT159" s="122">
        <f t="shared" ca="1" si="113"/>
        <v>190.703</v>
      </c>
      <c r="BU159" s="122">
        <f t="shared" ca="1" si="113"/>
        <v>192.309</v>
      </c>
      <c r="BV159" s="122" t="e">
        <f t="shared" ca="1" si="113"/>
        <v>#N/A</v>
      </c>
      <c r="BW159" s="122">
        <f t="shared" ca="1" si="113"/>
        <v>194.69900000000001</v>
      </c>
      <c r="BX159" s="149" t="str">
        <f t="shared" ca="1" si="114"/>
        <v>H 10</v>
      </c>
      <c r="BY159" s="124" t="str">
        <f t="shared" ca="1" si="120"/>
        <v/>
      </c>
      <c r="BZ159" s="125" t="str">
        <f t="shared" ca="1" si="120"/>
        <v/>
      </c>
      <c r="CA159" s="125" t="str">
        <f t="shared" ca="1" si="120"/>
        <v/>
      </c>
      <c r="CB159" s="125" t="str">
        <f t="shared" ca="1" si="120"/>
        <v/>
      </c>
      <c r="CC159" s="125" t="str">
        <f t="shared" ca="1" si="120"/>
        <v/>
      </c>
      <c r="CD159" s="125" t="str">
        <f t="shared" ca="1" si="120"/>
        <v/>
      </c>
      <c r="CE159" s="125" t="str">
        <f t="shared" ca="1" si="120"/>
        <v/>
      </c>
      <c r="CF159" s="125" t="str">
        <f t="shared" ca="1" si="120"/>
        <v/>
      </c>
      <c r="CG159" s="126" t="str">
        <f t="shared" ca="1" si="120"/>
        <v/>
      </c>
      <c r="CH159" s="127" t="str">
        <f t="shared" ca="1" si="121"/>
        <v/>
      </c>
      <c r="CI159" s="127" t="str">
        <f t="shared" ca="1" si="121"/>
        <v/>
      </c>
      <c r="CJ159" s="127" t="str">
        <f t="shared" ca="1" si="121"/>
        <v/>
      </c>
      <c r="CK159" s="127" t="str">
        <f t="shared" ca="1" si="121"/>
        <v/>
      </c>
      <c r="CL159" s="127" t="str">
        <f t="shared" ca="1" si="121"/>
        <v/>
      </c>
      <c r="CM159" s="127" t="str">
        <f t="shared" ca="1" si="121"/>
        <v/>
      </c>
      <c r="CN159" s="127" t="str">
        <f t="shared" ca="1" si="121"/>
        <v/>
      </c>
      <c r="CO159" s="127" t="str">
        <f t="shared" ca="1" si="121"/>
        <v/>
      </c>
      <c r="CP159" s="127" t="str">
        <f t="shared" ca="1" si="121"/>
        <v/>
      </c>
      <c r="CQ159" s="118" t="str">
        <f t="shared" ca="1" si="116"/>
        <v>FAIL</v>
      </c>
    </row>
    <row r="160" spans="1:95" x14ac:dyDescent="0.25">
      <c r="A160" s="97">
        <f t="shared" ca="1" si="108"/>
        <v>156</v>
      </c>
      <c r="B160" s="98">
        <f t="shared" ca="1" si="109"/>
        <v>44947.621180555558</v>
      </c>
      <c r="C160" s="99" t="str">
        <f t="shared" ca="1" si="96"/>
        <v>WO-23003-95-A-1</v>
      </c>
      <c r="D160" s="97">
        <f t="shared" ca="1" si="97"/>
        <v>144</v>
      </c>
      <c r="E160" s="97" t="str">
        <f t="shared" ca="1" si="98"/>
        <v>U</v>
      </c>
      <c r="F160" s="97" t="str">
        <f t="shared" ca="1" si="99"/>
        <v/>
      </c>
      <c r="G160" s="100">
        <f t="shared" ca="1" si="88"/>
        <v>396.94799999999998</v>
      </c>
      <c r="H160" s="101" t="e">
        <f t="shared" ca="1" si="88"/>
        <v>#N/A</v>
      </c>
      <c r="I160" s="101">
        <f t="shared" ca="1" si="88"/>
        <v>0</v>
      </c>
      <c r="J160" s="101">
        <f t="shared" ca="1" si="87"/>
        <v>0</v>
      </c>
      <c r="K160" s="101" t="e">
        <f t="shared" ca="1" si="87"/>
        <v>#N/A</v>
      </c>
      <c r="L160" s="101">
        <f t="shared" ca="1" si="87"/>
        <v>0.24</v>
      </c>
      <c r="M160" s="101">
        <f t="shared" ca="1" si="87"/>
        <v>0.27100000000000002</v>
      </c>
      <c r="N160" s="101" t="e">
        <f t="shared" ca="1" si="87"/>
        <v>#N/A</v>
      </c>
      <c r="O160" s="102">
        <f t="shared" ca="1" si="87"/>
        <v>0.19500000000000001</v>
      </c>
      <c r="P160" s="103">
        <f t="shared" ca="1" si="100"/>
        <v>1</v>
      </c>
      <c r="Q160" s="100">
        <f t="shared" ca="1" si="119"/>
        <v>396.94799999999998</v>
      </c>
      <c r="R160" s="101" t="e">
        <f t="shared" ca="1" si="119"/>
        <v>#N/A</v>
      </c>
      <c r="S160" s="101" t="str">
        <f t="shared" ca="1" si="119"/>
        <v>&lt;MRL</v>
      </c>
      <c r="T160" s="101" t="str">
        <f t="shared" ca="1" si="119"/>
        <v>&lt;MRL</v>
      </c>
      <c r="U160" s="101" t="e">
        <f t="shared" ca="1" si="119"/>
        <v>#N/A</v>
      </c>
      <c r="V160" s="101" t="str">
        <f t="shared" ca="1" si="119"/>
        <v>&lt;MRL</v>
      </c>
      <c r="W160" s="101" t="str">
        <f t="shared" ca="1" si="119"/>
        <v>&lt;MRL</v>
      </c>
      <c r="X160" s="101" t="e">
        <f t="shared" ca="1" si="119"/>
        <v>#N/A</v>
      </c>
      <c r="Y160" s="102" t="str">
        <f t="shared" ca="1" si="119"/>
        <v>&lt;MRL</v>
      </c>
      <c r="Z160" s="129" t="str">
        <f t="shared" ca="1" si="101"/>
        <v>NA</v>
      </c>
      <c r="AA160" s="105" t="str">
        <f t="shared" ca="1" si="94"/>
        <v>NA</v>
      </c>
      <c r="AB160" s="105" t="str">
        <f t="shared" ca="1" si="102"/>
        <v>NA</v>
      </c>
      <c r="AC160" s="97" t="str">
        <f t="shared" ca="1" si="103"/>
        <v>Unknown</v>
      </c>
      <c r="AD160" s="106" t="str">
        <f t="shared" ca="1" si="95"/>
        <v/>
      </c>
      <c r="AE160" s="106"/>
      <c r="AF160" s="130" t="s">
        <v>704</v>
      </c>
      <c r="AG160" s="131" t="s">
        <v>858</v>
      </c>
      <c r="AH160" s="131" t="s">
        <v>707</v>
      </c>
      <c r="AI160" s="131" t="s">
        <v>707</v>
      </c>
      <c r="AJ160" s="131" t="s">
        <v>858</v>
      </c>
      <c r="AK160" s="131" t="s">
        <v>858</v>
      </c>
      <c r="AL160" s="131" t="s">
        <v>858</v>
      </c>
      <c r="AM160" s="131" t="s">
        <v>858</v>
      </c>
      <c r="AN160" s="132" t="s">
        <v>858</v>
      </c>
      <c r="AO160" s="133"/>
      <c r="AS160" s="69"/>
      <c r="AT160" s="69"/>
      <c r="AU160" s="113"/>
      <c r="AV160" s="114">
        <f t="shared" ca="1" si="85"/>
        <v>87444</v>
      </c>
      <c r="AW160" s="115">
        <f t="shared" ca="1" si="110"/>
        <v>414155</v>
      </c>
      <c r="AX160" s="115">
        <f t="shared" ca="1" si="110"/>
        <v>591866</v>
      </c>
      <c r="AY160" s="115">
        <f t="shared" ca="1" si="110"/>
        <v>3290070</v>
      </c>
      <c r="AZ160" s="115">
        <f t="shared" ca="1" si="110"/>
        <v>2438136</v>
      </c>
      <c r="BA160" s="115">
        <f t="shared" ca="1" si="110"/>
        <v>23651394</v>
      </c>
      <c r="BB160" s="115">
        <f t="shared" ca="1" si="110"/>
        <v>33004661</v>
      </c>
      <c r="BC160" s="115">
        <f t="shared" ca="1" si="110"/>
        <v>4621082</v>
      </c>
      <c r="BD160" s="116">
        <f t="shared" ca="1" si="110"/>
        <v>41590416</v>
      </c>
      <c r="BE160" s="145"/>
      <c r="BF160" s="118" t="str">
        <f t="shared" ca="1" si="104"/>
        <v/>
      </c>
      <c r="BG160" s="118" t="str">
        <f t="shared" ca="1" si="105"/>
        <v/>
      </c>
      <c r="BH160" s="118" t="str">
        <f t="shared" ca="1" si="106"/>
        <v/>
      </c>
      <c r="BI160" s="118" t="str">
        <f t="shared" ca="1" si="107"/>
        <v/>
      </c>
      <c r="BK160" s="119" t="str">
        <f t="shared" ca="1" si="117"/>
        <v/>
      </c>
      <c r="BL160" s="152" t="str">
        <f ca="1">IFERROR(IF(ISEVEN(ROW($BL160)),IF(ISNUMBER(VALUE(MID(LEFT($BL161,FIND("-LFSM",$BL161)-1),1,LEN($BL161)))),INDEX($C$5:$C$999,MATCH(VALUE(MID(LEFT($BL161,FIND("-LFSM",$BL161)-1),1,LEN($BL161))),$C$5:$C$999,0)),INDEX($C$5:$C$999,MATCH(MID(LEFT($BL161,FIND("-LFSM",$BL161)-1),1,LEN($BL161)),$C$5:$C$999,0))),INDEX($C$5:$C$999,MATCH(SMALL($BI$5:$BI$999,ROUNDUP(ROWS($BL$140:$BL160)/2,0)),$BI$5:$BI$999,0))),"")</f>
        <v/>
      </c>
      <c r="BM160" s="121" t="str">
        <f t="shared" ca="1" si="111"/>
        <v/>
      </c>
      <c r="BN160" s="121" t="str">
        <f t="shared" ca="1" si="112"/>
        <v/>
      </c>
      <c r="BO160" s="122" t="str">
        <f t="shared" ca="1" si="113"/>
        <v/>
      </c>
      <c r="BP160" s="122" t="str">
        <f t="shared" ca="1" si="113"/>
        <v/>
      </c>
      <c r="BQ160" s="122" t="str">
        <f t="shared" ca="1" si="113"/>
        <v/>
      </c>
      <c r="BR160" s="122" t="str">
        <f t="shared" ca="1" si="113"/>
        <v/>
      </c>
      <c r="BS160" s="122" t="str">
        <f t="shared" ca="1" si="113"/>
        <v/>
      </c>
      <c r="BT160" s="122" t="str">
        <f t="shared" ca="1" si="113"/>
        <v/>
      </c>
      <c r="BU160" s="122" t="str">
        <f t="shared" ca="1" si="113"/>
        <v/>
      </c>
      <c r="BV160" s="122" t="str">
        <f t="shared" ca="1" si="113"/>
        <v/>
      </c>
      <c r="BW160" s="122" t="str">
        <f t="shared" ca="1" si="113"/>
        <v/>
      </c>
      <c r="BX160" s="149" t="str">
        <f t="shared" ca="1" si="114"/>
        <v/>
      </c>
      <c r="BY160" s="124" t="str">
        <f t="shared" ca="1" si="120"/>
        <v/>
      </c>
      <c r="BZ160" s="125" t="str">
        <f t="shared" ca="1" si="120"/>
        <v/>
      </c>
      <c r="CA160" s="125" t="str">
        <f t="shared" ca="1" si="120"/>
        <v/>
      </c>
      <c r="CB160" s="125" t="str">
        <f t="shared" ca="1" si="120"/>
        <v/>
      </c>
      <c r="CC160" s="125" t="str">
        <f t="shared" ca="1" si="120"/>
        <v/>
      </c>
      <c r="CD160" s="125" t="str">
        <f t="shared" ca="1" si="120"/>
        <v/>
      </c>
      <c r="CE160" s="125" t="str">
        <f t="shared" ca="1" si="120"/>
        <v/>
      </c>
      <c r="CF160" s="125" t="str">
        <f t="shared" ca="1" si="120"/>
        <v/>
      </c>
      <c r="CG160" s="126" t="str">
        <f t="shared" ca="1" si="120"/>
        <v/>
      </c>
      <c r="CH160" s="127" t="str">
        <f t="shared" ca="1" si="121"/>
        <v/>
      </c>
      <c r="CI160" s="127" t="str">
        <f t="shared" ca="1" si="121"/>
        <v/>
      </c>
      <c r="CJ160" s="127" t="str">
        <f t="shared" ca="1" si="121"/>
        <v/>
      </c>
      <c r="CK160" s="127" t="str">
        <f t="shared" ca="1" si="121"/>
        <v/>
      </c>
      <c r="CL160" s="127" t="str">
        <f t="shared" ca="1" si="121"/>
        <v/>
      </c>
      <c r="CM160" s="127" t="str">
        <f t="shared" ca="1" si="121"/>
        <v/>
      </c>
      <c r="CN160" s="127" t="str">
        <f t="shared" ca="1" si="121"/>
        <v/>
      </c>
      <c r="CO160" s="127" t="str">
        <f t="shared" ca="1" si="121"/>
        <v/>
      </c>
      <c r="CP160" s="127" t="str">
        <f t="shared" ca="1" si="121"/>
        <v/>
      </c>
      <c r="CQ160" s="118" t="str">
        <f t="shared" si="116"/>
        <v/>
      </c>
    </row>
    <row r="161" spans="1:97" x14ac:dyDescent="0.25">
      <c r="A161" s="97">
        <f t="shared" ca="1" si="108"/>
        <v>157</v>
      </c>
      <c r="B161" s="98">
        <f t="shared" ca="1" si="109"/>
        <v>44947.64</v>
      </c>
      <c r="C161" s="99" t="str">
        <f t="shared" ca="1" si="96"/>
        <v>WO-23003-96-A-1</v>
      </c>
      <c r="D161" s="97">
        <f t="shared" ca="1" si="97"/>
        <v>143</v>
      </c>
      <c r="E161" s="97" t="str">
        <f t="shared" ca="1" si="98"/>
        <v>U</v>
      </c>
      <c r="F161" s="97" t="str">
        <f t="shared" ca="1" si="99"/>
        <v/>
      </c>
      <c r="G161" s="100">
        <f t="shared" ca="1" si="88"/>
        <v>396.13400000000001</v>
      </c>
      <c r="H161" s="101" t="e">
        <f t="shared" ca="1" si="88"/>
        <v>#N/A</v>
      </c>
      <c r="I161" s="101">
        <f t="shared" ca="1" si="88"/>
        <v>0</v>
      </c>
      <c r="J161" s="101">
        <f t="shared" ca="1" si="87"/>
        <v>0</v>
      </c>
      <c r="K161" s="101" t="e">
        <f t="shared" ca="1" si="87"/>
        <v>#N/A</v>
      </c>
      <c r="L161" s="101">
        <f t="shared" ca="1" si="87"/>
        <v>0.191</v>
      </c>
      <c r="M161" s="101">
        <f t="shared" ca="1" si="87"/>
        <v>0.29099999999999998</v>
      </c>
      <c r="N161" s="101" t="e">
        <f t="shared" ca="1" si="87"/>
        <v>#N/A</v>
      </c>
      <c r="O161" s="102">
        <f t="shared" ca="1" si="87"/>
        <v>0.16800000000000001</v>
      </c>
      <c r="P161" s="103">
        <f t="shared" ca="1" si="100"/>
        <v>1</v>
      </c>
      <c r="Q161" s="100">
        <f t="shared" ca="1" si="119"/>
        <v>396.13400000000001</v>
      </c>
      <c r="R161" s="101" t="e">
        <f t="shared" ca="1" si="119"/>
        <v>#N/A</v>
      </c>
      <c r="S161" s="101" t="str">
        <f t="shared" ca="1" si="119"/>
        <v>&lt;MRL</v>
      </c>
      <c r="T161" s="101" t="str">
        <f t="shared" ca="1" si="119"/>
        <v>&lt;MRL</v>
      </c>
      <c r="U161" s="101" t="e">
        <f t="shared" ca="1" si="119"/>
        <v>#N/A</v>
      </c>
      <c r="V161" s="101" t="str">
        <f t="shared" ca="1" si="119"/>
        <v>&lt;MRL</v>
      </c>
      <c r="W161" s="101" t="str">
        <f t="shared" ca="1" si="119"/>
        <v>&lt;MRL</v>
      </c>
      <c r="X161" s="101" t="e">
        <f t="shared" ca="1" si="119"/>
        <v>#N/A</v>
      </c>
      <c r="Y161" s="102" t="str">
        <f t="shared" ca="1" si="119"/>
        <v>&lt;MRL</v>
      </c>
      <c r="Z161" s="129" t="str">
        <f t="shared" ca="1" si="101"/>
        <v>NA</v>
      </c>
      <c r="AA161" s="105" t="str">
        <f t="shared" ca="1" si="94"/>
        <v>NA</v>
      </c>
      <c r="AB161" s="105" t="str">
        <f t="shared" ca="1" si="102"/>
        <v>NA</v>
      </c>
      <c r="AC161" s="97" t="str">
        <f t="shared" ca="1" si="103"/>
        <v>Unknown</v>
      </c>
      <c r="AD161" s="106" t="str">
        <f t="shared" ca="1" si="95"/>
        <v/>
      </c>
      <c r="AE161" s="106"/>
      <c r="AF161" s="130" t="s">
        <v>704</v>
      </c>
      <c r="AG161" s="131" t="s">
        <v>704</v>
      </c>
      <c r="AH161" s="131" t="s">
        <v>707</v>
      </c>
      <c r="AI161" s="131" t="s">
        <v>707</v>
      </c>
      <c r="AJ161" s="131" t="s">
        <v>858</v>
      </c>
      <c r="AK161" s="131" t="s">
        <v>858</v>
      </c>
      <c r="AL161" s="131" t="s">
        <v>858</v>
      </c>
      <c r="AM161" s="131" t="s">
        <v>858</v>
      </c>
      <c r="AN161" s="132" t="s">
        <v>858</v>
      </c>
      <c r="AO161" s="133"/>
      <c r="AS161" s="69"/>
      <c r="AT161" s="69"/>
      <c r="AU161" s="113"/>
      <c r="AV161" s="114">
        <f t="shared" ca="1" si="85"/>
        <v>86582</v>
      </c>
      <c r="AW161" s="115">
        <f t="shared" ca="1" si="110"/>
        <v>369718</v>
      </c>
      <c r="AX161" s="115">
        <f t="shared" ca="1" si="110"/>
        <v>570404</v>
      </c>
      <c r="AY161" s="115">
        <f t="shared" ca="1" si="110"/>
        <v>3137650</v>
      </c>
      <c r="AZ161" s="115">
        <f t="shared" ca="1" si="110"/>
        <v>2335994</v>
      </c>
      <c r="BA161" s="115">
        <f t="shared" ca="1" si="110"/>
        <v>22640971</v>
      </c>
      <c r="BB161" s="115">
        <f t="shared" ca="1" si="110"/>
        <v>30472169</v>
      </c>
      <c r="BC161" s="115">
        <f t="shared" ca="1" si="110"/>
        <v>4407111</v>
      </c>
      <c r="BD161" s="116">
        <f t="shared" ca="1" si="110"/>
        <v>38779746</v>
      </c>
      <c r="BE161" s="145"/>
      <c r="BF161" s="118" t="str">
        <f t="shared" ca="1" si="104"/>
        <v/>
      </c>
      <c r="BG161" s="118" t="str">
        <f t="shared" ca="1" si="105"/>
        <v/>
      </c>
      <c r="BH161" s="118" t="str">
        <f t="shared" ca="1" si="106"/>
        <v/>
      </c>
      <c r="BI161" s="118" t="str">
        <f t="shared" ca="1" si="107"/>
        <v/>
      </c>
      <c r="BK161" s="119">
        <f t="shared" ca="1" si="117"/>
        <v>355</v>
      </c>
      <c r="BL161" s="152" t="str">
        <f ca="1">IFERROR(IF(ISEVEN(ROW($BL161)),IF(ISNUMBER(VALUE(MID(LEFT($BL162,FIND("-LFSM",$BL162)-1),1,LEN($BL162)))),INDEX($C$5:$C$999,MATCH(VALUE(MID(LEFT($BL162,FIND("-LFSM",$BL162)-1),1,LEN($BL162))),$C$5:$C$999,0)),INDEX($C$5:$C$999,MATCH(MID(LEFT($BL162,FIND("-LFSM",$BL162)-1),1,LEN($BL162)),$C$5:$C$999,0))),INDEX($C$5:$C$999,MATCH(SMALL($BI$5:$BI$999,ROUNDUP(ROWS($BL$140:$BL161)/2,0)),$BI$5:$BI$999,0))),"")</f>
        <v>217296-d1000-LFSM-200-reprep</v>
      </c>
      <c r="BM161" s="121" t="str">
        <f t="shared" ca="1" si="111"/>
        <v>S</v>
      </c>
      <c r="BN161" s="121">
        <f t="shared" ca="1" si="112"/>
        <v>1000</v>
      </c>
      <c r="BO161" s="122">
        <f t="shared" ca="1" si="113"/>
        <v>166.14099999999999</v>
      </c>
      <c r="BP161" s="122" t="e">
        <f t="shared" ca="1" si="113"/>
        <v>#N/A</v>
      </c>
      <c r="BQ161" s="122">
        <f t="shared" ca="1" si="113"/>
        <v>199.35599999999999</v>
      </c>
      <c r="BR161" s="122">
        <f t="shared" ca="1" si="113"/>
        <v>189.82300000000001</v>
      </c>
      <c r="BS161" s="122" t="e">
        <f t="shared" ca="1" si="113"/>
        <v>#N/A</v>
      </c>
      <c r="BT161" s="122">
        <f t="shared" ca="1" si="113"/>
        <v>180.75299999999999</v>
      </c>
      <c r="BU161" s="122">
        <f t="shared" ca="1" si="113"/>
        <v>184.16399999999999</v>
      </c>
      <c r="BV161" s="122" t="e">
        <f t="shared" ca="1" si="113"/>
        <v>#N/A</v>
      </c>
      <c r="BW161" s="122">
        <f t="shared" ca="1" si="113"/>
        <v>190.79599999999999</v>
      </c>
      <c r="BX161" s="149">
        <f t="shared" ca="1" si="114"/>
        <v>200</v>
      </c>
      <c r="BY161" s="124" t="str">
        <f t="shared" ca="1" si="120"/>
        <v/>
      </c>
      <c r="BZ161" s="125" t="str">
        <f t="shared" ca="1" si="120"/>
        <v/>
      </c>
      <c r="CA161" s="125" t="str">
        <f t="shared" ca="1" si="120"/>
        <v/>
      </c>
      <c r="CB161" s="125" t="str">
        <f t="shared" ca="1" si="120"/>
        <v/>
      </c>
      <c r="CC161" s="125" t="str">
        <f t="shared" ca="1" si="120"/>
        <v/>
      </c>
      <c r="CD161" s="125" t="str">
        <f t="shared" ca="1" si="120"/>
        <v/>
      </c>
      <c r="CE161" s="125" t="str">
        <f t="shared" ca="1" si="120"/>
        <v/>
      </c>
      <c r="CF161" s="125" t="str">
        <f t="shared" ca="1" si="120"/>
        <v/>
      </c>
      <c r="CG161" s="126" t="str">
        <f t="shared" ca="1" si="120"/>
        <v/>
      </c>
      <c r="CH161" s="127" t="str">
        <f t="shared" ca="1" si="121"/>
        <v/>
      </c>
      <c r="CI161" s="127" t="str">
        <f t="shared" ca="1" si="121"/>
        <v/>
      </c>
      <c r="CJ161" s="127" t="str">
        <f t="shared" ca="1" si="121"/>
        <v/>
      </c>
      <c r="CK161" s="127" t="str">
        <f t="shared" ca="1" si="121"/>
        <v/>
      </c>
      <c r="CL161" s="127" t="str">
        <f t="shared" ca="1" si="121"/>
        <v/>
      </c>
      <c r="CM161" s="127" t="str">
        <f t="shared" ca="1" si="121"/>
        <v/>
      </c>
      <c r="CN161" s="127" t="str">
        <f t="shared" ca="1" si="121"/>
        <v/>
      </c>
      <c r="CO161" s="127" t="str">
        <f t="shared" ca="1" si="121"/>
        <v/>
      </c>
      <c r="CP161" s="127" t="str">
        <f t="shared" ca="1" si="121"/>
        <v/>
      </c>
      <c r="CQ161" s="118" t="str">
        <f t="shared" ca="1" si="116"/>
        <v>FAIL</v>
      </c>
      <c r="CS161" s="128" t="s">
        <v>903</v>
      </c>
    </row>
    <row r="162" spans="1:97" x14ac:dyDescent="0.25">
      <c r="A162" s="97">
        <f t="shared" ca="1" si="108"/>
        <v>158</v>
      </c>
      <c r="B162" s="98">
        <f t="shared" ca="1" si="109"/>
        <v>44947.658796296295</v>
      </c>
      <c r="C162" s="99" t="str">
        <f t="shared" ca="1" si="96"/>
        <v>WO-23003-97-A-1</v>
      </c>
      <c r="D162" s="97">
        <f t="shared" ca="1" si="97"/>
        <v>142</v>
      </c>
      <c r="E162" s="97" t="str">
        <f t="shared" ca="1" si="98"/>
        <v>U</v>
      </c>
      <c r="F162" s="97" t="str">
        <f t="shared" ca="1" si="99"/>
        <v/>
      </c>
      <c r="G162" s="100">
        <f t="shared" ca="1" si="88"/>
        <v>382.00799999999998</v>
      </c>
      <c r="H162" s="101" t="e">
        <f t="shared" ca="1" si="88"/>
        <v>#N/A</v>
      </c>
      <c r="I162" s="101">
        <f t="shared" ca="1" si="88"/>
        <v>0.48899999999999999</v>
      </c>
      <c r="J162" s="101">
        <f t="shared" ca="1" si="87"/>
        <v>0</v>
      </c>
      <c r="K162" s="101" t="e">
        <f t="shared" ca="1" si="87"/>
        <v>#N/A</v>
      </c>
      <c r="L162" s="101">
        <f t="shared" ca="1" si="87"/>
        <v>0.314</v>
      </c>
      <c r="M162" s="101">
        <f t="shared" ca="1" si="87"/>
        <v>0.35499999999999998</v>
      </c>
      <c r="N162" s="101" t="e">
        <f t="shared" ca="1" si="87"/>
        <v>#N/A</v>
      </c>
      <c r="O162" s="102">
        <f t="shared" ca="1" si="87"/>
        <v>0.57199999999999995</v>
      </c>
      <c r="P162" s="103">
        <f t="shared" ca="1" si="100"/>
        <v>1</v>
      </c>
      <c r="Q162" s="100">
        <f t="shared" ca="1" si="119"/>
        <v>382.00799999999998</v>
      </c>
      <c r="R162" s="101" t="e">
        <f t="shared" ca="1" si="119"/>
        <v>#N/A</v>
      </c>
      <c r="S162" s="101" t="str">
        <f t="shared" ca="1" si="119"/>
        <v>&lt;MRL</v>
      </c>
      <c r="T162" s="101" t="str">
        <f t="shared" ca="1" si="119"/>
        <v>&lt;MRL</v>
      </c>
      <c r="U162" s="101" t="e">
        <f t="shared" ca="1" si="119"/>
        <v>#N/A</v>
      </c>
      <c r="V162" s="101" t="str">
        <f t="shared" ca="1" si="119"/>
        <v>&lt;MRL</v>
      </c>
      <c r="W162" s="101" t="str">
        <f t="shared" ca="1" si="119"/>
        <v>&lt;MRL</v>
      </c>
      <c r="X162" s="101" t="e">
        <f t="shared" ca="1" si="119"/>
        <v>#N/A</v>
      </c>
      <c r="Y162" s="102" t="str">
        <f t="shared" ca="1" si="119"/>
        <v>&lt;MRL</v>
      </c>
      <c r="Z162" s="129" t="str">
        <f t="shared" ca="1" si="101"/>
        <v>NA</v>
      </c>
      <c r="AA162" s="105" t="str">
        <f t="shared" ca="1" si="94"/>
        <v>NA</v>
      </c>
      <c r="AB162" s="105" t="str">
        <f t="shared" ca="1" si="102"/>
        <v>NA</v>
      </c>
      <c r="AC162" s="97" t="str">
        <f t="shared" ca="1" si="103"/>
        <v>Unknown</v>
      </c>
      <c r="AD162" s="106" t="str">
        <f t="shared" ca="1" si="95"/>
        <v/>
      </c>
      <c r="AE162" s="106"/>
      <c r="AF162" s="130" t="s">
        <v>704</v>
      </c>
      <c r="AG162" s="131" t="s">
        <v>858</v>
      </c>
      <c r="AH162" s="131" t="s">
        <v>707</v>
      </c>
      <c r="AI162" s="131" t="s">
        <v>707</v>
      </c>
      <c r="AJ162" s="131" t="s">
        <v>858</v>
      </c>
      <c r="AK162" s="131" t="s">
        <v>858</v>
      </c>
      <c r="AL162" s="131" t="s">
        <v>858</v>
      </c>
      <c r="AM162" s="131" t="s">
        <v>858</v>
      </c>
      <c r="AN162" s="132" t="s">
        <v>858</v>
      </c>
      <c r="AO162" s="133"/>
      <c r="AS162" s="69"/>
      <c r="AT162" s="69"/>
      <c r="AU162" s="113"/>
      <c r="AV162" s="114">
        <f t="shared" ca="1" si="85"/>
        <v>85366</v>
      </c>
      <c r="AW162" s="115">
        <f t="shared" ca="1" si="110"/>
        <v>388074</v>
      </c>
      <c r="AX162" s="115">
        <f t="shared" ca="1" si="110"/>
        <v>528734</v>
      </c>
      <c r="AY162" s="115">
        <f t="shared" ca="1" si="110"/>
        <v>3111777</v>
      </c>
      <c r="AZ162" s="115">
        <f t="shared" ca="1" si="110"/>
        <v>2284322</v>
      </c>
      <c r="BA162" s="115">
        <f t="shared" ca="1" si="110"/>
        <v>21661622</v>
      </c>
      <c r="BB162" s="115">
        <f t="shared" ca="1" si="110"/>
        <v>28777567</v>
      </c>
      <c r="BC162" s="115">
        <f t="shared" ca="1" si="110"/>
        <v>4408049</v>
      </c>
      <c r="BD162" s="116">
        <f t="shared" ca="1" si="110"/>
        <v>35663824</v>
      </c>
      <c r="BE162" s="145"/>
      <c r="BF162" s="118" t="str">
        <f t="shared" ca="1" si="104"/>
        <v/>
      </c>
      <c r="BG162" s="118" t="str">
        <f t="shared" ca="1" si="105"/>
        <v/>
      </c>
      <c r="BH162" s="118" t="str">
        <f t="shared" ca="1" si="106"/>
        <v/>
      </c>
      <c r="BI162" s="118" t="str">
        <f t="shared" ca="1" si="107"/>
        <v/>
      </c>
      <c r="BK162" s="119" t="str">
        <f t="shared" ca="1" si="117"/>
        <v/>
      </c>
      <c r="BL162" s="152" t="str">
        <f ca="1">IFERROR(IF(ISEVEN(ROW($BL162)),IF(ISNUMBER(VALUE(MID(LEFT($BL163,FIND("-LFSM",$BL163)-1),1,LEN($BL163)))),INDEX($C$5:$C$999,MATCH(VALUE(MID(LEFT($BL163,FIND("-LFSM",$BL163)-1),1,LEN($BL163))),$C$5:$C$999,0)),INDEX($C$5:$C$999,MATCH(MID(LEFT($BL163,FIND("-LFSM",$BL163)-1),1,LEN($BL163)),$C$5:$C$999,0))),INDEX($C$5:$C$999,MATCH(SMALL($BI$5:$BI$999,ROUNDUP(ROWS($BL$140:$BL162)/2,0)),$BI$5:$BI$999,0))),"")</f>
        <v/>
      </c>
      <c r="BM162" s="121" t="str">
        <f t="shared" ca="1" si="111"/>
        <v/>
      </c>
      <c r="BN162" s="121" t="str">
        <f t="shared" ca="1" si="112"/>
        <v/>
      </c>
      <c r="BO162" s="122" t="str">
        <f t="shared" ca="1" si="113"/>
        <v/>
      </c>
      <c r="BP162" s="122" t="str">
        <f t="shared" ca="1" si="113"/>
        <v/>
      </c>
      <c r="BQ162" s="122" t="str">
        <f t="shared" ca="1" si="113"/>
        <v/>
      </c>
      <c r="BR162" s="122" t="str">
        <f t="shared" ca="1" si="113"/>
        <v/>
      </c>
      <c r="BS162" s="122" t="str">
        <f t="shared" ca="1" si="113"/>
        <v/>
      </c>
      <c r="BT162" s="122" t="str">
        <f t="shared" ca="1" si="113"/>
        <v/>
      </c>
      <c r="BU162" s="122" t="str">
        <f t="shared" ca="1" si="113"/>
        <v/>
      </c>
      <c r="BV162" s="122" t="str">
        <f t="shared" ca="1" si="113"/>
        <v/>
      </c>
      <c r="BW162" s="122" t="str">
        <f t="shared" ca="1" si="113"/>
        <v/>
      </c>
      <c r="BX162" s="149" t="str">
        <f t="shared" ca="1" si="114"/>
        <v/>
      </c>
      <c r="BY162" s="124" t="str">
        <f t="shared" ca="1" si="120"/>
        <v/>
      </c>
      <c r="BZ162" s="125" t="str">
        <f t="shared" ca="1" si="120"/>
        <v/>
      </c>
      <c r="CA162" s="125" t="str">
        <f t="shared" ca="1" si="120"/>
        <v/>
      </c>
      <c r="CB162" s="125" t="str">
        <f t="shared" ca="1" si="120"/>
        <v/>
      </c>
      <c r="CC162" s="125" t="str">
        <f t="shared" ca="1" si="120"/>
        <v/>
      </c>
      <c r="CD162" s="125" t="str">
        <f t="shared" ca="1" si="120"/>
        <v/>
      </c>
      <c r="CE162" s="125" t="str">
        <f t="shared" ca="1" si="120"/>
        <v/>
      </c>
      <c r="CF162" s="125" t="str">
        <f t="shared" ca="1" si="120"/>
        <v/>
      </c>
      <c r="CG162" s="126" t="str">
        <f t="shared" ca="1" si="120"/>
        <v/>
      </c>
      <c r="CH162" s="127" t="str">
        <f t="shared" ca="1" si="121"/>
        <v/>
      </c>
      <c r="CI162" s="127" t="str">
        <f t="shared" ca="1" si="121"/>
        <v/>
      </c>
      <c r="CJ162" s="127" t="str">
        <f t="shared" ca="1" si="121"/>
        <v/>
      </c>
      <c r="CK162" s="127" t="str">
        <f t="shared" ca="1" si="121"/>
        <v/>
      </c>
      <c r="CL162" s="127" t="str">
        <f t="shared" ca="1" si="121"/>
        <v/>
      </c>
      <c r="CM162" s="127" t="str">
        <f t="shared" ca="1" si="121"/>
        <v/>
      </c>
      <c r="CN162" s="127" t="str">
        <f t="shared" ca="1" si="121"/>
        <v/>
      </c>
      <c r="CO162" s="127" t="str">
        <f t="shared" ca="1" si="121"/>
        <v/>
      </c>
      <c r="CP162" s="127" t="str">
        <f t="shared" ca="1" si="121"/>
        <v/>
      </c>
      <c r="CQ162" s="118" t="str">
        <f t="shared" si="116"/>
        <v/>
      </c>
    </row>
    <row r="163" spans="1:97" x14ac:dyDescent="0.25">
      <c r="A163" s="97">
        <f t="shared" ca="1" si="108"/>
        <v>159</v>
      </c>
      <c r="B163" s="98">
        <f t="shared" ca="1" si="109"/>
        <v>44947.67759259259</v>
      </c>
      <c r="C163" s="99" t="str">
        <f t="shared" ca="1" si="96"/>
        <v>WO-23003-98-A-1</v>
      </c>
      <c r="D163" s="97">
        <f t="shared" ca="1" si="97"/>
        <v>141</v>
      </c>
      <c r="E163" s="97" t="str">
        <f t="shared" ca="1" si="98"/>
        <v>U</v>
      </c>
      <c r="F163" s="97" t="str">
        <f t="shared" ca="1" si="99"/>
        <v/>
      </c>
      <c r="G163" s="100">
        <f t="shared" ca="1" si="88"/>
        <v>403.12599999999998</v>
      </c>
      <c r="H163" s="101" t="e">
        <f t="shared" ca="1" si="88"/>
        <v>#N/A</v>
      </c>
      <c r="I163" s="101">
        <f t="shared" ca="1" si="88"/>
        <v>0</v>
      </c>
      <c r="J163" s="101">
        <f t="shared" ca="1" si="87"/>
        <v>0</v>
      </c>
      <c r="K163" s="101" t="e">
        <f t="shared" ca="1" si="87"/>
        <v>#N/A</v>
      </c>
      <c r="L163" s="101">
        <f t="shared" ca="1" si="87"/>
        <v>0.29399999999999998</v>
      </c>
      <c r="M163" s="101">
        <f t="shared" ca="1" si="87"/>
        <v>0.33500000000000002</v>
      </c>
      <c r="N163" s="101" t="e">
        <f t="shared" ca="1" si="87"/>
        <v>#N/A</v>
      </c>
      <c r="O163" s="102">
        <f t="shared" ca="1" si="87"/>
        <v>0.21099999999999999</v>
      </c>
      <c r="P163" s="103">
        <f t="shared" ca="1" si="100"/>
        <v>1</v>
      </c>
      <c r="Q163" s="100">
        <f t="shared" ca="1" si="119"/>
        <v>403.12599999999998</v>
      </c>
      <c r="R163" s="101" t="e">
        <f t="shared" ca="1" si="119"/>
        <v>#N/A</v>
      </c>
      <c r="S163" s="101" t="str">
        <f t="shared" ca="1" si="119"/>
        <v>&lt;MRL</v>
      </c>
      <c r="T163" s="101" t="str">
        <f t="shared" ca="1" si="119"/>
        <v>&lt;MRL</v>
      </c>
      <c r="U163" s="101" t="e">
        <f t="shared" ca="1" si="119"/>
        <v>#N/A</v>
      </c>
      <c r="V163" s="101" t="str">
        <f t="shared" ca="1" si="119"/>
        <v>&lt;MRL</v>
      </c>
      <c r="W163" s="101" t="str">
        <f t="shared" ca="1" si="119"/>
        <v>&lt;MRL</v>
      </c>
      <c r="X163" s="101" t="e">
        <f t="shared" ca="1" si="119"/>
        <v>#N/A</v>
      </c>
      <c r="Y163" s="102" t="str">
        <f t="shared" ca="1" si="119"/>
        <v>&lt;MRL</v>
      </c>
      <c r="Z163" s="129" t="str">
        <f t="shared" ca="1" si="101"/>
        <v>NA</v>
      </c>
      <c r="AA163" s="105" t="str">
        <f t="shared" ca="1" si="94"/>
        <v>NA</v>
      </c>
      <c r="AB163" s="105" t="str">
        <f t="shared" ca="1" si="102"/>
        <v>NA</v>
      </c>
      <c r="AC163" s="97" t="str">
        <f t="shared" ca="1" si="103"/>
        <v>Unknown</v>
      </c>
      <c r="AD163" s="106" t="str">
        <f t="shared" ca="1" si="95"/>
        <v/>
      </c>
      <c r="AE163" s="106"/>
      <c r="AF163" s="130" t="s">
        <v>704</v>
      </c>
      <c r="AG163" s="131" t="s">
        <v>858</v>
      </c>
      <c r="AH163" s="131" t="s">
        <v>707</v>
      </c>
      <c r="AI163" s="131" t="s">
        <v>707</v>
      </c>
      <c r="AJ163" s="131" t="s">
        <v>858</v>
      </c>
      <c r="AK163" s="131" t="s">
        <v>858</v>
      </c>
      <c r="AL163" s="131" t="s">
        <v>858</v>
      </c>
      <c r="AM163" s="131" t="s">
        <v>858</v>
      </c>
      <c r="AN163" s="132" t="s">
        <v>858</v>
      </c>
      <c r="AO163" s="133"/>
      <c r="AS163" s="69"/>
      <c r="AT163" s="69"/>
      <c r="AU163" s="113"/>
      <c r="AV163" s="114">
        <f t="shared" ca="1" si="85"/>
        <v>90738</v>
      </c>
      <c r="AW163" s="115">
        <f t="shared" ca="1" si="110"/>
        <v>373117</v>
      </c>
      <c r="AX163" s="115">
        <f t="shared" ca="1" si="110"/>
        <v>576514</v>
      </c>
      <c r="AY163" s="115">
        <f t="shared" ca="1" si="110"/>
        <v>3129094</v>
      </c>
      <c r="AZ163" s="115">
        <f t="shared" ca="1" si="110"/>
        <v>2241053</v>
      </c>
      <c r="BA163" s="115">
        <f t="shared" ca="1" si="110"/>
        <v>22766224</v>
      </c>
      <c r="BB163" s="115">
        <f t="shared" ca="1" si="110"/>
        <v>31947734</v>
      </c>
      <c r="BC163" s="115">
        <f t="shared" ca="1" si="110"/>
        <v>4420815</v>
      </c>
      <c r="BD163" s="116">
        <f t="shared" ca="1" si="110"/>
        <v>40201443</v>
      </c>
      <c r="BE163" s="145"/>
      <c r="BF163" s="118" t="str">
        <f t="shared" ca="1" si="104"/>
        <v/>
      </c>
      <c r="BG163" s="118" t="str">
        <f t="shared" ca="1" si="105"/>
        <v/>
      </c>
      <c r="BH163" s="118" t="str">
        <f t="shared" ca="1" si="106"/>
        <v/>
      </c>
      <c r="BI163" s="118" t="str">
        <f t="shared" ca="1" si="107"/>
        <v/>
      </c>
      <c r="BK163" s="119">
        <f t="shared" ca="1" si="117"/>
        <v>356</v>
      </c>
      <c r="BL163" s="152" t="str">
        <f ca="1">IFERROR(IF(ISEVEN(ROW($BL163)),IF(ISNUMBER(VALUE(MID(LEFT($BL164,FIND("-LFSM",$BL164)-1),1,LEN($BL164)))),INDEX($C$5:$C$999,MATCH(VALUE(MID(LEFT($BL164,FIND("-LFSM",$BL164)-1),1,LEN($BL164))),$C$5:$C$999,0)),INDEX($C$5:$C$999,MATCH(MID(LEFT($BL164,FIND("-LFSM",$BL164)-1),1,LEN($BL164)),$C$5:$C$999,0))),INDEX($C$5:$C$999,MATCH(SMALL($BI$5:$BI$999,ROUNDUP(ROWS($BL$140:$BL163)/2,0)),$BI$5:$BI$999,0))),"")</f>
        <v>217336-d2-LFSM-200-reprep</v>
      </c>
      <c r="BM163" s="121" t="str">
        <f t="shared" ca="1" si="111"/>
        <v>S</v>
      </c>
      <c r="BN163" s="121">
        <f t="shared" ca="1" si="112"/>
        <v>2</v>
      </c>
      <c r="BO163" s="122">
        <f t="shared" ca="1" si="113"/>
        <v>606.64099999999996</v>
      </c>
      <c r="BP163" s="122" t="e">
        <f t="shared" ca="1" si="113"/>
        <v>#N/A</v>
      </c>
      <c r="BQ163" s="122">
        <f t="shared" ca="1" si="113"/>
        <v>185.58500000000001</v>
      </c>
      <c r="BR163" s="122">
        <f t="shared" ca="1" si="113"/>
        <v>184.86600000000001</v>
      </c>
      <c r="BS163" s="122" t="e">
        <f t="shared" ca="1" si="113"/>
        <v>#N/A</v>
      </c>
      <c r="BT163" s="122">
        <f t="shared" ca="1" si="113"/>
        <v>175.24</v>
      </c>
      <c r="BU163" s="122">
        <f t="shared" ca="1" si="113"/>
        <v>187.67400000000001</v>
      </c>
      <c r="BV163" s="122" t="e">
        <f t="shared" ca="1" si="113"/>
        <v>#N/A</v>
      </c>
      <c r="BW163" s="122">
        <f t="shared" ca="1" si="113"/>
        <v>194.566</v>
      </c>
      <c r="BX163" s="149">
        <f t="shared" ca="1" si="114"/>
        <v>200</v>
      </c>
      <c r="BY163" s="124" t="str">
        <f t="shared" ca="1" si="120"/>
        <v/>
      </c>
      <c r="BZ163" s="125" t="str">
        <f t="shared" ca="1" si="120"/>
        <v/>
      </c>
      <c r="CA163" s="125" t="str">
        <f t="shared" ca="1" si="120"/>
        <v/>
      </c>
      <c r="CB163" s="125" t="str">
        <f t="shared" ca="1" si="120"/>
        <v/>
      </c>
      <c r="CC163" s="125" t="str">
        <f t="shared" ca="1" si="120"/>
        <v/>
      </c>
      <c r="CD163" s="125" t="str">
        <f t="shared" ca="1" si="120"/>
        <v/>
      </c>
      <c r="CE163" s="125" t="str">
        <f t="shared" ca="1" si="120"/>
        <v/>
      </c>
      <c r="CF163" s="125" t="str">
        <f t="shared" ca="1" si="120"/>
        <v/>
      </c>
      <c r="CG163" s="126" t="str">
        <f t="shared" ca="1" si="120"/>
        <v/>
      </c>
      <c r="CH163" s="127" t="str">
        <f t="shared" ca="1" si="121"/>
        <v/>
      </c>
      <c r="CI163" s="127" t="str">
        <f t="shared" ca="1" si="121"/>
        <v/>
      </c>
      <c r="CJ163" s="127" t="str">
        <f t="shared" ca="1" si="121"/>
        <v/>
      </c>
      <c r="CK163" s="127" t="str">
        <f t="shared" ca="1" si="121"/>
        <v/>
      </c>
      <c r="CL163" s="127" t="str">
        <f t="shared" ca="1" si="121"/>
        <v/>
      </c>
      <c r="CM163" s="127" t="str">
        <f t="shared" ca="1" si="121"/>
        <v/>
      </c>
      <c r="CN163" s="127" t="str">
        <f t="shared" ca="1" si="121"/>
        <v/>
      </c>
      <c r="CO163" s="127" t="str">
        <f t="shared" ca="1" si="121"/>
        <v/>
      </c>
      <c r="CP163" s="127" t="str">
        <f t="shared" ca="1" si="121"/>
        <v/>
      </c>
      <c r="CQ163" s="118" t="str">
        <f t="shared" ca="1" si="116"/>
        <v>FAIL</v>
      </c>
      <c r="CS163" s="178" t="s">
        <v>903</v>
      </c>
    </row>
    <row r="164" spans="1:97" x14ac:dyDescent="0.25">
      <c r="A164" s="97">
        <f t="shared" ca="1" si="108"/>
        <v>160</v>
      </c>
      <c r="B164" s="98">
        <f t="shared" ca="1" si="109"/>
        <v>44947.696388888886</v>
      </c>
      <c r="C164" s="99" t="str">
        <f t="shared" ca="1" si="96"/>
        <v>WO-23003-99-A-1</v>
      </c>
      <c r="D164" s="97">
        <f t="shared" ca="1" si="97"/>
        <v>140</v>
      </c>
      <c r="E164" s="97" t="str">
        <f t="shared" ca="1" si="98"/>
        <v>U</v>
      </c>
      <c r="F164" s="97" t="str">
        <f t="shared" ca="1" si="99"/>
        <v/>
      </c>
      <c r="G164" s="100">
        <f t="shared" ca="1" si="88"/>
        <v>447.416</v>
      </c>
      <c r="H164" s="101" t="e">
        <f t="shared" ca="1" si="88"/>
        <v>#N/A</v>
      </c>
      <c r="I164" s="101">
        <f t="shared" ca="1" si="88"/>
        <v>0</v>
      </c>
      <c r="J164" s="101">
        <f t="shared" ca="1" si="87"/>
        <v>0</v>
      </c>
      <c r="K164" s="101" t="e">
        <f t="shared" ca="1" si="87"/>
        <v>#N/A</v>
      </c>
      <c r="L164" s="101">
        <f t="shared" ca="1" si="87"/>
        <v>0.26200000000000001</v>
      </c>
      <c r="M164" s="101">
        <f t="shared" ca="1" si="87"/>
        <v>0.309</v>
      </c>
      <c r="N164" s="101" t="e">
        <f t="shared" ca="1" si="87"/>
        <v>#N/A</v>
      </c>
      <c r="O164" s="102">
        <f t="shared" ca="1" si="87"/>
        <v>0.186</v>
      </c>
      <c r="P164" s="103">
        <f t="shared" ca="1" si="100"/>
        <v>1</v>
      </c>
      <c r="Q164" s="100">
        <f t="shared" ca="1" si="119"/>
        <v>447.416</v>
      </c>
      <c r="R164" s="101" t="e">
        <f t="shared" ca="1" si="119"/>
        <v>#N/A</v>
      </c>
      <c r="S164" s="101" t="str">
        <f t="shared" ca="1" si="119"/>
        <v>&lt;MRL</v>
      </c>
      <c r="T164" s="101" t="str">
        <f t="shared" ca="1" si="119"/>
        <v>&lt;MRL</v>
      </c>
      <c r="U164" s="101" t="e">
        <f t="shared" ca="1" si="119"/>
        <v>#N/A</v>
      </c>
      <c r="V164" s="101" t="str">
        <f t="shared" ca="1" si="119"/>
        <v>&lt;MRL</v>
      </c>
      <c r="W164" s="101" t="str">
        <f t="shared" ca="1" si="119"/>
        <v>&lt;MRL</v>
      </c>
      <c r="X164" s="101" t="e">
        <f t="shared" ca="1" si="119"/>
        <v>#N/A</v>
      </c>
      <c r="Y164" s="102" t="str">
        <f t="shared" ca="1" si="119"/>
        <v>&lt;MRL</v>
      </c>
      <c r="Z164" s="129" t="str">
        <f t="shared" ca="1" si="101"/>
        <v>NA</v>
      </c>
      <c r="AA164" s="105" t="str">
        <f t="shared" ca="1" si="94"/>
        <v>NA</v>
      </c>
      <c r="AB164" s="105" t="str">
        <f t="shared" ca="1" si="102"/>
        <v>NA</v>
      </c>
      <c r="AC164" s="97" t="str">
        <f t="shared" ca="1" si="103"/>
        <v>Unknown</v>
      </c>
      <c r="AD164" s="106" t="str">
        <f t="shared" ca="1" si="95"/>
        <v/>
      </c>
      <c r="AE164" s="106"/>
      <c r="AF164" s="130" t="s">
        <v>704</v>
      </c>
      <c r="AG164" s="131" t="s">
        <v>704</v>
      </c>
      <c r="AH164" s="131" t="s">
        <v>707</v>
      </c>
      <c r="AI164" s="131" t="s">
        <v>707</v>
      </c>
      <c r="AJ164" s="131" t="s">
        <v>858</v>
      </c>
      <c r="AK164" s="131" t="s">
        <v>858</v>
      </c>
      <c r="AL164" s="131" t="s">
        <v>858</v>
      </c>
      <c r="AM164" s="131" t="s">
        <v>858</v>
      </c>
      <c r="AN164" s="132" t="s">
        <v>858</v>
      </c>
      <c r="AO164" s="133"/>
      <c r="AS164" s="69"/>
      <c r="AT164" s="69"/>
      <c r="AU164" s="113"/>
      <c r="AV164" s="114">
        <f t="shared" ca="1" si="85"/>
        <v>41441</v>
      </c>
      <c r="AW164" s="115">
        <f t="shared" ca="1" si="110"/>
        <v>296170</v>
      </c>
      <c r="AX164" s="115">
        <f t="shared" ca="1" si="110"/>
        <v>435231</v>
      </c>
      <c r="AY164" s="115">
        <f t="shared" ca="1" si="110"/>
        <v>2419840</v>
      </c>
      <c r="AZ164" s="115">
        <f t="shared" ca="1" si="110"/>
        <v>1936346</v>
      </c>
      <c r="BA164" s="115">
        <f t="shared" ca="1" si="110"/>
        <v>19214059</v>
      </c>
      <c r="BB164" s="115">
        <f t="shared" ca="1" si="110"/>
        <v>28842466</v>
      </c>
      <c r="BC164" s="115">
        <f t="shared" ca="1" si="110"/>
        <v>4178947</v>
      </c>
      <c r="BD164" s="116">
        <f t="shared" ca="1" si="110"/>
        <v>38353517</v>
      </c>
      <c r="BE164" s="145"/>
      <c r="BF164" s="118" t="str">
        <f t="shared" ca="1" si="104"/>
        <v/>
      </c>
      <c r="BG164" s="118" t="str">
        <f t="shared" ca="1" si="105"/>
        <v/>
      </c>
      <c r="BH164" s="118" t="str">
        <f t="shared" ca="1" si="106"/>
        <v/>
      </c>
      <c r="BI164" s="118" t="str">
        <f t="shared" ca="1" si="107"/>
        <v/>
      </c>
      <c r="BK164" s="119" t="str">
        <f t="shared" ca="1" si="117"/>
        <v/>
      </c>
      <c r="BL164" s="152" t="str">
        <f ca="1">IFERROR(IF(ISEVEN(ROW($BL164)),IF(ISNUMBER(VALUE(MID(LEFT($BL165,FIND("-LFSM",$BL165)-1),1,LEN($BL165)))),INDEX($C$5:$C$999,MATCH(VALUE(MID(LEFT($BL165,FIND("-LFSM",$BL165)-1),1,LEN($BL165))),$C$5:$C$999,0)),INDEX($C$5:$C$999,MATCH(MID(LEFT($BL165,FIND("-LFSM",$BL165)-1),1,LEN($BL165)),$C$5:$C$999,0))),INDEX($C$5:$C$999,MATCH(SMALL($BI$5:$BI$999,ROUNDUP(ROWS($BL$140:$BL164)/2,0)),$BI$5:$BI$999,0))),"")</f>
        <v/>
      </c>
      <c r="BM164" s="121" t="str">
        <f t="shared" ca="1" si="111"/>
        <v/>
      </c>
      <c r="BN164" s="121" t="str">
        <f t="shared" ca="1" si="112"/>
        <v/>
      </c>
      <c r="BO164" s="122" t="str">
        <f t="shared" ca="1" si="113"/>
        <v/>
      </c>
      <c r="BP164" s="122" t="str">
        <f t="shared" ca="1" si="113"/>
        <v/>
      </c>
      <c r="BQ164" s="122" t="str">
        <f t="shared" ca="1" si="113"/>
        <v/>
      </c>
      <c r="BR164" s="122" t="str">
        <f t="shared" ca="1" si="113"/>
        <v/>
      </c>
      <c r="BS164" s="122" t="str">
        <f t="shared" ca="1" si="113"/>
        <v/>
      </c>
      <c r="BT164" s="122" t="str">
        <f t="shared" ca="1" si="113"/>
        <v/>
      </c>
      <c r="BU164" s="122" t="str">
        <f t="shared" ca="1" si="113"/>
        <v/>
      </c>
      <c r="BV164" s="122" t="str">
        <f t="shared" ca="1" si="113"/>
        <v/>
      </c>
      <c r="BW164" s="122" t="str">
        <f t="shared" ca="1" si="113"/>
        <v/>
      </c>
      <c r="BX164" s="149" t="str">
        <f t="shared" ca="1" si="114"/>
        <v/>
      </c>
      <c r="BY164" s="124" t="str">
        <f t="shared" ca="1" si="120"/>
        <v/>
      </c>
      <c r="BZ164" s="125" t="str">
        <f t="shared" ca="1" si="120"/>
        <v/>
      </c>
      <c r="CA164" s="125" t="str">
        <f t="shared" ca="1" si="120"/>
        <v/>
      </c>
      <c r="CB164" s="125" t="str">
        <f t="shared" ca="1" si="120"/>
        <v/>
      </c>
      <c r="CC164" s="125" t="str">
        <f t="shared" ca="1" si="120"/>
        <v/>
      </c>
      <c r="CD164" s="125" t="str">
        <f t="shared" ca="1" si="120"/>
        <v/>
      </c>
      <c r="CE164" s="125" t="str">
        <f t="shared" ca="1" si="120"/>
        <v/>
      </c>
      <c r="CF164" s="125" t="str">
        <f t="shared" ca="1" si="120"/>
        <v/>
      </c>
      <c r="CG164" s="126" t="str">
        <f t="shared" ca="1" si="120"/>
        <v/>
      </c>
      <c r="CH164" s="127" t="str">
        <f t="shared" ca="1" si="121"/>
        <v/>
      </c>
      <c r="CI164" s="127" t="str">
        <f t="shared" ca="1" si="121"/>
        <v/>
      </c>
      <c r="CJ164" s="127" t="str">
        <f t="shared" ca="1" si="121"/>
        <v/>
      </c>
      <c r="CK164" s="127" t="str">
        <f t="shared" ca="1" si="121"/>
        <v/>
      </c>
      <c r="CL164" s="127" t="str">
        <f t="shared" ca="1" si="121"/>
        <v/>
      </c>
      <c r="CM164" s="127" t="str">
        <f t="shared" ca="1" si="121"/>
        <v/>
      </c>
      <c r="CN164" s="127" t="str">
        <f t="shared" ca="1" si="121"/>
        <v/>
      </c>
      <c r="CO164" s="127" t="str">
        <f t="shared" ca="1" si="121"/>
        <v/>
      </c>
      <c r="CP164" s="127" t="str">
        <f t="shared" ca="1" si="121"/>
        <v/>
      </c>
      <c r="CQ164" s="118" t="str">
        <f t="shared" si="116"/>
        <v/>
      </c>
    </row>
    <row r="165" spans="1:97" x14ac:dyDescent="0.25">
      <c r="A165" s="97">
        <f t="shared" ca="1" si="108"/>
        <v>161</v>
      </c>
      <c r="B165" s="98">
        <f t="shared" ca="1" si="109"/>
        <v>44947.715185185189</v>
      </c>
      <c r="C165" s="99" t="str">
        <f t="shared" ca="1" si="96"/>
        <v>WO-23003-100-A-1</v>
      </c>
      <c r="D165" s="97">
        <f t="shared" ca="1" si="97"/>
        <v>139</v>
      </c>
      <c r="E165" s="97" t="str">
        <f t="shared" ca="1" si="98"/>
        <v>U</v>
      </c>
      <c r="F165" s="97" t="str">
        <f t="shared" ca="1" si="99"/>
        <v/>
      </c>
      <c r="G165" s="100">
        <f t="shared" ca="1" si="88"/>
        <v>410.536</v>
      </c>
      <c r="H165" s="101" t="e">
        <f t="shared" ca="1" si="88"/>
        <v>#N/A</v>
      </c>
      <c r="I165" s="101">
        <f t="shared" ca="1" si="88"/>
        <v>0.32100000000000001</v>
      </c>
      <c r="J165" s="101">
        <f t="shared" ca="1" si="87"/>
        <v>0</v>
      </c>
      <c r="K165" s="101" t="e">
        <f t="shared" ca="1" si="87"/>
        <v>#N/A</v>
      </c>
      <c r="L165" s="101">
        <f t="shared" ca="1" si="87"/>
        <v>0.224</v>
      </c>
      <c r="M165" s="101">
        <f t="shared" ca="1" si="87"/>
        <v>0.31</v>
      </c>
      <c r="N165" s="101" t="e">
        <f t="shared" ca="1" si="87"/>
        <v>#N/A</v>
      </c>
      <c r="O165" s="102">
        <f t="shared" ca="1" si="87"/>
        <v>0.224</v>
      </c>
      <c r="P165" s="103">
        <f t="shared" ca="1" si="100"/>
        <v>1</v>
      </c>
      <c r="Q165" s="100">
        <f t="shared" ca="1" si="119"/>
        <v>410.536</v>
      </c>
      <c r="R165" s="101" t="e">
        <f t="shared" ca="1" si="119"/>
        <v>#N/A</v>
      </c>
      <c r="S165" s="101" t="str">
        <f t="shared" ca="1" si="119"/>
        <v>&lt;MRL</v>
      </c>
      <c r="T165" s="101" t="str">
        <f t="shared" ca="1" si="119"/>
        <v>&lt;MRL</v>
      </c>
      <c r="U165" s="101" t="e">
        <f t="shared" ca="1" si="119"/>
        <v>#N/A</v>
      </c>
      <c r="V165" s="101" t="str">
        <f t="shared" ca="1" si="119"/>
        <v>&lt;MRL</v>
      </c>
      <c r="W165" s="101" t="str">
        <f t="shared" ca="1" si="119"/>
        <v>&lt;MRL</v>
      </c>
      <c r="X165" s="101" t="e">
        <f t="shared" ca="1" si="119"/>
        <v>#N/A</v>
      </c>
      <c r="Y165" s="102" t="str">
        <f t="shared" ca="1" si="119"/>
        <v>&lt;MRL</v>
      </c>
      <c r="Z165" s="129" t="str">
        <f t="shared" ca="1" si="101"/>
        <v>NA</v>
      </c>
      <c r="AA165" s="105" t="str">
        <f t="shared" ca="1" si="94"/>
        <v>NA</v>
      </c>
      <c r="AB165" s="105" t="str">
        <f t="shared" ca="1" si="102"/>
        <v>NA</v>
      </c>
      <c r="AC165" s="97" t="str">
        <f t="shared" ca="1" si="103"/>
        <v>Unknown</v>
      </c>
      <c r="AD165" s="106" t="str">
        <f t="shared" ca="1" si="95"/>
        <v/>
      </c>
      <c r="AE165" s="106"/>
      <c r="AF165" s="130" t="s">
        <v>704</v>
      </c>
      <c r="AG165" s="131" t="s">
        <v>704</v>
      </c>
      <c r="AH165" s="131" t="s">
        <v>707</v>
      </c>
      <c r="AI165" s="131" t="s">
        <v>707</v>
      </c>
      <c r="AJ165" s="131" t="s">
        <v>858</v>
      </c>
      <c r="AK165" s="131" t="s">
        <v>858</v>
      </c>
      <c r="AL165" s="131" t="s">
        <v>858</v>
      </c>
      <c r="AM165" s="131" t="s">
        <v>858</v>
      </c>
      <c r="AN165" s="132" t="s">
        <v>858</v>
      </c>
      <c r="AO165" s="133"/>
      <c r="AS165" s="69"/>
      <c r="AT165" s="69"/>
      <c r="AU165" s="113"/>
      <c r="AV165" s="114">
        <f t="shared" ca="1" si="85"/>
        <v>75533</v>
      </c>
      <c r="AW165" s="115">
        <f t="shared" ca="1" si="110"/>
        <v>344729</v>
      </c>
      <c r="AX165" s="115">
        <f t="shared" ca="1" si="110"/>
        <v>539778</v>
      </c>
      <c r="AY165" s="115">
        <f t="shared" ca="1" si="110"/>
        <v>2963581</v>
      </c>
      <c r="AZ165" s="115">
        <f t="shared" ca="1" si="110"/>
        <v>2109992</v>
      </c>
      <c r="BA165" s="115">
        <f t="shared" ca="1" si="110"/>
        <v>21267105</v>
      </c>
      <c r="BB165" s="115">
        <f t="shared" ca="1" si="110"/>
        <v>31068711</v>
      </c>
      <c r="BC165" s="115">
        <f t="shared" ca="1" si="110"/>
        <v>4328504</v>
      </c>
      <c r="BD165" s="116">
        <f t="shared" ca="1" si="110"/>
        <v>39237589</v>
      </c>
      <c r="BE165" s="145"/>
      <c r="BF165" s="118" t="str">
        <f t="shared" ca="1" si="104"/>
        <v/>
      </c>
      <c r="BG165" s="118" t="str">
        <f t="shared" ca="1" si="105"/>
        <v/>
      </c>
      <c r="BH165" s="118" t="str">
        <f t="shared" ca="1" si="106"/>
        <v/>
      </c>
      <c r="BI165" s="118" t="str">
        <f t="shared" ca="1" si="107"/>
        <v/>
      </c>
      <c r="BK165" s="119">
        <f t="shared" ca="1" si="117"/>
        <v>357</v>
      </c>
      <c r="BL165" s="152" t="str">
        <f ca="1">IFERROR(IF(ISEVEN(ROW($BL165)),IF(ISNUMBER(VALUE(MID(LEFT($BL166,FIND("-LFSM",$BL166)-1),1,LEN($BL166)))),INDEX($C$5:$C$999,MATCH(VALUE(MID(LEFT($BL166,FIND("-LFSM",$BL166)-1),1,LEN($BL166))),$C$5:$C$999,0)),INDEX($C$5:$C$999,MATCH(MID(LEFT($BL166,FIND("-LFSM",$BL166)-1),1,LEN($BL166)),$C$5:$C$999,0))),INDEX($C$5:$C$999,MATCH(SMALL($BI$5:$BI$999,ROUNDUP(ROWS($BL$140:$BL165)/2,0)),$BI$5:$BI$999,0))),"")</f>
        <v>217376-d2-LFSM-200-reprep</v>
      </c>
      <c r="BM165" s="121" t="str">
        <f t="shared" ca="1" si="111"/>
        <v>S</v>
      </c>
      <c r="BN165" s="121">
        <f t="shared" ca="1" si="112"/>
        <v>2</v>
      </c>
      <c r="BO165" s="122">
        <f t="shared" ca="1" si="113"/>
        <v>196.84399999999999</v>
      </c>
      <c r="BP165" s="122" t="e">
        <f t="shared" ca="1" si="113"/>
        <v>#N/A</v>
      </c>
      <c r="BQ165" s="122">
        <f t="shared" ca="1" si="113"/>
        <v>173.03200000000001</v>
      </c>
      <c r="BR165" s="122">
        <f t="shared" ca="1" si="113"/>
        <v>173.81100000000001</v>
      </c>
      <c r="BS165" s="122" t="e">
        <f t="shared" ca="1" si="113"/>
        <v>#N/A</v>
      </c>
      <c r="BT165" s="122">
        <f t="shared" ca="1" si="113"/>
        <v>166.32499999999999</v>
      </c>
      <c r="BU165" s="122">
        <f t="shared" ca="1" si="113"/>
        <v>177.327</v>
      </c>
      <c r="BV165" s="122" t="e">
        <f t="shared" ca="1" si="113"/>
        <v>#N/A</v>
      </c>
      <c r="BW165" s="122">
        <f t="shared" ca="1" si="113"/>
        <v>266.74599999999998</v>
      </c>
      <c r="BX165" s="149">
        <f t="shared" ca="1" si="114"/>
        <v>200</v>
      </c>
      <c r="BY165" s="124" t="str">
        <f t="shared" ca="1" si="120"/>
        <v/>
      </c>
      <c r="BZ165" s="125" t="str">
        <f t="shared" ca="1" si="120"/>
        <v/>
      </c>
      <c r="CA165" s="125" t="str">
        <f t="shared" ca="1" si="120"/>
        <v/>
      </c>
      <c r="CB165" s="125" t="str">
        <f t="shared" ca="1" si="120"/>
        <v/>
      </c>
      <c r="CC165" s="125" t="str">
        <f t="shared" ca="1" si="120"/>
        <v/>
      </c>
      <c r="CD165" s="125" t="str">
        <f t="shared" ca="1" si="120"/>
        <v/>
      </c>
      <c r="CE165" s="125" t="str">
        <f t="shared" ca="1" si="120"/>
        <v/>
      </c>
      <c r="CF165" s="125" t="str">
        <f t="shared" ca="1" si="120"/>
        <v/>
      </c>
      <c r="CG165" s="126" t="str">
        <f t="shared" ca="1" si="120"/>
        <v/>
      </c>
      <c r="CH165" s="127" t="str">
        <f t="shared" ca="1" si="121"/>
        <v/>
      </c>
      <c r="CI165" s="127" t="str">
        <f t="shared" ca="1" si="121"/>
        <v/>
      </c>
      <c r="CJ165" s="127" t="str">
        <f t="shared" ca="1" si="121"/>
        <v/>
      </c>
      <c r="CK165" s="127" t="str">
        <f t="shared" ca="1" si="121"/>
        <v/>
      </c>
      <c r="CL165" s="127" t="str">
        <f t="shared" ca="1" si="121"/>
        <v/>
      </c>
      <c r="CM165" s="127" t="str">
        <f t="shared" ca="1" si="121"/>
        <v/>
      </c>
      <c r="CN165" s="127" t="str">
        <f t="shared" ca="1" si="121"/>
        <v/>
      </c>
      <c r="CO165" s="127" t="str">
        <f t="shared" ca="1" si="121"/>
        <v/>
      </c>
      <c r="CP165" s="127" t="str">
        <f t="shared" ca="1" si="121"/>
        <v/>
      </c>
      <c r="CQ165" s="118" t="str">
        <f t="shared" ca="1" si="116"/>
        <v>FAIL</v>
      </c>
      <c r="CS165" s="178" t="s">
        <v>903</v>
      </c>
    </row>
    <row r="166" spans="1:97" x14ac:dyDescent="0.25">
      <c r="A166" s="97">
        <f t="shared" ca="1" si="108"/>
        <v>162</v>
      </c>
      <c r="B166" s="98">
        <f t="shared" ca="1" si="109"/>
        <v>44947.733981481484</v>
      </c>
      <c r="C166" s="99" t="str">
        <f t="shared" ca="1" si="96"/>
        <v>AB-230117-02 LRB 11</v>
      </c>
      <c r="D166" s="97">
        <f t="shared" ca="1" si="97"/>
        <v>138</v>
      </c>
      <c r="E166" s="97" t="str">
        <f t="shared" ca="1" si="98"/>
        <v>K</v>
      </c>
      <c r="F166" s="97" t="str">
        <f t="shared" ca="1" si="99"/>
        <v>QC</v>
      </c>
      <c r="G166" s="100">
        <f t="shared" ca="1" si="88"/>
        <v>0</v>
      </c>
      <c r="H166" s="101" t="e">
        <f t="shared" ca="1" si="88"/>
        <v>#N/A</v>
      </c>
      <c r="I166" s="101">
        <f t="shared" ca="1" si="88"/>
        <v>0.34499999999999997</v>
      </c>
      <c r="J166" s="101">
        <f t="shared" ca="1" si="87"/>
        <v>0.75600000000000001</v>
      </c>
      <c r="K166" s="101" t="e">
        <f t="shared" ca="1" si="87"/>
        <v>#N/A</v>
      </c>
      <c r="L166" s="101">
        <f t="shared" ca="1" si="87"/>
        <v>0.55000000000000004</v>
      </c>
      <c r="M166" s="101">
        <f t="shared" ca="1" si="87"/>
        <v>0.26700000000000002</v>
      </c>
      <c r="N166" s="101" t="e">
        <f t="shared" ca="1" si="87"/>
        <v>#N/A</v>
      </c>
      <c r="O166" s="102">
        <f t="shared" ca="1" si="87"/>
        <v>0.26400000000000001</v>
      </c>
      <c r="P166" s="103">
        <f t="shared" ca="1" si="100"/>
        <v>1</v>
      </c>
      <c r="Q166" s="100" t="str">
        <f t="shared" ca="1" si="119"/>
        <v>&lt;MRL</v>
      </c>
      <c r="R166" s="101" t="e">
        <f t="shared" ca="1" si="119"/>
        <v>#N/A</v>
      </c>
      <c r="S166" s="101" t="str">
        <f t="shared" ca="1" si="119"/>
        <v>&lt;MRL</v>
      </c>
      <c r="T166" s="101" t="str">
        <f t="shared" ca="1" si="119"/>
        <v>&lt;MRL</v>
      </c>
      <c r="U166" s="101" t="e">
        <f t="shared" ca="1" si="119"/>
        <v>#N/A</v>
      </c>
      <c r="V166" s="101" t="str">
        <f t="shared" ca="1" si="119"/>
        <v>&lt;MRL</v>
      </c>
      <c r="W166" s="101" t="str">
        <f t="shared" ca="1" si="119"/>
        <v>&lt;MRL</v>
      </c>
      <c r="X166" s="101" t="e">
        <f t="shared" ca="1" si="119"/>
        <v>#N/A</v>
      </c>
      <c r="Y166" s="102" t="str">
        <f t="shared" ca="1" si="119"/>
        <v>&lt;MRL</v>
      </c>
      <c r="Z166" s="129" t="str">
        <f t="shared" ca="1" si="101"/>
        <v>NA</v>
      </c>
      <c r="AA166" s="105" t="str">
        <f t="shared" ca="1" si="94"/>
        <v>NA</v>
      </c>
      <c r="AB166" s="105" t="str">
        <f t="shared" ca="1" si="102"/>
        <v>NA</v>
      </c>
      <c r="AC166" s="97" t="str">
        <f t="shared" ca="1" si="103"/>
        <v>Blank</v>
      </c>
      <c r="AD166" s="106" t="str">
        <f t="shared" ca="1" si="95"/>
        <v/>
      </c>
      <c r="AE166" s="106"/>
      <c r="AF166" s="130" t="s">
        <v>858</v>
      </c>
      <c r="AG166" s="131" t="s">
        <v>858</v>
      </c>
      <c r="AH166" s="131" t="s">
        <v>858</v>
      </c>
      <c r="AI166" s="131" t="s">
        <v>858</v>
      </c>
      <c r="AJ166" s="131" t="s">
        <v>858</v>
      </c>
      <c r="AK166" s="131" t="s">
        <v>858</v>
      </c>
      <c r="AL166" s="131" t="s">
        <v>858</v>
      </c>
      <c r="AM166" s="131" t="s">
        <v>858</v>
      </c>
      <c r="AN166" s="132" t="s">
        <v>858</v>
      </c>
      <c r="AO166" s="133"/>
      <c r="AS166" s="69"/>
      <c r="AT166" s="69"/>
      <c r="AU166" s="113"/>
      <c r="AV166" s="114">
        <f t="shared" ca="1" si="85"/>
        <v>366041</v>
      </c>
      <c r="AW166" s="115">
        <f t="shared" ca="1" si="110"/>
        <v>852826</v>
      </c>
      <c r="AX166" s="115">
        <f t="shared" ca="1" si="110"/>
        <v>1260144</v>
      </c>
      <c r="AY166" s="115">
        <f t="shared" ca="1" si="110"/>
        <v>6981552</v>
      </c>
      <c r="AZ166" s="115">
        <f t="shared" ca="1" si="110"/>
        <v>3472176</v>
      </c>
      <c r="BA166" s="115">
        <f t="shared" ca="1" si="110"/>
        <v>30665008</v>
      </c>
      <c r="BB166" s="115">
        <f t="shared" ca="1" si="110"/>
        <v>35547285</v>
      </c>
      <c r="BC166" s="115">
        <f t="shared" ca="1" si="110"/>
        <v>4082172</v>
      </c>
      <c r="BD166" s="116">
        <f t="shared" ca="1" si="110"/>
        <v>43350177</v>
      </c>
      <c r="BE166" s="145"/>
      <c r="BF166" s="118" t="str">
        <f t="shared" ca="1" si="104"/>
        <v/>
      </c>
      <c r="BG166" s="118">
        <f t="shared" ca="1" si="105"/>
        <v>162</v>
      </c>
      <c r="BH166" s="118" t="str">
        <f t="shared" ca="1" si="106"/>
        <v/>
      </c>
      <c r="BI166" s="118" t="str">
        <f t="shared" ca="1" si="107"/>
        <v/>
      </c>
      <c r="BK166" s="119" t="str">
        <f t="shared" ca="1" si="117"/>
        <v/>
      </c>
      <c r="BL166" s="152" t="str">
        <f ca="1">IFERROR(IF(ISEVEN(ROW($BL166)),IF(ISNUMBER(VALUE(MID(LEFT($BL167,FIND("-LFSM",$BL167)-1),1,LEN($BL167)))),INDEX($C$5:$C$999,MATCH(VALUE(MID(LEFT($BL167,FIND("-LFSM",$BL167)-1),1,LEN($BL167))),$C$5:$C$999,0)),INDEX($C$5:$C$999,MATCH(MID(LEFT($BL167,FIND("-LFSM",$BL167)-1),1,LEN($BL167)),$C$5:$C$999,0))),INDEX($C$5:$C$999,MATCH(SMALL($BI$5:$BI$999,ROUNDUP(ROWS($BL$140:$BL166)/2,0)),$BI$5:$BI$999,0))),"")</f>
        <v/>
      </c>
      <c r="BM166" s="121" t="str">
        <f t="shared" ca="1" si="111"/>
        <v/>
      </c>
      <c r="BN166" s="121" t="str">
        <f t="shared" ca="1" si="112"/>
        <v/>
      </c>
      <c r="BO166" s="122" t="str">
        <f t="shared" ca="1" si="113"/>
        <v/>
      </c>
      <c r="BP166" s="122" t="str">
        <f t="shared" ca="1" si="113"/>
        <v/>
      </c>
      <c r="BQ166" s="122" t="str">
        <f t="shared" ca="1" si="113"/>
        <v/>
      </c>
      <c r="BR166" s="122" t="str">
        <f t="shared" ca="1" si="113"/>
        <v/>
      </c>
      <c r="BS166" s="122" t="str">
        <f t="shared" ca="1" si="113"/>
        <v/>
      </c>
      <c r="BT166" s="122" t="str">
        <f t="shared" ca="1" si="113"/>
        <v/>
      </c>
      <c r="BU166" s="122" t="str">
        <f t="shared" ca="1" si="113"/>
        <v/>
      </c>
      <c r="BV166" s="122" t="str">
        <f t="shared" ca="1" si="113"/>
        <v/>
      </c>
      <c r="BW166" s="122" t="str">
        <f t="shared" ca="1" si="113"/>
        <v/>
      </c>
      <c r="BX166" s="149" t="str">
        <f t="shared" ca="1" si="114"/>
        <v/>
      </c>
      <c r="BY166" s="124" t="str">
        <f t="shared" ca="1" si="120"/>
        <v/>
      </c>
      <c r="BZ166" s="125" t="str">
        <f t="shared" ca="1" si="120"/>
        <v/>
      </c>
      <c r="CA166" s="125" t="str">
        <f t="shared" ca="1" si="120"/>
        <v/>
      </c>
      <c r="CB166" s="125" t="str">
        <f t="shared" ca="1" si="120"/>
        <v/>
      </c>
      <c r="CC166" s="125" t="str">
        <f t="shared" ca="1" si="120"/>
        <v/>
      </c>
      <c r="CD166" s="125" t="str">
        <f t="shared" ca="1" si="120"/>
        <v/>
      </c>
      <c r="CE166" s="125" t="str">
        <f t="shared" ca="1" si="120"/>
        <v/>
      </c>
      <c r="CF166" s="125" t="str">
        <f t="shared" ca="1" si="120"/>
        <v/>
      </c>
      <c r="CG166" s="126" t="str">
        <f t="shared" ca="1" si="120"/>
        <v/>
      </c>
      <c r="CH166" s="127" t="str">
        <f t="shared" ca="1" si="121"/>
        <v/>
      </c>
      <c r="CI166" s="127" t="str">
        <f t="shared" ca="1" si="121"/>
        <v/>
      </c>
      <c r="CJ166" s="127" t="str">
        <f t="shared" ca="1" si="121"/>
        <v/>
      </c>
      <c r="CK166" s="127" t="str">
        <f t="shared" ca="1" si="121"/>
        <v/>
      </c>
      <c r="CL166" s="127" t="str">
        <f t="shared" ca="1" si="121"/>
        <v/>
      </c>
      <c r="CM166" s="127" t="str">
        <f t="shared" ca="1" si="121"/>
        <v/>
      </c>
      <c r="CN166" s="127" t="str">
        <f t="shared" ca="1" si="121"/>
        <v/>
      </c>
      <c r="CO166" s="127" t="str">
        <f t="shared" ca="1" si="121"/>
        <v/>
      </c>
      <c r="CP166" s="127" t="str">
        <f t="shared" ca="1" si="121"/>
        <v/>
      </c>
      <c r="CQ166" s="118" t="str">
        <f t="shared" si="116"/>
        <v/>
      </c>
    </row>
    <row r="167" spans="1:97" x14ac:dyDescent="0.25">
      <c r="A167" s="97">
        <f t="shared" ca="1" si="108"/>
        <v>163</v>
      </c>
      <c r="B167" s="98">
        <f t="shared" ca="1" si="109"/>
        <v>44947.752789351849</v>
      </c>
      <c r="C167" s="99" t="str">
        <f t="shared" ca="1" si="96"/>
        <v>LD-5-inj1</v>
      </c>
      <c r="D167" s="97">
        <f t="shared" ca="1" si="97"/>
        <v>137</v>
      </c>
      <c r="E167" s="97" t="str">
        <f t="shared" ca="1" si="98"/>
        <v>D</v>
      </c>
      <c r="F167" s="97" t="str">
        <f t="shared" ca="1" si="99"/>
        <v>QC</v>
      </c>
      <c r="G167" s="100">
        <f t="shared" ca="1" si="88"/>
        <v>0</v>
      </c>
      <c r="H167" s="101" t="e">
        <f t="shared" ca="1" si="88"/>
        <v>#N/A</v>
      </c>
      <c r="I167" s="101">
        <f t="shared" ca="1" si="88"/>
        <v>0</v>
      </c>
      <c r="J167" s="101">
        <f t="shared" ca="1" si="87"/>
        <v>0.80200000000000005</v>
      </c>
      <c r="K167" s="101" t="e">
        <f t="shared" ca="1" si="87"/>
        <v>#N/A</v>
      </c>
      <c r="L167" s="101">
        <f t="shared" ca="1" si="87"/>
        <v>0.65700000000000003</v>
      </c>
      <c r="M167" s="101">
        <f t="shared" ca="1" si="87"/>
        <v>0.47699999999999998</v>
      </c>
      <c r="N167" s="101" t="e">
        <f t="shared" ca="1" si="87"/>
        <v>#N/A</v>
      </c>
      <c r="O167" s="102">
        <f t="shared" ca="1" si="87"/>
        <v>82.9</v>
      </c>
      <c r="P167" s="103">
        <f t="shared" ca="1" si="100"/>
        <v>1</v>
      </c>
      <c r="Q167" s="100" t="str">
        <f t="shared" ca="1" si="119"/>
        <v>&lt;MRL</v>
      </c>
      <c r="R167" s="101" t="e">
        <f t="shared" ca="1" si="119"/>
        <v>#N/A</v>
      </c>
      <c r="S167" s="101" t="str">
        <f t="shared" ca="1" si="119"/>
        <v>&lt;MRL</v>
      </c>
      <c r="T167" s="101" t="str">
        <f t="shared" ca="1" si="119"/>
        <v>&lt;MRL</v>
      </c>
      <c r="U167" s="101" t="e">
        <f t="shared" ca="1" si="119"/>
        <v>#N/A</v>
      </c>
      <c r="V167" s="101" t="str">
        <f t="shared" ca="1" si="119"/>
        <v>&lt;MRL</v>
      </c>
      <c r="W167" s="101" t="str">
        <f t="shared" ca="1" si="119"/>
        <v>&lt;MRL</v>
      </c>
      <c r="X167" s="101" t="e">
        <f t="shared" ca="1" si="119"/>
        <v>#N/A</v>
      </c>
      <c r="Y167" s="102">
        <f t="shared" ca="1" si="119"/>
        <v>82.9</v>
      </c>
      <c r="Z167" s="129" t="str">
        <f t="shared" ca="1" si="101"/>
        <v>NA</v>
      </c>
      <c r="AA167" s="105" t="str">
        <f t="shared" ca="1" si="94"/>
        <v>NA</v>
      </c>
      <c r="AB167" s="105" t="str">
        <f t="shared" ca="1" si="102"/>
        <v>NA</v>
      </c>
      <c r="AC167" s="97" t="str">
        <f t="shared" ca="1" si="103"/>
        <v>Duplicate</v>
      </c>
      <c r="AD167" s="106" t="str">
        <f t="shared" ca="1" si="95"/>
        <v/>
      </c>
      <c r="AE167" s="106"/>
      <c r="AF167" s="130" t="s">
        <v>704</v>
      </c>
      <c r="AG167" s="131" t="s">
        <v>858</v>
      </c>
      <c r="AH167" s="131" t="s">
        <v>707</v>
      </c>
      <c r="AI167" s="131" t="s">
        <v>707</v>
      </c>
      <c r="AJ167" s="131" t="s">
        <v>858</v>
      </c>
      <c r="AK167" s="131" t="s">
        <v>858</v>
      </c>
      <c r="AL167" s="131" t="s">
        <v>858</v>
      </c>
      <c r="AM167" s="131" t="s">
        <v>858</v>
      </c>
      <c r="AN167" s="132" t="s">
        <v>714</v>
      </c>
      <c r="AO167" s="133"/>
      <c r="AS167" s="69" t="s">
        <v>865</v>
      </c>
      <c r="AT167" s="69"/>
      <c r="AU167" s="113"/>
      <c r="AV167" s="114">
        <f t="shared" ca="1" si="85"/>
        <v>82474</v>
      </c>
      <c r="AW167" s="115">
        <f t="shared" ca="1" si="110"/>
        <v>380794</v>
      </c>
      <c r="AX167" s="115">
        <f t="shared" ca="1" si="110"/>
        <v>584499</v>
      </c>
      <c r="AY167" s="115">
        <f t="shared" ca="1" si="110"/>
        <v>3291411</v>
      </c>
      <c r="AZ167" s="115">
        <f t="shared" ca="1" si="110"/>
        <v>2654414</v>
      </c>
      <c r="BA167" s="115">
        <f t="shared" ca="1" si="110"/>
        <v>25128152</v>
      </c>
      <c r="BB167" s="115">
        <f t="shared" ca="1" si="110"/>
        <v>32939070</v>
      </c>
      <c r="BC167" s="115">
        <f t="shared" ca="1" si="110"/>
        <v>4291168</v>
      </c>
      <c r="BD167" s="116">
        <f t="shared" ca="1" si="110"/>
        <v>38110657</v>
      </c>
      <c r="BE167" s="145"/>
      <c r="BF167" s="118" t="str">
        <f t="shared" ca="1" si="104"/>
        <v/>
      </c>
      <c r="BG167" s="118" t="str">
        <f t="shared" ca="1" si="105"/>
        <v/>
      </c>
      <c r="BH167" s="118">
        <f t="shared" ca="1" si="106"/>
        <v>163</v>
      </c>
      <c r="BI167" s="118" t="str">
        <f t="shared" ca="1" si="107"/>
        <v/>
      </c>
      <c r="BK167" s="119">
        <f t="shared" ca="1" si="117"/>
        <v>358</v>
      </c>
      <c r="BL167" s="152" t="str">
        <f ca="1">IFERROR(IF(ISEVEN(ROW($BL167)),IF(ISNUMBER(VALUE(MID(LEFT($BL168,FIND("-LFSM",$BL168)-1),1,LEN($BL168)))),INDEX($C$5:$C$999,MATCH(VALUE(MID(LEFT($BL168,FIND("-LFSM",$BL168)-1),1,LEN($BL168))),$C$5:$C$999,0)),INDEX($C$5:$C$999,MATCH(MID(LEFT($BL168,FIND("-LFSM",$BL168)-1),1,LEN($BL168)),$C$5:$C$999,0))),INDEX($C$5:$C$999,MATCH(SMALL($BI$5:$BI$999,ROUNDUP(ROWS($BL$140:$BL167)/2,0)),$BI$5:$BI$999,0))),"")</f>
        <v>217396-d200-LFSM-200</v>
      </c>
      <c r="BM167" s="121" t="str">
        <f t="shared" ca="1" si="111"/>
        <v>S</v>
      </c>
      <c r="BN167" s="121">
        <f t="shared" ca="1" si="112"/>
        <v>200</v>
      </c>
      <c r="BO167" s="122">
        <f t="shared" ca="1" si="113"/>
        <v>153.37</v>
      </c>
      <c r="BP167" s="122" t="e">
        <f t="shared" ca="1" si="113"/>
        <v>#N/A</v>
      </c>
      <c r="BQ167" s="122">
        <f t="shared" ca="1" si="113"/>
        <v>175.39500000000001</v>
      </c>
      <c r="BR167" s="122">
        <f t="shared" ca="1" si="113"/>
        <v>175.65100000000001</v>
      </c>
      <c r="BS167" s="122" t="e">
        <f t="shared" ca="1" si="113"/>
        <v>#N/A</v>
      </c>
      <c r="BT167" s="122">
        <f t="shared" ca="1" si="113"/>
        <v>168.36099999999999</v>
      </c>
      <c r="BU167" s="122">
        <f t="shared" ca="1" si="113"/>
        <v>178.6</v>
      </c>
      <c r="BV167" s="122" t="e">
        <f t="shared" ca="1" si="113"/>
        <v>#N/A</v>
      </c>
      <c r="BW167" s="122">
        <f t="shared" ca="1" si="113"/>
        <v>4040.3989999999999</v>
      </c>
      <c r="BX167" s="149">
        <f t="shared" ca="1" si="114"/>
        <v>200</v>
      </c>
      <c r="BY167" s="124" t="str">
        <f t="shared" ca="1" si="120"/>
        <v/>
      </c>
      <c r="BZ167" s="125" t="str">
        <f t="shared" ca="1" si="120"/>
        <v/>
      </c>
      <c r="CA167" s="125" t="str">
        <f t="shared" ca="1" si="120"/>
        <v/>
      </c>
      <c r="CB167" s="125" t="str">
        <f t="shared" ca="1" si="120"/>
        <v/>
      </c>
      <c r="CC167" s="125" t="str">
        <f t="shared" ca="1" si="120"/>
        <v/>
      </c>
      <c r="CD167" s="125" t="str">
        <f t="shared" ca="1" si="120"/>
        <v/>
      </c>
      <c r="CE167" s="125" t="str">
        <f t="shared" ca="1" si="120"/>
        <v/>
      </c>
      <c r="CF167" s="125" t="str">
        <f t="shared" ca="1" si="120"/>
        <v/>
      </c>
      <c r="CG167" s="126" t="str">
        <f t="shared" ca="1" si="120"/>
        <v/>
      </c>
      <c r="CH167" s="127" t="str">
        <f t="shared" ca="1" si="121"/>
        <v/>
      </c>
      <c r="CI167" s="127" t="str">
        <f t="shared" ca="1" si="121"/>
        <v/>
      </c>
      <c r="CJ167" s="127" t="str">
        <f t="shared" ca="1" si="121"/>
        <v/>
      </c>
      <c r="CK167" s="127" t="str">
        <f t="shared" ca="1" si="121"/>
        <v/>
      </c>
      <c r="CL167" s="127" t="str">
        <f t="shared" ca="1" si="121"/>
        <v/>
      </c>
      <c r="CM167" s="127" t="str">
        <f t="shared" ca="1" si="121"/>
        <v/>
      </c>
      <c r="CN167" s="127" t="str">
        <f t="shared" ca="1" si="121"/>
        <v/>
      </c>
      <c r="CO167" s="127" t="str">
        <f t="shared" ca="1" si="121"/>
        <v/>
      </c>
      <c r="CP167" s="127" t="str">
        <f t="shared" ca="1" si="121"/>
        <v/>
      </c>
      <c r="CQ167" s="118" t="str">
        <f t="shared" ca="1" si="116"/>
        <v>FAIL</v>
      </c>
      <c r="CS167" s="178" t="s">
        <v>903</v>
      </c>
    </row>
    <row r="168" spans="1:97" x14ac:dyDescent="0.25">
      <c r="A168" s="97">
        <f t="shared" ca="1" si="108"/>
        <v>164</v>
      </c>
      <c r="B168" s="98">
        <f t="shared" ca="1" si="109"/>
        <v>44947.771620370368</v>
      </c>
      <c r="C168" s="99" t="str">
        <f t="shared" ca="1" si="96"/>
        <v>AB-230117-02 LD 5</v>
      </c>
      <c r="D168" s="97">
        <f t="shared" ca="1" si="97"/>
        <v>136</v>
      </c>
      <c r="E168" s="97" t="str">
        <f t="shared" ca="1" si="98"/>
        <v>D</v>
      </c>
      <c r="F168" s="97" t="str">
        <f t="shared" ca="1" si="99"/>
        <v>QC</v>
      </c>
      <c r="G168" s="100">
        <f t="shared" ca="1" si="88"/>
        <v>0</v>
      </c>
      <c r="H168" s="101" t="e">
        <f t="shared" ca="1" si="88"/>
        <v>#N/A</v>
      </c>
      <c r="I168" s="101">
        <f t="shared" ca="1" si="88"/>
        <v>0</v>
      </c>
      <c r="J168" s="101">
        <f t="shared" ca="1" si="87"/>
        <v>0.77</v>
      </c>
      <c r="K168" s="101" t="e">
        <f t="shared" ca="1" si="87"/>
        <v>#N/A</v>
      </c>
      <c r="L168" s="101">
        <f t="shared" ca="1" si="87"/>
        <v>0.64500000000000002</v>
      </c>
      <c r="M168" s="101">
        <f t="shared" ca="1" si="87"/>
        <v>0.438</v>
      </c>
      <c r="N168" s="101" t="e">
        <f t="shared" ca="1" si="87"/>
        <v>#N/A</v>
      </c>
      <c r="O168" s="102">
        <f t="shared" ca="1" si="87"/>
        <v>88.093000000000004</v>
      </c>
      <c r="P168" s="103">
        <f t="shared" ca="1" si="100"/>
        <v>1</v>
      </c>
      <c r="Q168" s="100" t="str">
        <f t="shared" ca="1" si="119"/>
        <v>&lt;MRL</v>
      </c>
      <c r="R168" s="101" t="e">
        <f t="shared" ca="1" si="119"/>
        <v>#N/A</v>
      </c>
      <c r="S168" s="101" t="str">
        <f t="shared" ca="1" si="119"/>
        <v>&lt;MRL</v>
      </c>
      <c r="T168" s="101" t="str">
        <f t="shared" ca="1" si="119"/>
        <v>&lt;MRL</v>
      </c>
      <c r="U168" s="101" t="e">
        <f t="shared" ca="1" si="119"/>
        <v>#N/A</v>
      </c>
      <c r="V168" s="101" t="str">
        <f t="shared" ca="1" si="119"/>
        <v>&lt;MRL</v>
      </c>
      <c r="W168" s="101" t="str">
        <f t="shared" ca="1" si="119"/>
        <v>&lt;MRL</v>
      </c>
      <c r="X168" s="101" t="e">
        <f t="shared" ca="1" si="119"/>
        <v>#N/A</v>
      </c>
      <c r="Y168" s="102">
        <f t="shared" ca="1" si="119"/>
        <v>88.093000000000004</v>
      </c>
      <c r="Z168" s="129" t="str">
        <f t="shared" ca="1" si="101"/>
        <v>NA</v>
      </c>
      <c r="AA168" s="105" t="str">
        <f t="shared" ca="1" si="94"/>
        <v>NA</v>
      </c>
      <c r="AB168" s="105" t="str">
        <f t="shared" ca="1" si="102"/>
        <v>NA</v>
      </c>
      <c r="AC168" s="97" t="str">
        <f t="shared" ca="1" si="103"/>
        <v>Duplicate</v>
      </c>
      <c r="AD168" s="106" t="str">
        <f t="shared" ca="1" si="95"/>
        <v/>
      </c>
      <c r="AE168" s="106"/>
      <c r="AF168" s="130" t="s">
        <v>704</v>
      </c>
      <c r="AG168" s="131" t="s">
        <v>707</v>
      </c>
      <c r="AH168" s="131" t="s">
        <v>707</v>
      </c>
      <c r="AI168" s="131" t="s">
        <v>707</v>
      </c>
      <c r="AJ168" s="131" t="s">
        <v>858</v>
      </c>
      <c r="AK168" s="131" t="s">
        <v>858</v>
      </c>
      <c r="AL168" s="131" t="s">
        <v>858</v>
      </c>
      <c r="AM168" s="131" t="s">
        <v>858</v>
      </c>
      <c r="AN168" s="132" t="s">
        <v>714</v>
      </c>
      <c r="AO168" s="133"/>
      <c r="AS168" s="69" t="s">
        <v>865</v>
      </c>
      <c r="AT168" s="69"/>
      <c r="AU168" s="113"/>
      <c r="AV168" s="114">
        <f t="shared" ca="1" si="85"/>
        <v>69999</v>
      </c>
      <c r="AW168" s="115">
        <f t="shared" ca="1" si="85"/>
        <v>333710</v>
      </c>
      <c r="AX168" s="115">
        <f t="shared" ca="1" si="85"/>
        <v>543923</v>
      </c>
      <c r="AY168" s="115">
        <f t="shared" ca="1" si="85"/>
        <v>3003137</v>
      </c>
      <c r="AZ168" s="115">
        <f t="shared" ca="1" si="85"/>
        <v>2467575</v>
      </c>
      <c r="BA168" s="115">
        <f t="shared" ca="1" si="85"/>
        <v>23295803</v>
      </c>
      <c r="BB168" s="115">
        <f t="shared" ca="1" si="85"/>
        <v>30311159</v>
      </c>
      <c r="BC168" s="115">
        <f t="shared" ca="1" si="85"/>
        <v>3998089</v>
      </c>
      <c r="BD168" s="116">
        <f t="shared" ca="1" si="85"/>
        <v>34578186</v>
      </c>
      <c r="BE168" s="145"/>
      <c r="BF168" s="118" t="str">
        <f t="shared" ca="1" si="104"/>
        <v/>
      </c>
      <c r="BG168" s="118" t="str">
        <f t="shared" ca="1" si="105"/>
        <v/>
      </c>
      <c r="BH168" s="118">
        <f t="shared" ca="1" si="106"/>
        <v>164</v>
      </c>
      <c r="BI168" s="118" t="str">
        <f t="shared" ca="1" si="107"/>
        <v/>
      </c>
      <c r="BK168" s="119" t="str">
        <f t="shared" ca="1" si="117"/>
        <v/>
      </c>
      <c r="BL168" s="152" t="str">
        <f ca="1">IFERROR(IF(ISEVEN(ROW($BL168)),IF(ISNUMBER(VALUE(MID(LEFT($BL169,FIND("-LFSM",$BL169)-1),1,LEN($BL169)))),INDEX($C$5:$C$999,MATCH(VALUE(MID(LEFT($BL169,FIND("-LFSM",$BL169)-1),1,LEN($BL169))),$C$5:$C$999,0)),INDEX($C$5:$C$999,MATCH(MID(LEFT($BL169,FIND("-LFSM",$BL169)-1),1,LEN($BL169)),$C$5:$C$999,0))),INDEX($C$5:$C$999,MATCH(SMALL($BI$5:$BI$999,ROUNDUP(ROWS($BL$140:$BL168)/2,0)),$BI$5:$BI$999,0))),"")</f>
        <v/>
      </c>
      <c r="BM168" s="121" t="str">
        <f t="shared" ca="1" si="111"/>
        <v/>
      </c>
      <c r="BN168" s="121" t="str">
        <f t="shared" ca="1" si="112"/>
        <v/>
      </c>
      <c r="BO168" s="122" t="str">
        <f t="shared" ca="1" si="113"/>
        <v/>
      </c>
      <c r="BP168" s="122" t="str">
        <f t="shared" ca="1" si="113"/>
        <v/>
      </c>
      <c r="BQ168" s="122" t="str">
        <f t="shared" ca="1" si="113"/>
        <v/>
      </c>
      <c r="BR168" s="122" t="str">
        <f t="shared" ref="BR168:BW180" ca="1" si="122">IF(LEN($BL168)=0,"",INDEX(J$5:J$999,MATCH($BL168,$C$5:$C$999,0)))</f>
        <v/>
      </c>
      <c r="BS168" s="122" t="str">
        <f t="shared" ca="1" si="122"/>
        <v/>
      </c>
      <c r="BT168" s="122" t="str">
        <f t="shared" ca="1" si="122"/>
        <v/>
      </c>
      <c r="BU168" s="122" t="str">
        <f t="shared" ca="1" si="122"/>
        <v/>
      </c>
      <c r="BV168" s="122" t="str">
        <f t="shared" ca="1" si="122"/>
        <v/>
      </c>
      <c r="BW168" s="122" t="str">
        <f t="shared" ca="1" si="122"/>
        <v/>
      </c>
      <c r="BX168" s="149" t="str">
        <f t="shared" ca="1" si="114"/>
        <v/>
      </c>
      <c r="BY168" s="124" t="str">
        <f t="shared" ca="1" si="120"/>
        <v/>
      </c>
      <c r="BZ168" s="125" t="str">
        <f t="shared" ca="1" si="120"/>
        <v/>
      </c>
      <c r="CA168" s="125" t="str">
        <f t="shared" ca="1" si="120"/>
        <v/>
      </c>
      <c r="CB168" s="125" t="str">
        <f t="shared" ca="1" si="120"/>
        <v/>
      </c>
      <c r="CC168" s="125" t="str">
        <f t="shared" ca="1" si="120"/>
        <v/>
      </c>
      <c r="CD168" s="125" t="str">
        <f t="shared" ca="1" si="120"/>
        <v/>
      </c>
      <c r="CE168" s="125" t="str">
        <f t="shared" ca="1" si="120"/>
        <v/>
      </c>
      <c r="CF168" s="125" t="str">
        <f t="shared" ca="1" si="120"/>
        <v/>
      </c>
      <c r="CG168" s="126" t="str">
        <f t="shared" ca="1" si="120"/>
        <v/>
      </c>
      <c r="CH168" s="127" t="str">
        <f t="shared" ca="1" si="121"/>
        <v/>
      </c>
      <c r="CI168" s="127" t="str">
        <f t="shared" ca="1" si="121"/>
        <v/>
      </c>
      <c r="CJ168" s="127" t="str">
        <f t="shared" ca="1" si="121"/>
        <v/>
      </c>
      <c r="CK168" s="127" t="str">
        <f t="shared" ca="1" si="121"/>
        <v/>
      </c>
      <c r="CL168" s="127" t="str">
        <f t="shared" ca="1" si="121"/>
        <v/>
      </c>
      <c r="CM168" s="127" t="str">
        <f t="shared" ca="1" si="121"/>
        <v/>
      </c>
      <c r="CN168" s="127" t="str">
        <f t="shared" ca="1" si="121"/>
        <v/>
      </c>
      <c r="CO168" s="127" t="str">
        <f t="shared" ca="1" si="121"/>
        <v/>
      </c>
      <c r="CP168" s="127" t="str">
        <f t="shared" ca="1" si="121"/>
        <v/>
      </c>
      <c r="CQ168" s="118" t="str">
        <f t="shared" si="116"/>
        <v/>
      </c>
    </row>
    <row r="169" spans="1:97" x14ac:dyDescent="0.25">
      <c r="A169" s="97">
        <f t="shared" ca="1" si="108"/>
        <v>165</v>
      </c>
      <c r="B169" s="98">
        <f t="shared" ca="1" si="109"/>
        <v>44947.790416666663</v>
      </c>
      <c r="C169" s="99" t="str">
        <f t="shared" ca="1" si="96"/>
        <v>AB-230117-02 LFB-H 6</v>
      </c>
      <c r="D169" s="97">
        <f t="shared" ca="1" si="97"/>
        <v>135</v>
      </c>
      <c r="E169" s="97" t="str">
        <f t="shared" ca="1" si="98"/>
        <v>Z</v>
      </c>
      <c r="F169" s="97" t="str">
        <f t="shared" ca="1" si="99"/>
        <v>QC</v>
      </c>
      <c r="G169" s="100">
        <f t="shared" ca="1" si="88"/>
        <v>158.298</v>
      </c>
      <c r="H169" s="101" t="e">
        <f t="shared" ca="1" si="88"/>
        <v>#N/A</v>
      </c>
      <c r="I169" s="101">
        <f t="shared" ca="1" si="88"/>
        <v>179.36799999999999</v>
      </c>
      <c r="J169" s="101">
        <f t="shared" ca="1" si="87"/>
        <v>175.35400000000001</v>
      </c>
      <c r="K169" s="101" t="e">
        <f t="shared" ca="1" si="87"/>
        <v>#N/A</v>
      </c>
      <c r="L169" s="101">
        <f t="shared" ca="1" si="87"/>
        <v>173.631</v>
      </c>
      <c r="M169" s="101">
        <f t="shared" ca="1" si="87"/>
        <v>176.74199999999999</v>
      </c>
      <c r="N169" s="101" t="e">
        <f t="shared" ca="1" si="87"/>
        <v>#N/A</v>
      </c>
      <c r="O169" s="102">
        <f t="shared" ca="1" si="87"/>
        <v>176.054</v>
      </c>
      <c r="P169" s="103">
        <f t="shared" ca="1" si="100"/>
        <v>1</v>
      </c>
      <c r="Q169" s="100">
        <f t="shared" ca="1" si="119"/>
        <v>158.298</v>
      </c>
      <c r="R169" s="101" t="e">
        <f t="shared" ca="1" si="119"/>
        <v>#N/A</v>
      </c>
      <c r="S169" s="101">
        <f t="shared" ca="1" si="119"/>
        <v>179.36799999999999</v>
      </c>
      <c r="T169" s="101">
        <f t="shared" ca="1" si="119"/>
        <v>175.35400000000001</v>
      </c>
      <c r="U169" s="101" t="e">
        <f t="shared" ca="1" si="119"/>
        <v>#N/A</v>
      </c>
      <c r="V169" s="101">
        <f t="shared" ca="1" si="119"/>
        <v>173.631</v>
      </c>
      <c r="W169" s="101">
        <f t="shared" ca="1" si="119"/>
        <v>176.74199999999999</v>
      </c>
      <c r="X169" s="101" t="e">
        <f t="shared" ca="1" si="119"/>
        <v>#N/A</v>
      </c>
      <c r="Y169" s="102">
        <f t="shared" ca="1" si="119"/>
        <v>176.054</v>
      </c>
      <c r="Z169" s="129" t="str">
        <f t="shared" ca="1" si="101"/>
        <v>H 6</v>
      </c>
      <c r="AA169" s="105" t="str">
        <f t="shared" ca="1" si="94"/>
        <v>H 6</v>
      </c>
      <c r="AB169" s="105" t="str">
        <f t="shared" ca="1" si="102"/>
        <v>NA</v>
      </c>
      <c r="AC169" s="97" t="str">
        <f t="shared" ca="1" si="103"/>
        <v>Blank Spike</v>
      </c>
      <c r="AD169" s="106" t="str">
        <f t="shared" ca="1" si="95"/>
        <v>No TrueV!</v>
      </c>
      <c r="AE169" s="106"/>
      <c r="AF169" s="130" t="s">
        <v>858</v>
      </c>
      <c r="AG169" s="131" t="s">
        <v>858</v>
      </c>
      <c r="AH169" s="131" t="s">
        <v>858</v>
      </c>
      <c r="AI169" s="131" t="s">
        <v>858</v>
      </c>
      <c r="AJ169" s="131" t="s">
        <v>858</v>
      </c>
      <c r="AK169" s="131" t="s">
        <v>858</v>
      </c>
      <c r="AL169" s="131" t="s">
        <v>858</v>
      </c>
      <c r="AM169" s="131" t="s">
        <v>858</v>
      </c>
      <c r="AN169" s="132" t="s">
        <v>858</v>
      </c>
      <c r="AO169" s="133"/>
      <c r="AS169" s="69"/>
      <c r="AT169" s="69"/>
      <c r="AU169" s="113"/>
      <c r="AV169" s="114">
        <f t="shared" ref="AV169:BD197" ca="1" si="123">IFERROR(IF(LEN($C169)=0,"",IF(VLOOKUP($C169,INDIRECT("'"&amp;$H$2&amp;"'!"&amp;"$A$1:$ZZ$999"),MATCH(AV$1,INDIRECT("'"&amp;$H$2&amp;"'!"&amp;"A"&amp;$J$2&amp;":ZZ"&amp;$J$2&amp;""),0),FALSE)="N/F",0,VLOOKUP($C169,INDIRECT("'"&amp;$H$2&amp;"'!"&amp;"$A$1:$ZZ$999"),MATCH(AV$1,INDIRECT("'"&amp;$H$2&amp;"'!"&amp;"A"&amp;$J$2&amp;":ZZ"&amp;$J$2&amp;""),0),FALSE))),"")</f>
        <v>363560</v>
      </c>
      <c r="AW169" s="115">
        <f t="shared" ca="1" si="123"/>
        <v>822027</v>
      </c>
      <c r="AX169" s="115">
        <f t="shared" ca="1" si="123"/>
        <v>1249401</v>
      </c>
      <c r="AY169" s="115">
        <f t="shared" ca="1" si="123"/>
        <v>6712510</v>
      </c>
      <c r="AZ169" s="115">
        <f t="shared" ca="1" si="123"/>
        <v>2775932</v>
      </c>
      <c r="BA169" s="115">
        <f t="shared" ca="1" si="123"/>
        <v>25321860</v>
      </c>
      <c r="BB169" s="115">
        <f t="shared" ca="1" si="123"/>
        <v>28650436</v>
      </c>
      <c r="BC169" s="115">
        <f t="shared" ca="1" si="123"/>
        <v>3062121</v>
      </c>
      <c r="BD169" s="116">
        <f t="shared" ca="1" si="123"/>
        <v>33569510</v>
      </c>
      <c r="BE169" s="145"/>
      <c r="BF169" s="118" t="str">
        <f t="shared" ca="1" si="104"/>
        <v/>
      </c>
      <c r="BG169" s="118">
        <f t="shared" ca="1" si="105"/>
        <v>165</v>
      </c>
      <c r="BH169" s="118" t="str">
        <f t="shared" ca="1" si="106"/>
        <v/>
      </c>
      <c r="BI169" s="118" t="str">
        <f t="shared" ca="1" si="107"/>
        <v/>
      </c>
      <c r="BK169" s="119">
        <f t="shared" ca="1" si="117"/>
        <v>359</v>
      </c>
      <c r="BL169" s="152" t="str">
        <f ca="1">IFERROR(IF(ISEVEN(ROW($BL169)),IF(ISNUMBER(VALUE(MID(LEFT($BL170,FIND("-LFSM",$BL170)-1),1,LEN($BL170)))),INDEX($C$5:$C$999,MATCH(VALUE(MID(LEFT($BL170,FIND("-LFSM",$BL170)-1),1,LEN($BL170))),$C$5:$C$999,0)),INDEX($C$5:$C$999,MATCH(MID(LEFT($BL170,FIND("-LFSM",$BL170)-1),1,LEN($BL170)),$C$5:$C$999,0))),INDEX($C$5:$C$999,MATCH(SMALL($BI$5:$BI$999,ROUNDUP(ROWS($BL$140:$BL169)/2,0)),$BI$5:$BI$999,0))),"")</f>
        <v>217360-d2-LFSM-200</v>
      </c>
      <c r="BM169" s="121" t="str">
        <f t="shared" ca="1" si="111"/>
        <v>S</v>
      </c>
      <c r="BN169" s="121">
        <f t="shared" ca="1" si="112"/>
        <v>2</v>
      </c>
      <c r="BO169" s="122">
        <f t="shared" ref="BO169:BQ180" ca="1" si="124">IF(LEN($BL169)=0,"",INDEX(G$5:G$999,MATCH($BL169,$C$5:$C$999,0)))</f>
        <v>182.595</v>
      </c>
      <c r="BP169" s="122" t="e">
        <f t="shared" ca="1" si="124"/>
        <v>#N/A</v>
      </c>
      <c r="BQ169" s="122">
        <f t="shared" ca="1" si="124"/>
        <v>187.72200000000001</v>
      </c>
      <c r="BR169" s="122">
        <f t="shared" ca="1" si="122"/>
        <v>186.15799999999999</v>
      </c>
      <c r="BS169" s="122" t="e">
        <f t="shared" ca="1" si="122"/>
        <v>#N/A</v>
      </c>
      <c r="BT169" s="122">
        <f t="shared" ca="1" si="122"/>
        <v>185.148</v>
      </c>
      <c r="BU169" s="122">
        <f t="shared" ca="1" si="122"/>
        <v>185.54300000000001</v>
      </c>
      <c r="BV169" s="122" t="e">
        <f t="shared" ca="1" si="122"/>
        <v>#N/A</v>
      </c>
      <c r="BW169" s="122">
        <f t="shared" ca="1" si="122"/>
        <v>384.137</v>
      </c>
      <c r="BX169" s="149">
        <f t="shared" ca="1" si="114"/>
        <v>200</v>
      </c>
      <c r="BY169" s="124" t="str">
        <f t="shared" ca="1" si="120"/>
        <v/>
      </c>
      <c r="BZ169" s="125" t="str">
        <f t="shared" ca="1" si="120"/>
        <v/>
      </c>
      <c r="CA169" s="125" t="str">
        <f t="shared" ca="1" si="120"/>
        <v/>
      </c>
      <c r="CB169" s="125" t="str">
        <f t="shared" ca="1" si="120"/>
        <v/>
      </c>
      <c r="CC169" s="125" t="str">
        <f t="shared" ca="1" si="120"/>
        <v/>
      </c>
      <c r="CD169" s="125" t="str">
        <f t="shared" ca="1" si="120"/>
        <v/>
      </c>
      <c r="CE169" s="125" t="str">
        <f t="shared" ca="1" si="120"/>
        <v/>
      </c>
      <c r="CF169" s="125" t="str">
        <f t="shared" ca="1" si="120"/>
        <v/>
      </c>
      <c r="CG169" s="126" t="str">
        <f t="shared" ca="1" si="120"/>
        <v/>
      </c>
      <c r="CH169" s="127" t="str">
        <f t="shared" ca="1" si="121"/>
        <v/>
      </c>
      <c r="CI169" s="127" t="str">
        <f t="shared" ca="1" si="121"/>
        <v/>
      </c>
      <c r="CJ169" s="127" t="str">
        <f t="shared" ca="1" si="121"/>
        <v/>
      </c>
      <c r="CK169" s="127" t="str">
        <f t="shared" ca="1" si="121"/>
        <v/>
      </c>
      <c r="CL169" s="127" t="str">
        <f t="shared" ca="1" si="121"/>
        <v/>
      </c>
      <c r="CM169" s="127" t="str">
        <f t="shared" ca="1" si="121"/>
        <v/>
      </c>
      <c r="CN169" s="127" t="str">
        <f t="shared" ca="1" si="121"/>
        <v/>
      </c>
      <c r="CO169" s="127" t="str">
        <f t="shared" ca="1" si="121"/>
        <v/>
      </c>
      <c r="CP169" s="127" t="str">
        <f t="shared" ca="1" si="121"/>
        <v/>
      </c>
      <c r="CQ169" s="118" t="str">
        <f t="shared" ca="1" si="116"/>
        <v>FAIL</v>
      </c>
      <c r="CS169" s="178" t="s">
        <v>903</v>
      </c>
    </row>
    <row r="170" spans="1:97" x14ac:dyDescent="0.25">
      <c r="A170" s="97">
        <f t="shared" ca="1" si="108"/>
        <v>166</v>
      </c>
      <c r="B170" s="98">
        <f t="shared" ca="1" si="109"/>
        <v>44947.809224537035</v>
      </c>
      <c r="C170" s="99" t="str">
        <f t="shared" ca="1" si="96"/>
        <v>AB-230117-02 CCC-H 6</v>
      </c>
      <c r="D170" s="97">
        <f t="shared" ca="1" si="97"/>
        <v>134</v>
      </c>
      <c r="E170" s="97" t="str">
        <f t="shared" ca="1" si="98"/>
        <v>Q</v>
      </c>
      <c r="F170" s="97" t="str">
        <f t="shared" ca="1" si="99"/>
        <v>QC</v>
      </c>
      <c r="G170" s="100">
        <f t="shared" ca="1" si="88"/>
        <v>304.26100000000002</v>
      </c>
      <c r="H170" s="101" t="e">
        <f t="shared" ca="1" si="88"/>
        <v>#N/A</v>
      </c>
      <c r="I170" s="101">
        <f t="shared" ca="1" si="88"/>
        <v>352.76600000000002</v>
      </c>
      <c r="J170" s="101">
        <f t="shared" ca="1" si="87"/>
        <v>339.3</v>
      </c>
      <c r="K170" s="101" t="e">
        <f t="shared" ca="1" si="87"/>
        <v>#N/A</v>
      </c>
      <c r="L170" s="101">
        <f t="shared" ca="1" si="87"/>
        <v>333.08</v>
      </c>
      <c r="M170" s="101">
        <f t="shared" ca="1" si="87"/>
        <v>341.00700000000001</v>
      </c>
      <c r="N170" s="101" t="e">
        <f t="shared" ca="1" si="87"/>
        <v>#N/A</v>
      </c>
      <c r="O170" s="102">
        <f t="shared" ca="1" si="87"/>
        <v>341.56299999999999</v>
      </c>
      <c r="P170" s="103">
        <f t="shared" ca="1" si="100"/>
        <v>1</v>
      </c>
      <c r="Q170" s="100">
        <f t="shared" ca="1" si="119"/>
        <v>304.26100000000002</v>
      </c>
      <c r="R170" s="101" t="e">
        <f t="shared" ca="1" si="119"/>
        <v>#N/A</v>
      </c>
      <c r="S170" s="101">
        <f t="shared" ca="1" si="119"/>
        <v>352.76600000000002</v>
      </c>
      <c r="T170" s="101">
        <f t="shared" ca="1" si="119"/>
        <v>339.3</v>
      </c>
      <c r="U170" s="101" t="e">
        <f t="shared" ca="1" si="119"/>
        <v>#N/A</v>
      </c>
      <c r="V170" s="101">
        <f t="shared" ca="1" si="119"/>
        <v>333.08</v>
      </c>
      <c r="W170" s="101">
        <f t="shared" ca="1" si="119"/>
        <v>341.00700000000001</v>
      </c>
      <c r="X170" s="101" t="e">
        <f t="shared" ca="1" si="119"/>
        <v>#N/A</v>
      </c>
      <c r="Y170" s="102">
        <f t="shared" ca="1" si="119"/>
        <v>341.56299999999999</v>
      </c>
      <c r="Z170" s="129">
        <f t="shared" ca="1" si="101"/>
        <v>2</v>
      </c>
      <c r="AA170" s="105" t="str">
        <f t="shared" ca="1" si="94"/>
        <v>02</v>
      </c>
      <c r="AB170" s="105" t="str">
        <f t="shared" ca="1" si="102"/>
        <v>NA</v>
      </c>
      <c r="AC170" s="97" t="str">
        <f t="shared" ca="1" si="103"/>
        <v>CCC</v>
      </c>
      <c r="AD170" s="106" t="str">
        <f t="shared" ca="1" si="95"/>
        <v/>
      </c>
      <c r="AE170" s="106"/>
      <c r="AF170" s="130" t="s">
        <v>858</v>
      </c>
      <c r="AG170" s="131" t="s">
        <v>858</v>
      </c>
      <c r="AH170" s="131" t="s">
        <v>858</v>
      </c>
      <c r="AI170" s="131" t="s">
        <v>858</v>
      </c>
      <c r="AJ170" s="131" t="s">
        <v>858</v>
      </c>
      <c r="AK170" s="131" t="s">
        <v>858</v>
      </c>
      <c r="AL170" s="131" t="s">
        <v>858</v>
      </c>
      <c r="AM170" s="131" t="s">
        <v>858</v>
      </c>
      <c r="AN170" s="132" t="s">
        <v>858</v>
      </c>
      <c r="AO170" s="133"/>
      <c r="AS170" s="69"/>
      <c r="AT170" s="69"/>
      <c r="AU170" s="113"/>
      <c r="AV170" s="114">
        <f t="shared" ca="1" si="123"/>
        <v>379586</v>
      </c>
      <c r="AW170" s="115">
        <f t="shared" ca="1" si="123"/>
        <v>810488</v>
      </c>
      <c r="AX170" s="115">
        <f t="shared" ca="1" si="123"/>
        <v>1219465</v>
      </c>
      <c r="AY170" s="115">
        <f t="shared" ca="1" si="123"/>
        <v>6477511</v>
      </c>
      <c r="AZ170" s="115">
        <f t="shared" ca="1" si="123"/>
        <v>2380427</v>
      </c>
      <c r="BA170" s="115">
        <f t="shared" ca="1" si="123"/>
        <v>22052524</v>
      </c>
      <c r="BB170" s="115">
        <f t="shared" ca="1" si="123"/>
        <v>24084407</v>
      </c>
      <c r="BC170" s="115">
        <f t="shared" ca="1" si="123"/>
        <v>2540641</v>
      </c>
      <c r="BD170" s="116">
        <f t="shared" ca="1" si="123"/>
        <v>27124276</v>
      </c>
      <c r="BE170" s="145"/>
      <c r="BF170" s="118">
        <f t="shared" ca="1" si="104"/>
        <v>166</v>
      </c>
      <c r="BG170" s="118" t="str">
        <f t="shared" ca="1" si="105"/>
        <v/>
      </c>
      <c r="BH170" s="118" t="str">
        <f t="shared" ca="1" si="106"/>
        <v/>
      </c>
      <c r="BI170" s="118" t="str">
        <f t="shared" ca="1" si="107"/>
        <v/>
      </c>
      <c r="BK170" s="119" t="str">
        <f t="shared" ca="1" si="117"/>
        <v/>
      </c>
      <c r="BL170" s="152" t="str">
        <f ca="1">IFERROR(IF(ISEVEN(ROW($BL170)),IF(ISNUMBER(VALUE(MID(LEFT($BL171,FIND("-LFSM",$BL171)-1),1,LEN($BL171)))),INDEX($C$5:$C$999,MATCH(VALUE(MID(LEFT($BL171,FIND("-LFSM",$BL171)-1),1,LEN($BL171))),$C$5:$C$999,0)),INDEX($C$5:$C$999,MATCH(MID(LEFT($BL171,FIND("-LFSM",$BL171)-1),1,LEN($BL171)),$C$5:$C$999,0))),INDEX($C$5:$C$999,MATCH(SMALL($BI$5:$BI$999,ROUNDUP(ROWS($BL$140:$BL170)/2,0)),$BI$5:$BI$999,0))),"")</f>
        <v/>
      </c>
      <c r="BM170" s="121" t="str">
        <f t="shared" ca="1" si="111"/>
        <v/>
      </c>
      <c r="BN170" s="121" t="str">
        <f t="shared" ca="1" si="112"/>
        <v/>
      </c>
      <c r="BO170" s="122" t="str">
        <f t="shared" ca="1" si="124"/>
        <v/>
      </c>
      <c r="BP170" s="122" t="str">
        <f t="shared" ca="1" si="124"/>
        <v/>
      </c>
      <c r="BQ170" s="122" t="str">
        <f t="shared" ca="1" si="124"/>
        <v/>
      </c>
      <c r="BR170" s="122" t="str">
        <f t="shared" ca="1" si="122"/>
        <v/>
      </c>
      <c r="BS170" s="122" t="str">
        <f t="shared" ca="1" si="122"/>
        <v/>
      </c>
      <c r="BT170" s="122" t="str">
        <f t="shared" ca="1" si="122"/>
        <v/>
      </c>
      <c r="BU170" s="122" t="str">
        <f t="shared" ca="1" si="122"/>
        <v/>
      </c>
      <c r="BV170" s="122" t="str">
        <f t="shared" ca="1" si="122"/>
        <v/>
      </c>
      <c r="BW170" s="122" t="str">
        <f t="shared" ca="1" si="122"/>
        <v/>
      </c>
      <c r="BX170" s="149" t="str">
        <f t="shared" ca="1" si="114"/>
        <v/>
      </c>
      <c r="BY170" s="124" t="str">
        <f t="shared" ca="1" si="120"/>
        <v/>
      </c>
      <c r="BZ170" s="125" t="str">
        <f t="shared" ca="1" si="120"/>
        <v/>
      </c>
      <c r="CA170" s="125" t="str">
        <f t="shared" ca="1" si="120"/>
        <v/>
      </c>
      <c r="CB170" s="125" t="str">
        <f t="shared" ca="1" si="120"/>
        <v/>
      </c>
      <c r="CC170" s="125" t="str">
        <f t="shared" ca="1" si="120"/>
        <v/>
      </c>
      <c r="CD170" s="125" t="str">
        <f t="shared" ca="1" si="120"/>
        <v/>
      </c>
      <c r="CE170" s="125" t="str">
        <f t="shared" ca="1" si="120"/>
        <v/>
      </c>
      <c r="CF170" s="125" t="str">
        <f t="shared" ca="1" si="120"/>
        <v/>
      </c>
      <c r="CG170" s="126" t="str">
        <f t="shared" ca="1" si="120"/>
        <v/>
      </c>
      <c r="CH170" s="127" t="str">
        <f t="shared" ca="1" si="121"/>
        <v/>
      </c>
      <c r="CI170" s="127" t="str">
        <f t="shared" ca="1" si="121"/>
        <v/>
      </c>
      <c r="CJ170" s="127" t="str">
        <f t="shared" ca="1" si="121"/>
        <v/>
      </c>
      <c r="CK170" s="127" t="str">
        <f t="shared" ca="1" si="121"/>
        <v/>
      </c>
      <c r="CL170" s="127" t="str">
        <f t="shared" ca="1" si="121"/>
        <v/>
      </c>
      <c r="CM170" s="127" t="str">
        <f t="shared" ca="1" si="121"/>
        <v/>
      </c>
      <c r="CN170" s="127" t="str">
        <f t="shared" ca="1" si="121"/>
        <v/>
      </c>
      <c r="CO170" s="127" t="str">
        <f t="shared" ca="1" si="121"/>
        <v/>
      </c>
      <c r="CP170" s="127" t="str">
        <f t="shared" ca="1" si="121"/>
        <v/>
      </c>
      <c r="CQ170" s="118" t="str">
        <f t="shared" si="116"/>
        <v/>
      </c>
    </row>
    <row r="171" spans="1:97" x14ac:dyDescent="0.25">
      <c r="A171" s="97">
        <f t="shared" ca="1" si="108"/>
        <v>167</v>
      </c>
      <c r="B171" s="98">
        <f t="shared" ca="1" si="109"/>
        <v>44947.828032407408</v>
      </c>
      <c r="C171" s="99" t="str">
        <f t="shared" ca="1" si="96"/>
        <v>AB-230117-02 LFSM-H 5</v>
      </c>
      <c r="D171" s="97">
        <f t="shared" ca="1" si="97"/>
        <v>133</v>
      </c>
      <c r="E171" s="97" t="str">
        <f t="shared" ca="1" si="98"/>
        <v>S</v>
      </c>
      <c r="F171" s="97" t="str">
        <f t="shared" ca="1" si="99"/>
        <v>QC</v>
      </c>
      <c r="G171" s="100">
        <f t="shared" ca="1" si="88"/>
        <v>182.09899999999999</v>
      </c>
      <c r="H171" s="101" t="e">
        <f t="shared" ca="1" si="88"/>
        <v>#N/A</v>
      </c>
      <c r="I171" s="101">
        <f t="shared" ca="1" si="88"/>
        <v>178.00800000000001</v>
      </c>
      <c r="J171" s="101">
        <f t="shared" ca="1" si="87"/>
        <v>176.535</v>
      </c>
      <c r="K171" s="101" t="e">
        <f t="shared" ca="1" si="87"/>
        <v>#N/A</v>
      </c>
      <c r="L171" s="101">
        <f t="shared" ca="1" si="87"/>
        <v>182.066</v>
      </c>
      <c r="M171" s="101">
        <f t="shared" ca="1" si="87"/>
        <v>186.755</v>
      </c>
      <c r="N171" s="101" t="e">
        <f t="shared" ca="1" si="87"/>
        <v>#N/A</v>
      </c>
      <c r="O171" s="102">
        <f t="shared" ca="1" si="87"/>
        <v>223.297</v>
      </c>
      <c r="P171" s="103">
        <f t="shared" ca="1" si="100"/>
        <v>1</v>
      </c>
      <c r="Q171" s="100">
        <f t="shared" ca="1" si="119"/>
        <v>182.09899999999999</v>
      </c>
      <c r="R171" s="101" t="e">
        <f t="shared" ca="1" si="119"/>
        <v>#N/A</v>
      </c>
      <c r="S171" s="101">
        <f t="shared" ca="1" si="119"/>
        <v>178.00800000000001</v>
      </c>
      <c r="T171" s="101">
        <f t="shared" ca="1" si="119"/>
        <v>176.535</v>
      </c>
      <c r="U171" s="101" t="e">
        <f t="shared" ca="1" si="119"/>
        <v>#N/A</v>
      </c>
      <c r="V171" s="101">
        <f t="shared" ca="1" si="119"/>
        <v>182.066</v>
      </c>
      <c r="W171" s="101">
        <f t="shared" ca="1" si="119"/>
        <v>186.755</v>
      </c>
      <c r="X171" s="101" t="e">
        <f t="shared" ca="1" si="119"/>
        <v>#N/A</v>
      </c>
      <c r="Y171" s="102">
        <f t="shared" ca="1" si="119"/>
        <v>223.297</v>
      </c>
      <c r="Z171" s="129" t="str">
        <f t="shared" ca="1" si="101"/>
        <v>H 5</v>
      </c>
      <c r="AA171" s="105" t="str">
        <f t="shared" ca="1" si="94"/>
        <v>NA</v>
      </c>
      <c r="AB171" s="105" t="str">
        <f t="shared" ca="1" si="102"/>
        <v>H 5</v>
      </c>
      <c r="AC171" s="97" t="str">
        <f t="shared" ca="1" si="103"/>
        <v>Sample Spike</v>
      </c>
      <c r="AD171" s="106" t="str">
        <f t="shared" ca="1" si="95"/>
        <v>No TrueV!</v>
      </c>
      <c r="AE171" s="106"/>
      <c r="AF171" s="130" t="s">
        <v>704</v>
      </c>
      <c r="AG171" s="131" t="s">
        <v>858</v>
      </c>
      <c r="AH171" s="131" t="s">
        <v>858</v>
      </c>
      <c r="AI171" s="131" t="s">
        <v>858</v>
      </c>
      <c r="AJ171" s="131" t="s">
        <v>858</v>
      </c>
      <c r="AK171" s="131" t="s">
        <v>858</v>
      </c>
      <c r="AL171" s="131" t="s">
        <v>858</v>
      </c>
      <c r="AM171" s="131" t="s">
        <v>858</v>
      </c>
      <c r="AN171" s="132" t="s">
        <v>858</v>
      </c>
      <c r="AO171" s="133"/>
      <c r="AS171" s="69"/>
      <c r="AT171" s="69"/>
      <c r="AU171" s="113"/>
      <c r="AV171" s="114">
        <f t="shared" ca="1" si="123"/>
        <v>89635</v>
      </c>
      <c r="AW171" s="115">
        <f t="shared" ca="1" si="123"/>
        <v>455406</v>
      </c>
      <c r="AX171" s="115">
        <f t="shared" ca="1" si="123"/>
        <v>727272</v>
      </c>
      <c r="AY171" s="115">
        <f t="shared" ca="1" si="123"/>
        <v>4003771</v>
      </c>
      <c r="AZ171" s="115">
        <f t="shared" ca="1" si="123"/>
        <v>2828511</v>
      </c>
      <c r="BA171" s="115">
        <f t="shared" ca="1" si="123"/>
        <v>24178040</v>
      </c>
      <c r="BB171" s="115">
        <f t="shared" ca="1" si="123"/>
        <v>26412031</v>
      </c>
      <c r="BC171" s="115">
        <f t="shared" ca="1" si="123"/>
        <v>3427596</v>
      </c>
      <c r="BD171" s="116">
        <f t="shared" ca="1" si="123"/>
        <v>28982045</v>
      </c>
      <c r="BE171" s="145"/>
      <c r="BF171" s="118" t="str">
        <f t="shared" ca="1" si="104"/>
        <v/>
      </c>
      <c r="BG171" s="118" t="str">
        <f t="shared" ca="1" si="105"/>
        <v/>
      </c>
      <c r="BH171" s="118" t="str">
        <f t="shared" ca="1" si="106"/>
        <v/>
      </c>
      <c r="BI171" s="118">
        <f t="shared" ca="1" si="107"/>
        <v>167</v>
      </c>
      <c r="BK171" s="119">
        <f t="shared" ca="1" si="117"/>
        <v>360</v>
      </c>
      <c r="BL171" s="152" t="str">
        <f ca="1">IFERROR(IF(ISEVEN(ROW($BL171)),IF(ISNUMBER(VALUE(MID(LEFT($BL172,FIND("-LFSM",$BL172)-1),1,LEN($BL172)))),INDEX($C$5:$C$999,MATCH(VALUE(MID(LEFT($BL172,FIND("-LFSM",$BL172)-1),1,LEN($BL172))),$C$5:$C$999,0)),INDEX($C$5:$C$999,MATCH(MID(LEFT($BL172,FIND("-LFSM",$BL172)-1),1,LEN($BL172)),$C$5:$C$999,0))),INDEX($C$5:$C$999,MATCH(SMALL($BI$5:$BI$999,ROUNDUP(ROWS($BL$140:$BL171)/2,0)),$BI$5:$BI$999,0))),"")</f>
        <v>217416-d2-LFSM-200-reprep</v>
      </c>
      <c r="BM171" s="121" t="str">
        <f t="shared" ca="1" si="111"/>
        <v>S</v>
      </c>
      <c r="BN171" s="121">
        <f t="shared" ca="1" si="112"/>
        <v>2</v>
      </c>
      <c r="BO171" s="122">
        <f t="shared" ca="1" si="124"/>
        <v>199.78800000000001</v>
      </c>
      <c r="BP171" s="122" t="e">
        <f t="shared" ca="1" si="124"/>
        <v>#N/A</v>
      </c>
      <c r="BQ171" s="122">
        <f t="shared" ca="1" si="124"/>
        <v>183.53399999999999</v>
      </c>
      <c r="BR171" s="122">
        <f t="shared" ca="1" si="122"/>
        <v>184.672</v>
      </c>
      <c r="BS171" s="122" t="e">
        <f t="shared" ca="1" si="122"/>
        <v>#N/A</v>
      </c>
      <c r="BT171" s="122">
        <f t="shared" ca="1" si="122"/>
        <v>186.59100000000001</v>
      </c>
      <c r="BU171" s="122">
        <f t="shared" ca="1" si="122"/>
        <v>187.49199999999999</v>
      </c>
      <c r="BV171" s="122" t="e">
        <f t="shared" ca="1" si="122"/>
        <v>#N/A</v>
      </c>
      <c r="BW171" s="122">
        <f t="shared" ca="1" si="122"/>
        <v>195.06399999999999</v>
      </c>
      <c r="BX171" s="149">
        <f t="shared" ca="1" si="114"/>
        <v>200</v>
      </c>
      <c r="BY171" s="124" t="str">
        <f t="shared" ca="1" si="120"/>
        <v/>
      </c>
      <c r="BZ171" s="125" t="str">
        <f t="shared" ca="1" si="120"/>
        <v/>
      </c>
      <c r="CA171" s="125" t="str">
        <f t="shared" ca="1" si="120"/>
        <v/>
      </c>
      <c r="CB171" s="125" t="str">
        <f t="shared" ca="1" si="120"/>
        <v/>
      </c>
      <c r="CC171" s="125" t="str">
        <f t="shared" ca="1" si="120"/>
        <v/>
      </c>
      <c r="CD171" s="125" t="str">
        <f t="shared" ca="1" si="120"/>
        <v/>
      </c>
      <c r="CE171" s="125" t="str">
        <f t="shared" ca="1" si="120"/>
        <v/>
      </c>
      <c r="CF171" s="125" t="str">
        <f t="shared" ca="1" si="120"/>
        <v/>
      </c>
      <c r="CG171" s="126" t="str">
        <f t="shared" ca="1" si="120"/>
        <v/>
      </c>
      <c r="CH171" s="127" t="str">
        <f t="shared" ca="1" si="121"/>
        <v/>
      </c>
      <c r="CI171" s="127" t="str">
        <f t="shared" ca="1" si="121"/>
        <v/>
      </c>
      <c r="CJ171" s="127" t="str">
        <f t="shared" ca="1" si="121"/>
        <v/>
      </c>
      <c r="CK171" s="127" t="str">
        <f t="shared" ca="1" si="121"/>
        <v/>
      </c>
      <c r="CL171" s="127" t="str">
        <f t="shared" ca="1" si="121"/>
        <v/>
      </c>
      <c r="CM171" s="127" t="str">
        <f t="shared" ca="1" si="121"/>
        <v/>
      </c>
      <c r="CN171" s="127" t="str">
        <f t="shared" ca="1" si="121"/>
        <v/>
      </c>
      <c r="CO171" s="127" t="str">
        <f t="shared" ca="1" si="121"/>
        <v/>
      </c>
      <c r="CP171" s="127" t="str">
        <f t="shared" ca="1" si="121"/>
        <v/>
      </c>
      <c r="CQ171" s="118" t="str">
        <f t="shared" ca="1" si="116"/>
        <v>FAIL</v>
      </c>
      <c r="CS171" s="178" t="s">
        <v>903</v>
      </c>
    </row>
    <row r="172" spans="1:97" x14ac:dyDescent="0.25">
      <c r="A172" s="97">
        <f t="shared" ca="1" si="108"/>
        <v>168</v>
      </c>
      <c r="B172" s="98">
        <f t="shared" ca="1" si="109"/>
        <v>44947.865671296298</v>
      </c>
      <c r="C172" s="99" t="str">
        <f t="shared" ca="1" si="96"/>
        <v>WO-23003-101-A-1</v>
      </c>
      <c r="D172" s="97">
        <f t="shared" ca="1" si="97"/>
        <v>132</v>
      </c>
      <c r="E172" s="97" t="str">
        <f t="shared" ca="1" si="98"/>
        <v>U</v>
      </c>
      <c r="F172" s="97" t="str">
        <f t="shared" ca="1" si="99"/>
        <v/>
      </c>
      <c r="G172" s="100">
        <f t="shared" ca="1" si="88"/>
        <v>0</v>
      </c>
      <c r="H172" s="101" t="e">
        <f t="shared" ca="1" si="88"/>
        <v>#N/A</v>
      </c>
      <c r="I172" s="101">
        <f t="shared" ca="1" si="88"/>
        <v>0</v>
      </c>
      <c r="J172" s="101">
        <f t="shared" ca="1" si="87"/>
        <v>0.91200000000000003</v>
      </c>
      <c r="K172" s="101" t="e">
        <f t="shared" ca="1" si="87"/>
        <v>#N/A</v>
      </c>
      <c r="L172" s="101">
        <f t="shared" ca="1" si="87"/>
        <v>0.61799999999999999</v>
      </c>
      <c r="M172" s="101">
        <f t="shared" ca="1" si="87"/>
        <v>0.64900000000000002</v>
      </c>
      <c r="N172" s="101" t="e">
        <f t="shared" ca="1" si="87"/>
        <v>#N/A</v>
      </c>
      <c r="O172" s="102">
        <f t="shared" ca="1" si="87"/>
        <v>28.256</v>
      </c>
      <c r="P172" s="103">
        <f t="shared" ca="1" si="100"/>
        <v>1</v>
      </c>
      <c r="Q172" s="100" t="str">
        <f t="shared" ca="1" si="119"/>
        <v>&lt;MRL</v>
      </c>
      <c r="R172" s="101" t="e">
        <f t="shared" ca="1" si="119"/>
        <v>#N/A</v>
      </c>
      <c r="S172" s="101" t="str">
        <f t="shared" ca="1" si="119"/>
        <v>&lt;MRL</v>
      </c>
      <c r="T172" s="101" t="str">
        <f t="shared" ca="1" si="119"/>
        <v>&lt;MRL</v>
      </c>
      <c r="U172" s="101" t="e">
        <f t="shared" ca="1" si="119"/>
        <v>#N/A</v>
      </c>
      <c r="V172" s="101" t="str">
        <f t="shared" ca="1" si="119"/>
        <v>&lt;MRL</v>
      </c>
      <c r="W172" s="101" t="str">
        <f t="shared" ca="1" si="119"/>
        <v>&lt;MRL</v>
      </c>
      <c r="X172" s="101" t="e">
        <f t="shared" ca="1" si="119"/>
        <v>#N/A</v>
      </c>
      <c r="Y172" s="102">
        <f t="shared" ca="1" si="119"/>
        <v>28.256</v>
      </c>
      <c r="Z172" s="129" t="str">
        <f t="shared" ca="1" si="101"/>
        <v>NA</v>
      </c>
      <c r="AA172" s="105" t="str">
        <f t="shared" ca="1" si="94"/>
        <v>NA</v>
      </c>
      <c r="AB172" s="105" t="str">
        <f t="shared" ca="1" si="102"/>
        <v>NA</v>
      </c>
      <c r="AC172" s="97" t="str">
        <f t="shared" ca="1" si="103"/>
        <v>Unknown</v>
      </c>
      <c r="AD172" s="106" t="str">
        <f t="shared" ca="1" si="95"/>
        <v/>
      </c>
      <c r="AE172" s="106"/>
      <c r="AF172" s="130" t="s">
        <v>704</v>
      </c>
      <c r="AG172" s="131" t="s">
        <v>858</v>
      </c>
      <c r="AH172" s="131" t="s">
        <v>707</v>
      </c>
      <c r="AI172" s="131" t="s">
        <v>707</v>
      </c>
      <c r="AJ172" s="131" t="s">
        <v>858</v>
      </c>
      <c r="AK172" s="131" t="s">
        <v>858</v>
      </c>
      <c r="AL172" s="131" t="s">
        <v>858</v>
      </c>
      <c r="AM172" s="131" t="s">
        <v>858</v>
      </c>
      <c r="AN172" s="132" t="s">
        <v>858</v>
      </c>
      <c r="AO172" s="133"/>
      <c r="AS172" s="69"/>
      <c r="AT172" s="69"/>
      <c r="AU172" s="113"/>
      <c r="AV172" s="114">
        <f t="shared" ca="1" si="123"/>
        <v>71332</v>
      </c>
      <c r="AW172" s="115">
        <f t="shared" ca="1" si="123"/>
        <v>376523</v>
      </c>
      <c r="AX172" s="115">
        <f t="shared" ca="1" si="123"/>
        <v>558194</v>
      </c>
      <c r="AY172" s="115">
        <f t="shared" ca="1" si="123"/>
        <v>3044917</v>
      </c>
      <c r="AZ172" s="115">
        <f t="shared" ca="1" si="123"/>
        <v>2309340</v>
      </c>
      <c r="BA172" s="115">
        <f t="shared" ca="1" si="123"/>
        <v>22389687</v>
      </c>
      <c r="BB172" s="115">
        <f t="shared" ca="1" si="123"/>
        <v>31868378</v>
      </c>
      <c r="BC172" s="115">
        <f t="shared" ca="1" si="123"/>
        <v>4216694</v>
      </c>
      <c r="BD172" s="116">
        <f t="shared" ca="1" si="123"/>
        <v>38768749</v>
      </c>
      <c r="BE172" s="145"/>
      <c r="BF172" s="118" t="str">
        <f t="shared" ca="1" si="104"/>
        <v/>
      </c>
      <c r="BG172" s="118" t="str">
        <f t="shared" ca="1" si="105"/>
        <v/>
      </c>
      <c r="BH172" s="118" t="str">
        <f t="shared" ca="1" si="106"/>
        <v/>
      </c>
      <c r="BI172" s="118" t="str">
        <f t="shared" ca="1" si="107"/>
        <v/>
      </c>
      <c r="BK172" s="119" t="str">
        <f t="shared" ca="1" si="117"/>
        <v/>
      </c>
      <c r="BL172" s="152" t="str">
        <f ca="1">IFERROR(IF(ISEVEN(ROW($BL172)),IF(ISNUMBER(VALUE(MID(LEFT($BL173,FIND("-LFSM",$BL173)-1),1,LEN($BL173)))),INDEX($C$5:$C$999,MATCH(VALUE(MID(LEFT($BL173,FIND("-LFSM",$BL173)-1),1,LEN($BL173))),$C$5:$C$999,0)),INDEX($C$5:$C$999,MATCH(MID(LEFT($BL173,FIND("-LFSM",$BL173)-1),1,LEN($BL173)),$C$5:$C$999,0))),INDEX($C$5:$C$999,MATCH(SMALL($BI$5:$BI$999,ROUNDUP(ROWS($BL$140:$BL172)/2,0)),$BI$5:$BI$999,0))),"")</f>
        <v/>
      </c>
      <c r="BM172" s="121" t="str">
        <f t="shared" ca="1" si="111"/>
        <v/>
      </c>
      <c r="BN172" s="121" t="str">
        <f t="shared" ca="1" si="112"/>
        <v/>
      </c>
      <c r="BO172" s="122" t="str">
        <f t="shared" ca="1" si="124"/>
        <v/>
      </c>
      <c r="BP172" s="122" t="str">
        <f t="shared" ca="1" si="124"/>
        <v/>
      </c>
      <c r="BQ172" s="122" t="str">
        <f t="shared" ca="1" si="124"/>
        <v/>
      </c>
      <c r="BR172" s="122" t="str">
        <f t="shared" ca="1" si="122"/>
        <v/>
      </c>
      <c r="BS172" s="122" t="str">
        <f t="shared" ca="1" si="122"/>
        <v/>
      </c>
      <c r="BT172" s="122" t="str">
        <f t="shared" ca="1" si="122"/>
        <v/>
      </c>
      <c r="BU172" s="122" t="str">
        <f t="shared" ca="1" si="122"/>
        <v/>
      </c>
      <c r="BV172" s="122" t="str">
        <f t="shared" ca="1" si="122"/>
        <v/>
      </c>
      <c r="BW172" s="122" t="str">
        <f t="shared" ca="1" si="122"/>
        <v/>
      </c>
      <c r="BX172" s="149" t="str">
        <f t="shared" ca="1" si="114"/>
        <v/>
      </c>
      <c r="BY172" s="124" t="str">
        <f t="shared" ref="BY172:CG180" ca="1" si="125">IFERROR(IF($BM172="D",IF(ISNUMBER(VALUE(MID(LEFT($BL172,FIND("-LD",$BL172)-1),1,LEN($BL172)))),IF(AND($BW$2="ON",BO172&lt;Q$2,INDEX(G$5:G$999,MATCH(VALUE(MID(LEFT($BL172,FIND("-LD",$BL172)-1),1,LEN($BL172))),$C$5:$C$999,0))&lt;Q$2),"&lt;MRL",ABS((BO172-INDEX(G$5:G$999,MATCH(VALUE(MID(LEFT($BL172,FIND("-LD",$BL172)-1),1,LEN($BL172))),$C$5:$C$999,0)))/(AVERAGE(BO172,INDEX(G$5:G$999,MATCH(VALUE(MID(LEFT($BL172,FIND("-LD",$BL172)-1),1,LEN($BL172))),$C$5:$C$999,0)))))),IF(AND($BW$2="ON",BO172&lt;Q$2,INDEX(G$5:G$999,MATCH(MID(LEFT($BL172,FIND("-LD",$BL172)-1),1,LEN($BL172)),$C$5:$C$999,0))&lt;Q$2),"&lt;MRL",ABS((BO172-INDEX(G$5:G$999,MATCH(MID(LEFT($BL172,FIND("-LD",$BL172)-1),1,LEN($BL172)),$C$5:$C$999,0)))/(AVERAGE(BO172,INDEX(G$5:G$999,MATCH(MID(LEFT($BL172,FIND("-LD",$BL172)-1),1,LEN($BL172)),$C$5:$C$999,0))))))),IF($BM172="K","",IF($BM172="M",IF(AND($BW$2="ON",BO172&lt;Q$2,$BX172&lt;Q$2),"&lt;MRL",BO172/IF($BX172=0,1,$BX172)),IF($BM172="Q",BO172/$BX172,IF($BM172="S",IF(ISNUMBER(VALUE(MID(LEFT($BL172,FIND("-LFSM",$BL172)-1),1,LEN($BL172)))),(BO172-(INDEX(G$5:G$999,MATCH(VALUE(MID(LEFT($BL172,FIND("-LFSM",$BL172)-1),1,LEN($BL172))),$C$5:$C$999,0))))/$BX172,(BO172-(INDEX(G$5:G$999,MATCH(MID(LEFT($BL172,FIND("-LFSM",$BL172)-1),1,LEN($BL172)),$C$5:$C$999,0))))/$BX172),IF($BM172="Z",IF($BM171="K",ABS(BO172-BO171)/$BX172,IF($BM170="K",ABS(BO172-BO170)/$BX172,IF($BM169="K",ABS(BO172-BO169)/$BX172,IF($BM168="K",ABS(BO172-BO168)/$BX172,IF($BM173="K",ABS(BO172-BO173)/$BX172,""))))),"")))))),"")</f>
        <v/>
      </c>
      <c r="BZ172" s="125" t="str">
        <f t="shared" ca="1" si="125"/>
        <v/>
      </c>
      <c r="CA172" s="125" t="str">
        <f t="shared" ca="1" si="125"/>
        <v/>
      </c>
      <c r="CB172" s="125" t="str">
        <f t="shared" ca="1" si="125"/>
        <v/>
      </c>
      <c r="CC172" s="125" t="str">
        <f t="shared" ca="1" si="125"/>
        <v/>
      </c>
      <c r="CD172" s="125" t="str">
        <f t="shared" ca="1" si="125"/>
        <v/>
      </c>
      <c r="CE172" s="125" t="str">
        <f t="shared" ca="1" si="125"/>
        <v/>
      </c>
      <c r="CF172" s="125" t="str">
        <f t="shared" ca="1" si="125"/>
        <v/>
      </c>
      <c r="CG172" s="126" t="str">
        <f t="shared" ca="1" si="125"/>
        <v/>
      </c>
      <c r="CH172" s="127" t="str">
        <f t="shared" ca="1" si="121"/>
        <v/>
      </c>
      <c r="CI172" s="127" t="str">
        <f t="shared" ca="1" si="121"/>
        <v/>
      </c>
      <c r="CJ172" s="127" t="str">
        <f t="shared" ca="1" si="121"/>
        <v/>
      </c>
      <c r="CK172" s="127" t="str">
        <f t="shared" ca="1" si="121"/>
        <v/>
      </c>
      <c r="CL172" s="127" t="str">
        <f t="shared" ca="1" si="121"/>
        <v/>
      </c>
      <c r="CM172" s="127" t="str">
        <f t="shared" ca="1" si="121"/>
        <v/>
      </c>
      <c r="CN172" s="127" t="str">
        <f t="shared" ca="1" si="121"/>
        <v/>
      </c>
      <c r="CO172" s="127" t="str">
        <f t="shared" ca="1" si="121"/>
        <v/>
      </c>
      <c r="CP172" s="127" t="str">
        <f t="shared" ca="1" si="121"/>
        <v/>
      </c>
      <c r="CQ172" s="118" t="str">
        <f t="shared" si="116"/>
        <v/>
      </c>
    </row>
    <row r="173" spans="1:97" x14ac:dyDescent="0.25">
      <c r="A173" s="97">
        <f t="shared" ca="1" si="108"/>
        <v>169</v>
      </c>
      <c r="B173" s="98">
        <f t="shared" ca="1" si="109"/>
        <v>44947.884479166663</v>
      </c>
      <c r="C173" s="99" t="str">
        <f t="shared" ca="1" si="96"/>
        <v>WO-23003-102-A-1</v>
      </c>
      <c r="D173" s="97">
        <f t="shared" ca="1" si="97"/>
        <v>131</v>
      </c>
      <c r="E173" s="97" t="str">
        <f t="shared" ca="1" si="98"/>
        <v>U</v>
      </c>
      <c r="F173" s="97" t="str">
        <f t="shared" ca="1" si="99"/>
        <v/>
      </c>
      <c r="G173" s="100">
        <f t="shared" ca="1" si="88"/>
        <v>0</v>
      </c>
      <c r="H173" s="101" t="e">
        <f t="shared" ca="1" si="88"/>
        <v>#N/A</v>
      </c>
      <c r="I173" s="101">
        <f t="shared" ca="1" si="88"/>
        <v>0.78800000000000003</v>
      </c>
      <c r="J173" s="101">
        <f t="shared" ca="1" si="87"/>
        <v>1.032</v>
      </c>
      <c r="K173" s="101" t="e">
        <f t="shared" ca="1" si="87"/>
        <v>#N/A</v>
      </c>
      <c r="L173" s="101">
        <f t="shared" ca="1" si="87"/>
        <v>0.73199999999999998</v>
      </c>
      <c r="M173" s="101">
        <f t="shared" ca="1" si="87"/>
        <v>0.66600000000000004</v>
      </c>
      <c r="N173" s="101" t="e">
        <f t="shared" ca="1" si="87"/>
        <v>#N/A</v>
      </c>
      <c r="O173" s="102">
        <f t="shared" ca="1" si="87"/>
        <v>64.801000000000002</v>
      </c>
      <c r="P173" s="103">
        <f t="shared" ca="1" si="100"/>
        <v>1</v>
      </c>
      <c r="Q173" s="100" t="str">
        <f t="shared" ca="1" si="119"/>
        <v>&lt;MRL</v>
      </c>
      <c r="R173" s="101" t="e">
        <f t="shared" ca="1" si="119"/>
        <v>#N/A</v>
      </c>
      <c r="S173" s="101" t="str">
        <f t="shared" ca="1" si="119"/>
        <v>&lt;MRL</v>
      </c>
      <c r="T173" s="101" t="str">
        <f t="shared" ca="1" si="119"/>
        <v>&lt;MRL</v>
      </c>
      <c r="U173" s="101" t="e">
        <f t="shared" ca="1" si="119"/>
        <v>#N/A</v>
      </c>
      <c r="V173" s="101" t="str">
        <f t="shared" ca="1" si="119"/>
        <v>&lt;MRL</v>
      </c>
      <c r="W173" s="101" t="str">
        <f t="shared" ca="1" si="119"/>
        <v>&lt;MRL</v>
      </c>
      <c r="X173" s="101" t="e">
        <f t="shared" ca="1" si="119"/>
        <v>#N/A</v>
      </c>
      <c r="Y173" s="102">
        <f t="shared" ca="1" si="119"/>
        <v>64.801000000000002</v>
      </c>
      <c r="Z173" s="129" t="str">
        <f t="shared" ca="1" si="101"/>
        <v>NA</v>
      </c>
      <c r="AA173" s="105" t="str">
        <f t="shared" ca="1" si="94"/>
        <v>NA</v>
      </c>
      <c r="AB173" s="105" t="str">
        <f t="shared" ca="1" si="102"/>
        <v>NA</v>
      </c>
      <c r="AC173" s="97" t="str">
        <f t="shared" ca="1" si="103"/>
        <v>Unknown</v>
      </c>
      <c r="AD173" s="106" t="str">
        <f t="shared" ca="1" si="95"/>
        <v/>
      </c>
      <c r="AE173" s="106"/>
      <c r="AF173" s="130" t="s">
        <v>704</v>
      </c>
      <c r="AG173" s="131" t="s">
        <v>707</v>
      </c>
      <c r="AH173" s="131" t="s">
        <v>707</v>
      </c>
      <c r="AI173" s="131" t="s">
        <v>707</v>
      </c>
      <c r="AJ173" s="131" t="s">
        <v>707</v>
      </c>
      <c r="AK173" s="131" t="s">
        <v>707</v>
      </c>
      <c r="AL173" s="131" t="s">
        <v>858</v>
      </c>
      <c r="AM173" s="131" t="s">
        <v>858</v>
      </c>
      <c r="AN173" s="132" t="s">
        <v>858</v>
      </c>
      <c r="AO173" s="133"/>
      <c r="AS173" s="69"/>
      <c r="AT173" s="69"/>
      <c r="AU173" s="113"/>
      <c r="AV173" s="114">
        <f t="shared" ca="1" si="123"/>
        <v>60077</v>
      </c>
      <c r="AW173" s="115">
        <f t="shared" ca="1" si="123"/>
        <v>274722</v>
      </c>
      <c r="AX173" s="115">
        <f t="shared" ca="1" si="123"/>
        <v>415107</v>
      </c>
      <c r="AY173" s="115">
        <f t="shared" ca="1" si="123"/>
        <v>2251411</v>
      </c>
      <c r="AZ173" s="115">
        <f t="shared" ca="1" si="123"/>
        <v>1056082</v>
      </c>
      <c r="BA173" s="115">
        <f t="shared" ca="1" si="123"/>
        <v>10581129</v>
      </c>
      <c r="BB173" s="115">
        <f t="shared" ca="1" si="123"/>
        <v>18015535</v>
      </c>
      <c r="BC173" s="115">
        <f t="shared" ca="1" si="123"/>
        <v>2695615</v>
      </c>
      <c r="BD173" s="116">
        <f t="shared" ca="1" si="123"/>
        <v>27775775</v>
      </c>
      <c r="BE173" s="145"/>
      <c r="BF173" s="118" t="str">
        <f t="shared" ca="1" si="104"/>
        <v/>
      </c>
      <c r="BG173" s="118" t="str">
        <f t="shared" ca="1" si="105"/>
        <v/>
      </c>
      <c r="BH173" s="118" t="str">
        <f t="shared" ca="1" si="106"/>
        <v/>
      </c>
      <c r="BI173" s="118" t="str">
        <f t="shared" ca="1" si="107"/>
        <v/>
      </c>
      <c r="BK173" s="119" t="str">
        <f t="shared" ca="1" si="117"/>
        <v/>
      </c>
      <c r="BL173" s="152" t="str">
        <f ca="1">IFERROR(IF(ISEVEN(ROW($BL173)),IF(ISNUMBER(VALUE(MID(LEFT($BL174,FIND("-LFSM",$BL174)-1),1,LEN($BL174)))),INDEX($C$5:$C$999,MATCH(VALUE(MID(LEFT($BL174,FIND("-LFSM",$BL174)-1),1,LEN($BL174))),$C$5:$C$999,0)),INDEX($C$5:$C$999,MATCH(MID(LEFT($BL174,FIND("-LFSM",$BL174)-1),1,LEN($BL174)),$C$5:$C$999,0))),INDEX($C$5:$C$999,MATCH(SMALL($BI$5:$BI$999,ROUNDUP(ROWS($BL$140:$BL173)/2,0)),$BI$5:$BI$999,0))),"")</f>
        <v/>
      </c>
      <c r="BM173" s="121" t="str">
        <f t="shared" ca="1" si="111"/>
        <v/>
      </c>
      <c r="BN173" s="121" t="str">
        <f t="shared" ca="1" si="112"/>
        <v/>
      </c>
      <c r="BO173" s="122" t="str">
        <f t="shared" ca="1" si="124"/>
        <v/>
      </c>
      <c r="BP173" s="122" t="str">
        <f t="shared" ca="1" si="124"/>
        <v/>
      </c>
      <c r="BQ173" s="122" t="str">
        <f t="shared" ca="1" si="124"/>
        <v/>
      </c>
      <c r="BR173" s="122" t="str">
        <f t="shared" ca="1" si="122"/>
        <v/>
      </c>
      <c r="BS173" s="122" t="str">
        <f t="shared" ca="1" si="122"/>
        <v/>
      </c>
      <c r="BT173" s="122" t="str">
        <f t="shared" ca="1" si="122"/>
        <v/>
      </c>
      <c r="BU173" s="122" t="str">
        <f t="shared" ca="1" si="122"/>
        <v/>
      </c>
      <c r="BV173" s="122" t="str">
        <f t="shared" ca="1" si="122"/>
        <v/>
      </c>
      <c r="BW173" s="122" t="str">
        <f t="shared" ca="1" si="122"/>
        <v/>
      </c>
      <c r="BX173" s="149" t="str">
        <f t="shared" ca="1" si="114"/>
        <v/>
      </c>
      <c r="BY173" s="124" t="str">
        <f t="shared" ca="1" si="125"/>
        <v/>
      </c>
      <c r="BZ173" s="125" t="str">
        <f t="shared" ca="1" si="125"/>
        <v/>
      </c>
      <c r="CA173" s="125" t="str">
        <f t="shared" ca="1" si="125"/>
        <v/>
      </c>
      <c r="CB173" s="125" t="str">
        <f t="shared" ca="1" si="125"/>
        <v/>
      </c>
      <c r="CC173" s="125" t="str">
        <f t="shared" ca="1" si="125"/>
        <v/>
      </c>
      <c r="CD173" s="125" t="str">
        <f t="shared" ca="1" si="125"/>
        <v/>
      </c>
      <c r="CE173" s="125" t="str">
        <f t="shared" ca="1" si="125"/>
        <v/>
      </c>
      <c r="CF173" s="125" t="str">
        <f t="shared" ca="1" si="125"/>
        <v/>
      </c>
      <c r="CG173" s="126" t="str">
        <f t="shared" ca="1" si="125"/>
        <v/>
      </c>
      <c r="CH173" s="127" t="str">
        <f t="shared" ref="CH173:CP180" ca="1" si="126">IFERROR(IF($BM173="D",IF(ISNUMBER(VALUE(MID(LEFT($BL173,FIND("-LD",$BL173)-1),1,LEN($BL173)))),IF(AND($BW$2="ON",BO173&lt;Q$2,INDEX(G$5:G$999,MATCH(VALUE(MID(LEFT($BL173,FIND("-LD",$BL173)-1),1,LEN($BL173))),$C$5:$C$999,0))&lt;Q$2),"",IF(ABS(((BO173-INDEX(G$5:G$999,MATCH(VALUE(MID(LEFT($BL173,FIND("-LD",$BL173)-1),1,LEN($BL173))),$C$5:$C$999,0)))/(AVERAGE(BO173,INDEX(G$5:G$999,MATCH(VALUE(MID(LEFT($BL173,FIND("-LD",$BL173)-1),1,LEN($BL173))),$C$5:$C$999,0))))))&gt;IF(BO173&gt;Q$2,$BO$2,$BV$2),"FAIL","")),IF(AND($BW$2="ON",BO173&lt;Q$2,INDEX(G$5:G$999,MATCH(MID(LEFT($BL173,FIND("-LD",$BL173)-1),1,LEN($BL173)),$C$5:$C$999,0))&lt;Q$2),"",IF(ABS(((BO173-INDEX(G$5:G$999,MATCH(MID(LEFT($BL173,FIND("-LD",$BL173)-1),1,LEN($BL173)),$C$5:$C$999,0)))/(AVERAGE(BO173,INDEX(G$5:G$999,MATCH(MID(LEFT($BL173,FIND("-LD",$BL173)-1),1,LEN($BL173)),$C$5:$C$999,0))))))&gt;IF(BO173&gt;Q$2,$BO$2,$BV$2),"FAIL",""))),IF($BM173="K",IF(BO173&gt;Q$2*$BP$2,"FAIL",""),IF($BM173="M",IF(ABS(1-(BO173/IF($BX173=0,0.001,$BX173)))&gt;IF(BO173&gt;Q$2,$BQ$2,$BV$2),IF(AND($BW$2="ON",BO173&lt;Q$2,$BX173&lt;Q$2),"","FAIL"),""),IF($BM173="Q",IF(ISNUMBER(SEARCH("IBC",$BL173)),IF(ABS(1-(BO173/$BX173))&gt;$BU$2,"FAIL",""),IF(ABS(1-(BO173/$BX173))&gt;$BR$2,"FAIL","")),IF($BM173="S",IF(ISNUMBER(VALUE(MID(LEFT($BL173,FIND("-LFSM",$BL173)-1),1,LEN($BL173)))),IF(ABS(1-((BO173-(INDEX(G$5:G$999,MATCH(VALUE(MID(LEFT($BL173,FIND("-LFSM",$BL173)-1),1,LEN($BL173))),$C$5:$C$999,0))))/$BX173))&gt;IF(BO173&gt;Q$2,$BS$2,$BV$2),"FAIL",""),IF(ABS(1-((BO173-(INDEX(G$5:G$999,MATCH(MID(LEFT($BL173,FIND("-LFSM",$BL173)-1),1,LEN($BL173)),$C$5:$C$999,0))))/$BX173))&gt;IF(BO173&gt;Q$2,$BS$2,$BV$2),"FAIL","")),IF($BM173="Z",IF($BM172="K",IF(ABS(1-(ABS(BO173-BO172)/$BX173))&gt;$BT$2,"FAIL",""),IF($BM171="K",IF(ABS(1-(ABS(BO173-BO171)/$BX173))&gt;$BT$2,"FAIL",""),IF($BM170="K",IF(ABS(1-(ABS(BO173-BO170)/$BX173))&gt;$BT$2,"FAIL",""),IF($BM169="K",IF(ABS(1-(ABS(BO173-BO169)/$BX173))&gt;$BT$2,"FAIL",""),IF($BM174="K",IF(ABS(1-(ABS(BO173-BO174)/$BX173))&gt;$BT$2,"FAIL",""),""))))),"")))))),"")</f>
        <v/>
      </c>
      <c r="CI173" s="127" t="str">
        <f t="shared" ca="1" si="126"/>
        <v/>
      </c>
      <c r="CJ173" s="127" t="str">
        <f t="shared" ca="1" si="126"/>
        <v/>
      </c>
      <c r="CK173" s="127" t="str">
        <f t="shared" ca="1" si="126"/>
        <v/>
      </c>
      <c r="CL173" s="127" t="str">
        <f t="shared" ca="1" si="126"/>
        <v/>
      </c>
      <c r="CM173" s="127" t="str">
        <f t="shared" ca="1" si="126"/>
        <v/>
      </c>
      <c r="CN173" s="127" t="str">
        <f t="shared" ca="1" si="126"/>
        <v/>
      </c>
      <c r="CO173" s="127" t="str">
        <f t="shared" ca="1" si="126"/>
        <v/>
      </c>
      <c r="CP173" s="127" t="str">
        <f t="shared" ca="1" si="126"/>
        <v/>
      </c>
      <c r="CQ173" s="118" t="str">
        <f t="shared" ca="1" si="116"/>
        <v/>
      </c>
    </row>
    <row r="174" spans="1:97" x14ac:dyDescent="0.25">
      <c r="A174" s="97">
        <f t="shared" ca="1" si="108"/>
        <v>170</v>
      </c>
      <c r="B174" s="98">
        <f t="shared" ca="1" si="109"/>
        <v>44947.903287037036</v>
      </c>
      <c r="C174" s="99" t="str">
        <f t="shared" ca="1" si="96"/>
        <v>WO-23003-103-A-1</v>
      </c>
      <c r="D174" s="97">
        <f t="shared" ca="1" si="97"/>
        <v>130</v>
      </c>
      <c r="E174" s="97" t="str">
        <f t="shared" ca="1" si="98"/>
        <v>U</v>
      </c>
      <c r="F174" s="97" t="str">
        <f t="shared" ca="1" si="99"/>
        <v/>
      </c>
      <c r="G174" s="100">
        <f t="shared" ca="1" si="88"/>
        <v>0</v>
      </c>
      <c r="H174" s="101" t="e">
        <f t="shared" ca="1" si="88"/>
        <v>#N/A</v>
      </c>
      <c r="I174" s="101">
        <f t="shared" ca="1" si="88"/>
        <v>0</v>
      </c>
      <c r="J174" s="101">
        <f t="shared" ca="1" si="87"/>
        <v>0.97499999999999998</v>
      </c>
      <c r="K174" s="101" t="e">
        <f t="shared" ca="1" si="87"/>
        <v>#N/A</v>
      </c>
      <c r="L174" s="101">
        <f t="shared" ca="1" si="87"/>
        <v>0.70199999999999996</v>
      </c>
      <c r="M174" s="101">
        <f t="shared" ca="1" si="87"/>
        <v>0.52500000000000002</v>
      </c>
      <c r="N174" s="101" t="e">
        <f t="shared" ca="1" si="87"/>
        <v>#N/A</v>
      </c>
      <c r="O174" s="102">
        <f t="shared" ca="1" si="87"/>
        <v>66.78</v>
      </c>
      <c r="P174" s="103">
        <f t="shared" ca="1" si="100"/>
        <v>1</v>
      </c>
      <c r="Q174" s="100" t="str">
        <f t="shared" ca="1" si="119"/>
        <v>&lt;MRL</v>
      </c>
      <c r="R174" s="101" t="e">
        <f t="shared" ca="1" si="119"/>
        <v>#N/A</v>
      </c>
      <c r="S174" s="101" t="str">
        <f t="shared" ca="1" si="119"/>
        <v>&lt;MRL</v>
      </c>
      <c r="T174" s="101" t="str">
        <f t="shared" ca="1" si="119"/>
        <v>&lt;MRL</v>
      </c>
      <c r="U174" s="101" t="e">
        <f t="shared" ca="1" si="119"/>
        <v>#N/A</v>
      </c>
      <c r="V174" s="101" t="str">
        <f t="shared" ca="1" si="119"/>
        <v>&lt;MRL</v>
      </c>
      <c r="W174" s="101" t="str">
        <f t="shared" ca="1" si="119"/>
        <v>&lt;MRL</v>
      </c>
      <c r="X174" s="101" t="e">
        <f t="shared" ca="1" si="119"/>
        <v>#N/A</v>
      </c>
      <c r="Y174" s="102">
        <f t="shared" ca="1" si="119"/>
        <v>66.78</v>
      </c>
      <c r="Z174" s="129" t="str">
        <f t="shared" ca="1" si="101"/>
        <v>NA</v>
      </c>
      <c r="AA174" s="105" t="str">
        <f t="shared" ca="1" si="94"/>
        <v>NA</v>
      </c>
      <c r="AB174" s="105" t="str">
        <f t="shared" ca="1" si="102"/>
        <v>NA</v>
      </c>
      <c r="AC174" s="97" t="str">
        <f t="shared" ca="1" si="103"/>
        <v>Unknown</v>
      </c>
      <c r="AD174" s="106" t="str">
        <f t="shared" ca="1" si="95"/>
        <v/>
      </c>
      <c r="AE174" s="106"/>
      <c r="AF174" s="130" t="s">
        <v>704</v>
      </c>
      <c r="AG174" s="131" t="s">
        <v>707</v>
      </c>
      <c r="AH174" s="131" t="s">
        <v>707</v>
      </c>
      <c r="AI174" s="131" t="s">
        <v>707</v>
      </c>
      <c r="AJ174" s="131" t="s">
        <v>707</v>
      </c>
      <c r="AK174" s="131" t="s">
        <v>858</v>
      </c>
      <c r="AL174" s="131" t="s">
        <v>858</v>
      </c>
      <c r="AM174" s="131" t="s">
        <v>858</v>
      </c>
      <c r="AN174" s="132" t="s">
        <v>858</v>
      </c>
      <c r="AO174" s="133"/>
      <c r="AS174" s="69"/>
      <c r="AT174" s="69"/>
      <c r="AU174" s="113"/>
      <c r="AV174" s="114">
        <f t="shared" ca="1" si="123"/>
        <v>62960</v>
      </c>
      <c r="AW174" s="115">
        <f t="shared" ca="1" si="123"/>
        <v>308437</v>
      </c>
      <c r="AX174" s="115">
        <f t="shared" ca="1" si="123"/>
        <v>448814</v>
      </c>
      <c r="AY174" s="115">
        <f t="shared" ca="1" si="123"/>
        <v>2466184</v>
      </c>
      <c r="AZ174" s="115">
        <f t="shared" ca="1" si="123"/>
        <v>1552503</v>
      </c>
      <c r="BA174" s="115">
        <f t="shared" ca="1" si="123"/>
        <v>15504438</v>
      </c>
      <c r="BB174" s="115">
        <f t="shared" ca="1" si="123"/>
        <v>26318356</v>
      </c>
      <c r="BC174" s="115">
        <f t="shared" ca="1" si="123"/>
        <v>3727708</v>
      </c>
      <c r="BD174" s="116">
        <f t="shared" ca="1" si="123"/>
        <v>35768513</v>
      </c>
      <c r="BE174" s="145"/>
      <c r="BF174" s="118" t="str">
        <f t="shared" ca="1" si="104"/>
        <v/>
      </c>
      <c r="BG174" s="118" t="str">
        <f t="shared" ca="1" si="105"/>
        <v/>
      </c>
      <c r="BH174" s="118" t="str">
        <f t="shared" ca="1" si="106"/>
        <v/>
      </c>
      <c r="BI174" s="118" t="str">
        <f t="shared" ca="1" si="107"/>
        <v/>
      </c>
      <c r="BK174" s="119" t="str">
        <f t="shared" ca="1" si="117"/>
        <v/>
      </c>
      <c r="BL174" s="152" t="str">
        <f ca="1">IFERROR(IF(ISEVEN(ROW($BL174)),IF(ISNUMBER(VALUE(MID(LEFT($BL175,FIND("-LFSM",$BL175)-1),1,LEN($BL175)))),INDEX($C$5:$C$999,MATCH(VALUE(MID(LEFT($BL175,FIND("-LFSM",$BL175)-1),1,LEN($BL175))),$C$5:$C$999,0)),INDEX($C$5:$C$999,MATCH(MID(LEFT($BL175,FIND("-LFSM",$BL175)-1),1,LEN($BL175)),$C$5:$C$999,0))),INDEX($C$5:$C$999,MATCH(SMALL($BI$5:$BI$999,ROUNDUP(ROWS($BL$140:$BL174)/2,0)),$BI$5:$BI$999,0))),"")</f>
        <v/>
      </c>
      <c r="BM174" s="121" t="str">
        <f t="shared" ca="1" si="111"/>
        <v/>
      </c>
      <c r="BN174" s="121" t="str">
        <f t="shared" ca="1" si="112"/>
        <v/>
      </c>
      <c r="BO174" s="122" t="str">
        <f t="shared" ca="1" si="124"/>
        <v/>
      </c>
      <c r="BP174" s="122" t="str">
        <f t="shared" ca="1" si="124"/>
        <v/>
      </c>
      <c r="BQ174" s="122" t="str">
        <f t="shared" ca="1" si="124"/>
        <v/>
      </c>
      <c r="BR174" s="122" t="str">
        <f t="shared" ca="1" si="122"/>
        <v/>
      </c>
      <c r="BS174" s="122" t="str">
        <f t="shared" ca="1" si="122"/>
        <v/>
      </c>
      <c r="BT174" s="122" t="str">
        <f t="shared" ca="1" si="122"/>
        <v/>
      </c>
      <c r="BU174" s="122" t="str">
        <f t="shared" ca="1" si="122"/>
        <v/>
      </c>
      <c r="BV174" s="122" t="str">
        <f t="shared" ca="1" si="122"/>
        <v/>
      </c>
      <c r="BW174" s="122" t="str">
        <f t="shared" ca="1" si="122"/>
        <v/>
      </c>
      <c r="BX174" s="149" t="str">
        <f t="shared" ca="1" si="114"/>
        <v/>
      </c>
      <c r="BY174" s="124" t="str">
        <f t="shared" ca="1" si="125"/>
        <v/>
      </c>
      <c r="BZ174" s="125" t="str">
        <f t="shared" ca="1" si="125"/>
        <v/>
      </c>
      <c r="CA174" s="125" t="str">
        <f t="shared" ca="1" si="125"/>
        <v/>
      </c>
      <c r="CB174" s="125" t="str">
        <f t="shared" ca="1" si="125"/>
        <v/>
      </c>
      <c r="CC174" s="125" t="str">
        <f t="shared" ca="1" si="125"/>
        <v/>
      </c>
      <c r="CD174" s="125" t="str">
        <f t="shared" ca="1" si="125"/>
        <v/>
      </c>
      <c r="CE174" s="125" t="str">
        <f t="shared" ca="1" si="125"/>
        <v/>
      </c>
      <c r="CF174" s="125" t="str">
        <f t="shared" ca="1" si="125"/>
        <v/>
      </c>
      <c r="CG174" s="126" t="str">
        <f t="shared" ca="1" si="125"/>
        <v/>
      </c>
      <c r="CH174" s="127" t="str">
        <f t="shared" ca="1" si="126"/>
        <v/>
      </c>
      <c r="CI174" s="127" t="str">
        <f t="shared" ca="1" si="126"/>
        <v/>
      </c>
      <c r="CJ174" s="127" t="str">
        <f t="shared" ca="1" si="126"/>
        <v/>
      </c>
      <c r="CK174" s="127" t="str">
        <f t="shared" ca="1" si="126"/>
        <v/>
      </c>
      <c r="CL174" s="127" t="str">
        <f t="shared" ca="1" si="126"/>
        <v/>
      </c>
      <c r="CM174" s="127" t="str">
        <f t="shared" ca="1" si="126"/>
        <v/>
      </c>
      <c r="CN174" s="127" t="str">
        <f t="shared" ca="1" si="126"/>
        <v/>
      </c>
      <c r="CO174" s="127" t="str">
        <f t="shared" ca="1" si="126"/>
        <v/>
      </c>
      <c r="CP174" s="127" t="str">
        <f t="shared" ca="1" si="126"/>
        <v/>
      </c>
      <c r="CQ174" s="118" t="str">
        <f t="shared" si="116"/>
        <v/>
      </c>
    </row>
    <row r="175" spans="1:97" x14ac:dyDescent="0.25">
      <c r="A175" s="97">
        <f t="shared" ca="1" si="108"/>
        <v>171</v>
      </c>
      <c r="B175" s="98">
        <f t="shared" ca="1" si="109"/>
        <v>44947.922071759262</v>
      </c>
      <c r="C175" s="99" t="str">
        <f t="shared" ca="1" si="96"/>
        <v>WO-23003-104-A-1</v>
      </c>
      <c r="D175" s="97">
        <f t="shared" ca="1" si="97"/>
        <v>129</v>
      </c>
      <c r="E175" s="97" t="str">
        <f t="shared" ca="1" si="98"/>
        <v>U</v>
      </c>
      <c r="F175" s="97" t="str">
        <f t="shared" ca="1" si="99"/>
        <v/>
      </c>
      <c r="G175" s="100">
        <f t="shared" ca="1" si="88"/>
        <v>0</v>
      </c>
      <c r="H175" s="101" t="e">
        <f t="shared" ca="1" si="88"/>
        <v>#N/A</v>
      </c>
      <c r="I175" s="101">
        <f t="shared" ca="1" si="88"/>
        <v>0</v>
      </c>
      <c r="J175" s="101">
        <f t="shared" ca="1" si="87"/>
        <v>0</v>
      </c>
      <c r="K175" s="101" t="e">
        <f t="shared" ca="1" si="87"/>
        <v>#N/A</v>
      </c>
      <c r="L175" s="101">
        <f t="shared" ca="1" si="87"/>
        <v>0.71299999999999997</v>
      </c>
      <c r="M175" s="101">
        <f t="shared" ca="1" si="87"/>
        <v>0.61799999999999999</v>
      </c>
      <c r="N175" s="101" t="e">
        <f t="shared" ca="1" si="87"/>
        <v>#N/A</v>
      </c>
      <c r="O175" s="102">
        <f t="shared" ca="1" si="87"/>
        <v>128.71700000000001</v>
      </c>
      <c r="P175" s="103">
        <f t="shared" ca="1" si="100"/>
        <v>1</v>
      </c>
      <c r="Q175" s="100" t="str">
        <f t="shared" ca="1" si="119"/>
        <v>&lt;MRL</v>
      </c>
      <c r="R175" s="101" t="e">
        <f t="shared" ca="1" si="119"/>
        <v>#N/A</v>
      </c>
      <c r="S175" s="101" t="str">
        <f t="shared" ca="1" si="119"/>
        <v>&lt;MRL</v>
      </c>
      <c r="T175" s="101" t="str">
        <f t="shared" ca="1" si="119"/>
        <v>&lt;MRL</v>
      </c>
      <c r="U175" s="101" t="e">
        <f t="shared" ca="1" si="119"/>
        <v>#N/A</v>
      </c>
      <c r="V175" s="101" t="str">
        <f t="shared" ca="1" si="119"/>
        <v>&lt;MRL</v>
      </c>
      <c r="W175" s="101" t="str">
        <f t="shared" ca="1" si="119"/>
        <v>&lt;MRL</v>
      </c>
      <c r="X175" s="101" t="e">
        <f t="shared" ca="1" si="119"/>
        <v>#N/A</v>
      </c>
      <c r="Y175" s="102">
        <f t="shared" ca="1" si="119"/>
        <v>128.71700000000001</v>
      </c>
      <c r="Z175" s="129" t="str">
        <f t="shared" ca="1" si="101"/>
        <v>NA</v>
      </c>
      <c r="AA175" s="105" t="str">
        <f t="shared" ca="1" si="94"/>
        <v>NA</v>
      </c>
      <c r="AB175" s="105" t="str">
        <f t="shared" ca="1" si="102"/>
        <v>NA</v>
      </c>
      <c r="AC175" s="97" t="str">
        <f t="shared" ca="1" si="103"/>
        <v>Unknown</v>
      </c>
      <c r="AD175" s="106" t="str">
        <f t="shared" ca="1" si="95"/>
        <v/>
      </c>
      <c r="AE175" s="106"/>
      <c r="AF175" s="130" t="s">
        <v>704</v>
      </c>
      <c r="AG175" s="131" t="s">
        <v>858</v>
      </c>
      <c r="AH175" s="131" t="s">
        <v>858</v>
      </c>
      <c r="AI175" s="131" t="s">
        <v>858</v>
      </c>
      <c r="AJ175" s="131" t="s">
        <v>858</v>
      </c>
      <c r="AK175" s="131" t="s">
        <v>858</v>
      </c>
      <c r="AL175" s="131" t="s">
        <v>858</v>
      </c>
      <c r="AM175" s="131" t="s">
        <v>858</v>
      </c>
      <c r="AN175" s="132" t="s">
        <v>858</v>
      </c>
      <c r="AO175" s="133"/>
      <c r="AS175" s="69"/>
      <c r="AT175" s="69"/>
      <c r="AU175" s="113"/>
      <c r="AV175" s="114">
        <f t="shared" ca="1" si="123"/>
        <v>119110</v>
      </c>
      <c r="AW175" s="115">
        <f t="shared" ca="1" si="123"/>
        <v>447858</v>
      </c>
      <c r="AX175" s="115">
        <f t="shared" ca="1" si="123"/>
        <v>697535</v>
      </c>
      <c r="AY175" s="115">
        <f t="shared" ca="1" si="123"/>
        <v>3711085</v>
      </c>
      <c r="AZ175" s="115">
        <f t="shared" ca="1" si="123"/>
        <v>2776678</v>
      </c>
      <c r="BA175" s="115">
        <f t="shared" ca="1" si="123"/>
        <v>26677085</v>
      </c>
      <c r="BB175" s="115">
        <f t="shared" ca="1" si="123"/>
        <v>34076493</v>
      </c>
      <c r="BC175" s="115">
        <f t="shared" ca="1" si="123"/>
        <v>4577412</v>
      </c>
      <c r="BD175" s="116">
        <f t="shared" ca="1" si="123"/>
        <v>37655788</v>
      </c>
      <c r="BE175" s="145"/>
      <c r="BF175" s="118" t="str">
        <f t="shared" ca="1" si="104"/>
        <v/>
      </c>
      <c r="BG175" s="118" t="str">
        <f t="shared" ca="1" si="105"/>
        <v/>
      </c>
      <c r="BH175" s="118" t="str">
        <f t="shared" ca="1" si="106"/>
        <v/>
      </c>
      <c r="BI175" s="118" t="str">
        <f t="shared" ca="1" si="107"/>
        <v/>
      </c>
      <c r="BK175" s="119" t="str">
        <f t="shared" ca="1" si="117"/>
        <v/>
      </c>
      <c r="BL175" s="152" t="str">
        <f ca="1">IFERROR(IF(ISEVEN(ROW($BL175)),IF(ISNUMBER(VALUE(MID(LEFT($BL176,FIND("-LFSM",$BL176)-1),1,LEN($BL176)))),INDEX($C$5:$C$999,MATCH(VALUE(MID(LEFT($BL176,FIND("-LFSM",$BL176)-1),1,LEN($BL176))),$C$5:$C$999,0)),INDEX($C$5:$C$999,MATCH(MID(LEFT($BL176,FIND("-LFSM",$BL176)-1),1,LEN($BL176)),$C$5:$C$999,0))),INDEX($C$5:$C$999,MATCH(SMALL($BI$5:$BI$999,ROUNDUP(ROWS($BL$140:$BL175)/2,0)),$BI$5:$BI$999,0))),"")</f>
        <v/>
      </c>
      <c r="BM175" s="121" t="str">
        <f t="shared" ca="1" si="111"/>
        <v/>
      </c>
      <c r="BN175" s="121" t="str">
        <f t="shared" ca="1" si="112"/>
        <v/>
      </c>
      <c r="BO175" s="122" t="str">
        <f t="shared" ca="1" si="124"/>
        <v/>
      </c>
      <c r="BP175" s="122" t="str">
        <f t="shared" ca="1" si="124"/>
        <v/>
      </c>
      <c r="BQ175" s="122" t="str">
        <f t="shared" ca="1" si="124"/>
        <v/>
      </c>
      <c r="BR175" s="122" t="str">
        <f t="shared" ca="1" si="122"/>
        <v/>
      </c>
      <c r="BS175" s="122" t="str">
        <f t="shared" ca="1" si="122"/>
        <v/>
      </c>
      <c r="BT175" s="122" t="str">
        <f t="shared" ca="1" si="122"/>
        <v/>
      </c>
      <c r="BU175" s="122" t="str">
        <f t="shared" ca="1" si="122"/>
        <v/>
      </c>
      <c r="BV175" s="122" t="str">
        <f t="shared" ca="1" si="122"/>
        <v/>
      </c>
      <c r="BW175" s="122" t="str">
        <f t="shared" ca="1" si="122"/>
        <v/>
      </c>
      <c r="BX175" s="149" t="str">
        <f t="shared" ca="1" si="114"/>
        <v/>
      </c>
      <c r="BY175" s="124" t="str">
        <f t="shared" ca="1" si="125"/>
        <v/>
      </c>
      <c r="BZ175" s="125" t="str">
        <f t="shared" ca="1" si="125"/>
        <v/>
      </c>
      <c r="CA175" s="125" t="str">
        <f t="shared" ca="1" si="125"/>
        <v/>
      </c>
      <c r="CB175" s="125" t="str">
        <f t="shared" ca="1" si="125"/>
        <v/>
      </c>
      <c r="CC175" s="125" t="str">
        <f t="shared" ca="1" si="125"/>
        <v/>
      </c>
      <c r="CD175" s="125" t="str">
        <f t="shared" ca="1" si="125"/>
        <v/>
      </c>
      <c r="CE175" s="125" t="str">
        <f t="shared" ca="1" si="125"/>
        <v/>
      </c>
      <c r="CF175" s="125" t="str">
        <f t="shared" ca="1" si="125"/>
        <v/>
      </c>
      <c r="CG175" s="126" t="str">
        <f t="shared" ca="1" si="125"/>
        <v/>
      </c>
      <c r="CH175" s="127" t="str">
        <f t="shared" ca="1" si="126"/>
        <v/>
      </c>
      <c r="CI175" s="127" t="str">
        <f t="shared" ca="1" si="126"/>
        <v/>
      </c>
      <c r="CJ175" s="127" t="str">
        <f t="shared" ca="1" si="126"/>
        <v/>
      </c>
      <c r="CK175" s="127" t="str">
        <f t="shared" ca="1" si="126"/>
        <v/>
      </c>
      <c r="CL175" s="127" t="str">
        <f t="shared" ca="1" si="126"/>
        <v/>
      </c>
      <c r="CM175" s="127" t="str">
        <f t="shared" ca="1" si="126"/>
        <v/>
      </c>
      <c r="CN175" s="127" t="str">
        <f t="shared" ca="1" si="126"/>
        <v/>
      </c>
      <c r="CO175" s="127" t="str">
        <f t="shared" ca="1" si="126"/>
        <v/>
      </c>
      <c r="CP175" s="127" t="str">
        <f t="shared" ca="1" si="126"/>
        <v/>
      </c>
      <c r="CQ175" s="118" t="str">
        <f t="shared" ca="1" si="116"/>
        <v/>
      </c>
    </row>
    <row r="176" spans="1:97" x14ac:dyDescent="0.25">
      <c r="A176" s="97">
        <f t="shared" ca="1" si="108"/>
        <v>172</v>
      </c>
      <c r="B176" s="98">
        <f t="shared" ca="1" si="109"/>
        <v>44947.940891203703</v>
      </c>
      <c r="C176" s="99" t="str">
        <f t="shared" ca="1" si="96"/>
        <v>WO-23003-105-A-1</v>
      </c>
      <c r="D176" s="97">
        <f t="shared" ca="1" si="97"/>
        <v>128</v>
      </c>
      <c r="E176" s="97" t="str">
        <f t="shared" ca="1" si="98"/>
        <v>U</v>
      </c>
      <c r="F176" s="97" t="str">
        <f t="shared" ca="1" si="99"/>
        <v/>
      </c>
      <c r="G176" s="100">
        <f t="shared" ca="1" si="88"/>
        <v>0</v>
      </c>
      <c r="H176" s="101" t="e">
        <f t="shared" ca="1" si="88"/>
        <v>#N/A</v>
      </c>
      <c r="I176" s="101">
        <f t="shared" ca="1" si="88"/>
        <v>0.4</v>
      </c>
      <c r="J176" s="101">
        <f t="shared" ca="1" si="87"/>
        <v>0</v>
      </c>
      <c r="K176" s="101" t="e">
        <f t="shared" ca="1" si="87"/>
        <v>#N/A</v>
      </c>
      <c r="L176" s="101">
        <f t="shared" ca="1" si="87"/>
        <v>0.81899999999999995</v>
      </c>
      <c r="M176" s="101">
        <f t="shared" ref="M176:O239" ca="1" si="127">IF(LEN($C176)=0,"",IF(VLOOKUP($C176,INDIRECT("'"&amp;$G$2&amp;"'!"&amp;"$A$1:$ZZ$999"),MATCH(W$1,INDIRECT("'"&amp;$G$2&amp;"'!"&amp;"A"&amp;$I$2&amp;":ZZ"&amp;$I$2&amp;""),0),FALSE)="N/F",0,VLOOKUP($C176,INDIRECT("'"&amp;$G$2&amp;"'!"&amp;"$A$1:$ZZ$999"),MATCH(W$1,INDIRECT("'"&amp;$G$2&amp;"'!"&amp;"A"&amp;$I$2&amp;":ZZ"&amp;$I$2&amp;""),0),FALSE)))</f>
        <v>0.69499999999999995</v>
      </c>
      <c r="N176" s="101" t="e">
        <f t="shared" ca="1" si="127"/>
        <v>#N/A</v>
      </c>
      <c r="O176" s="102">
        <f t="shared" ca="1" si="127"/>
        <v>128.03</v>
      </c>
      <c r="P176" s="103">
        <f t="shared" ca="1" si="100"/>
        <v>1</v>
      </c>
      <c r="Q176" s="100" t="str">
        <f t="shared" ca="1" si="119"/>
        <v>&lt;MRL</v>
      </c>
      <c r="R176" s="101" t="e">
        <f t="shared" ca="1" si="119"/>
        <v>#N/A</v>
      </c>
      <c r="S176" s="101" t="str">
        <f t="shared" ca="1" si="119"/>
        <v>&lt;MRL</v>
      </c>
      <c r="T176" s="101" t="str">
        <f t="shared" ca="1" si="119"/>
        <v>&lt;MRL</v>
      </c>
      <c r="U176" s="101" t="e">
        <f t="shared" ca="1" si="119"/>
        <v>#N/A</v>
      </c>
      <c r="V176" s="101" t="str">
        <f t="shared" ca="1" si="119"/>
        <v>&lt;MRL</v>
      </c>
      <c r="W176" s="101" t="str">
        <f t="shared" ca="1" si="119"/>
        <v>&lt;MRL</v>
      </c>
      <c r="X176" s="101" t="e">
        <f t="shared" ca="1" si="119"/>
        <v>#N/A</v>
      </c>
      <c r="Y176" s="102">
        <f t="shared" ca="1" si="119"/>
        <v>128.03</v>
      </c>
      <c r="Z176" s="129" t="str">
        <f t="shared" ca="1" si="101"/>
        <v>NA</v>
      </c>
      <c r="AA176" s="105" t="str">
        <f t="shared" ca="1" si="94"/>
        <v>NA</v>
      </c>
      <c r="AB176" s="105" t="str">
        <f t="shared" ca="1" si="102"/>
        <v>NA</v>
      </c>
      <c r="AC176" s="97" t="str">
        <f t="shared" ca="1" si="103"/>
        <v>Unknown</v>
      </c>
      <c r="AD176" s="106" t="str">
        <f t="shared" ca="1" si="95"/>
        <v/>
      </c>
      <c r="AE176" s="106"/>
      <c r="AF176" s="130" t="s">
        <v>704</v>
      </c>
      <c r="AG176" s="131" t="s">
        <v>707</v>
      </c>
      <c r="AH176" s="131" t="s">
        <v>707</v>
      </c>
      <c r="AI176" s="131" t="s">
        <v>707</v>
      </c>
      <c r="AJ176" s="131" t="s">
        <v>858</v>
      </c>
      <c r="AK176" s="131" t="s">
        <v>858</v>
      </c>
      <c r="AL176" s="131" t="s">
        <v>858</v>
      </c>
      <c r="AM176" s="131" t="s">
        <v>858</v>
      </c>
      <c r="AN176" s="132" t="s">
        <v>858</v>
      </c>
      <c r="AO176" s="133"/>
      <c r="AS176" s="69"/>
      <c r="AT176" s="69"/>
      <c r="AU176" s="113"/>
      <c r="AV176" s="114">
        <f t="shared" ca="1" si="123"/>
        <v>44312</v>
      </c>
      <c r="AW176" s="115">
        <f t="shared" ca="1" si="123"/>
        <v>275513</v>
      </c>
      <c r="AX176" s="115">
        <f t="shared" ca="1" si="123"/>
        <v>432451</v>
      </c>
      <c r="AY176" s="115">
        <f t="shared" ca="1" si="123"/>
        <v>2374984</v>
      </c>
      <c r="AZ176" s="115">
        <f t="shared" ca="1" si="123"/>
        <v>1697435</v>
      </c>
      <c r="BA176" s="115">
        <f t="shared" ca="1" si="123"/>
        <v>17543190</v>
      </c>
      <c r="BB176" s="115">
        <f t="shared" ca="1" si="123"/>
        <v>27261056</v>
      </c>
      <c r="BC176" s="115">
        <f t="shared" ca="1" si="123"/>
        <v>3832481</v>
      </c>
      <c r="BD176" s="116">
        <f t="shared" ca="1" si="123"/>
        <v>34342726</v>
      </c>
      <c r="BE176" s="145"/>
      <c r="BF176" s="118" t="str">
        <f t="shared" ca="1" si="104"/>
        <v/>
      </c>
      <c r="BG176" s="118" t="str">
        <f t="shared" ca="1" si="105"/>
        <v/>
      </c>
      <c r="BH176" s="118" t="str">
        <f t="shared" ca="1" si="106"/>
        <v/>
      </c>
      <c r="BI176" s="118" t="str">
        <f t="shared" ca="1" si="107"/>
        <v/>
      </c>
      <c r="BK176" s="119" t="str">
        <f t="shared" ca="1" si="117"/>
        <v/>
      </c>
      <c r="BL176" s="152" t="str">
        <f ca="1">IFERROR(IF(ISEVEN(ROW($BL176)),IF(ISNUMBER(VALUE(MID(LEFT($BL177,FIND("-LFSM",$BL177)-1),1,LEN($BL177)))),INDEX($C$5:$C$999,MATCH(VALUE(MID(LEFT($BL177,FIND("-LFSM",$BL177)-1),1,LEN($BL177))),$C$5:$C$999,0)),INDEX($C$5:$C$999,MATCH(MID(LEFT($BL177,FIND("-LFSM",$BL177)-1),1,LEN($BL177)),$C$5:$C$999,0))),INDEX($C$5:$C$999,MATCH(SMALL($BI$5:$BI$999,ROUNDUP(ROWS($BL$140:$BL176)/2,0)),$BI$5:$BI$999,0))),"")</f>
        <v/>
      </c>
      <c r="BM176" s="121" t="str">
        <f t="shared" ca="1" si="111"/>
        <v/>
      </c>
      <c r="BN176" s="121" t="str">
        <f t="shared" ca="1" si="112"/>
        <v/>
      </c>
      <c r="BO176" s="122" t="str">
        <f t="shared" ca="1" si="124"/>
        <v/>
      </c>
      <c r="BP176" s="122" t="str">
        <f t="shared" ca="1" si="124"/>
        <v/>
      </c>
      <c r="BQ176" s="122" t="str">
        <f t="shared" ca="1" si="124"/>
        <v/>
      </c>
      <c r="BR176" s="122" t="str">
        <f t="shared" ca="1" si="122"/>
        <v/>
      </c>
      <c r="BS176" s="122" t="str">
        <f t="shared" ca="1" si="122"/>
        <v/>
      </c>
      <c r="BT176" s="122" t="str">
        <f t="shared" ca="1" si="122"/>
        <v/>
      </c>
      <c r="BU176" s="122" t="str">
        <f t="shared" ca="1" si="122"/>
        <v/>
      </c>
      <c r="BV176" s="122" t="str">
        <f t="shared" ca="1" si="122"/>
        <v/>
      </c>
      <c r="BW176" s="122" t="str">
        <f t="shared" ca="1" si="122"/>
        <v/>
      </c>
      <c r="BX176" s="149" t="str">
        <f t="shared" ca="1" si="114"/>
        <v/>
      </c>
      <c r="BY176" s="124" t="str">
        <f t="shared" ca="1" si="125"/>
        <v/>
      </c>
      <c r="BZ176" s="125" t="str">
        <f t="shared" ca="1" si="125"/>
        <v/>
      </c>
      <c r="CA176" s="125" t="str">
        <f t="shared" ca="1" si="125"/>
        <v/>
      </c>
      <c r="CB176" s="125" t="str">
        <f t="shared" ca="1" si="125"/>
        <v/>
      </c>
      <c r="CC176" s="125" t="str">
        <f t="shared" ca="1" si="125"/>
        <v/>
      </c>
      <c r="CD176" s="125" t="str">
        <f t="shared" ca="1" si="125"/>
        <v/>
      </c>
      <c r="CE176" s="125" t="str">
        <f t="shared" ca="1" si="125"/>
        <v/>
      </c>
      <c r="CF176" s="125" t="str">
        <f t="shared" ca="1" si="125"/>
        <v/>
      </c>
      <c r="CG176" s="126" t="str">
        <f t="shared" ca="1" si="125"/>
        <v/>
      </c>
      <c r="CH176" s="127" t="str">
        <f t="shared" ca="1" si="126"/>
        <v/>
      </c>
      <c r="CI176" s="127" t="str">
        <f t="shared" ca="1" si="126"/>
        <v/>
      </c>
      <c r="CJ176" s="127" t="str">
        <f t="shared" ca="1" si="126"/>
        <v/>
      </c>
      <c r="CK176" s="127" t="str">
        <f t="shared" ca="1" si="126"/>
        <v/>
      </c>
      <c r="CL176" s="127" t="str">
        <f t="shared" ca="1" si="126"/>
        <v/>
      </c>
      <c r="CM176" s="127" t="str">
        <f t="shared" ca="1" si="126"/>
        <v/>
      </c>
      <c r="CN176" s="127" t="str">
        <f t="shared" ca="1" si="126"/>
        <v/>
      </c>
      <c r="CO176" s="127" t="str">
        <f t="shared" ca="1" si="126"/>
        <v/>
      </c>
      <c r="CP176" s="127" t="str">
        <f t="shared" ca="1" si="126"/>
        <v/>
      </c>
      <c r="CQ176" s="118" t="str">
        <f t="shared" si="116"/>
        <v/>
      </c>
    </row>
    <row r="177" spans="1:95" x14ac:dyDescent="0.25">
      <c r="A177" s="97">
        <f t="shared" ca="1" si="108"/>
        <v>173</v>
      </c>
      <c r="B177" s="98">
        <f t="shared" ca="1" si="109"/>
        <v>44947.959687499999</v>
      </c>
      <c r="C177" s="99" t="str">
        <f t="shared" ca="1" si="96"/>
        <v>WO-23003-106-A-1</v>
      </c>
      <c r="D177" s="97">
        <f t="shared" ca="1" si="97"/>
        <v>127</v>
      </c>
      <c r="E177" s="97" t="str">
        <f t="shared" ca="1" si="98"/>
        <v>U</v>
      </c>
      <c r="F177" s="97" t="str">
        <f t="shared" ca="1" si="99"/>
        <v/>
      </c>
      <c r="G177" s="100">
        <f t="shared" ca="1" si="88"/>
        <v>0</v>
      </c>
      <c r="H177" s="101" t="e">
        <f t="shared" ca="1" si="88"/>
        <v>#N/A</v>
      </c>
      <c r="I177" s="101">
        <f t="shared" ca="1" si="88"/>
        <v>0.23</v>
      </c>
      <c r="J177" s="101">
        <f t="shared" ca="1" si="88"/>
        <v>0</v>
      </c>
      <c r="K177" s="101" t="e">
        <f t="shared" ca="1" si="88"/>
        <v>#N/A</v>
      </c>
      <c r="L177" s="101">
        <f t="shared" ca="1" si="88"/>
        <v>0.74199999999999999</v>
      </c>
      <c r="M177" s="101">
        <f t="shared" ca="1" si="127"/>
        <v>0.51500000000000001</v>
      </c>
      <c r="N177" s="101" t="e">
        <f t="shared" ca="1" si="127"/>
        <v>#N/A</v>
      </c>
      <c r="O177" s="102">
        <f t="shared" ca="1" si="127"/>
        <v>137.351</v>
      </c>
      <c r="P177" s="103">
        <f t="shared" ca="1" si="100"/>
        <v>1</v>
      </c>
      <c r="Q177" s="100" t="str">
        <f t="shared" ca="1" si="119"/>
        <v>&lt;MRL</v>
      </c>
      <c r="R177" s="101" t="e">
        <f t="shared" ca="1" si="119"/>
        <v>#N/A</v>
      </c>
      <c r="S177" s="101" t="str">
        <f t="shared" ca="1" si="119"/>
        <v>&lt;MRL</v>
      </c>
      <c r="T177" s="101" t="str">
        <f t="shared" ca="1" si="119"/>
        <v>&lt;MRL</v>
      </c>
      <c r="U177" s="101" t="e">
        <f t="shared" ca="1" si="119"/>
        <v>#N/A</v>
      </c>
      <c r="V177" s="101" t="str">
        <f t="shared" ca="1" si="119"/>
        <v>&lt;MRL</v>
      </c>
      <c r="W177" s="101" t="str">
        <f t="shared" ca="1" si="119"/>
        <v>&lt;MRL</v>
      </c>
      <c r="X177" s="101" t="e">
        <f t="shared" ca="1" si="119"/>
        <v>#N/A</v>
      </c>
      <c r="Y177" s="102">
        <f t="shared" ca="1" si="119"/>
        <v>137.351</v>
      </c>
      <c r="Z177" s="129" t="str">
        <f t="shared" ca="1" si="101"/>
        <v>NA</v>
      </c>
      <c r="AA177" s="105" t="str">
        <f t="shared" ca="1" si="94"/>
        <v>NA</v>
      </c>
      <c r="AB177" s="105" t="str">
        <f t="shared" ca="1" si="102"/>
        <v>NA</v>
      </c>
      <c r="AC177" s="97" t="str">
        <f t="shared" ca="1" si="103"/>
        <v>Unknown</v>
      </c>
      <c r="AD177" s="106" t="str">
        <f t="shared" ca="1" si="95"/>
        <v/>
      </c>
      <c r="AE177" s="106"/>
      <c r="AF177" s="130" t="s">
        <v>704</v>
      </c>
      <c r="AG177" s="131" t="s">
        <v>707</v>
      </c>
      <c r="AH177" s="131" t="s">
        <v>707</v>
      </c>
      <c r="AI177" s="131" t="s">
        <v>707</v>
      </c>
      <c r="AJ177" s="131" t="s">
        <v>707</v>
      </c>
      <c r="AK177" s="131" t="s">
        <v>707</v>
      </c>
      <c r="AL177" s="131" t="s">
        <v>858</v>
      </c>
      <c r="AM177" s="131" t="s">
        <v>858</v>
      </c>
      <c r="AN177" s="132" t="s">
        <v>858</v>
      </c>
      <c r="AO177" s="133"/>
      <c r="AS177" s="69"/>
      <c r="AT177" s="69"/>
      <c r="AU177" s="113"/>
      <c r="AV177" s="114">
        <f t="shared" ca="1" si="123"/>
        <v>61625</v>
      </c>
      <c r="AW177" s="115">
        <f t="shared" ca="1" si="123"/>
        <v>280040</v>
      </c>
      <c r="AX177" s="115">
        <f t="shared" ca="1" si="123"/>
        <v>421655</v>
      </c>
      <c r="AY177" s="115">
        <f t="shared" ca="1" si="123"/>
        <v>2339066</v>
      </c>
      <c r="AZ177" s="115">
        <f t="shared" ca="1" si="123"/>
        <v>1306281</v>
      </c>
      <c r="BA177" s="115">
        <f t="shared" ca="1" si="123"/>
        <v>13398584</v>
      </c>
      <c r="BB177" s="115">
        <f t="shared" ca="1" si="123"/>
        <v>22560018</v>
      </c>
      <c r="BC177" s="115">
        <f t="shared" ca="1" si="123"/>
        <v>3342309</v>
      </c>
      <c r="BD177" s="116">
        <f t="shared" ca="1" si="123"/>
        <v>30720915</v>
      </c>
      <c r="BE177" s="145"/>
      <c r="BF177" s="118" t="str">
        <f t="shared" ca="1" si="104"/>
        <v/>
      </c>
      <c r="BG177" s="118" t="str">
        <f t="shared" ca="1" si="105"/>
        <v/>
      </c>
      <c r="BH177" s="118" t="str">
        <f t="shared" ca="1" si="106"/>
        <v/>
      </c>
      <c r="BI177" s="118" t="str">
        <f t="shared" ca="1" si="107"/>
        <v/>
      </c>
      <c r="BK177" s="119" t="str">
        <f t="shared" ca="1" si="117"/>
        <v/>
      </c>
      <c r="BL177" s="152" t="str">
        <f ca="1">IFERROR(IF(ISEVEN(ROW($BL177)),IF(ISNUMBER(VALUE(MID(LEFT($BL178,FIND("-LFSM",$BL178)-1),1,LEN($BL178)))),INDEX($C$5:$C$999,MATCH(VALUE(MID(LEFT($BL178,FIND("-LFSM",$BL178)-1),1,LEN($BL178))),$C$5:$C$999,0)),INDEX($C$5:$C$999,MATCH(MID(LEFT($BL178,FIND("-LFSM",$BL178)-1),1,LEN($BL178)),$C$5:$C$999,0))),INDEX($C$5:$C$999,MATCH(SMALL($BI$5:$BI$999,ROUNDUP(ROWS($BL$140:$BL177)/2,0)),$BI$5:$BI$999,0))),"")</f>
        <v/>
      </c>
      <c r="BM177" s="121" t="str">
        <f t="shared" ca="1" si="111"/>
        <v/>
      </c>
      <c r="BN177" s="121" t="str">
        <f t="shared" ca="1" si="112"/>
        <v/>
      </c>
      <c r="BO177" s="122" t="str">
        <f t="shared" ca="1" si="124"/>
        <v/>
      </c>
      <c r="BP177" s="122" t="str">
        <f t="shared" ca="1" si="124"/>
        <v/>
      </c>
      <c r="BQ177" s="122" t="str">
        <f t="shared" ca="1" si="124"/>
        <v/>
      </c>
      <c r="BR177" s="122" t="str">
        <f t="shared" ca="1" si="122"/>
        <v/>
      </c>
      <c r="BS177" s="122" t="str">
        <f t="shared" ca="1" si="122"/>
        <v/>
      </c>
      <c r="BT177" s="122" t="str">
        <f t="shared" ca="1" si="122"/>
        <v/>
      </c>
      <c r="BU177" s="122" t="str">
        <f t="shared" ca="1" si="122"/>
        <v/>
      </c>
      <c r="BV177" s="122" t="str">
        <f t="shared" ca="1" si="122"/>
        <v/>
      </c>
      <c r="BW177" s="122" t="str">
        <f t="shared" ca="1" si="122"/>
        <v/>
      </c>
      <c r="BX177" s="149" t="str">
        <f t="shared" ca="1" si="114"/>
        <v/>
      </c>
      <c r="BY177" s="124" t="str">
        <f t="shared" ca="1" si="125"/>
        <v/>
      </c>
      <c r="BZ177" s="125" t="str">
        <f t="shared" ca="1" si="125"/>
        <v/>
      </c>
      <c r="CA177" s="125" t="str">
        <f t="shared" ca="1" si="125"/>
        <v/>
      </c>
      <c r="CB177" s="125" t="str">
        <f t="shared" ca="1" si="125"/>
        <v/>
      </c>
      <c r="CC177" s="125" t="str">
        <f t="shared" ca="1" si="125"/>
        <v/>
      </c>
      <c r="CD177" s="125" t="str">
        <f t="shared" ca="1" si="125"/>
        <v/>
      </c>
      <c r="CE177" s="125" t="str">
        <f t="shared" ca="1" si="125"/>
        <v/>
      </c>
      <c r="CF177" s="125" t="str">
        <f t="shared" ca="1" si="125"/>
        <v/>
      </c>
      <c r="CG177" s="126" t="str">
        <f t="shared" ca="1" si="125"/>
        <v/>
      </c>
      <c r="CH177" s="127" t="str">
        <f t="shared" ca="1" si="126"/>
        <v/>
      </c>
      <c r="CI177" s="127" t="str">
        <f t="shared" ca="1" si="126"/>
        <v/>
      </c>
      <c r="CJ177" s="127" t="str">
        <f t="shared" ca="1" si="126"/>
        <v/>
      </c>
      <c r="CK177" s="127" t="str">
        <f t="shared" ca="1" si="126"/>
        <v/>
      </c>
      <c r="CL177" s="127" t="str">
        <f t="shared" ca="1" si="126"/>
        <v/>
      </c>
      <c r="CM177" s="127" t="str">
        <f t="shared" ca="1" si="126"/>
        <v/>
      </c>
      <c r="CN177" s="127" t="str">
        <f t="shared" ca="1" si="126"/>
        <v/>
      </c>
      <c r="CO177" s="127" t="str">
        <f t="shared" ca="1" si="126"/>
        <v/>
      </c>
      <c r="CP177" s="127" t="str">
        <f t="shared" ca="1" si="126"/>
        <v/>
      </c>
      <c r="CQ177" s="118" t="str">
        <f t="shared" ca="1" si="116"/>
        <v/>
      </c>
    </row>
    <row r="178" spans="1:95" x14ac:dyDescent="0.25">
      <c r="A178" s="97">
        <f t="shared" ca="1" si="108"/>
        <v>174</v>
      </c>
      <c r="B178" s="98">
        <f t="shared" ca="1" si="109"/>
        <v>44947.978506944448</v>
      </c>
      <c r="C178" s="99" t="str">
        <f t="shared" ca="1" si="96"/>
        <v>WO-23003-107-A-1</v>
      </c>
      <c r="D178" s="97">
        <f t="shared" ca="1" si="97"/>
        <v>126</v>
      </c>
      <c r="E178" s="97" t="str">
        <f t="shared" ca="1" si="98"/>
        <v>U</v>
      </c>
      <c r="F178" s="97" t="str">
        <f t="shared" ca="1" si="99"/>
        <v/>
      </c>
      <c r="G178" s="100">
        <f t="shared" ref="G178:L220" ca="1" si="128">IF(LEN($C178)=0,"",IF(VLOOKUP($C178,INDIRECT("'"&amp;$G$2&amp;"'!"&amp;"$A$1:$ZZ$999"),MATCH(Q$1,INDIRECT("'"&amp;$G$2&amp;"'!"&amp;"A"&amp;$I$2&amp;":ZZ"&amp;$I$2&amp;""),0),FALSE)="N/F",0,VLOOKUP($C178,INDIRECT("'"&amp;$G$2&amp;"'!"&amp;"$A$1:$ZZ$999"),MATCH(Q$1,INDIRECT("'"&amp;$G$2&amp;"'!"&amp;"A"&amp;$I$2&amp;":ZZ"&amp;$I$2&amp;""),0),FALSE)))</f>
        <v>0</v>
      </c>
      <c r="H178" s="101" t="e">
        <f t="shared" ca="1" si="128"/>
        <v>#N/A</v>
      </c>
      <c r="I178" s="101">
        <f t="shared" ca="1" si="128"/>
        <v>0</v>
      </c>
      <c r="J178" s="101">
        <f t="shared" ca="1" si="128"/>
        <v>0</v>
      </c>
      <c r="K178" s="101" t="e">
        <f t="shared" ca="1" si="128"/>
        <v>#N/A</v>
      </c>
      <c r="L178" s="101">
        <f t="shared" ca="1" si="128"/>
        <v>0.66800000000000004</v>
      </c>
      <c r="M178" s="101">
        <f t="shared" ca="1" si="127"/>
        <v>0.46400000000000002</v>
      </c>
      <c r="N178" s="101" t="e">
        <f t="shared" ca="1" si="127"/>
        <v>#N/A</v>
      </c>
      <c r="O178" s="102">
        <f t="shared" ca="1" si="127"/>
        <v>141.58699999999999</v>
      </c>
      <c r="P178" s="103">
        <f t="shared" ca="1" si="100"/>
        <v>1</v>
      </c>
      <c r="Q178" s="100" t="str">
        <f t="shared" ca="1" si="119"/>
        <v>&lt;MRL</v>
      </c>
      <c r="R178" s="101" t="e">
        <f t="shared" ca="1" si="119"/>
        <v>#N/A</v>
      </c>
      <c r="S178" s="101" t="str">
        <f t="shared" ca="1" si="119"/>
        <v>&lt;MRL</v>
      </c>
      <c r="T178" s="101" t="str">
        <f t="shared" ca="1" si="119"/>
        <v>&lt;MRL</v>
      </c>
      <c r="U178" s="101" t="e">
        <f t="shared" ca="1" si="119"/>
        <v>#N/A</v>
      </c>
      <c r="V178" s="101" t="str">
        <f t="shared" ca="1" si="119"/>
        <v>&lt;MRL</v>
      </c>
      <c r="W178" s="101" t="str">
        <f t="shared" ca="1" si="119"/>
        <v>&lt;MRL</v>
      </c>
      <c r="X178" s="101" t="e">
        <f t="shared" ca="1" si="119"/>
        <v>#N/A</v>
      </c>
      <c r="Y178" s="102">
        <f t="shared" ca="1" si="119"/>
        <v>141.58699999999999</v>
      </c>
      <c r="Z178" s="129" t="str">
        <f t="shared" ca="1" si="101"/>
        <v>NA</v>
      </c>
      <c r="AA178" s="105" t="str">
        <f t="shared" ca="1" si="94"/>
        <v>NA</v>
      </c>
      <c r="AB178" s="105" t="str">
        <f t="shared" ca="1" si="102"/>
        <v>NA</v>
      </c>
      <c r="AC178" s="97" t="str">
        <f t="shared" ca="1" si="103"/>
        <v>Unknown</v>
      </c>
      <c r="AD178" s="106" t="str">
        <f t="shared" ca="1" si="95"/>
        <v/>
      </c>
      <c r="AE178" s="106"/>
      <c r="AF178" s="130" t="s">
        <v>704</v>
      </c>
      <c r="AG178" s="131" t="s">
        <v>707</v>
      </c>
      <c r="AH178" s="131" t="s">
        <v>707</v>
      </c>
      <c r="AI178" s="131" t="s">
        <v>707</v>
      </c>
      <c r="AJ178" s="131" t="s">
        <v>858</v>
      </c>
      <c r="AK178" s="131" t="s">
        <v>858</v>
      </c>
      <c r="AL178" s="131" t="s">
        <v>858</v>
      </c>
      <c r="AM178" s="131" t="s">
        <v>858</v>
      </c>
      <c r="AN178" s="132" t="s">
        <v>858</v>
      </c>
      <c r="AO178" s="133"/>
      <c r="AS178" s="69"/>
      <c r="AT178" s="69"/>
      <c r="AU178" s="113"/>
      <c r="AV178" s="114">
        <f t="shared" ca="1" si="123"/>
        <v>79995</v>
      </c>
      <c r="AW178" s="115">
        <f t="shared" ca="1" si="123"/>
        <v>336779</v>
      </c>
      <c r="AX178" s="115">
        <f t="shared" ca="1" si="123"/>
        <v>474385</v>
      </c>
      <c r="AY178" s="115">
        <f t="shared" ca="1" si="123"/>
        <v>2685215</v>
      </c>
      <c r="AZ178" s="115">
        <f t="shared" ca="1" si="123"/>
        <v>1848875</v>
      </c>
      <c r="BA178" s="115">
        <f t="shared" ca="1" si="123"/>
        <v>18844557</v>
      </c>
      <c r="BB178" s="115">
        <f t="shared" ca="1" si="123"/>
        <v>28511479</v>
      </c>
      <c r="BC178" s="115">
        <f t="shared" ca="1" si="123"/>
        <v>3963746</v>
      </c>
      <c r="BD178" s="116">
        <f t="shared" ca="1" si="123"/>
        <v>34808537</v>
      </c>
      <c r="BE178" s="145"/>
      <c r="BF178" s="118" t="str">
        <f t="shared" ca="1" si="104"/>
        <v/>
      </c>
      <c r="BG178" s="118" t="str">
        <f t="shared" ca="1" si="105"/>
        <v/>
      </c>
      <c r="BH178" s="118" t="str">
        <f t="shared" ca="1" si="106"/>
        <v/>
      </c>
      <c r="BI178" s="118" t="str">
        <f t="shared" ca="1" si="107"/>
        <v/>
      </c>
      <c r="BK178" s="119" t="str">
        <f t="shared" ca="1" si="117"/>
        <v/>
      </c>
      <c r="BL178" s="152" t="str">
        <f ca="1">IFERROR(IF(ISEVEN(ROW($BL178)),IF(ISNUMBER(VALUE(MID(LEFT($BL179,FIND("-LFSM",$BL179)-1),1,LEN($BL179)))),INDEX($C$5:$C$999,MATCH(VALUE(MID(LEFT($BL179,FIND("-LFSM",$BL179)-1),1,LEN($BL179))),$C$5:$C$999,0)),INDEX($C$5:$C$999,MATCH(MID(LEFT($BL179,FIND("-LFSM",$BL179)-1),1,LEN($BL179)),$C$5:$C$999,0))),INDEX($C$5:$C$999,MATCH(SMALL($BI$5:$BI$999,ROUNDUP(ROWS($BL$140:$BL178)/2,0)),$BI$5:$BI$999,0))),"")</f>
        <v/>
      </c>
      <c r="BM178" s="121" t="str">
        <f t="shared" ca="1" si="111"/>
        <v/>
      </c>
      <c r="BN178" s="121" t="str">
        <f t="shared" ca="1" si="112"/>
        <v/>
      </c>
      <c r="BO178" s="122" t="str">
        <f t="shared" ca="1" si="124"/>
        <v/>
      </c>
      <c r="BP178" s="122" t="str">
        <f t="shared" ca="1" si="124"/>
        <v/>
      </c>
      <c r="BQ178" s="122" t="str">
        <f t="shared" ca="1" si="124"/>
        <v/>
      </c>
      <c r="BR178" s="122" t="str">
        <f t="shared" ca="1" si="122"/>
        <v/>
      </c>
      <c r="BS178" s="122" t="str">
        <f t="shared" ca="1" si="122"/>
        <v/>
      </c>
      <c r="BT178" s="122" t="str">
        <f t="shared" ca="1" si="122"/>
        <v/>
      </c>
      <c r="BU178" s="122" t="str">
        <f t="shared" ca="1" si="122"/>
        <v/>
      </c>
      <c r="BV178" s="122" t="str">
        <f t="shared" ca="1" si="122"/>
        <v/>
      </c>
      <c r="BW178" s="122" t="str">
        <f t="shared" ca="1" si="122"/>
        <v/>
      </c>
      <c r="BX178" s="149" t="str">
        <f t="shared" ca="1" si="114"/>
        <v/>
      </c>
      <c r="BY178" s="124" t="str">
        <f t="shared" ca="1" si="125"/>
        <v/>
      </c>
      <c r="BZ178" s="125" t="str">
        <f t="shared" ca="1" si="125"/>
        <v/>
      </c>
      <c r="CA178" s="125" t="str">
        <f t="shared" ca="1" si="125"/>
        <v/>
      </c>
      <c r="CB178" s="125" t="str">
        <f t="shared" ca="1" si="125"/>
        <v/>
      </c>
      <c r="CC178" s="125" t="str">
        <f t="shared" ca="1" si="125"/>
        <v/>
      </c>
      <c r="CD178" s="125" t="str">
        <f t="shared" ca="1" si="125"/>
        <v/>
      </c>
      <c r="CE178" s="125" t="str">
        <f t="shared" ca="1" si="125"/>
        <v/>
      </c>
      <c r="CF178" s="125" t="str">
        <f t="shared" ca="1" si="125"/>
        <v/>
      </c>
      <c r="CG178" s="126" t="str">
        <f t="shared" ca="1" si="125"/>
        <v/>
      </c>
      <c r="CH178" s="127" t="str">
        <f t="shared" ca="1" si="126"/>
        <v/>
      </c>
      <c r="CI178" s="127" t="str">
        <f t="shared" ca="1" si="126"/>
        <v/>
      </c>
      <c r="CJ178" s="127" t="str">
        <f t="shared" ca="1" si="126"/>
        <v/>
      </c>
      <c r="CK178" s="127" t="str">
        <f t="shared" ca="1" si="126"/>
        <v/>
      </c>
      <c r="CL178" s="127" t="str">
        <f t="shared" ca="1" si="126"/>
        <v/>
      </c>
      <c r="CM178" s="127" t="str">
        <f t="shared" ca="1" si="126"/>
        <v/>
      </c>
      <c r="CN178" s="127" t="str">
        <f t="shared" ca="1" si="126"/>
        <v/>
      </c>
      <c r="CO178" s="127" t="str">
        <f t="shared" ca="1" si="126"/>
        <v/>
      </c>
      <c r="CP178" s="127" t="str">
        <f t="shared" ca="1" si="126"/>
        <v/>
      </c>
      <c r="CQ178" s="118" t="str">
        <f t="shared" si="116"/>
        <v/>
      </c>
    </row>
    <row r="179" spans="1:95" x14ac:dyDescent="0.25">
      <c r="A179" s="97">
        <f t="shared" ca="1" si="108"/>
        <v>175</v>
      </c>
      <c r="B179" s="98">
        <f t="shared" ca="1" si="109"/>
        <v>44947.997314814813</v>
      </c>
      <c r="C179" s="99" t="str">
        <f t="shared" ca="1" si="96"/>
        <v>WO-23003-108-A-1</v>
      </c>
      <c r="D179" s="97">
        <f t="shared" ca="1" si="97"/>
        <v>125</v>
      </c>
      <c r="E179" s="97" t="str">
        <f t="shared" ca="1" si="98"/>
        <v>U</v>
      </c>
      <c r="F179" s="97" t="str">
        <f t="shared" ca="1" si="99"/>
        <v/>
      </c>
      <c r="G179" s="100">
        <f t="shared" ca="1" si="128"/>
        <v>0</v>
      </c>
      <c r="H179" s="101" t="e">
        <f t="shared" ca="1" si="128"/>
        <v>#N/A</v>
      </c>
      <c r="I179" s="101">
        <f t="shared" ca="1" si="128"/>
        <v>0</v>
      </c>
      <c r="J179" s="101">
        <f t="shared" ca="1" si="128"/>
        <v>0</v>
      </c>
      <c r="K179" s="101" t="e">
        <f t="shared" ca="1" si="128"/>
        <v>#N/A</v>
      </c>
      <c r="L179" s="101">
        <f t="shared" ca="1" si="128"/>
        <v>0.504</v>
      </c>
      <c r="M179" s="101">
        <f t="shared" ca="1" si="127"/>
        <v>0.48399999999999999</v>
      </c>
      <c r="N179" s="101" t="e">
        <f t="shared" ca="1" si="127"/>
        <v>#N/A</v>
      </c>
      <c r="O179" s="102">
        <f t="shared" ca="1" si="127"/>
        <v>117.876</v>
      </c>
      <c r="P179" s="103">
        <f t="shared" ca="1" si="100"/>
        <v>1</v>
      </c>
      <c r="Q179" s="100" t="str">
        <f t="shared" ca="1" si="119"/>
        <v>&lt;MRL</v>
      </c>
      <c r="R179" s="101" t="e">
        <f t="shared" ca="1" si="119"/>
        <v>#N/A</v>
      </c>
      <c r="S179" s="101" t="str">
        <f t="shared" ca="1" si="119"/>
        <v>&lt;MRL</v>
      </c>
      <c r="T179" s="101" t="str">
        <f t="shared" ca="1" si="119"/>
        <v>&lt;MRL</v>
      </c>
      <c r="U179" s="101" t="e">
        <f t="shared" ca="1" si="119"/>
        <v>#N/A</v>
      </c>
      <c r="V179" s="101" t="str">
        <f t="shared" ca="1" si="119"/>
        <v>&lt;MRL</v>
      </c>
      <c r="W179" s="101" t="str">
        <f t="shared" ca="1" si="119"/>
        <v>&lt;MRL</v>
      </c>
      <c r="X179" s="101" t="e">
        <f t="shared" ca="1" si="119"/>
        <v>#N/A</v>
      </c>
      <c r="Y179" s="102">
        <f t="shared" ca="1" si="119"/>
        <v>117.876</v>
      </c>
      <c r="Z179" s="129" t="str">
        <f t="shared" ca="1" si="101"/>
        <v>NA</v>
      </c>
      <c r="AA179" s="105" t="str">
        <f t="shared" ca="1" si="94"/>
        <v>NA</v>
      </c>
      <c r="AB179" s="105" t="str">
        <f t="shared" ca="1" si="102"/>
        <v>NA</v>
      </c>
      <c r="AC179" s="97" t="str">
        <f t="shared" ca="1" si="103"/>
        <v>Unknown</v>
      </c>
      <c r="AD179" s="106" t="str">
        <f t="shared" ca="1" si="95"/>
        <v/>
      </c>
      <c r="AE179" s="106"/>
      <c r="AF179" s="130" t="s">
        <v>704</v>
      </c>
      <c r="AG179" s="131" t="s">
        <v>707</v>
      </c>
      <c r="AH179" s="131" t="s">
        <v>707</v>
      </c>
      <c r="AI179" s="131" t="s">
        <v>707</v>
      </c>
      <c r="AJ179" s="131" t="s">
        <v>707</v>
      </c>
      <c r="AK179" s="131" t="s">
        <v>707</v>
      </c>
      <c r="AL179" s="131" t="s">
        <v>858</v>
      </c>
      <c r="AM179" s="131" t="s">
        <v>858</v>
      </c>
      <c r="AN179" s="132" t="s">
        <v>858</v>
      </c>
      <c r="AO179" s="133"/>
      <c r="AS179" s="69"/>
      <c r="AT179" s="69"/>
      <c r="AU179" s="113"/>
      <c r="AV179" s="114">
        <f t="shared" ca="1" si="123"/>
        <v>40644</v>
      </c>
      <c r="AW179" s="115">
        <f t="shared" ca="1" si="123"/>
        <v>243079</v>
      </c>
      <c r="AX179" s="115">
        <f t="shared" ca="1" si="123"/>
        <v>371179</v>
      </c>
      <c r="AY179" s="115">
        <f t="shared" ca="1" si="123"/>
        <v>2020116</v>
      </c>
      <c r="AZ179" s="115">
        <f t="shared" ca="1" si="123"/>
        <v>1222131</v>
      </c>
      <c r="BA179" s="115">
        <f t="shared" ca="1" si="123"/>
        <v>12475249</v>
      </c>
      <c r="BB179" s="115">
        <f t="shared" ca="1" si="123"/>
        <v>22459853</v>
      </c>
      <c r="BC179" s="115">
        <f t="shared" ca="1" si="123"/>
        <v>3400362</v>
      </c>
      <c r="BD179" s="116">
        <f t="shared" ca="1" si="123"/>
        <v>31394130</v>
      </c>
      <c r="BE179" s="145"/>
      <c r="BF179" s="118" t="str">
        <f t="shared" ca="1" si="104"/>
        <v/>
      </c>
      <c r="BG179" s="118" t="str">
        <f t="shared" ca="1" si="105"/>
        <v/>
      </c>
      <c r="BH179" s="118" t="str">
        <f t="shared" ca="1" si="106"/>
        <v/>
      </c>
      <c r="BI179" s="118" t="str">
        <f t="shared" ca="1" si="107"/>
        <v/>
      </c>
      <c r="BK179" s="119" t="str">
        <f t="shared" ca="1" si="117"/>
        <v/>
      </c>
      <c r="BL179" s="152" t="str">
        <f ca="1">IFERROR(IF(ISEVEN(ROW($BL179)),IF(ISNUMBER(VALUE(MID(LEFT($BL180,FIND("-LFSM",$BL180)-1),1,LEN($BL180)))),INDEX($C$5:$C$999,MATCH(VALUE(MID(LEFT($BL180,FIND("-LFSM",$BL180)-1),1,LEN($BL180))),$C$5:$C$999,0)),INDEX($C$5:$C$999,MATCH(MID(LEFT($BL180,FIND("-LFSM",$BL180)-1),1,LEN($BL180)),$C$5:$C$999,0))),INDEX($C$5:$C$999,MATCH(SMALL($BI$5:$BI$999,ROUNDUP(ROWS($BL$140:$BL179)/2,0)),$BI$5:$BI$999,0))),"")</f>
        <v/>
      </c>
      <c r="BM179" s="121" t="str">
        <f t="shared" ca="1" si="111"/>
        <v/>
      </c>
      <c r="BN179" s="121" t="str">
        <f t="shared" ca="1" si="112"/>
        <v/>
      </c>
      <c r="BO179" s="122" t="str">
        <f t="shared" ca="1" si="124"/>
        <v/>
      </c>
      <c r="BP179" s="122" t="str">
        <f t="shared" ca="1" si="124"/>
        <v/>
      </c>
      <c r="BQ179" s="122" t="str">
        <f t="shared" ca="1" si="124"/>
        <v/>
      </c>
      <c r="BR179" s="122" t="str">
        <f t="shared" ca="1" si="122"/>
        <v/>
      </c>
      <c r="BS179" s="122" t="str">
        <f t="shared" ca="1" si="122"/>
        <v/>
      </c>
      <c r="BT179" s="122" t="str">
        <f t="shared" ca="1" si="122"/>
        <v/>
      </c>
      <c r="BU179" s="122" t="str">
        <f t="shared" ca="1" si="122"/>
        <v/>
      </c>
      <c r="BV179" s="122" t="str">
        <f t="shared" ca="1" si="122"/>
        <v/>
      </c>
      <c r="BW179" s="122" t="str">
        <f t="shared" ca="1" si="122"/>
        <v/>
      </c>
      <c r="BX179" s="149" t="str">
        <f t="shared" ca="1" si="114"/>
        <v/>
      </c>
      <c r="BY179" s="124" t="str">
        <f t="shared" ca="1" si="125"/>
        <v/>
      </c>
      <c r="BZ179" s="125" t="str">
        <f t="shared" ca="1" si="125"/>
        <v/>
      </c>
      <c r="CA179" s="125" t="str">
        <f t="shared" ca="1" si="125"/>
        <v/>
      </c>
      <c r="CB179" s="125" t="str">
        <f t="shared" ca="1" si="125"/>
        <v/>
      </c>
      <c r="CC179" s="125" t="str">
        <f t="shared" ca="1" si="125"/>
        <v/>
      </c>
      <c r="CD179" s="125" t="str">
        <f t="shared" ca="1" si="125"/>
        <v/>
      </c>
      <c r="CE179" s="125" t="str">
        <f t="shared" ca="1" si="125"/>
        <v/>
      </c>
      <c r="CF179" s="125" t="str">
        <f t="shared" ca="1" si="125"/>
        <v/>
      </c>
      <c r="CG179" s="126" t="str">
        <f t="shared" ca="1" si="125"/>
        <v/>
      </c>
      <c r="CH179" s="127" t="str">
        <f t="shared" ca="1" si="126"/>
        <v/>
      </c>
      <c r="CI179" s="127" t="str">
        <f t="shared" ca="1" si="126"/>
        <v/>
      </c>
      <c r="CJ179" s="127" t="str">
        <f t="shared" ca="1" si="126"/>
        <v/>
      </c>
      <c r="CK179" s="127" t="str">
        <f t="shared" ca="1" si="126"/>
        <v/>
      </c>
      <c r="CL179" s="127" t="str">
        <f t="shared" ca="1" si="126"/>
        <v/>
      </c>
      <c r="CM179" s="127" t="str">
        <f t="shared" ca="1" si="126"/>
        <v/>
      </c>
      <c r="CN179" s="127" t="str">
        <f t="shared" ca="1" si="126"/>
        <v/>
      </c>
      <c r="CO179" s="127" t="str">
        <f t="shared" ca="1" si="126"/>
        <v/>
      </c>
      <c r="CP179" s="127" t="str">
        <f t="shared" ca="1" si="126"/>
        <v/>
      </c>
      <c r="CQ179" s="118" t="str">
        <f t="shared" ca="1" si="116"/>
        <v/>
      </c>
    </row>
    <row r="180" spans="1:95" ht="11" thickBot="1" x14ac:dyDescent="0.3">
      <c r="A180" s="97">
        <f t="shared" ca="1" si="108"/>
        <v>176</v>
      </c>
      <c r="B180" s="98">
        <f t="shared" ca="1" si="109"/>
        <v>44948.016134259262</v>
      </c>
      <c r="C180" s="99" t="str">
        <f t="shared" ca="1" si="96"/>
        <v>WO-23003-109-A-1</v>
      </c>
      <c r="D180" s="97">
        <f t="shared" ca="1" si="97"/>
        <v>124</v>
      </c>
      <c r="E180" s="97" t="str">
        <f t="shared" ca="1" si="98"/>
        <v>U</v>
      </c>
      <c r="F180" s="97" t="str">
        <f t="shared" ca="1" si="99"/>
        <v/>
      </c>
      <c r="G180" s="100">
        <f t="shared" ca="1" si="128"/>
        <v>0</v>
      </c>
      <c r="H180" s="101" t="e">
        <f t="shared" ca="1" si="128"/>
        <v>#N/A</v>
      </c>
      <c r="I180" s="101">
        <f t="shared" ca="1" si="128"/>
        <v>0</v>
      </c>
      <c r="J180" s="101">
        <f t="shared" ca="1" si="128"/>
        <v>0.53</v>
      </c>
      <c r="K180" s="101" t="e">
        <f t="shared" ca="1" si="128"/>
        <v>#N/A</v>
      </c>
      <c r="L180" s="101">
        <f t="shared" ca="1" si="128"/>
        <v>0.57499999999999996</v>
      </c>
      <c r="M180" s="101">
        <f t="shared" ca="1" si="127"/>
        <v>0.50600000000000001</v>
      </c>
      <c r="N180" s="101" t="e">
        <f t="shared" ca="1" si="127"/>
        <v>#N/A</v>
      </c>
      <c r="O180" s="102">
        <f t="shared" ca="1" si="127"/>
        <v>137.434</v>
      </c>
      <c r="P180" s="103">
        <f t="shared" ca="1" si="100"/>
        <v>1</v>
      </c>
      <c r="Q180" s="100" t="str">
        <f t="shared" ca="1" si="119"/>
        <v>&lt;MRL</v>
      </c>
      <c r="R180" s="101" t="e">
        <f t="shared" ca="1" si="119"/>
        <v>#N/A</v>
      </c>
      <c r="S180" s="101" t="str">
        <f t="shared" ca="1" si="119"/>
        <v>&lt;MRL</v>
      </c>
      <c r="T180" s="101" t="str">
        <f t="shared" ca="1" si="119"/>
        <v>&lt;MRL</v>
      </c>
      <c r="U180" s="101" t="e">
        <f t="shared" ca="1" si="119"/>
        <v>#N/A</v>
      </c>
      <c r="V180" s="101" t="str">
        <f t="shared" ca="1" si="119"/>
        <v>&lt;MRL</v>
      </c>
      <c r="W180" s="101" t="str">
        <f t="shared" ca="1" si="119"/>
        <v>&lt;MRL</v>
      </c>
      <c r="X180" s="101" t="e">
        <f t="shared" ca="1" si="119"/>
        <v>#N/A</v>
      </c>
      <c r="Y180" s="102">
        <f t="shared" ca="1" si="119"/>
        <v>137.434</v>
      </c>
      <c r="Z180" s="129" t="str">
        <f t="shared" ca="1" si="101"/>
        <v>NA</v>
      </c>
      <c r="AA180" s="105" t="str">
        <f t="shared" ca="1" si="94"/>
        <v>NA</v>
      </c>
      <c r="AB180" s="105" t="str">
        <f t="shared" ca="1" si="102"/>
        <v>NA</v>
      </c>
      <c r="AC180" s="97" t="str">
        <f t="shared" ca="1" si="103"/>
        <v>Unknown</v>
      </c>
      <c r="AD180" s="106" t="str">
        <f t="shared" ca="1" si="95"/>
        <v/>
      </c>
      <c r="AE180" s="106"/>
      <c r="AF180" s="130" t="s">
        <v>704</v>
      </c>
      <c r="AG180" s="131" t="s">
        <v>858</v>
      </c>
      <c r="AH180" s="131" t="s">
        <v>707</v>
      </c>
      <c r="AI180" s="131" t="s">
        <v>707</v>
      </c>
      <c r="AJ180" s="131" t="s">
        <v>858</v>
      </c>
      <c r="AK180" s="131" t="s">
        <v>858</v>
      </c>
      <c r="AL180" s="131" t="s">
        <v>858</v>
      </c>
      <c r="AM180" s="131" t="s">
        <v>858</v>
      </c>
      <c r="AN180" s="132" t="s">
        <v>858</v>
      </c>
      <c r="AO180" s="133"/>
      <c r="AS180" s="69"/>
      <c r="AT180" s="69"/>
      <c r="AU180" s="113"/>
      <c r="AV180" s="114">
        <f t="shared" ca="1" si="123"/>
        <v>80475</v>
      </c>
      <c r="AW180" s="115">
        <f t="shared" ca="1" si="123"/>
        <v>370341</v>
      </c>
      <c r="AX180" s="115">
        <f t="shared" ca="1" si="123"/>
        <v>559441</v>
      </c>
      <c r="AY180" s="115">
        <f t="shared" ca="1" si="123"/>
        <v>3179144</v>
      </c>
      <c r="AZ180" s="115">
        <f t="shared" ca="1" si="123"/>
        <v>2499747</v>
      </c>
      <c r="BA180" s="115">
        <f t="shared" ca="1" si="123"/>
        <v>24204764</v>
      </c>
      <c r="BB180" s="115">
        <f t="shared" ca="1" si="123"/>
        <v>33272051</v>
      </c>
      <c r="BC180" s="115">
        <f t="shared" ca="1" si="123"/>
        <v>4340752</v>
      </c>
      <c r="BD180" s="116">
        <f t="shared" ca="1" si="123"/>
        <v>37906152</v>
      </c>
      <c r="BE180" s="145"/>
      <c r="BF180" s="118" t="str">
        <f t="shared" ca="1" si="104"/>
        <v/>
      </c>
      <c r="BG180" s="118" t="str">
        <f t="shared" ca="1" si="105"/>
        <v/>
      </c>
      <c r="BH180" s="118" t="str">
        <f t="shared" ca="1" si="106"/>
        <v/>
      </c>
      <c r="BI180" s="118" t="str">
        <f t="shared" ca="1" si="107"/>
        <v/>
      </c>
      <c r="BK180" s="135" t="str">
        <f t="shared" si="117"/>
        <v/>
      </c>
      <c r="BL180" s="153" t="str">
        <f>IFERROR(IF(ISEVEN(ROW($BL180)),IF(ISNUMBER(VALUE(MID(LEFT($BL181,FIND("-LFSM",$BL181)-1),1,LEN($BL181)))),INDEX($C$5:$C$999,MATCH(VALUE(MID(LEFT($BL181,FIND("-LFSM",$BL181)-1),1,LEN($BL181))),$C$5:$C$999,0)),INDEX($C$5:$C$999,MATCH(MID(LEFT($BL181,FIND("-LFSM",$BL181)-1),1,LEN($BL181)),$C$5:$C$999,0))),INDEX($C$5:$C$999,MATCH(SMALL($BI$5:$BI$999,ROUNDUP(ROWS($BL$140:$BL180)/2,0)),$BI$5:$BI$999,0))),"")</f>
        <v/>
      </c>
      <c r="BM180" s="137" t="str">
        <f t="shared" si="111"/>
        <v/>
      </c>
      <c r="BN180" s="137" t="str">
        <f t="shared" si="112"/>
        <v/>
      </c>
      <c r="BO180" s="59" t="str">
        <f t="shared" si="124"/>
        <v/>
      </c>
      <c r="BP180" s="60" t="str">
        <f t="shared" si="124"/>
        <v/>
      </c>
      <c r="BQ180" s="60" t="str">
        <f t="shared" si="124"/>
        <v/>
      </c>
      <c r="BR180" s="139" t="str">
        <f t="shared" si="122"/>
        <v/>
      </c>
      <c r="BS180" s="60" t="str">
        <f t="shared" si="122"/>
        <v/>
      </c>
      <c r="BT180" s="60" t="str">
        <f t="shared" si="122"/>
        <v/>
      </c>
      <c r="BU180" s="60" t="str">
        <f t="shared" si="122"/>
        <v/>
      </c>
      <c r="BV180" s="60" t="str">
        <f t="shared" si="122"/>
        <v/>
      </c>
      <c r="BW180" s="61" t="str">
        <f t="shared" si="122"/>
        <v/>
      </c>
      <c r="BX180" s="151" t="str">
        <f t="shared" si="114"/>
        <v/>
      </c>
      <c r="BY180" s="142" t="str">
        <f t="shared" si="125"/>
        <v/>
      </c>
      <c r="BZ180" s="143" t="str">
        <f t="shared" si="125"/>
        <v/>
      </c>
      <c r="CA180" s="143" t="str">
        <f t="shared" si="125"/>
        <v/>
      </c>
      <c r="CB180" s="143" t="str">
        <f t="shared" si="125"/>
        <v/>
      </c>
      <c r="CC180" s="143" t="str">
        <f t="shared" si="125"/>
        <v/>
      </c>
      <c r="CD180" s="143" t="str">
        <f t="shared" si="125"/>
        <v/>
      </c>
      <c r="CE180" s="143" t="str">
        <f t="shared" si="125"/>
        <v/>
      </c>
      <c r="CF180" s="143" t="str">
        <f t="shared" si="125"/>
        <v/>
      </c>
      <c r="CG180" s="144" t="str">
        <f t="shared" si="125"/>
        <v/>
      </c>
      <c r="CH180" s="127" t="str">
        <f t="shared" si="126"/>
        <v/>
      </c>
      <c r="CI180" s="127" t="str">
        <f t="shared" si="126"/>
        <v/>
      </c>
      <c r="CJ180" s="127" t="str">
        <f t="shared" si="126"/>
        <v/>
      </c>
      <c r="CK180" s="127" t="str">
        <f t="shared" si="126"/>
        <v/>
      </c>
      <c r="CL180" s="127" t="str">
        <f t="shared" si="126"/>
        <v/>
      </c>
      <c r="CM180" s="127" t="str">
        <f t="shared" si="126"/>
        <v/>
      </c>
      <c r="CN180" s="127" t="str">
        <f t="shared" si="126"/>
        <v/>
      </c>
      <c r="CO180" s="127" t="str">
        <f t="shared" si="126"/>
        <v/>
      </c>
      <c r="CP180" s="127" t="str">
        <f t="shared" si="126"/>
        <v/>
      </c>
      <c r="CQ180" s="118" t="str">
        <f t="shared" si="116"/>
        <v/>
      </c>
    </row>
    <row r="181" spans="1:95" x14ac:dyDescent="0.25">
      <c r="A181" s="97">
        <f t="shared" ca="1" si="108"/>
        <v>177</v>
      </c>
      <c r="B181" s="98">
        <f t="shared" ca="1" si="109"/>
        <v>44948.034942129627</v>
      </c>
      <c r="C181" s="99" t="str">
        <f t="shared" ca="1" si="96"/>
        <v>WO-23003-110-A-1</v>
      </c>
      <c r="D181" s="97">
        <f t="shared" ca="1" si="97"/>
        <v>123</v>
      </c>
      <c r="E181" s="97" t="str">
        <f t="shared" ca="1" si="98"/>
        <v>U</v>
      </c>
      <c r="F181" s="97" t="str">
        <f t="shared" ca="1" si="99"/>
        <v/>
      </c>
      <c r="G181" s="100">
        <f t="shared" ca="1" si="128"/>
        <v>0</v>
      </c>
      <c r="H181" s="101" t="e">
        <f t="shared" ca="1" si="128"/>
        <v>#N/A</v>
      </c>
      <c r="I181" s="101">
        <f t="shared" ca="1" si="128"/>
        <v>0</v>
      </c>
      <c r="J181" s="101">
        <f t="shared" ca="1" si="128"/>
        <v>1.7609999999999999</v>
      </c>
      <c r="K181" s="101" t="e">
        <f t="shared" ca="1" si="128"/>
        <v>#N/A</v>
      </c>
      <c r="L181" s="101">
        <f t="shared" ca="1" si="128"/>
        <v>3.6389999999999998</v>
      </c>
      <c r="M181" s="101">
        <f t="shared" ca="1" si="127"/>
        <v>2.1070000000000002</v>
      </c>
      <c r="N181" s="101" t="e">
        <f t="shared" ca="1" si="127"/>
        <v>#N/A</v>
      </c>
      <c r="O181" s="102">
        <f t="shared" ca="1" si="127"/>
        <v>666.01700000000005</v>
      </c>
      <c r="P181" s="103">
        <f t="shared" ca="1" si="100"/>
        <v>1</v>
      </c>
      <c r="Q181" s="100" t="str">
        <f t="shared" ca="1" si="119"/>
        <v>&lt;MRL</v>
      </c>
      <c r="R181" s="101" t="e">
        <f t="shared" ca="1" si="119"/>
        <v>#N/A</v>
      </c>
      <c r="S181" s="101" t="str">
        <f t="shared" ca="1" si="119"/>
        <v>&lt;MRL</v>
      </c>
      <c r="T181" s="101" t="str">
        <f t="shared" ca="1" si="119"/>
        <v>&lt;MRL</v>
      </c>
      <c r="U181" s="101" t="e">
        <f t="shared" ca="1" si="119"/>
        <v>#N/A</v>
      </c>
      <c r="V181" s="101" t="str">
        <f t="shared" ca="1" si="119"/>
        <v>&lt;MRL</v>
      </c>
      <c r="W181" s="101" t="str">
        <f t="shared" ca="1" si="119"/>
        <v>&lt;MRL</v>
      </c>
      <c r="X181" s="101" t="e">
        <f t="shared" ca="1" si="119"/>
        <v>#N/A</v>
      </c>
      <c r="Y181" s="102">
        <f t="shared" ca="1" si="119"/>
        <v>666.01700000000005</v>
      </c>
      <c r="Z181" s="129" t="str">
        <f t="shared" ca="1" si="101"/>
        <v>NA</v>
      </c>
      <c r="AA181" s="105" t="str">
        <f t="shared" ca="1" si="94"/>
        <v>NA</v>
      </c>
      <c r="AB181" s="105" t="str">
        <f t="shared" ca="1" si="102"/>
        <v>NA</v>
      </c>
      <c r="AC181" s="97" t="str">
        <f t="shared" ca="1" si="103"/>
        <v>Unknown</v>
      </c>
      <c r="AD181" s="106" t="str">
        <f t="shared" ca="1" si="95"/>
        <v/>
      </c>
      <c r="AE181" s="106"/>
      <c r="AF181" s="130" t="s">
        <v>704</v>
      </c>
      <c r="AG181" s="131" t="s">
        <v>707</v>
      </c>
      <c r="AH181" s="131" t="s">
        <v>707</v>
      </c>
      <c r="AI181" s="131" t="s">
        <v>707</v>
      </c>
      <c r="AJ181" s="131" t="s">
        <v>858</v>
      </c>
      <c r="AK181" s="131" t="s">
        <v>858</v>
      </c>
      <c r="AL181" s="131" t="s">
        <v>858</v>
      </c>
      <c r="AM181" s="131" t="s">
        <v>858</v>
      </c>
      <c r="AN181" s="132" t="s">
        <v>858</v>
      </c>
      <c r="AO181" s="133"/>
      <c r="AS181" s="69"/>
      <c r="AT181" s="69"/>
      <c r="AU181" s="113"/>
      <c r="AV181" s="114">
        <f t="shared" ca="1" si="123"/>
        <v>85601</v>
      </c>
      <c r="AW181" s="115">
        <f t="shared" ca="1" si="123"/>
        <v>358982</v>
      </c>
      <c r="AX181" s="115">
        <f t="shared" ca="1" si="123"/>
        <v>543250</v>
      </c>
      <c r="AY181" s="115">
        <f t="shared" ca="1" si="123"/>
        <v>3090429</v>
      </c>
      <c r="AZ181" s="115">
        <f t="shared" ca="1" si="123"/>
        <v>2298698</v>
      </c>
      <c r="BA181" s="115">
        <f t="shared" ca="1" si="123"/>
        <v>23004724</v>
      </c>
      <c r="BB181" s="115">
        <f t="shared" ca="1" si="123"/>
        <v>31172627</v>
      </c>
      <c r="BC181" s="115">
        <f t="shared" ca="1" si="123"/>
        <v>4257264</v>
      </c>
      <c r="BD181" s="116">
        <f t="shared" ca="1" si="123"/>
        <v>25868952</v>
      </c>
      <c r="BE181" s="145"/>
      <c r="BF181" s="118" t="str">
        <f t="shared" ca="1" si="104"/>
        <v/>
      </c>
      <c r="BG181" s="118" t="str">
        <f t="shared" ca="1" si="105"/>
        <v/>
      </c>
      <c r="BH181" s="118" t="str">
        <f t="shared" ca="1" si="106"/>
        <v/>
      </c>
      <c r="BI181" s="118" t="str">
        <f t="shared" ca="1" si="107"/>
        <v/>
      </c>
      <c r="BK181" s="146"/>
      <c r="BL181" s="120"/>
      <c r="BM181" s="146"/>
      <c r="BN181" s="146"/>
      <c r="BO181" s="62"/>
      <c r="BP181" s="62"/>
      <c r="BQ181" s="62"/>
      <c r="BR181" s="62"/>
      <c r="BS181" s="62"/>
      <c r="BT181" s="62"/>
      <c r="BU181" s="62"/>
      <c r="BV181" s="62"/>
      <c r="BW181" s="62"/>
      <c r="BX181" s="147"/>
      <c r="BY181" s="125"/>
      <c r="BZ181" s="125"/>
      <c r="CA181" s="125"/>
      <c r="CB181" s="125"/>
      <c r="CC181" s="125"/>
      <c r="CD181" s="125"/>
      <c r="CE181" s="125"/>
      <c r="CF181" s="125"/>
      <c r="CG181" s="125"/>
    </row>
    <row r="182" spans="1:95" x14ac:dyDescent="0.25">
      <c r="A182" s="97">
        <f t="shared" ca="1" si="108"/>
        <v>178</v>
      </c>
      <c r="B182" s="98">
        <f t="shared" ca="1" si="109"/>
        <v>44948.053749999999</v>
      </c>
      <c r="C182" s="99" t="str">
        <f t="shared" ca="1" si="96"/>
        <v>LRB-12-inj1</v>
      </c>
      <c r="D182" s="97">
        <f t="shared" ca="1" si="97"/>
        <v>122</v>
      </c>
      <c r="E182" s="97" t="str">
        <f t="shared" ca="1" si="98"/>
        <v>K</v>
      </c>
      <c r="F182" s="97" t="str">
        <f t="shared" ca="1" si="99"/>
        <v>QC</v>
      </c>
      <c r="G182" s="100">
        <f t="shared" ca="1" si="128"/>
        <v>0</v>
      </c>
      <c r="H182" s="101" t="e">
        <f t="shared" ca="1" si="128"/>
        <v>#N/A</v>
      </c>
      <c r="I182" s="101">
        <f t="shared" ca="1" si="128"/>
        <v>0</v>
      </c>
      <c r="J182" s="101">
        <f t="shared" ca="1" si="128"/>
        <v>0.79900000000000004</v>
      </c>
      <c r="K182" s="101" t="e">
        <f t="shared" ca="1" si="128"/>
        <v>#N/A</v>
      </c>
      <c r="L182" s="101">
        <f t="shared" ca="1" si="128"/>
        <v>0.64800000000000002</v>
      </c>
      <c r="M182" s="101">
        <f t="shared" ca="1" si="127"/>
        <v>0.30199999999999999</v>
      </c>
      <c r="N182" s="101" t="e">
        <f t="shared" ca="1" si="127"/>
        <v>#N/A</v>
      </c>
      <c r="O182" s="102">
        <f t="shared" ca="1" si="127"/>
        <v>24.998000000000001</v>
      </c>
      <c r="P182" s="103">
        <f t="shared" ca="1" si="100"/>
        <v>1</v>
      </c>
      <c r="Q182" s="100" t="str">
        <f t="shared" ca="1" si="119"/>
        <v>&lt;MRL</v>
      </c>
      <c r="R182" s="101" t="e">
        <f t="shared" ca="1" si="119"/>
        <v>#N/A</v>
      </c>
      <c r="S182" s="101" t="str">
        <f t="shared" ca="1" si="119"/>
        <v>&lt;MRL</v>
      </c>
      <c r="T182" s="101" t="str">
        <f t="shared" ref="T182:Y224" ca="1" si="129">IF(LEN($C182)=0,"",IF($E182="M",INDEX(J$5:J$999,MATCH($C182,$C$5:$C$999,0))*$P182,IF(INDEX(J$5:J$999,MATCH($C182,$C$5:$C$999,0))&gt;T$2,INDEX(J$5:J$999,MATCH($C182,$C$5:$C$999,0))*$P182,"&lt;MRL")))</f>
        <v>&lt;MRL</v>
      </c>
      <c r="U182" s="101" t="e">
        <f t="shared" ca="1" si="129"/>
        <v>#N/A</v>
      </c>
      <c r="V182" s="101" t="str">
        <f t="shared" ca="1" si="129"/>
        <v>&lt;MRL</v>
      </c>
      <c r="W182" s="101" t="str">
        <f t="shared" ca="1" si="129"/>
        <v>&lt;MRL</v>
      </c>
      <c r="X182" s="101" t="e">
        <f t="shared" ca="1" si="129"/>
        <v>#N/A</v>
      </c>
      <c r="Y182" s="102">
        <f t="shared" ca="1" si="129"/>
        <v>24.998000000000001</v>
      </c>
      <c r="Z182" s="129" t="str">
        <f t="shared" ca="1" si="101"/>
        <v>NA</v>
      </c>
      <c r="AA182" s="105" t="str">
        <f t="shared" ca="1" si="94"/>
        <v>NA</v>
      </c>
      <c r="AB182" s="105" t="str">
        <f t="shared" ca="1" si="102"/>
        <v>NA</v>
      </c>
      <c r="AC182" s="97" t="str">
        <f t="shared" ca="1" si="103"/>
        <v>Blank</v>
      </c>
      <c r="AD182" s="106" t="str">
        <f t="shared" ca="1" si="95"/>
        <v/>
      </c>
      <c r="AE182" s="106"/>
      <c r="AF182" s="130" t="s">
        <v>858</v>
      </c>
      <c r="AG182" s="131" t="s">
        <v>858</v>
      </c>
      <c r="AH182" s="131" t="s">
        <v>858</v>
      </c>
      <c r="AI182" s="131" t="s">
        <v>858</v>
      </c>
      <c r="AJ182" s="131" t="s">
        <v>858</v>
      </c>
      <c r="AK182" s="131" t="s">
        <v>858</v>
      </c>
      <c r="AL182" s="131" t="s">
        <v>858</v>
      </c>
      <c r="AM182" s="131" t="s">
        <v>858</v>
      </c>
      <c r="AN182" s="132" t="s">
        <v>860</v>
      </c>
      <c r="AO182" s="133"/>
      <c r="AS182" s="69"/>
      <c r="AT182" s="69"/>
      <c r="AU182" s="113"/>
      <c r="AV182" s="114">
        <f t="shared" ca="1" si="123"/>
        <v>368063</v>
      </c>
      <c r="AW182" s="115">
        <f t="shared" ca="1" si="123"/>
        <v>837112</v>
      </c>
      <c r="AX182" s="115">
        <f t="shared" ca="1" si="123"/>
        <v>1263690</v>
      </c>
      <c r="AY182" s="115">
        <f t="shared" ca="1" si="123"/>
        <v>6972498</v>
      </c>
      <c r="AZ182" s="115">
        <f t="shared" ca="1" si="123"/>
        <v>3497300</v>
      </c>
      <c r="BA182" s="115">
        <f t="shared" ca="1" si="123"/>
        <v>31493553</v>
      </c>
      <c r="BB182" s="115">
        <f t="shared" ca="1" si="123"/>
        <v>37572020</v>
      </c>
      <c r="BC182" s="115">
        <f t="shared" ca="1" si="123"/>
        <v>4072598</v>
      </c>
      <c r="BD182" s="116">
        <f t="shared" ca="1" si="123"/>
        <v>43582855</v>
      </c>
      <c r="BE182" s="145"/>
      <c r="BF182" s="118" t="str">
        <f t="shared" ca="1" si="104"/>
        <v/>
      </c>
      <c r="BG182" s="118">
        <f t="shared" ca="1" si="105"/>
        <v>178</v>
      </c>
      <c r="BH182" s="118" t="str">
        <f t="shared" ca="1" si="106"/>
        <v/>
      </c>
      <c r="BI182" s="118" t="str">
        <f t="shared" ca="1" si="107"/>
        <v/>
      </c>
      <c r="BK182" s="154"/>
      <c r="BL182" s="155"/>
      <c r="BM182" s="154"/>
      <c r="BN182" s="154"/>
      <c r="BO182" s="156"/>
      <c r="BP182" s="156"/>
      <c r="BQ182" s="156"/>
      <c r="BR182" s="156"/>
      <c r="BS182" s="156"/>
      <c r="BT182" s="156"/>
      <c r="BU182" s="156"/>
      <c r="BV182" s="156"/>
      <c r="BW182" s="156"/>
      <c r="BX182" s="105"/>
      <c r="BY182" s="157"/>
      <c r="BZ182" s="157"/>
      <c r="CA182" s="157"/>
      <c r="CB182" s="157"/>
      <c r="CC182" s="157"/>
      <c r="CD182" s="157"/>
      <c r="CE182" s="157"/>
      <c r="CF182" s="157"/>
      <c r="CG182" s="157"/>
    </row>
    <row r="183" spans="1:95" x14ac:dyDescent="0.25">
      <c r="A183" s="97">
        <f t="shared" ca="1" si="108"/>
        <v>179</v>
      </c>
      <c r="B183" s="98">
        <f t="shared" ca="1" si="109"/>
        <v>44948.072557870371</v>
      </c>
      <c r="C183" s="99" t="str">
        <f t="shared" ca="1" si="96"/>
        <v>AB-230117-02 LRB 12</v>
      </c>
      <c r="D183" s="97">
        <f t="shared" ca="1" si="97"/>
        <v>121</v>
      </c>
      <c r="E183" s="97" t="str">
        <f t="shared" ca="1" si="98"/>
        <v>K</v>
      </c>
      <c r="F183" s="97" t="str">
        <f t="shared" ca="1" si="99"/>
        <v>QC</v>
      </c>
      <c r="G183" s="100">
        <f t="shared" ca="1" si="128"/>
        <v>0</v>
      </c>
      <c r="H183" s="101" t="e">
        <f t="shared" ca="1" si="128"/>
        <v>#N/A</v>
      </c>
      <c r="I183" s="101">
        <f t="shared" ca="1" si="128"/>
        <v>0</v>
      </c>
      <c r="J183" s="101">
        <f t="shared" ca="1" si="128"/>
        <v>0.75800000000000001</v>
      </c>
      <c r="K183" s="101" t="e">
        <f t="shared" ca="1" si="128"/>
        <v>#N/A</v>
      </c>
      <c r="L183" s="101">
        <f t="shared" ca="1" si="128"/>
        <v>0.53400000000000003</v>
      </c>
      <c r="M183" s="101">
        <f t="shared" ca="1" si="127"/>
        <v>0.27800000000000002</v>
      </c>
      <c r="N183" s="101" t="e">
        <f t="shared" ca="1" si="127"/>
        <v>#N/A</v>
      </c>
      <c r="O183" s="102">
        <f t="shared" ca="1" si="127"/>
        <v>1.0029999999999999</v>
      </c>
      <c r="P183" s="103">
        <f t="shared" ca="1" si="100"/>
        <v>1</v>
      </c>
      <c r="Q183" s="100" t="str">
        <f t="shared" ref="Q183:V246" ca="1" si="130">IF(LEN($C183)=0,"",IF($E183="M",INDEX(G$5:G$999,MATCH($C183,$C$5:$C$999,0))*$P183,IF(INDEX(G$5:G$999,MATCH($C183,$C$5:$C$999,0))&gt;Q$2,INDEX(G$5:G$999,MATCH($C183,$C$5:$C$999,0))*$P183,"&lt;MRL")))</f>
        <v>&lt;MRL</v>
      </c>
      <c r="R183" s="101" t="e">
        <f t="shared" ca="1" si="130"/>
        <v>#N/A</v>
      </c>
      <c r="S183" s="101" t="str">
        <f t="shared" ca="1" si="130"/>
        <v>&lt;MRL</v>
      </c>
      <c r="T183" s="101" t="str">
        <f t="shared" ca="1" si="129"/>
        <v>&lt;MRL</v>
      </c>
      <c r="U183" s="101" t="e">
        <f t="shared" ca="1" si="129"/>
        <v>#N/A</v>
      </c>
      <c r="V183" s="101" t="str">
        <f t="shared" ca="1" si="129"/>
        <v>&lt;MRL</v>
      </c>
      <c r="W183" s="101" t="str">
        <f t="shared" ca="1" si="129"/>
        <v>&lt;MRL</v>
      </c>
      <c r="X183" s="101" t="e">
        <f t="shared" ca="1" si="129"/>
        <v>#N/A</v>
      </c>
      <c r="Y183" s="102" t="str">
        <f t="shared" ca="1" si="129"/>
        <v>&lt;MRL</v>
      </c>
      <c r="Z183" s="129" t="str">
        <f t="shared" ca="1" si="101"/>
        <v>NA</v>
      </c>
      <c r="AA183" s="105" t="str">
        <f t="shared" ca="1" si="94"/>
        <v>NA</v>
      </c>
      <c r="AB183" s="105" t="str">
        <f t="shared" ca="1" si="102"/>
        <v>NA</v>
      </c>
      <c r="AC183" s="97" t="str">
        <f t="shared" ca="1" si="103"/>
        <v>Blank</v>
      </c>
      <c r="AD183" s="106" t="str">
        <f t="shared" ca="1" si="95"/>
        <v/>
      </c>
      <c r="AE183" s="106"/>
      <c r="AF183" s="130" t="s">
        <v>858</v>
      </c>
      <c r="AG183" s="131" t="s">
        <v>858</v>
      </c>
      <c r="AH183" s="131" t="s">
        <v>858</v>
      </c>
      <c r="AI183" s="131" t="s">
        <v>858</v>
      </c>
      <c r="AJ183" s="131" t="s">
        <v>858</v>
      </c>
      <c r="AK183" s="131" t="s">
        <v>858</v>
      </c>
      <c r="AL183" s="131" t="s">
        <v>858</v>
      </c>
      <c r="AM183" s="131" t="s">
        <v>858</v>
      </c>
      <c r="AN183" s="132" t="s">
        <v>858</v>
      </c>
      <c r="AO183" s="133"/>
      <c r="AS183" s="69"/>
      <c r="AT183" s="69"/>
      <c r="AU183" s="113"/>
      <c r="AV183" s="114">
        <f t="shared" ca="1" si="123"/>
        <v>362305</v>
      </c>
      <c r="AW183" s="115">
        <f t="shared" ca="1" si="123"/>
        <v>846668</v>
      </c>
      <c r="AX183" s="115">
        <f t="shared" ca="1" si="123"/>
        <v>1260290</v>
      </c>
      <c r="AY183" s="115">
        <f t="shared" ca="1" si="123"/>
        <v>7028879</v>
      </c>
      <c r="AZ183" s="115">
        <f t="shared" ca="1" si="123"/>
        <v>3298787</v>
      </c>
      <c r="BA183" s="115">
        <f t="shared" ca="1" si="123"/>
        <v>29379328</v>
      </c>
      <c r="BB183" s="115">
        <f t="shared" ca="1" si="123"/>
        <v>34883484</v>
      </c>
      <c r="BC183" s="115">
        <f t="shared" ca="1" si="123"/>
        <v>3753277</v>
      </c>
      <c r="BD183" s="116">
        <f t="shared" ca="1" si="123"/>
        <v>41966592</v>
      </c>
      <c r="BE183" s="145"/>
      <c r="BF183" s="118" t="str">
        <f t="shared" ca="1" si="104"/>
        <v/>
      </c>
      <c r="BG183" s="118">
        <f t="shared" ca="1" si="105"/>
        <v>179</v>
      </c>
      <c r="BH183" s="118" t="str">
        <f t="shared" ca="1" si="106"/>
        <v/>
      </c>
      <c r="BI183" s="118" t="str">
        <f t="shared" ca="1" si="107"/>
        <v/>
      </c>
      <c r="BK183" s="154"/>
      <c r="BL183" s="155"/>
      <c r="BM183" s="154"/>
      <c r="BN183" s="154"/>
      <c r="BO183" s="156"/>
      <c r="BP183" s="156"/>
      <c r="BQ183" s="156"/>
      <c r="BR183" s="156"/>
      <c r="BS183" s="156"/>
      <c r="BT183" s="156"/>
      <c r="BU183" s="156"/>
      <c r="BV183" s="156"/>
      <c r="BW183" s="156"/>
      <c r="BX183" s="105"/>
      <c r="BY183" s="157"/>
      <c r="BZ183" s="157"/>
      <c r="CA183" s="157"/>
      <c r="CB183" s="157"/>
      <c r="CC183" s="157"/>
      <c r="CD183" s="157"/>
      <c r="CE183" s="157"/>
      <c r="CF183" s="157"/>
      <c r="CG183" s="157"/>
    </row>
    <row r="184" spans="1:95" x14ac:dyDescent="0.25">
      <c r="A184" s="97">
        <f t="shared" ca="1" si="108"/>
        <v>180</v>
      </c>
      <c r="B184" s="98">
        <f t="shared" ca="1" si="109"/>
        <v>44948.091354166667</v>
      </c>
      <c r="C184" s="99" t="str">
        <f t="shared" ca="1" si="96"/>
        <v>WO-23003-111-A-1</v>
      </c>
      <c r="D184" s="97">
        <f t="shared" ca="1" si="97"/>
        <v>120</v>
      </c>
      <c r="E184" s="97" t="str">
        <f t="shared" ca="1" si="98"/>
        <v>U</v>
      </c>
      <c r="F184" s="97" t="str">
        <f t="shared" ca="1" si="99"/>
        <v/>
      </c>
      <c r="G184" s="100">
        <f t="shared" ca="1" si="128"/>
        <v>0</v>
      </c>
      <c r="H184" s="101" t="e">
        <f t="shared" ca="1" si="128"/>
        <v>#N/A</v>
      </c>
      <c r="I184" s="101">
        <f t="shared" ca="1" si="128"/>
        <v>0</v>
      </c>
      <c r="J184" s="101">
        <f t="shared" ca="1" si="128"/>
        <v>1.35</v>
      </c>
      <c r="K184" s="101" t="e">
        <f t="shared" ca="1" si="128"/>
        <v>#N/A</v>
      </c>
      <c r="L184" s="101">
        <f t="shared" ca="1" si="128"/>
        <v>4.2789999999999999</v>
      </c>
      <c r="M184" s="101">
        <f t="shared" ca="1" si="127"/>
        <v>2.3479999999999999</v>
      </c>
      <c r="N184" s="101" t="e">
        <f t="shared" ca="1" si="127"/>
        <v>#N/A</v>
      </c>
      <c r="O184" s="102">
        <f t="shared" ca="1" si="127"/>
        <v>740.76400000000001</v>
      </c>
      <c r="P184" s="103">
        <f t="shared" ca="1" si="100"/>
        <v>1</v>
      </c>
      <c r="Q184" s="100" t="str">
        <f t="shared" ca="1" si="130"/>
        <v>&lt;MRL</v>
      </c>
      <c r="R184" s="101" t="e">
        <f t="shared" ca="1" si="130"/>
        <v>#N/A</v>
      </c>
      <c r="S184" s="101" t="str">
        <f t="shared" ca="1" si="130"/>
        <v>&lt;MRL</v>
      </c>
      <c r="T184" s="101" t="str">
        <f t="shared" ca="1" si="129"/>
        <v>&lt;MRL</v>
      </c>
      <c r="U184" s="101" t="e">
        <f t="shared" ca="1" si="129"/>
        <v>#N/A</v>
      </c>
      <c r="V184" s="101" t="str">
        <f t="shared" ca="1" si="129"/>
        <v>&lt;MRL</v>
      </c>
      <c r="W184" s="101" t="str">
        <f t="shared" ca="1" si="129"/>
        <v>&lt;MRL</v>
      </c>
      <c r="X184" s="101" t="e">
        <f t="shared" ca="1" si="129"/>
        <v>#N/A</v>
      </c>
      <c r="Y184" s="102">
        <f t="shared" ca="1" si="129"/>
        <v>740.76400000000001</v>
      </c>
      <c r="Z184" s="129" t="str">
        <f t="shared" ca="1" si="101"/>
        <v>NA</v>
      </c>
      <c r="AA184" s="105" t="str">
        <f t="shared" ca="1" si="94"/>
        <v>NA</v>
      </c>
      <c r="AB184" s="105" t="str">
        <f t="shared" ca="1" si="102"/>
        <v>NA</v>
      </c>
      <c r="AC184" s="97" t="str">
        <f t="shared" ca="1" si="103"/>
        <v>Unknown</v>
      </c>
      <c r="AD184" s="106" t="str">
        <f t="shared" ca="1" si="95"/>
        <v/>
      </c>
      <c r="AE184" s="106"/>
      <c r="AF184" s="130" t="s">
        <v>704</v>
      </c>
      <c r="AG184" s="131" t="s">
        <v>707</v>
      </c>
      <c r="AH184" s="131" t="s">
        <v>707</v>
      </c>
      <c r="AI184" s="131" t="s">
        <v>707</v>
      </c>
      <c r="AJ184" s="131" t="s">
        <v>858</v>
      </c>
      <c r="AK184" s="131" t="s">
        <v>858</v>
      </c>
      <c r="AL184" s="131" t="s">
        <v>858</v>
      </c>
      <c r="AM184" s="131" t="s">
        <v>858</v>
      </c>
      <c r="AN184" s="132" t="s">
        <v>858</v>
      </c>
      <c r="AO184" s="133" t="s">
        <v>848</v>
      </c>
      <c r="AS184" s="69" t="s">
        <v>867</v>
      </c>
      <c r="AT184" s="69"/>
      <c r="AU184" s="113"/>
      <c r="AV184" s="114">
        <f t="shared" ca="1" si="123"/>
        <v>67943</v>
      </c>
      <c r="AW184" s="115">
        <f t="shared" ca="1" si="123"/>
        <v>328678</v>
      </c>
      <c r="AX184" s="115">
        <f t="shared" ca="1" si="123"/>
        <v>508806</v>
      </c>
      <c r="AY184" s="115">
        <f t="shared" ca="1" si="123"/>
        <v>2876144</v>
      </c>
      <c r="AZ184" s="115">
        <f t="shared" ca="1" si="123"/>
        <v>2170294</v>
      </c>
      <c r="BA184" s="115">
        <f t="shared" ca="1" si="123"/>
        <v>21485097</v>
      </c>
      <c r="BB184" s="115">
        <f t="shared" ca="1" si="123"/>
        <v>31212515</v>
      </c>
      <c r="BC184" s="115">
        <f t="shared" ca="1" si="123"/>
        <v>4174581</v>
      </c>
      <c r="BD184" s="116">
        <f t="shared" ca="1" si="123"/>
        <v>25777832</v>
      </c>
      <c r="BE184" s="145"/>
      <c r="BF184" s="118" t="str">
        <f t="shared" ca="1" si="104"/>
        <v/>
      </c>
      <c r="BG184" s="118" t="str">
        <f t="shared" ca="1" si="105"/>
        <v/>
      </c>
      <c r="BH184" s="118" t="str">
        <f t="shared" ca="1" si="106"/>
        <v/>
      </c>
      <c r="BI184" s="118" t="str">
        <f t="shared" ca="1" si="107"/>
        <v/>
      </c>
      <c r="BK184" s="154"/>
      <c r="BL184" s="155"/>
      <c r="BM184" s="154"/>
      <c r="BN184" s="154"/>
      <c r="BO184" s="156"/>
      <c r="BP184" s="156"/>
      <c r="BQ184" s="156"/>
      <c r="BR184" s="156"/>
      <c r="BS184" s="156"/>
      <c r="BT184" s="156"/>
      <c r="BU184" s="156"/>
      <c r="BV184" s="156"/>
      <c r="BW184" s="156"/>
      <c r="BX184" s="105"/>
      <c r="BY184" s="157"/>
      <c r="BZ184" s="157"/>
      <c r="CA184" s="157"/>
      <c r="CB184" s="157"/>
      <c r="CC184" s="157"/>
      <c r="CD184" s="157"/>
      <c r="CE184" s="157"/>
      <c r="CF184" s="157"/>
      <c r="CG184" s="157"/>
    </row>
    <row r="185" spans="1:95" x14ac:dyDescent="0.25">
      <c r="A185" s="97">
        <f t="shared" ca="1" si="108"/>
        <v>181</v>
      </c>
      <c r="B185" s="98">
        <f t="shared" ca="1" si="109"/>
        <v>44948.110185185185</v>
      </c>
      <c r="C185" s="99" t="str">
        <f t="shared" ca="1" si="96"/>
        <v>WO-23003-112-A-1</v>
      </c>
      <c r="D185" s="97">
        <f t="shared" ca="1" si="97"/>
        <v>119</v>
      </c>
      <c r="E185" s="97" t="str">
        <f t="shared" ca="1" si="98"/>
        <v>U</v>
      </c>
      <c r="F185" s="97" t="str">
        <f t="shared" ca="1" si="99"/>
        <v/>
      </c>
      <c r="G185" s="100">
        <f t="shared" ca="1" si="128"/>
        <v>0</v>
      </c>
      <c r="H185" s="101" t="e">
        <f t="shared" ca="1" si="128"/>
        <v>#N/A</v>
      </c>
      <c r="I185" s="101">
        <f t="shared" ca="1" si="128"/>
        <v>0</v>
      </c>
      <c r="J185" s="101">
        <f t="shared" ca="1" si="128"/>
        <v>1.139</v>
      </c>
      <c r="K185" s="101" t="e">
        <f t="shared" ca="1" si="128"/>
        <v>#N/A</v>
      </c>
      <c r="L185" s="101">
        <f t="shared" ca="1" si="128"/>
        <v>2.8109999999999999</v>
      </c>
      <c r="M185" s="101">
        <f t="shared" ca="1" si="127"/>
        <v>1.7110000000000001</v>
      </c>
      <c r="N185" s="101" t="e">
        <f t="shared" ca="1" si="127"/>
        <v>#N/A</v>
      </c>
      <c r="O185" s="102">
        <f t="shared" ca="1" si="127"/>
        <v>536.31700000000001</v>
      </c>
      <c r="P185" s="103">
        <f t="shared" ca="1" si="100"/>
        <v>1</v>
      </c>
      <c r="Q185" s="100" t="str">
        <f t="shared" ca="1" si="130"/>
        <v>&lt;MRL</v>
      </c>
      <c r="R185" s="101" t="e">
        <f t="shared" ca="1" si="130"/>
        <v>#N/A</v>
      </c>
      <c r="S185" s="101" t="str">
        <f t="shared" ca="1" si="130"/>
        <v>&lt;MRL</v>
      </c>
      <c r="T185" s="101" t="str">
        <f t="shared" ca="1" si="129"/>
        <v>&lt;MRL</v>
      </c>
      <c r="U185" s="101" t="e">
        <f t="shared" ca="1" si="129"/>
        <v>#N/A</v>
      </c>
      <c r="V185" s="101" t="str">
        <f t="shared" ca="1" si="129"/>
        <v>&lt;MRL</v>
      </c>
      <c r="W185" s="101" t="str">
        <f t="shared" ca="1" si="129"/>
        <v>&lt;MRL</v>
      </c>
      <c r="X185" s="101" t="e">
        <f t="shared" ca="1" si="129"/>
        <v>#N/A</v>
      </c>
      <c r="Y185" s="102">
        <f t="shared" ca="1" si="129"/>
        <v>536.31700000000001</v>
      </c>
      <c r="Z185" s="129" t="str">
        <f t="shared" ca="1" si="101"/>
        <v>NA</v>
      </c>
      <c r="AA185" s="105" t="str">
        <f t="shared" ca="1" si="94"/>
        <v>NA</v>
      </c>
      <c r="AB185" s="105" t="str">
        <f t="shared" ca="1" si="102"/>
        <v>NA</v>
      </c>
      <c r="AC185" s="97" t="str">
        <f t="shared" ca="1" si="103"/>
        <v>Unknown</v>
      </c>
      <c r="AD185" s="106" t="str">
        <f t="shared" ca="1" si="95"/>
        <v/>
      </c>
      <c r="AE185" s="106"/>
      <c r="AF185" s="130" t="s">
        <v>704</v>
      </c>
      <c r="AG185" s="131" t="s">
        <v>707</v>
      </c>
      <c r="AH185" s="131" t="s">
        <v>707</v>
      </c>
      <c r="AI185" s="131" t="s">
        <v>707</v>
      </c>
      <c r="AJ185" s="131" t="s">
        <v>858</v>
      </c>
      <c r="AK185" s="131" t="s">
        <v>858</v>
      </c>
      <c r="AL185" s="131" t="s">
        <v>858</v>
      </c>
      <c r="AM185" s="131" t="s">
        <v>858</v>
      </c>
      <c r="AN185" s="132" t="s">
        <v>860</v>
      </c>
      <c r="AO185" s="133"/>
      <c r="AS185" s="69"/>
      <c r="AT185" s="69"/>
      <c r="AU185" s="113"/>
      <c r="AV185" s="114">
        <f t="shared" ca="1" si="123"/>
        <v>74317</v>
      </c>
      <c r="AW185" s="115">
        <f t="shared" ca="1" si="123"/>
        <v>364283</v>
      </c>
      <c r="AX185" s="115">
        <f t="shared" ca="1" si="123"/>
        <v>528078</v>
      </c>
      <c r="AY185" s="115">
        <f t="shared" ca="1" si="123"/>
        <v>2902462</v>
      </c>
      <c r="AZ185" s="115">
        <f t="shared" ca="1" si="123"/>
        <v>2237851</v>
      </c>
      <c r="BA185" s="115">
        <f t="shared" ca="1" si="123"/>
        <v>22209911</v>
      </c>
      <c r="BB185" s="115">
        <f t="shared" ca="1" si="123"/>
        <v>30748381</v>
      </c>
      <c r="BC185" s="115">
        <f t="shared" ca="1" si="123"/>
        <v>4242494</v>
      </c>
      <c r="BD185" s="116">
        <f t="shared" ca="1" si="123"/>
        <v>27511818</v>
      </c>
      <c r="BE185" s="145"/>
      <c r="BF185" s="118" t="str">
        <f t="shared" ca="1" si="104"/>
        <v/>
      </c>
      <c r="BG185" s="118" t="str">
        <f t="shared" ca="1" si="105"/>
        <v/>
      </c>
      <c r="BH185" s="118" t="str">
        <f t="shared" ca="1" si="106"/>
        <v/>
      </c>
      <c r="BI185" s="118" t="str">
        <f t="shared" ca="1" si="107"/>
        <v/>
      </c>
      <c r="BK185" s="154"/>
      <c r="BL185" s="155"/>
      <c r="BM185" s="154"/>
      <c r="BN185" s="154"/>
      <c r="BO185" s="156"/>
      <c r="BP185" s="156"/>
      <c r="BQ185" s="156"/>
      <c r="BR185" s="156"/>
      <c r="BS185" s="156"/>
      <c r="BT185" s="156"/>
      <c r="BU185" s="156"/>
      <c r="BV185" s="156"/>
      <c r="BW185" s="156"/>
      <c r="BX185" s="105"/>
      <c r="BY185" s="157"/>
      <c r="BZ185" s="157"/>
      <c r="CA185" s="157"/>
      <c r="CB185" s="157"/>
      <c r="CC185" s="157"/>
      <c r="CD185" s="157"/>
      <c r="CE185" s="157"/>
      <c r="CF185" s="157"/>
      <c r="CG185" s="157"/>
    </row>
    <row r="186" spans="1:95" x14ac:dyDescent="0.25">
      <c r="A186" s="97">
        <f t="shared" ca="1" si="108"/>
        <v>182</v>
      </c>
      <c r="B186" s="98">
        <f t="shared" ca="1" si="109"/>
        <v>44948.128969907404</v>
      </c>
      <c r="C186" s="99" t="str">
        <f t="shared" ca="1" si="96"/>
        <v>WO-23003-113-A-1</v>
      </c>
      <c r="D186" s="97">
        <f t="shared" ca="1" si="97"/>
        <v>118</v>
      </c>
      <c r="E186" s="97" t="str">
        <f t="shared" ca="1" si="98"/>
        <v>U</v>
      </c>
      <c r="F186" s="97" t="str">
        <f t="shared" ca="1" si="99"/>
        <v/>
      </c>
      <c r="G186" s="100">
        <f t="shared" ca="1" si="128"/>
        <v>0</v>
      </c>
      <c r="H186" s="101" t="e">
        <f t="shared" ca="1" si="128"/>
        <v>#N/A</v>
      </c>
      <c r="I186" s="101">
        <f t="shared" ca="1" si="128"/>
        <v>0</v>
      </c>
      <c r="J186" s="101">
        <f t="shared" ca="1" si="128"/>
        <v>0.76500000000000001</v>
      </c>
      <c r="K186" s="101" t="e">
        <f t="shared" ca="1" si="128"/>
        <v>#N/A</v>
      </c>
      <c r="L186" s="101">
        <f t="shared" ca="1" si="128"/>
        <v>2.1360000000000001</v>
      </c>
      <c r="M186" s="101">
        <f t="shared" ca="1" si="127"/>
        <v>1.514</v>
      </c>
      <c r="N186" s="101" t="e">
        <f t="shared" ca="1" si="127"/>
        <v>#N/A</v>
      </c>
      <c r="O186" s="102">
        <f t="shared" ca="1" si="127"/>
        <v>641.87599999999998</v>
      </c>
      <c r="P186" s="103">
        <f t="shared" ca="1" si="100"/>
        <v>1</v>
      </c>
      <c r="Q186" s="100" t="str">
        <f t="shared" ca="1" si="130"/>
        <v>&lt;MRL</v>
      </c>
      <c r="R186" s="101" t="e">
        <f t="shared" ca="1" si="130"/>
        <v>#N/A</v>
      </c>
      <c r="S186" s="101" t="str">
        <f t="shared" ca="1" si="130"/>
        <v>&lt;MRL</v>
      </c>
      <c r="T186" s="101" t="str">
        <f t="shared" ca="1" si="129"/>
        <v>&lt;MRL</v>
      </c>
      <c r="U186" s="101" t="e">
        <f t="shared" ca="1" si="129"/>
        <v>#N/A</v>
      </c>
      <c r="V186" s="101" t="str">
        <f t="shared" ca="1" si="129"/>
        <v>&lt;MRL</v>
      </c>
      <c r="W186" s="101" t="str">
        <f t="shared" ca="1" si="129"/>
        <v>&lt;MRL</v>
      </c>
      <c r="X186" s="101" t="e">
        <f t="shared" ca="1" si="129"/>
        <v>#N/A</v>
      </c>
      <c r="Y186" s="102">
        <f t="shared" ca="1" si="129"/>
        <v>641.87599999999998</v>
      </c>
      <c r="Z186" s="129" t="str">
        <f t="shared" ca="1" si="101"/>
        <v>NA</v>
      </c>
      <c r="AA186" s="105" t="str">
        <f t="shared" ca="1" si="94"/>
        <v>NA</v>
      </c>
      <c r="AB186" s="105" t="str">
        <f t="shared" ca="1" si="102"/>
        <v>NA</v>
      </c>
      <c r="AC186" s="97" t="str">
        <f t="shared" ca="1" si="103"/>
        <v>Unknown</v>
      </c>
      <c r="AD186" s="106" t="str">
        <f t="shared" ca="1" si="95"/>
        <v/>
      </c>
      <c r="AE186" s="106"/>
      <c r="AF186" s="130" t="s">
        <v>704</v>
      </c>
      <c r="AG186" s="131" t="s">
        <v>707</v>
      </c>
      <c r="AH186" s="131" t="s">
        <v>707</v>
      </c>
      <c r="AI186" s="131" t="s">
        <v>707</v>
      </c>
      <c r="AJ186" s="131" t="s">
        <v>858</v>
      </c>
      <c r="AK186" s="131" t="s">
        <v>858</v>
      </c>
      <c r="AL186" s="131" t="s">
        <v>858</v>
      </c>
      <c r="AM186" s="131" t="s">
        <v>858</v>
      </c>
      <c r="AN186" s="132" t="s">
        <v>860</v>
      </c>
      <c r="AO186" s="133"/>
      <c r="AS186" s="69"/>
      <c r="AT186" s="69"/>
      <c r="AU186" s="113"/>
      <c r="AV186" s="114">
        <f t="shared" ca="1" si="123"/>
        <v>70741</v>
      </c>
      <c r="AW186" s="115">
        <f t="shared" ca="1" si="123"/>
        <v>353182</v>
      </c>
      <c r="AX186" s="115">
        <f t="shared" ca="1" si="123"/>
        <v>516099</v>
      </c>
      <c r="AY186" s="115">
        <f t="shared" ca="1" si="123"/>
        <v>2967227</v>
      </c>
      <c r="AZ186" s="115">
        <f t="shared" ca="1" si="123"/>
        <v>2249019</v>
      </c>
      <c r="BA186" s="115">
        <f t="shared" ca="1" si="123"/>
        <v>22864066</v>
      </c>
      <c r="BB186" s="115">
        <f t="shared" ca="1" si="123"/>
        <v>31830157</v>
      </c>
      <c r="BC186" s="115">
        <f t="shared" ca="1" si="123"/>
        <v>4327492</v>
      </c>
      <c r="BD186" s="116">
        <f t="shared" ca="1" si="123"/>
        <v>27159198</v>
      </c>
      <c r="BE186" s="145"/>
      <c r="BF186" s="118" t="str">
        <f t="shared" ca="1" si="104"/>
        <v/>
      </c>
      <c r="BG186" s="118" t="str">
        <f t="shared" ca="1" si="105"/>
        <v/>
      </c>
      <c r="BH186" s="118" t="str">
        <f t="shared" ca="1" si="106"/>
        <v/>
      </c>
      <c r="BI186" s="118" t="str">
        <f t="shared" ca="1" si="107"/>
        <v/>
      </c>
      <c r="BK186" s="154"/>
      <c r="BL186" s="155"/>
      <c r="BM186" s="154"/>
      <c r="BN186" s="154"/>
      <c r="BO186" s="156"/>
      <c r="BP186" s="156"/>
      <c r="BQ186" s="156"/>
      <c r="BR186" s="156"/>
      <c r="BS186" s="156"/>
      <c r="BT186" s="156"/>
      <c r="BU186" s="156"/>
      <c r="BV186" s="156"/>
      <c r="BW186" s="156"/>
      <c r="BX186" s="105"/>
      <c r="BY186" s="157"/>
      <c r="BZ186" s="157"/>
      <c r="CA186" s="157"/>
      <c r="CB186" s="157"/>
      <c r="CC186" s="157"/>
      <c r="CD186" s="157"/>
      <c r="CE186" s="157"/>
      <c r="CF186" s="157"/>
      <c r="CG186" s="157"/>
    </row>
    <row r="187" spans="1:95" x14ac:dyDescent="0.25">
      <c r="A187" s="97">
        <f t="shared" ca="1" si="108"/>
        <v>183</v>
      </c>
      <c r="B187" s="98">
        <f t="shared" ca="1" si="109"/>
        <v>44948.147766203707</v>
      </c>
      <c r="C187" s="99" t="str">
        <f t="shared" ca="1" si="96"/>
        <v>WO-23003-114-A-1</v>
      </c>
      <c r="D187" s="97">
        <f t="shared" ca="1" si="97"/>
        <v>117</v>
      </c>
      <c r="E187" s="97" t="str">
        <f t="shared" ca="1" si="98"/>
        <v>U</v>
      </c>
      <c r="F187" s="97" t="str">
        <f t="shared" ca="1" si="99"/>
        <v/>
      </c>
      <c r="G187" s="100">
        <f t="shared" ca="1" si="128"/>
        <v>0</v>
      </c>
      <c r="H187" s="101" t="e">
        <f t="shared" ca="1" si="128"/>
        <v>#N/A</v>
      </c>
      <c r="I187" s="101">
        <f t="shared" ca="1" si="128"/>
        <v>0</v>
      </c>
      <c r="J187" s="101">
        <f t="shared" ca="1" si="128"/>
        <v>1.0289999999999999</v>
      </c>
      <c r="K187" s="101" t="e">
        <f t="shared" ca="1" si="128"/>
        <v>#N/A</v>
      </c>
      <c r="L187" s="101">
        <f t="shared" ca="1" si="128"/>
        <v>2.0339999999999998</v>
      </c>
      <c r="M187" s="101">
        <f t="shared" ca="1" si="127"/>
        <v>1.569</v>
      </c>
      <c r="N187" s="101" t="e">
        <f t="shared" ca="1" si="127"/>
        <v>#N/A</v>
      </c>
      <c r="O187" s="102">
        <f t="shared" ca="1" si="127"/>
        <v>622.53</v>
      </c>
      <c r="P187" s="103">
        <f t="shared" ca="1" si="100"/>
        <v>1</v>
      </c>
      <c r="Q187" s="100" t="str">
        <f t="shared" ca="1" si="130"/>
        <v>&lt;MRL</v>
      </c>
      <c r="R187" s="101" t="e">
        <f t="shared" ca="1" si="130"/>
        <v>#N/A</v>
      </c>
      <c r="S187" s="101" t="str">
        <f t="shared" ca="1" si="130"/>
        <v>&lt;MRL</v>
      </c>
      <c r="T187" s="101" t="str">
        <f t="shared" ca="1" si="129"/>
        <v>&lt;MRL</v>
      </c>
      <c r="U187" s="101" t="e">
        <f t="shared" ca="1" si="129"/>
        <v>#N/A</v>
      </c>
      <c r="V187" s="101" t="str">
        <f t="shared" ca="1" si="129"/>
        <v>&lt;MRL</v>
      </c>
      <c r="W187" s="101" t="str">
        <f t="shared" ca="1" si="129"/>
        <v>&lt;MRL</v>
      </c>
      <c r="X187" s="101" t="e">
        <f t="shared" ca="1" si="129"/>
        <v>#N/A</v>
      </c>
      <c r="Y187" s="102">
        <f t="shared" ca="1" si="129"/>
        <v>622.53</v>
      </c>
      <c r="Z187" s="129" t="str">
        <f t="shared" ca="1" si="101"/>
        <v>NA</v>
      </c>
      <c r="AA187" s="105" t="str">
        <f t="shared" ca="1" si="94"/>
        <v>NA</v>
      </c>
      <c r="AB187" s="105" t="str">
        <f t="shared" ca="1" si="102"/>
        <v>NA</v>
      </c>
      <c r="AC187" s="97" t="str">
        <f t="shared" ca="1" si="103"/>
        <v>Unknown</v>
      </c>
      <c r="AD187" s="106" t="str">
        <f t="shared" ca="1" si="95"/>
        <v/>
      </c>
      <c r="AE187" s="106"/>
      <c r="AF187" s="130" t="s">
        <v>704</v>
      </c>
      <c r="AG187" s="131" t="s">
        <v>707</v>
      </c>
      <c r="AH187" s="131" t="s">
        <v>707</v>
      </c>
      <c r="AI187" s="131" t="s">
        <v>707</v>
      </c>
      <c r="AJ187" s="131" t="s">
        <v>858</v>
      </c>
      <c r="AK187" s="131" t="s">
        <v>858</v>
      </c>
      <c r="AL187" s="131" t="s">
        <v>858</v>
      </c>
      <c r="AM187" s="131" t="s">
        <v>858</v>
      </c>
      <c r="AN187" s="132" t="s">
        <v>860</v>
      </c>
      <c r="AO187" s="133"/>
      <c r="AS187" s="69"/>
      <c r="AT187" s="69"/>
      <c r="AU187" s="113"/>
      <c r="AV187" s="114">
        <f t="shared" ca="1" si="123"/>
        <v>74455</v>
      </c>
      <c r="AW187" s="115">
        <f t="shared" ca="1" si="123"/>
        <v>347830</v>
      </c>
      <c r="AX187" s="115">
        <f t="shared" ca="1" si="123"/>
        <v>529838</v>
      </c>
      <c r="AY187" s="115">
        <f t="shared" ca="1" si="123"/>
        <v>3000690</v>
      </c>
      <c r="AZ187" s="115">
        <f t="shared" ca="1" si="123"/>
        <v>2270014</v>
      </c>
      <c r="BA187" s="115">
        <f t="shared" ca="1" si="123"/>
        <v>22992151</v>
      </c>
      <c r="BB187" s="115">
        <f t="shared" ca="1" si="123"/>
        <v>31365991</v>
      </c>
      <c r="BC187" s="115">
        <f t="shared" ca="1" si="123"/>
        <v>4320860</v>
      </c>
      <c r="BD187" s="116">
        <f t="shared" ca="1" si="123"/>
        <v>27456944</v>
      </c>
      <c r="BE187" s="145"/>
      <c r="BF187" s="118" t="str">
        <f t="shared" ca="1" si="104"/>
        <v/>
      </c>
      <c r="BG187" s="118" t="str">
        <f t="shared" ca="1" si="105"/>
        <v/>
      </c>
      <c r="BH187" s="118" t="str">
        <f t="shared" ca="1" si="106"/>
        <v/>
      </c>
      <c r="BI187" s="118" t="str">
        <f t="shared" ca="1" si="107"/>
        <v/>
      </c>
      <c r="BK187" s="154"/>
      <c r="BL187" s="155"/>
      <c r="BM187" s="154"/>
      <c r="BN187" s="154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05"/>
      <c r="BY187" s="157"/>
      <c r="BZ187" s="157"/>
      <c r="CA187" s="157"/>
      <c r="CB187" s="157"/>
      <c r="CC187" s="157"/>
      <c r="CD187" s="157"/>
      <c r="CE187" s="157"/>
      <c r="CF187" s="157"/>
      <c r="CG187" s="157"/>
    </row>
    <row r="188" spans="1:95" x14ac:dyDescent="0.25">
      <c r="A188" s="97">
        <f t="shared" ca="1" si="108"/>
        <v>184</v>
      </c>
      <c r="B188" s="98">
        <f t="shared" ca="1" si="109"/>
        <v>44948.166585648149</v>
      </c>
      <c r="C188" s="99" t="str">
        <f t="shared" ca="1" si="96"/>
        <v>WO-23003-115-A-1</v>
      </c>
      <c r="D188" s="97">
        <f t="shared" ca="1" si="97"/>
        <v>116</v>
      </c>
      <c r="E188" s="97" t="str">
        <f t="shared" ca="1" si="98"/>
        <v>U</v>
      </c>
      <c r="F188" s="97" t="str">
        <f t="shared" ca="1" si="99"/>
        <v/>
      </c>
      <c r="G188" s="100">
        <f t="shared" ca="1" si="128"/>
        <v>0</v>
      </c>
      <c r="H188" s="101" t="e">
        <f t="shared" ca="1" si="128"/>
        <v>#N/A</v>
      </c>
      <c r="I188" s="101">
        <f t="shared" ca="1" si="128"/>
        <v>0.437</v>
      </c>
      <c r="J188" s="101">
        <f t="shared" ca="1" si="128"/>
        <v>1.365</v>
      </c>
      <c r="K188" s="101" t="e">
        <f t="shared" ca="1" si="128"/>
        <v>#N/A</v>
      </c>
      <c r="L188" s="101">
        <f t="shared" ca="1" si="128"/>
        <v>2.371</v>
      </c>
      <c r="M188" s="101">
        <f t="shared" ca="1" si="127"/>
        <v>1.895</v>
      </c>
      <c r="N188" s="101" t="e">
        <f t="shared" ca="1" si="127"/>
        <v>#N/A</v>
      </c>
      <c r="O188" s="102">
        <f t="shared" ca="1" si="127"/>
        <v>714.01300000000003</v>
      </c>
      <c r="P188" s="103">
        <f t="shared" ca="1" si="100"/>
        <v>1</v>
      </c>
      <c r="Q188" s="100" t="str">
        <f t="shared" ca="1" si="130"/>
        <v>&lt;MRL</v>
      </c>
      <c r="R188" s="101" t="e">
        <f t="shared" ca="1" si="130"/>
        <v>#N/A</v>
      </c>
      <c r="S188" s="101" t="str">
        <f t="shared" ca="1" si="130"/>
        <v>&lt;MRL</v>
      </c>
      <c r="T188" s="101" t="str">
        <f t="shared" ca="1" si="129"/>
        <v>&lt;MRL</v>
      </c>
      <c r="U188" s="101" t="e">
        <f t="shared" ca="1" si="129"/>
        <v>#N/A</v>
      </c>
      <c r="V188" s="101" t="str">
        <f t="shared" ca="1" si="129"/>
        <v>&lt;MRL</v>
      </c>
      <c r="W188" s="101" t="str">
        <f t="shared" ca="1" si="129"/>
        <v>&lt;MRL</v>
      </c>
      <c r="X188" s="101" t="e">
        <f t="shared" ca="1" si="129"/>
        <v>#N/A</v>
      </c>
      <c r="Y188" s="102">
        <f t="shared" ca="1" si="129"/>
        <v>714.01300000000003</v>
      </c>
      <c r="Z188" s="129" t="str">
        <f t="shared" ca="1" si="101"/>
        <v>NA</v>
      </c>
      <c r="AA188" s="105" t="str">
        <f t="shared" ca="1" si="94"/>
        <v>NA</v>
      </c>
      <c r="AB188" s="105" t="str">
        <f t="shared" ca="1" si="102"/>
        <v>NA</v>
      </c>
      <c r="AC188" s="97" t="str">
        <f t="shared" ca="1" si="103"/>
        <v>Unknown</v>
      </c>
      <c r="AD188" s="106" t="str">
        <f t="shared" ca="1" si="95"/>
        <v/>
      </c>
      <c r="AE188" s="106"/>
      <c r="AF188" s="130" t="s">
        <v>704</v>
      </c>
      <c r="AG188" s="131" t="s">
        <v>707</v>
      </c>
      <c r="AH188" s="131" t="s">
        <v>707</v>
      </c>
      <c r="AI188" s="131" t="s">
        <v>707</v>
      </c>
      <c r="AJ188" s="131" t="s">
        <v>858</v>
      </c>
      <c r="AK188" s="131" t="s">
        <v>858</v>
      </c>
      <c r="AL188" s="131" t="s">
        <v>858</v>
      </c>
      <c r="AM188" s="131" t="s">
        <v>858</v>
      </c>
      <c r="AN188" s="132" t="s">
        <v>858</v>
      </c>
      <c r="AO188" s="133"/>
      <c r="AS188" s="69"/>
      <c r="AT188" s="69"/>
      <c r="AU188" s="113"/>
      <c r="AV188" s="114">
        <f t="shared" ca="1" si="123"/>
        <v>88662</v>
      </c>
      <c r="AW188" s="115">
        <f t="shared" ca="1" si="123"/>
        <v>354215</v>
      </c>
      <c r="AX188" s="115">
        <f t="shared" ca="1" si="123"/>
        <v>550322</v>
      </c>
      <c r="AY188" s="115">
        <f t="shared" ca="1" si="123"/>
        <v>3003752</v>
      </c>
      <c r="AZ188" s="115">
        <f t="shared" ca="1" si="123"/>
        <v>2318518</v>
      </c>
      <c r="BA188" s="115">
        <f t="shared" ca="1" si="123"/>
        <v>23193579</v>
      </c>
      <c r="BB188" s="115">
        <f t="shared" ca="1" si="123"/>
        <v>30846423</v>
      </c>
      <c r="BC188" s="115">
        <f t="shared" ca="1" si="123"/>
        <v>4320818</v>
      </c>
      <c r="BD188" s="116">
        <f t="shared" ca="1" si="123"/>
        <v>25004515</v>
      </c>
      <c r="BE188" s="145"/>
      <c r="BF188" s="118" t="str">
        <f t="shared" ca="1" si="104"/>
        <v/>
      </c>
      <c r="BG188" s="118" t="str">
        <f t="shared" ca="1" si="105"/>
        <v/>
      </c>
      <c r="BH188" s="118" t="str">
        <f t="shared" ca="1" si="106"/>
        <v/>
      </c>
      <c r="BI188" s="118" t="str">
        <f t="shared" ca="1" si="107"/>
        <v/>
      </c>
      <c r="BK188" s="154"/>
      <c r="BL188" s="155"/>
      <c r="BM188" s="154"/>
      <c r="BN188" s="154"/>
      <c r="BO188" s="156"/>
      <c r="BP188" s="156"/>
      <c r="BQ188" s="156"/>
      <c r="BR188" s="156"/>
      <c r="BS188" s="156"/>
      <c r="BT188" s="156"/>
      <c r="BU188" s="156"/>
      <c r="BV188" s="156"/>
      <c r="BW188" s="156"/>
      <c r="BX188" s="105"/>
      <c r="BY188" s="157"/>
      <c r="BZ188" s="157"/>
      <c r="CA188" s="157"/>
      <c r="CB188" s="157"/>
      <c r="CC188" s="157"/>
      <c r="CD188" s="157"/>
      <c r="CE188" s="157"/>
      <c r="CF188" s="157"/>
      <c r="CG188" s="157"/>
    </row>
    <row r="189" spans="1:95" x14ac:dyDescent="0.25">
      <c r="A189" s="97">
        <f t="shared" ca="1" si="108"/>
        <v>185</v>
      </c>
      <c r="B189" s="98">
        <f t="shared" ca="1" si="109"/>
        <v>44948.185393518521</v>
      </c>
      <c r="C189" s="99" t="str">
        <f t="shared" ca="1" si="96"/>
        <v>WO-23003-116-A-1</v>
      </c>
      <c r="D189" s="97">
        <f t="shared" ca="1" si="97"/>
        <v>115</v>
      </c>
      <c r="E189" s="97" t="str">
        <f t="shared" ca="1" si="98"/>
        <v>U</v>
      </c>
      <c r="F189" s="97" t="str">
        <f t="shared" ca="1" si="99"/>
        <v/>
      </c>
      <c r="G189" s="100">
        <f t="shared" ca="1" si="128"/>
        <v>0</v>
      </c>
      <c r="H189" s="101" t="e">
        <f t="shared" ca="1" si="128"/>
        <v>#N/A</v>
      </c>
      <c r="I189" s="101">
        <f t="shared" ca="1" si="128"/>
        <v>0</v>
      </c>
      <c r="J189" s="101">
        <f t="shared" ca="1" si="128"/>
        <v>1.71</v>
      </c>
      <c r="K189" s="101" t="e">
        <f t="shared" ca="1" si="128"/>
        <v>#N/A</v>
      </c>
      <c r="L189" s="101">
        <f t="shared" ca="1" si="128"/>
        <v>11.677</v>
      </c>
      <c r="M189" s="101">
        <f t="shared" ca="1" si="127"/>
        <v>8.8000000000000007</v>
      </c>
      <c r="N189" s="101" t="e">
        <f t="shared" ca="1" si="127"/>
        <v>#N/A</v>
      </c>
      <c r="O189" s="102">
        <f t="shared" ca="1" si="127"/>
        <v>2477.13</v>
      </c>
      <c r="P189" s="103">
        <f t="shared" ca="1" si="100"/>
        <v>1</v>
      </c>
      <c r="Q189" s="100" t="str">
        <f t="shared" ca="1" si="130"/>
        <v>&lt;MRL</v>
      </c>
      <c r="R189" s="101" t="e">
        <f t="shared" ca="1" si="130"/>
        <v>#N/A</v>
      </c>
      <c r="S189" s="101" t="str">
        <f t="shared" ca="1" si="130"/>
        <v>&lt;MRL</v>
      </c>
      <c r="T189" s="101" t="str">
        <f t="shared" ca="1" si="129"/>
        <v>&lt;MRL</v>
      </c>
      <c r="U189" s="101" t="e">
        <f t="shared" ca="1" si="129"/>
        <v>#N/A</v>
      </c>
      <c r="V189" s="101">
        <f t="shared" ca="1" si="129"/>
        <v>11.677</v>
      </c>
      <c r="W189" s="101">
        <f t="shared" ca="1" si="129"/>
        <v>8.8000000000000007</v>
      </c>
      <c r="X189" s="101" t="e">
        <f t="shared" ca="1" si="129"/>
        <v>#N/A</v>
      </c>
      <c r="Y189" s="102">
        <f t="shared" ca="1" si="129"/>
        <v>2477.13</v>
      </c>
      <c r="Z189" s="129" t="str">
        <f t="shared" ca="1" si="101"/>
        <v>NA</v>
      </c>
      <c r="AA189" s="105" t="str">
        <f t="shared" ca="1" si="94"/>
        <v>NA</v>
      </c>
      <c r="AB189" s="105" t="str">
        <f t="shared" ca="1" si="102"/>
        <v>NA</v>
      </c>
      <c r="AC189" s="97" t="str">
        <f t="shared" ca="1" si="103"/>
        <v>Unknown</v>
      </c>
      <c r="AD189" s="106" t="str">
        <f t="shared" ca="1" si="95"/>
        <v/>
      </c>
      <c r="AE189" s="106"/>
      <c r="AF189" s="130" t="s">
        <v>704</v>
      </c>
      <c r="AG189" s="131" t="s">
        <v>858</v>
      </c>
      <c r="AH189" s="131" t="s">
        <v>858</v>
      </c>
      <c r="AI189" s="131" t="s">
        <v>858</v>
      </c>
      <c r="AJ189" s="131" t="s">
        <v>858</v>
      </c>
      <c r="AK189" s="131" t="s">
        <v>858</v>
      </c>
      <c r="AL189" s="131" t="s">
        <v>858</v>
      </c>
      <c r="AM189" s="131" t="s">
        <v>858</v>
      </c>
      <c r="AN189" s="132" t="s">
        <v>707</v>
      </c>
      <c r="AO189" s="133"/>
      <c r="AS189" s="69"/>
      <c r="AT189" s="69"/>
      <c r="AU189" s="113"/>
      <c r="AV189" s="114">
        <f t="shared" ca="1" si="123"/>
        <v>140200</v>
      </c>
      <c r="AW189" s="115">
        <f t="shared" ca="1" si="123"/>
        <v>415987</v>
      </c>
      <c r="AX189" s="115">
        <f t="shared" ca="1" si="123"/>
        <v>654291</v>
      </c>
      <c r="AY189" s="115">
        <f t="shared" ca="1" si="123"/>
        <v>3620587</v>
      </c>
      <c r="AZ189" s="115">
        <f t="shared" ca="1" si="123"/>
        <v>2579445</v>
      </c>
      <c r="BA189" s="115">
        <f t="shared" ca="1" si="123"/>
        <v>24439633</v>
      </c>
      <c r="BB189" s="115">
        <f t="shared" ca="1" si="123"/>
        <v>33143414</v>
      </c>
      <c r="BC189" s="115">
        <f t="shared" ca="1" si="123"/>
        <v>3932868</v>
      </c>
      <c r="BD189" s="116">
        <f t="shared" ca="1" si="123"/>
        <v>15028164</v>
      </c>
      <c r="BE189" s="145"/>
      <c r="BF189" s="118" t="str">
        <f t="shared" ca="1" si="104"/>
        <v/>
      </c>
      <c r="BG189" s="118" t="str">
        <f t="shared" ca="1" si="105"/>
        <v/>
      </c>
      <c r="BH189" s="118" t="str">
        <f t="shared" ca="1" si="106"/>
        <v/>
      </c>
      <c r="BI189" s="118" t="str">
        <f t="shared" ca="1" si="107"/>
        <v/>
      </c>
      <c r="BK189" s="154"/>
      <c r="BL189" s="155"/>
      <c r="BM189" s="154"/>
      <c r="BN189" s="154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05"/>
      <c r="BY189" s="157"/>
      <c r="BZ189" s="157"/>
      <c r="CA189" s="157"/>
      <c r="CB189" s="157"/>
      <c r="CC189" s="157"/>
      <c r="CD189" s="157"/>
      <c r="CE189" s="157"/>
      <c r="CF189" s="157"/>
      <c r="CG189" s="157"/>
    </row>
    <row r="190" spans="1:95" x14ac:dyDescent="0.25">
      <c r="A190" s="97">
        <f t="shared" ca="1" si="108"/>
        <v>186</v>
      </c>
      <c r="B190" s="98">
        <f t="shared" ca="1" si="109"/>
        <v>44948.204212962963</v>
      </c>
      <c r="C190" s="99" t="str">
        <f t="shared" ca="1" si="96"/>
        <v>WO-23003-117-A-1</v>
      </c>
      <c r="D190" s="97">
        <f t="shared" ca="1" si="97"/>
        <v>114</v>
      </c>
      <c r="E190" s="97" t="str">
        <f t="shared" ca="1" si="98"/>
        <v>U</v>
      </c>
      <c r="F190" s="97" t="str">
        <f t="shared" ca="1" si="99"/>
        <v/>
      </c>
      <c r="G190" s="100">
        <f t="shared" ca="1" si="128"/>
        <v>0</v>
      </c>
      <c r="H190" s="101" t="e">
        <f t="shared" ca="1" si="128"/>
        <v>#N/A</v>
      </c>
      <c r="I190" s="101">
        <f t="shared" ca="1" si="128"/>
        <v>0.376</v>
      </c>
      <c r="J190" s="101">
        <f t="shared" ca="1" si="128"/>
        <v>1.6080000000000001</v>
      </c>
      <c r="K190" s="101" t="e">
        <f t="shared" ca="1" si="128"/>
        <v>#N/A</v>
      </c>
      <c r="L190" s="101">
        <f t="shared" ca="1" si="128"/>
        <v>10.943</v>
      </c>
      <c r="M190" s="101">
        <f t="shared" ca="1" si="127"/>
        <v>8.2430000000000003</v>
      </c>
      <c r="N190" s="101" t="e">
        <f t="shared" ca="1" si="127"/>
        <v>#N/A</v>
      </c>
      <c r="O190" s="102">
        <f t="shared" ca="1" si="127"/>
        <v>2511.6849999999999</v>
      </c>
      <c r="P190" s="103">
        <f t="shared" ca="1" si="100"/>
        <v>1</v>
      </c>
      <c r="Q190" s="100" t="str">
        <f t="shared" ca="1" si="130"/>
        <v>&lt;MRL</v>
      </c>
      <c r="R190" s="101" t="e">
        <f t="shared" ca="1" si="130"/>
        <v>#N/A</v>
      </c>
      <c r="S190" s="101" t="str">
        <f t="shared" ca="1" si="130"/>
        <v>&lt;MRL</v>
      </c>
      <c r="T190" s="101" t="str">
        <f t="shared" ca="1" si="129"/>
        <v>&lt;MRL</v>
      </c>
      <c r="U190" s="101" t="e">
        <f t="shared" ca="1" si="129"/>
        <v>#N/A</v>
      </c>
      <c r="V190" s="101">
        <f t="shared" ca="1" si="129"/>
        <v>10.943</v>
      </c>
      <c r="W190" s="101">
        <f t="shared" ca="1" si="129"/>
        <v>8.2430000000000003</v>
      </c>
      <c r="X190" s="101" t="e">
        <f t="shared" ca="1" si="129"/>
        <v>#N/A</v>
      </c>
      <c r="Y190" s="102">
        <f t="shared" ca="1" si="129"/>
        <v>2511.6849999999999</v>
      </c>
      <c r="Z190" s="129" t="str">
        <f t="shared" ca="1" si="101"/>
        <v>NA</v>
      </c>
      <c r="AA190" s="105" t="str">
        <f t="shared" ca="1" si="94"/>
        <v>NA</v>
      </c>
      <c r="AB190" s="105" t="str">
        <f t="shared" ca="1" si="102"/>
        <v>NA</v>
      </c>
      <c r="AC190" s="97" t="str">
        <f t="shared" ca="1" si="103"/>
        <v>Unknown</v>
      </c>
      <c r="AD190" s="106" t="str">
        <f t="shared" ca="1" si="95"/>
        <v/>
      </c>
      <c r="AE190" s="106"/>
      <c r="AF190" s="130" t="s">
        <v>704</v>
      </c>
      <c r="AG190" s="131" t="s">
        <v>858</v>
      </c>
      <c r="AH190" s="131" t="s">
        <v>858</v>
      </c>
      <c r="AI190" s="131" t="s">
        <v>858</v>
      </c>
      <c r="AJ190" s="131" t="s">
        <v>858</v>
      </c>
      <c r="AK190" s="131" t="s">
        <v>858</v>
      </c>
      <c r="AL190" s="131" t="s">
        <v>858</v>
      </c>
      <c r="AM190" s="131" t="s">
        <v>858</v>
      </c>
      <c r="AN190" s="132" t="s">
        <v>707</v>
      </c>
      <c r="AO190" s="133"/>
      <c r="AS190" s="69"/>
      <c r="AT190" s="69"/>
      <c r="AU190" s="113"/>
      <c r="AV190" s="114">
        <f t="shared" ca="1" si="123"/>
        <v>137545</v>
      </c>
      <c r="AW190" s="115">
        <f t="shared" ca="1" si="123"/>
        <v>434364</v>
      </c>
      <c r="AX190" s="115">
        <f t="shared" ca="1" si="123"/>
        <v>656751</v>
      </c>
      <c r="AY190" s="115">
        <f t="shared" ca="1" si="123"/>
        <v>3649594</v>
      </c>
      <c r="AZ190" s="115">
        <f t="shared" ca="1" si="123"/>
        <v>2638588</v>
      </c>
      <c r="BA190" s="115">
        <f t="shared" ca="1" si="123"/>
        <v>25776455</v>
      </c>
      <c r="BB190" s="115">
        <f t="shared" ca="1" si="123"/>
        <v>34091479</v>
      </c>
      <c r="BC190" s="115">
        <f t="shared" ca="1" si="123"/>
        <v>4130614</v>
      </c>
      <c r="BD190" s="116">
        <f t="shared" ca="1" si="123"/>
        <v>15207107</v>
      </c>
      <c r="BE190" s="145"/>
      <c r="BF190" s="118" t="str">
        <f t="shared" ca="1" si="104"/>
        <v/>
      </c>
      <c r="BG190" s="118" t="str">
        <f t="shared" ca="1" si="105"/>
        <v/>
      </c>
      <c r="BH190" s="118" t="str">
        <f t="shared" ca="1" si="106"/>
        <v/>
      </c>
      <c r="BI190" s="118" t="str">
        <f t="shared" ca="1" si="107"/>
        <v/>
      </c>
      <c r="BK190" s="154"/>
      <c r="BL190" s="155"/>
      <c r="BM190" s="154"/>
      <c r="BN190" s="154"/>
      <c r="BO190" s="156"/>
      <c r="BP190" s="156"/>
      <c r="BQ190" s="156"/>
      <c r="BR190" s="156"/>
      <c r="BS190" s="156"/>
      <c r="BT190" s="156"/>
      <c r="BU190" s="156"/>
      <c r="BV190" s="156"/>
      <c r="BW190" s="156"/>
      <c r="BX190" s="105"/>
      <c r="BY190" s="157"/>
      <c r="BZ190" s="157"/>
      <c r="CA190" s="157"/>
      <c r="CB190" s="157"/>
      <c r="CC190" s="157"/>
      <c r="CD190" s="157"/>
      <c r="CE190" s="157"/>
      <c r="CF190" s="157"/>
      <c r="CG190" s="157"/>
    </row>
    <row r="191" spans="1:95" x14ac:dyDescent="0.25">
      <c r="A191" s="97">
        <f t="shared" ca="1" si="108"/>
        <v>187</v>
      </c>
      <c r="B191" s="98">
        <f t="shared" ca="1" si="109"/>
        <v>44948.223043981481</v>
      </c>
      <c r="C191" s="99" t="str">
        <f t="shared" ca="1" si="96"/>
        <v>WO-23003-118-A-1</v>
      </c>
      <c r="D191" s="97">
        <f t="shared" ca="1" si="97"/>
        <v>113</v>
      </c>
      <c r="E191" s="97" t="str">
        <f t="shared" ca="1" si="98"/>
        <v>U</v>
      </c>
      <c r="F191" s="97" t="str">
        <f t="shared" ca="1" si="99"/>
        <v/>
      </c>
      <c r="G191" s="100">
        <f t="shared" ca="1" si="128"/>
        <v>0</v>
      </c>
      <c r="H191" s="101" t="e">
        <f t="shared" ca="1" si="128"/>
        <v>#N/A</v>
      </c>
      <c r="I191" s="101">
        <f t="shared" ca="1" si="128"/>
        <v>0</v>
      </c>
      <c r="J191" s="101">
        <f t="shared" ca="1" si="128"/>
        <v>1.7509999999999999</v>
      </c>
      <c r="K191" s="101" t="e">
        <f t="shared" ca="1" si="128"/>
        <v>#N/A</v>
      </c>
      <c r="L191" s="101">
        <f t="shared" ca="1" si="128"/>
        <v>12.301</v>
      </c>
      <c r="M191" s="101">
        <f t="shared" ca="1" si="127"/>
        <v>9.4130000000000003</v>
      </c>
      <c r="N191" s="101" t="e">
        <f t="shared" ca="1" si="127"/>
        <v>#N/A</v>
      </c>
      <c r="O191" s="102">
        <f t="shared" ca="1" si="127"/>
        <v>2857.1869999999999</v>
      </c>
      <c r="P191" s="103">
        <f t="shared" ca="1" si="100"/>
        <v>1</v>
      </c>
      <c r="Q191" s="100" t="str">
        <f t="shared" ca="1" si="130"/>
        <v>&lt;MRL</v>
      </c>
      <c r="R191" s="101" t="e">
        <f t="shared" ca="1" si="130"/>
        <v>#N/A</v>
      </c>
      <c r="S191" s="101" t="str">
        <f t="shared" ca="1" si="130"/>
        <v>&lt;MRL</v>
      </c>
      <c r="T191" s="101" t="str">
        <f t="shared" ca="1" si="129"/>
        <v>&lt;MRL</v>
      </c>
      <c r="U191" s="101" t="e">
        <f t="shared" ca="1" si="129"/>
        <v>#N/A</v>
      </c>
      <c r="V191" s="101">
        <f t="shared" ca="1" si="129"/>
        <v>12.301</v>
      </c>
      <c r="W191" s="101">
        <f t="shared" ca="1" si="129"/>
        <v>9.4130000000000003</v>
      </c>
      <c r="X191" s="101" t="e">
        <f t="shared" ca="1" si="129"/>
        <v>#N/A</v>
      </c>
      <c r="Y191" s="102">
        <f t="shared" ca="1" si="129"/>
        <v>2857.1869999999999</v>
      </c>
      <c r="Z191" s="129" t="str">
        <f t="shared" ca="1" si="101"/>
        <v>NA</v>
      </c>
      <c r="AA191" s="105" t="str">
        <f t="shared" ca="1" si="94"/>
        <v>NA</v>
      </c>
      <c r="AB191" s="105" t="str">
        <f t="shared" ca="1" si="102"/>
        <v>NA</v>
      </c>
      <c r="AC191" s="97" t="str">
        <f t="shared" ca="1" si="103"/>
        <v>Unknown</v>
      </c>
      <c r="AD191" s="106" t="str">
        <f t="shared" ca="1" si="95"/>
        <v/>
      </c>
      <c r="AE191" s="106"/>
      <c r="AF191" s="130" t="s">
        <v>704</v>
      </c>
      <c r="AG191" s="131" t="s">
        <v>858</v>
      </c>
      <c r="AH191" s="131" t="s">
        <v>858</v>
      </c>
      <c r="AI191" s="131" t="s">
        <v>858</v>
      </c>
      <c r="AJ191" s="131" t="s">
        <v>858</v>
      </c>
      <c r="AK191" s="131" t="s">
        <v>858</v>
      </c>
      <c r="AL191" s="131" t="s">
        <v>858</v>
      </c>
      <c r="AM191" s="131" t="s">
        <v>858</v>
      </c>
      <c r="AN191" s="132" t="s">
        <v>707</v>
      </c>
      <c r="AO191" s="133"/>
      <c r="AS191" s="69"/>
      <c r="AT191" s="69"/>
      <c r="AU191" s="113"/>
      <c r="AV191" s="114">
        <f t="shared" ca="1" si="123"/>
        <v>157920</v>
      </c>
      <c r="AW191" s="115">
        <f t="shared" ca="1" si="123"/>
        <v>455736</v>
      </c>
      <c r="AX191" s="115">
        <f t="shared" ca="1" si="123"/>
        <v>702467</v>
      </c>
      <c r="AY191" s="115">
        <f t="shared" ca="1" si="123"/>
        <v>3944874</v>
      </c>
      <c r="AZ191" s="115">
        <f t="shared" ca="1" si="123"/>
        <v>2874973</v>
      </c>
      <c r="BA191" s="115">
        <f t="shared" ca="1" si="123"/>
        <v>27047440</v>
      </c>
      <c r="BB191" s="115">
        <f t="shared" ca="1" si="123"/>
        <v>34571765</v>
      </c>
      <c r="BC191" s="115">
        <f t="shared" ca="1" si="123"/>
        <v>4072631</v>
      </c>
      <c r="BD191" s="116">
        <f t="shared" ca="1" si="123"/>
        <v>13732261</v>
      </c>
      <c r="BE191" s="145"/>
      <c r="BF191" s="118" t="str">
        <f t="shared" ca="1" si="104"/>
        <v/>
      </c>
      <c r="BG191" s="118" t="str">
        <f t="shared" ca="1" si="105"/>
        <v/>
      </c>
      <c r="BH191" s="118" t="str">
        <f t="shared" ca="1" si="106"/>
        <v/>
      </c>
      <c r="BI191" s="118" t="str">
        <f t="shared" ca="1" si="107"/>
        <v/>
      </c>
      <c r="BK191" s="154"/>
      <c r="BL191" s="155"/>
      <c r="BM191" s="154"/>
      <c r="BN191" s="154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05"/>
      <c r="BY191" s="157"/>
      <c r="BZ191" s="157"/>
      <c r="CA191" s="157"/>
      <c r="CB191" s="157"/>
      <c r="CC191" s="157"/>
      <c r="CD191" s="157"/>
      <c r="CE191" s="157"/>
      <c r="CF191" s="157"/>
      <c r="CG191" s="157"/>
    </row>
    <row r="192" spans="1:95" x14ac:dyDescent="0.25">
      <c r="A192" s="97">
        <f t="shared" ca="1" si="108"/>
        <v>188</v>
      </c>
      <c r="B192" s="98">
        <f t="shared" ca="1" si="109"/>
        <v>44948.241875</v>
      </c>
      <c r="C192" s="99" t="str">
        <f t="shared" ca="1" si="96"/>
        <v>WO-23003-119-A-1</v>
      </c>
      <c r="D192" s="97">
        <f t="shared" ca="1" si="97"/>
        <v>112</v>
      </c>
      <c r="E192" s="97" t="str">
        <f t="shared" ca="1" si="98"/>
        <v>U</v>
      </c>
      <c r="F192" s="97" t="str">
        <f t="shared" ca="1" si="99"/>
        <v/>
      </c>
      <c r="G192" s="100">
        <f t="shared" ca="1" si="128"/>
        <v>0</v>
      </c>
      <c r="H192" s="101" t="e">
        <f t="shared" ca="1" si="128"/>
        <v>#N/A</v>
      </c>
      <c r="I192" s="101">
        <f t="shared" ca="1" si="128"/>
        <v>0</v>
      </c>
      <c r="J192" s="101">
        <f t="shared" ca="1" si="128"/>
        <v>1.0489999999999999</v>
      </c>
      <c r="K192" s="101" t="e">
        <f t="shared" ca="1" si="128"/>
        <v>#N/A</v>
      </c>
      <c r="L192" s="101">
        <f t="shared" ca="1" si="128"/>
        <v>3.7890000000000001</v>
      </c>
      <c r="M192" s="101">
        <f t="shared" ca="1" si="127"/>
        <v>2.851</v>
      </c>
      <c r="N192" s="101" t="e">
        <f t="shared" ca="1" si="127"/>
        <v>#N/A</v>
      </c>
      <c r="O192" s="102">
        <f t="shared" ca="1" si="127"/>
        <v>1085.45</v>
      </c>
      <c r="P192" s="103">
        <f t="shared" ca="1" si="100"/>
        <v>1</v>
      </c>
      <c r="Q192" s="100" t="str">
        <f t="shared" ca="1" si="130"/>
        <v>&lt;MRL</v>
      </c>
      <c r="R192" s="101" t="e">
        <f t="shared" ca="1" si="130"/>
        <v>#N/A</v>
      </c>
      <c r="S192" s="101" t="str">
        <f t="shared" ca="1" si="130"/>
        <v>&lt;MRL</v>
      </c>
      <c r="T192" s="101" t="str">
        <f t="shared" ca="1" si="129"/>
        <v>&lt;MRL</v>
      </c>
      <c r="U192" s="101" t="e">
        <f t="shared" ca="1" si="129"/>
        <v>#N/A</v>
      </c>
      <c r="V192" s="101" t="str">
        <f t="shared" ca="1" si="129"/>
        <v>&lt;MRL</v>
      </c>
      <c r="W192" s="101" t="str">
        <f t="shared" ca="1" si="129"/>
        <v>&lt;MRL</v>
      </c>
      <c r="X192" s="101" t="e">
        <f t="shared" ca="1" si="129"/>
        <v>#N/A</v>
      </c>
      <c r="Y192" s="102">
        <f t="shared" ca="1" si="129"/>
        <v>1085.45</v>
      </c>
      <c r="Z192" s="129" t="str">
        <f t="shared" ca="1" si="101"/>
        <v>NA</v>
      </c>
      <c r="AA192" s="105" t="str">
        <f t="shared" ca="1" si="94"/>
        <v>NA</v>
      </c>
      <c r="AB192" s="105" t="str">
        <f t="shared" ca="1" si="102"/>
        <v>NA</v>
      </c>
      <c r="AC192" s="97" t="str">
        <f t="shared" ca="1" si="103"/>
        <v>Unknown</v>
      </c>
      <c r="AD192" s="106" t="str">
        <f t="shared" ca="1" si="95"/>
        <v/>
      </c>
      <c r="AE192" s="106"/>
      <c r="AF192" s="130" t="s">
        <v>704</v>
      </c>
      <c r="AG192" s="131" t="s">
        <v>858</v>
      </c>
      <c r="AH192" s="131" t="s">
        <v>858</v>
      </c>
      <c r="AI192" s="131" t="s">
        <v>858</v>
      </c>
      <c r="AJ192" s="131" t="s">
        <v>858</v>
      </c>
      <c r="AK192" s="131" t="s">
        <v>858</v>
      </c>
      <c r="AL192" s="131" t="s">
        <v>858</v>
      </c>
      <c r="AM192" s="131" t="s">
        <v>858</v>
      </c>
      <c r="AN192" s="132" t="s">
        <v>858</v>
      </c>
      <c r="AO192" s="133" t="s">
        <v>848</v>
      </c>
      <c r="AS192" s="69" t="s">
        <v>866</v>
      </c>
      <c r="AT192" s="69"/>
      <c r="AU192" s="113"/>
      <c r="AV192" s="114">
        <f t="shared" ca="1" si="123"/>
        <v>152503</v>
      </c>
      <c r="AW192" s="115">
        <f t="shared" ca="1" si="123"/>
        <v>470814</v>
      </c>
      <c r="AX192" s="115">
        <f t="shared" ca="1" si="123"/>
        <v>705098</v>
      </c>
      <c r="AY192" s="115">
        <f t="shared" ca="1" si="123"/>
        <v>3887057</v>
      </c>
      <c r="AZ192" s="115">
        <f t="shared" ca="1" si="123"/>
        <v>2850510</v>
      </c>
      <c r="BA192" s="115">
        <f t="shared" ca="1" si="123"/>
        <v>27604625</v>
      </c>
      <c r="BB192" s="115">
        <f t="shared" ca="1" si="123"/>
        <v>34960984</v>
      </c>
      <c r="BC192" s="115">
        <f t="shared" ca="1" si="123"/>
        <v>4353409</v>
      </c>
      <c r="BD192" s="116">
        <f t="shared" ca="1" si="123"/>
        <v>22798424</v>
      </c>
      <c r="BE192" s="145"/>
      <c r="BF192" s="118" t="str">
        <f t="shared" ca="1" si="104"/>
        <v/>
      </c>
      <c r="BG192" s="118" t="str">
        <f t="shared" ca="1" si="105"/>
        <v/>
      </c>
      <c r="BH192" s="118" t="str">
        <f t="shared" ca="1" si="106"/>
        <v/>
      </c>
      <c r="BI192" s="118" t="str">
        <f t="shared" ca="1" si="107"/>
        <v/>
      </c>
      <c r="BK192" s="154"/>
      <c r="BL192" s="155"/>
      <c r="BM192" s="154"/>
      <c r="BN192" s="154"/>
      <c r="BO192" s="156"/>
      <c r="BP192" s="156"/>
      <c r="BQ192" s="156"/>
      <c r="BR192" s="156"/>
      <c r="BS192" s="156"/>
      <c r="BT192" s="156"/>
      <c r="BU192" s="156"/>
      <c r="BV192" s="156"/>
      <c r="BW192" s="156"/>
      <c r="BX192" s="105"/>
      <c r="BY192" s="157"/>
      <c r="BZ192" s="157"/>
      <c r="CA192" s="157"/>
      <c r="CB192" s="157"/>
      <c r="CC192" s="157"/>
      <c r="CD192" s="157"/>
      <c r="CE192" s="157"/>
      <c r="CF192" s="157"/>
      <c r="CG192" s="157"/>
    </row>
    <row r="193" spans="1:85" x14ac:dyDescent="0.25">
      <c r="A193" s="97">
        <f t="shared" ca="1" si="108"/>
        <v>189</v>
      </c>
      <c r="B193" s="98">
        <f t="shared" ca="1" si="109"/>
        <v>44948.260694444441</v>
      </c>
      <c r="C193" s="99" t="str">
        <f t="shared" ca="1" si="96"/>
        <v>WO-23003-120-A-1</v>
      </c>
      <c r="D193" s="97">
        <f t="shared" ca="1" si="97"/>
        <v>111</v>
      </c>
      <c r="E193" s="97" t="str">
        <f t="shared" ca="1" si="98"/>
        <v>U</v>
      </c>
      <c r="F193" s="97" t="str">
        <f t="shared" ca="1" si="99"/>
        <v/>
      </c>
      <c r="G193" s="100">
        <f t="shared" ca="1" si="128"/>
        <v>0</v>
      </c>
      <c r="H193" s="101" t="e">
        <f t="shared" ca="1" si="128"/>
        <v>#N/A</v>
      </c>
      <c r="I193" s="101">
        <f t="shared" ca="1" si="128"/>
        <v>0.61499999999999999</v>
      </c>
      <c r="J193" s="101">
        <f t="shared" ca="1" si="128"/>
        <v>1.294</v>
      </c>
      <c r="K193" s="101" t="e">
        <f t="shared" ca="1" si="128"/>
        <v>#N/A</v>
      </c>
      <c r="L193" s="101">
        <f t="shared" ca="1" si="128"/>
        <v>4.4470000000000001</v>
      </c>
      <c r="M193" s="101">
        <f t="shared" ca="1" si="127"/>
        <v>3.7240000000000002</v>
      </c>
      <c r="N193" s="101" t="e">
        <f t="shared" ca="1" si="127"/>
        <v>#N/A</v>
      </c>
      <c r="O193" s="102">
        <f t="shared" ca="1" si="127"/>
        <v>1329.0150000000001</v>
      </c>
      <c r="P193" s="103">
        <f t="shared" ca="1" si="100"/>
        <v>1</v>
      </c>
      <c r="Q193" s="100" t="str">
        <f t="shared" ca="1" si="130"/>
        <v>&lt;MRL</v>
      </c>
      <c r="R193" s="101" t="e">
        <f t="shared" ca="1" si="130"/>
        <v>#N/A</v>
      </c>
      <c r="S193" s="101" t="str">
        <f t="shared" ca="1" si="130"/>
        <v>&lt;MRL</v>
      </c>
      <c r="T193" s="101" t="str">
        <f t="shared" ca="1" si="129"/>
        <v>&lt;MRL</v>
      </c>
      <c r="U193" s="101" t="e">
        <f t="shared" ca="1" si="129"/>
        <v>#N/A</v>
      </c>
      <c r="V193" s="101" t="str">
        <f t="shared" ca="1" si="129"/>
        <v>&lt;MRL</v>
      </c>
      <c r="W193" s="101" t="str">
        <f t="shared" ca="1" si="129"/>
        <v>&lt;MRL</v>
      </c>
      <c r="X193" s="101" t="e">
        <f t="shared" ca="1" si="129"/>
        <v>#N/A</v>
      </c>
      <c r="Y193" s="102">
        <f t="shared" ca="1" si="129"/>
        <v>1329.0150000000001</v>
      </c>
      <c r="Z193" s="129" t="str">
        <f t="shared" ca="1" si="101"/>
        <v>NA</v>
      </c>
      <c r="AA193" s="105" t="str">
        <f t="shared" ca="1" si="94"/>
        <v>NA</v>
      </c>
      <c r="AB193" s="105" t="str">
        <f t="shared" ca="1" si="102"/>
        <v>NA</v>
      </c>
      <c r="AC193" s="97" t="str">
        <f t="shared" ca="1" si="103"/>
        <v>Unknown</v>
      </c>
      <c r="AD193" s="106" t="str">
        <f t="shared" ca="1" si="95"/>
        <v/>
      </c>
      <c r="AE193" s="106"/>
      <c r="AF193" s="130" t="s">
        <v>704</v>
      </c>
      <c r="AG193" s="131" t="s">
        <v>858</v>
      </c>
      <c r="AH193" s="131" t="s">
        <v>858</v>
      </c>
      <c r="AI193" s="131" t="s">
        <v>858</v>
      </c>
      <c r="AJ193" s="131" t="s">
        <v>858</v>
      </c>
      <c r="AK193" s="131" t="s">
        <v>858</v>
      </c>
      <c r="AL193" s="131" t="s">
        <v>858</v>
      </c>
      <c r="AM193" s="131" t="s">
        <v>858</v>
      </c>
      <c r="AN193" s="132" t="s">
        <v>858</v>
      </c>
      <c r="AO193" s="133" t="s">
        <v>848</v>
      </c>
      <c r="AS193" s="69" t="s">
        <v>866</v>
      </c>
      <c r="AT193" s="69"/>
      <c r="AU193" s="113"/>
      <c r="AV193" s="114">
        <f t="shared" ca="1" si="123"/>
        <v>139198</v>
      </c>
      <c r="AW193" s="115">
        <f t="shared" ca="1" si="123"/>
        <v>434712</v>
      </c>
      <c r="AX193" s="115">
        <f t="shared" ca="1" si="123"/>
        <v>680859</v>
      </c>
      <c r="AY193" s="115">
        <f t="shared" ca="1" si="123"/>
        <v>3851120</v>
      </c>
      <c r="AZ193" s="115">
        <f t="shared" ca="1" si="123"/>
        <v>2644378</v>
      </c>
      <c r="BA193" s="115">
        <f t="shared" ca="1" si="123"/>
        <v>26321859</v>
      </c>
      <c r="BB193" s="115">
        <f t="shared" ca="1" si="123"/>
        <v>34541785</v>
      </c>
      <c r="BC193" s="115">
        <f t="shared" ca="1" si="123"/>
        <v>4314884</v>
      </c>
      <c r="BD193" s="116">
        <f t="shared" ca="1" si="123"/>
        <v>21611490</v>
      </c>
      <c r="BE193" s="145"/>
      <c r="BF193" s="118" t="str">
        <f t="shared" ca="1" si="104"/>
        <v/>
      </c>
      <c r="BG193" s="118" t="str">
        <f t="shared" ca="1" si="105"/>
        <v/>
      </c>
      <c r="BH193" s="118" t="str">
        <f t="shared" ca="1" si="106"/>
        <v/>
      </c>
      <c r="BI193" s="118" t="str">
        <f t="shared" ca="1" si="107"/>
        <v/>
      </c>
      <c r="BK193" s="154"/>
      <c r="BL193" s="155"/>
      <c r="BM193" s="154"/>
      <c r="BN193" s="154"/>
      <c r="BO193" s="156"/>
      <c r="BP193" s="156"/>
      <c r="BQ193" s="156"/>
      <c r="BR193" s="156"/>
      <c r="BS193" s="156"/>
      <c r="BT193" s="156"/>
      <c r="BU193" s="156"/>
      <c r="BV193" s="156"/>
      <c r="BW193" s="156"/>
      <c r="BX193" s="105"/>
      <c r="BY193" s="157"/>
      <c r="BZ193" s="157"/>
      <c r="CA193" s="157"/>
      <c r="CB193" s="157"/>
      <c r="CC193" s="157"/>
      <c r="CD193" s="157"/>
      <c r="CE193" s="157"/>
      <c r="CF193" s="157"/>
      <c r="CG193" s="157"/>
    </row>
    <row r="194" spans="1:85" x14ac:dyDescent="0.25">
      <c r="A194" s="97">
        <f t="shared" ca="1" si="108"/>
        <v>190</v>
      </c>
      <c r="B194" s="98">
        <f t="shared" ca="1" si="109"/>
        <v>44948.279513888891</v>
      </c>
      <c r="C194" s="99" t="str">
        <f t="shared" ca="1" si="96"/>
        <v>AB-230117-02 LRB 13</v>
      </c>
      <c r="D194" s="97">
        <f t="shared" ca="1" si="97"/>
        <v>110</v>
      </c>
      <c r="E194" s="97" t="str">
        <f t="shared" ca="1" si="98"/>
        <v>K</v>
      </c>
      <c r="F194" s="97" t="str">
        <f t="shared" ca="1" si="99"/>
        <v>QC</v>
      </c>
      <c r="G194" s="100">
        <f t="shared" ca="1" si="128"/>
        <v>0</v>
      </c>
      <c r="H194" s="101" t="e">
        <f t="shared" ca="1" si="128"/>
        <v>#N/A</v>
      </c>
      <c r="I194" s="101">
        <f t="shared" ca="1" si="128"/>
        <v>0.26300000000000001</v>
      </c>
      <c r="J194" s="101">
        <f t="shared" ca="1" si="128"/>
        <v>0.748</v>
      </c>
      <c r="K194" s="101" t="e">
        <f t="shared" ca="1" si="128"/>
        <v>#N/A</v>
      </c>
      <c r="L194" s="101">
        <f t="shared" ca="1" si="128"/>
        <v>0.62</v>
      </c>
      <c r="M194" s="101">
        <f t="shared" ca="1" si="127"/>
        <v>0.374</v>
      </c>
      <c r="N194" s="101" t="e">
        <f t="shared" ca="1" si="127"/>
        <v>#N/A</v>
      </c>
      <c r="O194" s="102">
        <f t="shared" ca="1" si="127"/>
        <v>69.087000000000003</v>
      </c>
      <c r="P194" s="103">
        <f t="shared" ca="1" si="100"/>
        <v>1</v>
      </c>
      <c r="Q194" s="100" t="str">
        <f t="shared" ca="1" si="130"/>
        <v>&lt;MRL</v>
      </c>
      <c r="R194" s="101" t="e">
        <f t="shared" ca="1" si="130"/>
        <v>#N/A</v>
      </c>
      <c r="S194" s="101" t="str">
        <f t="shared" ca="1" si="130"/>
        <v>&lt;MRL</v>
      </c>
      <c r="T194" s="101" t="str">
        <f t="shared" ca="1" si="129"/>
        <v>&lt;MRL</v>
      </c>
      <c r="U194" s="101" t="e">
        <f t="shared" ca="1" si="129"/>
        <v>#N/A</v>
      </c>
      <c r="V194" s="101" t="str">
        <f t="shared" ca="1" si="129"/>
        <v>&lt;MRL</v>
      </c>
      <c r="W194" s="101" t="str">
        <f t="shared" ca="1" si="129"/>
        <v>&lt;MRL</v>
      </c>
      <c r="X194" s="101" t="e">
        <f t="shared" ca="1" si="129"/>
        <v>#N/A</v>
      </c>
      <c r="Y194" s="102">
        <f t="shared" ca="1" si="129"/>
        <v>69.087000000000003</v>
      </c>
      <c r="Z194" s="129" t="str">
        <f t="shared" ca="1" si="101"/>
        <v>NA</v>
      </c>
      <c r="AA194" s="105" t="str">
        <f t="shared" ca="1" si="94"/>
        <v>NA</v>
      </c>
      <c r="AB194" s="105" t="str">
        <f t="shared" ca="1" si="102"/>
        <v>NA</v>
      </c>
      <c r="AC194" s="97" t="str">
        <f t="shared" ca="1" si="103"/>
        <v>Blank</v>
      </c>
      <c r="AD194" s="106" t="str">
        <f t="shared" ca="1" si="95"/>
        <v/>
      </c>
      <c r="AE194" s="106"/>
      <c r="AF194" s="130" t="s">
        <v>858</v>
      </c>
      <c r="AG194" s="131" t="s">
        <v>858</v>
      </c>
      <c r="AH194" s="131" t="s">
        <v>858</v>
      </c>
      <c r="AI194" s="131" t="s">
        <v>858</v>
      </c>
      <c r="AJ194" s="131" t="s">
        <v>858</v>
      </c>
      <c r="AK194" s="131" t="s">
        <v>858</v>
      </c>
      <c r="AL194" s="131" t="s">
        <v>858</v>
      </c>
      <c r="AM194" s="131" t="s">
        <v>858</v>
      </c>
      <c r="AN194" s="132" t="s">
        <v>860</v>
      </c>
      <c r="AO194" s="133"/>
      <c r="AS194" s="69"/>
      <c r="AT194" s="69"/>
      <c r="AU194" s="113"/>
      <c r="AV194" s="114">
        <f t="shared" ca="1" si="123"/>
        <v>327227</v>
      </c>
      <c r="AW194" s="115">
        <f t="shared" ca="1" si="123"/>
        <v>808357</v>
      </c>
      <c r="AX194" s="115">
        <f t="shared" ca="1" si="123"/>
        <v>1190410</v>
      </c>
      <c r="AY194" s="115">
        <f t="shared" ca="1" si="123"/>
        <v>6512473</v>
      </c>
      <c r="AZ194" s="115">
        <f t="shared" ca="1" si="123"/>
        <v>3308258</v>
      </c>
      <c r="BA194" s="115">
        <f t="shared" ca="1" si="123"/>
        <v>30286976</v>
      </c>
      <c r="BB194" s="115">
        <f t="shared" ca="1" si="123"/>
        <v>36636843</v>
      </c>
      <c r="BC194" s="115">
        <f t="shared" ca="1" si="123"/>
        <v>3878390</v>
      </c>
      <c r="BD194" s="116">
        <f t="shared" ca="1" si="123"/>
        <v>42552876</v>
      </c>
      <c r="BE194" s="145"/>
      <c r="BF194" s="118" t="str">
        <f t="shared" ca="1" si="104"/>
        <v/>
      </c>
      <c r="BG194" s="118">
        <f t="shared" ca="1" si="105"/>
        <v>190</v>
      </c>
      <c r="BH194" s="118" t="str">
        <f t="shared" ca="1" si="106"/>
        <v/>
      </c>
      <c r="BI194" s="118" t="str">
        <f t="shared" ca="1" si="107"/>
        <v/>
      </c>
      <c r="BK194" s="154"/>
      <c r="BL194" s="155"/>
      <c r="BM194" s="154"/>
      <c r="BN194" s="154"/>
      <c r="BO194" s="156"/>
      <c r="BP194" s="156"/>
      <c r="BQ194" s="156"/>
      <c r="BR194" s="156"/>
      <c r="BS194" s="156"/>
      <c r="BT194" s="156"/>
      <c r="BU194" s="156"/>
      <c r="BV194" s="156"/>
      <c r="BW194" s="156"/>
      <c r="BX194" s="105"/>
      <c r="BY194" s="157"/>
      <c r="BZ194" s="157"/>
      <c r="CA194" s="157"/>
      <c r="CB194" s="157"/>
      <c r="CC194" s="157"/>
      <c r="CD194" s="157"/>
      <c r="CE194" s="157"/>
      <c r="CF194" s="157"/>
      <c r="CG194" s="157"/>
    </row>
    <row r="195" spans="1:85" x14ac:dyDescent="0.25">
      <c r="A195" s="97">
        <f t="shared" ca="1" si="108"/>
        <v>191</v>
      </c>
      <c r="B195" s="98">
        <f t="shared" ca="1" si="109"/>
        <v>44948.298321759263</v>
      </c>
      <c r="C195" s="99" t="str">
        <f t="shared" ca="1" si="96"/>
        <v>LD6-inj1</v>
      </c>
      <c r="D195" s="97">
        <f t="shared" ca="1" si="97"/>
        <v>109</v>
      </c>
      <c r="E195" s="97" t="str">
        <f t="shared" ca="1" si="98"/>
        <v>D</v>
      </c>
      <c r="F195" s="97" t="str">
        <f t="shared" ca="1" si="99"/>
        <v>QC</v>
      </c>
      <c r="G195" s="100">
        <f t="shared" ca="1" si="128"/>
        <v>0</v>
      </c>
      <c r="H195" s="101" t="e">
        <f t="shared" ca="1" si="128"/>
        <v>#N/A</v>
      </c>
      <c r="I195" s="101">
        <f t="shared" ca="1" si="128"/>
        <v>0</v>
      </c>
      <c r="J195" s="101">
        <f t="shared" ca="1" si="128"/>
        <v>0.88300000000000001</v>
      </c>
      <c r="K195" s="101" t="e">
        <f t="shared" ca="1" si="128"/>
        <v>#N/A</v>
      </c>
      <c r="L195" s="101">
        <f t="shared" ca="1" si="128"/>
        <v>1.3620000000000001</v>
      </c>
      <c r="M195" s="101">
        <f t="shared" ca="1" si="127"/>
        <v>2.8929999999999998</v>
      </c>
      <c r="N195" s="101" t="e">
        <f t="shared" ca="1" si="127"/>
        <v>#N/A</v>
      </c>
      <c r="O195" s="102">
        <f t="shared" ca="1" si="127"/>
        <v>3922.7069999999999</v>
      </c>
      <c r="P195" s="103">
        <f t="shared" ca="1" si="100"/>
        <v>1</v>
      </c>
      <c r="Q195" s="100" t="str">
        <f t="shared" ca="1" si="130"/>
        <v>&lt;MRL</v>
      </c>
      <c r="R195" s="101" t="e">
        <f t="shared" ca="1" si="130"/>
        <v>#N/A</v>
      </c>
      <c r="S195" s="101" t="str">
        <f t="shared" ca="1" si="130"/>
        <v>&lt;MRL</v>
      </c>
      <c r="T195" s="101" t="str">
        <f t="shared" ca="1" si="129"/>
        <v>&lt;MRL</v>
      </c>
      <c r="U195" s="101" t="e">
        <f t="shared" ca="1" si="129"/>
        <v>#N/A</v>
      </c>
      <c r="V195" s="101" t="str">
        <f t="shared" ca="1" si="129"/>
        <v>&lt;MRL</v>
      </c>
      <c r="W195" s="101" t="str">
        <f t="shared" ca="1" si="129"/>
        <v>&lt;MRL</v>
      </c>
      <c r="X195" s="101" t="e">
        <f t="shared" ca="1" si="129"/>
        <v>#N/A</v>
      </c>
      <c r="Y195" s="102">
        <f t="shared" ca="1" si="129"/>
        <v>3922.7069999999999</v>
      </c>
      <c r="Z195" s="129" t="str">
        <f t="shared" ca="1" si="101"/>
        <v>NA</v>
      </c>
      <c r="AA195" s="105" t="str">
        <f t="shared" ca="1" si="94"/>
        <v>NA</v>
      </c>
      <c r="AB195" s="105" t="str">
        <f t="shared" ca="1" si="102"/>
        <v>NA</v>
      </c>
      <c r="AC195" s="97" t="str">
        <f t="shared" ca="1" si="103"/>
        <v>Duplicate</v>
      </c>
      <c r="AD195" s="106" t="str">
        <f t="shared" ca="1" si="95"/>
        <v/>
      </c>
      <c r="AE195" s="106"/>
      <c r="AF195" s="130" t="s">
        <v>858</v>
      </c>
      <c r="AG195" s="131" t="s">
        <v>858</v>
      </c>
      <c r="AH195" s="131" t="s">
        <v>858</v>
      </c>
      <c r="AI195" s="131" t="s">
        <v>858</v>
      </c>
      <c r="AJ195" s="131" t="s">
        <v>858</v>
      </c>
      <c r="AK195" s="131" t="s">
        <v>858</v>
      </c>
      <c r="AL195" s="131" t="s">
        <v>858</v>
      </c>
      <c r="AM195" s="131" t="s">
        <v>858</v>
      </c>
      <c r="AN195" s="132" t="s">
        <v>707</v>
      </c>
      <c r="AO195" s="133"/>
      <c r="AS195" s="69"/>
      <c r="AT195" s="69"/>
      <c r="AU195" s="113"/>
      <c r="AV195" s="114">
        <f t="shared" ca="1" si="123"/>
        <v>346314</v>
      </c>
      <c r="AW195" s="115">
        <f t="shared" ca="1" si="123"/>
        <v>816555</v>
      </c>
      <c r="AX195" s="115">
        <f t="shared" ca="1" si="123"/>
        <v>1177883</v>
      </c>
      <c r="AY195" s="115">
        <f t="shared" ca="1" si="123"/>
        <v>6657933</v>
      </c>
      <c r="AZ195" s="115">
        <f t="shared" ca="1" si="123"/>
        <v>3345917</v>
      </c>
      <c r="BA195" s="115">
        <f t="shared" ca="1" si="123"/>
        <v>31273925</v>
      </c>
      <c r="BB195" s="115">
        <f t="shared" ca="1" si="123"/>
        <v>37076510</v>
      </c>
      <c r="BC195" s="115">
        <f t="shared" ca="1" si="123"/>
        <v>3868396</v>
      </c>
      <c r="BD195" s="116">
        <f t="shared" ca="1" si="123"/>
        <v>11938961</v>
      </c>
      <c r="BE195" s="145"/>
      <c r="BF195" s="118" t="str">
        <f t="shared" ca="1" si="104"/>
        <v/>
      </c>
      <c r="BG195" s="118" t="str">
        <f t="shared" ca="1" si="105"/>
        <v/>
      </c>
      <c r="BH195" s="118">
        <f t="shared" ca="1" si="106"/>
        <v>191</v>
      </c>
      <c r="BI195" s="118" t="str">
        <f t="shared" ca="1" si="107"/>
        <v/>
      </c>
      <c r="BK195" s="154"/>
      <c r="BL195" s="155"/>
      <c r="BM195" s="154"/>
      <c r="BN195" s="154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05"/>
      <c r="BY195" s="157"/>
      <c r="BZ195" s="157"/>
      <c r="CA195" s="157"/>
      <c r="CB195" s="157"/>
      <c r="CC195" s="157"/>
      <c r="CD195" s="157"/>
      <c r="CE195" s="157"/>
      <c r="CF195" s="157"/>
      <c r="CG195" s="157"/>
    </row>
    <row r="196" spans="1:85" x14ac:dyDescent="0.25">
      <c r="A196" s="97">
        <f t="shared" ca="1" si="108"/>
        <v>192</v>
      </c>
      <c r="B196" s="98">
        <f t="shared" ca="1" si="109"/>
        <v>44948.317129629628</v>
      </c>
      <c r="C196" s="99" t="str">
        <f t="shared" ca="1" si="96"/>
        <v>AB-230117-02 LD 6</v>
      </c>
      <c r="D196" s="97">
        <f t="shared" ca="1" si="97"/>
        <v>108</v>
      </c>
      <c r="E196" s="97" t="str">
        <f t="shared" ca="1" si="98"/>
        <v>D</v>
      </c>
      <c r="F196" s="97" t="str">
        <f t="shared" ca="1" si="99"/>
        <v>QC</v>
      </c>
      <c r="G196" s="100">
        <f t="shared" ca="1" si="128"/>
        <v>0</v>
      </c>
      <c r="H196" s="101" t="e">
        <f t="shared" ca="1" si="128"/>
        <v>#N/A</v>
      </c>
      <c r="I196" s="101">
        <f t="shared" ca="1" si="128"/>
        <v>0</v>
      </c>
      <c r="J196" s="101">
        <f t="shared" ca="1" si="128"/>
        <v>0.86499999999999999</v>
      </c>
      <c r="K196" s="101" t="e">
        <f t="shared" ca="1" si="128"/>
        <v>#N/A</v>
      </c>
      <c r="L196" s="101">
        <f t="shared" ca="1" si="128"/>
        <v>1.3740000000000001</v>
      </c>
      <c r="M196" s="101">
        <f t="shared" ca="1" si="127"/>
        <v>3.0790000000000002</v>
      </c>
      <c r="N196" s="101" t="e">
        <f t="shared" ca="1" si="127"/>
        <v>#N/A</v>
      </c>
      <c r="O196" s="102">
        <f t="shared" ca="1" si="127"/>
        <v>4142.0569999999998</v>
      </c>
      <c r="P196" s="103">
        <f t="shared" ca="1" si="100"/>
        <v>1</v>
      </c>
      <c r="Q196" s="100" t="str">
        <f t="shared" ca="1" si="130"/>
        <v>&lt;MRL</v>
      </c>
      <c r="R196" s="101" t="e">
        <f t="shared" ca="1" si="130"/>
        <v>#N/A</v>
      </c>
      <c r="S196" s="101" t="str">
        <f t="shared" ca="1" si="130"/>
        <v>&lt;MRL</v>
      </c>
      <c r="T196" s="101" t="str">
        <f t="shared" ca="1" si="129"/>
        <v>&lt;MRL</v>
      </c>
      <c r="U196" s="101" t="e">
        <f t="shared" ca="1" si="129"/>
        <v>#N/A</v>
      </c>
      <c r="V196" s="101" t="str">
        <f t="shared" ca="1" si="129"/>
        <v>&lt;MRL</v>
      </c>
      <c r="W196" s="101" t="str">
        <f t="shared" ca="1" si="129"/>
        <v>&lt;MRL</v>
      </c>
      <c r="X196" s="101" t="e">
        <f t="shared" ca="1" si="129"/>
        <v>#N/A</v>
      </c>
      <c r="Y196" s="102">
        <f t="shared" ca="1" si="129"/>
        <v>4142.0569999999998</v>
      </c>
      <c r="Z196" s="129" t="str">
        <f t="shared" ca="1" si="101"/>
        <v>NA</v>
      </c>
      <c r="AA196" s="105" t="str">
        <f t="shared" ca="1" si="94"/>
        <v>NA</v>
      </c>
      <c r="AB196" s="105" t="str">
        <f t="shared" ca="1" si="102"/>
        <v>NA</v>
      </c>
      <c r="AC196" s="97" t="str">
        <f t="shared" ca="1" si="103"/>
        <v>Duplicate</v>
      </c>
      <c r="AD196" s="106" t="str">
        <f t="shared" ca="1" si="95"/>
        <v/>
      </c>
      <c r="AE196" s="106"/>
      <c r="AF196" s="130" t="s">
        <v>858</v>
      </c>
      <c r="AG196" s="131" t="s">
        <v>858</v>
      </c>
      <c r="AH196" s="131" t="s">
        <v>858</v>
      </c>
      <c r="AI196" s="131" t="s">
        <v>858</v>
      </c>
      <c r="AJ196" s="131" t="s">
        <v>858</v>
      </c>
      <c r="AK196" s="131" t="s">
        <v>858</v>
      </c>
      <c r="AL196" s="131" t="s">
        <v>858</v>
      </c>
      <c r="AM196" s="131" t="s">
        <v>858</v>
      </c>
      <c r="AN196" s="132" t="s">
        <v>707</v>
      </c>
      <c r="AO196" s="133"/>
      <c r="AS196" s="69"/>
      <c r="AT196" s="69"/>
      <c r="AU196" s="113"/>
      <c r="AV196" s="114">
        <f t="shared" ca="1" si="123"/>
        <v>340517</v>
      </c>
      <c r="AW196" s="115">
        <f t="shared" ca="1" si="123"/>
        <v>796687</v>
      </c>
      <c r="AX196" s="115">
        <f t="shared" ca="1" si="123"/>
        <v>1197901</v>
      </c>
      <c r="AY196" s="115">
        <f t="shared" ca="1" si="123"/>
        <v>6648637</v>
      </c>
      <c r="AZ196" s="115">
        <f t="shared" ca="1" si="123"/>
        <v>3246144</v>
      </c>
      <c r="BA196" s="115">
        <f t="shared" ca="1" si="123"/>
        <v>29696384</v>
      </c>
      <c r="BB196" s="115">
        <f t="shared" ca="1" si="123"/>
        <v>34722557</v>
      </c>
      <c r="BC196" s="115">
        <f t="shared" ca="1" si="123"/>
        <v>3770630</v>
      </c>
      <c r="BD196" s="116">
        <f t="shared" ca="1" si="123"/>
        <v>11439467</v>
      </c>
      <c r="BE196" s="145"/>
      <c r="BF196" s="118" t="str">
        <f t="shared" ca="1" si="104"/>
        <v/>
      </c>
      <c r="BG196" s="118" t="str">
        <f t="shared" ca="1" si="105"/>
        <v/>
      </c>
      <c r="BH196" s="118">
        <f t="shared" ca="1" si="106"/>
        <v>192</v>
      </c>
      <c r="BI196" s="118" t="str">
        <f t="shared" ca="1" si="107"/>
        <v/>
      </c>
      <c r="BK196" s="154"/>
      <c r="BL196" s="155"/>
      <c r="BM196" s="154"/>
      <c r="BN196" s="154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05"/>
      <c r="BY196" s="157"/>
      <c r="BZ196" s="157"/>
      <c r="CA196" s="157"/>
      <c r="CB196" s="157"/>
      <c r="CC196" s="157"/>
      <c r="CD196" s="157"/>
      <c r="CE196" s="157"/>
      <c r="CF196" s="157"/>
      <c r="CG196" s="157"/>
    </row>
    <row r="197" spans="1:85" x14ac:dyDescent="0.25">
      <c r="A197" s="97">
        <f t="shared" ca="1" si="108"/>
        <v>193</v>
      </c>
      <c r="B197" s="98">
        <f t="shared" ca="1" si="109"/>
        <v>44948.335949074077</v>
      </c>
      <c r="C197" s="99" t="str">
        <f t="shared" ca="1" si="96"/>
        <v>AB-230117-02 LFB-H 7</v>
      </c>
      <c r="D197" s="97">
        <f t="shared" ca="1" si="97"/>
        <v>107</v>
      </c>
      <c r="E197" s="97" t="str">
        <f t="shared" ca="1" si="98"/>
        <v>Z</v>
      </c>
      <c r="F197" s="97" t="str">
        <f t="shared" ca="1" si="99"/>
        <v>QC</v>
      </c>
      <c r="G197" s="100">
        <f t="shared" ca="1" si="128"/>
        <v>157.15100000000001</v>
      </c>
      <c r="H197" s="101" t="e">
        <f t="shared" ca="1" si="128"/>
        <v>#N/A</v>
      </c>
      <c r="I197" s="101">
        <f t="shared" ca="1" si="128"/>
        <v>181.00899999999999</v>
      </c>
      <c r="J197" s="101">
        <f t="shared" ca="1" si="128"/>
        <v>182.07900000000001</v>
      </c>
      <c r="K197" s="101" t="e">
        <f t="shared" ca="1" si="128"/>
        <v>#N/A</v>
      </c>
      <c r="L197" s="101">
        <f t="shared" ca="1" si="128"/>
        <v>177.55</v>
      </c>
      <c r="M197" s="101">
        <f t="shared" ca="1" si="127"/>
        <v>177.827</v>
      </c>
      <c r="N197" s="101" t="e">
        <f t="shared" ca="1" si="127"/>
        <v>#N/A</v>
      </c>
      <c r="O197" s="102">
        <f t="shared" ca="1" si="127"/>
        <v>303.88299999999998</v>
      </c>
      <c r="P197" s="103">
        <f t="shared" ca="1" si="100"/>
        <v>1</v>
      </c>
      <c r="Q197" s="100">
        <f t="shared" ca="1" si="130"/>
        <v>157.15100000000001</v>
      </c>
      <c r="R197" s="101" t="e">
        <f t="shared" ca="1" si="130"/>
        <v>#N/A</v>
      </c>
      <c r="S197" s="101">
        <f t="shared" ca="1" si="130"/>
        <v>181.00899999999999</v>
      </c>
      <c r="T197" s="101">
        <f t="shared" ca="1" si="129"/>
        <v>182.07900000000001</v>
      </c>
      <c r="U197" s="101" t="e">
        <f t="shared" ca="1" si="129"/>
        <v>#N/A</v>
      </c>
      <c r="V197" s="101">
        <f t="shared" ca="1" si="129"/>
        <v>177.55</v>
      </c>
      <c r="W197" s="101">
        <f t="shared" ca="1" si="129"/>
        <v>177.827</v>
      </c>
      <c r="X197" s="101" t="e">
        <f t="shared" ca="1" si="129"/>
        <v>#N/A</v>
      </c>
      <c r="Y197" s="102">
        <f t="shared" ca="1" si="129"/>
        <v>303.88299999999998</v>
      </c>
      <c r="Z197" s="129" t="str">
        <f t="shared" ca="1" si="101"/>
        <v>H 7</v>
      </c>
      <c r="AA197" s="105" t="str">
        <f t="shared" ref="AA197:AA260" ca="1" si="131">IF(ISNUMBER(SEARCH("Cal",C197)),IF(ISNUMBER(VALUE(MID(C197,SEARCH("Cal",C197)+3,1))),IF(ISNUMBER(FIND("-",C197,SEARCH("Cal",C197)+4)),IF(ISNUMBER(FIND("_",C197,SEARCH("Cal",C197)+4)),IF(FIND("-",C197,SEARCH("Cal",C197)+4)&lt;FIND("_",C197,SEARCH("Cal",C197)+4),MID(LEFT(C197,FIND("-",C197,SEARCH("Cal",C197)+4)-1),SEARCH("Cal",C197)+3,8),IF(AND(MID(C197,SEARCH("Cal",C197)+3,1)="0",ISNUMBER(VALUE(MID(C197,SEARCH("Cal",C197)+5,1)))),IF(ISNUMBER(FIND("-",C197,SEARCH("Cal",C197)+5)),MID(LEFT(C197,FIND("-",C197,SEARCH("Cal",C197)+5)-1),SEARCH("Cal",C197)+3,8),MID(LEFT(C197,FIND("_",C197,SEARCH("Cal",C197)+5)-1),SEARCH("Cal",C197)+3,8)),MID(LEFT(C197,FIND("_",C197,SEARCH("Cal",C197)+4)-1),SEARCH("Cal",C197)+3,8))),MID(LEFT(C197,FIND("-",C197,SEARCH("Cal",C197)+4)-1),SEARCH("Cal",C197)+3,8)),IF(ISNUMBER(FIND("_",C197,SEARCH("Cal",C197)+4)),IF(AND(MID(C197,SEARCH("Cal",C197)+3,1)="0",ISNUMBER(VALUE(MID(C197,SEARCH("Cal",C197)+5,1)))),IF(ISNUMBER(FIND("_",C197,SEARCH("Cal",C197)+5)),MID(LEFT(C197,FIND("_",C197,SEARCH("Cal",C197)+5)-1),SEARCH("Cal",C197)+3,8),MID(C197,SEARCH("Cal",C197)+3,8)),MID(LEFT(C197,FIND("_",C197,SEARCH("Cal",C197)+4)-1),SEARCH("Cal",C197)+3,8)),MID(C197,SEARCH("Cal",C197)+3,8))),IF(ISNUMBER(FIND("-",C197,SEARCH("Cal",C197)+5)),IF(ISNUMBER(FIND("_",C197,SEARCH("Cal",C197)+5)),IF(FIND("-",C197,SEARCH("Cal",C197)+5)&lt;FIND("_",C197,SEARCH("Cal",C197)+5),MID(LEFT(C197,FIND("-",C197,SEARCH("Cal",C197)+5)-1),SEARCH("Cal",C197)+4,8),IF(AND(MID(C197,SEARCH("Cal",C197)+4,1)="0",ISNUMBER(VALUE(MID(C197,SEARCH("Cal",C197)+6,1)))),IF(ISNUMBER(FIND("-",C197,SEARCH("Cal",C197)+6)),MID(LEFT(C197,FIND("-",C197,SEARCH("Cal",C197)+6)-1),SEARCH("Cal",C197)+4,8),MID(LEFT(C197,FIND("_",C197,SEARCH("Cal",C197)+6)-1),SEARCH("Cal",C197)+4,8)),MID(LEFT(C197,FIND("_",C197,SEARCH("Cal",C197)+5)-1),SEARCH("Cal",C197)+4,8))),MID(LEFT(C197,FIND("-",C197,SEARCH("Cal",C197)+5)-1),SEARCH("Cal",C197)+4,8)),IF(ISNUMBER(FIND("_",C197,SEARCH("Cal",C197)+5)),IF(AND(MID(C197,SEARCH("Cal",C197)+4,1)="0",ISNUMBER(VALUE(MID(C197,SEARCH("Cal",C197)+6,1)))),IF(ISNUMBER(FIND("_",C197,SEARCH("Cal",C197)+6)),MID(LEFT(C197,FIND("_",C197,SEARCH("Cal",C197)+6)-1),SEARCH("Cal",C197)+4,8),MID(C197,SEARCH("Cal",C197)+4,8)),MID(LEFT(C197,FIND("_",C197,SEARCH("Cal",C197)+5)-1),SEARCH("Cal",C197)+4,8)),MID(C197,SEARCH("Cal",C197)+4,8)))),IF(ISNUMBER(SEARCH("ppt",C197)),IF(ISNUMBER(VALUE(MID(C197,SEARCH("ppt",C197)-1,1))),IF(ISNUMBER(FIND("-",LEFT(C197,SEARCH("ppt",C197)-1),SEARCH("ppt",C197)-5)),IF(ISNUMBER(FIND("_",LEFT(C197,SEARCH("ppt",C197)-1),SEARCH("ppt",C197)-5)),IF(FIND("-",LEFT(C197,SEARCH("ppt",C197)-1),SEARCH("ppt",C197)-5)&gt;FIND("_",LEFT(C197,SEARCH("ppt",C197)-1),SEARCH("ppt",C197)-5),MID(LEFT(C197,SEARCH("ppt",C197)-1),FIND("-",LEFT(C197,SEARCH("ppt",C197)-1),SEARCH("ppt",C197)-5)+1,8),MID(LEFT(C197,SEARCH("ppt",C197)-1),FIND("_",LEFT(C197,SEARCH("ppt",C197)-1),SEARCH("ppt",C197)-5)+1,8)),MID(LEFT(C197,SEARCH("ppt",C197)-1),FIND("-",LEFT(C197,SEARCH("ppt",C197)-1),SEARCH("ppt",C197)-5)+1,8)),IF(ISNUMBER(FIND("_",LEFT(C197,SEARCH("ppt",C197)-1),SEARCH("ppt",C197)-5)),MID(LEFT(C197,SEARCH("ppt",C197)-1),FIND("_",LEFT(C197,SEARCH("ppt",C197)-2),SEARCH("ppt",C197)-5)+1,8),MID(LEFT(C197,SEARCH("ppt",C197)-1),1,8))),IF(ISNUMBER(FIND("-",LEFT(C197,SEARCH("ppt",C197)-2),SEARCH("ppt",C197)-6)),IF(ISNUMBER(FIND("_",LEFT(C197,SEARCH("ppt",C197)-2),SEARCH("ppt",C197)-6)),IF(FIND("-",LEFT(C197,SEARCH("ppt",C197)-2),SEARCH("ppt",C197)-6)&gt;FIND("_",LEFT(C197,SEARCH("ppt",C197)-2),SEARCH("ppt",C197)-6),MID(LEFT(C197,SEARCH("ppt",C197)-2),FIND("-",LEFT(C197,SEARCH("ppt",C197)-2),SEARCH("ppt",C197)-6)+1,8),MID(LEFT(C197,SEARCH("ppt",C197)-2),FIND("_",LEFT(C197,SEARCH("ppt",C197)-2),SEARCH("ppt",C197)-6)+1,8)),MID(LEFT(C197,SEARCH("ppt",C197)-2),FIND("-",LEFT(C197,SEARCH("ppt",C197)-2),SEARCH("ppt",C197)-6)+1,8)),IF(ISNUMBER(FIND("_",LEFT(C197,SEARCH("ppt",C197)-2),SEARCH("ppt",C197)-6)),MID(LEFT(C197,SEARCH("ppt",C197)-2),FIND("_",LEFT(C197,SEARCH("ppt",C197)-3),SEARCH("ppt",C197)-6)+1,8),MID(LEFT(C197,SEARCH("ppt",C197)-2),1,8)))),IF(ISNUMBER(SEARCH("LFB",C197)),IF(ISNUMBER(VALUE(MID(C197,SEARCH("LFB",C197)+3,1))),IF(ISNUMBER(FIND("-",C197,SEARCH("LFB",C197)+4)),IF(ISNUMBER(FIND("_",C197,SEARCH("LFB",C197)+4)),IF(FIND("-",C197,SEARCH("LFB",C197)+4)&lt;FIND("_",C197,SEARCH("LFB",C197)+4),MID(LEFT(C197,FIND("-",C197,SEARCH("LFB",C197)+4)-1),SEARCH("LFB",C197)+3,8),IF(AND(MID(C197,SEARCH("LFB",C197)+3,1)="0",ISNUMBER(VALUE(MID(C197,SEARCH("LFB",C197)+5,1)))),IF(ISNUMBER(FIND("-",C197,SEARCH("LFB",C197)+5)),MID(LEFT(C197,FIND("-",C197,SEARCH("LFB",C197)+5)-1),SEARCH("LFB",C197)+3,8),MID(LEFT(C197,FIND("_",C197,SEARCH("LFB",C197)+5)-1),SEARCH("LFB",C197)+3,8)),MID(LEFT(C197,FIND("_",C197,SEARCH("LFB",C197)+4)-1),SEARCH("LFB",C197)+3,8))),MID(LEFT(C197,FIND("-",C197,SEARCH("LFB",C197)+4)-1),SEARCH("LFB",C197)+3,8)),IF(ISNUMBER(FIND("_",C197,SEARCH("LFB",C197)+4)),IF(AND(MID(C197,SEARCH("LFB",C197)+3,1)="0",ISNUMBER(VALUE(MID(C197,SEARCH("LFB",C197)+5,1)))),IF(ISNUMBER(FIND("_",C197,SEARCH("LFB",C197)+5)),MID(LEFT(C197,FIND("_",C197,SEARCH("LFB",C197)+5)-1),SEARCH("LFB",C197)+3,8),MID(C197,SEARCH("LFB",C197)+3,8)),MID(LEFT(C197,FIND("_",C197,SEARCH("LFB",C197)+4)-1),SEARCH("LFB",C197)+3,8)),MID(C197,SEARCH("LFB",C197)+3,8))),IF(ISNUMBER(FIND("-",C197,SEARCH("LFB",C197)+5)),IF(ISNUMBER(FIND("_",C197,SEARCH("LFB",C197)+5)),IF(FIND("-",C197,SEARCH("LFB",C197)+5)&lt;FIND("_",C197,SEARCH("LFB",C197)+5),MID(LEFT(C197,FIND("-",C197,SEARCH("LFB",C197)+5)-1),SEARCH("LFB",C197)+4,8),IF(AND(MID(C197,SEARCH("LFB",C197)+4,1)="0",ISNUMBER(VALUE(MID(C197,SEARCH("LFB",C197)+6,1)))),IF(ISNUMBER(FIND("-",C197,SEARCH("LFB",C197)+6)),MID(LEFT(C197,FIND("-",C197,SEARCH("LFB",C197)+6)-1),SEARCH("LFB",C197)+4,8),MID(LEFT(C197,FIND("_",C197,SEARCH("LFB",C197)+6)-1),SEARCH("LFB",C197)+4,8)),MID(LEFT(C197,FIND("_",C197,SEARCH("LFB",C197)+5)-1),SEARCH("LFB",C197)+4,8))),MID(LEFT(C197,FIND("-",C197,SEARCH("LFB",C197)+5)-1),SEARCH("LFB",C197)+4,8)),IF(ISNUMBER(FIND("_",C197,SEARCH("LFB",C197)+5)),IF(AND(MID(C197,SEARCH("LFB",C197)+4,1)="0",ISNUMBER(VALUE(MID(C197,SEARCH("LFB",C197)+6,1)))),IF(ISNUMBER(FIND("_",C197,SEARCH("LFB",C197)+6)),MID(LEFT(C197,FIND("_",C197,SEARCH("LFB",C197)+6)-1),SEARCH("LFB",C197)+4,8),MID(C197,SEARCH("LFB",C197)+4,8)),MID(LEFT(C197,FIND("_",C197,SEARCH("LFB",C197)+5)-1),SEARCH("LFB",C197)+4,8)),MID(C197,SEARCH("LFB",C197)+4,8)))),IF(ISNUMBER(SEARCH("CCC",C197)),IF(ISNUMBER(VALUE(MID(C197,SEARCH("CCC",C197)-1,1))),IF(ISNUMBER(FIND("-",LEFT(C197,SEARCH("CCC",C197)-1),SEARCH("CCC",C197)-5)),IF(ISNUMBER(FIND("_",LEFT(C197,SEARCH("CCC",C197)-1),SEARCH("CCC",C197)-5)),IF(FIND("-",LEFT(C197,SEARCH("CCC",C197)-1),SEARCH("CCC",C197)-5)&gt;FIND("_",LEFT(C197,SEARCH("CCC",C197)-1),SEARCH("CCC",C197)-5),MID(LEFT(C197,SEARCH("CCC",C197)-1),FIND("-",LEFT(C197,SEARCH("CCC",C197)-1),SEARCH("CCC",C197)-5)+1,8),MID(LEFT(C197,SEARCH("CCC",C197)-1),FIND("_",LEFT(C197,SEARCH("CCC",C197)-1),SEARCH("CCC",C197)-5)+1,8)),MID(LEFT(C197,SEARCH("CCC",C197)-1),FIND("-",LEFT(C197,SEARCH("CCC",C197)-1),SEARCH("CCC",C197)-5)+1,8)),IF(ISNUMBER(FIND("_",LEFT(C197,SEARCH("CCC",C197)-1),SEARCH("CCC",C197)-5)),MID(LEFT(C197,SEARCH("CCC",C197)-1),FIND("_",LEFT(C197,SEARCH("CCC",C197)-1),SEARCH("CCC",C197)-5)+1,8),MID(LEFT(C197,SEARCH("CCC",C197)-1),1,8))),IF(ISNUMBER(FIND("-",LEFT(C197,SEARCH("CCC",C197)-2),SEARCH("CCC",C197)-6)),IF(ISNUMBER(FIND("_",LEFT(C197,SEARCH("CCC",C197)-2),SEARCH("CCC",C197)-6)),IF(FIND("-",LEFT(C197,SEARCH("CCC",C197)-2),SEARCH("CCC",C197)-6)&gt;FIND("_",LEFT(C197,SEARCH("CCC",C197)-2),SEARCH("CCC",C197)-6),MID(LEFT(C197,SEARCH("CCC",C197)-2),FIND("-",LEFT(C197,SEARCH("CCC",C197)-2),SEARCH("CCC",C197)-6)+1,8),MID(LEFT(C197,SEARCH("CCC",C197)-2),FIND("_",LEFT(C197,SEARCH("CCC",C197)-2),SEARCH("CCC",C197)-6)+1,8)),MID(LEFT(C197,SEARCH("CCC",C197)-2),FIND("-",LEFT(C197,SEARCH("CCC",C197)-2),SEARCH("CCC",C197)-6)+1,8)),IF(ISNUMBER(FIND("_",LEFT(C197,SEARCH("CCC",C197)-2),SEARCH("CCC",C197)-6)),MID(LEFT(C197,SEARCH("CCC",C197)-2),FIND("_",LEFT(C197,SEARCH("CCC",C197)-2),SEARCH("CCC",C197)-6)+1,8),MID(LEFT(C197,SEARCH("CCC",C197)-2),1,8)))),"NA"))))</f>
        <v>H 7</v>
      </c>
      <c r="AB197" s="105" t="str">
        <f t="shared" ca="1" si="102"/>
        <v>NA</v>
      </c>
      <c r="AC197" s="97" t="str">
        <f t="shared" ca="1" si="103"/>
        <v>Blank Spike</v>
      </c>
      <c r="AD197" s="106" t="str">
        <f t="shared" ref="AD197:AD260" ca="1" si="132">IFERROR(IF(AND(OR($E197="M",$E197="Q",$E197="S",$E197="Z"),NOT(ISNUMBER($Z197))),"No TrueV!",IF(AND(MAX($G197:$O197)&gt;$Z$2,NOT($E197="M")),"UL!",IF($F197="QC",IF(OR(INDEX($CH$5:$CH$999,MATCH($C197,$BL$5:$BL$999,0))="FAIL",INDEX($CI$5:$CI$999,MATCH($C197,$BL$5:$BL$999,0))="FAIL",INDEX($CJ$5:$CJ$999,MATCH($C197,$BL$5:$BL$999,0))="FAIL",INDEX($CK$5:$CK$999,MATCH($C197,$BL$5:$BL$999,0))="FAIL",INDEX($CL$5:$CL$999,MATCH($C197,$BL$5:$BL$999,0))="FAIL",INDEX($CM$5:$CM$999,MATCH($C197,$BL$5:$BL$999,0))="FAIL",INDEX($CN$5:$CN$999,MATCH($C197,$BL$5:$BL$999,0))="FAIL",INDEX($CO$5:$CO$999,MATCH($C197,$BL$5:$BL$999,0))="FAIL",INDEX($CP$5:$CP$999,MATCH($C197,$BL$5:$BL$999,0))="FAIL"),"Check!",IF(INDEX($CQ$5:$CQ$999,MATCH($C197,$BL$5:$BL$999,0))="FAIL","No Match!",IF(ABS(VALUE($B197)-VALUE($K$2))&gt;60,"Invalid Time!",""))),IF(ABS(VALUE($B197)-VALUE($K$2))&gt;60,"Invalid Time!","")))),"")</f>
        <v>No TrueV!</v>
      </c>
      <c r="AE197" s="106"/>
      <c r="AF197" s="130" t="s">
        <v>858</v>
      </c>
      <c r="AG197" s="131" t="s">
        <v>858</v>
      </c>
      <c r="AH197" s="131" t="s">
        <v>858</v>
      </c>
      <c r="AI197" s="131" t="s">
        <v>858</v>
      </c>
      <c r="AJ197" s="131" t="s">
        <v>858</v>
      </c>
      <c r="AK197" s="131" t="s">
        <v>858</v>
      </c>
      <c r="AL197" s="131" t="s">
        <v>858</v>
      </c>
      <c r="AM197" s="131" t="s">
        <v>858</v>
      </c>
      <c r="AN197" s="132" t="s">
        <v>858</v>
      </c>
      <c r="AO197" s="133"/>
      <c r="AS197" s="69"/>
      <c r="AT197" s="69"/>
      <c r="AU197" s="113"/>
      <c r="AV197" s="114">
        <f t="shared" ca="1" si="123"/>
        <v>356495</v>
      </c>
      <c r="AW197" s="115">
        <f t="shared" ca="1" si="123"/>
        <v>795193</v>
      </c>
      <c r="AX197" s="115">
        <f t="shared" ca="1" si="123"/>
        <v>1194388</v>
      </c>
      <c r="AY197" s="115">
        <f t="shared" ref="AW197:BD229" ca="1" si="133">IFERROR(IF(LEN($C197)=0,"",IF(VLOOKUP($C197,INDIRECT("'"&amp;$H$2&amp;"'!"&amp;"$A$1:$ZZ$999"),MATCH(AY$1,INDIRECT("'"&amp;$H$2&amp;"'!"&amp;"A"&amp;$J$2&amp;":ZZ"&amp;$J$2&amp;""),0),FALSE)="N/F",0,VLOOKUP($C197,INDIRECT("'"&amp;$H$2&amp;"'!"&amp;"$A$1:$ZZ$999"),MATCH(AY$1,INDIRECT("'"&amp;$H$2&amp;"'!"&amp;"A"&amp;$J$2&amp;":ZZ"&amp;$J$2&amp;""),0),FALSE))),"")</f>
        <v>6414093</v>
      </c>
      <c r="AZ197" s="115">
        <f t="shared" ca="1" si="133"/>
        <v>2802953</v>
      </c>
      <c r="BA197" s="115">
        <f t="shared" ca="1" si="133"/>
        <v>26765152</v>
      </c>
      <c r="BB197" s="115">
        <f t="shared" ca="1" si="133"/>
        <v>30536985</v>
      </c>
      <c r="BC197" s="115">
        <f t="shared" ca="1" si="133"/>
        <v>3134189</v>
      </c>
      <c r="BD197" s="116">
        <f t="shared" ca="1" si="133"/>
        <v>32994516</v>
      </c>
      <c r="BE197" s="145"/>
      <c r="BF197" s="118" t="str">
        <f t="shared" ca="1" si="104"/>
        <v/>
      </c>
      <c r="BG197" s="118">
        <f t="shared" ca="1" si="105"/>
        <v>193</v>
      </c>
      <c r="BH197" s="118" t="str">
        <f t="shared" ca="1" si="106"/>
        <v/>
      </c>
      <c r="BI197" s="118" t="str">
        <f t="shared" ca="1" si="107"/>
        <v/>
      </c>
      <c r="BK197" s="154"/>
      <c r="BL197" s="155"/>
      <c r="BM197" s="154"/>
      <c r="BN197" s="154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05"/>
      <c r="BY197" s="157"/>
      <c r="BZ197" s="157"/>
      <c r="CA197" s="157"/>
      <c r="CB197" s="157"/>
      <c r="CC197" s="157"/>
      <c r="CD197" s="157"/>
      <c r="CE197" s="157"/>
      <c r="CF197" s="157"/>
      <c r="CG197" s="157"/>
    </row>
    <row r="198" spans="1:85" x14ac:dyDescent="0.25">
      <c r="A198" s="97">
        <f t="shared" ca="1" si="108"/>
        <v>194</v>
      </c>
      <c r="B198" s="98">
        <f t="shared" ca="1" si="109"/>
        <v>44948.354756944442</v>
      </c>
      <c r="C198" s="99" t="str">
        <f t="shared" ref="C198:C261" ca="1" si="134">IFERROR(INDIRECT("'"&amp;$G$2&amp;"'!"&amp;"A"&amp;$I$2+MATCH(ROW($C198)-ROW($C$5),$D$5:$D$999,0)),"")</f>
        <v>AB-230117-02 CCC-H 7</v>
      </c>
      <c r="D198" s="97">
        <f t="shared" ref="D198:D261" ca="1" si="135">IF(INDIRECT("'"&amp;$G$2&amp;"'!"&amp;ADDRESS($I$2+ROW($C198)-ROW($C$4),MATCH("Sample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Date",INDIRECT("'"&amp;$G$2&amp;"'!"&amp;"$A"&amp;$I$2&amp;":$ZZ"&amp;$I$2),0),4)),"&lt;"&amp;INDIRECT("'"&amp;$G$2&amp;"'!"&amp;ADDRESS($I$2+ROW($C198)-ROW($C$4),MATCH("Sample Acquisition Date",INDIRECT("'"&amp;$G$2&amp;"'!"&amp;"$A"&amp;$I$2&amp;":$ZZ"&amp;$I$2),0),4))))</f>
        <v>106</v>
      </c>
      <c r="E198" s="97" t="str">
        <f t="shared" ref="E198:E261" ca="1" si="136">IF($F198="QC",IF(ISNUMBER(SEARCH("LRB",$C198)),"K",IF(ISNUMBER(SEARCH("LFB",$C198)),"Z",IF(ISNUMBER(SEARCH("LD",$C198)),"D",IF(ISNUMBER(SEARCH("CCC",$C198)),"Q",IF(ISNUMBER(SEARCH("QCS",$C198)),"Q",IF(ISNUMBER(SEARCH("IBC",$C198)),"Q",IF(ISNUMBER(SEARCH("LFSM",$C198)),IF(ISNUMBER(SEARCH("DI",$C198)),"Z","S"),"M"))))))),IF(LEN($C198)=0,"","U"))</f>
        <v>Q</v>
      </c>
      <c r="F198" s="97" t="str">
        <f t="shared" ref="F198:F261" ca="1" si="137">IF(AND(ISERR(SEARCH("LFSM",C198,1)),ISERR(SEARCH("Cal",C198,1)),ISERR(SEARCH("LFB",C198,1)),ISERR(SEARCH("LRB",C198,1)),ISERR(SEARCH("LD",C198,1)),ISERR(SEARCH("DI",C198,1)),ISERR(SEARCH("CCC",C198,1)),ISERR(SEARCH("QCS",C198,1)),ISERR(SEARCH("IBC",C198,1))),"","QC")</f>
        <v>QC</v>
      </c>
      <c r="G198" s="100">
        <f t="shared" ca="1" si="128"/>
        <v>307.839</v>
      </c>
      <c r="H198" s="101" t="e">
        <f t="shared" ca="1" si="128"/>
        <v>#N/A</v>
      </c>
      <c r="I198" s="101">
        <f t="shared" ca="1" si="128"/>
        <v>372.19600000000003</v>
      </c>
      <c r="J198" s="101">
        <f t="shared" ca="1" si="128"/>
        <v>355.298</v>
      </c>
      <c r="K198" s="101" t="e">
        <f t="shared" ca="1" si="128"/>
        <v>#N/A</v>
      </c>
      <c r="L198" s="101">
        <f t="shared" ca="1" si="128"/>
        <v>349.262</v>
      </c>
      <c r="M198" s="101">
        <f t="shared" ca="1" si="127"/>
        <v>350.88799999999998</v>
      </c>
      <c r="N198" s="101" t="e">
        <f t="shared" ca="1" si="127"/>
        <v>#N/A</v>
      </c>
      <c r="O198" s="102">
        <f t="shared" ca="1" si="127"/>
        <v>358.68799999999999</v>
      </c>
      <c r="P198" s="103">
        <f t="shared" ref="P198:P261" ca="1" si="138">IF(LEN(C198)=0,"",IFERROR(VALUE(IF(ISNUMBER(FIND("d",C198)),IF(ISNUMBER(VALUE(MID(C198,FIND("d",C198)+1,1))),IF(ISNUMBER(FIND("-",C198,FIND("d",C198)+1)),IF(ISNUMBER(FIND("_",C198,FIND("d",C198)+1)),IF(FIND("-",C198,FIND("d",C198)+1)&lt;FIND("_",C198,FIND("d",C198)+1),MID(LEFT(C198,FIND("-",C198,FIND("d",C198)+1)-1),FIND("d",C198)+1,LEN(C198)),MID(LEFT(C198,FIND("_",C198,FIND("d",C198)+1)-1),FIND("d",C198)+1,LEN(C198))),MID(LEFT(C198,FIND("-",C198,FIND("d",C198)+1)-1),FIND("d",C198)+1,LEN(C198))),IF(ISNUMBER(FIND("_",C198,FIND("d",C198)+1)),MID(LEFT(C198,FIND("_",C198,FIND("d",C198)+1)-1),FIND("d",C198)+1,LEN(C198)),MID(C198,FIND("d",C198)+1,LEN(C198)))),IF(ISNUMBER(FIND("-",C198,FIND("d",C198)+2)),IF(ISNUMBER(FIND("_",C198,FIND("d",C198)+2)),IF(FIND("-",C198,FIND("d",C198)+2)&lt;FIND("_",C198,FIND("d",C198)+2),MID(LEFT(C198,FIND("-",C198,FIND("d",C198)+2)-1),FIND("d",C198)+2,LEN(C198)),MID(LEFT(C198,FIND("_",C198,FIND("d",C198)+2)-1),FIND("d",C198)+2,LEN(C198))),MID(LEFT(C198,FIND("-",C198,FIND("d",C198)+2)-1),FIND("d",C198)+2,LEN(C198))),IF(ISNUMBER(FIND("_",C198,FIND("d",C198)+2)),MID(LEFT(C198,FIND("_",C198,FIND("d",C198)+2)-1),FIND("d",C198)+2,LEN(C198)),MID(C198,FIND("d",C198)+2,LEN(C198))))),1)),1))</f>
        <v>1</v>
      </c>
      <c r="Q198" s="100">
        <f t="shared" ca="1" si="130"/>
        <v>307.839</v>
      </c>
      <c r="R198" s="101" t="e">
        <f t="shared" ca="1" si="130"/>
        <v>#N/A</v>
      </c>
      <c r="S198" s="101">
        <f t="shared" ca="1" si="130"/>
        <v>372.19600000000003</v>
      </c>
      <c r="T198" s="101">
        <f t="shared" ca="1" si="129"/>
        <v>355.298</v>
      </c>
      <c r="U198" s="101" t="e">
        <f t="shared" ca="1" si="129"/>
        <v>#N/A</v>
      </c>
      <c r="V198" s="101">
        <f t="shared" ca="1" si="129"/>
        <v>349.262</v>
      </c>
      <c r="W198" s="101">
        <f t="shared" ca="1" si="129"/>
        <v>350.88799999999998</v>
      </c>
      <c r="X198" s="101" t="e">
        <f t="shared" ca="1" si="129"/>
        <v>#N/A</v>
      </c>
      <c r="Y198" s="102">
        <f t="shared" ca="1" si="129"/>
        <v>358.68799999999999</v>
      </c>
      <c r="Z198" s="129">
        <f t="shared" ref="Z198:Z261" ca="1" si="139">IF(LEN($C198)=0,"",IF(LEN(AA198)=0,"NA",IF(LEN(AB198)=0,"NA",IF(AA198="NA",IF(ISNUMBER(VALUE(IF(ISNUMBER(SEARCH("_",AB198,1)),REPLACE(AB198,SEARCH("_",AB198),1,"."),AB198))),VALUE(IF(ISNUMBER(SEARCH("_",AB198,1)),REPLACE(AB198,SEARCH("_",AB198),1,"."),AB198)),IF(ISNUMBER(SEARCH("_",AB198,1)),REPLACE(AB198,SEARCH("_",AB198),1,"."),AB198)),IF(ISNUMBER(VALUE(IF(ISNUMBER(SEARCH("_",AA198,1)),REPLACE(AA198,SEARCH("_",AA198),1,"."),AA198))),VALUE(IF(ISNUMBER(SEARCH("_",AA198,1)),REPLACE(AA198,SEARCH("_",AA198),1,"."),AA198)),IF(ISNUMBER(SEARCH("_",AA198,1)),REPLACE(AA198,SEARCH("_",AA198),1,"."),AA198))))))</f>
        <v>2</v>
      </c>
      <c r="AA198" s="105" t="str">
        <f t="shared" ca="1" si="131"/>
        <v>02</v>
      </c>
      <c r="AB198" s="105" t="str">
        <f t="shared" ref="AB198:AB261" ca="1" si="140">IF(ISNUMBER(SEARCH("LFSM",C198)),IF(ISNUMBER(VALUE(MID(C198,SEARCH("LFSM",C198)+4,1))),IF(ISNUMBER(FIND("-",C198,SEARCH("LFSM",C198)+5)),IF(ISNUMBER(FIND("_",C198,SEARCH("LFSM",C198)+5)),IF(FIND("-",C198,SEARCH("LFSM",C198)+5)&lt;FIND("_",C198,SEARCH("LFSM",C198)+5),MID(LEFT(C198,FIND("-",C198,SEARCH("LFSM",C198)+5)-1),SEARCH("LFSM",C198)+4,8),IF(AND(MID(C198,SEARCH("LFSM",C198)+4,1)="0",ISNUMBER(VALUE(MID(C198,SEARCH("LFSM",C198)+6,1)))),IF(ISNUMBER(FIND("-",C198,SEARCH("LFSM",C198)+6)),MID(LEFT(C198,FIND("-",C198,SEARCH("LFSM",C198)+6)-1),SEARCH("LFSM",C198)+4,8),MID(LEFT(C198,FIND("_",C198,SEARCH("LFSM",C198)+6)-1),SEARCH("LFSM",C198)+4,8)),MID(LEFT(C198,FIND("_",C198,SEARCH("LFSM",C198)+5)-1),SEARCH("LFSM",C198)+4,8))),MID(LEFT(C198,FIND("-",C198,SEARCH("LFSM",C198)+5)-1),SEARCH("LFSM",C198)+4,8)),IF(ISNUMBER(FIND("_",C198,SEARCH("LFSM",C198)+5)),IF(AND(MID(C198,SEARCH("LFSM",C198)+4,1)="0",ISNUMBER(VALUE(MID(C198,SEARCH("LFSM",C198)+6,1)))),IF(ISNUMBER(FIND("_",C198,SEARCH("LFSM",C198)+6)),MID(LEFT(C198,FIND("_",C198,SEARCH("LFSM",C198)+6)-1),SEARCH("LFSM",C198)+4,8),MID(C198,SEARCH("LFSM",C198)+4,8)),MID(LEFT(C198,FIND("_",C198,SEARCH("LFSM",C198)+5)-1),SEARCH("LFSM",C198)+4,8)),MID(C198,SEARCH("LFSM",C198)+4,8))),IF(ISNUMBER(FIND("-",C198,SEARCH("LFSM",C198)+6)),IF(ISNUMBER(FIND("_",C198,SEARCH("LFSM",C198)+6)),IF(FIND("-",C198,SEARCH("LFSM",C198)+6)&lt;FIND("_",C198,SEARCH("LFSM",C198)+6),MID(LEFT(C198,FIND("-",C198,SEARCH("LFSM",C198)+6)-1),SEARCH("LFSM",C198)+5,8),IF(AND(MID(C198,SEARCH("LFSM",C198)+5,1)="0",ISNUMBER(VALUE(MID(C198,SEARCH("LFSM",C198)+7,1)))),IF(ISNUMBER(FIND("-",C198,SEARCH("LFSM",C198)+7)),MID(LEFT(C198,FIND("-",C198,SEARCH("LFSM",C198)+7)-1),SEARCH("LFSM",C198)+5,8),MID(LEFT(C198,FIND("_",C198,SEARCH("LFSM",C198)+7)-1),SEARCH("LFSM",C198)+5,8)),MID(LEFT(C198,FIND("_",C198,SEARCH("LFSM",C198)+6)-1),SEARCH("LFSM",C198)+5,8))),MID(LEFT(C198,FIND("-",C198,SEARCH("LFSM",C198)+6)-1),SEARCH("LFSM",C198)+5,8)),IF(ISNUMBER(FIND("_",C198,SEARCH("LFSM",C198)+6)),IF(AND(MID(C198,SEARCH("LFSM",C198)+5,1)="0",ISNUMBER(VALUE(MID(C198,SEARCH("LFSM",C198)+7,1)))),IF(ISNUMBER(FIND("_",C198,SEARCH("LFSM",C198)+7)),MID(LEFT(C198,FIND("_",C198,SEARCH("LFSM",C198)+7)-1),SEARCH("LFSM",C198)+5,8),MID(C198,SEARCH("LFSM",C198)+5,8)),MID(LEFT(C198,FIND("_",C198,SEARCH("LFSM",C198)+6)-1),SEARCH("LFSM",C198)+5,8)),MID(C198,SEARCH("LFSM",C198)+5,8)))),IF(AND(ISNUMBER(SEARCH("QCS",C198)),NOT(ISNUMBER(SEARCH("ppt",C198)))),IF(ISNUMBER(VALUE(MID(C198,SEARCH("QCS",C198)+3,1))),IF(ISNUMBER(FIND("-",C198,SEARCH("QCS",C198)+4)),IF(ISNUMBER(FIND("_",C198,SEARCH("QCS",C198)+4)),IF(FIND("-",C198,SEARCH("QCS",C198)+4)&lt;FIND("_",C198,SEARCH("QCS",C198)+4),MID(LEFT(C198,FIND("-",C198,SEARCH("QCS",C198)+4)-1),SEARCH("QCS",C198)+3,8),IF(AND(MID(C198,SEARCH("QCS",C198)+3,1)="0",ISNUMBER(VALUE(MID(C198,SEARCH("QCS",C198)+5,1)))),IF(ISNUMBER(FIND("-",C198,SEARCH("QCS",C198)+5)),MID(LEFT(C198,FIND("-",C198,SEARCH("QCS",C198)+5)-1),SEARCH("QCS",C198)+3,8),MID(LEFT(C198,FIND("_",C198,SEARCH("QCS",C198)+5)-1),SEARCH("QCS",C198)+3,8)),MID(LEFT(C198,FIND("_",C198,SEARCH("QCS",C198)+4)-1),SEARCH("QCS",C198)+3,8))),MID(LEFT(C198,FIND("-",C198,SEARCH("QCS",C198)+4)-1),SEARCH("QCS",C198)+3,8)),IF(ISNUMBER(FIND("_",C198,SEARCH("QCS",C198)+4)),IF(AND(MID(C198,SEARCH("QCS",C198)+3,1)="0",ISNUMBER(VALUE(MID(C198,SEARCH("QCS",C198)+5,1)))),IF(ISNUMBER(FIND("_",C198,SEARCH("QCS",C198)+5)),MID(LEFT(C198,FIND("_",C198,SEARCH("QCS",C198)+5)-1),SEARCH("QCS",C198)+3,8),MID(C198,SEARCH("QCS",C198)+3,8)),MID(LEFT(C198,FIND("_",C198,SEARCH("QCS",C198)+4)-1),SEARCH("QCS",C198)+3,8)),MID(C198,SEARCH("QCS",C198)+3,8))),IF(ISNUMBER(FIND("-",C198,SEARCH("QCS",C198)+5)),IF(ISNUMBER(FIND("_",C198,SEARCH("QCS",C198)+5)),IF(FIND("-",C198,SEARCH("QCS",C198)+5)&lt;FIND("_",C198,SEARCH("QCS",C198)+5),MID(LEFT(C198,FIND("-",C198,SEARCH("QCS",C198)+5)-1),SEARCH("QCS",C198)+4,8),IF(AND(MID(C198,SEARCH("QCS",C198)+4,1)="0",ISNUMBER(VALUE(MID(C198,SEARCH("QCS",C198)+6,1)))),IF(ISNUMBER(FIND("-",C198,SEARCH("QCS",C198)+6)),MID(LEFT(C198,FIND("-",C198,SEARCH("QCS",C198)+6)-1),SEARCH("QCS",C198)+4,8),MID(LEFT(C198,FIND("_",C198,SEARCH("QCS",C198)+6)-1),SEARCH("QCS",C198)+4,8)),MID(LEFT(C198,FIND("_",C198,SEARCH("QCS",C198)+5)-1),SEARCH("QCS",C198)+4,8))),MID(LEFT(C198,FIND("-",C198,SEARCH("QCS",C198)+5)-1),SEARCH("QCS",C198)+4,8)),IF(ISNUMBER(FIND("_",C198,SEARCH("QCS",C198)+5)),IF(AND(MID(C198,SEARCH("QCS",C198)+4,1)="0",ISNUMBER(VALUE(MID(C198,SEARCH("QCS",C198)+6,1)))),IF(ISNUMBER(FIND("_",C198,SEARCH("QCS",C198)+6)),MID(LEFT(C198,FIND("_",C198,SEARCH("QCS",C198)+6)-1),SEARCH("QCS",C198)+4,8),MID(C198,SEARCH("QCS",C198)+4,8)),MID(LEFT(C198,FIND("_",C198,SEARCH("QCS",C198)+5)-1),SEARCH("QCS",C198)+4,8)),MID(C198,SEARCH("QCS",C198)+4,8)))),IF(AND(ISNUMBER(SEARCH("IBC",C198)),NOT(ISNUMBER(SEARCH("ppt",C198)))),IF(ISNUMBER(VALUE(MID(C198,SEARCH("IBC",C198)+3,1))),IF(ISNUMBER(FIND("-",C198,SEARCH("IBC",C198)+4)),IF(ISNUMBER(FIND("_",C198,SEARCH("IBC",C198)+4)),IF(FIND("-",C198,SEARCH("IBC",C198)+4)&lt;FIND("_",C198,SEARCH("IBC",C198)+4),MID(LEFT(C198,FIND("-",C198,SEARCH("IBC",C198)+4)-1),SEARCH("IBC",C198)+3,8),IF(AND(MID(C198,SEARCH("IBC",C198)+3,1)="0",ISNUMBER(VALUE(MID(C198,SEARCH("IBC",C198)+5,1)))),IF(ISNUMBER(FIND("-",C198,SEARCH("IBC",C198)+5)),MID(LEFT(C198,FIND("-",C198,SEARCH("IBC",C198)+5)-1),SEARCH("IBC",C198)+3,8),MID(LEFT(C198,FIND("_",C198,SEARCH("IBC",C198)+5)-1),SEARCH("IBC",C198)+3,8)),MID(LEFT(C198,FIND("_",C198,SEARCH("IBC",C198)+4)-1),SEARCH("IBC",C198)+3,8))),MID(LEFT(C198,FIND("-",C198,SEARCH("IBC",C198)+4)-1),SEARCH("IBC",C198)+3,8)),IF(ISNUMBER(FIND("_",C198,SEARCH("IBC",C198)+4)),IF(AND(MID(C198,SEARCH("IBC",C198)+3,1)="0",ISNUMBER(VALUE(MID(C198,SEARCH("IBC",C198)+5,1)))),IF(ISNUMBER(FIND("_",C198,SEARCH("IBC",C198)+5)),MID(LEFT(C198,FIND("_",C198,SEARCH("IBC",C198)+5)-1),SEARCH("IBC",C198)+3,8),MID(C198,SEARCH("IBC",C198)+3,8)),MID(LEFT(C198,FIND("_",C198,SEARCH("IBC",C198)+4)-1),SEARCH("IBC",C198)+3,8)),MID(C198,SEARCH("IBC",C198)+3,8))),IF(ISNUMBER(FIND("-",C198,SEARCH("IBC",C198)+5)),IF(ISNUMBER(FIND("_",C198,SEARCH("IBC",C198)+5)),IF(FIND("-",C198,SEARCH("IBC",C198)+5)&lt;FIND("_",C198,SEARCH("IBC",C198)+5),MID(LEFT(C198,FIND("-",C198,SEARCH("IBC",C198)+5)-1),SEARCH("IBC",C198)+4,8),IF(AND(MID(C198,SEARCH("IBC",C198)+4,1)="0",ISNUMBER(VALUE(MID(C198,SEARCH("IBC",C198)+6,1)))),IF(ISNUMBER(FIND("-",C198,SEARCH("IBC",C198)+6)),MID(LEFT(C198,FIND("-",C198,SEARCH("IBC",C198)+6)-1),SEARCH("IBC",C198)+4,8),MID(LEFT(C198,FIND("_",C198,SEARCH("IBC",C198)+6)-1),SEARCH("IBC",C198)+4,8)),MID(LEFT(C198,FIND("_",C198,SEARCH("IBC",C198)+5)-1),SEARCH("IBC",C198)+4,8))),MID(LEFT(C198,FIND("-",C198,SEARCH("IBC",C198)+5)-1),SEARCH("IBC",C198)+4,8)),IF(ISNUMBER(FIND("_",C198,SEARCH("IBC",C198)+5)),IF(AND(MID(C198,SEARCH("IBC",C198)+4,1)="0",ISNUMBER(VALUE(MID(C198,SEARCH("IBC",C198)+6,1)))),IF(ISNUMBER(FIND("_",C198,SEARCH("IBC",C198)+6)),MID(LEFT(C198,FIND("_",C198,SEARCH("IBC",C198)+6)-1),SEARCH("IBC",C198)+4,8),MID(C198,SEARCH("IBC",C198)+4,8)),MID(LEFT(C198,FIND("_",C198,SEARCH("IBC",C198)+5)-1),SEARCH("IBC",C198)+4,8)),MID(C198,SEARCH("IBC",C198)+4,8)))),"NA")))</f>
        <v>NA</v>
      </c>
      <c r="AC198" s="97" t="str">
        <f t="shared" ref="AC198:AC261" ca="1" si="141">IF(LEN(E198)=0,"",IF(E198="M","Calib Std",IF(E198="K","Blank",IF(E198="D","Duplicate",IF(E198="Z","Blank Spike",IF(E198="S","Sample Spike",IF(E198="Q",IF(ISNUMBER(SEARCH("IBC",$C198)),"IBC",IF(ISNUMBER(SEARCH("QCS",$C198)),"QCS",IF(ISNUMBER(SEARCH("CCC",$C198)),"CCC"))),IF(E198="U","Unknown"))))))))</f>
        <v>CCC</v>
      </c>
      <c r="AD198" s="106" t="str">
        <f t="shared" ca="1" si="132"/>
        <v/>
      </c>
      <c r="AE198" s="106"/>
      <c r="AF198" s="130" t="s">
        <v>858</v>
      </c>
      <c r="AG198" s="131" t="s">
        <v>858</v>
      </c>
      <c r="AH198" s="131" t="s">
        <v>858</v>
      </c>
      <c r="AI198" s="131" t="s">
        <v>858</v>
      </c>
      <c r="AJ198" s="131" t="s">
        <v>858</v>
      </c>
      <c r="AK198" s="131" t="s">
        <v>858</v>
      </c>
      <c r="AL198" s="131" t="s">
        <v>858</v>
      </c>
      <c r="AM198" s="131" t="s">
        <v>858</v>
      </c>
      <c r="AN198" s="132" t="s">
        <v>858</v>
      </c>
      <c r="AO198" s="133"/>
      <c r="AS198" s="69"/>
      <c r="AT198" s="69"/>
      <c r="AU198" s="113"/>
      <c r="AV198" s="114">
        <f t="shared" ref="AV198:BD261" ca="1" si="142">IFERROR(IF(LEN($C198)=0,"",IF(VLOOKUP($C198,INDIRECT("'"&amp;$H$2&amp;"'!"&amp;"$A$1:$ZZ$999"),MATCH(AV$1,INDIRECT("'"&amp;$H$2&amp;"'!"&amp;"A"&amp;$J$2&amp;":ZZ"&amp;$J$2&amp;""),0),FALSE)="N/F",0,VLOOKUP($C198,INDIRECT("'"&amp;$H$2&amp;"'!"&amp;"$A$1:$ZZ$999"),MATCH(AV$1,INDIRECT("'"&amp;$H$2&amp;"'!"&amp;"A"&amp;$J$2&amp;":ZZ"&amp;$J$2&amp;""),0),FALSE))),"")</f>
        <v>353402</v>
      </c>
      <c r="AW198" s="115">
        <f t="shared" ca="1" si="133"/>
        <v>749296</v>
      </c>
      <c r="AX198" s="115">
        <f t="shared" ca="1" si="133"/>
        <v>1158056</v>
      </c>
      <c r="AY198" s="115">
        <f t="shared" ca="1" si="133"/>
        <v>6157485</v>
      </c>
      <c r="AZ198" s="115">
        <f t="shared" ca="1" si="133"/>
        <v>2371745</v>
      </c>
      <c r="BA198" s="115">
        <f t="shared" ca="1" si="133"/>
        <v>23190512</v>
      </c>
      <c r="BB198" s="115">
        <f t="shared" ca="1" si="133"/>
        <v>26586794</v>
      </c>
      <c r="BC198" s="115">
        <f t="shared" ca="1" si="133"/>
        <v>2628619</v>
      </c>
      <c r="BD198" s="116">
        <f t="shared" ca="1" si="133"/>
        <v>29369183</v>
      </c>
      <c r="BE198" s="145"/>
      <c r="BF198" s="118">
        <f t="shared" ref="BF198:BF261" ca="1" si="143">IF(OR($E198="M",$E198="Q"),COUNTIF($B$5:$B$999,"&lt;="&amp;$B198),"")</f>
        <v>194</v>
      </c>
      <c r="BG198" s="118" t="str">
        <f t="shared" ref="BG198:BG261" ca="1" si="144">IF(OR($E198="K",$E198="Z"),COUNTIF($B$5:$B$999,"&lt;="&amp;$B198),"")</f>
        <v/>
      </c>
      <c r="BH198" s="118" t="str">
        <f t="shared" ref="BH198:BH261" ca="1" si="145">IF($E198="D",COUNTIF($B$5:$B$999,"&lt;="&amp;$B198),"")</f>
        <v/>
      </c>
      <c r="BI198" s="118" t="str">
        <f t="shared" ref="BI198:BI261" ca="1" si="146">IF($E198="S",COUNTIF($B$5:$B$999,"&lt;="&amp;$B198),"")</f>
        <v/>
      </c>
      <c r="BK198" s="154"/>
      <c r="BL198" s="155"/>
      <c r="BM198" s="154"/>
      <c r="BN198" s="154"/>
      <c r="BO198" s="156"/>
      <c r="BP198" s="156"/>
      <c r="BQ198" s="156"/>
      <c r="BR198" s="156"/>
      <c r="BS198" s="156"/>
      <c r="BT198" s="156"/>
      <c r="BU198" s="156"/>
      <c r="BV198" s="156"/>
      <c r="BW198" s="156"/>
      <c r="BX198" s="105"/>
      <c r="BY198" s="157"/>
      <c r="BZ198" s="157"/>
      <c r="CA198" s="157"/>
      <c r="CB198" s="157"/>
      <c r="CC198" s="157"/>
      <c r="CD198" s="157"/>
      <c r="CE198" s="157"/>
      <c r="CF198" s="157"/>
      <c r="CG198" s="157"/>
    </row>
    <row r="199" spans="1:85" x14ac:dyDescent="0.25">
      <c r="A199" s="97">
        <f t="shared" ref="A199:A262" ca="1" si="147">IF(LEN($C199)=0,"",A198+1)</f>
        <v>195</v>
      </c>
      <c r="B199" s="98">
        <f t="shared" ref="B199:B262" ca="1" si="148">IFERROR(IF(LEN(C199)=0,"",VLOOKUP($C199,INDIRECT("'"&amp;$G$2&amp;"'!"&amp;"$A$1:$ZZ$999"),MATCH("Sample Acquisition Date",INDIRECT("'"&amp;$G$2&amp;"'!"&amp;"A"&amp;$I$2&amp;":ZZ"&amp;$I$2&amp;""),0),FALSE)),"")</f>
        <v>44948.373576388891</v>
      </c>
      <c r="C199" s="99" t="str">
        <f t="shared" ca="1" si="134"/>
        <v>AB-230117-02 LFSM-H 6</v>
      </c>
      <c r="D199" s="97">
        <f t="shared" ca="1" si="135"/>
        <v>105</v>
      </c>
      <c r="E199" s="97" t="str">
        <f t="shared" ca="1" si="136"/>
        <v>S</v>
      </c>
      <c r="F199" s="97" t="str">
        <f t="shared" ca="1" si="137"/>
        <v>QC</v>
      </c>
      <c r="G199" s="100">
        <f t="shared" ca="1" si="128"/>
        <v>160.732</v>
      </c>
      <c r="H199" s="101" t="e">
        <f t="shared" ca="1" si="128"/>
        <v>#N/A</v>
      </c>
      <c r="I199" s="101">
        <f t="shared" ca="1" si="128"/>
        <v>171.83699999999999</v>
      </c>
      <c r="J199" s="101">
        <f t="shared" ca="1" si="128"/>
        <v>176.04499999999999</v>
      </c>
      <c r="K199" s="101" t="e">
        <f t="shared" ca="1" si="128"/>
        <v>#N/A</v>
      </c>
      <c r="L199" s="101">
        <f t="shared" ca="1" si="128"/>
        <v>184.547</v>
      </c>
      <c r="M199" s="101">
        <f t="shared" ca="1" si="127"/>
        <v>191.68899999999999</v>
      </c>
      <c r="N199" s="101" t="e">
        <f t="shared" ca="1" si="127"/>
        <v>#N/A</v>
      </c>
      <c r="O199" s="102">
        <f t="shared" ca="1" si="127"/>
        <v>2843.453</v>
      </c>
      <c r="P199" s="103">
        <f t="shared" ca="1" si="138"/>
        <v>1</v>
      </c>
      <c r="Q199" s="100">
        <f t="shared" ca="1" si="130"/>
        <v>160.732</v>
      </c>
      <c r="R199" s="101" t="e">
        <f t="shared" ca="1" si="130"/>
        <v>#N/A</v>
      </c>
      <c r="S199" s="101">
        <f t="shared" ca="1" si="130"/>
        <v>171.83699999999999</v>
      </c>
      <c r="T199" s="101">
        <f t="shared" ca="1" si="129"/>
        <v>176.04499999999999</v>
      </c>
      <c r="U199" s="101" t="e">
        <f t="shared" ca="1" si="129"/>
        <v>#N/A</v>
      </c>
      <c r="V199" s="101">
        <f t="shared" ca="1" si="129"/>
        <v>184.547</v>
      </c>
      <c r="W199" s="101">
        <f t="shared" ca="1" si="129"/>
        <v>191.68899999999999</v>
      </c>
      <c r="X199" s="101" t="e">
        <f t="shared" ca="1" si="129"/>
        <v>#N/A</v>
      </c>
      <c r="Y199" s="102">
        <f t="shared" ca="1" si="129"/>
        <v>2843.453</v>
      </c>
      <c r="Z199" s="129" t="str">
        <f t="shared" ca="1" si="139"/>
        <v>H 6</v>
      </c>
      <c r="AA199" s="105" t="str">
        <f t="shared" ca="1" si="131"/>
        <v>NA</v>
      </c>
      <c r="AB199" s="105" t="str">
        <f t="shared" ca="1" si="140"/>
        <v>H 6</v>
      </c>
      <c r="AC199" s="97" t="str">
        <f t="shared" ca="1" si="141"/>
        <v>Sample Spike</v>
      </c>
      <c r="AD199" s="106" t="str">
        <f t="shared" ca="1" si="132"/>
        <v>No TrueV!</v>
      </c>
      <c r="AE199" s="106"/>
      <c r="AF199" s="130" t="s">
        <v>704</v>
      </c>
      <c r="AG199" s="131" t="s">
        <v>858</v>
      </c>
      <c r="AH199" s="131" t="s">
        <v>858</v>
      </c>
      <c r="AI199" s="131" t="s">
        <v>858</v>
      </c>
      <c r="AJ199" s="131" t="s">
        <v>858</v>
      </c>
      <c r="AK199" s="131" t="s">
        <v>858</v>
      </c>
      <c r="AL199" s="131" t="s">
        <v>858</v>
      </c>
      <c r="AM199" s="131" t="s">
        <v>858</v>
      </c>
      <c r="AN199" s="132" t="s">
        <v>704</v>
      </c>
      <c r="AO199" s="133"/>
      <c r="AS199" s="69"/>
      <c r="AT199" s="69"/>
      <c r="AU199" s="113"/>
      <c r="AV199" s="114">
        <f t="shared" ca="1" si="142"/>
        <v>142739</v>
      </c>
      <c r="AW199" s="115">
        <f t="shared" ca="1" si="133"/>
        <v>413834</v>
      </c>
      <c r="AX199" s="115">
        <f t="shared" ca="1" si="133"/>
        <v>634016</v>
      </c>
      <c r="AY199" s="115">
        <f t="shared" ca="1" si="133"/>
        <v>3534758</v>
      </c>
      <c r="AZ199" s="115">
        <f t="shared" ca="1" si="133"/>
        <v>2373337</v>
      </c>
      <c r="BA199" s="115">
        <f t="shared" ca="1" si="133"/>
        <v>22728676</v>
      </c>
      <c r="BB199" s="115">
        <f t="shared" ca="1" si="133"/>
        <v>28306027</v>
      </c>
      <c r="BC199" s="115">
        <f t="shared" ca="1" si="133"/>
        <v>3280289</v>
      </c>
      <c r="BD199" s="116">
        <f t="shared" ca="1" si="133"/>
        <v>13096971</v>
      </c>
      <c r="BE199" s="145"/>
      <c r="BF199" s="118" t="str">
        <f t="shared" ca="1" si="143"/>
        <v/>
      </c>
      <c r="BG199" s="118" t="str">
        <f t="shared" ca="1" si="144"/>
        <v/>
      </c>
      <c r="BH199" s="118" t="str">
        <f t="shared" ca="1" si="145"/>
        <v/>
      </c>
      <c r="BI199" s="118">
        <f t="shared" ca="1" si="146"/>
        <v>195</v>
      </c>
      <c r="BK199" s="154"/>
      <c r="BL199" s="155"/>
      <c r="BM199" s="154"/>
      <c r="BN199" s="154"/>
      <c r="BO199" s="156"/>
      <c r="BP199" s="156"/>
      <c r="BQ199" s="156"/>
      <c r="BR199" s="156"/>
      <c r="BS199" s="156"/>
      <c r="BT199" s="156"/>
      <c r="BU199" s="156"/>
      <c r="BV199" s="156"/>
      <c r="BW199" s="156"/>
      <c r="BX199" s="105"/>
      <c r="BY199" s="157"/>
      <c r="BZ199" s="157"/>
      <c r="CA199" s="157"/>
      <c r="CB199" s="157"/>
      <c r="CC199" s="157"/>
      <c r="CD199" s="157"/>
      <c r="CE199" s="157"/>
      <c r="CF199" s="157"/>
      <c r="CG199" s="157"/>
    </row>
    <row r="200" spans="1:85" x14ac:dyDescent="0.25">
      <c r="A200" s="97">
        <f t="shared" ca="1" si="147"/>
        <v>196</v>
      </c>
      <c r="B200" s="98">
        <f t="shared" ca="1" si="148"/>
        <v>44948.411215277774</v>
      </c>
      <c r="C200" s="99" t="str">
        <f t="shared" ca="1" si="134"/>
        <v>WO-23003-121-A-1</v>
      </c>
      <c r="D200" s="97">
        <f t="shared" ca="1" si="135"/>
        <v>104</v>
      </c>
      <c r="E200" s="97" t="str">
        <f t="shared" ca="1" si="136"/>
        <v>U</v>
      </c>
      <c r="F200" s="97" t="str">
        <f t="shared" ca="1" si="137"/>
        <v/>
      </c>
      <c r="G200" s="100">
        <f t="shared" ca="1" si="128"/>
        <v>0</v>
      </c>
      <c r="H200" s="101" t="e">
        <f t="shared" ca="1" si="128"/>
        <v>#N/A</v>
      </c>
      <c r="I200" s="101">
        <f t="shared" ca="1" si="128"/>
        <v>0</v>
      </c>
      <c r="J200" s="101">
        <f t="shared" ca="1" si="128"/>
        <v>1.724</v>
      </c>
      <c r="K200" s="101" t="e">
        <f t="shared" ca="1" si="128"/>
        <v>#N/A</v>
      </c>
      <c r="L200" s="101">
        <f t="shared" ca="1" si="128"/>
        <v>8.7279999999999998</v>
      </c>
      <c r="M200" s="101">
        <f t="shared" ca="1" si="127"/>
        <v>8.4179999999999993</v>
      </c>
      <c r="N200" s="101" t="e">
        <f t="shared" ca="1" si="127"/>
        <v>#N/A</v>
      </c>
      <c r="O200" s="102">
        <f t="shared" ca="1" si="127"/>
        <v>2598.1219999999998</v>
      </c>
      <c r="P200" s="103">
        <f t="shared" ca="1" si="138"/>
        <v>1</v>
      </c>
      <c r="Q200" s="100" t="str">
        <f t="shared" ca="1" si="130"/>
        <v>&lt;MRL</v>
      </c>
      <c r="R200" s="101" t="e">
        <f t="shared" ca="1" si="130"/>
        <v>#N/A</v>
      </c>
      <c r="S200" s="101" t="str">
        <f t="shared" ca="1" si="130"/>
        <v>&lt;MRL</v>
      </c>
      <c r="T200" s="101" t="str">
        <f t="shared" ca="1" si="129"/>
        <v>&lt;MRL</v>
      </c>
      <c r="U200" s="101" t="e">
        <f t="shared" ca="1" si="129"/>
        <v>#N/A</v>
      </c>
      <c r="V200" s="101">
        <f t="shared" ca="1" si="129"/>
        <v>8.7279999999999998</v>
      </c>
      <c r="W200" s="101">
        <f t="shared" ca="1" si="129"/>
        <v>8.4179999999999993</v>
      </c>
      <c r="X200" s="101" t="e">
        <f t="shared" ca="1" si="129"/>
        <v>#N/A</v>
      </c>
      <c r="Y200" s="102">
        <f t="shared" ca="1" si="129"/>
        <v>2598.1219999999998</v>
      </c>
      <c r="Z200" s="129" t="str">
        <f t="shared" ca="1" si="139"/>
        <v>NA</v>
      </c>
      <c r="AA200" s="105" t="str">
        <f t="shared" ca="1" si="131"/>
        <v>NA</v>
      </c>
      <c r="AB200" s="105" t="str">
        <f t="shared" ca="1" si="140"/>
        <v>NA</v>
      </c>
      <c r="AC200" s="97" t="str">
        <f t="shared" ca="1" si="141"/>
        <v>Unknown</v>
      </c>
      <c r="AD200" s="106" t="str">
        <f t="shared" ca="1" si="132"/>
        <v/>
      </c>
      <c r="AE200" s="106"/>
      <c r="AF200" s="130" t="s">
        <v>704</v>
      </c>
      <c r="AG200" s="131" t="s">
        <v>858</v>
      </c>
      <c r="AH200" s="131" t="s">
        <v>858</v>
      </c>
      <c r="AI200" s="131" t="s">
        <v>858</v>
      </c>
      <c r="AJ200" s="131" t="s">
        <v>858</v>
      </c>
      <c r="AK200" s="131" t="s">
        <v>858</v>
      </c>
      <c r="AL200" s="131" t="s">
        <v>858</v>
      </c>
      <c r="AM200" s="131" t="s">
        <v>858</v>
      </c>
      <c r="AN200" s="132" t="s">
        <v>707</v>
      </c>
      <c r="AO200" s="133" t="s">
        <v>848</v>
      </c>
      <c r="AS200" s="69" t="s">
        <v>866</v>
      </c>
      <c r="AT200" s="69"/>
      <c r="AU200" s="113"/>
      <c r="AV200" s="114">
        <f t="shared" ca="1" si="142"/>
        <v>164724</v>
      </c>
      <c r="AW200" s="115">
        <f t="shared" ca="1" si="133"/>
        <v>477397</v>
      </c>
      <c r="AX200" s="115">
        <f t="shared" ca="1" si="133"/>
        <v>701356</v>
      </c>
      <c r="AY200" s="115">
        <f t="shared" ca="1" si="133"/>
        <v>3912310</v>
      </c>
      <c r="AZ200" s="115">
        <f t="shared" ca="1" si="133"/>
        <v>2724072</v>
      </c>
      <c r="BA200" s="115">
        <f t="shared" ca="1" si="133"/>
        <v>26466602</v>
      </c>
      <c r="BB200" s="115">
        <f t="shared" ca="1" si="133"/>
        <v>33793745</v>
      </c>
      <c r="BC200" s="115">
        <f t="shared" ca="1" si="133"/>
        <v>4032880</v>
      </c>
      <c r="BD200" s="116">
        <f t="shared" ca="1" si="133"/>
        <v>14897412</v>
      </c>
      <c r="BE200" s="145"/>
      <c r="BF200" s="118" t="str">
        <f t="shared" ca="1" si="143"/>
        <v/>
      </c>
      <c r="BG200" s="118" t="str">
        <f t="shared" ca="1" si="144"/>
        <v/>
      </c>
      <c r="BH200" s="118" t="str">
        <f t="shared" ca="1" si="145"/>
        <v/>
      </c>
      <c r="BI200" s="118" t="str">
        <f t="shared" ca="1" si="146"/>
        <v/>
      </c>
      <c r="BK200" s="154"/>
      <c r="BL200" s="155"/>
      <c r="BM200" s="154"/>
      <c r="BN200" s="154"/>
      <c r="BO200" s="156"/>
      <c r="BP200" s="156"/>
      <c r="BQ200" s="156"/>
      <c r="BR200" s="156"/>
      <c r="BS200" s="156"/>
      <c r="BT200" s="156"/>
      <c r="BU200" s="156"/>
      <c r="BV200" s="156"/>
      <c r="BW200" s="156"/>
      <c r="BX200" s="105"/>
      <c r="BY200" s="157"/>
      <c r="BZ200" s="157"/>
      <c r="CA200" s="157"/>
      <c r="CB200" s="157"/>
      <c r="CC200" s="157"/>
      <c r="CD200" s="157"/>
      <c r="CE200" s="157"/>
      <c r="CF200" s="157"/>
      <c r="CG200" s="157"/>
    </row>
    <row r="201" spans="1:85" x14ac:dyDescent="0.25">
      <c r="A201" s="97">
        <f t="shared" ca="1" si="147"/>
        <v>197</v>
      </c>
      <c r="B201" s="98">
        <f t="shared" ca="1" si="148"/>
        <v>44948.430023148147</v>
      </c>
      <c r="C201" s="99" t="str">
        <f t="shared" ca="1" si="134"/>
        <v>WO-23003-122-A-1</v>
      </c>
      <c r="D201" s="97">
        <f t="shared" ca="1" si="135"/>
        <v>103</v>
      </c>
      <c r="E201" s="97" t="str">
        <f t="shared" ca="1" si="136"/>
        <v>U</v>
      </c>
      <c r="F201" s="97" t="str">
        <f t="shared" ca="1" si="137"/>
        <v/>
      </c>
      <c r="G201" s="100">
        <f t="shared" ca="1" si="128"/>
        <v>0</v>
      </c>
      <c r="H201" s="101" t="e">
        <f t="shared" ca="1" si="128"/>
        <v>#N/A</v>
      </c>
      <c r="I201" s="101">
        <f t="shared" ca="1" si="128"/>
        <v>0</v>
      </c>
      <c r="J201" s="101">
        <f t="shared" ca="1" si="128"/>
        <v>0.94199999999999995</v>
      </c>
      <c r="K201" s="101" t="e">
        <f t="shared" ca="1" si="128"/>
        <v>#N/A</v>
      </c>
      <c r="L201" s="101">
        <f t="shared" ca="1" si="128"/>
        <v>1.5049999999999999</v>
      </c>
      <c r="M201" s="101">
        <f t="shared" ca="1" si="127"/>
        <v>3.298</v>
      </c>
      <c r="N201" s="101" t="e">
        <f t="shared" ca="1" si="127"/>
        <v>#N/A</v>
      </c>
      <c r="O201" s="102">
        <f t="shared" ca="1" si="127"/>
        <v>4052.4609999999998</v>
      </c>
      <c r="P201" s="103">
        <f t="shared" ca="1" si="138"/>
        <v>1</v>
      </c>
      <c r="Q201" s="100" t="str">
        <f t="shared" ca="1" si="130"/>
        <v>&lt;MRL</v>
      </c>
      <c r="R201" s="101" t="e">
        <f t="shared" ca="1" si="130"/>
        <v>#N/A</v>
      </c>
      <c r="S201" s="101" t="str">
        <f t="shared" ca="1" si="130"/>
        <v>&lt;MRL</v>
      </c>
      <c r="T201" s="101" t="str">
        <f t="shared" ca="1" si="129"/>
        <v>&lt;MRL</v>
      </c>
      <c r="U201" s="101" t="e">
        <f t="shared" ca="1" si="129"/>
        <v>#N/A</v>
      </c>
      <c r="V201" s="101" t="str">
        <f t="shared" ca="1" si="129"/>
        <v>&lt;MRL</v>
      </c>
      <c r="W201" s="101" t="str">
        <f t="shared" ca="1" si="129"/>
        <v>&lt;MRL</v>
      </c>
      <c r="X201" s="101" t="e">
        <f t="shared" ca="1" si="129"/>
        <v>#N/A</v>
      </c>
      <c r="Y201" s="102">
        <f t="shared" ca="1" si="129"/>
        <v>4052.4609999999998</v>
      </c>
      <c r="Z201" s="129" t="str">
        <f t="shared" ca="1" si="139"/>
        <v>NA</v>
      </c>
      <c r="AA201" s="105" t="str">
        <f t="shared" ca="1" si="131"/>
        <v>NA</v>
      </c>
      <c r="AB201" s="105" t="str">
        <f t="shared" ca="1" si="140"/>
        <v>NA</v>
      </c>
      <c r="AC201" s="97" t="str">
        <f t="shared" ca="1" si="141"/>
        <v>Unknown</v>
      </c>
      <c r="AD201" s="106" t="str">
        <f t="shared" ca="1" si="132"/>
        <v/>
      </c>
      <c r="AE201" s="106"/>
      <c r="AF201" s="130" t="s">
        <v>858</v>
      </c>
      <c r="AG201" s="131" t="s">
        <v>858</v>
      </c>
      <c r="AH201" s="131" t="s">
        <v>858</v>
      </c>
      <c r="AI201" s="131" t="s">
        <v>858</v>
      </c>
      <c r="AJ201" s="131" t="s">
        <v>858</v>
      </c>
      <c r="AK201" s="131" t="s">
        <v>858</v>
      </c>
      <c r="AL201" s="131" t="s">
        <v>858</v>
      </c>
      <c r="AM201" s="131" t="s">
        <v>858</v>
      </c>
      <c r="AN201" s="132" t="s">
        <v>707</v>
      </c>
      <c r="AO201" s="133"/>
      <c r="AS201" s="69"/>
      <c r="AT201" s="69"/>
      <c r="AU201" s="113"/>
      <c r="AV201" s="114">
        <f t="shared" ca="1" si="142"/>
        <v>317514</v>
      </c>
      <c r="AW201" s="115">
        <f t="shared" ca="1" si="133"/>
        <v>799705</v>
      </c>
      <c r="AX201" s="115">
        <f t="shared" ca="1" si="133"/>
        <v>1172222</v>
      </c>
      <c r="AY201" s="115">
        <f t="shared" ca="1" si="133"/>
        <v>6513227</v>
      </c>
      <c r="AZ201" s="115">
        <f t="shared" ca="1" si="133"/>
        <v>3260898</v>
      </c>
      <c r="BA201" s="115">
        <f t="shared" ca="1" si="133"/>
        <v>30676932</v>
      </c>
      <c r="BB201" s="115">
        <f t="shared" ca="1" si="133"/>
        <v>35822718</v>
      </c>
      <c r="BC201" s="115">
        <f t="shared" ca="1" si="133"/>
        <v>3824035</v>
      </c>
      <c r="BD201" s="116">
        <f t="shared" ca="1" si="133"/>
        <v>11794822</v>
      </c>
      <c r="BE201" s="145"/>
      <c r="BF201" s="118" t="str">
        <f t="shared" ca="1" si="143"/>
        <v/>
      </c>
      <c r="BG201" s="118" t="str">
        <f t="shared" ca="1" si="144"/>
        <v/>
      </c>
      <c r="BH201" s="118" t="str">
        <f t="shared" ca="1" si="145"/>
        <v/>
      </c>
      <c r="BI201" s="118" t="str">
        <f t="shared" ca="1" si="146"/>
        <v/>
      </c>
      <c r="BK201" s="154"/>
      <c r="BL201" s="155"/>
      <c r="BM201" s="154"/>
      <c r="BN201" s="154"/>
      <c r="BO201" s="156"/>
      <c r="BP201" s="156"/>
      <c r="BQ201" s="156"/>
      <c r="BR201" s="156"/>
      <c r="BS201" s="156"/>
      <c r="BT201" s="156"/>
      <c r="BU201" s="156"/>
      <c r="BV201" s="156"/>
      <c r="BW201" s="156"/>
      <c r="BX201" s="105"/>
      <c r="BY201" s="157"/>
      <c r="BZ201" s="157"/>
      <c r="CA201" s="157"/>
      <c r="CB201" s="157"/>
      <c r="CC201" s="157"/>
      <c r="CD201" s="157"/>
      <c r="CE201" s="157"/>
      <c r="CF201" s="157"/>
      <c r="CG201" s="157"/>
    </row>
    <row r="202" spans="1:85" x14ac:dyDescent="0.25">
      <c r="A202" s="97">
        <f t="shared" ca="1" si="147"/>
        <v>198</v>
      </c>
      <c r="B202" s="98">
        <f t="shared" ca="1" si="148"/>
        <v>44948.448807870373</v>
      </c>
      <c r="C202" s="99" t="str">
        <f t="shared" ca="1" si="134"/>
        <v>WO-23003-123-A-1</v>
      </c>
      <c r="D202" s="97">
        <f t="shared" ca="1" si="135"/>
        <v>102</v>
      </c>
      <c r="E202" s="97" t="str">
        <f t="shared" ca="1" si="136"/>
        <v>U</v>
      </c>
      <c r="F202" s="97" t="str">
        <f t="shared" ca="1" si="137"/>
        <v/>
      </c>
      <c r="G202" s="100">
        <f t="shared" ca="1" si="128"/>
        <v>0</v>
      </c>
      <c r="H202" s="101" t="e">
        <f t="shared" ca="1" si="128"/>
        <v>#N/A</v>
      </c>
      <c r="I202" s="101">
        <f t="shared" ca="1" si="128"/>
        <v>0</v>
      </c>
      <c r="J202" s="101">
        <f t="shared" ca="1" si="128"/>
        <v>0.82499999999999996</v>
      </c>
      <c r="K202" s="101" t="e">
        <f t="shared" ca="1" si="128"/>
        <v>#N/A</v>
      </c>
      <c r="L202" s="101">
        <f t="shared" ca="1" si="128"/>
        <v>1.448</v>
      </c>
      <c r="M202" s="101">
        <f t="shared" ca="1" si="127"/>
        <v>3.7989999999999999</v>
      </c>
      <c r="N202" s="101" t="e">
        <f t="shared" ca="1" si="127"/>
        <v>#N/A</v>
      </c>
      <c r="O202" s="102">
        <f t="shared" ca="1" si="127"/>
        <v>4114.2719999999999</v>
      </c>
      <c r="P202" s="103">
        <f t="shared" ca="1" si="138"/>
        <v>1</v>
      </c>
      <c r="Q202" s="100" t="str">
        <f t="shared" ca="1" si="130"/>
        <v>&lt;MRL</v>
      </c>
      <c r="R202" s="101" t="e">
        <f t="shared" ca="1" si="130"/>
        <v>#N/A</v>
      </c>
      <c r="S202" s="101" t="str">
        <f t="shared" ca="1" si="130"/>
        <v>&lt;MRL</v>
      </c>
      <c r="T202" s="101" t="str">
        <f t="shared" ca="1" si="129"/>
        <v>&lt;MRL</v>
      </c>
      <c r="U202" s="101" t="e">
        <f t="shared" ca="1" si="129"/>
        <v>#N/A</v>
      </c>
      <c r="V202" s="101" t="str">
        <f t="shared" ca="1" si="129"/>
        <v>&lt;MRL</v>
      </c>
      <c r="W202" s="101" t="str">
        <f t="shared" ca="1" si="129"/>
        <v>&lt;MRL</v>
      </c>
      <c r="X202" s="101" t="e">
        <f t="shared" ca="1" si="129"/>
        <v>#N/A</v>
      </c>
      <c r="Y202" s="102">
        <f t="shared" ca="1" si="129"/>
        <v>4114.2719999999999</v>
      </c>
      <c r="Z202" s="129" t="str">
        <f t="shared" ca="1" si="139"/>
        <v>NA</v>
      </c>
      <c r="AA202" s="105" t="str">
        <f t="shared" ca="1" si="131"/>
        <v>NA</v>
      </c>
      <c r="AB202" s="105" t="str">
        <f t="shared" ca="1" si="140"/>
        <v>NA</v>
      </c>
      <c r="AC202" s="97" t="str">
        <f t="shared" ca="1" si="141"/>
        <v>Unknown</v>
      </c>
      <c r="AD202" s="106" t="str">
        <f t="shared" ca="1" si="132"/>
        <v/>
      </c>
      <c r="AE202" s="106"/>
      <c r="AF202" s="130" t="s">
        <v>858</v>
      </c>
      <c r="AG202" s="131" t="s">
        <v>858</v>
      </c>
      <c r="AH202" s="131" t="s">
        <v>858</v>
      </c>
      <c r="AI202" s="131" t="s">
        <v>858</v>
      </c>
      <c r="AJ202" s="131" t="s">
        <v>858</v>
      </c>
      <c r="AK202" s="131" t="s">
        <v>858</v>
      </c>
      <c r="AL202" s="131" t="s">
        <v>858</v>
      </c>
      <c r="AM202" s="131" t="s">
        <v>858</v>
      </c>
      <c r="AN202" s="132" t="s">
        <v>707</v>
      </c>
      <c r="AO202" s="133"/>
      <c r="AS202" s="69"/>
      <c r="AT202" s="69"/>
      <c r="AU202" s="113"/>
      <c r="AV202" s="114">
        <f t="shared" ca="1" si="142"/>
        <v>341203</v>
      </c>
      <c r="AW202" s="115">
        <f t="shared" ca="1" si="133"/>
        <v>787922</v>
      </c>
      <c r="AX202" s="115">
        <f t="shared" ca="1" si="133"/>
        <v>1191848</v>
      </c>
      <c r="AY202" s="115">
        <f t="shared" ca="1" si="133"/>
        <v>6652997</v>
      </c>
      <c r="AZ202" s="115">
        <f t="shared" ca="1" si="133"/>
        <v>3447890</v>
      </c>
      <c r="BA202" s="115">
        <f t="shared" ca="1" si="133"/>
        <v>31781255</v>
      </c>
      <c r="BB202" s="115">
        <f t="shared" ca="1" si="133"/>
        <v>36705423</v>
      </c>
      <c r="BC202" s="115">
        <f t="shared" ca="1" si="133"/>
        <v>3914703</v>
      </c>
      <c r="BD202" s="116">
        <f t="shared" ca="1" si="133"/>
        <v>11760718</v>
      </c>
      <c r="BE202" s="145"/>
      <c r="BF202" s="118" t="str">
        <f t="shared" ca="1" si="143"/>
        <v/>
      </c>
      <c r="BG202" s="118" t="str">
        <f t="shared" ca="1" si="144"/>
        <v/>
      </c>
      <c r="BH202" s="118" t="str">
        <f t="shared" ca="1" si="145"/>
        <v/>
      </c>
      <c r="BI202" s="118" t="str">
        <f t="shared" ca="1" si="146"/>
        <v/>
      </c>
      <c r="BK202" s="154"/>
      <c r="BL202" s="155"/>
      <c r="BM202" s="154"/>
      <c r="BN202" s="154"/>
      <c r="BO202" s="156"/>
      <c r="BP202" s="156"/>
      <c r="BQ202" s="156"/>
      <c r="BR202" s="156"/>
      <c r="BS202" s="156"/>
      <c r="BT202" s="156"/>
      <c r="BU202" s="156"/>
      <c r="BV202" s="156"/>
      <c r="BW202" s="156"/>
      <c r="BX202" s="105"/>
      <c r="BY202" s="157"/>
      <c r="BZ202" s="157"/>
      <c r="CA202" s="157"/>
      <c r="CB202" s="157"/>
      <c r="CC202" s="157"/>
      <c r="CD202" s="157"/>
      <c r="CE202" s="157"/>
      <c r="CF202" s="157"/>
      <c r="CG202" s="157"/>
    </row>
    <row r="203" spans="1:85" x14ac:dyDescent="0.25">
      <c r="A203" s="97">
        <f t="shared" ca="1" si="147"/>
        <v>199</v>
      </c>
      <c r="B203" s="98">
        <f t="shared" ca="1" si="148"/>
        <v>44948.467615740738</v>
      </c>
      <c r="C203" s="99" t="str">
        <f t="shared" ca="1" si="134"/>
        <v>WO-23003-124-A-1</v>
      </c>
      <c r="D203" s="97">
        <f t="shared" ca="1" si="135"/>
        <v>219</v>
      </c>
      <c r="E203" s="97" t="str">
        <f t="shared" ca="1" si="136"/>
        <v>U</v>
      </c>
      <c r="F203" s="97" t="str">
        <f t="shared" ca="1" si="137"/>
        <v/>
      </c>
      <c r="G203" s="100">
        <f t="shared" ca="1" si="128"/>
        <v>0</v>
      </c>
      <c r="H203" s="101" t="e">
        <f t="shared" ca="1" si="128"/>
        <v>#N/A</v>
      </c>
      <c r="I203" s="101">
        <f t="shared" ca="1" si="128"/>
        <v>0</v>
      </c>
      <c r="J203" s="101">
        <f t="shared" ca="1" si="128"/>
        <v>0.72099999999999997</v>
      </c>
      <c r="K203" s="101" t="e">
        <f t="shared" ca="1" si="128"/>
        <v>#N/A</v>
      </c>
      <c r="L203" s="101">
        <f t="shared" ca="1" si="128"/>
        <v>1.325</v>
      </c>
      <c r="M203" s="101">
        <f t="shared" ca="1" si="127"/>
        <v>2.5489999999999999</v>
      </c>
      <c r="N203" s="101" t="e">
        <f t="shared" ca="1" si="127"/>
        <v>#N/A</v>
      </c>
      <c r="O203" s="102">
        <f t="shared" ca="1" si="127"/>
        <v>4254.0029999999997</v>
      </c>
      <c r="P203" s="103">
        <f t="shared" ca="1" si="138"/>
        <v>1</v>
      </c>
      <c r="Q203" s="100" t="str">
        <f t="shared" ca="1" si="130"/>
        <v>&lt;MRL</v>
      </c>
      <c r="R203" s="101" t="e">
        <f t="shared" ca="1" si="130"/>
        <v>#N/A</v>
      </c>
      <c r="S203" s="101" t="str">
        <f t="shared" ca="1" si="130"/>
        <v>&lt;MRL</v>
      </c>
      <c r="T203" s="101" t="str">
        <f t="shared" ca="1" si="129"/>
        <v>&lt;MRL</v>
      </c>
      <c r="U203" s="101" t="e">
        <f t="shared" ca="1" si="129"/>
        <v>#N/A</v>
      </c>
      <c r="V203" s="101" t="str">
        <f t="shared" ca="1" si="129"/>
        <v>&lt;MRL</v>
      </c>
      <c r="W203" s="101" t="str">
        <f t="shared" ca="1" si="129"/>
        <v>&lt;MRL</v>
      </c>
      <c r="X203" s="101" t="e">
        <f t="shared" ca="1" si="129"/>
        <v>#N/A</v>
      </c>
      <c r="Y203" s="102">
        <f t="shared" ca="1" si="129"/>
        <v>4254.0029999999997</v>
      </c>
      <c r="Z203" s="129" t="str">
        <f t="shared" ca="1" si="139"/>
        <v>NA</v>
      </c>
      <c r="AA203" s="105" t="str">
        <f t="shared" ca="1" si="131"/>
        <v>NA</v>
      </c>
      <c r="AB203" s="105" t="str">
        <f t="shared" ca="1" si="140"/>
        <v>NA</v>
      </c>
      <c r="AC203" s="97" t="str">
        <f t="shared" ca="1" si="141"/>
        <v>Unknown</v>
      </c>
      <c r="AD203" s="106" t="str">
        <f t="shared" ca="1" si="132"/>
        <v/>
      </c>
      <c r="AE203" s="106"/>
      <c r="AF203" s="130" t="s">
        <v>858</v>
      </c>
      <c r="AG203" s="131" t="s">
        <v>858</v>
      </c>
      <c r="AH203" s="131" t="s">
        <v>858</v>
      </c>
      <c r="AI203" s="131" t="s">
        <v>858</v>
      </c>
      <c r="AJ203" s="131" t="s">
        <v>858</v>
      </c>
      <c r="AK203" s="131" t="s">
        <v>858</v>
      </c>
      <c r="AL203" s="131" t="s">
        <v>858</v>
      </c>
      <c r="AM203" s="131" t="s">
        <v>858</v>
      </c>
      <c r="AN203" s="132" t="s">
        <v>707</v>
      </c>
      <c r="AO203" s="133"/>
      <c r="AS203" s="69"/>
      <c r="AT203" s="69"/>
      <c r="AU203" s="113"/>
      <c r="AV203" s="114">
        <f t="shared" ca="1" si="142"/>
        <v>344771</v>
      </c>
      <c r="AW203" s="115">
        <f t="shared" ca="1" si="133"/>
        <v>782216</v>
      </c>
      <c r="AX203" s="115">
        <f t="shared" ca="1" si="133"/>
        <v>1147141</v>
      </c>
      <c r="AY203" s="115">
        <f t="shared" ca="1" si="133"/>
        <v>6545217</v>
      </c>
      <c r="AZ203" s="115">
        <f t="shared" ca="1" si="133"/>
        <v>3413219</v>
      </c>
      <c r="BA203" s="115">
        <f t="shared" ca="1" si="133"/>
        <v>31540850</v>
      </c>
      <c r="BB203" s="115">
        <f t="shared" ca="1" si="133"/>
        <v>37306194</v>
      </c>
      <c r="BC203" s="115">
        <f t="shared" ca="1" si="133"/>
        <v>4028406</v>
      </c>
      <c r="BD203" s="116">
        <f t="shared" ca="1" si="133"/>
        <v>11648092</v>
      </c>
      <c r="BE203" s="145"/>
      <c r="BF203" s="118" t="str">
        <f t="shared" ca="1" si="143"/>
        <v/>
      </c>
      <c r="BG203" s="118" t="str">
        <f t="shared" ca="1" si="144"/>
        <v/>
      </c>
      <c r="BH203" s="118" t="str">
        <f t="shared" ca="1" si="145"/>
        <v/>
      </c>
      <c r="BI203" s="118" t="str">
        <f t="shared" ca="1" si="146"/>
        <v/>
      </c>
      <c r="BK203" s="154"/>
      <c r="BL203" s="155"/>
      <c r="BM203" s="154"/>
      <c r="BN203" s="154"/>
      <c r="BO203" s="156"/>
      <c r="BP203" s="156"/>
      <c r="BQ203" s="156"/>
      <c r="BR203" s="156"/>
      <c r="BS203" s="156"/>
      <c r="BT203" s="156"/>
      <c r="BU203" s="156"/>
      <c r="BV203" s="156"/>
      <c r="BW203" s="156"/>
      <c r="BX203" s="105"/>
      <c r="BY203" s="157"/>
      <c r="BZ203" s="157"/>
      <c r="CA203" s="157"/>
      <c r="CB203" s="157"/>
      <c r="CC203" s="157"/>
      <c r="CD203" s="157"/>
      <c r="CE203" s="157"/>
      <c r="CF203" s="157"/>
      <c r="CG203" s="157"/>
    </row>
    <row r="204" spans="1:85" x14ac:dyDescent="0.25">
      <c r="A204" s="97">
        <f t="shared" ca="1" si="147"/>
        <v>200</v>
      </c>
      <c r="B204" s="98">
        <f t="shared" ca="1" si="148"/>
        <v>44949.422106481485</v>
      </c>
      <c r="C204" s="99" t="str">
        <f t="shared" ca="1" si="134"/>
        <v>Rinse12</v>
      </c>
      <c r="D204" s="97">
        <f t="shared" ca="1" si="135"/>
        <v>218</v>
      </c>
      <c r="E204" s="97" t="str">
        <f t="shared" ca="1" si="136"/>
        <v>U</v>
      </c>
      <c r="F204" s="97" t="str">
        <f t="shared" ca="1" si="137"/>
        <v/>
      </c>
      <c r="G204" s="100">
        <f t="shared" ca="1" si="128"/>
        <v>0</v>
      </c>
      <c r="H204" s="101" t="e">
        <f t="shared" ca="1" si="128"/>
        <v>#N/A</v>
      </c>
      <c r="I204" s="101">
        <f t="shared" ca="1" si="128"/>
        <v>40.265999999999998</v>
      </c>
      <c r="J204" s="101">
        <f t="shared" ca="1" si="128"/>
        <v>0</v>
      </c>
      <c r="K204" s="101" t="e">
        <f t="shared" ca="1" si="128"/>
        <v>#N/A</v>
      </c>
      <c r="L204" s="101">
        <f t="shared" ca="1" si="128"/>
        <v>11.109</v>
      </c>
      <c r="M204" s="101">
        <f t="shared" ca="1" si="127"/>
        <v>6.109</v>
      </c>
      <c r="N204" s="101" t="e">
        <f t="shared" ca="1" si="127"/>
        <v>#N/A</v>
      </c>
      <c r="O204" s="102">
        <f t="shared" ca="1" si="127"/>
        <v>3907</v>
      </c>
      <c r="P204" s="103">
        <f t="shared" ca="1" si="138"/>
        <v>1</v>
      </c>
      <c r="Q204" s="100" t="str">
        <f t="shared" ca="1" si="130"/>
        <v>&lt;MRL</v>
      </c>
      <c r="R204" s="101" t="e">
        <f t="shared" ca="1" si="130"/>
        <v>#N/A</v>
      </c>
      <c r="S204" s="101">
        <f t="shared" ca="1" si="130"/>
        <v>40.265999999999998</v>
      </c>
      <c r="T204" s="101" t="str">
        <f t="shared" ca="1" si="129"/>
        <v>&lt;MRL</v>
      </c>
      <c r="U204" s="101" t="e">
        <f t="shared" ca="1" si="129"/>
        <v>#N/A</v>
      </c>
      <c r="V204" s="101">
        <f t="shared" ca="1" si="129"/>
        <v>11.109</v>
      </c>
      <c r="W204" s="101">
        <f t="shared" ca="1" si="129"/>
        <v>6.109</v>
      </c>
      <c r="X204" s="101" t="e">
        <f t="shared" ca="1" si="129"/>
        <v>#N/A</v>
      </c>
      <c r="Y204" s="102">
        <f t="shared" ca="1" si="129"/>
        <v>3907</v>
      </c>
      <c r="Z204" s="129" t="str">
        <f t="shared" ca="1" si="139"/>
        <v>NA</v>
      </c>
      <c r="AA204" s="105" t="str">
        <f t="shared" ca="1" si="131"/>
        <v>NA</v>
      </c>
      <c r="AB204" s="105" t="str">
        <f t="shared" ca="1" si="140"/>
        <v>NA</v>
      </c>
      <c r="AC204" s="97" t="str">
        <f t="shared" ca="1" si="141"/>
        <v>Unknown</v>
      </c>
      <c r="AD204" s="106" t="str">
        <f t="shared" ca="1" si="132"/>
        <v/>
      </c>
      <c r="AE204" s="106"/>
      <c r="AF204" s="132" t="s">
        <v>710</v>
      </c>
      <c r="AG204" s="132" t="s">
        <v>710</v>
      </c>
      <c r="AH204" s="132" t="s">
        <v>710</v>
      </c>
      <c r="AI204" s="132" t="s">
        <v>710</v>
      </c>
      <c r="AJ204" s="132" t="s">
        <v>710</v>
      </c>
      <c r="AK204" s="132" t="s">
        <v>710</v>
      </c>
      <c r="AL204" s="132" t="s">
        <v>710</v>
      </c>
      <c r="AM204" s="132" t="s">
        <v>710</v>
      </c>
      <c r="AN204" s="132" t="s">
        <v>710</v>
      </c>
      <c r="AO204" s="133"/>
      <c r="AS204" s="69" t="s">
        <v>872</v>
      </c>
      <c r="AT204" s="69"/>
      <c r="AU204" s="113"/>
      <c r="AV204" s="114">
        <f t="shared" ca="1" si="142"/>
        <v>12916</v>
      </c>
      <c r="AW204" s="115">
        <f t="shared" ca="1" si="133"/>
        <v>6697</v>
      </c>
      <c r="AX204" s="115">
        <f t="shared" ca="1" si="133"/>
        <v>18818</v>
      </c>
      <c r="AY204" s="115">
        <f t="shared" ca="1" si="133"/>
        <v>100284</v>
      </c>
      <c r="AZ204" s="115">
        <f t="shared" ca="1" si="133"/>
        <v>124329</v>
      </c>
      <c r="BA204" s="115">
        <f t="shared" ca="1" si="133"/>
        <v>1287286</v>
      </c>
      <c r="BB204" s="115">
        <f t="shared" ca="1" si="133"/>
        <v>2143667</v>
      </c>
      <c r="BC204" s="115">
        <f t="shared" ca="1" si="133"/>
        <v>265578</v>
      </c>
      <c r="BD204" s="116">
        <f t="shared" ca="1" si="133"/>
        <v>2431795</v>
      </c>
      <c r="BE204" s="145"/>
      <c r="BF204" s="118" t="str">
        <f t="shared" ca="1" si="143"/>
        <v/>
      </c>
      <c r="BG204" s="118" t="str">
        <f t="shared" ca="1" si="144"/>
        <v/>
      </c>
      <c r="BH204" s="118" t="str">
        <f t="shared" ca="1" si="145"/>
        <v/>
      </c>
      <c r="BI204" s="118" t="str">
        <f t="shared" ca="1" si="146"/>
        <v/>
      </c>
      <c r="BK204" s="154"/>
      <c r="BL204" s="155"/>
      <c r="BM204" s="154"/>
      <c r="BN204" s="154"/>
      <c r="BO204" s="156"/>
      <c r="BP204" s="156"/>
      <c r="BQ204" s="156"/>
      <c r="BR204" s="156"/>
      <c r="BS204" s="156"/>
      <c r="BT204" s="156"/>
      <c r="BU204" s="156"/>
      <c r="BV204" s="156"/>
      <c r="BW204" s="156"/>
      <c r="BX204" s="105"/>
      <c r="BY204" s="157"/>
      <c r="BZ204" s="157"/>
      <c r="CA204" s="157"/>
      <c r="CB204" s="157"/>
      <c r="CC204" s="157"/>
      <c r="CD204" s="157"/>
      <c r="CE204" s="157"/>
      <c r="CF204" s="157"/>
      <c r="CG204" s="157"/>
    </row>
    <row r="205" spans="1:85" x14ac:dyDescent="0.25">
      <c r="A205" s="97">
        <f t="shared" ca="1" si="147"/>
        <v>201</v>
      </c>
      <c r="B205" s="98">
        <f t="shared" ca="1" si="148"/>
        <v>44949.440937500003</v>
      </c>
      <c r="C205" s="99" t="str">
        <f t="shared" ca="1" si="134"/>
        <v>AB-230117-02 LRB 12 20230123102918</v>
      </c>
      <c r="D205" s="97">
        <f t="shared" ca="1" si="135"/>
        <v>217</v>
      </c>
      <c r="E205" s="97" t="str">
        <f t="shared" ca="1" si="136"/>
        <v>K</v>
      </c>
      <c r="F205" s="97" t="str">
        <f t="shared" ca="1" si="137"/>
        <v>QC</v>
      </c>
      <c r="G205" s="100">
        <f t="shared" ca="1" si="128"/>
        <v>0</v>
      </c>
      <c r="H205" s="101" t="e">
        <f t="shared" ca="1" si="128"/>
        <v>#N/A</v>
      </c>
      <c r="I205" s="101">
        <f t="shared" ca="1" si="128"/>
        <v>0</v>
      </c>
      <c r="J205" s="101">
        <f t="shared" ca="1" si="128"/>
        <v>0</v>
      </c>
      <c r="K205" s="101" t="e">
        <f t="shared" ca="1" si="128"/>
        <v>#N/A</v>
      </c>
      <c r="L205" s="101">
        <f t="shared" ca="1" si="128"/>
        <v>49.488999999999997</v>
      </c>
      <c r="M205" s="101">
        <f t="shared" ca="1" si="127"/>
        <v>26.568999999999999</v>
      </c>
      <c r="N205" s="101" t="e">
        <f t="shared" ca="1" si="127"/>
        <v>#N/A</v>
      </c>
      <c r="O205" s="102">
        <f t="shared" ca="1" si="127"/>
        <v>943.11400000000003</v>
      </c>
      <c r="P205" s="103">
        <f t="shared" ca="1" si="138"/>
        <v>1</v>
      </c>
      <c r="Q205" s="100" t="str">
        <f t="shared" ca="1" si="130"/>
        <v>&lt;MRL</v>
      </c>
      <c r="R205" s="101" t="e">
        <f t="shared" ca="1" si="130"/>
        <v>#N/A</v>
      </c>
      <c r="S205" s="101" t="str">
        <f t="shared" ca="1" si="130"/>
        <v>&lt;MRL</v>
      </c>
      <c r="T205" s="101" t="str">
        <f t="shared" ca="1" si="129"/>
        <v>&lt;MRL</v>
      </c>
      <c r="U205" s="101" t="e">
        <f t="shared" ca="1" si="129"/>
        <v>#N/A</v>
      </c>
      <c r="V205" s="101">
        <f t="shared" ca="1" si="129"/>
        <v>49.488999999999997</v>
      </c>
      <c r="W205" s="101">
        <f t="shared" ca="1" si="129"/>
        <v>26.568999999999999</v>
      </c>
      <c r="X205" s="101" t="e">
        <f t="shared" ca="1" si="129"/>
        <v>#N/A</v>
      </c>
      <c r="Y205" s="102">
        <f t="shared" ca="1" si="129"/>
        <v>943.11400000000003</v>
      </c>
      <c r="Z205" s="129" t="str">
        <f t="shared" ca="1" si="139"/>
        <v>NA</v>
      </c>
      <c r="AA205" s="105" t="str">
        <f t="shared" ca="1" si="131"/>
        <v>NA</v>
      </c>
      <c r="AB205" s="105" t="str">
        <f t="shared" ca="1" si="140"/>
        <v>NA</v>
      </c>
      <c r="AC205" s="97" t="str">
        <f t="shared" ca="1" si="141"/>
        <v>Blank</v>
      </c>
      <c r="AD205" s="106" t="str">
        <f t="shared" ca="1" si="132"/>
        <v/>
      </c>
      <c r="AE205" s="106"/>
      <c r="AF205" s="132" t="s">
        <v>710</v>
      </c>
      <c r="AG205" s="132" t="s">
        <v>710</v>
      </c>
      <c r="AH205" s="132" t="s">
        <v>710</v>
      </c>
      <c r="AI205" s="132" t="s">
        <v>710</v>
      </c>
      <c r="AJ205" s="132" t="s">
        <v>710</v>
      </c>
      <c r="AK205" s="132" t="s">
        <v>710</v>
      </c>
      <c r="AL205" s="132" t="s">
        <v>710</v>
      </c>
      <c r="AM205" s="132" t="s">
        <v>710</v>
      </c>
      <c r="AN205" s="132" t="s">
        <v>710</v>
      </c>
      <c r="AO205" s="133"/>
      <c r="AS205" s="69" t="s">
        <v>872</v>
      </c>
      <c r="AT205" s="69"/>
      <c r="AU205" s="113"/>
      <c r="AV205" s="114">
        <f t="shared" ca="1" si="142"/>
        <v>7694</v>
      </c>
      <c r="AW205" s="115">
        <f t="shared" ca="1" si="133"/>
        <v>7032</v>
      </c>
      <c r="AX205" s="115">
        <f t="shared" ca="1" si="133"/>
        <v>9823</v>
      </c>
      <c r="AY205" s="115">
        <f t="shared" ca="1" si="133"/>
        <v>50717</v>
      </c>
      <c r="AZ205" s="115">
        <f t="shared" ca="1" si="133"/>
        <v>22189</v>
      </c>
      <c r="BA205" s="115">
        <f t="shared" ca="1" si="133"/>
        <v>176137</v>
      </c>
      <c r="BB205" s="115">
        <f t="shared" ca="1" si="133"/>
        <v>226469</v>
      </c>
      <c r="BC205" s="115">
        <f t="shared" ca="1" si="133"/>
        <v>24467</v>
      </c>
      <c r="BD205" s="116">
        <f t="shared" ca="1" si="133"/>
        <v>273976</v>
      </c>
      <c r="BE205" s="145"/>
      <c r="BF205" s="118" t="str">
        <f t="shared" ca="1" si="143"/>
        <v/>
      </c>
      <c r="BG205" s="118">
        <f t="shared" ca="1" si="144"/>
        <v>201</v>
      </c>
      <c r="BH205" s="118" t="str">
        <f t="shared" ca="1" si="145"/>
        <v/>
      </c>
      <c r="BI205" s="118" t="str">
        <f t="shared" ca="1" si="146"/>
        <v/>
      </c>
      <c r="BK205" s="154"/>
      <c r="BL205" s="155"/>
      <c r="BM205" s="154"/>
      <c r="BN205" s="154"/>
      <c r="BO205" s="156"/>
      <c r="BP205" s="156"/>
      <c r="BQ205" s="156"/>
      <c r="BR205" s="156"/>
      <c r="BS205" s="156"/>
      <c r="BT205" s="156"/>
      <c r="BU205" s="156"/>
      <c r="BV205" s="156"/>
      <c r="BW205" s="156"/>
      <c r="BX205" s="105"/>
      <c r="BY205" s="157"/>
      <c r="BZ205" s="157"/>
      <c r="CA205" s="157"/>
      <c r="CB205" s="157"/>
      <c r="CC205" s="157"/>
      <c r="CD205" s="157"/>
      <c r="CE205" s="157"/>
      <c r="CF205" s="157"/>
      <c r="CG205" s="157"/>
    </row>
    <row r="206" spans="1:85" x14ac:dyDescent="0.25">
      <c r="A206" s="97">
        <f t="shared" ca="1" si="147"/>
        <v>202</v>
      </c>
      <c r="B206" s="98">
        <f t="shared" ca="1" si="148"/>
        <v>44949.459768518522</v>
      </c>
      <c r="C206" s="99" t="str">
        <f t="shared" ca="1" si="134"/>
        <v>AB-230117-02 LRB 13 20230123105625</v>
      </c>
      <c r="D206" s="97">
        <f t="shared" ca="1" si="135"/>
        <v>216</v>
      </c>
      <c r="E206" s="97" t="str">
        <f t="shared" ca="1" si="136"/>
        <v>K</v>
      </c>
      <c r="F206" s="97" t="str">
        <f t="shared" ca="1" si="137"/>
        <v>QC</v>
      </c>
      <c r="G206" s="100">
        <f t="shared" ca="1" si="128"/>
        <v>0</v>
      </c>
      <c r="H206" s="101" t="e">
        <f t="shared" ca="1" si="128"/>
        <v>#N/A</v>
      </c>
      <c r="I206" s="101">
        <f t="shared" ca="1" si="128"/>
        <v>0.16900000000000001</v>
      </c>
      <c r="J206" s="101">
        <f t="shared" ca="1" si="128"/>
        <v>0.80500000000000005</v>
      </c>
      <c r="K206" s="101" t="e">
        <f t="shared" ca="1" si="128"/>
        <v>#N/A</v>
      </c>
      <c r="L206" s="101">
        <f t="shared" ca="1" si="128"/>
        <v>0.61</v>
      </c>
      <c r="M206" s="101">
        <f t="shared" ca="1" si="127"/>
        <v>0.28100000000000003</v>
      </c>
      <c r="N206" s="101" t="e">
        <f t="shared" ca="1" si="127"/>
        <v>#N/A</v>
      </c>
      <c r="O206" s="102">
        <f t="shared" ca="1" si="127"/>
        <v>3.33</v>
      </c>
      <c r="P206" s="103">
        <f t="shared" ca="1" si="138"/>
        <v>1</v>
      </c>
      <c r="Q206" s="100" t="str">
        <f t="shared" ca="1" si="130"/>
        <v>&lt;MRL</v>
      </c>
      <c r="R206" s="101" t="e">
        <f t="shared" ca="1" si="130"/>
        <v>#N/A</v>
      </c>
      <c r="S206" s="101" t="str">
        <f t="shared" ca="1" si="130"/>
        <v>&lt;MRL</v>
      </c>
      <c r="T206" s="101" t="str">
        <f t="shared" ca="1" si="129"/>
        <v>&lt;MRL</v>
      </c>
      <c r="U206" s="101" t="e">
        <f t="shared" ca="1" si="129"/>
        <v>#N/A</v>
      </c>
      <c r="V206" s="101" t="str">
        <f t="shared" ca="1" si="129"/>
        <v>&lt;MRL</v>
      </c>
      <c r="W206" s="101" t="str">
        <f t="shared" ca="1" si="129"/>
        <v>&lt;MRL</v>
      </c>
      <c r="X206" s="101" t="e">
        <f t="shared" ca="1" si="129"/>
        <v>#N/A</v>
      </c>
      <c r="Y206" s="102" t="str">
        <f t="shared" ca="1" si="129"/>
        <v>&lt;MRL</v>
      </c>
      <c r="Z206" s="129" t="str">
        <f t="shared" ca="1" si="139"/>
        <v>NA</v>
      </c>
      <c r="AA206" s="105" t="str">
        <f t="shared" ca="1" si="131"/>
        <v>NA</v>
      </c>
      <c r="AB206" s="105" t="str">
        <f t="shared" ca="1" si="140"/>
        <v>NA</v>
      </c>
      <c r="AC206" s="97" t="str">
        <f t="shared" ca="1" si="141"/>
        <v>Blank</v>
      </c>
      <c r="AD206" s="106" t="str">
        <f t="shared" ca="1" si="132"/>
        <v/>
      </c>
      <c r="AE206" s="106"/>
      <c r="AF206" s="130" t="s">
        <v>858</v>
      </c>
      <c r="AG206" s="131" t="s">
        <v>858</v>
      </c>
      <c r="AH206" s="131" t="s">
        <v>858</v>
      </c>
      <c r="AI206" s="131" t="s">
        <v>858</v>
      </c>
      <c r="AJ206" s="131" t="s">
        <v>858</v>
      </c>
      <c r="AK206" s="131" t="s">
        <v>858</v>
      </c>
      <c r="AL206" s="131" t="s">
        <v>858</v>
      </c>
      <c r="AM206" s="131" t="s">
        <v>858</v>
      </c>
      <c r="AN206" s="132" t="s">
        <v>860</v>
      </c>
      <c r="AO206" s="133"/>
      <c r="AS206" s="69"/>
      <c r="AT206" s="69"/>
      <c r="AU206" s="113"/>
      <c r="AV206" s="114">
        <f t="shared" ca="1" si="142"/>
        <v>477597</v>
      </c>
      <c r="AW206" s="115">
        <f t="shared" ca="1" si="133"/>
        <v>899201</v>
      </c>
      <c r="AX206" s="115">
        <f t="shared" ca="1" si="133"/>
        <v>1377450</v>
      </c>
      <c r="AY206" s="115">
        <f t="shared" ca="1" si="133"/>
        <v>7254703</v>
      </c>
      <c r="AZ206" s="115">
        <f t="shared" ca="1" si="133"/>
        <v>3126958</v>
      </c>
      <c r="BA206" s="115">
        <f t="shared" ca="1" si="133"/>
        <v>27657980</v>
      </c>
      <c r="BB206" s="115">
        <f t="shared" ca="1" si="133"/>
        <v>32002182</v>
      </c>
      <c r="BC206" s="115">
        <f t="shared" ca="1" si="133"/>
        <v>3550476</v>
      </c>
      <c r="BD206" s="116">
        <f t="shared" ca="1" si="133"/>
        <v>37983588</v>
      </c>
      <c r="BE206" s="145"/>
      <c r="BF206" s="118" t="str">
        <f t="shared" ca="1" si="143"/>
        <v/>
      </c>
      <c r="BG206" s="118">
        <f t="shared" ca="1" si="144"/>
        <v>202</v>
      </c>
      <c r="BH206" s="118" t="str">
        <f t="shared" ca="1" si="145"/>
        <v/>
      </c>
      <c r="BI206" s="118" t="str">
        <f t="shared" ca="1" si="146"/>
        <v/>
      </c>
      <c r="BK206" s="154"/>
      <c r="BL206" s="155"/>
      <c r="BM206" s="154"/>
      <c r="BN206" s="154"/>
      <c r="BO206" s="156"/>
      <c r="BP206" s="156"/>
      <c r="BQ206" s="156"/>
      <c r="BR206" s="156"/>
      <c r="BS206" s="156"/>
      <c r="BT206" s="156"/>
      <c r="BU206" s="156"/>
      <c r="BV206" s="156"/>
      <c r="BW206" s="156"/>
      <c r="BX206" s="105"/>
      <c r="BY206" s="157"/>
      <c r="BZ206" s="157"/>
      <c r="CA206" s="157"/>
      <c r="CB206" s="157"/>
      <c r="CC206" s="157"/>
      <c r="CD206" s="157"/>
      <c r="CE206" s="157"/>
      <c r="CF206" s="157"/>
      <c r="CG206" s="157"/>
    </row>
    <row r="207" spans="1:85" x14ac:dyDescent="0.25">
      <c r="A207" s="97">
        <f t="shared" ca="1" si="147"/>
        <v>203</v>
      </c>
      <c r="B207" s="98">
        <f t="shared" ca="1" si="148"/>
        <v>44949.47861111111</v>
      </c>
      <c r="C207" s="99" t="str">
        <f t="shared" ca="1" si="134"/>
        <v>WO-23003-111-A-1B</v>
      </c>
      <c r="D207" s="97">
        <f t="shared" ca="1" si="135"/>
        <v>215</v>
      </c>
      <c r="E207" s="97" t="str">
        <f t="shared" ca="1" si="136"/>
        <v>U</v>
      </c>
      <c r="F207" s="97" t="str">
        <f t="shared" ca="1" si="137"/>
        <v/>
      </c>
      <c r="G207" s="100">
        <f t="shared" ca="1" si="128"/>
        <v>0</v>
      </c>
      <c r="H207" s="101" t="e">
        <f t="shared" ca="1" si="128"/>
        <v>#N/A</v>
      </c>
      <c r="I207" s="101">
        <f t="shared" ca="1" si="128"/>
        <v>0</v>
      </c>
      <c r="J207" s="101">
        <f t="shared" ca="1" si="128"/>
        <v>1.7490000000000001</v>
      </c>
      <c r="K207" s="101" t="e">
        <f t="shared" ca="1" si="128"/>
        <v>#N/A</v>
      </c>
      <c r="L207" s="101">
        <f t="shared" ca="1" si="128"/>
        <v>4.5339999999999998</v>
      </c>
      <c r="M207" s="101">
        <f t="shared" ca="1" si="127"/>
        <v>2.3740000000000001</v>
      </c>
      <c r="N207" s="101" t="e">
        <f t="shared" ca="1" si="127"/>
        <v>#N/A</v>
      </c>
      <c r="O207" s="102">
        <f t="shared" ca="1" si="127"/>
        <v>738.64499999999998</v>
      </c>
      <c r="P207" s="103">
        <f t="shared" ca="1" si="138"/>
        <v>1</v>
      </c>
      <c r="Q207" s="100" t="str">
        <f t="shared" ca="1" si="130"/>
        <v>&lt;MRL</v>
      </c>
      <c r="R207" s="101" t="e">
        <f t="shared" ca="1" si="130"/>
        <v>#N/A</v>
      </c>
      <c r="S207" s="101" t="str">
        <f t="shared" ca="1" si="130"/>
        <v>&lt;MRL</v>
      </c>
      <c r="T207" s="101" t="str">
        <f t="shared" ca="1" si="129"/>
        <v>&lt;MRL</v>
      </c>
      <c r="U207" s="101" t="e">
        <f t="shared" ca="1" si="129"/>
        <v>#N/A</v>
      </c>
      <c r="V207" s="101" t="str">
        <f t="shared" ca="1" si="129"/>
        <v>&lt;MRL</v>
      </c>
      <c r="W207" s="101" t="str">
        <f t="shared" ca="1" si="129"/>
        <v>&lt;MRL</v>
      </c>
      <c r="X207" s="101" t="e">
        <f t="shared" ca="1" si="129"/>
        <v>#N/A</v>
      </c>
      <c r="Y207" s="102">
        <f t="shared" ca="1" si="129"/>
        <v>738.64499999999998</v>
      </c>
      <c r="Z207" s="129" t="str">
        <f t="shared" ca="1" si="139"/>
        <v>NA</v>
      </c>
      <c r="AA207" s="105" t="str">
        <f t="shared" ca="1" si="131"/>
        <v>NA</v>
      </c>
      <c r="AB207" s="105" t="str">
        <f t="shared" ca="1" si="140"/>
        <v>NA</v>
      </c>
      <c r="AC207" s="97" t="str">
        <f t="shared" ca="1" si="141"/>
        <v>Unknown</v>
      </c>
      <c r="AD207" s="106" t="str">
        <f t="shared" ca="1" si="132"/>
        <v/>
      </c>
      <c r="AE207" s="106"/>
      <c r="AF207" s="130" t="s">
        <v>704</v>
      </c>
      <c r="AG207" s="131" t="s">
        <v>707</v>
      </c>
      <c r="AH207" s="131" t="s">
        <v>707</v>
      </c>
      <c r="AI207" s="131" t="s">
        <v>707</v>
      </c>
      <c r="AJ207" s="131" t="s">
        <v>858</v>
      </c>
      <c r="AK207" s="131" t="s">
        <v>858</v>
      </c>
      <c r="AL207" s="131" t="s">
        <v>858</v>
      </c>
      <c r="AM207" s="131" t="s">
        <v>858</v>
      </c>
      <c r="AN207" s="132" t="s">
        <v>858</v>
      </c>
      <c r="AO207" s="133"/>
      <c r="AS207" s="69"/>
      <c r="AT207" s="69"/>
      <c r="AU207" s="113"/>
      <c r="AV207" s="114">
        <f t="shared" ca="1" si="142"/>
        <v>52232</v>
      </c>
      <c r="AW207" s="115">
        <f t="shared" ca="1" si="133"/>
        <v>285769</v>
      </c>
      <c r="AX207" s="115">
        <f t="shared" ca="1" si="133"/>
        <v>445432</v>
      </c>
      <c r="AY207" s="115">
        <f t="shared" ca="1" si="133"/>
        <v>2481005</v>
      </c>
      <c r="AZ207" s="115">
        <f t="shared" ca="1" si="133"/>
        <v>2043807</v>
      </c>
      <c r="BA207" s="115">
        <f t="shared" ca="1" si="133"/>
        <v>19681184</v>
      </c>
      <c r="BB207" s="115">
        <f t="shared" ca="1" si="133"/>
        <v>27636877</v>
      </c>
      <c r="BC207" s="115">
        <f t="shared" ca="1" si="133"/>
        <v>3769791</v>
      </c>
      <c r="BD207" s="116">
        <f t="shared" ca="1" si="133"/>
        <v>24339869</v>
      </c>
      <c r="BE207" s="145"/>
      <c r="BF207" s="118" t="str">
        <f t="shared" ca="1" si="143"/>
        <v/>
      </c>
      <c r="BG207" s="118" t="str">
        <f t="shared" ca="1" si="144"/>
        <v/>
      </c>
      <c r="BH207" s="118" t="str">
        <f t="shared" ca="1" si="145"/>
        <v/>
      </c>
      <c r="BI207" s="118" t="str">
        <f t="shared" ca="1" si="146"/>
        <v/>
      </c>
      <c r="BK207" s="154"/>
      <c r="BL207" s="155"/>
      <c r="BM207" s="154"/>
      <c r="BN207" s="154"/>
      <c r="BO207" s="156"/>
      <c r="BP207" s="156"/>
      <c r="BQ207" s="156"/>
      <c r="BR207" s="156"/>
      <c r="BS207" s="156"/>
      <c r="BT207" s="156"/>
      <c r="BU207" s="156"/>
      <c r="BV207" s="156"/>
      <c r="BW207" s="156"/>
      <c r="BX207" s="105"/>
      <c r="BY207" s="157"/>
      <c r="BZ207" s="157"/>
      <c r="CA207" s="157"/>
      <c r="CB207" s="157"/>
      <c r="CC207" s="157"/>
      <c r="CD207" s="157"/>
      <c r="CE207" s="157"/>
      <c r="CF207" s="157"/>
      <c r="CG207" s="157"/>
    </row>
    <row r="208" spans="1:85" x14ac:dyDescent="0.25">
      <c r="A208" s="97">
        <f t="shared" ca="1" si="147"/>
        <v>204</v>
      </c>
      <c r="B208" s="98">
        <f t="shared" ca="1" si="148"/>
        <v>44949.497430555559</v>
      </c>
      <c r="C208" s="99" t="str">
        <f t="shared" ca="1" si="134"/>
        <v>WO-23003-121-A-1B</v>
      </c>
      <c r="D208" s="97">
        <f t="shared" ca="1" si="135"/>
        <v>214</v>
      </c>
      <c r="E208" s="97" t="str">
        <f t="shared" ca="1" si="136"/>
        <v>U</v>
      </c>
      <c r="F208" s="97" t="str">
        <f t="shared" ca="1" si="137"/>
        <v/>
      </c>
      <c r="G208" s="100">
        <f t="shared" ca="1" si="128"/>
        <v>0</v>
      </c>
      <c r="H208" s="101" t="e">
        <f t="shared" ca="1" si="128"/>
        <v>#N/A</v>
      </c>
      <c r="I208" s="101">
        <f t="shared" ca="1" si="128"/>
        <v>0.28499999999999998</v>
      </c>
      <c r="J208" s="101">
        <f t="shared" ca="1" si="128"/>
        <v>1.486</v>
      </c>
      <c r="K208" s="101" t="e">
        <f t="shared" ca="1" si="128"/>
        <v>#N/A</v>
      </c>
      <c r="L208" s="101">
        <f t="shared" ca="1" si="128"/>
        <v>8.5410000000000004</v>
      </c>
      <c r="M208" s="101">
        <f t="shared" ca="1" si="127"/>
        <v>7.9279999999999999</v>
      </c>
      <c r="N208" s="101" t="e">
        <f t="shared" ca="1" si="127"/>
        <v>#N/A</v>
      </c>
      <c r="O208" s="102">
        <f t="shared" ca="1" si="127"/>
        <v>2538.308</v>
      </c>
      <c r="P208" s="103">
        <f t="shared" ca="1" si="138"/>
        <v>1</v>
      </c>
      <c r="Q208" s="100" t="str">
        <f t="shared" ca="1" si="130"/>
        <v>&lt;MRL</v>
      </c>
      <c r="R208" s="101" t="e">
        <f t="shared" ca="1" si="130"/>
        <v>#N/A</v>
      </c>
      <c r="S208" s="101" t="str">
        <f t="shared" ca="1" si="130"/>
        <v>&lt;MRL</v>
      </c>
      <c r="T208" s="101" t="str">
        <f t="shared" ca="1" si="129"/>
        <v>&lt;MRL</v>
      </c>
      <c r="U208" s="101" t="e">
        <f t="shared" ca="1" si="129"/>
        <v>#N/A</v>
      </c>
      <c r="V208" s="101">
        <f t="shared" ca="1" si="129"/>
        <v>8.5410000000000004</v>
      </c>
      <c r="W208" s="101">
        <f t="shared" ca="1" si="129"/>
        <v>7.9279999999999999</v>
      </c>
      <c r="X208" s="101" t="e">
        <f t="shared" ca="1" si="129"/>
        <v>#N/A</v>
      </c>
      <c r="Y208" s="102">
        <f t="shared" ca="1" si="129"/>
        <v>2538.308</v>
      </c>
      <c r="Z208" s="129" t="str">
        <f t="shared" ca="1" si="139"/>
        <v>NA</v>
      </c>
      <c r="AA208" s="105" t="str">
        <f t="shared" ca="1" si="131"/>
        <v>NA</v>
      </c>
      <c r="AB208" s="105" t="str">
        <f t="shared" ca="1" si="140"/>
        <v>NA</v>
      </c>
      <c r="AC208" s="97" t="str">
        <f t="shared" ca="1" si="141"/>
        <v>Unknown</v>
      </c>
      <c r="AD208" s="106" t="str">
        <f t="shared" ca="1" si="132"/>
        <v/>
      </c>
      <c r="AE208" s="106"/>
      <c r="AF208" s="130" t="s">
        <v>858</v>
      </c>
      <c r="AG208" s="131" t="s">
        <v>858</v>
      </c>
      <c r="AH208" s="131" t="s">
        <v>858</v>
      </c>
      <c r="AI208" s="131" t="s">
        <v>858</v>
      </c>
      <c r="AJ208" s="131" t="s">
        <v>858</v>
      </c>
      <c r="AK208" s="131" t="s">
        <v>858</v>
      </c>
      <c r="AL208" s="131" t="s">
        <v>858</v>
      </c>
      <c r="AM208" s="131" t="s">
        <v>858</v>
      </c>
      <c r="AN208" s="132" t="s">
        <v>707</v>
      </c>
      <c r="AO208" s="133" t="s">
        <v>848</v>
      </c>
      <c r="AS208" s="69" t="s">
        <v>876</v>
      </c>
      <c r="AT208" s="69"/>
      <c r="AU208" s="113"/>
      <c r="AV208" s="114">
        <f t="shared" ca="1" si="142"/>
        <v>191988</v>
      </c>
      <c r="AW208" s="115">
        <f t="shared" ca="1" si="133"/>
        <v>507402</v>
      </c>
      <c r="AX208" s="115">
        <f t="shared" ca="1" si="133"/>
        <v>745087</v>
      </c>
      <c r="AY208" s="115">
        <f t="shared" ca="1" si="133"/>
        <v>4054371</v>
      </c>
      <c r="AZ208" s="115">
        <f t="shared" ca="1" si="133"/>
        <v>2728083</v>
      </c>
      <c r="BA208" s="115">
        <f t="shared" ca="1" si="133"/>
        <v>24419468</v>
      </c>
      <c r="BB208" s="115">
        <f t="shared" ca="1" si="133"/>
        <v>30006898</v>
      </c>
      <c r="BC208" s="115">
        <f t="shared" ca="1" si="133"/>
        <v>3747443</v>
      </c>
      <c r="BD208" s="116">
        <f t="shared" ca="1" si="133"/>
        <v>13605851</v>
      </c>
      <c r="BE208" s="145"/>
      <c r="BF208" s="118" t="str">
        <f t="shared" ca="1" si="143"/>
        <v/>
      </c>
      <c r="BG208" s="118" t="str">
        <f t="shared" ca="1" si="144"/>
        <v/>
      </c>
      <c r="BH208" s="118" t="str">
        <f t="shared" ca="1" si="145"/>
        <v/>
      </c>
      <c r="BI208" s="118" t="str">
        <f t="shared" ca="1" si="146"/>
        <v/>
      </c>
      <c r="BK208" s="154"/>
      <c r="BL208" s="155"/>
      <c r="BM208" s="154"/>
      <c r="BN208" s="154"/>
      <c r="BO208" s="156"/>
      <c r="BP208" s="156"/>
      <c r="BQ208" s="156"/>
      <c r="BR208" s="156"/>
      <c r="BS208" s="156"/>
      <c r="BT208" s="156"/>
      <c r="BU208" s="156"/>
      <c r="BV208" s="156"/>
      <c r="BW208" s="156"/>
      <c r="BX208" s="105"/>
      <c r="BY208" s="157"/>
      <c r="BZ208" s="157"/>
      <c r="CA208" s="157"/>
      <c r="CB208" s="157"/>
      <c r="CC208" s="157"/>
      <c r="CD208" s="157"/>
      <c r="CE208" s="157"/>
      <c r="CF208" s="157"/>
      <c r="CG208" s="157"/>
    </row>
    <row r="209" spans="1:85" x14ac:dyDescent="0.25">
      <c r="A209" s="97">
        <f t="shared" ca="1" si="147"/>
        <v>205</v>
      </c>
      <c r="B209" s="98">
        <f t="shared" ca="1" si="148"/>
        <v>44949.516388888886</v>
      </c>
      <c r="C209" s="99" t="str">
        <f t="shared" ca="1" si="134"/>
        <v>WO-23003-125-A-1</v>
      </c>
      <c r="D209" s="97">
        <f t="shared" ca="1" si="135"/>
        <v>213</v>
      </c>
      <c r="E209" s="97" t="str">
        <f t="shared" ca="1" si="136"/>
        <v>U</v>
      </c>
      <c r="F209" s="97" t="str">
        <f t="shared" ca="1" si="137"/>
        <v/>
      </c>
      <c r="G209" s="100">
        <f t="shared" ca="1" si="128"/>
        <v>0</v>
      </c>
      <c r="H209" s="101" t="e">
        <f t="shared" ca="1" si="128"/>
        <v>#N/A</v>
      </c>
      <c r="I209" s="101">
        <f t="shared" ca="1" si="128"/>
        <v>0</v>
      </c>
      <c r="J209" s="101">
        <f t="shared" ca="1" si="128"/>
        <v>0</v>
      </c>
      <c r="K209" s="101" t="e">
        <f t="shared" ca="1" si="128"/>
        <v>#N/A</v>
      </c>
      <c r="L209" s="101">
        <f t="shared" ca="1" si="128"/>
        <v>0.51200000000000001</v>
      </c>
      <c r="M209" s="101">
        <f t="shared" ca="1" si="127"/>
        <v>0.41299999999999998</v>
      </c>
      <c r="N209" s="101" t="e">
        <f t="shared" ca="1" si="127"/>
        <v>#N/A</v>
      </c>
      <c r="O209" s="102">
        <f t="shared" ca="1" si="127"/>
        <v>46.972000000000001</v>
      </c>
      <c r="P209" s="103">
        <f t="shared" ca="1" si="138"/>
        <v>1</v>
      </c>
      <c r="Q209" s="100" t="str">
        <f t="shared" ca="1" si="130"/>
        <v>&lt;MRL</v>
      </c>
      <c r="R209" s="101" t="e">
        <f t="shared" ca="1" si="130"/>
        <v>#N/A</v>
      </c>
      <c r="S209" s="101" t="str">
        <f t="shared" ca="1" si="130"/>
        <v>&lt;MRL</v>
      </c>
      <c r="T209" s="101" t="str">
        <f t="shared" ca="1" si="129"/>
        <v>&lt;MRL</v>
      </c>
      <c r="U209" s="101" t="e">
        <f t="shared" ca="1" si="129"/>
        <v>#N/A</v>
      </c>
      <c r="V209" s="101" t="str">
        <f t="shared" ca="1" si="129"/>
        <v>&lt;MRL</v>
      </c>
      <c r="W209" s="101" t="str">
        <f t="shared" ca="1" si="129"/>
        <v>&lt;MRL</v>
      </c>
      <c r="X209" s="101" t="e">
        <f t="shared" ca="1" si="129"/>
        <v>#N/A</v>
      </c>
      <c r="Y209" s="102">
        <f t="shared" ca="1" si="129"/>
        <v>46.972000000000001</v>
      </c>
      <c r="Z209" s="129" t="str">
        <f t="shared" ca="1" si="139"/>
        <v>NA</v>
      </c>
      <c r="AA209" s="105" t="str">
        <f t="shared" ca="1" si="131"/>
        <v>NA</v>
      </c>
      <c r="AB209" s="105" t="str">
        <f t="shared" ca="1" si="140"/>
        <v>NA</v>
      </c>
      <c r="AC209" s="97" t="str">
        <f t="shared" ca="1" si="141"/>
        <v>Unknown</v>
      </c>
      <c r="AD209" s="106" t="str">
        <f t="shared" ca="1" si="132"/>
        <v/>
      </c>
      <c r="AE209" s="106"/>
      <c r="AF209" s="130" t="s">
        <v>704</v>
      </c>
      <c r="AG209" s="131" t="s">
        <v>707</v>
      </c>
      <c r="AH209" s="131" t="s">
        <v>704</v>
      </c>
      <c r="AI209" s="131" t="s">
        <v>707</v>
      </c>
      <c r="AJ209" s="131" t="s">
        <v>858</v>
      </c>
      <c r="AK209" s="131" t="s">
        <v>858</v>
      </c>
      <c r="AL209" s="131" t="s">
        <v>858</v>
      </c>
      <c r="AM209" s="131" t="s">
        <v>858</v>
      </c>
      <c r="AN209" s="132" t="s">
        <v>409</v>
      </c>
      <c r="AO209" s="133" t="s">
        <v>848</v>
      </c>
      <c r="AS209" s="69" t="s">
        <v>875</v>
      </c>
      <c r="AT209" s="69"/>
      <c r="AU209" s="113"/>
      <c r="AV209" s="114">
        <f t="shared" ca="1" si="142"/>
        <v>32552</v>
      </c>
      <c r="AW209" s="115">
        <f t="shared" ca="1" si="133"/>
        <v>256722</v>
      </c>
      <c r="AX209" s="115">
        <f t="shared" ca="1" si="133"/>
        <v>367291</v>
      </c>
      <c r="AY209" s="115">
        <f t="shared" ca="1" si="133"/>
        <v>2125778</v>
      </c>
      <c r="AZ209" s="115">
        <f t="shared" ca="1" si="133"/>
        <v>1690241</v>
      </c>
      <c r="BA209" s="115">
        <f t="shared" ca="1" si="133"/>
        <v>15625123</v>
      </c>
      <c r="BB209" s="115">
        <f t="shared" ca="1" si="133"/>
        <v>22372578</v>
      </c>
      <c r="BC209" s="115">
        <f t="shared" ca="1" si="133"/>
        <v>3598788</v>
      </c>
      <c r="BD209" s="116">
        <f t="shared" ca="1" si="133"/>
        <v>28262592</v>
      </c>
      <c r="BE209" s="145"/>
      <c r="BF209" s="118" t="str">
        <f t="shared" ca="1" si="143"/>
        <v/>
      </c>
      <c r="BG209" s="118" t="str">
        <f t="shared" ca="1" si="144"/>
        <v/>
      </c>
      <c r="BH209" s="118" t="str">
        <f t="shared" ca="1" si="145"/>
        <v/>
      </c>
      <c r="BI209" s="118" t="str">
        <f t="shared" ca="1" si="146"/>
        <v/>
      </c>
      <c r="BK209" s="154"/>
      <c r="BL209" s="155"/>
      <c r="BM209" s="154"/>
      <c r="BN209" s="154"/>
      <c r="BO209" s="156"/>
      <c r="BP209" s="156"/>
      <c r="BQ209" s="156"/>
      <c r="BR209" s="156"/>
      <c r="BS209" s="156"/>
      <c r="BT209" s="156"/>
      <c r="BU209" s="156"/>
      <c r="BV209" s="156"/>
      <c r="BW209" s="156"/>
      <c r="BX209" s="105"/>
      <c r="BY209" s="157"/>
      <c r="BZ209" s="157"/>
      <c r="CA209" s="157"/>
      <c r="CB209" s="157"/>
      <c r="CC209" s="157"/>
      <c r="CD209" s="157"/>
      <c r="CE209" s="157"/>
      <c r="CF209" s="157"/>
      <c r="CG209" s="157"/>
    </row>
    <row r="210" spans="1:85" x14ac:dyDescent="0.25">
      <c r="A210" s="97">
        <f t="shared" ca="1" si="147"/>
        <v>206</v>
      </c>
      <c r="B210" s="98">
        <f t="shared" ca="1" si="148"/>
        <v>44949.535196759258</v>
      </c>
      <c r="C210" s="99" t="str">
        <f t="shared" ca="1" si="134"/>
        <v>WO-23003-126-A-1</v>
      </c>
      <c r="D210" s="97">
        <f t="shared" ca="1" si="135"/>
        <v>212</v>
      </c>
      <c r="E210" s="97" t="str">
        <f t="shared" ca="1" si="136"/>
        <v>U</v>
      </c>
      <c r="F210" s="97" t="str">
        <f t="shared" ca="1" si="137"/>
        <v/>
      </c>
      <c r="G210" s="100">
        <f t="shared" ca="1" si="128"/>
        <v>0</v>
      </c>
      <c r="H210" s="101" t="e">
        <f t="shared" ca="1" si="128"/>
        <v>#N/A</v>
      </c>
      <c r="I210" s="101">
        <f t="shared" ca="1" si="128"/>
        <v>0</v>
      </c>
      <c r="J210" s="101">
        <f t="shared" ca="1" si="128"/>
        <v>0</v>
      </c>
      <c r="K210" s="101" t="e">
        <f t="shared" ca="1" si="128"/>
        <v>#N/A</v>
      </c>
      <c r="L210" s="101">
        <f t="shared" ca="1" si="128"/>
        <v>0</v>
      </c>
      <c r="M210" s="101">
        <f t="shared" ca="1" si="127"/>
        <v>0.41199999999999998</v>
      </c>
      <c r="N210" s="101" t="e">
        <f t="shared" ca="1" si="127"/>
        <v>#N/A</v>
      </c>
      <c r="O210" s="102">
        <f t="shared" ca="1" si="127"/>
        <v>4.7160000000000002</v>
      </c>
      <c r="P210" s="103">
        <f t="shared" ca="1" si="138"/>
        <v>1</v>
      </c>
      <c r="Q210" s="100" t="str">
        <f t="shared" ca="1" si="130"/>
        <v>&lt;MRL</v>
      </c>
      <c r="R210" s="101" t="e">
        <f t="shared" ca="1" si="130"/>
        <v>#N/A</v>
      </c>
      <c r="S210" s="101" t="str">
        <f t="shared" ca="1" si="130"/>
        <v>&lt;MRL</v>
      </c>
      <c r="T210" s="101" t="str">
        <f t="shared" ca="1" si="129"/>
        <v>&lt;MRL</v>
      </c>
      <c r="U210" s="101" t="e">
        <f t="shared" ca="1" si="129"/>
        <v>#N/A</v>
      </c>
      <c r="V210" s="101" t="str">
        <f t="shared" ca="1" si="129"/>
        <v>&lt;MRL</v>
      </c>
      <c r="W210" s="101" t="str">
        <f t="shared" ca="1" si="129"/>
        <v>&lt;MRL</v>
      </c>
      <c r="X210" s="101" t="e">
        <f t="shared" ca="1" si="129"/>
        <v>#N/A</v>
      </c>
      <c r="Y210" s="102" t="str">
        <f t="shared" ca="1" si="129"/>
        <v>&lt;MRL</v>
      </c>
      <c r="Z210" s="129" t="str">
        <f t="shared" ca="1" si="139"/>
        <v>NA</v>
      </c>
      <c r="AA210" s="105" t="str">
        <f t="shared" ca="1" si="131"/>
        <v>NA</v>
      </c>
      <c r="AB210" s="105" t="str">
        <f t="shared" ca="1" si="140"/>
        <v>NA</v>
      </c>
      <c r="AC210" s="97" t="str">
        <f t="shared" ca="1" si="141"/>
        <v>Unknown</v>
      </c>
      <c r="AD210" s="106" t="str">
        <f t="shared" ca="1" si="132"/>
        <v/>
      </c>
      <c r="AE210" s="106"/>
      <c r="AF210" s="130" t="s">
        <v>704</v>
      </c>
      <c r="AG210" s="131" t="s">
        <v>707</v>
      </c>
      <c r="AH210" s="131" t="s">
        <v>704</v>
      </c>
      <c r="AI210" s="131" t="s">
        <v>707</v>
      </c>
      <c r="AJ210" s="131" t="s">
        <v>707</v>
      </c>
      <c r="AK210" s="131" t="s">
        <v>707</v>
      </c>
      <c r="AL210" s="131" t="s">
        <v>707</v>
      </c>
      <c r="AM210" s="131" t="s">
        <v>707</v>
      </c>
      <c r="AN210" s="132" t="s">
        <v>858</v>
      </c>
      <c r="AO210" s="133" t="s">
        <v>848</v>
      </c>
      <c r="AS210" s="69" t="s">
        <v>875</v>
      </c>
      <c r="AT210" s="69"/>
      <c r="AU210" s="113"/>
      <c r="AV210" s="114">
        <f t="shared" ca="1" si="142"/>
        <v>30509</v>
      </c>
      <c r="AW210" s="115">
        <f t="shared" ca="1" si="133"/>
        <v>184292</v>
      </c>
      <c r="AX210" s="115">
        <f t="shared" ca="1" si="133"/>
        <v>292620</v>
      </c>
      <c r="AY210" s="115">
        <f t="shared" ca="1" si="133"/>
        <v>1591971</v>
      </c>
      <c r="AZ210" s="115">
        <f t="shared" ca="1" si="133"/>
        <v>846387</v>
      </c>
      <c r="BA210" s="115">
        <f t="shared" ca="1" si="133"/>
        <v>8130357</v>
      </c>
      <c r="BB210" s="115">
        <f t="shared" ca="1" si="133"/>
        <v>12752173</v>
      </c>
      <c r="BC210" s="115">
        <f t="shared" ca="1" si="133"/>
        <v>1976140</v>
      </c>
      <c r="BD210" s="116">
        <f t="shared" ca="1" si="133"/>
        <v>19273236</v>
      </c>
      <c r="BE210" s="145"/>
      <c r="BF210" s="118" t="str">
        <f t="shared" ca="1" si="143"/>
        <v/>
      </c>
      <c r="BG210" s="118" t="str">
        <f t="shared" ca="1" si="144"/>
        <v/>
      </c>
      <c r="BH210" s="118" t="str">
        <f t="shared" ca="1" si="145"/>
        <v/>
      </c>
      <c r="BI210" s="118" t="str">
        <f t="shared" ca="1" si="146"/>
        <v/>
      </c>
      <c r="BK210" s="154"/>
      <c r="BL210" s="155"/>
      <c r="BM210" s="154"/>
      <c r="BN210" s="154"/>
      <c r="BO210" s="156"/>
      <c r="BP210" s="156"/>
      <c r="BQ210" s="156"/>
      <c r="BR210" s="156"/>
      <c r="BS210" s="156"/>
      <c r="BT210" s="156"/>
      <c r="BU210" s="156"/>
      <c r="BV210" s="156"/>
      <c r="BW210" s="156"/>
      <c r="BX210" s="105"/>
      <c r="BY210" s="157"/>
      <c r="BZ210" s="157"/>
      <c r="CA210" s="157"/>
      <c r="CB210" s="157"/>
      <c r="CC210" s="157"/>
      <c r="CD210" s="157"/>
      <c r="CE210" s="157"/>
      <c r="CF210" s="157"/>
      <c r="CG210" s="157"/>
    </row>
    <row r="211" spans="1:85" x14ac:dyDescent="0.25">
      <c r="A211" s="97">
        <f t="shared" ca="1" si="147"/>
        <v>207</v>
      </c>
      <c r="B211" s="98">
        <f t="shared" ca="1" si="148"/>
        <v>44949.554016203707</v>
      </c>
      <c r="C211" s="99" t="str">
        <f t="shared" ca="1" si="134"/>
        <v>WO-23003-127-A-1</v>
      </c>
      <c r="D211" s="97">
        <f t="shared" ca="1" si="135"/>
        <v>211</v>
      </c>
      <c r="E211" s="97" t="str">
        <f t="shared" ca="1" si="136"/>
        <v>U</v>
      </c>
      <c r="F211" s="97" t="str">
        <f t="shared" ca="1" si="137"/>
        <v/>
      </c>
      <c r="G211" s="100">
        <f t="shared" ca="1" si="128"/>
        <v>0</v>
      </c>
      <c r="H211" s="101" t="e">
        <f t="shared" ca="1" si="128"/>
        <v>#N/A</v>
      </c>
      <c r="I211" s="101">
        <f t="shared" ca="1" si="128"/>
        <v>0</v>
      </c>
      <c r="J211" s="101">
        <f t="shared" ca="1" si="128"/>
        <v>0</v>
      </c>
      <c r="K211" s="101" t="e">
        <f t="shared" ca="1" si="128"/>
        <v>#N/A</v>
      </c>
      <c r="L211" s="101">
        <f t="shared" ca="1" si="128"/>
        <v>0.45100000000000001</v>
      </c>
      <c r="M211" s="101">
        <f t="shared" ca="1" si="127"/>
        <v>0.375</v>
      </c>
      <c r="N211" s="101" t="e">
        <f t="shared" ca="1" si="127"/>
        <v>#N/A</v>
      </c>
      <c r="O211" s="102">
        <f t="shared" ca="1" si="127"/>
        <v>1.887</v>
      </c>
      <c r="P211" s="103">
        <f t="shared" ca="1" si="138"/>
        <v>1</v>
      </c>
      <c r="Q211" s="100" t="str">
        <f t="shared" ca="1" si="130"/>
        <v>&lt;MRL</v>
      </c>
      <c r="R211" s="101" t="e">
        <f t="shared" ca="1" si="130"/>
        <v>#N/A</v>
      </c>
      <c r="S211" s="101" t="str">
        <f t="shared" ca="1" si="130"/>
        <v>&lt;MRL</v>
      </c>
      <c r="T211" s="101" t="str">
        <f t="shared" ca="1" si="129"/>
        <v>&lt;MRL</v>
      </c>
      <c r="U211" s="101" t="e">
        <f t="shared" ca="1" si="129"/>
        <v>#N/A</v>
      </c>
      <c r="V211" s="101" t="str">
        <f t="shared" ca="1" si="129"/>
        <v>&lt;MRL</v>
      </c>
      <c r="W211" s="101" t="str">
        <f t="shared" ca="1" si="129"/>
        <v>&lt;MRL</v>
      </c>
      <c r="X211" s="101" t="e">
        <f t="shared" ca="1" si="129"/>
        <v>#N/A</v>
      </c>
      <c r="Y211" s="102" t="str">
        <f t="shared" ca="1" si="129"/>
        <v>&lt;MRL</v>
      </c>
      <c r="Z211" s="129" t="str">
        <f t="shared" ca="1" si="139"/>
        <v>NA</v>
      </c>
      <c r="AA211" s="105" t="str">
        <f t="shared" ca="1" si="131"/>
        <v>NA</v>
      </c>
      <c r="AB211" s="105" t="str">
        <f t="shared" ca="1" si="140"/>
        <v>NA</v>
      </c>
      <c r="AC211" s="97" t="str">
        <f t="shared" ca="1" si="141"/>
        <v>Unknown</v>
      </c>
      <c r="AD211" s="106" t="str">
        <f t="shared" ca="1" si="132"/>
        <v/>
      </c>
      <c r="AE211" s="106"/>
      <c r="AF211" s="130" t="s">
        <v>704</v>
      </c>
      <c r="AG211" s="131" t="s">
        <v>707</v>
      </c>
      <c r="AH211" s="131" t="s">
        <v>704</v>
      </c>
      <c r="AI211" s="131" t="s">
        <v>707</v>
      </c>
      <c r="AJ211" s="131" t="s">
        <v>707</v>
      </c>
      <c r="AK211" s="131" t="s">
        <v>707</v>
      </c>
      <c r="AL211" s="131" t="s">
        <v>858</v>
      </c>
      <c r="AM211" s="131" t="s">
        <v>858</v>
      </c>
      <c r="AN211" s="132" t="s">
        <v>858</v>
      </c>
      <c r="AO211" s="133"/>
      <c r="AS211" s="69"/>
      <c r="AT211" s="69"/>
      <c r="AU211" s="113"/>
      <c r="AV211" s="114">
        <f t="shared" ca="1" si="142"/>
        <v>79591</v>
      </c>
      <c r="AW211" s="115">
        <f t="shared" ca="1" si="133"/>
        <v>289169</v>
      </c>
      <c r="AX211" s="115">
        <f t="shared" ca="1" si="133"/>
        <v>446521</v>
      </c>
      <c r="AY211" s="115">
        <f t="shared" ca="1" si="133"/>
        <v>2451430</v>
      </c>
      <c r="AZ211" s="115">
        <f t="shared" ca="1" si="133"/>
        <v>1117778</v>
      </c>
      <c r="BA211" s="115">
        <f t="shared" ca="1" si="133"/>
        <v>11281829</v>
      </c>
      <c r="BB211" s="115">
        <f t="shared" ca="1" si="133"/>
        <v>19103573</v>
      </c>
      <c r="BC211" s="115">
        <f t="shared" ca="1" si="133"/>
        <v>2945807</v>
      </c>
      <c r="BD211" s="116">
        <f t="shared" ca="1" si="133"/>
        <v>28731300</v>
      </c>
      <c r="BE211" s="145"/>
      <c r="BF211" s="118" t="str">
        <f t="shared" ca="1" si="143"/>
        <v/>
      </c>
      <c r="BG211" s="118" t="str">
        <f t="shared" ca="1" si="144"/>
        <v/>
      </c>
      <c r="BH211" s="118" t="str">
        <f t="shared" ca="1" si="145"/>
        <v/>
      </c>
      <c r="BI211" s="118" t="str">
        <f t="shared" ca="1" si="146"/>
        <v/>
      </c>
      <c r="BK211" s="154"/>
      <c r="BL211" s="155"/>
      <c r="BM211" s="154"/>
      <c r="BN211" s="154"/>
      <c r="BO211" s="156"/>
      <c r="BP211" s="156"/>
      <c r="BQ211" s="156"/>
      <c r="BR211" s="156"/>
      <c r="BS211" s="156"/>
      <c r="BT211" s="156"/>
      <c r="BU211" s="156"/>
      <c r="BV211" s="156"/>
      <c r="BW211" s="156"/>
      <c r="BX211" s="105"/>
      <c r="BY211" s="157"/>
      <c r="BZ211" s="157"/>
      <c r="CA211" s="157"/>
      <c r="CB211" s="157"/>
      <c r="CC211" s="157"/>
      <c r="CD211" s="157"/>
      <c r="CE211" s="157"/>
      <c r="CF211" s="157"/>
      <c r="CG211" s="157"/>
    </row>
    <row r="212" spans="1:85" x14ac:dyDescent="0.25">
      <c r="A212" s="97">
        <f t="shared" ca="1" si="147"/>
        <v>208</v>
      </c>
      <c r="B212" s="98">
        <f t="shared" ca="1" si="148"/>
        <v>44949.572812500002</v>
      </c>
      <c r="C212" s="99" t="str">
        <f t="shared" ca="1" si="134"/>
        <v>WO-23003-128-A-1</v>
      </c>
      <c r="D212" s="97">
        <f t="shared" ca="1" si="135"/>
        <v>210</v>
      </c>
      <c r="E212" s="97" t="str">
        <f t="shared" ca="1" si="136"/>
        <v>U</v>
      </c>
      <c r="F212" s="97" t="str">
        <f t="shared" ca="1" si="137"/>
        <v/>
      </c>
      <c r="G212" s="100">
        <f t="shared" ca="1" si="128"/>
        <v>0</v>
      </c>
      <c r="H212" s="101" t="e">
        <f t="shared" ca="1" si="128"/>
        <v>#N/A</v>
      </c>
      <c r="I212" s="101">
        <f t="shared" ca="1" si="128"/>
        <v>0.67200000000000004</v>
      </c>
      <c r="J212" s="101">
        <f t="shared" ca="1" si="128"/>
        <v>0</v>
      </c>
      <c r="K212" s="101" t="e">
        <f t="shared" ca="1" si="128"/>
        <v>#N/A</v>
      </c>
      <c r="L212" s="101">
        <f t="shared" ca="1" si="128"/>
        <v>0.58299999999999996</v>
      </c>
      <c r="M212" s="101">
        <f t="shared" ca="1" si="127"/>
        <v>0.34699999999999998</v>
      </c>
      <c r="N212" s="101" t="e">
        <f t="shared" ca="1" si="127"/>
        <v>#N/A</v>
      </c>
      <c r="O212" s="102">
        <f t="shared" ca="1" si="127"/>
        <v>1.569</v>
      </c>
      <c r="P212" s="103">
        <f t="shared" ca="1" si="138"/>
        <v>1</v>
      </c>
      <c r="Q212" s="100" t="str">
        <f t="shared" ca="1" si="130"/>
        <v>&lt;MRL</v>
      </c>
      <c r="R212" s="101" t="e">
        <f t="shared" ca="1" si="130"/>
        <v>#N/A</v>
      </c>
      <c r="S212" s="101" t="str">
        <f t="shared" ca="1" si="130"/>
        <v>&lt;MRL</v>
      </c>
      <c r="T212" s="101" t="str">
        <f t="shared" ca="1" si="129"/>
        <v>&lt;MRL</v>
      </c>
      <c r="U212" s="101" t="e">
        <f t="shared" ca="1" si="129"/>
        <v>#N/A</v>
      </c>
      <c r="V212" s="101" t="str">
        <f t="shared" ca="1" si="129"/>
        <v>&lt;MRL</v>
      </c>
      <c r="W212" s="101" t="str">
        <f t="shared" ca="1" si="129"/>
        <v>&lt;MRL</v>
      </c>
      <c r="X212" s="101" t="e">
        <f t="shared" ca="1" si="129"/>
        <v>#N/A</v>
      </c>
      <c r="Y212" s="102" t="str">
        <f t="shared" ca="1" si="129"/>
        <v>&lt;MRL</v>
      </c>
      <c r="Z212" s="129" t="str">
        <f t="shared" ca="1" si="139"/>
        <v>NA</v>
      </c>
      <c r="AA212" s="105" t="str">
        <f t="shared" ca="1" si="131"/>
        <v>NA</v>
      </c>
      <c r="AB212" s="105" t="str">
        <f t="shared" ca="1" si="140"/>
        <v>NA</v>
      </c>
      <c r="AC212" s="97" t="str">
        <f t="shared" ca="1" si="141"/>
        <v>Unknown</v>
      </c>
      <c r="AD212" s="106" t="str">
        <f t="shared" ca="1" si="132"/>
        <v/>
      </c>
      <c r="AE212" s="106"/>
      <c r="AF212" s="130" t="s">
        <v>704</v>
      </c>
      <c r="AG212" s="131" t="s">
        <v>707</v>
      </c>
      <c r="AH212" s="131" t="s">
        <v>704</v>
      </c>
      <c r="AI212" s="131" t="s">
        <v>707</v>
      </c>
      <c r="AJ212" s="131" t="s">
        <v>707</v>
      </c>
      <c r="AK212" s="131" t="s">
        <v>707</v>
      </c>
      <c r="AL212" s="131" t="s">
        <v>707</v>
      </c>
      <c r="AM212" s="131" t="s">
        <v>858</v>
      </c>
      <c r="AN212" s="132" t="s">
        <v>858</v>
      </c>
      <c r="AO212" s="133"/>
      <c r="AS212" s="69"/>
      <c r="AT212" s="69"/>
      <c r="AU212" s="113"/>
      <c r="AV212" s="114">
        <f t="shared" ca="1" si="142"/>
        <v>45411</v>
      </c>
      <c r="AW212" s="115">
        <f t="shared" ca="1" si="133"/>
        <v>237811</v>
      </c>
      <c r="AX212" s="115">
        <f t="shared" ca="1" si="133"/>
        <v>350118</v>
      </c>
      <c r="AY212" s="115">
        <f t="shared" ca="1" si="133"/>
        <v>1982972</v>
      </c>
      <c r="AZ212" s="115">
        <f t="shared" ca="1" si="133"/>
        <v>934843</v>
      </c>
      <c r="BA212" s="115">
        <f t="shared" ca="1" si="133"/>
        <v>9105334</v>
      </c>
      <c r="BB212" s="115">
        <f t="shared" ca="1" si="133"/>
        <v>14623735</v>
      </c>
      <c r="BC212" s="115">
        <f t="shared" ca="1" si="133"/>
        <v>2260065</v>
      </c>
      <c r="BD212" s="116">
        <f t="shared" ca="1" si="133"/>
        <v>23495238</v>
      </c>
      <c r="BE212" s="145"/>
      <c r="BF212" s="118" t="str">
        <f t="shared" ca="1" si="143"/>
        <v/>
      </c>
      <c r="BG212" s="118" t="str">
        <f t="shared" ca="1" si="144"/>
        <v/>
      </c>
      <c r="BH212" s="118" t="str">
        <f t="shared" ca="1" si="145"/>
        <v/>
      </c>
      <c r="BI212" s="118" t="str">
        <f t="shared" ca="1" si="146"/>
        <v/>
      </c>
      <c r="BK212" s="154"/>
      <c r="BL212" s="155"/>
      <c r="BM212" s="154"/>
      <c r="BN212" s="154"/>
      <c r="BO212" s="156"/>
      <c r="BP212" s="156"/>
      <c r="BQ212" s="156"/>
      <c r="BR212" s="156"/>
      <c r="BS212" s="156"/>
      <c r="BT212" s="156"/>
      <c r="BU212" s="156"/>
      <c r="BV212" s="156"/>
      <c r="BW212" s="156"/>
      <c r="BX212" s="105"/>
      <c r="BY212" s="157"/>
      <c r="BZ212" s="157"/>
      <c r="CA212" s="157"/>
      <c r="CB212" s="157"/>
      <c r="CC212" s="157"/>
      <c r="CD212" s="157"/>
      <c r="CE212" s="157"/>
      <c r="CF212" s="157"/>
      <c r="CG212" s="157"/>
    </row>
    <row r="213" spans="1:85" x14ac:dyDescent="0.25">
      <c r="A213" s="97">
        <f t="shared" ca="1" si="147"/>
        <v>209</v>
      </c>
      <c r="B213" s="98">
        <f t="shared" ca="1" si="148"/>
        <v>44949.591608796298</v>
      </c>
      <c r="C213" s="99" t="str">
        <f t="shared" ca="1" si="134"/>
        <v>WO-23003-129-A-1</v>
      </c>
      <c r="D213" s="97">
        <f t="shared" ca="1" si="135"/>
        <v>209</v>
      </c>
      <c r="E213" s="97" t="str">
        <f t="shared" ca="1" si="136"/>
        <v>U</v>
      </c>
      <c r="F213" s="97" t="str">
        <f t="shared" ca="1" si="137"/>
        <v/>
      </c>
      <c r="G213" s="100">
        <f t="shared" ca="1" si="128"/>
        <v>0</v>
      </c>
      <c r="H213" s="101" t="e">
        <f t="shared" ca="1" si="128"/>
        <v>#N/A</v>
      </c>
      <c r="I213" s="101">
        <f t="shared" ca="1" si="128"/>
        <v>0</v>
      </c>
      <c r="J213" s="101">
        <f t="shared" ca="1" si="128"/>
        <v>0</v>
      </c>
      <c r="K213" s="101" t="e">
        <f t="shared" ca="1" si="128"/>
        <v>#N/A</v>
      </c>
      <c r="L213" s="101">
        <f t="shared" ca="1" si="128"/>
        <v>0.45100000000000001</v>
      </c>
      <c r="M213" s="101">
        <f t="shared" ca="1" si="127"/>
        <v>0.34499999999999997</v>
      </c>
      <c r="N213" s="101" t="e">
        <f t="shared" ca="1" si="127"/>
        <v>#N/A</v>
      </c>
      <c r="O213" s="102">
        <f t="shared" ca="1" si="127"/>
        <v>1.157</v>
      </c>
      <c r="P213" s="103">
        <f t="shared" ca="1" si="138"/>
        <v>1</v>
      </c>
      <c r="Q213" s="100" t="str">
        <f t="shared" ca="1" si="130"/>
        <v>&lt;MRL</v>
      </c>
      <c r="R213" s="101" t="e">
        <f t="shared" ca="1" si="130"/>
        <v>#N/A</v>
      </c>
      <c r="S213" s="101" t="str">
        <f t="shared" ca="1" si="130"/>
        <v>&lt;MRL</v>
      </c>
      <c r="T213" s="101" t="str">
        <f t="shared" ca="1" si="129"/>
        <v>&lt;MRL</v>
      </c>
      <c r="U213" s="101" t="e">
        <f t="shared" ca="1" si="129"/>
        <v>#N/A</v>
      </c>
      <c r="V213" s="101" t="str">
        <f t="shared" ca="1" si="129"/>
        <v>&lt;MRL</v>
      </c>
      <c r="W213" s="101" t="str">
        <f t="shared" ca="1" si="129"/>
        <v>&lt;MRL</v>
      </c>
      <c r="X213" s="101" t="e">
        <f t="shared" ca="1" si="129"/>
        <v>#N/A</v>
      </c>
      <c r="Y213" s="102" t="str">
        <f t="shared" ca="1" si="129"/>
        <v>&lt;MRL</v>
      </c>
      <c r="Z213" s="129" t="str">
        <f t="shared" ca="1" si="139"/>
        <v>NA</v>
      </c>
      <c r="AA213" s="105" t="str">
        <f t="shared" ca="1" si="131"/>
        <v>NA</v>
      </c>
      <c r="AB213" s="105" t="str">
        <f t="shared" ca="1" si="140"/>
        <v>NA</v>
      </c>
      <c r="AC213" s="97" t="str">
        <f t="shared" ca="1" si="141"/>
        <v>Unknown</v>
      </c>
      <c r="AD213" s="106" t="str">
        <f t="shared" ca="1" si="132"/>
        <v/>
      </c>
      <c r="AE213" s="106"/>
      <c r="AF213" s="130" t="s">
        <v>704</v>
      </c>
      <c r="AG213" s="131" t="s">
        <v>707</v>
      </c>
      <c r="AH213" s="131" t="s">
        <v>704</v>
      </c>
      <c r="AI213" s="131" t="s">
        <v>707</v>
      </c>
      <c r="AJ213" s="131" t="s">
        <v>707</v>
      </c>
      <c r="AK213" s="131" t="s">
        <v>707</v>
      </c>
      <c r="AL213" s="131" t="s">
        <v>858</v>
      </c>
      <c r="AM213" s="131" t="s">
        <v>858</v>
      </c>
      <c r="AN213" s="132" t="s">
        <v>858</v>
      </c>
      <c r="AO213" s="133"/>
      <c r="AS213" s="69"/>
      <c r="AT213" s="69"/>
      <c r="AU213" s="113"/>
      <c r="AV213" s="114">
        <f t="shared" ca="1" si="142"/>
        <v>60467</v>
      </c>
      <c r="AW213" s="115">
        <f t="shared" ca="1" si="133"/>
        <v>277829</v>
      </c>
      <c r="AX213" s="115">
        <f t="shared" ca="1" si="133"/>
        <v>408787</v>
      </c>
      <c r="AY213" s="115">
        <f t="shared" ca="1" si="133"/>
        <v>2274633</v>
      </c>
      <c r="AZ213" s="115">
        <f t="shared" ca="1" si="133"/>
        <v>1148923</v>
      </c>
      <c r="BA213" s="115">
        <f t="shared" ca="1" si="133"/>
        <v>11565885</v>
      </c>
      <c r="BB213" s="115">
        <f t="shared" ca="1" si="133"/>
        <v>18874520</v>
      </c>
      <c r="BC213" s="115">
        <f t="shared" ca="1" si="133"/>
        <v>3174631</v>
      </c>
      <c r="BD213" s="116">
        <f t="shared" ca="1" si="133"/>
        <v>28034179</v>
      </c>
      <c r="BE213" s="145"/>
      <c r="BF213" s="118" t="str">
        <f t="shared" ca="1" si="143"/>
        <v/>
      </c>
      <c r="BG213" s="118" t="str">
        <f t="shared" ca="1" si="144"/>
        <v/>
      </c>
      <c r="BH213" s="118" t="str">
        <f t="shared" ca="1" si="145"/>
        <v/>
      </c>
      <c r="BI213" s="118" t="str">
        <f t="shared" ca="1" si="146"/>
        <v/>
      </c>
      <c r="BK213" s="154"/>
      <c r="BL213" s="155"/>
      <c r="BM213" s="154"/>
      <c r="BN213" s="154"/>
      <c r="BO213" s="156"/>
      <c r="BP213" s="156"/>
      <c r="BQ213" s="156"/>
      <c r="BR213" s="156"/>
      <c r="BS213" s="156"/>
      <c r="BT213" s="156"/>
      <c r="BU213" s="156"/>
      <c r="BV213" s="156"/>
      <c r="BW213" s="156"/>
      <c r="BX213" s="105"/>
      <c r="BY213" s="157"/>
      <c r="BZ213" s="157"/>
      <c r="CA213" s="157"/>
      <c r="CB213" s="157"/>
      <c r="CC213" s="157"/>
      <c r="CD213" s="157"/>
      <c r="CE213" s="157"/>
      <c r="CF213" s="157"/>
      <c r="CG213" s="157"/>
    </row>
    <row r="214" spans="1:85" x14ac:dyDescent="0.25">
      <c r="A214" s="97">
        <f t="shared" ca="1" si="147"/>
        <v>210</v>
      </c>
      <c r="B214" s="98">
        <f t="shared" ca="1" si="148"/>
        <v>44949.61041666667</v>
      </c>
      <c r="C214" s="99" t="str">
        <f t="shared" ca="1" si="134"/>
        <v>WO-23003-130-A-1</v>
      </c>
      <c r="D214" s="97">
        <f t="shared" ca="1" si="135"/>
        <v>208</v>
      </c>
      <c r="E214" s="97" t="str">
        <f t="shared" ca="1" si="136"/>
        <v>U</v>
      </c>
      <c r="F214" s="97" t="str">
        <f t="shared" ca="1" si="137"/>
        <v/>
      </c>
      <c r="G214" s="100">
        <f t="shared" ca="1" si="128"/>
        <v>0</v>
      </c>
      <c r="H214" s="101" t="e">
        <f t="shared" ca="1" si="128"/>
        <v>#N/A</v>
      </c>
      <c r="I214" s="101">
        <f t="shared" ca="1" si="128"/>
        <v>0.48199999999999998</v>
      </c>
      <c r="J214" s="101">
        <f t="shared" ca="1" si="128"/>
        <v>0</v>
      </c>
      <c r="K214" s="101" t="e">
        <f t="shared" ca="1" si="128"/>
        <v>#N/A</v>
      </c>
      <c r="L214" s="101">
        <f t="shared" ca="1" si="128"/>
        <v>0.48099999999999998</v>
      </c>
      <c r="M214" s="101">
        <f t="shared" ca="1" si="127"/>
        <v>0.29599999999999999</v>
      </c>
      <c r="N214" s="101" t="e">
        <f t="shared" ca="1" si="127"/>
        <v>#N/A</v>
      </c>
      <c r="O214" s="102">
        <f t="shared" ca="1" si="127"/>
        <v>0.77800000000000002</v>
      </c>
      <c r="P214" s="103">
        <f t="shared" ca="1" si="138"/>
        <v>1</v>
      </c>
      <c r="Q214" s="100" t="str">
        <f t="shared" ca="1" si="130"/>
        <v>&lt;MRL</v>
      </c>
      <c r="R214" s="101" t="e">
        <f t="shared" ca="1" si="130"/>
        <v>#N/A</v>
      </c>
      <c r="S214" s="101" t="str">
        <f t="shared" ca="1" si="130"/>
        <v>&lt;MRL</v>
      </c>
      <c r="T214" s="101" t="str">
        <f t="shared" ca="1" si="129"/>
        <v>&lt;MRL</v>
      </c>
      <c r="U214" s="101" t="e">
        <f t="shared" ca="1" si="129"/>
        <v>#N/A</v>
      </c>
      <c r="V214" s="101" t="str">
        <f t="shared" ca="1" si="129"/>
        <v>&lt;MRL</v>
      </c>
      <c r="W214" s="101" t="str">
        <f t="shared" ca="1" si="129"/>
        <v>&lt;MRL</v>
      </c>
      <c r="X214" s="101" t="e">
        <f t="shared" ca="1" si="129"/>
        <v>#N/A</v>
      </c>
      <c r="Y214" s="102" t="str">
        <f t="shared" ca="1" si="129"/>
        <v>&lt;MRL</v>
      </c>
      <c r="Z214" s="129" t="str">
        <f t="shared" ca="1" si="139"/>
        <v>NA</v>
      </c>
      <c r="AA214" s="105" t="str">
        <f t="shared" ca="1" si="131"/>
        <v>NA</v>
      </c>
      <c r="AB214" s="105" t="str">
        <f t="shared" ca="1" si="140"/>
        <v>NA</v>
      </c>
      <c r="AC214" s="97" t="str">
        <f t="shared" ca="1" si="141"/>
        <v>Unknown</v>
      </c>
      <c r="AD214" s="106" t="str">
        <f t="shared" ca="1" si="132"/>
        <v/>
      </c>
      <c r="AE214" s="106"/>
      <c r="AF214" s="130" t="s">
        <v>704</v>
      </c>
      <c r="AG214" s="131" t="s">
        <v>707</v>
      </c>
      <c r="AH214" s="131" t="s">
        <v>704</v>
      </c>
      <c r="AI214" s="131" t="s">
        <v>707</v>
      </c>
      <c r="AJ214" s="131" t="s">
        <v>858</v>
      </c>
      <c r="AK214" s="131" t="s">
        <v>858</v>
      </c>
      <c r="AL214" s="131" t="s">
        <v>858</v>
      </c>
      <c r="AM214" s="131" t="s">
        <v>858</v>
      </c>
      <c r="AN214" s="132" t="s">
        <v>858</v>
      </c>
      <c r="AO214" s="133"/>
      <c r="AS214" s="69"/>
      <c r="AT214" s="69"/>
      <c r="AU214" s="113"/>
      <c r="AV214" s="114">
        <f t="shared" ca="1" si="142"/>
        <v>37183</v>
      </c>
      <c r="AW214" s="115">
        <f t="shared" ca="1" si="133"/>
        <v>263797</v>
      </c>
      <c r="AX214" s="115">
        <f t="shared" ca="1" si="133"/>
        <v>392233</v>
      </c>
      <c r="AY214" s="115">
        <f t="shared" ca="1" si="133"/>
        <v>2212515</v>
      </c>
      <c r="AZ214" s="115">
        <f t="shared" ca="1" si="133"/>
        <v>1830424</v>
      </c>
      <c r="BA214" s="115">
        <f t="shared" ca="1" si="133"/>
        <v>17821794</v>
      </c>
      <c r="BB214" s="115">
        <f t="shared" ca="1" si="133"/>
        <v>25163894</v>
      </c>
      <c r="BC214" s="115">
        <f t="shared" ca="1" si="133"/>
        <v>3863138</v>
      </c>
      <c r="BD214" s="116">
        <f t="shared" ca="1" si="133"/>
        <v>32804320</v>
      </c>
      <c r="BE214" s="145"/>
      <c r="BF214" s="118" t="str">
        <f t="shared" ca="1" si="143"/>
        <v/>
      </c>
      <c r="BG214" s="118" t="str">
        <f t="shared" ca="1" si="144"/>
        <v/>
      </c>
      <c r="BH214" s="118" t="str">
        <f t="shared" ca="1" si="145"/>
        <v/>
      </c>
      <c r="BI214" s="118" t="str">
        <f t="shared" ca="1" si="146"/>
        <v/>
      </c>
      <c r="BK214" s="154"/>
      <c r="BL214" s="155"/>
      <c r="BM214" s="154"/>
      <c r="BN214" s="154"/>
      <c r="BO214" s="156"/>
      <c r="BP214" s="156"/>
      <c r="BQ214" s="156"/>
      <c r="BR214" s="156"/>
      <c r="BS214" s="156"/>
      <c r="BT214" s="156"/>
      <c r="BU214" s="156"/>
      <c r="BV214" s="156"/>
      <c r="BW214" s="156"/>
      <c r="BX214" s="105"/>
      <c r="BY214" s="157"/>
      <c r="BZ214" s="157"/>
      <c r="CA214" s="157"/>
      <c r="CB214" s="157"/>
      <c r="CC214" s="157"/>
      <c r="CD214" s="157"/>
      <c r="CE214" s="157"/>
      <c r="CF214" s="157"/>
      <c r="CG214" s="157"/>
    </row>
    <row r="215" spans="1:85" x14ac:dyDescent="0.25">
      <c r="A215" s="97">
        <f t="shared" ca="1" si="147"/>
        <v>211</v>
      </c>
      <c r="B215" s="98">
        <f t="shared" ca="1" si="148"/>
        <v>44949.629212962966</v>
      </c>
      <c r="C215" s="99" t="str">
        <f t="shared" ca="1" si="134"/>
        <v>LRB-14-inj1</v>
      </c>
      <c r="D215" s="97">
        <f t="shared" ca="1" si="135"/>
        <v>207</v>
      </c>
      <c r="E215" s="97" t="str">
        <f t="shared" ca="1" si="136"/>
        <v>K</v>
      </c>
      <c r="F215" s="97" t="str">
        <f t="shared" ca="1" si="137"/>
        <v>QC</v>
      </c>
      <c r="G215" s="100">
        <f t="shared" ca="1" si="128"/>
        <v>0</v>
      </c>
      <c r="H215" s="101" t="e">
        <f t="shared" ca="1" si="128"/>
        <v>#N/A</v>
      </c>
      <c r="I215" s="101">
        <f t="shared" ca="1" si="128"/>
        <v>0</v>
      </c>
      <c r="J215" s="101">
        <f t="shared" ca="1" si="128"/>
        <v>0.79900000000000004</v>
      </c>
      <c r="K215" s="101" t="e">
        <f t="shared" ca="1" si="128"/>
        <v>#N/A</v>
      </c>
      <c r="L215" s="101">
        <f t="shared" ca="1" si="128"/>
        <v>0.48599999999999999</v>
      </c>
      <c r="M215" s="101">
        <f t="shared" ca="1" si="127"/>
        <v>0.247</v>
      </c>
      <c r="N215" s="101" t="e">
        <f t="shared" ca="1" si="127"/>
        <v>#N/A</v>
      </c>
      <c r="O215" s="102">
        <f t="shared" ca="1" si="127"/>
        <v>0.68</v>
      </c>
      <c r="P215" s="103">
        <f t="shared" ca="1" si="138"/>
        <v>1</v>
      </c>
      <c r="Q215" s="100" t="str">
        <f t="shared" ca="1" si="130"/>
        <v>&lt;MRL</v>
      </c>
      <c r="R215" s="101" t="e">
        <f t="shared" ca="1" si="130"/>
        <v>#N/A</v>
      </c>
      <c r="S215" s="101" t="str">
        <f t="shared" ca="1" si="130"/>
        <v>&lt;MRL</v>
      </c>
      <c r="T215" s="101" t="str">
        <f t="shared" ca="1" si="129"/>
        <v>&lt;MRL</v>
      </c>
      <c r="U215" s="101" t="e">
        <f t="shared" ca="1" si="129"/>
        <v>#N/A</v>
      </c>
      <c r="V215" s="101" t="str">
        <f t="shared" ca="1" si="129"/>
        <v>&lt;MRL</v>
      </c>
      <c r="W215" s="101" t="str">
        <f t="shared" ca="1" si="129"/>
        <v>&lt;MRL</v>
      </c>
      <c r="X215" s="101" t="e">
        <f t="shared" ca="1" si="129"/>
        <v>#N/A</v>
      </c>
      <c r="Y215" s="102" t="str">
        <f t="shared" ca="1" si="129"/>
        <v>&lt;MRL</v>
      </c>
      <c r="Z215" s="129" t="str">
        <f t="shared" ca="1" si="139"/>
        <v>NA</v>
      </c>
      <c r="AA215" s="105" t="str">
        <f t="shared" ca="1" si="131"/>
        <v>NA</v>
      </c>
      <c r="AB215" s="105" t="str">
        <f t="shared" ca="1" si="140"/>
        <v>NA</v>
      </c>
      <c r="AC215" s="97" t="str">
        <f t="shared" ca="1" si="141"/>
        <v>Blank</v>
      </c>
      <c r="AD215" s="106" t="str">
        <f t="shared" ca="1" si="132"/>
        <v/>
      </c>
      <c r="AE215" s="106"/>
      <c r="AF215" s="130" t="s">
        <v>858</v>
      </c>
      <c r="AG215" s="131" t="s">
        <v>858</v>
      </c>
      <c r="AH215" s="131" t="s">
        <v>858</v>
      </c>
      <c r="AI215" s="131" t="s">
        <v>858</v>
      </c>
      <c r="AJ215" s="131" t="s">
        <v>858</v>
      </c>
      <c r="AK215" s="131" t="s">
        <v>858</v>
      </c>
      <c r="AL215" s="131" t="s">
        <v>858</v>
      </c>
      <c r="AM215" s="131" t="s">
        <v>858</v>
      </c>
      <c r="AN215" s="132" t="s">
        <v>858</v>
      </c>
      <c r="AO215" s="133"/>
      <c r="AS215" s="69"/>
      <c r="AT215" s="69"/>
      <c r="AU215" s="113"/>
      <c r="AV215" s="114">
        <f t="shared" ca="1" si="142"/>
        <v>523742</v>
      </c>
      <c r="AW215" s="115">
        <f t="shared" ca="1" si="133"/>
        <v>970248</v>
      </c>
      <c r="AX215" s="115">
        <f t="shared" ca="1" si="133"/>
        <v>1423067</v>
      </c>
      <c r="AY215" s="115">
        <f t="shared" ca="1" si="133"/>
        <v>7939528</v>
      </c>
      <c r="AZ215" s="115">
        <f t="shared" ca="1" si="133"/>
        <v>3645393</v>
      </c>
      <c r="BA215" s="115">
        <f t="shared" ca="1" si="133"/>
        <v>31459571</v>
      </c>
      <c r="BB215" s="115">
        <f t="shared" ca="1" si="133"/>
        <v>36416657</v>
      </c>
      <c r="BC215" s="115">
        <f t="shared" ca="1" si="133"/>
        <v>4127495</v>
      </c>
      <c r="BD215" s="116">
        <f t="shared" ca="1" si="133"/>
        <v>44684916</v>
      </c>
      <c r="BE215" s="145"/>
      <c r="BF215" s="118" t="str">
        <f t="shared" ca="1" si="143"/>
        <v/>
      </c>
      <c r="BG215" s="118">
        <f t="shared" ca="1" si="144"/>
        <v>211</v>
      </c>
      <c r="BH215" s="118" t="str">
        <f t="shared" ca="1" si="145"/>
        <v/>
      </c>
      <c r="BI215" s="118" t="str">
        <f t="shared" ca="1" si="146"/>
        <v/>
      </c>
      <c r="BK215" s="154"/>
      <c r="BL215" s="155"/>
      <c r="BM215" s="154"/>
      <c r="BN215" s="154"/>
      <c r="BO215" s="156"/>
      <c r="BP215" s="156"/>
      <c r="BQ215" s="156"/>
      <c r="BR215" s="156"/>
      <c r="BS215" s="156"/>
      <c r="BT215" s="156"/>
      <c r="BU215" s="156"/>
      <c r="BV215" s="156"/>
      <c r="BW215" s="156"/>
      <c r="BX215" s="105"/>
      <c r="BY215" s="157"/>
      <c r="BZ215" s="157"/>
      <c r="CA215" s="157"/>
      <c r="CB215" s="157"/>
      <c r="CC215" s="157"/>
      <c r="CD215" s="157"/>
      <c r="CE215" s="157"/>
      <c r="CF215" s="157"/>
      <c r="CG215" s="157"/>
    </row>
    <row r="216" spans="1:85" x14ac:dyDescent="0.25">
      <c r="A216" s="97">
        <f t="shared" ca="1" si="147"/>
        <v>212</v>
      </c>
      <c r="B216" s="98">
        <f t="shared" ca="1" si="148"/>
        <v>44949.648020833331</v>
      </c>
      <c r="C216" s="99" t="str">
        <f t="shared" ca="1" si="134"/>
        <v>AB-230117-02 LRB 14</v>
      </c>
      <c r="D216" s="97">
        <f t="shared" ca="1" si="135"/>
        <v>206</v>
      </c>
      <c r="E216" s="97" t="str">
        <f t="shared" ca="1" si="136"/>
        <v>K</v>
      </c>
      <c r="F216" s="97" t="str">
        <f t="shared" ca="1" si="137"/>
        <v>QC</v>
      </c>
      <c r="G216" s="100">
        <f t="shared" ca="1" si="128"/>
        <v>0</v>
      </c>
      <c r="H216" s="101" t="e">
        <f t="shared" ca="1" si="128"/>
        <v>#N/A</v>
      </c>
      <c r="I216" s="101">
        <f t="shared" ca="1" si="128"/>
        <v>0</v>
      </c>
      <c r="J216" s="101">
        <f t="shared" ca="1" si="128"/>
        <v>0.84399999999999997</v>
      </c>
      <c r="K216" s="101" t="e">
        <f t="shared" ca="1" si="128"/>
        <v>#N/A</v>
      </c>
      <c r="L216" s="101">
        <f t="shared" ca="1" si="128"/>
        <v>0.57699999999999996</v>
      </c>
      <c r="M216" s="101">
        <f t="shared" ca="1" si="127"/>
        <v>0.27400000000000002</v>
      </c>
      <c r="N216" s="101" t="e">
        <f t="shared" ca="1" si="127"/>
        <v>#N/A</v>
      </c>
      <c r="O216" s="102">
        <f t="shared" ca="1" si="127"/>
        <v>0.66400000000000003</v>
      </c>
      <c r="P216" s="103">
        <f t="shared" ca="1" si="138"/>
        <v>1</v>
      </c>
      <c r="Q216" s="100" t="str">
        <f t="shared" ca="1" si="130"/>
        <v>&lt;MRL</v>
      </c>
      <c r="R216" s="101" t="e">
        <f t="shared" ca="1" si="130"/>
        <v>#N/A</v>
      </c>
      <c r="S216" s="101" t="str">
        <f t="shared" ca="1" si="130"/>
        <v>&lt;MRL</v>
      </c>
      <c r="T216" s="101" t="str">
        <f t="shared" ca="1" si="129"/>
        <v>&lt;MRL</v>
      </c>
      <c r="U216" s="101" t="e">
        <f t="shared" ca="1" si="129"/>
        <v>#N/A</v>
      </c>
      <c r="V216" s="101" t="str">
        <f t="shared" ca="1" si="129"/>
        <v>&lt;MRL</v>
      </c>
      <c r="W216" s="101" t="str">
        <f t="shared" ca="1" si="129"/>
        <v>&lt;MRL</v>
      </c>
      <c r="X216" s="101" t="e">
        <f t="shared" ca="1" si="129"/>
        <v>#N/A</v>
      </c>
      <c r="Y216" s="102" t="str">
        <f t="shared" ca="1" si="129"/>
        <v>&lt;MRL</v>
      </c>
      <c r="Z216" s="129" t="str">
        <f t="shared" ca="1" si="139"/>
        <v>NA</v>
      </c>
      <c r="AA216" s="105" t="str">
        <f t="shared" ca="1" si="131"/>
        <v>NA</v>
      </c>
      <c r="AB216" s="105" t="str">
        <f t="shared" ca="1" si="140"/>
        <v>NA</v>
      </c>
      <c r="AC216" s="97" t="str">
        <f t="shared" ca="1" si="141"/>
        <v>Blank</v>
      </c>
      <c r="AD216" s="106" t="str">
        <f t="shared" ca="1" si="132"/>
        <v/>
      </c>
      <c r="AE216" s="106"/>
      <c r="AF216" s="130" t="s">
        <v>858</v>
      </c>
      <c r="AG216" s="131" t="s">
        <v>858</v>
      </c>
      <c r="AH216" s="131" t="s">
        <v>858</v>
      </c>
      <c r="AI216" s="131" t="s">
        <v>858</v>
      </c>
      <c r="AJ216" s="131" t="s">
        <v>858</v>
      </c>
      <c r="AK216" s="131" t="s">
        <v>858</v>
      </c>
      <c r="AL216" s="131" t="s">
        <v>858</v>
      </c>
      <c r="AM216" s="131" t="s">
        <v>858</v>
      </c>
      <c r="AN216" s="132" t="s">
        <v>858</v>
      </c>
      <c r="AO216" s="133"/>
      <c r="AS216" s="69"/>
      <c r="AT216" s="69"/>
      <c r="AU216" s="113"/>
      <c r="AV216" s="114">
        <f t="shared" ca="1" si="142"/>
        <v>515255</v>
      </c>
      <c r="AW216" s="115">
        <f t="shared" ca="1" si="133"/>
        <v>984231</v>
      </c>
      <c r="AX216" s="115">
        <f t="shared" ca="1" si="133"/>
        <v>1427915</v>
      </c>
      <c r="AY216" s="115">
        <f t="shared" ca="1" si="133"/>
        <v>7990089</v>
      </c>
      <c r="AZ216" s="115">
        <f t="shared" ca="1" si="133"/>
        <v>3160520</v>
      </c>
      <c r="BA216" s="115">
        <f t="shared" ca="1" si="133"/>
        <v>28640931</v>
      </c>
      <c r="BB216" s="115">
        <f t="shared" ca="1" si="133"/>
        <v>33465281</v>
      </c>
      <c r="BC216" s="115">
        <f t="shared" ca="1" si="133"/>
        <v>3665930</v>
      </c>
      <c r="BD216" s="116">
        <f t="shared" ca="1" si="133"/>
        <v>40930026</v>
      </c>
      <c r="BE216" s="145"/>
      <c r="BF216" s="118" t="str">
        <f t="shared" ca="1" si="143"/>
        <v/>
      </c>
      <c r="BG216" s="118">
        <f t="shared" ca="1" si="144"/>
        <v>212</v>
      </c>
      <c r="BH216" s="118" t="str">
        <f t="shared" ca="1" si="145"/>
        <v/>
      </c>
      <c r="BI216" s="118" t="str">
        <f t="shared" ca="1" si="146"/>
        <v/>
      </c>
      <c r="BK216" s="154"/>
      <c r="BL216" s="155"/>
      <c r="BM216" s="154"/>
      <c r="BN216" s="154"/>
      <c r="BO216" s="156"/>
      <c r="BP216" s="156"/>
      <c r="BQ216" s="156"/>
      <c r="BR216" s="156"/>
      <c r="BS216" s="156"/>
      <c r="BT216" s="156"/>
      <c r="BU216" s="156"/>
      <c r="BV216" s="156"/>
      <c r="BW216" s="156"/>
      <c r="BX216" s="105"/>
      <c r="BY216" s="157"/>
      <c r="BZ216" s="157"/>
      <c r="CA216" s="157"/>
      <c r="CB216" s="157"/>
      <c r="CC216" s="157"/>
      <c r="CD216" s="157"/>
      <c r="CE216" s="157"/>
      <c r="CF216" s="157"/>
      <c r="CG216" s="157"/>
    </row>
    <row r="217" spans="1:85" x14ac:dyDescent="0.25">
      <c r="A217" s="97">
        <f t="shared" ca="1" si="147"/>
        <v>213</v>
      </c>
      <c r="B217" s="98">
        <f t="shared" ca="1" si="148"/>
        <v>44949.666805555556</v>
      </c>
      <c r="C217" s="99" t="str">
        <f t="shared" ca="1" si="134"/>
        <v>WO-23003-131-A-1</v>
      </c>
      <c r="D217" s="97">
        <f t="shared" ca="1" si="135"/>
        <v>205</v>
      </c>
      <c r="E217" s="97" t="str">
        <f t="shared" ca="1" si="136"/>
        <v>U</v>
      </c>
      <c r="F217" s="97" t="str">
        <f t="shared" ca="1" si="137"/>
        <v/>
      </c>
      <c r="G217" s="100">
        <f t="shared" ca="1" si="128"/>
        <v>0</v>
      </c>
      <c r="H217" s="101" t="e">
        <f t="shared" ca="1" si="128"/>
        <v>#N/A</v>
      </c>
      <c r="I217" s="101">
        <f t="shared" ca="1" si="128"/>
        <v>0.32900000000000001</v>
      </c>
      <c r="J217" s="101">
        <f t="shared" ca="1" si="128"/>
        <v>0</v>
      </c>
      <c r="K217" s="101" t="e">
        <f t="shared" ca="1" si="128"/>
        <v>#N/A</v>
      </c>
      <c r="L217" s="101">
        <f t="shared" ca="1" si="128"/>
        <v>0.36599999999999999</v>
      </c>
      <c r="M217" s="101">
        <f t="shared" ca="1" si="127"/>
        <v>0.30599999999999999</v>
      </c>
      <c r="N217" s="101" t="e">
        <f t="shared" ca="1" si="127"/>
        <v>#N/A</v>
      </c>
      <c r="O217" s="102">
        <f t="shared" ca="1" si="127"/>
        <v>0.748</v>
      </c>
      <c r="P217" s="103">
        <f t="shared" ca="1" si="138"/>
        <v>1</v>
      </c>
      <c r="Q217" s="100" t="str">
        <f t="shared" ca="1" si="130"/>
        <v>&lt;MRL</v>
      </c>
      <c r="R217" s="101" t="e">
        <f t="shared" ca="1" si="130"/>
        <v>#N/A</v>
      </c>
      <c r="S217" s="101" t="str">
        <f t="shared" ca="1" si="130"/>
        <v>&lt;MRL</v>
      </c>
      <c r="T217" s="101" t="str">
        <f t="shared" ca="1" si="129"/>
        <v>&lt;MRL</v>
      </c>
      <c r="U217" s="101" t="e">
        <f t="shared" ca="1" si="129"/>
        <v>#N/A</v>
      </c>
      <c r="V217" s="101" t="str">
        <f t="shared" ca="1" si="129"/>
        <v>&lt;MRL</v>
      </c>
      <c r="W217" s="101" t="str">
        <f t="shared" ca="1" si="129"/>
        <v>&lt;MRL</v>
      </c>
      <c r="X217" s="101" t="e">
        <f t="shared" ca="1" si="129"/>
        <v>#N/A</v>
      </c>
      <c r="Y217" s="102" t="str">
        <f t="shared" ca="1" si="129"/>
        <v>&lt;MRL</v>
      </c>
      <c r="Z217" s="129" t="str">
        <f t="shared" ca="1" si="139"/>
        <v>NA</v>
      </c>
      <c r="AA217" s="105" t="str">
        <f t="shared" ca="1" si="131"/>
        <v>NA</v>
      </c>
      <c r="AB217" s="105" t="str">
        <f t="shared" ca="1" si="140"/>
        <v>NA</v>
      </c>
      <c r="AC217" s="97" t="str">
        <f t="shared" ca="1" si="141"/>
        <v>Unknown</v>
      </c>
      <c r="AD217" s="106" t="str">
        <f t="shared" ca="1" si="132"/>
        <v/>
      </c>
      <c r="AE217" s="106"/>
      <c r="AF217" s="130" t="s">
        <v>704</v>
      </c>
      <c r="AG217" s="131" t="s">
        <v>707</v>
      </c>
      <c r="AH217" s="131" t="s">
        <v>704</v>
      </c>
      <c r="AI217" s="131" t="s">
        <v>707</v>
      </c>
      <c r="AJ217" s="131" t="s">
        <v>858</v>
      </c>
      <c r="AK217" s="131" t="s">
        <v>858</v>
      </c>
      <c r="AL217" s="131" t="s">
        <v>858</v>
      </c>
      <c r="AM217" s="131" t="s">
        <v>858</v>
      </c>
      <c r="AN217" s="132" t="s">
        <v>858</v>
      </c>
      <c r="AO217" s="133"/>
      <c r="AS217" s="69"/>
      <c r="AT217" s="69"/>
      <c r="AU217" s="113"/>
      <c r="AV217" s="114">
        <f t="shared" ca="1" si="142"/>
        <v>94356</v>
      </c>
      <c r="AW217" s="115">
        <f t="shared" ca="1" si="133"/>
        <v>347480</v>
      </c>
      <c r="AX217" s="115">
        <f t="shared" ca="1" si="133"/>
        <v>530790</v>
      </c>
      <c r="AY217" s="115">
        <f t="shared" ca="1" si="133"/>
        <v>2844506</v>
      </c>
      <c r="AZ217" s="115">
        <f t="shared" ca="1" si="133"/>
        <v>1809424</v>
      </c>
      <c r="BA217" s="115">
        <f t="shared" ca="1" si="133"/>
        <v>18207144</v>
      </c>
      <c r="BB217" s="115">
        <f t="shared" ca="1" si="133"/>
        <v>26549325</v>
      </c>
      <c r="BC217" s="115">
        <f t="shared" ca="1" si="133"/>
        <v>3956493</v>
      </c>
      <c r="BD217" s="116">
        <f t="shared" ca="1" si="133"/>
        <v>34747393</v>
      </c>
      <c r="BE217" s="145"/>
      <c r="BF217" s="118" t="str">
        <f t="shared" ca="1" si="143"/>
        <v/>
      </c>
      <c r="BG217" s="118" t="str">
        <f t="shared" ca="1" si="144"/>
        <v/>
      </c>
      <c r="BH217" s="118" t="str">
        <f t="shared" ca="1" si="145"/>
        <v/>
      </c>
      <c r="BI217" s="118" t="str">
        <f t="shared" ca="1" si="146"/>
        <v/>
      </c>
      <c r="BK217" s="154"/>
      <c r="BL217" s="155"/>
      <c r="BM217" s="154"/>
      <c r="BN217" s="154"/>
      <c r="BO217" s="156"/>
      <c r="BP217" s="156"/>
      <c r="BQ217" s="156"/>
      <c r="BR217" s="156"/>
      <c r="BS217" s="156"/>
      <c r="BT217" s="156"/>
      <c r="BU217" s="156"/>
      <c r="BV217" s="156"/>
      <c r="BW217" s="156"/>
      <c r="BX217" s="105"/>
      <c r="BY217" s="157"/>
      <c r="BZ217" s="157"/>
      <c r="CA217" s="157"/>
      <c r="CB217" s="157"/>
      <c r="CC217" s="157"/>
      <c r="CD217" s="157"/>
      <c r="CE217" s="157"/>
      <c r="CF217" s="157"/>
      <c r="CG217" s="157"/>
    </row>
    <row r="218" spans="1:85" x14ac:dyDescent="0.25">
      <c r="A218" s="97">
        <f t="shared" ca="1" si="147"/>
        <v>214</v>
      </c>
      <c r="B218" s="98">
        <f t="shared" ca="1" si="148"/>
        <v>44949.685624999998</v>
      </c>
      <c r="C218" s="99" t="str">
        <f t="shared" ca="1" si="134"/>
        <v>WO-23003-132-A-1</v>
      </c>
      <c r="D218" s="97">
        <f t="shared" ca="1" si="135"/>
        <v>204</v>
      </c>
      <c r="E218" s="97" t="str">
        <f t="shared" ca="1" si="136"/>
        <v>U</v>
      </c>
      <c r="F218" s="97" t="str">
        <f t="shared" ca="1" si="137"/>
        <v/>
      </c>
      <c r="G218" s="100">
        <f t="shared" ca="1" si="128"/>
        <v>0</v>
      </c>
      <c r="H218" s="101" t="e">
        <f t="shared" ca="1" si="128"/>
        <v>#N/A</v>
      </c>
      <c r="I218" s="101">
        <f t="shared" ca="1" si="128"/>
        <v>0</v>
      </c>
      <c r="J218" s="101">
        <f t="shared" ca="1" si="128"/>
        <v>0</v>
      </c>
      <c r="K218" s="101" t="e">
        <f t="shared" ca="1" si="128"/>
        <v>#N/A</v>
      </c>
      <c r="L218" s="101">
        <f t="shared" ca="1" si="128"/>
        <v>1.113</v>
      </c>
      <c r="M218" s="101">
        <f t="shared" ca="1" si="127"/>
        <v>1.47</v>
      </c>
      <c r="N218" s="101" t="e">
        <f t="shared" ca="1" si="127"/>
        <v>#N/A</v>
      </c>
      <c r="O218" s="102">
        <f t="shared" ca="1" si="127"/>
        <v>0.77</v>
      </c>
      <c r="P218" s="103">
        <f t="shared" ca="1" si="138"/>
        <v>1</v>
      </c>
      <c r="Q218" s="100" t="str">
        <f t="shared" ca="1" si="130"/>
        <v>&lt;MRL</v>
      </c>
      <c r="R218" s="101" t="e">
        <f t="shared" ca="1" si="130"/>
        <v>#N/A</v>
      </c>
      <c r="S218" s="101" t="str">
        <f t="shared" ca="1" si="130"/>
        <v>&lt;MRL</v>
      </c>
      <c r="T218" s="101" t="str">
        <f t="shared" ca="1" si="129"/>
        <v>&lt;MRL</v>
      </c>
      <c r="U218" s="101" t="e">
        <f t="shared" ca="1" si="129"/>
        <v>#N/A</v>
      </c>
      <c r="V218" s="101" t="str">
        <f t="shared" ca="1" si="129"/>
        <v>&lt;MRL</v>
      </c>
      <c r="W218" s="101" t="str">
        <f t="shared" ca="1" si="129"/>
        <v>&lt;MRL</v>
      </c>
      <c r="X218" s="101" t="e">
        <f t="shared" ca="1" si="129"/>
        <v>#N/A</v>
      </c>
      <c r="Y218" s="102" t="str">
        <f t="shared" ca="1" si="129"/>
        <v>&lt;MRL</v>
      </c>
      <c r="Z218" s="129" t="str">
        <f t="shared" ca="1" si="139"/>
        <v>NA</v>
      </c>
      <c r="AA218" s="105" t="str">
        <f t="shared" ca="1" si="131"/>
        <v>NA</v>
      </c>
      <c r="AB218" s="105" t="str">
        <f t="shared" ca="1" si="140"/>
        <v>NA</v>
      </c>
      <c r="AC218" s="97" t="str">
        <f t="shared" ca="1" si="141"/>
        <v>Unknown</v>
      </c>
      <c r="AD218" s="106" t="str">
        <f t="shared" ca="1" si="132"/>
        <v/>
      </c>
      <c r="AE218" s="106"/>
      <c r="AF218" s="130" t="s">
        <v>704</v>
      </c>
      <c r="AG218" s="131" t="s">
        <v>707</v>
      </c>
      <c r="AH218" s="131" t="s">
        <v>704</v>
      </c>
      <c r="AI218" s="131" t="s">
        <v>707</v>
      </c>
      <c r="AJ218" s="131" t="s">
        <v>707</v>
      </c>
      <c r="AK218" s="131" t="s">
        <v>858</v>
      </c>
      <c r="AL218" s="131" t="s">
        <v>858</v>
      </c>
      <c r="AM218" s="131" t="s">
        <v>858</v>
      </c>
      <c r="AN218" s="132" t="s">
        <v>858</v>
      </c>
      <c r="AO218" s="133"/>
      <c r="AS218" s="69"/>
      <c r="AT218" s="69"/>
      <c r="AU218" s="113"/>
      <c r="AV218" s="114">
        <f t="shared" ca="1" si="142"/>
        <v>31432</v>
      </c>
      <c r="AW218" s="115">
        <f t="shared" ca="1" si="133"/>
        <v>237812</v>
      </c>
      <c r="AX218" s="115">
        <f t="shared" ca="1" si="133"/>
        <v>362798</v>
      </c>
      <c r="AY218" s="115">
        <f t="shared" ca="1" si="133"/>
        <v>2055522</v>
      </c>
      <c r="AZ218" s="115">
        <f t="shared" ca="1" si="133"/>
        <v>1478371</v>
      </c>
      <c r="BA218" s="115">
        <f t="shared" ca="1" si="133"/>
        <v>15305524</v>
      </c>
      <c r="BB218" s="115">
        <f t="shared" ca="1" si="133"/>
        <v>24372583</v>
      </c>
      <c r="BC218" s="115">
        <f t="shared" ca="1" si="133"/>
        <v>3707534</v>
      </c>
      <c r="BD218" s="116">
        <f t="shared" ca="1" si="133"/>
        <v>33892710</v>
      </c>
      <c r="BE218" s="145"/>
      <c r="BF218" s="118" t="str">
        <f t="shared" ca="1" si="143"/>
        <v/>
      </c>
      <c r="BG218" s="118" t="str">
        <f t="shared" ca="1" si="144"/>
        <v/>
      </c>
      <c r="BH218" s="118" t="str">
        <f t="shared" ca="1" si="145"/>
        <v/>
      </c>
      <c r="BI218" s="118" t="str">
        <f t="shared" ca="1" si="146"/>
        <v/>
      </c>
      <c r="BK218" s="154"/>
      <c r="BL218" s="155"/>
      <c r="BM218" s="154"/>
      <c r="BN218" s="154"/>
      <c r="BO218" s="156"/>
      <c r="BP218" s="156"/>
      <c r="BQ218" s="156"/>
      <c r="BR218" s="156"/>
      <c r="BS218" s="156"/>
      <c r="BT218" s="156"/>
      <c r="BU218" s="156"/>
      <c r="BV218" s="156"/>
      <c r="BW218" s="156"/>
      <c r="BX218" s="105"/>
      <c r="BY218" s="157"/>
      <c r="BZ218" s="157"/>
      <c r="CA218" s="157"/>
      <c r="CB218" s="157"/>
      <c r="CC218" s="157"/>
      <c r="CD218" s="157"/>
      <c r="CE218" s="157"/>
      <c r="CF218" s="157"/>
      <c r="CG218" s="157"/>
    </row>
    <row r="219" spans="1:85" x14ac:dyDescent="0.25">
      <c r="A219" s="97">
        <f t="shared" ca="1" si="147"/>
        <v>215</v>
      </c>
      <c r="B219" s="98">
        <f t="shared" ca="1" si="148"/>
        <v>44949.704421296294</v>
      </c>
      <c r="C219" s="99" t="str">
        <f t="shared" ca="1" si="134"/>
        <v>WO-23003-133-A-1</v>
      </c>
      <c r="D219" s="97">
        <f t="shared" ca="1" si="135"/>
        <v>203</v>
      </c>
      <c r="E219" s="97" t="str">
        <f t="shared" ca="1" si="136"/>
        <v>U</v>
      </c>
      <c r="F219" s="97" t="str">
        <f t="shared" ca="1" si="137"/>
        <v/>
      </c>
      <c r="G219" s="100">
        <f t="shared" ca="1" si="128"/>
        <v>0</v>
      </c>
      <c r="H219" s="101" t="e">
        <f t="shared" ca="1" si="128"/>
        <v>#N/A</v>
      </c>
      <c r="I219" s="101">
        <f t="shared" ca="1" si="128"/>
        <v>1.2030000000000001</v>
      </c>
      <c r="J219" s="101">
        <f t="shared" ca="1" si="128"/>
        <v>0</v>
      </c>
      <c r="K219" s="101" t="e">
        <f t="shared" ca="1" si="128"/>
        <v>#N/A</v>
      </c>
      <c r="L219" s="101">
        <f t="shared" ca="1" si="128"/>
        <v>0.36699999999999999</v>
      </c>
      <c r="M219" s="101">
        <f t="shared" ca="1" si="127"/>
        <v>0.29499999999999998</v>
      </c>
      <c r="N219" s="101" t="e">
        <f t="shared" ca="1" si="127"/>
        <v>#N/A</v>
      </c>
      <c r="O219" s="102">
        <f t="shared" ca="1" si="127"/>
        <v>0.52300000000000002</v>
      </c>
      <c r="P219" s="103">
        <f t="shared" ca="1" si="138"/>
        <v>1</v>
      </c>
      <c r="Q219" s="100" t="str">
        <f t="shared" ca="1" si="130"/>
        <v>&lt;MRL</v>
      </c>
      <c r="R219" s="101" t="e">
        <f t="shared" ca="1" si="130"/>
        <v>#N/A</v>
      </c>
      <c r="S219" s="101" t="str">
        <f t="shared" ca="1" si="130"/>
        <v>&lt;MRL</v>
      </c>
      <c r="T219" s="101" t="str">
        <f t="shared" ca="1" si="129"/>
        <v>&lt;MRL</v>
      </c>
      <c r="U219" s="101" t="e">
        <f t="shared" ca="1" si="129"/>
        <v>#N/A</v>
      </c>
      <c r="V219" s="101" t="str">
        <f t="shared" ca="1" si="129"/>
        <v>&lt;MRL</v>
      </c>
      <c r="W219" s="101" t="str">
        <f t="shared" ca="1" si="129"/>
        <v>&lt;MRL</v>
      </c>
      <c r="X219" s="101" t="e">
        <f t="shared" ca="1" si="129"/>
        <v>#N/A</v>
      </c>
      <c r="Y219" s="102" t="str">
        <f t="shared" ca="1" si="129"/>
        <v>&lt;MRL</v>
      </c>
      <c r="Z219" s="129" t="str">
        <f t="shared" ca="1" si="139"/>
        <v>NA</v>
      </c>
      <c r="AA219" s="105" t="str">
        <f t="shared" ca="1" si="131"/>
        <v>NA</v>
      </c>
      <c r="AB219" s="105" t="str">
        <f t="shared" ca="1" si="140"/>
        <v>NA</v>
      </c>
      <c r="AC219" s="97" t="str">
        <f t="shared" ca="1" si="141"/>
        <v>Unknown</v>
      </c>
      <c r="AD219" s="106" t="str">
        <f t="shared" ca="1" si="132"/>
        <v/>
      </c>
      <c r="AE219" s="106"/>
      <c r="AF219" s="130" t="s">
        <v>704</v>
      </c>
      <c r="AG219" s="131" t="s">
        <v>707</v>
      </c>
      <c r="AH219" s="131" t="s">
        <v>704</v>
      </c>
      <c r="AI219" s="131" t="s">
        <v>707</v>
      </c>
      <c r="AJ219" s="131" t="s">
        <v>707</v>
      </c>
      <c r="AK219" s="131" t="s">
        <v>707</v>
      </c>
      <c r="AL219" s="131" t="s">
        <v>858</v>
      </c>
      <c r="AM219" s="131" t="s">
        <v>858</v>
      </c>
      <c r="AN219" s="132" t="s">
        <v>858</v>
      </c>
      <c r="AO219" s="133"/>
      <c r="AS219" s="69"/>
      <c r="AT219" s="69"/>
      <c r="AU219" s="113"/>
      <c r="AV219" s="114">
        <f t="shared" ca="1" si="142"/>
        <v>61954</v>
      </c>
      <c r="AW219" s="115">
        <f t="shared" ca="1" si="133"/>
        <v>274414</v>
      </c>
      <c r="AX219" s="115">
        <f t="shared" ca="1" si="133"/>
        <v>406838</v>
      </c>
      <c r="AY219" s="115">
        <f t="shared" ca="1" si="133"/>
        <v>2242924</v>
      </c>
      <c r="AZ219" s="115">
        <f t="shared" ca="1" si="133"/>
        <v>1214269</v>
      </c>
      <c r="BA219" s="115">
        <f t="shared" ca="1" si="133"/>
        <v>12101965</v>
      </c>
      <c r="BB219" s="115">
        <f t="shared" ca="1" si="133"/>
        <v>19143175</v>
      </c>
      <c r="BC219" s="115">
        <f t="shared" ca="1" si="133"/>
        <v>3200615</v>
      </c>
      <c r="BD219" s="116">
        <f t="shared" ca="1" si="133"/>
        <v>27027843</v>
      </c>
      <c r="BE219" s="145"/>
      <c r="BF219" s="118" t="str">
        <f t="shared" ca="1" si="143"/>
        <v/>
      </c>
      <c r="BG219" s="118" t="str">
        <f t="shared" ca="1" si="144"/>
        <v/>
      </c>
      <c r="BH219" s="118" t="str">
        <f t="shared" ca="1" si="145"/>
        <v/>
      </c>
      <c r="BI219" s="118" t="str">
        <f t="shared" ca="1" si="146"/>
        <v/>
      </c>
      <c r="BK219" s="154"/>
      <c r="BL219" s="155"/>
      <c r="BM219" s="154"/>
      <c r="BN219" s="154"/>
      <c r="BO219" s="156"/>
      <c r="BP219" s="156"/>
      <c r="BQ219" s="156"/>
      <c r="BR219" s="156"/>
      <c r="BS219" s="156"/>
      <c r="BT219" s="156"/>
      <c r="BU219" s="156"/>
      <c r="BV219" s="156"/>
      <c r="BW219" s="156"/>
      <c r="BX219" s="105"/>
      <c r="BY219" s="157"/>
      <c r="BZ219" s="157"/>
      <c r="CA219" s="157"/>
      <c r="CB219" s="157"/>
      <c r="CC219" s="157"/>
      <c r="CD219" s="157"/>
      <c r="CE219" s="157"/>
      <c r="CF219" s="157"/>
      <c r="CG219" s="157"/>
    </row>
    <row r="220" spans="1:85" x14ac:dyDescent="0.25">
      <c r="A220" s="97">
        <f t="shared" ca="1" si="147"/>
        <v>216</v>
      </c>
      <c r="B220" s="98">
        <f t="shared" ca="1" si="148"/>
        <v>44949.723240740743</v>
      </c>
      <c r="C220" s="99" t="str">
        <f t="shared" ca="1" si="134"/>
        <v>WO-23003-134-A-1</v>
      </c>
      <c r="D220" s="97">
        <f t="shared" ca="1" si="135"/>
        <v>202</v>
      </c>
      <c r="E220" s="97" t="str">
        <f t="shared" ca="1" si="136"/>
        <v>U</v>
      </c>
      <c r="F220" s="97" t="str">
        <f t="shared" ca="1" si="137"/>
        <v/>
      </c>
      <c r="G220" s="100">
        <f t="shared" ca="1" si="128"/>
        <v>0</v>
      </c>
      <c r="H220" s="101" t="e">
        <f t="shared" ca="1" si="128"/>
        <v>#N/A</v>
      </c>
      <c r="I220" s="101">
        <f t="shared" ca="1" si="128"/>
        <v>0.19800000000000001</v>
      </c>
      <c r="J220" s="101">
        <f t="shared" ref="J220:O272" ca="1" si="149">IF(LEN($C220)=0,"",IF(VLOOKUP($C220,INDIRECT("'"&amp;$G$2&amp;"'!"&amp;"$A$1:$ZZ$999"),MATCH(T$1,INDIRECT("'"&amp;$G$2&amp;"'!"&amp;"A"&amp;$I$2&amp;":ZZ"&amp;$I$2&amp;""),0),FALSE)="N/F",0,VLOOKUP($C220,INDIRECT("'"&amp;$G$2&amp;"'!"&amp;"$A$1:$ZZ$999"),MATCH(T$1,INDIRECT("'"&amp;$G$2&amp;"'!"&amp;"A"&amp;$I$2&amp;":ZZ"&amp;$I$2&amp;""),0),FALSE)))</f>
        <v>0</v>
      </c>
      <c r="K220" s="101" t="e">
        <f t="shared" ca="1" si="149"/>
        <v>#N/A</v>
      </c>
      <c r="L220" s="101">
        <f t="shared" ca="1" si="149"/>
        <v>0.371</v>
      </c>
      <c r="M220" s="101">
        <f t="shared" ca="1" si="127"/>
        <v>0.26100000000000001</v>
      </c>
      <c r="N220" s="101" t="e">
        <f t="shared" ca="1" si="127"/>
        <v>#N/A</v>
      </c>
      <c r="O220" s="102">
        <f t="shared" ca="1" si="127"/>
        <v>0.41399999999999998</v>
      </c>
      <c r="P220" s="103">
        <f t="shared" ca="1" si="138"/>
        <v>1</v>
      </c>
      <c r="Q220" s="100" t="str">
        <f t="shared" ca="1" si="130"/>
        <v>&lt;MRL</v>
      </c>
      <c r="R220" s="101" t="e">
        <f t="shared" ca="1" si="130"/>
        <v>#N/A</v>
      </c>
      <c r="S220" s="101" t="str">
        <f t="shared" ca="1" si="130"/>
        <v>&lt;MRL</v>
      </c>
      <c r="T220" s="101" t="str">
        <f t="shared" ca="1" si="129"/>
        <v>&lt;MRL</v>
      </c>
      <c r="U220" s="101" t="e">
        <f t="shared" ca="1" si="129"/>
        <v>#N/A</v>
      </c>
      <c r="V220" s="101" t="str">
        <f t="shared" ca="1" si="129"/>
        <v>&lt;MRL</v>
      </c>
      <c r="W220" s="101" t="str">
        <f t="shared" ca="1" si="129"/>
        <v>&lt;MRL</v>
      </c>
      <c r="X220" s="101" t="e">
        <f t="shared" ca="1" si="129"/>
        <v>#N/A</v>
      </c>
      <c r="Y220" s="102" t="str">
        <f t="shared" ca="1" si="129"/>
        <v>&lt;MRL</v>
      </c>
      <c r="Z220" s="129" t="str">
        <f t="shared" ca="1" si="139"/>
        <v>NA</v>
      </c>
      <c r="AA220" s="105" t="str">
        <f t="shared" ca="1" si="131"/>
        <v>NA</v>
      </c>
      <c r="AB220" s="105" t="str">
        <f t="shared" ca="1" si="140"/>
        <v>NA</v>
      </c>
      <c r="AC220" s="97" t="str">
        <f t="shared" ca="1" si="141"/>
        <v>Unknown</v>
      </c>
      <c r="AD220" s="106" t="str">
        <f t="shared" ca="1" si="132"/>
        <v/>
      </c>
      <c r="AE220" s="106"/>
      <c r="AF220" s="130" t="s">
        <v>704</v>
      </c>
      <c r="AG220" s="131" t="s">
        <v>707</v>
      </c>
      <c r="AH220" s="131" t="s">
        <v>704</v>
      </c>
      <c r="AI220" s="131" t="s">
        <v>707</v>
      </c>
      <c r="AJ220" s="131" t="s">
        <v>858</v>
      </c>
      <c r="AK220" s="131" t="s">
        <v>858</v>
      </c>
      <c r="AL220" s="131" t="s">
        <v>858</v>
      </c>
      <c r="AM220" s="131" t="s">
        <v>858</v>
      </c>
      <c r="AN220" s="132" t="s">
        <v>858</v>
      </c>
      <c r="AO220" s="133"/>
      <c r="AS220" s="69"/>
      <c r="AT220" s="69"/>
      <c r="AU220" s="113"/>
      <c r="AV220" s="114">
        <f t="shared" ca="1" si="142"/>
        <v>98231</v>
      </c>
      <c r="AW220" s="115">
        <f t="shared" ca="1" si="133"/>
        <v>365967</v>
      </c>
      <c r="AX220" s="115">
        <f t="shared" ca="1" si="133"/>
        <v>543832</v>
      </c>
      <c r="AY220" s="115">
        <f t="shared" ca="1" si="133"/>
        <v>3030173</v>
      </c>
      <c r="AZ220" s="115">
        <f t="shared" ca="1" si="133"/>
        <v>2043914</v>
      </c>
      <c r="BA220" s="115">
        <f t="shared" ca="1" si="133"/>
        <v>19418592</v>
      </c>
      <c r="BB220" s="115">
        <f t="shared" ca="1" si="133"/>
        <v>26244060</v>
      </c>
      <c r="BC220" s="115">
        <f t="shared" ca="1" si="133"/>
        <v>4282981</v>
      </c>
      <c r="BD220" s="116">
        <f t="shared" ca="1" si="133"/>
        <v>34656130</v>
      </c>
      <c r="BE220" s="145"/>
      <c r="BF220" s="118" t="str">
        <f t="shared" ca="1" si="143"/>
        <v/>
      </c>
      <c r="BG220" s="118" t="str">
        <f t="shared" ca="1" si="144"/>
        <v/>
      </c>
      <c r="BH220" s="118" t="str">
        <f t="shared" ca="1" si="145"/>
        <v/>
      </c>
      <c r="BI220" s="118" t="str">
        <f t="shared" ca="1" si="146"/>
        <v/>
      </c>
      <c r="BK220" s="154"/>
      <c r="BL220" s="155"/>
      <c r="BM220" s="154"/>
      <c r="BN220" s="154"/>
      <c r="BO220" s="156"/>
      <c r="BP220" s="156"/>
      <c r="BQ220" s="156"/>
      <c r="BR220" s="156"/>
      <c r="BS220" s="156"/>
      <c r="BT220" s="156"/>
      <c r="BU220" s="156"/>
      <c r="BV220" s="156"/>
      <c r="BW220" s="156"/>
      <c r="BX220" s="105"/>
      <c r="BY220" s="157"/>
      <c r="BZ220" s="157"/>
      <c r="CA220" s="157"/>
      <c r="CB220" s="157"/>
      <c r="CC220" s="157"/>
      <c r="CD220" s="157"/>
      <c r="CE220" s="157"/>
      <c r="CF220" s="157"/>
      <c r="CG220" s="157"/>
    </row>
    <row r="221" spans="1:85" x14ac:dyDescent="0.25">
      <c r="A221" s="97">
        <f t="shared" ca="1" si="147"/>
        <v>217</v>
      </c>
      <c r="B221" s="98">
        <f t="shared" ca="1" si="148"/>
        <v>44949.742037037038</v>
      </c>
      <c r="C221" s="99" t="str">
        <f t="shared" ca="1" si="134"/>
        <v>WO-23003-135-A-1</v>
      </c>
      <c r="D221" s="97">
        <f t="shared" ca="1" si="135"/>
        <v>201</v>
      </c>
      <c r="E221" s="97" t="str">
        <f t="shared" ca="1" si="136"/>
        <v>U</v>
      </c>
      <c r="F221" s="97" t="str">
        <f t="shared" ca="1" si="137"/>
        <v/>
      </c>
      <c r="G221" s="100">
        <f t="shared" ref="G221:L284" ca="1" si="150">IF(LEN($C221)=0,"",IF(VLOOKUP($C221,INDIRECT("'"&amp;$G$2&amp;"'!"&amp;"$A$1:$ZZ$999"),MATCH(Q$1,INDIRECT("'"&amp;$G$2&amp;"'!"&amp;"A"&amp;$I$2&amp;":ZZ"&amp;$I$2&amp;""),0),FALSE)="N/F",0,VLOOKUP($C221,INDIRECT("'"&amp;$G$2&amp;"'!"&amp;"$A$1:$ZZ$999"),MATCH(Q$1,INDIRECT("'"&amp;$G$2&amp;"'!"&amp;"A"&amp;$I$2&amp;":ZZ"&amp;$I$2&amp;""),0),FALSE)))</f>
        <v>0</v>
      </c>
      <c r="H221" s="101" t="e">
        <f t="shared" ca="1" si="150"/>
        <v>#N/A</v>
      </c>
      <c r="I221" s="101">
        <f t="shared" ca="1" si="150"/>
        <v>0</v>
      </c>
      <c r="J221" s="101">
        <f t="shared" ca="1" si="149"/>
        <v>0</v>
      </c>
      <c r="K221" s="101" t="e">
        <f t="shared" ca="1" si="149"/>
        <v>#N/A</v>
      </c>
      <c r="L221" s="101">
        <f t="shared" ca="1" si="149"/>
        <v>0.41199999999999998</v>
      </c>
      <c r="M221" s="101">
        <f t="shared" ca="1" si="127"/>
        <v>0.33300000000000002</v>
      </c>
      <c r="N221" s="101" t="e">
        <f t="shared" ca="1" si="127"/>
        <v>#N/A</v>
      </c>
      <c r="O221" s="102">
        <f t="shared" ca="1" si="127"/>
        <v>0.443</v>
      </c>
      <c r="P221" s="103">
        <f t="shared" ca="1" si="138"/>
        <v>1</v>
      </c>
      <c r="Q221" s="100" t="str">
        <f t="shared" ca="1" si="130"/>
        <v>&lt;MRL</v>
      </c>
      <c r="R221" s="101" t="e">
        <f t="shared" ca="1" si="130"/>
        <v>#N/A</v>
      </c>
      <c r="S221" s="101" t="str">
        <f t="shared" ca="1" si="130"/>
        <v>&lt;MRL</v>
      </c>
      <c r="T221" s="101" t="str">
        <f t="shared" ca="1" si="129"/>
        <v>&lt;MRL</v>
      </c>
      <c r="U221" s="101" t="e">
        <f t="shared" ca="1" si="129"/>
        <v>#N/A</v>
      </c>
      <c r="V221" s="101" t="str">
        <f t="shared" ca="1" si="129"/>
        <v>&lt;MRL</v>
      </c>
      <c r="W221" s="101" t="str">
        <f t="shared" ca="1" si="129"/>
        <v>&lt;MRL</v>
      </c>
      <c r="X221" s="101" t="e">
        <f t="shared" ca="1" si="129"/>
        <v>#N/A</v>
      </c>
      <c r="Y221" s="102" t="str">
        <f t="shared" ca="1" si="129"/>
        <v>&lt;MRL</v>
      </c>
      <c r="Z221" s="129" t="str">
        <f t="shared" ca="1" si="139"/>
        <v>NA</v>
      </c>
      <c r="AA221" s="105" t="str">
        <f t="shared" ca="1" si="131"/>
        <v>NA</v>
      </c>
      <c r="AB221" s="105" t="str">
        <f t="shared" ca="1" si="140"/>
        <v>NA</v>
      </c>
      <c r="AC221" s="97" t="str">
        <f t="shared" ca="1" si="141"/>
        <v>Unknown</v>
      </c>
      <c r="AD221" s="106" t="str">
        <f t="shared" ca="1" si="132"/>
        <v/>
      </c>
      <c r="AE221" s="106"/>
      <c r="AF221" s="130" t="s">
        <v>704</v>
      </c>
      <c r="AG221" s="131" t="s">
        <v>707</v>
      </c>
      <c r="AH221" s="131" t="s">
        <v>704</v>
      </c>
      <c r="AI221" s="131" t="s">
        <v>707</v>
      </c>
      <c r="AJ221" s="131" t="s">
        <v>707</v>
      </c>
      <c r="AK221" s="131" t="s">
        <v>858</v>
      </c>
      <c r="AL221" s="131" t="s">
        <v>858</v>
      </c>
      <c r="AM221" s="131" t="s">
        <v>858</v>
      </c>
      <c r="AN221" s="132" t="s">
        <v>858</v>
      </c>
      <c r="AO221" s="133"/>
      <c r="AS221" s="69"/>
      <c r="AT221" s="69"/>
      <c r="AU221" s="113"/>
      <c r="AV221" s="114">
        <f t="shared" ca="1" si="142"/>
        <v>103340</v>
      </c>
      <c r="AW221" s="115">
        <f t="shared" ca="1" si="133"/>
        <v>351604</v>
      </c>
      <c r="AX221" s="115">
        <f t="shared" ca="1" si="133"/>
        <v>508344</v>
      </c>
      <c r="AY221" s="115">
        <f t="shared" ca="1" si="133"/>
        <v>2814769</v>
      </c>
      <c r="AZ221" s="115">
        <f t="shared" ca="1" si="133"/>
        <v>1568439</v>
      </c>
      <c r="BA221" s="115">
        <f t="shared" ca="1" si="133"/>
        <v>14745212</v>
      </c>
      <c r="BB221" s="115">
        <f t="shared" ca="1" si="133"/>
        <v>22759139</v>
      </c>
      <c r="BC221" s="115">
        <f t="shared" ca="1" si="133"/>
        <v>3590842</v>
      </c>
      <c r="BD221" s="116">
        <f t="shared" ca="1" si="133"/>
        <v>30085287</v>
      </c>
      <c r="BE221" s="145"/>
      <c r="BF221" s="118" t="str">
        <f t="shared" ca="1" si="143"/>
        <v/>
      </c>
      <c r="BG221" s="118" t="str">
        <f t="shared" ca="1" si="144"/>
        <v/>
      </c>
      <c r="BH221" s="118" t="str">
        <f t="shared" ca="1" si="145"/>
        <v/>
      </c>
      <c r="BI221" s="118" t="str">
        <f t="shared" ca="1" si="146"/>
        <v/>
      </c>
      <c r="BK221" s="154"/>
      <c r="BL221" s="155"/>
      <c r="BM221" s="154"/>
      <c r="BN221" s="154"/>
      <c r="BO221" s="156"/>
      <c r="BP221" s="156"/>
      <c r="BQ221" s="156"/>
      <c r="BR221" s="156"/>
      <c r="BS221" s="156"/>
      <c r="BT221" s="156"/>
      <c r="BU221" s="156"/>
      <c r="BV221" s="156"/>
      <c r="BW221" s="156"/>
      <c r="BX221" s="105"/>
      <c r="BY221" s="157"/>
      <c r="BZ221" s="157"/>
      <c r="CA221" s="157"/>
      <c r="CB221" s="157"/>
      <c r="CC221" s="157"/>
      <c r="CD221" s="157"/>
      <c r="CE221" s="157"/>
      <c r="CF221" s="157"/>
      <c r="CG221" s="157"/>
    </row>
    <row r="222" spans="1:85" x14ac:dyDescent="0.25">
      <c r="A222" s="97">
        <f t="shared" ca="1" si="147"/>
        <v>218</v>
      </c>
      <c r="B222" s="98">
        <f t="shared" ca="1" si="148"/>
        <v>44949.760833333334</v>
      </c>
      <c r="C222" s="99" t="str">
        <f t="shared" ca="1" si="134"/>
        <v>WO-23003-136-A-1</v>
      </c>
      <c r="D222" s="97">
        <f t="shared" ca="1" si="135"/>
        <v>200</v>
      </c>
      <c r="E222" s="97" t="str">
        <f t="shared" ca="1" si="136"/>
        <v>U</v>
      </c>
      <c r="F222" s="97" t="str">
        <f t="shared" ca="1" si="137"/>
        <v/>
      </c>
      <c r="G222" s="100">
        <f t="shared" ca="1" si="150"/>
        <v>0</v>
      </c>
      <c r="H222" s="101" t="e">
        <f t="shared" ca="1" si="150"/>
        <v>#N/A</v>
      </c>
      <c r="I222" s="101">
        <f t="shared" ca="1" si="150"/>
        <v>1.0660000000000001</v>
      </c>
      <c r="J222" s="101">
        <f t="shared" ca="1" si="149"/>
        <v>0</v>
      </c>
      <c r="K222" s="101" t="e">
        <f t="shared" ca="1" si="149"/>
        <v>#N/A</v>
      </c>
      <c r="L222" s="101">
        <f t="shared" ca="1" si="149"/>
        <v>0.251</v>
      </c>
      <c r="M222" s="101">
        <f t="shared" ca="1" si="127"/>
        <v>0.251</v>
      </c>
      <c r="N222" s="101" t="e">
        <f t="shared" ca="1" si="127"/>
        <v>#N/A</v>
      </c>
      <c r="O222" s="102">
        <f t="shared" ca="1" si="127"/>
        <v>0.437</v>
      </c>
      <c r="P222" s="103">
        <f t="shared" ca="1" si="138"/>
        <v>1</v>
      </c>
      <c r="Q222" s="100" t="str">
        <f t="shared" ca="1" si="130"/>
        <v>&lt;MRL</v>
      </c>
      <c r="R222" s="101" t="e">
        <f t="shared" ca="1" si="130"/>
        <v>#N/A</v>
      </c>
      <c r="S222" s="101" t="str">
        <f t="shared" ca="1" si="130"/>
        <v>&lt;MRL</v>
      </c>
      <c r="T222" s="101" t="str">
        <f t="shared" ca="1" si="129"/>
        <v>&lt;MRL</v>
      </c>
      <c r="U222" s="101" t="e">
        <f t="shared" ca="1" si="129"/>
        <v>#N/A</v>
      </c>
      <c r="V222" s="101" t="str">
        <f t="shared" ca="1" si="129"/>
        <v>&lt;MRL</v>
      </c>
      <c r="W222" s="101" t="str">
        <f t="shared" ca="1" si="129"/>
        <v>&lt;MRL</v>
      </c>
      <c r="X222" s="101" t="e">
        <f t="shared" ca="1" si="129"/>
        <v>#N/A</v>
      </c>
      <c r="Y222" s="102" t="str">
        <f t="shared" ca="1" si="129"/>
        <v>&lt;MRL</v>
      </c>
      <c r="Z222" s="129" t="str">
        <f t="shared" ca="1" si="139"/>
        <v>NA</v>
      </c>
      <c r="AA222" s="105" t="str">
        <f t="shared" ca="1" si="131"/>
        <v>NA</v>
      </c>
      <c r="AB222" s="105" t="str">
        <f t="shared" ca="1" si="140"/>
        <v>NA</v>
      </c>
      <c r="AC222" s="97" t="str">
        <f t="shared" ca="1" si="141"/>
        <v>Unknown</v>
      </c>
      <c r="AD222" s="106" t="str">
        <f t="shared" ca="1" si="132"/>
        <v/>
      </c>
      <c r="AE222" s="106"/>
      <c r="AF222" s="130" t="s">
        <v>704</v>
      </c>
      <c r="AG222" s="131" t="s">
        <v>707</v>
      </c>
      <c r="AH222" s="131" t="s">
        <v>704</v>
      </c>
      <c r="AI222" s="131" t="s">
        <v>707</v>
      </c>
      <c r="AJ222" s="131" t="s">
        <v>707</v>
      </c>
      <c r="AK222" s="131" t="s">
        <v>707</v>
      </c>
      <c r="AL222" s="131" t="s">
        <v>858</v>
      </c>
      <c r="AM222" s="131" t="s">
        <v>858</v>
      </c>
      <c r="AN222" s="132" t="s">
        <v>858</v>
      </c>
      <c r="AO222" s="133"/>
      <c r="AS222" s="69"/>
      <c r="AT222" s="69"/>
      <c r="AU222" s="113"/>
      <c r="AV222" s="114">
        <f t="shared" ca="1" si="142"/>
        <v>10602</v>
      </c>
      <c r="AW222" s="115">
        <f t="shared" ca="1" si="133"/>
        <v>156718</v>
      </c>
      <c r="AX222" s="115">
        <f t="shared" ca="1" si="133"/>
        <v>255224</v>
      </c>
      <c r="AY222" s="115">
        <f t="shared" ca="1" si="133"/>
        <v>1406570</v>
      </c>
      <c r="AZ222" s="115">
        <f t="shared" ca="1" si="133"/>
        <v>1386247</v>
      </c>
      <c r="BA222" s="115">
        <f t="shared" ca="1" si="133"/>
        <v>13518015</v>
      </c>
      <c r="BB222" s="115">
        <f t="shared" ca="1" si="133"/>
        <v>22565939</v>
      </c>
      <c r="BC222" s="115">
        <f t="shared" ca="1" si="133"/>
        <v>3699614</v>
      </c>
      <c r="BD222" s="116">
        <f t="shared" ca="1" si="133"/>
        <v>30705787</v>
      </c>
      <c r="BE222" s="145"/>
      <c r="BF222" s="118" t="str">
        <f t="shared" ca="1" si="143"/>
        <v/>
      </c>
      <c r="BG222" s="118" t="str">
        <f t="shared" ca="1" si="144"/>
        <v/>
      </c>
      <c r="BH222" s="118" t="str">
        <f t="shared" ca="1" si="145"/>
        <v/>
      </c>
      <c r="BI222" s="118" t="str">
        <f t="shared" ca="1" si="146"/>
        <v/>
      </c>
      <c r="BK222" s="154"/>
      <c r="BL222" s="155"/>
      <c r="BM222" s="154"/>
      <c r="BN222" s="154"/>
      <c r="BO222" s="156"/>
      <c r="BP222" s="156"/>
      <c r="BQ222" s="156"/>
      <c r="BR222" s="156"/>
      <c r="BS222" s="156"/>
      <c r="BT222" s="156"/>
      <c r="BU222" s="156"/>
      <c r="BV222" s="156"/>
      <c r="BW222" s="156"/>
      <c r="BX222" s="105"/>
      <c r="BY222" s="157"/>
      <c r="BZ222" s="157"/>
      <c r="CA222" s="157"/>
      <c r="CB222" s="157"/>
      <c r="CC222" s="157"/>
      <c r="CD222" s="157"/>
      <c r="CE222" s="157"/>
      <c r="CF222" s="157"/>
      <c r="CG222" s="157"/>
    </row>
    <row r="223" spans="1:85" x14ac:dyDescent="0.25">
      <c r="A223" s="97">
        <f t="shared" ca="1" si="147"/>
        <v>219</v>
      </c>
      <c r="B223" s="98">
        <f t="shared" ca="1" si="148"/>
        <v>44949.779641203706</v>
      </c>
      <c r="C223" s="99" t="str">
        <f t="shared" ca="1" si="134"/>
        <v>WO-23003-137-A-1</v>
      </c>
      <c r="D223" s="97">
        <f t="shared" ca="1" si="135"/>
        <v>326</v>
      </c>
      <c r="E223" s="97" t="str">
        <f t="shared" ca="1" si="136"/>
        <v>U</v>
      </c>
      <c r="F223" s="97" t="str">
        <f t="shared" ca="1" si="137"/>
        <v/>
      </c>
      <c r="G223" s="100">
        <f t="shared" ca="1" si="150"/>
        <v>0</v>
      </c>
      <c r="H223" s="101" t="e">
        <f t="shared" ca="1" si="150"/>
        <v>#N/A</v>
      </c>
      <c r="I223" s="101">
        <f t="shared" ca="1" si="150"/>
        <v>0</v>
      </c>
      <c r="J223" s="101">
        <f t="shared" ca="1" si="149"/>
        <v>0</v>
      </c>
      <c r="K223" s="101" t="e">
        <f t="shared" ca="1" si="149"/>
        <v>#N/A</v>
      </c>
      <c r="L223" s="101">
        <f t="shared" ca="1" si="149"/>
        <v>0.31900000000000001</v>
      </c>
      <c r="M223" s="101">
        <f t="shared" ca="1" si="127"/>
        <v>0.25800000000000001</v>
      </c>
      <c r="N223" s="101" t="e">
        <f t="shared" ca="1" si="127"/>
        <v>#N/A</v>
      </c>
      <c r="O223" s="102">
        <f t="shared" ca="1" si="127"/>
        <v>0.38600000000000001</v>
      </c>
      <c r="P223" s="103">
        <f t="shared" ca="1" si="138"/>
        <v>1</v>
      </c>
      <c r="Q223" s="100" t="str">
        <f t="shared" ca="1" si="130"/>
        <v>&lt;MRL</v>
      </c>
      <c r="R223" s="101" t="e">
        <f t="shared" ca="1" si="130"/>
        <v>#N/A</v>
      </c>
      <c r="S223" s="101" t="str">
        <f t="shared" ca="1" si="130"/>
        <v>&lt;MRL</v>
      </c>
      <c r="T223" s="101" t="str">
        <f t="shared" ca="1" si="129"/>
        <v>&lt;MRL</v>
      </c>
      <c r="U223" s="101" t="e">
        <f t="shared" ca="1" si="129"/>
        <v>#N/A</v>
      </c>
      <c r="V223" s="101" t="str">
        <f t="shared" ca="1" si="129"/>
        <v>&lt;MRL</v>
      </c>
      <c r="W223" s="101" t="str">
        <f t="shared" ca="1" si="129"/>
        <v>&lt;MRL</v>
      </c>
      <c r="X223" s="101" t="e">
        <f t="shared" ca="1" si="129"/>
        <v>#N/A</v>
      </c>
      <c r="Y223" s="102" t="str">
        <f t="shared" ca="1" si="129"/>
        <v>&lt;MRL</v>
      </c>
      <c r="Z223" s="129" t="str">
        <f t="shared" ca="1" si="139"/>
        <v>NA</v>
      </c>
      <c r="AA223" s="105" t="str">
        <f t="shared" ca="1" si="131"/>
        <v>NA</v>
      </c>
      <c r="AB223" s="105" t="str">
        <f t="shared" ca="1" si="140"/>
        <v>NA</v>
      </c>
      <c r="AC223" s="97" t="str">
        <f t="shared" ca="1" si="141"/>
        <v>Unknown</v>
      </c>
      <c r="AD223" s="106" t="str">
        <f t="shared" ca="1" si="132"/>
        <v/>
      </c>
      <c r="AE223" s="106"/>
      <c r="AF223" s="130" t="s">
        <v>704</v>
      </c>
      <c r="AG223" s="131" t="s">
        <v>858</v>
      </c>
      <c r="AH223" s="131" t="s">
        <v>858</v>
      </c>
      <c r="AI223" s="131" t="s">
        <v>858</v>
      </c>
      <c r="AJ223" s="131" t="s">
        <v>858</v>
      </c>
      <c r="AK223" s="131" t="s">
        <v>858</v>
      </c>
      <c r="AL223" s="131" t="s">
        <v>858</v>
      </c>
      <c r="AM223" s="131" t="s">
        <v>858</v>
      </c>
      <c r="AN223" s="132" t="s">
        <v>858</v>
      </c>
      <c r="AO223" s="133"/>
      <c r="AS223" s="69"/>
      <c r="AT223" s="69"/>
      <c r="AU223" s="113"/>
      <c r="AV223" s="114">
        <f t="shared" ca="1" si="142"/>
        <v>132259</v>
      </c>
      <c r="AW223" s="115">
        <f t="shared" ca="1" si="133"/>
        <v>456434</v>
      </c>
      <c r="AX223" s="115">
        <f t="shared" ca="1" si="133"/>
        <v>629946</v>
      </c>
      <c r="AY223" s="115">
        <f t="shared" ca="1" si="133"/>
        <v>3548669</v>
      </c>
      <c r="AZ223" s="115">
        <f t="shared" ca="1" si="133"/>
        <v>2499664</v>
      </c>
      <c r="BA223" s="115">
        <f t="shared" ca="1" si="133"/>
        <v>22937395</v>
      </c>
      <c r="BB223" s="115">
        <f t="shared" ca="1" si="133"/>
        <v>29179604</v>
      </c>
      <c r="BC223" s="115">
        <f t="shared" ca="1" si="133"/>
        <v>4280646</v>
      </c>
      <c r="BD223" s="116">
        <f t="shared" ca="1" si="133"/>
        <v>35718603</v>
      </c>
      <c r="BE223" s="145"/>
      <c r="BF223" s="118" t="str">
        <f t="shared" ca="1" si="143"/>
        <v/>
      </c>
      <c r="BG223" s="118" t="str">
        <f t="shared" ca="1" si="144"/>
        <v/>
      </c>
      <c r="BH223" s="118" t="str">
        <f t="shared" ca="1" si="145"/>
        <v/>
      </c>
      <c r="BI223" s="118" t="str">
        <f t="shared" ca="1" si="146"/>
        <v/>
      </c>
      <c r="BK223" s="154"/>
      <c r="BL223" s="155"/>
      <c r="BM223" s="154"/>
      <c r="BN223" s="154"/>
      <c r="BO223" s="156"/>
      <c r="BP223" s="156"/>
      <c r="BQ223" s="156"/>
      <c r="BR223" s="156"/>
      <c r="BS223" s="156"/>
      <c r="BT223" s="156"/>
      <c r="BU223" s="156"/>
      <c r="BV223" s="156"/>
      <c r="BW223" s="156"/>
      <c r="BX223" s="105"/>
      <c r="BY223" s="157"/>
      <c r="BZ223" s="157"/>
      <c r="CA223" s="157"/>
      <c r="CB223" s="157"/>
      <c r="CC223" s="157"/>
      <c r="CD223" s="157"/>
      <c r="CE223" s="157"/>
      <c r="CF223" s="157"/>
      <c r="CG223" s="157"/>
    </row>
    <row r="224" spans="1:85" x14ac:dyDescent="0.25">
      <c r="A224" s="97">
        <f t="shared" ca="1" si="147"/>
        <v>220</v>
      </c>
      <c r="B224" s="98">
        <f t="shared" ca="1" si="148"/>
        <v>44949.798425925925</v>
      </c>
      <c r="C224" s="99" t="str">
        <f t="shared" ca="1" si="134"/>
        <v>WO-23003-138-A-1</v>
      </c>
      <c r="D224" s="97">
        <f t="shared" ca="1" si="135"/>
        <v>325</v>
      </c>
      <c r="E224" s="97" t="str">
        <f t="shared" ca="1" si="136"/>
        <v>U</v>
      </c>
      <c r="F224" s="97" t="str">
        <f t="shared" ca="1" si="137"/>
        <v/>
      </c>
      <c r="G224" s="100">
        <f t="shared" ca="1" si="150"/>
        <v>0</v>
      </c>
      <c r="H224" s="101" t="e">
        <f t="shared" ca="1" si="150"/>
        <v>#N/A</v>
      </c>
      <c r="I224" s="101">
        <f t="shared" ca="1" si="150"/>
        <v>0</v>
      </c>
      <c r="J224" s="101">
        <f t="shared" ca="1" si="149"/>
        <v>0</v>
      </c>
      <c r="K224" s="101" t="e">
        <f t="shared" ca="1" si="149"/>
        <v>#N/A</v>
      </c>
      <c r="L224" s="101">
        <f t="shared" ca="1" si="149"/>
        <v>0.20899999999999999</v>
      </c>
      <c r="M224" s="101">
        <f t="shared" ca="1" si="127"/>
        <v>0.28399999999999997</v>
      </c>
      <c r="N224" s="101" t="e">
        <f t="shared" ca="1" si="127"/>
        <v>#N/A</v>
      </c>
      <c r="O224" s="102">
        <f t="shared" ca="1" si="127"/>
        <v>0.36799999999999999</v>
      </c>
      <c r="P224" s="103">
        <f t="shared" ca="1" si="138"/>
        <v>1</v>
      </c>
      <c r="Q224" s="100" t="str">
        <f t="shared" ca="1" si="130"/>
        <v>&lt;MRL</v>
      </c>
      <c r="R224" s="101" t="e">
        <f t="shared" ca="1" si="130"/>
        <v>#N/A</v>
      </c>
      <c r="S224" s="101" t="str">
        <f t="shared" ca="1" si="130"/>
        <v>&lt;MRL</v>
      </c>
      <c r="T224" s="101" t="str">
        <f t="shared" ca="1" si="129"/>
        <v>&lt;MRL</v>
      </c>
      <c r="U224" s="101" t="e">
        <f t="shared" ca="1" si="129"/>
        <v>#N/A</v>
      </c>
      <c r="V224" s="101" t="str">
        <f t="shared" ca="1" si="129"/>
        <v>&lt;MRL</v>
      </c>
      <c r="W224" s="101" t="str">
        <f t="shared" ref="W224:Y287" ca="1" si="151">IF(LEN($C224)=0,"",IF($E224="M",INDEX(M$5:M$999,MATCH($C224,$C$5:$C$999,0))*$P224,IF(INDEX(M$5:M$999,MATCH($C224,$C$5:$C$999,0))&gt;W$2,INDEX(M$5:M$999,MATCH($C224,$C$5:$C$999,0))*$P224,"&lt;MRL")))</f>
        <v>&lt;MRL</v>
      </c>
      <c r="X224" s="101" t="e">
        <f t="shared" ca="1" si="151"/>
        <v>#N/A</v>
      </c>
      <c r="Y224" s="102" t="str">
        <f t="shared" ca="1" si="151"/>
        <v>&lt;MRL</v>
      </c>
      <c r="Z224" s="129" t="str">
        <f t="shared" ca="1" si="139"/>
        <v>NA</v>
      </c>
      <c r="AA224" s="105" t="str">
        <f t="shared" ca="1" si="131"/>
        <v>NA</v>
      </c>
      <c r="AB224" s="105" t="str">
        <f t="shared" ca="1" si="140"/>
        <v>NA</v>
      </c>
      <c r="AC224" s="97" t="str">
        <f t="shared" ca="1" si="141"/>
        <v>Unknown</v>
      </c>
      <c r="AD224" s="106" t="str">
        <f t="shared" ca="1" si="132"/>
        <v/>
      </c>
      <c r="AE224" s="106"/>
      <c r="AF224" s="130" t="s">
        <v>704</v>
      </c>
      <c r="AG224" s="131" t="s">
        <v>858</v>
      </c>
      <c r="AH224" s="131" t="s">
        <v>704</v>
      </c>
      <c r="AI224" s="131" t="s">
        <v>707</v>
      </c>
      <c r="AJ224" s="131" t="s">
        <v>858</v>
      </c>
      <c r="AK224" s="131" t="s">
        <v>858</v>
      </c>
      <c r="AL224" s="131" t="s">
        <v>858</v>
      </c>
      <c r="AM224" s="131" t="s">
        <v>858</v>
      </c>
      <c r="AN224" s="132" t="s">
        <v>858</v>
      </c>
      <c r="AO224" s="133"/>
      <c r="AS224" s="69"/>
      <c r="AT224" s="69"/>
      <c r="AU224" s="113"/>
      <c r="AV224" s="114">
        <f t="shared" ca="1" si="142"/>
        <v>96973</v>
      </c>
      <c r="AW224" s="115">
        <f t="shared" ca="1" si="133"/>
        <v>379201</v>
      </c>
      <c r="AX224" s="115">
        <f t="shared" ca="1" si="133"/>
        <v>583191</v>
      </c>
      <c r="AY224" s="115">
        <f t="shared" ca="1" si="133"/>
        <v>3349023</v>
      </c>
      <c r="AZ224" s="115">
        <f t="shared" ca="1" si="133"/>
        <v>2401875</v>
      </c>
      <c r="BA224" s="115">
        <f t="shared" ca="1" si="133"/>
        <v>22679273</v>
      </c>
      <c r="BB224" s="115">
        <f t="shared" ca="1" si="133"/>
        <v>28595325</v>
      </c>
      <c r="BC224" s="115">
        <f t="shared" ca="1" si="133"/>
        <v>4161902</v>
      </c>
      <c r="BD224" s="116">
        <f t="shared" ca="1" si="133"/>
        <v>35416341</v>
      </c>
      <c r="BE224" s="145"/>
      <c r="BF224" s="118" t="str">
        <f t="shared" ca="1" si="143"/>
        <v/>
      </c>
      <c r="BG224" s="118" t="str">
        <f t="shared" ca="1" si="144"/>
        <v/>
      </c>
      <c r="BH224" s="118" t="str">
        <f t="shared" ca="1" si="145"/>
        <v/>
      </c>
      <c r="BI224" s="118" t="str">
        <f t="shared" ca="1" si="146"/>
        <v/>
      </c>
      <c r="BK224" s="154"/>
      <c r="BL224" s="155"/>
      <c r="BM224" s="154"/>
      <c r="BN224" s="154"/>
      <c r="BO224" s="156"/>
      <c r="BP224" s="156"/>
      <c r="BQ224" s="156"/>
      <c r="BR224" s="156"/>
      <c r="BS224" s="156"/>
      <c r="BT224" s="156"/>
      <c r="BU224" s="156"/>
      <c r="BV224" s="156"/>
      <c r="BW224" s="156"/>
      <c r="BX224" s="105"/>
      <c r="BY224" s="157"/>
      <c r="BZ224" s="157"/>
      <c r="CA224" s="157"/>
      <c r="CB224" s="157"/>
      <c r="CC224" s="157"/>
      <c r="CD224" s="157"/>
      <c r="CE224" s="157"/>
      <c r="CF224" s="157"/>
      <c r="CG224" s="157"/>
    </row>
    <row r="225" spans="1:85" x14ac:dyDescent="0.25">
      <c r="A225" s="97">
        <f t="shared" ca="1" si="147"/>
        <v>221</v>
      </c>
      <c r="B225" s="98">
        <f t="shared" ca="1" si="148"/>
        <v>44953.352048611108</v>
      </c>
      <c r="C225" s="99" t="str">
        <f t="shared" ca="1" si="134"/>
        <v>WO-23003-139-A-1</v>
      </c>
      <c r="D225" s="97">
        <f t="shared" ca="1" si="135"/>
        <v>324</v>
      </c>
      <c r="E225" s="97" t="str">
        <f t="shared" ca="1" si="136"/>
        <v>U</v>
      </c>
      <c r="F225" s="97" t="str">
        <f t="shared" ca="1" si="137"/>
        <v/>
      </c>
      <c r="G225" s="100">
        <f t="shared" ca="1" si="150"/>
        <v>0</v>
      </c>
      <c r="H225" s="101" t="e">
        <f t="shared" ca="1" si="150"/>
        <v>#N/A</v>
      </c>
      <c r="I225" s="101">
        <f t="shared" ca="1" si="150"/>
        <v>3.1120000000000001</v>
      </c>
      <c r="J225" s="101">
        <f t="shared" ca="1" si="149"/>
        <v>0</v>
      </c>
      <c r="K225" s="101" t="e">
        <f t="shared" ca="1" si="149"/>
        <v>#N/A</v>
      </c>
      <c r="L225" s="101">
        <f t="shared" ca="1" si="149"/>
        <v>0.69499999999999995</v>
      </c>
      <c r="M225" s="101">
        <f t="shared" ca="1" si="127"/>
        <v>0.56999999999999995</v>
      </c>
      <c r="N225" s="101" t="e">
        <f t="shared" ca="1" si="127"/>
        <v>#N/A</v>
      </c>
      <c r="O225" s="102">
        <f t="shared" ca="1" si="127"/>
        <v>133.922</v>
      </c>
      <c r="P225" s="103">
        <f t="shared" ca="1" si="138"/>
        <v>1</v>
      </c>
      <c r="Q225" s="100" t="str">
        <f t="shared" ca="1" si="130"/>
        <v>&lt;MRL</v>
      </c>
      <c r="R225" s="101" t="e">
        <f t="shared" ca="1" si="130"/>
        <v>#N/A</v>
      </c>
      <c r="S225" s="101" t="str">
        <f t="shared" ca="1" si="130"/>
        <v>&lt;MRL</v>
      </c>
      <c r="T225" s="101" t="str">
        <f t="shared" ca="1" si="130"/>
        <v>&lt;MRL</v>
      </c>
      <c r="U225" s="101" t="e">
        <f t="shared" ca="1" si="130"/>
        <v>#N/A</v>
      </c>
      <c r="V225" s="101" t="str">
        <f t="shared" ca="1" si="130"/>
        <v>&lt;MRL</v>
      </c>
      <c r="W225" s="101" t="str">
        <f t="shared" ca="1" si="151"/>
        <v>&lt;MRL</v>
      </c>
      <c r="X225" s="101" t="e">
        <f t="shared" ca="1" si="151"/>
        <v>#N/A</v>
      </c>
      <c r="Y225" s="102">
        <f t="shared" ca="1" si="151"/>
        <v>133.922</v>
      </c>
      <c r="Z225" s="129" t="str">
        <f t="shared" ca="1" si="139"/>
        <v>NA</v>
      </c>
      <c r="AA225" s="105" t="str">
        <f t="shared" ca="1" si="131"/>
        <v>NA</v>
      </c>
      <c r="AB225" s="105" t="str">
        <f t="shared" ca="1" si="140"/>
        <v>NA</v>
      </c>
      <c r="AC225" s="97" t="str">
        <f t="shared" ca="1" si="141"/>
        <v>Unknown</v>
      </c>
      <c r="AD225" s="106" t="str">
        <f t="shared" ca="1" si="132"/>
        <v/>
      </c>
      <c r="AE225" s="106"/>
      <c r="AF225" s="130" t="s">
        <v>704</v>
      </c>
      <c r="AG225" s="131" t="s">
        <v>707</v>
      </c>
      <c r="AH225" s="131" t="s">
        <v>704</v>
      </c>
      <c r="AI225" s="131" t="s">
        <v>707</v>
      </c>
      <c r="AJ225" s="131" t="s">
        <v>858</v>
      </c>
      <c r="AK225" s="131" t="s">
        <v>858</v>
      </c>
      <c r="AL225" s="131" t="s">
        <v>858</v>
      </c>
      <c r="AM225" s="131" t="s">
        <v>858</v>
      </c>
      <c r="AN225" s="132" t="s">
        <v>409</v>
      </c>
      <c r="AO225" s="133" t="s">
        <v>848</v>
      </c>
      <c r="AS225" s="69" t="s">
        <v>868</v>
      </c>
      <c r="AT225" s="69"/>
      <c r="AU225" s="113"/>
      <c r="AV225" s="114">
        <f t="shared" ca="1" si="142"/>
        <v>75063</v>
      </c>
      <c r="AW225" s="115">
        <f t="shared" ca="1" si="133"/>
        <v>200900</v>
      </c>
      <c r="AX225" s="115">
        <f t="shared" ca="1" si="133"/>
        <v>501825</v>
      </c>
      <c r="AY225" s="115">
        <f t="shared" ca="1" si="133"/>
        <v>2565629</v>
      </c>
      <c r="AZ225" s="115">
        <f t="shared" ca="1" si="133"/>
        <v>1893044</v>
      </c>
      <c r="BA225" s="115">
        <f t="shared" ca="1" si="133"/>
        <v>18606048</v>
      </c>
      <c r="BB225" s="115">
        <f t="shared" ca="1" si="133"/>
        <v>26342001</v>
      </c>
      <c r="BC225" s="115">
        <f t="shared" ca="1" si="133"/>
        <v>3544326</v>
      </c>
      <c r="BD225" s="116">
        <f t="shared" ca="1" si="133"/>
        <v>31886772</v>
      </c>
      <c r="BE225" s="145"/>
      <c r="BF225" s="118" t="str">
        <f t="shared" ca="1" si="143"/>
        <v/>
      </c>
      <c r="BG225" s="118" t="str">
        <f t="shared" ca="1" si="144"/>
        <v/>
      </c>
      <c r="BH225" s="118" t="str">
        <f t="shared" ca="1" si="145"/>
        <v/>
      </c>
      <c r="BI225" s="118" t="str">
        <f t="shared" ca="1" si="146"/>
        <v/>
      </c>
      <c r="BK225" s="154"/>
      <c r="BL225" s="155"/>
      <c r="BM225" s="154"/>
      <c r="BN225" s="154"/>
      <c r="BO225" s="156"/>
      <c r="BP225" s="156"/>
      <c r="BQ225" s="156"/>
      <c r="BR225" s="156"/>
      <c r="BS225" s="156"/>
      <c r="BT225" s="156"/>
      <c r="BU225" s="156"/>
      <c r="BV225" s="156"/>
      <c r="BW225" s="156"/>
      <c r="BX225" s="105"/>
      <c r="BY225" s="157"/>
      <c r="BZ225" s="157"/>
      <c r="CA225" s="157"/>
      <c r="CB225" s="157"/>
      <c r="CC225" s="157"/>
      <c r="CD225" s="157"/>
      <c r="CE225" s="157"/>
      <c r="CF225" s="157"/>
      <c r="CG225" s="157"/>
    </row>
    <row r="226" spans="1:85" x14ac:dyDescent="0.25">
      <c r="A226" s="97">
        <f t="shared" ca="1" si="147"/>
        <v>222</v>
      </c>
      <c r="B226" s="98">
        <f t="shared" ca="1" si="148"/>
        <v>44953.370856481481</v>
      </c>
      <c r="C226" s="99" t="str">
        <f t="shared" ca="1" si="134"/>
        <v>WO-23003-139-A-1B</v>
      </c>
      <c r="D226" s="97">
        <f t="shared" ca="1" si="135"/>
        <v>323</v>
      </c>
      <c r="E226" s="97" t="str">
        <f t="shared" ca="1" si="136"/>
        <v>U</v>
      </c>
      <c r="F226" s="97" t="str">
        <f t="shared" ca="1" si="137"/>
        <v/>
      </c>
      <c r="G226" s="100">
        <f t="shared" ca="1" si="150"/>
        <v>0</v>
      </c>
      <c r="H226" s="101" t="e">
        <f t="shared" ca="1" si="150"/>
        <v>#N/A</v>
      </c>
      <c r="I226" s="101">
        <f t="shared" ca="1" si="150"/>
        <v>2.5910000000000002</v>
      </c>
      <c r="J226" s="101">
        <f t="shared" ca="1" si="149"/>
        <v>0</v>
      </c>
      <c r="K226" s="101" t="e">
        <f t="shared" ca="1" si="149"/>
        <v>#N/A</v>
      </c>
      <c r="L226" s="101">
        <f t="shared" ca="1" si="149"/>
        <v>0.378</v>
      </c>
      <c r="M226" s="101">
        <f t="shared" ca="1" si="127"/>
        <v>0.34499999999999997</v>
      </c>
      <c r="N226" s="101" t="e">
        <f t="shared" ca="1" si="127"/>
        <v>#N/A</v>
      </c>
      <c r="O226" s="102">
        <f t="shared" ca="1" si="127"/>
        <v>6.2480000000000002</v>
      </c>
      <c r="P226" s="103">
        <f t="shared" ca="1" si="138"/>
        <v>1</v>
      </c>
      <c r="Q226" s="100" t="str">
        <f t="shared" ca="1" si="130"/>
        <v>&lt;MRL</v>
      </c>
      <c r="R226" s="101" t="e">
        <f t="shared" ca="1" si="130"/>
        <v>#N/A</v>
      </c>
      <c r="S226" s="101" t="str">
        <f t="shared" ca="1" si="130"/>
        <v>&lt;MRL</v>
      </c>
      <c r="T226" s="101" t="str">
        <f t="shared" ca="1" si="130"/>
        <v>&lt;MRL</v>
      </c>
      <c r="U226" s="101" t="e">
        <f t="shared" ca="1" si="130"/>
        <v>#N/A</v>
      </c>
      <c r="V226" s="101" t="str">
        <f t="shared" ca="1" si="130"/>
        <v>&lt;MRL</v>
      </c>
      <c r="W226" s="101" t="str">
        <f t="shared" ca="1" si="151"/>
        <v>&lt;MRL</v>
      </c>
      <c r="X226" s="101" t="e">
        <f t="shared" ca="1" si="151"/>
        <v>#N/A</v>
      </c>
      <c r="Y226" s="102">
        <f t="shared" ca="1" si="151"/>
        <v>6.2480000000000002</v>
      </c>
      <c r="Z226" s="129" t="str">
        <f t="shared" ca="1" si="139"/>
        <v>NA</v>
      </c>
      <c r="AA226" s="105" t="str">
        <f t="shared" ca="1" si="131"/>
        <v>NA</v>
      </c>
      <c r="AB226" s="105" t="str">
        <f t="shared" ca="1" si="140"/>
        <v>NA</v>
      </c>
      <c r="AC226" s="97" t="str">
        <f t="shared" ca="1" si="141"/>
        <v>Unknown</v>
      </c>
      <c r="AD226" s="106" t="str">
        <f t="shared" ca="1" si="132"/>
        <v/>
      </c>
      <c r="AE226" s="106"/>
      <c r="AF226" s="130" t="s">
        <v>704</v>
      </c>
      <c r="AG226" s="131" t="s">
        <v>707</v>
      </c>
      <c r="AH226" s="131" t="s">
        <v>704</v>
      </c>
      <c r="AI226" s="131" t="s">
        <v>707</v>
      </c>
      <c r="AJ226" s="131" t="s">
        <v>858</v>
      </c>
      <c r="AK226" s="131" t="s">
        <v>858</v>
      </c>
      <c r="AL226" s="131" t="s">
        <v>858</v>
      </c>
      <c r="AM226" s="131" t="s">
        <v>858</v>
      </c>
      <c r="AN226" s="132" t="s">
        <v>409</v>
      </c>
      <c r="AO226" s="133"/>
      <c r="AS226" s="69"/>
      <c r="AT226" s="69"/>
      <c r="AU226" s="113"/>
      <c r="AV226" s="114">
        <f t="shared" ca="1" si="142"/>
        <v>47777</v>
      </c>
      <c r="AW226" s="115">
        <f t="shared" ca="1" si="133"/>
        <v>247705</v>
      </c>
      <c r="AX226" s="115">
        <f t="shared" ca="1" si="133"/>
        <v>393619</v>
      </c>
      <c r="AY226" s="115">
        <f t="shared" ca="1" si="133"/>
        <v>2194892</v>
      </c>
      <c r="AZ226" s="115">
        <f t="shared" ca="1" si="133"/>
        <v>1842386</v>
      </c>
      <c r="BA226" s="115">
        <f t="shared" ca="1" si="133"/>
        <v>18277425</v>
      </c>
      <c r="BB226" s="115">
        <f t="shared" ca="1" si="133"/>
        <v>27124738</v>
      </c>
      <c r="BC226" s="115">
        <f t="shared" ca="1" si="133"/>
        <v>3553271</v>
      </c>
      <c r="BD226" s="116">
        <f t="shared" ca="1" si="133"/>
        <v>35046837</v>
      </c>
      <c r="BE226" s="145"/>
      <c r="BF226" s="118" t="str">
        <f t="shared" ca="1" si="143"/>
        <v/>
      </c>
      <c r="BG226" s="118" t="str">
        <f t="shared" ca="1" si="144"/>
        <v/>
      </c>
      <c r="BH226" s="118" t="str">
        <f t="shared" ca="1" si="145"/>
        <v/>
      </c>
      <c r="BI226" s="118" t="str">
        <f t="shared" ca="1" si="146"/>
        <v/>
      </c>
      <c r="BK226" s="154"/>
      <c r="BL226" s="155"/>
      <c r="BM226" s="154"/>
      <c r="BN226" s="154"/>
      <c r="BO226" s="156"/>
      <c r="BP226" s="156"/>
      <c r="BQ226" s="156"/>
      <c r="BR226" s="156"/>
      <c r="BS226" s="156"/>
      <c r="BT226" s="156"/>
      <c r="BU226" s="156"/>
      <c r="BV226" s="156"/>
      <c r="BW226" s="156"/>
      <c r="BX226" s="105"/>
      <c r="BY226" s="157"/>
      <c r="BZ226" s="157"/>
      <c r="CA226" s="157"/>
      <c r="CB226" s="157"/>
      <c r="CC226" s="157"/>
      <c r="CD226" s="157"/>
      <c r="CE226" s="157"/>
      <c r="CF226" s="157"/>
      <c r="CG226" s="157"/>
    </row>
    <row r="227" spans="1:85" x14ac:dyDescent="0.25">
      <c r="A227" s="97">
        <f t="shared" ca="1" si="147"/>
        <v>223</v>
      </c>
      <c r="B227" s="98">
        <f t="shared" ca="1" si="148"/>
        <v>44953.389641203707</v>
      </c>
      <c r="C227" s="99" t="str">
        <f t="shared" ca="1" si="134"/>
        <v>WO-23003-140-A-1</v>
      </c>
      <c r="D227" s="97">
        <f t="shared" ca="1" si="135"/>
        <v>322</v>
      </c>
      <c r="E227" s="97" t="str">
        <f t="shared" ca="1" si="136"/>
        <v>U</v>
      </c>
      <c r="F227" s="97" t="str">
        <f t="shared" ca="1" si="137"/>
        <v/>
      </c>
      <c r="G227" s="100">
        <f t="shared" ca="1" si="150"/>
        <v>0</v>
      </c>
      <c r="H227" s="101" t="e">
        <f t="shared" ca="1" si="150"/>
        <v>#N/A</v>
      </c>
      <c r="I227" s="101">
        <f t="shared" ca="1" si="150"/>
        <v>0.91400000000000003</v>
      </c>
      <c r="J227" s="101">
        <f t="shared" ca="1" si="149"/>
        <v>0</v>
      </c>
      <c r="K227" s="101" t="e">
        <f t="shared" ca="1" si="149"/>
        <v>#N/A</v>
      </c>
      <c r="L227" s="101">
        <f t="shared" ca="1" si="149"/>
        <v>0.35699999999999998</v>
      </c>
      <c r="M227" s="101">
        <f t="shared" ca="1" si="127"/>
        <v>0.33800000000000002</v>
      </c>
      <c r="N227" s="101" t="e">
        <f t="shared" ca="1" si="127"/>
        <v>#N/A</v>
      </c>
      <c r="O227" s="102">
        <f t="shared" ca="1" si="127"/>
        <v>2.0099999999999998</v>
      </c>
      <c r="P227" s="103">
        <f t="shared" ca="1" si="138"/>
        <v>1</v>
      </c>
      <c r="Q227" s="100" t="str">
        <f t="shared" ca="1" si="130"/>
        <v>&lt;MRL</v>
      </c>
      <c r="R227" s="101" t="e">
        <f t="shared" ca="1" si="130"/>
        <v>#N/A</v>
      </c>
      <c r="S227" s="101" t="str">
        <f t="shared" ca="1" si="130"/>
        <v>&lt;MRL</v>
      </c>
      <c r="T227" s="101" t="str">
        <f t="shared" ca="1" si="130"/>
        <v>&lt;MRL</v>
      </c>
      <c r="U227" s="101" t="e">
        <f t="shared" ca="1" si="130"/>
        <v>#N/A</v>
      </c>
      <c r="V227" s="101" t="str">
        <f t="shared" ca="1" si="130"/>
        <v>&lt;MRL</v>
      </c>
      <c r="W227" s="101" t="str">
        <f t="shared" ca="1" si="151"/>
        <v>&lt;MRL</v>
      </c>
      <c r="X227" s="101" t="e">
        <f t="shared" ca="1" si="151"/>
        <v>#N/A</v>
      </c>
      <c r="Y227" s="102" t="str">
        <f t="shared" ca="1" si="151"/>
        <v>&lt;MRL</v>
      </c>
      <c r="Z227" s="129" t="str">
        <f t="shared" ca="1" si="139"/>
        <v>NA</v>
      </c>
      <c r="AA227" s="105" t="str">
        <f t="shared" ca="1" si="131"/>
        <v>NA</v>
      </c>
      <c r="AB227" s="105" t="str">
        <f t="shared" ca="1" si="140"/>
        <v>NA</v>
      </c>
      <c r="AC227" s="97" t="str">
        <f t="shared" ca="1" si="141"/>
        <v>Unknown</v>
      </c>
      <c r="AD227" s="106" t="str">
        <f t="shared" ca="1" si="132"/>
        <v/>
      </c>
      <c r="AE227" s="106"/>
      <c r="AF227" s="130" t="s">
        <v>704</v>
      </c>
      <c r="AG227" s="131" t="s">
        <v>707</v>
      </c>
      <c r="AH227" s="131" t="s">
        <v>704</v>
      </c>
      <c r="AI227" s="131" t="s">
        <v>707</v>
      </c>
      <c r="AJ227" s="131" t="s">
        <v>858</v>
      </c>
      <c r="AK227" s="131" t="s">
        <v>858</v>
      </c>
      <c r="AL227" s="131" t="s">
        <v>858</v>
      </c>
      <c r="AM227" s="131" t="s">
        <v>858</v>
      </c>
      <c r="AN227" s="132" t="s">
        <v>858</v>
      </c>
      <c r="AO227" s="133"/>
      <c r="AS227" s="69"/>
      <c r="AT227" s="69"/>
      <c r="AU227" s="113"/>
      <c r="AV227" s="114">
        <f t="shared" ca="1" si="142"/>
        <v>50264</v>
      </c>
      <c r="AW227" s="115">
        <f t="shared" ca="1" si="133"/>
        <v>269934</v>
      </c>
      <c r="AX227" s="115">
        <f t="shared" ca="1" si="133"/>
        <v>386869</v>
      </c>
      <c r="AY227" s="115">
        <f t="shared" ca="1" si="133"/>
        <v>2241844</v>
      </c>
      <c r="AZ227" s="115">
        <f t="shared" ca="1" si="133"/>
        <v>1776710</v>
      </c>
      <c r="BA227" s="115">
        <f t="shared" ca="1" si="133"/>
        <v>18299776</v>
      </c>
      <c r="BB227" s="115">
        <f t="shared" ca="1" si="133"/>
        <v>27809792</v>
      </c>
      <c r="BC227" s="115">
        <f t="shared" ca="1" si="133"/>
        <v>3732851</v>
      </c>
      <c r="BD227" s="116">
        <f t="shared" ca="1" si="133"/>
        <v>36342071</v>
      </c>
      <c r="BE227" s="145"/>
      <c r="BF227" s="118" t="str">
        <f t="shared" ca="1" si="143"/>
        <v/>
      </c>
      <c r="BG227" s="118" t="str">
        <f t="shared" ca="1" si="144"/>
        <v/>
      </c>
      <c r="BH227" s="118" t="str">
        <f t="shared" ca="1" si="145"/>
        <v/>
      </c>
      <c r="BI227" s="118" t="str">
        <f t="shared" ca="1" si="146"/>
        <v/>
      </c>
      <c r="BK227" s="154"/>
      <c r="BL227" s="155"/>
      <c r="BM227" s="154"/>
      <c r="BN227" s="154"/>
      <c r="BO227" s="156"/>
      <c r="BP227" s="156"/>
      <c r="BQ227" s="156"/>
      <c r="BR227" s="156"/>
      <c r="BS227" s="156"/>
      <c r="BT227" s="156"/>
      <c r="BU227" s="156"/>
      <c r="BV227" s="156"/>
      <c r="BW227" s="156"/>
      <c r="BX227" s="105"/>
      <c r="BY227" s="157"/>
      <c r="BZ227" s="157"/>
      <c r="CA227" s="157"/>
      <c r="CB227" s="157"/>
      <c r="CC227" s="157"/>
      <c r="CD227" s="157"/>
      <c r="CE227" s="157"/>
      <c r="CF227" s="157"/>
      <c r="CG227" s="157"/>
    </row>
    <row r="228" spans="1:85" x14ac:dyDescent="0.25">
      <c r="A228" s="97">
        <f t="shared" ca="1" si="147"/>
        <v>224</v>
      </c>
      <c r="B228" s="98">
        <f t="shared" ca="1" si="148"/>
        <v>44953.408460648148</v>
      </c>
      <c r="C228" s="99" t="str">
        <f t="shared" ca="1" si="134"/>
        <v>LRB-15-inj1</v>
      </c>
      <c r="D228" s="97">
        <f t="shared" ca="1" si="135"/>
        <v>321</v>
      </c>
      <c r="E228" s="97" t="str">
        <f t="shared" ca="1" si="136"/>
        <v>K</v>
      </c>
      <c r="F228" s="97" t="str">
        <f t="shared" ca="1" si="137"/>
        <v>QC</v>
      </c>
      <c r="G228" s="100">
        <f t="shared" ca="1" si="150"/>
        <v>0</v>
      </c>
      <c r="H228" s="101" t="e">
        <f t="shared" ca="1" si="150"/>
        <v>#N/A</v>
      </c>
      <c r="I228" s="101">
        <f t="shared" ca="1" si="150"/>
        <v>0.374</v>
      </c>
      <c r="J228" s="101">
        <f t="shared" ca="1" si="149"/>
        <v>0.91</v>
      </c>
      <c r="K228" s="101" t="e">
        <f t="shared" ca="1" si="149"/>
        <v>#N/A</v>
      </c>
      <c r="L228" s="101">
        <f t="shared" ca="1" si="149"/>
        <v>0.60299999999999998</v>
      </c>
      <c r="M228" s="101">
        <f t="shared" ca="1" si="127"/>
        <v>0.31</v>
      </c>
      <c r="N228" s="101" t="e">
        <f t="shared" ca="1" si="127"/>
        <v>#N/A</v>
      </c>
      <c r="O228" s="102">
        <f t="shared" ca="1" si="127"/>
        <v>1.417</v>
      </c>
      <c r="P228" s="103">
        <f t="shared" ca="1" si="138"/>
        <v>1</v>
      </c>
      <c r="Q228" s="100" t="str">
        <f t="shared" ca="1" si="130"/>
        <v>&lt;MRL</v>
      </c>
      <c r="R228" s="101" t="e">
        <f t="shared" ca="1" si="130"/>
        <v>#N/A</v>
      </c>
      <c r="S228" s="101" t="str">
        <f t="shared" ca="1" si="130"/>
        <v>&lt;MRL</v>
      </c>
      <c r="T228" s="101" t="str">
        <f t="shared" ca="1" si="130"/>
        <v>&lt;MRL</v>
      </c>
      <c r="U228" s="101" t="e">
        <f t="shared" ca="1" si="130"/>
        <v>#N/A</v>
      </c>
      <c r="V228" s="101" t="str">
        <f t="shared" ca="1" si="130"/>
        <v>&lt;MRL</v>
      </c>
      <c r="W228" s="101" t="str">
        <f t="shared" ca="1" si="151"/>
        <v>&lt;MRL</v>
      </c>
      <c r="X228" s="101" t="e">
        <f t="shared" ca="1" si="151"/>
        <v>#N/A</v>
      </c>
      <c r="Y228" s="102" t="str">
        <f t="shared" ca="1" si="151"/>
        <v>&lt;MRL</v>
      </c>
      <c r="Z228" s="129" t="str">
        <f t="shared" ca="1" si="139"/>
        <v>NA</v>
      </c>
      <c r="AA228" s="105" t="str">
        <f t="shared" ca="1" si="131"/>
        <v>NA</v>
      </c>
      <c r="AB228" s="105" t="str">
        <f t="shared" ca="1" si="140"/>
        <v>NA</v>
      </c>
      <c r="AC228" s="97" t="str">
        <f t="shared" ca="1" si="141"/>
        <v>Blank</v>
      </c>
      <c r="AD228" s="106" t="str">
        <f t="shared" ca="1" si="132"/>
        <v/>
      </c>
      <c r="AE228" s="106"/>
      <c r="AF228" s="130" t="s">
        <v>858</v>
      </c>
      <c r="AG228" s="131" t="s">
        <v>858</v>
      </c>
      <c r="AH228" s="131" t="s">
        <v>858</v>
      </c>
      <c r="AI228" s="131" t="s">
        <v>858</v>
      </c>
      <c r="AJ228" s="131" t="s">
        <v>858</v>
      </c>
      <c r="AK228" s="131" t="s">
        <v>858</v>
      </c>
      <c r="AL228" s="131" t="s">
        <v>858</v>
      </c>
      <c r="AM228" s="131" t="s">
        <v>858</v>
      </c>
      <c r="AN228" s="132" t="s">
        <v>858</v>
      </c>
      <c r="AO228" s="133"/>
      <c r="AS228" s="69"/>
      <c r="AT228" s="69"/>
      <c r="AU228" s="113"/>
      <c r="AV228" s="114">
        <f t="shared" ca="1" si="142"/>
        <v>353297</v>
      </c>
      <c r="AW228" s="115">
        <f t="shared" ca="1" si="133"/>
        <v>776399</v>
      </c>
      <c r="AX228" s="115">
        <f t="shared" ca="1" si="133"/>
        <v>1122844</v>
      </c>
      <c r="AY228" s="115">
        <f t="shared" ca="1" si="133"/>
        <v>6363611</v>
      </c>
      <c r="AZ228" s="115">
        <f t="shared" ca="1" si="133"/>
        <v>3163272</v>
      </c>
      <c r="BA228" s="115">
        <f t="shared" ca="1" si="133"/>
        <v>28246415</v>
      </c>
      <c r="BB228" s="115">
        <f t="shared" ca="1" si="133"/>
        <v>33904567</v>
      </c>
      <c r="BC228" s="115">
        <f t="shared" ca="1" si="133"/>
        <v>3750497</v>
      </c>
      <c r="BD228" s="116">
        <f t="shared" ca="1" si="133"/>
        <v>42072343</v>
      </c>
      <c r="BE228" s="145"/>
      <c r="BF228" s="118" t="str">
        <f t="shared" ca="1" si="143"/>
        <v/>
      </c>
      <c r="BG228" s="118">
        <f t="shared" ca="1" si="144"/>
        <v>224</v>
      </c>
      <c r="BH228" s="118" t="str">
        <f t="shared" ca="1" si="145"/>
        <v/>
      </c>
      <c r="BI228" s="118" t="str">
        <f t="shared" ca="1" si="146"/>
        <v/>
      </c>
      <c r="BK228" s="154"/>
      <c r="BL228" s="155"/>
      <c r="BM228" s="154"/>
      <c r="BN228" s="154"/>
      <c r="BO228" s="156"/>
      <c r="BP228" s="156"/>
      <c r="BQ228" s="156"/>
      <c r="BR228" s="156"/>
      <c r="BS228" s="156"/>
      <c r="BT228" s="156"/>
      <c r="BU228" s="156"/>
      <c r="BV228" s="156"/>
      <c r="BW228" s="156"/>
      <c r="BX228" s="105"/>
      <c r="BY228" s="157"/>
      <c r="BZ228" s="157"/>
      <c r="CA228" s="157"/>
      <c r="CB228" s="157"/>
      <c r="CC228" s="157"/>
      <c r="CD228" s="157"/>
      <c r="CE228" s="157"/>
      <c r="CF228" s="157"/>
      <c r="CG228" s="157"/>
    </row>
    <row r="229" spans="1:85" x14ac:dyDescent="0.25">
      <c r="A229" s="97">
        <f t="shared" ca="1" si="147"/>
        <v>225</v>
      </c>
      <c r="B229" s="98">
        <f t="shared" ca="1" si="148"/>
        <v>44953.427245370367</v>
      </c>
      <c r="C229" s="99" t="str">
        <f t="shared" ca="1" si="134"/>
        <v>AB-230117-02 LRB 15</v>
      </c>
      <c r="D229" s="97">
        <f t="shared" ca="1" si="135"/>
        <v>320</v>
      </c>
      <c r="E229" s="97" t="str">
        <f t="shared" ca="1" si="136"/>
        <v>K</v>
      </c>
      <c r="F229" s="97" t="str">
        <f t="shared" ca="1" si="137"/>
        <v>QC</v>
      </c>
      <c r="G229" s="100">
        <f t="shared" ca="1" si="150"/>
        <v>0</v>
      </c>
      <c r="H229" s="101" t="e">
        <f t="shared" ca="1" si="150"/>
        <v>#N/A</v>
      </c>
      <c r="I229" s="101">
        <f t="shared" ca="1" si="150"/>
        <v>0.65800000000000003</v>
      </c>
      <c r="J229" s="101">
        <f t="shared" ca="1" si="149"/>
        <v>0.9</v>
      </c>
      <c r="K229" s="101" t="e">
        <f t="shared" ca="1" si="149"/>
        <v>#N/A</v>
      </c>
      <c r="L229" s="101">
        <f t="shared" ca="1" si="149"/>
        <v>0.52500000000000002</v>
      </c>
      <c r="M229" s="101">
        <f t="shared" ca="1" si="127"/>
        <v>0.30199999999999999</v>
      </c>
      <c r="N229" s="101" t="e">
        <f t="shared" ca="1" si="127"/>
        <v>#N/A</v>
      </c>
      <c r="O229" s="102">
        <f t="shared" ca="1" si="127"/>
        <v>1.286</v>
      </c>
      <c r="P229" s="103">
        <f t="shared" ca="1" si="138"/>
        <v>1</v>
      </c>
      <c r="Q229" s="100" t="str">
        <f t="shared" ca="1" si="130"/>
        <v>&lt;MRL</v>
      </c>
      <c r="R229" s="101" t="e">
        <f t="shared" ca="1" si="130"/>
        <v>#N/A</v>
      </c>
      <c r="S229" s="101" t="str">
        <f t="shared" ca="1" si="130"/>
        <v>&lt;MRL</v>
      </c>
      <c r="T229" s="101" t="str">
        <f t="shared" ca="1" si="130"/>
        <v>&lt;MRL</v>
      </c>
      <c r="U229" s="101" t="e">
        <f t="shared" ca="1" si="130"/>
        <v>#N/A</v>
      </c>
      <c r="V229" s="101" t="str">
        <f t="shared" ca="1" si="130"/>
        <v>&lt;MRL</v>
      </c>
      <c r="W229" s="101" t="str">
        <f t="shared" ca="1" si="151"/>
        <v>&lt;MRL</v>
      </c>
      <c r="X229" s="101" t="e">
        <f t="shared" ca="1" si="151"/>
        <v>#N/A</v>
      </c>
      <c r="Y229" s="102" t="str">
        <f t="shared" ca="1" si="151"/>
        <v>&lt;MRL</v>
      </c>
      <c r="Z229" s="129" t="str">
        <f t="shared" ca="1" si="139"/>
        <v>NA</v>
      </c>
      <c r="AA229" s="105" t="str">
        <f t="shared" ca="1" si="131"/>
        <v>NA</v>
      </c>
      <c r="AB229" s="105" t="str">
        <f t="shared" ca="1" si="140"/>
        <v>NA</v>
      </c>
      <c r="AC229" s="97" t="str">
        <f t="shared" ca="1" si="141"/>
        <v>Blank</v>
      </c>
      <c r="AD229" s="106" t="str">
        <f t="shared" ca="1" si="132"/>
        <v/>
      </c>
      <c r="AE229" s="106"/>
      <c r="AF229" s="130" t="s">
        <v>858</v>
      </c>
      <c r="AG229" s="131" t="s">
        <v>858</v>
      </c>
      <c r="AH229" s="131" t="s">
        <v>858</v>
      </c>
      <c r="AI229" s="131" t="s">
        <v>858</v>
      </c>
      <c r="AJ229" s="131" t="s">
        <v>858</v>
      </c>
      <c r="AK229" s="131" t="s">
        <v>858</v>
      </c>
      <c r="AL229" s="131" t="s">
        <v>858</v>
      </c>
      <c r="AM229" s="131" t="s">
        <v>858</v>
      </c>
      <c r="AN229" s="132" t="s">
        <v>858</v>
      </c>
      <c r="AO229" s="133"/>
      <c r="AS229" s="69"/>
      <c r="AT229" s="69"/>
      <c r="AU229" s="113"/>
      <c r="AV229" s="114">
        <f t="shared" ca="1" si="142"/>
        <v>302709</v>
      </c>
      <c r="AW229" s="115">
        <f t="shared" ca="1" si="133"/>
        <v>725349</v>
      </c>
      <c r="AX229" s="115">
        <f t="shared" ref="AW229:BD260" ca="1" si="152">IFERROR(IF(LEN($C229)=0,"",IF(VLOOKUP($C229,INDIRECT("'"&amp;$H$2&amp;"'!"&amp;"$A$1:$ZZ$999"),MATCH(AX$1,INDIRECT("'"&amp;$H$2&amp;"'!"&amp;"A"&amp;$J$2&amp;":ZZ"&amp;$J$2&amp;""),0),FALSE)="N/F",0,VLOOKUP($C229,INDIRECT("'"&amp;$H$2&amp;"'!"&amp;"$A$1:$ZZ$999"),MATCH(AX$1,INDIRECT("'"&amp;$H$2&amp;"'!"&amp;"A"&amp;$J$2&amp;":ZZ"&amp;$J$2&amp;""),0),FALSE))),"")</f>
        <v>1054039</v>
      </c>
      <c r="AY229" s="115">
        <f t="shared" ca="1" si="152"/>
        <v>5947417</v>
      </c>
      <c r="AZ229" s="115">
        <f t="shared" ca="1" si="152"/>
        <v>2627401</v>
      </c>
      <c r="BA229" s="115">
        <f t="shared" ca="1" si="152"/>
        <v>23444026</v>
      </c>
      <c r="BB229" s="115">
        <f t="shared" ca="1" si="152"/>
        <v>29548719</v>
      </c>
      <c r="BC229" s="115">
        <f t="shared" ca="1" si="152"/>
        <v>3163740</v>
      </c>
      <c r="BD229" s="116">
        <f t="shared" ca="1" si="152"/>
        <v>35095576</v>
      </c>
      <c r="BE229" s="145"/>
      <c r="BF229" s="118" t="str">
        <f t="shared" ca="1" si="143"/>
        <v/>
      </c>
      <c r="BG229" s="118">
        <f t="shared" ca="1" si="144"/>
        <v>225</v>
      </c>
      <c r="BH229" s="118" t="str">
        <f t="shared" ca="1" si="145"/>
        <v/>
      </c>
      <c r="BI229" s="118" t="str">
        <f t="shared" ca="1" si="146"/>
        <v/>
      </c>
      <c r="BK229" s="154"/>
      <c r="BL229" s="155"/>
      <c r="BM229" s="154"/>
      <c r="BN229" s="154"/>
      <c r="BO229" s="156"/>
      <c r="BP229" s="156"/>
      <c r="BQ229" s="156"/>
      <c r="BR229" s="156"/>
      <c r="BS229" s="156"/>
      <c r="BT229" s="156"/>
      <c r="BU229" s="156"/>
      <c r="BV229" s="156"/>
      <c r="BW229" s="156"/>
      <c r="BX229" s="105"/>
      <c r="BY229" s="157"/>
      <c r="BZ229" s="157"/>
      <c r="CA229" s="157"/>
      <c r="CB229" s="157"/>
      <c r="CC229" s="157"/>
      <c r="CD229" s="157"/>
      <c r="CE229" s="157"/>
      <c r="CF229" s="157"/>
      <c r="CG229" s="157"/>
    </row>
    <row r="230" spans="1:85" x14ac:dyDescent="0.25">
      <c r="A230" s="97">
        <f t="shared" ca="1" si="147"/>
        <v>226</v>
      </c>
      <c r="B230" s="98">
        <f t="shared" ca="1" si="148"/>
        <v>44953.446053240739</v>
      </c>
      <c r="C230" s="99" t="str">
        <f t="shared" ca="1" si="134"/>
        <v>AB-230117-02 LD 7</v>
      </c>
      <c r="D230" s="97">
        <f t="shared" ca="1" si="135"/>
        <v>319</v>
      </c>
      <c r="E230" s="97" t="str">
        <f t="shared" ca="1" si="136"/>
        <v>D</v>
      </c>
      <c r="F230" s="97" t="str">
        <f t="shared" ca="1" si="137"/>
        <v>QC</v>
      </c>
      <c r="G230" s="100">
        <f t="shared" ca="1" si="150"/>
        <v>0</v>
      </c>
      <c r="H230" s="101" t="e">
        <f t="shared" ca="1" si="150"/>
        <v>#N/A</v>
      </c>
      <c r="I230" s="101">
        <f t="shared" ca="1" si="150"/>
        <v>0</v>
      </c>
      <c r="J230" s="101">
        <f t="shared" ca="1" si="149"/>
        <v>1.76</v>
      </c>
      <c r="K230" s="101" t="e">
        <f t="shared" ca="1" si="149"/>
        <v>#N/A</v>
      </c>
      <c r="L230" s="101">
        <f t="shared" ca="1" si="149"/>
        <v>0.41699999999999998</v>
      </c>
      <c r="M230" s="101">
        <f t="shared" ca="1" si="127"/>
        <v>0.33600000000000002</v>
      </c>
      <c r="N230" s="101" t="e">
        <f t="shared" ca="1" si="127"/>
        <v>#N/A</v>
      </c>
      <c r="O230" s="102">
        <f t="shared" ca="1" si="127"/>
        <v>1.1970000000000001</v>
      </c>
      <c r="P230" s="103">
        <f t="shared" ca="1" si="138"/>
        <v>1</v>
      </c>
      <c r="Q230" s="100" t="str">
        <f t="shared" ca="1" si="130"/>
        <v>&lt;MRL</v>
      </c>
      <c r="R230" s="101" t="e">
        <f t="shared" ca="1" si="130"/>
        <v>#N/A</v>
      </c>
      <c r="S230" s="101" t="str">
        <f t="shared" ca="1" si="130"/>
        <v>&lt;MRL</v>
      </c>
      <c r="T230" s="101" t="str">
        <f t="shared" ca="1" si="130"/>
        <v>&lt;MRL</v>
      </c>
      <c r="U230" s="101" t="e">
        <f t="shared" ca="1" si="130"/>
        <v>#N/A</v>
      </c>
      <c r="V230" s="101" t="str">
        <f t="shared" ca="1" si="130"/>
        <v>&lt;MRL</v>
      </c>
      <c r="W230" s="101" t="str">
        <f t="shared" ca="1" si="151"/>
        <v>&lt;MRL</v>
      </c>
      <c r="X230" s="101" t="e">
        <f t="shared" ca="1" si="151"/>
        <v>#N/A</v>
      </c>
      <c r="Y230" s="102" t="str">
        <f t="shared" ca="1" si="151"/>
        <v>&lt;MRL</v>
      </c>
      <c r="Z230" s="129" t="str">
        <f t="shared" ca="1" si="139"/>
        <v>NA</v>
      </c>
      <c r="AA230" s="105" t="str">
        <f t="shared" ca="1" si="131"/>
        <v>NA</v>
      </c>
      <c r="AB230" s="105" t="str">
        <f t="shared" ca="1" si="140"/>
        <v>NA</v>
      </c>
      <c r="AC230" s="97" t="str">
        <f t="shared" ca="1" si="141"/>
        <v>Duplicate</v>
      </c>
      <c r="AD230" s="106" t="str">
        <f t="shared" ca="1" si="132"/>
        <v/>
      </c>
      <c r="AE230" s="106"/>
      <c r="AF230" s="130" t="s">
        <v>704</v>
      </c>
      <c r="AG230" s="131" t="s">
        <v>707</v>
      </c>
      <c r="AH230" s="131" t="s">
        <v>704</v>
      </c>
      <c r="AI230" s="131" t="s">
        <v>707</v>
      </c>
      <c r="AJ230" s="131" t="s">
        <v>707</v>
      </c>
      <c r="AK230" s="131" t="s">
        <v>858</v>
      </c>
      <c r="AL230" s="131" t="s">
        <v>858</v>
      </c>
      <c r="AM230" s="131" t="s">
        <v>858</v>
      </c>
      <c r="AN230" s="132" t="s">
        <v>858</v>
      </c>
      <c r="AO230" s="133"/>
      <c r="AS230" s="69"/>
      <c r="AT230" s="69"/>
      <c r="AU230" s="113"/>
      <c r="AV230" s="114">
        <f t="shared" ca="1" si="142"/>
        <v>17781</v>
      </c>
      <c r="AW230" s="115">
        <f t="shared" ca="1" si="152"/>
        <v>171470</v>
      </c>
      <c r="AX230" s="115">
        <f t="shared" ca="1" si="152"/>
        <v>258314</v>
      </c>
      <c r="AY230" s="115">
        <f t="shared" ca="1" si="152"/>
        <v>1583020</v>
      </c>
      <c r="AZ230" s="115">
        <f t="shared" ca="1" si="152"/>
        <v>1522140</v>
      </c>
      <c r="BA230" s="115">
        <f t="shared" ca="1" si="152"/>
        <v>14327453</v>
      </c>
      <c r="BB230" s="115">
        <f t="shared" ca="1" si="152"/>
        <v>20794686</v>
      </c>
      <c r="BC230" s="115">
        <f t="shared" ca="1" si="152"/>
        <v>3377280</v>
      </c>
      <c r="BD230" s="116">
        <f t="shared" ca="1" si="152"/>
        <v>30179486</v>
      </c>
      <c r="BE230" s="145"/>
      <c r="BF230" s="118" t="str">
        <f t="shared" ca="1" si="143"/>
        <v/>
      </c>
      <c r="BG230" s="118" t="str">
        <f t="shared" ca="1" si="144"/>
        <v/>
      </c>
      <c r="BH230" s="118">
        <f t="shared" ca="1" si="145"/>
        <v>226</v>
      </c>
      <c r="BI230" s="118" t="str">
        <f t="shared" ca="1" si="146"/>
        <v/>
      </c>
      <c r="BK230" s="154"/>
      <c r="BL230" s="155"/>
      <c r="BM230" s="154"/>
      <c r="BN230" s="154"/>
      <c r="BO230" s="156"/>
      <c r="BP230" s="156"/>
      <c r="BQ230" s="156"/>
      <c r="BR230" s="156"/>
      <c r="BS230" s="156"/>
      <c r="BT230" s="156"/>
      <c r="BU230" s="156"/>
      <c r="BV230" s="156"/>
      <c r="BW230" s="156"/>
      <c r="BX230" s="105"/>
      <c r="BY230" s="157"/>
      <c r="BZ230" s="157"/>
      <c r="CA230" s="157"/>
      <c r="CB230" s="157"/>
      <c r="CC230" s="157"/>
      <c r="CD230" s="157"/>
      <c r="CE230" s="157"/>
      <c r="CF230" s="157"/>
      <c r="CG230" s="157"/>
    </row>
    <row r="231" spans="1:85" x14ac:dyDescent="0.25">
      <c r="A231" s="97">
        <f t="shared" ca="1" si="147"/>
        <v>227</v>
      </c>
      <c r="B231" s="98">
        <f t="shared" ca="1" si="148"/>
        <v>44953.464861111112</v>
      </c>
      <c r="C231" s="99" t="str">
        <f t="shared" ca="1" si="134"/>
        <v>AB-230117-02 LFB-H 8</v>
      </c>
      <c r="D231" s="97">
        <f t="shared" ca="1" si="135"/>
        <v>318</v>
      </c>
      <c r="E231" s="97" t="str">
        <f t="shared" ca="1" si="136"/>
        <v>Z</v>
      </c>
      <c r="F231" s="97" t="str">
        <f t="shared" ca="1" si="137"/>
        <v>QC</v>
      </c>
      <c r="G231" s="100">
        <f t="shared" ca="1" si="150"/>
        <v>149.916</v>
      </c>
      <c r="H231" s="101" t="e">
        <f t="shared" ca="1" si="150"/>
        <v>#N/A</v>
      </c>
      <c r="I231" s="101">
        <f t="shared" ca="1" si="150"/>
        <v>178.56899999999999</v>
      </c>
      <c r="J231" s="101">
        <f t="shared" ca="1" si="149"/>
        <v>174.977</v>
      </c>
      <c r="K231" s="101" t="e">
        <f t="shared" ca="1" si="149"/>
        <v>#N/A</v>
      </c>
      <c r="L231" s="101">
        <f t="shared" ca="1" si="149"/>
        <v>174.26300000000001</v>
      </c>
      <c r="M231" s="101">
        <f t="shared" ca="1" si="127"/>
        <v>174.52799999999999</v>
      </c>
      <c r="N231" s="101" t="e">
        <f t="shared" ca="1" si="127"/>
        <v>#N/A</v>
      </c>
      <c r="O231" s="102">
        <f t="shared" ca="1" si="127"/>
        <v>172.643</v>
      </c>
      <c r="P231" s="103">
        <f t="shared" ca="1" si="138"/>
        <v>1</v>
      </c>
      <c r="Q231" s="100">
        <f t="shared" ca="1" si="130"/>
        <v>149.916</v>
      </c>
      <c r="R231" s="101" t="e">
        <f t="shared" ca="1" si="130"/>
        <v>#N/A</v>
      </c>
      <c r="S231" s="101">
        <f t="shared" ca="1" si="130"/>
        <v>178.56899999999999</v>
      </c>
      <c r="T231" s="101">
        <f t="shared" ca="1" si="130"/>
        <v>174.977</v>
      </c>
      <c r="U231" s="101" t="e">
        <f t="shared" ca="1" si="130"/>
        <v>#N/A</v>
      </c>
      <c r="V231" s="101">
        <f t="shared" ca="1" si="130"/>
        <v>174.26300000000001</v>
      </c>
      <c r="W231" s="101">
        <f t="shared" ca="1" si="151"/>
        <v>174.52799999999999</v>
      </c>
      <c r="X231" s="101" t="e">
        <f t="shared" ca="1" si="151"/>
        <v>#N/A</v>
      </c>
      <c r="Y231" s="102">
        <f t="shared" ca="1" si="151"/>
        <v>172.643</v>
      </c>
      <c r="Z231" s="129" t="str">
        <f t="shared" ca="1" si="139"/>
        <v>H 8</v>
      </c>
      <c r="AA231" s="105" t="str">
        <f t="shared" ca="1" si="131"/>
        <v>H 8</v>
      </c>
      <c r="AB231" s="105" t="str">
        <f t="shared" ca="1" si="140"/>
        <v>NA</v>
      </c>
      <c r="AC231" s="97" t="str">
        <f t="shared" ca="1" si="141"/>
        <v>Blank Spike</v>
      </c>
      <c r="AD231" s="106" t="str">
        <f t="shared" ca="1" si="132"/>
        <v>No TrueV!</v>
      </c>
      <c r="AE231" s="106"/>
      <c r="AF231" s="130" t="s">
        <v>858</v>
      </c>
      <c r="AG231" s="131" t="s">
        <v>858</v>
      </c>
      <c r="AH231" s="131" t="s">
        <v>858</v>
      </c>
      <c r="AI231" s="131" t="s">
        <v>858</v>
      </c>
      <c r="AJ231" s="131" t="s">
        <v>858</v>
      </c>
      <c r="AK231" s="131" t="s">
        <v>858</v>
      </c>
      <c r="AL231" s="131" t="s">
        <v>858</v>
      </c>
      <c r="AM231" s="131" t="s">
        <v>858</v>
      </c>
      <c r="AN231" s="132" t="s">
        <v>858</v>
      </c>
      <c r="AO231" s="133"/>
      <c r="AS231" s="69"/>
      <c r="AT231" s="69"/>
      <c r="AU231" s="113"/>
      <c r="AV231" s="114">
        <f t="shared" ca="1" si="142"/>
        <v>373163</v>
      </c>
      <c r="AW231" s="115">
        <f t="shared" ca="1" si="152"/>
        <v>766022</v>
      </c>
      <c r="AX231" s="115">
        <f t="shared" ca="1" si="152"/>
        <v>1103741</v>
      </c>
      <c r="AY231" s="115">
        <f t="shared" ca="1" si="152"/>
        <v>6265642</v>
      </c>
      <c r="AZ231" s="115">
        <f t="shared" ca="1" si="152"/>
        <v>2647643</v>
      </c>
      <c r="BA231" s="115">
        <f t="shared" ca="1" si="152"/>
        <v>24434056</v>
      </c>
      <c r="BB231" s="115">
        <f t="shared" ca="1" si="152"/>
        <v>29190429</v>
      </c>
      <c r="BC231" s="115">
        <f t="shared" ca="1" si="152"/>
        <v>3035404</v>
      </c>
      <c r="BD231" s="116">
        <f t="shared" ca="1" si="152"/>
        <v>35223208</v>
      </c>
      <c r="BE231" s="145"/>
      <c r="BF231" s="118" t="str">
        <f t="shared" ca="1" si="143"/>
        <v/>
      </c>
      <c r="BG231" s="118">
        <f t="shared" ca="1" si="144"/>
        <v>227</v>
      </c>
      <c r="BH231" s="118" t="str">
        <f t="shared" ca="1" si="145"/>
        <v/>
      </c>
      <c r="BI231" s="118" t="str">
        <f t="shared" ca="1" si="146"/>
        <v/>
      </c>
      <c r="BK231" s="154"/>
      <c r="BL231" s="155"/>
      <c r="BM231" s="154"/>
      <c r="BN231" s="154"/>
      <c r="BO231" s="156"/>
      <c r="BP231" s="156"/>
      <c r="BQ231" s="156"/>
      <c r="BR231" s="156"/>
      <c r="BS231" s="156"/>
      <c r="BT231" s="156"/>
      <c r="BU231" s="156"/>
      <c r="BV231" s="156"/>
      <c r="BW231" s="156"/>
      <c r="BX231" s="105"/>
      <c r="BY231" s="157"/>
      <c r="BZ231" s="157"/>
      <c r="CA231" s="157"/>
      <c r="CB231" s="157"/>
      <c r="CC231" s="157"/>
      <c r="CD231" s="157"/>
      <c r="CE231" s="157"/>
      <c r="CF231" s="157"/>
      <c r="CG231" s="157"/>
    </row>
    <row r="232" spans="1:85" x14ac:dyDescent="0.25">
      <c r="A232" s="97">
        <f t="shared" ca="1" si="147"/>
        <v>228</v>
      </c>
      <c r="B232" s="98">
        <f t="shared" ca="1" si="148"/>
        <v>44953.483657407407</v>
      </c>
      <c r="C232" s="99" t="str">
        <f t="shared" ca="1" si="134"/>
        <v>AB-230117-02 CCC-H 8</v>
      </c>
      <c r="D232" s="97">
        <f t="shared" ca="1" si="135"/>
        <v>317</v>
      </c>
      <c r="E232" s="97" t="str">
        <f t="shared" ca="1" si="136"/>
        <v>Q</v>
      </c>
      <c r="F232" s="97" t="str">
        <f t="shared" ca="1" si="137"/>
        <v>QC</v>
      </c>
      <c r="G232" s="100">
        <f t="shared" ca="1" si="150"/>
        <v>306.06799999999998</v>
      </c>
      <c r="H232" s="101" t="e">
        <f t="shared" ca="1" si="150"/>
        <v>#N/A</v>
      </c>
      <c r="I232" s="101">
        <f t="shared" ca="1" si="150"/>
        <v>374.74299999999999</v>
      </c>
      <c r="J232" s="101">
        <f t="shared" ca="1" si="149"/>
        <v>347.77800000000002</v>
      </c>
      <c r="K232" s="101" t="e">
        <f t="shared" ca="1" si="149"/>
        <v>#N/A</v>
      </c>
      <c r="L232" s="101">
        <f t="shared" ca="1" si="149"/>
        <v>345.65499999999997</v>
      </c>
      <c r="M232" s="101">
        <f t="shared" ca="1" si="127"/>
        <v>353.31400000000002</v>
      </c>
      <c r="N232" s="101" t="e">
        <f t="shared" ca="1" si="127"/>
        <v>#N/A</v>
      </c>
      <c r="O232" s="102">
        <f t="shared" ca="1" si="127"/>
        <v>346.39400000000001</v>
      </c>
      <c r="P232" s="103">
        <f t="shared" ca="1" si="138"/>
        <v>1</v>
      </c>
      <c r="Q232" s="100">
        <f t="shared" ca="1" si="130"/>
        <v>306.06799999999998</v>
      </c>
      <c r="R232" s="101" t="e">
        <f t="shared" ca="1" si="130"/>
        <v>#N/A</v>
      </c>
      <c r="S232" s="101">
        <f t="shared" ca="1" si="130"/>
        <v>374.74299999999999</v>
      </c>
      <c r="T232" s="101">
        <f t="shared" ca="1" si="130"/>
        <v>347.77800000000002</v>
      </c>
      <c r="U232" s="101" t="e">
        <f t="shared" ca="1" si="130"/>
        <v>#N/A</v>
      </c>
      <c r="V232" s="101">
        <f t="shared" ca="1" si="130"/>
        <v>345.65499999999997</v>
      </c>
      <c r="W232" s="101">
        <f t="shared" ca="1" si="151"/>
        <v>353.31400000000002</v>
      </c>
      <c r="X232" s="101" t="e">
        <f t="shared" ca="1" si="151"/>
        <v>#N/A</v>
      </c>
      <c r="Y232" s="102">
        <f t="shared" ca="1" si="151"/>
        <v>346.39400000000001</v>
      </c>
      <c r="Z232" s="129">
        <f t="shared" ca="1" si="139"/>
        <v>2</v>
      </c>
      <c r="AA232" s="105" t="str">
        <f t="shared" ca="1" si="131"/>
        <v>02</v>
      </c>
      <c r="AB232" s="105" t="str">
        <f t="shared" ca="1" si="140"/>
        <v>NA</v>
      </c>
      <c r="AC232" s="97" t="str">
        <f t="shared" ca="1" si="141"/>
        <v>CCC</v>
      </c>
      <c r="AD232" s="106" t="str">
        <f t="shared" ca="1" si="132"/>
        <v/>
      </c>
      <c r="AE232" s="106"/>
      <c r="AF232" s="130" t="s">
        <v>858</v>
      </c>
      <c r="AG232" s="131" t="s">
        <v>858</v>
      </c>
      <c r="AH232" s="131" t="s">
        <v>858</v>
      </c>
      <c r="AI232" s="131" t="s">
        <v>858</v>
      </c>
      <c r="AJ232" s="131" t="s">
        <v>858</v>
      </c>
      <c r="AK232" s="131" t="s">
        <v>858</v>
      </c>
      <c r="AL232" s="131" t="s">
        <v>858</v>
      </c>
      <c r="AM232" s="131" t="s">
        <v>858</v>
      </c>
      <c r="AN232" s="132" t="s">
        <v>858</v>
      </c>
      <c r="AO232" s="133"/>
      <c r="AS232" s="69"/>
      <c r="AT232" s="69"/>
      <c r="AU232" s="113"/>
      <c r="AV232" s="114">
        <f t="shared" ca="1" si="142"/>
        <v>380122</v>
      </c>
      <c r="AW232" s="115">
        <f t="shared" ca="1" si="152"/>
        <v>793697</v>
      </c>
      <c r="AX232" s="115">
        <f t="shared" ca="1" si="152"/>
        <v>1095340</v>
      </c>
      <c r="AY232" s="115">
        <f t="shared" ca="1" si="152"/>
        <v>6025403</v>
      </c>
      <c r="AZ232" s="115">
        <f t="shared" ca="1" si="152"/>
        <v>2157964</v>
      </c>
      <c r="BA232" s="115">
        <f t="shared" ca="1" si="152"/>
        <v>21121392</v>
      </c>
      <c r="BB232" s="115">
        <f t="shared" ca="1" si="152"/>
        <v>24578455</v>
      </c>
      <c r="BC232" s="115">
        <f t="shared" ca="1" si="152"/>
        <v>2383178</v>
      </c>
      <c r="BD232" s="116">
        <f t="shared" ca="1" si="152"/>
        <v>28531073</v>
      </c>
      <c r="BE232" s="145"/>
      <c r="BF232" s="118">
        <f t="shared" ca="1" si="143"/>
        <v>228</v>
      </c>
      <c r="BG232" s="118" t="str">
        <f t="shared" ca="1" si="144"/>
        <v/>
      </c>
      <c r="BH232" s="118" t="str">
        <f t="shared" ca="1" si="145"/>
        <v/>
      </c>
      <c r="BI232" s="118" t="str">
        <f t="shared" ca="1" si="146"/>
        <v/>
      </c>
      <c r="BK232" s="154"/>
      <c r="BL232" s="155"/>
      <c r="BM232" s="154"/>
      <c r="BN232" s="154"/>
      <c r="BO232" s="156"/>
      <c r="BP232" s="156"/>
      <c r="BQ232" s="156"/>
      <c r="BR232" s="156"/>
      <c r="BS232" s="156"/>
      <c r="BT232" s="156"/>
      <c r="BU232" s="156"/>
      <c r="BV232" s="156"/>
      <c r="BW232" s="156"/>
      <c r="BX232" s="105"/>
      <c r="BY232" s="157"/>
      <c r="BZ232" s="157"/>
      <c r="CA232" s="157"/>
      <c r="CB232" s="157"/>
      <c r="CC232" s="157"/>
      <c r="CD232" s="157"/>
      <c r="CE232" s="157"/>
      <c r="CF232" s="157"/>
      <c r="CG232" s="157"/>
    </row>
    <row r="233" spans="1:85" x14ac:dyDescent="0.25">
      <c r="A233" s="97">
        <f t="shared" ca="1" si="147"/>
        <v>229</v>
      </c>
      <c r="B233" s="98">
        <f t="shared" ca="1" si="148"/>
        <v>44953.502453703702</v>
      </c>
      <c r="C233" s="99" t="str">
        <f t="shared" ca="1" si="134"/>
        <v>AB-230117-02 LFSM-H 7</v>
      </c>
      <c r="D233" s="97">
        <f t="shared" ca="1" si="135"/>
        <v>316</v>
      </c>
      <c r="E233" s="97" t="str">
        <f t="shared" ca="1" si="136"/>
        <v>S</v>
      </c>
      <c r="F233" s="97" t="str">
        <f t="shared" ca="1" si="137"/>
        <v>QC</v>
      </c>
      <c r="G233" s="100">
        <f t="shared" ca="1" si="150"/>
        <v>188.82599999999999</v>
      </c>
      <c r="H233" s="101" t="e">
        <f t="shared" ca="1" si="150"/>
        <v>#N/A</v>
      </c>
      <c r="I233" s="101">
        <f t="shared" ca="1" si="150"/>
        <v>175.01300000000001</v>
      </c>
      <c r="J233" s="101">
        <f t="shared" ca="1" si="149"/>
        <v>173.56800000000001</v>
      </c>
      <c r="K233" s="101" t="e">
        <f t="shared" ca="1" si="149"/>
        <v>#N/A</v>
      </c>
      <c r="L233" s="101">
        <f t="shared" ca="1" si="149"/>
        <v>182.65799999999999</v>
      </c>
      <c r="M233" s="101">
        <f t="shared" ca="1" si="127"/>
        <v>188.523</v>
      </c>
      <c r="N233" s="101" t="e">
        <f t="shared" ca="1" si="127"/>
        <v>#N/A</v>
      </c>
      <c r="O233" s="102">
        <f t="shared" ca="1" si="127"/>
        <v>188.84200000000001</v>
      </c>
      <c r="P233" s="103">
        <f t="shared" ca="1" si="138"/>
        <v>1</v>
      </c>
      <c r="Q233" s="100">
        <f t="shared" ca="1" si="130"/>
        <v>188.82599999999999</v>
      </c>
      <c r="R233" s="101" t="e">
        <f t="shared" ca="1" si="130"/>
        <v>#N/A</v>
      </c>
      <c r="S233" s="101">
        <f t="shared" ca="1" si="130"/>
        <v>175.01300000000001</v>
      </c>
      <c r="T233" s="101">
        <f t="shared" ca="1" si="130"/>
        <v>173.56800000000001</v>
      </c>
      <c r="U233" s="101" t="e">
        <f t="shared" ca="1" si="130"/>
        <v>#N/A</v>
      </c>
      <c r="V233" s="101">
        <f t="shared" ca="1" si="130"/>
        <v>182.65799999999999</v>
      </c>
      <c r="W233" s="101">
        <f t="shared" ca="1" si="151"/>
        <v>188.523</v>
      </c>
      <c r="X233" s="101" t="e">
        <f t="shared" ca="1" si="151"/>
        <v>#N/A</v>
      </c>
      <c r="Y233" s="102">
        <f t="shared" ca="1" si="151"/>
        <v>188.84200000000001</v>
      </c>
      <c r="Z233" s="129" t="str">
        <f t="shared" ca="1" si="139"/>
        <v>H 7</v>
      </c>
      <c r="AA233" s="105" t="str">
        <f t="shared" ca="1" si="131"/>
        <v>NA</v>
      </c>
      <c r="AB233" s="105" t="str">
        <f t="shared" ca="1" si="140"/>
        <v>H 7</v>
      </c>
      <c r="AC233" s="97" t="str">
        <f t="shared" ca="1" si="141"/>
        <v>Sample Spike</v>
      </c>
      <c r="AD233" s="106" t="str">
        <f t="shared" ca="1" si="132"/>
        <v>No TrueV!</v>
      </c>
      <c r="AE233" s="106"/>
      <c r="AF233" s="130" t="s">
        <v>704</v>
      </c>
      <c r="AG233" s="131" t="s">
        <v>704</v>
      </c>
      <c r="AH233" s="131" t="s">
        <v>704</v>
      </c>
      <c r="AI233" s="131" t="s">
        <v>704</v>
      </c>
      <c r="AJ233" s="131" t="s">
        <v>704</v>
      </c>
      <c r="AK233" s="131" t="s">
        <v>858</v>
      </c>
      <c r="AL233" s="131" t="s">
        <v>858</v>
      </c>
      <c r="AM233" s="131" t="s">
        <v>858</v>
      </c>
      <c r="AN233" s="132" t="s">
        <v>858</v>
      </c>
      <c r="AO233" s="133"/>
      <c r="AS233" s="69" t="s">
        <v>869</v>
      </c>
      <c r="AT233" s="69"/>
      <c r="AU233" s="113"/>
      <c r="AV233" s="114">
        <f t="shared" ca="1" si="142"/>
        <v>29375</v>
      </c>
      <c r="AW233" s="115">
        <f t="shared" ca="1" si="152"/>
        <v>219237</v>
      </c>
      <c r="AX233" s="115">
        <f t="shared" ca="1" si="152"/>
        <v>326061</v>
      </c>
      <c r="AY233" s="115">
        <f t="shared" ca="1" si="152"/>
        <v>1886454</v>
      </c>
      <c r="AZ233" s="115">
        <f t="shared" ca="1" si="152"/>
        <v>1618655</v>
      </c>
      <c r="BA233" s="115">
        <f t="shared" ca="1" si="152"/>
        <v>15199777</v>
      </c>
      <c r="BB233" s="115">
        <f t="shared" ca="1" si="152"/>
        <v>20777930</v>
      </c>
      <c r="BC233" s="115">
        <f t="shared" ca="1" si="152"/>
        <v>3058586</v>
      </c>
      <c r="BD233" s="116">
        <f t="shared" ca="1" si="152"/>
        <v>24540149</v>
      </c>
      <c r="BE233" s="145"/>
      <c r="BF233" s="118" t="str">
        <f t="shared" ca="1" si="143"/>
        <v/>
      </c>
      <c r="BG233" s="118" t="str">
        <f t="shared" ca="1" si="144"/>
        <v/>
      </c>
      <c r="BH233" s="118" t="str">
        <f t="shared" ca="1" si="145"/>
        <v/>
      </c>
      <c r="BI233" s="118">
        <f t="shared" ca="1" si="146"/>
        <v>229</v>
      </c>
      <c r="BK233" s="154"/>
      <c r="BL233" s="155"/>
      <c r="BM233" s="154"/>
      <c r="BN233" s="154"/>
      <c r="BO233" s="156"/>
      <c r="BP233" s="156"/>
      <c r="BQ233" s="156"/>
      <c r="BR233" s="156"/>
      <c r="BS233" s="156"/>
      <c r="BT233" s="156"/>
      <c r="BU233" s="156"/>
      <c r="BV233" s="156"/>
      <c r="BW233" s="156"/>
      <c r="BX233" s="105"/>
      <c r="BY233" s="157"/>
      <c r="BZ233" s="157"/>
      <c r="CA233" s="157"/>
      <c r="CB233" s="157"/>
      <c r="CC233" s="157"/>
      <c r="CD233" s="157"/>
      <c r="CE233" s="157"/>
      <c r="CF233" s="157"/>
      <c r="CG233" s="157"/>
    </row>
    <row r="234" spans="1:85" x14ac:dyDescent="0.25">
      <c r="A234" s="97">
        <f t="shared" ca="1" si="147"/>
        <v>230</v>
      </c>
      <c r="B234" s="98">
        <f t="shared" ca="1" si="148"/>
        <v>44953.54005787037</v>
      </c>
      <c r="C234" s="99" t="str">
        <f t="shared" ca="1" si="134"/>
        <v>WO-23003-141-A-1</v>
      </c>
      <c r="D234" s="97">
        <f t="shared" ca="1" si="135"/>
        <v>315</v>
      </c>
      <c r="E234" s="97" t="str">
        <f t="shared" ca="1" si="136"/>
        <v>U</v>
      </c>
      <c r="F234" s="97" t="str">
        <f t="shared" ca="1" si="137"/>
        <v/>
      </c>
      <c r="G234" s="100">
        <f t="shared" ca="1" si="150"/>
        <v>0</v>
      </c>
      <c r="H234" s="101" t="e">
        <f t="shared" ca="1" si="150"/>
        <v>#N/A</v>
      </c>
      <c r="I234" s="101">
        <f t="shared" ca="1" si="150"/>
        <v>0</v>
      </c>
      <c r="J234" s="101">
        <f t="shared" ca="1" si="149"/>
        <v>0</v>
      </c>
      <c r="K234" s="101" t="e">
        <f t="shared" ca="1" si="149"/>
        <v>#N/A</v>
      </c>
      <c r="L234" s="101">
        <f t="shared" ca="1" si="149"/>
        <v>0.82399999999999995</v>
      </c>
      <c r="M234" s="101">
        <f t="shared" ca="1" si="127"/>
        <v>0.72399999999999998</v>
      </c>
      <c r="N234" s="101" t="e">
        <f t="shared" ca="1" si="127"/>
        <v>#N/A</v>
      </c>
      <c r="O234" s="102">
        <f t="shared" ca="1" si="127"/>
        <v>0.92500000000000004</v>
      </c>
      <c r="P234" s="103">
        <f t="shared" ca="1" si="138"/>
        <v>1</v>
      </c>
      <c r="Q234" s="100" t="str">
        <f t="shared" ca="1" si="130"/>
        <v>&lt;MRL</v>
      </c>
      <c r="R234" s="101" t="e">
        <f t="shared" ca="1" si="130"/>
        <v>#N/A</v>
      </c>
      <c r="S234" s="101" t="str">
        <f t="shared" ca="1" si="130"/>
        <v>&lt;MRL</v>
      </c>
      <c r="T234" s="101" t="str">
        <f t="shared" ca="1" si="130"/>
        <v>&lt;MRL</v>
      </c>
      <c r="U234" s="101" t="e">
        <f t="shared" ca="1" si="130"/>
        <v>#N/A</v>
      </c>
      <c r="V234" s="101" t="str">
        <f t="shared" ca="1" si="130"/>
        <v>&lt;MRL</v>
      </c>
      <c r="W234" s="101" t="str">
        <f t="shared" ca="1" si="151"/>
        <v>&lt;MRL</v>
      </c>
      <c r="X234" s="101" t="e">
        <f t="shared" ca="1" si="151"/>
        <v>#N/A</v>
      </c>
      <c r="Y234" s="102" t="str">
        <f t="shared" ca="1" si="151"/>
        <v>&lt;MRL</v>
      </c>
      <c r="Z234" s="129" t="str">
        <f t="shared" ca="1" si="139"/>
        <v>NA</v>
      </c>
      <c r="AA234" s="105" t="str">
        <f t="shared" ca="1" si="131"/>
        <v>NA</v>
      </c>
      <c r="AB234" s="105" t="str">
        <f t="shared" ca="1" si="140"/>
        <v>NA</v>
      </c>
      <c r="AC234" s="97" t="str">
        <f t="shared" ca="1" si="141"/>
        <v>Unknown</v>
      </c>
      <c r="AD234" s="106" t="str">
        <f t="shared" ca="1" si="132"/>
        <v/>
      </c>
      <c r="AE234" s="106"/>
      <c r="AF234" s="130" t="s">
        <v>704</v>
      </c>
      <c r="AG234" s="131" t="s">
        <v>707</v>
      </c>
      <c r="AH234" s="131" t="s">
        <v>704</v>
      </c>
      <c r="AI234" s="131" t="s">
        <v>707</v>
      </c>
      <c r="AJ234" s="131" t="s">
        <v>707</v>
      </c>
      <c r="AK234" s="131" t="s">
        <v>707</v>
      </c>
      <c r="AL234" s="131" t="s">
        <v>858</v>
      </c>
      <c r="AM234" s="131" t="s">
        <v>858</v>
      </c>
      <c r="AN234" s="132" t="s">
        <v>858</v>
      </c>
      <c r="AO234" s="133"/>
      <c r="AS234" s="69"/>
      <c r="AT234" s="69"/>
      <c r="AU234" s="113"/>
      <c r="AV234" s="114">
        <f t="shared" ca="1" si="142"/>
        <v>12317</v>
      </c>
      <c r="AW234" s="115">
        <f t="shared" ca="1" si="152"/>
        <v>149370</v>
      </c>
      <c r="AX234" s="115">
        <f t="shared" ca="1" si="152"/>
        <v>225755</v>
      </c>
      <c r="AY234" s="115">
        <f t="shared" ca="1" si="152"/>
        <v>1333669</v>
      </c>
      <c r="AZ234" s="115">
        <f t="shared" ca="1" si="152"/>
        <v>1267875</v>
      </c>
      <c r="BA234" s="115">
        <f t="shared" ca="1" si="152"/>
        <v>13563890</v>
      </c>
      <c r="BB234" s="115">
        <f t="shared" ca="1" si="152"/>
        <v>22187134</v>
      </c>
      <c r="BC234" s="115">
        <f t="shared" ca="1" si="152"/>
        <v>3333604</v>
      </c>
      <c r="BD234" s="116">
        <f t="shared" ca="1" si="152"/>
        <v>29934648</v>
      </c>
      <c r="BE234" s="145"/>
      <c r="BF234" s="118" t="str">
        <f t="shared" ca="1" si="143"/>
        <v/>
      </c>
      <c r="BG234" s="118" t="str">
        <f t="shared" ca="1" si="144"/>
        <v/>
      </c>
      <c r="BH234" s="118" t="str">
        <f t="shared" ca="1" si="145"/>
        <v/>
      </c>
      <c r="BI234" s="118" t="str">
        <f t="shared" ca="1" si="146"/>
        <v/>
      </c>
      <c r="BK234" s="154"/>
      <c r="BL234" s="155"/>
      <c r="BM234" s="154"/>
      <c r="BN234" s="154"/>
      <c r="BO234" s="156"/>
      <c r="BP234" s="156"/>
      <c r="BQ234" s="156"/>
      <c r="BR234" s="156"/>
      <c r="BS234" s="156"/>
      <c r="BT234" s="156"/>
      <c r="BU234" s="156"/>
      <c r="BV234" s="156"/>
      <c r="BW234" s="156"/>
      <c r="BX234" s="105"/>
      <c r="BY234" s="157"/>
      <c r="BZ234" s="157"/>
      <c r="CA234" s="157"/>
      <c r="CB234" s="157"/>
      <c r="CC234" s="157"/>
      <c r="CD234" s="157"/>
      <c r="CE234" s="157"/>
      <c r="CF234" s="157"/>
      <c r="CG234" s="157"/>
    </row>
    <row r="235" spans="1:85" x14ac:dyDescent="0.25">
      <c r="A235" s="97">
        <f t="shared" ca="1" si="147"/>
        <v>231</v>
      </c>
      <c r="B235" s="98">
        <f t="shared" ca="1" si="148"/>
        <v>44953.558854166666</v>
      </c>
      <c r="C235" s="99" t="str">
        <f t="shared" ca="1" si="134"/>
        <v>WO-23003-142-A-1</v>
      </c>
      <c r="D235" s="97">
        <f t="shared" ca="1" si="135"/>
        <v>314</v>
      </c>
      <c r="E235" s="97" t="str">
        <f t="shared" ca="1" si="136"/>
        <v>U</v>
      </c>
      <c r="F235" s="97" t="str">
        <f t="shared" ca="1" si="137"/>
        <v/>
      </c>
      <c r="G235" s="100">
        <f t="shared" ca="1" si="150"/>
        <v>0</v>
      </c>
      <c r="H235" s="101" t="e">
        <f t="shared" ca="1" si="150"/>
        <v>#N/A</v>
      </c>
      <c r="I235" s="101">
        <f t="shared" ca="1" si="150"/>
        <v>0</v>
      </c>
      <c r="J235" s="101">
        <f t="shared" ca="1" si="149"/>
        <v>1.4670000000000001</v>
      </c>
      <c r="K235" s="101" t="e">
        <f t="shared" ca="1" si="149"/>
        <v>#N/A</v>
      </c>
      <c r="L235" s="101">
        <f t="shared" ca="1" si="149"/>
        <v>0.45300000000000001</v>
      </c>
      <c r="M235" s="101">
        <f t="shared" ca="1" si="127"/>
        <v>0.48599999999999999</v>
      </c>
      <c r="N235" s="101" t="e">
        <f t="shared" ca="1" si="127"/>
        <v>#N/A</v>
      </c>
      <c r="O235" s="102">
        <f t="shared" ca="1" si="127"/>
        <v>0.92</v>
      </c>
      <c r="P235" s="103">
        <f t="shared" ca="1" si="138"/>
        <v>1</v>
      </c>
      <c r="Q235" s="100" t="str">
        <f t="shared" ca="1" si="130"/>
        <v>&lt;MRL</v>
      </c>
      <c r="R235" s="101" t="e">
        <f t="shared" ca="1" si="130"/>
        <v>#N/A</v>
      </c>
      <c r="S235" s="101" t="str">
        <f t="shared" ca="1" si="130"/>
        <v>&lt;MRL</v>
      </c>
      <c r="T235" s="101" t="str">
        <f t="shared" ca="1" si="130"/>
        <v>&lt;MRL</v>
      </c>
      <c r="U235" s="101" t="e">
        <f t="shared" ca="1" si="130"/>
        <v>#N/A</v>
      </c>
      <c r="V235" s="101" t="str">
        <f t="shared" ca="1" si="130"/>
        <v>&lt;MRL</v>
      </c>
      <c r="W235" s="101" t="str">
        <f t="shared" ca="1" si="151"/>
        <v>&lt;MRL</v>
      </c>
      <c r="X235" s="101" t="e">
        <f t="shared" ca="1" si="151"/>
        <v>#N/A</v>
      </c>
      <c r="Y235" s="102" t="str">
        <f t="shared" ca="1" si="151"/>
        <v>&lt;MRL</v>
      </c>
      <c r="Z235" s="129" t="str">
        <f t="shared" ca="1" si="139"/>
        <v>NA</v>
      </c>
      <c r="AA235" s="105" t="str">
        <f t="shared" ca="1" si="131"/>
        <v>NA</v>
      </c>
      <c r="AB235" s="105" t="str">
        <f t="shared" ca="1" si="140"/>
        <v>NA</v>
      </c>
      <c r="AC235" s="97" t="str">
        <f t="shared" ca="1" si="141"/>
        <v>Unknown</v>
      </c>
      <c r="AD235" s="106" t="str">
        <f t="shared" ca="1" si="132"/>
        <v/>
      </c>
      <c r="AE235" s="106"/>
      <c r="AF235" s="130" t="s">
        <v>704</v>
      </c>
      <c r="AG235" s="131" t="s">
        <v>707</v>
      </c>
      <c r="AH235" s="131" t="s">
        <v>704</v>
      </c>
      <c r="AI235" s="131" t="s">
        <v>707</v>
      </c>
      <c r="AJ235" s="131" t="s">
        <v>858</v>
      </c>
      <c r="AK235" s="131" t="s">
        <v>858</v>
      </c>
      <c r="AL235" s="131" t="s">
        <v>858</v>
      </c>
      <c r="AM235" s="131" t="s">
        <v>858</v>
      </c>
      <c r="AN235" s="132" t="s">
        <v>858</v>
      </c>
      <c r="AO235" s="133"/>
      <c r="AS235" s="69"/>
      <c r="AT235" s="69"/>
      <c r="AU235" s="113"/>
      <c r="AV235" s="114">
        <f t="shared" ca="1" si="142"/>
        <v>43086</v>
      </c>
      <c r="AW235" s="115">
        <f t="shared" ca="1" si="152"/>
        <v>269680</v>
      </c>
      <c r="AX235" s="115">
        <f t="shared" ca="1" si="152"/>
        <v>393507</v>
      </c>
      <c r="AY235" s="115">
        <f t="shared" ca="1" si="152"/>
        <v>2269744</v>
      </c>
      <c r="AZ235" s="115">
        <f t="shared" ca="1" si="152"/>
        <v>1970255</v>
      </c>
      <c r="BA235" s="115">
        <f t="shared" ca="1" si="152"/>
        <v>18317393</v>
      </c>
      <c r="BB235" s="115">
        <f t="shared" ca="1" si="152"/>
        <v>23460827</v>
      </c>
      <c r="BC235" s="115">
        <f t="shared" ca="1" si="152"/>
        <v>3757708</v>
      </c>
      <c r="BD235" s="116">
        <f t="shared" ca="1" si="152"/>
        <v>33259350</v>
      </c>
      <c r="BE235" s="145"/>
      <c r="BF235" s="118" t="str">
        <f t="shared" ca="1" si="143"/>
        <v/>
      </c>
      <c r="BG235" s="118" t="str">
        <f t="shared" ca="1" si="144"/>
        <v/>
      </c>
      <c r="BH235" s="118" t="str">
        <f t="shared" ca="1" si="145"/>
        <v/>
      </c>
      <c r="BI235" s="118" t="str">
        <f t="shared" ca="1" si="146"/>
        <v/>
      </c>
      <c r="BK235" s="154"/>
      <c r="BL235" s="155"/>
      <c r="BM235" s="154"/>
      <c r="BN235" s="154"/>
      <c r="BO235" s="156"/>
      <c r="BP235" s="156"/>
      <c r="BQ235" s="156"/>
      <c r="BR235" s="156"/>
      <c r="BS235" s="156"/>
      <c r="BT235" s="156"/>
      <c r="BU235" s="156"/>
      <c r="BV235" s="156"/>
      <c r="BW235" s="156"/>
      <c r="BX235" s="105"/>
      <c r="BY235" s="157"/>
      <c r="BZ235" s="157"/>
      <c r="CA235" s="157"/>
      <c r="CB235" s="157"/>
      <c r="CC235" s="157"/>
      <c r="CD235" s="157"/>
      <c r="CE235" s="157"/>
      <c r="CF235" s="157"/>
      <c r="CG235" s="157"/>
    </row>
    <row r="236" spans="1:85" x14ac:dyDescent="0.25">
      <c r="A236" s="97">
        <f t="shared" ca="1" si="147"/>
        <v>232</v>
      </c>
      <c r="B236" s="98">
        <f t="shared" ca="1" si="148"/>
        <v>44953.577662037038</v>
      </c>
      <c r="C236" s="99" t="str">
        <f t="shared" ca="1" si="134"/>
        <v>WO-23003-143-A-1</v>
      </c>
      <c r="D236" s="97">
        <f t="shared" ca="1" si="135"/>
        <v>313</v>
      </c>
      <c r="E236" s="97" t="str">
        <f t="shared" ca="1" si="136"/>
        <v>U</v>
      </c>
      <c r="F236" s="97" t="str">
        <f t="shared" ca="1" si="137"/>
        <v/>
      </c>
      <c r="G236" s="100">
        <f t="shared" ca="1" si="150"/>
        <v>0</v>
      </c>
      <c r="H236" s="101" t="e">
        <f t="shared" ca="1" si="150"/>
        <v>#N/A</v>
      </c>
      <c r="I236" s="101">
        <f t="shared" ca="1" si="150"/>
        <v>1.526</v>
      </c>
      <c r="J236" s="101">
        <f t="shared" ca="1" si="149"/>
        <v>0</v>
      </c>
      <c r="K236" s="101" t="e">
        <f t="shared" ca="1" si="149"/>
        <v>#N/A</v>
      </c>
      <c r="L236" s="101">
        <f t="shared" ca="1" si="149"/>
        <v>0.43</v>
      </c>
      <c r="M236" s="101">
        <f t="shared" ca="1" si="127"/>
        <v>0.36299999999999999</v>
      </c>
      <c r="N236" s="101" t="e">
        <f t="shared" ca="1" si="127"/>
        <v>#N/A</v>
      </c>
      <c r="O236" s="102">
        <f t="shared" ca="1" si="127"/>
        <v>0.67100000000000004</v>
      </c>
      <c r="P236" s="103">
        <f t="shared" ca="1" si="138"/>
        <v>1</v>
      </c>
      <c r="Q236" s="100" t="str">
        <f t="shared" ca="1" si="130"/>
        <v>&lt;MRL</v>
      </c>
      <c r="R236" s="101" t="e">
        <f t="shared" ca="1" si="130"/>
        <v>#N/A</v>
      </c>
      <c r="S236" s="101" t="str">
        <f t="shared" ca="1" si="130"/>
        <v>&lt;MRL</v>
      </c>
      <c r="T236" s="101" t="str">
        <f t="shared" ca="1" si="130"/>
        <v>&lt;MRL</v>
      </c>
      <c r="U236" s="101" t="e">
        <f t="shared" ca="1" si="130"/>
        <v>#N/A</v>
      </c>
      <c r="V236" s="101" t="str">
        <f t="shared" ca="1" si="130"/>
        <v>&lt;MRL</v>
      </c>
      <c r="W236" s="101" t="str">
        <f t="shared" ca="1" si="151"/>
        <v>&lt;MRL</v>
      </c>
      <c r="X236" s="101" t="e">
        <f t="shared" ca="1" si="151"/>
        <v>#N/A</v>
      </c>
      <c r="Y236" s="102" t="str">
        <f t="shared" ca="1" si="151"/>
        <v>&lt;MRL</v>
      </c>
      <c r="Z236" s="129" t="str">
        <f t="shared" ca="1" si="139"/>
        <v>NA</v>
      </c>
      <c r="AA236" s="105" t="str">
        <f t="shared" ca="1" si="131"/>
        <v>NA</v>
      </c>
      <c r="AB236" s="105" t="str">
        <f t="shared" ca="1" si="140"/>
        <v>NA</v>
      </c>
      <c r="AC236" s="97" t="str">
        <f t="shared" ca="1" si="141"/>
        <v>Unknown</v>
      </c>
      <c r="AD236" s="106" t="str">
        <f t="shared" ca="1" si="132"/>
        <v/>
      </c>
      <c r="AE236" s="106"/>
      <c r="AF236" s="130" t="s">
        <v>704</v>
      </c>
      <c r="AG236" s="131" t="s">
        <v>707</v>
      </c>
      <c r="AH236" s="131" t="s">
        <v>704</v>
      </c>
      <c r="AI236" s="131" t="s">
        <v>707</v>
      </c>
      <c r="AJ236" s="131" t="s">
        <v>858</v>
      </c>
      <c r="AK236" s="131" t="s">
        <v>858</v>
      </c>
      <c r="AL236" s="131" t="s">
        <v>858</v>
      </c>
      <c r="AM236" s="131" t="s">
        <v>858</v>
      </c>
      <c r="AN236" s="132" t="s">
        <v>858</v>
      </c>
      <c r="AO236" s="133"/>
      <c r="AS236" s="69"/>
      <c r="AT236" s="69"/>
      <c r="AU236" s="113"/>
      <c r="AV236" s="114">
        <f t="shared" ca="1" si="142"/>
        <v>54078</v>
      </c>
      <c r="AW236" s="115">
        <f t="shared" ca="1" si="152"/>
        <v>295991</v>
      </c>
      <c r="AX236" s="115">
        <f t="shared" ca="1" si="152"/>
        <v>411477</v>
      </c>
      <c r="AY236" s="115">
        <f t="shared" ca="1" si="152"/>
        <v>2412260</v>
      </c>
      <c r="AZ236" s="115">
        <f t="shared" ca="1" si="152"/>
        <v>1912046</v>
      </c>
      <c r="BA236" s="115">
        <f t="shared" ca="1" si="152"/>
        <v>19532034</v>
      </c>
      <c r="BB236" s="115">
        <f t="shared" ca="1" si="152"/>
        <v>29438075</v>
      </c>
      <c r="BC236" s="115">
        <f t="shared" ca="1" si="152"/>
        <v>3855879</v>
      </c>
      <c r="BD236" s="116">
        <f t="shared" ca="1" si="152"/>
        <v>40160262</v>
      </c>
      <c r="BE236" s="145"/>
      <c r="BF236" s="118" t="str">
        <f t="shared" ca="1" si="143"/>
        <v/>
      </c>
      <c r="BG236" s="118" t="str">
        <f t="shared" ca="1" si="144"/>
        <v/>
      </c>
      <c r="BH236" s="118" t="str">
        <f t="shared" ca="1" si="145"/>
        <v/>
      </c>
      <c r="BI236" s="118" t="str">
        <f t="shared" ca="1" si="146"/>
        <v/>
      </c>
      <c r="BK236" s="154"/>
      <c r="BL236" s="155"/>
      <c r="BM236" s="154"/>
      <c r="BN236" s="154"/>
      <c r="BO236" s="156"/>
      <c r="BP236" s="156"/>
      <c r="BQ236" s="156"/>
      <c r="BR236" s="156"/>
      <c r="BS236" s="156"/>
      <c r="BT236" s="156"/>
      <c r="BU236" s="156"/>
      <c r="BV236" s="156"/>
      <c r="BW236" s="156"/>
      <c r="BX236" s="105"/>
      <c r="BY236" s="157"/>
      <c r="BZ236" s="157"/>
      <c r="CA236" s="157"/>
      <c r="CB236" s="157"/>
      <c r="CC236" s="157"/>
      <c r="CD236" s="157"/>
      <c r="CE236" s="157"/>
      <c r="CF236" s="157"/>
      <c r="CG236" s="157"/>
    </row>
    <row r="237" spans="1:85" x14ac:dyDescent="0.25">
      <c r="A237" s="97">
        <f t="shared" ca="1" si="147"/>
        <v>233</v>
      </c>
      <c r="B237" s="98">
        <f t="shared" ca="1" si="148"/>
        <v>44953.596458333333</v>
      </c>
      <c r="C237" s="99" t="str">
        <f t="shared" ca="1" si="134"/>
        <v>WO-23003-144-A-1</v>
      </c>
      <c r="D237" s="97">
        <f t="shared" ca="1" si="135"/>
        <v>312</v>
      </c>
      <c r="E237" s="97" t="str">
        <f t="shared" ca="1" si="136"/>
        <v>U</v>
      </c>
      <c r="F237" s="97" t="str">
        <f t="shared" ca="1" si="137"/>
        <v/>
      </c>
      <c r="G237" s="100">
        <f t="shared" ca="1" si="150"/>
        <v>0</v>
      </c>
      <c r="H237" s="101" t="e">
        <f t="shared" ca="1" si="150"/>
        <v>#N/A</v>
      </c>
      <c r="I237" s="101">
        <f t="shared" ca="1" si="150"/>
        <v>0</v>
      </c>
      <c r="J237" s="101">
        <f t="shared" ca="1" si="149"/>
        <v>0</v>
      </c>
      <c r="K237" s="101" t="e">
        <f t="shared" ca="1" si="149"/>
        <v>#N/A</v>
      </c>
      <c r="L237" s="101">
        <f t="shared" ca="1" si="149"/>
        <v>0.442</v>
      </c>
      <c r="M237" s="101">
        <f t="shared" ca="1" si="127"/>
        <v>0.33700000000000002</v>
      </c>
      <c r="N237" s="101" t="e">
        <f t="shared" ca="1" si="127"/>
        <v>#N/A</v>
      </c>
      <c r="O237" s="102">
        <f t="shared" ca="1" si="127"/>
        <v>0.46500000000000002</v>
      </c>
      <c r="P237" s="103">
        <f t="shared" ca="1" si="138"/>
        <v>1</v>
      </c>
      <c r="Q237" s="100" t="str">
        <f t="shared" ca="1" si="130"/>
        <v>&lt;MRL</v>
      </c>
      <c r="R237" s="101" t="e">
        <f t="shared" ca="1" si="130"/>
        <v>#N/A</v>
      </c>
      <c r="S237" s="101" t="str">
        <f t="shared" ca="1" si="130"/>
        <v>&lt;MRL</v>
      </c>
      <c r="T237" s="101" t="str">
        <f t="shared" ca="1" si="130"/>
        <v>&lt;MRL</v>
      </c>
      <c r="U237" s="101" t="e">
        <f t="shared" ca="1" si="130"/>
        <v>#N/A</v>
      </c>
      <c r="V237" s="101" t="str">
        <f t="shared" ca="1" si="130"/>
        <v>&lt;MRL</v>
      </c>
      <c r="W237" s="101" t="str">
        <f t="shared" ca="1" si="151"/>
        <v>&lt;MRL</v>
      </c>
      <c r="X237" s="101" t="e">
        <f t="shared" ca="1" si="151"/>
        <v>#N/A</v>
      </c>
      <c r="Y237" s="102" t="str">
        <f t="shared" ca="1" si="151"/>
        <v>&lt;MRL</v>
      </c>
      <c r="Z237" s="129" t="str">
        <f t="shared" ca="1" si="139"/>
        <v>NA</v>
      </c>
      <c r="AA237" s="105" t="str">
        <f t="shared" ca="1" si="131"/>
        <v>NA</v>
      </c>
      <c r="AB237" s="105" t="str">
        <f t="shared" ca="1" si="140"/>
        <v>NA</v>
      </c>
      <c r="AC237" s="97" t="str">
        <f t="shared" ca="1" si="141"/>
        <v>Unknown</v>
      </c>
      <c r="AD237" s="106" t="str">
        <f t="shared" ca="1" si="132"/>
        <v/>
      </c>
      <c r="AE237" s="106"/>
      <c r="AF237" s="130" t="s">
        <v>704</v>
      </c>
      <c r="AG237" s="131" t="s">
        <v>707</v>
      </c>
      <c r="AH237" s="131" t="s">
        <v>704</v>
      </c>
      <c r="AI237" s="131" t="s">
        <v>707</v>
      </c>
      <c r="AJ237" s="131" t="s">
        <v>858</v>
      </c>
      <c r="AK237" s="131" t="s">
        <v>858</v>
      </c>
      <c r="AL237" s="131" t="s">
        <v>858</v>
      </c>
      <c r="AM237" s="131" t="s">
        <v>858</v>
      </c>
      <c r="AN237" s="132" t="s">
        <v>858</v>
      </c>
      <c r="AO237" s="133"/>
      <c r="AS237" s="69"/>
      <c r="AT237" s="69"/>
      <c r="AU237" s="113"/>
      <c r="AV237" s="114">
        <f t="shared" ca="1" si="142"/>
        <v>56921</v>
      </c>
      <c r="AW237" s="115">
        <f t="shared" ca="1" si="152"/>
        <v>297135</v>
      </c>
      <c r="AX237" s="115">
        <f t="shared" ca="1" si="152"/>
        <v>430289</v>
      </c>
      <c r="AY237" s="115">
        <f t="shared" ca="1" si="152"/>
        <v>2550021</v>
      </c>
      <c r="AZ237" s="115">
        <f t="shared" ca="1" si="152"/>
        <v>1800955</v>
      </c>
      <c r="BA237" s="115">
        <f t="shared" ca="1" si="152"/>
        <v>19453429</v>
      </c>
      <c r="BB237" s="115">
        <f t="shared" ca="1" si="152"/>
        <v>30179345</v>
      </c>
      <c r="BC237" s="115">
        <f t="shared" ca="1" si="152"/>
        <v>4008874</v>
      </c>
      <c r="BD237" s="116">
        <f t="shared" ca="1" si="152"/>
        <v>40148666</v>
      </c>
      <c r="BE237" s="145"/>
      <c r="BF237" s="118" t="str">
        <f t="shared" ca="1" si="143"/>
        <v/>
      </c>
      <c r="BG237" s="118" t="str">
        <f t="shared" ca="1" si="144"/>
        <v/>
      </c>
      <c r="BH237" s="118" t="str">
        <f t="shared" ca="1" si="145"/>
        <v/>
      </c>
      <c r="BI237" s="118" t="str">
        <f t="shared" ca="1" si="146"/>
        <v/>
      </c>
      <c r="BK237" s="154"/>
      <c r="BL237" s="155"/>
      <c r="BM237" s="154"/>
      <c r="BN237" s="154"/>
      <c r="BO237" s="156"/>
      <c r="BP237" s="156"/>
      <c r="BQ237" s="156"/>
      <c r="BR237" s="156"/>
      <c r="BS237" s="156"/>
      <c r="BT237" s="156"/>
      <c r="BU237" s="156"/>
      <c r="BV237" s="156"/>
      <c r="BW237" s="156"/>
      <c r="BX237" s="105"/>
      <c r="BY237" s="157"/>
      <c r="BZ237" s="157"/>
      <c r="CA237" s="157"/>
      <c r="CB237" s="157"/>
      <c r="CC237" s="157"/>
      <c r="CD237" s="157"/>
      <c r="CE237" s="157"/>
      <c r="CF237" s="157"/>
      <c r="CG237" s="157"/>
    </row>
    <row r="238" spans="1:85" x14ac:dyDescent="0.25">
      <c r="A238" s="97">
        <f t="shared" ca="1" si="147"/>
        <v>234</v>
      </c>
      <c r="B238" s="98">
        <f t="shared" ca="1" si="148"/>
        <v>44953.615266203706</v>
      </c>
      <c r="C238" s="99" t="str">
        <f t="shared" ca="1" si="134"/>
        <v>WO-23003-145-A-1</v>
      </c>
      <c r="D238" s="97">
        <f t="shared" ca="1" si="135"/>
        <v>311</v>
      </c>
      <c r="E238" s="97" t="str">
        <f t="shared" ca="1" si="136"/>
        <v>U</v>
      </c>
      <c r="F238" s="97" t="str">
        <f t="shared" ca="1" si="137"/>
        <v/>
      </c>
      <c r="G238" s="100">
        <f t="shared" ca="1" si="150"/>
        <v>0</v>
      </c>
      <c r="H238" s="101" t="e">
        <f t="shared" ca="1" si="150"/>
        <v>#N/A</v>
      </c>
      <c r="I238" s="101">
        <f t="shared" ca="1" si="150"/>
        <v>0</v>
      </c>
      <c r="J238" s="101">
        <f t="shared" ca="1" si="149"/>
        <v>0</v>
      </c>
      <c r="K238" s="101" t="e">
        <f t="shared" ca="1" si="149"/>
        <v>#N/A</v>
      </c>
      <c r="L238" s="101">
        <f t="shared" ca="1" si="149"/>
        <v>0.40600000000000003</v>
      </c>
      <c r="M238" s="101">
        <f t="shared" ca="1" si="127"/>
        <v>0.33200000000000002</v>
      </c>
      <c r="N238" s="101" t="e">
        <f t="shared" ca="1" si="127"/>
        <v>#N/A</v>
      </c>
      <c r="O238" s="102">
        <f t="shared" ca="1" si="127"/>
        <v>0.41899999999999998</v>
      </c>
      <c r="P238" s="103">
        <f t="shared" ca="1" si="138"/>
        <v>1</v>
      </c>
      <c r="Q238" s="100" t="str">
        <f t="shared" ca="1" si="130"/>
        <v>&lt;MRL</v>
      </c>
      <c r="R238" s="101" t="e">
        <f t="shared" ca="1" si="130"/>
        <v>#N/A</v>
      </c>
      <c r="S238" s="101" t="str">
        <f t="shared" ca="1" si="130"/>
        <v>&lt;MRL</v>
      </c>
      <c r="T238" s="101" t="str">
        <f t="shared" ca="1" si="130"/>
        <v>&lt;MRL</v>
      </c>
      <c r="U238" s="101" t="e">
        <f t="shared" ca="1" si="130"/>
        <v>#N/A</v>
      </c>
      <c r="V238" s="101" t="str">
        <f t="shared" ca="1" si="130"/>
        <v>&lt;MRL</v>
      </c>
      <c r="W238" s="101" t="str">
        <f t="shared" ca="1" si="151"/>
        <v>&lt;MRL</v>
      </c>
      <c r="X238" s="101" t="e">
        <f t="shared" ca="1" si="151"/>
        <v>#N/A</v>
      </c>
      <c r="Y238" s="102" t="str">
        <f t="shared" ca="1" si="151"/>
        <v>&lt;MRL</v>
      </c>
      <c r="Z238" s="129" t="str">
        <f t="shared" ca="1" si="139"/>
        <v>NA</v>
      </c>
      <c r="AA238" s="105" t="str">
        <f t="shared" ca="1" si="131"/>
        <v>NA</v>
      </c>
      <c r="AB238" s="105" t="str">
        <f t="shared" ca="1" si="140"/>
        <v>NA</v>
      </c>
      <c r="AC238" s="97" t="str">
        <f t="shared" ca="1" si="141"/>
        <v>Unknown</v>
      </c>
      <c r="AD238" s="106" t="str">
        <f t="shared" ca="1" si="132"/>
        <v/>
      </c>
      <c r="AE238" s="106"/>
      <c r="AF238" s="130" t="s">
        <v>704</v>
      </c>
      <c r="AG238" s="131" t="s">
        <v>707</v>
      </c>
      <c r="AH238" s="131" t="s">
        <v>704</v>
      </c>
      <c r="AI238" s="131" t="s">
        <v>707</v>
      </c>
      <c r="AJ238" s="131" t="s">
        <v>858</v>
      </c>
      <c r="AK238" s="131" t="s">
        <v>858</v>
      </c>
      <c r="AL238" s="131" t="s">
        <v>858</v>
      </c>
      <c r="AM238" s="131" t="s">
        <v>858</v>
      </c>
      <c r="AN238" s="132" t="s">
        <v>858</v>
      </c>
      <c r="AO238" s="133"/>
      <c r="AS238" s="69"/>
      <c r="AT238" s="69"/>
      <c r="AU238" s="113"/>
      <c r="AV238" s="114">
        <f t="shared" ca="1" si="142"/>
        <v>72268</v>
      </c>
      <c r="AW238" s="115">
        <f t="shared" ca="1" si="152"/>
        <v>317013</v>
      </c>
      <c r="AX238" s="115">
        <f t="shared" ca="1" si="152"/>
        <v>458870</v>
      </c>
      <c r="AY238" s="115">
        <f t="shared" ca="1" si="152"/>
        <v>2684127</v>
      </c>
      <c r="AZ238" s="115">
        <f t="shared" ca="1" si="152"/>
        <v>2031906</v>
      </c>
      <c r="BA238" s="115">
        <f t="shared" ca="1" si="152"/>
        <v>20234548</v>
      </c>
      <c r="BB238" s="115">
        <f t="shared" ca="1" si="152"/>
        <v>27672780</v>
      </c>
      <c r="BC238" s="115">
        <f t="shared" ca="1" si="152"/>
        <v>3890902</v>
      </c>
      <c r="BD238" s="116">
        <f t="shared" ca="1" si="152"/>
        <v>34635365</v>
      </c>
      <c r="BE238" s="145"/>
      <c r="BF238" s="118" t="str">
        <f t="shared" ca="1" si="143"/>
        <v/>
      </c>
      <c r="BG238" s="118" t="str">
        <f t="shared" ca="1" si="144"/>
        <v/>
      </c>
      <c r="BH238" s="118" t="str">
        <f t="shared" ca="1" si="145"/>
        <v/>
      </c>
      <c r="BI238" s="118" t="str">
        <f t="shared" ca="1" si="146"/>
        <v/>
      </c>
      <c r="BK238" s="154"/>
      <c r="BL238" s="155"/>
      <c r="BM238" s="154"/>
      <c r="BN238" s="154"/>
      <c r="BO238" s="156"/>
      <c r="BP238" s="156"/>
      <c r="BQ238" s="156"/>
      <c r="BR238" s="156"/>
      <c r="BS238" s="156"/>
      <c r="BT238" s="156"/>
      <c r="BU238" s="156"/>
      <c r="BV238" s="156"/>
      <c r="BW238" s="156"/>
      <c r="BX238" s="105"/>
      <c r="BY238" s="157"/>
      <c r="BZ238" s="157"/>
      <c r="CA238" s="157"/>
      <c r="CB238" s="157"/>
      <c r="CC238" s="157"/>
      <c r="CD238" s="157"/>
      <c r="CE238" s="157"/>
      <c r="CF238" s="157"/>
      <c r="CG238" s="157"/>
    </row>
    <row r="239" spans="1:85" x14ac:dyDescent="0.25">
      <c r="A239" s="97">
        <f t="shared" ca="1" si="147"/>
        <v>235</v>
      </c>
      <c r="B239" s="98">
        <f t="shared" ca="1" si="148"/>
        <v>44953.634074074071</v>
      </c>
      <c r="C239" s="99" t="str">
        <f t="shared" ca="1" si="134"/>
        <v>WO-23003-146-A-1</v>
      </c>
      <c r="D239" s="97">
        <f t="shared" ca="1" si="135"/>
        <v>310</v>
      </c>
      <c r="E239" s="97" t="str">
        <f t="shared" ca="1" si="136"/>
        <v>U</v>
      </c>
      <c r="F239" s="97" t="str">
        <f t="shared" ca="1" si="137"/>
        <v/>
      </c>
      <c r="G239" s="100">
        <f t="shared" ca="1" si="150"/>
        <v>0</v>
      </c>
      <c r="H239" s="101" t="e">
        <f t="shared" ca="1" si="150"/>
        <v>#N/A</v>
      </c>
      <c r="I239" s="101">
        <f t="shared" ca="1" si="150"/>
        <v>0</v>
      </c>
      <c r="J239" s="101">
        <f t="shared" ca="1" si="149"/>
        <v>0</v>
      </c>
      <c r="K239" s="101" t="e">
        <f t="shared" ca="1" si="149"/>
        <v>#N/A</v>
      </c>
      <c r="L239" s="101">
        <f t="shared" ca="1" si="149"/>
        <v>0.53500000000000003</v>
      </c>
      <c r="M239" s="101">
        <f t="shared" ca="1" si="127"/>
        <v>0.32400000000000001</v>
      </c>
      <c r="N239" s="101" t="e">
        <f t="shared" ca="1" si="127"/>
        <v>#N/A</v>
      </c>
      <c r="O239" s="102">
        <f t="shared" ca="1" si="127"/>
        <v>0.40799999999999997</v>
      </c>
      <c r="P239" s="103">
        <f t="shared" ca="1" si="138"/>
        <v>1</v>
      </c>
      <c r="Q239" s="100" t="str">
        <f t="shared" ca="1" si="130"/>
        <v>&lt;MRL</v>
      </c>
      <c r="R239" s="101" t="e">
        <f t="shared" ca="1" si="130"/>
        <v>#N/A</v>
      </c>
      <c r="S239" s="101" t="str">
        <f t="shared" ca="1" si="130"/>
        <v>&lt;MRL</v>
      </c>
      <c r="T239" s="101" t="str">
        <f t="shared" ca="1" si="130"/>
        <v>&lt;MRL</v>
      </c>
      <c r="U239" s="101" t="e">
        <f t="shared" ca="1" si="130"/>
        <v>#N/A</v>
      </c>
      <c r="V239" s="101" t="str">
        <f t="shared" ca="1" si="130"/>
        <v>&lt;MRL</v>
      </c>
      <c r="W239" s="101" t="str">
        <f t="shared" ca="1" si="151"/>
        <v>&lt;MRL</v>
      </c>
      <c r="X239" s="101" t="e">
        <f t="shared" ca="1" si="151"/>
        <v>#N/A</v>
      </c>
      <c r="Y239" s="102" t="str">
        <f t="shared" ca="1" si="151"/>
        <v>&lt;MRL</v>
      </c>
      <c r="Z239" s="129" t="str">
        <f t="shared" ca="1" si="139"/>
        <v>NA</v>
      </c>
      <c r="AA239" s="105" t="str">
        <f t="shared" ca="1" si="131"/>
        <v>NA</v>
      </c>
      <c r="AB239" s="105" t="str">
        <f t="shared" ca="1" si="140"/>
        <v>NA</v>
      </c>
      <c r="AC239" s="97" t="str">
        <f t="shared" ca="1" si="141"/>
        <v>Unknown</v>
      </c>
      <c r="AD239" s="106" t="str">
        <f t="shared" ca="1" si="132"/>
        <v/>
      </c>
      <c r="AE239" s="106"/>
      <c r="AF239" s="130" t="s">
        <v>704</v>
      </c>
      <c r="AG239" s="131" t="s">
        <v>707</v>
      </c>
      <c r="AH239" s="131" t="s">
        <v>704</v>
      </c>
      <c r="AI239" s="131" t="s">
        <v>707</v>
      </c>
      <c r="AJ239" s="131" t="s">
        <v>858</v>
      </c>
      <c r="AK239" s="131" t="s">
        <v>858</v>
      </c>
      <c r="AL239" s="131" t="s">
        <v>858</v>
      </c>
      <c r="AM239" s="131" t="s">
        <v>858</v>
      </c>
      <c r="AN239" s="132" t="s">
        <v>858</v>
      </c>
      <c r="AO239" s="133"/>
      <c r="AS239" s="69"/>
      <c r="AT239" s="69"/>
      <c r="AU239" s="113"/>
      <c r="AV239" s="114">
        <f t="shared" ca="1" si="142"/>
        <v>61502</v>
      </c>
      <c r="AW239" s="115">
        <f t="shared" ca="1" si="152"/>
        <v>295815</v>
      </c>
      <c r="AX239" s="115">
        <f t="shared" ca="1" si="152"/>
        <v>443958</v>
      </c>
      <c r="AY239" s="115">
        <f t="shared" ca="1" si="152"/>
        <v>2652987</v>
      </c>
      <c r="AZ239" s="115">
        <f t="shared" ca="1" si="152"/>
        <v>2056685</v>
      </c>
      <c r="BA239" s="115">
        <f t="shared" ca="1" si="152"/>
        <v>20046846</v>
      </c>
      <c r="BB239" s="115">
        <f t="shared" ca="1" si="152"/>
        <v>25700237</v>
      </c>
      <c r="BC239" s="115">
        <f t="shared" ca="1" si="152"/>
        <v>3906282</v>
      </c>
      <c r="BD239" s="116">
        <f t="shared" ca="1" si="152"/>
        <v>32156990</v>
      </c>
      <c r="BE239" s="145"/>
      <c r="BF239" s="118" t="str">
        <f t="shared" ca="1" si="143"/>
        <v/>
      </c>
      <c r="BG239" s="118" t="str">
        <f t="shared" ca="1" si="144"/>
        <v/>
      </c>
      <c r="BH239" s="118" t="str">
        <f t="shared" ca="1" si="145"/>
        <v/>
      </c>
      <c r="BI239" s="118" t="str">
        <f t="shared" ca="1" si="146"/>
        <v/>
      </c>
      <c r="BK239" s="154"/>
      <c r="BL239" s="155"/>
      <c r="BM239" s="154"/>
      <c r="BN239" s="154"/>
      <c r="BO239" s="156"/>
      <c r="BP239" s="156"/>
      <c r="BQ239" s="156"/>
      <c r="BR239" s="156"/>
      <c r="BS239" s="156"/>
      <c r="BT239" s="156"/>
      <c r="BU239" s="156"/>
      <c r="BV239" s="156"/>
      <c r="BW239" s="156"/>
      <c r="BX239" s="105"/>
      <c r="BY239" s="157"/>
      <c r="BZ239" s="157"/>
      <c r="CA239" s="157"/>
      <c r="CB239" s="157"/>
      <c r="CC239" s="157"/>
      <c r="CD239" s="157"/>
      <c r="CE239" s="157"/>
      <c r="CF239" s="157"/>
      <c r="CG239" s="157"/>
    </row>
    <row r="240" spans="1:85" x14ac:dyDescent="0.25">
      <c r="A240" s="97">
        <f t="shared" ca="1" si="147"/>
        <v>236</v>
      </c>
      <c r="B240" s="98">
        <f t="shared" ca="1" si="148"/>
        <v>44953.652870370373</v>
      </c>
      <c r="C240" s="99" t="str">
        <f t="shared" ca="1" si="134"/>
        <v>WO-23003-147-A-1</v>
      </c>
      <c r="D240" s="97">
        <f t="shared" ca="1" si="135"/>
        <v>309</v>
      </c>
      <c r="E240" s="97" t="str">
        <f t="shared" ca="1" si="136"/>
        <v>U</v>
      </c>
      <c r="F240" s="97" t="str">
        <f t="shared" ca="1" si="137"/>
        <v/>
      </c>
      <c r="G240" s="100">
        <f t="shared" ca="1" si="150"/>
        <v>0</v>
      </c>
      <c r="H240" s="101" t="e">
        <f t="shared" ca="1" si="150"/>
        <v>#N/A</v>
      </c>
      <c r="I240" s="101">
        <f t="shared" ca="1" si="150"/>
        <v>0</v>
      </c>
      <c r="J240" s="101">
        <f t="shared" ca="1" si="149"/>
        <v>0</v>
      </c>
      <c r="K240" s="101" t="e">
        <f t="shared" ca="1" si="149"/>
        <v>#N/A</v>
      </c>
      <c r="L240" s="101">
        <f t="shared" ca="1" si="149"/>
        <v>0.46700000000000003</v>
      </c>
      <c r="M240" s="101">
        <f t="shared" ca="1" si="149"/>
        <v>0.32900000000000001</v>
      </c>
      <c r="N240" s="101" t="e">
        <f t="shared" ca="1" si="149"/>
        <v>#N/A</v>
      </c>
      <c r="O240" s="102">
        <f t="shared" ca="1" si="149"/>
        <v>0.36599999999999999</v>
      </c>
      <c r="P240" s="103">
        <f t="shared" ca="1" si="138"/>
        <v>1</v>
      </c>
      <c r="Q240" s="100" t="str">
        <f t="shared" ca="1" si="130"/>
        <v>&lt;MRL</v>
      </c>
      <c r="R240" s="101" t="e">
        <f t="shared" ca="1" si="130"/>
        <v>#N/A</v>
      </c>
      <c r="S240" s="101" t="str">
        <f t="shared" ca="1" si="130"/>
        <v>&lt;MRL</v>
      </c>
      <c r="T240" s="101" t="str">
        <f t="shared" ca="1" si="130"/>
        <v>&lt;MRL</v>
      </c>
      <c r="U240" s="101" t="e">
        <f t="shared" ca="1" si="130"/>
        <v>#N/A</v>
      </c>
      <c r="V240" s="101" t="str">
        <f t="shared" ca="1" si="130"/>
        <v>&lt;MRL</v>
      </c>
      <c r="W240" s="101" t="str">
        <f t="shared" ca="1" si="151"/>
        <v>&lt;MRL</v>
      </c>
      <c r="X240" s="101" t="e">
        <f t="shared" ca="1" si="151"/>
        <v>#N/A</v>
      </c>
      <c r="Y240" s="102" t="str">
        <f t="shared" ca="1" si="151"/>
        <v>&lt;MRL</v>
      </c>
      <c r="Z240" s="129" t="str">
        <f t="shared" ca="1" si="139"/>
        <v>NA</v>
      </c>
      <c r="AA240" s="105" t="str">
        <f t="shared" ca="1" si="131"/>
        <v>NA</v>
      </c>
      <c r="AB240" s="105" t="str">
        <f t="shared" ca="1" si="140"/>
        <v>NA</v>
      </c>
      <c r="AC240" s="97" t="str">
        <f t="shared" ca="1" si="141"/>
        <v>Unknown</v>
      </c>
      <c r="AD240" s="106" t="str">
        <f t="shared" ca="1" si="132"/>
        <v/>
      </c>
      <c r="AE240" s="106"/>
      <c r="AF240" s="130" t="s">
        <v>704</v>
      </c>
      <c r="AG240" s="131" t="s">
        <v>707</v>
      </c>
      <c r="AH240" s="131" t="s">
        <v>704</v>
      </c>
      <c r="AI240" s="131" t="s">
        <v>707</v>
      </c>
      <c r="AJ240" s="131" t="s">
        <v>858</v>
      </c>
      <c r="AK240" s="131" t="s">
        <v>858</v>
      </c>
      <c r="AL240" s="131" t="s">
        <v>858</v>
      </c>
      <c r="AM240" s="131" t="s">
        <v>858</v>
      </c>
      <c r="AN240" s="132" t="s">
        <v>858</v>
      </c>
      <c r="AO240" s="133"/>
      <c r="AS240" s="69"/>
      <c r="AT240" s="69"/>
      <c r="AU240" s="113"/>
      <c r="AV240" s="114">
        <f t="shared" ca="1" si="142"/>
        <v>49981</v>
      </c>
      <c r="AW240" s="115">
        <f t="shared" ca="1" si="152"/>
        <v>273863</v>
      </c>
      <c r="AX240" s="115">
        <f t="shared" ca="1" si="152"/>
        <v>429523</v>
      </c>
      <c r="AY240" s="115">
        <f t="shared" ca="1" si="152"/>
        <v>2453173</v>
      </c>
      <c r="AZ240" s="115">
        <f t="shared" ca="1" si="152"/>
        <v>1906985</v>
      </c>
      <c r="BA240" s="115">
        <f t="shared" ca="1" si="152"/>
        <v>19525177</v>
      </c>
      <c r="BB240" s="115">
        <f t="shared" ca="1" si="152"/>
        <v>27348352</v>
      </c>
      <c r="BC240" s="115">
        <f t="shared" ca="1" si="152"/>
        <v>3832871</v>
      </c>
      <c r="BD240" s="116">
        <f t="shared" ca="1" si="152"/>
        <v>35745303</v>
      </c>
      <c r="BE240" s="145"/>
      <c r="BF240" s="118" t="str">
        <f t="shared" ca="1" si="143"/>
        <v/>
      </c>
      <c r="BG240" s="118" t="str">
        <f t="shared" ca="1" si="144"/>
        <v/>
      </c>
      <c r="BH240" s="118" t="str">
        <f t="shared" ca="1" si="145"/>
        <v/>
      </c>
      <c r="BI240" s="118" t="str">
        <f t="shared" ca="1" si="146"/>
        <v/>
      </c>
      <c r="BK240" s="154"/>
      <c r="BL240" s="155"/>
      <c r="BM240" s="154"/>
      <c r="BN240" s="154"/>
      <c r="BO240" s="156"/>
      <c r="BP240" s="156"/>
      <c r="BQ240" s="156"/>
      <c r="BR240" s="156"/>
      <c r="BS240" s="156"/>
      <c r="BT240" s="156"/>
      <c r="BU240" s="156"/>
      <c r="BV240" s="156"/>
      <c r="BW240" s="156"/>
      <c r="BX240" s="105"/>
      <c r="BY240" s="157"/>
      <c r="BZ240" s="157"/>
      <c r="CA240" s="157"/>
      <c r="CB240" s="157"/>
      <c r="CC240" s="157"/>
      <c r="CD240" s="157"/>
      <c r="CE240" s="157"/>
      <c r="CF240" s="157"/>
      <c r="CG240" s="157"/>
    </row>
    <row r="241" spans="1:85" x14ac:dyDescent="0.25">
      <c r="A241" s="97">
        <f t="shared" ca="1" si="147"/>
        <v>237</v>
      </c>
      <c r="B241" s="98">
        <f t="shared" ca="1" si="148"/>
        <v>44953.671678240738</v>
      </c>
      <c r="C241" s="99" t="str">
        <f t="shared" ca="1" si="134"/>
        <v>WO-23003-148-A-1</v>
      </c>
      <c r="D241" s="97">
        <f t="shared" ca="1" si="135"/>
        <v>308</v>
      </c>
      <c r="E241" s="97" t="str">
        <f t="shared" ca="1" si="136"/>
        <v>U</v>
      </c>
      <c r="F241" s="97" t="str">
        <f t="shared" ca="1" si="137"/>
        <v/>
      </c>
      <c r="G241" s="100">
        <f t="shared" ca="1" si="150"/>
        <v>0</v>
      </c>
      <c r="H241" s="101" t="e">
        <f t="shared" ca="1" si="150"/>
        <v>#N/A</v>
      </c>
      <c r="I241" s="101">
        <f t="shared" ca="1" si="150"/>
        <v>1.373</v>
      </c>
      <c r="J241" s="101">
        <f t="shared" ca="1" si="149"/>
        <v>0</v>
      </c>
      <c r="K241" s="101" t="e">
        <f t="shared" ca="1" si="149"/>
        <v>#N/A</v>
      </c>
      <c r="L241" s="101">
        <f t="shared" ca="1" si="149"/>
        <v>0.38800000000000001</v>
      </c>
      <c r="M241" s="101">
        <f t="shared" ca="1" si="149"/>
        <v>0.35799999999999998</v>
      </c>
      <c r="N241" s="101" t="e">
        <f t="shared" ca="1" si="149"/>
        <v>#N/A</v>
      </c>
      <c r="O241" s="102">
        <f t="shared" ca="1" si="149"/>
        <v>0.35899999999999999</v>
      </c>
      <c r="P241" s="103">
        <f t="shared" ca="1" si="138"/>
        <v>1</v>
      </c>
      <c r="Q241" s="100" t="str">
        <f t="shared" ca="1" si="130"/>
        <v>&lt;MRL</v>
      </c>
      <c r="R241" s="101" t="e">
        <f t="shared" ca="1" si="130"/>
        <v>#N/A</v>
      </c>
      <c r="S241" s="101" t="str">
        <f t="shared" ca="1" si="130"/>
        <v>&lt;MRL</v>
      </c>
      <c r="T241" s="101" t="str">
        <f t="shared" ca="1" si="130"/>
        <v>&lt;MRL</v>
      </c>
      <c r="U241" s="101" t="e">
        <f t="shared" ca="1" si="130"/>
        <v>#N/A</v>
      </c>
      <c r="V241" s="101" t="str">
        <f t="shared" ca="1" si="130"/>
        <v>&lt;MRL</v>
      </c>
      <c r="W241" s="101" t="str">
        <f t="shared" ca="1" si="151"/>
        <v>&lt;MRL</v>
      </c>
      <c r="X241" s="101" t="e">
        <f t="shared" ca="1" si="151"/>
        <v>#N/A</v>
      </c>
      <c r="Y241" s="102" t="str">
        <f t="shared" ca="1" si="151"/>
        <v>&lt;MRL</v>
      </c>
      <c r="Z241" s="129" t="str">
        <f t="shared" ca="1" si="139"/>
        <v>NA</v>
      </c>
      <c r="AA241" s="105" t="str">
        <f t="shared" ca="1" si="131"/>
        <v>NA</v>
      </c>
      <c r="AB241" s="105" t="str">
        <f t="shared" ca="1" si="140"/>
        <v>NA</v>
      </c>
      <c r="AC241" s="97" t="str">
        <f t="shared" ca="1" si="141"/>
        <v>Unknown</v>
      </c>
      <c r="AD241" s="106" t="str">
        <f t="shared" ca="1" si="132"/>
        <v/>
      </c>
      <c r="AE241" s="106"/>
      <c r="AF241" s="130" t="s">
        <v>704</v>
      </c>
      <c r="AG241" s="131" t="s">
        <v>707</v>
      </c>
      <c r="AH241" s="131" t="s">
        <v>704</v>
      </c>
      <c r="AI241" s="131" t="s">
        <v>707</v>
      </c>
      <c r="AJ241" s="131" t="s">
        <v>858</v>
      </c>
      <c r="AK241" s="131" t="s">
        <v>858</v>
      </c>
      <c r="AL241" s="131" t="s">
        <v>858</v>
      </c>
      <c r="AM241" s="131" t="s">
        <v>858</v>
      </c>
      <c r="AN241" s="132" t="s">
        <v>858</v>
      </c>
      <c r="AO241" s="133"/>
      <c r="AS241" s="69"/>
      <c r="AT241" s="69"/>
      <c r="AU241" s="113"/>
      <c r="AV241" s="114">
        <f t="shared" ca="1" si="142"/>
        <v>42946</v>
      </c>
      <c r="AW241" s="115">
        <f t="shared" ca="1" si="152"/>
        <v>242650</v>
      </c>
      <c r="AX241" s="115">
        <f t="shared" ca="1" si="152"/>
        <v>376745</v>
      </c>
      <c r="AY241" s="115">
        <f t="shared" ca="1" si="152"/>
        <v>2224399</v>
      </c>
      <c r="AZ241" s="115">
        <f t="shared" ca="1" si="152"/>
        <v>1794748</v>
      </c>
      <c r="BA241" s="115">
        <f t="shared" ca="1" si="152"/>
        <v>18475522</v>
      </c>
      <c r="BB241" s="115">
        <f t="shared" ca="1" si="152"/>
        <v>26373254</v>
      </c>
      <c r="BC241" s="115">
        <f t="shared" ca="1" si="152"/>
        <v>3756816</v>
      </c>
      <c r="BD241" s="116">
        <f t="shared" ca="1" si="152"/>
        <v>33859088</v>
      </c>
      <c r="BE241" s="145"/>
      <c r="BF241" s="118" t="str">
        <f t="shared" ca="1" si="143"/>
        <v/>
      </c>
      <c r="BG241" s="118" t="str">
        <f t="shared" ca="1" si="144"/>
        <v/>
      </c>
      <c r="BH241" s="118" t="str">
        <f t="shared" ca="1" si="145"/>
        <v/>
      </c>
      <c r="BI241" s="118" t="str">
        <f t="shared" ca="1" si="146"/>
        <v/>
      </c>
      <c r="BK241" s="154"/>
      <c r="BL241" s="155"/>
      <c r="BM241" s="154"/>
      <c r="BN241" s="154"/>
      <c r="BO241" s="156"/>
      <c r="BP241" s="156"/>
      <c r="BQ241" s="156"/>
      <c r="BR241" s="156"/>
      <c r="BS241" s="156"/>
      <c r="BT241" s="156"/>
      <c r="BU241" s="156"/>
      <c r="BV241" s="156"/>
      <c r="BW241" s="156"/>
      <c r="BX241" s="105"/>
      <c r="BY241" s="157"/>
      <c r="BZ241" s="157"/>
      <c r="CA241" s="157"/>
      <c r="CB241" s="157"/>
      <c r="CC241" s="157"/>
      <c r="CD241" s="157"/>
      <c r="CE241" s="157"/>
      <c r="CF241" s="157"/>
      <c r="CG241" s="157"/>
    </row>
    <row r="242" spans="1:85" x14ac:dyDescent="0.25">
      <c r="A242" s="97">
        <f t="shared" ca="1" si="147"/>
        <v>238</v>
      </c>
      <c r="B242" s="98">
        <f t="shared" ca="1" si="148"/>
        <v>44953.690486111111</v>
      </c>
      <c r="C242" s="99" t="str">
        <f t="shared" ca="1" si="134"/>
        <v>WO-23003-149-A-1</v>
      </c>
      <c r="D242" s="97">
        <f t="shared" ca="1" si="135"/>
        <v>307</v>
      </c>
      <c r="E242" s="97" t="str">
        <f t="shared" ca="1" si="136"/>
        <v>U</v>
      </c>
      <c r="F242" s="97" t="str">
        <f t="shared" ca="1" si="137"/>
        <v/>
      </c>
      <c r="G242" s="100">
        <f t="shared" ca="1" si="150"/>
        <v>0</v>
      </c>
      <c r="H242" s="101" t="e">
        <f t="shared" ca="1" si="150"/>
        <v>#N/A</v>
      </c>
      <c r="I242" s="101">
        <f t="shared" ca="1" si="150"/>
        <v>1.1080000000000001</v>
      </c>
      <c r="J242" s="101">
        <f t="shared" ca="1" si="149"/>
        <v>0</v>
      </c>
      <c r="K242" s="101" t="e">
        <f t="shared" ca="1" si="149"/>
        <v>#N/A</v>
      </c>
      <c r="L242" s="101">
        <f t="shared" ca="1" si="149"/>
        <v>0.23699999999999999</v>
      </c>
      <c r="M242" s="101">
        <f t="shared" ca="1" si="149"/>
        <v>0.34599999999999997</v>
      </c>
      <c r="N242" s="101" t="e">
        <f t="shared" ca="1" si="149"/>
        <v>#N/A</v>
      </c>
      <c r="O242" s="102">
        <f t="shared" ca="1" si="149"/>
        <v>0.36499999999999999</v>
      </c>
      <c r="P242" s="103">
        <f t="shared" ca="1" si="138"/>
        <v>1</v>
      </c>
      <c r="Q242" s="100" t="str">
        <f t="shared" ca="1" si="130"/>
        <v>&lt;MRL</v>
      </c>
      <c r="R242" s="101" t="e">
        <f t="shared" ca="1" si="130"/>
        <v>#N/A</v>
      </c>
      <c r="S242" s="101" t="str">
        <f t="shared" ca="1" si="130"/>
        <v>&lt;MRL</v>
      </c>
      <c r="T242" s="101" t="str">
        <f t="shared" ca="1" si="130"/>
        <v>&lt;MRL</v>
      </c>
      <c r="U242" s="101" t="e">
        <f t="shared" ca="1" si="130"/>
        <v>#N/A</v>
      </c>
      <c r="V242" s="101" t="str">
        <f t="shared" ca="1" si="130"/>
        <v>&lt;MRL</v>
      </c>
      <c r="W242" s="101" t="str">
        <f t="shared" ca="1" si="151"/>
        <v>&lt;MRL</v>
      </c>
      <c r="X242" s="101" t="e">
        <f t="shared" ca="1" si="151"/>
        <v>#N/A</v>
      </c>
      <c r="Y242" s="102" t="str">
        <f t="shared" ca="1" si="151"/>
        <v>&lt;MRL</v>
      </c>
      <c r="Z242" s="129" t="str">
        <f t="shared" ca="1" si="139"/>
        <v>NA</v>
      </c>
      <c r="AA242" s="105" t="str">
        <f t="shared" ca="1" si="131"/>
        <v>NA</v>
      </c>
      <c r="AB242" s="105" t="str">
        <f t="shared" ca="1" si="140"/>
        <v>NA</v>
      </c>
      <c r="AC242" s="97" t="str">
        <f t="shared" ca="1" si="141"/>
        <v>Unknown</v>
      </c>
      <c r="AD242" s="106" t="str">
        <f t="shared" ca="1" si="132"/>
        <v/>
      </c>
      <c r="AE242" s="106"/>
      <c r="AF242" s="130" t="s">
        <v>704</v>
      </c>
      <c r="AG242" s="131" t="s">
        <v>707</v>
      </c>
      <c r="AH242" s="131" t="s">
        <v>704</v>
      </c>
      <c r="AI242" s="131" t="s">
        <v>707</v>
      </c>
      <c r="AJ242" s="131" t="s">
        <v>858</v>
      </c>
      <c r="AK242" s="131" t="s">
        <v>858</v>
      </c>
      <c r="AL242" s="131" t="s">
        <v>858</v>
      </c>
      <c r="AM242" s="131" t="s">
        <v>858</v>
      </c>
      <c r="AN242" s="132" t="s">
        <v>858</v>
      </c>
      <c r="AO242" s="133"/>
      <c r="AS242" s="69"/>
      <c r="AT242" s="69"/>
      <c r="AU242" s="113"/>
      <c r="AV242" s="114">
        <f t="shared" ca="1" si="142"/>
        <v>33126</v>
      </c>
      <c r="AW242" s="115">
        <f t="shared" ca="1" si="152"/>
        <v>233992</v>
      </c>
      <c r="AX242" s="115">
        <f t="shared" ca="1" si="152"/>
        <v>340903</v>
      </c>
      <c r="AY242" s="115">
        <f t="shared" ca="1" si="152"/>
        <v>2007245</v>
      </c>
      <c r="AZ242" s="115">
        <f t="shared" ca="1" si="152"/>
        <v>1703351</v>
      </c>
      <c r="BA242" s="115">
        <f t="shared" ca="1" si="152"/>
        <v>17551789</v>
      </c>
      <c r="BB242" s="115">
        <f t="shared" ca="1" si="152"/>
        <v>26469640</v>
      </c>
      <c r="BC242" s="115">
        <f t="shared" ca="1" si="152"/>
        <v>3793251</v>
      </c>
      <c r="BD242" s="116">
        <f t="shared" ca="1" si="152"/>
        <v>33375145</v>
      </c>
      <c r="BE242" s="145"/>
      <c r="BF242" s="118" t="str">
        <f t="shared" ca="1" si="143"/>
        <v/>
      </c>
      <c r="BG242" s="118" t="str">
        <f t="shared" ca="1" si="144"/>
        <v/>
      </c>
      <c r="BH242" s="118" t="str">
        <f t="shared" ca="1" si="145"/>
        <v/>
      </c>
      <c r="BI242" s="118" t="str">
        <f t="shared" ca="1" si="146"/>
        <v/>
      </c>
      <c r="BK242" s="154"/>
      <c r="BL242" s="155"/>
      <c r="BM242" s="154"/>
      <c r="BN242" s="154"/>
      <c r="BO242" s="156"/>
      <c r="BP242" s="156"/>
      <c r="BQ242" s="156"/>
      <c r="BR242" s="156"/>
      <c r="BS242" s="156"/>
      <c r="BT242" s="156"/>
      <c r="BU242" s="156"/>
      <c r="BV242" s="156"/>
      <c r="BW242" s="156"/>
      <c r="BX242" s="105"/>
      <c r="BY242" s="157"/>
      <c r="BZ242" s="157"/>
      <c r="CA242" s="157"/>
      <c r="CB242" s="157"/>
      <c r="CC242" s="157"/>
      <c r="CD242" s="157"/>
      <c r="CE242" s="157"/>
      <c r="CF242" s="157"/>
      <c r="CG242" s="157"/>
    </row>
    <row r="243" spans="1:85" x14ac:dyDescent="0.25">
      <c r="A243" s="97">
        <f t="shared" ca="1" si="147"/>
        <v>239</v>
      </c>
      <c r="B243" s="98">
        <f t="shared" ca="1" si="148"/>
        <v>44953.709282407406</v>
      </c>
      <c r="C243" s="99" t="str">
        <f t="shared" ca="1" si="134"/>
        <v>WO-23003-150-A-1</v>
      </c>
      <c r="D243" s="97">
        <f t="shared" ca="1" si="135"/>
        <v>306</v>
      </c>
      <c r="E243" s="97" t="str">
        <f t="shared" ca="1" si="136"/>
        <v>U</v>
      </c>
      <c r="F243" s="97" t="str">
        <f t="shared" ca="1" si="137"/>
        <v/>
      </c>
      <c r="G243" s="100">
        <f t="shared" ca="1" si="150"/>
        <v>0</v>
      </c>
      <c r="H243" s="101" t="e">
        <f t="shared" ca="1" si="150"/>
        <v>#N/A</v>
      </c>
      <c r="I243" s="101">
        <f t="shared" ca="1" si="150"/>
        <v>0</v>
      </c>
      <c r="J243" s="101">
        <f t="shared" ca="1" si="149"/>
        <v>0</v>
      </c>
      <c r="K243" s="101" t="e">
        <f t="shared" ca="1" si="149"/>
        <v>#N/A</v>
      </c>
      <c r="L243" s="101">
        <f t="shared" ca="1" si="149"/>
        <v>0.42899999999999999</v>
      </c>
      <c r="M243" s="101">
        <f t="shared" ca="1" si="149"/>
        <v>0.32400000000000001</v>
      </c>
      <c r="N243" s="101" t="e">
        <f t="shared" ca="1" si="149"/>
        <v>#N/A</v>
      </c>
      <c r="O243" s="102">
        <f t="shared" ca="1" si="149"/>
        <v>0.35099999999999998</v>
      </c>
      <c r="P243" s="103">
        <f t="shared" ca="1" si="138"/>
        <v>1</v>
      </c>
      <c r="Q243" s="100" t="str">
        <f t="shared" ca="1" si="130"/>
        <v>&lt;MRL</v>
      </c>
      <c r="R243" s="101" t="e">
        <f t="shared" ca="1" si="130"/>
        <v>#N/A</v>
      </c>
      <c r="S243" s="101" t="str">
        <f t="shared" ca="1" si="130"/>
        <v>&lt;MRL</v>
      </c>
      <c r="T243" s="101" t="str">
        <f t="shared" ca="1" si="130"/>
        <v>&lt;MRL</v>
      </c>
      <c r="U243" s="101" t="e">
        <f t="shared" ca="1" si="130"/>
        <v>#N/A</v>
      </c>
      <c r="V243" s="101" t="str">
        <f t="shared" ca="1" si="130"/>
        <v>&lt;MRL</v>
      </c>
      <c r="W243" s="101" t="str">
        <f t="shared" ca="1" si="151"/>
        <v>&lt;MRL</v>
      </c>
      <c r="X243" s="101" t="e">
        <f t="shared" ca="1" si="151"/>
        <v>#N/A</v>
      </c>
      <c r="Y243" s="102" t="str">
        <f t="shared" ca="1" si="151"/>
        <v>&lt;MRL</v>
      </c>
      <c r="Z243" s="129" t="str">
        <f t="shared" ca="1" si="139"/>
        <v>NA</v>
      </c>
      <c r="AA243" s="105" t="str">
        <f t="shared" ca="1" si="131"/>
        <v>NA</v>
      </c>
      <c r="AB243" s="105" t="str">
        <f t="shared" ca="1" si="140"/>
        <v>NA</v>
      </c>
      <c r="AC243" s="97" t="str">
        <f t="shared" ca="1" si="141"/>
        <v>Unknown</v>
      </c>
      <c r="AD243" s="106" t="str">
        <f t="shared" ca="1" si="132"/>
        <v/>
      </c>
      <c r="AE243" s="106"/>
      <c r="AF243" s="130" t="s">
        <v>704</v>
      </c>
      <c r="AG243" s="131" t="s">
        <v>707</v>
      </c>
      <c r="AH243" s="131" t="s">
        <v>704</v>
      </c>
      <c r="AI243" s="131" t="s">
        <v>707</v>
      </c>
      <c r="AJ243" s="131" t="s">
        <v>707</v>
      </c>
      <c r="AK243" s="131" t="s">
        <v>858</v>
      </c>
      <c r="AL243" s="131" t="s">
        <v>858</v>
      </c>
      <c r="AM243" s="131" t="s">
        <v>858</v>
      </c>
      <c r="AN243" s="132" t="s">
        <v>858</v>
      </c>
      <c r="AO243" s="133"/>
      <c r="AS243" s="69"/>
      <c r="AT243" s="69"/>
      <c r="AU243" s="113"/>
      <c r="AV243" s="114">
        <f t="shared" ca="1" si="142"/>
        <v>31830</v>
      </c>
      <c r="AW243" s="115">
        <f t="shared" ca="1" si="152"/>
        <v>226839</v>
      </c>
      <c r="AX243" s="115">
        <f t="shared" ca="1" si="152"/>
        <v>344916</v>
      </c>
      <c r="AY243" s="115">
        <f t="shared" ca="1" si="152"/>
        <v>2039599</v>
      </c>
      <c r="AZ243" s="115">
        <f t="shared" ca="1" si="152"/>
        <v>1624270</v>
      </c>
      <c r="BA243" s="115">
        <f t="shared" ca="1" si="152"/>
        <v>17346607</v>
      </c>
      <c r="BB243" s="115">
        <f t="shared" ca="1" si="152"/>
        <v>27896754</v>
      </c>
      <c r="BC243" s="115">
        <f t="shared" ca="1" si="152"/>
        <v>3851752</v>
      </c>
      <c r="BD243" s="116">
        <f t="shared" ca="1" si="152"/>
        <v>37504622</v>
      </c>
      <c r="BE243" s="145"/>
      <c r="BF243" s="118" t="str">
        <f t="shared" ca="1" si="143"/>
        <v/>
      </c>
      <c r="BG243" s="118" t="str">
        <f t="shared" ca="1" si="144"/>
        <v/>
      </c>
      <c r="BH243" s="118" t="str">
        <f t="shared" ca="1" si="145"/>
        <v/>
      </c>
      <c r="BI243" s="118" t="str">
        <f t="shared" ca="1" si="146"/>
        <v/>
      </c>
      <c r="BK243" s="154"/>
      <c r="BL243" s="155"/>
      <c r="BM243" s="154"/>
      <c r="BN243" s="154"/>
      <c r="BO243" s="156"/>
      <c r="BP243" s="156"/>
      <c r="BQ243" s="156"/>
      <c r="BR243" s="156"/>
      <c r="BS243" s="156"/>
      <c r="BT243" s="156"/>
      <c r="BU243" s="156"/>
      <c r="BV243" s="156"/>
      <c r="BW243" s="156"/>
      <c r="BX243" s="105"/>
      <c r="BY243" s="157"/>
      <c r="BZ243" s="157"/>
      <c r="CA243" s="157"/>
      <c r="CB243" s="157"/>
      <c r="CC243" s="157"/>
      <c r="CD243" s="157"/>
      <c r="CE243" s="157"/>
      <c r="CF243" s="157"/>
      <c r="CG243" s="157"/>
    </row>
    <row r="244" spans="1:85" x14ac:dyDescent="0.25">
      <c r="A244" s="97">
        <f t="shared" ca="1" si="147"/>
        <v>240</v>
      </c>
      <c r="B244" s="98">
        <f t="shared" ca="1" si="148"/>
        <v>44953.728090277778</v>
      </c>
      <c r="C244" s="99" t="str">
        <f t="shared" ca="1" si="134"/>
        <v>LRB-16-inj1</v>
      </c>
      <c r="D244" s="97">
        <f t="shared" ca="1" si="135"/>
        <v>305</v>
      </c>
      <c r="E244" s="97" t="str">
        <f t="shared" ca="1" si="136"/>
        <v>K</v>
      </c>
      <c r="F244" s="97" t="str">
        <f t="shared" ca="1" si="137"/>
        <v>QC</v>
      </c>
      <c r="G244" s="100">
        <f t="shared" ca="1" si="150"/>
        <v>0</v>
      </c>
      <c r="H244" s="101" t="e">
        <f t="shared" ca="1" si="150"/>
        <v>#N/A</v>
      </c>
      <c r="I244" s="101">
        <f t="shared" ca="1" si="150"/>
        <v>0.81100000000000005</v>
      </c>
      <c r="J244" s="101">
        <f t="shared" ca="1" si="149"/>
        <v>0.74099999999999999</v>
      </c>
      <c r="K244" s="101" t="e">
        <f t="shared" ca="1" si="149"/>
        <v>#N/A</v>
      </c>
      <c r="L244" s="101">
        <f t="shared" ca="1" si="149"/>
        <v>0.51600000000000001</v>
      </c>
      <c r="M244" s="101">
        <f t="shared" ca="1" si="149"/>
        <v>0.27300000000000002</v>
      </c>
      <c r="N244" s="101" t="e">
        <f t="shared" ca="1" si="149"/>
        <v>#N/A</v>
      </c>
      <c r="O244" s="102">
        <f t="shared" ca="1" si="149"/>
        <v>0.375</v>
      </c>
      <c r="P244" s="103">
        <f t="shared" ca="1" si="138"/>
        <v>1</v>
      </c>
      <c r="Q244" s="100" t="str">
        <f t="shared" ca="1" si="130"/>
        <v>&lt;MRL</v>
      </c>
      <c r="R244" s="101" t="e">
        <f t="shared" ca="1" si="130"/>
        <v>#N/A</v>
      </c>
      <c r="S244" s="101" t="str">
        <f t="shared" ca="1" si="130"/>
        <v>&lt;MRL</v>
      </c>
      <c r="T244" s="101" t="str">
        <f t="shared" ca="1" si="130"/>
        <v>&lt;MRL</v>
      </c>
      <c r="U244" s="101" t="e">
        <f t="shared" ca="1" si="130"/>
        <v>#N/A</v>
      </c>
      <c r="V244" s="101" t="str">
        <f t="shared" ca="1" si="130"/>
        <v>&lt;MRL</v>
      </c>
      <c r="W244" s="101" t="str">
        <f t="shared" ca="1" si="151"/>
        <v>&lt;MRL</v>
      </c>
      <c r="X244" s="101" t="e">
        <f t="shared" ca="1" si="151"/>
        <v>#N/A</v>
      </c>
      <c r="Y244" s="102" t="str">
        <f t="shared" ca="1" si="151"/>
        <v>&lt;MRL</v>
      </c>
      <c r="Z244" s="129" t="str">
        <f t="shared" ca="1" si="139"/>
        <v>NA</v>
      </c>
      <c r="AA244" s="105" t="str">
        <f t="shared" ca="1" si="131"/>
        <v>NA</v>
      </c>
      <c r="AB244" s="105" t="str">
        <f t="shared" ca="1" si="140"/>
        <v>NA</v>
      </c>
      <c r="AC244" s="97" t="str">
        <f t="shared" ca="1" si="141"/>
        <v>Blank</v>
      </c>
      <c r="AD244" s="106" t="str">
        <f t="shared" ca="1" si="132"/>
        <v/>
      </c>
      <c r="AE244" s="106"/>
      <c r="AF244" s="130" t="s">
        <v>858</v>
      </c>
      <c r="AG244" s="131" t="s">
        <v>858</v>
      </c>
      <c r="AH244" s="131" t="s">
        <v>858</v>
      </c>
      <c r="AI244" s="131" t="s">
        <v>858</v>
      </c>
      <c r="AJ244" s="131" t="s">
        <v>858</v>
      </c>
      <c r="AK244" s="131" t="s">
        <v>858</v>
      </c>
      <c r="AL244" s="131" t="s">
        <v>858</v>
      </c>
      <c r="AM244" s="131" t="s">
        <v>858</v>
      </c>
      <c r="AN244" s="132" t="s">
        <v>858</v>
      </c>
      <c r="AO244" s="133"/>
      <c r="AS244" s="69"/>
      <c r="AT244" s="69"/>
      <c r="AU244" s="113"/>
      <c r="AV244" s="114">
        <f t="shared" ca="1" si="142"/>
        <v>356839</v>
      </c>
      <c r="AW244" s="115">
        <f t="shared" ca="1" si="152"/>
        <v>785930</v>
      </c>
      <c r="AX244" s="115">
        <f t="shared" ca="1" si="152"/>
        <v>1105469</v>
      </c>
      <c r="AY244" s="115">
        <f t="shared" ca="1" si="152"/>
        <v>6366458</v>
      </c>
      <c r="AZ244" s="115">
        <f t="shared" ca="1" si="152"/>
        <v>3153054</v>
      </c>
      <c r="BA244" s="115">
        <f t="shared" ca="1" si="152"/>
        <v>28695723</v>
      </c>
      <c r="BB244" s="115">
        <f t="shared" ca="1" si="152"/>
        <v>34424377</v>
      </c>
      <c r="BC244" s="115">
        <f t="shared" ca="1" si="152"/>
        <v>3752352</v>
      </c>
      <c r="BD244" s="116">
        <f t="shared" ca="1" si="152"/>
        <v>43038656</v>
      </c>
      <c r="BE244" s="145"/>
      <c r="BF244" s="118" t="str">
        <f t="shared" ca="1" si="143"/>
        <v/>
      </c>
      <c r="BG244" s="118">
        <f t="shared" ca="1" si="144"/>
        <v>240</v>
      </c>
      <c r="BH244" s="118" t="str">
        <f t="shared" ca="1" si="145"/>
        <v/>
      </c>
      <c r="BI244" s="118" t="str">
        <f t="shared" ca="1" si="146"/>
        <v/>
      </c>
      <c r="BK244" s="154"/>
      <c r="BL244" s="155"/>
      <c r="BM244" s="154"/>
      <c r="BN244" s="154"/>
      <c r="BO244" s="156"/>
      <c r="BP244" s="156"/>
      <c r="BQ244" s="156"/>
      <c r="BR244" s="156"/>
      <c r="BS244" s="156"/>
      <c r="BT244" s="156"/>
      <c r="BU244" s="156"/>
      <c r="BV244" s="156"/>
      <c r="BW244" s="156"/>
      <c r="BX244" s="105"/>
      <c r="BY244" s="157"/>
      <c r="BZ244" s="157"/>
      <c r="CA244" s="157"/>
      <c r="CB244" s="157"/>
      <c r="CC244" s="157"/>
      <c r="CD244" s="157"/>
      <c r="CE244" s="157"/>
      <c r="CF244" s="157"/>
      <c r="CG244" s="157"/>
    </row>
    <row r="245" spans="1:85" x14ac:dyDescent="0.25">
      <c r="A245" s="97">
        <f t="shared" ca="1" si="147"/>
        <v>241</v>
      </c>
      <c r="B245" s="98">
        <f t="shared" ca="1" si="148"/>
        <v>44953.74690972222</v>
      </c>
      <c r="C245" s="99" t="str">
        <f t="shared" ca="1" si="134"/>
        <v>AB-230117-02 LRB 16</v>
      </c>
      <c r="D245" s="97">
        <f t="shared" ca="1" si="135"/>
        <v>304</v>
      </c>
      <c r="E245" s="97" t="str">
        <f t="shared" ca="1" si="136"/>
        <v>K</v>
      </c>
      <c r="F245" s="97" t="str">
        <f t="shared" ca="1" si="137"/>
        <v>QC</v>
      </c>
      <c r="G245" s="100">
        <f t="shared" ca="1" si="150"/>
        <v>0</v>
      </c>
      <c r="H245" s="101" t="e">
        <f t="shared" ca="1" si="150"/>
        <v>#N/A</v>
      </c>
      <c r="I245" s="101">
        <f t="shared" ca="1" si="150"/>
        <v>0</v>
      </c>
      <c r="J245" s="101">
        <f t="shared" ca="1" si="149"/>
        <v>0.749</v>
      </c>
      <c r="K245" s="101" t="e">
        <f t="shared" ca="1" si="149"/>
        <v>#N/A</v>
      </c>
      <c r="L245" s="101">
        <f t="shared" ca="1" si="149"/>
        <v>0.61699999999999999</v>
      </c>
      <c r="M245" s="101">
        <f t="shared" ca="1" si="149"/>
        <v>0.26600000000000001</v>
      </c>
      <c r="N245" s="101" t="e">
        <f t="shared" ca="1" si="149"/>
        <v>#N/A</v>
      </c>
      <c r="O245" s="102">
        <f t="shared" ca="1" si="149"/>
        <v>0.43099999999999999</v>
      </c>
      <c r="P245" s="103">
        <f t="shared" ca="1" si="138"/>
        <v>1</v>
      </c>
      <c r="Q245" s="100" t="str">
        <f t="shared" ca="1" si="130"/>
        <v>&lt;MRL</v>
      </c>
      <c r="R245" s="101" t="e">
        <f t="shared" ca="1" si="130"/>
        <v>#N/A</v>
      </c>
      <c r="S245" s="101" t="str">
        <f t="shared" ca="1" si="130"/>
        <v>&lt;MRL</v>
      </c>
      <c r="T245" s="101" t="str">
        <f t="shared" ca="1" si="130"/>
        <v>&lt;MRL</v>
      </c>
      <c r="U245" s="101" t="e">
        <f t="shared" ca="1" si="130"/>
        <v>#N/A</v>
      </c>
      <c r="V245" s="101" t="str">
        <f t="shared" ca="1" si="130"/>
        <v>&lt;MRL</v>
      </c>
      <c r="W245" s="101" t="str">
        <f t="shared" ca="1" si="151"/>
        <v>&lt;MRL</v>
      </c>
      <c r="X245" s="101" t="e">
        <f t="shared" ca="1" si="151"/>
        <v>#N/A</v>
      </c>
      <c r="Y245" s="102" t="str">
        <f t="shared" ca="1" si="151"/>
        <v>&lt;MRL</v>
      </c>
      <c r="Z245" s="129" t="str">
        <f t="shared" ca="1" si="139"/>
        <v>NA</v>
      </c>
      <c r="AA245" s="105" t="str">
        <f t="shared" ca="1" si="131"/>
        <v>NA</v>
      </c>
      <c r="AB245" s="105" t="str">
        <f t="shared" ca="1" si="140"/>
        <v>NA</v>
      </c>
      <c r="AC245" s="97" t="str">
        <f t="shared" ca="1" si="141"/>
        <v>Blank</v>
      </c>
      <c r="AD245" s="106" t="str">
        <f t="shared" ca="1" si="132"/>
        <v/>
      </c>
      <c r="AE245" s="106"/>
      <c r="AF245" s="130" t="s">
        <v>858</v>
      </c>
      <c r="AG245" s="131" t="s">
        <v>858</v>
      </c>
      <c r="AH245" s="131" t="s">
        <v>858</v>
      </c>
      <c r="AI245" s="131" t="s">
        <v>858</v>
      </c>
      <c r="AJ245" s="131" t="s">
        <v>858</v>
      </c>
      <c r="AK245" s="131" t="s">
        <v>858</v>
      </c>
      <c r="AL245" s="131" t="s">
        <v>858</v>
      </c>
      <c r="AM245" s="131" t="s">
        <v>858</v>
      </c>
      <c r="AN245" s="132" t="s">
        <v>858</v>
      </c>
      <c r="AO245" s="133"/>
      <c r="AS245" s="69"/>
      <c r="AT245" s="69"/>
      <c r="AU245" s="113"/>
      <c r="AV245" s="114">
        <f t="shared" ca="1" si="142"/>
        <v>319065</v>
      </c>
      <c r="AW245" s="115">
        <f t="shared" ca="1" si="152"/>
        <v>823464</v>
      </c>
      <c r="AX245" s="115">
        <f t="shared" ca="1" si="152"/>
        <v>1158028</v>
      </c>
      <c r="AY245" s="115">
        <f t="shared" ca="1" si="152"/>
        <v>6549995</v>
      </c>
      <c r="AZ245" s="115">
        <f t="shared" ca="1" si="152"/>
        <v>2838192</v>
      </c>
      <c r="BA245" s="115">
        <f t="shared" ca="1" si="152"/>
        <v>26693963</v>
      </c>
      <c r="BB245" s="115">
        <f t="shared" ca="1" si="152"/>
        <v>31526459</v>
      </c>
      <c r="BC245" s="115">
        <f t="shared" ca="1" si="152"/>
        <v>3350159</v>
      </c>
      <c r="BD245" s="116">
        <f t="shared" ca="1" si="152"/>
        <v>38439401</v>
      </c>
      <c r="BE245" s="145"/>
      <c r="BF245" s="118" t="str">
        <f t="shared" ca="1" si="143"/>
        <v/>
      </c>
      <c r="BG245" s="118">
        <f t="shared" ca="1" si="144"/>
        <v>241</v>
      </c>
      <c r="BH245" s="118" t="str">
        <f t="shared" ca="1" si="145"/>
        <v/>
      </c>
      <c r="BI245" s="118" t="str">
        <f t="shared" ca="1" si="146"/>
        <v/>
      </c>
      <c r="BK245" s="154"/>
      <c r="BL245" s="155"/>
      <c r="BM245" s="154"/>
      <c r="BN245" s="154"/>
      <c r="BO245" s="156"/>
      <c r="BP245" s="156"/>
      <c r="BQ245" s="156"/>
      <c r="BR245" s="156"/>
      <c r="BS245" s="156"/>
      <c r="BT245" s="156"/>
      <c r="BU245" s="156"/>
      <c r="BV245" s="156"/>
      <c r="BW245" s="156"/>
      <c r="BX245" s="105"/>
      <c r="BY245" s="157"/>
      <c r="BZ245" s="157"/>
      <c r="CA245" s="157"/>
      <c r="CB245" s="157"/>
      <c r="CC245" s="157"/>
      <c r="CD245" s="157"/>
      <c r="CE245" s="157"/>
      <c r="CF245" s="157"/>
      <c r="CG245" s="157"/>
    </row>
    <row r="246" spans="1:85" x14ac:dyDescent="0.25">
      <c r="A246" s="97">
        <f t="shared" ca="1" si="147"/>
        <v>242</v>
      </c>
      <c r="B246" s="98">
        <f t="shared" ca="1" si="148"/>
        <v>44953.765717592592</v>
      </c>
      <c r="C246" s="99" t="str">
        <f t="shared" ca="1" si="134"/>
        <v>WO-23003-151-A-1</v>
      </c>
      <c r="D246" s="97">
        <f t="shared" ca="1" si="135"/>
        <v>303</v>
      </c>
      <c r="E246" s="97" t="str">
        <f t="shared" ca="1" si="136"/>
        <v>U</v>
      </c>
      <c r="F246" s="97" t="str">
        <f t="shared" ca="1" si="137"/>
        <v/>
      </c>
      <c r="G246" s="100">
        <f t="shared" ca="1" si="150"/>
        <v>0</v>
      </c>
      <c r="H246" s="101" t="e">
        <f t="shared" ca="1" si="150"/>
        <v>#N/A</v>
      </c>
      <c r="I246" s="101">
        <f t="shared" ca="1" si="150"/>
        <v>0</v>
      </c>
      <c r="J246" s="101">
        <f t="shared" ca="1" si="149"/>
        <v>0</v>
      </c>
      <c r="K246" s="101" t="e">
        <f t="shared" ca="1" si="149"/>
        <v>#N/A</v>
      </c>
      <c r="L246" s="101">
        <f t="shared" ca="1" si="149"/>
        <v>0.57199999999999995</v>
      </c>
      <c r="M246" s="101">
        <f t="shared" ca="1" si="149"/>
        <v>0.32300000000000001</v>
      </c>
      <c r="N246" s="101" t="e">
        <f t="shared" ca="1" si="149"/>
        <v>#N/A</v>
      </c>
      <c r="O246" s="102">
        <f t="shared" ca="1" si="149"/>
        <v>1.0369999999999999</v>
      </c>
      <c r="P246" s="103">
        <f t="shared" ca="1" si="138"/>
        <v>1</v>
      </c>
      <c r="Q246" s="100" t="str">
        <f t="shared" ca="1" si="130"/>
        <v>&lt;MRL</v>
      </c>
      <c r="R246" s="101" t="e">
        <f t="shared" ca="1" si="130"/>
        <v>#N/A</v>
      </c>
      <c r="S246" s="101" t="str">
        <f t="shared" ca="1" si="130"/>
        <v>&lt;MRL</v>
      </c>
      <c r="T246" s="101" t="str">
        <f t="shared" ref="T246:Y309" ca="1" si="153">IF(LEN($C246)=0,"",IF($E246="M",INDEX(J$5:J$999,MATCH($C246,$C$5:$C$999,0))*$P246,IF(INDEX(J$5:J$999,MATCH($C246,$C$5:$C$999,0))&gt;T$2,INDEX(J$5:J$999,MATCH($C246,$C$5:$C$999,0))*$P246,"&lt;MRL")))</f>
        <v>&lt;MRL</v>
      </c>
      <c r="U246" s="101" t="e">
        <f t="shared" ca="1" si="153"/>
        <v>#N/A</v>
      </c>
      <c r="V246" s="101" t="str">
        <f t="shared" ca="1" si="153"/>
        <v>&lt;MRL</v>
      </c>
      <c r="W246" s="101" t="str">
        <f t="shared" ca="1" si="151"/>
        <v>&lt;MRL</v>
      </c>
      <c r="X246" s="101" t="e">
        <f t="shared" ca="1" si="151"/>
        <v>#N/A</v>
      </c>
      <c r="Y246" s="102" t="str">
        <f t="shared" ca="1" si="151"/>
        <v>&lt;MRL</v>
      </c>
      <c r="Z246" s="129" t="str">
        <f t="shared" ca="1" si="139"/>
        <v>NA</v>
      </c>
      <c r="AA246" s="105" t="str">
        <f t="shared" ca="1" si="131"/>
        <v>NA</v>
      </c>
      <c r="AB246" s="105" t="str">
        <f t="shared" ca="1" si="140"/>
        <v>NA</v>
      </c>
      <c r="AC246" s="97" t="str">
        <f t="shared" ca="1" si="141"/>
        <v>Unknown</v>
      </c>
      <c r="AD246" s="106" t="str">
        <f t="shared" ca="1" si="132"/>
        <v/>
      </c>
      <c r="AE246" s="106"/>
      <c r="AF246" s="130" t="s">
        <v>704</v>
      </c>
      <c r="AG246" s="131" t="s">
        <v>707</v>
      </c>
      <c r="AH246" s="131" t="s">
        <v>704</v>
      </c>
      <c r="AI246" s="131" t="s">
        <v>707</v>
      </c>
      <c r="AJ246" s="131" t="s">
        <v>707</v>
      </c>
      <c r="AK246" s="131" t="s">
        <v>858</v>
      </c>
      <c r="AL246" s="131" t="s">
        <v>858</v>
      </c>
      <c r="AM246" s="131" t="s">
        <v>858</v>
      </c>
      <c r="AN246" s="132" t="s">
        <v>858</v>
      </c>
      <c r="AO246" s="133"/>
      <c r="AS246" s="69"/>
      <c r="AT246" s="69"/>
      <c r="AU246" s="113"/>
      <c r="AV246" s="114">
        <f t="shared" ca="1" si="142"/>
        <v>64985</v>
      </c>
      <c r="AW246" s="115">
        <f t="shared" ca="1" si="152"/>
        <v>328737</v>
      </c>
      <c r="AX246" s="115">
        <f t="shared" ca="1" si="152"/>
        <v>439616</v>
      </c>
      <c r="AY246" s="115">
        <f t="shared" ca="1" si="152"/>
        <v>2494156</v>
      </c>
      <c r="AZ246" s="115">
        <f t="shared" ca="1" si="152"/>
        <v>1307811</v>
      </c>
      <c r="BA246" s="115">
        <f t="shared" ca="1" si="152"/>
        <v>13904521</v>
      </c>
      <c r="BB246" s="115">
        <f t="shared" ca="1" si="152"/>
        <v>23442267</v>
      </c>
      <c r="BC246" s="115">
        <f t="shared" ca="1" si="152"/>
        <v>3304266</v>
      </c>
      <c r="BD246" s="116">
        <f t="shared" ca="1" si="152"/>
        <v>34276127</v>
      </c>
      <c r="BE246" s="145"/>
      <c r="BF246" s="118" t="str">
        <f t="shared" ca="1" si="143"/>
        <v/>
      </c>
      <c r="BG246" s="118" t="str">
        <f t="shared" ca="1" si="144"/>
        <v/>
      </c>
      <c r="BH246" s="118" t="str">
        <f t="shared" ca="1" si="145"/>
        <v/>
      </c>
      <c r="BI246" s="118" t="str">
        <f t="shared" ca="1" si="146"/>
        <v/>
      </c>
      <c r="BK246" s="154"/>
      <c r="BL246" s="155"/>
      <c r="BM246" s="154"/>
      <c r="BN246" s="154"/>
      <c r="BO246" s="156"/>
      <c r="BP246" s="156"/>
      <c r="BQ246" s="156"/>
      <c r="BR246" s="156"/>
      <c r="BS246" s="156"/>
      <c r="BT246" s="156"/>
      <c r="BU246" s="156"/>
      <c r="BV246" s="156"/>
      <c r="BW246" s="156"/>
      <c r="BX246" s="105"/>
      <c r="BY246" s="157"/>
      <c r="BZ246" s="157"/>
      <c r="CA246" s="157"/>
      <c r="CB246" s="157"/>
      <c r="CC246" s="157"/>
      <c r="CD246" s="157"/>
      <c r="CE246" s="157"/>
      <c r="CF246" s="157"/>
      <c r="CG246" s="157"/>
    </row>
    <row r="247" spans="1:85" x14ac:dyDescent="0.25">
      <c r="A247" s="97">
        <f t="shared" ca="1" si="147"/>
        <v>243</v>
      </c>
      <c r="B247" s="98">
        <f t="shared" ca="1" si="148"/>
        <v>44953.784502314818</v>
      </c>
      <c r="C247" s="99" t="str">
        <f t="shared" ca="1" si="134"/>
        <v>WO-23003-152-A-1</v>
      </c>
      <c r="D247" s="97">
        <f t="shared" ca="1" si="135"/>
        <v>302</v>
      </c>
      <c r="E247" s="97" t="str">
        <f t="shared" ca="1" si="136"/>
        <v>U</v>
      </c>
      <c r="F247" s="97" t="str">
        <f t="shared" ca="1" si="137"/>
        <v/>
      </c>
      <c r="G247" s="100">
        <f t="shared" ca="1" si="150"/>
        <v>0</v>
      </c>
      <c r="H247" s="101" t="e">
        <f t="shared" ca="1" si="150"/>
        <v>#N/A</v>
      </c>
      <c r="I247" s="101">
        <f t="shared" ca="1" si="150"/>
        <v>1.181</v>
      </c>
      <c r="J247" s="101">
        <f t="shared" ca="1" si="149"/>
        <v>0</v>
      </c>
      <c r="K247" s="101" t="e">
        <f t="shared" ca="1" si="149"/>
        <v>#N/A</v>
      </c>
      <c r="L247" s="101">
        <f t="shared" ca="1" si="149"/>
        <v>0.4</v>
      </c>
      <c r="M247" s="101">
        <f t="shared" ca="1" si="149"/>
        <v>0.26600000000000001</v>
      </c>
      <c r="N247" s="101" t="e">
        <f t="shared" ca="1" si="149"/>
        <v>#N/A</v>
      </c>
      <c r="O247" s="102">
        <f t="shared" ca="1" si="149"/>
        <v>0.27</v>
      </c>
      <c r="P247" s="103">
        <f t="shared" ca="1" si="138"/>
        <v>1</v>
      </c>
      <c r="Q247" s="100" t="str">
        <f t="shared" ref="Q247:V310" ca="1" si="154">IF(LEN($C247)=0,"",IF($E247="M",INDEX(G$5:G$999,MATCH($C247,$C$5:$C$999,0))*$P247,IF(INDEX(G$5:G$999,MATCH($C247,$C$5:$C$999,0))&gt;Q$2,INDEX(G$5:G$999,MATCH($C247,$C$5:$C$999,0))*$P247,"&lt;MRL")))</f>
        <v>&lt;MRL</v>
      </c>
      <c r="R247" s="101" t="e">
        <f t="shared" ca="1" si="154"/>
        <v>#N/A</v>
      </c>
      <c r="S247" s="101" t="str">
        <f t="shared" ca="1" si="154"/>
        <v>&lt;MRL</v>
      </c>
      <c r="T247" s="101" t="str">
        <f t="shared" ca="1" si="153"/>
        <v>&lt;MRL</v>
      </c>
      <c r="U247" s="101" t="e">
        <f t="shared" ca="1" si="153"/>
        <v>#N/A</v>
      </c>
      <c r="V247" s="101" t="str">
        <f t="shared" ca="1" si="153"/>
        <v>&lt;MRL</v>
      </c>
      <c r="W247" s="101" t="str">
        <f t="shared" ca="1" si="151"/>
        <v>&lt;MRL</v>
      </c>
      <c r="X247" s="101" t="e">
        <f t="shared" ca="1" si="151"/>
        <v>#N/A</v>
      </c>
      <c r="Y247" s="102" t="str">
        <f t="shared" ca="1" si="151"/>
        <v>&lt;MRL</v>
      </c>
      <c r="Z247" s="129" t="str">
        <f t="shared" ca="1" si="139"/>
        <v>NA</v>
      </c>
      <c r="AA247" s="105" t="str">
        <f t="shared" ca="1" si="131"/>
        <v>NA</v>
      </c>
      <c r="AB247" s="105" t="str">
        <f t="shared" ca="1" si="140"/>
        <v>NA</v>
      </c>
      <c r="AC247" s="97" t="str">
        <f t="shared" ca="1" si="141"/>
        <v>Unknown</v>
      </c>
      <c r="AD247" s="106" t="str">
        <f t="shared" ca="1" si="132"/>
        <v/>
      </c>
      <c r="AE247" s="106"/>
      <c r="AF247" s="130" t="s">
        <v>704</v>
      </c>
      <c r="AG247" s="131" t="s">
        <v>707</v>
      </c>
      <c r="AH247" s="131" t="s">
        <v>704</v>
      </c>
      <c r="AI247" s="131" t="s">
        <v>707</v>
      </c>
      <c r="AJ247" s="131" t="s">
        <v>707</v>
      </c>
      <c r="AK247" s="131" t="s">
        <v>707</v>
      </c>
      <c r="AL247" s="131" t="s">
        <v>858</v>
      </c>
      <c r="AM247" s="131" t="s">
        <v>858</v>
      </c>
      <c r="AN247" s="132" t="s">
        <v>858</v>
      </c>
      <c r="AO247" s="133"/>
      <c r="AS247" s="69"/>
      <c r="AT247" s="69"/>
      <c r="AU247" s="113"/>
      <c r="AV247" s="114">
        <f t="shared" ca="1" si="142"/>
        <v>35316</v>
      </c>
      <c r="AW247" s="115">
        <f t="shared" ca="1" si="152"/>
        <v>235400</v>
      </c>
      <c r="AX247" s="115">
        <f t="shared" ca="1" si="152"/>
        <v>337422</v>
      </c>
      <c r="AY247" s="115">
        <f t="shared" ca="1" si="152"/>
        <v>1952820</v>
      </c>
      <c r="AZ247" s="115">
        <f t="shared" ca="1" si="152"/>
        <v>1233668</v>
      </c>
      <c r="BA247" s="115">
        <f t="shared" ca="1" si="152"/>
        <v>13012060</v>
      </c>
      <c r="BB247" s="115">
        <f t="shared" ca="1" si="152"/>
        <v>22355921</v>
      </c>
      <c r="BC247" s="115">
        <f t="shared" ca="1" si="152"/>
        <v>3345514</v>
      </c>
      <c r="BD247" s="116">
        <f t="shared" ca="1" si="152"/>
        <v>33483385</v>
      </c>
      <c r="BE247" s="145"/>
      <c r="BF247" s="118" t="str">
        <f t="shared" ca="1" si="143"/>
        <v/>
      </c>
      <c r="BG247" s="118" t="str">
        <f t="shared" ca="1" si="144"/>
        <v/>
      </c>
      <c r="BH247" s="118" t="str">
        <f t="shared" ca="1" si="145"/>
        <v/>
      </c>
      <c r="BI247" s="118" t="str">
        <f t="shared" ca="1" si="146"/>
        <v/>
      </c>
      <c r="BK247" s="154"/>
      <c r="BL247" s="155"/>
      <c r="BM247" s="154"/>
      <c r="BN247" s="154"/>
      <c r="BO247" s="156"/>
      <c r="BP247" s="156"/>
      <c r="BQ247" s="156"/>
      <c r="BR247" s="156"/>
      <c r="BS247" s="156"/>
      <c r="BT247" s="156"/>
      <c r="BU247" s="156"/>
      <c r="BV247" s="156"/>
      <c r="BW247" s="156"/>
      <c r="BX247" s="105"/>
      <c r="BY247" s="157"/>
      <c r="BZ247" s="157"/>
      <c r="CA247" s="157"/>
      <c r="CB247" s="157"/>
      <c r="CC247" s="157"/>
      <c r="CD247" s="157"/>
      <c r="CE247" s="157"/>
      <c r="CF247" s="157"/>
      <c r="CG247" s="157"/>
    </row>
    <row r="248" spans="1:85" x14ac:dyDescent="0.25">
      <c r="A248" s="97">
        <f t="shared" ca="1" si="147"/>
        <v>244</v>
      </c>
      <c r="B248" s="98">
        <f t="shared" ca="1" si="148"/>
        <v>44953.803310185183</v>
      </c>
      <c r="C248" s="99" t="str">
        <f t="shared" ca="1" si="134"/>
        <v>WO-23003-153-A-1</v>
      </c>
      <c r="D248" s="97">
        <f t="shared" ca="1" si="135"/>
        <v>301</v>
      </c>
      <c r="E248" s="97" t="str">
        <f t="shared" ca="1" si="136"/>
        <v>U</v>
      </c>
      <c r="F248" s="97" t="str">
        <f t="shared" ca="1" si="137"/>
        <v/>
      </c>
      <c r="G248" s="100">
        <f t="shared" ca="1" si="150"/>
        <v>0</v>
      </c>
      <c r="H248" s="101" t="e">
        <f t="shared" ca="1" si="150"/>
        <v>#N/A</v>
      </c>
      <c r="I248" s="101">
        <f t="shared" ca="1" si="150"/>
        <v>0</v>
      </c>
      <c r="J248" s="101">
        <f t="shared" ca="1" si="149"/>
        <v>0</v>
      </c>
      <c r="K248" s="101" t="e">
        <f t="shared" ca="1" si="149"/>
        <v>#N/A</v>
      </c>
      <c r="L248" s="101">
        <f t="shared" ca="1" si="149"/>
        <v>0.36</v>
      </c>
      <c r="M248" s="101">
        <f t="shared" ca="1" si="149"/>
        <v>0.34699999999999998</v>
      </c>
      <c r="N248" s="101" t="e">
        <f t="shared" ca="1" si="149"/>
        <v>#N/A</v>
      </c>
      <c r="O248" s="102">
        <f t="shared" ca="1" si="149"/>
        <v>0.40400000000000003</v>
      </c>
      <c r="P248" s="103">
        <f t="shared" ca="1" si="138"/>
        <v>1</v>
      </c>
      <c r="Q248" s="100" t="str">
        <f t="shared" ca="1" si="154"/>
        <v>&lt;MRL</v>
      </c>
      <c r="R248" s="101" t="e">
        <f t="shared" ca="1" si="154"/>
        <v>#N/A</v>
      </c>
      <c r="S248" s="101" t="str">
        <f t="shared" ca="1" si="154"/>
        <v>&lt;MRL</v>
      </c>
      <c r="T248" s="101" t="str">
        <f t="shared" ca="1" si="153"/>
        <v>&lt;MRL</v>
      </c>
      <c r="U248" s="101" t="e">
        <f t="shared" ca="1" si="153"/>
        <v>#N/A</v>
      </c>
      <c r="V248" s="101" t="str">
        <f t="shared" ca="1" si="153"/>
        <v>&lt;MRL</v>
      </c>
      <c r="W248" s="101" t="str">
        <f t="shared" ca="1" si="151"/>
        <v>&lt;MRL</v>
      </c>
      <c r="X248" s="101" t="e">
        <f t="shared" ca="1" si="151"/>
        <v>#N/A</v>
      </c>
      <c r="Y248" s="102" t="str">
        <f t="shared" ca="1" si="151"/>
        <v>&lt;MRL</v>
      </c>
      <c r="Z248" s="129" t="str">
        <f t="shared" ca="1" si="139"/>
        <v>NA</v>
      </c>
      <c r="AA248" s="105" t="str">
        <f t="shared" ca="1" si="131"/>
        <v>NA</v>
      </c>
      <c r="AB248" s="105" t="str">
        <f t="shared" ca="1" si="140"/>
        <v>NA</v>
      </c>
      <c r="AC248" s="97" t="str">
        <f t="shared" ca="1" si="141"/>
        <v>Unknown</v>
      </c>
      <c r="AD248" s="106" t="str">
        <f t="shared" ca="1" si="132"/>
        <v/>
      </c>
      <c r="AE248" s="106"/>
      <c r="AF248" s="130" t="s">
        <v>704</v>
      </c>
      <c r="AG248" s="131" t="s">
        <v>707</v>
      </c>
      <c r="AH248" s="131" t="s">
        <v>704</v>
      </c>
      <c r="AI248" s="131" t="s">
        <v>707</v>
      </c>
      <c r="AJ248" s="131" t="s">
        <v>707</v>
      </c>
      <c r="AK248" s="131" t="s">
        <v>707</v>
      </c>
      <c r="AL248" s="131" t="s">
        <v>707</v>
      </c>
      <c r="AM248" s="131" t="s">
        <v>858</v>
      </c>
      <c r="AN248" s="132" t="s">
        <v>858</v>
      </c>
      <c r="AO248" s="133"/>
      <c r="AS248" s="69"/>
      <c r="AT248" s="69"/>
      <c r="AU248" s="113"/>
      <c r="AV248" s="114">
        <f t="shared" ca="1" si="142"/>
        <v>45525</v>
      </c>
      <c r="AW248" s="115">
        <f t="shared" ca="1" si="152"/>
        <v>256724</v>
      </c>
      <c r="AX248" s="115">
        <f t="shared" ca="1" si="152"/>
        <v>358758</v>
      </c>
      <c r="AY248" s="115">
        <f t="shared" ca="1" si="152"/>
        <v>2031301</v>
      </c>
      <c r="AZ248" s="115">
        <f t="shared" ca="1" si="152"/>
        <v>969843</v>
      </c>
      <c r="BA248" s="115">
        <f t="shared" ca="1" si="152"/>
        <v>9743480</v>
      </c>
      <c r="BB248" s="115">
        <f t="shared" ca="1" si="152"/>
        <v>15843986</v>
      </c>
      <c r="BC248" s="115">
        <f t="shared" ca="1" si="152"/>
        <v>2604457</v>
      </c>
      <c r="BD248" s="116">
        <f t="shared" ca="1" si="152"/>
        <v>25804341</v>
      </c>
      <c r="BE248" s="145"/>
      <c r="BF248" s="118" t="str">
        <f t="shared" ca="1" si="143"/>
        <v/>
      </c>
      <c r="BG248" s="118" t="str">
        <f t="shared" ca="1" si="144"/>
        <v/>
      </c>
      <c r="BH248" s="118" t="str">
        <f t="shared" ca="1" si="145"/>
        <v/>
      </c>
      <c r="BI248" s="118" t="str">
        <f t="shared" ca="1" si="146"/>
        <v/>
      </c>
      <c r="BK248" s="154"/>
      <c r="BL248" s="155"/>
      <c r="BM248" s="154"/>
      <c r="BN248" s="154"/>
      <c r="BO248" s="156"/>
      <c r="BP248" s="156"/>
      <c r="BQ248" s="156"/>
      <c r="BR248" s="156"/>
      <c r="BS248" s="156"/>
      <c r="BT248" s="156"/>
      <c r="BU248" s="156"/>
      <c r="BV248" s="156"/>
      <c r="BW248" s="156"/>
      <c r="BX248" s="105"/>
      <c r="BY248" s="157"/>
      <c r="BZ248" s="157"/>
      <c r="CA248" s="157"/>
      <c r="CB248" s="157"/>
      <c r="CC248" s="157"/>
      <c r="CD248" s="157"/>
      <c r="CE248" s="157"/>
      <c r="CF248" s="157"/>
      <c r="CG248" s="157"/>
    </row>
    <row r="249" spans="1:85" x14ac:dyDescent="0.25">
      <c r="A249" s="97">
        <f t="shared" ca="1" si="147"/>
        <v>245</v>
      </c>
      <c r="B249" s="98">
        <f t="shared" ca="1" si="148"/>
        <v>44953.822118055556</v>
      </c>
      <c r="C249" s="99" t="str">
        <f t="shared" ca="1" si="134"/>
        <v>WO-23003-154-A-1</v>
      </c>
      <c r="D249" s="97">
        <f t="shared" ca="1" si="135"/>
        <v>300</v>
      </c>
      <c r="E249" s="97" t="str">
        <f t="shared" ca="1" si="136"/>
        <v>U</v>
      </c>
      <c r="F249" s="97" t="str">
        <f t="shared" ca="1" si="137"/>
        <v/>
      </c>
      <c r="G249" s="100">
        <f t="shared" ca="1" si="150"/>
        <v>0</v>
      </c>
      <c r="H249" s="101" t="e">
        <f t="shared" ca="1" si="150"/>
        <v>#N/A</v>
      </c>
      <c r="I249" s="101">
        <f t="shared" ca="1" si="150"/>
        <v>1.097</v>
      </c>
      <c r="J249" s="101">
        <f t="shared" ca="1" si="149"/>
        <v>0</v>
      </c>
      <c r="K249" s="101" t="e">
        <f t="shared" ca="1" si="149"/>
        <v>#N/A</v>
      </c>
      <c r="L249" s="101">
        <f t="shared" ca="1" si="149"/>
        <v>0.40400000000000003</v>
      </c>
      <c r="M249" s="101">
        <f t="shared" ca="1" si="149"/>
        <v>1.635</v>
      </c>
      <c r="N249" s="101" t="e">
        <f t="shared" ca="1" si="149"/>
        <v>#N/A</v>
      </c>
      <c r="O249" s="102">
        <f t="shared" ca="1" si="149"/>
        <v>0.29299999999999998</v>
      </c>
      <c r="P249" s="103">
        <f t="shared" ca="1" si="138"/>
        <v>1</v>
      </c>
      <c r="Q249" s="100" t="str">
        <f t="shared" ca="1" si="154"/>
        <v>&lt;MRL</v>
      </c>
      <c r="R249" s="101" t="e">
        <f t="shared" ca="1" si="154"/>
        <v>#N/A</v>
      </c>
      <c r="S249" s="101" t="str">
        <f t="shared" ca="1" si="154"/>
        <v>&lt;MRL</v>
      </c>
      <c r="T249" s="101" t="str">
        <f t="shared" ca="1" si="153"/>
        <v>&lt;MRL</v>
      </c>
      <c r="U249" s="101" t="e">
        <f t="shared" ca="1" si="153"/>
        <v>#N/A</v>
      </c>
      <c r="V249" s="101" t="str">
        <f t="shared" ca="1" si="153"/>
        <v>&lt;MRL</v>
      </c>
      <c r="W249" s="101" t="str">
        <f t="shared" ca="1" si="151"/>
        <v>&lt;MRL</v>
      </c>
      <c r="X249" s="101" t="e">
        <f t="shared" ca="1" si="151"/>
        <v>#N/A</v>
      </c>
      <c r="Y249" s="102" t="str">
        <f t="shared" ca="1" si="151"/>
        <v>&lt;MRL</v>
      </c>
      <c r="Z249" s="129" t="str">
        <f t="shared" ca="1" si="139"/>
        <v>NA</v>
      </c>
      <c r="AA249" s="105" t="str">
        <f t="shared" ca="1" si="131"/>
        <v>NA</v>
      </c>
      <c r="AB249" s="105" t="str">
        <f t="shared" ca="1" si="140"/>
        <v>NA</v>
      </c>
      <c r="AC249" s="97" t="str">
        <f t="shared" ca="1" si="141"/>
        <v>Unknown</v>
      </c>
      <c r="AD249" s="106" t="str">
        <f t="shared" ca="1" si="132"/>
        <v/>
      </c>
      <c r="AE249" s="106"/>
      <c r="AF249" s="130" t="s">
        <v>704</v>
      </c>
      <c r="AG249" s="131" t="s">
        <v>707</v>
      </c>
      <c r="AH249" s="131" t="s">
        <v>704</v>
      </c>
      <c r="AI249" s="131" t="s">
        <v>707</v>
      </c>
      <c r="AJ249" s="131" t="s">
        <v>707</v>
      </c>
      <c r="AK249" s="131" t="s">
        <v>858</v>
      </c>
      <c r="AL249" s="131" t="s">
        <v>858</v>
      </c>
      <c r="AM249" s="131" t="s">
        <v>858</v>
      </c>
      <c r="AN249" s="132" t="s">
        <v>858</v>
      </c>
      <c r="AO249" s="133"/>
      <c r="AS249" s="69"/>
      <c r="AT249" s="69"/>
      <c r="AU249" s="113"/>
      <c r="AV249" s="114">
        <f t="shared" ca="1" si="142"/>
        <v>63488</v>
      </c>
      <c r="AW249" s="115">
        <f t="shared" ca="1" si="152"/>
        <v>310399</v>
      </c>
      <c r="AX249" s="115">
        <f t="shared" ca="1" si="152"/>
        <v>471730</v>
      </c>
      <c r="AY249" s="115">
        <f t="shared" ca="1" si="152"/>
        <v>2742671</v>
      </c>
      <c r="AZ249" s="115">
        <f t="shared" ca="1" si="152"/>
        <v>1614797</v>
      </c>
      <c r="BA249" s="115">
        <f t="shared" ca="1" si="152"/>
        <v>16827970</v>
      </c>
      <c r="BB249" s="115">
        <f t="shared" ca="1" si="152"/>
        <v>24393253</v>
      </c>
      <c r="BC249" s="115">
        <f t="shared" ca="1" si="152"/>
        <v>3772794</v>
      </c>
      <c r="BD249" s="116">
        <f t="shared" ca="1" si="152"/>
        <v>33684806</v>
      </c>
      <c r="BE249" s="145"/>
      <c r="BF249" s="118" t="str">
        <f t="shared" ca="1" si="143"/>
        <v/>
      </c>
      <c r="BG249" s="118" t="str">
        <f t="shared" ca="1" si="144"/>
        <v/>
      </c>
      <c r="BH249" s="118" t="str">
        <f t="shared" ca="1" si="145"/>
        <v/>
      </c>
      <c r="BI249" s="118" t="str">
        <f t="shared" ca="1" si="146"/>
        <v/>
      </c>
      <c r="BK249" s="154"/>
      <c r="BL249" s="155"/>
      <c r="BM249" s="154"/>
      <c r="BN249" s="154"/>
      <c r="BO249" s="156"/>
      <c r="BP249" s="156"/>
      <c r="BQ249" s="156"/>
      <c r="BR249" s="156"/>
      <c r="BS249" s="156"/>
      <c r="BT249" s="156"/>
      <c r="BU249" s="156"/>
      <c r="BV249" s="156"/>
      <c r="BW249" s="156"/>
      <c r="BX249" s="105"/>
      <c r="BY249" s="157"/>
      <c r="BZ249" s="157"/>
      <c r="CA249" s="157"/>
      <c r="CB249" s="157"/>
      <c r="CC249" s="157"/>
      <c r="CD249" s="157"/>
      <c r="CE249" s="157"/>
      <c r="CF249" s="157"/>
      <c r="CG249" s="157"/>
    </row>
    <row r="250" spans="1:85" x14ac:dyDescent="0.25">
      <c r="A250" s="97">
        <f t="shared" ca="1" si="147"/>
        <v>246</v>
      </c>
      <c r="B250" s="98">
        <f t="shared" ca="1" si="148"/>
        <v>44953.840925925928</v>
      </c>
      <c r="C250" s="99" t="str">
        <f t="shared" ca="1" si="134"/>
        <v>WO-23003-155-A-1</v>
      </c>
      <c r="D250" s="97">
        <f t="shared" ca="1" si="135"/>
        <v>299</v>
      </c>
      <c r="E250" s="97" t="str">
        <f t="shared" ca="1" si="136"/>
        <v>U</v>
      </c>
      <c r="F250" s="97" t="str">
        <f t="shared" ca="1" si="137"/>
        <v/>
      </c>
      <c r="G250" s="100">
        <f t="shared" ca="1" si="150"/>
        <v>0</v>
      </c>
      <c r="H250" s="101" t="e">
        <f t="shared" ca="1" si="150"/>
        <v>#N/A</v>
      </c>
      <c r="I250" s="101">
        <f t="shared" ca="1" si="150"/>
        <v>1.1919999999999999</v>
      </c>
      <c r="J250" s="101">
        <f t="shared" ca="1" si="149"/>
        <v>0</v>
      </c>
      <c r="K250" s="101" t="e">
        <f t="shared" ca="1" si="149"/>
        <v>#N/A</v>
      </c>
      <c r="L250" s="101">
        <f t="shared" ca="1" si="149"/>
        <v>0.32600000000000001</v>
      </c>
      <c r="M250" s="101">
        <f t="shared" ca="1" si="149"/>
        <v>0.374</v>
      </c>
      <c r="N250" s="101" t="e">
        <f t="shared" ca="1" si="149"/>
        <v>#N/A</v>
      </c>
      <c r="O250" s="102">
        <f t="shared" ca="1" si="149"/>
        <v>0.26300000000000001</v>
      </c>
      <c r="P250" s="103">
        <f t="shared" ca="1" si="138"/>
        <v>1</v>
      </c>
      <c r="Q250" s="100" t="str">
        <f t="shared" ca="1" si="154"/>
        <v>&lt;MRL</v>
      </c>
      <c r="R250" s="101" t="e">
        <f t="shared" ca="1" si="154"/>
        <v>#N/A</v>
      </c>
      <c r="S250" s="101" t="str">
        <f t="shared" ca="1" si="154"/>
        <v>&lt;MRL</v>
      </c>
      <c r="T250" s="101" t="str">
        <f t="shared" ca="1" si="153"/>
        <v>&lt;MRL</v>
      </c>
      <c r="U250" s="101" t="e">
        <f t="shared" ca="1" si="153"/>
        <v>#N/A</v>
      </c>
      <c r="V250" s="101" t="str">
        <f t="shared" ca="1" si="153"/>
        <v>&lt;MRL</v>
      </c>
      <c r="W250" s="101" t="str">
        <f t="shared" ca="1" si="151"/>
        <v>&lt;MRL</v>
      </c>
      <c r="X250" s="101" t="e">
        <f t="shared" ca="1" si="151"/>
        <v>#N/A</v>
      </c>
      <c r="Y250" s="102" t="str">
        <f t="shared" ca="1" si="151"/>
        <v>&lt;MRL</v>
      </c>
      <c r="Z250" s="129" t="str">
        <f t="shared" ca="1" si="139"/>
        <v>NA</v>
      </c>
      <c r="AA250" s="105" t="str">
        <f t="shared" ca="1" si="131"/>
        <v>NA</v>
      </c>
      <c r="AB250" s="105" t="str">
        <f t="shared" ca="1" si="140"/>
        <v>NA</v>
      </c>
      <c r="AC250" s="97" t="str">
        <f t="shared" ca="1" si="141"/>
        <v>Unknown</v>
      </c>
      <c r="AD250" s="106" t="str">
        <f t="shared" ca="1" si="132"/>
        <v/>
      </c>
      <c r="AE250" s="106"/>
      <c r="AF250" s="130" t="s">
        <v>704</v>
      </c>
      <c r="AG250" s="131" t="s">
        <v>707</v>
      </c>
      <c r="AH250" s="131" t="s">
        <v>704</v>
      </c>
      <c r="AI250" s="131" t="s">
        <v>707</v>
      </c>
      <c r="AJ250" s="131" t="s">
        <v>858</v>
      </c>
      <c r="AK250" s="131" t="s">
        <v>858</v>
      </c>
      <c r="AL250" s="131" t="s">
        <v>858</v>
      </c>
      <c r="AM250" s="131" t="s">
        <v>858</v>
      </c>
      <c r="AN250" s="132" t="s">
        <v>858</v>
      </c>
      <c r="AO250" s="133"/>
      <c r="AS250" s="69"/>
      <c r="AT250" s="69"/>
      <c r="AU250" s="113"/>
      <c r="AV250" s="114">
        <f t="shared" ca="1" si="142"/>
        <v>64013</v>
      </c>
      <c r="AW250" s="115">
        <f t="shared" ca="1" si="152"/>
        <v>311653</v>
      </c>
      <c r="AX250" s="115">
        <f t="shared" ca="1" si="152"/>
        <v>488040</v>
      </c>
      <c r="AY250" s="115">
        <f t="shared" ca="1" si="152"/>
        <v>2785854</v>
      </c>
      <c r="AZ250" s="115">
        <f t="shared" ca="1" si="152"/>
        <v>1783363</v>
      </c>
      <c r="BA250" s="115">
        <f t="shared" ca="1" si="152"/>
        <v>17934940</v>
      </c>
      <c r="BB250" s="115">
        <f t="shared" ca="1" si="152"/>
        <v>26608371</v>
      </c>
      <c r="BC250" s="115">
        <f t="shared" ca="1" si="152"/>
        <v>3803417</v>
      </c>
      <c r="BD250" s="116">
        <f t="shared" ca="1" si="152"/>
        <v>36089654</v>
      </c>
      <c r="BE250" s="145"/>
      <c r="BF250" s="118" t="str">
        <f t="shared" ca="1" si="143"/>
        <v/>
      </c>
      <c r="BG250" s="118" t="str">
        <f t="shared" ca="1" si="144"/>
        <v/>
      </c>
      <c r="BH250" s="118" t="str">
        <f t="shared" ca="1" si="145"/>
        <v/>
      </c>
      <c r="BI250" s="118" t="str">
        <f t="shared" ca="1" si="146"/>
        <v/>
      </c>
      <c r="BK250" s="154"/>
      <c r="BL250" s="155"/>
      <c r="BM250" s="154"/>
      <c r="BN250" s="154"/>
      <c r="BO250" s="156"/>
      <c r="BP250" s="156"/>
      <c r="BQ250" s="156"/>
      <c r="BR250" s="156"/>
      <c r="BS250" s="156"/>
      <c r="BT250" s="156"/>
      <c r="BU250" s="156"/>
      <c r="BV250" s="156"/>
      <c r="BW250" s="156"/>
      <c r="BX250" s="105"/>
      <c r="BY250" s="157"/>
      <c r="BZ250" s="157"/>
      <c r="CA250" s="157"/>
      <c r="CB250" s="157"/>
      <c r="CC250" s="157"/>
      <c r="CD250" s="157"/>
      <c r="CE250" s="157"/>
      <c r="CF250" s="157"/>
      <c r="CG250" s="157"/>
    </row>
    <row r="251" spans="1:85" x14ac:dyDescent="0.25">
      <c r="A251" s="97">
        <f t="shared" ca="1" si="147"/>
        <v>247</v>
      </c>
      <c r="B251" s="98">
        <f t="shared" ca="1" si="148"/>
        <v>44953.859710648147</v>
      </c>
      <c r="C251" s="99" t="str">
        <f t="shared" ca="1" si="134"/>
        <v>WO-23003-156-A-1</v>
      </c>
      <c r="D251" s="97">
        <f t="shared" ca="1" si="135"/>
        <v>298</v>
      </c>
      <c r="E251" s="97" t="str">
        <f t="shared" ca="1" si="136"/>
        <v>U</v>
      </c>
      <c r="F251" s="97" t="str">
        <f t="shared" ca="1" si="137"/>
        <v/>
      </c>
      <c r="G251" s="100">
        <f t="shared" ca="1" si="150"/>
        <v>0</v>
      </c>
      <c r="H251" s="101" t="e">
        <f t="shared" ca="1" si="150"/>
        <v>#N/A</v>
      </c>
      <c r="I251" s="101">
        <f t="shared" ca="1" si="150"/>
        <v>0</v>
      </c>
      <c r="J251" s="101">
        <f t="shared" ca="1" si="149"/>
        <v>0</v>
      </c>
      <c r="K251" s="101" t="e">
        <f t="shared" ca="1" si="149"/>
        <v>#N/A</v>
      </c>
      <c r="L251" s="101">
        <f t="shared" ca="1" si="149"/>
        <v>0.35699999999999998</v>
      </c>
      <c r="M251" s="101">
        <f t="shared" ca="1" si="149"/>
        <v>0.26</v>
      </c>
      <c r="N251" s="101" t="e">
        <f t="shared" ca="1" si="149"/>
        <v>#N/A</v>
      </c>
      <c r="O251" s="102">
        <f t="shared" ca="1" si="149"/>
        <v>0.25</v>
      </c>
      <c r="P251" s="103">
        <f t="shared" ca="1" si="138"/>
        <v>1</v>
      </c>
      <c r="Q251" s="100" t="str">
        <f t="shared" ca="1" si="154"/>
        <v>&lt;MRL</v>
      </c>
      <c r="R251" s="101" t="e">
        <f t="shared" ca="1" si="154"/>
        <v>#N/A</v>
      </c>
      <c r="S251" s="101" t="str">
        <f t="shared" ca="1" si="154"/>
        <v>&lt;MRL</v>
      </c>
      <c r="T251" s="101" t="str">
        <f t="shared" ca="1" si="153"/>
        <v>&lt;MRL</v>
      </c>
      <c r="U251" s="101" t="e">
        <f t="shared" ca="1" si="153"/>
        <v>#N/A</v>
      </c>
      <c r="V251" s="101" t="str">
        <f t="shared" ca="1" si="153"/>
        <v>&lt;MRL</v>
      </c>
      <c r="W251" s="101" t="str">
        <f t="shared" ca="1" si="151"/>
        <v>&lt;MRL</v>
      </c>
      <c r="X251" s="101" t="e">
        <f t="shared" ca="1" si="151"/>
        <v>#N/A</v>
      </c>
      <c r="Y251" s="102" t="str">
        <f t="shared" ca="1" si="151"/>
        <v>&lt;MRL</v>
      </c>
      <c r="Z251" s="129" t="str">
        <f t="shared" ca="1" si="139"/>
        <v>NA</v>
      </c>
      <c r="AA251" s="105" t="str">
        <f t="shared" ca="1" si="131"/>
        <v>NA</v>
      </c>
      <c r="AB251" s="105" t="str">
        <f t="shared" ca="1" si="140"/>
        <v>NA</v>
      </c>
      <c r="AC251" s="97" t="str">
        <f t="shared" ca="1" si="141"/>
        <v>Unknown</v>
      </c>
      <c r="AD251" s="106" t="str">
        <f t="shared" ca="1" si="132"/>
        <v/>
      </c>
      <c r="AE251" s="106"/>
      <c r="AF251" s="130" t="s">
        <v>704</v>
      </c>
      <c r="AG251" s="131" t="s">
        <v>858</v>
      </c>
      <c r="AH251" s="131" t="s">
        <v>704</v>
      </c>
      <c r="AI251" s="131" t="s">
        <v>707</v>
      </c>
      <c r="AJ251" s="131" t="s">
        <v>858</v>
      </c>
      <c r="AK251" s="131" t="s">
        <v>858</v>
      </c>
      <c r="AL251" s="131" t="s">
        <v>858</v>
      </c>
      <c r="AM251" s="131" t="s">
        <v>858</v>
      </c>
      <c r="AN251" s="132" t="s">
        <v>858</v>
      </c>
      <c r="AO251" s="133"/>
      <c r="AS251" s="69"/>
      <c r="AT251" s="69"/>
      <c r="AU251" s="113"/>
      <c r="AV251" s="114">
        <f t="shared" ca="1" si="142"/>
        <v>82072</v>
      </c>
      <c r="AW251" s="115">
        <f t="shared" ca="1" si="152"/>
        <v>377701</v>
      </c>
      <c r="AX251" s="115">
        <f t="shared" ca="1" si="152"/>
        <v>554647</v>
      </c>
      <c r="AY251" s="115">
        <f t="shared" ca="1" si="152"/>
        <v>3178765</v>
      </c>
      <c r="AZ251" s="115">
        <f t="shared" ca="1" si="152"/>
        <v>2226147</v>
      </c>
      <c r="BA251" s="115">
        <f t="shared" ca="1" si="152"/>
        <v>19713169</v>
      </c>
      <c r="BB251" s="115">
        <f t="shared" ca="1" si="152"/>
        <v>24511254</v>
      </c>
      <c r="BC251" s="115">
        <f t="shared" ca="1" si="152"/>
        <v>3762476</v>
      </c>
      <c r="BD251" s="116">
        <f t="shared" ca="1" si="152"/>
        <v>31947500</v>
      </c>
      <c r="BE251" s="145"/>
      <c r="BF251" s="118" t="str">
        <f t="shared" ca="1" si="143"/>
        <v/>
      </c>
      <c r="BG251" s="118" t="str">
        <f t="shared" ca="1" si="144"/>
        <v/>
      </c>
      <c r="BH251" s="118" t="str">
        <f t="shared" ca="1" si="145"/>
        <v/>
      </c>
      <c r="BI251" s="118" t="str">
        <f t="shared" ca="1" si="146"/>
        <v/>
      </c>
      <c r="BK251" s="154"/>
      <c r="BL251" s="155"/>
      <c r="BM251" s="154"/>
      <c r="BN251" s="154"/>
      <c r="BO251" s="156"/>
      <c r="BP251" s="156"/>
      <c r="BQ251" s="156"/>
      <c r="BR251" s="156"/>
      <c r="BS251" s="156"/>
      <c r="BT251" s="156"/>
      <c r="BU251" s="156"/>
      <c r="BV251" s="156"/>
      <c r="BW251" s="156"/>
      <c r="BX251" s="105"/>
      <c r="BY251" s="157"/>
      <c r="BZ251" s="157"/>
      <c r="CA251" s="157"/>
      <c r="CB251" s="157"/>
      <c r="CC251" s="157"/>
      <c r="CD251" s="157"/>
      <c r="CE251" s="157"/>
      <c r="CF251" s="157"/>
      <c r="CG251" s="157"/>
    </row>
    <row r="252" spans="1:85" x14ac:dyDescent="0.25">
      <c r="A252" s="97">
        <f t="shared" ca="1" si="147"/>
        <v>248</v>
      </c>
      <c r="B252" s="98">
        <f t="shared" ca="1" si="148"/>
        <v>44953.878518518519</v>
      </c>
      <c r="C252" s="99" t="str">
        <f t="shared" ca="1" si="134"/>
        <v>WO-23003-157-A-1</v>
      </c>
      <c r="D252" s="97">
        <f t="shared" ca="1" si="135"/>
        <v>297</v>
      </c>
      <c r="E252" s="97" t="str">
        <f t="shared" ca="1" si="136"/>
        <v>U</v>
      </c>
      <c r="F252" s="97" t="str">
        <f t="shared" ca="1" si="137"/>
        <v/>
      </c>
      <c r="G252" s="100">
        <f t="shared" ca="1" si="150"/>
        <v>0</v>
      </c>
      <c r="H252" s="101" t="e">
        <f t="shared" ca="1" si="150"/>
        <v>#N/A</v>
      </c>
      <c r="I252" s="101">
        <f t="shared" ca="1" si="150"/>
        <v>0.40899999999999997</v>
      </c>
      <c r="J252" s="101">
        <f t="shared" ca="1" si="149"/>
        <v>0</v>
      </c>
      <c r="K252" s="101" t="e">
        <f t="shared" ca="1" si="149"/>
        <v>#N/A</v>
      </c>
      <c r="L252" s="101">
        <f t="shared" ca="1" si="149"/>
        <v>0.38</v>
      </c>
      <c r="M252" s="101">
        <f t="shared" ca="1" si="149"/>
        <v>0.28599999999999998</v>
      </c>
      <c r="N252" s="101" t="e">
        <f t="shared" ca="1" si="149"/>
        <v>#N/A</v>
      </c>
      <c r="O252" s="102">
        <f t="shared" ca="1" si="149"/>
        <v>0.251</v>
      </c>
      <c r="P252" s="103">
        <f t="shared" ca="1" si="138"/>
        <v>1</v>
      </c>
      <c r="Q252" s="100" t="str">
        <f t="shared" ca="1" si="154"/>
        <v>&lt;MRL</v>
      </c>
      <c r="R252" s="101" t="e">
        <f t="shared" ca="1" si="154"/>
        <v>#N/A</v>
      </c>
      <c r="S252" s="101" t="str">
        <f t="shared" ca="1" si="154"/>
        <v>&lt;MRL</v>
      </c>
      <c r="T252" s="101" t="str">
        <f t="shared" ca="1" si="153"/>
        <v>&lt;MRL</v>
      </c>
      <c r="U252" s="101" t="e">
        <f t="shared" ca="1" si="153"/>
        <v>#N/A</v>
      </c>
      <c r="V252" s="101" t="str">
        <f t="shared" ca="1" si="153"/>
        <v>&lt;MRL</v>
      </c>
      <c r="W252" s="101" t="str">
        <f t="shared" ca="1" si="151"/>
        <v>&lt;MRL</v>
      </c>
      <c r="X252" s="101" t="e">
        <f t="shared" ca="1" si="151"/>
        <v>#N/A</v>
      </c>
      <c r="Y252" s="102" t="str">
        <f t="shared" ca="1" si="151"/>
        <v>&lt;MRL</v>
      </c>
      <c r="Z252" s="129" t="str">
        <f t="shared" ca="1" si="139"/>
        <v>NA</v>
      </c>
      <c r="AA252" s="105" t="str">
        <f t="shared" ca="1" si="131"/>
        <v>NA</v>
      </c>
      <c r="AB252" s="105" t="str">
        <f t="shared" ca="1" si="140"/>
        <v>NA</v>
      </c>
      <c r="AC252" s="97" t="str">
        <f t="shared" ca="1" si="141"/>
        <v>Unknown</v>
      </c>
      <c r="AD252" s="106" t="str">
        <f t="shared" ca="1" si="132"/>
        <v/>
      </c>
      <c r="AE252" s="106"/>
      <c r="AF252" s="130" t="s">
        <v>704</v>
      </c>
      <c r="AG252" s="131" t="s">
        <v>707</v>
      </c>
      <c r="AH252" s="131" t="s">
        <v>704</v>
      </c>
      <c r="AI252" s="131" t="s">
        <v>707</v>
      </c>
      <c r="AJ252" s="131" t="s">
        <v>707</v>
      </c>
      <c r="AK252" s="131" t="s">
        <v>707</v>
      </c>
      <c r="AL252" s="131" t="s">
        <v>858</v>
      </c>
      <c r="AM252" s="131" t="s">
        <v>858</v>
      </c>
      <c r="AN252" s="132" t="s">
        <v>858</v>
      </c>
      <c r="AO252" s="133"/>
      <c r="AS252" s="69"/>
      <c r="AT252" s="69"/>
      <c r="AU252" s="113"/>
      <c r="AV252" s="114">
        <f t="shared" ca="1" si="142"/>
        <v>15191</v>
      </c>
      <c r="AW252" s="115">
        <f t="shared" ca="1" si="152"/>
        <v>165777</v>
      </c>
      <c r="AX252" s="115">
        <f t="shared" ca="1" si="152"/>
        <v>255885</v>
      </c>
      <c r="AY252" s="115">
        <f t="shared" ca="1" si="152"/>
        <v>1513836</v>
      </c>
      <c r="AZ252" s="115">
        <f t="shared" ca="1" si="152"/>
        <v>1257699</v>
      </c>
      <c r="BA252" s="115">
        <f t="shared" ca="1" si="152"/>
        <v>12335038</v>
      </c>
      <c r="BB252" s="115">
        <f t="shared" ca="1" si="152"/>
        <v>19264744</v>
      </c>
      <c r="BC252" s="115">
        <f t="shared" ca="1" si="152"/>
        <v>3244749</v>
      </c>
      <c r="BD252" s="116">
        <f t="shared" ca="1" si="152"/>
        <v>27568727</v>
      </c>
      <c r="BE252" s="145"/>
      <c r="BF252" s="118" t="str">
        <f t="shared" ca="1" si="143"/>
        <v/>
      </c>
      <c r="BG252" s="118" t="str">
        <f t="shared" ca="1" si="144"/>
        <v/>
      </c>
      <c r="BH252" s="118" t="str">
        <f t="shared" ca="1" si="145"/>
        <v/>
      </c>
      <c r="BI252" s="118" t="str">
        <f t="shared" ca="1" si="146"/>
        <v/>
      </c>
      <c r="BK252" s="154"/>
      <c r="BL252" s="155"/>
      <c r="BM252" s="154"/>
      <c r="BN252" s="154"/>
      <c r="BO252" s="156"/>
      <c r="BP252" s="156"/>
      <c r="BQ252" s="156"/>
      <c r="BR252" s="156"/>
      <c r="BS252" s="156"/>
      <c r="BT252" s="156"/>
      <c r="BU252" s="156"/>
      <c r="BV252" s="156"/>
      <c r="BW252" s="156"/>
      <c r="BX252" s="105"/>
      <c r="BY252" s="157"/>
      <c r="BZ252" s="157"/>
      <c r="CA252" s="157"/>
      <c r="CB252" s="157"/>
      <c r="CC252" s="157"/>
      <c r="CD252" s="157"/>
      <c r="CE252" s="157"/>
      <c r="CF252" s="157"/>
      <c r="CG252" s="157"/>
    </row>
    <row r="253" spans="1:85" x14ac:dyDescent="0.25">
      <c r="A253" s="97">
        <f t="shared" ca="1" si="147"/>
        <v>249</v>
      </c>
      <c r="B253" s="98">
        <f t="shared" ca="1" si="148"/>
        <v>44953.897314814814</v>
      </c>
      <c r="C253" s="99" t="str">
        <f t="shared" ca="1" si="134"/>
        <v>WO-23003-158-A-1</v>
      </c>
      <c r="D253" s="97">
        <f t="shared" ca="1" si="135"/>
        <v>296</v>
      </c>
      <c r="E253" s="97" t="str">
        <f t="shared" ca="1" si="136"/>
        <v>U</v>
      </c>
      <c r="F253" s="97" t="str">
        <f t="shared" ca="1" si="137"/>
        <v/>
      </c>
      <c r="G253" s="100">
        <f t="shared" ca="1" si="150"/>
        <v>0</v>
      </c>
      <c r="H253" s="101" t="e">
        <f t="shared" ca="1" si="150"/>
        <v>#N/A</v>
      </c>
      <c r="I253" s="101">
        <f t="shared" ca="1" si="150"/>
        <v>0.86299999999999999</v>
      </c>
      <c r="J253" s="101">
        <f t="shared" ca="1" si="149"/>
        <v>0</v>
      </c>
      <c r="K253" s="101" t="e">
        <f t="shared" ca="1" si="149"/>
        <v>#N/A</v>
      </c>
      <c r="L253" s="101">
        <f t="shared" ca="1" si="149"/>
        <v>0.308</v>
      </c>
      <c r="M253" s="101">
        <f t="shared" ca="1" si="149"/>
        <v>0.26700000000000002</v>
      </c>
      <c r="N253" s="101" t="e">
        <f t="shared" ca="1" si="149"/>
        <v>#N/A</v>
      </c>
      <c r="O253" s="102">
        <f t="shared" ca="1" si="149"/>
        <v>1.766</v>
      </c>
      <c r="P253" s="103">
        <f t="shared" ca="1" si="138"/>
        <v>1</v>
      </c>
      <c r="Q253" s="100" t="str">
        <f t="shared" ca="1" si="154"/>
        <v>&lt;MRL</v>
      </c>
      <c r="R253" s="101" t="e">
        <f t="shared" ca="1" si="154"/>
        <v>#N/A</v>
      </c>
      <c r="S253" s="101" t="str">
        <f t="shared" ca="1" si="154"/>
        <v>&lt;MRL</v>
      </c>
      <c r="T253" s="101" t="str">
        <f t="shared" ca="1" si="153"/>
        <v>&lt;MRL</v>
      </c>
      <c r="U253" s="101" t="e">
        <f t="shared" ca="1" si="153"/>
        <v>#N/A</v>
      </c>
      <c r="V253" s="101" t="str">
        <f t="shared" ca="1" si="153"/>
        <v>&lt;MRL</v>
      </c>
      <c r="W253" s="101" t="str">
        <f t="shared" ca="1" si="151"/>
        <v>&lt;MRL</v>
      </c>
      <c r="X253" s="101" t="e">
        <f t="shared" ca="1" si="151"/>
        <v>#N/A</v>
      </c>
      <c r="Y253" s="102" t="str">
        <f t="shared" ca="1" si="151"/>
        <v>&lt;MRL</v>
      </c>
      <c r="Z253" s="129" t="str">
        <f t="shared" ca="1" si="139"/>
        <v>NA</v>
      </c>
      <c r="AA253" s="105" t="str">
        <f t="shared" ca="1" si="131"/>
        <v>NA</v>
      </c>
      <c r="AB253" s="105" t="str">
        <f t="shared" ca="1" si="140"/>
        <v>NA</v>
      </c>
      <c r="AC253" s="97" t="str">
        <f t="shared" ca="1" si="141"/>
        <v>Unknown</v>
      </c>
      <c r="AD253" s="106" t="str">
        <f t="shared" ca="1" si="132"/>
        <v/>
      </c>
      <c r="AE253" s="106"/>
      <c r="AF253" s="130" t="s">
        <v>704</v>
      </c>
      <c r="AG253" s="131" t="s">
        <v>858</v>
      </c>
      <c r="AH253" s="131" t="s">
        <v>704</v>
      </c>
      <c r="AI253" s="131" t="s">
        <v>707</v>
      </c>
      <c r="AJ253" s="131" t="s">
        <v>858</v>
      </c>
      <c r="AK253" s="131" t="s">
        <v>858</v>
      </c>
      <c r="AL253" s="131" t="s">
        <v>858</v>
      </c>
      <c r="AM253" s="131" t="s">
        <v>858</v>
      </c>
      <c r="AN253" s="132" t="s">
        <v>858</v>
      </c>
      <c r="AO253" s="133"/>
      <c r="AS253" s="69"/>
      <c r="AT253" s="69"/>
      <c r="AU253" s="113"/>
      <c r="AV253" s="114">
        <f t="shared" ca="1" si="142"/>
        <v>92849</v>
      </c>
      <c r="AW253" s="115">
        <f t="shared" ca="1" si="152"/>
        <v>386892</v>
      </c>
      <c r="AX253" s="115">
        <f t="shared" ca="1" si="152"/>
        <v>556363</v>
      </c>
      <c r="AY253" s="115">
        <f t="shared" ca="1" si="152"/>
        <v>3121432</v>
      </c>
      <c r="AZ253" s="115">
        <f t="shared" ca="1" si="152"/>
        <v>1987225</v>
      </c>
      <c r="BA253" s="115">
        <f t="shared" ca="1" si="152"/>
        <v>19224864</v>
      </c>
      <c r="BB253" s="115">
        <f t="shared" ca="1" si="152"/>
        <v>26801827</v>
      </c>
      <c r="BC253" s="115">
        <f t="shared" ca="1" si="152"/>
        <v>3959551</v>
      </c>
      <c r="BD253" s="116">
        <f t="shared" ca="1" si="152"/>
        <v>36461695</v>
      </c>
      <c r="BE253" s="145"/>
      <c r="BF253" s="118" t="str">
        <f t="shared" ca="1" si="143"/>
        <v/>
      </c>
      <c r="BG253" s="118" t="str">
        <f t="shared" ca="1" si="144"/>
        <v/>
      </c>
      <c r="BH253" s="118" t="str">
        <f t="shared" ca="1" si="145"/>
        <v/>
      </c>
      <c r="BI253" s="118" t="str">
        <f t="shared" ca="1" si="146"/>
        <v/>
      </c>
      <c r="BK253" s="154"/>
      <c r="BL253" s="155"/>
      <c r="BM253" s="154"/>
      <c r="BN253" s="154"/>
      <c r="BO253" s="156"/>
      <c r="BP253" s="156"/>
      <c r="BQ253" s="156"/>
      <c r="BR253" s="156"/>
      <c r="BS253" s="156"/>
      <c r="BT253" s="156"/>
      <c r="BU253" s="156"/>
      <c r="BV253" s="156"/>
      <c r="BW253" s="156"/>
      <c r="BX253" s="105"/>
      <c r="BY253" s="157"/>
      <c r="BZ253" s="157"/>
      <c r="CA253" s="157"/>
      <c r="CB253" s="157"/>
      <c r="CC253" s="157"/>
      <c r="CD253" s="157"/>
      <c r="CE253" s="157"/>
      <c r="CF253" s="157"/>
      <c r="CG253" s="157"/>
    </row>
    <row r="254" spans="1:85" x14ac:dyDescent="0.25">
      <c r="A254" s="97">
        <f t="shared" ca="1" si="147"/>
        <v>250</v>
      </c>
      <c r="B254" s="98">
        <f t="shared" ca="1" si="148"/>
        <v>44953.916122685187</v>
      </c>
      <c r="C254" s="99" t="str">
        <f t="shared" ca="1" si="134"/>
        <v>WO-23003-159-A-1</v>
      </c>
      <c r="D254" s="97">
        <f t="shared" ca="1" si="135"/>
        <v>295</v>
      </c>
      <c r="E254" s="97" t="str">
        <f t="shared" ca="1" si="136"/>
        <v>U</v>
      </c>
      <c r="F254" s="97" t="str">
        <f t="shared" ca="1" si="137"/>
        <v/>
      </c>
      <c r="G254" s="100">
        <f t="shared" ca="1" si="150"/>
        <v>0</v>
      </c>
      <c r="H254" s="101" t="e">
        <f t="shared" ca="1" si="150"/>
        <v>#N/A</v>
      </c>
      <c r="I254" s="101">
        <f t="shared" ca="1" si="150"/>
        <v>0</v>
      </c>
      <c r="J254" s="101">
        <f t="shared" ca="1" si="149"/>
        <v>0</v>
      </c>
      <c r="K254" s="101" t="e">
        <f t="shared" ca="1" si="149"/>
        <v>#N/A</v>
      </c>
      <c r="L254" s="101">
        <f t="shared" ca="1" si="149"/>
        <v>0.29299999999999998</v>
      </c>
      <c r="M254" s="101">
        <f t="shared" ca="1" si="149"/>
        <v>0.32500000000000001</v>
      </c>
      <c r="N254" s="101" t="e">
        <f t="shared" ca="1" si="149"/>
        <v>#N/A</v>
      </c>
      <c r="O254" s="102">
        <f t="shared" ca="1" si="149"/>
        <v>0.34300000000000003</v>
      </c>
      <c r="P254" s="103">
        <f t="shared" ca="1" si="138"/>
        <v>1</v>
      </c>
      <c r="Q254" s="100" t="str">
        <f t="shared" ca="1" si="154"/>
        <v>&lt;MRL</v>
      </c>
      <c r="R254" s="101" t="e">
        <f t="shared" ca="1" si="154"/>
        <v>#N/A</v>
      </c>
      <c r="S254" s="101" t="str">
        <f t="shared" ca="1" si="154"/>
        <v>&lt;MRL</v>
      </c>
      <c r="T254" s="101" t="str">
        <f t="shared" ca="1" si="153"/>
        <v>&lt;MRL</v>
      </c>
      <c r="U254" s="101" t="e">
        <f t="shared" ca="1" si="153"/>
        <v>#N/A</v>
      </c>
      <c r="V254" s="101" t="str">
        <f t="shared" ca="1" si="153"/>
        <v>&lt;MRL</v>
      </c>
      <c r="W254" s="101" t="str">
        <f t="shared" ca="1" si="151"/>
        <v>&lt;MRL</v>
      </c>
      <c r="X254" s="101" t="e">
        <f t="shared" ca="1" si="151"/>
        <v>#N/A</v>
      </c>
      <c r="Y254" s="102" t="str">
        <f t="shared" ca="1" si="151"/>
        <v>&lt;MRL</v>
      </c>
      <c r="Z254" s="129" t="str">
        <f t="shared" ca="1" si="139"/>
        <v>NA</v>
      </c>
      <c r="AA254" s="105" t="str">
        <f t="shared" ca="1" si="131"/>
        <v>NA</v>
      </c>
      <c r="AB254" s="105" t="str">
        <f t="shared" ca="1" si="140"/>
        <v>NA</v>
      </c>
      <c r="AC254" s="97" t="str">
        <f t="shared" ca="1" si="141"/>
        <v>Unknown</v>
      </c>
      <c r="AD254" s="106" t="str">
        <f t="shared" ca="1" si="132"/>
        <v/>
      </c>
      <c r="AE254" s="106"/>
      <c r="AF254" s="130" t="s">
        <v>704</v>
      </c>
      <c r="AG254" s="131" t="s">
        <v>707</v>
      </c>
      <c r="AH254" s="131" t="s">
        <v>704</v>
      </c>
      <c r="AI254" s="131" t="s">
        <v>707</v>
      </c>
      <c r="AJ254" s="131" t="s">
        <v>707</v>
      </c>
      <c r="AK254" s="131" t="s">
        <v>858</v>
      </c>
      <c r="AL254" s="131" t="s">
        <v>858</v>
      </c>
      <c r="AM254" s="131" t="s">
        <v>858</v>
      </c>
      <c r="AN254" s="132" t="s">
        <v>858</v>
      </c>
      <c r="AO254" s="133"/>
      <c r="AS254" s="69"/>
      <c r="AT254" s="69"/>
      <c r="AU254" s="113"/>
      <c r="AV254" s="114">
        <f t="shared" ca="1" si="142"/>
        <v>38069</v>
      </c>
      <c r="AW254" s="115">
        <f t="shared" ca="1" si="152"/>
        <v>260875</v>
      </c>
      <c r="AX254" s="115">
        <f t="shared" ca="1" si="152"/>
        <v>410528</v>
      </c>
      <c r="AY254" s="115">
        <f t="shared" ca="1" si="152"/>
        <v>2368282</v>
      </c>
      <c r="AZ254" s="115">
        <f t="shared" ca="1" si="152"/>
        <v>1670059</v>
      </c>
      <c r="BA254" s="115">
        <f t="shared" ca="1" si="152"/>
        <v>17583008</v>
      </c>
      <c r="BB254" s="115">
        <f t="shared" ca="1" si="152"/>
        <v>25763344</v>
      </c>
      <c r="BC254" s="115">
        <f t="shared" ca="1" si="152"/>
        <v>3888346</v>
      </c>
      <c r="BD254" s="116">
        <f t="shared" ca="1" si="152"/>
        <v>35695339</v>
      </c>
      <c r="BE254" s="145"/>
      <c r="BF254" s="118" t="str">
        <f t="shared" ca="1" si="143"/>
        <v/>
      </c>
      <c r="BG254" s="118" t="str">
        <f t="shared" ca="1" si="144"/>
        <v/>
      </c>
      <c r="BH254" s="118" t="str">
        <f t="shared" ca="1" si="145"/>
        <v/>
      </c>
      <c r="BI254" s="118" t="str">
        <f t="shared" ca="1" si="146"/>
        <v/>
      </c>
      <c r="BK254" s="154"/>
      <c r="BL254" s="155"/>
      <c r="BM254" s="154"/>
      <c r="BN254" s="154"/>
      <c r="BO254" s="156"/>
      <c r="BP254" s="156"/>
      <c r="BQ254" s="156"/>
      <c r="BR254" s="156"/>
      <c r="BS254" s="156"/>
      <c r="BT254" s="156"/>
      <c r="BU254" s="156"/>
      <c r="BV254" s="156"/>
      <c r="BW254" s="156"/>
      <c r="BX254" s="105"/>
      <c r="BY254" s="157"/>
      <c r="BZ254" s="157"/>
      <c r="CA254" s="157"/>
      <c r="CB254" s="157"/>
      <c r="CC254" s="157"/>
      <c r="CD254" s="157"/>
      <c r="CE254" s="157"/>
      <c r="CF254" s="157"/>
      <c r="CG254" s="157"/>
    </row>
    <row r="255" spans="1:85" x14ac:dyDescent="0.25">
      <c r="A255" s="97">
        <f t="shared" ca="1" si="147"/>
        <v>251</v>
      </c>
      <c r="B255" s="98">
        <f t="shared" ca="1" si="148"/>
        <v>44953.934930555559</v>
      </c>
      <c r="C255" s="99" t="str">
        <f t="shared" ca="1" si="134"/>
        <v>WO-23003-160-A-1</v>
      </c>
      <c r="D255" s="97">
        <f t="shared" ca="1" si="135"/>
        <v>294</v>
      </c>
      <c r="E255" s="97" t="str">
        <f t="shared" ca="1" si="136"/>
        <v>U</v>
      </c>
      <c r="F255" s="97" t="str">
        <f t="shared" ca="1" si="137"/>
        <v/>
      </c>
      <c r="G255" s="100">
        <f t="shared" ca="1" si="150"/>
        <v>0</v>
      </c>
      <c r="H255" s="101" t="e">
        <f t="shared" ca="1" si="150"/>
        <v>#N/A</v>
      </c>
      <c r="I255" s="101">
        <f t="shared" ca="1" si="150"/>
        <v>0</v>
      </c>
      <c r="J255" s="101">
        <f t="shared" ca="1" si="149"/>
        <v>1.7969999999999999</v>
      </c>
      <c r="K255" s="101" t="e">
        <f t="shared" ca="1" si="149"/>
        <v>#N/A</v>
      </c>
      <c r="L255" s="101">
        <f t="shared" ca="1" si="149"/>
        <v>0.36099999999999999</v>
      </c>
      <c r="M255" s="101">
        <f t="shared" ca="1" si="149"/>
        <v>0.313</v>
      </c>
      <c r="N255" s="101" t="e">
        <f t="shared" ca="1" si="149"/>
        <v>#N/A</v>
      </c>
      <c r="O255" s="102">
        <f t="shared" ca="1" si="149"/>
        <v>0.48699999999999999</v>
      </c>
      <c r="P255" s="103">
        <f t="shared" ca="1" si="138"/>
        <v>1</v>
      </c>
      <c r="Q255" s="100" t="str">
        <f t="shared" ca="1" si="154"/>
        <v>&lt;MRL</v>
      </c>
      <c r="R255" s="101" t="e">
        <f t="shared" ca="1" si="154"/>
        <v>#N/A</v>
      </c>
      <c r="S255" s="101" t="str">
        <f t="shared" ca="1" si="154"/>
        <v>&lt;MRL</v>
      </c>
      <c r="T255" s="101" t="str">
        <f t="shared" ca="1" si="153"/>
        <v>&lt;MRL</v>
      </c>
      <c r="U255" s="101" t="e">
        <f t="shared" ca="1" si="153"/>
        <v>#N/A</v>
      </c>
      <c r="V255" s="101" t="str">
        <f t="shared" ca="1" si="153"/>
        <v>&lt;MRL</v>
      </c>
      <c r="W255" s="101" t="str">
        <f t="shared" ca="1" si="151"/>
        <v>&lt;MRL</v>
      </c>
      <c r="X255" s="101" t="e">
        <f t="shared" ca="1" si="151"/>
        <v>#N/A</v>
      </c>
      <c r="Y255" s="102" t="str">
        <f t="shared" ca="1" si="151"/>
        <v>&lt;MRL</v>
      </c>
      <c r="Z255" s="129" t="str">
        <f t="shared" ca="1" si="139"/>
        <v>NA</v>
      </c>
      <c r="AA255" s="105" t="str">
        <f t="shared" ca="1" si="131"/>
        <v>NA</v>
      </c>
      <c r="AB255" s="105" t="str">
        <f t="shared" ca="1" si="140"/>
        <v>NA</v>
      </c>
      <c r="AC255" s="97" t="str">
        <f t="shared" ca="1" si="141"/>
        <v>Unknown</v>
      </c>
      <c r="AD255" s="106" t="str">
        <f t="shared" ca="1" si="132"/>
        <v/>
      </c>
      <c r="AE255" s="106"/>
      <c r="AF255" s="130" t="s">
        <v>704</v>
      </c>
      <c r="AG255" s="131" t="s">
        <v>707</v>
      </c>
      <c r="AH255" s="131" t="s">
        <v>704</v>
      </c>
      <c r="AI255" s="131" t="s">
        <v>707</v>
      </c>
      <c r="AJ255" s="131" t="s">
        <v>858</v>
      </c>
      <c r="AK255" s="131" t="s">
        <v>858</v>
      </c>
      <c r="AL255" s="131" t="s">
        <v>858</v>
      </c>
      <c r="AM255" s="131" t="s">
        <v>858</v>
      </c>
      <c r="AN255" s="132" t="s">
        <v>858</v>
      </c>
      <c r="AO255" s="133"/>
      <c r="AS255" s="69"/>
      <c r="AT255" s="69"/>
      <c r="AU255" s="113"/>
      <c r="AV255" s="114">
        <f t="shared" ca="1" si="142"/>
        <v>54321</v>
      </c>
      <c r="AW255" s="115">
        <f t="shared" ca="1" si="152"/>
        <v>282179</v>
      </c>
      <c r="AX255" s="115">
        <f t="shared" ca="1" si="152"/>
        <v>451646</v>
      </c>
      <c r="AY255" s="115">
        <f t="shared" ca="1" si="152"/>
        <v>2716039</v>
      </c>
      <c r="AZ255" s="115">
        <f t="shared" ca="1" si="152"/>
        <v>1772186</v>
      </c>
      <c r="BA255" s="115">
        <f t="shared" ca="1" si="152"/>
        <v>15260217</v>
      </c>
      <c r="BB255" s="115">
        <f t="shared" ca="1" si="152"/>
        <v>20522506</v>
      </c>
      <c r="BC255" s="115">
        <f t="shared" ca="1" si="152"/>
        <v>3469802</v>
      </c>
      <c r="BD255" s="116">
        <f t="shared" ca="1" si="152"/>
        <v>30127225</v>
      </c>
      <c r="BE255" s="145"/>
      <c r="BF255" s="118" t="str">
        <f t="shared" ca="1" si="143"/>
        <v/>
      </c>
      <c r="BG255" s="118" t="str">
        <f t="shared" ca="1" si="144"/>
        <v/>
      </c>
      <c r="BH255" s="118" t="str">
        <f t="shared" ca="1" si="145"/>
        <v/>
      </c>
      <c r="BI255" s="118" t="str">
        <f t="shared" ca="1" si="146"/>
        <v/>
      </c>
      <c r="BK255" s="154"/>
      <c r="BL255" s="155"/>
      <c r="BM255" s="154"/>
      <c r="BN255" s="154"/>
      <c r="BO255" s="156"/>
      <c r="BP255" s="156"/>
      <c r="BQ255" s="156"/>
      <c r="BR255" s="156"/>
      <c r="BS255" s="156"/>
      <c r="BT255" s="156"/>
      <c r="BU255" s="156"/>
      <c r="BV255" s="156"/>
      <c r="BW255" s="156"/>
      <c r="BX255" s="105"/>
      <c r="BY255" s="157"/>
      <c r="BZ255" s="157"/>
      <c r="CA255" s="157"/>
      <c r="CB255" s="157"/>
      <c r="CC255" s="157"/>
      <c r="CD255" s="157"/>
      <c r="CE255" s="157"/>
      <c r="CF255" s="157"/>
      <c r="CG255" s="157"/>
    </row>
    <row r="256" spans="1:85" x14ac:dyDescent="0.25">
      <c r="A256" s="97">
        <f t="shared" ca="1" si="147"/>
        <v>252</v>
      </c>
      <c r="B256" s="98">
        <f t="shared" ca="1" si="148"/>
        <v>44953.953726851854</v>
      </c>
      <c r="C256" s="99" t="str">
        <f t="shared" ca="1" si="134"/>
        <v>LRB-17-inj1</v>
      </c>
      <c r="D256" s="97">
        <f t="shared" ca="1" si="135"/>
        <v>293</v>
      </c>
      <c r="E256" s="97" t="str">
        <f t="shared" ca="1" si="136"/>
        <v>K</v>
      </c>
      <c r="F256" s="97" t="str">
        <f t="shared" ca="1" si="137"/>
        <v>QC</v>
      </c>
      <c r="G256" s="100">
        <f t="shared" ca="1" si="150"/>
        <v>0</v>
      </c>
      <c r="H256" s="101" t="e">
        <f t="shared" ca="1" si="150"/>
        <v>#N/A</v>
      </c>
      <c r="I256" s="101">
        <f t="shared" ca="1" si="150"/>
        <v>0</v>
      </c>
      <c r="J256" s="101">
        <f t="shared" ca="1" si="149"/>
        <v>0.78600000000000003</v>
      </c>
      <c r="K256" s="101" t="e">
        <f t="shared" ca="1" si="149"/>
        <v>#N/A</v>
      </c>
      <c r="L256" s="101">
        <f t="shared" ca="1" si="149"/>
        <v>0.58799999999999997</v>
      </c>
      <c r="M256" s="101">
        <f t="shared" ca="1" si="149"/>
        <v>0.25600000000000001</v>
      </c>
      <c r="N256" s="101" t="e">
        <f t="shared" ca="1" si="149"/>
        <v>#N/A</v>
      </c>
      <c r="O256" s="102">
        <f t="shared" ca="1" si="149"/>
        <v>0.32200000000000001</v>
      </c>
      <c r="P256" s="103">
        <f t="shared" ca="1" si="138"/>
        <v>1</v>
      </c>
      <c r="Q256" s="100" t="str">
        <f t="shared" ca="1" si="154"/>
        <v>&lt;MRL</v>
      </c>
      <c r="R256" s="101" t="e">
        <f t="shared" ca="1" si="154"/>
        <v>#N/A</v>
      </c>
      <c r="S256" s="101" t="str">
        <f t="shared" ca="1" si="154"/>
        <v>&lt;MRL</v>
      </c>
      <c r="T256" s="101" t="str">
        <f t="shared" ca="1" si="153"/>
        <v>&lt;MRL</v>
      </c>
      <c r="U256" s="101" t="e">
        <f t="shared" ca="1" si="153"/>
        <v>#N/A</v>
      </c>
      <c r="V256" s="101" t="str">
        <f t="shared" ca="1" si="153"/>
        <v>&lt;MRL</v>
      </c>
      <c r="W256" s="101" t="str">
        <f t="shared" ca="1" si="151"/>
        <v>&lt;MRL</v>
      </c>
      <c r="X256" s="101" t="e">
        <f t="shared" ca="1" si="151"/>
        <v>#N/A</v>
      </c>
      <c r="Y256" s="102" t="str">
        <f t="shared" ca="1" si="151"/>
        <v>&lt;MRL</v>
      </c>
      <c r="Z256" s="129" t="str">
        <f t="shared" ca="1" si="139"/>
        <v>NA</v>
      </c>
      <c r="AA256" s="105" t="str">
        <f t="shared" ca="1" si="131"/>
        <v>NA</v>
      </c>
      <c r="AB256" s="105" t="str">
        <f t="shared" ca="1" si="140"/>
        <v>NA</v>
      </c>
      <c r="AC256" s="97" t="str">
        <f t="shared" ca="1" si="141"/>
        <v>Blank</v>
      </c>
      <c r="AD256" s="106" t="str">
        <f t="shared" ca="1" si="132"/>
        <v/>
      </c>
      <c r="AE256" s="106"/>
      <c r="AF256" s="130" t="s">
        <v>858</v>
      </c>
      <c r="AG256" s="131" t="s">
        <v>858</v>
      </c>
      <c r="AH256" s="131" t="s">
        <v>858</v>
      </c>
      <c r="AI256" s="131" t="s">
        <v>858</v>
      </c>
      <c r="AJ256" s="131" t="s">
        <v>858</v>
      </c>
      <c r="AK256" s="131" t="s">
        <v>858</v>
      </c>
      <c r="AL256" s="131" t="s">
        <v>858</v>
      </c>
      <c r="AM256" s="131" t="s">
        <v>858</v>
      </c>
      <c r="AN256" s="132" t="s">
        <v>858</v>
      </c>
      <c r="AO256" s="133"/>
      <c r="AS256" s="69"/>
      <c r="AT256" s="69"/>
      <c r="AU256" s="113"/>
      <c r="AV256" s="114">
        <f t="shared" ca="1" si="142"/>
        <v>484708</v>
      </c>
      <c r="AW256" s="115">
        <f t="shared" ca="1" si="152"/>
        <v>1050190</v>
      </c>
      <c r="AX256" s="115">
        <f t="shared" ca="1" si="152"/>
        <v>1439985</v>
      </c>
      <c r="AY256" s="115">
        <f t="shared" ca="1" si="152"/>
        <v>7902759</v>
      </c>
      <c r="AZ256" s="115">
        <f t="shared" ca="1" si="152"/>
        <v>3379366</v>
      </c>
      <c r="BA256" s="115">
        <f t="shared" ca="1" si="152"/>
        <v>29850546</v>
      </c>
      <c r="BB256" s="115">
        <f t="shared" ca="1" si="152"/>
        <v>32933569</v>
      </c>
      <c r="BC256" s="115">
        <f t="shared" ca="1" si="152"/>
        <v>4215275</v>
      </c>
      <c r="BD256" s="116">
        <f t="shared" ca="1" si="152"/>
        <v>40057113</v>
      </c>
      <c r="BE256" s="145"/>
      <c r="BF256" s="118" t="str">
        <f t="shared" ca="1" si="143"/>
        <v/>
      </c>
      <c r="BG256" s="118">
        <f t="shared" ca="1" si="144"/>
        <v>252</v>
      </c>
      <c r="BH256" s="118" t="str">
        <f t="shared" ca="1" si="145"/>
        <v/>
      </c>
      <c r="BI256" s="118" t="str">
        <f t="shared" ca="1" si="146"/>
        <v/>
      </c>
      <c r="BK256" s="154"/>
      <c r="BL256" s="155"/>
      <c r="BM256" s="154"/>
      <c r="BN256" s="154"/>
      <c r="BO256" s="156"/>
      <c r="BP256" s="156"/>
      <c r="BQ256" s="156"/>
      <c r="BR256" s="156"/>
      <c r="BS256" s="156"/>
      <c r="BT256" s="156"/>
      <c r="BU256" s="156"/>
      <c r="BV256" s="156"/>
      <c r="BW256" s="156"/>
      <c r="BX256" s="105"/>
      <c r="BY256" s="157"/>
      <c r="BZ256" s="157"/>
      <c r="CA256" s="157"/>
      <c r="CB256" s="157"/>
      <c r="CC256" s="157"/>
      <c r="CD256" s="157"/>
      <c r="CE256" s="157"/>
      <c r="CF256" s="157"/>
      <c r="CG256" s="157"/>
    </row>
    <row r="257" spans="1:85" x14ac:dyDescent="0.25">
      <c r="A257" s="97">
        <f t="shared" ca="1" si="147"/>
        <v>253</v>
      </c>
      <c r="B257" s="98">
        <f t="shared" ca="1" si="148"/>
        <v>44953.972546296296</v>
      </c>
      <c r="C257" s="99" t="str">
        <f t="shared" ca="1" si="134"/>
        <v>AB-230117-02 LRB 17</v>
      </c>
      <c r="D257" s="97">
        <f t="shared" ca="1" si="135"/>
        <v>292</v>
      </c>
      <c r="E257" s="97" t="str">
        <f t="shared" ca="1" si="136"/>
        <v>K</v>
      </c>
      <c r="F257" s="97" t="str">
        <f t="shared" ca="1" si="137"/>
        <v>QC</v>
      </c>
      <c r="G257" s="100">
        <f t="shared" ca="1" si="150"/>
        <v>0</v>
      </c>
      <c r="H257" s="101" t="e">
        <f t="shared" ca="1" si="150"/>
        <v>#N/A</v>
      </c>
      <c r="I257" s="101">
        <f t="shared" ca="1" si="150"/>
        <v>0</v>
      </c>
      <c r="J257" s="101">
        <f t="shared" ca="1" si="149"/>
        <v>0.88900000000000001</v>
      </c>
      <c r="K257" s="101" t="e">
        <f t="shared" ca="1" si="149"/>
        <v>#N/A</v>
      </c>
      <c r="L257" s="101">
        <f t="shared" ca="1" si="149"/>
        <v>0.626</v>
      </c>
      <c r="M257" s="101">
        <f t="shared" ca="1" si="149"/>
        <v>0.23</v>
      </c>
      <c r="N257" s="101" t="e">
        <f t="shared" ca="1" si="149"/>
        <v>#N/A</v>
      </c>
      <c r="O257" s="102">
        <f t="shared" ca="1" si="149"/>
        <v>0.33100000000000002</v>
      </c>
      <c r="P257" s="103">
        <f t="shared" ca="1" si="138"/>
        <v>1</v>
      </c>
      <c r="Q257" s="100" t="str">
        <f t="shared" ca="1" si="154"/>
        <v>&lt;MRL</v>
      </c>
      <c r="R257" s="101" t="e">
        <f t="shared" ca="1" si="154"/>
        <v>#N/A</v>
      </c>
      <c r="S257" s="101" t="str">
        <f t="shared" ca="1" si="154"/>
        <v>&lt;MRL</v>
      </c>
      <c r="T257" s="101" t="str">
        <f t="shared" ca="1" si="153"/>
        <v>&lt;MRL</v>
      </c>
      <c r="U257" s="101" t="e">
        <f t="shared" ca="1" si="153"/>
        <v>#N/A</v>
      </c>
      <c r="V257" s="101" t="str">
        <f t="shared" ca="1" si="153"/>
        <v>&lt;MRL</v>
      </c>
      <c r="W257" s="101" t="str">
        <f t="shared" ca="1" si="151"/>
        <v>&lt;MRL</v>
      </c>
      <c r="X257" s="101" t="e">
        <f t="shared" ca="1" si="151"/>
        <v>#N/A</v>
      </c>
      <c r="Y257" s="102" t="str">
        <f t="shared" ca="1" si="151"/>
        <v>&lt;MRL</v>
      </c>
      <c r="Z257" s="129" t="str">
        <f t="shared" ca="1" si="139"/>
        <v>NA</v>
      </c>
      <c r="AA257" s="105" t="str">
        <f t="shared" ca="1" si="131"/>
        <v>NA</v>
      </c>
      <c r="AB257" s="105" t="str">
        <f t="shared" ca="1" si="140"/>
        <v>NA</v>
      </c>
      <c r="AC257" s="97" t="str">
        <f t="shared" ca="1" si="141"/>
        <v>Blank</v>
      </c>
      <c r="AD257" s="106" t="str">
        <f t="shared" ca="1" si="132"/>
        <v/>
      </c>
      <c r="AE257" s="106"/>
      <c r="AF257" s="130" t="s">
        <v>858</v>
      </c>
      <c r="AG257" s="131" t="s">
        <v>858</v>
      </c>
      <c r="AH257" s="131" t="s">
        <v>858</v>
      </c>
      <c r="AI257" s="131" t="s">
        <v>858</v>
      </c>
      <c r="AJ257" s="131" t="s">
        <v>858</v>
      </c>
      <c r="AK257" s="131" t="s">
        <v>858</v>
      </c>
      <c r="AL257" s="131" t="s">
        <v>858</v>
      </c>
      <c r="AM257" s="131" t="s">
        <v>858</v>
      </c>
      <c r="AN257" s="132" t="s">
        <v>858</v>
      </c>
      <c r="AO257" s="133"/>
      <c r="AS257" s="69"/>
      <c r="AT257" s="69"/>
      <c r="AU257" s="113"/>
      <c r="AV257" s="114">
        <f t="shared" ca="1" si="142"/>
        <v>472207</v>
      </c>
      <c r="AW257" s="115">
        <f t="shared" ca="1" si="152"/>
        <v>1036892</v>
      </c>
      <c r="AX257" s="115">
        <f t="shared" ca="1" si="152"/>
        <v>1408963</v>
      </c>
      <c r="AY257" s="115">
        <f t="shared" ca="1" si="152"/>
        <v>8001582</v>
      </c>
      <c r="AZ257" s="115">
        <f t="shared" ca="1" si="152"/>
        <v>3197912</v>
      </c>
      <c r="BA257" s="115">
        <f t="shared" ca="1" si="152"/>
        <v>28252225</v>
      </c>
      <c r="BB257" s="115">
        <f t="shared" ca="1" si="152"/>
        <v>32070431</v>
      </c>
      <c r="BC257" s="115">
        <f t="shared" ca="1" si="152"/>
        <v>3737957</v>
      </c>
      <c r="BD257" s="116">
        <f t="shared" ca="1" si="152"/>
        <v>38781650</v>
      </c>
      <c r="BE257" s="145"/>
      <c r="BF257" s="118" t="str">
        <f t="shared" ca="1" si="143"/>
        <v/>
      </c>
      <c r="BG257" s="118">
        <f t="shared" ca="1" si="144"/>
        <v>253</v>
      </c>
      <c r="BH257" s="118" t="str">
        <f t="shared" ca="1" si="145"/>
        <v/>
      </c>
      <c r="BI257" s="118" t="str">
        <f t="shared" ca="1" si="146"/>
        <v/>
      </c>
      <c r="BK257" s="154"/>
      <c r="BL257" s="155"/>
      <c r="BM257" s="154"/>
      <c r="BN257" s="154"/>
      <c r="BO257" s="156"/>
      <c r="BP257" s="156"/>
      <c r="BQ257" s="156"/>
      <c r="BR257" s="156"/>
      <c r="BS257" s="156"/>
      <c r="BT257" s="156"/>
      <c r="BU257" s="156"/>
      <c r="BV257" s="156"/>
      <c r="BW257" s="156"/>
      <c r="BX257" s="105"/>
      <c r="BY257" s="157"/>
      <c r="BZ257" s="157"/>
      <c r="CA257" s="157"/>
      <c r="CB257" s="157"/>
      <c r="CC257" s="157"/>
      <c r="CD257" s="157"/>
      <c r="CE257" s="157"/>
      <c r="CF257" s="157"/>
      <c r="CG257" s="157"/>
    </row>
    <row r="258" spans="1:85" x14ac:dyDescent="0.25">
      <c r="A258" s="97">
        <f t="shared" ca="1" si="147"/>
        <v>254</v>
      </c>
      <c r="B258" s="98">
        <f t="shared" ca="1" si="148"/>
        <v>44953.991342592592</v>
      </c>
      <c r="C258" s="99" t="str">
        <f t="shared" ca="1" si="134"/>
        <v>AB-230117-02 LD 8</v>
      </c>
      <c r="D258" s="97">
        <f t="shared" ca="1" si="135"/>
        <v>291</v>
      </c>
      <c r="E258" s="97" t="str">
        <f t="shared" ca="1" si="136"/>
        <v>D</v>
      </c>
      <c r="F258" s="97" t="str">
        <f t="shared" ca="1" si="137"/>
        <v>QC</v>
      </c>
      <c r="G258" s="100">
        <f t="shared" ca="1" si="150"/>
        <v>0</v>
      </c>
      <c r="H258" s="101" t="e">
        <f t="shared" ca="1" si="150"/>
        <v>#N/A</v>
      </c>
      <c r="I258" s="101">
        <f t="shared" ca="1" si="150"/>
        <v>0</v>
      </c>
      <c r="J258" s="101">
        <f t="shared" ca="1" si="149"/>
        <v>0</v>
      </c>
      <c r="K258" s="101" t="e">
        <f t="shared" ca="1" si="149"/>
        <v>#N/A</v>
      </c>
      <c r="L258" s="101">
        <f t="shared" ca="1" si="149"/>
        <v>0.41399999999999998</v>
      </c>
      <c r="M258" s="101">
        <f t="shared" ca="1" si="149"/>
        <v>0.38</v>
      </c>
      <c r="N258" s="101" t="e">
        <f t="shared" ca="1" si="149"/>
        <v>#N/A</v>
      </c>
      <c r="O258" s="102">
        <f t="shared" ca="1" si="149"/>
        <v>0.49</v>
      </c>
      <c r="P258" s="103">
        <f t="shared" ca="1" si="138"/>
        <v>1</v>
      </c>
      <c r="Q258" s="100" t="str">
        <f t="shared" ca="1" si="154"/>
        <v>&lt;MRL</v>
      </c>
      <c r="R258" s="101" t="e">
        <f t="shared" ca="1" si="154"/>
        <v>#N/A</v>
      </c>
      <c r="S258" s="101" t="str">
        <f t="shared" ca="1" si="154"/>
        <v>&lt;MRL</v>
      </c>
      <c r="T258" s="101" t="str">
        <f t="shared" ca="1" si="153"/>
        <v>&lt;MRL</v>
      </c>
      <c r="U258" s="101" t="e">
        <f t="shared" ca="1" si="153"/>
        <v>#N/A</v>
      </c>
      <c r="V258" s="101" t="str">
        <f t="shared" ca="1" si="153"/>
        <v>&lt;MRL</v>
      </c>
      <c r="W258" s="101" t="str">
        <f t="shared" ca="1" si="151"/>
        <v>&lt;MRL</v>
      </c>
      <c r="X258" s="101" t="e">
        <f t="shared" ca="1" si="151"/>
        <v>#N/A</v>
      </c>
      <c r="Y258" s="102" t="str">
        <f t="shared" ca="1" si="151"/>
        <v>&lt;MRL</v>
      </c>
      <c r="Z258" s="129" t="str">
        <f t="shared" ca="1" si="139"/>
        <v>NA</v>
      </c>
      <c r="AA258" s="105" t="str">
        <f t="shared" ca="1" si="131"/>
        <v>NA</v>
      </c>
      <c r="AB258" s="105" t="str">
        <f t="shared" ca="1" si="140"/>
        <v>NA</v>
      </c>
      <c r="AC258" s="97" t="str">
        <f t="shared" ca="1" si="141"/>
        <v>Duplicate</v>
      </c>
      <c r="AD258" s="106" t="str">
        <f t="shared" ca="1" si="132"/>
        <v/>
      </c>
      <c r="AE258" s="106"/>
      <c r="AF258" s="130" t="s">
        <v>704</v>
      </c>
      <c r="AG258" s="131" t="s">
        <v>707</v>
      </c>
      <c r="AH258" s="131" t="s">
        <v>704</v>
      </c>
      <c r="AI258" s="131" t="s">
        <v>707</v>
      </c>
      <c r="AJ258" s="131" t="s">
        <v>858</v>
      </c>
      <c r="AK258" s="131" t="s">
        <v>858</v>
      </c>
      <c r="AL258" s="131" t="s">
        <v>858</v>
      </c>
      <c r="AM258" s="131" t="s">
        <v>858</v>
      </c>
      <c r="AN258" s="132" t="s">
        <v>858</v>
      </c>
      <c r="AO258" s="133"/>
      <c r="AS258" s="69"/>
      <c r="AT258" s="69"/>
      <c r="AU258" s="113"/>
      <c r="AV258" s="114">
        <f t="shared" ca="1" si="142"/>
        <v>41236</v>
      </c>
      <c r="AW258" s="115">
        <f t="shared" ca="1" si="152"/>
        <v>244540</v>
      </c>
      <c r="AX258" s="115">
        <f t="shared" ca="1" si="152"/>
        <v>387823</v>
      </c>
      <c r="AY258" s="115">
        <f t="shared" ca="1" si="152"/>
        <v>2240979</v>
      </c>
      <c r="AZ258" s="115">
        <f t="shared" ca="1" si="152"/>
        <v>1713812</v>
      </c>
      <c r="BA258" s="115">
        <f t="shared" ca="1" si="152"/>
        <v>16793031</v>
      </c>
      <c r="BB258" s="115">
        <f t="shared" ca="1" si="152"/>
        <v>23159551</v>
      </c>
      <c r="BC258" s="115">
        <f t="shared" ca="1" si="152"/>
        <v>3731604</v>
      </c>
      <c r="BD258" s="116">
        <f t="shared" ca="1" si="152"/>
        <v>31064596</v>
      </c>
      <c r="BE258" s="145"/>
      <c r="BF258" s="118" t="str">
        <f t="shared" ca="1" si="143"/>
        <v/>
      </c>
      <c r="BG258" s="118" t="str">
        <f t="shared" ca="1" si="144"/>
        <v/>
      </c>
      <c r="BH258" s="118">
        <f t="shared" ca="1" si="145"/>
        <v>254</v>
      </c>
      <c r="BI258" s="118" t="str">
        <f t="shared" ca="1" si="146"/>
        <v/>
      </c>
      <c r="BK258" s="154"/>
      <c r="BL258" s="155"/>
      <c r="BM258" s="154"/>
      <c r="BN258" s="154"/>
      <c r="BO258" s="156"/>
      <c r="BP258" s="156"/>
      <c r="BQ258" s="156"/>
      <c r="BR258" s="156"/>
      <c r="BS258" s="156"/>
      <c r="BT258" s="156"/>
      <c r="BU258" s="156"/>
      <c r="BV258" s="156"/>
      <c r="BW258" s="156"/>
      <c r="BX258" s="105"/>
      <c r="BY258" s="157"/>
      <c r="BZ258" s="157"/>
      <c r="CA258" s="157"/>
      <c r="CB258" s="157"/>
      <c r="CC258" s="157"/>
      <c r="CD258" s="157"/>
      <c r="CE258" s="157"/>
      <c r="CF258" s="157"/>
      <c r="CG258" s="157"/>
    </row>
    <row r="259" spans="1:85" x14ac:dyDescent="0.25">
      <c r="A259" s="97">
        <f t="shared" ca="1" si="147"/>
        <v>255</v>
      </c>
      <c r="B259" s="98">
        <f t="shared" ca="1" si="148"/>
        <v>44954.010162037041</v>
      </c>
      <c r="C259" s="99" t="str">
        <f t="shared" ca="1" si="134"/>
        <v>AB-230117-02 LFB-H 9</v>
      </c>
      <c r="D259" s="97">
        <f t="shared" ca="1" si="135"/>
        <v>290</v>
      </c>
      <c r="E259" s="97" t="str">
        <f t="shared" ca="1" si="136"/>
        <v>Z</v>
      </c>
      <c r="F259" s="97" t="str">
        <f t="shared" ca="1" si="137"/>
        <v>QC</v>
      </c>
      <c r="G259" s="100">
        <f t="shared" ca="1" si="150"/>
        <v>160.935</v>
      </c>
      <c r="H259" s="101" t="e">
        <f t="shared" ca="1" si="150"/>
        <v>#N/A</v>
      </c>
      <c r="I259" s="101">
        <f t="shared" ca="1" si="150"/>
        <v>183.084</v>
      </c>
      <c r="J259" s="101">
        <f t="shared" ca="1" si="149"/>
        <v>181.434</v>
      </c>
      <c r="K259" s="101" t="e">
        <f t="shared" ca="1" si="149"/>
        <v>#N/A</v>
      </c>
      <c r="L259" s="101">
        <f t="shared" ca="1" si="149"/>
        <v>178.35499999999999</v>
      </c>
      <c r="M259" s="101">
        <f t="shared" ca="1" si="149"/>
        <v>179.69399999999999</v>
      </c>
      <c r="N259" s="101" t="e">
        <f t="shared" ca="1" si="149"/>
        <v>#N/A</v>
      </c>
      <c r="O259" s="102">
        <f t="shared" ca="1" si="149"/>
        <v>177.434</v>
      </c>
      <c r="P259" s="103">
        <f t="shared" ca="1" si="138"/>
        <v>1</v>
      </c>
      <c r="Q259" s="100">
        <f t="shared" ca="1" si="154"/>
        <v>160.935</v>
      </c>
      <c r="R259" s="101" t="e">
        <f t="shared" ca="1" si="154"/>
        <v>#N/A</v>
      </c>
      <c r="S259" s="101">
        <f t="shared" ca="1" si="154"/>
        <v>183.084</v>
      </c>
      <c r="T259" s="101">
        <f t="shared" ca="1" si="153"/>
        <v>181.434</v>
      </c>
      <c r="U259" s="101" t="e">
        <f t="shared" ca="1" si="153"/>
        <v>#N/A</v>
      </c>
      <c r="V259" s="101">
        <f t="shared" ca="1" si="153"/>
        <v>178.35499999999999</v>
      </c>
      <c r="W259" s="101">
        <f t="shared" ca="1" si="151"/>
        <v>179.69399999999999</v>
      </c>
      <c r="X259" s="101" t="e">
        <f t="shared" ca="1" si="151"/>
        <v>#N/A</v>
      </c>
      <c r="Y259" s="102">
        <f t="shared" ca="1" si="151"/>
        <v>177.434</v>
      </c>
      <c r="Z259" s="129" t="str">
        <f t="shared" ca="1" si="139"/>
        <v>H 9</v>
      </c>
      <c r="AA259" s="105" t="str">
        <f t="shared" ca="1" si="131"/>
        <v>H 9</v>
      </c>
      <c r="AB259" s="105" t="str">
        <f t="shared" ca="1" si="140"/>
        <v>NA</v>
      </c>
      <c r="AC259" s="97" t="str">
        <f t="shared" ca="1" si="141"/>
        <v>Blank Spike</v>
      </c>
      <c r="AD259" s="106" t="str">
        <f t="shared" ca="1" si="132"/>
        <v>No TrueV!</v>
      </c>
      <c r="AE259" s="106"/>
      <c r="AF259" s="130" t="s">
        <v>858</v>
      </c>
      <c r="AG259" s="131" t="s">
        <v>697</v>
      </c>
      <c r="AH259" s="131" t="s">
        <v>858</v>
      </c>
      <c r="AI259" s="131" t="s">
        <v>858</v>
      </c>
      <c r="AJ259" s="131" t="s">
        <v>858</v>
      </c>
      <c r="AK259" s="131" t="s">
        <v>858</v>
      </c>
      <c r="AL259" s="131" t="s">
        <v>858</v>
      </c>
      <c r="AM259" s="131" t="s">
        <v>858</v>
      </c>
      <c r="AN259" s="132" t="s">
        <v>858</v>
      </c>
      <c r="AO259" s="133"/>
      <c r="AS259" s="69"/>
      <c r="AT259" s="69"/>
      <c r="AU259" s="113"/>
      <c r="AV259" s="114">
        <f t="shared" ca="1" si="142"/>
        <v>546872</v>
      </c>
      <c r="AW259" s="115">
        <f t="shared" ca="1" si="152"/>
        <v>1168510</v>
      </c>
      <c r="AX259" s="115">
        <f t="shared" ca="1" si="152"/>
        <v>1664664</v>
      </c>
      <c r="AY259" s="115">
        <f t="shared" ca="1" si="152"/>
        <v>8495625</v>
      </c>
      <c r="AZ259" s="115">
        <f t="shared" ca="1" si="152"/>
        <v>2731349</v>
      </c>
      <c r="BA259" s="115">
        <f t="shared" ca="1" si="152"/>
        <v>24747417</v>
      </c>
      <c r="BB259" s="115">
        <f t="shared" ca="1" si="152"/>
        <v>26967994</v>
      </c>
      <c r="BC259" s="115">
        <f t="shared" ca="1" si="152"/>
        <v>3098356</v>
      </c>
      <c r="BD259" s="116">
        <f t="shared" ca="1" si="152"/>
        <v>32099934</v>
      </c>
      <c r="BE259" s="145"/>
      <c r="BF259" s="118" t="str">
        <f t="shared" ca="1" si="143"/>
        <v/>
      </c>
      <c r="BG259" s="118">
        <f t="shared" ca="1" si="144"/>
        <v>255</v>
      </c>
      <c r="BH259" s="118" t="str">
        <f t="shared" ca="1" si="145"/>
        <v/>
      </c>
      <c r="BI259" s="118" t="str">
        <f t="shared" ca="1" si="146"/>
        <v/>
      </c>
      <c r="BK259" s="154"/>
      <c r="BL259" s="155"/>
      <c r="BM259" s="154"/>
      <c r="BN259" s="154"/>
      <c r="BO259" s="156"/>
      <c r="BP259" s="156"/>
      <c r="BQ259" s="156"/>
      <c r="BR259" s="156"/>
      <c r="BS259" s="156"/>
      <c r="BT259" s="156"/>
      <c r="BU259" s="156"/>
      <c r="BV259" s="156"/>
      <c r="BW259" s="156"/>
      <c r="BX259" s="105"/>
      <c r="BY259" s="157"/>
      <c r="BZ259" s="157"/>
      <c r="CA259" s="157"/>
      <c r="CB259" s="157"/>
      <c r="CC259" s="157"/>
      <c r="CD259" s="157"/>
      <c r="CE259" s="157"/>
      <c r="CF259" s="157"/>
      <c r="CG259" s="157"/>
    </row>
    <row r="260" spans="1:85" x14ac:dyDescent="0.25">
      <c r="A260" s="97">
        <f t="shared" ca="1" si="147"/>
        <v>256</v>
      </c>
      <c r="B260" s="98">
        <f t="shared" ca="1" si="148"/>
        <v>44954.028969907406</v>
      </c>
      <c r="C260" s="99" t="str">
        <f t="shared" ca="1" si="134"/>
        <v>AB-230117-02 CCC-H 9</v>
      </c>
      <c r="D260" s="97">
        <f t="shared" ca="1" si="135"/>
        <v>289</v>
      </c>
      <c r="E260" s="97" t="str">
        <f t="shared" ca="1" si="136"/>
        <v>Q</v>
      </c>
      <c r="F260" s="97" t="str">
        <f t="shared" ca="1" si="137"/>
        <v>QC</v>
      </c>
      <c r="G260" s="100">
        <f t="shared" ca="1" si="150"/>
        <v>302.61599999999999</v>
      </c>
      <c r="H260" s="101" t="e">
        <f t="shared" ca="1" si="150"/>
        <v>#N/A</v>
      </c>
      <c r="I260" s="101">
        <f t="shared" ca="1" si="150"/>
        <v>351.79599999999999</v>
      </c>
      <c r="J260" s="101">
        <f t="shared" ca="1" si="149"/>
        <v>350.18</v>
      </c>
      <c r="K260" s="101" t="e">
        <f t="shared" ca="1" si="149"/>
        <v>#N/A</v>
      </c>
      <c r="L260" s="101">
        <f t="shared" ca="1" si="149"/>
        <v>337.27699999999999</v>
      </c>
      <c r="M260" s="101">
        <f t="shared" ca="1" si="149"/>
        <v>341.66</v>
      </c>
      <c r="N260" s="101" t="e">
        <f t="shared" ca="1" si="149"/>
        <v>#N/A</v>
      </c>
      <c r="O260" s="102">
        <f t="shared" ca="1" si="149"/>
        <v>345.726</v>
      </c>
      <c r="P260" s="103">
        <f t="shared" ca="1" si="138"/>
        <v>1</v>
      </c>
      <c r="Q260" s="100">
        <f t="shared" ca="1" si="154"/>
        <v>302.61599999999999</v>
      </c>
      <c r="R260" s="101" t="e">
        <f t="shared" ca="1" si="154"/>
        <v>#N/A</v>
      </c>
      <c r="S260" s="101">
        <f t="shared" ca="1" si="154"/>
        <v>351.79599999999999</v>
      </c>
      <c r="T260" s="101">
        <f t="shared" ca="1" si="153"/>
        <v>350.18</v>
      </c>
      <c r="U260" s="101" t="e">
        <f t="shared" ca="1" si="153"/>
        <v>#N/A</v>
      </c>
      <c r="V260" s="101">
        <f t="shared" ca="1" si="153"/>
        <v>337.27699999999999</v>
      </c>
      <c r="W260" s="101">
        <f t="shared" ca="1" si="151"/>
        <v>341.66</v>
      </c>
      <c r="X260" s="101" t="e">
        <f t="shared" ca="1" si="151"/>
        <v>#N/A</v>
      </c>
      <c r="Y260" s="102">
        <f t="shared" ca="1" si="151"/>
        <v>345.726</v>
      </c>
      <c r="Z260" s="129">
        <f t="shared" ca="1" si="139"/>
        <v>2</v>
      </c>
      <c r="AA260" s="105" t="str">
        <f t="shared" ca="1" si="131"/>
        <v>02</v>
      </c>
      <c r="AB260" s="105" t="str">
        <f t="shared" ca="1" si="140"/>
        <v>NA</v>
      </c>
      <c r="AC260" s="97" t="str">
        <f t="shared" ca="1" si="141"/>
        <v>CCC</v>
      </c>
      <c r="AD260" s="106" t="str">
        <f t="shared" ca="1" si="132"/>
        <v/>
      </c>
      <c r="AE260" s="106"/>
      <c r="AF260" s="130" t="s">
        <v>858</v>
      </c>
      <c r="AG260" s="131" t="s">
        <v>858</v>
      </c>
      <c r="AH260" s="131" t="s">
        <v>858</v>
      </c>
      <c r="AI260" s="131" t="s">
        <v>858</v>
      </c>
      <c r="AJ260" s="131" t="s">
        <v>858</v>
      </c>
      <c r="AK260" s="131" t="s">
        <v>858</v>
      </c>
      <c r="AL260" s="131" t="s">
        <v>858</v>
      </c>
      <c r="AM260" s="131" t="s">
        <v>858</v>
      </c>
      <c r="AN260" s="132" t="s">
        <v>858</v>
      </c>
      <c r="AO260" s="133"/>
      <c r="AS260" s="69"/>
      <c r="AT260" s="69"/>
      <c r="AU260" s="113"/>
      <c r="AV260" s="114">
        <f t="shared" ca="1" si="142"/>
        <v>502223</v>
      </c>
      <c r="AW260" s="115">
        <f t="shared" ca="1" si="152"/>
        <v>997179</v>
      </c>
      <c r="AX260" s="115">
        <f t="shared" ca="1" si="152"/>
        <v>1384656</v>
      </c>
      <c r="AY260" s="115">
        <f t="shared" ca="1" si="152"/>
        <v>7007399</v>
      </c>
      <c r="AZ260" s="115">
        <f t="shared" ca="1" si="152"/>
        <v>2169590</v>
      </c>
      <c r="BA260" s="115">
        <f t="shared" ca="1" si="152"/>
        <v>19631655</v>
      </c>
      <c r="BB260" s="115">
        <f t="shared" ca="1" si="152"/>
        <v>21703755</v>
      </c>
      <c r="BC260" s="115">
        <f t="shared" ca="1" si="152"/>
        <v>2417403</v>
      </c>
      <c r="BD260" s="116">
        <f t="shared" ca="1" si="152"/>
        <v>24904792</v>
      </c>
      <c r="BE260" s="145"/>
      <c r="BF260" s="118">
        <f t="shared" ca="1" si="143"/>
        <v>256</v>
      </c>
      <c r="BG260" s="118" t="str">
        <f t="shared" ca="1" si="144"/>
        <v/>
      </c>
      <c r="BH260" s="118" t="str">
        <f t="shared" ca="1" si="145"/>
        <v/>
      </c>
      <c r="BI260" s="118" t="str">
        <f t="shared" ca="1" si="146"/>
        <v/>
      </c>
      <c r="BK260" s="154"/>
      <c r="BL260" s="155"/>
      <c r="BM260" s="154"/>
      <c r="BN260" s="154"/>
      <c r="BO260" s="156"/>
      <c r="BP260" s="156"/>
      <c r="BQ260" s="156"/>
      <c r="BR260" s="156"/>
      <c r="BS260" s="156"/>
      <c r="BT260" s="156"/>
      <c r="BU260" s="156"/>
      <c r="BV260" s="156"/>
      <c r="BW260" s="156"/>
      <c r="BX260" s="105"/>
      <c r="BY260" s="157"/>
      <c r="BZ260" s="157"/>
      <c r="CA260" s="157"/>
      <c r="CB260" s="157"/>
      <c r="CC260" s="157"/>
      <c r="CD260" s="157"/>
      <c r="CE260" s="157"/>
      <c r="CF260" s="157"/>
      <c r="CG260" s="157"/>
    </row>
    <row r="261" spans="1:85" x14ac:dyDescent="0.25">
      <c r="A261" s="97">
        <f t="shared" ca="1" si="147"/>
        <v>257</v>
      </c>
      <c r="B261" s="98">
        <f t="shared" ca="1" si="148"/>
        <v>44954.047777777778</v>
      </c>
      <c r="C261" s="99" t="str">
        <f t="shared" ca="1" si="134"/>
        <v>AB-230117-02 LFSM-H 8</v>
      </c>
      <c r="D261" s="97">
        <f t="shared" ca="1" si="135"/>
        <v>288</v>
      </c>
      <c r="E261" s="97" t="str">
        <f t="shared" ca="1" si="136"/>
        <v>S</v>
      </c>
      <c r="F261" s="97" t="str">
        <f t="shared" ca="1" si="137"/>
        <v>QC</v>
      </c>
      <c r="G261" s="100">
        <f t="shared" ca="1" si="150"/>
        <v>177.244</v>
      </c>
      <c r="H261" s="101" t="e">
        <f t="shared" ca="1" si="150"/>
        <v>#N/A</v>
      </c>
      <c r="I261" s="101">
        <f t="shared" ca="1" si="150"/>
        <v>183.28</v>
      </c>
      <c r="J261" s="101">
        <f t="shared" ca="1" si="149"/>
        <v>170.63300000000001</v>
      </c>
      <c r="K261" s="101" t="e">
        <f t="shared" ca="1" si="149"/>
        <v>#N/A</v>
      </c>
      <c r="L261" s="101">
        <f t="shared" ca="1" si="149"/>
        <v>178.89500000000001</v>
      </c>
      <c r="M261" s="101">
        <f t="shared" ca="1" si="149"/>
        <v>185.89599999999999</v>
      </c>
      <c r="N261" s="101" t="e">
        <f t="shared" ca="1" si="149"/>
        <v>#N/A</v>
      </c>
      <c r="O261" s="102">
        <f t="shared" ca="1" si="149"/>
        <v>191.12899999999999</v>
      </c>
      <c r="P261" s="103">
        <f t="shared" ca="1" si="138"/>
        <v>1</v>
      </c>
      <c r="Q261" s="100">
        <f t="shared" ca="1" si="154"/>
        <v>177.244</v>
      </c>
      <c r="R261" s="101" t="e">
        <f t="shared" ca="1" si="154"/>
        <v>#N/A</v>
      </c>
      <c r="S261" s="101">
        <f t="shared" ca="1" si="154"/>
        <v>183.28</v>
      </c>
      <c r="T261" s="101">
        <f t="shared" ca="1" si="153"/>
        <v>170.63300000000001</v>
      </c>
      <c r="U261" s="101" t="e">
        <f t="shared" ca="1" si="153"/>
        <v>#N/A</v>
      </c>
      <c r="V261" s="101">
        <f t="shared" ca="1" si="153"/>
        <v>178.89500000000001</v>
      </c>
      <c r="W261" s="101">
        <f t="shared" ca="1" si="151"/>
        <v>185.89599999999999</v>
      </c>
      <c r="X261" s="101" t="e">
        <f t="shared" ca="1" si="151"/>
        <v>#N/A</v>
      </c>
      <c r="Y261" s="102">
        <f t="shared" ca="1" si="151"/>
        <v>191.12899999999999</v>
      </c>
      <c r="Z261" s="129" t="str">
        <f t="shared" ca="1" si="139"/>
        <v>H 8</v>
      </c>
      <c r="AA261" s="105" t="str">
        <f t="shared" ref="AA261:AA324" ca="1" si="155">IF(ISNUMBER(SEARCH("Cal",C261)),IF(ISNUMBER(VALUE(MID(C261,SEARCH("Cal",C261)+3,1))),IF(ISNUMBER(FIND("-",C261,SEARCH("Cal",C261)+4)),IF(ISNUMBER(FIND("_",C261,SEARCH("Cal",C261)+4)),IF(FIND("-",C261,SEARCH("Cal",C261)+4)&lt;FIND("_",C261,SEARCH("Cal",C261)+4),MID(LEFT(C261,FIND("-",C261,SEARCH("Cal",C261)+4)-1),SEARCH("Cal",C261)+3,8),IF(AND(MID(C261,SEARCH("Cal",C261)+3,1)="0",ISNUMBER(VALUE(MID(C261,SEARCH("Cal",C261)+5,1)))),IF(ISNUMBER(FIND("-",C261,SEARCH("Cal",C261)+5)),MID(LEFT(C261,FIND("-",C261,SEARCH("Cal",C261)+5)-1),SEARCH("Cal",C261)+3,8),MID(LEFT(C261,FIND("_",C261,SEARCH("Cal",C261)+5)-1),SEARCH("Cal",C261)+3,8)),MID(LEFT(C261,FIND("_",C261,SEARCH("Cal",C261)+4)-1),SEARCH("Cal",C261)+3,8))),MID(LEFT(C261,FIND("-",C261,SEARCH("Cal",C261)+4)-1),SEARCH("Cal",C261)+3,8)),IF(ISNUMBER(FIND("_",C261,SEARCH("Cal",C261)+4)),IF(AND(MID(C261,SEARCH("Cal",C261)+3,1)="0",ISNUMBER(VALUE(MID(C261,SEARCH("Cal",C261)+5,1)))),IF(ISNUMBER(FIND("_",C261,SEARCH("Cal",C261)+5)),MID(LEFT(C261,FIND("_",C261,SEARCH("Cal",C261)+5)-1),SEARCH("Cal",C261)+3,8),MID(C261,SEARCH("Cal",C261)+3,8)),MID(LEFT(C261,FIND("_",C261,SEARCH("Cal",C261)+4)-1),SEARCH("Cal",C261)+3,8)),MID(C261,SEARCH("Cal",C261)+3,8))),IF(ISNUMBER(FIND("-",C261,SEARCH("Cal",C261)+5)),IF(ISNUMBER(FIND("_",C261,SEARCH("Cal",C261)+5)),IF(FIND("-",C261,SEARCH("Cal",C261)+5)&lt;FIND("_",C261,SEARCH("Cal",C261)+5),MID(LEFT(C261,FIND("-",C261,SEARCH("Cal",C261)+5)-1),SEARCH("Cal",C261)+4,8),IF(AND(MID(C261,SEARCH("Cal",C261)+4,1)="0",ISNUMBER(VALUE(MID(C261,SEARCH("Cal",C261)+6,1)))),IF(ISNUMBER(FIND("-",C261,SEARCH("Cal",C261)+6)),MID(LEFT(C261,FIND("-",C261,SEARCH("Cal",C261)+6)-1),SEARCH("Cal",C261)+4,8),MID(LEFT(C261,FIND("_",C261,SEARCH("Cal",C261)+6)-1),SEARCH("Cal",C261)+4,8)),MID(LEFT(C261,FIND("_",C261,SEARCH("Cal",C261)+5)-1),SEARCH("Cal",C261)+4,8))),MID(LEFT(C261,FIND("-",C261,SEARCH("Cal",C261)+5)-1),SEARCH("Cal",C261)+4,8)),IF(ISNUMBER(FIND("_",C261,SEARCH("Cal",C261)+5)),IF(AND(MID(C261,SEARCH("Cal",C261)+4,1)="0",ISNUMBER(VALUE(MID(C261,SEARCH("Cal",C261)+6,1)))),IF(ISNUMBER(FIND("_",C261,SEARCH("Cal",C261)+6)),MID(LEFT(C261,FIND("_",C261,SEARCH("Cal",C261)+6)-1),SEARCH("Cal",C261)+4,8),MID(C261,SEARCH("Cal",C261)+4,8)),MID(LEFT(C261,FIND("_",C261,SEARCH("Cal",C261)+5)-1),SEARCH("Cal",C261)+4,8)),MID(C261,SEARCH("Cal",C261)+4,8)))),IF(ISNUMBER(SEARCH("ppt",C261)),IF(ISNUMBER(VALUE(MID(C261,SEARCH("ppt",C261)-1,1))),IF(ISNUMBER(FIND("-",LEFT(C261,SEARCH("ppt",C261)-1),SEARCH("ppt",C261)-5)),IF(ISNUMBER(FIND("_",LEFT(C261,SEARCH("ppt",C261)-1),SEARCH("ppt",C261)-5)),IF(FIND("-",LEFT(C261,SEARCH("ppt",C261)-1),SEARCH("ppt",C261)-5)&gt;FIND("_",LEFT(C261,SEARCH("ppt",C261)-1),SEARCH("ppt",C261)-5),MID(LEFT(C261,SEARCH("ppt",C261)-1),FIND("-",LEFT(C261,SEARCH("ppt",C261)-1),SEARCH("ppt",C261)-5)+1,8),MID(LEFT(C261,SEARCH("ppt",C261)-1),FIND("_",LEFT(C261,SEARCH("ppt",C261)-1),SEARCH("ppt",C261)-5)+1,8)),MID(LEFT(C261,SEARCH("ppt",C261)-1),FIND("-",LEFT(C261,SEARCH("ppt",C261)-1),SEARCH("ppt",C261)-5)+1,8)),IF(ISNUMBER(FIND("_",LEFT(C261,SEARCH("ppt",C261)-1),SEARCH("ppt",C261)-5)),MID(LEFT(C261,SEARCH("ppt",C261)-1),FIND("_",LEFT(C261,SEARCH("ppt",C261)-2),SEARCH("ppt",C261)-5)+1,8),MID(LEFT(C261,SEARCH("ppt",C261)-1),1,8))),IF(ISNUMBER(FIND("-",LEFT(C261,SEARCH("ppt",C261)-2),SEARCH("ppt",C261)-6)),IF(ISNUMBER(FIND("_",LEFT(C261,SEARCH("ppt",C261)-2),SEARCH("ppt",C261)-6)),IF(FIND("-",LEFT(C261,SEARCH("ppt",C261)-2),SEARCH("ppt",C261)-6)&gt;FIND("_",LEFT(C261,SEARCH("ppt",C261)-2),SEARCH("ppt",C261)-6),MID(LEFT(C261,SEARCH("ppt",C261)-2),FIND("-",LEFT(C261,SEARCH("ppt",C261)-2),SEARCH("ppt",C261)-6)+1,8),MID(LEFT(C261,SEARCH("ppt",C261)-2),FIND("_",LEFT(C261,SEARCH("ppt",C261)-2),SEARCH("ppt",C261)-6)+1,8)),MID(LEFT(C261,SEARCH("ppt",C261)-2),FIND("-",LEFT(C261,SEARCH("ppt",C261)-2),SEARCH("ppt",C261)-6)+1,8)),IF(ISNUMBER(FIND("_",LEFT(C261,SEARCH("ppt",C261)-2),SEARCH("ppt",C261)-6)),MID(LEFT(C261,SEARCH("ppt",C261)-2),FIND("_",LEFT(C261,SEARCH("ppt",C261)-3),SEARCH("ppt",C261)-6)+1,8),MID(LEFT(C261,SEARCH("ppt",C261)-2),1,8)))),IF(ISNUMBER(SEARCH("LFB",C261)),IF(ISNUMBER(VALUE(MID(C261,SEARCH("LFB",C261)+3,1))),IF(ISNUMBER(FIND("-",C261,SEARCH("LFB",C261)+4)),IF(ISNUMBER(FIND("_",C261,SEARCH("LFB",C261)+4)),IF(FIND("-",C261,SEARCH("LFB",C261)+4)&lt;FIND("_",C261,SEARCH("LFB",C261)+4),MID(LEFT(C261,FIND("-",C261,SEARCH("LFB",C261)+4)-1),SEARCH("LFB",C261)+3,8),IF(AND(MID(C261,SEARCH("LFB",C261)+3,1)="0",ISNUMBER(VALUE(MID(C261,SEARCH("LFB",C261)+5,1)))),IF(ISNUMBER(FIND("-",C261,SEARCH("LFB",C261)+5)),MID(LEFT(C261,FIND("-",C261,SEARCH("LFB",C261)+5)-1),SEARCH("LFB",C261)+3,8),MID(LEFT(C261,FIND("_",C261,SEARCH("LFB",C261)+5)-1),SEARCH("LFB",C261)+3,8)),MID(LEFT(C261,FIND("_",C261,SEARCH("LFB",C261)+4)-1),SEARCH("LFB",C261)+3,8))),MID(LEFT(C261,FIND("-",C261,SEARCH("LFB",C261)+4)-1),SEARCH("LFB",C261)+3,8)),IF(ISNUMBER(FIND("_",C261,SEARCH("LFB",C261)+4)),IF(AND(MID(C261,SEARCH("LFB",C261)+3,1)="0",ISNUMBER(VALUE(MID(C261,SEARCH("LFB",C261)+5,1)))),IF(ISNUMBER(FIND("_",C261,SEARCH("LFB",C261)+5)),MID(LEFT(C261,FIND("_",C261,SEARCH("LFB",C261)+5)-1),SEARCH("LFB",C261)+3,8),MID(C261,SEARCH("LFB",C261)+3,8)),MID(LEFT(C261,FIND("_",C261,SEARCH("LFB",C261)+4)-1),SEARCH("LFB",C261)+3,8)),MID(C261,SEARCH("LFB",C261)+3,8))),IF(ISNUMBER(FIND("-",C261,SEARCH("LFB",C261)+5)),IF(ISNUMBER(FIND("_",C261,SEARCH("LFB",C261)+5)),IF(FIND("-",C261,SEARCH("LFB",C261)+5)&lt;FIND("_",C261,SEARCH("LFB",C261)+5),MID(LEFT(C261,FIND("-",C261,SEARCH("LFB",C261)+5)-1),SEARCH("LFB",C261)+4,8),IF(AND(MID(C261,SEARCH("LFB",C261)+4,1)="0",ISNUMBER(VALUE(MID(C261,SEARCH("LFB",C261)+6,1)))),IF(ISNUMBER(FIND("-",C261,SEARCH("LFB",C261)+6)),MID(LEFT(C261,FIND("-",C261,SEARCH("LFB",C261)+6)-1),SEARCH("LFB",C261)+4,8),MID(LEFT(C261,FIND("_",C261,SEARCH("LFB",C261)+6)-1),SEARCH("LFB",C261)+4,8)),MID(LEFT(C261,FIND("_",C261,SEARCH("LFB",C261)+5)-1),SEARCH("LFB",C261)+4,8))),MID(LEFT(C261,FIND("-",C261,SEARCH("LFB",C261)+5)-1),SEARCH("LFB",C261)+4,8)),IF(ISNUMBER(FIND("_",C261,SEARCH("LFB",C261)+5)),IF(AND(MID(C261,SEARCH("LFB",C261)+4,1)="0",ISNUMBER(VALUE(MID(C261,SEARCH("LFB",C261)+6,1)))),IF(ISNUMBER(FIND("_",C261,SEARCH("LFB",C261)+6)),MID(LEFT(C261,FIND("_",C261,SEARCH("LFB",C261)+6)-1),SEARCH("LFB",C261)+4,8),MID(C261,SEARCH("LFB",C261)+4,8)),MID(LEFT(C261,FIND("_",C261,SEARCH("LFB",C261)+5)-1),SEARCH("LFB",C261)+4,8)),MID(C261,SEARCH("LFB",C261)+4,8)))),IF(ISNUMBER(SEARCH("CCC",C261)),IF(ISNUMBER(VALUE(MID(C261,SEARCH("CCC",C261)-1,1))),IF(ISNUMBER(FIND("-",LEFT(C261,SEARCH("CCC",C261)-1),SEARCH("CCC",C261)-5)),IF(ISNUMBER(FIND("_",LEFT(C261,SEARCH("CCC",C261)-1),SEARCH("CCC",C261)-5)),IF(FIND("-",LEFT(C261,SEARCH("CCC",C261)-1),SEARCH("CCC",C261)-5)&gt;FIND("_",LEFT(C261,SEARCH("CCC",C261)-1),SEARCH("CCC",C261)-5),MID(LEFT(C261,SEARCH("CCC",C261)-1),FIND("-",LEFT(C261,SEARCH("CCC",C261)-1),SEARCH("CCC",C261)-5)+1,8),MID(LEFT(C261,SEARCH("CCC",C261)-1),FIND("_",LEFT(C261,SEARCH("CCC",C261)-1),SEARCH("CCC",C261)-5)+1,8)),MID(LEFT(C261,SEARCH("CCC",C261)-1),FIND("-",LEFT(C261,SEARCH("CCC",C261)-1),SEARCH("CCC",C261)-5)+1,8)),IF(ISNUMBER(FIND("_",LEFT(C261,SEARCH("CCC",C261)-1),SEARCH("CCC",C261)-5)),MID(LEFT(C261,SEARCH("CCC",C261)-1),FIND("_",LEFT(C261,SEARCH("CCC",C261)-1),SEARCH("CCC",C261)-5)+1,8),MID(LEFT(C261,SEARCH("CCC",C261)-1),1,8))),IF(ISNUMBER(FIND("-",LEFT(C261,SEARCH("CCC",C261)-2),SEARCH("CCC",C261)-6)),IF(ISNUMBER(FIND("_",LEFT(C261,SEARCH("CCC",C261)-2),SEARCH("CCC",C261)-6)),IF(FIND("-",LEFT(C261,SEARCH("CCC",C261)-2),SEARCH("CCC",C261)-6)&gt;FIND("_",LEFT(C261,SEARCH("CCC",C261)-2),SEARCH("CCC",C261)-6),MID(LEFT(C261,SEARCH("CCC",C261)-2),FIND("-",LEFT(C261,SEARCH("CCC",C261)-2),SEARCH("CCC",C261)-6)+1,8),MID(LEFT(C261,SEARCH("CCC",C261)-2),FIND("_",LEFT(C261,SEARCH("CCC",C261)-2),SEARCH("CCC",C261)-6)+1,8)),MID(LEFT(C261,SEARCH("CCC",C261)-2),FIND("-",LEFT(C261,SEARCH("CCC",C261)-2),SEARCH("CCC",C261)-6)+1,8)),IF(ISNUMBER(FIND("_",LEFT(C261,SEARCH("CCC",C261)-2),SEARCH("CCC",C261)-6)),MID(LEFT(C261,SEARCH("CCC",C261)-2),FIND("_",LEFT(C261,SEARCH("CCC",C261)-2),SEARCH("CCC",C261)-6)+1,8),MID(LEFT(C261,SEARCH("CCC",C261)-2),1,8)))),"NA"))))</f>
        <v>NA</v>
      </c>
      <c r="AB261" s="105" t="str">
        <f t="shared" ca="1" si="140"/>
        <v>H 8</v>
      </c>
      <c r="AC261" s="97" t="str">
        <f t="shared" ca="1" si="141"/>
        <v>Sample Spike</v>
      </c>
      <c r="AD261" s="106" t="str">
        <f t="shared" ref="AD261:AD324" ca="1" si="156">IFERROR(IF(AND(OR($E261="M",$E261="Q",$E261="S",$E261="Z"),NOT(ISNUMBER($Z261))),"No TrueV!",IF(AND(MAX($G261:$O261)&gt;$Z$2,NOT($E261="M")),"UL!",IF($F261="QC",IF(OR(INDEX($CH$5:$CH$999,MATCH($C261,$BL$5:$BL$999,0))="FAIL",INDEX($CI$5:$CI$999,MATCH($C261,$BL$5:$BL$999,0))="FAIL",INDEX($CJ$5:$CJ$999,MATCH($C261,$BL$5:$BL$999,0))="FAIL",INDEX($CK$5:$CK$999,MATCH($C261,$BL$5:$BL$999,0))="FAIL",INDEX($CL$5:$CL$999,MATCH($C261,$BL$5:$BL$999,0))="FAIL",INDEX($CM$5:$CM$999,MATCH($C261,$BL$5:$BL$999,0))="FAIL",INDEX($CN$5:$CN$999,MATCH($C261,$BL$5:$BL$999,0))="FAIL",INDEX($CO$5:$CO$999,MATCH($C261,$BL$5:$BL$999,0))="FAIL",INDEX($CP$5:$CP$999,MATCH($C261,$BL$5:$BL$999,0))="FAIL"),"Check!",IF(INDEX($CQ$5:$CQ$999,MATCH($C261,$BL$5:$BL$999,0))="FAIL","No Match!",IF(ABS(VALUE($B261)-VALUE($K$2))&gt;60,"Invalid Time!",""))),IF(ABS(VALUE($B261)-VALUE($K$2))&gt;60,"Invalid Time!","")))),"")</f>
        <v>No TrueV!</v>
      </c>
      <c r="AE261" s="106"/>
      <c r="AF261" s="130" t="s">
        <v>704</v>
      </c>
      <c r="AG261" s="131" t="s">
        <v>704</v>
      </c>
      <c r="AH261" s="131" t="s">
        <v>704</v>
      </c>
      <c r="AI261" s="131" t="s">
        <v>704</v>
      </c>
      <c r="AJ261" s="131" t="s">
        <v>858</v>
      </c>
      <c r="AK261" s="131" t="s">
        <v>858</v>
      </c>
      <c r="AL261" s="131" t="s">
        <v>858</v>
      </c>
      <c r="AM261" s="131" t="s">
        <v>858</v>
      </c>
      <c r="AN261" s="132" t="s">
        <v>858</v>
      </c>
      <c r="AO261" s="133"/>
      <c r="AS261" s="69"/>
      <c r="AT261" s="69"/>
      <c r="AU261" s="113"/>
      <c r="AV261" s="114">
        <f t="shared" ca="1" si="142"/>
        <v>67281</v>
      </c>
      <c r="AW261" s="115">
        <f t="shared" ca="1" si="142"/>
        <v>314744</v>
      </c>
      <c r="AX261" s="115">
        <f t="shared" ca="1" si="142"/>
        <v>497745</v>
      </c>
      <c r="AY261" s="115">
        <f t="shared" ca="1" si="142"/>
        <v>2890177</v>
      </c>
      <c r="AZ261" s="115">
        <f t="shared" ca="1" si="142"/>
        <v>1896632</v>
      </c>
      <c r="BA261" s="115">
        <f t="shared" ca="1" si="142"/>
        <v>15740897</v>
      </c>
      <c r="BB261" s="115">
        <f t="shared" ca="1" si="142"/>
        <v>18646299</v>
      </c>
      <c r="BC261" s="115">
        <f t="shared" ca="1" si="142"/>
        <v>2939093</v>
      </c>
      <c r="BD261" s="116">
        <f t="shared" ca="1" si="142"/>
        <v>21881749</v>
      </c>
      <c r="BE261" s="145"/>
      <c r="BF261" s="118" t="str">
        <f t="shared" ca="1" si="143"/>
        <v/>
      </c>
      <c r="BG261" s="118" t="str">
        <f t="shared" ca="1" si="144"/>
        <v/>
      </c>
      <c r="BH261" s="118" t="str">
        <f t="shared" ca="1" si="145"/>
        <v/>
      </c>
      <c r="BI261" s="118">
        <f t="shared" ca="1" si="146"/>
        <v>257</v>
      </c>
      <c r="BK261" s="154"/>
      <c r="BL261" s="155"/>
      <c r="BM261" s="154"/>
      <c r="BN261" s="154"/>
      <c r="BO261" s="156"/>
      <c r="BP261" s="156"/>
      <c r="BQ261" s="156"/>
      <c r="BR261" s="156"/>
      <c r="BS261" s="156"/>
      <c r="BT261" s="156"/>
      <c r="BU261" s="156"/>
      <c r="BV261" s="156"/>
      <c r="BW261" s="156"/>
      <c r="BX261" s="105"/>
      <c r="BY261" s="157"/>
      <c r="BZ261" s="157"/>
      <c r="CA261" s="157"/>
      <c r="CB261" s="157"/>
      <c r="CC261" s="157"/>
      <c r="CD261" s="157"/>
      <c r="CE261" s="157"/>
      <c r="CF261" s="157"/>
      <c r="CG261" s="157"/>
    </row>
    <row r="262" spans="1:85" x14ac:dyDescent="0.25">
      <c r="A262" s="97">
        <f t="shared" ca="1" si="147"/>
        <v>258</v>
      </c>
      <c r="B262" s="98">
        <f t="shared" ca="1" si="148"/>
        <v>44954.085370370369</v>
      </c>
      <c r="C262" s="99" t="str">
        <f t="shared" ref="C262:C325" ca="1" si="157">IFERROR(INDIRECT("'"&amp;$G$2&amp;"'!"&amp;"A"&amp;$I$2+MATCH(ROW($C262)-ROW($C$5),$D$5:$D$999,0)),"")</f>
        <v>WO-23003-161-A-1</v>
      </c>
      <c r="D262" s="97">
        <f t="shared" ref="D262:D325" ca="1" si="158">IF(INDIRECT("'"&amp;$G$2&amp;"'!"&amp;ADDRESS($I$2+ROW($C262)-ROW($C$4),MATCH("Sample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Date",INDIRECT("'"&amp;$G$2&amp;"'!"&amp;"$A"&amp;$I$2&amp;":$ZZ"&amp;$I$2),0),4)),"&lt;"&amp;INDIRECT("'"&amp;$G$2&amp;"'!"&amp;ADDRESS($I$2+ROW($C262)-ROW($C$4),MATCH("Sample Acquisition Date",INDIRECT("'"&amp;$G$2&amp;"'!"&amp;"$A"&amp;$I$2&amp;":$ZZ"&amp;$I$2),0),4))))</f>
        <v>287</v>
      </c>
      <c r="E262" s="97" t="str">
        <f t="shared" ref="E262:E325" ca="1" si="159">IF($F262="QC",IF(ISNUMBER(SEARCH("LRB",$C262)),"K",IF(ISNUMBER(SEARCH("LFB",$C262)),"Z",IF(ISNUMBER(SEARCH("LD",$C262)),"D",IF(ISNUMBER(SEARCH("CCC",$C262)),"Q",IF(ISNUMBER(SEARCH("QCS",$C262)),"Q",IF(ISNUMBER(SEARCH("IBC",$C262)),"Q",IF(ISNUMBER(SEARCH("LFSM",$C262)),IF(ISNUMBER(SEARCH("DI",$C262)),"Z","S"),"M"))))))),IF(LEN($C262)=0,"","U"))</f>
        <v>U</v>
      </c>
      <c r="F262" s="97" t="str">
        <f t="shared" ref="F262:F325" ca="1" si="160">IF(AND(ISERR(SEARCH("LFSM",C262,1)),ISERR(SEARCH("Cal",C262,1)),ISERR(SEARCH("LFB",C262,1)),ISERR(SEARCH("LRB",C262,1)),ISERR(SEARCH("LD",C262,1)),ISERR(SEARCH("DI",C262,1)),ISERR(SEARCH("CCC",C262,1)),ISERR(SEARCH("QCS",C262,1)),ISERR(SEARCH("IBC",C262,1))),"","QC")</f>
        <v/>
      </c>
      <c r="G262" s="100">
        <f t="shared" ca="1" si="150"/>
        <v>0</v>
      </c>
      <c r="H262" s="101" t="e">
        <f t="shared" ca="1" si="150"/>
        <v>#N/A</v>
      </c>
      <c r="I262" s="101">
        <f t="shared" ca="1" si="150"/>
        <v>0.79400000000000004</v>
      </c>
      <c r="J262" s="101">
        <f t="shared" ca="1" si="149"/>
        <v>0</v>
      </c>
      <c r="K262" s="101" t="e">
        <f t="shared" ca="1" si="149"/>
        <v>#N/A</v>
      </c>
      <c r="L262" s="101">
        <f t="shared" ca="1" si="149"/>
        <v>0.55200000000000005</v>
      </c>
      <c r="M262" s="101">
        <f t="shared" ca="1" si="149"/>
        <v>0.56100000000000005</v>
      </c>
      <c r="N262" s="101" t="e">
        <f t="shared" ca="1" si="149"/>
        <v>#N/A</v>
      </c>
      <c r="O262" s="102">
        <f t="shared" ca="1" si="149"/>
        <v>0.67400000000000004</v>
      </c>
      <c r="P262" s="103">
        <f t="shared" ref="P262:P325" ca="1" si="161">IF(LEN(C262)=0,"",IFERROR(VALUE(IF(ISNUMBER(FIND("d",C262)),IF(ISNUMBER(VALUE(MID(C262,FIND("d",C262)+1,1))),IF(ISNUMBER(FIND("-",C262,FIND("d",C262)+1)),IF(ISNUMBER(FIND("_",C262,FIND("d",C262)+1)),IF(FIND("-",C262,FIND("d",C262)+1)&lt;FIND("_",C262,FIND("d",C262)+1),MID(LEFT(C262,FIND("-",C262,FIND("d",C262)+1)-1),FIND("d",C262)+1,LEN(C262)),MID(LEFT(C262,FIND("_",C262,FIND("d",C262)+1)-1),FIND("d",C262)+1,LEN(C262))),MID(LEFT(C262,FIND("-",C262,FIND("d",C262)+1)-1),FIND("d",C262)+1,LEN(C262))),IF(ISNUMBER(FIND("_",C262,FIND("d",C262)+1)),MID(LEFT(C262,FIND("_",C262,FIND("d",C262)+1)-1),FIND("d",C262)+1,LEN(C262)),MID(C262,FIND("d",C262)+1,LEN(C262)))),IF(ISNUMBER(FIND("-",C262,FIND("d",C262)+2)),IF(ISNUMBER(FIND("_",C262,FIND("d",C262)+2)),IF(FIND("-",C262,FIND("d",C262)+2)&lt;FIND("_",C262,FIND("d",C262)+2),MID(LEFT(C262,FIND("-",C262,FIND("d",C262)+2)-1),FIND("d",C262)+2,LEN(C262)),MID(LEFT(C262,FIND("_",C262,FIND("d",C262)+2)-1),FIND("d",C262)+2,LEN(C262))),MID(LEFT(C262,FIND("-",C262,FIND("d",C262)+2)-1),FIND("d",C262)+2,LEN(C262))),IF(ISNUMBER(FIND("_",C262,FIND("d",C262)+2)),MID(LEFT(C262,FIND("_",C262,FIND("d",C262)+2)-1),FIND("d",C262)+2,LEN(C262)),MID(C262,FIND("d",C262)+2,LEN(C262))))),1)),1))</f>
        <v>1</v>
      </c>
      <c r="Q262" s="100" t="str">
        <f t="shared" ca="1" si="154"/>
        <v>&lt;MRL</v>
      </c>
      <c r="R262" s="101" t="e">
        <f t="shared" ca="1" si="154"/>
        <v>#N/A</v>
      </c>
      <c r="S262" s="101" t="str">
        <f t="shared" ca="1" si="154"/>
        <v>&lt;MRL</v>
      </c>
      <c r="T262" s="101" t="str">
        <f t="shared" ca="1" si="153"/>
        <v>&lt;MRL</v>
      </c>
      <c r="U262" s="101" t="e">
        <f t="shared" ca="1" si="153"/>
        <v>#N/A</v>
      </c>
      <c r="V262" s="101" t="str">
        <f t="shared" ca="1" si="153"/>
        <v>&lt;MRL</v>
      </c>
      <c r="W262" s="101" t="str">
        <f t="shared" ca="1" si="151"/>
        <v>&lt;MRL</v>
      </c>
      <c r="X262" s="101" t="e">
        <f t="shared" ca="1" si="151"/>
        <v>#N/A</v>
      </c>
      <c r="Y262" s="102" t="str">
        <f t="shared" ca="1" si="151"/>
        <v>&lt;MRL</v>
      </c>
      <c r="Z262" s="129" t="str">
        <f t="shared" ref="Z262:Z325" ca="1" si="162">IF(LEN($C262)=0,"",IF(LEN(AA262)=0,"NA",IF(LEN(AB262)=0,"NA",IF(AA262="NA",IF(ISNUMBER(VALUE(IF(ISNUMBER(SEARCH("_",AB262,1)),REPLACE(AB262,SEARCH("_",AB262),1,"."),AB262))),VALUE(IF(ISNUMBER(SEARCH("_",AB262,1)),REPLACE(AB262,SEARCH("_",AB262),1,"."),AB262)),IF(ISNUMBER(SEARCH("_",AB262,1)),REPLACE(AB262,SEARCH("_",AB262),1,"."),AB262)),IF(ISNUMBER(VALUE(IF(ISNUMBER(SEARCH("_",AA262,1)),REPLACE(AA262,SEARCH("_",AA262),1,"."),AA262))),VALUE(IF(ISNUMBER(SEARCH("_",AA262,1)),REPLACE(AA262,SEARCH("_",AA262),1,"."),AA262)),IF(ISNUMBER(SEARCH("_",AA262,1)),REPLACE(AA262,SEARCH("_",AA262),1,"."),AA262))))))</f>
        <v>NA</v>
      </c>
      <c r="AA262" s="105" t="str">
        <f t="shared" ca="1" si="155"/>
        <v>NA</v>
      </c>
      <c r="AB262" s="105" t="str">
        <f t="shared" ref="AB262:AB325" ca="1" si="163">IF(ISNUMBER(SEARCH("LFSM",C262)),IF(ISNUMBER(VALUE(MID(C262,SEARCH("LFSM",C262)+4,1))),IF(ISNUMBER(FIND("-",C262,SEARCH("LFSM",C262)+5)),IF(ISNUMBER(FIND("_",C262,SEARCH("LFSM",C262)+5)),IF(FIND("-",C262,SEARCH("LFSM",C262)+5)&lt;FIND("_",C262,SEARCH("LFSM",C262)+5),MID(LEFT(C262,FIND("-",C262,SEARCH("LFSM",C262)+5)-1),SEARCH("LFSM",C262)+4,8),IF(AND(MID(C262,SEARCH("LFSM",C262)+4,1)="0",ISNUMBER(VALUE(MID(C262,SEARCH("LFSM",C262)+6,1)))),IF(ISNUMBER(FIND("-",C262,SEARCH("LFSM",C262)+6)),MID(LEFT(C262,FIND("-",C262,SEARCH("LFSM",C262)+6)-1),SEARCH("LFSM",C262)+4,8),MID(LEFT(C262,FIND("_",C262,SEARCH("LFSM",C262)+6)-1),SEARCH("LFSM",C262)+4,8)),MID(LEFT(C262,FIND("_",C262,SEARCH("LFSM",C262)+5)-1),SEARCH("LFSM",C262)+4,8))),MID(LEFT(C262,FIND("-",C262,SEARCH("LFSM",C262)+5)-1),SEARCH("LFSM",C262)+4,8)),IF(ISNUMBER(FIND("_",C262,SEARCH("LFSM",C262)+5)),IF(AND(MID(C262,SEARCH("LFSM",C262)+4,1)="0",ISNUMBER(VALUE(MID(C262,SEARCH("LFSM",C262)+6,1)))),IF(ISNUMBER(FIND("_",C262,SEARCH("LFSM",C262)+6)),MID(LEFT(C262,FIND("_",C262,SEARCH("LFSM",C262)+6)-1),SEARCH("LFSM",C262)+4,8),MID(C262,SEARCH("LFSM",C262)+4,8)),MID(LEFT(C262,FIND("_",C262,SEARCH("LFSM",C262)+5)-1),SEARCH("LFSM",C262)+4,8)),MID(C262,SEARCH("LFSM",C262)+4,8))),IF(ISNUMBER(FIND("-",C262,SEARCH("LFSM",C262)+6)),IF(ISNUMBER(FIND("_",C262,SEARCH("LFSM",C262)+6)),IF(FIND("-",C262,SEARCH("LFSM",C262)+6)&lt;FIND("_",C262,SEARCH("LFSM",C262)+6),MID(LEFT(C262,FIND("-",C262,SEARCH("LFSM",C262)+6)-1),SEARCH("LFSM",C262)+5,8),IF(AND(MID(C262,SEARCH("LFSM",C262)+5,1)="0",ISNUMBER(VALUE(MID(C262,SEARCH("LFSM",C262)+7,1)))),IF(ISNUMBER(FIND("-",C262,SEARCH("LFSM",C262)+7)),MID(LEFT(C262,FIND("-",C262,SEARCH("LFSM",C262)+7)-1),SEARCH("LFSM",C262)+5,8),MID(LEFT(C262,FIND("_",C262,SEARCH("LFSM",C262)+7)-1),SEARCH("LFSM",C262)+5,8)),MID(LEFT(C262,FIND("_",C262,SEARCH("LFSM",C262)+6)-1),SEARCH("LFSM",C262)+5,8))),MID(LEFT(C262,FIND("-",C262,SEARCH("LFSM",C262)+6)-1),SEARCH("LFSM",C262)+5,8)),IF(ISNUMBER(FIND("_",C262,SEARCH("LFSM",C262)+6)),IF(AND(MID(C262,SEARCH("LFSM",C262)+5,1)="0",ISNUMBER(VALUE(MID(C262,SEARCH("LFSM",C262)+7,1)))),IF(ISNUMBER(FIND("_",C262,SEARCH("LFSM",C262)+7)),MID(LEFT(C262,FIND("_",C262,SEARCH("LFSM",C262)+7)-1),SEARCH("LFSM",C262)+5,8),MID(C262,SEARCH("LFSM",C262)+5,8)),MID(LEFT(C262,FIND("_",C262,SEARCH("LFSM",C262)+6)-1),SEARCH("LFSM",C262)+5,8)),MID(C262,SEARCH("LFSM",C262)+5,8)))),IF(AND(ISNUMBER(SEARCH("QCS",C262)),NOT(ISNUMBER(SEARCH("ppt",C262)))),IF(ISNUMBER(VALUE(MID(C262,SEARCH("QCS",C262)+3,1))),IF(ISNUMBER(FIND("-",C262,SEARCH("QCS",C262)+4)),IF(ISNUMBER(FIND("_",C262,SEARCH("QCS",C262)+4)),IF(FIND("-",C262,SEARCH("QCS",C262)+4)&lt;FIND("_",C262,SEARCH("QCS",C262)+4),MID(LEFT(C262,FIND("-",C262,SEARCH("QCS",C262)+4)-1),SEARCH("QCS",C262)+3,8),IF(AND(MID(C262,SEARCH("QCS",C262)+3,1)="0",ISNUMBER(VALUE(MID(C262,SEARCH("QCS",C262)+5,1)))),IF(ISNUMBER(FIND("-",C262,SEARCH("QCS",C262)+5)),MID(LEFT(C262,FIND("-",C262,SEARCH("QCS",C262)+5)-1),SEARCH("QCS",C262)+3,8),MID(LEFT(C262,FIND("_",C262,SEARCH("QCS",C262)+5)-1),SEARCH("QCS",C262)+3,8)),MID(LEFT(C262,FIND("_",C262,SEARCH("QCS",C262)+4)-1),SEARCH("QCS",C262)+3,8))),MID(LEFT(C262,FIND("-",C262,SEARCH("QCS",C262)+4)-1),SEARCH("QCS",C262)+3,8)),IF(ISNUMBER(FIND("_",C262,SEARCH("QCS",C262)+4)),IF(AND(MID(C262,SEARCH("QCS",C262)+3,1)="0",ISNUMBER(VALUE(MID(C262,SEARCH("QCS",C262)+5,1)))),IF(ISNUMBER(FIND("_",C262,SEARCH("QCS",C262)+5)),MID(LEFT(C262,FIND("_",C262,SEARCH("QCS",C262)+5)-1),SEARCH("QCS",C262)+3,8),MID(C262,SEARCH("QCS",C262)+3,8)),MID(LEFT(C262,FIND("_",C262,SEARCH("QCS",C262)+4)-1),SEARCH("QCS",C262)+3,8)),MID(C262,SEARCH("QCS",C262)+3,8))),IF(ISNUMBER(FIND("-",C262,SEARCH("QCS",C262)+5)),IF(ISNUMBER(FIND("_",C262,SEARCH("QCS",C262)+5)),IF(FIND("-",C262,SEARCH("QCS",C262)+5)&lt;FIND("_",C262,SEARCH("QCS",C262)+5),MID(LEFT(C262,FIND("-",C262,SEARCH("QCS",C262)+5)-1),SEARCH("QCS",C262)+4,8),IF(AND(MID(C262,SEARCH("QCS",C262)+4,1)="0",ISNUMBER(VALUE(MID(C262,SEARCH("QCS",C262)+6,1)))),IF(ISNUMBER(FIND("-",C262,SEARCH("QCS",C262)+6)),MID(LEFT(C262,FIND("-",C262,SEARCH("QCS",C262)+6)-1),SEARCH("QCS",C262)+4,8),MID(LEFT(C262,FIND("_",C262,SEARCH("QCS",C262)+6)-1),SEARCH("QCS",C262)+4,8)),MID(LEFT(C262,FIND("_",C262,SEARCH("QCS",C262)+5)-1),SEARCH("QCS",C262)+4,8))),MID(LEFT(C262,FIND("-",C262,SEARCH("QCS",C262)+5)-1),SEARCH("QCS",C262)+4,8)),IF(ISNUMBER(FIND("_",C262,SEARCH("QCS",C262)+5)),IF(AND(MID(C262,SEARCH("QCS",C262)+4,1)="0",ISNUMBER(VALUE(MID(C262,SEARCH("QCS",C262)+6,1)))),IF(ISNUMBER(FIND("_",C262,SEARCH("QCS",C262)+6)),MID(LEFT(C262,FIND("_",C262,SEARCH("QCS",C262)+6)-1),SEARCH("QCS",C262)+4,8),MID(C262,SEARCH("QCS",C262)+4,8)),MID(LEFT(C262,FIND("_",C262,SEARCH("QCS",C262)+5)-1),SEARCH("QCS",C262)+4,8)),MID(C262,SEARCH("QCS",C262)+4,8)))),IF(AND(ISNUMBER(SEARCH("IBC",C262)),NOT(ISNUMBER(SEARCH("ppt",C262)))),IF(ISNUMBER(VALUE(MID(C262,SEARCH("IBC",C262)+3,1))),IF(ISNUMBER(FIND("-",C262,SEARCH("IBC",C262)+4)),IF(ISNUMBER(FIND("_",C262,SEARCH("IBC",C262)+4)),IF(FIND("-",C262,SEARCH("IBC",C262)+4)&lt;FIND("_",C262,SEARCH("IBC",C262)+4),MID(LEFT(C262,FIND("-",C262,SEARCH("IBC",C262)+4)-1),SEARCH("IBC",C262)+3,8),IF(AND(MID(C262,SEARCH("IBC",C262)+3,1)="0",ISNUMBER(VALUE(MID(C262,SEARCH("IBC",C262)+5,1)))),IF(ISNUMBER(FIND("-",C262,SEARCH("IBC",C262)+5)),MID(LEFT(C262,FIND("-",C262,SEARCH("IBC",C262)+5)-1),SEARCH("IBC",C262)+3,8),MID(LEFT(C262,FIND("_",C262,SEARCH("IBC",C262)+5)-1),SEARCH("IBC",C262)+3,8)),MID(LEFT(C262,FIND("_",C262,SEARCH("IBC",C262)+4)-1),SEARCH("IBC",C262)+3,8))),MID(LEFT(C262,FIND("-",C262,SEARCH("IBC",C262)+4)-1),SEARCH("IBC",C262)+3,8)),IF(ISNUMBER(FIND("_",C262,SEARCH("IBC",C262)+4)),IF(AND(MID(C262,SEARCH("IBC",C262)+3,1)="0",ISNUMBER(VALUE(MID(C262,SEARCH("IBC",C262)+5,1)))),IF(ISNUMBER(FIND("_",C262,SEARCH("IBC",C262)+5)),MID(LEFT(C262,FIND("_",C262,SEARCH("IBC",C262)+5)-1),SEARCH("IBC",C262)+3,8),MID(C262,SEARCH("IBC",C262)+3,8)),MID(LEFT(C262,FIND("_",C262,SEARCH("IBC",C262)+4)-1),SEARCH("IBC",C262)+3,8)),MID(C262,SEARCH("IBC",C262)+3,8))),IF(ISNUMBER(FIND("-",C262,SEARCH("IBC",C262)+5)),IF(ISNUMBER(FIND("_",C262,SEARCH("IBC",C262)+5)),IF(FIND("-",C262,SEARCH("IBC",C262)+5)&lt;FIND("_",C262,SEARCH("IBC",C262)+5),MID(LEFT(C262,FIND("-",C262,SEARCH("IBC",C262)+5)-1),SEARCH("IBC",C262)+4,8),IF(AND(MID(C262,SEARCH("IBC",C262)+4,1)="0",ISNUMBER(VALUE(MID(C262,SEARCH("IBC",C262)+6,1)))),IF(ISNUMBER(FIND("-",C262,SEARCH("IBC",C262)+6)),MID(LEFT(C262,FIND("-",C262,SEARCH("IBC",C262)+6)-1),SEARCH("IBC",C262)+4,8),MID(LEFT(C262,FIND("_",C262,SEARCH("IBC",C262)+6)-1),SEARCH("IBC",C262)+4,8)),MID(LEFT(C262,FIND("_",C262,SEARCH("IBC",C262)+5)-1),SEARCH("IBC",C262)+4,8))),MID(LEFT(C262,FIND("-",C262,SEARCH("IBC",C262)+5)-1),SEARCH("IBC",C262)+4,8)),IF(ISNUMBER(FIND("_",C262,SEARCH("IBC",C262)+5)),IF(AND(MID(C262,SEARCH("IBC",C262)+4,1)="0",ISNUMBER(VALUE(MID(C262,SEARCH("IBC",C262)+6,1)))),IF(ISNUMBER(FIND("_",C262,SEARCH("IBC",C262)+6)),MID(LEFT(C262,FIND("_",C262,SEARCH("IBC",C262)+6)-1),SEARCH("IBC",C262)+4,8),MID(C262,SEARCH("IBC",C262)+4,8)),MID(LEFT(C262,FIND("_",C262,SEARCH("IBC",C262)+5)-1),SEARCH("IBC",C262)+4,8)),MID(C262,SEARCH("IBC",C262)+4,8)))),"NA")))</f>
        <v>NA</v>
      </c>
      <c r="AC262" s="97" t="str">
        <f t="shared" ref="AC262:AC325" ca="1" si="164">IF(LEN(E262)=0,"",IF(E262="M","Calib Std",IF(E262="K","Blank",IF(E262="D","Duplicate",IF(E262="Z","Blank Spike",IF(E262="S","Sample Spike",IF(E262="Q",IF(ISNUMBER(SEARCH("IBC",$C262)),"IBC",IF(ISNUMBER(SEARCH("QCS",$C262)),"QCS",IF(ISNUMBER(SEARCH("CCC",$C262)),"CCC"))),IF(E262="U","Unknown"))))))))</f>
        <v>Unknown</v>
      </c>
      <c r="AD262" s="106" t="str">
        <f t="shared" ca="1" si="156"/>
        <v/>
      </c>
      <c r="AE262" s="106"/>
      <c r="AF262" s="130" t="s">
        <v>704</v>
      </c>
      <c r="AG262" s="131" t="s">
        <v>707</v>
      </c>
      <c r="AH262" s="131" t="s">
        <v>704</v>
      </c>
      <c r="AI262" s="131" t="s">
        <v>707</v>
      </c>
      <c r="AJ262" s="131" t="s">
        <v>858</v>
      </c>
      <c r="AK262" s="131" t="s">
        <v>858</v>
      </c>
      <c r="AL262" s="131" t="s">
        <v>858</v>
      </c>
      <c r="AM262" s="131" t="s">
        <v>858</v>
      </c>
      <c r="AN262" s="132" t="s">
        <v>858</v>
      </c>
      <c r="AO262" s="133"/>
      <c r="AS262" s="69"/>
      <c r="AT262" s="69"/>
      <c r="AU262" s="113"/>
      <c r="AV262" s="114">
        <f t="shared" ref="AV262:BD290" ca="1" si="165">IFERROR(IF(LEN($C262)=0,"",IF(VLOOKUP($C262,INDIRECT("'"&amp;$H$2&amp;"'!"&amp;"$A$1:$ZZ$999"),MATCH(AV$1,INDIRECT("'"&amp;$H$2&amp;"'!"&amp;"A"&amp;$J$2&amp;":ZZ"&amp;$J$2&amp;""),0),FALSE)="N/F",0,VLOOKUP($C262,INDIRECT("'"&amp;$H$2&amp;"'!"&amp;"$A$1:$ZZ$999"),MATCH(AV$1,INDIRECT("'"&amp;$H$2&amp;"'!"&amp;"A"&amp;$J$2&amp;":ZZ"&amp;$J$2&amp;""),0),FALSE))),"")</f>
        <v>69693</v>
      </c>
      <c r="AW262" s="115">
        <f t="shared" ca="1" si="165"/>
        <v>320634</v>
      </c>
      <c r="AX262" s="115">
        <f t="shared" ca="1" si="165"/>
        <v>541326</v>
      </c>
      <c r="AY262" s="115">
        <f t="shared" ca="1" si="165"/>
        <v>3033931</v>
      </c>
      <c r="AZ262" s="115">
        <f t="shared" ca="1" si="165"/>
        <v>2091007</v>
      </c>
      <c r="BA262" s="115">
        <f t="shared" ca="1" si="165"/>
        <v>18538399</v>
      </c>
      <c r="BB262" s="115">
        <f t="shared" ca="1" si="165"/>
        <v>23473716</v>
      </c>
      <c r="BC262" s="115">
        <f t="shared" ca="1" si="165"/>
        <v>3656138</v>
      </c>
      <c r="BD262" s="116">
        <f t="shared" ca="1" si="165"/>
        <v>30116754</v>
      </c>
      <c r="BE262" s="145"/>
      <c r="BF262" s="118" t="str">
        <f t="shared" ref="BF262:BF325" ca="1" si="166">IF(OR($E262="M",$E262="Q"),COUNTIF($B$5:$B$999,"&lt;="&amp;$B262),"")</f>
        <v/>
      </c>
      <c r="BG262" s="118" t="str">
        <f t="shared" ref="BG262:BG325" ca="1" si="167">IF(OR($E262="K",$E262="Z"),COUNTIF($B$5:$B$999,"&lt;="&amp;$B262),"")</f>
        <v/>
      </c>
      <c r="BH262" s="118" t="str">
        <f t="shared" ref="BH262:BH325" ca="1" si="168">IF($E262="D",COUNTIF($B$5:$B$999,"&lt;="&amp;$B262),"")</f>
        <v/>
      </c>
      <c r="BI262" s="118" t="str">
        <f t="shared" ref="BI262:BI325" ca="1" si="169">IF($E262="S",COUNTIF($B$5:$B$999,"&lt;="&amp;$B262),"")</f>
        <v/>
      </c>
      <c r="BK262" s="154"/>
      <c r="BL262" s="155"/>
      <c r="BM262" s="154"/>
      <c r="BN262" s="154"/>
      <c r="BO262" s="156"/>
      <c r="BP262" s="156"/>
      <c r="BQ262" s="156"/>
      <c r="BR262" s="156"/>
      <c r="BS262" s="156"/>
      <c r="BT262" s="156"/>
      <c r="BU262" s="156"/>
      <c r="BV262" s="156"/>
      <c r="BW262" s="156"/>
      <c r="BX262" s="105"/>
      <c r="BY262" s="157"/>
      <c r="BZ262" s="157"/>
      <c r="CA262" s="157"/>
      <c r="CB262" s="157"/>
      <c r="CC262" s="157"/>
      <c r="CD262" s="157"/>
      <c r="CE262" s="157"/>
      <c r="CF262" s="157"/>
      <c r="CG262" s="157"/>
    </row>
    <row r="263" spans="1:85" x14ac:dyDescent="0.25">
      <c r="A263" s="97">
        <f t="shared" ref="A263:A326" ca="1" si="170">IF(LEN($C263)=0,"",A262+1)</f>
        <v>259</v>
      </c>
      <c r="B263" s="98">
        <f t="shared" ref="B263:B326" ca="1" si="171">IFERROR(IF(LEN(C263)=0,"",VLOOKUP($C263,INDIRECT("'"&amp;$G$2&amp;"'!"&amp;"$A$1:$ZZ$999"),MATCH("Sample Acquisition Date",INDIRECT("'"&amp;$G$2&amp;"'!"&amp;"A"&amp;$I$2&amp;":ZZ"&amp;$I$2&amp;""),0),FALSE)),"")</f>
        <v>44954.104166666664</v>
      </c>
      <c r="C263" s="99" t="str">
        <f t="shared" ca="1" si="157"/>
        <v>WO-23003-162-A-1</v>
      </c>
      <c r="D263" s="97">
        <f t="shared" ca="1" si="158"/>
        <v>286</v>
      </c>
      <c r="E263" s="97" t="str">
        <f t="shared" ca="1" si="159"/>
        <v>U</v>
      </c>
      <c r="F263" s="97" t="str">
        <f t="shared" ca="1" si="160"/>
        <v/>
      </c>
      <c r="G263" s="100">
        <f t="shared" ca="1" si="150"/>
        <v>0</v>
      </c>
      <c r="H263" s="101" t="e">
        <f t="shared" ca="1" si="150"/>
        <v>#N/A</v>
      </c>
      <c r="I263" s="101">
        <f t="shared" ca="1" si="150"/>
        <v>0.80100000000000005</v>
      </c>
      <c r="J263" s="101">
        <f t="shared" ca="1" si="149"/>
        <v>0</v>
      </c>
      <c r="K263" s="101" t="e">
        <f t="shared" ca="1" si="149"/>
        <v>#N/A</v>
      </c>
      <c r="L263" s="101">
        <f t="shared" ca="1" si="149"/>
        <v>0.45400000000000001</v>
      </c>
      <c r="M263" s="101">
        <f t="shared" ca="1" si="149"/>
        <v>0.46200000000000002</v>
      </c>
      <c r="N263" s="101" t="e">
        <f t="shared" ca="1" si="149"/>
        <v>#N/A</v>
      </c>
      <c r="O263" s="102">
        <f t="shared" ca="1" si="149"/>
        <v>0.63200000000000001</v>
      </c>
      <c r="P263" s="103">
        <f t="shared" ca="1" si="161"/>
        <v>1</v>
      </c>
      <c r="Q263" s="100" t="str">
        <f t="shared" ca="1" si="154"/>
        <v>&lt;MRL</v>
      </c>
      <c r="R263" s="101" t="e">
        <f t="shared" ca="1" si="154"/>
        <v>#N/A</v>
      </c>
      <c r="S263" s="101" t="str">
        <f t="shared" ca="1" si="154"/>
        <v>&lt;MRL</v>
      </c>
      <c r="T263" s="101" t="str">
        <f t="shared" ca="1" si="153"/>
        <v>&lt;MRL</v>
      </c>
      <c r="U263" s="101" t="e">
        <f t="shared" ca="1" si="153"/>
        <v>#N/A</v>
      </c>
      <c r="V263" s="101" t="str">
        <f t="shared" ca="1" si="153"/>
        <v>&lt;MRL</v>
      </c>
      <c r="W263" s="101" t="str">
        <f t="shared" ca="1" si="151"/>
        <v>&lt;MRL</v>
      </c>
      <c r="X263" s="101" t="e">
        <f t="shared" ca="1" si="151"/>
        <v>#N/A</v>
      </c>
      <c r="Y263" s="102" t="str">
        <f t="shared" ca="1" si="151"/>
        <v>&lt;MRL</v>
      </c>
      <c r="Z263" s="129" t="str">
        <f t="shared" ca="1" si="162"/>
        <v>NA</v>
      </c>
      <c r="AA263" s="105" t="str">
        <f t="shared" ca="1" si="155"/>
        <v>NA</v>
      </c>
      <c r="AB263" s="105" t="str">
        <f t="shared" ca="1" si="163"/>
        <v>NA</v>
      </c>
      <c r="AC263" s="97" t="str">
        <f t="shared" ca="1" si="164"/>
        <v>Unknown</v>
      </c>
      <c r="AD263" s="106" t="str">
        <f t="shared" ca="1" si="156"/>
        <v/>
      </c>
      <c r="AE263" s="106"/>
      <c r="AF263" s="130" t="s">
        <v>704</v>
      </c>
      <c r="AG263" s="131" t="s">
        <v>707</v>
      </c>
      <c r="AH263" s="131" t="s">
        <v>704</v>
      </c>
      <c r="AI263" s="131" t="s">
        <v>707</v>
      </c>
      <c r="AJ263" s="131" t="s">
        <v>858</v>
      </c>
      <c r="AK263" s="131" t="s">
        <v>858</v>
      </c>
      <c r="AL263" s="131" t="s">
        <v>858</v>
      </c>
      <c r="AM263" s="131" t="s">
        <v>858</v>
      </c>
      <c r="AN263" s="132" t="s">
        <v>858</v>
      </c>
      <c r="AO263" s="133"/>
      <c r="AS263" s="69"/>
      <c r="AT263" s="69"/>
      <c r="AU263" s="113"/>
      <c r="AV263" s="114">
        <f t="shared" ca="1" si="165"/>
        <v>53537</v>
      </c>
      <c r="AW263" s="115">
        <f t="shared" ca="1" si="165"/>
        <v>295461</v>
      </c>
      <c r="AX263" s="115">
        <f t="shared" ca="1" si="165"/>
        <v>465424</v>
      </c>
      <c r="AY263" s="115">
        <f t="shared" ca="1" si="165"/>
        <v>2617183</v>
      </c>
      <c r="AZ263" s="115">
        <f t="shared" ca="1" si="165"/>
        <v>1993288</v>
      </c>
      <c r="BA263" s="115">
        <f t="shared" ca="1" si="165"/>
        <v>18864513</v>
      </c>
      <c r="BB263" s="115">
        <f t="shared" ca="1" si="165"/>
        <v>24824767</v>
      </c>
      <c r="BC263" s="115">
        <f t="shared" ca="1" si="165"/>
        <v>3892407</v>
      </c>
      <c r="BD263" s="116">
        <f t="shared" ca="1" si="165"/>
        <v>32557192</v>
      </c>
      <c r="BE263" s="145"/>
      <c r="BF263" s="118" t="str">
        <f t="shared" ca="1" si="166"/>
        <v/>
      </c>
      <c r="BG263" s="118" t="str">
        <f t="shared" ca="1" si="167"/>
        <v/>
      </c>
      <c r="BH263" s="118" t="str">
        <f t="shared" ca="1" si="168"/>
        <v/>
      </c>
      <c r="BI263" s="118" t="str">
        <f t="shared" ca="1" si="169"/>
        <v/>
      </c>
      <c r="BK263" s="154"/>
      <c r="BL263" s="155"/>
      <c r="BM263" s="154"/>
      <c r="BN263" s="154"/>
      <c r="BO263" s="156"/>
      <c r="BP263" s="156"/>
      <c r="BQ263" s="156"/>
      <c r="BR263" s="156"/>
      <c r="BS263" s="156"/>
      <c r="BT263" s="156"/>
      <c r="BU263" s="156"/>
      <c r="BV263" s="156"/>
      <c r="BW263" s="156"/>
      <c r="BX263" s="105"/>
      <c r="BY263" s="157"/>
      <c r="BZ263" s="157"/>
      <c r="CA263" s="157"/>
      <c r="CB263" s="157"/>
      <c r="CC263" s="157"/>
      <c r="CD263" s="157"/>
      <c r="CE263" s="157"/>
      <c r="CF263" s="157"/>
      <c r="CG263" s="157"/>
    </row>
    <row r="264" spans="1:85" x14ac:dyDescent="0.25">
      <c r="A264" s="97">
        <f t="shared" ca="1" si="170"/>
        <v>260</v>
      </c>
      <c r="B264" s="98">
        <f t="shared" ca="1" si="171"/>
        <v>44954.122974537036</v>
      </c>
      <c r="C264" s="99" t="str">
        <f t="shared" ca="1" si="157"/>
        <v>WO-23003-163-A-1</v>
      </c>
      <c r="D264" s="97">
        <f t="shared" ca="1" si="158"/>
        <v>285</v>
      </c>
      <c r="E264" s="97" t="str">
        <f t="shared" ca="1" si="159"/>
        <v>U</v>
      </c>
      <c r="F264" s="97" t="str">
        <f t="shared" ca="1" si="160"/>
        <v/>
      </c>
      <c r="G264" s="100">
        <f t="shared" ca="1" si="150"/>
        <v>0</v>
      </c>
      <c r="H264" s="101" t="e">
        <f t="shared" ca="1" si="150"/>
        <v>#N/A</v>
      </c>
      <c r="I264" s="101">
        <f t="shared" ca="1" si="150"/>
        <v>1.8140000000000001</v>
      </c>
      <c r="J264" s="101">
        <f t="shared" ca="1" si="149"/>
        <v>0</v>
      </c>
      <c r="K264" s="101" t="e">
        <f t="shared" ca="1" si="149"/>
        <v>#N/A</v>
      </c>
      <c r="L264" s="101">
        <f t="shared" ca="1" si="149"/>
        <v>0.44900000000000001</v>
      </c>
      <c r="M264" s="101">
        <f t="shared" ca="1" si="149"/>
        <v>0.34599999999999997</v>
      </c>
      <c r="N264" s="101" t="e">
        <f t="shared" ca="1" si="149"/>
        <v>#N/A</v>
      </c>
      <c r="O264" s="102">
        <f t="shared" ca="1" si="149"/>
        <v>0.29799999999999999</v>
      </c>
      <c r="P264" s="103">
        <f t="shared" ca="1" si="161"/>
        <v>1</v>
      </c>
      <c r="Q264" s="100" t="str">
        <f t="shared" ca="1" si="154"/>
        <v>&lt;MRL</v>
      </c>
      <c r="R264" s="101" t="e">
        <f t="shared" ca="1" si="154"/>
        <v>#N/A</v>
      </c>
      <c r="S264" s="101" t="str">
        <f t="shared" ca="1" si="154"/>
        <v>&lt;MRL</v>
      </c>
      <c r="T264" s="101" t="str">
        <f t="shared" ca="1" si="153"/>
        <v>&lt;MRL</v>
      </c>
      <c r="U264" s="101" t="e">
        <f t="shared" ca="1" si="153"/>
        <v>#N/A</v>
      </c>
      <c r="V264" s="101" t="str">
        <f t="shared" ca="1" si="153"/>
        <v>&lt;MRL</v>
      </c>
      <c r="W264" s="101" t="str">
        <f t="shared" ca="1" si="151"/>
        <v>&lt;MRL</v>
      </c>
      <c r="X264" s="101" t="e">
        <f t="shared" ca="1" si="151"/>
        <v>#N/A</v>
      </c>
      <c r="Y264" s="102" t="str">
        <f t="shared" ca="1" si="151"/>
        <v>&lt;MRL</v>
      </c>
      <c r="Z264" s="129" t="str">
        <f t="shared" ca="1" si="162"/>
        <v>NA</v>
      </c>
      <c r="AA264" s="105" t="str">
        <f t="shared" ca="1" si="155"/>
        <v>NA</v>
      </c>
      <c r="AB264" s="105" t="str">
        <f t="shared" ca="1" si="163"/>
        <v>NA</v>
      </c>
      <c r="AC264" s="97" t="str">
        <f t="shared" ca="1" si="164"/>
        <v>Unknown</v>
      </c>
      <c r="AD264" s="106" t="str">
        <f t="shared" ca="1" si="156"/>
        <v/>
      </c>
      <c r="AE264" s="106"/>
      <c r="AF264" s="130" t="s">
        <v>704</v>
      </c>
      <c r="AG264" s="131" t="s">
        <v>707</v>
      </c>
      <c r="AH264" s="131" t="s">
        <v>704</v>
      </c>
      <c r="AI264" s="131" t="s">
        <v>707</v>
      </c>
      <c r="AJ264" s="131" t="s">
        <v>707</v>
      </c>
      <c r="AK264" s="131" t="s">
        <v>707</v>
      </c>
      <c r="AL264" s="131" t="s">
        <v>858</v>
      </c>
      <c r="AM264" s="131" t="s">
        <v>858</v>
      </c>
      <c r="AN264" s="132" t="s">
        <v>858</v>
      </c>
      <c r="AO264" s="133"/>
      <c r="AS264" s="69"/>
      <c r="AT264" s="69"/>
      <c r="AU264" s="113"/>
      <c r="AV264" s="114">
        <f t="shared" ca="1" si="165"/>
        <v>16334</v>
      </c>
      <c r="AW264" s="115">
        <f t="shared" ca="1" si="165"/>
        <v>168104</v>
      </c>
      <c r="AX264" s="115">
        <f t="shared" ca="1" si="165"/>
        <v>245372</v>
      </c>
      <c r="AY264" s="115">
        <f t="shared" ca="1" si="165"/>
        <v>1435424</v>
      </c>
      <c r="AZ264" s="115">
        <f t="shared" ca="1" si="165"/>
        <v>1319432</v>
      </c>
      <c r="BA264" s="115">
        <f t="shared" ca="1" si="165"/>
        <v>13691119</v>
      </c>
      <c r="BB264" s="115">
        <f t="shared" ca="1" si="165"/>
        <v>21426804</v>
      </c>
      <c r="BC264" s="115">
        <f t="shared" ca="1" si="165"/>
        <v>3292263</v>
      </c>
      <c r="BD264" s="116">
        <f t="shared" ca="1" si="165"/>
        <v>30799128</v>
      </c>
      <c r="BE264" s="145"/>
      <c r="BF264" s="118" t="str">
        <f t="shared" ca="1" si="166"/>
        <v/>
      </c>
      <c r="BG264" s="118" t="str">
        <f t="shared" ca="1" si="167"/>
        <v/>
      </c>
      <c r="BH264" s="118" t="str">
        <f t="shared" ca="1" si="168"/>
        <v/>
      </c>
      <c r="BI264" s="118" t="str">
        <f t="shared" ca="1" si="169"/>
        <v/>
      </c>
      <c r="BK264" s="154"/>
      <c r="BL264" s="155"/>
      <c r="BM264" s="154"/>
      <c r="BN264" s="154"/>
      <c r="BO264" s="156"/>
      <c r="BP264" s="156"/>
      <c r="BQ264" s="156"/>
      <c r="BR264" s="156"/>
      <c r="BS264" s="156"/>
      <c r="BT264" s="156"/>
      <c r="BU264" s="156"/>
      <c r="BV264" s="156"/>
      <c r="BW264" s="156"/>
      <c r="BX264" s="105"/>
      <c r="BY264" s="157"/>
      <c r="BZ264" s="157"/>
      <c r="CA264" s="157"/>
      <c r="CB264" s="157"/>
      <c r="CC264" s="157"/>
      <c r="CD264" s="157"/>
      <c r="CE264" s="157"/>
      <c r="CF264" s="157"/>
      <c r="CG264" s="157"/>
    </row>
    <row r="265" spans="1:85" x14ac:dyDescent="0.25">
      <c r="A265" s="97">
        <f t="shared" ca="1" si="170"/>
        <v>261</v>
      </c>
      <c r="B265" s="98">
        <f t="shared" ca="1" si="171"/>
        <v>44954.141782407409</v>
      </c>
      <c r="C265" s="99" t="str">
        <f t="shared" ca="1" si="157"/>
        <v>WO-23003-164-A-1</v>
      </c>
      <c r="D265" s="97">
        <f t="shared" ca="1" si="158"/>
        <v>284</v>
      </c>
      <c r="E265" s="97" t="str">
        <f t="shared" ca="1" si="159"/>
        <v>U</v>
      </c>
      <c r="F265" s="97" t="str">
        <f t="shared" ca="1" si="160"/>
        <v/>
      </c>
      <c r="G265" s="100">
        <f t="shared" ca="1" si="150"/>
        <v>0</v>
      </c>
      <c r="H265" s="101" t="e">
        <f t="shared" ca="1" si="150"/>
        <v>#N/A</v>
      </c>
      <c r="I265" s="101">
        <f t="shared" ca="1" si="150"/>
        <v>0.98899999999999999</v>
      </c>
      <c r="J265" s="101">
        <f t="shared" ca="1" si="149"/>
        <v>0</v>
      </c>
      <c r="K265" s="101" t="e">
        <f t="shared" ca="1" si="149"/>
        <v>#N/A</v>
      </c>
      <c r="L265" s="101">
        <f t="shared" ca="1" si="149"/>
        <v>0.48499999999999999</v>
      </c>
      <c r="M265" s="101">
        <f t="shared" ca="1" si="149"/>
        <v>0.33900000000000002</v>
      </c>
      <c r="N265" s="101" t="e">
        <f t="shared" ca="1" si="149"/>
        <v>#N/A</v>
      </c>
      <c r="O265" s="102">
        <f t="shared" ca="1" si="149"/>
        <v>0.30299999999999999</v>
      </c>
      <c r="P265" s="103">
        <f t="shared" ca="1" si="161"/>
        <v>1</v>
      </c>
      <c r="Q265" s="100" t="str">
        <f t="shared" ca="1" si="154"/>
        <v>&lt;MRL</v>
      </c>
      <c r="R265" s="101" t="e">
        <f t="shared" ca="1" si="154"/>
        <v>#N/A</v>
      </c>
      <c r="S265" s="101" t="str">
        <f t="shared" ca="1" si="154"/>
        <v>&lt;MRL</v>
      </c>
      <c r="T265" s="101" t="str">
        <f t="shared" ca="1" si="153"/>
        <v>&lt;MRL</v>
      </c>
      <c r="U265" s="101" t="e">
        <f t="shared" ca="1" si="153"/>
        <v>#N/A</v>
      </c>
      <c r="V265" s="101" t="str">
        <f t="shared" ca="1" si="153"/>
        <v>&lt;MRL</v>
      </c>
      <c r="W265" s="101" t="str">
        <f t="shared" ca="1" si="151"/>
        <v>&lt;MRL</v>
      </c>
      <c r="X265" s="101" t="e">
        <f t="shared" ca="1" si="151"/>
        <v>#N/A</v>
      </c>
      <c r="Y265" s="102" t="str">
        <f t="shared" ca="1" si="151"/>
        <v>&lt;MRL</v>
      </c>
      <c r="Z265" s="129" t="str">
        <f t="shared" ca="1" si="162"/>
        <v>NA</v>
      </c>
      <c r="AA265" s="105" t="str">
        <f t="shared" ca="1" si="155"/>
        <v>NA</v>
      </c>
      <c r="AB265" s="105" t="str">
        <f t="shared" ca="1" si="163"/>
        <v>NA</v>
      </c>
      <c r="AC265" s="97" t="str">
        <f t="shared" ca="1" si="164"/>
        <v>Unknown</v>
      </c>
      <c r="AD265" s="106" t="str">
        <f t="shared" ca="1" si="156"/>
        <v/>
      </c>
      <c r="AE265" s="106"/>
      <c r="AF265" s="130" t="s">
        <v>704</v>
      </c>
      <c r="AG265" s="131" t="s">
        <v>707</v>
      </c>
      <c r="AH265" s="131" t="s">
        <v>704</v>
      </c>
      <c r="AI265" s="131" t="s">
        <v>707</v>
      </c>
      <c r="AJ265" s="131" t="s">
        <v>707</v>
      </c>
      <c r="AK265" s="131" t="s">
        <v>858</v>
      </c>
      <c r="AL265" s="131" t="s">
        <v>858</v>
      </c>
      <c r="AM265" s="131" t="s">
        <v>858</v>
      </c>
      <c r="AN265" s="132" t="s">
        <v>858</v>
      </c>
      <c r="AO265" s="133"/>
      <c r="AS265" s="69"/>
      <c r="AT265" s="69"/>
      <c r="AU265" s="113"/>
      <c r="AV265" s="114">
        <f t="shared" ca="1" si="165"/>
        <v>33077</v>
      </c>
      <c r="AW265" s="115">
        <f t="shared" ca="1" si="165"/>
        <v>222523</v>
      </c>
      <c r="AX265" s="115">
        <f t="shared" ca="1" si="165"/>
        <v>361499</v>
      </c>
      <c r="AY265" s="115">
        <f t="shared" ca="1" si="165"/>
        <v>2117720</v>
      </c>
      <c r="AZ265" s="115">
        <f t="shared" ca="1" si="165"/>
        <v>1648049</v>
      </c>
      <c r="BA265" s="115">
        <f t="shared" ca="1" si="165"/>
        <v>15546125</v>
      </c>
      <c r="BB265" s="115">
        <f t="shared" ca="1" si="165"/>
        <v>20805999</v>
      </c>
      <c r="BC265" s="115">
        <f t="shared" ca="1" si="165"/>
        <v>3467978</v>
      </c>
      <c r="BD265" s="116">
        <f t="shared" ca="1" si="165"/>
        <v>28647728</v>
      </c>
      <c r="BE265" s="145"/>
      <c r="BF265" s="118" t="str">
        <f t="shared" ca="1" si="166"/>
        <v/>
      </c>
      <c r="BG265" s="118" t="str">
        <f t="shared" ca="1" si="167"/>
        <v/>
      </c>
      <c r="BH265" s="118" t="str">
        <f t="shared" ca="1" si="168"/>
        <v/>
      </c>
      <c r="BI265" s="118" t="str">
        <f t="shared" ca="1" si="169"/>
        <v/>
      </c>
      <c r="BK265" s="154"/>
      <c r="BL265" s="155"/>
      <c r="BM265" s="154"/>
      <c r="BN265" s="154"/>
      <c r="BO265" s="156"/>
      <c r="BP265" s="156"/>
      <c r="BQ265" s="156"/>
      <c r="BR265" s="156"/>
      <c r="BS265" s="156"/>
      <c r="BT265" s="156"/>
      <c r="BU265" s="156"/>
      <c r="BV265" s="156"/>
      <c r="BW265" s="156"/>
      <c r="BX265" s="105"/>
      <c r="BY265" s="157"/>
      <c r="BZ265" s="157"/>
      <c r="CA265" s="157"/>
      <c r="CB265" s="157"/>
      <c r="CC265" s="157"/>
      <c r="CD265" s="157"/>
      <c r="CE265" s="157"/>
      <c r="CF265" s="157"/>
      <c r="CG265" s="157"/>
    </row>
    <row r="266" spans="1:85" x14ac:dyDescent="0.25">
      <c r="A266" s="97">
        <f t="shared" ca="1" si="170"/>
        <v>262</v>
      </c>
      <c r="B266" s="98">
        <f t="shared" ca="1" si="171"/>
        <v>44954.160590277781</v>
      </c>
      <c r="C266" s="99" t="str">
        <f t="shared" ca="1" si="157"/>
        <v>WO-23003-165-A-1</v>
      </c>
      <c r="D266" s="97">
        <f t="shared" ca="1" si="158"/>
        <v>283</v>
      </c>
      <c r="E266" s="97" t="str">
        <f t="shared" ca="1" si="159"/>
        <v>U</v>
      </c>
      <c r="F266" s="97" t="str">
        <f t="shared" ca="1" si="160"/>
        <v/>
      </c>
      <c r="G266" s="100">
        <f t="shared" ca="1" si="150"/>
        <v>0</v>
      </c>
      <c r="H266" s="101" t="e">
        <f t="shared" ca="1" si="150"/>
        <v>#N/A</v>
      </c>
      <c r="I266" s="101">
        <f t="shared" ca="1" si="150"/>
        <v>1.0820000000000001</v>
      </c>
      <c r="J266" s="101">
        <f t="shared" ca="1" si="149"/>
        <v>0.78900000000000003</v>
      </c>
      <c r="K266" s="101" t="e">
        <f t="shared" ca="1" si="149"/>
        <v>#N/A</v>
      </c>
      <c r="L266" s="101">
        <f t="shared" ca="1" si="149"/>
        <v>0.72399999999999998</v>
      </c>
      <c r="M266" s="101">
        <f t="shared" ca="1" si="149"/>
        <v>0.48199999999999998</v>
      </c>
      <c r="N266" s="101" t="e">
        <f t="shared" ca="1" si="149"/>
        <v>#N/A</v>
      </c>
      <c r="O266" s="102">
        <f t="shared" ca="1" si="149"/>
        <v>0.497</v>
      </c>
      <c r="P266" s="103">
        <f t="shared" ca="1" si="161"/>
        <v>1</v>
      </c>
      <c r="Q266" s="100" t="str">
        <f t="shared" ca="1" si="154"/>
        <v>&lt;MRL</v>
      </c>
      <c r="R266" s="101" t="e">
        <f t="shared" ca="1" si="154"/>
        <v>#N/A</v>
      </c>
      <c r="S266" s="101" t="str">
        <f t="shared" ca="1" si="154"/>
        <v>&lt;MRL</v>
      </c>
      <c r="T266" s="101" t="str">
        <f t="shared" ca="1" si="153"/>
        <v>&lt;MRL</v>
      </c>
      <c r="U266" s="101" t="e">
        <f t="shared" ca="1" si="153"/>
        <v>#N/A</v>
      </c>
      <c r="V266" s="101" t="str">
        <f t="shared" ca="1" si="153"/>
        <v>&lt;MRL</v>
      </c>
      <c r="W266" s="101" t="str">
        <f t="shared" ca="1" si="151"/>
        <v>&lt;MRL</v>
      </c>
      <c r="X266" s="101" t="e">
        <f t="shared" ca="1" si="151"/>
        <v>#N/A</v>
      </c>
      <c r="Y266" s="102" t="str">
        <f t="shared" ca="1" si="151"/>
        <v>&lt;MRL</v>
      </c>
      <c r="Z266" s="129" t="str">
        <f t="shared" ca="1" si="162"/>
        <v>NA</v>
      </c>
      <c r="AA266" s="105" t="str">
        <f t="shared" ca="1" si="155"/>
        <v>NA</v>
      </c>
      <c r="AB266" s="105" t="str">
        <f t="shared" ca="1" si="163"/>
        <v>NA</v>
      </c>
      <c r="AC266" s="97" t="str">
        <f t="shared" ca="1" si="164"/>
        <v>Unknown</v>
      </c>
      <c r="AD266" s="106" t="str">
        <f t="shared" ca="1" si="156"/>
        <v/>
      </c>
      <c r="AE266" s="106"/>
      <c r="AF266" s="130" t="s">
        <v>704</v>
      </c>
      <c r="AG266" s="131" t="s">
        <v>707</v>
      </c>
      <c r="AH266" s="131" t="s">
        <v>704</v>
      </c>
      <c r="AI266" s="131" t="s">
        <v>707</v>
      </c>
      <c r="AJ266" s="131" t="s">
        <v>858</v>
      </c>
      <c r="AK266" s="131" t="s">
        <v>858</v>
      </c>
      <c r="AL266" s="131" t="s">
        <v>858</v>
      </c>
      <c r="AM266" s="131" t="s">
        <v>858</v>
      </c>
      <c r="AN266" s="132" t="s">
        <v>858</v>
      </c>
      <c r="AO266" s="133"/>
      <c r="AS266" s="69"/>
      <c r="AT266" s="69"/>
      <c r="AU266" s="113"/>
      <c r="AV266" s="114">
        <f t="shared" ca="1" si="165"/>
        <v>69809</v>
      </c>
      <c r="AW266" s="115">
        <f t="shared" ca="1" si="165"/>
        <v>284546</v>
      </c>
      <c r="AX266" s="115">
        <f t="shared" ca="1" si="165"/>
        <v>520027</v>
      </c>
      <c r="AY266" s="115">
        <f t="shared" ca="1" si="165"/>
        <v>2977046</v>
      </c>
      <c r="AZ266" s="115">
        <f t="shared" ca="1" si="165"/>
        <v>2077889</v>
      </c>
      <c r="BA266" s="115">
        <f t="shared" ca="1" si="165"/>
        <v>18802474</v>
      </c>
      <c r="BB266" s="115">
        <f t="shared" ca="1" si="165"/>
        <v>23474981</v>
      </c>
      <c r="BC266" s="115">
        <f t="shared" ca="1" si="165"/>
        <v>3702482</v>
      </c>
      <c r="BD266" s="116">
        <f t="shared" ca="1" si="165"/>
        <v>31033433</v>
      </c>
      <c r="BE266" s="145"/>
      <c r="BF266" s="118" t="str">
        <f t="shared" ca="1" si="166"/>
        <v/>
      </c>
      <c r="BG266" s="118" t="str">
        <f t="shared" ca="1" si="167"/>
        <v/>
      </c>
      <c r="BH266" s="118" t="str">
        <f t="shared" ca="1" si="168"/>
        <v/>
      </c>
      <c r="BI266" s="118" t="str">
        <f t="shared" ca="1" si="169"/>
        <v/>
      </c>
      <c r="BK266" s="154"/>
      <c r="BL266" s="155"/>
      <c r="BM266" s="154"/>
      <c r="BN266" s="154"/>
      <c r="BO266" s="156"/>
      <c r="BP266" s="156"/>
      <c r="BQ266" s="156"/>
      <c r="BR266" s="156"/>
      <c r="BS266" s="156"/>
      <c r="BT266" s="156"/>
      <c r="BU266" s="156"/>
      <c r="BV266" s="156"/>
      <c r="BW266" s="156"/>
      <c r="BX266" s="105"/>
      <c r="BY266" s="157"/>
      <c r="BZ266" s="157"/>
      <c r="CA266" s="157"/>
      <c r="CB266" s="157"/>
      <c r="CC266" s="157"/>
      <c r="CD266" s="157"/>
      <c r="CE266" s="157"/>
      <c r="CF266" s="157"/>
      <c r="CG266" s="157"/>
    </row>
    <row r="267" spans="1:85" x14ac:dyDescent="0.25">
      <c r="A267" s="97">
        <f t="shared" ca="1" si="170"/>
        <v>263</v>
      </c>
      <c r="B267" s="98">
        <f t="shared" ca="1" si="171"/>
        <v>44954.179398148146</v>
      </c>
      <c r="C267" s="99" t="str">
        <f t="shared" ca="1" si="157"/>
        <v>WO-23003-166-A-1</v>
      </c>
      <c r="D267" s="97">
        <f t="shared" ca="1" si="158"/>
        <v>282</v>
      </c>
      <c r="E267" s="97" t="str">
        <f t="shared" ca="1" si="159"/>
        <v>U</v>
      </c>
      <c r="F267" s="97" t="str">
        <f t="shared" ca="1" si="160"/>
        <v/>
      </c>
      <c r="G267" s="100">
        <f t="shared" ca="1" si="150"/>
        <v>0</v>
      </c>
      <c r="H267" s="101" t="e">
        <f t="shared" ca="1" si="150"/>
        <v>#N/A</v>
      </c>
      <c r="I267" s="101">
        <f t="shared" ca="1" si="150"/>
        <v>0</v>
      </c>
      <c r="J267" s="101">
        <f t="shared" ca="1" si="149"/>
        <v>1.19</v>
      </c>
      <c r="K267" s="101" t="e">
        <f t="shared" ca="1" si="149"/>
        <v>#N/A</v>
      </c>
      <c r="L267" s="101">
        <f t="shared" ca="1" si="149"/>
        <v>0.39200000000000002</v>
      </c>
      <c r="M267" s="101">
        <f t="shared" ca="1" si="149"/>
        <v>0.504</v>
      </c>
      <c r="N267" s="101" t="e">
        <f t="shared" ca="1" si="149"/>
        <v>#N/A</v>
      </c>
      <c r="O267" s="102">
        <f t="shared" ca="1" si="149"/>
        <v>0.628</v>
      </c>
      <c r="P267" s="103">
        <f t="shared" ca="1" si="161"/>
        <v>1</v>
      </c>
      <c r="Q267" s="100" t="str">
        <f t="shared" ca="1" si="154"/>
        <v>&lt;MRL</v>
      </c>
      <c r="R267" s="101" t="e">
        <f t="shared" ca="1" si="154"/>
        <v>#N/A</v>
      </c>
      <c r="S267" s="101" t="str">
        <f t="shared" ca="1" si="154"/>
        <v>&lt;MRL</v>
      </c>
      <c r="T267" s="101" t="str">
        <f t="shared" ca="1" si="153"/>
        <v>&lt;MRL</v>
      </c>
      <c r="U267" s="101" t="e">
        <f t="shared" ca="1" si="153"/>
        <v>#N/A</v>
      </c>
      <c r="V267" s="101" t="str">
        <f t="shared" ca="1" si="153"/>
        <v>&lt;MRL</v>
      </c>
      <c r="W267" s="101" t="str">
        <f t="shared" ca="1" si="151"/>
        <v>&lt;MRL</v>
      </c>
      <c r="X267" s="101" t="e">
        <f t="shared" ca="1" si="151"/>
        <v>#N/A</v>
      </c>
      <c r="Y267" s="102" t="str">
        <f t="shared" ca="1" si="151"/>
        <v>&lt;MRL</v>
      </c>
      <c r="Z267" s="129" t="str">
        <f t="shared" ca="1" si="162"/>
        <v>NA</v>
      </c>
      <c r="AA267" s="105" t="str">
        <f t="shared" ca="1" si="155"/>
        <v>NA</v>
      </c>
      <c r="AB267" s="105" t="str">
        <f t="shared" ca="1" si="163"/>
        <v>NA</v>
      </c>
      <c r="AC267" s="97" t="str">
        <f t="shared" ca="1" si="164"/>
        <v>Unknown</v>
      </c>
      <c r="AD267" s="106" t="str">
        <f t="shared" ca="1" si="156"/>
        <v/>
      </c>
      <c r="AE267" s="106"/>
      <c r="AF267" s="130" t="s">
        <v>704</v>
      </c>
      <c r="AG267" s="131" t="s">
        <v>707</v>
      </c>
      <c r="AH267" s="131" t="s">
        <v>858</v>
      </c>
      <c r="AI267" s="131" t="s">
        <v>858</v>
      </c>
      <c r="AJ267" s="131" t="s">
        <v>858</v>
      </c>
      <c r="AK267" s="131" t="s">
        <v>858</v>
      </c>
      <c r="AL267" s="131" t="s">
        <v>858</v>
      </c>
      <c r="AM267" s="131" t="s">
        <v>858</v>
      </c>
      <c r="AN267" s="132" t="s">
        <v>858</v>
      </c>
      <c r="AO267" s="133"/>
      <c r="AS267" s="69"/>
      <c r="AT267" s="69"/>
      <c r="AU267" s="113"/>
      <c r="AV267" s="114">
        <f t="shared" ca="1" si="165"/>
        <v>136720</v>
      </c>
      <c r="AW267" s="115">
        <f t="shared" ca="1" si="165"/>
        <v>362297</v>
      </c>
      <c r="AX267" s="115">
        <f t="shared" ca="1" si="165"/>
        <v>681771</v>
      </c>
      <c r="AY267" s="115">
        <f t="shared" ca="1" si="165"/>
        <v>3810986</v>
      </c>
      <c r="AZ267" s="115">
        <f t="shared" ca="1" si="165"/>
        <v>2539693</v>
      </c>
      <c r="BA267" s="115">
        <f t="shared" ca="1" si="165"/>
        <v>21890359</v>
      </c>
      <c r="BB267" s="115">
        <f t="shared" ca="1" si="165"/>
        <v>25407205</v>
      </c>
      <c r="BC267" s="115">
        <f t="shared" ca="1" si="165"/>
        <v>3901813</v>
      </c>
      <c r="BD267" s="116">
        <f t="shared" ca="1" si="165"/>
        <v>31878795</v>
      </c>
      <c r="BE267" s="145"/>
      <c r="BF267" s="118" t="str">
        <f t="shared" ca="1" si="166"/>
        <v/>
      </c>
      <c r="BG267" s="118" t="str">
        <f t="shared" ca="1" si="167"/>
        <v/>
      </c>
      <c r="BH267" s="118" t="str">
        <f t="shared" ca="1" si="168"/>
        <v/>
      </c>
      <c r="BI267" s="118" t="str">
        <f t="shared" ca="1" si="169"/>
        <v/>
      </c>
      <c r="BK267" s="154"/>
      <c r="BL267" s="155"/>
      <c r="BM267" s="154"/>
      <c r="BN267" s="154"/>
      <c r="BO267" s="156"/>
      <c r="BP267" s="156"/>
      <c r="BQ267" s="156"/>
      <c r="BR267" s="156"/>
      <c r="BS267" s="156"/>
      <c r="BT267" s="156"/>
      <c r="BU267" s="156"/>
      <c r="BV267" s="156"/>
      <c r="BW267" s="156"/>
      <c r="BX267" s="105"/>
      <c r="BY267" s="157"/>
      <c r="BZ267" s="157"/>
      <c r="CA267" s="157"/>
      <c r="CB267" s="157"/>
      <c r="CC267" s="157"/>
      <c r="CD267" s="157"/>
      <c r="CE267" s="157"/>
      <c r="CF267" s="157"/>
      <c r="CG267" s="157"/>
    </row>
    <row r="268" spans="1:85" x14ac:dyDescent="0.25">
      <c r="A268" s="97">
        <f t="shared" ca="1" si="170"/>
        <v>264</v>
      </c>
      <c r="B268" s="98">
        <f t="shared" ca="1" si="171"/>
        <v>44954.198194444441</v>
      </c>
      <c r="C268" s="99" t="str">
        <f t="shared" ca="1" si="157"/>
        <v>WO-23003-167-A-1</v>
      </c>
      <c r="D268" s="97">
        <f t="shared" ca="1" si="158"/>
        <v>281</v>
      </c>
      <c r="E268" s="97" t="str">
        <f t="shared" ca="1" si="159"/>
        <v>U</v>
      </c>
      <c r="F268" s="97" t="str">
        <f t="shared" ca="1" si="160"/>
        <v/>
      </c>
      <c r="G268" s="100">
        <f t="shared" ca="1" si="150"/>
        <v>0</v>
      </c>
      <c r="H268" s="101" t="e">
        <f t="shared" ca="1" si="150"/>
        <v>#N/A</v>
      </c>
      <c r="I268" s="101">
        <f t="shared" ca="1" si="150"/>
        <v>0</v>
      </c>
      <c r="J268" s="101">
        <f t="shared" ca="1" si="149"/>
        <v>1.6679999999999999</v>
      </c>
      <c r="K268" s="101" t="e">
        <f t="shared" ca="1" si="149"/>
        <v>#N/A</v>
      </c>
      <c r="L268" s="101">
        <f t="shared" ca="1" si="149"/>
        <v>0.48799999999999999</v>
      </c>
      <c r="M268" s="101">
        <f t="shared" ca="1" si="149"/>
        <v>0.56599999999999995</v>
      </c>
      <c r="N268" s="101" t="e">
        <f t="shared" ca="1" si="149"/>
        <v>#N/A</v>
      </c>
      <c r="O268" s="102">
        <f t="shared" ca="1" si="149"/>
        <v>0.71</v>
      </c>
      <c r="P268" s="103">
        <f t="shared" ca="1" si="161"/>
        <v>1</v>
      </c>
      <c r="Q268" s="100" t="str">
        <f t="shared" ca="1" si="154"/>
        <v>&lt;MRL</v>
      </c>
      <c r="R268" s="101" t="e">
        <f t="shared" ca="1" si="154"/>
        <v>#N/A</v>
      </c>
      <c r="S268" s="101" t="str">
        <f t="shared" ca="1" si="154"/>
        <v>&lt;MRL</v>
      </c>
      <c r="T268" s="101" t="str">
        <f t="shared" ca="1" si="153"/>
        <v>&lt;MRL</v>
      </c>
      <c r="U268" s="101" t="e">
        <f t="shared" ca="1" si="153"/>
        <v>#N/A</v>
      </c>
      <c r="V268" s="101" t="str">
        <f t="shared" ca="1" si="153"/>
        <v>&lt;MRL</v>
      </c>
      <c r="W268" s="101" t="str">
        <f t="shared" ca="1" si="151"/>
        <v>&lt;MRL</v>
      </c>
      <c r="X268" s="101" t="e">
        <f t="shared" ca="1" si="151"/>
        <v>#N/A</v>
      </c>
      <c r="Y268" s="102" t="str">
        <f t="shared" ca="1" si="151"/>
        <v>&lt;MRL</v>
      </c>
      <c r="Z268" s="129" t="str">
        <f t="shared" ca="1" si="162"/>
        <v>NA</v>
      </c>
      <c r="AA268" s="105" t="str">
        <f t="shared" ca="1" si="155"/>
        <v>NA</v>
      </c>
      <c r="AB268" s="105" t="str">
        <f t="shared" ca="1" si="163"/>
        <v>NA</v>
      </c>
      <c r="AC268" s="97" t="str">
        <f t="shared" ca="1" si="164"/>
        <v>Unknown</v>
      </c>
      <c r="AD268" s="106" t="str">
        <f t="shared" ca="1" si="156"/>
        <v/>
      </c>
      <c r="AE268" s="106"/>
      <c r="AF268" s="130" t="s">
        <v>704</v>
      </c>
      <c r="AG268" s="131" t="s">
        <v>707</v>
      </c>
      <c r="AH268" s="131" t="s">
        <v>704</v>
      </c>
      <c r="AI268" s="131" t="s">
        <v>707</v>
      </c>
      <c r="AJ268" s="131" t="s">
        <v>858</v>
      </c>
      <c r="AK268" s="131" t="s">
        <v>858</v>
      </c>
      <c r="AL268" s="131" t="s">
        <v>858</v>
      </c>
      <c r="AM268" s="131" t="s">
        <v>858</v>
      </c>
      <c r="AN268" s="132" t="s">
        <v>858</v>
      </c>
      <c r="AO268" s="133"/>
      <c r="AS268" s="69"/>
      <c r="AT268" s="69"/>
      <c r="AU268" s="113"/>
      <c r="AV268" s="114">
        <f t="shared" ca="1" si="165"/>
        <v>66326</v>
      </c>
      <c r="AW268" s="115">
        <f t="shared" ca="1" si="165"/>
        <v>283386</v>
      </c>
      <c r="AX268" s="115">
        <f t="shared" ca="1" si="165"/>
        <v>515902</v>
      </c>
      <c r="AY268" s="115">
        <f t="shared" ca="1" si="165"/>
        <v>2920180</v>
      </c>
      <c r="AZ268" s="115">
        <f t="shared" ca="1" si="165"/>
        <v>2079503</v>
      </c>
      <c r="BA268" s="115">
        <f t="shared" ca="1" si="165"/>
        <v>17747007</v>
      </c>
      <c r="BB268" s="115">
        <f t="shared" ca="1" si="165"/>
        <v>22371425</v>
      </c>
      <c r="BC268" s="115">
        <f t="shared" ca="1" si="165"/>
        <v>3630087</v>
      </c>
      <c r="BD268" s="116">
        <f t="shared" ca="1" si="165"/>
        <v>29415023</v>
      </c>
      <c r="BE268" s="145"/>
      <c r="BF268" s="118" t="str">
        <f t="shared" ca="1" si="166"/>
        <v/>
      </c>
      <c r="BG268" s="118" t="str">
        <f t="shared" ca="1" si="167"/>
        <v/>
      </c>
      <c r="BH268" s="118" t="str">
        <f t="shared" ca="1" si="168"/>
        <v/>
      </c>
      <c r="BI268" s="118" t="str">
        <f t="shared" ca="1" si="169"/>
        <v/>
      </c>
      <c r="BK268" s="154"/>
      <c r="BL268" s="155"/>
      <c r="BM268" s="154"/>
      <c r="BN268" s="154"/>
      <c r="BO268" s="156"/>
      <c r="BP268" s="156"/>
      <c r="BQ268" s="156"/>
      <c r="BR268" s="156"/>
      <c r="BS268" s="156"/>
      <c r="BT268" s="156"/>
      <c r="BU268" s="156"/>
      <c r="BV268" s="156"/>
      <c r="BW268" s="156"/>
      <c r="BX268" s="105"/>
      <c r="BY268" s="157"/>
      <c r="BZ268" s="157"/>
      <c r="CA268" s="157"/>
      <c r="CB268" s="157"/>
      <c r="CC268" s="157"/>
      <c r="CD268" s="157"/>
      <c r="CE268" s="157"/>
      <c r="CF268" s="157"/>
      <c r="CG268" s="157"/>
    </row>
    <row r="269" spans="1:85" x14ac:dyDescent="0.25">
      <c r="A269" s="97">
        <f t="shared" ca="1" si="170"/>
        <v>265</v>
      </c>
      <c r="B269" s="98">
        <f t="shared" ca="1" si="171"/>
        <v>44954.217013888891</v>
      </c>
      <c r="C269" s="99" t="str">
        <f t="shared" ca="1" si="157"/>
        <v>WO-23003-168-A-1</v>
      </c>
      <c r="D269" s="97">
        <f t="shared" ca="1" si="158"/>
        <v>280</v>
      </c>
      <c r="E269" s="97" t="str">
        <f t="shared" ca="1" si="159"/>
        <v>U</v>
      </c>
      <c r="F269" s="97" t="str">
        <f t="shared" ca="1" si="160"/>
        <v/>
      </c>
      <c r="G269" s="100">
        <f t="shared" ca="1" si="150"/>
        <v>0</v>
      </c>
      <c r="H269" s="101" t="e">
        <f t="shared" ca="1" si="150"/>
        <v>#N/A</v>
      </c>
      <c r="I269" s="101">
        <f t="shared" ca="1" si="150"/>
        <v>0.745</v>
      </c>
      <c r="J269" s="101">
        <f t="shared" ca="1" si="149"/>
        <v>0.88900000000000001</v>
      </c>
      <c r="K269" s="101" t="e">
        <f t="shared" ca="1" si="149"/>
        <v>#N/A</v>
      </c>
      <c r="L269" s="101">
        <f t="shared" ca="1" si="149"/>
        <v>0.503</v>
      </c>
      <c r="M269" s="101">
        <f t="shared" ca="1" si="149"/>
        <v>0.53600000000000003</v>
      </c>
      <c r="N269" s="101" t="e">
        <f t="shared" ca="1" si="149"/>
        <v>#N/A</v>
      </c>
      <c r="O269" s="102">
        <f t="shared" ca="1" si="149"/>
        <v>0.64500000000000002</v>
      </c>
      <c r="P269" s="103">
        <f t="shared" ca="1" si="161"/>
        <v>1</v>
      </c>
      <c r="Q269" s="100" t="str">
        <f t="shared" ca="1" si="154"/>
        <v>&lt;MRL</v>
      </c>
      <c r="R269" s="101" t="e">
        <f t="shared" ca="1" si="154"/>
        <v>#N/A</v>
      </c>
      <c r="S269" s="101" t="str">
        <f t="shared" ca="1" si="154"/>
        <v>&lt;MRL</v>
      </c>
      <c r="T269" s="101" t="str">
        <f t="shared" ca="1" si="153"/>
        <v>&lt;MRL</v>
      </c>
      <c r="U269" s="101" t="e">
        <f t="shared" ca="1" si="153"/>
        <v>#N/A</v>
      </c>
      <c r="V269" s="101" t="str">
        <f t="shared" ca="1" si="153"/>
        <v>&lt;MRL</v>
      </c>
      <c r="W269" s="101" t="str">
        <f t="shared" ca="1" si="151"/>
        <v>&lt;MRL</v>
      </c>
      <c r="X269" s="101" t="e">
        <f t="shared" ca="1" si="151"/>
        <v>#N/A</v>
      </c>
      <c r="Y269" s="102" t="str">
        <f t="shared" ca="1" si="151"/>
        <v>&lt;MRL</v>
      </c>
      <c r="Z269" s="129" t="str">
        <f t="shared" ca="1" si="162"/>
        <v>NA</v>
      </c>
      <c r="AA269" s="105" t="str">
        <f t="shared" ca="1" si="155"/>
        <v>NA</v>
      </c>
      <c r="AB269" s="105" t="str">
        <f t="shared" ca="1" si="163"/>
        <v>NA</v>
      </c>
      <c r="AC269" s="97" t="str">
        <f t="shared" ca="1" si="164"/>
        <v>Unknown</v>
      </c>
      <c r="AD269" s="106" t="str">
        <f t="shared" ca="1" si="156"/>
        <v/>
      </c>
      <c r="AE269" s="106"/>
      <c r="AF269" s="130" t="s">
        <v>704</v>
      </c>
      <c r="AG269" s="131" t="s">
        <v>707</v>
      </c>
      <c r="AH269" s="131" t="s">
        <v>858</v>
      </c>
      <c r="AI269" s="131" t="s">
        <v>858</v>
      </c>
      <c r="AJ269" s="131" t="s">
        <v>858</v>
      </c>
      <c r="AK269" s="131" t="s">
        <v>858</v>
      </c>
      <c r="AL269" s="131" t="s">
        <v>858</v>
      </c>
      <c r="AM269" s="131" t="s">
        <v>858</v>
      </c>
      <c r="AN269" s="132" t="s">
        <v>858</v>
      </c>
      <c r="AO269" s="133"/>
      <c r="AS269" s="69"/>
      <c r="AT269" s="69"/>
      <c r="AU269" s="113"/>
      <c r="AV269" s="114">
        <f t="shared" ca="1" si="165"/>
        <v>107661</v>
      </c>
      <c r="AW269" s="115">
        <f t="shared" ca="1" si="165"/>
        <v>338226</v>
      </c>
      <c r="AX269" s="115">
        <f t="shared" ca="1" si="165"/>
        <v>612076</v>
      </c>
      <c r="AY269" s="115">
        <f t="shared" ca="1" si="165"/>
        <v>3560271</v>
      </c>
      <c r="AZ269" s="115">
        <f t="shared" ca="1" si="165"/>
        <v>2389505</v>
      </c>
      <c r="BA269" s="115">
        <f t="shared" ca="1" si="165"/>
        <v>19229820</v>
      </c>
      <c r="BB269" s="115">
        <f t="shared" ca="1" si="165"/>
        <v>22941001</v>
      </c>
      <c r="BC269" s="115">
        <f t="shared" ca="1" si="165"/>
        <v>3746978</v>
      </c>
      <c r="BD269" s="116">
        <f t="shared" ca="1" si="165"/>
        <v>30011092</v>
      </c>
      <c r="BE269" s="145"/>
      <c r="BF269" s="118" t="str">
        <f t="shared" ca="1" si="166"/>
        <v/>
      </c>
      <c r="BG269" s="118" t="str">
        <f t="shared" ca="1" si="167"/>
        <v/>
      </c>
      <c r="BH269" s="118" t="str">
        <f t="shared" ca="1" si="168"/>
        <v/>
      </c>
      <c r="BI269" s="118" t="str">
        <f t="shared" ca="1" si="169"/>
        <v/>
      </c>
      <c r="BK269" s="154"/>
      <c r="BL269" s="155"/>
      <c r="BM269" s="154"/>
      <c r="BN269" s="154"/>
      <c r="BO269" s="156"/>
      <c r="BP269" s="156"/>
      <c r="BQ269" s="156"/>
      <c r="BR269" s="156"/>
      <c r="BS269" s="156"/>
      <c r="BT269" s="156"/>
      <c r="BU269" s="156"/>
      <c r="BV269" s="156"/>
      <c r="BW269" s="156"/>
      <c r="BX269" s="105"/>
      <c r="BY269" s="157"/>
      <c r="BZ269" s="157"/>
      <c r="CA269" s="157"/>
      <c r="CB269" s="157"/>
      <c r="CC269" s="157"/>
      <c r="CD269" s="157"/>
      <c r="CE269" s="157"/>
      <c r="CF269" s="157"/>
      <c r="CG269" s="157"/>
    </row>
    <row r="270" spans="1:85" x14ac:dyDescent="0.25">
      <c r="A270" s="97">
        <f t="shared" ca="1" si="170"/>
        <v>266</v>
      </c>
      <c r="B270" s="98">
        <f t="shared" ca="1" si="171"/>
        <v>44954.235810185186</v>
      </c>
      <c r="C270" s="99" t="str">
        <f t="shared" ca="1" si="157"/>
        <v>WO-23003-169-A-1</v>
      </c>
      <c r="D270" s="97">
        <f t="shared" ca="1" si="158"/>
        <v>279</v>
      </c>
      <c r="E270" s="97" t="str">
        <f t="shared" ca="1" si="159"/>
        <v>U</v>
      </c>
      <c r="F270" s="97" t="str">
        <f t="shared" ca="1" si="160"/>
        <v/>
      </c>
      <c r="G270" s="100">
        <f t="shared" ca="1" si="150"/>
        <v>0</v>
      </c>
      <c r="H270" s="101" t="e">
        <f t="shared" ca="1" si="150"/>
        <v>#N/A</v>
      </c>
      <c r="I270" s="101">
        <f t="shared" ca="1" si="150"/>
        <v>0.498</v>
      </c>
      <c r="J270" s="101">
        <f t="shared" ca="1" si="149"/>
        <v>0</v>
      </c>
      <c r="K270" s="101" t="e">
        <f t="shared" ca="1" si="149"/>
        <v>#N/A</v>
      </c>
      <c r="L270" s="101">
        <f t="shared" ca="1" si="149"/>
        <v>0.36499999999999999</v>
      </c>
      <c r="M270" s="101">
        <f t="shared" ca="1" si="149"/>
        <v>0.27100000000000002</v>
      </c>
      <c r="N270" s="101" t="e">
        <f t="shared" ca="1" si="149"/>
        <v>#N/A</v>
      </c>
      <c r="O270" s="102">
        <f t="shared" ca="1" si="149"/>
        <v>0.25700000000000001</v>
      </c>
      <c r="P270" s="103">
        <f t="shared" ca="1" si="161"/>
        <v>1</v>
      </c>
      <c r="Q270" s="100" t="str">
        <f t="shared" ca="1" si="154"/>
        <v>&lt;MRL</v>
      </c>
      <c r="R270" s="101" t="e">
        <f t="shared" ca="1" si="154"/>
        <v>#N/A</v>
      </c>
      <c r="S270" s="101" t="str">
        <f t="shared" ca="1" si="154"/>
        <v>&lt;MRL</v>
      </c>
      <c r="T270" s="101" t="str">
        <f t="shared" ca="1" si="153"/>
        <v>&lt;MRL</v>
      </c>
      <c r="U270" s="101" t="e">
        <f t="shared" ca="1" si="153"/>
        <v>#N/A</v>
      </c>
      <c r="V270" s="101" t="str">
        <f t="shared" ca="1" si="153"/>
        <v>&lt;MRL</v>
      </c>
      <c r="W270" s="101" t="str">
        <f t="shared" ca="1" si="151"/>
        <v>&lt;MRL</v>
      </c>
      <c r="X270" s="101" t="e">
        <f t="shared" ca="1" si="151"/>
        <v>#N/A</v>
      </c>
      <c r="Y270" s="102" t="str">
        <f t="shared" ca="1" si="151"/>
        <v>&lt;MRL</v>
      </c>
      <c r="Z270" s="129" t="str">
        <f t="shared" ca="1" si="162"/>
        <v>NA</v>
      </c>
      <c r="AA270" s="105" t="str">
        <f t="shared" ca="1" si="155"/>
        <v>NA</v>
      </c>
      <c r="AB270" s="105" t="str">
        <f t="shared" ca="1" si="163"/>
        <v>NA</v>
      </c>
      <c r="AC270" s="97" t="str">
        <f t="shared" ca="1" si="164"/>
        <v>Unknown</v>
      </c>
      <c r="AD270" s="106" t="str">
        <f t="shared" ca="1" si="156"/>
        <v/>
      </c>
      <c r="AE270" s="106"/>
      <c r="AF270" s="130" t="s">
        <v>704</v>
      </c>
      <c r="AG270" s="131" t="s">
        <v>707</v>
      </c>
      <c r="AH270" s="131" t="s">
        <v>707</v>
      </c>
      <c r="AI270" s="131" t="s">
        <v>707</v>
      </c>
      <c r="AJ270" s="131" t="s">
        <v>707</v>
      </c>
      <c r="AK270" s="131" t="s">
        <v>707</v>
      </c>
      <c r="AL270" s="131" t="s">
        <v>858</v>
      </c>
      <c r="AM270" s="131" t="s">
        <v>858</v>
      </c>
      <c r="AN270" s="132" t="s">
        <v>858</v>
      </c>
      <c r="AO270" s="133"/>
      <c r="AS270" s="69"/>
      <c r="AT270" s="69"/>
      <c r="AU270" s="113"/>
      <c r="AV270" s="114">
        <f t="shared" ca="1" si="165"/>
        <v>12005</v>
      </c>
      <c r="AW270" s="115">
        <f t="shared" ca="1" si="165"/>
        <v>151875</v>
      </c>
      <c r="AX270" s="115">
        <f t="shared" ca="1" si="165"/>
        <v>230313</v>
      </c>
      <c r="AY270" s="115">
        <f t="shared" ca="1" si="165"/>
        <v>1260188</v>
      </c>
      <c r="AZ270" s="115">
        <f t="shared" ca="1" si="165"/>
        <v>1289295</v>
      </c>
      <c r="BA270" s="115">
        <f t="shared" ca="1" si="165"/>
        <v>13380648</v>
      </c>
      <c r="BB270" s="115">
        <f t="shared" ca="1" si="165"/>
        <v>22045140</v>
      </c>
      <c r="BC270" s="115">
        <f t="shared" ca="1" si="165"/>
        <v>3482955</v>
      </c>
      <c r="BD270" s="116">
        <f t="shared" ca="1" si="165"/>
        <v>31308682</v>
      </c>
      <c r="BE270" s="145"/>
      <c r="BF270" s="118" t="str">
        <f t="shared" ca="1" si="166"/>
        <v/>
      </c>
      <c r="BG270" s="118" t="str">
        <f t="shared" ca="1" si="167"/>
        <v/>
      </c>
      <c r="BH270" s="118" t="str">
        <f t="shared" ca="1" si="168"/>
        <v/>
      </c>
      <c r="BI270" s="118" t="str">
        <f t="shared" ca="1" si="169"/>
        <v/>
      </c>
      <c r="BK270" s="154"/>
      <c r="BL270" s="155"/>
      <c r="BM270" s="154"/>
      <c r="BN270" s="154"/>
      <c r="BO270" s="156"/>
      <c r="BP270" s="156"/>
      <c r="BQ270" s="156"/>
      <c r="BR270" s="156"/>
      <c r="BS270" s="156"/>
      <c r="BT270" s="156"/>
      <c r="BU270" s="156"/>
      <c r="BV270" s="156"/>
      <c r="BW270" s="156"/>
      <c r="BX270" s="105"/>
      <c r="BY270" s="157"/>
      <c r="BZ270" s="157"/>
      <c r="CA270" s="157"/>
      <c r="CB270" s="157"/>
      <c r="CC270" s="157"/>
      <c r="CD270" s="157"/>
      <c r="CE270" s="157"/>
      <c r="CF270" s="157"/>
      <c r="CG270" s="157"/>
    </row>
    <row r="271" spans="1:85" x14ac:dyDescent="0.25">
      <c r="A271" s="97">
        <f t="shared" ca="1" si="170"/>
        <v>267</v>
      </c>
      <c r="B271" s="98">
        <f t="shared" ca="1" si="171"/>
        <v>44954.254606481481</v>
      </c>
      <c r="C271" s="99" t="str">
        <f t="shared" ca="1" si="157"/>
        <v>WO-23003-170-A-1</v>
      </c>
      <c r="D271" s="97">
        <f t="shared" ca="1" si="158"/>
        <v>278</v>
      </c>
      <c r="E271" s="97" t="str">
        <f t="shared" ca="1" si="159"/>
        <v>U</v>
      </c>
      <c r="F271" s="97" t="str">
        <f t="shared" ca="1" si="160"/>
        <v/>
      </c>
      <c r="G271" s="100">
        <f t="shared" ca="1" si="150"/>
        <v>0</v>
      </c>
      <c r="H271" s="101" t="e">
        <f t="shared" ca="1" si="150"/>
        <v>#N/A</v>
      </c>
      <c r="I271" s="101">
        <f t="shared" ca="1" si="150"/>
        <v>0.73499999999999999</v>
      </c>
      <c r="J271" s="101">
        <f t="shared" ca="1" si="149"/>
        <v>0</v>
      </c>
      <c r="K271" s="101" t="e">
        <f t="shared" ca="1" si="149"/>
        <v>#N/A</v>
      </c>
      <c r="L271" s="101">
        <f t="shared" ca="1" si="149"/>
        <v>0.311</v>
      </c>
      <c r="M271" s="101">
        <f t="shared" ca="1" si="149"/>
        <v>0.245</v>
      </c>
      <c r="N271" s="101" t="e">
        <f t="shared" ca="1" si="149"/>
        <v>#N/A</v>
      </c>
      <c r="O271" s="102">
        <f t="shared" ca="1" si="149"/>
        <v>0.221</v>
      </c>
      <c r="P271" s="103">
        <f t="shared" ca="1" si="161"/>
        <v>1</v>
      </c>
      <c r="Q271" s="100" t="str">
        <f t="shared" ca="1" si="154"/>
        <v>&lt;MRL</v>
      </c>
      <c r="R271" s="101" t="e">
        <f t="shared" ca="1" si="154"/>
        <v>#N/A</v>
      </c>
      <c r="S271" s="101" t="str">
        <f t="shared" ca="1" si="154"/>
        <v>&lt;MRL</v>
      </c>
      <c r="T271" s="101" t="str">
        <f t="shared" ca="1" si="153"/>
        <v>&lt;MRL</v>
      </c>
      <c r="U271" s="101" t="e">
        <f t="shared" ca="1" si="153"/>
        <v>#N/A</v>
      </c>
      <c r="V271" s="101" t="str">
        <f t="shared" ca="1" si="153"/>
        <v>&lt;MRL</v>
      </c>
      <c r="W271" s="101" t="str">
        <f t="shared" ca="1" si="151"/>
        <v>&lt;MRL</v>
      </c>
      <c r="X271" s="101" t="e">
        <f t="shared" ca="1" si="151"/>
        <v>#N/A</v>
      </c>
      <c r="Y271" s="102" t="str">
        <f t="shared" ca="1" si="151"/>
        <v>&lt;MRL</v>
      </c>
      <c r="Z271" s="129" t="str">
        <f t="shared" ca="1" si="162"/>
        <v>NA</v>
      </c>
      <c r="AA271" s="105" t="str">
        <f t="shared" ca="1" si="155"/>
        <v>NA</v>
      </c>
      <c r="AB271" s="105" t="str">
        <f t="shared" ca="1" si="163"/>
        <v>NA</v>
      </c>
      <c r="AC271" s="97" t="str">
        <f t="shared" ca="1" si="164"/>
        <v>Unknown</v>
      </c>
      <c r="AD271" s="106" t="str">
        <f t="shared" ca="1" si="156"/>
        <v/>
      </c>
      <c r="AE271" s="106"/>
      <c r="AF271" s="130" t="s">
        <v>704</v>
      </c>
      <c r="AG271" s="131" t="s">
        <v>707</v>
      </c>
      <c r="AH271" s="131" t="s">
        <v>707</v>
      </c>
      <c r="AI271" s="131" t="s">
        <v>707</v>
      </c>
      <c r="AJ271" s="131" t="s">
        <v>858</v>
      </c>
      <c r="AK271" s="131" t="s">
        <v>858</v>
      </c>
      <c r="AL271" s="131" t="s">
        <v>858</v>
      </c>
      <c r="AM271" s="131" t="s">
        <v>858</v>
      </c>
      <c r="AN271" s="132" t="s">
        <v>858</v>
      </c>
      <c r="AO271" s="133"/>
      <c r="AS271" s="69"/>
      <c r="AT271" s="69"/>
      <c r="AU271" s="113"/>
      <c r="AV271" s="114">
        <f t="shared" ca="1" si="165"/>
        <v>48476</v>
      </c>
      <c r="AW271" s="115">
        <f t="shared" ca="1" si="165"/>
        <v>321024</v>
      </c>
      <c r="AX271" s="115">
        <f t="shared" ca="1" si="165"/>
        <v>441216</v>
      </c>
      <c r="AY271" s="115">
        <f t="shared" ca="1" si="165"/>
        <v>2560727</v>
      </c>
      <c r="AZ271" s="115">
        <f t="shared" ca="1" si="165"/>
        <v>1918476</v>
      </c>
      <c r="BA271" s="115">
        <f t="shared" ca="1" si="165"/>
        <v>18979309</v>
      </c>
      <c r="BB271" s="115">
        <f t="shared" ca="1" si="165"/>
        <v>25869636</v>
      </c>
      <c r="BC271" s="115">
        <f t="shared" ca="1" si="165"/>
        <v>3701497</v>
      </c>
      <c r="BD271" s="116">
        <f t="shared" ca="1" si="165"/>
        <v>35655967</v>
      </c>
      <c r="BE271" s="145"/>
      <c r="BF271" s="118" t="str">
        <f t="shared" ca="1" si="166"/>
        <v/>
      </c>
      <c r="BG271" s="118" t="str">
        <f t="shared" ca="1" si="167"/>
        <v/>
      </c>
      <c r="BH271" s="118" t="str">
        <f t="shared" ca="1" si="168"/>
        <v/>
      </c>
      <c r="BI271" s="118" t="str">
        <f t="shared" ca="1" si="169"/>
        <v/>
      </c>
      <c r="BK271" s="154"/>
      <c r="BL271" s="155"/>
      <c r="BM271" s="154"/>
      <c r="BN271" s="154"/>
      <c r="BO271" s="156"/>
      <c r="BP271" s="156"/>
      <c r="BQ271" s="156"/>
      <c r="BR271" s="156"/>
      <c r="BS271" s="156"/>
      <c r="BT271" s="156"/>
      <c r="BU271" s="156"/>
      <c r="BV271" s="156"/>
      <c r="BW271" s="156"/>
      <c r="BX271" s="105"/>
      <c r="BY271" s="157"/>
      <c r="BZ271" s="157"/>
      <c r="CA271" s="157"/>
      <c r="CB271" s="157"/>
      <c r="CC271" s="157"/>
      <c r="CD271" s="157"/>
      <c r="CE271" s="157"/>
      <c r="CF271" s="157"/>
      <c r="CG271" s="157"/>
    </row>
    <row r="272" spans="1:85" x14ac:dyDescent="0.25">
      <c r="A272" s="97">
        <f t="shared" ca="1" si="170"/>
        <v>268</v>
      </c>
      <c r="B272" s="98">
        <f t="shared" ca="1" si="171"/>
        <v>44954.273414351854</v>
      </c>
      <c r="C272" s="99" t="str">
        <f t="shared" ca="1" si="157"/>
        <v>LRB-18-inj1</v>
      </c>
      <c r="D272" s="97">
        <f t="shared" ca="1" si="158"/>
        <v>277</v>
      </c>
      <c r="E272" s="97" t="str">
        <f t="shared" ca="1" si="159"/>
        <v>K</v>
      </c>
      <c r="F272" s="97" t="str">
        <f t="shared" ca="1" si="160"/>
        <v>QC</v>
      </c>
      <c r="G272" s="100">
        <f t="shared" ca="1" si="150"/>
        <v>0</v>
      </c>
      <c r="H272" s="101" t="e">
        <f t="shared" ca="1" si="150"/>
        <v>#N/A</v>
      </c>
      <c r="I272" s="101">
        <f t="shared" ca="1" si="150"/>
        <v>0</v>
      </c>
      <c r="J272" s="101">
        <f t="shared" ca="1" si="149"/>
        <v>0.71599999999999997</v>
      </c>
      <c r="K272" s="101" t="e">
        <f t="shared" ca="1" si="149"/>
        <v>#N/A</v>
      </c>
      <c r="L272" s="101">
        <f t="shared" ca="1" si="149"/>
        <v>0.51200000000000001</v>
      </c>
      <c r="M272" s="101">
        <f t="shared" ref="M272:O335" ca="1" si="172">IF(LEN($C272)=0,"",IF(VLOOKUP($C272,INDIRECT("'"&amp;$G$2&amp;"'!"&amp;"$A$1:$ZZ$999"),MATCH(W$1,INDIRECT("'"&amp;$G$2&amp;"'!"&amp;"A"&amp;$I$2&amp;":ZZ"&amp;$I$2&amp;""),0),FALSE)="N/F",0,VLOOKUP($C272,INDIRECT("'"&amp;$G$2&amp;"'!"&amp;"$A$1:$ZZ$999"),MATCH(W$1,INDIRECT("'"&amp;$G$2&amp;"'!"&amp;"A"&amp;$I$2&amp;":ZZ"&amp;$I$2&amp;""),0),FALSE)))</f>
        <v>0.23100000000000001</v>
      </c>
      <c r="N272" s="101" t="e">
        <f t="shared" ca="1" si="172"/>
        <v>#N/A</v>
      </c>
      <c r="O272" s="102">
        <f t="shared" ca="1" si="172"/>
        <v>0.28699999999999998</v>
      </c>
      <c r="P272" s="103">
        <f t="shared" ca="1" si="161"/>
        <v>1</v>
      </c>
      <c r="Q272" s="100" t="str">
        <f t="shared" ca="1" si="154"/>
        <v>&lt;MRL</v>
      </c>
      <c r="R272" s="101" t="e">
        <f t="shared" ca="1" si="154"/>
        <v>#N/A</v>
      </c>
      <c r="S272" s="101" t="str">
        <f t="shared" ca="1" si="154"/>
        <v>&lt;MRL</v>
      </c>
      <c r="T272" s="101" t="str">
        <f t="shared" ca="1" si="153"/>
        <v>&lt;MRL</v>
      </c>
      <c r="U272" s="101" t="e">
        <f t="shared" ca="1" si="153"/>
        <v>#N/A</v>
      </c>
      <c r="V272" s="101" t="str">
        <f t="shared" ca="1" si="153"/>
        <v>&lt;MRL</v>
      </c>
      <c r="W272" s="101" t="str">
        <f t="shared" ca="1" si="151"/>
        <v>&lt;MRL</v>
      </c>
      <c r="X272" s="101" t="e">
        <f t="shared" ca="1" si="151"/>
        <v>#N/A</v>
      </c>
      <c r="Y272" s="102" t="str">
        <f t="shared" ca="1" si="151"/>
        <v>&lt;MRL</v>
      </c>
      <c r="Z272" s="129" t="str">
        <f t="shared" ca="1" si="162"/>
        <v>NA</v>
      </c>
      <c r="AA272" s="105" t="str">
        <f t="shared" ca="1" si="155"/>
        <v>NA</v>
      </c>
      <c r="AB272" s="105" t="str">
        <f t="shared" ca="1" si="163"/>
        <v>NA</v>
      </c>
      <c r="AC272" s="97" t="str">
        <f t="shared" ca="1" si="164"/>
        <v>Blank</v>
      </c>
      <c r="AD272" s="106" t="str">
        <f t="shared" ca="1" si="156"/>
        <v/>
      </c>
      <c r="AE272" s="106"/>
      <c r="AF272" s="130" t="s">
        <v>858</v>
      </c>
      <c r="AG272" s="131" t="s">
        <v>858</v>
      </c>
      <c r="AH272" s="131" t="s">
        <v>858</v>
      </c>
      <c r="AI272" s="131" t="s">
        <v>858</v>
      </c>
      <c r="AJ272" s="131" t="s">
        <v>858</v>
      </c>
      <c r="AK272" s="131" t="s">
        <v>858</v>
      </c>
      <c r="AL272" s="131" t="s">
        <v>858</v>
      </c>
      <c r="AM272" s="131" t="s">
        <v>858</v>
      </c>
      <c r="AN272" s="132" t="s">
        <v>858</v>
      </c>
      <c r="AO272" s="133"/>
      <c r="AS272" s="69"/>
      <c r="AT272" s="69"/>
      <c r="AU272" s="113"/>
      <c r="AV272" s="114">
        <f t="shared" ca="1" si="165"/>
        <v>465299</v>
      </c>
      <c r="AW272" s="115">
        <f t="shared" ca="1" si="165"/>
        <v>999773</v>
      </c>
      <c r="AX272" s="115">
        <f t="shared" ca="1" si="165"/>
        <v>1407079</v>
      </c>
      <c r="AY272" s="115">
        <f t="shared" ca="1" si="165"/>
        <v>7666312</v>
      </c>
      <c r="AZ272" s="115">
        <f t="shared" ca="1" si="165"/>
        <v>3231707</v>
      </c>
      <c r="BA272" s="115">
        <f t="shared" ca="1" si="165"/>
        <v>28983106</v>
      </c>
      <c r="BB272" s="115">
        <f t="shared" ca="1" si="165"/>
        <v>31732010</v>
      </c>
      <c r="BC272" s="115">
        <f t="shared" ca="1" si="165"/>
        <v>3593951</v>
      </c>
      <c r="BD272" s="116">
        <f t="shared" ca="1" si="165"/>
        <v>40339726</v>
      </c>
      <c r="BE272" s="145"/>
      <c r="BF272" s="118" t="str">
        <f t="shared" ca="1" si="166"/>
        <v/>
      </c>
      <c r="BG272" s="118">
        <f t="shared" ca="1" si="167"/>
        <v>268</v>
      </c>
      <c r="BH272" s="118" t="str">
        <f t="shared" ca="1" si="168"/>
        <v/>
      </c>
      <c r="BI272" s="118" t="str">
        <f t="shared" ca="1" si="169"/>
        <v/>
      </c>
      <c r="BK272" s="154"/>
      <c r="BL272" s="155"/>
      <c r="BM272" s="154"/>
      <c r="BN272" s="154"/>
      <c r="BO272" s="156"/>
      <c r="BP272" s="156"/>
      <c r="BQ272" s="156"/>
      <c r="BR272" s="156"/>
      <c r="BS272" s="156"/>
      <c r="BT272" s="156"/>
      <c r="BU272" s="156"/>
      <c r="BV272" s="156"/>
      <c r="BW272" s="156"/>
      <c r="BX272" s="105"/>
      <c r="BY272" s="157"/>
      <c r="BZ272" s="157"/>
      <c r="CA272" s="157"/>
      <c r="CB272" s="157"/>
      <c r="CC272" s="157"/>
      <c r="CD272" s="157"/>
      <c r="CE272" s="157"/>
      <c r="CF272" s="157"/>
      <c r="CG272" s="157"/>
    </row>
    <row r="273" spans="1:85" x14ac:dyDescent="0.25">
      <c r="A273" s="97">
        <f t="shared" ca="1" si="170"/>
        <v>269</v>
      </c>
      <c r="B273" s="98">
        <f t="shared" ca="1" si="171"/>
        <v>44954.292222222219</v>
      </c>
      <c r="C273" s="99" t="str">
        <f t="shared" ca="1" si="157"/>
        <v>AB-230117-02 LRB 18</v>
      </c>
      <c r="D273" s="97">
        <f t="shared" ca="1" si="158"/>
        <v>276</v>
      </c>
      <c r="E273" s="97" t="str">
        <f t="shared" ca="1" si="159"/>
        <v>K</v>
      </c>
      <c r="F273" s="97" t="str">
        <f t="shared" ca="1" si="160"/>
        <v>QC</v>
      </c>
      <c r="G273" s="100">
        <f t="shared" ca="1" si="150"/>
        <v>0</v>
      </c>
      <c r="H273" s="101" t="e">
        <f t="shared" ca="1" si="150"/>
        <v>#N/A</v>
      </c>
      <c r="I273" s="101">
        <f t="shared" ca="1" si="150"/>
        <v>0</v>
      </c>
      <c r="J273" s="101">
        <f t="shared" ca="1" si="150"/>
        <v>0.71199999999999997</v>
      </c>
      <c r="K273" s="101" t="e">
        <f t="shared" ca="1" si="150"/>
        <v>#N/A</v>
      </c>
      <c r="L273" s="101">
        <f t="shared" ca="1" si="150"/>
        <v>0.50600000000000001</v>
      </c>
      <c r="M273" s="101">
        <f t="shared" ca="1" si="172"/>
        <v>0.23899999999999999</v>
      </c>
      <c r="N273" s="101" t="e">
        <f t="shared" ca="1" si="172"/>
        <v>#N/A</v>
      </c>
      <c r="O273" s="102">
        <f t="shared" ca="1" si="172"/>
        <v>0.309</v>
      </c>
      <c r="P273" s="103">
        <f t="shared" ca="1" si="161"/>
        <v>1</v>
      </c>
      <c r="Q273" s="100" t="str">
        <f t="shared" ca="1" si="154"/>
        <v>&lt;MRL</v>
      </c>
      <c r="R273" s="101" t="e">
        <f t="shared" ca="1" si="154"/>
        <v>#N/A</v>
      </c>
      <c r="S273" s="101" t="str">
        <f t="shared" ca="1" si="154"/>
        <v>&lt;MRL</v>
      </c>
      <c r="T273" s="101" t="str">
        <f t="shared" ca="1" si="153"/>
        <v>&lt;MRL</v>
      </c>
      <c r="U273" s="101" t="e">
        <f t="shared" ca="1" si="153"/>
        <v>#N/A</v>
      </c>
      <c r="V273" s="101" t="str">
        <f t="shared" ca="1" si="153"/>
        <v>&lt;MRL</v>
      </c>
      <c r="W273" s="101" t="str">
        <f t="shared" ca="1" si="151"/>
        <v>&lt;MRL</v>
      </c>
      <c r="X273" s="101" t="e">
        <f t="shared" ca="1" si="151"/>
        <v>#N/A</v>
      </c>
      <c r="Y273" s="102" t="str">
        <f t="shared" ca="1" si="151"/>
        <v>&lt;MRL</v>
      </c>
      <c r="Z273" s="129" t="str">
        <f t="shared" ca="1" si="162"/>
        <v>NA</v>
      </c>
      <c r="AA273" s="105" t="str">
        <f t="shared" ca="1" si="155"/>
        <v>NA</v>
      </c>
      <c r="AB273" s="105" t="str">
        <f t="shared" ca="1" si="163"/>
        <v>NA</v>
      </c>
      <c r="AC273" s="97" t="str">
        <f t="shared" ca="1" si="164"/>
        <v>Blank</v>
      </c>
      <c r="AD273" s="106" t="str">
        <f t="shared" ca="1" si="156"/>
        <v/>
      </c>
      <c r="AE273" s="106"/>
      <c r="AF273" s="130" t="s">
        <v>858</v>
      </c>
      <c r="AG273" s="131" t="s">
        <v>858</v>
      </c>
      <c r="AH273" s="131" t="s">
        <v>858</v>
      </c>
      <c r="AI273" s="131" t="s">
        <v>858</v>
      </c>
      <c r="AJ273" s="131" t="s">
        <v>858</v>
      </c>
      <c r="AK273" s="131" t="s">
        <v>858</v>
      </c>
      <c r="AL273" s="131" t="s">
        <v>858</v>
      </c>
      <c r="AM273" s="131" t="s">
        <v>858</v>
      </c>
      <c r="AN273" s="132" t="s">
        <v>858</v>
      </c>
      <c r="AO273" s="133"/>
      <c r="AS273" s="69"/>
      <c r="AT273" s="69"/>
      <c r="AU273" s="113"/>
      <c r="AV273" s="114">
        <f t="shared" ca="1" si="165"/>
        <v>480642</v>
      </c>
      <c r="AW273" s="115">
        <f t="shared" ca="1" si="165"/>
        <v>1016943</v>
      </c>
      <c r="AX273" s="115">
        <f t="shared" ca="1" si="165"/>
        <v>1380572</v>
      </c>
      <c r="AY273" s="115">
        <f t="shared" ca="1" si="165"/>
        <v>7600592</v>
      </c>
      <c r="AZ273" s="115">
        <f t="shared" ca="1" si="165"/>
        <v>3250951</v>
      </c>
      <c r="BA273" s="115">
        <f t="shared" ca="1" si="165"/>
        <v>27888958</v>
      </c>
      <c r="BB273" s="115">
        <f t="shared" ca="1" si="165"/>
        <v>30466100</v>
      </c>
      <c r="BC273" s="115">
        <f t="shared" ca="1" si="165"/>
        <v>3514841</v>
      </c>
      <c r="BD273" s="116">
        <f t="shared" ca="1" si="165"/>
        <v>38512113</v>
      </c>
      <c r="BE273" s="145"/>
      <c r="BF273" s="118" t="str">
        <f t="shared" ca="1" si="166"/>
        <v/>
      </c>
      <c r="BG273" s="118">
        <f t="shared" ca="1" si="167"/>
        <v>269</v>
      </c>
      <c r="BH273" s="118" t="str">
        <f t="shared" ca="1" si="168"/>
        <v/>
      </c>
      <c r="BI273" s="118" t="str">
        <f t="shared" ca="1" si="169"/>
        <v/>
      </c>
      <c r="BK273" s="154"/>
      <c r="BL273" s="155"/>
      <c r="BM273" s="154"/>
      <c r="BN273" s="154"/>
      <c r="BO273" s="156"/>
      <c r="BP273" s="156"/>
      <c r="BQ273" s="156"/>
      <c r="BR273" s="156"/>
      <c r="BS273" s="156"/>
      <c r="BT273" s="156"/>
      <c r="BU273" s="156"/>
      <c r="BV273" s="156"/>
      <c r="BW273" s="156"/>
      <c r="BX273" s="105"/>
      <c r="BY273" s="157"/>
      <c r="BZ273" s="157"/>
      <c r="CA273" s="157"/>
      <c r="CB273" s="157"/>
      <c r="CC273" s="157"/>
      <c r="CD273" s="157"/>
      <c r="CE273" s="157"/>
      <c r="CF273" s="157"/>
      <c r="CG273" s="157"/>
    </row>
    <row r="274" spans="1:85" x14ac:dyDescent="0.25">
      <c r="A274" s="97">
        <f t="shared" ca="1" si="170"/>
        <v>270</v>
      </c>
      <c r="B274" s="98">
        <f t="shared" ca="1" si="171"/>
        <v>44954.311006944445</v>
      </c>
      <c r="C274" s="99" t="str">
        <f t="shared" ca="1" si="157"/>
        <v>WO-23003-171-A-1</v>
      </c>
      <c r="D274" s="97">
        <f t="shared" ca="1" si="158"/>
        <v>275</v>
      </c>
      <c r="E274" s="97" t="str">
        <f t="shared" ca="1" si="159"/>
        <v>U</v>
      </c>
      <c r="F274" s="97" t="str">
        <f t="shared" ca="1" si="160"/>
        <v/>
      </c>
      <c r="G274" s="100">
        <f t="shared" ca="1" si="150"/>
        <v>0</v>
      </c>
      <c r="H274" s="101" t="e">
        <f t="shared" ca="1" si="150"/>
        <v>#N/A</v>
      </c>
      <c r="I274" s="101">
        <f t="shared" ca="1" si="150"/>
        <v>0</v>
      </c>
      <c r="J274" s="101">
        <f t="shared" ca="1" si="150"/>
        <v>0</v>
      </c>
      <c r="K274" s="101" t="e">
        <f t="shared" ca="1" si="150"/>
        <v>#N/A</v>
      </c>
      <c r="L274" s="101">
        <f t="shared" ca="1" si="150"/>
        <v>0.38600000000000001</v>
      </c>
      <c r="M274" s="101">
        <f t="shared" ca="1" si="172"/>
        <v>0.27300000000000002</v>
      </c>
      <c r="N274" s="101" t="e">
        <f t="shared" ca="1" si="172"/>
        <v>#N/A</v>
      </c>
      <c r="O274" s="102">
        <f t="shared" ca="1" si="172"/>
        <v>0.27300000000000002</v>
      </c>
      <c r="P274" s="103">
        <f t="shared" ca="1" si="161"/>
        <v>1</v>
      </c>
      <c r="Q274" s="100" t="str">
        <f t="shared" ca="1" si="154"/>
        <v>&lt;MRL</v>
      </c>
      <c r="R274" s="101" t="e">
        <f t="shared" ca="1" si="154"/>
        <v>#N/A</v>
      </c>
      <c r="S274" s="101" t="str">
        <f t="shared" ca="1" si="154"/>
        <v>&lt;MRL</v>
      </c>
      <c r="T274" s="101" t="str">
        <f t="shared" ca="1" si="153"/>
        <v>&lt;MRL</v>
      </c>
      <c r="U274" s="101" t="e">
        <f t="shared" ca="1" si="153"/>
        <v>#N/A</v>
      </c>
      <c r="V274" s="101" t="str">
        <f t="shared" ca="1" si="153"/>
        <v>&lt;MRL</v>
      </c>
      <c r="W274" s="101" t="str">
        <f t="shared" ca="1" si="151"/>
        <v>&lt;MRL</v>
      </c>
      <c r="X274" s="101" t="e">
        <f t="shared" ca="1" si="151"/>
        <v>#N/A</v>
      </c>
      <c r="Y274" s="102" t="str">
        <f t="shared" ca="1" si="151"/>
        <v>&lt;MRL</v>
      </c>
      <c r="Z274" s="129" t="str">
        <f t="shared" ca="1" si="162"/>
        <v>NA</v>
      </c>
      <c r="AA274" s="105" t="str">
        <f t="shared" ca="1" si="155"/>
        <v>NA</v>
      </c>
      <c r="AB274" s="105" t="str">
        <f t="shared" ca="1" si="163"/>
        <v>NA</v>
      </c>
      <c r="AC274" s="97" t="str">
        <f t="shared" ca="1" si="164"/>
        <v>Unknown</v>
      </c>
      <c r="AD274" s="106" t="str">
        <f t="shared" ca="1" si="156"/>
        <v/>
      </c>
      <c r="AE274" s="106"/>
      <c r="AF274" s="130" t="s">
        <v>704</v>
      </c>
      <c r="AG274" s="131" t="s">
        <v>858</v>
      </c>
      <c r="AH274" s="131" t="s">
        <v>707</v>
      </c>
      <c r="AI274" s="131" t="s">
        <v>707</v>
      </c>
      <c r="AJ274" s="131" t="s">
        <v>858</v>
      </c>
      <c r="AK274" s="131" t="s">
        <v>858</v>
      </c>
      <c r="AL274" s="131" t="s">
        <v>858</v>
      </c>
      <c r="AM274" s="131" t="s">
        <v>858</v>
      </c>
      <c r="AN274" s="132" t="s">
        <v>858</v>
      </c>
      <c r="AO274" s="133"/>
      <c r="AS274" s="69"/>
      <c r="AT274" s="69"/>
      <c r="AU274" s="113"/>
      <c r="AV274" s="114">
        <f t="shared" ca="1" si="165"/>
        <v>97618</v>
      </c>
      <c r="AW274" s="115">
        <f t="shared" ca="1" si="165"/>
        <v>417810</v>
      </c>
      <c r="AX274" s="115">
        <f t="shared" ca="1" si="165"/>
        <v>558713</v>
      </c>
      <c r="AY274" s="115">
        <f t="shared" ca="1" si="165"/>
        <v>3174860</v>
      </c>
      <c r="AZ274" s="115">
        <f t="shared" ca="1" si="165"/>
        <v>2132079</v>
      </c>
      <c r="BA274" s="115">
        <f t="shared" ca="1" si="165"/>
        <v>20015689</v>
      </c>
      <c r="BB274" s="115">
        <f t="shared" ca="1" si="165"/>
        <v>24823141</v>
      </c>
      <c r="BC274" s="115">
        <f t="shared" ca="1" si="165"/>
        <v>3679650</v>
      </c>
      <c r="BD274" s="116">
        <f t="shared" ca="1" si="165"/>
        <v>32821029</v>
      </c>
      <c r="BE274" s="145"/>
      <c r="BF274" s="118" t="str">
        <f t="shared" ca="1" si="166"/>
        <v/>
      </c>
      <c r="BG274" s="118" t="str">
        <f t="shared" ca="1" si="167"/>
        <v/>
      </c>
      <c r="BH274" s="118" t="str">
        <f t="shared" ca="1" si="168"/>
        <v/>
      </c>
      <c r="BI274" s="118" t="str">
        <f t="shared" ca="1" si="169"/>
        <v/>
      </c>
      <c r="BK274" s="154"/>
      <c r="BL274" s="155"/>
      <c r="BM274" s="154"/>
      <c r="BN274" s="154"/>
      <c r="BO274" s="156"/>
      <c r="BP274" s="156"/>
      <c r="BQ274" s="156"/>
      <c r="BR274" s="156"/>
      <c r="BS274" s="156"/>
      <c r="BT274" s="156"/>
      <c r="BU274" s="156"/>
      <c r="BV274" s="156"/>
      <c r="BW274" s="156"/>
      <c r="BX274" s="105"/>
      <c r="BY274" s="157"/>
      <c r="BZ274" s="157"/>
      <c r="CA274" s="157"/>
      <c r="CB274" s="157"/>
      <c r="CC274" s="157"/>
      <c r="CD274" s="157"/>
      <c r="CE274" s="157"/>
      <c r="CF274" s="157"/>
      <c r="CG274" s="157"/>
    </row>
    <row r="275" spans="1:85" x14ac:dyDescent="0.25">
      <c r="A275" s="97">
        <f t="shared" ca="1" si="170"/>
        <v>271</v>
      </c>
      <c r="B275" s="98">
        <f t="shared" ca="1" si="171"/>
        <v>44954.329826388886</v>
      </c>
      <c r="C275" s="99" t="str">
        <f t="shared" ca="1" si="157"/>
        <v>WO-23003-172-A-1</v>
      </c>
      <c r="D275" s="97">
        <f t="shared" ca="1" si="158"/>
        <v>274</v>
      </c>
      <c r="E275" s="97" t="str">
        <f t="shared" ca="1" si="159"/>
        <v>U</v>
      </c>
      <c r="F275" s="97" t="str">
        <f t="shared" ca="1" si="160"/>
        <v/>
      </c>
      <c r="G275" s="100">
        <f t="shared" ca="1" si="150"/>
        <v>0</v>
      </c>
      <c r="H275" s="101" t="e">
        <f t="shared" ca="1" si="150"/>
        <v>#N/A</v>
      </c>
      <c r="I275" s="101">
        <f t="shared" ca="1" si="150"/>
        <v>0.751</v>
      </c>
      <c r="J275" s="101">
        <f t="shared" ca="1" si="150"/>
        <v>0</v>
      </c>
      <c r="K275" s="101" t="e">
        <f t="shared" ca="1" si="150"/>
        <v>#N/A</v>
      </c>
      <c r="L275" s="101">
        <f t="shared" ca="1" si="150"/>
        <v>0.17</v>
      </c>
      <c r="M275" s="101">
        <f t="shared" ca="1" si="172"/>
        <v>0.28999999999999998</v>
      </c>
      <c r="N275" s="101" t="e">
        <f t="shared" ca="1" si="172"/>
        <v>#N/A</v>
      </c>
      <c r="O275" s="102">
        <f t="shared" ca="1" si="172"/>
        <v>0.28199999999999997</v>
      </c>
      <c r="P275" s="103">
        <f t="shared" ca="1" si="161"/>
        <v>1</v>
      </c>
      <c r="Q275" s="100" t="str">
        <f t="shared" ca="1" si="154"/>
        <v>&lt;MRL</v>
      </c>
      <c r="R275" s="101" t="e">
        <f t="shared" ca="1" si="154"/>
        <v>#N/A</v>
      </c>
      <c r="S275" s="101" t="str">
        <f t="shared" ca="1" si="154"/>
        <v>&lt;MRL</v>
      </c>
      <c r="T275" s="101" t="str">
        <f t="shared" ca="1" si="153"/>
        <v>&lt;MRL</v>
      </c>
      <c r="U275" s="101" t="e">
        <f t="shared" ca="1" si="153"/>
        <v>#N/A</v>
      </c>
      <c r="V275" s="101" t="str">
        <f t="shared" ca="1" si="153"/>
        <v>&lt;MRL</v>
      </c>
      <c r="W275" s="101" t="str">
        <f t="shared" ca="1" si="151"/>
        <v>&lt;MRL</v>
      </c>
      <c r="X275" s="101" t="e">
        <f t="shared" ca="1" si="151"/>
        <v>#N/A</v>
      </c>
      <c r="Y275" s="102" t="str">
        <f t="shared" ca="1" si="151"/>
        <v>&lt;MRL</v>
      </c>
      <c r="Z275" s="129" t="str">
        <f t="shared" ca="1" si="162"/>
        <v>NA</v>
      </c>
      <c r="AA275" s="105" t="str">
        <f t="shared" ca="1" si="155"/>
        <v>NA</v>
      </c>
      <c r="AB275" s="105" t="str">
        <f t="shared" ca="1" si="163"/>
        <v>NA</v>
      </c>
      <c r="AC275" s="97" t="str">
        <f t="shared" ca="1" si="164"/>
        <v>Unknown</v>
      </c>
      <c r="AD275" s="106" t="str">
        <f t="shared" ca="1" si="156"/>
        <v/>
      </c>
      <c r="AE275" s="106"/>
      <c r="AF275" s="130" t="s">
        <v>704</v>
      </c>
      <c r="AG275" s="131" t="s">
        <v>858</v>
      </c>
      <c r="AH275" s="131" t="s">
        <v>707</v>
      </c>
      <c r="AI275" s="131" t="s">
        <v>707</v>
      </c>
      <c r="AJ275" s="131" t="s">
        <v>858</v>
      </c>
      <c r="AK275" s="131" t="s">
        <v>858</v>
      </c>
      <c r="AL275" s="131" t="s">
        <v>858</v>
      </c>
      <c r="AM275" s="131" t="s">
        <v>858</v>
      </c>
      <c r="AN275" s="132" t="s">
        <v>858</v>
      </c>
      <c r="AO275" s="133"/>
      <c r="AS275" s="69"/>
      <c r="AT275" s="69"/>
      <c r="AU275" s="113"/>
      <c r="AV275" s="114">
        <f t="shared" ca="1" si="165"/>
        <v>61777</v>
      </c>
      <c r="AW275" s="115">
        <f t="shared" ca="1" si="165"/>
        <v>372477</v>
      </c>
      <c r="AX275" s="115">
        <f t="shared" ca="1" si="165"/>
        <v>493198</v>
      </c>
      <c r="AY275" s="115">
        <f t="shared" ca="1" si="165"/>
        <v>2828001</v>
      </c>
      <c r="AZ275" s="115">
        <f t="shared" ca="1" si="165"/>
        <v>2023323</v>
      </c>
      <c r="BA275" s="115">
        <f t="shared" ca="1" si="165"/>
        <v>19258794</v>
      </c>
      <c r="BB275" s="115">
        <f t="shared" ca="1" si="165"/>
        <v>25363940</v>
      </c>
      <c r="BC275" s="115">
        <f t="shared" ca="1" si="165"/>
        <v>3705559</v>
      </c>
      <c r="BD275" s="116">
        <f t="shared" ca="1" si="165"/>
        <v>33821093</v>
      </c>
      <c r="BE275" s="145"/>
      <c r="BF275" s="118" t="str">
        <f t="shared" ca="1" si="166"/>
        <v/>
      </c>
      <c r="BG275" s="118" t="str">
        <f t="shared" ca="1" si="167"/>
        <v/>
      </c>
      <c r="BH275" s="118" t="str">
        <f t="shared" ca="1" si="168"/>
        <v/>
      </c>
      <c r="BI275" s="118" t="str">
        <f t="shared" ca="1" si="169"/>
        <v/>
      </c>
      <c r="BK275" s="154"/>
      <c r="BL275" s="155"/>
      <c r="BM275" s="154"/>
      <c r="BN275" s="154"/>
      <c r="BO275" s="156"/>
      <c r="BP275" s="156"/>
      <c r="BQ275" s="156"/>
      <c r="BR275" s="156"/>
      <c r="BS275" s="156"/>
      <c r="BT275" s="156"/>
      <c r="BU275" s="156"/>
      <c r="BV275" s="156"/>
      <c r="BW275" s="156"/>
      <c r="BX275" s="105"/>
      <c r="BY275" s="157"/>
      <c r="BZ275" s="157"/>
      <c r="CA275" s="157"/>
      <c r="CB275" s="157"/>
      <c r="CC275" s="157"/>
      <c r="CD275" s="157"/>
      <c r="CE275" s="157"/>
      <c r="CF275" s="157"/>
      <c r="CG275" s="157"/>
    </row>
    <row r="276" spans="1:85" x14ac:dyDescent="0.25">
      <c r="A276" s="97">
        <f t="shared" ca="1" si="170"/>
        <v>272</v>
      </c>
      <c r="B276" s="98">
        <f t="shared" ca="1" si="171"/>
        <v>44954.348657407405</v>
      </c>
      <c r="C276" s="99" t="str">
        <f t="shared" ca="1" si="157"/>
        <v>WO-23003-173-A-1</v>
      </c>
      <c r="D276" s="97">
        <f t="shared" ca="1" si="158"/>
        <v>273</v>
      </c>
      <c r="E276" s="97" t="str">
        <f t="shared" ca="1" si="159"/>
        <v>U</v>
      </c>
      <c r="F276" s="97" t="str">
        <f t="shared" ca="1" si="160"/>
        <v/>
      </c>
      <c r="G276" s="100">
        <f t="shared" ca="1" si="150"/>
        <v>0</v>
      </c>
      <c r="H276" s="101" t="e">
        <f t="shared" ca="1" si="150"/>
        <v>#N/A</v>
      </c>
      <c r="I276" s="101">
        <f t="shared" ca="1" si="150"/>
        <v>0.32500000000000001</v>
      </c>
      <c r="J276" s="101">
        <f t="shared" ca="1" si="150"/>
        <v>0</v>
      </c>
      <c r="K276" s="101" t="e">
        <f t="shared" ca="1" si="150"/>
        <v>#N/A</v>
      </c>
      <c r="L276" s="101">
        <f t="shared" ca="1" si="150"/>
        <v>0.35399999999999998</v>
      </c>
      <c r="M276" s="101">
        <f t="shared" ca="1" si="172"/>
        <v>0.30499999999999999</v>
      </c>
      <c r="N276" s="101" t="e">
        <f t="shared" ca="1" si="172"/>
        <v>#N/A</v>
      </c>
      <c r="O276" s="102">
        <f t="shared" ca="1" si="172"/>
        <v>0.26700000000000002</v>
      </c>
      <c r="P276" s="103">
        <f t="shared" ca="1" si="161"/>
        <v>1</v>
      </c>
      <c r="Q276" s="100" t="str">
        <f t="shared" ca="1" si="154"/>
        <v>&lt;MRL</v>
      </c>
      <c r="R276" s="101" t="e">
        <f t="shared" ca="1" si="154"/>
        <v>#N/A</v>
      </c>
      <c r="S276" s="101" t="str">
        <f t="shared" ca="1" si="154"/>
        <v>&lt;MRL</v>
      </c>
      <c r="T276" s="101" t="str">
        <f t="shared" ca="1" si="153"/>
        <v>&lt;MRL</v>
      </c>
      <c r="U276" s="101" t="e">
        <f t="shared" ca="1" si="153"/>
        <v>#N/A</v>
      </c>
      <c r="V276" s="101" t="str">
        <f t="shared" ca="1" si="153"/>
        <v>&lt;MRL</v>
      </c>
      <c r="W276" s="101" t="str">
        <f t="shared" ca="1" si="151"/>
        <v>&lt;MRL</v>
      </c>
      <c r="X276" s="101" t="e">
        <f t="shared" ca="1" si="151"/>
        <v>#N/A</v>
      </c>
      <c r="Y276" s="102" t="str">
        <f t="shared" ca="1" si="151"/>
        <v>&lt;MRL</v>
      </c>
      <c r="Z276" s="129" t="str">
        <f t="shared" ca="1" si="162"/>
        <v>NA</v>
      </c>
      <c r="AA276" s="105" t="str">
        <f t="shared" ca="1" si="155"/>
        <v>NA</v>
      </c>
      <c r="AB276" s="105" t="str">
        <f t="shared" ca="1" si="163"/>
        <v>NA</v>
      </c>
      <c r="AC276" s="97" t="str">
        <f t="shared" ca="1" si="164"/>
        <v>Unknown</v>
      </c>
      <c r="AD276" s="106" t="str">
        <f t="shared" ca="1" si="156"/>
        <v/>
      </c>
      <c r="AE276" s="106"/>
      <c r="AF276" s="130" t="s">
        <v>704</v>
      </c>
      <c r="AG276" s="131" t="s">
        <v>707</v>
      </c>
      <c r="AH276" s="131" t="s">
        <v>707</v>
      </c>
      <c r="AI276" s="131" t="s">
        <v>707</v>
      </c>
      <c r="AJ276" s="131" t="s">
        <v>707</v>
      </c>
      <c r="AK276" s="131" t="s">
        <v>707</v>
      </c>
      <c r="AL276" s="131" t="s">
        <v>858</v>
      </c>
      <c r="AM276" s="131" t="s">
        <v>858</v>
      </c>
      <c r="AN276" s="132" t="s">
        <v>858</v>
      </c>
      <c r="AO276" s="133"/>
      <c r="AS276" s="69"/>
      <c r="AT276" s="69"/>
      <c r="AU276" s="113"/>
      <c r="AV276" s="114">
        <f t="shared" ca="1" si="165"/>
        <v>14126</v>
      </c>
      <c r="AW276" s="115">
        <f t="shared" ca="1" si="165"/>
        <v>167549</v>
      </c>
      <c r="AX276" s="115">
        <f t="shared" ca="1" si="165"/>
        <v>258711</v>
      </c>
      <c r="AY276" s="115">
        <f t="shared" ca="1" si="165"/>
        <v>1406071</v>
      </c>
      <c r="AZ276" s="115">
        <f t="shared" ca="1" si="165"/>
        <v>1318094</v>
      </c>
      <c r="BA276" s="115">
        <f t="shared" ca="1" si="165"/>
        <v>13489980</v>
      </c>
      <c r="BB276" s="115">
        <f t="shared" ca="1" si="165"/>
        <v>21850161</v>
      </c>
      <c r="BC276" s="115">
        <f t="shared" ca="1" si="165"/>
        <v>3306529</v>
      </c>
      <c r="BD276" s="116">
        <f t="shared" ca="1" si="165"/>
        <v>33014680</v>
      </c>
      <c r="BE276" s="145"/>
      <c r="BF276" s="118" t="str">
        <f t="shared" ca="1" si="166"/>
        <v/>
      </c>
      <c r="BG276" s="118" t="str">
        <f t="shared" ca="1" si="167"/>
        <v/>
      </c>
      <c r="BH276" s="118" t="str">
        <f t="shared" ca="1" si="168"/>
        <v/>
      </c>
      <c r="BI276" s="118" t="str">
        <f t="shared" ca="1" si="169"/>
        <v/>
      </c>
      <c r="BK276" s="154"/>
      <c r="BL276" s="155"/>
      <c r="BM276" s="154"/>
      <c r="BN276" s="154"/>
      <c r="BO276" s="156"/>
      <c r="BP276" s="156"/>
      <c r="BQ276" s="156"/>
      <c r="BR276" s="156"/>
      <c r="BS276" s="156"/>
      <c r="BT276" s="156"/>
      <c r="BU276" s="156"/>
      <c r="BV276" s="156"/>
      <c r="BW276" s="156"/>
      <c r="BX276" s="105"/>
      <c r="BY276" s="157"/>
      <c r="BZ276" s="157"/>
      <c r="CA276" s="157"/>
      <c r="CB276" s="157"/>
      <c r="CC276" s="157"/>
      <c r="CD276" s="157"/>
      <c r="CE276" s="157"/>
      <c r="CF276" s="157"/>
      <c r="CG276" s="157"/>
    </row>
    <row r="277" spans="1:85" x14ac:dyDescent="0.25">
      <c r="A277" s="97">
        <f t="shared" ca="1" si="170"/>
        <v>273</v>
      </c>
      <c r="B277" s="98">
        <f t="shared" ca="1" si="171"/>
        <v>44954.367488425924</v>
      </c>
      <c r="C277" s="99" t="str">
        <f t="shared" ca="1" si="157"/>
        <v>WO-23003-174-A-1</v>
      </c>
      <c r="D277" s="97">
        <f t="shared" ca="1" si="158"/>
        <v>272</v>
      </c>
      <c r="E277" s="97" t="str">
        <f t="shared" ca="1" si="159"/>
        <v>U</v>
      </c>
      <c r="F277" s="97" t="str">
        <f t="shared" ca="1" si="160"/>
        <v/>
      </c>
      <c r="G277" s="100">
        <f t="shared" ca="1" si="150"/>
        <v>0</v>
      </c>
      <c r="H277" s="101" t="e">
        <f t="shared" ca="1" si="150"/>
        <v>#N/A</v>
      </c>
      <c r="I277" s="101">
        <f t="shared" ca="1" si="150"/>
        <v>0.84499999999999997</v>
      </c>
      <c r="J277" s="101">
        <f t="shared" ca="1" si="150"/>
        <v>0</v>
      </c>
      <c r="K277" s="101" t="e">
        <f t="shared" ca="1" si="150"/>
        <v>#N/A</v>
      </c>
      <c r="L277" s="101">
        <f t="shared" ca="1" si="150"/>
        <v>0.33800000000000002</v>
      </c>
      <c r="M277" s="101">
        <f t="shared" ca="1" si="172"/>
        <v>0.27100000000000002</v>
      </c>
      <c r="N277" s="101" t="e">
        <f t="shared" ca="1" si="172"/>
        <v>#N/A</v>
      </c>
      <c r="O277" s="102">
        <f t="shared" ca="1" si="172"/>
        <v>0.22900000000000001</v>
      </c>
      <c r="P277" s="103">
        <f t="shared" ca="1" si="161"/>
        <v>1</v>
      </c>
      <c r="Q277" s="100" t="str">
        <f t="shared" ca="1" si="154"/>
        <v>&lt;MRL</v>
      </c>
      <c r="R277" s="101" t="e">
        <f t="shared" ca="1" si="154"/>
        <v>#N/A</v>
      </c>
      <c r="S277" s="101" t="str">
        <f t="shared" ca="1" si="154"/>
        <v>&lt;MRL</v>
      </c>
      <c r="T277" s="101" t="str">
        <f t="shared" ca="1" si="153"/>
        <v>&lt;MRL</v>
      </c>
      <c r="U277" s="101" t="e">
        <f t="shared" ca="1" si="153"/>
        <v>#N/A</v>
      </c>
      <c r="V277" s="101" t="str">
        <f t="shared" ca="1" si="153"/>
        <v>&lt;MRL</v>
      </c>
      <c r="W277" s="101" t="str">
        <f t="shared" ca="1" si="151"/>
        <v>&lt;MRL</v>
      </c>
      <c r="X277" s="101" t="e">
        <f t="shared" ca="1" si="151"/>
        <v>#N/A</v>
      </c>
      <c r="Y277" s="102" t="str">
        <f t="shared" ca="1" si="151"/>
        <v>&lt;MRL</v>
      </c>
      <c r="Z277" s="129" t="str">
        <f t="shared" ca="1" si="162"/>
        <v>NA</v>
      </c>
      <c r="AA277" s="105" t="str">
        <f t="shared" ca="1" si="155"/>
        <v>NA</v>
      </c>
      <c r="AB277" s="105" t="str">
        <f t="shared" ca="1" si="163"/>
        <v>NA</v>
      </c>
      <c r="AC277" s="97" t="str">
        <f t="shared" ca="1" si="164"/>
        <v>Unknown</v>
      </c>
      <c r="AD277" s="106" t="str">
        <f t="shared" ca="1" si="156"/>
        <v/>
      </c>
      <c r="AE277" s="106"/>
      <c r="AF277" s="130" t="s">
        <v>704</v>
      </c>
      <c r="AG277" s="131" t="s">
        <v>707</v>
      </c>
      <c r="AH277" s="131" t="s">
        <v>707</v>
      </c>
      <c r="AI277" s="131" t="s">
        <v>707</v>
      </c>
      <c r="AJ277" s="131" t="s">
        <v>858</v>
      </c>
      <c r="AK277" s="131" t="s">
        <v>858</v>
      </c>
      <c r="AL277" s="131" t="s">
        <v>858</v>
      </c>
      <c r="AM277" s="131" t="s">
        <v>858</v>
      </c>
      <c r="AN277" s="132" t="s">
        <v>858</v>
      </c>
      <c r="AO277" s="133"/>
      <c r="AS277" s="69"/>
      <c r="AT277" s="69"/>
      <c r="AU277" s="113"/>
      <c r="AV277" s="114">
        <f t="shared" ca="1" si="165"/>
        <v>59001</v>
      </c>
      <c r="AW277" s="115">
        <f t="shared" ca="1" si="165"/>
        <v>351613</v>
      </c>
      <c r="AX277" s="115">
        <f t="shared" ca="1" si="165"/>
        <v>468510</v>
      </c>
      <c r="AY277" s="115">
        <f t="shared" ca="1" si="165"/>
        <v>2663445</v>
      </c>
      <c r="AZ277" s="115">
        <f t="shared" ca="1" si="165"/>
        <v>1943904</v>
      </c>
      <c r="BA277" s="115">
        <f t="shared" ca="1" si="165"/>
        <v>18862711</v>
      </c>
      <c r="BB277" s="115">
        <f t="shared" ca="1" si="165"/>
        <v>25850470</v>
      </c>
      <c r="BC277" s="115">
        <f t="shared" ca="1" si="165"/>
        <v>3765508</v>
      </c>
      <c r="BD277" s="116">
        <f t="shared" ca="1" si="165"/>
        <v>35919221</v>
      </c>
      <c r="BE277" s="145"/>
      <c r="BF277" s="118" t="str">
        <f t="shared" ca="1" si="166"/>
        <v/>
      </c>
      <c r="BG277" s="118" t="str">
        <f t="shared" ca="1" si="167"/>
        <v/>
      </c>
      <c r="BH277" s="118" t="str">
        <f t="shared" ca="1" si="168"/>
        <v/>
      </c>
      <c r="BI277" s="118" t="str">
        <f t="shared" ca="1" si="169"/>
        <v/>
      </c>
      <c r="BK277" s="154"/>
      <c r="BL277" s="155"/>
      <c r="BM277" s="154"/>
      <c r="BN277" s="154"/>
      <c r="BO277" s="156"/>
      <c r="BP277" s="156"/>
      <c r="BQ277" s="156"/>
      <c r="BR277" s="156"/>
      <c r="BS277" s="156"/>
      <c r="BT277" s="156"/>
      <c r="BU277" s="156"/>
      <c r="BV277" s="156"/>
      <c r="BW277" s="156"/>
      <c r="BX277" s="105"/>
      <c r="BY277" s="157"/>
      <c r="BZ277" s="157"/>
      <c r="CA277" s="157"/>
      <c r="CB277" s="157"/>
      <c r="CC277" s="157"/>
      <c r="CD277" s="157"/>
      <c r="CE277" s="157"/>
      <c r="CF277" s="157"/>
      <c r="CG277" s="157"/>
    </row>
    <row r="278" spans="1:85" x14ac:dyDescent="0.25">
      <c r="A278" s="97">
        <f t="shared" ca="1" si="170"/>
        <v>274</v>
      </c>
      <c r="B278" s="98">
        <f t="shared" ca="1" si="171"/>
        <v>44954.386307870373</v>
      </c>
      <c r="C278" s="99" t="str">
        <f t="shared" ca="1" si="157"/>
        <v>WO-23003-175-A-1</v>
      </c>
      <c r="D278" s="97">
        <f t="shared" ca="1" si="158"/>
        <v>271</v>
      </c>
      <c r="E278" s="97" t="str">
        <f t="shared" ca="1" si="159"/>
        <v>U</v>
      </c>
      <c r="F278" s="97" t="str">
        <f t="shared" ca="1" si="160"/>
        <v/>
      </c>
      <c r="G278" s="100">
        <f t="shared" ca="1" si="150"/>
        <v>0</v>
      </c>
      <c r="H278" s="101" t="e">
        <f t="shared" ca="1" si="150"/>
        <v>#N/A</v>
      </c>
      <c r="I278" s="101">
        <f t="shared" ca="1" si="150"/>
        <v>0.34100000000000003</v>
      </c>
      <c r="J278" s="101">
        <f t="shared" ca="1" si="150"/>
        <v>0</v>
      </c>
      <c r="K278" s="101" t="e">
        <f t="shared" ca="1" si="150"/>
        <v>#N/A</v>
      </c>
      <c r="L278" s="101">
        <f t="shared" ca="1" si="150"/>
        <v>0.33900000000000002</v>
      </c>
      <c r="M278" s="101">
        <f t="shared" ca="1" si="172"/>
        <v>0.28599999999999998</v>
      </c>
      <c r="N278" s="101" t="e">
        <f t="shared" ca="1" si="172"/>
        <v>#N/A</v>
      </c>
      <c r="O278" s="102">
        <f t="shared" ca="1" si="172"/>
        <v>0.19</v>
      </c>
      <c r="P278" s="103">
        <f t="shared" ca="1" si="161"/>
        <v>1</v>
      </c>
      <c r="Q278" s="100" t="str">
        <f t="shared" ca="1" si="154"/>
        <v>&lt;MRL</v>
      </c>
      <c r="R278" s="101" t="e">
        <f t="shared" ca="1" si="154"/>
        <v>#N/A</v>
      </c>
      <c r="S278" s="101" t="str">
        <f t="shared" ca="1" si="154"/>
        <v>&lt;MRL</v>
      </c>
      <c r="T278" s="101" t="str">
        <f t="shared" ca="1" si="153"/>
        <v>&lt;MRL</v>
      </c>
      <c r="U278" s="101" t="e">
        <f t="shared" ca="1" si="153"/>
        <v>#N/A</v>
      </c>
      <c r="V278" s="101" t="str">
        <f t="shared" ca="1" si="153"/>
        <v>&lt;MRL</v>
      </c>
      <c r="W278" s="101" t="str">
        <f t="shared" ca="1" si="151"/>
        <v>&lt;MRL</v>
      </c>
      <c r="X278" s="101" t="e">
        <f t="shared" ca="1" si="151"/>
        <v>#N/A</v>
      </c>
      <c r="Y278" s="102" t="str">
        <f t="shared" ca="1" si="151"/>
        <v>&lt;MRL</v>
      </c>
      <c r="Z278" s="129" t="str">
        <f t="shared" ca="1" si="162"/>
        <v>NA</v>
      </c>
      <c r="AA278" s="105" t="str">
        <f t="shared" ca="1" si="155"/>
        <v>NA</v>
      </c>
      <c r="AB278" s="105" t="str">
        <f t="shared" ca="1" si="163"/>
        <v>NA</v>
      </c>
      <c r="AC278" s="97" t="str">
        <f t="shared" ca="1" si="164"/>
        <v>Unknown</v>
      </c>
      <c r="AD278" s="106" t="str">
        <f t="shared" ca="1" si="156"/>
        <v/>
      </c>
      <c r="AE278" s="106"/>
      <c r="AF278" s="130" t="s">
        <v>704</v>
      </c>
      <c r="AG278" s="131" t="s">
        <v>707</v>
      </c>
      <c r="AH278" s="131" t="s">
        <v>707</v>
      </c>
      <c r="AI278" s="131" t="s">
        <v>707</v>
      </c>
      <c r="AJ278" s="131" t="s">
        <v>858</v>
      </c>
      <c r="AK278" s="131" t="s">
        <v>858</v>
      </c>
      <c r="AL278" s="131" t="s">
        <v>858</v>
      </c>
      <c r="AM278" s="131" t="s">
        <v>858</v>
      </c>
      <c r="AN278" s="132" t="s">
        <v>858</v>
      </c>
      <c r="AO278" s="133"/>
      <c r="AS278" s="69"/>
      <c r="AT278" s="69"/>
      <c r="AU278" s="113"/>
      <c r="AV278" s="114">
        <f t="shared" ca="1" si="165"/>
        <v>74350</v>
      </c>
      <c r="AW278" s="115">
        <f t="shared" ca="1" si="165"/>
        <v>369722</v>
      </c>
      <c r="AX278" s="115">
        <f t="shared" ca="1" si="165"/>
        <v>511880</v>
      </c>
      <c r="AY278" s="115">
        <f t="shared" ca="1" si="165"/>
        <v>2959853</v>
      </c>
      <c r="AZ278" s="115">
        <f t="shared" ca="1" si="165"/>
        <v>1999689</v>
      </c>
      <c r="BA278" s="115">
        <f t="shared" ca="1" si="165"/>
        <v>19082738</v>
      </c>
      <c r="BB278" s="115">
        <f t="shared" ca="1" si="165"/>
        <v>25711792</v>
      </c>
      <c r="BC278" s="115">
        <f t="shared" ca="1" si="165"/>
        <v>3626223</v>
      </c>
      <c r="BD278" s="116">
        <f t="shared" ca="1" si="165"/>
        <v>35315191</v>
      </c>
      <c r="BE278" s="145"/>
      <c r="BF278" s="118" t="str">
        <f t="shared" ca="1" si="166"/>
        <v/>
      </c>
      <c r="BG278" s="118" t="str">
        <f t="shared" ca="1" si="167"/>
        <v/>
      </c>
      <c r="BH278" s="118" t="str">
        <f t="shared" ca="1" si="168"/>
        <v/>
      </c>
      <c r="BI278" s="118" t="str">
        <f t="shared" ca="1" si="169"/>
        <v/>
      </c>
      <c r="BK278" s="154"/>
      <c r="BL278" s="155"/>
      <c r="BM278" s="154"/>
      <c r="BN278" s="154"/>
      <c r="BO278" s="156"/>
      <c r="BP278" s="156"/>
      <c r="BQ278" s="156"/>
      <c r="BR278" s="156"/>
      <c r="BS278" s="156"/>
      <c r="BT278" s="156"/>
      <c r="BU278" s="156"/>
      <c r="BV278" s="156"/>
      <c r="BW278" s="156"/>
      <c r="BX278" s="105"/>
      <c r="BY278" s="157"/>
      <c r="BZ278" s="157"/>
      <c r="CA278" s="157"/>
      <c r="CB278" s="157"/>
      <c r="CC278" s="157"/>
      <c r="CD278" s="157"/>
      <c r="CE278" s="157"/>
      <c r="CF278" s="157"/>
      <c r="CG278" s="157"/>
    </row>
    <row r="279" spans="1:85" x14ac:dyDescent="0.25">
      <c r="A279" s="97">
        <f t="shared" ca="1" si="170"/>
        <v>275</v>
      </c>
      <c r="B279" s="98">
        <f t="shared" ca="1" si="171"/>
        <v>44954.405115740738</v>
      </c>
      <c r="C279" s="99" t="str">
        <f t="shared" ca="1" si="157"/>
        <v>WO-23003-176-A-1</v>
      </c>
      <c r="D279" s="97">
        <f t="shared" ca="1" si="158"/>
        <v>270</v>
      </c>
      <c r="E279" s="97" t="str">
        <f t="shared" ca="1" si="159"/>
        <v>U</v>
      </c>
      <c r="F279" s="97" t="str">
        <f t="shared" ca="1" si="160"/>
        <v/>
      </c>
      <c r="G279" s="100">
        <f t="shared" ca="1" si="150"/>
        <v>0</v>
      </c>
      <c r="H279" s="101" t="e">
        <f t="shared" ca="1" si="150"/>
        <v>#N/A</v>
      </c>
      <c r="I279" s="101">
        <f t="shared" ca="1" si="150"/>
        <v>1.2290000000000001</v>
      </c>
      <c r="J279" s="101">
        <f t="shared" ca="1" si="150"/>
        <v>0</v>
      </c>
      <c r="K279" s="101" t="e">
        <f t="shared" ca="1" si="150"/>
        <v>#N/A</v>
      </c>
      <c r="L279" s="101">
        <f t="shared" ca="1" si="150"/>
        <v>0.374</v>
      </c>
      <c r="M279" s="101">
        <f t="shared" ca="1" si="172"/>
        <v>0.249</v>
      </c>
      <c r="N279" s="101" t="e">
        <f t="shared" ca="1" si="172"/>
        <v>#N/A</v>
      </c>
      <c r="O279" s="102">
        <f t="shared" ca="1" si="172"/>
        <v>0.183</v>
      </c>
      <c r="P279" s="103">
        <f t="shared" ca="1" si="161"/>
        <v>1</v>
      </c>
      <c r="Q279" s="100" t="str">
        <f t="shared" ca="1" si="154"/>
        <v>&lt;MRL</v>
      </c>
      <c r="R279" s="101" t="e">
        <f t="shared" ca="1" si="154"/>
        <v>#N/A</v>
      </c>
      <c r="S279" s="101" t="str">
        <f t="shared" ca="1" si="154"/>
        <v>&lt;MRL</v>
      </c>
      <c r="T279" s="101" t="str">
        <f t="shared" ca="1" si="153"/>
        <v>&lt;MRL</v>
      </c>
      <c r="U279" s="101" t="e">
        <f t="shared" ca="1" si="153"/>
        <v>#N/A</v>
      </c>
      <c r="V279" s="101" t="str">
        <f t="shared" ca="1" si="153"/>
        <v>&lt;MRL</v>
      </c>
      <c r="W279" s="101" t="str">
        <f t="shared" ca="1" si="151"/>
        <v>&lt;MRL</v>
      </c>
      <c r="X279" s="101" t="e">
        <f t="shared" ca="1" si="151"/>
        <v>#N/A</v>
      </c>
      <c r="Y279" s="102" t="str">
        <f t="shared" ca="1" si="151"/>
        <v>&lt;MRL</v>
      </c>
      <c r="Z279" s="129" t="str">
        <f t="shared" ca="1" si="162"/>
        <v>NA</v>
      </c>
      <c r="AA279" s="105" t="str">
        <f t="shared" ca="1" si="155"/>
        <v>NA</v>
      </c>
      <c r="AB279" s="105" t="str">
        <f t="shared" ca="1" si="163"/>
        <v>NA</v>
      </c>
      <c r="AC279" s="97" t="str">
        <f t="shared" ca="1" si="164"/>
        <v>Unknown</v>
      </c>
      <c r="AD279" s="106" t="str">
        <f t="shared" ca="1" si="156"/>
        <v/>
      </c>
      <c r="AE279" s="106"/>
      <c r="AF279" s="130" t="s">
        <v>704</v>
      </c>
      <c r="AG279" s="131" t="s">
        <v>707</v>
      </c>
      <c r="AH279" s="131" t="s">
        <v>707</v>
      </c>
      <c r="AI279" s="131" t="s">
        <v>707</v>
      </c>
      <c r="AJ279" s="131" t="s">
        <v>707</v>
      </c>
      <c r="AK279" s="131" t="s">
        <v>858</v>
      </c>
      <c r="AL279" s="131" t="s">
        <v>858</v>
      </c>
      <c r="AM279" s="131" t="s">
        <v>858</v>
      </c>
      <c r="AN279" s="132" t="s">
        <v>858</v>
      </c>
      <c r="AO279" s="133"/>
      <c r="AS279" s="69"/>
      <c r="AT279" s="69"/>
      <c r="AU279" s="113"/>
      <c r="AV279" s="114">
        <f t="shared" ca="1" si="165"/>
        <v>62970</v>
      </c>
      <c r="AW279" s="115">
        <f t="shared" ca="1" si="165"/>
        <v>334777</v>
      </c>
      <c r="AX279" s="115">
        <f t="shared" ca="1" si="165"/>
        <v>475018</v>
      </c>
      <c r="AY279" s="115">
        <f t="shared" ca="1" si="165"/>
        <v>2623095</v>
      </c>
      <c r="AZ279" s="115">
        <f t="shared" ca="1" si="165"/>
        <v>1633243</v>
      </c>
      <c r="BA279" s="115">
        <f t="shared" ca="1" si="165"/>
        <v>16601625</v>
      </c>
      <c r="BB279" s="115">
        <f t="shared" ca="1" si="165"/>
        <v>24917770</v>
      </c>
      <c r="BC279" s="115">
        <f t="shared" ca="1" si="165"/>
        <v>3523101</v>
      </c>
      <c r="BD279" s="116">
        <f t="shared" ca="1" si="165"/>
        <v>34980436</v>
      </c>
      <c r="BE279" s="145"/>
      <c r="BF279" s="118" t="str">
        <f t="shared" ca="1" si="166"/>
        <v/>
      </c>
      <c r="BG279" s="118" t="str">
        <f t="shared" ca="1" si="167"/>
        <v/>
      </c>
      <c r="BH279" s="118" t="str">
        <f t="shared" ca="1" si="168"/>
        <v/>
      </c>
      <c r="BI279" s="118" t="str">
        <f t="shared" ca="1" si="169"/>
        <v/>
      </c>
      <c r="BK279" s="154"/>
      <c r="BL279" s="155"/>
      <c r="BM279" s="154"/>
      <c r="BN279" s="154"/>
      <c r="BO279" s="156"/>
      <c r="BP279" s="156"/>
      <c r="BQ279" s="156"/>
      <c r="BR279" s="156"/>
      <c r="BS279" s="156"/>
      <c r="BT279" s="156"/>
      <c r="BU279" s="156"/>
      <c r="BV279" s="156"/>
      <c r="BW279" s="156"/>
      <c r="BX279" s="105"/>
      <c r="BY279" s="157"/>
      <c r="BZ279" s="157"/>
      <c r="CA279" s="157"/>
      <c r="CB279" s="157"/>
      <c r="CC279" s="157"/>
      <c r="CD279" s="157"/>
      <c r="CE279" s="157"/>
      <c r="CF279" s="157"/>
      <c r="CG279" s="157"/>
    </row>
    <row r="280" spans="1:85" x14ac:dyDescent="0.25">
      <c r="A280" s="97">
        <f t="shared" ca="1" si="170"/>
        <v>276</v>
      </c>
      <c r="B280" s="98">
        <f t="shared" ca="1" si="171"/>
        <v>44954.423935185187</v>
      </c>
      <c r="C280" s="99" t="str">
        <f t="shared" ca="1" si="157"/>
        <v>WO-23003-177-A-1</v>
      </c>
      <c r="D280" s="97">
        <f t="shared" ca="1" si="158"/>
        <v>269</v>
      </c>
      <c r="E280" s="97" t="str">
        <f t="shared" ca="1" si="159"/>
        <v>U</v>
      </c>
      <c r="F280" s="97" t="str">
        <f t="shared" ca="1" si="160"/>
        <v/>
      </c>
      <c r="G280" s="100">
        <f t="shared" ca="1" si="150"/>
        <v>0</v>
      </c>
      <c r="H280" s="101" t="e">
        <f t="shared" ca="1" si="150"/>
        <v>#N/A</v>
      </c>
      <c r="I280" s="101">
        <f t="shared" ca="1" si="150"/>
        <v>0</v>
      </c>
      <c r="J280" s="101">
        <f t="shared" ca="1" si="150"/>
        <v>0</v>
      </c>
      <c r="K280" s="101" t="e">
        <f t="shared" ca="1" si="150"/>
        <v>#N/A</v>
      </c>
      <c r="L280" s="101">
        <f t="shared" ca="1" si="150"/>
        <v>0.378</v>
      </c>
      <c r="M280" s="101">
        <f t="shared" ca="1" si="172"/>
        <v>0.28499999999999998</v>
      </c>
      <c r="N280" s="101" t="e">
        <f t="shared" ca="1" si="172"/>
        <v>#N/A</v>
      </c>
      <c r="O280" s="102">
        <f t="shared" ca="1" si="172"/>
        <v>0.246</v>
      </c>
      <c r="P280" s="103">
        <f t="shared" ca="1" si="161"/>
        <v>1</v>
      </c>
      <c r="Q280" s="100" t="str">
        <f t="shared" ca="1" si="154"/>
        <v>&lt;MRL</v>
      </c>
      <c r="R280" s="101" t="e">
        <f t="shared" ca="1" si="154"/>
        <v>#N/A</v>
      </c>
      <c r="S280" s="101" t="str">
        <f t="shared" ca="1" si="154"/>
        <v>&lt;MRL</v>
      </c>
      <c r="T280" s="101" t="str">
        <f t="shared" ca="1" si="153"/>
        <v>&lt;MRL</v>
      </c>
      <c r="U280" s="101" t="e">
        <f t="shared" ca="1" si="153"/>
        <v>#N/A</v>
      </c>
      <c r="V280" s="101" t="str">
        <f t="shared" ca="1" si="153"/>
        <v>&lt;MRL</v>
      </c>
      <c r="W280" s="101" t="str">
        <f t="shared" ca="1" si="151"/>
        <v>&lt;MRL</v>
      </c>
      <c r="X280" s="101" t="e">
        <f t="shared" ca="1" si="151"/>
        <v>#N/A</v>
      </c>
      <c r="Y280" s="102" t="str">
        <f t="shared" ca="1" si="151"/>
        <v>&lt;MRL</v>
      </c>
      <c r="Z280" s="129" t="str">
        <f t="shared" ca="1" si="162"/>
        <v>NA</v>
      </c>
      <c r="AA280" s="105" t="str">
        <f t="shared" ca="1" si="155"/>
        <v>NA</v>
      </c>
      <c r="AB280" s="105" t="str">
        <f t="shared" ca="1" si="163"/>
        <v>NA</v>
      </c>
      <c r="AC280" s="97" t="str">
        <f t="shared" ca="1" si="164"/>
        <v>Unknown</v>
      </c>
      <c r="AD280" s="106" t="str">
        <f t="shared" ca="1" si="156"/>
        <v/>
      </c>
      <c r="AE280" s="106"/>
      <c r="AF280" s="130" t="s">
        <v>704</v>
      </c>
      <c r="AG280" s="131" t="s">
        <v>707</v>
      </c>
      <c r="AH280" s="131" t="s">
        <v>707</v>
      </c>
      <c r="AI280" s="131" t="s">
        <v>707</v>
      </c>
      <c r="AJ280" s="131" t="s">
        <v>858</v>
      </c>
      <c r="AK280" s="131" t="s">
        <v>858</v>
      </c>
      <c r="AL280" s="131" t="s">
        <v>858</v>
      </c>
      <c r="AM280" s="131" t="s">
        <v>858</v>
      </c>
      <c r="AN280" s="132" t="s">
        <v>858</v>
      </c>
      <c r="AO280" s="133"/>
      <c r="AS280" s="69"/>
      <c r="AT280" s="69"/>
      <c r="AU280" s="113"/>
      <c r="AV280" s="114">
        <f t="shared" ca="1" si="165"/>
        <v>47934</v>
      </c>
      <c r="AW280" s="115">
        <f t="shared" ca="1" si="165"/>
        <v>304495</v>
      </c>
      <c r="AX280" s="115">
        <f t="shared" ca="1" si="165"/>
        <v>412953</v>
      </c>
      <c r="AY280" s="115">
        <f t="shared" ca="1" si="165"/>
        <v>2401343</v>
      </c>
      <c r="AZ280" s="115">
        <f t="shared" ca="1" si="165"/>
        <v>1708034</v>
      </c>
      <c r="BA280" s="115">
        <f t="shared" ca="1" si="165"/>
        <v>16951043</v>
      </c>
      <c r="BB280" s="115">
        <f t="shared" ca="1" si="165"/>
        <v>24435144</v>
      </c>
      <c r="BC280" s="115">
        <f t="shared" ca="1" si="165"/>
        <v>3653857</v>
      </c>
      <c r="BD280" s="116">
        <f t="shared" ca="1" si="165"/>
        <v>35158130</v>
      </c>
      <c r="BE280" s="145"/>
      <c r="BF280" s="118" t="str">
        <f t="shared" ca="1" si="166"/>
        <v/>
      </c>
      <c r="BG280" s="118" t="str">
        <f t="shared" ca="1" si="167"/>
        <v/>
      </c>
      <c r="BH280" s="118" t="str">
        <f t="shared" ca="1" si="168"/>
        <v/>
      </c>
      <c r="BI280" s="118" t="str">
        <f t="shared" ca="1" si="169"/>
        <v/>
      </c>
      <c r="BK280" s="154"/>
      <c r="BL280" s="155"/>
      <c r="BM280" s="154"/>
      <c r="BN280" s="154"/>
      <c r="BO280" s="156"/>
      <c r="BP280" s="156"/>
      <c r="BQ280" s="156"/>
      <c r="BR280" s="156"/>
      <c r="BS280" s="156"/>
      <c r="BT280" s="156"/>
      <c r="BU280" s="156"/>
      <c r="BV280" s="156"/>
      <c r="BW280" s="156"/>
      <c r="BX280" s="105"/>
      <c r="BY280" s="157"/>
      <c r="BZ280" s="157"/>
      <c r="CA280" s="157"/>
      <c r="CB280" s="157"/>
      <c r="CC280" s="157"/>
      <c r="CD280" s="157"/>
      <c r="CE280" s="157"/>
      <c r="CF280" s="157"/>
      <c r="CG280" s="157"/>
    </row>
    <row r="281" spans="1:85" x14ac:dyDescent="0.25">
      <c r="A281" s="97">
        <f t="shared" ca="1" si="170"/>
        <v>277</v>
      </c>
      <c r="B281" s="98">
        <f t="shared" ca="1" si="171"/>
        <v>44954.442731481482</v>
      </c>
      <c r="C281" s="99" t="str">
        <f t="shared" ca="1" si="157"/>
        <v>WO-23003-178-A-1</v>
      </c>
      <c r="D281" s="97">
        <f t="shared" ca="1" si="158"/>
        <v>268</v>
      </c>
      <c r="E281" s="97" t="str">
        <f t="shared" ca="1" si="159"/>
        <v>U</v>
      </c>
      <c r="F281" s="97" t="str">
        <f t="shared" ca="1" si="160"/>
        <v/>
      </c>
      <c r="G281" s="100">
        <f t="shared" ca="1" si="150"/>
        <v>0</v>
      </c>
      <c r="H281" s="101" t="e">
        <f t="shared" ca="1" si="150"/>
        <v>#N/A</v>
      </c>
      <c r="I281" s="101">
        <f t="shared" ca="1" si="150"/>
        <v>0.19800000000000001</v>
      </c>
      <c r="J281" s="101">
        <f t="shared" ca="1" si="150"/>
        <v>0</v>
      </c>
      <c r="K281" s="101" t="e">
        <f t="shared" ca="1" si="150"/>
        <v>#N/A</v>
      </c>
      <c r="L281" s="101">
        <f t="shared" ca="1" si="150"/>
        <v>0.16600000000000001</v>
      </c>
      <c r="M281" s="101">
        <f t="shared" ca="1" si="172"/>
        <v>0.25800000000000001</v>
      </c>
      <c r="N281" s="101" t="e">
        <f t="shared" ca="1" si="172"/>
        <v>#N/A</v>
      </c>
      <c r="O281" s="102">
        <f t="shared" ca="1" si="172"/>
        <v>0.20599999999999999</v>
      </c>
      <c r="P281" s="103">
        <f t="shared" ca="1" si="161"/>
        <v>1</v>
      </c>
      <c r="Q281" s="100" t="str">
        <f t="shared" ca="1" si="154"/>
        <v>&lt;MRL</v>
      </c>
      <c r="R281" s="101" t="e">
        <f t="shared" ca="1" si="154"/>
        <v>#N/A</v>
      </c>
      <c r="S281" s="101" t="str">
        <f t="shared" ca="1" si="154"/>
        <v>&lt;MRL</v>
      </c>
      <c r="T281" s="101" t="str">
        <f t="shared" ca="1" si="153"/>
        <v>&lt;MRL</v>
      </c>
      <c r="U281" s="101" t="e">
        <f t="shared" ca="1" si="153"/>
        <v>#N/A</v>
      </c>
      <c r="V281" s="101" t="str">
        <f t="shared" ca="1" si="153"/>
        <v>&lt;MRL</v>
      </c>
      <c r="W281" s="101" t="str">
        <f t="shared" ca="1" si="151"/>
        <v>&lt;MRL</v>
      </c>
      <c r="X281" s="101" t="e">
        <f t="shared" ca="1" si="151"/>
        <v>#N/A</v>
      </c>
      <c r="Y281" s="102" t="str">
        <f t="shared" ca="1" si="151"/>
        <v>&lt;MRL</v>
      </c>
      <c r="Z281" s="129" t="str">
        <f t="shared" ca="1" si="162"/>
        <v>NA</v>
      </c>
      <c r="AA281" s="105" t="str">
        <f t="shared" ca="1" si="155"/>
        <v>NA</v>
      </c>
      <c r="AB281" s="105" t="str">
        <f t="shared" ca="1" si="163"/>
        <v>NA</v>
      </c>
      <c r="AC281" s="97" t="str">
        <f t="shared" ca="1" si="164"/>
        <v>Unknown</v>
      </c>
      <c r="AD281" s="106" t="str">
        <f t="shared" ca="1" si="156"/>
        <v/>
      </c>
      <c r="AE281" s="106"/>
      <c r="AF281" s="130" t="s">
        <v>704</v>
      </c>
      <c r="AG281" s="131" t="s">
        <v>707</v>
      </c>
      <c r="AH281" s="131" t="s">
        <v>707</v>
      </c>
      <c r="AI281" s="131" t="s">
        <v>707</v>
      </c>
      <c r="AJ281" s="131" t="s">
        <v>707</v>
      </c>
      <c r="AK281" s="131" t="s">
        <v>707</v>
      </c>
      <c r="AL281" s="131" t="s">
        <v>858</v>
      </c>
      <c r="AM281" s="131" t="s">
        <v>858</v>
      </c>
      <c r="AN281" s="132" t="s">
        <v>858</v>
      </c>
      <c r="AO281" s="133"/>
      <c r="AS281" s="69"/>
      <c r="AT281" s="69"/>
      <c r="AU281" s="113"/>
      <c r="AV281" s="114">
        <f t="shared" ca="1" si="165"/>
        <v>49961</v>
      </c>
      <c r="AW281" s="115">
        <f t="shared" ca="1" si="165"/>
        <v>287900</v>
      </c>
      <c r="AX281" s="115">
        <f t="shared" ca="1" si="165"/>
        <v>378797</v>
      </c>
      <c r="AY281" s="115">
        <f t="shared" ca="1" si="165"/>
        <v>2095557</v>
      </c>
      <c r="AZ281" s="115">
        <f t="shared" ca="1" si="165"/>
        <v>1080273</v>
      </c>
      <c r="BA281" s="115">
        <f t="shared" ca="1" si="165"/>
        <v>10682658</v>
      </c>
      <c r="BB281" s="115">
        <f t="shared" ca="1" si="165"/>
        <v>17221198</v>
      </c>
      <c r="BC281" s="115">
        <f t="shared" ca="1" si="165"/>
        <v>2808552</v>
      </c>
      <c r="BD281" s="116">
        <f t="shared" ca="1" si="165"/>
        <v>26034693</v>
      </c>
      <c r="BE281" s="145"/>
      <c r="BF281" s="118" t="str">
        <f t="shared" ca="1" si="166"/>
        <v/>
      </c>
      <c r="BG281" s="118" t="str">
        <f t="shared" ca="1" si="167"/>
        <v/>
      </c>
      <c r="BH281" s="118" t="str">
        <f t="shared" ca="1" si="168"/>
        <v/>
      </c>
      <c r="BI281" s="118" t="str">
        <f t="shared" ca="1" si="169"/>
        <v/>
      </c>
      <c r="BK281" s="154"/>
      <c r="BL281" s="155"/>
      <c r="BM281" s="154"/>
      <c r="BN281" s="154"/>
      <c r="BO281" s="156"/>
      <c r="BP281" s="156"/>
      <c r="BQ281" s="156"/>
      <c r="BR281" s="156"/>
      <c r="BS281" s="156"/>
      <c r="BT281" s="156"/>
      <c r="BU281" s="156"/>
      <c r="BV281" s="156"/>
      <c r="BW281" s="156"/>
      <c r="BX281" s="105"/>
      <c r="BY281" s="157"/>
      <c r="BZ281" s="157"/>
      <c r="CA281" s="157"/>
      <c r="CB281" s="157"/>
      <c r="CC281" s="157"/>
      <c r="CD281" s="157"/>
      <c r="CE281" s="157"/>
      <c r="CF281" s="157"/>
      <c r="CG281" s="157"/>
    </row>
    <row r="282" spans="1:85" x14ac:dyDescent="0.25">
      <c r="A282" s="97">
        <f t="shared" ca="1" si="170"/>
        <v>278</v>
      </c>
      <c r="B282" s="98">
        <f t="shared" ca="1" si="171"/>
        <v>44954.461527777778</v>
      </c>
      <c r="C282" s="99" t="str">
        <f t="shared" ca="1" si="157"/>
        <v>WO-23003-179-A-1</v>
      </c>
      <c r="D282" s="97">
        <f t="shared" ca="1" si="158"/>
        <v>267</v>
      </c>
      <c r="E282" s="97" t="str">
        <f t="shared" ca="1" si="159"/>
        <v>U</v>
      </c>
      <c r="F282" s="97" t="str">
        <f t="shared" ca="1" si="160"/>
        <v/>
      </c>
      <c r="G282" s="100">
        <f t="shared" ca="1" si="150"/>
        <v>0</v>
      </c>
      <c r="H282" s="101" t="e">
        <f t="shared" ca="1" si="150"/>
        <v>#N/A</v>
      </c>
      <c r="I282" s="101">
        <f t="shared" ca="1" si="150"/>
        <v>0.54400000000000004</v>
      </c>
      <c r="J282" s="101">
        <f t="shared" ca="1" si="150"/>
        <v>0</v>
      </c>
      <c r="K282" s="101" t="e">
        <f t="shared" ca="1" si="150"/>
        <v>#N/A</v>
      </c>
      <c r="L282" s="101">
        <f t="shared" ca="1" si="150"/>
        <v>0.376</v>
      </c>
      <c r="M282" s="101">
        <f t="shared" ca="1" si="172"/>
        <v>0</v>
      </c>
      <c r="N282" s="101" t="e">
        <f t="shared" ca="1" si="172"/>
        <v>#N/A</v>
      </c>
      <c r="O282" s="102">
        <f t="shared" ca="1" si="172"/>
        <v>0.249</v>
      </c>
      <c r="P282" s="103">
        <f t="shared" ca="1" si="161"/>
        <v>1</v>
      </c>
      <c r="Q282" s="100" t="str">
        <f t="shared" ca="1" si="154"/>
        <v>&lt;MRL</v>
      </c>
      <c r="R282" s="101" t="e">
        <f t="shared" ca="1" si="154"/>
        <v>#N/A</v>
      </c>
      <c r="S282" s="101" t="str">
        <f t="shared" ca="1" si="154"/>
        <v>&lt;MRL</v>
      </c>
      <c r="T282" s="101" t="str">
        <f t="shared" ca="1" si="153"/>
        <v>&lt;MRL</v>
      </c>
      <c r="U282" s="101" t="e">
        <f t="shared" ca="1" si="153"/>
        <v>#N/A</v>
      </c>
      <c r="V282" s="101" t="str">
        <f t="shared" ca="1" si="153"/>
        <v>&lt;MRL</v>
      </c>
      <c r="W282" s="101" t="str">
        <f t="shared" ca="1" si="151"/>
        <v>&lt;MRL</v>
      </c>
      <c r="X282" s="101" t="e">
        <f t="shared" ca="1" si="151"/>
        <v>#N/A</v>
      </c>
      <c r="Y282" s="102" t="str">
        <f t="shared" ca="1" si="151"/>
        <v>&lt;MRL</v>
      </c>
      <c r="Z282" s="129" t="str">
        <f t="shared" ca="1" si="162"/>
        <v>NA</v>
      </c>
      <c r="AA282" s="105" t="str">
        <f t="shared" ca="1" si="155"/>
        <v>NA</v>
      </c>
      <c r="AB282" s="105" t="str">
        <f t="shared" ca="1" si="163"/>
        <v>NA</v>
      </c>
      <c r="AC282" s="97" t="str">
        <f t="shared" ca="1" si="164"/>
        <v>Unknown</v>
      </c>
      <c r="AD282" s="106" t="str">
        <f t="shared" ca="1" si="156"/>
        <v/>
      </c>
      <c r="AE282" s="106"/>
      <c r="AF282" s="130" t="s">
        <v>704</v>
      </c>
      <c r="AG282" s="131" t="s">
        <v>707</v>
      </c>
      <c r="AH282" s="131" t="s">
        <v>707</v>
      </c>
      <c r="AI282" s="131" t="s">
        <v>707</v>
      </c>
      <c r="AJ282" s="131" t="s">
        <v>707</v>
      </c>
      <c r="AK282" s="131" t="s">
        <v>707</v>
      </c>
      <c r="AL282" s="131" t="s">
        <v>707</v>
      </c>
      <c r="AM282" s="131" t="s">
        <v>707</v>
      </c>
      <c r="AN282" s="132" t="s">
        <v>858</v>
      </c>
      <c r="AO282" s="133"/>
      <c r="AS282" s="69"/>
      <c r="AT282" s="69"/>
      <c r="AU282" s="113"/>
      <c r="AV282" s="114">
        <f t="shared" ca="1" si="165"/>
        <v>38951</v>
      </c>
      <c r="AW282" s="115">
        <f t="shared" ca="1" si="165"/>
        <v>235710</v>
      </c>
      <c r="AX282" s="115">
        <f t="shared" ca="1" si="165"/>
        <v>306279</v>
      </c>
      <c r="AY282" s="115">
        <f t="shared" ca="1" si="165"/>
        <v>1727550</v>
      </c>
      <c r="AZ282" s="115">
        <f t="shared" ca="1" si="165"/>
        <v>797813</v>
      </c>
      <c r="BA282" s="115">
        <f t="shared" ca="1" si="165"/>
        <v>7635678</v>
      </c>
      <c r="BB282" s="115">
        <f t="shared" ca="1" si="165"/>
        <v>11761625</v>
      </c>
      <c r="BC282" s="115">
        <f t="shared" ca="1" si="165"/>
        <v>1761842</v>
      </c>
      <c r="BD282" s="116">
        <f t="shared" ca="1" si="165"/>
        <v>19752521</v>
      </c>
      <c r="BE282" s="145"/>
      <c r="BF282" s="118" t="str">
        <f t="shared" ca="1" si="166"/>
        <v/>
      </c>
      <c r="BG282" s="118" t="str">
        <f t="shared" ca="1" si="167"/>
        <v/>
      </c>
      <c r="BH282" s="118" t="str">
        <f t="shared" ca="1" si="168"/>
        <v/>
      </c>
      <c r="BI282" s="118" t="str">
        <f t="shared" ca="1" si="169"/>
        <v/>
      </c>
      <c r="BK282" s="154"/>
      <c r="BL282" s="155"/>
      <c r="BM282" s="154"/>
      <c r="BN282" s="154"/>
      <c r="BO282" s="156"/>
      <c r="BP282" s="156"/>
      <c r="BQ282" s="156"/>
      <c r="BR282" s="156"/>
      <c r="BS282" s="156"/>
      <c r="BT282" s="156"/>
      <c r="BU282" s="156"/>
      <c r="BV282" s="156"/>
      <c r="BW282" s="156"/>
      <c r="BX282" s="105"/>
      <c r="BY282" s="157"/>
      <c r="BZ282" s="157"/>
      <c r="CA282" s="157"/>
      <c r="CB282" s="157"/>
      <c r="CC282" s="157"/>
      <c r="CD282" s="157"/>
      <c r="CE282" s="157"/>
      <c r="CF282" s="157"/>
      <c r="CG282" s="157"/>
    </row>
    <row r="283" spans="1:85" x14ac:dyDescent="0.25">
      <c r="A283" s="97">
        <f t="shared" ca="1" si="170"/>
        <v>279</v>
      </c>
      <c r="B283" s="98">
        <f t="shared" ca="1" si="171"/>
        <v>44954.48033564815</v>
      </c>
      <c r="C283" s="99" t="str">
        <f t="shared" ca="1" si="157"/>
        <v>WO-23003-180-A-1</v>
      </c>
      <c r="D283" s="97">
        <f t="shared" ca="1" si="158"/>
        <v>266</v>
      </c>
      <c r="E283" s="97" t="str">
        <f t="shared" ca="1" si="159"/>
        <v>U</v>
      </c>
      <c r="F283" s="97" t="str">
        <f t="shared" ca="1" si="160"/>
        <v/>
      </c>
      <c r="G283" s="100">
        <f t="shared" ca="1" si="150"/>
        <v>0</v>
      </c>
      <c r="H283" s="101" t="e">
        <f t="shared" ca="1" si="150"/>
        <v>#N/A</v>
      </c>
      <c r="I283" s="101">
        <f t="shared" ca="1" si="150"/>
        <v>0</v>
      </c>
      <c r="J283" s="101">
        <f t="shared" ca="1" si="150"/>
        <v>0</v>
      </c>
      <c r="K283" s="101" t="e">
        <f t="shared" ca="1" si="150"/>
        <v>#N/A</v>
      </c>
      <c r="L283" s="101">
        <f t="shared" ca="1" si="150"/>
        <v>0.34100000000000003</v>
      </c>
      <c r="M283" s="101">
        <f t="shared" ca="1" si="172"/>
        <v>0.28199999999999997</v>
      </c>
      <c r="N283" s="101" t="e">
        <f t="shared" ca="1" si="172"/>
        <v>#N/A</v>
      </c>
      <c r="O283" s="102">
        <f t="shared" ca="1" si="172"/>
        <v>0.22800000000000001</v>
      </c>
      <c r="P283" s="103">
        <f t="shared" ca="1" si="161"/>
        <v>1</v>
      </c>
      <c r="Q283" s="100" t="str">
        <f t="shared" ca="1" si="154"/>
        <v>&lt;MRL</v>
      </c>
      <c r="R283" s="101" t="e">
        <f t="shared" ca="1" si="154"/>
        <v>#N/A</v>
      </c>
      <c r="S283" s="101" t="str">
        <f t="shared" ca="1" si="154"/>
        <v>&lt;MRL</v>
      </c>
      <c r="T283" s="101" t="str">
        <f t="shared" ca="1" si="153"/>
        <v>&lt;MRL</v>
      </c>
      <c r="U283" s="101" t="e">
        <f t="shared" ca="1" si="153"/>
        <v>#N/A</v>
      </c>
      <c r="V283" s="101" t="str">
        <f t="shared" ca="1" si="153"/>
        <v>&lt;MRL</v>
      </c>
      <c r="W283" s="101" t="str">
        <f t="shared" ca="1" si="151"/>
        <v>&lt;MRL</v>
      </c>
      <c r="X283" s="101" t="e">
        <f t="shared" ca="1" si="151"/>
        <v>#N/A</v>
      </c>
      <c r="Y283" s="102" t="str">
        <f t="shared" ca="1" si="151"/>
        <v>&lt;MRL</v>
      </c>
      <c r="Z283" s="129" t="str">
        <f t="shared" ca="1" si="162"/>
        <v>NA</v>
      </c>
      <c r="AA283" s="105" t="str">
        <f t="shared" ca="1" si="155"/>
        <v>NA</v>
      </c>
      <c r="AB283" s="105" t="str">
        <f t="shared" ca="1" si="163"/>
        <v>NA</v>
      </c>
      <c r="AC283" s="97" t="str">
        <f t="shared" ca="1" si="164"/>
        <v>Unknown</v>
      </c>
      <c r="AD283" s="106" t="str">
        <f t="shared" ca="1" si="156"/>
        <v/>
      </c>
      <c r="AE283" s="106"/>
      <c r="AF283" s="130" t="s">
        <v>704</v>
      </c>
      <c r="AG283" s="131" t="s">
        <v>707</v>
      </c>
      <c r="AH283" s="131" t="s">
        <v>707</v>
      </c>
      <c r="AI283" s="131" t="s">
        <v>707</v>
      </c>
      <c r="AJ283" s="131" t="s">
        <v>707</v>
      </c>
      <c r="AK283" s="131" t="s">
        <v>707</v>
      </c>
      <c r="AL283" s="131" t="s">
        <v>858</v>
      </c>
      <c r="AM283" s="131" t="s">
        <v>858</v>
      </c>
      <c r="AN283" s="132" t="s">
        <v>858</v>
      </c>
      <c r="AO283" s="133"/>
      <c r="AS283" s="69"/>
      <c r="AT283" s="69"/>
      <c r="AU283" s="113"/>
      <c r="AV283" s="114">
        <f t="shared" ca="1" si="165"/>
        <v>41414</v>
      </c>
      <c r="AW283" s="115">
        <f t="shared" ca="1" si="165"/>
        <v>266808</v>
      </c>
      <c r="AX283" s="115">
        <f t="shared" ca="1" si="165"/>
        <v>351343</v>
      </c>
      <c r="AY283" s="115">
        <f t="shared" ca="1" si="165"/>
        <v>2117294</v>
      </c>
      <c r="AZ283" s="115">
        <f t="shared" ca="1" si="165"/>
        <v>1270011</v>
      </c>
      <c r="BA283" s="115">
        <f t="shared" ca="1" si="165"/>
        <v>12516657</v>
      </c>
      <c r="BB283" s="115">
        <f t="shared" ca="1" si="165"/>
        <v>18800561</v>
      </c>
      <c r="BC283" s="115">
        <f t="shared" ca="1" si="165"/>
        <v>3073816</v>
      </c>
      <c r="BD283" s="116">
        <f t="shared" ca="1" si="165"/>
        <v>26608435</v>
      </c>
      <c r="BE283" s="145"/>
      <c r="BF283" s="118" t="str">
        <f t="shared" ca="1" si="166"/>
        <v/>
      </c>
      <c r="BG283" s="118" t="str">
        <f t="shared" ca="1" si="167"/>
        <v/>
      </c>
      <c r="BH283" s="118" t="str">
        <f t="shared" ca="1" si="168"/>
        <v/>
      </c>
      <c r="BI283" s="118" t="str">
        <f t="shared" ca="1" si="169"/>
        <v/>
      </c>
      <c r="BK283" s="154"/>
      <c r="BL283" s="155"/>
      <c r="BM283" s="154"/>
      <c r="BN283" s="154"/>
      <c r="BO283" s="156"/>
      <c r="BP283" s="156"/>
      <c r="BQ283" s="156"/>
      <c r="BR283" s="156"/>
      <c r="BS283" s="156"/>
      <c r="BT283" s="156"/>
      <c r="BU283" s="156"/>
      <c r="BV283" s="156"/>
      <c r="BW283" s="156"/>
      <c r="BX283" s="105"/>
      <c r="BY283" s="157"/>
      <c r="BZ283" s="157"/>
      <c r="CA283" s="157"/>
      <c r="CB283" s="157"/>
      <c r="CC283" s="157"/>
      <c r="CD283" s="157"/>
      <c r="CE283" s="157"/>
      <c r="CF283" s="157"/>
      <c r="CG283" s="157"/>
    </row>
    <row r="284" spans="1:85" x14ac:dyDescent="0.25">
      <c r="A284" s="97">
        <f t="shared" ca="1" si="170"/>
        <v>280</v>
      </c>
      <c r="B284" s="98">
        <f t="shared" ca="1" si="171"/>
        <v>44954.499131944445</v>
      </c>
      <c r="C284" s="99" t="str">
        <f t="shared" ca="1" si="157"/>
        <v>LRB-19-inj1</v>
      </c>
      <c r="D284" s="97">
        <f t="shared" ca="1" si="158"/>
        <v>265</v>
      </c>
      <c r="E284" s="97" t="str">
        <f t="shared" ca="1" si="159"/>
        <v>K</v>
      </c>
      <c r="F284" s="97" t="str">
        <f t="shared" ca="1" si="160"/>
        <v>QC</v>
      </c>
      <c r="G284" s="100">
        <f t="shared" ca="1" si="150"/>
        <v>0</v>
      </c>
      <c r="H284" s="101" t="e">
        <f t="shared" ca="1" si="150"/>
        <v>#N/A</v>
      </c>
      <c r="I284" s="101">
        <f t="shared" ca="1" si="150"/>
        <v>0.17899999999999999</v>
      </c>
      <c r="J284" s="101">
        <f t="shared" ca="1" si="150"/>
        <v>0.90600000000000003</v>
      </c>
      <c r="K284" s="101" t="e">
        <f t="shared" ca="1" si="150"/>
        <v>#N/A</v>
      </c>
      <c r="L284" s="101">
        <f t="shared" ca="1" si="150"/>
        <v>0.51900000000000002</v>
      </c>
      <c r="M284" s="101">
        <f t="shared" ca="1" si="172"/>
        <v>0.249</v>
      </c>
      <c r="N284" s="101" t="e">
        <f t="shared" ca="1" si="172"/>
        <v>#N/A</v>
      </c>
      <c r="O284" s="102">
        <f t="shared" ca="1" si="172"/>
        <v>0.28100000000000003</v>
      </c>
      <c r="P284" s="103">
        <f t="shared" ca="1" si="161"/>
        <v>1</v>
      </c>
      <c r="Q284" s="100" t="str">
        <f t="shared" ca="1" si="154"/>
        <v>&lt;MRL</v>
      </c>
      <c r="R284" s="101" t="e">
        <f t="shared" ca="1" si="154"/>
        <v>#N/A</v>
      </c>
      <c r="S284" s="101" t="str">
        <f t="shared" ca="1" si="154"/>
        <v>&lt;MRL</v>
      </c>
      <c r="T284" s="101" t="str">
        <f t="shared" ca="1" si="153"/>
        <v>&lt;MRL</v>
      </c>
      <c r="U284" s="101" t="e">
        <f t="shared" ca="1" si="153"/>
        <v>#N/A</v>
      </c>
      <c r="V284" s="101" t="str">
        <f t="shared" ca="1" si="153"/>
        <v>&lt;MRL</v>
      </c>
      <c r="W284" s="101" t="str">
        <f t="shared" ca="1" si="151"/>
        <v>&lt;MRL</v>
      </c>
      <c r="X284" s="101" t="e">
        <f t="shared" ca="1" si="151"/>
        <v>#N/A</v>
      </c>
      <c r="Y284" s="102" t="str">
        <f t="shared" ca="1" si="151"/>
        <v>&lt;MRL</v>
      </c>
      <c r="Z284" s="129" t="str">
        <f t="shared" ca="1" si="162"/>
        <v>NA</v>
      </c>
      <c r="AA284" s="105" t="str">
        <f t="shared" ca="1" si="155"/>
        <v>NA</v>
      </c>
      <c r="AB284" s="105" t="str">
        <f t="shared" ca="1" si="163"/>
        <v>NA</v>
      </c>
      <c r="AC284" s="97" t="str">
        <f t="shared" ca="1" si="164"/>
        <v>Blank</v>
      </c>
      <c r="AD284" s="106" t="str">
        <f t="shared" ca="1" si="156"/>
        <v/>
      </c>
      <c r="AE284" s="106"/>
      <c r="AF284" s="130" t="s">
        <v>858</v>
      </c>
      <c r="AG284" s="131" t="s">
        <v>858</v>
      </c>
      <c r="AH284" s="131" t="s">
        <v>858</v>
      </c>
      <c r="AI284" s="131" t="s">
        <v>858</v>
      </c>
      <c r="AJ284" s="131" t="s">
        <v>858</v>
      </c>
      <c r="AK284" s="131" t="s">
        <v>858</v>
      </c>
      <c r="AL284" s="131" t="s">
        <v>858</v>
      </c>
      <c r="AM284" s="131" t="s">
        <v>858</v>
      </c>
      <c r="AN284" s="132" t="s">
        <v>858</v>
      </c>
      <c r="AO284" s="133"/>
      <c r="AS284" s="69"/>
      <c r="AT284" s="69"/>
      <c r="AU284" s="113"/>
      <c r="AV284" s="114">
        <f t="shared" ca="1" si="165"/>
        <v>462613</v>
      </c>
      <c r="AW284" s="115">
        <f t="shared" ca="1" si="165"/>
        <v>975650</v>
      </c>
      <c r="AX284" s="115">
        <f t="shared" ca="1" si="165"/>
        <v>1333367</v>
      </c>
      <c r="AY284" s="115">
        <f t="shared" ca="1" si="165"/>
        <v>7363776</v>
      </c>
      <c r="AZ284" s="115">
        <f t="shared" ca="1" si="165"/>
        <v>3402141</v>
      </c>
      <c r="BA284" s="115">
        <f t="shared" ca="1" si="165"/>
        <v>28767903</v>
      </c>
      <c r="BB284" s="115">
        <f t="shared" ca="1" si="165"/>
        <v>32008275</v>
      </c>
      <c r="BC284" s="115">
        <f t="shared" ca="1" si="165"/>
        <v>3416155</v>
      </c>
      <c r="BD284" s="116">
        <f t="shared" ca="1" si="165"/>
        <v>40849895</v>
      </c>
      <c r="BE284" s="145"/>
      <c r="BF284" s="118" t="str">
        <f t="shared" ca="1" si="166"/>
        <v/>
      </c>
      <c r="BG284" s="118">
        <f t="shared" ca="1" si="167"/>
        <v>280</v>
      </c>
      <c r="BH284" s="118" t="str">
        <f t="shared" ca="1" si="168"/>
        <v/>
      </c>
      <c r="BI284" s="118" t="str">
        <f t="shared" ca="1" si="169"/>
        <v/>
      </c>
      <c r="BK284" s="154"/>
      <c r="BL284" s="155"/>
      <c r="BM284" s="154"/>
      <c r="BN284" s="154"/>
      <c r="BO284" s="156"/>
      <c r="BP284" s="156"/>
      <c r="BQ284" s="156"/>
      <c r="BR284" s="156"/>
      <c r="BS284" s="156"/>
      <c r="BT284" s="156"/>
      <c r="BU284" s="156"/>
      <c r="BV284" s="156"/>
      <c r="BW284" s="156"/>
      <c r="BX284" s="105"/>
      <c r="BY284" s="157"/>
      <c r="BZ284" s="157"/>
      <c r="CA284" s="157"/>
      <c r="CB284" s="157"/>
      <c r="CC284" s="157"/>
      <c r="CD284" s="157"/>
      <c r="CE284" s="157"/>
      <c r="CF284" s="157"/>
      <c r="CG284" s="157"/>
    </row>
    <row r="285" spans="1:85" x14ac:dyDescent="0.25">
      <c r="A285" s="97">
        <f t="shared" ca="1" si="170"/>
        <v>281</v>
      </c>
      <c r="B285" s="98">
        <f t="shared" ca="1" si="171"/>
        <v>44954.517939814818</v>
      </c>
      <c r="C285" s="99" t="str">
        <f t="shared" ca="1" si="157"/>
        <v>AB-230117-02 LRB 19</v>
      </c>
      <c r="D285" s="97">
        <f t="shared" ca="1" si="158"/>
        <v>264</v>
      </c>
      <c r="E285" s="97" t="str">
        <f t="shared" ca="1" si="159"/>
        <v>K</v>
      </c>
      <c r="F285" s="97" t="str">
        <f t="shared" ca="1" si="160"/>
        <v>QC</v>
      </c>
      <c r="G285" s="100">
        <f t="shared" ref="G285:L327" ca="1" si="173">IF(LEN($C285)=0,"",IF(VLOOKUP($C285,INDIRECT("'"&amp;$G$2&amp;"'!"&amp;"$A$1:$ZZ$999"),MATCH(Q$1,INDIRECT("'"&amp;$G$2&amp;"'!"&amp;"A"&amp;$I$2&amp;":ZZ"&amp;$I$2&amp;""),0),FALSE)="N/F",0,VLOOKUP($C285,INDIRECT("'"&amp;$G$2&amp;"'!"&amp;"$A$1:$ZZ$999"),MATCH(Q$1,INDIRECT("'"&amp;$G$2&amp;"'!"&amp;"A"&amp;$I$2&amp;":ZZ"&amp;$I$2&amp;""),0),FALSE)))</f>
        <v>0</v>
      </c>
      <c r="H285" s="101" t="e">
        <f t="shared" ca="1" si="173"/>
        <v>#N/A</v>
      </c>
      <c r="I285" s="101">
        <f t="shared" ca="1" si="173"/>
        <v>0</v>
      </c>
      <c r="J285" s="101">
        <f t="shared" ca="1" si="173"/>
        <v>0.82699999999999996</v>
      </c>
      <c r="K285" s="101" t="e">
        <f t="shared" ca="1" si="173"/>
        <v>#N/A</v>
      </c>
      <c r="L285" s="101">
        <f t="shared" ca="1" si="173"/>
        <v>0.51200000000000001</v>
      </c>
      <c r="M285" s="101">
        <f t="shared" ca="1" si="172"/>
        <v>0.27700000000000002</v>
      </c>
      <c r="N285" s="101" t="e">
        <f t="shared" ca="1" si="172"/>
        <v>#N/A</v>
      </c>
      <c r="O285" s="102">
        <f t="shared" ca="1" si="172"/>
        <v>0.28699999999999998</v>
      </c>
      <c r="P285" s="103">
        <f t="shared" ca="1" si="161"/>
        <v>1</v>
      </c>
      <c r="Q285" s="100" t="str">
        <f t="shared" ca="1" si="154"/>
        <v>&lt;MRL</v>
      </c>
      <c r="R285" s="101" t="e">
        <f t="shared" ca="1" si="154"/>
        <v>#N/A</v>
      </c>
      <c r="S285" s="101" t="str">
        <f t="shared" ca="1" si="154"/>
        <v>&lt;MRL</v>
      </c>
      <c r="T285" s="101" t="str">
        <f t="shared" ca="1" si="153"/>
        <v>&lt;MRL</v>
      </c>
      <c r="U285" s="101" t="e">
        <f t="shared" ca="1" si="153"/>
        <v>#N/A</v>
      </c>
      <c r="V285" s="101" t="str">
        <f t="shared" ca="1" si="153"/>
        <v>&lt;MRL</v>
      </c>
      <c r="W285" s="101" t="str">
        <f t="shared" ca="1" si="151"/>
        <v>&lt;MRL</v>
      </c>
      <c r="X285" s="101" t="e">
        <f t="shared" ca="1" si="151"/>
        <v>#N/A</v>
      </c>
      <c r="Y285" s="102" t="str">
        <f t="shared" ca="1" si="151"/>
        <v>&lt;MRL</v>
      </c>
      <c r="Z285" s="129" t="str">
        <f t="shared" ca="1" si="162"/>
        <v>NA</v>
      </c>
      <c r="AA285" s="105" t="str">
        <f t="shared" ca="1" si="155"/>
        <v>NA</v>
      </c>
      <c r="AB285" s="105" t="str">
        <f t="shared" ca="1" si="163"/>
        <v>NA</v>
      </c>
      <c r="AC285" s="97" t="str">
        <f t="shared" ca="1" si="164"/>
        <v>Blank</v>
      </c>
      <c r="AD285" s="106" t="str">
        <f t="shared" ca="1" si="156"/>
        <v/>
      </c>
      <c r="AE285" s="106"/>
      <c r="AF285" s="130" t="s">
        <v>858</v>
      </c>
      <c r="AG285" s="131" t="s">
        <v>858</v>
      </c>
      <c r="AH285" s="131" t="s">
        <v>858</v>
      </c>
      <c r="AI285" s="131" t="s">
        <v>858</v>
      </c>
      <c r="AJ285" s="131" t="s">
        <v>858</v>
      </c>
      <c r="AK285" s="131" t="s">
        <v>858</v>
      </c>
      <c r="AL285" s="131" t="s">
        <v>858</v>
      </c>
      <c r="AM285" s="131" t="s">
        <v>858</v>
      </c>
      <c r="AN285" s="132" t="s">
        <v>858</v>
      </c>
      <c r="AO285" s="133"/>
      <c r="AS285" s="69"/>
      <c r="AT285" s="69"/>
      <c r="AU285" s="113"/>
      <c r="AV285" s="114">
        <f t="shared" ca="1" si="165"/>
        <v>475072</v>
      </c>
      <c r="AW285" s="115">
        <f t="shared" ca="1" si="165"/>
        <v>979270</v>
      </c>
      <c r="AX285" s="115">
        <f t="shared" ca="1" si="165"/>
        <v>1364602</v>
      </c>
      <c r="AY285" s="115">
        <f t="shared" ca="1" si="165"/>
        <v>7657476</v>
      </c>
      <c r="AZ285" s="115">
        <f t="shared" ca="1" si="165"/>
        <v>3210571</v>
      </c>
      <c r="BA285" s="115">
        <f t="shared" ca="1" si="165"/>
        <v>27607743</v>
      </c>
      <c r="BB285" s="115">
        <f t="shared" ca="1" si="165"/>
        <v>31221498</v>
      </c>
      <c r="BC285" s="115">
        <f t="shared" ca="1" si="165"/>
        <v>3510414</v>
      </c>
      <c r="BD285" s="116">
        <f t="shared" ca="1" si="165"/>
        <v>39049072</v>
      </c>
      <c r="BE285" s="145"/>
      <c r="BF285" s="118" t="str">
        <f t="shared" ca="1" si="166"/>
        <v/>
      </c>
      <c r="BG285" s="118">
        <f t="shared" ca="1" si="167"/>
        <v>281</v>
      </c>
      <c r="BH285" s="118" t="str">
        <f t="shared" ca="1" si="168"/>
        <v/>
      </c>
      <c r="BI285" s="118" t="str">
        <f t="shared" ca="1" si="169"/>
        <v/>
      </c>
      <c r="BK285" s="154"/>
      <c r="BL285" s="155"/>
      <c r="BM285" s="154"/>
      <c r="BN285" s="154"/>
      <c r="BO285" s="156"/>
      <c r="BP285" s="156"/>
      <c r="BQ285" s="156"/>
      <c r="BR285" s="156"/>
      <c r="BS285" s="156"/>
      <c r="BT285" s="156"/>
      <c r="BU285" s="156"/>
      <c r="BV285" s="156"/>
      <c r="BW285" s="156"/>
      <c r="BX285" s="105"/>
      <c r="BY285" s="157"/>
      <c r="BZ285" s="157"/>
      <c r="CA285" s="157"/>
      <c r="CB285" s="157"/>
      <c r="CC285" s="157"/>
      <c r="CD285" s="157"/>
      <c r="CE285" s="157"/>
      <c r="CF285" s="157"/>
      <c r="CG285" s="157"/>
    </row>
    <row r="286" spans="1:85" x14ac:dyDescent="0.25">
      <c r="A286" s="97">
        <f t="shared" ca="1" si="170"/>
        <v>282</v>
      </c>
      <c r="B286" s="98">
        <f t="shared" ca="1" si="171"/>
        <v>44954.536747685182</v>
      </c>
      <c r="C286" s="99" t="str">
        <f t="shared" ca="1" si="157"/>
        <v>AB-230117-02 LD 9</v>
      </c>
      <c r="D286" s="97">
        <f t="shared" ca="1" si="158"/>
        <v>263</v>
      </c>
      <c r="E286" s="97" t="str">
        <f t="shared" ca="1" si="159"/>
        <v>D</v>
      </c>
      <c r="F286" s="97" t="str">
        <f t="shared" ca="1" si="160"/>
        <v>QC</v>
      </c>
      <c r="G286" s="100">
        <f t="shared" ca="1" si="173"/>
        <v>0</v>
      </c>
      <c r="H286" s="101" t="e">
        <f t="shared" ca="1" si="173"/>
        <v>#N/A</v>
      </c>
      <c r="I286" s="101">
        <f t="shared" ca="1" si="173"/>
        <v>0.63200000000000001</v>
      </c>
      <c r="J286" s="101">
        <f t="shared" ca="1" si="173"/>
        <v>0</v>
      </c>
      <c r="K286" s="101" t="e">
        <f t="shared" ca="1" si="173"/>
        <v>#N/A</v>
      </c>
      <c r="L286" s="101">
        <f t="shared" ca="1" si="173"/>
        <v>0.32</v>
      </c>
      <c r="M286" s="101">
        <f t="shared" ca="1" si="172"/>
        <v>0.26900000000000002</v>
      </c>
      <c r="N286" s="101" t="e">
        <f t="shared" ca="1" si="172"/>
        <v>#N/A</v>
      </c>
      <c r="O286" s="102">
        <f t="shared" ca="1" si="172"/>
        <v>0.23599999999999999</v>
      </c>
      <c r="P286" s="103">
        <f t="shared" ca="1" si="161"/>
        <v>1</v>
      </c>
      <c r="Q286" s="100" t="str">
        <f t="shared" ca="1" si="154"/>
        <v>&lt;MRL</v>
      </c>
      <c r="R286" s="101" t="e">
        <f t="shared" ca="1" si="154"/>
        <v>#N/A</v>
      </c>
      <c r="S286" s="101" t="str">
        <f t="shared" ca="1" si="154"/>
        <v>&lt;MRL</v>
      </c>
      <c r="T286" s="101" t="str">
        <f t="shared" ca="1" si="153"/>
        <v>&lt;MRL</v>
      </c>
      <c r="U286" s="101" t="e">
        <f t="shared" ca="1" si="153"/>
        <v>#N/A</v>
      </c>
      <c r="V286" s="101" t="str">
        <f t="shared" ca="1" si="153"/>
        <v>&lt;MRL</v>
      </c>
      <c r="W286" s="101" t="str">
        <f t="shared" ca="1" si="151"/>
        <v>&lt;MRL</v>
      </c>
      <c r="X286" s="101" t="e">
        <f t="shared" ca="1" si="151"/>
        <v>#N/A</v>
      </c>
      <c r="Y286" s="102" t="str">
        <f t="shared" ca="1" si="151"/>
        <v>&lt;MRL</v>
      </c>
      <c r="Z286" s="129" t="str">
        <f t="shared" ca="1" si="162"/>
        <v>NA</v>
      </c>
      <c r="AA286" s="105" t="str">
        <f t="shared" ca="1" si="155"/>
        <v>NA</v>
      </c>
      <c r="AB286" s="105" t="str">
        <f t="shared" ca="1" si="163"/>
        <v>NA</v>
      </c>
      <c r="AC286" s="97" t="str">
        <f t="shared" ca="1" si="164"/>
        <v>Duplicate</v>
      </c>
      <c r="AD286" s="106" t="str">
        <f t="shared" ca="1" si="156"/>
        <v/>
      </c>
      <c r="AE286" s="106"/>
      <c r="AF286" s="130" t="s">
        <v>704</v>
      </c>
      <c r="AG286" s="131" t="s">
        <v>707</v>
      </c>
      <c r="AH286" s="131" t="s">
        <v>707</v>
      </c>
      <c r="AI286" s="131" t="s">
        <v>707</v>
      </c>
      <c r="AJ286" s="131" t="s">
        <v>858</v>
      </c>
      <c r="AK286" s="131" t="s">
        <v>858</v>
      </c>
      <c r="AL286" s="131" t="s">
        <v>858</v>
      </c>
      <c r="AM286" s="131" t="s">
        <v>858</v>
      </c>
      <c r="AN286" s="132" t="s">
        <v>858</v>
      </c>
      <c r="AO286" s="133"/>
      <c r="AS286" s="69"/>
      <c r="AT286" s="69"/>
      <c r="AU286" s="113"/>
      <c r="AV286" s="114">
        <f t="shared" ca="1" si="165"/>
        <v>49183</v>
      </c>
      <c r="AW286" s="115">
        <f t="shared" ca="1" si="165"/>
        <v>317353</v>
      </c>
      <c r="AX286" s="115">
        <f t="shared" ca="1" si="165"/>
        <v>423819</v>
      </c>
      <c r="AY286" s="115">
        <f t="shared" ca="1" si="165"/>
        <v>2457924</v>
      </c>
      <c r="AZ286" s="115">
        <f t="shared" ca="1" si="165"/>
        <v>1834832</v>
      </c>
      <c r="BA286" s="115">
        <f t="shared" ca="1" si="165"/>
        <v>18049984</v>
      </c>
      <c r="BB286" s="115">
        <f t="shared" ca="1" si="165"/>
        <v>25240310</v>
      </c>
      <c r="BC286" s="115">
        <f t="shared" ca="1" si="165"/>
        <v>3726813</v>
      </c>
      <c r="BD286" s="116">
        <f t="shared" ca="1" si="165"/>
        <v>33893145</v>
      </c>
      <c r="BE286" s="145"/>
      <c r="BF286" s="118" t="str">
        <f t="shared" ca="1" si="166"/>
        <v/>
      </c>
      <c r="BG286" s="118" t="str">
        <f t="shared" ca="1" si="167"/>
        <v/>
      </c>
      <c r="BH286" s="118">
        <f t="shared" ca="1" si="168"/>
        <v>282</v>
      </c>
      <c r="BI286" s="118" t="str">
        <f t="shared" ca="1" si="169"/>
        <v/>
      </c>
      <c r="BK286" s="154"/>
      <c r="BL286" s="155"/>
      <c r="BM286" s="154"/>
      <c r="BN286" s="154"/>
      <c r="BO286" s="156"/>
      <c r="BP286" s="156"/>
      <c r="BQ286" s="156"/>
      <c r="BR286" s="156"/>
      <c r="BS286" s="156"/>
      <c r="BT286" s="156"/>
      <c r="BU286" s="156"/>
      <c r="BV286" s="156"/>
      <c r="BW286" s="156"/>
      <c r="BX286" s="105"/>
      <c r="BY286" s="157"/>
      <c r="BZ286" s="157"/>
      <c r="CA286" s="157"/>
      <c r="CB286" s="157"/>
      <c r="CC286" s="157"/>
      <c r="CD286" s="157"/>
      <c r="CE286" s="157"/>
      <c r="CF286" s="157"/>
      <c r="CG286" s="157"/>
    </row>
    <row r="287" spans="1:85" x14ac:dyDescent="0.25">
      <c r="A287" s="97">
        <f t="shared" ca="1" si="170"/>
        <v>283</v>
      </c>
      <c r="B287" s="98">
        <f t="shared" ca="1" si="171"/>
        <v>44954.555543981478</v>
      </c>
      <c r="C287" s="99" t="str">
        <f t="shared" ca="1" si="157"/>
        <v>AB-230117-02 LFB-H 10</v>
      </c>
      <c r="D287" s="97">
        <f t="shared" ca="1" si="158"/>
        <v>262</v>
      </c>
      <c r="E287" s="97" t="str">
        <f t="shared" ca="1" si="159"/>
        <v>Z</v>
      </c>
      <c r="F287" s="97" t="str">
        <f t="shared" ca="1" si="160"/>
        <v>QC</v>
      </c>
      <c r="G287" s="100">
        <f t="shared" ca="1" si="173"/>
        <v>151.291</v>
      </c>
      <c r="H287" s="101" t="e">
        <f t="shared" ca="1" si="173"/>
        <v>#N/A</v>
      </c>
      <c r="I287" s="101">
        <f t="shared" ca="1" si="173"/>
        <v>180.078</v>
      </c>
      <c r="J287" s="101">
        <f t="shared" ca="1" si="173"/>
        <v>170.01499999999999</v>
      </c>
      <c r="K287" s="101" t="e">
        <f t="shared" ca="1" si="173"/>
        <v>#N/A</v>
      </c>
      <c r="L287" s="101">
        <f t="shared" ca="1" si="173"/>
        <v>171.506</v>
      </c>
      <c r="M287" s="101">
        <f t="shared" ca="1" si="172"/>
        <v>172.512</v>
      </c>
      <c r="N287" s="101" t="e">
        <f t="shared" ca="1" si="172"/>
        <v>#N/A</v>
      </c>
      <c r="O287" s="102">
        <f t="shared" ca="1" si="172"/>
        <v>173.244</v>
      </c>
      <c r="P287" s="103">
        <f t="shared" ca="1" si="161"/>
        <v>1</v>
      </c>
      <c r="Q287" s="100">
        <f t="shared" ca="1" si="154"/>
        <v>151.291</v>
      </c>
      <c r="R287" s="101" t="e">
        <f t="shared" ca="1" si="154"/>
        <v>#N/A</v>
      </c>
      <c r="S287" s="101">
        <f t="shared" ca="1" si="154"/>
        <v>180.078</v>
      </c>
      <c r="T287" s="101">
        <f t="shared" ca="1" si="153"/>
        <v>170.01499999999999</v>
      </c>
      <c r="U287" s="101" t="e">
        <f t="shared" ca="1" si="153"/>
        <v>#N/A</v>
      </c>
      <c r="V287" s="101">
        <f t="shared" ca="1" si="153"/>
        <v>171.506</v>
      </c>
      <c r="W287" s="101">
        <f t="shared" ca="1" si="151"/>
        <v>172.512</v>
      </c>
      <c r="X287" s="101" t="e">
        <f t="shared" ca="1" si="151"/>
        <v>#N/A</v>
      </c>
      <c r="Y287" s="102">
        <f t="shared" ca="1" si="151"/>
        <v>173.244</v>
      </c>
      <c r="Z287" s="129" t="str">
        <f t="shared" ca="1" si="162"/>
        <v>H 10</v>
      </c>
      <c r="AA287" s="105" t="str">
        <f t="shared" ca="1" si="155"/>
        <v>H 10</v>
      </c>
      <c r="AB287" s="105" t="str">
        <f t="shared" ca="1" si="163"/>
        <v>NA</v>
      </c>
      <c r="AC287" s="97" t="str">
        <f t="shared" ca="1" si="164"/>
        <v>Blank Spike</v>
      </c>
      <c r="AD287" s="106" t="str">
        <f t="shared" ca="1" si="156"/>
        <v>No TrueV!</v>
      </c>
      <c r="AE287" s="106"/>
      <c r="AF287" s="130" t="s">
        <v>858</v>
      </c>
      <c r="AG287" s="131" t="s">
        <v>858</v>
      </c>
      <c r="AH287" s="131" t="s">
        <v>858</v>
      </c>
      <c r="AI287" s="131" t="s">
        <v>858</v>
      </c>
      <c r="AJ287" s="131" t="s">
        <v>858</v>
      </c>
      <c r="AK287" s="131" t="s">
        <v>858</v>
      </c>
      <c r="AL287" s="131" t="s">
        <v>858</v>
      </c>
      <c r="AM287" s="131" t="s">
        <v>858</v>
      </c>
      <c r="AN287" s="132" t="s">
        <v>858</v>
      </c>
      <c r="AO287" s="133"/>
      <c r="AS287" s="69"/>
      <c r="AT287" s="69"/>
      <c r="AU287" s="113"/>
      <c r="AV287" s="114">
        <f t="shared" ca="1" si="165"/>
        <v>474655</v>
      </c>
      <c r="AW287" s="115">
        <f t="shared" ca="1" si="165"/>
        <v>985252</v>
      </c>
      <c r="AX287" s="115">
        <f t="shared" ca="1" si="165"/>
        <v>1319412</v>
      </c>
      <c r="AY287" s="115">
        <f t="shared" ca="1" si="165"/>
        <v>7015382</v>
      </c>
      <c r="AZ287" s="115">
        <f t="shared" ca="1" si="165"/>
        <v>2433931</v>
      </c>
      <c r="BA287" s="115">
        <f t="shared" ca="1" si="165"/>
        <v>22259117</v>
      </c>
      <c r="BB287" s="115">
        <f t="shared" ca="1" si="165"/>
        <v>24459732</v>
      </c>
      <c r="BC287" s="115">
        <f t="shared" ca="1" si="165"/>
        <v>2675897</v>
      </c>
      <c r="BD287" s="116">
        <f t="shared" ca="1" si="165"/>
        <v>29407136</v>
      </c>
      <c r="BE287" s="145"/>
      <c r="BF287" s="118" t="str">
        <f t="shared" ca="1" si="166"/>
        <v/>
      </c>
      <c r="BG287" s="118">
        <f t="shared" ca="1" si="167"/>
        <v>283</v>
      </c>
      <c r="BH287" s="118" t="str">
        <f t="shared" ca="1" si="168"/>
        <v/>
      </c>
      <c r="BI287" s="118" t="str">
        <f t="shared" ca="1" si="169"/>
        <v/>
      </c>
      <c r="BK287" s="154"/>
      <c r="BL287" s="155"/>
      <c r="BM287" s="154"/>
      <c r="BN287" s="154"/>
      <c r="BO287" s="156"/>
      <c r="BP287" s="156"/>
      <c r="BQ287" s="156"/>
      <c r="BR287" s="156"/>
      <c r="BS287" s="156"/>
      <c r="BT287" s="156"/>
      <c r="BU287" s="156"/>
      <c r="BV287" s="156"/>
      <c r="BW287" s="156"/>
      <c r="BX287" s="105"/>
      <c r="BY287" s="157"/>
      <c r="BZ287" s="157"/>
      <c r="CA287" s="157"/>
      <c r="CB287" s="157"/>
      <c r="CC287" s="157"/>
      <c r="CD287" s="157"/>
      <c r="CE287" s="157"/>
      <c r="CF287" s="157"/>
      <c r="CG287" s="157"/>
    </row>
    <row r="288" spans="1:85" x14ac:dyDescent="0.25">
      <c r="A288" s="97">
        <f t="shared" ca="1" si="170"/>
        <v>284</v>
      </c>
      <c r="B288" s="98">
        <f t="shared" ca="1" si="171"/>
        <v>44954.574340277781</v>
      </c>
      <c r="C288" s="99" t="str">
        <f t="shared" ca="1" si="157"/>
        <v>AB-230117-02 CCC-H 10</v>
      </c>
      <c r="D288" s="97">
        <f t="shared" ca="1" si="158"/>
        <v>261</v>
      </c>
      <c r="E288" s="97" t="str">
        <f t="shared" ca="1" si="159"/>
        <v>Q</v>
      </c>
      <c r="F288" s="97" t="str">
        <f t="shared" ca="1" si="160"/>
        <v>QC</v>
      </c>
      <c r="G288" s="100">
        <f t="shared" ca="1" si="173"/>
        <v>301.41899999999998</v>
      </c>
      <c r="H288" s="101" t="e">
        <f t="shared" ca="1" si="173"/>
        <v>#N/A</v>
      </c>
      <c r="I288" s="101">
        <f t="shared" ca="1" si="173"/>
        <v>356.39800000000002</v>
      </c>
      <c r="J288" s="101">
        <f t="shared" ca="1" si="173"/>
        <v>350.601</v>
      </c>
      <c r="K288" s="101" t="e">
        <f t="shared" ca="1" si="173"/>
        <v>#N/A</v>
      </c>
      <c r="L288" s="101">
        <f t="shared" ca="1" si="173"/>
        <v>341.14100000000002</v>
      </c>
      <c r="M288" s="101">
        <f t="shared" ca="1" si="172"/>
        <v>348.01900000000001</v>
      </c>
      <c r="N288" s="101" t="e">
        <f t="shared" ca="1" si="172"/>
        <v>#N/A</v>
      </c>
      <c r="O288" s="102">
        <f t="shared" ca="1" si="172"/>
        <v>342.02300000000002</v>
      </c>
      <c r="P288" s="103">
        <f t="shared" ca="1" si="161"/>
        <v>1</v>
      </c>
      <c r="Q288" s="100">
        <f t="shared" ca="1" si="154"/>
        <v>301.41899999999998</v>
      </c>
      <c r="R288" s="101" t="e">
        <f t="shared" ca="1" si="154"/>
        <v>#N/A</v>
      </c>
      <c r="S288" s="101">
        <f t="shared" ca="1" si="154"/>
        <v>356.39800000000002</v>
      </c>
      <c r="T288" s="101">
        <f t="shared" ca="1" si="153"/>
        <v>350.601</v>
      </c>
      <c r="U288" s="101" t="e">
        <f t="shared" ca="1" si="153"/>
        <v>#N/A</v>
      </c>
      <c r="V288" s="101">
        <f t="shared" ca="1" si="153"/>
        <v>341.14100000000002</v>
      </c>
      <c r="W288" s="101">
        <f t="shared" ca="1" si="153"/>
        <v>348.01900000000001</v>
      </c>
      <c r="X288" s="101" t="e">
        <f t="shared" ca="1" si="153"/>
        <v>#N/A</v>
      </c>
      <c r="Y288" s="102">
        <f t="shared" ca="1" si="153"/>
        <v>342.02300000000002</v>
      </c>
      <c r="Z288" s="129">
        <f t="shared" ca="1" si="162"/>
        <v>2</v>
      </c>
      <c r="AA288" s="105" t="str">
        <f t="shared" ca="1" si="155"/>
        <v>02</v>
      </c>
      <c r="AB288" s="105" t="str">
        <f t="shared" ca="1" si="163"/>
        <v>NA</v>
      </c>
      <c r="AC288" s="97" t="str">
        <f t="shared" ca="1" si="164"/>
        <v>CCC</v>
      </c>
      <c r="AD288" s="106" t="str">
        <f t="shared" ca="1" si="156"/>
        <v/>
      </c>
      <c r="AE288" s="106"/>
      <c r="AF288" s="130" t="s">
        <v>858</v>
      </c>
      <c r="AG288" s="131" t="s">
        <v>858</v>
      </c>
      <c r="AH288" s="131" t="s">
        <v>858</v>
      </c>
      <c r="AI288" s="131" t="s">
        <v>858</v>
      </c>
      <c r="AJ288" s="131" t="s">
        <v>858</v>
      </c>
      <c r="AK288" s="131" t="s">
        <v>858</v>
      </c>
      <c r="AL288" s="131" t="s">
        <v>858</v>
      </c>
      <c r="AM288" s="131" t="s">
        <v>858</v>
      </c>
      <c r="AN288" s="132" t="s">
        <v>858</v>
      </c>
      <c r="AO288" s="133"/>
      <c r="AS288" s="69"/>
      <c r="AT288" s="69"/>
      <c r="AU288" s="113"/>
      <c r="AV288" s="114">
        <f t="shared" ca="1" si="165"/>
        <v>493383</v>
      </c>
      <c r="AW288" s="115">
        <f t="shared" ca="1" si="165"/>
        <v>952125</v>
      </c>
      <c r="AX288" s="115">
        <f t="shared" ca="1" si="165"/>
        <v>1279916</v>
      </c>
      <c r="AY288" s="115">
        <f t="shared" ca="1" si="165"/>
        <v>6632334</v>
      </c>
      <c r="AZ288" s="115">
        <f t="shared" ca="1" si="165"/>
        <v>2100146</v>
      </c>
      <c r="BA288" s="115">
        <f t="shared" ca="1" si="165"/>
        <v>18727431</v>
      </c>
      <c r="BB288" s="115">
        <f t="shared" ca="1" si="165"/>
        <v>20658508</v>
      </c>
      <c r="BC288" s="115">
        <f t="shared" ca="1" si="165"/>
        <v>2348444</v>
      </c>
      <c r="BD288" s="116">
        <f t="shared" ca="1" si="165"/>
        <v>23743526</v>
      </c>
      <c r="BE288" s="145"/>
      <c r="BF288" s="118">
        <f t="shared" ca="1" si="166"/>
        <v>284</v>
      </c>
      <c r="BG288" s="118" t="str">
        <f t="shared" ca="1" si="167"/>
        <v/>
      </c>
      <c r="BH288" s="118" t="str">
        <f t="shared" ca="1" si="168"/>
        <v/>
      </c>
      <c r="BI288" s="118" t="str">
        <f t="shared" ca="1" si="169"/>
        <v/>
      </c>
      <c r="BK288" s="154"/>
      <c r="BL288" s="155"/>
      <c r="BM288" s="154"/>
      <c r="BN288" s="154"/>
      <c r="BO288" s="156"/>
      <c r="BP288" s="156"/>
      <c r="BQ288" s="156"/>
      <c r="BR288" s="156"/>
      <c r="BS288" s="156"/>
      <c r="BT288" s="156"/>
      <c r="BU288" s="156"/>
      <c r="BV288" s="156"/>
      <c r="BW288" s="156"/>
      <c r="BX288" s="105"/>
      <c r="BY288" s="157"/>
      <c r="BZ288" s="157"/>
      <c r="CA288" s="157"/>
      <c r="CB288" s="157"/>
      <c r="CC288" s="157"/>
      <c r="CD288" s="157"/>
      <c r="CE288" s="157"/>
      <c r="CF288" s="157"/>
      <c r="CG288" s="157"/>
    </row>
    <row r="289" spans="1:85" x14ac:dyDescent="0.25">
      <c r="A289" s="97">
        <f t="shared" ca="1" si="170"/>
        <v>285</v>
      </c>
      <c r="B289" s="98">
        <f t="shared" ca="1" si="171"/>
        <v>44954.593148148146</v>
      </c>
      <c r="C289" s="99" t="str">
        <f t="shared" ca="1" si="157"/>
        <v>AB-230117-02 LFSM-H 9</v>
      </c>
      <c r="D289" s="97">
        <f t="shared" ca="1" si="158"/>
        <v>260</v>
      </c>
      <c r="E289" s="97" t="str">
        <f t="shared" ca="1" si="159"/>
        <v>S</v>
      </c>
      <c r="F289" s="97" t="str">
        <f t="shared" ca="1" si="160"/>
        <v>QC</v>
      </c>
      <c r="G289" s="100">
        <f t="shared" ca="1" si="173"/>
        <v>168.75800000000001</v>
      </c>
      <c r="H289" s="101" t="e">
        <f t="shared" ca="1" si="173"/>
        <v>#N/A</v>
      </c>
      <c r="I289" s="101">
        <f t="shared" ca="1" si="173"/>
        <v>184.196</v>
      </c>
      <c r="J289" s="101">
        <f t="shared" ca="1" si="173"/>
        <v>179.69499999999999</v>
      </c>
      <c r="K289" s="101" t="e">
        <f t="shared" ca="1" si="173"/>
        <v>#N/A</v>
      </c>
      <c r="L289" s="101">
        <f t="shared" ca="1" si="173"/>
        <v>182.596</v>
      </c>
      <c r="M289" s="101">
        <f t="shared" ca="1" si="172"/>
        <v>190.97499999999999</v>
      </c>
      <c r="N289" s="101" t="e">
        <f t="shared" ca="1" si="172"/>
        <v>#N/A</v>
      </c>
      <c r="O289" s="102">
        <f t="shared" ca="1" si="172"/>
        <v>189.48599999999999</v>
      </c>
      <c r="P289" s="103">
        <f t="shared" ca="1" si="161"/>
        <v>1</v>
      </c>
      <c r="Q289" s="100">
        <f t="shared" ca="1" si="154"/>
        <v>168.75800000000001</v>
      </c>
      <c r="R289" s="101" t="e">
        <f t="shared" ca="1" si="154"/>
        <v>#N/A</v>
      </c>
      <c r="S289" s="101">
        <f t="shared" ca="1" si="154"/>
        <v>184.196</v>
      </c>
      <c r="T289" s="101">
        <f t="shared" ca="1" si="153"/>
        <v>179.69499999999999</v>
      </c>
      <c r="U289" s="101" t="e">
        <f t="shared" ca="1" si="153"/>
        <v>#N/A</v>
      </c>
      <c r="V289" s="101">
        <f t="shared" ca="1" si="153"/>
        <v>182.596</v>
      </c>
      <c r="W289" s="101">
        <f t="shared" ca="1" si="153"/>
        <v>190.97499999999999</v>
      </c>
      <c r="X289" s="101" t="e">
        <f t="shared" ca="1" si="153"/>
        <v>#N/A</v>
      </c>
      <c r="Y289" s="102">
        <f t="shared" ca="1" si="153"/>
        <v>189.48599999999999</v>
      </c>
      <c r="Z289" s="129" t="str">
        <f t="shared" ca="1" si="162"/>
        <v>H 9</v>
      </c>
      <c r="AA289" s="105" t="str">
        <f t="shared" ca="1" si="155"/>
        <v>NA</v>
      </c>
      <c r="AB289" s="105" t="str">
        <f t="shared" ca="1" si="163"/>
        <v>H 9</v>
      </c>
      <c r="AC289" s="97" t="str">
        <f t="shared" ca="1" si="164"/>
        <v>Sample Spike</v>
      </c>
      <c r="AD289" s="106" t="str">
        <f t="shared" ca="1" si="156"/>
        <v>No TrueV!</v>
      </c>
      <c r="AE289" s="106"/>
      <c r="AF289" s="130" t="s">
        <v>704</v>
      </c>
      <c r="AG289" s="131" t="s">
        <v>704</v>
      </c>
      <c r="AH289" s="131" t="s">
        <v>704</v>
      </c>
      <c r="AI289" s="131" t="s">
        <v>704</v>
      </c>
      <c r="AJ289" s="131" t="s">
        <v>704</v>
      </c>
      <c r="AK289" s="131" t="s">
        <v>704</v>
      </c>
      <c r="AL289" s="131" t="s">
        <v>858</v>
      </c>
      <c r="AM289" s="131" t="s">
        <v>858</v>
      </c>
      <c r="AN289" s="132" t="s">
        <v>858</v>
      </c>
      <c r="AO289" s="133"/>
      <c r="AS289" s="69"/>
      <c r="AT289" s="69"/>
      <c r="AU289" s="113"/>
      <c r="AV289" s="114">
        <f t="shared" ca="1" si="165"/>
        <v>14244</v>
      </c>
      <c r="AW289" s="115">
        <f t="shared" ca="1" si="165"/>
        <v>165991</v>
      </c>
      <c r="AX289" s="115">
        <f t="shared" ca="1" si="165"/>
        <v>242322</v>
      </c>
      <c r="AY289" s="115">
        <f t="shared" ca="1" si="165"/>
        <v>1389125</v>
      </c>
      <c r="AZ289" s="115">
        <f t="shared" ca="1" si="165"/>
        <v>1255344</v>
      </c>
      <c r="BA289" s="115">
        <f t="shared" ca="1" si="165"/>
        <v>12329974</v>
      </c>
      <c r="BB289" s="115">
        <f t="shared" ca="1" si="165"/>
        <v>18646924</v>
      </c>
      <c r="BC289" s="115">
        <f t="shared" ca="1" si="165"/>
        <v>2649459</v>
      </c>
      <c r="BD289" s="116">
        <f t="shared" ca="1" si="165"/>
        <v>25494037</v>
      </c>
      <c r="BE289" s="145"/>
      <c r="BF289" s="118" t="str">
        <f t="shared" ca="1" si="166"/>
        <v/>
      </c>
      <c r="BG289" s="118" t="str">
        <f t="shared" ca="1" si="167"/>
        <v/>
      </c>
      <c r="BH289" s="118" t="str">
        <f t="shared" ca="1" si="168"/>
        <v/>
      </c>
      <c r="BI289" s="118">
        <f t="shared" ca="1" si="169"/>
        <v>285</v>
      </c>
      <c r="BK289" s="154"/>
      <c r="BL289" s="155"/>
      <c r="BM289" s="154"/>
      <c r="BN289" s="154"/>
      <c r="BO289" s="156"/>
      <c r="BP289" s="156"/>
      <c r="BQ289" s="156"/>
      <c r="BR289" s="156"/>
      <c r="BS289" s="156"/>
      <c r="BT289" s="156"/>
      <c r="BU289" s="156"/>
      <c r="BV289" s="156"/>
      <c r="BW289" s="156"/>
      <c r="BX289" s="105"/>
      <c r="BY289" s="157"/>
      <c r="BZ289" s="157"/>
      <c r="CA289" s="157"/>
      <c r="CB289" s="157"/>
      <c r="CC289" s="157"/>
      <c r="CD289" s="157"/>
      <c r="CE289" s="157"/>
      <c r="CF289" s="157"/>
      <c r="CG289" s="157"/>
    </row>
    <row r="290" spans="1:85" x14ac:dyDescent="0.25">
      <c r="A290" s="97">
        <f t="shared" ca="1" si="170"/>
        <v>286</v>
      </c>
      <c r="B290" s="98">
        <f t="shared" ca="1" si="171"/>
        <v>44954.630787037036</v>
      </c>
      <c r="C290" s="99" t="str">
        <f t="shared" ca="1" si="157"/>
        <v>WO-23003-181-A-1</v>
      </c>
      <c r="D290" s="97">
        <f t="shared" ca="1" si="158"/>
        <v>259</v>
      </c>
      <c r="E290" s="97" t="str">
        <f t="shared" ca="1" si="159"/>
        <v>U</v>
      </c>
      <c r="F290" s="97" t="str">
        <f t="shared" ca="1" si="160"/>
        <v/>
      </c>
      <c r="G290" s="100">
        <f t="shared" ca="1" si="173"/>
        <v>0</v>
      </c>
      <c r="H290" s="101" t="e">
        <f t="shared" ca="1" si="173"/>
        <v>#N/A</v>
      </c>
      <c r="I290" s="101">
        <f t="shared" ca="1" si="173"/>
        <v>0.86699999999999999</v>
      </c>
      <c r="J290" s="101">
        <f t="shared" ca="1" si="173"/>
        <v>0</v>
      </c>
      <c r="K290" s="101" t="e">
        <f t="shared" ca="1" si="173"/>
        <v>#N/A</v>
      </c>
      <c r="L290" s="101">
        <f t="shared" ca="1" si="173"/>
        <v>0.61099999999999999</v>
      </c>
      <c r="M290" s="101">
        <f t="shared" ca="1" si="172"/>
        <v>0.52400000000000002</v>
      </c>
      <c r="N290" s="101" t="e">
        <f t="shared" ca="1" si="172"/>
        <v>#N/A</v>
      </c>
      <c r="O290" s="102">
        <f t="shared" ca="1" si="172"/>
        <v>0.52600000000000002</v>
      </c>
      <c r="P290" s="103">
        <f t="shared" ca="1" si="161"/>
        <v>1</v>
      </c>
      <c r="Q290" s="100" t="str">
        <f t="shared" ca="1" si="154"/>
        <v>&lt;MRL</v>
      </c>
      <c r="R290" s="101" t="e">
        <f t="shared" ca="1" si="154"/>
        <v>#N/A</v>
      </c>
      <c r="S290" s="101" t="str">
        <f t="shared" ca="1" si="154"/>
        <v>&lt;MRL</v>
      </c>
      <c r="T290" s="101" t="str">
        <f t="shared" ca="1" si="153"/>
        <v>&lt;MRL</v>
      </c>
      <c r="U290" s="101" t="e">
        <f t="shared" ca="1" si="153"/>
        <v>#N/A</v>
      </c>
      <c r="V290" s="101" t="str">
        <f t="shared" ca="1" si="153"/>
        <v>&lt;MRL</v>
      </c>
      <c r="W290" s="101" t="str">
        <f t="shared" ca="1" si="153"/>
        <v>&lt;MRL</v>
      </c>
      <c r="X290" s="101" t="e">
        <f t="shared" ca="1" si="153"/>
        <v>#N/A</v>
      </c>
      <c r="Y290" s="102" t="str">
        <f t="shared" ca="1" si="153"/>
        <v>&lt;MRL</v>
      </c>
      <c r="Z290" s="129" t="str">
        <f t="shared" ca="1" si="162"/>
        <v>NA</v>
      </c>
      <c r="AA290" s="105" t="str">
        <f t="shared" ca="1" si="155"/>
        <v>NA</v>
      </c>
      <c r="AB290" s="105" t="str">
        <f t="shared" ca="1" si="163"/>
        <v>NA</v>
      </c>
      <c r="AC290" s="97" t="str">
        <f t="shared" ca="1" si="164"/>
        <v>Unknown</v>
      </c>
      <c r="AD290" s="106" t="str">
        <f t="shared" ca="1" si="156"/>
        <v/>
      </c>
      <c r="AE290" s="106"/>
      <c r="AF290" s="130" t="s">
        <v>704</v>
      </c>
      <c r="AG290" s="131" t="s">
        <v>858</v>
      </c>
      <c r="AH290" s="131" t="s">
        <v>707</v>
      </c>
      <c r="AI290" s="131" t="s">
        <v>707</v>
      </c>
      <c r="AJ290" s="131" t="s">
        <v>858</v>
      </c>
      <c r="AK290" s="131" t="s">
        <v>858</v>
      </c>
      <c r="AL290" s="131" t="s">
        <v>858</v>
      </c>
      <c r="AM290" s="131" t="s">
        <v>858</v>
      </c>
      <c r="AN290" s="132" t="s">
        <v>858</v>
      </c>
      <c r="AO290" s="133"/>
      <c r="AS290" s="69"/>
      <c r="AT290" s="69"/>
      <c r="AU290" s="113"/>
      <c r="AV290" s="114">
        <f t="shared" ca="1" si="165"/>
        <v>79367</v>
      </c>
      <c r="AW290" s="115">
        <f t="shared" ca="1" si="165"/>
        <v>387068</v>
      </c>
      <c r="AX290" s="115">
        <f t="shared" ca="1" si="165"/>
        <v>520554</v>
      </c>
      <c r="AY290" s="115">
        <f t="shared" ref="AV290:BD318" ca="1" si="174">IFERROR(IF(LEN($C290)=0,"",IF(VLOOKUP($C290,INDIRECT("'"&amp;$H$2&amp;"'!"&amp;"$A$1:$ZZ$999"),MATCH(AY$1,INDIRECT("'"&amp;$H$2&amp;"'!"&amp;"A"&amp;$J$2&amp;":ZZ"&amp;$J$2&amp;""),0),FALSE)="N/F",0,VLOOKUP($C290,INDIRECT("'"&amp;$H$2&amp;"'!"&amp;"$A$1:$ZZ$999"),MATCH(AY$1,INDIRECT("'"&amp;$H$2&amp;"'!"&amp;"A"&amp;$J$2&amp;":ZZ"&amp;$J$2&amp;""),0),FALSE))),"")</f>
        <v>2959952</v>
      </c>
      <c r="AZ290" s="115">
        <f t="shared" ca="1" si="174"/>
        <v>2055317</v>
      </c>
      <c r="BA290" s="115">
        <f t="shared" ca="1" si="174"/>
        <v>19786204</v>
      </c>
      <c r="BB290" s="115">
        <f t="shared" ca="1" si="174"/>
        <v>26881852</v>
      </c>
      <c r="BC290" s="115">
        <f t="shared" ca="1" si="174"/>
        <v>3623051</v>
      </c>
      <c r="BD290" s="116">
        <f t="shared" ca="1" si="174"/>
        <v>35900244</v>
      </c>
      <c r="BE290" s="145"/>
      <c r="BF290" s="118" t="str">
        <f t="shared" ca="1" si="166"/>
        <v/>
      </c>
      <c r="BG290" s="118" t="str">
        <f t="shared" ca="1" si="167"/>
        <v/>
      </c>
      <c r="BH290" s="118" t="str">
        <f t="shared" ca="1" si="168"/>
        <v/>
      </c>
      <c r="BI290" s="118" t="str">
        <f t="shared" ca="1" si="169"/>
        <v/>
      </c>
      <c r="BK290" s="154"/>
      <c r="BL290" s="155"/>
      <c r="BM290" s="154"/>
      <c r="BN290" s="154"/>
      <c r="BO290" s="156"/>
      <c r="BP290" s="156"/>
      <c r="BQ290" s="156"/>
      <c r="BR290" s="156"/>
      <c r="BS290" s="156"/>
      <c r="BT290" s="156"/>
      <c r="BU290" s="156"/>
      <c r="BV290" s="156"/>
      <c r="BW290" s="156"/>
      <c r="BX290" s="105"/>
      <c r="BY290" s="157"/>
      <c r="BZ290" s="157"/>
      <c r="CA290" s="157"/>
      <c r="CB290" s="157"/>
      <c r="CC290" s="157"/>
      <c r="CD290" s="157"/>
      <c r="CE290" s="157"/>
      <c r="CF290" s="157"/>
      <c r="CG290" s="157"/>
    </row>
    <row r="291" spans="1:85" x14ac:dyDescent="0.25">
      <c r="A291" s="97">
        <f t="shared" ca="1" si="170"/>
        <v>287</v>
      </c>
      <c r="B291" s="98">
        <f t="shared" ca="1" si="171"/>
        <v>44954.649606481478</v>
      </c>
      <c r="C291" s="99" t="str">
        <f t="shared" ca="1" si="157"/>
        <v>WO-23003-182-A-1</v>
      </c>
      <c r="D291" s="97">
        <f t="shared" ca="1" si="158"/>
        <v>258</v>
      </c>
      <c r="E291" s="97" t="str">
        <f t="shared" ca="1" si="159"/>
        <v>U</v>
      </c>
      <c r="F291" s="97" t="str">
        <f t="shared" ca="1" si="160"/>
        <v/>
      </c>
      <c r="G291" s="100">
        <f t="shared" ca="1" si="173"/>
        <v>0</v>
      </c>
      <c r="H291" s="101" t="e">
        <f t="shared" ca="1" si="173"/>
        <v>#N/A</v>
      </c>
      <c r="I291" s="101">
        <f t="shared" ca="1" si="173"/>
        <v>0.34</v>
      </c>
      <c r="J291" s="101">
        <f t="shared" ca="1" si="173"/>
        <v>0</v>
      </c>
      <c r="K291" s="101" t="e">
        <f t="shared" ca="1" si="173"/>
        <v>#N/A</v>
      </c>
      <c r="L291" s="101">
        <f t="shared" ca="1" si="173"/>
        <v>0.46400000000000002</v>
      </c>
      <c r="M291" s="101">
        <f t="shared" ca="1" si="172"/>
        <v>0.39100000000000001</v>
      </c>
      <c r="N291" s="101" t="e">
        <f t="shared" ca="1" si="172"/>
        <v>#N/A</v>
      </c>
      <c r="O291" s="102">
        <f t="shared" ca="1" si="172"/>
        <v>0.316</v>
      </c>
      <c r="P291" s="103">
        <f t="shared" ca="1" si="161"/>
        <v>1</v>
      </c>
      <c r="Q291" s="100" t="str">
        <f t="shared" ca="1" si="154"/>
        <v>&lt;MRL</v>
      </c>
      <c r="R291" s="101" t="e">
        <f t="shared" ca="1" si="154"/>
        <v>#N/A</v>
      </c>
      <c r="S291" s="101" t="str">
        <f t="shared" ca="1" si="154"/>
        <v>&lt;MRL</v>
      </c>
      <c r="T291" s="101" t="str">
        <f t="shared" ca="1" si="153"/>
        <v>&lt;MRL</v>
      </c>
      <c r="U291" s="101" t="e">
        <f t="shared" ca="1" si="153"/>
        <v>#N/A</v>
      </c>
      <c r="V291" s="101" t="str">
        <f t="shared" ca="1" si="153"/>
        <v>&lt;MRL</v>
      </c>
      <c r="W291" s="101" t="str">
        <f t="shared" ca="1" si="153"/>
        <v>&lt;MRL</v>
      </c>
      <c r="X291" s="101" t="e">
        <f t="shared" ca="1" si="153"/>
        <v>#N/A</v>
      </c>
      <c r="Y291" s="102" t="str">
        <f t="shared" ca="1" si="153"/>
        <v>&lt;MRL</v>
      </c>
      <c r="Z291" s="129" t="str">
        <f t="shared" ca="1" si="162"/>
        <v>NA</v>
      </c>
      <c r="AA291" s="105" t="str">
        <f t="shared" ca="1" si="155"/>
        <v>NA</v>
      </c>
      <c r="AB291" s="105" t="str">
        <f t="shared" ca="1" si="163"/>
        <v>NA</v>
      </c>
      <c r="AC291" s="97" t="str">
        <f t="shared" ca="1" si="164"/>
        <v>Unknown</v>
      </c>
      <c r="AD291" s="106" t="str">
        <f t="shared" ca="1" si="156"/>
        <v/>
      </c>
      <c r="AE291" s="106"/>
      <c r="AF291" s="130" t="s">
        <v>704</v>
      </c>
      <c r="AG291" s="131" t="s">
        <v>858</v>
      </c>
      <c r="AH291" s="131" t="s">
        <v>707</v>
      </c>
      <c r="AI291" s="131" t="s">
        <v>707</v>
      </c>
      <c r="AJ291" s="131" t="s">
        <v>858</v>
      </c>
      <c r="AK291" s="131" t="s">
        <v>858</v>
      </c>
      <c r="AL291" s="131" t="s">
        <v>858</v>
      </c>
      <c r="AM291" s="131" t="s">
        <v>858</v>
      </c>
      <c r="AN291" s="132" t="s">
        <v>858</v>
      </c>
      <c r="AO291" s="133"/>
      <c r="AS291" s="69"/>
      <c r="AT291" s="69"/>
      <c r="AU291" s="113"/>
      <c r="AV291" s="114">
        <f t="shared" ca="1" si="174"/>
        <v>73792</v>
      </c>
      <c r="AW291" s="115">
        <f t="shared" ca="1" si="174"/>
        <v>376204</v>
      </c>
      <c r="AX291" s="115">
        <f t="shared" ca="1" si="174"/>
        <v>498288</v>
      </c>
      <c r="AY291" s="115">
        <f t="shared" ca="1" si="174"/>
        <v>2889862</v>
      </c>
      <c r="AZ291" s="115">
        <f t="shared" ca="1" si="174"/>
        <v>2053163</v>
      </c>
      <c r="BA291" s="115">
        <f t="shared" ca="1" si="174"/>
        <v>19655372</v>
      </c>
      <c r="BB291" s="115">
        <f t="shared" ca="1" si="174"/>
        <v>25915073</v>
      </c>
      <c r="BC291" s="115">
        <f t="shared" ca="1" si="174"/>
        <v>3699468</v>
      </c>
      <c r="BD291" s="116">
        <f t="shared" ca="1" si="174"/>
        <v>35678436</v>
      </c>
      <c r="BE291" s="145"/>
      <c r="BF291" s="118" t="str">
        <f t="shared" ca="1" si="166"/>
        <v/>
      </c>
      <c r="BG291" s="118" t="str">
        <f t="shared" ca="1" si="167"/>
        <v/>
      </c>
      <c r="BH291" s="118" t="str">
        <f t="shared" ca="1" si="168"/>
        <v/>
      </c>
      <c r="BI291" s="118" t="str">
        <f t="shared" ca="1" si="169"/>
        <v/>
      </c>
      <c r="BK291" s="154"/>
      <c r="BL291" s="155"/>
      <c r="BM291" s="154"/>
      <c r="BN291" s="154"/>
      <c r="BO291" s="156"/>
      <c r="BP291" s="156"/>
      <c r="BQ291" s="156"/>
      <c r="BR291" s="156"/>
      <c r="BS291" s="156"/>
      <c r="BT291" s="156"/>
      <c r="BU291" s="156"/>
      <c r="BV291" s="156"/>
      <c r="BW291" s="156"/>
      <c r="BX291" s="105"/>
      <c r="BY291" s="157"/>
      <c r="BZ291" s="157"/>
      <c r="CA291" s="157"/>
      <c r="CB291" s="157"/>
      <c r="CC291" s="157"/>
      <c r="CD291" s="157"/>
      <c r="CE291" s="157"/>
      <c r="CF291" s="157"/>
      <c r="CG291" s="157"/>
    </row>
    <row r="292" spans="1:85" x14ac:dyDescent="0.25">
      <c r="A292" s="97">
        <f t="shared" ca="1" si="170"/>
        <v>288</v>
      </c>
      <c r="B292" s="98">
        <f t="shared" ca="1" si="171"/>
        <v>44954.668449074074</v>
      </c>
      <c r="C292" s="99" t="str">
        <f t="shared" ca="1" si="157"/>
        <v>WO-23003-183-A-1</v>
      </c>
      <c r="D292" s="97">
        <f t="shared" ca="1" si="158"/>
        <v>257</v>
      </c>
      <c r="E292" s="97" t="str">
        <f t="shared" ca="1" si="159"/>
        <v>U</v>
      </c>
      <c r="F292" s="97" t="str">
        <f t="shared" ca="1" si="160"/>
        <v/>
      </c>
      <c r="G292" s="100">
        <f t="shared" ca="1" si="173"/>
        <v>0</v>
      </c>
      <c r="H292" s="101" t="e">
        <f t="shared" ca="1" si="173"/>
        <v>#N/A</v>
      </c>
      <c r="I292" s="101">
        <f t="shared" ca="1" si="173"/>
        <v>0.59</v>
      </c>
      <c r="J292" s="101">
        <f t="shared" ca="1" si="173"/>
        <v>0</v>
      </c>
      <c r="K292" s="101" t="e">
        <f t="shared" ca="1" si="173"/>
        <v>#N/A</v>
      </c>
      <c r="L292" s="101">
        <f t="shared" ca="1" si="173"/>
        <v>0.39</v>
      </c>
      <c r="M292" s="101">
        <f t="shared" ca="1" si="172"/>
        <v>0.29499999999999998</v>
      </c>
      <c r="N292" s="101" t="e">
        <f t="shared" ca="1" si="172"/>
        <v>#N/A</v>
      </c>
      <c r="O292" s="102">
        <f t="shared" ca="1" si="172"/>
        <v>0.32500000000000001</v>
      </c>
      <c r="P292" s="103">
        <f t="shared" ca="1" si="161"/>
        <v>1</v>
      </c>
      <c r="Q292" s="100" t="str">
        <f t="shared" ca="1" si="154"/>
        <v>&lt;MRL</v>
      </c>
      <c r="R292" s="101" t="e">
        <f t="shared" ca="1" si="154"/>
        <v>#N/A</v>
      </c>
      <c r="S292" s="101" t="str">
        <f t="shared" ca="1" si="154"/>
        <v>&lt;MRL</v>
      </c>
      <c r="T292" s="101" t="str">
        <f t="shared" ca="1" si="153"/>
        <v>&lt;MRL</v>
      </c>
      <c r="U292" s="101" t="e">
        <f t="shared" ca="1" si="153"/>
        <v>#N/A</v>
      </c>
      <c r="V292" s="101" t="str">
        <f t="shared" ca="1" si="153"/>
        <v>&lt;MRL</v>
      </c>
      <c r="W292" s="101" t="str">
        <f t="shared" ca="1" si="153"/>
        <v>&lt;MRL</v>
      </c>
      <c r="X292" s="101" t="e">
        <f t="shared" ca="1" si="153"/>
        <v>#N/A</v>
      </c>
      <c r="Y292" s="102" t="str">
        <f t="shared" ca="1" si="153"/>
        <v>&lt;MRL</v>
      </c>
      <c r="Z292" s="129" t="str">
        <f t="shared" ca="1" si="162"/>
        <v>NA</v>
      </c>
      <c r="AA292" s="105" t="str">
        <f t="shared" ca="1" si="155"/>
        <v>NA</v>
      </c>
      <c r="AB292" s="105" t="str">
        <f t="shared" ca="1" si="163"/>
        <v>NA</v>
      </c>
      <c r="AC292" s="97" t="str">
        <f t="shared" ca="1" si="164"/>
        <v>Unknown</v>
      </c>
      <c r="AD292" s="106" t="str">
        <f t="shared" ca="1" si="156"/>
        <v/>
      </c>
      <c r="AE292" s="106"/>
      <c r="AF292" s="130" t="s">
        <v>704</v>
      </c>
      <c r="AG292" s="131" t="s">
        <v>858</v>
      </c>
      <c r="AH292" s="131" t="s">
        <v>704</v>
      </c>
      <c r="AI292" s="131" t="s">
        <v>707</v>
      </c>
      <c r="AJ292" s="131" t="s">
        <v>858</v>
      </c>
      <c r="AK292" s="131" t="s">
        <v>858</v>
      </c>
      <c r="AL292" s="131" t="s">
        <v>858</v>
      </c>
      <c r="AM292" s="131" t="s">
        <v>858</v>
      </c>
      <c r="AN292" s="132" t="s">
        <v>858</v>
      </c>
      <c r="AO292" s="133"/>
      <c r="AS292" s="69"/>
      <c r="AT292" s="69"/>
      <c r="AU292" s="113"/>
      <c r="AV292" s="114">
        <f t="shared" ca="1" si="174"/>
        <v>82736</v>
      </c>
      <c r="AW292" s="115">
        <f t="shared" ca="1" si="174"/>
        <v>379271</v>
      </c>
      <c r="AX292" s="115">
        <f t="shared" ca="1" si="174"/>
        <v>520642</v>
      </c>
      <c r="AY292" s="115">
        <f t="shared" ca="1" si="174"/>
        <v>2915834</v>
      </c>
      <c r="AZ292" s="115">
        <f t="shared" ca="1" si="174"/>
        <v>1920242</v>
      </c>
      <c r="BA292" s="115">
        <f t="shared" ca="1" si="174"/>
        <v>19124889</v>
      </c>
      <c r="BB292" s="115">
        <f t="shared" ca="1" si="174"/>
        <v>26049925</v>
      </c>
      <c r="BC292" s="115">
        <f t="shared" ca="1" si="174"/>
        <v>3641152</v>
      </c>
      <c r="BD292" s="116">
        <f t="shared" ca="1" si="174"/>
        <v>36206525</v>
      </c>
      <c r="BE292" s="145"/>
      <c r="BF292" s="118" t="str">
        <f t="shared" ca="1" si="166"/>
        <v/>
      </c>
      <c r="BG292" s="118" t="str">
        <f t="shared" ca="1" si="167"/>
        <v/>
      </c>
      <c r="BH292" s="118" t="str">
        <f t="shared" ca="1" si="168"/>
        <v/>
      </c>
      <c r="BI292" s="118" t="str">
        <f t="shared" ca="1" si="169"/>
        <v/>
      </c>
      <c r="BK292" s="154"/>
      <c r="BL292" s="155"/>
      <c r="BM292" s="154"/>
      <c r="BN292" s="154"/>
      <c r="BO292" s="156"/>
      <c r="BP292" s="156"/>
      <c r="BQ292" s="156"/>
      <c r="BR292" s="156"/>
      <c r="BS292" s="156"/>
      <c r="BT292" s="156"/>
      <c r="BU292" s="156"/>
      <c r="BV292" s="156"/>
      <c r="BW292" s="156"/>
      <c r="BX292" s="105"/>
      <c r="BY292" s="157"/>
      <c r="BZ292" s="157"/>
      <c r="CA292" s="157"/>
      <c r="CB292" s="157"/>
      <c r="CC292" s="157"/>
      <c r="CD292" s="157"/>
      <c r="CE292" s="157"/>
      <c r="CF292" s="157"/>
      <c r="CG292" s="157"/>
    </row>
    <row r="293" spans="1:85" x14ac:dyDescent="0.25">
      <c r="A293" s="97">
        <f t="shared" ca="1" si="170"/>
        <v>289</v>
      </c>
      <c r="B293" s="98">
        <f t="shared" ca="1" si="171"/>
        <v>44954.687268518515</v>
      </c>
      <c r="C293" s="99" t="str">
        <f t="shared" ca="1" si="157"/>
        <v>WO-23003-184-A-1</v>
      </c>
      <c r="D293" s="97">
        <f t="shared" ca="1" si="158"/>
        <v>256</v>
      </c>
      <c r="E293" s="97" t="str">
        <f t="shared" ca="1" si="159"/>
        <v>U</v>
      </c>
      <c r="F293" s="97" t="str">
        <f t="shared" ca="1" si="160"/>
        <v/>
      </c>
      <c r="G293" s="100">
        <f t="shared" ca="1" si="173"/>
        <v>0</v>
      </c>
      <c r="H293" s="101" t="e">
        <f t="shared" ca="1" si="173"/>
        <v>#N/A</v>
      </c>
      <c r="I293" s="101">
        <f t="shared" ca="1" si="173"/>
        <v>0.63</v>
      </c>
      <c r="J293" s="101">
        <f t="shared" ca="1" si="173"/>
        <v>0</v>
      </c>
      <c r="K293" s="101" t="e">
        <f t="shared" ca="1" si="173"/>
        <v>#N/A</v>
      </c>
      <c r="L293" s="101">
        <f t="shared" ca="1" si="173"/>
        <v>0.41299999999999998</v>
      </c>
      <c r="M293" s="101">
        <f t="shared" ca="1" si="172"/>
        <v>0.30199999999999999</v>
      </c>
      <c r="N293" s="101" t="e">
        <f t="shared" ca="1" si="172"/>
        <v>#N/A</v>
      </c>
      <c r="O293" s="102">
        <f t="shared" ca="1" si="172"/>
        <v>0.249</v>
      </c>
      <c r="P293" s="103">
        <f t="shared" ca="1" si="161"/>
        <v>1</v>
      </c>
      <c r="Q293" s="100" t="str">
        <f t="shared" ca="1" si="154"/>
        <v>&lt;MRL</v>
      </c>
      <c r="R293" s="101" t="e">
        <f t="shared" ca="1" si="154"/>
        <v>#N/A</v>
      </c>
      <c r="S293" s="101" t="str">
        <f t="shared" ca="1" si="154"/>
        <v>&lt;MRL</v>
      </c>
      <c r="T293" s="101" t="str">
        <f t="shared" ca="1" si="153"/>
        <v>&lt;MRL</v>
      </c>
      <c r="U293" s="101" t="e">
        <f t="shared" ca="1" si="153"/>
        <v>#N/A</v>
      </c>
      <c r="V293" s="101" t="str">
        <f t="shared" ca="1" si="153"/>
        <v>&lt;MRL</v>
      </c>
      <c r="W293" s="101" t="str">
        <f t="shared" ca="1" si="153"/>
        <v>&lt;MRL</v>
      </c>
      <c r="X293" s="101" t="e">
        <f t="shared" ca="1" si="153"/>
        <v>#N/A</v>
      </c>
      <c r="Y293" s="102" t="str">
        <f t="shared" ca="1" si="153"/>
        <v>&lt;MRL</v>
      </c>
      <c r="Z293" s="129" t="str">
        <f t="shared" ca="1" si="162"/>
        <v>NA</v>
      </c>
      <c r="AA293" s="105" t="str">
        <f t="shared" ca="1" si="155"/>
        <v>NA</v>
      </c>
      <c r="AB293" s="105" t="str">
        <f t="shared" ca="1" si="163"/>
        <v>NA</v>
      </c>
      <c r="AC293" s="97" t="str">
        <f t="shared" ca="1" si="164"/>
        <v>Unknown</v>
      </c>
      <c r="AD293" s="106" t="str">
        <f t="shared" ca="1" si="156"/>
        <v/>
      </c>
      <c r="AE293" s="106"/>
      <c r="AF293" s="130" t="s">
        <v>704</v>
      </c>
      <c r="AG293" s="131" t="s">
        <v>858</v>
      </c>
      <c r="AH293" s="131" t="s">
        <v>704</v>
      </c>
      <c r="AI293" s="131" t="s">
        <v>707</v>
      </c>
      <c r="AJ293" s="131" t="s">
        <v>858</v>
      </c>
      <c r="AK293" s="131" t="s">
        <v>858</v>
      </c>
      <c r="AL293" s="131" t="s">
        <v>858</v>
      </c>
      <c r="AM293" s="131" t="s">
        <v>858</v>
      </c>
      <c r="AN293" s="132" t="s">
        <v>858</v>
      </c>
      <c r="AO293" s="133"/>
      <c r="AS293" s="69"/>
      <c r="AT293" s="69"/>
      <c r="AU293" s="113"/>
      <c r="AV293" s="114">
        <f t="shared" ca="1" si="174"/>
        <v>76146</v>
      </c>
      <c r="AW293" s="115">
        <f t="shared" ca="1" si="174"/>
        <v>403204</v>
      </c>
      <c r="AX293" s="115">
        <f t="shared" ca="1" si="174"/>
        <v>537967</v>
      </c>
      <c r="AY293" s="115">
        <f t="shared" ca="1" si="174"/>
        <v>3094685</v>
      </c>
      <c r="AZ293" s="115">
        <f t="shared" ca="1" si="174"/>
        <v>2344458</v>
      </c>
      <c r="BA293" s="115">
        <f t="shared" ca="1" si="174"/>
        <v>21936335</v>
      </c>
      <c r="BB293" s="115">
        <f t="shared" ca="1" si="174"/>
        <v>27768915</v>
      </c>
      <c r="BC293" s="115">
        <f t="shared" ca="1" si="174"/>
        <v>3691711</v>
      </c>
      <c r="BD293" s="116">
        <f t="shared" ca="1" si="174"/>
        <v>35514802</v>
      </c>
      <c r="BE293" s="145"/>
      <c r="BF293" s="118" t="str">
        <f t="shared" ca="1" si="166"/>
        <v/>
      </c>
      <c r="BG293" s="118" t="str">
        <f t="shared" ca="1" si="167"/>
        <v/>
      </c>
      <c r="BH293" s="118" t="str">
        <f t="shared" ca="1" si="168"/>
        <v/>
      </c>
      <c r="BI293" s="118" t="str">
        <f t="shared" ca="1" si="169"/>
        <v/>
      </c>
      <c r="BK293" s="154"/>
      <c r="BL293" s="155"/>
      <c r="BM293" s="154"/>
      <c r="BN293" s="154"/>
      <c r="BO293" s="156"/>
      <c r="BP293" s="156"/>
      <c r="BQ293" s="156"/>
      <c r="BR293" s="156"/>
      <c r="BS293" s="156"/>
      <c r="BT293" s="156"/>
      <c r="BU293" s="156"/>
      <c r="BV293" s="156"/>
      <c r="BW293" s="156"/>
      <c r="BX293" s="105"/>
      <c r="BY293" s="157"/>
      <c r="BZ293" s="157"/>
      <c r="CA293" s="157"/>
      <c r="CB293" s="157"/>
      <c r="CC293" s="157"/>
      <c r="CD293" s="157"/>
      <c r="CE293" s="157"/>
      <c r="CF293" s="157"/>
      <c r="CG293" s="157"/>
    </row>
    <row r="294" spans="1:85" x14ac:dyDescent="0.25">
      <c r="A294" s="97">
        <f t="shared" ca="1" si="170"/>
        <v>290</v>
      </c>
      <c r="B294" s="98">
        <f t="shared" ca="1" si="171"/>
        <v>44954.706076388888</v>
      </c>
      <c r="C294" s="99" t="str">
        <f t="shared" ca="1" si="157"/>
        <v>WO-23003-185-A-1</v>
      </c>
      <c r="D294" s="97">
        <f t="shared" ca="1" si="158"/>
        <v>255</v>
      </c>
      <c r="E294" s="97" t="str">
        <f t="shared" ca="1" si="159"/>
        <v>U</v>
      </c>
      <c r="F294" s="97" t="str">
        <f t="shared" ca="1" si="160"/>
        <v/>
      </c>
      <c r="G294" s="100">
        <f t="shared" ca="1" si="173"/>
        <v>0</v>
      </c>
      <c r="H294" s="101" t="e">
        <f t="shared" ca="1" si="173"/>
        <v>#N/A</v>
      </c>
      <c r="I294" s="101">
        <f t="shared" ca="1" si="173"/>
        <v>0.51</v>
      </c>
      <c r="J294" s="101">
        <f t="shared" ca="1" si="173"/>
        <v>0.43099999999999999</v>
      </c>
      <c r="K294" s="101" t="e">
        <f t="shared" ca="1" si="173"/>
        <v>#N/A</v>
      </c>
      <c r="L294" s="101">
        <f t="shared" ca="1" si="173"/>
        <v>0.377</v>
      </c>
      <c r="M294" s="101">
        <f t="shared" ca="1" si="172"/>
        <v>0.36799999999999999</v>
      </c>
      <c r="N294" s="101" t="e">
        <f t="shared" ca="1" si="172"/>
        <v>#N/A</v>
      </c>
      <c r="O294" s="102">
        <f t="shared" ca="1" si="172"/>
        <v>0.24099999999999999</v>
      </c>
      <c r="P294" s="103">
        <f t="shared" ca="1" si="161"/>
        <v>1</v>
      </c>
      <c r="Q294" s="100" t="str">
        <f t="shared" ca="1" si="154"/>
        <v>&lt;MRL</v>
      </c>
      <c r="R294" s="101" t="e">
        <f t="shared" ca="1" si="154"/>
        <v>#N/A</v>
      </c>
      <c r="S294" s="101" t="str">
        <f t="shared" ca="1" si="154"/>
        <v>&lt;MRL</v>
      </c>
      <c r="T294" s="101" t="str">
        <f t="shared" ca="1" si="153"/>
        <v>&lt;MRL</v>
      </c>
      <c r="U294" s="101" t="e">
        <f t="shared" ca="1" si="153"/>
        <v>#N/A</v>
      </c>
      <c r="V294" s="101" t="str">
        <f t="shared" ca="1" si="153"/>
        <v>&lt;MRL</v>
      </c>
      <c r="W294" s="101" t="str">
        <f t="shared" ca="1" si="153"/>
        <v>&lt;MRL</v>
      </c>
      <c r="X294" s="101" t="e">
        <f t="shared" ca="1" si="153"/>
        <v>#N/A</v>
      </c>
      <c r="Y294" s="102" t="str">
        <f t="shared" ca="1" si="153"/>
        <v>&lt;MRL</v>
      </c>
      <c r="Z294" s="129" t="str">
        <f t="shared" ca="1" si="162"/>
        <v>NA</v>
      </c>
      <c r="AA294" s="105" t="str">
        <f t="shared" ca="1" si="155"/>
        <v>NA</v>
      </c>
      <c r="AB294" s="105" t="str">
        <f t="shared" ca="1" si="163"/>
        <v>NA</v>
      </c>
      <c r="AC294" s="97" t="str">
        <f t="shared" ca="1" si="164"/>
        <v>Unknown</v>
      </c>
      <c r="AD294" s="106" t="str">
        <f t="shared" ca="1" si="156"/>
        <v/>
      </c>
      <c r="AE294" s="106"/>
      <c r="AF294" s="130" t="s">
        <v>704</v>
      </c>
      <c r="AG294" s="131" t="s">
        <v>858</v>
      </c>
      <c r="AH294" s="131" t="s">
        <v>704</v>
      </c>
      <c r="AI294" s="131" t="s">
        <v>707</v>
      </c>
      <c r="AJ294" s="131" t="s">
        <v>858</v>
      </c>
      <c r="AK294" s="131" t="s">
        <v>858</v>
      </c>
      <c r="AL294" s="131" t="s">
        <v>858</v>
      </c>
      <c r="AM294" s="131" t="s">
        <v>858</v>
      </c>
      <c r="AN294" s="132" t="s">
        <v>858</v>
      </c>
      <c r="AO294" s="133"/>
      <c r="AS294" s="69"/>
      <c r="AT294" s="69"/>
      <c r="AU294" s="113"/>
      <c r="AV294" s="114">
        <f t="shared" ca="1" si="174"/>
        <v>77847</v>
      </c>
      <c r="AW294" s="115">
        <f t="shared" ca="1" si="174"/>
        <v>380600</v>
      </c>
      <c r="AX294" s="115">
        <f t="shared" ca="1" si="174"/>
        <v>506374</v>
      </c>
      <c r="AY294" s="115">
        <f t="shared" ca="1" si="174"/>
        <v>2904735</v>
      </c>
      <c r="AZ294" s="115">
        <f t="shared" ca="1" si="174"/>
        <v>1990488</v>
      </c>
      <c r="BA294" s="115">
        <f t="shared" ca="1" si="174"/>
        <v>19844099</v>
      </c>
      <c r="BB294" s="115">
        <f t="shared" ca="1" si="174"/>
        <v>26407794</v>
      </c>
      <c r="BC294" s="115">
        <f t="shared" ca="1" si="174"/>
        <v>3640898</v>
      </c>
      <c r="BD294" s="116">
        <f t="shared" ca="1" si="174"/>
        <v>35863933</v>
      </c>
      <c r="BE294" s="145"/>
      <c r="BF294" s="118" t="str">
        <f t="shared" ca="1" si="166"/>
        <v/>
      </c>
      <c r="BG294" s="118" t="str">
        <f t="shared" ca="1" si="167"/>
        <v/>
      </c>
      <c r="BH294" s="118" t="str">
        <f t="shared" ca="1" si="168"/>
        <v/>
      </c>
      <c r="BI294" s="118" t="str">
        <f t="shared" ca="1" si="169"/>
        <v/>
      </c>
      <c r="BK294" s="154"/>
      <c r="BL294" s="155"/>
      <c r="BM294" s="154"/>
      <c r="BN294" s="154"/>
      <c r="BO294" s="156"/>
      <c r="BP294" s="156"/>
      <c r="BQ294" s="156"/>
      <c r="BR294" s="156"/>
      <c r="BS294" s="156"/>
      <c r="BT294" s="156"/>
      <c r="BU294" s="156"/>
      <c r="BV294" s="156"/>
      <c r="BW294" s="156"/>
      <c r="BX294" s="105"/>
      <c r="BY294" s="157"/>
      <c r="BZ294" s="157"/>
      <c r="CA294" s="157"/>
      <c r="CB294" s="157"/>
      <c r="CC294" s="157"/>
      <c r="CD294" s="157"/>
      <c r="CE294" s="157"/>
      <c r="CF294" s="157"/>
      <c r="CG294" s="157"/>
    </row>
    <row r="295" spans="1:85" x14ac:dyDescent="0.25">
      <c r="A295" s="97">
        <f t="shared" ca="1" si="170"/>
        <v>291</v>
      </c>
      <c r="B295" s="98">
        <f t="shared" ca="1" si="171"/>
        <v>44954.724907407406</v>
      </c>
      <c r="C295" s="99" t="str">
        <f t="shared" ca="1" si="157"/>
        <v>WO-23003-186-A-1</v>
      </c>
      <c r="D295" s="97">
        <f t="shared" ca="1" si="158"/>
        <v>254</v>
      </c>
      <c r="E295" s="97" t="str">
        <f t="shared" ca="1" si="159"/>
        <v>U</v>
      </c>
      <c r="F295" s="97" t="str">
        <f t="shared" ca="1" si="160"/>
        <v/>
      </c>
      <c r="G295" s="100">
        <f t="shared" ca="1" si="173"/>
        <v>0</v>
      </c>
      <c r="H295" s="101" t="e">
        <f t="shared" ca="1" si="173"/>
        <v>#N/A</v>
      </c>
      <c r="I295" s="101">
        <f t="shared" ca="1" si="173"/>
        <v>0.23899999999999999</v>
      </c>
      <c r="J295" s="101">
        <f t="shared" ca="1" si="173"/>
        <v>0</v>
      </c>
      <c r="K295" s="101" t="e">
        <f t="shared" ca="1" si="173"/>
        <v>#N/A</v>
      </c>
      <c r="L295" s="101">
        <f t="shared" ca="1" si="173"/>
        <v>0.37</v>
      </c>
      <c r="M295" s="101">
        <f t="shared" ca="1" si="172"/>
        <v>0.25800000000000001</v>
      </c>
      <c r="N295" s="101" t="e">
        <f t="shared" ca="1" si="172"/>
        <v>#N/A</v>
      </c>
      <c r="O295" s="102">
        <f t="shared" ca="1" si="172"/>
        <v>0.224</v>
      </c>
      <c r="P295" s="103">
        <f t="shared" ca="1" si="161"/>
        <v>1</v>
      </c>
      <c r="Q295" s="100" t="str">
        <f t="shared" ca="1" si="154"/>
        <v>&lt;MRL</v>
      </c>
      <c r="R295" s="101" t="e">
        <f t="shared" ca="1" si="154"/>
        <v>#N/A</v>
      </c>
      <c r="S295" s="101" t="str">
        <f t="shared" ca="1" si="154"/>
        <v>&lt;MRL</v>
      </c>
      <c r="T295" s="101" t="str">
        <f t="shared" ca="1" si="153"/>
        <v>&lt;MRL</v>
      </c>
      <c r="U295" s="101" t="e">
        <f t="shared" ca="1" si="153"/>
        <v>#N/A</v>
      </c>
      <c r="V295" s="101" t="str">
        <f t="shared" ca="1" si="153"/>
        <v>&lt;MRL</v>
      </c>
      <c r="W295" s="101" t="str">
        <f t="shared" ca="1" si="153"/>
        <v>&lt;MRL</v>
      </c>
      <c r="X295" s="101" t="e">
        <f t="shared" ca="1" si="153"/>
        <v>#N/A</v>
      </c>
      <c r="Y295" s="102" t="str">
        <f t="shared" ca="1" si="153"/>
        <v>&lt;MRL</v>
      </c>
      <c r="Z295" s="129" t="str">
        <f t="shared" ca="1" si="162"/>
        <v>NA</v>
      </c>
      <c r="AA295" s="105" t="str">
        <f t="shared" ca="1" si="155"/>
        <v>NA</v>
      </c>
      <c r="AB295" s="105" t="str">
        <f t="shared" ca="1" si="163"/>
        <v>NA</v>
      </c>
      <c r="AC295" s="97" t="str">
        <f t="shared" ca="1" si="164"/>
        <v>Unknown</v>
      </c>
      <c r="AD295" s="106" t="str">
        <f t="shared" ca="1" si="156"/>
        <v/>
      </c>
      <c r="AE295" s="106"/>
      <c r="AF295" s="130" t="s">
        <v>704</v>
      </c>
      <c r="AG295" s="131" t="s">
        <v>707</v>
      </c>
      <c r="AH295" s="131" t="s">
        <v>704</v>
      </c>
      <c r="AI295" s="131" t="s">
        <v>707</v>
      </c>
      <c r="AJ295" s="131" t="s">
        <v>858</v>
      </c>
      <c r="AK295" s="131" t="s">
        <v>858</v>
      </c>
      <c r="AL295" s="131" t="s">
        <v>858</v>
      </c>
      <c r="AM295" s="131" t="s">
        <v>858</v>
      </c>
      <c r="AN295" s="132" t="s">
        <v>858</v>
      </c>
      <c r="AO295" s="133"/>
      <c r="AS295" s="69"/>
      <c r="AT295" s="69"/>
      <c r="AU295" s="113"/>
      <c r="AV295" s="114">
        <f t="shared" ca="1" si="174"/>
        <v>74934</v>
      </c>
      <c r="AW295" s="115">
        <f t="shared" ca="1" si="174"/>
        <v>361916</v>
      </c>
      <c r="AX295" s="115">
        <f t="shared" ca="1" si="174"/>
        <v>529083</v>
      </c>
      <c r="AY295" s="115">
        <f t="shared" ca="1" si="174"/>
        <v>2949424</v>
      </c>
      <c r="AZ295" s="115">
        <f t="shared" ca="1" si="174"/>
        <v>2032877</v>
      </c>
      <c r="BA295" s="115">
        <f t="shared" ca="1" si="174"/>
        <v>19807118</v>
      </c>
      <c r="BB295" s="115">
        <f t="shared" ca="1" si="174"/>
        <v>25912912</v>
      </c>
      <c r="BC295" s="115">
        <f t="shared" ca="1" si="174"/>
        <v>3634040</v>
      </c>
      <c r="BD295" s="116">
        <f t="shared" ca="1" si="174"/>
        <v>35994281</v>
      </c>
      <c r="BE295" s="145"/>
      <c r="BF295" s="118" t="str">
        <f t="shared" ca="1" si="166"/>
        <v/>
      </c>
      <c r="BG295" s="118" t="str">
        <f t="shared" ca="1" si="167"/>
        <v/>
      </c>
      <c r="BH295" s="118" t="str">
        <f t="shared" ca="1" si="168"/>
        <v/>
      </c>
      <c r="BI295" s="118" t="str">
        <f t="shared" ca="1" si="169"/>
        <v/>
      </c>
      <c r="BK295" s="154"/>
      <c r="BL295" s="155"/>
      <c r="BM295" s="154"/>
      <c r="BN295" s="154"/>
      <c r="BO295" s="156"/>
      <c r="BP295" s="156"/>
      <c r="BQ295" s="156"/>
      <c r="BR295" s="156"/>
      <c r="BS295" s="156"/>
      <c r="BT295" s="156"/>
      <c r="BU295" s="156"/>
      <c r="BV295" s="156"/>
      <c r="BW295" s="156"/>
      <c r="BX295" s="105"/>
      <c r="BY295" s="157"/>
      <c r="BZ295" s="157"/>
      <c r="CA295" s="157"/>
      <c r="CB295" s="157"/>
      <c r="CC295" s="157"/>
      <c r="CD295" s="157"/>
      <c r="CE295" s="157"/>
      <c r="CF295" s="157"/>
      <c r="CG295" s="157"/>
    </row>
    <row r="296" spans="1:85" x14ac:dyDescent="0.25">
      <c r="A296" s="97">
        <f t="shared" ca="1" si="170"/>
        <v>292</v>
      </c>
      <c r="B296" s="98">
        <f t="shared" ca="1" si="171"/>
        <v>44954.743715277778</v>
      </c>
      <c r="C296" s="99" t="str">
        <f t="shared" ca="1" si="157"/>
        <v>WO-23003-187-A-1</v>
      </c>
      <c r="D296" s="97">
        <f t="shared" ca="1" si="158"/>
        <v>253</v>
      </c>
      <c r="E296" s="97" t="str">
        <f t="shared" ca="1" si="159"/>
        <v>U</v>
      </c>
      <c r="F296" s="97" t="str">
        <f t="shared" ca="1" si="160"/>
        <v/>
      </c>
      <c r="G296" s="100">
        <f t="shared" ca="1" si="173"/>
        <v>0</v>
      </c>
      <c r="H296" s="101" t="e">
        <f t="shared" ca="1" si="173"/>
        <v>#N/A</v>
      </c>
      <c r="I296" s="101">
        <f t="shared" ca="1" si="173"/>
        <v>0</v>
      </c>
      <c r="J296" s="101">
        <f t="shared" ca="1" si="173"/>
        <v>0</v>
      </c>
      <c r="K296" s="101" t="e">
        <f t="shared" ca="1" si="173"/>
        <v>#N/A</v>
      </c>
      <c r="L296" s="101">
        <f t="shared" ca="1" si="173"/>
        <v>0.27</v>
      </c>
      <c r="M296" s="101">
        <f t="shared" ca="1" si="172"/>
        <v>0.23499999999999999</v>
      </c>
      <c r="N296" s="101" t="e">
        <f t="shared" ca="1" si="172"/>
        <v>#N/A</v>
      </c>
      <c r="O296" s="102">
        <f t="shared" ca="1" si="172"/>
        <v>0.23</v>
      </c>
      <c r="P296" s="103">
        <f t="shared" ca="1" si="161"/>
        <v>1</v>
      </c>
      <c r="Q296" s="100" t="str">
        <f t="shared" ca="1" si="154"/>
        <v>&lt;MRL</v>
      </c>
      <c r="R296" s="101" t="e">
        <f t="shared" ca="1" si="154"/>
        <v>#N/A</v>
      </c>
      <c r="S296" s="101" t="str">
        <f t="shared" ca="1" si="154"/>
        <v>&lt;MRL</v>
      </c>
      <c r="T296" s="101" t="str">
        <f t="shared" ca="1" si="153"/>
        <v>&lt;MRL</v>
      </c>
      <c r="U296" s="101" t="e">
        <f t="shared" ca="1" si="153"/>
        <v>#N/A</v>
      </c>
      <c r="V296" s="101" t="str">
        <f t="shared" ca="1" si="153"/>
        <v>&lt;MRL</v>
      </c>
      <c r="W296" s="101" t="str">
        <f t="shared" ca="1" si="153"/>
        <v>&lt;MRL</v>
      </c>
      <c r="X296" s="101" t="e">
        <f t="shared" ca="1" si="153"/>
        <v>#N/A</v>
      </c>
      <c r="Y296" s="102" t="str">
        <f t="shared" ca="1" si="153"/>
        <v>&lt;MRL</v>
      </c>
      <c r="Z296" s="129" t="str">
        <f t="shared" ca="1" si="162"/>
        <v>NA</v>
      </c>
      <c r="AA296" s="105" t="str">
        <f t="shared" ca="1" si="155"/>
        <v>NA</v>
      </c>
      <c r="AB296" s="105" t="str">
        <f t="shared" ca="1" si="163"/>
        <v>NA</v>
      </c>
      <c r="AC296" s="97" t="str">
        <f t="shared" ca="1" si="164"/>
        <v>Unknown</v>
      </c>
      <c r="AD296" s="106" t="str">
        <f t="shared" ca="1" si="156"/>
        <v/>
      </c>
      <c r="AE296" s="106"/>
      <c r="AF296" s="130" t="s">
        <v>704</v>
      </c>
      <c r="AG296" s="131" t="s">
        <v>707</v>
      </c>
      <c r="AH296" s="131" t="s">
        <v>707</v>
      </c>
      <c r="AI296" s="131" t="s">
        <v>707</v>
      </c>
      <c r="AJ296" s="131" t="s">
        <v>858</v>
      </c>
      <c r="AK296" s="131" t="s">
        <v>858</v>
      </c>
      <c r="AL296" s="131" t="s">
        <v>858</v>
      </c>
      <c r="AM296" s="131" t="s">
        <v>858</v>
      </c>
      <c r="AN296" s="132" t="s">
        <v>858</v>
      </c>
      <c r="AO296" s="133"/>
      <c r="AS296" s="69"/>
      <c r="AT296" s="69"/>
      <c r="AU296" s="113"/>
      <c r="AV296" s="114">
        <f t="shared" ca="1" si="174"/>
        <v>67936</v>
      </c>
      <c r="AW296" s="115">
        <f t="shared" ca="1" si="174"/>
        <v>355746</v>
      </c>
      <c r="AX296" s="115">
        <f t="shared" ca="1" si="174"/>
        <v>474748</v>
      </c>
      <c r="AY296" s="115">
        <f t="shared" ca="1" si="174"/>
        <v>2762067</v>
      </c>
      <c r="AZ296" s="115">
        <f t="shared" ca="1" si="174"/>
        <v>1924367</v>
      </c>
      <c r="BA296" s="115">
        <f t="shared" ca="1" si="174"/>
        <v>18966931</v>
      </c>
      <c r="BB296" s="115">
        <f t="shared" ca="1" si="174"/>
        <v>26285689</v>
      </c>
      <c r="BC296" s="115">
        <f t="shared" ca="1" si="174"/>
        <v>3637597</v>
      </c>
      <c r="BD296" s="116">
        <f t="shared" ca="1" si="174"/>
        <v>36518213</v>
      </c>
      <c r="BE296" s="145"/>
      <c r="BF296" s="118" t="str">
        <f t="shared" ca="1" si="166"/>
        <v/>
      </c>
      <c r="BG296" s="118" t="str">
        <f t="shared" ca="1" si="167"/>
        <v/>
      </c>
      <c r="BH296" s="118" t="str">
        <f t="shared" ca="1" si="168"/>
        <v/>
      </c>
      <c r="BI296" s="118" t="str">
        <f t="shared" ca="1" si="169"/>
        <v/>
      </c>
      <c r="BK296" s="154"/>
      <c r="BL296" s="155"/>
      <c r="BM296" s="154"/>
      <c r="BN296" s="154"/>
      <c r="BO296" s="156"/>
      <c r="BP296" s="156"/>
      <c r="BQ296" s="156"/>
      <c r="BR296" s="156"/>
      <c r="BS296" s="156"/>
      <c r="BT296" s="156"/>
      <c r="BU296" s="156"/>
      <c r="BV296" s="156"/>
      <c r="BW296" s="156"/>
      <c r="BX296" s="105"/>
      <c r="BY296" s="157"/>
      <c r="BZ296" s="157"/>
      <c r="CA296" s="157"/>
      <c r="CB296" s="157"/>
      <c r="CC296" s="157"/>
      <c r="CD296" s="157"/>
      <c r="CE296" s="157"/>
      <c r="CF296" s="157"/>
      <c r="CG296" s="157"/>
    </row>
    <row r="297" spans="1:85" x14ac:dyDescent="0.25">
      <c r="A297" s="97">
        <f t="shared" ca="1" si="170"/>
        <v>293</v>
      </c>
      <c r="B297" s="98">
        <f t="shared" ca="1" si="171"/>
        <v>44954.76253472222</v>
      </c>
      <c r="C297" s="99" t="str">
        <f t="shared" ca="1" si="157"/>
        <v>WO-23003-188-A-1</v>
      </c>
      <c r="D297" s="97">
        <f t="shared" ca="1" si="158"/>
        <v>252</v>
      </c>
      <c r="E297" s="97" t="str">
        <f t="shared" ca="1" si="159"/>
        <v>U</v>
      </c>
      <c r="F297" s="97" t="str">
        <f t="shared" ca="1" si="160"/>
        <v/>
      </c>
      <c r="G297" s="100">
        <f t="shared" ca="1" si="173"/>
        <v>0</v>
      </c>
      <c r="H297" s="101" t="e">
        <f t="shared" ca="1" si="173"/>
        <v>#N/A</v>
      </c>
      <c r="I297" s="101">
        <f t="shared" ca="1" si="173"/>
        <v>0</v>
      </c>
      <c r="J297" s="101">
        <f t="shared" ca="1" si="173"/>
        <v>0</v>
      </c>
      <c r="K297" s="101" t="e">
        <f t="shared" ca="1" si="173"/>
        <v>#N/A</v>
      </c>
      <c r="L297" s="101">
        <f t="shared" ca="1" si="173"/>
        <v>0.34200000000000003</v>
      </c>
      <c r="M297" s="101">
        <f t="shared" ca="1" si="172"/>
        <v>0.29299999999999998</v>
      </c>
      <c r="N297" s="101" t="e">
        <f t="shared" ca="1" si="172"/>
        <v>#N/A</v>
      </c>
      <c r="O297" s="102">
        <f t="shared" ca="1" si="172"/>
        <v>0.20300000000000001</v>
      </c>
      <c r="P297" s="103">
        <f t="shared" ca="1" si="161"/>
        <v>1</v>
      </c>
      <c r="Q297" s="100" t="str">
        <f t="shared" ca="1" si="154"/>
        <v>&lt;MRL</v>
      </c>
      <c r="R297" s="101" t="e">
        <f t="shared" ca="1" si="154"/>
        <v>#N/A</v>
      </c>
      <c r="S297" s="101" t="str">
        <f t="shared" ca="1" si="154"/>
        <v>&lt;MRL</v>
      </c>
      <c r="T297" s="101" t="str">
        <f t="shared" ca="1" si="153"/>
        <v>&lt;MRL</v>
      </c>
      <c r="U297" s="101" t="e">
        <f t="shared" ca="1" si="153"/>
        <v>#N/A</v>
      </c>
      <c r="V297" s="101" t="str">
        <f t="shared" ca="1" si="153"/>
        <v>&lt;MRL</v>
      </c>
      <c r="W297" s="101" t="str">
        <f t="shared" ca="1" si="153"/>
        <v>&lt;MRL</v>
      </c>
      <c r="X297" s="101" t="e">
        <f t="shared" ca="1" si="153"/>
        <v>#N/A</v>
      </c>
      <c r="Y297" s="102" t="str">
        <f t="shared" ca="1" si="153"/>
        <v>&lt;MRL</v>
      </c>
      <c r="Z297" s="129" t="str">
        <f t="shared" ca="1" si="162"/>
        <v>NA</v>
      </c>
      <c r="AA297" s="105" t="str">
        <f t="shared" ca="1" si="155"/>
        <v>NA</v>
      </c>
      <c r="AB297" s="105" t="str">
        <f t="shared" ca="1" si="163"/>
        <v>NA</v>
      </c>
      <c r="AC297" s="97" t="str">
        <f t="shared" ca="1" si="164"/>
        <v>Unknown</v>
      </c>
      <c r="AD297" s="106" t="str">
        <f t="shared" ca="1" si="156"/>
        <v/>
      </c>
      <c r="AE297" s="106"/>
      <c r="AF297" s="130" t="s">
        <v>704</v>
      </c>
      <c r="AG297" s="131" t="s">
        <v>707</v>
      </c>
      <c r="AH297" s="131" t="s">
        <v>704</v>
      </c>
      <c r="AI297" s="131" t="s">
        <v>707</v>
      </c>
      <c r="AJ297" s="131" t="s">
        <v>858</v>
      </c>
      <c r="AK297" s="131" t="s">
        <v>858</v>
      </c>
      <c r="AL297" s="131" t="s">
        <v>858</v>
      </c>
      <c r="AM297" s="131" t="s">
        <v>858</v>
      </c>
      <c r="AN297" s="132" t="s">
        <v>858</v>
      </c>
      <c r="AO297" s="133"/>
      <c r="AS297" s="69"/>
      <c r="AT297" s="69"/>
      <c r="AU297" s="113"/>
      <c r="AV297" s="114">
        <f t="shared" ca="1" si="174"/>
        <v>69449</v>
      </c>
      <c r="AW297" s="115">
        <f t="shared" ca="1" si="174"/>
        <v>351928</v>
      </c>
      <c r="AX297" s="115">
        <f t="shared" ca="1" si="174"/>
        <v>484668</v>
      </c>
      <c r="AY297" s="115">
        <f t="shared" ca="1" si="174"/>
        <v>2742557</v>
      </c>
      <c r="AZ297" s="115">
        <f t="shared" ca="1" si="174"/>
        <v>1994692</v>
      </c>
      <c r="BA297" s="115">
        <f t="shared" ca="1" si="174"/>
        <v>19244736</v>
      </c>
      <c r="BB297" s="115">
        <f t="shared" ca="1" si="174"/>
        <v>26529526</v>
      </c>
      <c r="BC297" s="115">
        <f t="shared" ca="1" si="174"/>
        <v>3607841</v>
      </c>
      <c r="BD297" s="116">
        <f t="shared" ca="1" si="174"/>
        <v>36804811</v>
      </c>
      <c r="BE297" s="145"/>
      <c r="BF297" s="118" t="str">
        <f t="shared" ca="1" si="166"/>
        <v/>
      </c>
      <c r="BG297" s="118" t="str">
        <f t="shared" ca="1" si="167"/>
        <v/>
      </c>
      <c r="BH297" s="118" t="str">
        <f t="shared" ca="1" si="168"/>
        <v/>
      </c>
      <c r="BI297" s="118" t="str">
        <f t="shared" ca="1" si="169"/>
        <v/>
      </c>
      <c r="BK297" s="154"/>
      <c r="BL297" s="155"/>
      <c r="BM297" s="154"/>
      <c r="BN297" s="154"/>
      <c r="BO297" s="156"/>
      <c r="BP297" s="156"/>
      <c r="BQ297" s="156"/>
      <c r="BR297" s="156"/>
      <c r="BS297" s="156"/>
      <c r="BT297" s="156"/>
      <c r="BU297" s="156"/>
      <c r="BV297" s="156"/>
      <c r="BW297" s="156"/>
      <c r="BX297" s="105"/>
      <c r="BY297" s="157"/>
      <c r="BZ297" s="157"/>
      <c r="CA297" s="157"/>
      <c r="CB297" s="157"/>
      <c r="CC297" s="157"/>
      <c r="CD297" s="157"/>
      <c r="CE297" s="157"/>
      <c r="CF297" s="157"/>
      <c r="CG297" s="157"/>
    </row>
    <row r="298" spans="1:85" x14ac:dyDescent="0.25">
      <c r="A298" s="97">
        <f t="shared" ca="1" si="170"/>
        <v>294</v>
      </c>
      <c r="B298" s="98">
        <f t="shared" ca="1" si="171"/>
        <v>44954.781342592592</v>
      </c>
      <c r="C298" s="99" t="str">
        <f t="shared" ca="1" si="157"/>
        <v>WO-23003-189-A-1</v>
      </c>
      <c r="D298" s="97">
        <f t="shared" ca="1" si="158"/>
        <v>251</v>
      </c>
      <c r="E298" s="97" t="str">
        <f t="shared" ca="1" si="159"/>
        <v>U</v>
      </c>
      <c r="F298" s="97" t="str">
        <f t="shared" ca="1" si="160"/>
        <v/>
      </c>
      <c r="G298" s="100">
        <f t="shared" ca="1" si="173"/>
        <v>0</v>
      </c>
      <c r="H298" s="101" t="e">
        <f t="shared" ca="1" si="173"/>
        <v>#N/A</v>
      </c>
      <c r="I298" s="101">
        <f t="shared" ca="1" si="173"/>
        <v>0.77800000000000002</v>
      </c>
      <c r="J298" s="101">
        <f t="shared" ca="1" si="173"/>
        <v>1.6619999999999999</v>
      </c>
      <c r="K298" s="101" t="e">
        <f t="shared" ca="1" si="173"/>
        <v>#N/A</v>
      </c>
      <c r="L298" s="101">
        <f t="shared" ca="1" si="173"/>
        <v>0.995</v>
      </c>
      <c r="M298" s="101">
        <f t="shared" ca="1" si="172"/>
        <v>0.47399999999999998</v>
      </c>
      <c r="N298" s="101" t="e">
        <f t="shared" ca="1" si="172"/>
        <v>#N/A</v>
      </c>
      <c r="O298" s="102">
        <f t="shared" ca="1" si="172"/>
        <v>0.38</v>
      </c>
      <c r="P298" s="103">
        <f t="shared" ca="1" si="161"/>
        <v>1</v>
      </c>
      <c r="Q298" s="100" t="str">
        <f t="shared" ca="1" si="154"/>
        <v>&lt;MRL</v>
      </c>
      <c r="R298" s="101" t="e">
        <f t="shared" ca="1" si="154"/>
        <v>#N/A</v>
      </c>
      <c r="S298" s="101" t="str">
        <f t="shared" ca="1" si="154"/>
        <v>&lt;MRL</v>
      </c>
      <c r="T298" s="101" t="str">
        <f t="shared" ca="1" si="153"/>
        <v>&lt;MRL</v>
      </c>
      <c r="U298" s="101" t="e">
        <f t="shared" ca="1" si="153"/>
        <v>#N/A</v>
      </c>
      <c r="V298" s="101" t="str">
        <f t="shared" ca="1" si="153"/>
        <v>&lt;MRL</v>
      </c>
      <c r="W298" s="101" t="str">
        <f t="shared" ca="1" si="153"/>
        <v>&lt;MRL</v>
      </c>
      <c r="X298" s="101" t="e">
        <f t="shared" ca="1" si="153"/>
        <v>#N/A</v>
      </c>
      <c r="Y298" s="102" t="str">
        <f t="shared" ca="1" si="153"/>
        <v>&lt;MRL</v>
      </c>
      <c r="Z298" s="129" t="str">
        <f t="shared" ca="1" si="162"/>
        <v>NA</v>
      </c>
      <c r="AA298" s="105" t="str">
        <f t="shared" ca="1" si="155"/>
        <v>NA</v>
      </c>
      <c r="AB298" s="105" t="str">
        <f t="shared" ca="1" si="163"/>
        <v>NA</v>
      </c>
      <c r="AC298" s="97" t="str">
        <f t="shared" ca="1" si="164"/>
        <v>Unknown</v>
      </c>
      <c r="AD298" s="106" t="str">
        <f t="shared" ca="1" si="156"/>
        <v/>
      </c>
      <c r="AE298" s="106"/>
      <c r="AF298" s="130" t="s">
        <v>704</v>
      </c>
      <c r="AG298" s="131" t="s">
        <v>858</v>
      </c>
      <c r="AH298" s="131" t="s">
        <v>704</v>
      </c>
      <c r="AI298" s="131" t="s">
        <v>707</v>
      </c>
      <c r="AJ298" s="131" t="s">
        <v>858</v>
      </c>
      <c r="AK298" s="131" t="s">
        <v>858</v>
      </c>
      <c r="AL298" s="131" t="s">
        <v>858</v>
      </c>
      <c r="AM298" s="131" t="s">
        <v>858</v>
      </c>
      <c r="AN298" s="132" t="s">
        <v>858</v>
      </c>
      <c r="AO298" s="133"/>
      <c r="AS298" s="69"/>
      <c r="AT298" s="69"/>
      <c r="AU298" s="113"/>
      <c r="AV298" s="114">
        <f t="shared" ca="1" si="174"/>
        <v>85580</v>
      </c>
      <c r="AW298" s="115">
        <f t="shared" ca="1" si="174"/>
        <v>382234</v>
      </c>
      <c r="AX298" s="115">
        <f t="shared" ca="1" si="174"/>
        <v>512194</v>
      </c>
      <c r="AY298" s="115">
        <f t="shared" ca="1" si="174"/>
        <v>2905790</v>
      </c>
      <c r="AZ298" s="115">
        <f t="shared" ca="1" si="174"/>
        <v>2040648</v>
      </c>
      <c r="BA298" s="115">
        <f t="shared" ca="1" si="174"/>
        <v>18794074</v>
      </c>
      <c r="BB298" s="115">
        <f t="shared" ca="1" si="174"/>
        <v>21142994</v>
      </c>
      <c r="BC298" s="115">
        <f t="shared" ca="1" si="174"/>
        <v>2918972</v>
      </c>
      <c r="BD298" s="116">
        <f t="shared" ca="1" si="174"/>
        <v>34075321</v>
      </c>
      <c r="BE298" s="145"/>
      <c r="BF298" s="118" t="str">
        <f t="shared" ca="1" si="166"/>
        <v/>
      </c>
      <c r="BG298" s="118" t="str">
        <f t="shared" ca="1" si="167"/>
        <v/>
      </c>
      <c r="BH298" s="118" t="str">
        <f t="shared" ca="1" si="168"/>
        <v/>
      </c>
      <c r="BI298" s="118" t="str">
        <f t="shared" ca="1" si="169"/>
        <v/>
      </c>
      <c r="BK298" s="154"/>
      <c r="BL298" s="155"/>
      <c r="BM298" s="154"/>
      <c r="BN298" s="154"/>
      <c r="BO298" s="156"/>
      <c r="BP298" s="156"/>
      <c r="BQ298" s="156"/>
      <c r="BR298" s="156"/>
      <c r="BS298" s="156"/>
      <c r="BT298" s="156"/>
      <c r="BU298" s="156"/>
      <c r="BV298" s="156"/>
      <c r="BW298" s="156"/>
      <c r="BX298" s="105"/>
      <c r="BY298" s="157"/>
      <c r="BZ298" s="157"/>
      <c r="CA298" s="157"/>
      <c r="CB298" s="157"/>
      <c r="CC298" s="157"/>
      <c r="CD298" s="157"/>
      <c r="CE298" s="157"/>
      <c r="CF298" s="157"/>
      <c r="CG298" s="157"/>
    </row>
    <row r="299" spans="1:85" x14ac:dyDescent="0.25">
      <c r="A299" s="97">
        <f t="shared" ca="1" si="170"/>
        <v>295</v>
      </c>
      <c r="B299" s="98">
        <f t="shared" ca="1" si="171"/>
        <v>44954.800150462965</v>
      </c>
      <c r="C299" s="99" t="str">
        <f t="shared" ca="1" si="157"/>
        <v>WO-23003-190-A-1</v>
      </c>
      <c r="D299" s="97">
        <f t="shared" ca="1" si="158"/>
        <v>250</v>
      </c>
      <c r="E299" s="97" t="str">
        <f t="shared" ca="1" si="159"/>
        <v>U</v>
      </c>
      <c r="F299" s="97" t="str">
        <f t="shared" ca="1" si="160"/>
        <v/>
      </c>
      <c r="G299" s="100">
        <f t="shared" ca="1" si="173"/>
        <v>0</v>
      </c>
      <c r="H299" s="101" t="e">
        <f t="shared" ca="1" si="173"/>
        <v>#N/A</v>
      </c>
      <c r="I299" s="101">
        <f t="shared" ca="1" si="173"/>
        <v>0</v>
      </c>
      <c r="J299" s="101">
        <f t="shared" ca="1" si="173"/>
        <v>1.55</v>
      </c>
      <c r="K299" s="101" t="e">
        <f t="shared" ca="1" si="173"/>
        <v>#N/A</v>
      </c>
      <c r="L299" s="101">
        <f t="shared" ca="1" si="173"/>
        <v>1.1020000000000001</v>
      </c>
      <c r="M299" s="101">
        <f t="shared" ca="1" si="172"/>
        <v>0.32900000000000001</v>
      </c>
      <c r="N299" s="101" t="e">
        <f t="shared" ca="1" si="172"/>
        <v>#N/A</v>
      </c>
      <c r="O299" s="102">
        <f t="shared" ca="1" si="172"/>
        <v>0.38500000000000001</v>
      </c>
      <c r="P299" s="103">
        <f t="shared" ca="1" si="161"/>
        <v>1</v>
      </c>
      <c r="Q299" s="100" t="str">
        <f t="shared" ca="1" si="154"/>
        <v>&lt;MRL</v>
      </c>
      <c r="R299" s="101" t="e">
        <f t="shared" ca="1" si="154"/>
        <v>#N/A</v>
      </c>
      <c r="S299" s="101" t="str">
        <f t="shared" ca="1" si="154"/>
        <v>&lt;MRL</v>
      </c>
      <c r="T299" s="101" t="str">
        <f t="shared" ca="1" si="153"/>
        <v>&lt;MRL</v>
      </c>
      <c r="U299" s="101" t="e">
        <f t="shared" ca="1" si="153"/>
        <v>#N/A</v>
      </c>
      <c r="V299" s="101" t="str">
        <f t="shared" ca="1" si="153"/>
        <v>&lt;MRL</v>
      </c>
      <c r="W299" s="101" t="str">
        <f t="shared" ca="1" si="153"/>
        <v>&lt;MRL</v>
      </c>
      <c r="X299" s="101" t="e">
        <f t="shared" ca="1" si="153"/>
        <v>#N/A</v>
      </c>
      <c r="Y299" s="102" t="str">
        <f t="shared" ca="1" si="153"/>
        <v>&lt;MRL</v>
      </c>
      <c r="Z299" s="129" t="str">
        <f t="shared" ca="1" si="162"/>
        <v>NA</v>
      </c>
      <c r="AA299" s="105" t="str">
        <f t="shared" ca="1" si="155"/>
        <v>NA</v>
      </c>
      <c r="AB299" s="105" t="str">
        <f t="shared" ca="1" si="163"/>
        <v>NA</v>
      </c>
      <c r="AC299" s="97" t="str">
        <f t="shared" ca="1" si="164"/>
        <v>Unknown</v>
      </c>
      <c r="AD299" s="106" t="str">
        <f t="shared" ca="1" si="156"/>
        <v/>
      </c>
      <c r="AE299" s="106"/>
      <c r="AF299" s="130" t="s">
        <v>704</v>
      </c>
      <c r="AG299" s="131" t="s">
        <v>707</v>
      </c>
      <c r="AH299" s="131" t="s">
        <v>704</v>
      </c>
      <c r="AI299" s="131" t="s">
        <v>707</v>
      </c>
      <c r="AJ299" s="131" t="s">
        <v>707</v>
      </c>
      <c r="AK299" s="131" t="s">
        <v>858</v>
      </c>
      <c r="AL299" s="131" t="s">
        <v>858</v>
      </c>
      <c r="AM299" s="131" t="s">
        <v>858</v>
      </c>
      <c r="AN299" s="132" t="s">
        <v>858</v>
      </c>
      <c r="AO299" s="133"/>
      <c r="AS299" s="69"/>
      <c r="AT299" s="69"/>
      <c r="AU299" s="113"/>
      <c r="AV299" s="114">
        <f t="shared" ca="1" si="174"/>
        <v>39881</v>
      </c>
      <c r="AW299" s="115">
        <f t="shared" ca="1" si="174"/>
        <v>293861</v>
      </c>
      <c r="AX299" s="115">
        <f t="shared" ca="1" si="174"/>
        <v>394071</v>
      </c>
      <c r="AY299" s="115">
        <f t="shared" ca="1" si="174"/>
        <v>2251107</v>
      </c>
      <c r="AZ299" s="115">
        <f t="shared" ca="1" si="174"/>
        <v>1684141</v>
      </c>
      <c r="BA299" s="115">
        <f t="shared" ca="1" si="174"/>
        <v>17055709</v>
      </c>
      <c r="BB299" s="115">
        <f t="shared" ca="1" si="174"/>
        <v>21148930</v>
      </c>
      <c r="BC299" s="115">
        <f t="shared" ca="1" si="174"/>
        <v>2896586</v>
      </c>
      <c r="BD299" s="116">
        <f t="shared" ca="1" si="174"/>
        <v>33587846</v>
      </c>
      <c r="BE299" s="145"/>
      <c r="BF299" s="118" t="str">
        <f t="shared" ca="1" si="166"/>
        <v/>
      </c>
      <c r="BG299" s="118" t="str">
        <f t="shared" ca="1" si="167"/>
        <v/>
      </c>
      <c r="BH299" s="118" t="str">
        <f t="shared" ca="1" si="168"/>
        <v/>
      </c>
      <c r="BI299" s="118" t="str">
        <f t="shared" ca="1" si="169"/>
        <v/>
      </c>
      <c r="BK299" s="154"/>
      <c r="BL299" s="155"/>
      <c r="BM299" s="154"/>
      <c r="BN299" s="154"/>
      <c r="BO299" s="156"/>
      <c r="BP299" s="156"/>
      <c r="BQ299" s="156"/>
      <c r="BR299" s="156"/>
      <c r="BS299" s="156"/>
      <c r="BT299" s="156"/>
      <c r="BU299" s="156"/>
      <c r="BV299" s="156"/>
      <c r="BW299" s="156"/>
      <c r="BX299" s="105"/>
      <c r="BY299" s="157"/>
      <c r="BZ299" s="157"/>
      <c r="CA299" s="157"/>
      <c r="CB299" s="157"/>
      <c r="CC299" s="157"/>
      <c r="CD299" s="157"/>
      <c r="CE299" s="157"/>
      <c r="CF299" s="157"/>
      <c r="CG299" s="157"/>
    </row>
    <row r="300" spans="1:85" x14ac:dyDescent="0.25">
      <c r="A300" s="97">
        <f t="shared" ca="1" si="170"/>
        <v>296</v>
      </c>
      <c r="B300" s="98">
        <f t="shared" ca="1" si="171"/>
        <v>44954.818958333337</v>
      </c>
      <c r="C300" s="99" t="str">
        <f t="shared" ca="1" si="157"/>
        <v>LRB-20-inj1</v>
      </c>
      <c r="D300" s="97">
        <f t="shared" ca="1" si="158"/>
        <v>249</v>
      </c>
      <c r="E300" s="97" t="str">
        <f t="shared" ca="1" si="159"/>
        <v>K</v>
      </c>
      <c r="F300" s="97" t="str">
        <f t="shared" ca="1" si="160"/>
        <v>QC</v>
      </c>
      <c r="G300" s="100">
        <f t="shared" ca="1" si="173"/>
        <v>0</v>
      </c>
      <c r="H300" s="101" t="e">
        <f t="shared" ca="1" si="173"/>
        <v>#N/A</v>
      </c>
      <c r="I300" s="101">
        <f t="shared" ca="1" si="173"/>
        <v>0</v>
      </c>
      <c r="J300" s="101">
        <f t="shared" ca="1" si="173"/>
        <v>0.76300000000000001</v>
      </c>
      <c r="K300" s="101" t="e">
        <f t="shared" ca="1" si="173"/>
        <v>#N/A</v>
      </c>
      <c r="L300" s="101">
        <f t="shared" ca="1" si="173"/>
        <v>0.52100000000000002</v>
      </c>
      <c r="M300" s="101">
        <f t="shared" ca="1" si="172"/>
        <v>0.24399999999999999</v>
      </c>
      <c r="N300" s="101" t="e">
        <f t="shared" ca="1" si="172"/>
        <v>#N/A</v>
      </c>
      <c r="O300" s="102">
        <f t="shared" ca="1" si="172"/>
        <v>0.307</v>
      </c>
      <c r="P300" s="103">
        <f t="shared" ca="1" si="161"/>
        <v>1</v>
      </c>
      <c r="Q300" s="100" t="str">
        <f t="shared" ca="1" si="154"/>
        <v>&lt;MRL</v>
      </c>
      <c r="R300" s="101" t="e">
        <f t="shared" ca="1" si="154"/>
        <v>#N/A</v>
      </c>
      <c r="S300" s="101" t="str">
        <f t="shared" ca="1" si="154"/>
        <v>&lt;MRL</v>
      </c>
      <c r="T300" s="101" t="str">
        <f t="shared" ca="1" si="153"/>
        <v>&lt;MRL</v>
      </c>
      <c r="U300" s="101" t="e">
        <f t="shared" ca="1" si="153"/>
        <v>#N/A</v>
      </c>
      <c r="V300" s="101" t="str">
        <f t="shared" ca="1" si="153"/>
        <v>&lt;MRL</v>
      </c>
      <c r="W300" s="101" t="str">
        <f t="shared" ca="1" si="153"/>
        <v>&lt;MRL</v>
      </c>
      <c r="X300" s="101" t="e">
        <f t="shared" ca="1" si="153"/>
        <v>#N/A</v>
      </c>
      <c r="Y300" s="102" t="str">
        <f t="shared" ca="1" si="153"/>
        <v>&lt;MRL</v>
      </c>
      <c r="Z300" s="129" t="str">
        <f t="shared" ca="1" si="162"/>
        <v>NA</v>
      </c>
      <c r="AA300" s="105" t="str">
        <f t="shared" ca="1" si="155"/>
        <v>NA</v>
      </c>
      <c r="AB300" s="105" t="str">
        <f t="shared" ca="1" si="163"/>
        <v>NA</v>
      </c>
      <c r="AC300" s="97" t="str">
        <f t="shared" ca="1" si="164"/>
        <v>Blank</v>
      </c>
      <c r="AD300" s="106" t="str">
        <f t="shared" ca="1" si="156"/>
        <v/>
      </c>
      <c r="AE300" s="106"/>
      <c r="AF300" s="130" t="s">
        <v>858</v>
      </c>
      <c r="AG300" s="131" t="s">
        <v>858</v>
      </c>
      <c r="AH300" s="131" t="s">
        <v>858</v>
      </c>
      <c r="AI300" s="131" t="s">
        <v>858</v>
      </c>
      <c r="AJ300" s="131" t="s">
        <v>858</v>
      </c>
      <c r="AK300" s="131" t="s">
        <v>858</v>
      </c>
      <c r="AL300" s="131" t="s">
        <v>858</v>
      </c>
      <c r="AM300" s="131" t="s">
        <v>860</v>
      </c>
      <c r="AN300" s="132" t="s">
        <v>858</v>
      </c>
      <c r="AO300" s="133"/>
      <c r="AS300" s="69"/>
      <c r="AT300" s="69"/>
      <c r="AU300" s="113"/>
      <c r="AV300" s="114">
        <f t="shared" ca="1" si="174"/>
        <v>439978</v>
      </c>
      <c r="AW300" s="115">
        <f t="shared" ca="1" si="174"/>
        <v>957130</v>
      </c>
      <c r="AX300" s="115">
        <f t="shared" ca="1" si="174"/>
        <v>1357430</v>
      </c>
      <c r="AY300" s="115">
        <f t="shared" ca="1" si="174"/>
        <v>7502454</v>
      </c>
      <c r="AZ300" s="115">
        <f t="shared" ca="1" si="174"/>
        <v>3272710</v>
      </c>
      <c r="BA300" s="115">
        <f t="shared" ca="1" si="174"/>
        <v>28880873</v>
      </c>
      <c r="BB300" s="115">
        <f t="shared" ca="1" si="174"/>
        <v>32546918</v>
      </c>
      <c r="BC300" s="115">
        <f t="shared" ca="1" si="174"/>
        <v>3544377</v>
      </c>
      <c r="BD300" s="116">
        <f t="shared" ca="1" si="174"/>
        <v>41119870</v>
      </c>
      <c r="BE300" s="145"/>
      <c r="BF300" s="118" t="str">
        <f t="shared" ca="1" si="166"/>
        <v/>
      </c>
      <c r="BG300" s="118">
        <f t="shared" ca="1" si="167"/>
        <v>296</v>
      </c>
      <c r="BH300" s="118" t="str">
        <f t="shared" ca="1" si="168"/>
        <v/>
      </c>
      <c r="BI300" s="118" t="str">
        <f t="shared" ca="1" si="169"/>
        <v/>
      </c>
      <c r="BK300" s="154"/>
      <c r="BL300" s="155"/>
      <c r="BM300" s="154"/>
      <c r="BN300" s="154"/>
      <c r="BO300" s="156"/>
      <c r="BP300" s="156"/>
      <c r="BQ300" s="156"/>
      <c r="BR300" s="156"/>
      <c r="BS300" s="156"/>
      <c r="BT300" s="156"/>
      <c r="BU300" s="156"/>
      <c r="BV300" s="156"/>
      <c r="BW300" s="156"/>
      <c r="BX300" s="105"/>
      <c r="BY300" s="157"/>
      <c r="BZ300" s="157"/>
      <c r="CA300" s="157"/>
      <c r="CB300" s="157"/>
      <c r="CC300" s="157"/>
      <c r="CD300" s="157"/>
      <c r="CE300" s="157"/>
      <c r="CF300" s="157"/>
      <c r="CG300" s="157"/>
    </row>
    <row r="301" spans="1:85" x14ac:dyDescent="0.25">
      <c r="A301" s="97">
        <f t="shared" ca="1" si="170"/>
        <v>297</v>
      </c>
      <c r="B301" s="98">
        <f t="shared" ca="1" si="171"/>
        <v>44954.837766203702</v>
      </c>
      <c r="C301" s="99" t="str">
        <f t="shared" ca="1" si="157"/>
        <v>AB-230117-02 LRB 20</v>
      </c>
      <c r="D301" s="97">
        <f t="shared" ca="1" si="158"/>
        <v>248</v>
      </c>
      <c r="E301" s="97" t="str">
        <f t="shared" ca="1" si="159"/>
        <v>K</v>
      </c>
      <c r="F301" s="97" t="str">
        <f t="shared" ca="1" si="160"/>
        <v>QC</v>
      </c>
      <c r="G301" s="100">
        <f t="shared" ca="1" si="173"/>
        <v>0</v>
      </c>
      <c r="H301" s="101" t="e">
        <f t="shared" ca="1" si="173"/>
        <v>#N/A</v>
      </c>
      <c r="I301" s="101">
        <f t="shared" ca="1" si="173"/>
        <v>0.16800000000000001</v>
      </c>
      <c r="J301" s="101">
        <f t="shared" ca="1" si="173"/>
        <v>0.84099999999999997</v>
      </c>
      <c r="K301" s="101" t="e">
        <f t="shared" ca="1" si="173"/>
        <v>#N/A</v>
      </c>
      <c r="L301" s="101">
        <f t="shared" ca="1" si="173"/>
        <v>0.497</v>
      </c>
      <c r="M301" s="101">
        <f t="shared" ca="1" si="172"/>
        <v>0.24199999999999999</v>
      </c>
      <c r="N301" s="101" t="e">
        <f t="shared" ca="1" si="172"/>
        <v>#N/A</v>
      </c>
      <c r="O301" s="102">
        <f t="shared" ca="1" si="172"/>
        <v>0.28199999999999997</v>
      </c>
      <c r="P301" s="103">
        <f t="shared" ca="1" si="161"/>
        <v>1</v>
      </c>
      <c r="Q301" s="100" t="str">
        <f t="shared" ca="1" si="154"/>
        <v>&lt;MRL</v>
      </c>
      <c r="R301" s="101" t="e">
        <f t="shared" ca="1" si="154"/>
        <v>#N/A</v>
      </c>
      <c r="S301" s="101" t="str">
        <f t="shared" ca="1" si="154"/>
        <v>&lt;MRL</v>
      </c>
      <c r="T301" s="101" t="str">
        <f t="shared" ca="1" si="153"/>
        <v>&lt;MRL</v>
      </c>
      <c r="U301" s="101" t="e">
        <f t="shared" ca="1" si="153"/>
        <v>#N/A</v>
      </c>
      <c r="V301" s="101" t="str">
        <f t="shared" ca="1" si="153"/>
        <v>&lt;MRL</v>
      </c>
      <c r="W301" s="101" t="str">
        <f t="shared" ca="1" si="153"/>
        <v>&lt;MRL</v>
      </c>
      <c r="X301" s="101" t="e">
        <f t="shared" ca="1" si="153"/>
        <v>#N/A</v>
      </c>
      <c r="Y301" s="102" t="str">
        <f t="shared" ca="1" si="153"/>
        <v>&lt;MRL</v>
      </c>
      <c r="Z301" s="129" t="str">
        <f t="shared" ca="1" si="162"/>
        <v>NA</v>
      </c>
      <c r="AA301" s="105" t="str">
        <f t="shared" ca="1" si="155"/>
        <v>NA</v>
      </c>
      <c r="AB301" s="105" t="str">
        <f t="shared" ca="1" si="163"/>
        <v>NA</v>
      </c>
      <c r="AC301" s="97" t="str">
        <f t="shared" ca="1" si="164"/>
        <v>Blank</v>
      </c>
      <c r="AD301" s="106" t="str">
        <f t="shared" ca="1" si="156"/>
        <v/>
      </c>
      <c r="AE301" s="106"/>
      <c r="AF301" s="130" t="s">
        <v>858</v>
      </c>
      <c r="AG301" s="131" t="s">
        <v>858</v>
      </c>
      <c r="AH301" s="131" t="s">
        <v>858</v>
      </c>
      <c r="AI301" s="131" t="s">
        <v>858</v>
      </c>
      <c r="AJ301" s="131" t="s">
        <v>858</v>
      </c>
      <c r="AK301" s="131" t="s">
        <v>858</v>
      </c>
      <c r="AL301" s="131" t="s">
        <v>858</v>
      </c>
      <c r="AM301" s="131" t="s">
        <v>858</v>
      </c>
      <c r="AN301" s="132" t="s">
        <v>858</v>
      </c>
      <c r="AO301" s="133"/>
      <c r="AS301" s="69"/>
      <c r="AT301" s="69"/>
      <c r="AU301" s="113"/>
      <c r="AV301" s="114">
        <f t="shared" ca="1" si="174"/>
        <v>437246</v>
      </c>
      <c r="AW301" s="115">
        <f t="shared" ca="1" si="174"/>
        <v>968936</v>
      </c>
      <c r="AX301" s="115">
        <f t="shared" ca="1" si="174"/>
        <v>1374949</v>
      </c>
      <c r="AY301" s="115">
        <f t="shared" ca="1" si="174"/>
        <v>7324266</v>
      </c>
      <c r="AZ301" s="115">
        <f t="shared" ca="1" si="174"/>
        <v>3149172</v>
      </c>
      <c r="BA301" s="115">
        <f t="shared" ca="1" si="174"/>
        <v>28240850</v>
      </c>
      <c r="BB301" s="115">
        <f t="shared" ca="1" si="174"/>
        <v>31973298</v>
      </c>
      <c r="BC301" s="115">
        <f t="shared" ca="1" si="174"/>
        <v>3481649</v>
      </c>
      <c r="BD301" s="116">
        <f t="shared" ca="1" si="174"/>
        <v>39648533</v>
      </c>
      <c r="BE301" s="145"/>
      <c r="BF301" s="118" t="str">
        <f t="shared" ca="1" si="166"/>
        <v/>
      </c>
      <c r="BG301" s="118">
        <f t="shared" ca="1" si="167"/>
        <v>297</v>
      </c>
      <c r="BH301" s="118" t="str">
        <f t="shared" ca="1" si="168"/>
        <v/>
      </c>
      <c r="BI301" s="118" t="str">
        <f t="shared" ca="1" si="169"/>
        <v/>
      </c>
      <c r="BK301" s="154"/>
      <c r="BL301" s="155"/>
      <c r="BM301" s="154"/>
      <c r="BN301" s="154"/>
      <c r="BO301" s="156"/>
      <c r="BP301" s="156"/>
      <c r="BQ301" s="156"/>
      <c r="BR301" s="156"/>
      <c r="BS301" s="156"/>
      <c r="BT301" s="156"/>
      <c r="BU301" s="156"/>
      <c r="BV301" s="156"/>
      <c r="BW301" s="156"/>
      <c r="BX301" s="105"/>
      <c r="BY301" s="157"/>
      <c r="BZ301" s="157"/>
      <c r="CA301" s="157"/>
      <c r="CB301" s="157"/>
      <c r="CC301" s="157"/>
      <c r="CD301" s="157"/>
      <c r="CE301" s="157"/>
      <c r="CF301" s="157"/>
      <c r="CG301" s="157"/>
    </row>
    <row r="302" spans="1:85" x14ac:dyDescent="0.25">
      <c r="A302" s="97">
        <f t="shared" ca="1" si="170"/>
        <v>298</v>
      </c>
      <c r="B302" s="98">
        <f t="shared" ca="1" si="171"/>
        <v>44954.856574074074</v>
      </c>
      <c r="C302" s="99" t="str">
        <f t="shared" ca="1" si="157"/>
        <v>WO-23003-191-A-1</v>
      </c>
      <c r="D302" s="97">
        <f t="shared" ca="1" si="158"/>
        <v>247</v>
      </c>
      <c r="E302" s="97" t="str">
        <f t="shared" ca="1" si="159"/>
        <v>U</v>
      </c>
      <c r="F302" s="97" t="str">
        <f t="shared" ca="1" si="160"/>
        <v/>
      </c>
      <c r="G302" s="100">
        <f t="shared" ca="1" si="173"/>
        <v>0</v>
      </c>
      <c r="H302" s="101" t="e">
        <f t="shared" ca="1" si="173"/>
        <v>#N/A</v>
      </c>
      <c r="I302" s="101">
        <f t="shared" ca="1" si="173"/>
        <v>1.379</v>
      </c>
      <c r="J302" s="101">
        <f t="shared" ca="1" si="173"/>
        <v>1.5309999999999999</v>
      </c>
      <c r="K302" s="101" t="e">
        <f t="shared" ca="1" si="173"/>
        <v>#N/A</v>
      </c>
      <c r="L302" s="101">
        <f t="shared" ca="1" si="173"/>
        <v>0.84699999999999998</v>
      </c>
      <c r="M302" s="101">
        <f t="shared" ca="1" si="172"/>
        <v>0.29199999999999998</v>
      </c>
      <c r="N302" s="101" t="e">
        <f t="shared" ca="1" si="172"/>
        <v>#N/A</v>
      </c>
      <c r="O302" s="102">
        <f t="shared" ca="1" si="172"/>
        <v>0.16800000000000001</v>
      </c>
      <c r="P302" s="103">
        <f t="shared" ca="1" si="161"/>
        <v>1</v>
      </c>
      <c r="Q302" s="100" t="str">
        <f t="shared" ca="1" si="154"/>
        <v>&lt;MRL</v>
      </c>
      <c r="R302" s="101" t="e">
        <f t="shared" ca="1" si="154"/>
        <v>#N/A</v>
      </c>
      <c r="S302" s="101" t="str">
        <f t="shared" ca="1" si="154"/>
        <v>&lt;MRL</v>
      </c>
      <c r="T302" s="101" t="str">
        <f t="shared" ca="1" si="153"/>
        <v>&lt;MRL</v>
      </c>
      <c r="U302" s="101" t="e">
        <f t="shared" ca="1" si="153"/>
        <v>#N/A</v>
      </c>
      <c r="V302" s="101" t="str">
        <f t="shared" ca="1" si="153"/>
        <v>&lt;MRL</v>
      </c>
      <c r="W302" s="101" t="str">
        <f t="shared" ca="1" si="153"/>
        <v>&lt;MRL</v>
      </c>
      <c r="X302" s="101" t="e">
        <f t="shared" ca="1" si="153"/>
        <v>#N/A</v>
      </c>
      <c r="Y302" s="102" t="str">
        <f t="shared" ca="1" si="153"/>
        <v>&lt;MRL</v>
      </c>
      <c r="Z302" s="129" t="str">
        <f t="shared" ca="1" si="162"/>
        <v>NA</v>
      </c>
      <c r="AA302" s="105" t="str">
        <f t="shared" ca="1" si="155"/>
        <v>NA</v>
      </c>
      <c r="AB302" s="105" t="str">
        <f t="shared" ca="1" si="163"/>
        <v>NA</v>
      </c>
      <c r="AC302" s="97" t="str">
        <f t="shared" ca="1" si="164"/>
        <v>Unknown</v>
      </c>
      <c r="AD302" s="106" t="str">
        <f t="shared" ca="1" si="156"/>
        <v/>
      </c>
      <c r="AE302" s="106"/>
      <c r="AF302" s="130" t="s">
        <v>704</v>
      </c>
      <c r="AG302" s="131" t="s">
        <v>707</v>
      </c>
      <c r="AH302" s="131" t="s">
        <v>704</v>
      </c>
      <c r="AI302" s="131" t="s">
        <v>707</v>
      </c>
      <c r="AJ302" s="131" t="s">
        <v>707</v>
      </c>
      <c r="AK302" s="131" t="s">
        <v>704</v>
      </c>
      <c r="AL302" s="131" t="s">
        <v>858</v>
      </c>
      <c r="AM302" s="131" t="s">
        <v>858</v>
      </c>
      <c r="AN302" s="132" t="s">
        <v>858</v>
      </c>
      <c r="AO302" s="133"/>
      <c r="AS302" s="69"/>
      <c r="AT302" s="69"/>
      <c r="AU302" s="113"/>
      <c r="AV302" s="114">
        <f t="shared" ca="1" si="174"/>
        <v>15693</v>
      </c>
      <c r="AW302" s="115">
        <f t="shared" ca="1" si="174"/>
        <v>182248</v>
      </c>
      <c r="AX302" s="115">
        <f t="shared" ca="1" si="174"/>
        <v>258299</v>
      </c>
      <c r="AY302" s="115">
        <f t="shared" ca="1" si="174"/>
        <v>1507161</v>
      </c>
      <c r="AZ302" s="115">
        <f t="shared" ca="1" si="174"/>
        <v>1279172</v>
      </c>
      <c r="BA302" s="115">
        <f t="shared" ca="1" si="174"/>
        <v>13583557</v>
      </c>
      <c r="BB302" s="115">
        <f t="shared" ca="1" si="174"/>
        <v>19573895</v>
      </c>
      <c r="BC302" s="115">
        <f t="shared" ca="1" si="174"/>
        <v>2775798</v>
      </c>
      <c r="BD302" s="116">
        <f t="shared" ca="1" si="174"/>
        <v>31907415</v>
      </c>
      <c r="BE302" s="145"/>
      <c r="BF302" s="118" t="str">
        <f t="shared" ca="1" si="166"/>
        <v/>
      </c>
      <c r="BG302" s="118" t="str">
        <f t="shared" ca="1" si="167"/>
        <v/>
      </c>
      <c r="BH302" s="118" t="str">
        <f t="shared" ca="1" si="168"/>
        <v/>
      </c>
      <c r="BI302" s="118" t="str">
        <f t="shared" ca="1" si="169"/>
        <v/>
      </c>
      <c r="BK302" s="154"/>
      <c r="BL302" s="155"/>
      <c r="BM302" s="154"/>
      <c r="BN302" s="154"/>
      <c r="BO302" s="156"/>
      <c r="BP302" s="156"/>
      <c r="BQ302" s="156"/>
      <c r="BR302" s="156"/>
      <c r="BS302" s="156"/>
      <c r="BT302" s="156"/>
      <c r="BU302" s="156"/>
      <c r="BV302" s="156"/>
      <c r="BW302" s="156"/>
      <c r="BX302" s="105"/>
      <c r="BY302" s="157"/>
      <c r="BZ302" s="157"/>
      <c r="CA302" s="157"/>
      <c r="CB302" s="157"/>
      <c r="CC302" s="157"/>
      <c r="CD302" s="157"/>
      <c r="CE302" s="157"/>
      <c r="CF302" s="157"/>
      <c r="CG302" s="157"/>
    </row>
    <row r="303" spans="1:85" x14ac:dyDescent="0.25">
      <c r="A303" s="97">
        <f t="shared" ca="1" si="170"/>
        <v>299</v>
      </c>
      <c r="B303" s="98">
        <f t="shared" ca="1" si="171"/>
        <v>44954.875405092593</v>
      </c>
      <c r="C303" s="99" t="str">
        <f t="shared" ca="1" si="157"/>
        <v>WO-23003-192-A-1</v>
      </c>
      <c r="D303" s="97">
        <f t="shared" ca="1" si="158"/>
        <v>246</v>
      </c>
      <c r="E303" s="97" t="str">
        <f t="shared" ca="1" si="159"/>
        <v>U</v>
      </c>
      <c r="F303" s="97" t="str">
        <f t="shared" ca="1" si="160"/>
        <v/>
      </c>
      <c r="G303" s="100">
        <f t="shared" ca="1" si="173"/>
        <v>0</v>
      </c>
      <c r="H303" s="101" t="e">
        <f t="shared" ca="1" si="173"/>
        <v>#N/A</v>
      </c>
      <c r="I303" s="101">
        <f t="shared" ca="1" si="173"/>
        <v>0</v>
      </c>
      <c r="J303" s="101">
        <f t="shared" ca="1" si="173"/>
        <v>1.1240000000000001</v>
      </c>
      <c r="K303" s="101" t="e">
        <f t="shared" ca="1" si="173"/>
        <v>#N/A</v>
      </c>
      <c r="L303" s="101">
        <f t="shared" ca="1" si="173"/>
        <v>0.88900000000000001</v>
      </c>
      <c r="M303" s="101">
        <f t="shared" ca="1" si="172"/>
        <v>0.32700000000000001</v>
      </c>
      <c r="N303" s="101" t="e">
        <f t="shared" ca="1" si="172"/>
        <v>#N/A</v>
      </c>
      <c r="O303" s="102">
        <f t="shared" ca="1" si="172"/>
        <v>0.17499999999999999</v>
      </c>
      <c r="P303" s="103">
        <f t="shared" ca="1" si="161"/>
        <v>1</v>
      </c>
      <c r="Q303" s="100" t="str">
        <f t="shared" ca="1" si="154"/>
        <v>&lt;MRL</v>
      </c>
      <c r="R303" s="101" t="e">
        <f t="shared" ca="1" si="154"/>
        <v>#N/A</v>
      </c>
      <c r="S303" s="101" t="str">
        <f t="shared" ca="1" si="154"/>
        <v>&lt;MRL</v>
      </c>
      <c r="T303" s="101" t="str">
        <f t="shared" ca="1" si="153"/>
        <v>&lt;MRL</v>
      </c>
      <c r="U303" s="101" t="e">
        <f t="shared" ca="1" si="153"/>
        <v>#N/A</v>
      </c>
      <c r="V303" s="101" t="str">
        <f t="shared" ca="1" si="153"/>
        <v>&lt;MRL</v>
      </c>
      <c r="W303" s="101" t="str">
        <f t="shared" ca="1" si="153"/>
        <v>&lt;MRL</v>
      </c>
      <c r="X303" s="101" t="e">
        <f t="shared" ca="1" si="153"/>
        <v>#N/A</v>
      </c>
      <c r="Y303" s="102" t="str">
        <f t="shared" ca="1" si="153"/>
        <v>&lt;MRL</v>
      </c>
      <c r="Z303" s="129" t="str">
        <f t="shared" ca="1" si="162"/>
        <v>NA</v>
      </c>
      <c r="AA303" s="105" t="str">
        <f t="shared" ca="1" si="155"/>
        <v>NA</v>
      </c>
      <c r="AB303" s="105" t="str">
        <f t="shared" ca="1" si="163"/>
        <v>NA</v>
      </c>
      <c r="AC303" s="97" t="str">
        <f t="shared" ca="1" si="164"/>
        <v>Unknown</v>
      </c>
      <c r="AD303" s="106" t="str">
        <f t="shared" ca="1" si="156"/>
        <v/>
      </c>
      <c r="AE303" s="106"/>
      <c r="AF303" s="130" t="s">
        <v>704</v>
      </c>
      <c r="AG303" s="131" t="s">
        <v>707</v>
      </c>
      <c r="AH303" s="131" t="s">
        <v>704</v>
      </c>
      <c r="AI303" s="131" t="s">
        <v>707</v>
      </c>
      <c r="AJ303" s="131" t="s">
        <v>858</v>
      </c>
      <c r="AK303" s="131" t="s">
        <v>858</v>
      </c>
      <c r="AL303" s="131" t="s">
        <v>858</v>
      </c>
      <c r="AM303" s="131" t="s">
        <v>858</v>
      </c>
      <c r="AN303" s="132" t="s">
        <v>858</v>
      </c>
      <c r="AO303" s="133"/>
      <c r="AS303" s="69"/>
      <c r="AT303" s="69"/>
      <c r="AU303" s="113"/>
      <c r="AV303" s="114">
        <f t="shared" ca="1" si="174"/>
        <v>67594</v>
      </c>
      <c r="AW303" s="115">
        <f t="shared" ca="1" si="174"/>
        <v>358394</v>
      </c>
      <c r="AX303" s="115">
        <f t="shared" ca="1" si="174"/>
        <v>491857</v>
      </c>
      <c r="AY303" s="115">
        <f t="shared" ca="1" si="174"/>
        <v>2784636</v>
      </c>
      <c r="AZ303" s="115">
        <f t="shared" ca="1" si="174"/>
        <v>1938047</v>
      </c>
      <c r="BA303" s="115">
        <f t="shared" ca="1" si="174"/>
        <v>18266146</v>
      </c>
      <c r="BB303" s="115">
        <f t="shared" ca="1" si="174"/>
        <v>22132711</v>
      </c>
      <c r="BC303" s="115">
        <f t="shared" ca="1" si="174"/>
        <v>2910447</v>
      </c>
      <c r="BD303" s="116">
        <f t="shared" ca="1" si="174"/>
        <v>35628495</v>
      </c>
      <c r="BE303" s="145"/>
      <c r="BF303" s="118" t="str">
        <f t="shared" ca="1" si="166"/>
        <v/>
      </c>
      <c r="BG303" s="118" t="str">
        <f t="shared" ca="1" si="167"/>
        <v/>
      </c>
      <c r="BH303" s="118" t="str">
        <f t="shared" ca="1" si="168"/>
        <v/>
      </c>
      <c r="BI303" s="118" t="str">
        <f t="shared" ca="1" si="169"/>
        <v/>
      </c>
      <c r="BK303" s="154"/>
      <c r="BL303" s="155"/>
      <c r="BM303" s="154"/>
      <c r="BN303" s="154"/>
      <c r="BO303" s="156"/>
      <c r="BP303" s="156"/>
      <c r="BQ303" s="156"/>
      <c r="BR303" s="156"/>
      <c r="BS303" s="156"/>
      <c r="BT303" s="156"/>
      <c r="BU303" s="156"/>
      <c r="BV303" s="156"/>
      <c r="BW303" s="156"/>
      <c r="BX303" s="105"/>
      <c r="BY303" s="157"/>
      <c r="BZ303" s="157"/>
      <c r="CA303" s="157"/>
      <c r="CB303" s="157"/>
      <c r="CC303" s="157"/>
      <c r="CD303" s="157"/>
      <c r="CE303" s="157"/>
      <c r="CF303" s="157"/>
      <c r="CG303" s="157"/>
    </row>
    <row r="304" spans="1:85" x14ac:dyDescent="0.25">
      <c r="A304" s="97">
        <f t="shared" ca="1" si="170"/>
        <v>300</v>
      </c>
      <c r="B304" s="98">
        <f t="shared" ca="1" si="171"/>
        <v>44954.894212962965</v>
      </c>
      <c r="C304" s="99" t="str">
        <f t="shared" ca="1" si="157"/>
        <v>WO-23003-193-A-1</v>
      </c>
      <c r="D304" s="97">
        <f t="shared" ca="1" si="158"/>
        <v>245</v>
      </c>
      <c r="E304" s="97" t="str">
        <f t="shared" ca="1" si="159"/>
        <v>U</v>
      </c>
      <c r="F304" s="97" t="str">
        <f t="shared" ca="1" si="160"/>
        <v/>
      </c>
      <c r="G304" s="100">
        <f t="shared" ca="1" si="173"/>
        <v>0</v>
      </c>
      <c r="H304" s="101" t="e">
        <f t="shared" ca="1" si="173"/>
        <v>#N/A</v>
      </c>
      <c r="I304" s="101">
        <f t="shared" ca="1" si="173"/>
        <v>0.20599999999999999</v>
      </c>
      <c r="J304" s="101">
        <f t="shared" ca="1" si="173"/>
        <v>0.83799999999999997</v>
      </c>
      <c r="K304" s="101" t="e">
        <f t="shared" ca="1" si="173"/>
        <v>#N/A</v>
      </c>
      <c r="L304" s="101">
        <f t="shared" ca="1" si="173"/>
        <v>0.63300000000000001</v>
      </c>
      <c r="M304" s="101">
        <f t="shared" ca="1" si="172"/>
        <v>0.25800000000000001</v>
      </c>
      <c r="N304" s="101" t="e">
        <f t="shared" ca="1" si="172"/>
        <v>#N/A</v>
      </c>
      <c r="O304" s="102">
        <f t="shared" ca="1" si="172"/>
        <v>0.16300000000000001</v>
      </c>
      <c r="P304" s="103">
        <f t="shared" ca="1" si="161"/>
        <v>1</v>
      </c>
      <c r="Q304" s="100" t="str">
        <f t="shared" ca="1" si="154"/>
        <v>&lt;MRL</v>
      </c>
      <c r="R304" s="101" t="e">
        <f t="shared" ca="1" si="154"/>
        <v>#N/A</v>
      </c>
      <c r="S304" s="101" t="str">
        <f t="shared" ca="1" si="154"/>
        <v>&lt;MRL</v>
      </c>
      <c r="T304" s="101" t="str">
        <f t="shared" ca="1" si="153"/>
        <v>&lt;MRL</v>
      </c>
      <c r="U304" s="101" t="e">
        <f t="shared" ca="1" si="153"/>
        <v>#N/A</v>
      </c>
      <c r="V304" s="101" t="str">
        <f t="shared" ca="1" si="153"/>
        <v>&lt;MRL</v>
      </c>
      <c r="W304" s="101" t="str">
        <f t="shared" ca="1" si="153"/>
        <v>&lt;MRL</v>
      </c>
      <c r="X304" s="101" t="e">
        <f t="shared" ca="1" si="153"/>
        <v>#N/A</v>
      </c>
      <c r="Y304" s="102" t="str">
        <f t="shared" ca="1" si="153"/>
        <v>&lt;MRL</v>
      </c>
      <c r="Z304" s="129" t="str">
        <f t="shared" ca="1" si="162"/>
        <v>NA</v>
      </c>
      <c r="AA304" s="105" t="str">
        <f t="shared" ca="1" si="155"/>
        <v>NA</v>
      </c>
      <c r="AB304" s="105" t="str">
        <f t="shared" ca="1" si="163"/>
        <v>NA</v>
      </c>
      <c r="AC304" s="97" t="str">
        <f t="shared" ca="1" si="164"/>
        <v>Unknown</v>
      </c>
      <c r="AD304" s="106" t="str">
        <f t="shared" ca="1" si="156"/>
        <v/>
      </c>
      <c r="AE304" s="106"/>
      <c r="AF304" s="130" t="s">
        <v>704</v>
      </c>
      <c r="AG304" s="131" t="s">
        <v>707</v>
      </c>
      <c r="AH304" s="131" t="s">
        <v>704</v>
      </c>
      <c r="AI304" s="131" t="s">
        <v>707</v>
      </c>
      <c r="AJ304" s="131" t="s">
        <v>858</v>
      </c>
      <c r="AK304" s="131" t="s">
        <v>858</v>
      </c>
      <c r="AL304" s="131" t="s">
        <v>858</v>
      </c>
      <c r="AM304" s="131" t="s">
        <v>858</v>
      </c>
      <c r="AN304" s="132" t="s">
        <v>858</v>
      </c>
      <c r="AO304" s="133"/>
      <c r="AS304" s="69"/>
      <c r="AT304" s="69"/>
      <c r="AU304" s="113"/>
      <c r="AV304" s="114">
        <f t="shared" ca="1" si="174"/>
        <v>64886</v>
      </c>
      <c r="AW304" s="115">
        <f t="shared" ca="1" si="174"/>
        <v>353054</v>
      </c>
      <c r="AX304" s="115">
        <f t="shared" ca="1" si="174"/>
        <v>481457</v>
      </c>
      <c r="AY304" s="115">
        <f t="shared" ca="1" si="174"/>
        <v>2720983</v>
      </c>
      <c r="AZ304" s="115">
        <f t="shared" ca="1" si="174"/>
        <v>1916812</v>
      </c>
      <c r="BA304" s="115">
        <f t="shared" ca="1" si="174"/>
        <v>18691242</v>
      </c>
      <c r="BB304" s="115">
        <f t="shared" ca="1" si="174"/>
        <v>22666720</v>
      </c>
      <c r="BC304" s="115">
        <f t="shared" ca="1" si="174"/>
        <v>2918698</v>
      </c>
      <c r="BD304" s="116">
        <f t="shared" ca="1" si="174"/>
        <v>36116897</v>
      </c>
      <c r="BE304" s="145"/>
      <c r="BF304" s="118" t="str">
        <f t="shared" ca="1" si="166"/>
        <v/>
      </c>
      <c r="BG304" s="118" t="str">
        <f t="shared" ca="1" si="167"/>
        <v/>
      </c>
      <c r="BH304" s="118" t="str">
        <f t="shared" ca="1" si="168"/>
        <v/>
      </c>
      <c r="BI304" s="118" t="str">
        <f t="shared" ca="1" si="169"/>
        <v/>
      </c>
      <c r="BK304" s="154"/>
      <c r="BL304" s="155"/>
      <c r="BM304" s="154"/>
      <c r="BN304" s="154"/>
      <c r="BO304" s="156"/>
      <c r="BP304" s="156"/>
      <c r="BQ304" s="156"/>
      <c r="BR304" s="156"/>
      <c r="BS304" s="156"/>
      <c r="BT304" s="156"/>
      <c r="BU304" s="156"/>
      <c r="BV304" s="156"/>
      <c r="BW304" s="156"/>
      <c r="BX304" s="105"/>
      <c r="BY304" s="157"/>
      <c r="BZ304" s="157"/>
      <c r="CA304" s="157"/>
      <c r="CB304" s="157"/>
      <c r="CC304" s="157"/>
      <c r="CD304" s="157"/>
      <c r="CE304" s="157"/>
      <c r="CF304" s="157"/>
      <c r="CG304" s="157"/>
    </row>
    <row r="305" spans="1:85" x14ac:dyDescent="0.25">
      <c r="A305" s="97">
        <f t="shared" ca="1" si="170"/>
        <v>301</v>
      </c>
      <c r="B305" s="98">
        <f t="shared" ca="1" si="171"/>
        <v>44954.913043981483</v>
      </c>
      <c r="C305" s="99" t="str">
        <f t="shared" ca="1" si="157"/>
        <v>WO-23003-194-A-1</v>
      </c>
      <c r="D305" s="97">
        <f t="shared" ca="1" si="158"/>
        <v>244</v>
      </c>
      <c r="E305" s="97" t="str">
        <f t="shared" ca="1" si="159"/>
        <v>U</v>
      </c>
      <c r="F305" s="97" t="str">
        <f t="shared" ca="1" si="160"/>
        <v/>
      </c>
      <c r="G305" s="100">
        <f t="shared" ca="1" si="173"/>
        <v>0</v>
      </c>
      <c r="H305" s="101" t="e">
        <f t="shared" ca="1" si="173"/>
        <v>#N/A</v>
      </c>
      <c r="I305" s="101">
        <f t="shared" ca="1" si="173"/>
        <v>1.246</v>
      </c>
      <c r="J305" s="101">
        <f t="shared" ca="1" si="173"/>
        <v>0.83799999999999997</v>
      </c>
      <c r="K305" s="101" t="e">
        <f t="shared" ca="1" si="173"/>
        <v>#N/A</v>
      </c>
      <c r="L305" s="101">
        <f t="shared" ca="1" si="173"/>
        <v>0.90500000000000003</v>
      </c>
      <c r="M305" s="101">
        <f t="shared" ca="1" si="172"/>
        <v>0.27700000000000002</v>
      </c>
      <c r="N305" s="101" t="e">
        <f t="shared" ca="1" si="172"/>
        <v>#N/A</v>
      </c>
      <c r="O305" s="102">
        <f t="shared" ca="1" si="172"/>
        <v>0.20899999999999999</v>
      </c>
      <c r="P305" s="103">
        <f t="shared" ca="1" si="161"/>
        <v>1</v>
      </c>
      <c r="Q305" s="100" t="str">
        <f t="shared" ca="1" si="154"/>
        <v>&lt;MRL</v>
      </c>
      <c r="R305" s="101" t="e">
        <f t="shared" ca="1" si="154"/>
        <v>#N/A</v>
      </c>
      <c r="S305" s="101" t="str">
        <f t="shared" ca="1" si="154"/>
        <v>&lt;MRL</v>
      </c>
      <c r="T305" s="101" t="str">
        <f t="shared" ca="1" si="153"/>
        <v>&lt;MRL</v>
      </c>
      <c r="U305" s="101" t="e">
        <f t="shared" ca="1" si="153"/>
        <v>#N/A</v>
      </c>
      <c r="V305" s="101" t="str">
        <f t="shared" ca="1" si="153"/>
        <v>&lt;MRL</v>
      </c>
      <c r="W305" s="101" t="str">
        <f t="shared" ca="1" si="153"/>
        <v>&lt;MRL</v>
      </c>
      <c r="X305" s="101" t="e">
        <f t="shared" ca="1" si="153"/>
        <v>#N/A</v>
      </c>
      <c r="Y305" s="102" t="str">
        <f t="shared" ca="1" si="153"/>
        <v>&lt;MRL</v>
      </c>
      <c r="Z305" s="129" t="str">
        <f t="shared" ca="1" si="162"/>
        <v>NA</v>
      </c>
      <c r="AA305" s="105" t="str">
        <f t="shared" ca="1" si="155"/>
        <v>NA</v>
      </c>
      <c r="AB305" s="105" t="str">
        <f t="shared" ca="1" si="163"/>
        <v>NA</v>
      </c>
      <c r="AC305" s="97" t="str">
        <f t="shared" ca="1" si="164"/>
        <v>Unknown</v>
      </c>
      <c r="AD305" s="106" t="str">
        <f t="shared" ca="1" si="156"/>
        <v/>
      </c>
      <c r="AE305" s="106"/>
      <c r="AF305" s="130" t="s">
        <v>704</v>
      </c>
      <c r="AG305" s="131" t="s">
        <v>858</v>
      </c>
      <c r="AH305" s="131" t="s">
        <v>704</v>
      </c>
      <c r="AI305" s="131" t="s">
        <v>707</v>
      </c>
      <c r="AJ305" s="131" t="s">
        <v>858</v>
      </c>
      <c r="AK305" s="131" t="s">
        <v>858</v>
      </c>
      <c r="AL305" s="131" t="s">
        <v>858</v>
      </c>
      <c r="AM305" s="131" t="s">
        <v>858</v>
      </c>
      <c r="AN305" s="132" t="s">
        <v>858</v>
      </c>
      <c r="AO305" s="133"/>
      <c r="AS305" s="69"/>
      <c r="AT305" s="69"/>
      <c r="AU305" s="113"/>
      <c r="AV305" s="114">
        <f t="shared" ca="1" si="174"/>
        <v>81652</v>
      </c>
      <c r="AW305" s="115">
        <f t="shared" ca="1" si="174"/>
        <v>383637</v>
      </c>
      <c r="AX305" s="115">
        <f t="shared" ca="1" si="174"/>
        <v>509360</v>
      </c>
      <c r="AY305" s="115">
        <f t="shared" ca="1" si="174"/>
        <v>2968645</v>
      </c>
      <c r="AZ305" s="115">
        <f t="shared" ca="1" si="174"/>
        <v>2008907</v>
      </c>
      <c r="BA305" s="115">
        <f t="shared" ca="1" si="174"/>
        <v>19273079</v>
      </c>
      <c r="BB305" s="115">
        <f t="shared" ca="1" si="174"/>
        <v>21045555</v>
      </c>
      <c r="BC305" s="115">
        <f t="shared" ca="1" si="174"/>
        <v>2755911</v>
      </c>
      <c r="BD305" s="116">
        <f t="shared" ca="1" si="174"/>
        <v>35050320</v>
      </c>
      <c r="BE305" s="145"/>
      <c r="BF305" s="118" t="str">
        <f t="shared" ca="1" si="166"/>
        <v/>
      </c>
      <c r="BG305" s="118" t="str">
        <f t="shared" ca="1" si="167"/>
        <v/>
      </c>
      <c r="BH305" s="118" t="str">
        <f t="shared" ca="1" si="168"/>
        <v/>
      </c>
      <c r="BI305" s="118" t="str">
        <f t="shared" ca="1" si="169"/>
        <v/>
      </c>
      <c r="BK305" s="154"/>
      <c r="BL305" s="155"/>
      <c r="BM305" s="154"/>
      <c r="BN305" s="154"/>
      <c r="BO305" s="156"/>
      <c r="BP305" s="156"/>
      <c r="BQ305" s="156"/>
      <c r="BR305" s="156"/>
      <c r="BS305" s="156"/>
      <c r="BT305" s="156"/>
      <c r="BU305" s="156"/>
      <c r="BV305" s="156"/>
      <c r="BW305" s="156"/>
      <c r="BX305" s="105"/>
      <c r="BY305" s="157"/>
      <c r="BZ305" s="157"/>
      <c r="CA305" s="157"/>
      <c r="CB305" s="157"/>
      <c r="CC305" s="157"/>
      <c r="CD305" s="157"/>
      <c r="CE305" s="157"/>
      <c r="CF305" s="157"/>
      <c r="CG305" s="157"/>
    </row>
    <row r="306" spans="1:85" x14ac:dyDescent="0.25">
      <c r="A306" s="97">
        <f t="shared" ca="1" si="170"/>
        <v>302</v>
      </c>
      <c r="B306" s="98">
        <f t="shared" ca="1" si="171"/>
        <v>44954.931840277779</v>
      </c>
      <c r="C306" s="99" t="str">
        <f t="shared" ca="1" si="157"/>
        <v>WO-23003-195-A-1</v>
      </c>
      <c r="D306" s="97">
        <f t="shared" ca="1" si="158"/>
        <v>243</v>
      </c>
      <c r="E306" s="97" t="str">
        <f t="shared" ca="1" si="159"/>
        <v>U</v>
      </c>
      <c r="F306" s="97" t="str">
        <f t="shared" ca="1" si="160"/>
        <v/>
      </c>
      <c r="G306" s="100">
        <f t="shared" ca="1" si="173"/>
        <v>0</v>
      </c>
      <c r="H306" s="101" t="e">
        <f t="shared" ca="1" si="173"/>
        <v>#N/A</v>
      </c>
      <c r="I306" s="101">
        <f t="shared" ca="1" si="173"/>
        <v>0.30099999999999999</v>
      </c>
      <c r="J306" s="101">
        <f t="shared" ca="1" si="173"/>
        <v>1.117</v>
      </c>
      <c r="K306" s="101" t="e">
        <f t="shared" ca="1" si="173"/>
        <v>#N/A</v>
      </c>
      <c r="L306" s="101">
        <f t="shared" ca="1" si="173"/>
        <v>0.85799999999999998</v>
      </c>
      <c r="M306" s="101">
        <f t="shared" ca="1" si="172"/>
        <v>0</v>
      </c>
      <c r="N306" s="101" t="e">
        <f t="shared" ca="1" si="172"/>
        <v>#N/A</v>
      </c>
      <c r="O306" s="102">
        <f t="shared" ca="1" si="172"/>
        <v>0.20100000000000001</v>
      </c>
      <c r="P306" s="103">
        <f t="shared" ca="1" si="161"/>
        <v>1</v>
      </c>
      <c r="Q306" s="100" t="str">
        <f t="shared" ca="1" si="154"/>
        <v>&lt;MRL</v>
      </c>
      <c r="R306" s="101" t="e">
        <f t="shared" ca="1" si="154"/>
        <v>#N/A</v>
      </c>
      <c r="S306" s="101" t="str">
        <f t="shared" ca="1" si="154"/>
        <v>&lt;MRL</v>
      </c>
      <c r="T306" s="101" t="str">
        <f t="shared" ca="1" si="153"/>
        <v>&lt;MRL</v>
      </c>
      <c r="U306" s="101" t="e">
        <f t="shared" ca="1" si="153"/>
        <v>#N/A</v>
      </c>
      <c r="V306" s="101" t="str">
        <f t="shared" ca="1" si="153"/>
        <v>&lt;MRL</v>
      </c>
      <c r="W306" s="101" t="str">
        <f t="shared" ca="1" si="153"/>
        <v>&lt;MRL</v>
      </c>
      <c r="X306" s="101" t="e">
        <f t="shared" ca="1" si="153"/>
        <v>#N/A</v>
      </c>
      <c r="Y306" s="102" t="str">
        <f t="shared" ca="1" si="153"/>
        <v>&lt;MRL</v>
      </c>
      <c r="Z306" s="129" t="str">
        <f t="shared" ca="1" si="162"/>
        <v>NA</v>
      </c>
      <c r="AA306" s="105" t="str">
        <f t="shared" ca="1" si="155"/>
        <v>NA</v>
      </c>
      <c r="AB306" s="105" t="str">
        <f t="shared" ca="1" si="163"/>
        <v>NA</v>
      </c>
      <c r="AC306" s="97" t="str">
        <f t="shared" ca="1" si="164"/>
        <v>Unknown</v>
      </c>
      <c r="AD306" s="106" t="str">
        <f t="shared" ca="1" si="156"/>
        <v/>
      </c>
      <c r="AE306" s="106"/>
      <c r="AF306" s="130" t="s">
        <v>704</v>
      </c>
      <c r="AG306" s="131" t="s">
        <v>707</v>
      </c>
      <c r="AH306" s="131" t="s">
        <v>704</v>
      </c>
      <c r="AI306" s="131" t="s">
        <v>707</v>
      </c>
      <c r="AJ306" s="131" t="s">
        <v>858</v>
      </c>
      <c r="AK306" s="131" t="s">
        <v>858</v>
      </c>
      <c r="AL306" s="131" t="s">
        <v>858</v>
      </c>
      <c r="AM306" s="131" t="s">
        <v>858</v>
      </c>
      <c r="AN306" s="132" t="s">
        <v>858</v>
      </c>
      <c r="AO306" s="133"/>
      <c r="AS306" s="69"/>
      <c r="AT306" s="69"/>
      <c r="AU306" s="113"/>
      <c r="AV306" s="114">
        <f t="shared" ca="1" si="174"/>
        <v>64274</v>
      </c>
      <c r="AW306" s="115">
        <f t="shared" ca="1" si="174"/>
        <v>345615</v>
      </c>
      <c r="AX306" s="115">
        <f t="shared" ca="1" si="174"/>
        <v>483473</v>
      </c>
      <c r="AY306" s="115">
        <f t="shared" ca="1" si="174"/>
        <v>2680389</v>
      </c>
      <c r="AZ306" s="115">
        <f t="shared" ca="1" si="174"/>
        <v>1913407</v>
      </c>
      <c r="BA306" s="115">
        <f t="shared" ca="1" si="174"/>
        <v>18682395</v>
      </c>
      <c r="BB306" s="115">
        <f t="shared" ca="1" si="174"/>
        <v>21631474</v>
      </c>
      <c r="BC306" s="115">
        <f t="shared" ca="1" si="174"/>
        <v>2779978</v>
      </c>
      <c r="BD306" s="116">
        <f t="shared" ca="1" si="174"/>
        <v>35999627</v>
      </c>
      <c r="BE306" s="145"/>
      <c r="BF306" s="118" t="str">
        <f t="shared" ca="1" si="166"/>
        <v/>
      </c>
      <c r="BG306" s="118" t="str">
        <f t="shared" ca="1" si="167"/>
        <v/>
      </c>
      <c r="BH306" s="118" t="str">
        <f t="shared" ca="1" si="168"/>
        <v/>
      </c>
      <c r="BI306" s="118" t="str">
        <f t="shared" ca="1" si="169"/>
        <v/>
      </c>
      <c r="BK306" s="154"/>
      <c r="BL306" s="155"/>
      <c r="BM306" s="154"/>
      <c r="BN306" s="154"/>
      <c r="BO306" s="156"/>
      <c r="BP306" s="156"/>
      <c r="BQ306" s="156"/>
      <c r="BR306" s="156"/>
      <c r="BS306" s="156"/>
      <c r="BT306" s="156"/>
      <c r="BU306" s="156"/>
      <c r="BV306" s="156"/>
      <c r="BW306" s="156"/>
      <c r="BX306" s="105"/>
      <c r="BY306" s="157"/>
      <c r="BZ306" s="157"/>
      <c r="CA306" s="157"/>
      <c r="CB306" s="157"/>
      <c r="CC306" s="157"/>
      <c r="CD306" s="157"/>
      <c r="CE306" s="157"/>
      <c r="CF306" s="157"/>
      <c r="CG306" s="157"/>
    </row>
    <row r="307" spans="1:85" x14ac:dyDescent="0.25">
      <c r="A307" s="97">
        <f t="shared" ca="1" si="170"/>
        <v>303</v>
      </c>
      <c r="B307" s="98">
        <f t="shared" ca="1" si="171"/>
        <v>44954.950636574074</v>
      </c>
      <c r="C307" s="99" t="str">
        <f t="shared" ca="1" si="157"/>
        <v>WO-23003-196-A-1</v>
      </c>
      <c r="D307" s="97">
        <f t="shared" ca="1" si="158"/>
        <v>242</v>
      </c>
      <c r="E307" s="97" t="str">
        <f t="shared" ca="1" si="159"/>
        <v>U</v>
      </c>
      <c r="F307" s="97" t="str">
        <f t="shared" ca="1" si="160"/>
        <v/>
      </c>
      <c r="G307" s="100">
        <f t="shared" ca="1" si="173"/>
        <v>0</v>
      </c>
      <c r="H307" s="101" t="e">
        <f t="shared" ca="1" si="173"/>
        <v>#N/A</v>
      </c>
      <c r="I307" s="101">
        <f t="shared" ca="1" si="173"/>
        <v>1.2769999999999999</v>
      </c>
      <c r="J307" s="101">
        <f t="shared" ca="1" si="173"/>
        <v>1.056</v>
      </c>
      <c r="K307" s="101" t="e">
        <f t="shared" ca="1" si="173"/>
        <v>#N/A</v>
      </c>
      <c r="L307" s="101">
        <f t="shared" ca="1" si="173"/>
        <v>0.80600000000000005</v>
      </c>
      <c r="M307" s="101">
        <f t="shared" ca="1" si="172"/>
        <v>0.25600000000000001</v>
      </c>
      <c r="N307" s="101" t="e">
        <f t="shared" ca="1" si="172"/>
        <v>#N/A</v>
      </c>
      <c r="O307" s="102">
        <f t="shared" ca="1" si="172"/>
        <v>0.188</v>
      </c>
      <c r="P307" s="103">
        <f t="shared" ca="1" si="161"/>
        <v>1</v>
      </c>
      <c r="Q307" s="100" t="str">
        <f t="shared" ca="1" si="154"/>
        <v>&lt;MRL</v>
      </c>
      <c r="R307" s="101" t="e">
        <f t="shared" ca="1" si="154"/>
        <v>#N/A</v>
      </c>
      <c r="S307" s="101" t="str">
        <f t="shared" ca="1" si="154"/>
        <v>&lt;MRL</v>
      </c>
      <c r="T307" s="101" t="str">
        <f t="shared" ca="1" si="153"/>
        <v>&lt;MRL</v>
      </c>
      <c r="U307" s="101" t="e">
        <f t="shared" ca="1" si="153"/>
        <v>#N/A</v>
      </c>
      <c r="V307" s="101" t="str">
        <f t="shared" ca="1" si="153"/>
        <v>&lt;MRL</v>
      </c>
      <c r="W307" s="101" t="str">
        <f t="shared" ca="1" si="153"/>
        <v>&lt;MRL</v>
      </c>
      <c r="X307" s="101" t="e">
        <f t="shared" ca="1" si="153"/>
        <v>#N/A</v>
      </c>
      <c r="Y307" s="102" t="str">
        <f t="shared" ca="1" si="153"/>
        <v>&lt;MRL</v>
      </c>
      <c r="Z307" s="129" t="str">
        <f t="shared" ca="1" si="162"/>
        <v>NA</v>
      </c>
      <c r="AA307" s="105" t="str">
        <f t="shared" ca="1" si="155"/>
        <v>NA</v>
      </c>
      <c r="AB307" s="105" t="str">
        <f t="shared" ca="1" si="163"/>
        <v>NA</v>
      </c>
      <c r="AC307" s="97" t="str">
        <f t="shared" ca="1" si="164"/>
        <v>Unknown</v>
      </c>
      <c r="AD307" s="106" t="str">
        <f t="shared" ca="1" si="156"/>
        <v/>
      </c>
      <c r="AE307" s="106"/>
      <c r="AF307" s="130" t="s">
        <v>704</v>
      </c>
      <c r="AG307" s="131" t="s">
        <v>707</v>
      </c>
      <c r="AH307" s="131" t="s">
        <v>704</v>
      </c>
      <c r="AI307" s="131" t="s">
        <v>707</v>
      </c>
      <c r="AJ307" s="131" t="s">
        <v>707</v>
      </c>
      <c r="AK307" s="131" t="s">
        <v>858</v>
      </c>
      <c r="AL307" s="131" t="s">
        <v>858</v>
      </c>
      <c r="AM307" s="131" t="s">
        <v>858</v>
      </c>
      <c r="AN307" s="132" t="s">
        <v>858</v>
      </c>
      <c r="AO307" s="133"/>
      <c r="AS307" s="69"/>
      <c r="AT307" s="69"/>
      <c r="AU307" s="113"/>
      <c r="AV307" s="114">
        <f t="shared" ca="1" si="174"/>
        <v>35397</v>
      </c>
      <c r="AW307" s="115">
        <f t="shared" ca="1" si="174"/>
        <v>250865</v>
      </c>
      <c r="AX307" s="115">
        <f t="shared" ca="1" si="174"/>
        <v>346963</v>
      </c>
      <c r="AY307" s="115">
        <f t="shared" ca="1" si="174"/>
        <v>2018624</v>
      </c>
      <c r="AZ307" s="115">
        <f t="shared" ca="1" si="174"/>
        <v>1581333</v>
      </c>
      <c r="BA307" s="115">
        <f t="shared" ca="1" si="174"/>
        <v>15600340</v>
      </c>
      <c r="BB307" s="115">
        <f t="shared" ca="1" si="174"/>
        <v>20086012</v>
      </c>
      <c r="BC307" s="115">
        <f t="shared" ca="1" si="174"/>
        <v>2732450</v>
      </c>
      <c r="BD307" s="116">
        <f t="shared" ca="1" si="174"/>
        <v>34051812</v>
      </c>
      <c r="BE307" s="145"/>
      <c r="BF307" s="118" t="str">
        <f t="shared" ca="1" si="166"/>
        <v/>
      </c>
      <c r="BG307" s="118" t="str">
        <f t="shared" ca="1" si="167"/>
        <v/>
      </c>
      <c r="BH307" s="118" t="str">
        <f t="shared" ca="1" si="168"/>
        <v/>
      </c>
      <c r="BI307" s="118" t="str">
        <f t="shared" ca="1" si="169"/>
        <v/>
      </c>
      <c r="BK307" s="154"/>
      <c r="BL307" s="155"/>
      <c r="BM307" s="154"/>
      <c r="BN307" s="154"/>
      <c r="BO307" s="156"/>
      <c r="BP307" s="156"/>
      <c r="BQ307" s="156"/>
      <c r="BR307" s="156"/>
      <c r="BS307" s="156"/>
      <c r="BT307" s="156"/>
      <c r="BU307" s="156"/>
      <c r="BV307" s="156"/>
      <c r="BW307" s="156"/>
      <c r="BX307" s="105"/>
      <c r="BY307" s="157"/>
      <c r="BZ307" s="157"/>
      <c r="CA307" s="157"/>
      <c r="CB307" s="157"/>
      <c r="CC307" s="157"/>
      <c r="CD307" s="157"/>
      <c r="CE307" s="157"/>
      <c r="CF307" s="157"/>
      <c r="CG307" s="157"/>
    </row>
    <row r="308" spans="1:85" x14ac:dyDescent="0.25">
      <c r="A308" s="97">
        <f t="shared" ca="1" si="170"/>
        <v>304</v>
      </c>
      <c r="B308" s="98">
        <f t="shared" ca="1" si="171"/>
        <v>44954.969444444447</v>
      </c>
      <c r="C308" s="99" t="str">
        <f t="shared" ca="1" si="157"/>
        <v>WO-23003-197-A-1</v>
      </c>
      <c r="D308" s="97">
        <f t="shared" ca="1" si="158"/>
        <v>241</v>
      </c>
      <c r="E308" s="97" t="str">
        <f t="shared" ca="1" si="159"/>
        <v>U</v>
      </c>
      <c r="F308" s="97" t="str">
        <f t="shared" ca="1" si="160"/>
        <v/>
      </c>
      <c r="G308" s="100">
        <f t="shared" ca="1" si="173"/>
        <v>0</v>
      </c>
      <c r="H308" s="101" t="e">
        <f t="shared" ca="1" si="173"/>
        <v>#N/A</v>
      </c>
      <c r="I308" s="101">
        <f t="shared" ca="1" si="173"/>
        <v>1.222</v>
      </c>
      <c r="J308" s="101">
        <f t="shared" ca="1" si="173"/>
        <v>3.823</v>
      </c>
      <c r="K308" s="101" t="e">
        <f t="shared" ca="1" si="173"/>
        <v>#N/A</v>
      </c>
      <c r="L308" s="101">
        <f t="shared" ca="1" si="173"/>
        <v>13.769</v>
      </c>
      <c r="M308" s="101">
        <f t="shared" ca="1" si="172"/>
        <v>0</v>
      </c>
      <c r="N308" s="101" t="e">
        <f t="shared" ca="1" si="172"/>
        <v>#N/A</v>
      </c>
      <c r="O308" s="102">
        <f t="shared" ca="1" si="172"/>
        <v>0.24</v>
      </c>
      <c r="P308" s="103">
        <f t="shared" ca="1" si="161"/>
        <v>1</v>
      </c>
      <c r="Q308" s="100" t="str">
        <f t="shared" ca="1" si="154"/>
        <v>&lt;MRL</v>
      </c>
      <c r="R308" s="101" t="e">
        <f t="shared" ca="1" si="154"/>
        <v>#N/A</v>
      </c>
      <c r="S308" s="101" t="str">
        <f t="shared" ca="1" si="154"/>
        <v>&lt;MRL</v>
      </c>
      <c r="T308" s="101" t="str">
        <f t="shared" ca="1" si="153"/>
        <v>&lt;MRL</v>
      </c>
      <c r="U308" s="101" t="e">
        <f t="shared" ca="1" si="153"/>
        <v>#N/A</v>
      </c>
      <c r="V308" s="101">
        <f t="shared" ca="1" si="153"/>
        <v>13.769</v>
      </c>
      <c r="W308" s="101" t="str">
        <f t="shared" ca="1" si="153"/>
        <v>&lt;MRL</v>
      </c>
      <c r="X308" s="101" t="e">
        <f t="shared" ca="1" si="153"/>
        <v>#N/A</v>
      </c>
      <c r="Y308" s="102" t="str">
        <f t="shared" ca="1" si="153"/>
        <v>&lt;MRL</v>
      </c>
      <c r="Z308" s="129" t="str">
        <f t="shared" ca="1" si="162"/>
        <v>NA</v>
      </c>
      <c r="AA308" s="105" t="str">
        <f t="shared" ca="1" si="155"/>
        <v>NA</v>
      </c>
      <c r="AB308" s="105" t="str">
        <f t="shared" ca="1" si="163"/>
        <v>NA</v>
      </c>
      <c r="AC308" s="97" t="str">
        <f t="shared" ca="1" si="164"/>
        <v>Unknown</v>
      </c>
      <c r="AD308" s="106" t="str">
        <f t="shared" ca="1" si="156"/>
        <v/>
      </c>
      <c r="AE308" s="106"/>
      <c r="AF308" s="130" t="s">
        <v>704</v>
      </c>
      <c r="AG308" s="131" t="s">
        <v>707</v>
      </c>
      <c r="AH308" s="131" t="s">
        <v>704</v>
      </c>
      <c r="AI308" s="131" t="s">
        <v>707</v>
      </c>
      <c r="AJ308" s="131" t="s">
        <v>858</v>
      </c>
      <c r="AK308" s="131" t="s">
        <v>704</v>
      </c>
      <c r="AL308" s="131" t="s">
        <v>704</v>
      </c>
      <c r="AM308" s="131" t="s">
        <v>707</v>
      </c>
      <c r="AN308" s="132" t="s">
        <v>858</v>
      </c>
      <c r="AO308" s="133"/>
      <c r="AS308" s="69"/>
      <c r="AT308" s="69"/>
      <c r="AU308" s="113"/>
      <c r="AV308" s="114">
        <f t="shared" ca="1" si="174"/>
        <v>68455</v>
      </c>
      <c r="AW308" s="115">
        <f t="shared" ca="1" si="174"/>
        <v>356339</v>
      </c>
      <c r="AX308" s="115">
        <f t="shared" ca="1" si="174"/>
        <v>480511</v>
      </c>
      <c r="AY308" s="115">
        <f t="shared" ca="1" si="174"/>
        <v>2828714</v>
      </c>
      <c r="AZ308" s="115">
        <f t="shared" ca="1" si="174"/>
        <v>1753471</v>
      </c>
      <c r="BA308" s="115">
        <f t="shared" ca="1" si="174"/>
        <v>11764041</v>
      </c>
      <c r="BB308" s="115">
        <f t="shared" ca="1" si="174"/>
        <v>6191372</v>
      </c>
      <c r="BC308" s="115">
        <f t="shared" ca="1" si="174"/>
        <v>818531</v>
      </c>
      <c r="BD308" s="116">
        <f t="shared" ca="1" si="174"/>
        <v>33394941</v>
      </c>
      <c r="BE308" s="145"/>
      <c r="BF308" s="118" t="str">
        <f t="shared" ca="1" si="166"/>
        <v/>
      </c>
      <c r="BG308" s="118" t="str">
        <f t="shared" ca="1" si="167"/>
        <v/>
      </c>
      <c r="BH308" s="118" t="str">
        <f t="shared" ca="1" si="168"/>
        <v/>
      </c>
      <c r="BI308" s="118" t="str">
        <f t="shared" ca="1" si="169"/>
        <v/>
      </c>
      <c r="BK308" s="154"/>
      <c r="BL308" s="155"/>
      <c r="BM308" s="154"/>
      <c r="BN308" s="154"/>
      <c r="BO308" s="156"/>
      <c r="BP308" s="156"/>
      <c r="BQ308" s="156"/>
      <c r="BR308" s="156"/>
      <c r="BS308" s="156"/>
      <c r="BT308" s="156"/>
      <c r="BU308" s="156"/>
      <c r="BV308" s="156"/>
      <c r="BW308" s="156"/>
      <c r="BX308" s="105"/>
      <c r="BY308" s="157"/>
      <c r="BZ308" s="157"/>
      <c r="CA308" s="157"/>
      <c r="CB308" s="157"/>
      <c r="CC308" s="157"/>
      <c r="CD308" s="157"/>
      <c r="CE308" s="157"/>
      <c r="CF308" s="157"/>
      <c r="CG308" s="157"/>
    </row>
    <row r="309" spans="1:85" x14ac:dyDescent="0.25">
      <c r="A309" s="97">
        <f t="shared" ca="1" si="170"/>
        <v>305</v>
      </c>
      <c r="B309" s="98">
        <f t="shared" ca="1" si="171"/>
        <v>44954.988252314812</v>
      </c>
      <c r="C309" s="99" t="str">
        <f t="shared" ca="1" si="157"/>
        <v>WO-23003-198-A-1</v>
      </c>
      <c r="D309" s="97">
        <f t="shared" ca="1" si="158"/>
        <v>240</v>
      </c>
      <c r="E309" s="97" t="str">
        <f t="shared" ca="1" si="159"/>
        <v>U</v>
      </c>
      <c r="F309" s="97" t="str">
        <f t="shared" ca="1" si="160"/>
        <v/>
      </c>
      <c r="G309" s="100">
        <f t="shared" ca="1" si="173"/>
        <v>0</v>
      </c>
      <c r="H309" s="101" t="e">
        <f t="shared" ca="1" si="173"/>
        <v>#N/A</v>
      </c>
      <c r="I309" s="101">
        <f t="shared" ca="1" si="173"/>
        <v>0.69399999999999995</v>
      </c>
      <c r="J309" s="101">
        <f t="shared" ca="1" si="173"/>
        <v>4.452</v>
      </c>
      <c r="K309" s="101" t="e">
        <f t="shared" ca="1" si="173"/>
        <v>#N/A</v>
      </c>
      <c r="L309" s="101">
        <f t="shared" ca="1" si="173"/>
        <v>14.717000000000001</v>
      </c>
      <c r="M309" s="101">
        <f t="shared" ca="1" si="172"/>
        <v>0.435</v>
      </c>
      <c r="N309" s="101" t="e">
        <f t="shared" ca="1" si="172"/>
        <v>#N/A</v>
      </c>
      <c r="O309" s="102">
        <f t="shared" ca="1" si="172"/>
        <v>0.23799999999999999</v>
      </c>
      <c r="P309" s="103">
        <f t="shared" ca="1" si="161"/>
        <v>1</v>
      </c>
      <c r="Q309" s="100" t="str">
        <f t="shared" ca="1" si="154"/>
        <v>&lt;MRL</v>
      </c>
      <c r="R309" s="101" t="e">
        <f t="shared" ca="1" si="154"/>
        <v>#N/A</v>
      </c>
      <c r="S309" s="101" t="str">
        <f t="shared" ca="1" si="154"/>
        <v>&lt;MRL</v>
      </c>
      <c r="T309" s="101" t="str">
        <f t="shared" ca="1" si="153"/>
        <v>&lt;MRL</v>
      </c>
      <c r="U309" s="101" t="e">
        <f t="shared" ca="1" si="153"/>
        <v>#N/A</v>
      </c>
      <c r="V309" s="101">
        <f t="shared" ca="1" si="153"/>
        <v>14.717000000000001</v>
      </c>
      <c r="W309" s="101" t="str">
        <f t="shared" ref="W309:Y372" ca="1" si="175">IF(LEN($C309)=0,"",IF($E309="M",INDEX(M$5:M$999,MATCH($C309,$C$5:$C$999,0))*$P309,IF(INDEX(M$5:M$999,MATCH($C309,$C$5:$C$999,0))&gt;W$2,INDEX(M$5:M$999,MATCH($C309,$C$5:$C$999,0))*$P309,"&lt;MRL")))</f>
        <v>&lt;MRL</v>
      </c>
      <c r="X309" s="101" t="e">
        <f t="shared" ca="1" si="175"/>
        <v>#N/A</v>
      </c>
      <c r="Y309" s="102" t="str">
        <f t="shared" ca="1" si="175"/>
        <v>&lt;MRL</v>
      </c>
      <c r="Z309" s="129" t="str">
        <f t="shared" ca="1" si="162"/>
        <v>NA</v>
      </c>
      <c r="AA309" s="105" t="str">
        <f t="shared" ca="1" si="155"/>
        <v>NA</v>
      </c>
      <c r="AB309" s="105" t="str">
        <f t="shared" ca="1" si="163"/>
        <v>NA</v>
      </c>
      <c r="AC309" s="97" t="str">
        <f t="shared" ca="1" si="164"/>
        <v>Unknown</v>
      </c>
      <c r="AD309" s="106" t="str">
        <f t="shared" ca="1" si="156"/>
        <v/>
      </c>
      <c r="AE309" s="106"/>
      <c r="AF309" s="130" t="s">
        <v>704</v>
      </c>
      <c r="AG309" s="131" t="s">
        <v>707</v>
      </c>
      <c r="AH309" s="131" t="s">
        <v>704</v>
      </c>
      <c r="AI309" s="131" t="s">
        <v>707</v>
      </c>
      <c r="AJ309" s="131" t="s">
        <v>707</v>
      </c>
      <c r="AK309" s="131" t="s">
        <v>704</v>
      </c>
      <c r="AL309" s="131" t="s">
        <v>704</v>
      </c>
      <c r="AM309" s="131" t="s">
        <v>707</v>
      </c>
      <c r="AN309" s="132" t="s">
        <v>858</v>
      </c>
      <c r="AO309" s="133"/>
      <c r="AS309" s="69"/>
      <c r="AT309" s="69"/>
      <c r="AU309" s="113"/>
      <c r="AV309" s="114">
        <f t="shared" ca="1" si="174"/>
        <v>22061</v>
      </c>
      <c r="AW309" s="115">
        <f t="shared" ca="1" si="174"/>
        <v>200546</v>
      </c>
      <c r="AX309" s="115">
        <f t="shared" ca="1" si="174"/>
        <v>280313</v>
      </c>
      <c r="AY309" s="115">
        <f t="shared" ca="1" si="174"/>
        <v>1671541</v>
      </c>
      <c r="AZ309" s="115">
        <f t="shared" ca="1" si="174"/>
        <v>1312846</v>
      </c>
      <c r="BA309" s="115">
        <f t="shared" ca="1" si="174"/>
        <v>9768776</v>
      </c>
      <c r="BB309" s="115">
        <f t="shared" ca="1" si="174"/>
        <v>5348640</v>
      </c>
      <c r="BC309" s="115">
        <f t="shared" ca="1" si="174"/>
        <v>821874</v>
      </c>
      <c r="BD309" s="116">
        <f t="shared" ca="1" si="174"/>
        <v>27215197</v>
      </c>
      <c r="BE309" s="145"/>
      <c r="BF309" s="118" t="str">
        <f t="shared" ca="1" si="166"/>
        <v/>
      </c>
      <c r="BG309" s="118" t="str">
        <f t="shared" ca="1" si="167"/>
        <v/>
      </c>
      <c r="BH309" s="118" t="str">
        <f t="shared" ca="1" si="168"/>
        <v/>
      </c>
      <c r="BI309" s="118" t="str">
        <f t="shared" ca="1" si="169"/>
        <v/>
      </c>
      <c r="BK309" s="154"/>
      <c r="BL309" s="155"/>
      <c r="BM309" s="154"/>
      <c r="BN309" s="154"/>
      <c r="BO309" s="156"/>
      <c r="BP309" s="156"/>
      <c r="BQ309" s="156"/>
      <c r="BR309" s="156"/>
      <c r="BS309" s="156"/>
      <c r="BT309" s="156"/>
      <c r="BU309" s="156"/>
      <c r="BV309" s="156"/>
      <c r="BW309" s="156"/>
      <c r="BX309" s="105"/>
      <c r="BY309" s="157"/>
      <c r="BZ309" s="157"/>
      <c r="CA309" s="157"/>
      <c r="CB309" s="157"/>
      <c r="CC309" s="157"/>
      <c r="CD309" s="157"/>
      <c r="CE309" s="157"/>
      <c r="CF309" s="157"/>
      <c r="CG309" s="157"/>
    </row>
    <row r="310" spans="1:85" x14ac:dyDescent="0.25">
      <c r="A310" s="97">
        <f t="shared" ca="1" si="170"/>
        <v>306</v>
      </c>
      <c r="B310" s="98">
        <f t="shared" ca="1" si="171"/>
        <v>44955.007071759261</v>
      </c>
      <c r="C310" s="99" t="str">
        <f t="shared" ca="1" si="157"/>
        <v>WO-23003-199-A-1</v>
      </c>
      <c r="D310" s="97">
        <f t="shared" ca="1" si="158"/>
        <v>239</v>
      </c>
      <c r="E310" s="97" t="str">
        <f t="shared" ca="1" si="159"/>
        <v>U</v>
      </c>
      <c r="F310" s="97" t="str">
        <f t="shared" ca="1" si="160"/>
        <v/>
      </c>
      <c r="G310" s="100">
        <f t="shared" ca="1" si="173"/>
        <v>0</v>
      </c>
      <c r="H310" s="101" t="e">
        <f t="shared" ca="1" si="173"/>
        <v>#N/A</v>
      </c>
      <c r="I310" s="101">
        <f t="shared" ca="1" si="173"/>
        <v>0.60699999999999998</v>
      </c>
      <c r="J310" s="101">
        <f t="shared" ca="1" si="173"/>
        <v>3.0859999999999999</v>
      </c>
      <c r="K310" s="101" t="e">
        <f t="shared" ca="1" si="173"/>
        <v>#N/A</v>
      </c>
      <c r="L310" s="101">
        <f t="shared" ca="1" si="173"/>
        <v>6.6840000000000002</v>
      </c>
      <c r="M310" s="101">
        <f t="shared" ca="1" si="172"/>
        <v>0.23899999999999999</v>
      </c>
      <c r="N310" s="101" t="e">
        <f t="shared" ca="1" si="172"/>
        <v>#N/A</v>
      </c>
      <c r="O310" s="102">
        <f t="shared" ca="1" si="172"/>
        <v>0.248</v>
      </c>
      <c r="P310" s="103">
        <f t="shared" ca="1" si="161"/>
        <v>1</v>
      </c>
      <c r="Q310" s="100" t="str">
        <f t="shared" ca="1" si="154"/>
        <v>&lt;MRL</v>
      </c>
      <c r="R310" s="101" t="e">
        <f t="shared" ca="1" si="154"/>
        <v>#N/A</v>
      </c>
      <c r="S310" s="101" t="str">
        <f t="shared" ca="1" si="154"/>
        <v>&lt;MRL</v>
      </c>
      <c r="T310" s="101" t="str">
        <f t="shared" ca="1" si="154"/>
        <v>&lt;MRL</v>
      </c>
      <c r="U310" s="101" t="e">
        <f t="shared" ca="1" si="154"/>
        <v>#N/A</v>
      </c>
      <c r="V310" s="101">
        <f t="shared" ca="1" si="154"/>
        <v>6.6840000000000002</v>
      </c>
      <c r="W310" s="101" t="str">
        <f t="shared" ca="1" si="175"/>
        <v>&lt;MRL</v>
      </c>
      <c r="X310" s="101" t="e">
        <f t="shared" ca="1" si="175"/>
        <v>#N/A</v>
      </c>
      <c r="Y310" s="102" t="str">
        <f t="shared" ca="1" si="175"/>
        <v>&lt;MRL</v>
      </c>
      <c r="Z310" s="129" t="str">
        <f t="shared" ca="1" si="162"/>
        <v>NA</v>
      </c>
      <c r="AA310" s="105" t="str">
        <f t="shared" ca="1" si="155"/>
        <v>NA</v>
      </c>
      <c r="AB310" s="105" t="str">
        <f t="shared" ca="1" si="163"/>
        <v>NA</v>
      </c>
      <c r="AC310" s="97" t="str">
        <f t="shared" ca="1" si="164"/>
        <v>Unknown</v>
      </c>
      <c r="AD310" s="106" t="str">
        <f t="shared" ca="1" si="156"/>
        <v/>
      </c>
      <c r="AE310" s="106"/>
      <c r="AF310" s="130" t="s">
        <v>710</v>
      </c>
      <c r="AG310" s="130" t="s">
        <v>710</v>
      </c>
      <c r="AH310" s="130" t="s">
        <v>710</v>
      </c>
      <c r="AI310" s="130" t="s">
        <v>710</v>
      </c>
      <c r="AJ310" s="130" t="s">
        <v>710</v>
      </c>
      <c r="AK310" s="130" t="s">
        <v>710</v>
      </c>
      <c r="AL310" s="130" t="s">
        <v>710</v>
      </c>
      <c r="AM310" s="130" t="s">
        <v>710</v>
      </c>
      <c r="AN310" s="130" t="s">
        <v>710</v>
      </c>
      <c r="AO310" s="133" t="s">
        <v>849</v>
      </c>
      <c r="AS310" s="69" t="s">
        <v>881</v>
      </c>
      <c r="AT310" s="69"/>
      <c r="AU310" s="113"/>
      <c r="AV310" s="114">
        <f t="shared" ca="1" si="174"/>
        <v>103257</v>
      </c>
      <c r="AW310" s="115">
        <f t="shared" ca="1" si="174"/>
        <v>401948</v>
      </c>
      <c r="AX310" s="115">
        <f t="shared" ca="1" si="174"/>
        <v>569404</v>
      </c>
      <c r="AY310" s="115">
        <f t="shared" ca="1" si="174"/>
        <v>3228719</v>
      </c>
      <c r="AZ310" s="115">
        <f t="shared" ca="1" si="174"/>
        <v>2049307</v>
      </c>
      <c r="BA310" s="115">
        <f t="shared" ca="1" si="174"/>
        <v>16534708</v>
      </c>
      <c r="BB310" s="115">
        <f t="shared" ca="1" si="174"/>
        <v>10973119</v>
      </c>
      <c r="BC310" s="115">
        <f t="shared" ca="1" si="174"/>
        <v>1399210</v>
      </c>
      <c r="BD310" s="116">
        <f t="shared" ca="1" si="174"/>
        <v>33610321</v>
      </c>
      <c r="BE310" s="145"/>
      <c r="BF310" s="118" t="str">
        <f t="shared" ca="1" si="166"/>
        <v/>
      </c>
      <c r="BG310" s="118" t="str">
        <f t="shared" ca="1" si="167"/>
        <v/>
      </c>
      <c r="BH310" s="118" t="str">
        <f t="shared" ca="1" si="168"/>
        <v/>
      </c>
      <c r="BI310" s="118" t="str">
        <f t="shared" ca="1" si="169"/>
        <v/>
      </c>
      <c r="BK310" s="154"/>
      <c r="BL310" s="155"/>
      <c r="BM310" s="154"/>
      <c r="BN310" s="154"/>
      <c r="BO310" s="156"/>
      <c r="BP310" s="156"/>
      <c r="BQ310" s="156"/>
      <c r="BR310" s="156"/>
      <c r="BS310" s="156"/>
      <c r="BT310" s="156"/>
      <c r="BU310" s="156"/>
      <c r="BV310" s="156"/>
      <c r="BW310" s="156"/>
      <c r="BX310" s="105"/>
      <c r="BY310" s="157"/>
      <c r="BZ310" s="157"/>
      <c r="CA310" s="157"/>
      <c r="CB310" s="157"/>
      <c r="CC310" s="157"/>
      <c r="CD310" s="157"/>
      <c r="CE310" s="157"/>
      <c r="CF310" s="157"/>
      <c r="CG310" s="157"/>
    </row>
    <row r="311" spans="1:85" x14ac:dyDescent="0.25">
      <c r="A311" s="97">
        <f t="shared" ca="1" si="170"/>
        <v>307</v>
      </c>
      <c r="B311" s="98">
        <f t="shared" ca="1" si="171"/>
        <v>44955.025856481479</v>
      </c>
      <c r="C311" s="99" t="str">
        <f t="shared" ca="1" si="157"/>
        <v>WO-23003-200-A-1</v>
      </c>
      <c r="D311" s="97">
        <f t="shared" ca="1" si="158"/>
        <v>238</v>
      </c>
      <c r="E311" s="97" t="str">
        <f t="shared" ca="1" si="159"/>
        <v>U</v>
      </c>
      <c r="F311" s="97" t="str">
        <f t="shared" ca="1" si="160"/>
        <v/>
      </c>
      <c r="G311" s="100">
        <f t="shared" ca="1" si="173"/>
        <v>0</v>
      </c>
      <c r="H311" s="101" t="e">
        <f t="shared" ca="1" si="173"/>
        <v>#N/A</v>
      </c>
      <c r="I311" s="101">
        <f t="shared" ca="1" si="173"/>
        <v>0</v>
      </c>
      <c r="J311" s="101">
        <f t="shared" ca="1" si="173"/>
        <v>4.5819999999999999</v>
      </c>
      <c r="K311" s="101" t="e">
        <f t="shared" ca="1" si="173"/>
        <v>#N/A</v>
      </c>
      <c r="L311" s="101">
        <f t="shared" ca="1" si="173"/>
        <v>13.529</v>
      </c>
      <c r="M311" s="101">
        <f t="shared" ca="1" si="172"/>
        <v>0</v>
      </c>
      <c r="N311" s="101" t="e">
        <f t="shared" ca="1" si="172"/>
        <v>#N/A</v>
      </c>
      <c r="O311" s="102">
        <f t="shared" ca="1" si="172"/>
        <v>0.20599999999999999</v>
      </c>
      <c r="P311" s="103">
        <f t="shared" ca="1" si="161"/>
        <v>1</v>
      </c>
      <c r="Q311" s="100" t="str">
        <f t="shared" ref="Q311:V353" ca="1" si="176">IF(LEN($C311)=0,"",IF($E311="M",INDEX(G$5:G$999,MATCH($C311,$C$5:$C$999,0))*$P311,IF(INDEX(G$5:G$999,MATCH($C311,$C$5:$C$999,0))&gt;Q$2,INDEX(G$5:G$999,MATCH($C311,$C$5:$C$999,0))*$P311,"&lt;MRL")))</f>
        <v>&lt;MRL</v>
      </c>
      <c r="R311" s="101" t="e">
        <f t="shared" ca="1" si="176"/>
        <v>#N/A</v>
      </c>
      <c r="S311" s="101" t="str">
        <f t="shared" ca="1" si="176"/>
        <v>&lt;MRL</v>
      </c>
      <c r="T311" s="101" t="str">
        <f t="shared" ca="1" si="176"/>
        <v>&lt;MRL</v>
      </c>
      <c r="U311" s="101" t="e">
        <f t="shared" ca="1" si="176"/>
        <v>#N/A</v>
      </c>
      <c r="V311" s="101">
        <f t="shared" ca="1" si="176"/>
        <v>13.529</v>
      </c>
      <c r="W311" s="101" t="str">
        <f t="shared" ca="1" si="175"/>
        <v>&lt;MRL</v>
      </c>
      <c r="X311" s="101" t="e">
        <f t="shared" ca="1" si="175"/>
        <v>#N/A</v>
      </c>
      <c r="Y311" s="102" t="str">
        <f t="shared" ca="1" si="175"/>
        <v>&lt;MRL</v>
      </c>
      <c r="Z311" s="129" t="str">
        <f t="shared" ca="1" si="162"/>
        <v>NA</v>
      </c>
      <c r="AA311" s="105" t="str">
        <f t="shared" ca="1" si="155"/>
        <v>NA</v>
      </c>
      <c r="AB311" s="105" t="str">
        <f t="shared" ca="1" si="163"/>
        <v>NA</v>
      </c>
      <c r="AC311" s="97" t="str">
        <f t="shared" ca="1" si="164"/>
        <v>Unknown</v>
      </c>
      <c r="AD311" s="106" t="str">
        <f t="shared" ca="1" si="156"/>
        <v/>
      </c>
      <c r="AE311" s="106"/>
      <c r="AF311" s="130" t="s">
        <v>704</v>
      </c>
      <c r="AG311" s="131" t="s">
        <v>707</v>
      </c>
      <c r="AH311" s="131" t="s">
        <v>704</v>
      </c>
      <c r="AI311" s="131" t="s">
        <v>707</v>
      </c>
      <c r="AJ311" s="131" t="s">
        <v>858</v>
      </c>
      <c r="AK311" s="131" t="s">
        <v>858</v>
      </c>
      <c r="AL311" s="131" t="s">
        <v>704</v>
      </c>
      <c r="AM311" s="131" t="s">
        <v>707</v>
      </c>
      <c r="AN311" s="132" t="s">
        <v>858</v>
      </c>
      <c r="AO311" s="133"/>
      <c r="AS311" s="69"/>
      <c r="AT311" s="69"/>
      <c r="AU311" s="113"/>
      <c r="AV311" s="114">
        <f t="shared" ca="1" si="174"/>
        <v>75617</v>
      </c>
      <c r="AW311" s="115">
        <f t="shared" ca="1" si="174"/>
        <v>366120</v>
      </c>
      <c r="AX311" s="115">
        <f t="shared" ca="1" si="174"/>
        <v>489517</v>
      </c>
      <c r="AY311" s="115">
        <f t="shared" ca="1" si="174"/>
        <v>2804146</v>
      </c>
      <c r="AZ311" s="115">
        <f t="shared" ca="1" si="174"/>
        <v>1842376</v>
      </c>
      <c r="BA311" s="115">
        <f t="shared" ca="1" si="174"/>
        <v>14015330</v>
      </c>
      <c r="BB311" s="115">
        <f t="shared" ca="1" si="174"/>
        <v>7062188</v>
      </c>
      <c r="BC311" s="115">
        <f t="shared" ca="1" si="174"/>
        <v>896167</v>
      </c>
      <c r="BD311" s="116">
        <f t="shared" ca="1" si="174"/>
        <v>34422132</v>
      </c>
      <c r="BE311" s="145"/>
      <c r="BF311" s="118" t="str">
        <f t="shared" ca="1" si="166"/>
        <v/>
      </c>
      <c r="BG311" s="118" t="str">
        <f t="shared" ca="1" si="167"/>
        <v/>
      </c>
      <c r="BH311" s="118" t="str">
        <f t="shared" ca="1" si="168"/>
        <v/>
      </c>
      <c r="BI311" s="118" t="str">
        <f t="shared" ca="1" si="169"/>
        <v/>
      </c>
      <c r="BK311" s="154"/>
      <c r="BL311" s="155"/>
      <c r="BM311" s="154"/>
      <c r="BN311" s="154"/>
      <c r="BO311" s="156"/>
      <c r="BP311" s="156"/>
      <c r="BQ311" s="156"/>
      <c r="BR311" s="156"/>
      <c r="BS311" s="156"/>
      <c r="BT311" s="156"/>
      <c r="BU311" s="156"/>
      <c r="BV311" s="156"/>
      <c r="BW311" s="156"/>
      <c r="BX311" s="105"/>
      <c r="BY311" s="157"/>
      <c r="BZ311" s="157"/>
      <c r="CA311" s="157"/>
      <c r="CB311" s="157"/>
      <c r="CC311" s="157"/>
      <c r="CD311" s="157"/>
      <c r="CE311" s="157"/>
      <c r="CF311" s="157"/>
      <c r="CG311" s="157"/>
    </row>
    <row r="312" spans="1:85" x14ac:dyDescent="0.25">
      <c r="A312" s="97">
        <f t="shared" ca="1" si="170"/>
        <v>308</v>
      </c>
      <c r="B312" s="98">
        <f t="shared" ca="1" si="171"/>
        <v>44955.044641203705</v>
      </c>
      <c r="C312" s="99" t="str">
        <f t="shared" ca="1" si="157"/>
        <v>LRB-21-inj1</v>
      </c>
      <c r="D312" s="97">
        <f t="shared" ca="1" si="158"/>
        <v>237</v>
      </c>
      <c r="E312" s="97" t="str">
        <f t="shared" ca="1" si="159"/>
        <v>K</v>
      </c>
      <c r="F312" s="97" t="str">
        <f t="shared" ca="1" si="160"/>
        <v>QC</v>
      </c>
      <c r="G312" s="100">
        <f t="shared" ca="1" si="173"/>
        <v>0</v>
      </c>
      <c r="H312" s="101" t="e">
        <f t="shared" ca="1" si="173"/>
        <v>#N/A</v>
      </c>
      <c r="I312" s="101">
        <f t="shared" ca="1" si="173"/>
        <v>0</v>
      </c>
      <c r="J312" s="101">
        <f t="shared" ca="1" si="173"/>
        <v>0.92900000000000005</v>
      </c>
      <c r="K312" s="101" t="e">
        <f t="shared" ca="1" si="173"/>
        <v>#N/A</v>
      </c>
      <c r="L312" s="101">
        <f t="shared" ca="1" si="173"/>
        <v>0.65300000000000002</v>
      </c>
      <c r="M312" s="101">
        <f t="shared" ca="1" si="172"/>
        <v>0.23300000000000001</v>
      </c>
      <c r="N312" s="101" t="e">
        <f t="shared" ca="1" si="172"/>
        <v>#N/A</v>
      </c>
      <c r="O312" s="102">
        <f t="shared" ca="1" si="172"/>
        <v>0.29099999999999998</v>
      </c>
      <c r="P312" s="103">
        <f t="shared" ca="1" si="161"/>
        <v>1</v>
      </c>
      <c r="Q312" s="100" t="str">
        <f t="shared" ca="1" si="176"/>
        <v>&lt;MRL</v>
      </c>
      <c r="R312" s="101" t="e">
        <f t="shared" ca="1" si="176"/>
        <v>#N/A</v>
      </c>
      <c r="S312" s="101" t="str">
        <f t="shared" ca="1" si="176"/>
        <v>&lt;MRL</v>
      </c>
      <c r="T312" s="101" t="str">
        <f t="shared" ca="1" si="176"/>
        <v>&lt;MRL</v>
      </c>
      <c r="U312" s="101" t="e">
        <f t="shared" ca="1" si="176"/>
        <v>#N/A</v>
      </c>
      <c r="V312" s="101" t="str">
        <f t="shared" ca="1" si="176"/>
        <v>&lt;MRL</v>
      </c>
      <c r="W312" s="101" t="str">
        <f t="shared" ca="1" si="175"/>
        <v>&lt;MRL</v>
      </c>
      <c r="X312" s="101" t="e">
        <f t="shared" ca="1" si="175"/>
        <v>#N/A</v>
      </c>
      <c r="Y312" s="102" t="str">
        <f t="shared" ca="1" si="175"/>
        <v>&lt;MRL</v>
      </c>
      <c r="Z312" s="129" t="str">
        <f t="shared" ca="1" si="162"/>
        <v>NA</v>
      </c>
      <c r="AA312" s="105" t="str">
        <f t="shared" ca="1" si="155"/>
        <v>NA</v>
      </c>
      <c r="AB312" s="105" t="str">
        <f t="shared" ca="1" si="163"/>
        <v>NA</v>
      </c>
      <c r="AC312" s="97" t="str">
        <f t="shared" ca="1" si="164"/>
        <v>Blank</v>
      </c>
      <c r="AD312" s="106" t="str">
        <f t="shared" ca="1" si="156"/>
        <v/>
      </c>
      <c r="AE312" s="106"/>
      <c r="AF312" s="130" t="s">
        <v>858</v>
      </c>
      <c r="AG312" s="131" t="s">
        <v>858</v>
      </c>
      <c r="AH312" s="131" t="s">
        <v>858</v>
      </c>
      <c r="AI312" s="131" t="s">
        <v>858</v>
      </c>
      <c r="AJ312" s="131" t="s">
        <v>858</v>
      </c>
      <c r="AK312" s="131" t="s">
        <v>858</v>
      </c>
      <c r="AL312" s="131" t="s">
        <v>858</v>
      </c>
      <c r="AM312" s="131" t="s">
        <v>860</v>
      </c>
      <c r="AN312" s="132" t="s">
        <v>858</v>
      </c>
      <c r="AO312" s="133"/>
      <c r="AS312" s="69"/>
      <c r="AT312" s="69"/>
      <c r="AU312" s="113"/>
      <c r="AV312" s="114">
        <f t="shared" ca="1" si="174"/>
        <v>437337</v>
      </c>
      <c r="AW312" s="115">
        <f t="shared" ca="1" si="174"/>
        <v>904832</v>
      </c>
      <c r="AX312" s="115">
        <f t="shared" ca="1" si="174"/>
        <v>1252977</v>
      </c>
      <c r="AY312" s="115">
        <f t="shared" ca="1" si="174"/>
        <v>7134991</v>
      </c>
      <c r="AZ312" s="115">
        <f t="shared" ca="1" si="174"/>
        <v>3249198</v>
      </c>
      <c r="BA312" s="115">
        <f t="shared" ca="1" si="174"/>
        <v>28451576</v>
      </c>
      <c r="BB312" s="115">
        <f t="shared" ca="1" si="174"/>
        <v>29645595</v>
      </c>
      <c r="BC312" s="115">
        <f t="shared" ca="1" si="174"/>
        <v>3086215</v>
      </c>
      <c r="BD312" s="116">
        <f t="shared" ca="1" si="174"/>
        <v>42486830</v>
      </c>
      <c r="BE312" s="145"/>
      <c r="BF312" s="118" t="str">
        <f t="shared" ca="1" si="166"/>
        <v/>
      </c>
      <c r="BG312" s="118">
        <f t="shared" ca="1" si="167"/>
        <v>308</v>
      </c>
      <c r="BH312" s="118" t="str">
        <f t="shared" ca="1" si="168"/>
        <v/>
      </c>
      <c r="BI312" s="118" t="str">
        <f t="shared" ca="1" si="169"/>
        <v/>
      </c>
      <c r="BK312" s="154"/>
      <c r="BL312" s="155"/>
      <c r="BM312" s="154"/>
      <c r="BN312" s="154"/>
      <c r="BO312" s="156"/>
      <c r="BP312" s="156"/>
      <c r="BQ312" s="156"/>
      <c r="BR312" s="156"/>
      <c r="BS312" s="156"/>
      <c r="BT312" s="156"/>
      <c r="BU312" s="156"/>
      <c r="BV312" s="156"/>
      <c r="BW312" s="156"/>
      <c r="BX312" s="105"/>
      <c r="BY312" s="157"/>
      <c r="BZ312" s="157"/>
      <c r="CA312" s="157"/>
      <c r="CB312" s="157"/>
      <c r="CC312" s="157"/>
      <c r="CD312" s="157"/>
      <c r="CE312" s="157"/>
      <c r="CF312" s="157"/>
      <c r="CG312" s="157"/>
    </row>
    <row r="313" spans="1:85" x14ac:dyDescent="0.25">
      <c r="A313" s="97">
        <f t="shared" ca="1" si="170"/>
        <v>309</v>
      </c>
      <c r="B313" s="98">
        <f t="shared" ca="1" si="171"/>
        <v>44955.063449074078</v>
      </c>
      <c r="C313" s="99" t="str">
        <f t="shared" ca="1" si="157"/>
        <v>AB-230117-02 LRB 21</v>
      </c>
      <c r="D313" s="97">
        <f t="shared" ca="1" si="158"/>
        <v>236</v>
      </c>
      <c r="E313" s="97" t="str">
        <f t="shared" ca="1" si="159"/>
        <v>K</v>
      </c>
      <c r="F313" s="97" t="str">
        <f t="shared" ca="1" si="160"/>
        <v>QC</v>
      </c>
      <c r="G313" s="100">
        <f t="shared" ca="1" si="173"/>
        <v>0</v>
      </c>
      <c r="H313" s="101" t="e">
        <f t="shared" ca="1" si="173"/>
        <v>#N/A</v>
      </c>
      <c r="I313" s="101">
        <f t="shared" ca="1" si="173"/>
        <v>6.4000000000000001E-2</v>
      </c>
      <c r="J313" s="101">
        <f t="shared" ca="1" si="173"/>
        <v>0.72199999999999998</v>
      </c>
      <c r="K313" s="101" t="e">
        <f t="shared" ca="1" si="173"/>
        <v>#N/A</v>
      </c>
      <c r="L313" s="101">
        <f t="shared" ca="1" si="173"/>
        <v>0.60899999999999999</v>
      </c>
      <c r="M313" s="101">
        <f t="shared" ca="1" si="172"/>
        <v>0.23699999999999999</v>
      </c>
      <c r="N313" s="101" t="e">
        <f t="shared" ca="1" si="172"/>
        <v>#N/A</v>
      </c>
      <c r="O313" s="102">
        <f t="shared" ca="1" si="172"/>
        <v>0.32500000000000001</v>
      </c>
      <c r="P313" s="103">
        <f t="shared" ca="1" si="161"/>
        <v>1</v>
      </c>
      <c r="Q313" s="100" t="str">
        <f t="shared" ca="1" si="176"/>
        <v>&lt;MRL</v>
      </c>
      <c r="R313" s="101" t="e">
        <f t="shared" ca="1" si="176"/>
        <v>#N/A</v>
      </c>
      <c r="S313" s="101" t="str">
        <f t="shared" ca="1" si="176"/>
        <v>&lt;MRL</v>
      </c>
      <c r="T313" s="101" t="str">
        <f t="shared" ca="1" si="176"/>
        <v>&lt;MRL</v>
      </c>
      <c r="U313" s="101" t="e">
        <f t="shared" ca="1" si="176"/>
        <v>#N/A</v>
      </c>
      <c r="V313" s="101" t="str">
        <f t="shared" ca="1" si="176"/>
        <v>&lt;MRL</v>
      </c>
      <c r="W313" s="101" t="str">
        <f t="shared" ca="1" si="175"/>
        <v>&lt;MRL</v>
      </c>
      <c r="X313" s="101" t="e">
        <f t="shared" ca="1" si="175"/>
        <v>#N/A</v>
      </c>
      <c r="Y313" s="102" t="str">
        <f t="shared" ca="1" si="175"/>
        <v>&lt;MRL</v>
      </c>
      <c r="Z313" s="129" t="str">
        <f t="shared" ca="1" si="162"/>
        <v>NA</v>
      </c>
      <c r="AA313" s="105" t="str">
        <f t="shared" ca="1" si="155"/>
        <v>NA</v>
      </c>
      <c r="AB313" s="105" t="str">
        <f t="shared" ca="1" si="163"/>
        <v>NA</v>
      </c>
      <c r="AC313" s="97" t="str">
        <f t="shared" ca="1" si="164"/>
        <v>Blank</v>
      </c>
      <c r="AD313" s="106" t="str">
        <f t="shared" ca="1" si="156"/>
        <v/>
      </c>
      <c r="AE313" s="106"/>
      <c r="AF313" s="130" t="s">
        <v>858</v>
      </c>
      <c r="AG313" s="131" t="s">
        <v>858</v>
      </c>
      <c r="AH313" s="131" t="s">
        <v>858</v>
      </c>
      <c r="AI313" s="131" t="s">
        <v>858</v>
      </c>
      <c r="AJ313" s="131" t="s">
        <v>858</v>
      </c>
      <c r="AK313" s="131" t="s">
        <v>858</v>
      </c>
      <c r="AL313" s="131" t="s">
        <v>858</v>
      </c>
      <c r="AM313" s="131" t="s">
        <v>860</v>
      </c>
      <c r="AN313" s="132" t="s">
        <v>858</v>
      </c>
      <c r="AO313" s="133"/>
      <c r="AS313" s="69"/>
      <c r="AT313" s="69"/>
      <c r="AU313" s="113"/>
      <c r="AV313" s="114">
        <f t="shared" ca="1" si="174"/>
        <v>354881</v>
      </c>
      <c r="AW313" s="115">
        <f t="shared" ca="1" si="174"/>
        <v>869335</v>
      </c>
      <c r="AX313" s="115">
        <f t="shared" ca="1" si="174"/>
        <v>1185440</v>
      </c>
      <c r="AY313" s="115">
        <f t="shared" ca="1" si="174"/>
        <v>6373522</v>
      </c>
      <c r="AZ313" s="115">
        <f t="shared" ca="1" si="174"/>
        <v>2577534</v>
      </c>
      <c r="BA313" s="115">
        <f t="shared" ca="1" si="174"/>
        <v>23046320</v>
      </c>
      <c r="BB313" s="115">
        <f t="shared" ca="1" si="174"/>
        <v>26813713</v>
      </c>
      <c r="BC313" s="115">
        <f t="shared" ca="1" si="174"/>
        <v>2926896</v>
      </c>
      <c r="BD313" s="116">
        <f t="shared" ca="1" si="174"/>
        <v>32716061</v>
      </c>
      <c r="BE313" s="145"/>
      <c r="BF313" s="118" t="str">
        <f t="shared" ca="1" si="166"/>
        <v/>
      </c>
      <c r="BG313" s="118">
        <f t="shared" ca="1" si="167"/>
        <v>309</v>
      </c>
      <c r="BH313" s="118" t="str">
        <f t="shared" ca="1" si="168"/>
        <v/>
      </c>
      <c r="BI313" s="118" t="str">
        <f t="shared" ca="1" si="169"/>
        <v/>
      </c>
      <c r="BK313" s="154"/>
      <c r="BL313" s="155"/>
      <c r="BM313" s="154"/>
      <c r="BN313" s="154"/>
      <c r="BO313" s="156"/>
      <c r="BP313" s="156"/>
      <c r="BQ313" s="156"/>
      <c r="BR313" s="156"/>
      <c r="BS313" s="156"/>
      <c r="BT313" s="156"/>
      <c r="BU313" s="156"/>
      <c r="BV313" s="156"/>
      <c r="BW313" s="156"/>
      <c r="BX313" s="105"/>
      <c r="BY313" s="157"/>
      <c r="BZ313" s="157"/>
      <c r="CA313" s="157"/>
      <c r="CB313" s="157"/>
      <c r="CC313" s="157"/>
      <c r="CD313" s="157"/>
      <c r="CE313" s="157"/>
      <c r="CF313" s="157"/>
      <c r="CG313" s="157"/>
    </row>
    <row r="314" spans="1:85" x14ac:dyDescent="0.25">
      <c r="A314" s="97">
        <f t="shared" ca="1" si="170"/>
        <v>310</v>
      </c>
      <c r="B314" s="98">
        <f t="shared" ca="1" si="171"/>
        <v>44955.082245370373</v>
      </c>
      <c r="C314" s="99" t="str">
        <f t="shared" ca="1" si="157"/>
        <v>AB-230117-02 LD 10</v>
      </c>
      <c r="D314" s="97">
        <f t="shared" ca="1" si="158"/>
        <v>235</v>
      </c>
      <c r="E314" s="97" t="str">
        <f t="shared" ca="1" si="159"/>
        <v>D</v>
      </c>
      <c r="F314" s="97" t="str">
        <f t="shared" ca="1" si="160"/>
        <v>QC</v>
      </c>
      <c r="G314" s="100">
        <f t="shared" ca="1" si="173"/>
        <v>0</v>
      </c>
      <c r="H314" s="101" t="e">
        <f t="shared" ca="1" si="173"/>
        <v>#N/A</v>
      </c>
      <c r="I314" s="101">
        <f t="shared" ca="1" si="173"/>
        <v>1.0569999999999999</v>
      </c>
      <c r="J314" s="101">
        <f t="shared" ca="1" si="173"/>
        <v>3.4380000000000002</v>
      </c>
      <c r="K314" s="101" t="e">
        <f t="shared" ca="1" si="173"/>
        <v>#N/A</v>
      </c>
      <c r="L314" s="101">
        <f t="shared" ca="1" si="173"/>
        <v>10.794</v>
      </c>
      <c r="M314" s="101">
        <f t="shared" ca="1" si="172"/>
        <v>0</v>
      </c>
      <c r="N314" s="101" t="e">
        <f t="shared" ca="1" si="172"/>
        <v>#N/A</v>
      </c>
      <c r="O314" s="102">
        <f t="shared" ca="1" si="172"/>
        <v>0.27300000000000002</v>
      </c>
      <c r="P314" s="103">
        <f t="shared" ca="1" si="161"/>
        <v>1</v>
      </c>
      <c r="Q314" s="100" t="str">
        <f t="shared" ca="1" si="176"/>
        <v>&lt;MRL</v>
      </c>
      <c r="R314" s="101" t="e">
        <f t="shared" ca="1" si="176"/>
        <v>#N/A</v>
      </c>
      <c r="S314" s="101" t="str">
        <f t="shared" ca="1" si="176"/>
        <v>&lt;MRL</v>
      </c>
      <c r="T314" s="101" t="str">
        <f t="shared" ca="1" si="176"/>
        <v>&lt;MRL</v>
      </c>
      <c r="U314" s="101" t="e">
        <f t="shared" ca="1" si="176"/>
        <v>#N/A</v>
      </c>
      <c r="V314" s="101">
        <f t="shared" ca="1" si="176"/>
        <v>10.794</v>
      </c>
      <c r="W314" s="101" t="str">
        <f t="shared" ca="1" si="175"/>
        <v>&lt;MRL</v>
      </c>
      <c r="X314" s="101" t="e">
        <f t="shared" ca="1" si="175"/>
        <v>#N/A</v>
      </c>
      <c r="Y314" s="102" t="str">
        <f t="shared" ca="1" si="175"/>
        <v>&lt;MRL</v>
      </c>
      <c r="Z314" s="129" t="str">
        <f t="shared" ca="1" si="162"/>
        <v>NA</v>
      </c>
      <c r="AA314" s="105" t="str">
        <f t="shared" ca="1" si="155"/>
        <v>NA</v>
      </c>
      <c r="AB314" s="105" t="str">
        <f t="shared" ca="1" si="163"/>
        <v>NA</v>
      </c>
      <c r="AC314" s="97" t="str">
        <f t="shared" ca="1" si="164"/>
        <v>Duplicate</v>
      </c>
      <c r="AD314" s="106" t="str">
        <f t="shared" ca="1" si="156"/>
        <v/>
      </c>
      <c r="AE314" s="106"/>
      <c r="AF314" s="130" t="s">
        <v>704</v>
      </c>
      <c r="AG314" s="131" t="s">
        <v>707</v>
      </c>
      <c r="AH314" s="131" t="s">
        <v>704</v>
      </c>
      <c r="AI314" s="131" t="s">
        <v>707</v>
      </c>
      <c r="AJ314" s="131" t="s">
        <v>707</v>
      </c>
      <c r="AK314" s="131" t="s">
        <v>704</v>
      </c>
      <c r="AL314" s="131" t="s">
        <v>704</v>
      </c>
      <c r="AM314" s="131" t="s">
        <v>707</v>
      </c>
      <c r="AN314" s="132" t="s">
        <v>858</v>
      </c>
      <c r="AO314" s="133"/>
      <c r="AS314" s="69"/>
      <c r="AT314" s="69"/>
      <c r="AU314" s="113"/>
      <c r="AV314" s="114">
        <f t="shared" ca="1" si="174"/>
        <v>11231</v>
      </c>
      <c r="AW314" s="115">
        <f t="shared" ca="1" si="174"/>
        <v>153826</v>
      </c>
      <c r="AX314" s="115">
        <f t="shared" ca="1" si="174"/>
        <v>219738</v>
      </c>
      <c r="AY314" s="115">
        <f t="shared" ca="1" si="174"/>
        <v>1269400</v>
      </c>
      <c r="AZ314" s="115">
        <f t="shared" ca="1" si="174"/>
        <v>1171678</v>
      </c>
      <c r="BA314" s="115">
        <f t="shared" ca="1" si="174"/>
        <v>9817354</v>
      </c>
      <c r="BB314" s="115">
        <f t="shared" ca="1" si="174"/>
        <v>5515946</v>
      </c>
      <c r="BC314" s="115">
        <f t="shared" ca="1" si="174"/>
        <v>825097</v>
      </c>
      <c r="BD314" s="116">
        <f t="shared" ca="1" si="174"/>
        <v>26862747</v>
      </c>
      <c r="BE314" s="145"/>
      <c r="BF314" s="118" t="str">
        <f t="shared" ca="1" si="166"/>
        <v/>
      </c>
      <c r="BG314" s="118" t="str">
        <f t="shared" ca="1" si="167"/>
        <v/>
      </c>
      <c r="BH314" s="118">
        <f t="shared" ca="1" si="168"/>
        <v>309</v>
      </c>
      <c r="BI314" s="118" t="str">
        <f t="shared" ca="1" si="169"/>
        <v/>
      </c>
      <c r="BK314" s="154"/>
      <c r="BL314" s="155"/>
      <c r="BM314" s="154"/>
      <c r="BN314" s="154"/>
      <c r="BO314" s="156"/>
      <c r="BP314" s="156"/>
      <c r="BQ314" s="156"/>
      <c r="BR314" s="156"/>
      <c r="BS314" s="156"/>
      <c r="BT314" s="156"/>
      <c r="BU314" s="156"/>
      <c r="BV314" s="156"/>
      <c r="BW314" s="156"/>
      <c r="BX314" s="105"/>
      <c r="BY314" s="157"/>
      <c r="BZ314" s="157"/>
      <c r="CA314" s="157"/>
      <c r="CB314" s="157"/>
      <c r="CC314" s="157"/>
      <c r="CD314" s="157"/>
      <c r="CE314" s="157"/>
      <c r="CF314" s="157"/>
      <c r="CG314" s="157"/>
    </row>
    <row r="315" spans="1:85" x14ac:dyDescent="0.25">
      <c r="A315" s="97">
        <f t="shared" ca="1" si="170"/>
        <v>311</v>
      </c>
      <c r="B315" s="98">
        <f t="shared" ca="1" si="171"/>
        <v>44955.101053240738</v>
      </c>
      <c r="C315" s="99" t="str">
        <f t="shared" ca="1" si="157"/>
        <v>AB-230117-02 LFB-H 11</v>
      </c>
      <c r="D315" s="97">
        <f t="shared" ca="1" si="158"/>
        <v>234</v>
      </c>
      <c r="E315" s="97" t="str">
        <f t="shared" ca="1" si="159"/>
        <v>Z</v>
      </c>
      <c r="F315" s="97" t="str">
        <f t="shared" ca="1" si="160"/>
        <v>QC</v>
      </c>
      <c r="G315" s="100">
        <f t="shared" ca="1" si="173"/>
        <v>163.48699999999999</v>
      </c>
      <c r="H315" s="101" t="e">
        <f t="shared" ca="1" si="173"/>
        <v>#N/A</v>
      </c>
      <c r="I315" s="101">
        <f t="shared" ca="1" si="173"/>
        <v>195.44300000000001</v>
      </c>
      <c r="J315" s="101">
        <f t="shared" ca="1" si="173"/>
        <v>186.63499999999999</v>
      </c>
      <c r="K315" s="101" t="e">
        <f t="shared" ca="1" si="173"/>
        <v>#N/A</v>
      </c>
      <c r="L315" s="101">
        <f t="shared" ca="1" si="173"/>
        <v>183.89699999999999</v>
      </c>
      <c r="M315" s="101">
        <f t="shared" ca="1" si="172"/>
        <v>185.60900000000001</v>
      </c>
      <c r="N315" s="101" t="e">
        <f t="shared" ca="1" si="172"/>
        <v>#N/A</v>
      </c>
      <c r="O315" s="102">
        <f t="shared" ca="1" si="172"/>
        <v>186.41399999999999</v>
      </c>
      <c r="P315" s="103">
        <f t="shared" ca="1" si="161"/>
        <v>1</v>
      </c>
      <c r="Q315" s="100">
        <f t="shared" ca="1" si="176"/>
        <v>163.48699999999999</v>
      </c>
      <c r="R315" s="101" t="e">
        <f t="shared" ca="1" si="176"/>
        <v>#N/A</v>
      </c>
      <c r="S315" s="101">
        <f t="shared" ca="1" si="176"/>
        <v>195.44300000000001</v>
      </c>
      <c r="T315" s="101">
        <f t="shared" ca="1" si="176"/>
        <v>186.63499999999999</v>
      </c>
      <c r="U315" s="101" t="e">
        <f t="shared" ca="1" si="176"/>
        <v>#N/A</v>
      </c>
      <c r="V315" s="101">
        <f t="shared" ca="1" si="176"/>
        <v>183.89699999999999</v>
      </c>
      <c r="W315" s="101">
        <f t="shared" ca="1" si="175"/>
        <v>185.60900000000001</v>
      </c>
      <c r="X315" s="101" t="e">
        <f t="shared" ca="1" si="175"/>
        <v>#N/A</v>
      </c>
      <c r="Y315" s="102">
        <f t="shared" ca="1" si="175"/>
        <v>186.41399999999999</v>
      </c>
      <c r="Z315" s="129" t="str">
        <f t="shared" ca="1" si="162"/>
        <v>H 11</v>
      </c>
      <c r="AA315" s="105" t="str">
        <f t="shared" ca="1" si="155"/>
        <v>H 11</v>
      </c>
      <c r="AB315" s="105" t="str">
        <f t="shared" ca="1" si="163"/>
        <v>NA</v>
      </c>
      <c r="AC315" s="97" t="str">
        <f t="shared" ca="1" si="164"/>
        <v>Blank Spike</v>
      </c>
      <c r="AD315" s="106" t="str">
        <f t="shared" ca="1" si="156"/>
        <v>No TrueV!</v>
      </c>
      <c r="AE315" s="106"/>
      <c r="AF315" s="130" t="s">
        <v>858</v>
      </c>
      <c r="AG315" s="131" t="s">
        <v>858</v>
      </c>
      <c r="AH315" s="131" t="s">
        <v>858</v>
      </c>
      <c r="AI315" s="131" t="s">
        <v>858</v>
      </c>
      <c r="AJ315" s="131" t="s">
        <v>858</v>
      </c>
      <c r="AK315" s="131" t="s">
        <v>858</v>
      </c>
      <c r="AL315" s="131" t="s">
        <v>858</v>
      </c>
      <c r="AM315" s="131" t="s">
        <v>858</v>
      </c>
      <c r="AN315" s="132" t="s">
        <v>858</v>
      </c>
      <c r="AO315" s="133"/>
      <c r="AS315" s="69"/>
      <c r="AT315" s="69"/>
      <c r="AU315" s="113"/>
      <c r="AV315" s="114">
        <f t="shared" ca="1" si="174"/>
        <v>409354</v>
      </c>
      <c r="AW315" s="115">
        <f t="shared" ca="1" si="174"/>
        <v>839595</v>
      </c>
      <c r="AX315" s="115">
        <f t="shared" ca="1" si="174"/>
        <v>1116067</v>
      </c>
      <c r="AY315" s="115">
        <f t="shared" ca="1" si="174"/>
        <v>6137861</v>
      </c>
      <c r="AZ315" s="115">
        <f t="shared" ca="1" si="174"/>
        <v>2303348</v>
      </c>
      <c r="BA315" s="115">
        <f t="shared" ca="1" si="174"/>
        <v>20602763</v>
      </c>
      <c r="BB315" s="115">
        <f t="shared" ca="1" si="174"/>
        <v>21417114</v>
      </c>
      <c r="BC315" s="115">
        <f t="shared" ca="1" si="174"/>
        <v>2379547</v>
      </c>
      <c r="BD315" s="116">
        <f t="shared" ca="1" si="174"/>
        <v>26941243</v>
      </c>
      <c r="BE315" s="145"/>
      <c r="BF315" s="118" t="str">
        <f t="shared" ca="1" si="166"/>
        <v/>
      </c>
      <c r="BG315" s="118">
        <f t="shared" ca="1" si="167"/>
        <v>311</v>
      </c>
      <c r="BH315" s="118" t="str">
        <f t="shared" ca="1" si="168"/>
        <v/>
      </c>
      <c r="BI315" s="118" t="str">
        <f t="shared" ca="1" si="169"/>
        <v/>
      </c>
      <c r="BK315" s="154"/>
      <c r="BL315" s="155"/>
      <c r="BM315" s="154"/>
      <c r="BN315" s="154"/>
      <c r="BO315" s="156"/>
      <c r="BP315" s="156"/>
      <c r="BQ315" s="156"/>
      <c r="BR315" s="156"/>
      <c r="BS315" s="156"/>
      <c r="BT315" s="156"/>
      <c r="BU315" s="156"/>
      <c r="BV315" s="156"/>
      <c r="BW315" s="156"/>
      <c r="BX315" s="105"/>
      <c r="BY315" s="157"/>
      <c r="BZ315" s="157"/>
      <c r="CA315" s="157"/>
      <c r="CB315" s="157"/>
      <c r="CC315" s="157"/>
      <c r="CD315" s="157"/>
      <c r="CE315" s="157"/>
      <c r="CF315" s="157"/>
      <c r="CG315" s="157"/>
    </row>
    <row r="316" spans="1:85" x14ac:dyDescent="0.25">
      <c r="A316" s="97">
        <f t="shared" ca="1" si="170"/>
        <v>312</v>
      </c>
      <c r="B316" s="98">
        <f t="shared" ca="1" si="171"/>
        <v>44955.119849537034</v>
      </c>
      <c r="C316" s="99" t="str">
        <f t="shared" ca="1" si="157"/>
        <v>AB-230117-02 CCC-H 11</v>
      </c>
      <c r="D316" s="97">
        <f t="shared" ca="1" si="158"/>
        <v>233</v>
      </c>
      <c r="E316" s="97" t="str">
        <f t="shared" ca="1" si="159"/>
        <v>Q</v>
      </c>
      <c r="F316" s="97" t="str">
        <f t="shared" ca="1" si="160"/>
        <v>QC</v>
      </c>
      <c r="G316" s="100">
        <f t="shared" ca="1" si="173"/>
        <v>309.14100000000002</v>
      </c>
      <c r="H316" s="101" t="e">
        <f t="shared" ca="1" si="173"/>
        <v>#N/A</v>
      </c>
      <c r="I316" s="101">
        <f t="shared" ca="1" si="173"/>
        <v>366.61900000000003</v>
      </c>
      <c r="J316" s="101">
        <f t="shared" ca="1" si="173"/>
        <v>355.50900000000001</v>
      </c>
      <c r="K316" s="101" t="e">
        <f t="shared" ca="1" si="173"/>
        <v>#N/A</v>
      </c>
      <c r="L316" s="101">
        <f t="shared" ca="1" si="173"/>
        <v>355.98200000000003</v>
      </c>
      <c r="M316" s="101">
        <f t="shared" ca="1" si="172"/>
        <v>358.49299999999999</v>
      </c>
      <c r="N316" s="101" t="e">
        <f t="shared" ca="1" si="172"/>
        <v>#N/A</v>
      </c>
      <c r="O316" s="102">
        <f t="shared" ca="1" si="172"/>
        <v>360.91699999999997</v>
      </c>
      <c r="P316" s="103">
        <f t="shared" ca="1" si="161"/>
        <v>1</v>
      </c>
      <c r="Q316" s="100">
        <f t="shared" ca="1" si="176"/>
        <v>309.14100000000002</v>
      </c>
      <c r="R316" s="101" t="e">
        <f t="shared" ca="1" si="176"/>
        <v>#N/A</v>
      </c>
      <c r="S316" s="101">
        <f t="shared" ca="1" si="176"/>
        <v>366.61900000000003</v>
      </c>
      <c r="T316" s="101">
        <f t="shared" ca="1" si="176"/>
        <v>355.50900000000001</v>
      </c>
      <c r="U316" s="101" t="e">
        <f t="shared" ca="1" si="176"/>
        <v>#N/A</v>
      </c>
      <c r="V316" s="101">
        <f t="shared" ca="1" si="176"/>
        <v>355.98200000000003</v>
      </c>
      <c r="W316" s="101">
        <f t="shared" ca="1" si="175"/>
        <v>358.49299999999999</v>
      </c>
      <c r="X316" s="101" t="e">
        <f t="shared" ca="1" si="175"/>
        <v>#N/A</v>
      </c>
      <c r="Y316" s="102">
        <f t="shared" ca="1" si="175"/>
        <v>360.91699999999997</v>
      </c>
      <c r="Z316" s="129">
        <f t="shared" ca="1" si="162"/>
        <v>2</v>
      </c>
      <c r="AA316" s="105" t="str">
        <f t="shared" ca="1" si="155"/>
        <v>02</v>
      </c>
      <c r="AB316" s="105" t="str">
        <f t="shared" ca="1" si="163"/>
        <v>NA</v>
      </c>
      <c r="AC316" s="97" t="str">
        <f t="shared" ca="1" si="164"/>
        <v>CCC</v>
      </c>
      <c r="AD316" s="106" t="str">
        <f t="shared" ca="1" si="156"/>
        <v/>
      </c>
      <c r="AE316" s="106"/>
      <c r="AF316" s="130" t="s">
        <v>858</v>
      </c>
      <c r="AG316" s="131" t="s">
        <v>858</v>
      </c>
      <c r="AH316" s="131" t="s">
        <v>858</v>
      </c>
      <c r="AI316" s="131" t="s">
        <v>858</v>
      </c>
      <c r="AJ316" s="131" t="s">
        <v>858</v>
      </c>
      <c r="AK316" s="131" t="s">
        <v>858</v>
      </c>
      <c r="AL316" s="131" t="s">
        <v>858</v>
      </c>
      <c r="AM316" s="131" t="s">
        <v>858</v>
      </c>
      <c r="AN316" s="132" t="s">
        <v>858</v>
      </c>
      <c r="AO316" s="133"/>
      <c r="AS316" s="69"/>
      <c r="AT316" s="69"/>
      <c r="AU316" s="113"/>
      <c r="AV316" s="114">
        <f t="shared" ca="1" si="174"/>
        <v>460334</v>
      </c>
      <c r="AW316" s="115">
        <f t="shared" ca="1" si="174"/>
        <v>906117</v>
      </c>
      <c r="AX316" s="115">
        <f t="shared" ca="1" si="174"/>
        <v>1221504</v>
      </c>
      <c r="AY316" s="115">
        <f t="shared" ca="1" si="174"/>
        <v>6258063</v>
      </c>
      <c r="AZ316" s="115">
        <f t="shared" ca="1" si="174"/>
        <v>2011273</v>
      </c>
      <c r="BA316" s="115">
        <f t="shared" ca="1" si="174"/>
        <v>17894682</v>
      </c>
      <c r="BB316" s="115">
        <f t="shared" ca="1" si="174"/>
        <v>19829498</v>
      </c>
      <c r="BC316" s="115">
        <f t="shared" ca="1" si="174"/>
        <v>2175740</v>
      </c>
      <c r="BD316" s="116">
        <f t="shared" ca="1" si="174"/>
        <v>22917705</v>
      </c>
      <c r="BE316" s="145"/>
      <c r="BF316" s="118">
        <f t="shared" ca="1" si="166"/>
        <v>312</v>
      </c>
      <c r="BG316" s="118" t="str">
        <f t="shared" ca="1" si="167"/>
        <v/>
      </c>
      <c r="BH316" s="118" t="str">
        <f t="shared" ca="1" si="168"/>
        <v/>
      </c>
      <c r="BI316" s="118" t="str">
        <f t="shared" ca="1" si="169"/>
        <v/>
      </c>
      <c r="BK316" s="154"/>
      <c r="BL316" s="155"/>
      <c r="BM316" s="154"/>
      <c r="BN316" s="154"/>
      <c r="BO316" s="156"/>
      <c r="BP316" s="156"/>
      <c r="BQ316" s="156"/>
      <c r="BR316" s="156"/>
      <c r="BS316" s="156"/>
      <c r="BT316" s="156"/>
      <c r="BU316" s="156"/>
      <c r="BV316" s="156"/>
      <c r="BW316" s="156"/>
      <c r="BX316" s="105"/>
      <c r="BY316" s="157"/>
      <c r="BZ316" s="157"/>
      <c r="CA316" s="157"/>
      <c r="CB316" s="157"/>
      <c r="CC316" s="157"/>
      <c r="CD316" s="157"/>
      <c r="CE316" s="157"/>
      <c r="CF316" s="157"/>
      <c r="CG316" s="157"/>
    </row>
    <row r="317" spans="1:85" x14ac:dyDescent="0.25">
      <c r="A317" s="97">
        <f t="shared" ca="1" si="170"/>
        <v>313</v>
      </c>
      <c r="B317" s="98">
        <f t="shared" ca="1" si="171"/>
        <v>44955.138657407406</v>
      </c>
      <c r="C317" s="99" t="str">
        <f t="shared" ca="1" si="157"/>
        <v>AB-230117-02 LFSM-H 10</v>
      </c>
      <c r="D317" s="97">
        <f t="shared" ca="1" si="158"/>
        <v>232</v>
      </c>
      <c r="E317" s="97" t="str">
        <f t="shared" ca="1" si="159"/>
        <v>S</v>
      </c>
      <c r="F317" s="97" t="str">
        <f t="shared" ca="1" si="160"/>
        <v>QC</v>
      </c>
      <c r="G317" s="100">
        <f t="shared" ca="1" si="173"/>
        <v>194.12</v>
      </c>
      <c r="H317" s="101" t="e">
        <f t="shared" ca="1" si="173"/>
        <v>#N/A</v>
      </c>
      <c r="I317" s="101">
        <f t="shared" ca="1" si="173"/>
        <v>183.53299999999999</v>
      </c>
      <c r="J317" s="101">
        <f t="shared" ca="1" si="173"/>
        <v>188.607</v>
      </c>
      <c r="K317" s="101" t="e">
        <f t="shared" ca="1" si="173"/>
        <v>#N/A</v>
      </c>
      <c r="L317" s="101">
        <f t="shared" ca="1" si="173"/>
        <v>190.703</v>
      </c>
      <c r="M317" s="101">
        <f t="shared" ca="1" si="172"/>
        <v>192.309</v>
      </c>
      <c r="N317" s="101" t="e">
        <f t="shared" ca="1" si="172"/>
        <v>#N/A</v>
      </c>
      <c r="O317" s="102">
        <f t="shared" ca="1" si="172"/>
        <v>194.69900000000001</v>
      </c>
      <c r="P317" s="103">
        <f t="shared" ca="1" si="161"/>
        <v>1</v>
      </c>
      <c r="Q317" s="100">
        <f t="shared" ca="1" si="176"/>
        <v>194.12</v>
      </c>
      <c r="R317" s="101" t="e">
        <f t="shared" ca="1" si="176"/>
        <v>#N/A</v>
      </c>
      <c r="S317" s="101">
        <f t="shared" ca="1" si="176"/>
        <v>183.53299999999999</v>
      </c>
      <c r="T317" s="101">
        <f t="shared" ca="1" si="176"/>
        <v>188.607</v>
      </c>
      <c r="U317" s="101" t="e">
        <f t="shared" ca="1" si="176"/>
        <v>#N/A</v>
      </c>
      <c r="V317" s="101">
        <f t="shared" ca="1" si="176"/>
        <v>190.703</v>
      </c>
      <c r="W317" s="101">
        <f t="shared" ca="1" si="175"/>
        <v>192.309</v>
      </c>
      <c r="X317" s="101" t="e">
        <f t="shared" ca="1" si="175"/>
        <v>#N/A</v>
      </c>
      <c r="Y317" s="102">
        <f t="shared" ca="1" si="175"/>
        <v>194.69900000000001</v>
      </c>
      <c r="Z317" s="129" t="str">
        <f t="shared" ca="1" si="162"/>
        <v>H 10</v>
      </c>
      <c r="AA317" s="105" t="str">
        <f t="shared" ca="1" si="155"/>
        <v>NA</v>
      </c>
      <c r="AB317" s="105" t="str">
        <f t="shared" ca="1" si="163"/>
        <v>H 10</v>
      </c>
      <c r="AC317" s="97" t="str">
        <f t="shared" ca="1" si="164"/>
        <v>Sample Spike</v>
      </c>
      <c r="AD317" s="106" t="str">
        <f t="shared" ca="1" si="156"/>
        <v>No TrueV!</v>
      </c>
      <c r="AE317" s="106"/>
      <c r="AF317" s="130" t="s">
        <v>704</v>
      </c>
      <c r="AG317" s="131" t="s">
        <v>858</v>
      </c>
      <c r="AH317" s="131" t="s">
        <v>704</v>
      </c>
      <c r="AI317" s="131" t="s">
        <v>704</v>
      </c>
      <c r="AJ317" s="131" t="s">
        <v>858</v>
      </c>
      <c r="AK317" s="131" t="s">
        <v>704</v>
      </c>
      <c r="AL317" s="131" t="s">
        <v>704</v>
      </c>
      <c r="AM317" s="131" t="s">
        <v>704</v>
      </c>
      <c r="AN317" s="132" t="s">
        <v>858</v>
      </c>
      <c r="AO317" s="133"/>
      <c r="AS317" s="69"/>
      <c r="AT317" s="69"/>
      <c r="AU317" s="113"/>
      <c r="AV317" s="114">
        <f t="shared" ca="1" si="174"/>
        <v>88543</v>
      </c>
      <c r="AW317" s="115">
        <f t="shared" ca="1" si="174"/>
        <v>383532</v>
      </c>
      <c r="AX317" s="115">
        <f t="shared" ca="1" si="174"/>
        <v>525551</v>
      </c>
      <c r="AY317" s="115">
        <f t="shared" ca="1" si="174"/>
        <v>2898810</v>
      </c>
      <c r="AZ317" s="115">
        <f t="shared" ca="1" si="174"/>
        <v>1727810</v>
      </c>
      <c r="BA317" s="115">
        <f t="shared" ca="1" si="174"/>
        <v>12232708</v>
      </c>
      <c r="BB317" s="115">
        <f t="shared" ca="1" si="174"/>
        <v>5712771</v>
      </c>
      <c r="BC317" s="115">
        <f t="shared" ca="1" si="174"/>
        <v>831195</v>
      </c>
      <c r="BD317" s="116">
        <f t="shared" ca="1" si="174"/>
        <v>22408400</v>
      </c>
      <c r="BE317" s="145"/>
      <c r="BF317" s="118" t="str">
        <f t="shared" ca="1" si="166"/>
        <v/>
      </c>
      <c r="BG317" s="118" t="str">
        <f t="shared" ca="1" si="167"/>
        <v/>
      </c>
      <c r="BH317" s="118" t="str">
        <f t="shared" ca="1" si="168"/>
        <v/>
      </c>
      <c r="BI317" s="118">
        <f t="shared" ca="1" si="169"/>
        <v>313</v>
      </c>
      <c r="BK317" s="154"/>
      <c r="BL317" s="155"/>
      <c r="BM317" s="154"/>
      <c r="BN317" s="154"/>
      <c r="BO317" s="156"/>
      <c r="BP317" s="156"/>
      <c r="BQ317" s="156"/>
      <c r="BR317" s="156"/>
      <c r="BS317" s="156"/>
      <c r="BT317" s="156"/>
      <c r="BU317" s="156"/>
      <c r="BV317" s="156"/>
      <c r="BW317" s="156"/>
      <c r="BX317" s="105"/>
      <c r="BY317" s="157"/>
      <c r="BZ317" s="157"/>
      <c r="CA317" s="157"/>
      <c r="CB317" s="157"/>
      <c r="CC317" s="157"/>
      <c r="CD317" s="157"/>
      <c r="CE317" s="157"/>
      <c r="CF317" s="157"/>
      <c r="CG317" s="157"/>
    </row>
    <row r="318" spans="1:85" x14ac:dyDescent="0.25">
      <c r="A318" s="97">
        <f t="shared" ca="1" si="170"/>
        <v>314</v>
      </c>
      <c r="B318" s="98">
        <f t="shared" ca="1" si="171"/>
        <v>44955.176261574074</v>
      </c>
      <c r="C318" s="99" t="str">
        <f t="shared" ca="1" si="157"/>
        <v>WO-23003-201-A-1</v>
      </c>
      <c r="D318" s="97">
        <f t="shared" ca="1" si="158"/>
        <v>231</v>
      </c>
      <c r="E318" s="97" t="str">
        <f t="shared" ca="1" si="159"/>
        <v>U</v>
      </c>
      <c r="F318" s="97" t="str">
        <f t="shared" ca="1" si="160"/>
        <v/>
      </c>
      <c r="G318" s="100">
        <f t="shared" ca="1" si="173"/>
        <v>0</v>
      </c>
      <c r="H318" s="101" t="e">
        <f t="shared" ca="1" si="173"/>
        <v>#N/A</v>
      </c>
      <c r="I318" s="101">
        <f t="shared" ca="1" si="173"/>
        <v>1.429</v>
      </c>
      <c r="J318" s="101">
        <f t="shared" ca="1" si="173"/>
        <v>3.72</v>
      </c>
      <c r="K318" s="101" t="e">
        <f t="shared" ca="1" si="173"/>
        <v>#N/A</v>
      </c>
      <c r="L318" s="101">
        <f t="shared" ca="1" si="173"/>
        <v>11.225</v>
      </c>
      <c r="M318" s="101">
        <f t="shared" ca="1" si="172"/>
        <v>0.80900000000000005</v>
      </c>
      <c r="N318" s="101" t="e">
        <f t="shared" ca="1" si="172"/>
        <v>#N/A</v>
      </c>
      <c r="O318" s="102">
        <f t="shared" ca="1" si="172"/>
        <v>0.60399999999999998</v>
      </c>
      <c r="P318" s="103">
        <f t="shared" ca="1" si="161"/>
        <v>1</v>
      </c>
      <c r="Q318" s="100" t="str">
        <f t="shared" ca="1" si="176"/>
        <v>&lt;MRL</v>
      </c>
      <c r="R318" s="101" t="e">
        <f t="shared" ca="1" si="176"/>
        <v>#N/A</v>
      </c>
      <c r="S318" s="101" t="str">
        <f t="shared" ca="1" si="176"/>
        <v>&lt;MRL</v>
      </c>
      <c r="T318" s="101" t="str">
        <f t="shared" ca="1" si="176"/>
        <v>&lt;MRL</v>
      </c>
      <c r="U318" s="101" t="e">
        <f t="shared" ca="1" si="176"/>
        <v>#N/A</v>
      </c>
      <c r="V318" s="101">
        <f t="shared" ca="1" si="176"/>
        <v>11.225</v>
      </c>
      <c r="W318" s="101" t="str">
        <f t="shared" ca="1" si="175"/>
        <v>&lt;MRL</v>
      </c>
      <c r="X318" s="101" t="e">
        <f t="shared" ca="1" si="175"/>
        <v>#N/A</v>
      </c>
      <c r="Y318" s="102" t="str">
        <f t="shared" ca="1" si="175"/>
        <v>&lt;MRL</v>
      </c>
      <c r="Z318" s="129" t="str">
        <f t="shared" ca="1" si="162"/>
        <v>NA</v>
      </c>
      <c r="AA318" s="105" t="str">
        <f t="shared" ca="1" si="155"/>
        <v>NA</v>
      </c>
      <c r="AB318" s="105" t="str">
        <f t="shared" ca="1" si="163"/>
        <v>NA</v>
      </c>
      <c r="AC318" s="97" t="str">
        <f t="shared" ca="1" si="164"/>
        <v>Unknown</v>
      </c>
      <c r="AD318" s="106" t="str">
        <f t="shared" ca="1" si="156"/>
        <v/>
      </c>
      <c r="AE318" s="106"/>
      <c r="AF318" s="130" t="s">
        <v>704</v>
      </c>
      <c r="AG318" s="131" t="s">
        <v>707</v>
      </c>
      <c r="AH318" s="131" t="s">
        <v>704</v>
      </c>
      <c r="AI318" s="131" t="s">
        <v>707</v>
      </c>
      <c r="AJ318" s="131" t="s">
        <v>858</v>
      </c>
      <c r="AK318" s="131" t="s">
        <v>704</v>
      </c>
      <c r="AL318" s="131" t="s">
        <v>704</v>
      </c>
      <c r="AM318" s="131" t="s">
        <v>707</v>
      </c>
      <c r="AN318" s="132" t="s">
        <v>858</v>
      </c>
      <c r="AO318" s="133"/>
      <c r="AS318" s="69"/>
      <c r="AT318" s="69"/>
      <c r="AU318" s="113"/>
      <c r="AV318" s="114">
        <f t="shared" ca="1" si="174"/>
        <v>65972</v>
      </c>
      <c r="AW318" s="115">
        <f t="shared" ca="1" si="174"/>
        <v>344747</v>
      </c>
      <c r="AX318" s="115">
        <f t="shared" ca="1" si="174"/>
        <v>454091</v>
      </c>
      <c r="AY318" s="115">
        <f t="shared" ca="1" si="174"/>
        <v>2646422</v>
      </c>
      <c r="AZ318" s="115">
        <f t="shared" ca="1" si="174"/>
        <v>1756825</v>
      </c>
      <c r="BA318" s="115">
        <f t="shared" ca="1" si="174"/>
        <v>12833795</v>
      </c>
      <c r="BB318" s="115">
        <f t="shared" ref="AW318:BD350" ca="1" si="177">IFERROR(IF(LEN($C318)=0,"",IF(VLOOKUP($C318,INDIRECT("'"&amp;$H$2&amp;"'!"&amp;"$A$1:$ZZ$999"),MATCH(BB$1,INDIRECT("'"&amp;$H$2&amp;"'!"&amp;"A"&amp;$J$2&amp;":ZZ"&amp;$J$2&amp;""),0),FALSE)="N/F",0,VLOOKUP($C318,INDIRECT("'"&amp;$H$2&amp;"'!"&amp;"$A$1:$ZZ$999"),MATCH(BB$1,INDIRECT("'"&amp;$H$2&amp;"'!"&amp;"A"&amp;$J$2&amp;":ZZ"&amp;$J$2&amp;""),0),FALSE))),"")</f>
        <v>6282357</v>
      </c>
      <c r="BC318" s="115">
        <f t="shared" ca="1" si="177"/>
        <v>824947</v>
      </c>
      <c r="BD318" s="116">
        <f t="shared" ca="1" si="177"/>
        <v>30882941</v>
      </c>
      <c r="BE318" s="145"/>
      <c r="BF318" s="118" t="str">
        <f t="shared" ca="1" si="166"/>
        <v/>
      </c>
      <c r="BG318" s="118" t="str">
        <f t="shared" ca="1" si="167"/>
        <v/>
      </c>
      <c r="BH318" s="118" t="str">
        <f t="shared" ca="1" si="168"/>
        <v/>
      </c>
      <c r="BI318" s="118" t="str">
        <f t="shared" ca="1" si="169"/>
        <v/>
      </c>
      <c r="BK318" s="154"/>
      <c r="BL318" s="155"/>
      <c r="BM318" s="154"/>
      <c r="BN318" s="154"/>
      <c r="BO318" s="156"/>
      <c r="BP318" s="156"/>
      <c r="BQ318" s="156"/>
      <c r="BR318" s="156"/>
      <c r="BS318" s="156"/>
      <c r="BT318" s="156"/>
      <c r="BU318" s="156"/>
      <c r="BV318" s="156"/>
      <c r="BW318" s="156"/>
      <c r="BX318" s="105"/>
      <c r="BY318" s="157"/>
      <c r="BZ318" s="157"/>
      <c r="CA318" s="157"/>
      <c r="CB318" s="157"/>
      <c r="CC318" s="157"/>
      <c r="CD318" s="157"/>
      <c r="CE318" s="157"/>
      <c r="CF318" s="157"/>
      <c r="CG318" s="157"/>
    </row>
    <row r="319" spans="1:85" x14ac:dyDescent="0.25">
      <c r="A319" s="97">
        <f t="shared" ca="1" si="170"/>
        <v>315</v>
      </c>
      <c r="B319" s="98">
        <f t="shared" ca="1" si="171"/>
        <v>44955.195057870369</v>
      </c>
      <c r="C319" s="99" t="str">
        <f t="shared" ca="1" si="157"/>
        <v>WO-23003-202-A-1</v>
      </c>
      <c r="D319" s="97">
        <f t="shared" ca="1" si="158"/>
        <v>230</v>
      </c>
      <c r="E319" s="97" t="str">
        <f t="shared" ca="1" si="159"/>
        <v>U</v>
      </c>
      <c r="F319" s="97" t="str">
        <f t="shared" ca="1" si="160"/>
        <v/>
      </c>
      <c r="G319" s="100">
        <f t="shared" ca="1" si="173"/>
        <v>0</v>
      </c>
      <c r="H319" s="101" t="e">
        <f t="shared" ca="1" si="173"/>
        <v>#N/A</v>
      </c>
      <c r="I319" s="101">
        <f t="shared" ca="1" si="173"/>
        <v>0</v>
      </c>
      <c r="J319" s="101">
        <f t="shared" ca="1" si="173"/>
        <v>4.0869999999999997</v>
      </c>
      <c r="K319" s="101" t="e">
        <f t="shared" ca="1" si="173"/>
        <v>#N/A</v>
      </c>
      <c r="L319" s="101">
        <f t="shared" ca="1" si="173"/>
        <v>11.115</v>
      </c>
      <c r="M319" s="101">
        <f t="shared" ca="1" si="172"/>
        <v>0</v>
      </c>
      <c r="N319" s="101" t="e">
        <f t="shared" ca="1" si="172"/>
        <v>#N/A</v>
      </c>
      <c r="O319" s="102">
        <f t="shared" ca="1" si="172"/>
        <v>0.39700000000000002</v>
      </c>
      <c r="P319" s="103">
        <f t="shared" ca="1" si="161"/>
        <v>1</v>
      </c>
      <c r="Q319" s="100" t="str">
        <f t="shared" ca="1" si="176"/>
        <v>&lt;MRL</v>
      </c>
      <c r="R319" s="101" t="e">
        <f t="shared" ca="1" si="176"/>
        <v>#N/A</v>
      </c>
      <c r="S319" s="101" t="str">
        <f t="shared" ca="1" si="176"/>
        <v>&lt;MRL</v>
      </c>
      <c r="T319" s="101" t="str">
        <f t="shared" ca="1" si="176"/>
        <v>&lt;MRL</v>
      </c>
      <c r="U319" s="101" t="e">
        <f t="shared" ca="1" si="176"/>
        <v>#N/A</v>
      </c>
      <c r="V319" s="101">
        <f t="shared" ca="1" si="176"/>
        <v>11.115</v>
      </c>
      <c r="W319" s="101" t="str">
        <f t="shared" ca="1" si="175"/>
        <v>&lt;MRL</v>
      </c>
      <c r="X319" s="101" t="e">
        <f t="shared" ca="1" si="175"/>
        <v>#N/A</v>
      </c>
      <c r="Y319" s="102" t="str">
        <f t="shared" ca="1" si="175"/>
        <v>&lt;MRL</v>
      </c>
      <c r="Z319" s="129" t="str">
        <f t="shared" ca="1" si="162"/>
        <v>NA</v>
      </c>
      <c r="AA319" s="105" t="str">
        <f t="shared" ca="1" si="155"/>
        <v>NA</v>
      </c>
      <c r="AB319" s="105" t="str">
        <f t="shared" ca="1" si="163"/>
        <v>NA</v>
      </c>
      <c r="AC319" s="97" t="str">
        <f t="shared" ca="1" si="164"/>
        <v>Unknown</v>
      </c>
      <c r="AD319" s="106" t="str">
        <f t="shared" ca="1" si="156"/>
        <v/>
      </c>
      <c r="AE319" s="106"/>
      <c r="AF319" s="130" t="s">
        <v>704</v>
      </c>
      <c r="AG319" s="131" t="s">
        <v>707</v>
      </c>
      <c r="AH319" s="131" t="s">
        <v>704</v>
      </c>
      <c r="AI319" s="131" t="s">
        <v>707</v>
      </c>
      <c r="AJ319" s="131" t="s">
        <v>858</v>
      </c>
      <c r="AK319" s="131" t="s">
        <v>704</v>
      </c>
      <c r="AL319" s="131" t="s">
        <v>704</v>
      </c>
      <c r="AM319" s="131" t="s">
        <v>707</v>
      </c>
      <c r="AN319" s="132" t="s">
        <v>858</v>
      </c>
      <c r="AO319" s="133"/>
      <c r="AS319" s="69"/>
      <c r="AT319" s="69"/>
      <c r="AU319" s="113"/>
      <c r="AV319" s="114">
        <f t="shared" ref="AV319:AV382" ca="1" si="178">IFERROR(IF(LEN($C319)=0,"",IF(VLOOKUP($C319,INDIRECT("'"&amp;$H$2&amp;"'!"&amp;"$A$1:$ZZ$999"),MATCH(AV$1,INDIRECT("'"&amp;$H$2&amp;"'!"&amp;"A"&amp;$J$2&amp;":ZZ"&amp;$J$2&amp;""),0),FALSE)="N/F",0,VLOOKUP($C319,INDIRECT("'"&amp;$H$2&amp;"'!"&amp;"$A$1:$ZZ$999"),MATCH(AV$1,INDIRECT("'"&amp;$H$2&amp;"'!"&amp;"A"&amp;$J$2&amp;":ZZ"&amp;$J$2&amp;""),0),FALSE))),"")</f>
        <v>80081</v>
      </c>
      <c r="AW319" s="115">
        <f t="shared" ca="1" si="177"/>
        <v>348026</v>
      </c>
      <c r="AX319" s="115">
        <f t="shared" ca="1" si="177"/>
        <v>481883</v>
      </c>
      <c r="AY319" s="115">
        <f t="shared" ca="1" si="177"/>
        <v>2742275</v>
      </c>
      <c r="AZ319" s="115">
        <f t="shared" ca="1" si="177"/>
        <v>1808625</v>
      </c>
      <c r="BA319" s="115">
        <f t="shared" ca="1" si="177"/>
        <v>13140881</v>
      </c>
      <c r="BB319" s="115">
        <f t="shared" ca="1" si="177"/>
        <v>6111114</v>
      </c>
      <c r="BC319" s="115">
        <f t="shared" ca="1" si="177"/>
        <v>854523</v>
      </c>
      <c r="BD319" s="116">
        <f t="shared" ca="1" si="177"/>
        <v>31378239</v>
      </c>
      <c r="BE319" s="145"/>
      <c r="BF319" s="118" t="str">
        <f t="shared" ca="1" si="166"/>
        <v/>
      </c>
      <c r="BG319" s="118" t="str">
        <f t="shared" ca="1" si="167"/>
        <v/>
      </c>
      <c r="BH319" s="118" t="str">
        <f t="shared" ca="1" si="168"/>
        <v/>
      </c>
      <c r="BI319" s="118" t="str">
        <f t="shared" ca="1" si="169"/>
        <v/>
      </c>
      <c r="BK319" s="154"/>
      <c r="BL319" s="155"/>
      <c r="BM319" s="154"/>
      <c r="BN319" s="154"/>
      <c r="BO319" s="156"/>
      <c r="BP319" s="156"/>
      <c r="BQ319" s="156"/>
      <c r="BR319" s="156"/>
      <c r="BS319" s="156"/>
      <c r="BT319" s="156"/>
      <c r="BU319" s="156"/>
      <c r="BV319" s="156"/>
      <c r="BW319" s="156"/>
      <c r="BX319" s="105"/>
      <c r="BY319" s="157"/>
      <c r="BZ319" s="157"/>
      <c r="CA319" s="157"/>
      <c r="CB319" s="157"/>
      <c r="CC319" s="157"/>
      <c r="CD319" s="157"/>
      <c r="CE319" s="157"/>
      <c r="CF319" s="157"/>
      <c r="CG319" s="157"/>
    </row>
    <row r="320" spans="1:85" x14ac:dyDescent="0.25">
      <c r="A320" s="97">
        <f t="shared" ca="1" si="170"/>
        <v>316</v>
      </c>
      <c r="B320" s="98">
        <f t="shared" ca="1" si="171"/>
        <v>44955.213877314818</v>
      </c>
      <c r="C320" s="99" t="str">
        <f t="shared" ca="1" si="157"/>
        <v>WO-23003-203-A-1</v>
      </c>
      <c r="D320" s="97">
        <f t="shared" ca="1" si="158"/>
        <v>229</v>
      </c>
      <c r="E320" s="97" t="str">
        <f t="shared" ca="1" si="159"/>
        <v>U</v>
      </c>
      <c r="F320" s="97" t="str">
        <f t="shared" ca="1" si="160"/>
        <v/>
      </c>
      <c r="G320" s="100">
        <f t="shared" ca="1" si="173"/>
        <v>0</v>
      </c>
      <c r="H320" s="101" t="e">
        <f t="shared" ca="1" si="173"/>
        <v>#N/A</v>
      </c>
      <c r="I320" s="101">
        <f t="shared" ca="1" si="173"/>
        <v>1.1339999999999999</v>
      </c>
      <c r="J320" s="101">
        <f t="shared" ca="1" si="173"/>
        <v>6.6950000000000003</v>
      </c>
      <c r="K320" s="101" t="e">
        <f t="shared" ca="1" si="173"/>
        <v>#N/A</v>
      </c>
      <c r="L320" s="101">
        <f t="shared" ca="1" si="173"/>
        <v>39.631</v>
      </c>
      <c r="M320" s="101">
        <f t="shared" ca="1" si="172"/>
        <v>0</v>
      </c>
      <c r="N320" s="101" t="e">
        <f t="shared" ca="1" si="172"/>
        <v>#N/A</v>
      </c>
      <c r="O320" s="102">
        <f t="shared" ca="1" si="172"/>
        <v>0.35799999999999998</v>
      </c>
      <c r="P320" s="103">
        <f t="shared" ca="1" si="161"/>
        <v>1</v>
      </c>
      <c r="Q320" s="100" t="str">
        <f t="shared" ca="1" si="176"/>
        <v>&lt;MRL</v>
      </c>
      <c r="R320" s="101" t="e">
        <f t="shared" ca="1" si="176"/>
        <v>#N/A</v>
      </c>
      <c r="S320" s="101" t="str">
        <f t="shared" ca="1" si="176"/>
        <v>&lt;MRL</v>
      </c>
      <c r="T320" s="101">
        <f t="shared" ca="1" si="176"/>
        <v>6.6950000000000003</v>
      </c>
      <c r="U320" s="101" t="e">
        <f t="shared" ca="1" si="176"/>
        <v>#N/A</v>
      </c>
      <c r="V320" s="101">
        <f t="shared" ca="1" si="176"/>
        <v>39.631</v>
      </c>
      <c r="W320" s="101" t="str">
        <f t="shared" ca="1" si="175"/>
        <v>&lt;MRL</v>
      </c>
      <c r="X320" s="101" t="e">
        <f t="shared" ca="1" si="175"/>
        <v>#N/A</v>
      </c>
      <c r="Y320" s="102" t="str">
        <f t="shared" ca="1" si="175"/>
        <v>&lt;MRL</v>
      </c>
      <c r="Z320" s="129" t="str">
        <f t="shared" ca="1" si="162"/>
        <v>NA</v>
      </c>
      <c r="AA320" s="105" t="str">
        <f t="shared" ca="1" si="155"/>
        <v>NA</v>
      </c>
      <c r="AB320" s="105" t="str">
        <f t="shared" ca="1" si="163"/>
        <v>NA</v>
      </c>
      <c r="AC320" s="97" t="str">
        <f t="shared" ca="1" si="164"/>
        <v>Unknown</v>
      </c>
      <c r="AD320" s="106" t="str">
        <f t="shared" ca="1" si="156"/>
        <v/>
      </c>
      <c r="AE320" s="106"/>
      <c r="AF320" s="130" t="s">
        <v>704</v>
      </c>
      <c r="AG320" s="131" t="s">
        <v>707</v>
      </c>
      <c r="AH320" s="131" t="s">
        <v>704</v>
      </c>
      <c r="AI320" s="131" t="s">
        <v>707</v>
      </c>
      <c r="AJ320" s="131" t="s">
        <v>704</v>
      </c>
      <c r="AK320" s="131" t="s">
        <v>704</v>
      </c>
      <c r="AL320" s="131" t="s">
        <v>704</v>
      </c>
      <c r="AM320" s="131" t="s">
        <v>755</v>
      </c>
      <c r="AN320" s="132" t="s">
        <v>858</v>
      </c>
      <c r="AO320" s="133" t="s">
        <v>848</v>
      </c>
      <c r="AS320" s="69"/>
      <c r="AT320" s="69"/>
      <c r="AU320" s="113"/>
      <c r="AV320" s="114">
        <f t="shared" ca="1" si="178"/>
        <v>36289</v>
      </c>
      <c r="AW320" s="115">
        <f t="shared" ca="1" si="177"/>
        <v>247272</v>
      </c>
      <c r="AX320" s="115">
        <f t="shared" ca="1" si="177"/>
        <v>361261</v>
      </c>
      <c r="AY320" s="115">
        <f t="shared" ca="1" si="177"/>
        <v>2082824</v>
      </c>
      <c r="AZ320" s="115">
        <f t="shared" ca="1" si="177"/>
        <v>1473104</v>
      </c>
      <c r="BA320" s="115">
        <f t="shared" ca="1" si="177"/>
        <v>5989206</v>
      </c>
      <c r="BB320" s="115">
        <f t="shared" ca="1" si="177"/>
        <v>2065247</v>
      </c>
      <c r="BC320" s="115">
        <f t="shared" ca="1" si="177"/>
        <v>363290</v>
      </c>
      <c r="BD320" s="116">
        <f t="shared" ca="1" si="177"/>
        <v>24116360</v>
      </c>
      <c r="BE320" s="145"/>
      <c r="BF320" s="118" t="str">
        <f t="shared" ca="1" si="166"/>
        <v/>
      </c>
      <c r="BG320" s="118" t="str">
        <f t="shared" ca="1" si="167"/>
        <v/>
      </c>
      <c r="BH320" s="118" t="str">
        <f t="shared" ca="1" si="168"/>
        <v/>
      </c>
      <c r="BI320" s="118" t="str">
        <f t="shared" ca="1" si="169"/>
        <v/>
      </c>
      <c r="BK320" s="154"/>
      <c r="BL320" s="155"/>
      <c r="BM320" s="154"/>
      <c r="BN320" s="154"/>
      <c r="BO320" s="156"/>
      <c r="BP320" s="156"/>
      <c r="BQ320" s="156"/>
      <c r="BR320" s="156"/>
      <c r="BS320" s="156"/>
      <c r="BT320" s="156"/>
      <c r="BU320" s="156"/>
      <c r="BV320" s="156"/>
      <c r="BW320" s="156"/>
      <c r="BX320" s="105"/>
      <c r="BY320" s="157"/>
      <c r="BZ320" s="157"/>
      <c r="CA320" s="157"/>
      <c r="CB320" s="157"/>
      <c r="CC320" s="157"/>
      <c r="CD320" s="157"/>
      <c r="CE320" s="157"/>
      <c r="CF320" s="157"/>
      <c r="CG320" s="157"/>
    </row>
    <row r="321" spans="1:85" x14ac:dyDescent="0.25">
      <c r="A321" s="97">
        <f t="shared" ca="1" si="170"/>
        <v>317</v>
      </c>
      <c r="B321" s="98">
        <f t="shared" ca="1" si="171"/>
        <v>44955.232662037037</v>
      </c>
      <c r="C321" s="99" t="str">
        <f t="shared" ca="1" si="157"/>
        <v>WO-23003-204-A-1</v>
      </c>
      <c r="D321" s="97">
        <f t="shared" ca="1" si="158"/>
        <v>228</v>
      </c>
      <c r="E321" s="97" t="str">
        <f t="shared" ca="1" si="159"/>
        <v>U</v>
      </c>
      <c r="F321" s="97" t="str">
        <f t="shared" ca="1" si="160"/>
        <v/>
      </c>
      <c r="G321" s="100">
        <f t="shared" ca="1" si="173"/>
        <v>0</v>
      </c>
      <c r="H321" s="101" t="e">
        <f t="shared" ca="1" si="173"/>
        <v>#N/A</v>
      </c>
      <c r="I321" s="101">
        <f t="shared" ca="1" si="173"/>
        <v>0.52100000000000002</v>
      </c>
      <c r="J321" s="101">
        <f t="shared" ca="1" si="173"/>
        <v>5.2469999999999999</v>
      </c>
      <c r="K321" s="101" t="e">
        <f t="shared" ca="1" si="173"/>
        <v>#N/A</v>
      </c>
      <c r="L321" s="101">
        <f t="shared" ca="1" si="173"/>
        <v>29.504999999999999</v>
      </c>
      <c r="M321" s="101">
        <f t="shared" ca="1" si="172"/>
        <v>0</v>
      </c>
      <c r="N321" s="101" t="e">
        <f t="shared" ca="1" si="172"/>
        <v>#N/A</v>
      </c>
      <c r="O321" s="102">
        <f t="shared" ca="1" si="172"/>
        <v>0.31</v>
      </c>
      <c r="P321" s="103">
        <f t="shared" ca="1" si="161"/>
        <v>1</v>
      </c>
      <c r="Q321" s="100" t="str">
        <f t="shared" ca="1" si="176"/>
        <v>&lt;MRL</v>
      </c>
      <c r="R321" s="101" t="e">
        <f t="shared" ca="1" si="176"/>
        <v>#N/A</v>
      </c>
      <c r="S321" s="101" t="str">
        <f t="shared" ca="1" si="176"/>
        <v>&lt;MRL</v>
      </c>
      <c r="T321" s="101">
        <f t="shared" ca="1" si="176"/>
        <v>5.2469999999999999</v>
      </c>
      <c r="U321" s="101" t="e">
        <f t="shared" ca="1" si="176"/>
        <v>#N/A</v>
      </c>
      <c r="V321" s="101">
        <f t="shared" ca="1" si="176"/>
        <v>29.504999999999999</v>
      </c>
      <c r="W321" s="101" t="str">
        <f t="shared" ca="1" si="175"/>
        <v>&lt;MRL</v>
      </c>
      <c r="X321" s="101" t="e">
        <f t="shared" ca="1" si="175"/>
        <v>#N/A</v>
      </c>
      <c r="Y321" s="102" t="str">
        <f t="shared" ca="1" si="175"/>
        <v>&lt;MRL</v>
      </c>
      <c r="Z321" s="129" t="str">
        <f t="shared" ca="1" si="162"/>
        <v>NA</v>
      </c>
      <c r="AA321" s="105" t="str">
        <f t="shared" ca="1" si="155"/>
        <v>NA</v>
      </c>
      <c r="AB321" s="105" t="str">
        <f t="shared" ca="1" si="163"/>
        <v>NA</v>
      </c>
      <c r="AC321" s="97" t="str">
        <f t="shared" ca="1" si="164"/>
        <v>Unknown</v>
      </c>
      <c r="AD321" s="106" t="str">
        <f t="shared" ca="1" si="156"/>
        <v/>
      </c>
      <c r="AE321" s="106"/>
      <c r="AF321" s="130" t="s">
        <v>704</v>
      </c>
      <c r="AG321" s="131" t="s">
        <v>707</v>
      </c>
      <c r="AH321" s="131" t="s">
        <v>704</v>
      </c>
      <c r="AI321" s="131" t="s">
        <v>707</v>
      </c>
      <c r="AJ321" s="131" t="s">
        <v>704</v>
      </c>
      <c r="AK321" s="131" t="s">
        <v>704</v>
      </c>
      <c r="AL321" s="131" t="s">
        <v>704</v>
      </c>
      <c r="AM321" s="131" t="s">
        <v>755</v>
      </c>
      <c r="AN321" s="132" t="s">
        <v>858</v>
      </c>
      <c r="AO321" s="133" t="s">
        <v>848</v>
      </c>
      <c r="AS321" s="69"/>
      <c r="AT321" s="69"/>
      <c r="AU321" s="113"/>
      <c r="AV321" s="114">
        <f t="shared" ca="1" si="178"/>
        <v>44987</v>
      </c>
      <c r="AW321" s="115">
        <f t="shared" ca="1" si="177"/>
        <v>289048</v>
      </c>
      <c r="AX321" s="115">
        <f t="shared" ca="1" si="177"/>
        <v>400465</v>
      </c>
      <c r="AY321" s="115">
        <f t="shared" ca="1" si="177"/>
        <v>2327833</v>
      </c>
      <c r="AZ321" s="115">
        <f t="shared" ca="1" si="177"/>
        <v>1553806</v>
      </c>
      <c r="BA321" s="115">
        <f t="shared" ca="1" si="177"/>
        <v>6360974</v>
      </c>
      <c r="BB321" s="115">
        <f t="shared" ca="1" si="177"/>
        <v>2250114</v>
      </c>
      <c r="BC321" s="115">
        <f t="shared" ca="1" si="177"/>
        <v>409960</v>
      </c>
      <c r="BD321" s="116">
        <f t="shared" ca="1" si="177"/>
        <v>24559170</v>
      </c>
      <c r="BE321" s="145"/>
      <c r="BF321" s="118" t="str">
        <f t="shared" ca="1" si="166"/>
        <v/>
      </c>
      <c r="BG321" s="118" t="str">
        <f t="shared" ca="1" si="167"/>
        <v/>
      </c>
      <c r="BH321" s="118" t="str">
        <f t="shared" ca="1" si="168"/>
        <v/>
      </c>
      <c r="BI321" s="118" t="str">
        <f t="shared" ca="1" si="169"/>
        <v/>
      </c>
      <c r="BK321" s="154"/>
      <c r="BL321" s="155"/>
      <c r="BM321" s="154"/>
      <c r="BN321" s="154"/>
      <c r="BO321" s="156"/>
      <c r="BP321" s="156"/>
      <c r="BQ321" s="156"/>
      <c r="BR321" s="156"/>
      <c r="BS321" s="156"/>
      <c r="BT321" s="156"/>
      <c r="BU321" s="156"/>
      <c r="BV321" s="156"/>
      <c r="BW321" s="156"/>
      <c r="BX321" s="105"/>
      <c r="BY321" s="157"/>
      <c r="BZ321" s="157"/>
      <c r="CA321" s="157"/>
      <c r="CB321" s="157"/>
      <c r="CC321" s="157"/>
      <c r="CD321" s="157"/>
      <c r="CE321" s="157"/>
      <c r="CF321" s="157"/>
      <c r="CG321" s="157"/>
    </row>
    <row r="322" spans="1:85" x14ac:dyDescent="0.25">
      <c r="A322" s="97">
        <f t="shared" ca="1" si="170"/>
        <v>318</v>
      </c>
      <c r="B322" s="98">
        <f t="shared" ca="1" si="171"/>
        <v>44955.251458333332</v>
      </c>
      <c r="C322" s="99" t="str">
        <f t="shared" ca="1" si="157"/>
        <v>WO-23003-206-A-1</v>
      </c>
      <c r="D322" s="97">
        <f t="shared" ca="1" si="158"/>
        <v>227</v>
      </c>
      <c r="E322" s="97" t="str">
        <f t="shared" ca="1" si="159"/>
        <v>U</v>
      </c>
      <c r="F322" s="97" t="str">
        <f t="shared" ca="1" si="160"/>
        <v/>
      </c>
      <c r="G322" s="100">
        <f t="shared" ca="1" si="173"/>
        <v>0</v>
      </c>
      <c r="H322" s="101" t="e">
        <f t="shared" ca="1" si="173"/>
        <v>#N/A</v>
      </c>
      <c r="I322" s="101">
        <f t="shared" ca="1" si="173"/>
        <v>0.47899999999999998</v>
      </c>
      <c r="J322" s="101">
        <f t="shared" ca="1" si="173"/>
        <v>5.258</v>
      </c>
      <c r="K322" s="101" t="e">
        <f t="shared" ca="1" si="173"/>
        <v>#N/A</v>
      </c>
      <c r="L322" s="101">
        <f t="shared" ca="1" si="173"/>
        <v>35.231000000000002</v>
      </c>
      <c r="M322" s="101">
        <f t="shared" ca="1" si="172"/>
        <v>0</v>
      </c>
      <c r="N322" s="101" t="e">
        <f t="shared" ca="1" si="172"/>
        <v>#N/A</v>
      </c>
      <c r="O322" s="102">
        <f t="shared" ca="1" si="172"/>
        <v>0.308</v>
      </c>
      <c r="P322" s="103">
        <f t="shared" ca="1" si="161"/>
        <v>1</v>
      </c>
      <c r="Q322" s="100" t="str">
        <f t="shared" ca="1" si="176"/>
        <v>&lt;MRL</v>
      </c>
      <c r="R322" s="101" t="e">
        <f t="shared" ca="1" si="176"/>
        <v>#N/A</v>
      </c>
      <c r="S322" s="101" t="str">
        <f t="shared" ca="1" si="176"/>
        <v>&lt;MRL</v>
      </c>
      <c r="T322" s="101">
        <f t="shared" ca="1" si="176"/>
        <v>5.258</v>
      </c>
      <c r="U322" s="101" t="e">
        <f t="shared" ca="1" si="176"/>
        <v>#N/A</v>
      </c>
      <c r="V322" s="101">
        <f t="shared" ca="1" si="176"/>
        <v>35.231000000000002</v>
      </c>
      <c r="W322" s="101" t="str">
        <f t="shared" ca="1" si="175"/>
        <v>&lt;MRL</v>
      </c>
      <c r="X322" s="101" t="e">
        <f t="shared" ca="1" si="175"/>
        <v>#N/A</v>
      </c>
      <c r="Y322" s="102" t="str">
        <f t="shared" ca="1" si="175"/>
        <v>&lt;MRL</v>
      </c>
      <c r="Z322" s="129" t="str">
        <f t="shared" ca="1" si="162"/>
        <v>NA</v>
      </c>
      <c r="AA322" s="105" t="str">
        <f t="shared" ca="1" si="155"/>
        <v>NA</v>
      </c>
      <c r="AB322" s="105" t="str">
        <f t="shared" ca="1" si="163"/>
        <v>NA</v>
      </c>
      <c r="AC322" s="97" t="str">
        <f t="shared" ca="1" si="164"/>
        <v>Unknown</v>
      </c>
      <c r="AD322" s="106" t="str">
        <f t="shared" ca="1" si="156"/>
        <v/>
      </c>
      <c r="AE322" s="106"/>
      <c r="AF322" s="130" t="s">
        <v>704</v>
      </c>
      <c r="AG322" s="131" t="s">
        <v>858</v>
      </c>
      <c r="AH322" s="131" t="s">
        <v>858</v>
      </c>
      <c r="AI322" s="131" t="s">
        <v>858</v>
      </c>
      <c r="AJ322" s="131" t="s">
        <v>858</v>
      </c>
      <c r="AK322" s="131" t="s">
        <v>704</v>
      </c>
      <c r="AL322" s="131" t="s">
        <v>704</v>
      </c>
      <c r="AM322" s="131" t="s">
        <v>755</v>
      </c>
      <c r="AN322" s="132" t="s">
        <v>858</v>
      </c>
      <c r="AO322" s="133" t="s">
        <v>848</v>
      </c>
      <c r="AS322" s="69"/>
      <c r="AT322" s="69"/>
      <c r="AU322" s="113"/>
      <c r="AV322" s="114">
        <f t="shared" ca="1" si="178"/>
        <v>157626</v>
      </c>
      <c r="AW322" s="115">
        <f t="shared" ca="1" si="177"/>
        <v>503077</v>
      </c>
      <c r="AX322" s="115">
        <f t="shared" ca="1" si="177"/>
        <v>674686</v>
      </c>
      <c r="AY322" s="115">
        <f t="shared" ca="1" si="177"/>
        <v>3682234</v>
      </c>
      <c r="AZ322" s="115">
        <f t="shared" ca="1" si="177"/>
        <v>2217176</v>
      </c>
      <c r="BA322" s="115">
        <f t="shared" ca="1" si="177"/>
        <v>9117678</v>
      </c>
      <c r="BB322" s="115">
        <f t="shared" ca="1" si="177"/>
        <v>2571564</v>
      </c>
      <c r="BC322" s="115">
        <f t="shared" ca="1" si="177"/>
        <v>396341</v>
      </c>
      <c r="BD322" s="116">
        <f t="shared" ca="1" si="177"/>
        <v>31615078</v>
      </c>
      <c r="BE322" s="145"/>
      <c r="BF322" s="118" t="str">
        <f t="shared" ca="1" si="166"/>
        <v/>
      </c>
      <c r="BG322" s="118" t="str">
        <f t="shared" ca="1" si="167"/>
        <v/>
      </c>
      <c r="BH322" s="118" t="str">
        <f t="shared" ca="1" si="168"/>
        <v/>
      </c>
      <c r="BI322" s="118" t="str">
        <f t="shared" ca="1" si="169"/>
        <v/>
      </c>
      <c r="BK322" s="154"/>
      <c r="BL322" s="155"/>
      <c r="BM322" s="154"/>
      <c r="BN322" s="154"/>
      <c r="BO322" s="156"/>
      <c r="BP322" s="156"/>
      <c r="BQ322" s="156"/>
      <c r="BR322" s="156"/>
      <c r="BS322" s="156"/>
      <c r="BT322" s="156"/>
      <c r="BU322" s="156"/>
      <c r="BV322" s="156"/>
      <c r="BW322" s="156"/>
      <c r="BX322" s="105"/>
      <c r="BY322" s="157"/>
      <c r="BZ322" s="157"/>
      <c r="CA322" s="157"/>
      <c r="CB322" s="157"/>
      <c r="CC322" s="157"/>
      <c r="CD322" s="157"/>
      <c r="CE322" s="157"/>
      <c r="CF322" s="157"/>
      <c r="CG322" s="157"/>
    </row>
    <row r="323" spans="1:85" x14ac:dyDescent="0.25">
      <c r="A323" s="97">
        <f t="shared" ca="1" si="170"/>
        <v>319</v>
      </c>
      <c r="B323" s="98">
        <f t="shared" ca="1" si="171"/>
        <v>44955.270312499997</v>
      </c>
      <c r="C323" s="99" t="str">
        <f t="shared" ca="1" si="157"/>
        <v>WO-23003-207-A-1</v>
      </c>
      <c r="D323" s="97">
        <f t="shared" ca="1" si="158"/>
        <v>226</v>
      </c>
      <c r="E323" s="97" t="str">
        <f t="shared" ca="1" si="159"/>
        <v>U</v>
      </c>
      <c r="F323" s="97" t="str">
        <f t="shared" ca="1" si="160"/>
        <v/>
      </c>
      <c r="G323" s="100">
        <f t="shared" ca="1" si="173"/>
        <v>0</v>
      </c>
      <c r="H323" s="101" t="e">
        <f t="shared" ca="1" si="173"/>
        <v>#N/A</v>
      </c>
      <c r="I323" s="101">
        <f t="shared" ca="1" si="173"/>
        <v>0</v>
      </c>
      <c r="J323" s="101">
        <f t="shared" ca="1" si="173"/>
        <v>4.5590000000000002</v>
      </c>
      <c r="K323" s="101" t="e">
        <f t="shared" ca="1" si="173"/>
        <v>#N/A</v>
      </c>
      <c r="L323" s="101">
        <f t="shared" ca="1" si="173"/>
        <v>26.635999999999999</v>
      </c>
      <c r="M323" s="101">
        <f t="shared" ca="1" si="172"/>
        <v>0</v>
      </c>
      <c r="N323" s="101" t="e">
        <f t="shared" ca="1" si="172"/>
        <v>#N/A</v>
      </c>
      <c r="O323" s="102">
        <f t="shared" ca="1" si="172"/>
        <v>0.25800000000000001</v>
      </c>
      <c r="P323" s="103">
        <f t="shared" ca="1" si="161"/>
        <v>1</v>
      </c>
      <c r="Q323" s="100" t="str">
        <f t="shared" ca="1" si="176"/>
        <v>&lt;MRL</v>
      </c>
      <c r="R323" s="101" t="e">
        <f t="shared" ca="1" si="176"/>
        <v>#N/A</v>
      </c>
      <c r="S323" s="101" t="str">
        <f t="shared" ca="1" si="176"/>
        <v>&lt;MRL</v>
      </c>
      <c r="T323" s="101" t="str">
        <f t="shared" ca="1" si="176"/>
        <v>&lt;MRL</v>
      </c>
      <c r="U323" s="101" t="e">
        <f t="shared" ca="1" si="176"/>
        <v>#N/A</v>
      </c>
      <c r="V323" s="101">
        <f t="shared" ca="1" si="176"/>
        <v>26.635999999999999</v>
      </c>
      <c r="W323" s="101" t="str">
        <f t="shared" ca="1" si="175"/>
        <v>&lt;MRL</v>
      </c>
      <c r="X323" s="101" t="e">
        <f t="shared" ca="1" si="175"/>
        <v>#N/A</v>
      </c>
      <c r="Y323" s="102" t="str">
        <f t="shared" ca="1" si="175"/>
        <v>&lt;MRL</v>
      </c>
      <c r="Z323" s="129" t="str">
        <f t="shared" ca="1" si="162"/>
        <v>NA</v>
      </c>
      <c r="AA323" s="105" t="str">
        <f t="shared" ca="1" si="155"/>
        <v>NA</v>
      </c>
      <c r="AB323" s="105" t="str">
        <f t="shared" ca="1" si="163"/>
        <v>NA</v>
      </c>
      <c r="AC323" s="97" t="str">
        <f t="shared" ca="1" si="164"/>
        <v>Unknown</v>
      </c>
      <c r="AD323" s="106" t="str">
        <f t="shared" ca="1" si="156"/>
        <v/>
      </c>
      <c r="AE323" s="106"/>
      <c r="AF323" s="130" t="s">
        <v>704</v>
      </c>
      <c r="AG323" s="131" t="s">
        <v>858</v>
      </c>
      <c r="AH323" s="131" t="s">
        <v>858</v>
      </c>
      <c r="AI323" s="131" t="s">
        <v>858</v>
      </c>
      <c r="AJ323" s="131" t="s">
        <v>858</v>
      </c>
      <c r="AK323" s="131" t="s">
        <v>704</v>
      </c>
      <c r="AL323" s="131" t="s">
        <v>704</v>
      </c>
      <c r="AM323" s="131" t="s">
        <v>755</v>
      </c>
      <c r="AN323" s="132" t="s">
        <v>858</v>
      </c>
      <c r="AO323" s="133" t="s">
        <v>848</v>
      </c>
      <c r="AS323" s="69"/>
      <c r="AT323" s="69"/>
      <c r="AU323" s="113"/>
      <c r="AV323" s="114">
        <f t="shared" ca="1" si="178"/>
        <v>133800</v>
      </c>
      <c r="AW323" s="115">
        <f t="shared" ca="1" si="177"/>
        <v>452265</v>
      </c>
      <c r="AX323" s="115">
        <f t="shared" ca="1" si="177"/>
        <v>613027</v>
      </c>
      <c r="AY323" s="115">
        <f t="shared" ca="1" si="177"/>
        <v>3493807</v>
      </c>
      <c r="AZ323" s="115">
        <f t="shared" ca="1" si="177"/>
        <v>2228845</v>
      </c>
      <c r="BA323" s="115">
        <f t="shared" ca="1" si="177"/>
        <v>10652995</v>
      </c>
      <c r="BB323" s="115">
        <f t="shared" ca="1" si="177"/>
        <v>3472443</v>
      </c>
      <c r="BC323" s="115">
        <f t="shared" ca="1" si="177"/>
        <v>526947</v>
      </c>
      <c r="BD323" s="116">
        <f t="shared" ca="1" si="177"/>
        <v>33979020</v>
      </c>
      <c r="BE323" s="145"/>
      <c r="BF323" s="118" t="str">
        <f t="shared" ca="1" si="166"/>
        <v/>
      </c>
      <c r="BG323" s="118" t="str">
        <f t="shared" ca="1" si="167"/>
        <v/>
      </c>
      <c r="BH323" s="118" t="str">
        <f t="shared" ca="1" si="168"/>
        <v/>
      </c>
      <c r="BI323" s="118" t="str">
        <f t="shared" ca="1" si="169"/>
        <v/>
      </c>
      <c r="BK323" s="154"/>
      <c r="BL323" s="155"/>
      <c r="BM323" s="154"/>
      <c r="BN323" s="154"/>
      <c r="BO323" s="156"/>
      <c r="BP323" s="156"/>
      <c r="BQ323" s="156"/>
      <c r="BR323" s="156"/>
      <c r="BS323" s="156"/>
      <c r="BT323" s="156"/>
      <c r="BU323" s="156"/>
      <c r="BV323" s="156"/>
      <c r="BW323" s="156"/>
      <c r="BX323" s="105"/>
      <c r="BY323" s="157"/>
      <c r="BZ323" s="157"/>
      <c r="CA323" s="157"/>
      <c r="CB323" s="157"/>
      <c r="CC323" s="157"/>
      <c r="CD323" s="157"/>
      <c r="CE323" s="157"/>
      <c r="CF323" s="157"/>
      <c r="CG323" s="157"/>
    </row>
    <row r="324" spans="1:85" x14ac:dyDescent="0.25">
      <c r="A324" s="97">
        <f t="shared" ca="1" si="170"/>
        <v>320</v>
      </c>
      <c r="B324" s="98">
        <f t="shared" ca="1" si="171"/>
        <v>44955.289120370369</v>
      </c>
      <c r="C324" s="99" t="str">
        <f t="shared" ca="1" si="157"/>
        <v>WO-23003-208-A-1</v>
      </c>
      <c r="D324" s="97">
        <f t="shared" ca="1" si="158"/>
        <v>225</v>
      </c>
      <c r="E324" s="97" t="str">
        <f t="shared" ca="1" si="159"/>
        <v>U</v>
      </c>
      <c r="F324" s="97" t="str">
        <f t="shared" ca="1" si="160"/>
        <v/>
      </c>
      <c r="G324" s="100">
        <f t="shared" ca="1" si="173"/>
        <v>0</v>
      </c>
      <c r="H324" s="101" t="e">
        <f t="shared" ca="1" si="173"/>
        <v>#N/A</v>
      </c>
      <c r="I324" s="101">
        <f t="shared" ca="1" si="173"/>
        <v>0.39200000000000002</v>
      </c>
      <c r="J324" s="101">
        <f t="shared" ca="1" si="173"/>
        <v>4.923</v>
      </c>
      <c r="K324" s="101" t="e">
        <f t="shared" ca="1" si="173"/>
        <v>#N/A</v>
      </c>
      <c r="L324" s="101">
        <f t="shared" ca="1" si="173"/>
        <v>24.867999999999999</v>
      </c>
      <c r="M324" s="101">
        <f t="shared" ca="1" si="172"/>
        <v>0</v>
      </c>
      <c r="N324" s="101" t="e">
        <f t="shared" ca="1" si="172"/>
        <v>#N/A</v>
      </c>
      <c r="O324" s="102">
        <f t="shared" ca="1" si="172"/>
        <v>0.26</v>
      </c>
      <c r="P324" s="103">
        <f t="shared" ca="1" si="161"/>
        <v>1</v>
      </c>
      <c r="Q324" s="100" t="str">
        <f t="shared" ca="1" si="176"/>
        <v>&lt;MRL</v>
      </c>
      <c r="R324" s="101" t="e">
        <f t="shared" ca="1" si="176"/>
        <v>#N/A</v>
      </c>
      <c r="S324" s="101" t="str">
        <f t="shared" ca="1" si="176"/>
        <v>&lt;MRL</v>
      </c>
      <c r="T324" s="101" t="str">
        <f t="shared" ca="1" si="176"/>
        <v>&lt;MRL</v>
      </c>
      <c r="U324" s="101" t="e">
        <f t="shared" ca="1" si="176"/>
        <v>#N/A</v>
      </c>
      <c r="V324" s="101">
        <f t="shared" ca="1" si="176"/>
        <v>24.867999999999999</v>
      </c>
      <c r="W324" s="101" t="str">
        <f t="shared" ca="1" si="175"/>
        <v>&lt;MRL</v>
      </c>
      <c r="X324" s="101" t="e">
        <f t="shared" ca="1" si="175"/>
        <v>#N/A</v>
      </c>
      <c r="Y324" s="102" t="str">
        <f t="shared" ca="1" si="175"/>
        <v>&lt;MRL</v>
      </c>
      <c r="Z324" s="129" t="str">
        <f t="shared" ca="1" si="162"/>
        <v>NA</v>
      </c>
      <c r="AA324" s="105" t="str">
        <f t="shared" ca="1" si="155"/>
        <v>NA</v>
      </c>
      <c r="AB324" s="105" t="str">
        <f t="shared" ca="1" si="163"/>
        <v>NA</v>
      </c>
      <c r="AC324" s="97" t="str">
        <f t="shared" ca="1" si="164"/>
        <v>Unknown</v>
      </c>
      <c r="AD324" s="106" t="str">
        <f t="shared" ca="1" si="156"/>
        <v/>
      </c>
      <c r="AE324" s="106"/>
      <c r="AF324" s="130" t="s">
        <v>704</v>
      </c>
      <c r="AG324" s="131" t="s">
        <v>858</v>
      </c>
      <c r="AH324" s="131" t="s">
        <v>858</v>
      </c>
      <c r="AI324" s="131" t="s">
        <v>858</v>
      </c>
      <c r="AJ324" s="131" t="s">
        <v>858</v>
      </c>
      <c r="AK324" s="131" t="s">
        <v>704</v>
      </c>
      <c r="AL324" s="131" t="s">
        <v>704</v>
      </c>
      <c r="AM324" s="131" t="s">
        <v>755</v>
      </c>
      <c r="AN324" s="132" t="s">
        <v>858</v>
      </c>
      <c r="AO324" s="133" t="s">
        <v>848</v>
      </c>
      <c r="AS324" s="69"/>
      <c r="AT324" s="69"/>
      <c r="AU324" s="113"/>
      <c r="AV324" s="114">
        <f t="shared" ca="1" si="178"/>
        <v>137549</v>
      </c>
      <c r="AW324" s="115">
        <f t="shared" ca="1" si="177"/>
        <v>463464</v>
      </c>
      <c r="AX324" s="115">
        <f t="shared" ca="1" si="177"/>
        <v>641950</v>
      </c>
      <c r="AY324" s="115">
        <f t="shared" ca="1" si="177"/>
        <v>3484935</v>
      </c>
      <c r="AZ324" s="115">
        <f t="shared" ca="1" si="177"/>
        <v>2194316</v>
      </c>
      <c r="BA324" s="115">
        <f t="shared" ca="1" si="177"/>
        <v>11019572</v>
      </c>
      <c r="BB324" s="115">
        <f t="shared" ca="1" si="177"/>
        <v>3671026</v>
      </c>
      <c r="BC324" s="115">
        <f t="shared" ca="1" si="177"/>
        <v>534977</v>
      </c>
      <c r="BD324" s="116">
        <f t="shared" ca="1" si="177"/>
        <v>34058358</v>
      </c>
      <c r="BE324" s="145"/>
      <c r="BF324" s="118" t="str">
        <f t="shared" ca="1" si="166"/>
        <v/>
      </c>
      <c r="BG324" s="118" t="str">
        <f t="shared" ca="1" si="167"/>
        <v/>
      </c>
      <c r="BH324" s="118" t="str">
        <f t="shared" ca="1" si="168"/>
        <v/>
      </c>
      <c r="BI324" s="118" t="str">
        <f t="shared" ca="1" si="169"/>
        <v/>
      </c>
      <c r="BK324" s="154"/>
      <c r="BL324" s="155"/>
      <c r="BM324" s="154"/>
      <c r="BN324" s="154"/>
      <c r="BO324" s="156"/>
      <c r="BP324" s="156"/>
      <c r="BQ324" s="156"/>
      <c r="BR324" s="156"/>
      <c r="BS324" s="156"/>
      <c r="BT324" s="156"/>
      <c r="BU324" s="156"/>
      <c r="BV324" s="156"/>
      <c r="BW324" s="156"/>
      <c r="BX324" s="105"/>
      <c r="BY324" s="157"/>
      <c r="BZ324" s="157"/>
      <c r="CA324" s="157"/>
      <c r="CB324" s="157"/>
      <c r="CC324" s="157"/>
      <c r="CD324" s="157"/>
      <c r="CE324" s="157"/>
      <c r="CF324" s="157"/>
      <c r="CG324" s="157"/>
    </row>
    <row r="325" spans="1:85" x14ac:dyDescent="0.25">
      <c r="A325" s="97">
        <f t="shared" ca="1" si="170"/>
        <v>321</v>
      </c>
      <c r="B325" s="98">
        <f t="shared" ca="1" si="171"/>
        <v>44955.307928240742</v>
      </c>
      <c r="C325" s="99" t="str">
        <f t="shared" ca="1" si="157"/>
        <v>WO-23003-209-A-1</v>
      </c>
      <c r="D325" s="97">
        <f t="shared" ca="1" si="158"/>
        <v>224</v>
      </c>
      <c r="E325" s="97" t="str">
        <f t="shared" ca="1" si="159"/>
        <v>U</v>
      </c>
      <c r="F325" s="97" t="str">
        <f t="shared" ca="1" si="160"/>
        <v/>
      </c>
      <c r="G325" s="100">
        <f t="shared" ca="1" si="173"/>
        <v>0</v>
      </c>
      <c r="H325" s="101" t="e">
        <f t="shared" ca="1" si="173"/>
        <v>#N/A</v>
      </c>
      <c r="I325" s="101">
        <f t="shared" ca="1" si="173"/>
        <v>0.26400000000000001</v>
      </c>
      <c r="J325" s="101">
        <f t="shared" ca="1" si="173"/>
        <v>4.4720000000000004</v>
      </c>
      <c r="K325" s="101" t="e">
        <f t="shared" ca="1" si="173"/>
        <v>#N/A</v>
      </c>
      <c r="L325" s="101">
        <f t="shared" ca="1" si="173"/>
        <v>25.390999999999998</v>
      </c>
      <c r="M325" s="101">
        <f t="shared" ca="1" si="172"/>
        <v>0</v>
      </c>
      <c r="N325" s="101" t="e">
        <f t="shared" ca="1" si="172"/>
        <v>#N/A</v>
      </c>
      <c r="O325" s="102">
        <f t="shared" ca="1" si="172"/>
        <v>0.31</v>
      </c>
      <c r="P325" s="103">
        <f t="shared" ca="1" si="161"/>
        <v>1</v>
      </c>
      <c r="Q325" s="100" t="str">
        <f t="shared" ca="1" si="176"/>
        <v>&lt;MRL</v>
      </c>
      <c r="R325" s="101" t="e">
        <f t="shared" ca="1" si="176"/>
        <v>#N/A</v>
      </c>
      <c r="S325" s="101" t="str">
        <f t="shared" ca="1" si="176"/>
        <v>&lt;MRL</v>
      </c>
      <c r="T325" s="101" t="str">
        <f t="shared" ca="1" si="176"/>
        <v>&lt;MRL</v>
      </c>
      <c r="U325" s="101" t="e">
        <f t="shared" ca="1" si="176"/>
        <v>#N/A</v>
      </c>
      <c r="V325" s="101">
        <f t="shared" ca="1" si="176"/>
        <v>25.390999999999998</v>
      </c>
      <c r="W325" s="101" t="str">
        <f t="shared" ca="1" si="175"/>
        <v>&lt;MRL</v>
      </c>
      <c r="X325" s="101" t="e">
        <f t="shared" ca="1" si="175"/>
        <v>#N/A</v>
      </c>
      <c r="Y325" s="102" t="str">
        <f t="shared" ca="1" si="175"/>
        <v>&lt;MRL</v>
      </c>
      <c r="Z325" s="129" t="str">
        <f t="shared" ca="1" si="162"/>
        <v>NA</v>
      </c>
      <c r="AA325" s="105" t="str">
        <f t="shared" ref="AA325:AA388" ca="1" si="179">IF(ISNUMBER(SEARCH("Cal",C325)),IF(ISNUMBER(VALUE(MID(C325,SEARCH("Cal",C325)+3,1))),IF(ISNUMBER(FIND("-",C325,SEARCH("Cal",C325)+4)),IF(ISNUMBER(FIND("_",C325,SEARCH("Cal",C325)+4)),IF(FIND("-",C325,SEARCH("Cal",C325)+4)&lt;FIND("_",C325,SEARCH("Cal",C325)+4),MID(LEFT(C325,FIND("-",C325,SEARCH("Cal",C325)+4)-1),SEARCH("Cal",C325)+3,8),IF(AND(MID(C325,SEARCH("Cal",C325)+3,1)="0",ISNUMBER(VALUE(MID(C325,SEARCH("Cal",C325)+5,1)))),IF(ISNUMBER(FIND("-",C325,SEARCH("Cal",C325)+5)),MID(LEFT(C325,FIND("-",C325,SEARCH("Cal",C325)+5)-1),SEARCH("Cal",C325)+3,8),MID(LEFT(C325,FIND("_",C325,SEARCH("Cal",C325)+5)-1),SEARCH("Cal",C325)+3,8)),MID(LEFT(C325,FIND("_",C325,SEARCH("Cal",C325)+4)-1),SEARCH("Cal",C325)+3,8))),MID(LEFT(C325,FIND("-",C325,SEARCH("Cal",C325)+4)-1),SEARCH("Cal",C325)+3,8)),IF(ISNUMBER(FIND("_",C325,SEARCH("Cal",C325)+4)),IF(AND(MID(C325,SEARCH("Cal",C325)+3,1)="0",ISNUMBER(VALUE(MID(C325,SEARCH("Cal",C325)+5,1)))),IF(ISNUMBER(FIND("_",C325,SEARCH("Cal",C325)+5)),MID(LEFT(C325,FIND("_",C325,SEARCH("Cal",C325)+5)-1),SEARCH("Cal",C325)+3,8),MID(C325,SEARCH("Cal",C325)+3,8)),MID(LEFT(C325,FIND("_",C325,SEARCH("Cal",C325)+4)-1),SEARCH("Cal",C325)+3,8)),MID(C325,SEARCH("Cal",C325)+3,8))),IF(ISNUMBER(FIND("-",C325,SEARCH("Cal",C325)+5)),IF(ISNUMBER(FIND("_",C325,SEARCH("Cal",C325)+5)),IF(FIND("-",C325,SEARCH("Cal",C325)+5)&lt;FIND("_",C325,SEARCH("Cal",C325)+5),MID(LEFT(C325,FIND("-",C325,SEARCH("Cal",C325)+5)-1),SEARCH("Cal",C325)+4,8),IF(AND(MID(C325,SEARCH("Cal",C325)+4,1)="0",ISNUMBER(VALUE(MID(C325,SEARCH("Cal",C325)+6,1)))),IF(ISNUMBER(FIND("-",C325,SEARCH("Cal",C325)+6)),MID(LEFT(C325,FIND("-",C325,SEARCH("Cal",C325)+6)-1),SEARCH("Cal",C325)+4,8),MID(LEFT(C325,FIND("_",C325,SEARCH("Cal",C325)+6)-1),SEARCH("Cal",C325)+4,8)),MID(LEFT(C325,FIND("_",C325,SEARCH("Cal",C325)+5)-1),SEARCH("Cal",C325)+4,8))),MID(LEFT(C325,FIND("-",C325,SEARCH("Cal",C325)+5)-1),SEARCH("Cal",C325)+4,8)),IF(ISNUMBER(FIND("_",C325,SEARCH("Cal",C325)+5)),IF(AND(MID(C325,SEARCH("Cal",C325)+4,1)="0",ISNUMBER(VALUE(MID(C325,SEARCH("Cal",C325)+6,1)))),IF(ISNUMBER(FIND("_",C325,SEARCH("Cal",C325)+6)),MID(LEFT(C325,FIND("_",C325,SEARCH("Cal",C325)+6)-1),SEARCH("Cal",C325)+4,8),MID(C325,SEARCH("Cal",C325)+4,8)),MID(LEFT(C325,FIND("_",C325,SEARCH("Cal",C325)+5)-1),SEARCH("Cal",C325)+4,8)),MID(C325,SEARCH("Cal",C325)+4,8)))),IF(ISNUMBER(SEARCH("ppt",C325)),IF(ISNUMBER(VALUE(MID(C325,SEARCH("ppt",C325)-1,1))),IF(ISNUMBER(FIND("-",LEFT(C325,SEARCH("ppt",C325)-1),SEARCH("ppt",C325)-5)),IF(ISNUMBER(FIND("_",LEFT(C325,SEARCH("ppt",C325)-1),SEARCH("ppt",C325)-5)),IF(FIND("-",LEFT(C325,SEARCH("ppt",C325)-1),SEARCH("ppt",C325)-5)&gt;FIND("_",LEFT(C325,SEARCH("ppt",C325)-1),SEARCH("ppt",C325)-5),MID(LEFT(C325,SEARCH("ppt",C325)-1),FIND("-",LEFT(C325,SEARCH("ppt",C325)-1),SEARCH("ppt",C325)-5)+1,8),MID(LEFT(C325,SEARCH("ppt",C325)-1),FIND("_",LEFT(C325,SEARCH("ppt",C325)-1),SEARCH("ppt",C325)-5)+1,8)),MID(LEFT(C325,SEARCH("ppt",C325)-1),FIND("-",LEFT(C325,SEARCH("ppt",C325)-1),SEARCH("ppt",C325)-5)+1,8)),IF(ISNUMBER(FIND("_",LEFT(C325,SEARCH("ppt",C325)-1),SEARCH("ppt",C325)-5)),MID(LEFT(C325,SEARCH("ppt",C325)-1),FIND("_",LEFT(C325,SEARCH("ppt",C325)-2),SEARCH("ppt",C325)-5)+1,8),MID(LEFT(C325,SEARCH("ppt",C325)-1),1,8))),IF(ISNUMBER(FIND("-",LEFT(C325,SEARCH("ppt",C325)-2),SEARCH("ppt",C325)-6)),IF(ISNUMBER(FIND("_",LEFT(C325,SEARCH("ppt",C325)-2),SEARCH("ppt",C325)-6)),IF(FIND("-",LEFT(C325,SEARCH("ppt",C325)-2),SEARCH("ppt",C325)-6)&gt;FIND("_",LEFT(C325,SEARCH("ppt",C325)-2),SEARCH("ppt",C325)-6),MID(LEFT(C325,SEARCH("ppt",C325)-2),FIND("-",LEFT(C325,SEARCH("ppt",C325)-2),SEARCH("ppt",C325)-6)+1,8),MID(LEFT(C325,SEARCH("ppt",C325)-2),FIND("_",LEFT(C325,SEARCH("ppt",C325)-2),SEARCH("ppt",C325)-6)+1,8)),MID(LEFT(C325,SEARCH("ppt",C325)-2),FIND("-",LEFT(C325,SEARCH("ppt",C325)-2),SEARCH("ppt",C325)-6)+1,8)),IF(ISNUMBER(FIND("_",LEFT(C325,SEARCH("ppt",C325)-2),SEARCH("ppt",C325)-6)),MID(LEFT(C325,SEARCH("ppt",C325)-2),FIND("_",LEFT(C325,SEARCH("ppt",C325)-3),SEARCH("ppt",C325)-6)+1,8),MID(LEFT(C325,SEARCH("ppt",C325)-2),1,8)))),IF(ISNUMBER(SEARCH("LFB",C325)),IF(ISNUMBER(VALUE(MID(C325,SEARCH("LFB",C325)+3,1))),IF(ISNUMBER(FIND("-",C325,SEARCH("LFB",C325)+4)),IF(ISNUMBER(FIND("_",C325,SEARCH("LFB",C325)+4)),IF(FIND("-",C325,SEARCH("LFB",C325)+4)&lt;FIND("_",C325,SEARCH("LFB",C325)+4),MID(LEFT(C325,FIND("-",C325,SEARCH("LFB",C325)+4)-1),SEARCH("LFB",C325)+3,8),IF(AND(MID(C325,SEARCH("LFB",C325)+3,1)="0",ISNUMBER(VALUE(MID(C325,SEARCH("LFB",C325)+5,1)))),IF(ISNUMBER(FIND("-",C325,SEARCH("LFB",C325)+5)),MID(LEFT(C325,FIND("-",C325,SEARCH("LFB",C325)+5)-1),SEARCH("LFB",C325)+3,8),MID(LEFT(C325,FIND("_",C325,SEARCH("LFB",C325)+5)-1),SEARCH("LFB",C325)+3,8)),MID(LEFT(C325,FIND("_",C325,SEARCH("LFB",C325)+4)-1),SEARCH("LFB",C325)+3,8))),MID(LEFT(C325,FIND("-",C325,SEARCH("LFB",C325)+4)-1),SEARCH("LFB",C325)+3,8)),IF(ISNUMBER(FIND("_",C325,SEARCH("LFB",C325)+4)),IF(AND(MID(C325,SEARCH("LFB",C325)+3,1)="0",ISNUMBER(VALUE(MID(C325,SEARCH("LFB",C325)+5,1)))),IF(ISNUMBER(FIND("_",C325,SEARCH("LFB",C325)+5)),MID(LEFT(C325,FIND("_",C325,SEARCH("LFB",C325)+5)-1),SEARCH("LFB",C325)+3,8),MID(C325,SEARCH("LFB",C325)+3,8)),MID(LEFT(C325,FIND("_",C325,SEARCH("LFB",C325)+4)-1),SEARCH("LFB",C325)+3,8)),MID(C325,SEARCH("LFB",C325)+3,8))),IF(ISNUMBER(FIND("-",C325,SEARCH("LFB",C325)+5)),IF(ISNUMBER(FIND("_",C325,SEARCH("LFB",C325)+5)),IF(FIND("-",C325,SEARCH("LFB",C325)+5)&lt;FIND("_",C325,SEARCH("LFB",C325)+5),MID(LEFT(C325,FIND("-",C325,SEARCH("LFB",C325)+5)-1),SEARCH("LFB",C325)+4,8),IF(AND(MID(C325,SEARCH("LFB",C325)+4,1)="0",ISNUMBER(VALUE(MID(C325,SEARCH("LFB",C325)+6,1)))),IF(ISNUMBER(FIND("-",C325,SEARCH("LFB",C325)+6)),MID(LEFT(C325,FIND("-",C325,SEARCH("LFB",C325)+6)-1),SEARCH("LFB",C325)+4,8),MID(LEFT(C325,FIND("_",C325,SEARCH("LFB",C325)+6)-1),SEARCH("LFB",C325)+4,8)),MID(LEFT(C325,FIND("_",C325,SEARCH("LFB",C325)+5)-1),SEARCH("LFB",C325)+4,8))),MID(LEFT(C325,FIND("-",C325,SEARCH("LFB",C325)+5)-1),SEARCH("LFB",C325)+4,8)),IF(ISNUMBER(FIND("_",C325,SEARCH("LFB",C325)+5)),IF(AND(MID(C325,SEARCH("LFB",C325)+4,1)="0",ISNUMBER(VALUE(MID(C325,SEARCH("LFB",C325)+6,1)))),IF(ISNUMBER(FIND("_",C325,SEARCH("LFB",C325)+6)),MID(LEFT(C325,FIND("_",C325,SEARCH("LFB",C325)+6)-1),SEARCH("LFB",C325)+4,8),MID(C325,SEARCH("LFB",C325)+4,8)),MID(LEFT(C325,FIND("_",C325,SEARCH("LFB",C325)+5)-1),SEARCH("LFB",C325)+4,8)),MID(C325,SEARCH("LFB",C325)+4,8)))),IF(ISNUMBER(SEARCH("CCC",C325)),IF(ISNUMBER(VALUE(MID(C325,SEARCH("CCC",C325)-1,1))),IF(ISNUMBER(FIND("-",LEFT(C325,SEARCH("CCC",C325)-1),SEARCH("CCC",C325)-5)),IF(ISNUMBER(FIND("_",LEFT(C325,SEARCH("CCC",C325)-1),SEARCH("CCC",C325)-5)),IF(FIND("-",LEFT(C325,SEARCH("CCC",C325)-1),SEARCH("CCC",C325)-5)&gt;FIND("_",LEFT(C325,SEARCH("CCC",C325)-1),SEARCH("CCC",C325)-5),MID(LEFT(C325,SEARCH("CCC",C325)-1),FIND("-",LEFT(C325,SEARCH("CCC",C325)-1),SEARCH("CCC",C325)-5)+1,8),MID(LEFT(C325,SEARCH("CCC",C325)-1),FIND("_",LEFT(C325,SEARCH("CCC",C325)-1),SEARCH("CCC",C325)-5)+1,8)),MID(LEFT(C325,SEARCH("CCC",C325)-1),FIND("-",LEFT(C325,SEARCH("CCC",C325)-1),SEARCH("CCC",C325)-5)+1,8)),IF(ISNUMBER(FIND("_",LEFT(C325,SEARCH("CCC",C325)-1),SEARCH("CCC",C325)-5)),MID(LEFT(C325,SEARCH("CCC",C325)-1),FIND("_",LEFT(C325,SEARCH("CCC",C325)-1),SEARCH("CCC",C325)-5)+1,8),MID(LEFT(C325,SEARCH("CCC",C325)-1),1,8))),IF(ISNUMBER(FIND("-",LEFT(C325,SEARCH("CCC",C325)-2),SEARCH("CCC",C325)-6)),IF(ISNUMBER(FIND("_",LEFT(C325,SEARCH("CCC",C325)-2),SEARCH("CCC",C325)-6)),IF(FIND("-",LEFT(C325,SEARCH("CCC",C325)-2),SEARCH("CCC",C325)-6)&gt;FIND("_",LEFT(C325,SEARCH("CCC",C325)-2),SEARCH("CCC",C325)-6),MID(LEFT(C325,SEARCH("CCC",C325)-2),FIND("-",LEFT(C325,SEARCH("CCC",C325)-2),SEARCH("CCC",C325)-6)+1,8),MID(LEFT(C325,SEARCH("CCC",C325)-2),FIND("_",LEFT(C325,SEARCH("CCC",C325)-2),SEARCH("CCC",C325)-6)+1,8)),MID(LEFT(C325,SEARCH("CCC",C325)-2),FIND("-",LEFT(C325,SEARCH("CCC",C325)-2),SEARCH("CCC",C325)-6)+1,8)),IF(ISNUMBER(FIND("_",LEFT(C325,SEARCH("CCC",C325)-2),SEARCH("CCC",C325)-6)),MID(LEFT(C325,SEARCH("CCC",C325)-2),FIND("_",LEFT(C325,SEARCH("CCC",C325)-2),SEARCH("CCC",C325)-6)+1,8),MID(LEFT(C325,SEARCH("CCC",C325)-2),1,8)))),"NA"))))</f>
        <v>NA</v>
      </c>
      <c r="AB325" s="105" t="str">
        <f t="shared" ca="1" si="163"/>
        <v>NA</v>
      </c>
      <c r="AC325" s="97" t="str">
        <f t="shared" ca="1" si="164"/>
        <v>Unknown</v>
      </c>
      <c r="AD325" s="106" t="str">
        <f t="shared" ref="AD325:AD388" ca="1" si="180">IFERROR(IF(AND(OR($E325="M",$E325="Q",$E325="S",$E325="Z"),NOT(ISNUMBER($Z325))),"No TrueV!",IF(AND(MAX($G325:$O325)&gt;$Z$2,NOT($E325="M")),"UL!",IF($F325="QC",IF(OR(INDEX($CH$5:$CH$999,MATCH($C325,$BL$5:$BL$999,0))="FAIL",INDEX($CI$5:$CI$999,MATCH($C325,$BL$5:$BL$999,0))="FAIL",INDEX($CJ$5:$CJ$999,MATCH($C325,$BL$5:$BL$999,0))="FAIL",INDEX($CK$5:$CK$999,MATCH($C325,$BL$5:$BL$999,0))="FAIL",INDEX($CL$5:$CL$999,MATCH($C325,$BL$5:$BL$999,0))="FAIL",INDEX($CM$5:$CM$999,MATCH($C325,$BL$5:$BL$999,0))="FAIL",INDEX($CN$5:$CN$999,MATCH($C325,$BL$5:$BL$999,0))="FAIL",INDEX($CO$5:$CO$999,MATCH($C325,$BL$5:$BL$999,0))="FAIL",INDEX($CP$5:$CP$999,MATCH($C325,$BL$5:$BL$999,0))="FAIL"),"Check!",IF(INDEX($CQ$5:$CQ$999,MATCH($C325,$BL$5:$BL$999,0))="FAIL","No Match!",IF(ABS(VALUE($B325)-VALUE($K$2))&gt;60,"Invalid Time!",""))),IF(ABS(VALUE($B325)-VALUE($K$2))&gt;60,"Invalid Time!","")))),"")</f>
        <v/>
      </c>
      <c r="AE325" s="106"/>
      <c r="AF325" s="130" t="s">
        <v>858</v>
      </c>
      <c r="AG325" s="131" t="s">
        <v>858</v>
      </c>
      <c r="AH325" s="131" t="s">
        <v>858</v>
      </c>
      <c r="AI325" s="131" t="s">
        <v>858</v>
      </c>
      <c r="AJ325" s="131" t="s">
        <v>858</v>
      </c>
      <c r="AK325" s="131" t="s">
        <v>704</v>
      </c>
      <c r="AL325" s="131" t="s">
        <v>704</v>
      </c>
      <c r="AM325" s="131" t="s">
        <v>755</v>
      </c>
      <c r="AN325" s="132" t="s">
        <v>858</v>
      </c>
      <c r="AO325" s="133" t="s">
        <v>848</v>
      </c>
      <c r="AS325" s="69"/>
      <c r="AT325" s="69"/>
      <c r="AU325" s="113"/>
      <c r="AV325" s="114">
        <f t="shared" ca="1" si="178"/>
        <v>189791</v>
      </c>
      <c r="AW325" s="115">
        <f t="shared" ca="1" si="177"/>
        <v>511993</v>
      </c>
      <c r="AX325" s="115">
        <f t="shared" ca="1" si="177"/>
        <v>695284</v>
      </c>
      <c r="AY325" s="115">
        <f t="shared" ca="1" si="177"/>
        <v>3913333</v>
      </c>
      <c r="AZ325" s="115">
        <f t="shared" ca="1" si="177"/>
        <v>2358730</v>
      </c>
      <c r="BA325" s="115">
        <f t="shared" ca="1" si="177"/>
        <v>11487087</v>
      </c>
      <c r="BB325" s="115">
        <f t="shared" ca="1" si="177"/>
        <v>3580538</v>
      </c>
      <c r="BC325" s="115">
        <f t="shared" ca="1" si="177"/>
        <v>490738</v>
      </c>
      <c r="BD325" s="116">
        <f t="shared" ca="1" si="177"/>
        <v>34154426</v>
      </c>
      <c r="BE325" s="145"/>
      <c r="BF325" s="118" t="str">
        <f t="shared" ca="1" si="166"/>
        <v/>
      </c>
      <c r="BG325" s="118" t="str">
        <f t="shared" ca="1" si="167"/>
        <v/>
      </c>
      <c r="BH325" s="118" t="str">
        <f t="shared" ca="1" si="168"/>
        <v/>
      </c>
      <c r="BI325" s="118" t="str">
        <f t="shared" ca="1" si="169"/>
        <v/>
      </c>
      <c r="BK325" s="154"/>
      <c r="BL325" s="155"/>
      <c r="BM325" s="154"/>
      <c r="BN325" s="154"/>
      <c r="BO325" s="156"/>
      <c r="BP325" s="156"/>
      <c r="BQ325" s="156"/>
      <c r="BR325" s="156"/>
      <c r="BS325" s="156"/>
      <c r="BT325" s="156"/>
      <c r="BU325" s="156"/>
      <c r="BV325" s="156"/>
      <c r="BW325" s="156"/>
      <c r="BX325" s="105"/>
      <c r="BY325" s="157"/>
      <c r="BZ325" s="157"/>
      <c r="CA325" s="157"/>
      <c r="CB325" s="157"/>
      <c r="CC325" s="157"/>
      <c r="CD325" s="157"/>
      <c r="CE325" s="157"/>
      <c r="CF325" s="157"/>
      <c r="CG325" s="157"/>
    </row>
    <row r="326" spans="1:85" x14ac:dyDescent="0.25">
      <c r="A326" s="97">
        <f t="shared" ca="1" si="170"/>
        <v>322</v>
      </c>
      <c r="B326" s="98">
        <f t="shared" ca="1" si="171"/>
        <v>44955.326724537037</v>
      </c>
      <c r="C326" s="99" t="str">
        <f t="shared" ref="C326:C389" ca="1" si="181">IFERROR(INDIRECT("'"&amp;$G$2&amp;"'!"&amp;"A"&amp;$I$2+MATCH(ROW($C326)-ROW($C$5),$D$5:$D$999,0)),"")</f>
        <v>WO-23003-210-A-1</v>
      </c>
      <c r="D326" s="97">
        <f t="shared" ref="D326:D389" ca="1" si="182">IF(INDIRECT("'"&amp;$G$2&amp;"'!"&amp;ADDRESS($I$2+ROW($C326)-ROW($C$4),MATCH("Sample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Date",INDIRECT("'"&amp;$G$2&amp;"'!"&amp;"$A"&amp;$I$2&amp;":$ZZ"&amp;$I$2),0),4)),"&lt;"&amp;INDIRECT("'"&amp;$G$2&amp;"'!"&amp;ADDRESS($I$2+ROW($C326)-ROW($C$4),MATCH("Sample Acquisition Date",INDIRECT("'"&amp;$G$2&amp;"'!"&amp;"$A"&amp;$I$2&amp;":$ZZ"&amp;$I$2),0),4))))</f>
        <v>223</v>
      </c>
      <c r="E326" s="97" t="str">
        <f t="shared" ref="E326:E389" ca="1" si="183">IF($F326="QC",IF(ISNUMBER(SEARCH("LRB",$C326)),"K",IF(ISNUMBER(SEARCH("LFB",$C326)),"Z",IF(ISNUMBER(SEARCH("LD",$C326)),"D",IF(ISNUMBER(SEARCH("CCC",$C326)),"Q",IF(ISNUMBER(SEARCH("QCS",$C326)),"Q",IF(ISNUMBER(SEARCH("IBC",$C326)),"Q",IF(ISNUMBER(SEARCH("LFSM",$C326)),IF(ISNUMBER(SEARCH("DI",$C326)),"Z","S"),"M"))))))),IF(LEN($C326)=0,"","U"))</f>
        <v>U</v>
      </c>
      <c r="F326" s="97" t="str">
        <f t="shared" ref="F326:F389" ca="1" si="184">IF(AND(ISERR(SEARCH("LFSM",C326,1)),ISERR(SEARCH("Cal",C326,1)),ISERR(SEARCH("LFB",C326,1)),ISERR(SEARCH("LRB",C326,1)),ISERR(SEARCH("LD",C326,1)),ISERR(SEARCH("DI",C326,1)),ISERR(SEARCH("CCC",C326,1)),ISERR(SEARCH("QCS",C326,1)),ISERR(SEARCH("IBC",C326,1))),"","QC")</f>
        <v/>
      </c>
      <c r="G326" s="100">
        <f t="shared" ca="1" si="173"/>
        <v>0</v>
      </c>
      <c r="H326" s="101" t="e">
        <f t="shared" ca="1" si="173"/>
        <v>#N/A</v>
      </c>
      <c r="I326" s="101">
        <f t="shared" ca="1" si="173"/>
        <v>0.152</v>
      </c>
      <c r="J326" s="101">
        <f t="shared" ca="1" si="173"/>
        <v>0.76200000000000001</v>
      </c>
      <c r="K326" s="101" t="e">
        <f t="shared" ca="1" si="173"/>
        <v>#N/A</v>
      </c>
      <c r="L326" s="101">
        <f t="shared" ca="1" si="173"/>
        <v>1.4970000000000001</v>
      </c>
      <c r="M326" s="101">
        <f t="shared" ca="1" si="172"/>
        <v>0</v>
      </c>
      <c r="N326" s="101" t="e">
        <f t="shared" ca="1" si="172"/>
        <v>#N/A</v>
      </c>
      <c r="O326" s="102">
        <f t="shared" ca="1" si="172"/>
        <v>0.28899999999999998</v>
      </c>
      <c r="P326" s="103">
        <f t="shared" ref="P326:P389" ca="1" si="185">IF(LEN(C326)=0,"",IFERROR(VALUE(IF(ISNUMBER(FIND("d",C326)),IF(ISNUMBER(VALUE(MID(C326,FIND("d",C326)+1,1))),IF(ISNUMBER(FIND("-",C326,FIND("d",C326)+1)),IF(ISNUMBER(FIND("_",C326,FIND("d",C326)+1)),IF(FIND("-",C326,FIND("d",C326)+1)&lt;FIND("_",C326,FIND("d",C326)+1),MID(LEFT(C326,FIND("-",C326,FIND("d",C326)+1)-1),FIND("d",C326)+1,LEN(C326)),MID(LEFT(C326,FIND("_",C326,FIND("d",C326)+1)-1),FIND("d",C326)+1,LEN(C326))),MID(LEFT(C326,FIND("-",C326,FIND("d",C326)+1)-1),FIND("d",C326)+1,LEN(C326))),IF(ISNUMBER(FIND("_",C326,FIND("d",C326)+1)),MID(LEFT(C326,FIND("_",C326,FIND("d",C326)+1)-1),FIND("d",C326)+1,LEN(C326)),MID(C326,FIND("d",C326)+1,LEN(C326)))),IF(ISNUMBER(FIND("-",C326,FIND("d",C326)+2)),IF(ISNUMBER(FIND("_",C326,FIND("d",C326)+2)),IF(FIND("-",C326,FIND("d",C326)+2)&lt;FIND("_",C326,FIND("d",C326)+2),MID(LEFT(C326,FIND("-",C326,FIND("d",C326)+2)-1),FIND("d",C326)+2,LEN(C326)),MID(LEFT(C326,FIND("_",C326,FIND("d",C326)+2)-1),FIND("d",C326)+2,LEN(C326))),MID(LEFT(C326,FIND("-",C326,FIND("d",C326)+2)-1),FIND("d",C326)+2,LEN(C326))),IF(ISNUMBER(FIND("_",C326,FIND("d",C326)+2)),MID(LEFT(C326,FIND("_",C326,FIND("d",C326)+2)-1),FIND("d",C326)+2,LEN(C326)),MID(C326,FIND("d",C326)+2,LEN(C326))))),1)),1))</f>
        <v>1</v>
      </c>
      <c r="Q326" s="100" t="str">
        <f t="shared" ca="1" si="176"/>
        <v>&lt;MRL</v>
      </c>
      <c r="R326" s="101" t="e">
        <f t="shared" ca="1" si="176"/>
        <v>#N/A</v>
      </c>
      <c r="S326" s="101" t="str">
        <f t="shared" ca="1" si="176"/>
        <v>&lt;MRL</v>
      </c>
      <c r="T326" s="101" t="str">
        <f t="shared" ca="1" si="176"/>
        <v>&lt;MRL</v>
      </c>
      <c r="U326" s="101" t="e">
        <f t="shared" ca="1" si="176"/>
        <v>#N/A</v>
      </c>
      <c r="V326" s="101" t="str">
        <f t="shared" ca="1" si="176"/>
        <v>&lt;MRL</v>
      </c>
      <c r="W326" s="101" t="str">
        <f t="shared" ca="1" si="175"/>
        <v>&lt;MRL</v>
      </c>
      <c r="X326" s="101" t="e">
        <f t="shared" ca="1" si="175"/>
        <v>#N/A</v>
      </c>
      <c r="Y326" s="102" t="str">
        <f t="shared" ca="1" si="175"/>
        <v>&lt;MRL</v>
      </c>
      <c r="Z326" s="129" t="str">
        <f t="shared" ref="Z326:Z389" ca="1" si="186">IF(LEN($C326)=0,"",IF(LEN(AA326)=0,"NA",IF(LEN(AB326)=0,"NA",IF(AA326="NA",IF(ISNUMBER(VALUE(IF(ISNUMBER(SEARCH("_",AB326,1)),REPLACE(AB326,SEARCH("_",AB326),1,"."),AB326))),VALUE(IF(ISNUMBER(SEARCH("_",AB326,1)),REPLACE(AB326,SEARCH("_",AB326),1,"."),AB326)),IF(ISNUMBER(SEARCH("_",AB326,1)),REPLACE(AB326,SEARCH("_",AB326),1,"."),AB326)),IF(ISNUMBER(VALUE(IF(ISNUMBER(SEARCH("_",AA326,1)),REPLACE(AA326,SEARCH("_",AA326),1,"."),AA326))),VALUE(IF(ISNUMBER(SEARCH("_",AA326,1)),REPLACE(AA326,SEARCH("_",AA326),1,"."),AA326)),IF(ISNUMBER(SEARCH("_",AA326,1)),REPLACE(AA326,SEARCH("_",AA326),1,"."),AA326))))))</f>
        <v>NA</v>
      </c>
      <c r="AA326" s="105" t="str">
        <f t="shared" ca="1" si="179"/>
        <v>NA</v>
      </c>
      <c r="AB326" s="105" t="str">
        <f t="shared" ref="AB326:AB389" ca="1" si="187">IF(ISNUMBER(SEARCH("LFSM",C326)),IF(ISNUMBER(VALUE(MID(C326,SEARCH("LFSM",C326)+4,1))),IF(ISNUMBER(FIND("-",C326,SEARCH("LFSM",C326)+5)),IF(ISNUMBER(FIND("_",C326,SEARCH("LFSM",C326)+5)),IF(FIND("-",C326,SEARCH("LFSM",C326)+5)&lt;FIND("_",C326,SEARCH("LFSM",C326)+5),MID(LEFT(C326,FIND("-",C326,SEARCH("LFSM",C326)+5)-1),SEARCH("LFSM",C326)+4,8),IF(AND(MID(C326,SEARCH("LFSM",C326)+4,1)="0",ISNUMBER(VALUE(MID(C326,SEARCH("LFSM",C326)+6,1)))),IF(ISNUMBER(FIND("-",C326,SEARCH("LFSM",C326)+6)),MID(LEFT(C326,FIND("-",C326,SEARCH("LFSM",C326)+6)-1),SEARCH("LFSM",C326)+4,8),MID(LEFT(C326,FIND("_",C326,SEARCH("LFSM",C326)+6)-1),SEARCH("LFSM",C326)+4,8)),MID(LEFT(C326,FIND("_",C326,SEARCH("LFSM",C326)+5)-1),SEARCH("LFSM",C326)+4,8))),MID(LEFT(C326,FIND("-",C326,SEARCH("LFSM",C326)+5)-1),SEARCH("LFSM",C326)+4,8)),IF(ISNUMBER(FIND("_",C326,SEARCH("LFSM",C326)+5)),IF(AND(MID(C326,SEARCH("LFSM",C326)+4,1)="0",ISNUMBER(VALUE(MID(C326,SEARCH("LFSM",C326)+6,1)))),IF(ISNUMBER(FIND("_",C326,SEARCH("LFSM",C326)+6)),MID(LEFT(C326,FIND("_",C326,SEARCH("LFSM",C326)+6)-1),SEARCH("LFSM",C326)+4,8),MID(C326,SEARCH("LFSM",C326)+4,8)),MID(LEFT(C326,FIND("_",C326,SEARCH("LFSM",C326)+5)-1),SEARCH("LFSM",C326)+4,8)),MID(C326,SEARCH("LFSM",C326)+4,8))),IF(ISNUMBER(FIND("-",C326,SEARCH("LFSM",C326)+6)),IF(ISNUMBER(FIND("_",C326,SEARCH("LFSM",C326)+6)),IF(FIND("-",C326,SEARCH("LFSM",C326)+6)&lt;FIND("_",C326,SEARCH("LFSM",C326)+6),MID(LEFT(C326,FIND("-",C326,SEARCH("LFSM",C326)+6)-1),SEARCH("LFSM",C326)+5,8),IF(AND(MID(C326,SEARCH("LFSM",C326)+5,1)="0",ISNUMBER(VALUE(MID(C326,SEARCH("LFSM",C326)+7,1)))),IF(ISNUMBER(FIND("-",C326,SEARCH("LFSM",C326)+7)),MID(LEFT(C326,FIND("-",C326,SEARCH("LFSM",C326)+7)-1),SEARCH("LFSM",C326)+5,8),MID(LEFT(C326,FIND("_",C326,SEARCH("LFSM",C326)+7)-1),SEARCH("LFSM",C326)+5,8)),MID(LEFT(C326,FIND("_",C326,SEARCH("LFSM",C326)+6)-1),SEARCH("LFSM",C326)+5,8))),MID(LEFT(C326,FIND("-",C326,SEARCH("LFSM",C326)+6)-1),SEARCH("LFSM",C326)+5,8)),IF(ISNUMBER(FIND("_",C326,SEARCH("LFSM",C326)+6)),IF(AND(MID(C326,SEARCH("LFSM",C326)+5,1)="0",ISNUMBER(VALUE(MID(C326,SEARCH("LFSM",C326)+7,1)))),IF(ISNUMBER(FIND("_",C326,SEARCH("LFSM",C326)+7)),MID(LEFT(C326,FIND("_",C326,SEARCH("LFSM",C326)+7)-1),SEARCH("LFSM",C326)+5,8),MID(C326,SEARCH("LFSM",C326)+5,8)),MID(LEFT(C326,FIND("_",C326,SEARCH("LFSM",C326)+6)-1),SEARCH("LFSM",C326)+5,8)),MID(C326,SEARCH("LFSM",C326)+5,8)))),IF(AND(ISNUMBER(SEARCH("QCS",C326)),NOT(ISNUMBER(SEARCH("ppt",C326)))),IF(ISNUMBER(VALUE(MID(C326,SEARCH("QCS",C326)+3,1))),IF(ISNUMBER(FIND("-",C326,SEARCH("QCS",C326)+4)),IF(ISNUMBER(FIND("_",C326,SEARCH("QCS",C326)+4)),IF(FIND("-",C326,SEARCH("QCS",C326)+4)&lt;FIND("_",C326,SEARCH("QCS",C326)+4),MID(LEFT(C326,FIND("-",C326,SEARCH("QCS",C326)+4)-1),SEARCH("QCS",C326)+3,8),IF(AND(MID(C326,SEARCH("QCS",C326)+3,1)="0",ISNUMBER(VALUE(MID(C326,SEARCH("QCS",C326)+5,1)))),IF(ISNUMBER(FIND("-",C326,SEARCH("QCS",C326)+5)),MID(LEFT(C326,FIND("-",C326,SEARCH("QCS",C326)+5)-1),SEARCH("QCS",C326)+3,8),MID(LEFT(C326,FIND("_",C326,SEARCH("QCS",C326)+5)-1),SEARCH("QCS",C326)+3,8)),MID(LEFT(C326,FIND("_",C326,SEARCH("QCS",C326)+4)-1),SEARCH("QCS",C326)+3,8))),MID(LEFT(C326,FIND("-",C326,SEARCH("QCS",C326)+4)-1),SEARCH("QCS",C326)+3,8)),IF(ISNUMBER(FIND("_",C326,SEARCH("QCS",C326)+4)),IF(AND(MID(C326,SEARCH("QCS",C326)+3,1)="0",ISNUMBER(VALUE(MID(C326,SEARCH("QCS",C326)+5,1)))),IF(ISNUMBER(FIND("_",C326,SEARCH("QCS",C326)+5)),MID(LEFT(C326,FIND("_",C326,SEARCH("QCS",C326)+5)-1),SEARCH("QCS",C326)+3,8),MID(C326,SEARCH("QCS",C326)+3,8)),MID(LEFT(C326,FIND("_",C326,SEARCH("QCS",C326)+4)-1),SEARCH("QCS",C326)+3,8)),MID(C326,SEARCH("QCS",C326)+3,8))),IF(ISNUMBER(FIND("-",C326,SEARCH("QCS",C326)+5)),IF(ISNUMBER(FIND("_",C326,SEARCH("QCS",C326)+5)),IF(FIND("-",C326,SEARCH("QCS",C326)+5)&lt;FIND("_",C326,SEARCH("QCS",C326)+5),MID(LEFT(C326,FIND("-",C326,SEARCH("QCS",C326)+5)-1),SEARCH("QCS",C326)+4,8),IF(AND(MID(C326,SEARCH("QCS",C326)+4,1)="0",ISNUMBER(VALUE(MID(C326,SEARCH("QCS",C326)+6,1)))),IF(ISNUMBER(FIND("-",C326,SEARCH("QCS",C326)+6)),MID(LEFT(C326,FIND("-",C326,SEARCH("QCS",C326)+6)-1),SEARCH("QCS",C326)+4,8),MID(LEFT(C326,FIND("_",C326,SEARCH("QCS",C326)+6)-1),SEARCH("QCS",C326)+4,8)),MID(LEFT(C326,FIND("_",C326,SEARCH("QCS",C326)+5)-1),SEARCH("QCS",C326)+4,8))),MID(LEFT(C326,FIND("-",C326,SEARCH("QCS",C326)+5)-1),SEARCH("QCS",C326)+4,8)),IF(ISNUMBER(FIND("_",C326,SEARCH("QCS",C326)+5)),IF(AND(MID(C326,SEARCH("QCS",C326)+4,1)="0",ISNUMBER(VALUE(MID(C326,SEARCH("QCS",C326)+6,1)))),IF(ISNUMBER(FIND("_",C326,SEARCH("QCS",C326)+6)),MID(LEFT(C326,FIND("_",C326,SEARCH("QCS",C326)+6)-1),SEARCH("QCS",C326)+4,8),MID(C326,SEARCH("QCS",C326)+4,8)),MID(LEFT(C326,FIND("_",C326,SEARCH("QCS",C326)+5)-1),SEARCH("QCS",C326)+4,8)),MID(C326,SEARCH("QCS",C326)+4,8)))),IF(AND(ISNUMBER(SEARCH("IBC",C326)),NOT(ISNUMBER(SEARCH("ppt",C326)))),IF(ISNUMBER(VALUE(MID(C326,SEARCH("IBC",C326)+3,1))),IF(ISNUMBER(FIND("-",C326,SEARCH("IBC",C326)+4)),IF(ISNUMBER(FIND("_",C326,SEARCH("IBC",C326)+4)),IF(FIND("-",C326,SEARCH("IBC",C326)+4)&lt;FIND("_",C326,SEARCH("IBC",C326)+4),MID(LEFT(C326,FIND("-",C326,SEARCH("IBC",C326)+4)-1),SEARCH("IBC",C326)+3,8),IF(AND(MID(C326,SEARCH("IBC",C326)+3,1)="0",ISNUMBER(VALUE(MID(C326,SEARCH("IBC",C326)+5,1)))),IF(ISNUMBER(FIND("-",C326,SEARCH("IBC",C326)+5)),MID(LEFT(C326,FIND("-",C326,SEARCH("IBC",C326)+5)-1),SEARCH("IBC",C326)+3,8),MID(LEFT(C326,FIND("_",C326,SEARCH("IBC",C326)+5)-1),SEARCH("IBC",C326)+3,8)),MID(LEFT(C326,FIND("_",C326,SEARCH("IBC",C326)+4)-1),SEARCH("IBC",C326)+3,8))),MID(LEFT(C326,FIND("-",C326,SEARCH("IBC",C326)+4)-1),SEARCH("IBC",C326)+3,8)),IF(ISNUMBER(FIND("_",C326,SEARCH("IBC",C326)+4)),IF(AND(MID(C326,SEARCH("IBC",C326)+3,1)="0",ISNUMBER(VALUE(MID(C326,SEARCH("IBC",C326)+5,1)))),IF(ISNUMBER(FIND("_",C326,SEARCH("IBC",C326)+5)),MID(LEFT(C326,FIND("_",C326,SEARCH("IBC",C326)+5)-1),SEARCH("IBC",C326)+3,8),MID(C326,SEARCH("IBC",C326)+3,8)),MID(LEFT(C326,FIND("_",C326,SEARCH("IBC",C326)+4)-1),SEARCH("IBC",C326)+3,8)),MID(C326,SEARCH("IBC",C326)+3,8))),IF(ISNUMBER(FIND("-",C326,SEARCH("IBC",C326)+5)),IF(ISNUMBER(FIND("_",C326,SEARCH("IBC",C326)+5)),IF(FIND("-",C326,SEARCH("IBC",C326)+5)&lt;FIND("_",C326,SEARCH("IBC",C326)+5),MID(LEFT(C326,FIND("-",C326,SEARCH("IBC",C326)+5)-1),SEARCH("IBC",C326)+4,8),IF(AND(MID(C326,SEARCH("IBC",C326)+4,1)="0",ISNUMBER(VALUE(MID(C326,SEARCH("IBC",C326)+6,1)))),IF(ISNUMBER(FIND("-",C326,SEARCH("IBC",C326)+6)),MID(LEFT(C326,FIND("-",C326,SEARCH("IBC",C326)+6)-1),SEARCH("IBC",C326)+4,8),MID(LEFT(C326,FIND("_",C326,SEARCH("IBC",C326)+6)-1),SEARCH("IBC",C326)+4,8)),MID(LEFT(C326,FIND("_",C326,SEARCH("IBC",C326)+5)-1),SEARCH("IBC",C326)+4,8))),MID(LEFT(C326,FIND("-",C326,SEARCH("IBC",C326)+5)-1),SEARCH("IBC",C326)+4,8)),IF(ISNUMBER(FIND("_",C326,SEARCH("IBC",C326)+5)),IF(AND(MID(C326,SEARCH("IBC",C326)+4,1)="0",ISNUMBER(VALUE(MID(C326,SEARCH("IBC",C326)+6,1)))),IF(ISNUMBER(FIND("_",C326,SEARCH("IBC",C326)+6)),MID(LEFT(C326,FIND("_",C326,SEARCH("IBC",C326)+6)-1),SEARCH("IBC",C326)+4,8),MID(C326,SEARCH("IBC",C326)+4,8)),MID(LEFT(C326,FIND("_",C326,SEARCH("IBC",C326)+5)-1),SEARCH("IBC",C326)+4,8)),MID(C326,SEARCH("IBC",C326)+4,8)))),"NA")))</f>
        <v>NA</v>
      </c>
      <c r="AC326" s="97" t="str">
        <f t="shared" ref="AC326:AC389" ca="1" si="188">IF(LEN(E326)=0,"",IF(E326="M","Calib Std",IF(E326="K","Blank",IF(E326="D","Duplicate",IF(E326="Z","Blank Spike",IF(E326="S","Sample Spike",IF(E326="Q",IF(ISNUMBER(SEARCH("IBC",$C326)),"IBC",IF(ISNUMBER(SEARCH("QCS",$C326)),"QCS",IF(ISNUMBER(SEARCH("CCC",$C326)),"CCC"))),IF(E326="U","Unknown"))))))))</f>
        <v>Unknown</v>
      </c>
      <c r="AD326" s="106" t="str">
        <f t="shared" ca="1" si="180"/>
        <v/>
      </c>
      <c r="AE326" s="106"/>
      <c r="AF326" s="130" t="s">
        <v>858</v>
      </c>
      <c r="AG326" s="131" t="s">
        <v>858</v>
      </c>
      <c r="AH326" s="131" t="s">
        <v>858</v>
      </c>
      <c r="AI326" s="131" t="s">
        <v>858</v>
      </c>
      <c r="AJ326" s="131" t="s">
        <v>858</v>
      </c>
      <c r="AK326" s="131" t="s">
        <v>858</v>
      </c>
      <c r="AL326" s="131" t="s">
        <v>707</v>
      </c>
      <c r="AM326" s="131" t="s">
        <v>707</v>
      </c>
      <c r="AN326" s="132" t="s">
        <v>858</v>
      </c>
      <c r="AO326" s="133"/>
      <c r="AS326" s="69"/>
      <c r="AT326" s="69"/>
      <c r="AU326" s="113"/>
      <c r="AV326" s="114">
        <f t="shared" ca="1" si="178"/>
        <v>417165</v>
      </c>
      <c r="AW326" s="115">
        <f t="shared" ca="1" si="177"/>
        <v>883799</v>
      </c>
      <c r="AX326" s="115">
        <f t="shared" ca="1" si="177"/>
        <v>1243565</v>
      </c>
      <c r="AY326" s="115">
        <f t="shared" ca="1" si="177"/>
        <v>6958152</v>
      </c>
      <c r="AZ326" s="115">
        <f t="shared" ca="1" si="177"/>
        <v>3225027</v>
      </c>
      <c r="BA326" s="115">
        <f t="shared" ca="1" si="177"/>
        <v>25194154</v>
      </c>
      <c r="BB326" s="115">
        <f t="shared" ca="1" si="177"/>
        <v>6993795</v>
      </c>
      <c r="BC326" s="115">
        <f t="shared" ca="1" si="177"/>
        <v>765246</v>
      </c>
      <c r="BD326" s="116">
        <f t="shared" ca="1" si="177"/>
        <v>37852841</v>
      </c>
      <c r="BE326" s="145"/>
      <c r="BF326" s="118" t="str">
        <f t="shared" ref="BF326:BF389" ca="1" si="189">IF(OR($E326="M",$E326="Q"),COUNTIF($B$5:$B$999,"&lt;="&amp;$B326),"")</f>
        <v/>
      </c>
      <c r="BG326" s="118" t="str">
        <f t="shared" ref="BG326:BG389" ca="1" si="190">IF(OR($E326="K",$E326="Z"),COUNTIF($B$5:$B$999,"&lt;="&amp;$B326),"")</f>
        <v/>
      </c>
      <c r="BH326" s="118" t="str">
        <f t="shared" ref="BH326:BH389" ca="1" si="191">IF($E326="D",COUNTIF($B$5:$B$999,"&lt;="&amp;$B326),"")</f>
        <v/>
      </c>
      <c r="BI326" s="118" t="str">
        <f t="shared" ref="BI326:BI389" ca="1" si="192">IF($E326="S",COUNTIF($B$5:$B$999,"&lt;="&amp;$B326),"")</f>
        <v/>
      </c>
      <c r="BK326" s="154"/>
      <c r="BL326" s="155"/>
      <c r="BM326" s="154"/>
      <c r="BN326" s="154"/>
      <c r="BO326" s="156"/>
      <c r="BP326" s="156"/>
      <c r="BQ326" s="156"/>
      <c r="BR326" s="156"/>
      <c r="BS326" s="156"/>
      <c r="BT326" s="156"/>
      <c r="BU326" s="156"/>
      <c r="BV326" s="156"/>
      <c r="BW326" s="156"/>
      <c r="BX326" s="105"/>
      <c r="BY326" s="157"/>
      <c r="BZ326" s="157"/>
      <c r="CA326" s="157"/>
      <c r="CB326" s="157"/>
      <c r="CC326" s="157"/>
      <c r="CD326" s="157"/>
      <c r="CE326" s="157"/>
      <c r="CF326" s="157"/>
      <c r="CG326" s="157"/>
    </row>
    <row r="327" spans="1:85" x14ac:dyDescent="0.25">
      <c r="A327" s="97">
        <f t="shared" ref="A327:A390" ca="1" si="193">IF(LEN($C327)=0,"",A326+1)</f>
        <v>323</v>
      </c>
      <c r="B327" s="98">
        <f t="shared" ref="B327:B390" ca="1" si="194">IFERROR(IF(LEN(C327)=0,"",VLOOKUP($C327,INDIRECT("'"&amp;$G$2&amp;"'!"&amp;"$A$1:$ZZ$999"),MATCH("Sample Acquisition Date",INDIRECT("'"&amp;$G$2&amp;"'!"&amp;"A"&amp;$I$2&amp;":ZZ"&amp;$I$2&amp;""),0),FALSE)),"")</f>
        <v>44955.345532407409</v>
      </c>
      <c r="C327" s="99" t="str">
        <f t="shared" ca="1" si="181"/>
        <v>WO-23003-211-A-1</v>
      </c>
      <c r="D327" s="97">
        <f t="shared" ca="1" si="182"/>
        <v>222</v>
      </c>
      <c r="E327" s="97" t="str">
        <f t="shared" ca="1" si="183"/>
        <v>U</v>
      </c>
      <c r="F327" s="97" t="str">
        <f t="shared" ca="1" si="184"/>
        <v/>
      </c>
      <c r="G327" s="100">
        <f t="shared" ca="1" si="173"/>
        <v>0</v>
      </c>
      <c r="H327" s="101" t="e">
        <f t="shared" ca="1" si="173"/>
        <v>#N/A</v>
      </c>
      <c r="I327" s="101">
        <f t="shared" ca="1" si="173"/>
        <v>0</v>
      </c>
      <c r="J327" s="101">
        <f t="shared" ref="J327:O373" ca="1" si="195">IF(LEN($C327)=0,"",IF(VLOOKUP($C327,INDIRECT("'"&amp;$G$2&amp;"'!"&amp;"$A$1:$ZZ$999"),MATCH(T$1,INDIRECT("'"&amp;$G$2&amp;"'!"&amp;"A"&amp;$I$2&amp;":ZZ"&amp;$I$2&amp;""),0),FALSE)="N/F",0,VLOOKUP($C327,INDIRECT("'"&amp;$G$2&amp;"'!"&amp;"$A$1:$ZZ$999"),MATCH(T$1,INDIRECT("'"&amp;$G$2&amp;"'!"&amp;"A"&amp;$I$2&amp;":ZZ"&amp;$I$2&amp;""),0),FALSE)))</f>
        <v>0.91600000000000004</v>
      </c>
      <c r="K327" s="101" t="e">
        <f t="shared" ca="1" si="195"/>
        <v>#N/A</v>
      </c>
      <c r="L327" s="101">
        <f t="shared" ca="1" si="195"/>
        <v>1.0740000000000001</v>
      </c>
      <c r="M327" s="101">
        <f t="shared" ca="1" si="172"/>
        <v>0</v>
      </c>
      <c r="N327" s="101" t="e">
        <f t="shared" ca="1" si="172"/>
        <v>#N/A</v>
      </c>
      <c r="O327" s="102">
        <f t="shared" ca="1" si="172"/>
        <v>0.26500000000000001</v>
      </c>
      <c r="P327" s="103">
        <f t="shared" ca="1" si="185"/>
        <v>1</v>
      </c>
      <c r="Q327" s="100" t="str">
        <f t="shared" ca="1" si="176"/>
        <v>&lt;MRL</v>
      </c>
      <c r="R327" s="101" t="e">
        <f t="shared" ca="1" si="176"/>
        <v>#N/A</v>
      </c>
      <c r="S327" s="101" t="str">
        <f t="shared" ca="1" si="176"/>
        <v>&lt;MRL</v>
      </c>
      <c r="T327" s="101" t="str">
        <f t="shared" ca="1" si="176"/>
        <v>&lt;MRL</v>
      </c>
      <c r="U327" s="101" t="e">
        <f t="shared" ca="1" si="176"/>
        <v>#N/A</v>
      </c>
      <c r="V327" s="101" t="str">
        <f t="shared" ca="1" si="176"/>
        <v>&lt;MRL</v>
      </c>
      <c r="W327" s="101" t="str">
        <f t="shared" ca="1" si="175"/>
        <v>&lt;MRL</v>
      </c>
      <c r="X327" s="101" t="e">
        <f t="shared" ca="1" si="175"/>
        <v>#N/A</v>
      </c>
      <c r="Y327" s="102" t="str">
        <f t="shared" ca="1" si="175"/>
        <v>&lt;MRL</v>
      </c>
      <c r="Z327" s="129" t="str">
        <f t="shared" ca="1" si="186"/>
        <v>NA</v>
      </c>
      <c r="AA327" s="105" t="str">
        <f t="shared" ca="1" si="179"/>
        <v>NA</v>
      </c>
      <c r="AB327" s="105" t="str">
        <f t="shared" ca="1" si="187"/>
        <v>NA</v>
      </c>
      <c r="AC327" s="97" t="str">
        <f t="shared" ca="1" si="188"/>
        <v>Unknown</v>
      </c>
      <c r="AD327" s="106" t="str">
        <f t="shared" ca="1" si="180"/>
        <v/>
      </c>
      <c r="AE327" s="106"/>
      <c r="AF327" s="130" t="s">
        <v>858</v>
      </c>
      <c r="AG327" s="131" t="s">
        <v>858</v>
      </c>
      <c r="AH327" s="131" t="s">
        <v>858</v>
      </c>
      <c r="AI327" s="131" t="s">
        <v>858</v>
      </c>
      <c r="AJ327" s="131" t="s">
        <v>858</v>
      </c>
      <c r="AK327" s="131" t="s">
        <v>858</v>
      </c>
      <c r="AL327" s="131" t="s">
        <v>707</v>
      </c>
      <c r="AM327" s="131" t="s">
        <v>707</v>
      </c>
      <c r="AN327" s="132" t="s">
        <v>858</v>
      </c>
      <c r="AO327" s="133"/>
      <c r="AS327" s="69"/>
      <c r="AT327" s="69"/>
      <c r="AU327" s="113"/>
      <c r="AV327" s="114">
        <f t="shared" ca="1" si="178"/>
        <v>453256</v>
      </c>
      <c r="AW327" s="115">
        <f t="shared" ca="1" si="177"/>
        <v>925945</v>
      </c>
      <c r="AX327" s="115">
        <f t="shared" ca="1" si="177"/>
        <v>1336035</v>
      </c>
      <c r="AY327" s="115">
        <f t="shared" ca="1" si="177"/>
        <v>7069050</v>
      </c>
      <c r="AZ327" s="115">
        <f t="shared" ca="1" si="177"/>
        <v>3336733</v>
      </c>
      <c r="BA327" s="115">
        <f t="shared" ca="1" si="177"/>
        <v>26980041</v>
      </c>
      <c r="BB327" s="115">
        <f t="shared" ca="1" si="177"/>
        <v>7497363</v>
      </c>
      <c r="BC327" s="115">
        <f t="shared" ca="1" si="177"/>
        <v>851737</v>
      </c>
      <c r="BD327" s="116">
        <f t="shared" ca="1" si="177"/>
        <v>38808812</v>
      </c>
      <c r="BE327" s="145"/>
      <c r="BF327" s="118" t="str">
        <f t="shared" ca="1" si="189"/>
        <v/>
      </c>
      <c r="BG327" s="118" t="str">
        <f t="shared" ca="1" si="190"/>
        <v/>
      </c>
      <c r="BH327" s="118" t="str">
        <f t="shared" ca="1" si="191"/>
        <v/>
      </c>
      <c r="BI327" s="118" t="str">
        <f t="shared" ca="1" si="192"/>
        <v/>
      </c>
      <c r="BK327" s="154"/>
      <c r="BL327" s="155"/>
      <c r="BM327" s="154"/>
      <c r="BN327" s="154"/>
      <c r="BO327" s="156"/>
      <c r="BP327" s="156"/>
      <c r="BQ327" s="156"/>
      <c r="BR327" s="156"/>
      <c r="BS327" s="156"/>
      <c r="BT327" s="156"/>
      <c r="BU327" s="156"/>
      <c r="BV327" s="156"/>
      <c r="BW327" s="156"/>
      <c r="BX327" s="105"/>
      <c r="BY327" s="157"/>
      <c r="BZ327" s="157"/>
      <c r="CA327" s="157"/>
      <c r="CB327" s="157"/>
      <c r="CC327" s="157"/>
      <c r="CD327" s="157"/>
      <c r="CE327" s="157"/>
      <c r="CF327" s="157"/>
      <c r="CG327" s="157"/>
    </row>
    <row r="328" spans="1:85" x14ac:dyDescent="0.25">
      <c r="A328" s="97">
        <f t="shared" ca="1" si="193"/>
        <v>324</v>
      </c>
      <c r="B328" s="98">
        <f t="shared" ca="1" si="194"/>
        <v>44955.364328703705</v>
      </c>
      <c r="C328" s="99" t="str">
        <f t="shared" ca="1" si="181"/>
        <v>AB-230117-02 LRB 22</v>
      </c>
      <c r="D328" s="97">
        <f t="shared" ca="1" si="182"/>
        <v>221</v>
      </c>
      <c r="E328" s="97" t="str">
        <f t="shared" ca="1" si="183"/>
        <v>K</v>
      </c>
      <c r="F328" s="97" t="str">
        <f t="shared" ca="1" si="184"/>
        <v>QC</v>
      </c>
      <c r="G328" s="100">
        <f t="shared" ref="G328:O386" ca="1" si="196">IF(LEN($C328)=0,"",IF(VLOOKUP($C328,INDIRECT("'"&amp;$G$2&amp;"'!"&amp;"$A$1:$ZZ$999"),MATCH(Q$1,INDIRECT("'"&amp;$G$2&amp;"'!"&amp;"A"&amp;$I$2&amp;":ZZ"&amp;$I$2&amp;""),0),FALSE)="N/F",0,VLOOKUP($C328,INDIRECT("'"&amp;$G$2&amp;"'!"&amp;"$A$1:$ZZ$999"),MATCH(Q$1,INDIRECT("'"&amp;$G$2&amp;"'!"&amp;"A"&amp;$I$2&amp;":ZZ"&amp;$I$2&amp;""),0),FALSE)))</f>
        <v>0</v>
      </c>
      <c r="H328" s="101" t="e">
        <f t="shared" ca="1" si="196"/>
        <v>#N/A</v>
      </c>
      <c r="I328" s="101">
        <f t="shared" ca="1" si="196"/>
        <v>0.161</v>
      </c>
      <c r="J328" s="101">
        <f t="shared" ca="1" si="195"/>
        <v>0.75600000000000001</v>
      </c>
      <c r="K328" s="101" t="e">
        <f t="shared" ca="1" si="195"/>
        <v>#N/A</v>
      </c>
      <c r="L328" s="101">
        <f t="shared" ca="1" si="195"/>
        <v>0.57399999999999995</v>
      </c>
      <c r="M328" s="101">
        <f t="shared" ca="1" si="172"/>
        <v>0.186</v>
      </c>
      <c r="N328" s="101" t="e">
        <f t="shared" ca="1" si="172"/>
        <v>#N/A</v>
      </c>
      <c r="O328" s="102">
        <f t="shared" ca="1" si="172"/>
        <v>0.26700000000000002</v>
      </c>
      <c r="P328" s="103">
        <f t="shared" ca="1" si="185"/>
        <v>1</v>
      </c>
      <c r="Q328" s="100" t="str">
        <f t="shared" ca="1" si="176"/>
        <v>&lt;MRL</v>
      </c>
      <c r="R328" s="101" t="e">
        <f t="shared" ca="1" si="176"/>
        <v>#N/A</v>
      </c>
      <c r="S328" s="101" t="str">
        <f t="shared" ca="1" si="176"/>
        <v>&lt;MRL</v>
      </c>
      <c r="T328" s="101" t="str">
        <f t="shared" ca="1" si="176"/>
        <v>&lt;MRL</v>
      </c>
      <c r="U328" s="101" t="e">
        <f t="shared" ca="1" si="176"/>
        <v>#N/A</v>
      </c>
      <c r="V328" s="101" t="str">
        <f t="shared" ca="1" si="176"/>
        <v>&lt;MRL</v>
      </c>
      <c r="W328" s="101" t="str">
        <f t="shared" ca="1" si="175"/>
        <v>&lt;MRL</v>
      </c>
      <c r="X328" s="101" t="e">
        <f t="shared" ca="1" si="175"/>
        <v>#N/A</v>
      </c>
      <c r="Y328" s="102" t="str">
        <f t="shared" ca="1" si="175"/>
        <v>&lt;MRL</v>
      </c>
      <c r="Z328" s="129" t="str">
        <f t="shared" ca="1" si="186"/>
        <v>NA</v>
      </c>
      <c r="AA328" s="105" t="str">
        <f t="shared" ca="1" si="179"/>
        <v>NA</v>
      </c>
      <c r="AB328" s="105" t="str">
        <f t="shared" ca="1" si="187"/>
        <v>NA</v>
      </c>
      <c r="AC328" s="97" t="str">
        <f t="shared" ca="1" si="188"/>
        <v>Blank</v>
      </c>
      <c r="AD328" s="106" t="str">
        <f t="shared" ca="1" si="180"/>
        <v/>
      </c>
      <c r="AE328" s="106"/>
      <c r="AF328" s="130" t="s">
        <v>858</v>
      </c>
      <c r="AG328" s="131" t="s">
        <v>858</v>
      </c>
      <c r="AH328" s="131" t="s">
        <v>858</v>
      </c>
      <c r="AI328" s="131" t="s">
        <v>858</v>
      </c>
      <c r="AJ328" s="131" t="s">
        <v>858</v>
      </c>
      <c r="AK328" s="131" t="s">
        <v>858</v>
      </c>
      <c r="AL328" s="131" t="s">
        <v>858</v>
      </c>
      <c r="AM328" s="131" t="s">
        <v>860</v>
      </c>
      <c r="AN328" s="132" t="s">
        <v>858</v>
      </c>
      <c r="AO328" s="133"/>
      <c r="AS328" s="69"/>
      <c r="AT328" s="69"/>
      <c r="AU328" s="113"/>
      <c r="AV328" s="114">
        <f t="shared" ca="1" si="178"/>
        <v>462212</v>
      </c>
      <c r="AW328" s="115">
        <f t="shared" ca="1" si="177"/>
        <v>956316</v>
      </c>
      <c r="AX328" s="115">
        <f t="shared" ca="1" si="177"/>
        <v>1317309</v>
      </c>
      <c r="AY328" s="115">
        <f t="shared" ca="1" si="177"/>
        <v>7312818</v>
      </c>
      <c r="AZ328" s="115">
        <f t="shared" ca="1" si="177"/>
        <v>3315056</v>
      </c>
      <c r="BA328" s="115">
        <f t="shared" ca="1" si="177"/>
        <v>28520880</v>
      </c>
      <c r="BB328" s="115">
        <f t="shared" ca="1" si="177"/>
        <v>27771783</v>
      </c>
      <c r="BC328" s="115">
        <f t="shared" ca="1" si="177"/>
        <v>2760987</v>
      </c>
      <c r="BD328" s="116">
        <f t="shared" ca="1" si="177"/>
        <v>41046510</v>
      </c>
      <c r="BE328" s="145"/>
      <c r="BF328" s="118" t="str">
        <f t="shared" ca="1" si="189"/>
        <v/>
      </c>
      <c r="BG328" s="118">
        <f t="shared" ca="1" si="190"/>
        <v>324</v>
      </c>
      <c r="BH328" s="118" t="str">
        <f t="shared" ca="1" si="191"/>
        <v/>
      </c>
      <c r="BI328" s="118" t="str">
        <f t="shared" ca="1" si="192"/>
        <v/>
      </c>
      <c r="BK328" s="154"/>
      <c r="BL328" s="155"/>
      <c r="BM328" s="154"/>
      <c r="BN328" s="154"/>
      <c r="BO328" s="156"/>
      <c r="BP328" s="156"/>
      <c r="BQ328" s="156"/>
      <c r="BR328" s="156"/>
      <c r="BS328" s="156"/>
      <c r="BT328" s="156"/>
      <c r="BU328" s="156"/>
      <c r="BV328" s="156"/>
      <c r="BW328" s="156"/>
      <c r="BX328" s="105"/>
      <c r="BY328" s="157"/>
      <c r="BZ328" s="157"/>
      <c r="CA328" s="157"/>
      <c r="CB328" s="157"/>
      <c r="CC328" s="157"/>
      <c r="CD328" s="157"/>
      <c r="CE328" s="157"/>
      <c r="CF328" s="157"/>
      <c r="CG328" s="157"/>
    </row>
    <row r="329" spans="1:85" x14ac:dyDescent="0.25">
      <c r="A329" s="97">
        <f t="shared" ca="1" si="193"/>
        <v>325</v>
      </c>
      <c r="B329" s="98">
        <f t="shared" ca="1" si="194"/>
        <v>44955.383136574077</v>
      </c>
      <c r="C329" s="99" t="str">
        <f t="shared" ca="1" si="181"/>
        <v>WO-23003-212-A-1</v>
      </c>
      <c r="D329" s="97">
        <f t="shared" ca="1" si="182"/>
        <v>220</v>
      </c>
      <c r="E329" s="97" t="str">
        <f t="shared" ca="1" si="183"/>
        <v>U</v>
      </c>
      <c r="F329" s="97" t="str">
        <f t="shared" ca="1" si="184"/>
        <v/>
      </c>
      <c r="G329" s="100">
        <f t="shared" ca="1" si="196"/>
        <v>0</v>
      </c>
      <c r="H329" s="101" t="e">
        <f t="shared" ca="1" si="196"/>
        <v>#N/A</v>
      </c>
      <c r="I329" s="101">
        <f t="shared" ca="1" si="196"/>
        <v>0.224</v>
      </c>
      <c r="J329" s="101">
        <f t="shared" ca="1" si="195"/>
        <v>0.80300000000000005</v>
      </c>
      <c r="K329" s="101" t="e">
        <f t="shared" ca="1" si="195"/>
        <v>#N/A</v>
      </c>
      <c r="L329" s="101">
        <f t="shared" ca="1" si="195"/>
        <v>1.1479999999999999</v>
      </c>
      <c r="M329" s="101">
        <f t="shared" ca="1" si="172"/>
        <v>0</v>
      </c>
      <c r="N329" s="101" t="e">
        <f t="shared" ca="1" si="172"/>
        <v>#N/A</v>
      </c>
      <c r="O329" s="102">
        <f t="shared" ca="1" si="172"/>
        <v>0.28399999999999997</v>
      </c>
      <c r="P329" s="103">
        <f t="shared" ca="1" si="185"/>
        <v>1</v>
      </c>
      <c r="Q329" s="100" t="str">
        <f t="shared" ca="1" si="176"/>
        <v>&lt;MRL</v>
      </c>
      <c r="R329" s="101" t="e">
        <f t="shared" ca="1" si="176"/>
        <v>#N/A</v>
      </c>
      <c r="S329" s="101" t="str">
        <f t="shared" ca="1" si="176"/>
        <v>&lt;MRL</v>
      </c>
      <c r="T329" s="101" t="str">
        <f t="shared" ca="1" si="176"/>
        <v>&lt;MRL</v>
      </c>
      <c r="U329" s="101" t="e">
        <f t="shared" ca="1" si="176"/>
        <v>#N/A</v>
      </c>
      <c r="V329" s="101" t="str">
        <f t="shared" ca="1" si="176"/>
        <v>&lt;MRL</v>
      </c>
      <c r="W329" s="101" t="str">
        <f t="shared" ca="1" si="175"/>
        <v>&lt;MRL</v>
      </c>
      <c r="X329" s="101" t="e">
        <f t="shared" ca="1" si="175"/>
        <v>#N/A</v>
      </c>
      <c r="Y329" s="102" t="str">
        <f t="shared" ca="1" si="175"/>
        <v>&lt;MRL</v>
      </c>
      <c r="Z329" s="129" t="str">
        <f t="shared" ca="1" si="186"/>
        <v>NA</v>
      </c>
      <c r="AA329" s="105" t="str">
        <f t="shared" ca="1" si="179"/>
        <v>NA</v>
      </c>
      <c r="AB329" s="105" t="str">
        <f t="shared" ca="1" si="187"/>
        <v>NA</v>
      </c>
      <c r="AC329" s="97" t="str">
        <f t="shared" ca="1" si="188"/>
        <v>Unknown</v>
      </c>
      <c r="AD329" s="106" t="str">
        <f t="shared" ca="1" si="180"/>
        <v/>
      </c>
      <c r="AE329" s="106"/>
      <c r="AF329" s="130" t="s">
        <v>858</v>
      </c>
      <c r="AG329" s="131" t="s">
        <v>858</v>
      </c>
      <c r="AH329" s="131" t="s">
        <v>858</v>
      </c>
      <c r="AI329" s="131" t="s">
        <v>858</v>
      </c>
      <c r="AJ329" s="131" t="s">
        <v>858</v>
      </c>
      <c r="AK329" s="131" t="s">
        <v>858</v>
      </c>
      <c r="AL329" s="131" t="s">
        <v>707</v>
      </c>
      <c r="AM329" s="131" t="s">
        <v>707</v>
      </c>
      <c r="AN329" s="132" t="s">
        <v>858</v>
      </c>
      <c r="AO329" s="133"/>
      <c r="AS329" s="69"/>
      <c r="AT329" s="69"/>
      <c r="AU329" s="113"/>
      <c r="AV329" s="114">
        <f t="shared" ca="1" si="178"/>
        <v>454164</v>
      </c>
      <c r="AW329" s="115">
        <f t="shared" ca="1" si="177"/>
        <v>937794</v>
      </c>
      <c r="AX329" s="115">
        <f t="shared" ca="1" si="177"/>
        <v>1295538</v>
      </c>
      <c r="AY329" s="115">
        <f t="shared" ca="1" si="177"/>
        <v>7037727</v>
      </c>
      <c r="AZ329" s="115">
        <f t="shared" ca="1" si="177"/>
        <v>3311931</v>
      </c>
      <c r="BA329" s="115">
        <f t="shared" ca="1" si="177"/>
        <v>26368237</v>
      </c>
      <c r="BB329" s="115">
        <f t="shared" ca="1" si="177"/>
        <v>7639842</v>
      </c>
      <c r="BC329" s="115">
        <f t="shared" ca="1" si="177"/>
        <v>818293</v>
      </c>
      <c r="BD329" s="116">
        <f t="shared" ca="1" si="177"/>
        <v>37972771</v>
      </c>
      <c r="BE329" s="145"/>
      <c r="BF329" s="118" t="str">
        <f t="shared" ca="1" si="189"/>
        <v/>
      </c>
      <c r="BG329" s="118" t="str">
        <f t="shared" ca="1" si="190"/>
        <v/>
      </c>
      <c r="BH329" s="118" t="str">
        <f t="shared" ca="1" si="191"/>
        <v/>
      </c>
      <c r="BI329" s="118" t="str">
        <f t="shared" ca="1" si="192"/>
        <v/>
      </c>
      <c r="BK329" s="154"/>
      <c r="BL329" s="155"/>
      <c r="BM329" s="154"/>
      <c r="BN329" s="154"/>
      <c r="BO329" s="156"/>
      <c r="BP329" s="156"/>
      <c r="BQ329" s="156"/>
      <c r="BR329" s="156"/>
      <c r="BS329" s="156"/>
      <c r="BT329" s="156"/>
      <c r="BU329" s="156"/>
      <c r="BV329" s="156"/>
      <c r="BW329" s="156"/>
      <c r="BX329" s="105"/>
      <c r="BY329" s="157"/>
      <c r="BZ329" s="157"/>
      <c r="CA329" s="157"/>
      <c r="CB329" s="157"/>
      <c r="CC329" s="157"/>
      <c r="CD329" s="157"/>
      <c r="CE329" s="157"/>
      <c r="CF329" s="157"/>
      <c r="CG329" s="157"/>
    </row>
    <row r="330" spans="1:85" x14ac:dyDescent="0.25">
      <c r="A330" s="97">
        <f t="shared" ca="1" si="193"/>
        <v>326</v>
      </c>
      <c r="B330" s="98">
        <f t="shared" ca="1" si="194"/>
        <v>44955.401932870373</v>
      </c>
      <c r="C330" s="99" t="str">
        <f t="shared" ca="1" si="181"/>
        <v>AB-230117-02 CCC-H 12</v>
      </c>
      <c r="D330" s="97">
        <f t="shared" ca="1" si="182"/>
        <v>199</v>
      </c>
      <c r="E330" s="97" t="str">
        <f t="shared" ca="1" si="183"/>
        <v>Q</v>
      </c>
      <c r="F330" s="97" t="str">
        <f t="shared" ca="1" si="184"/>
        <v>QC</v>
      </c>
      <c r="G330" s="100">
        <f t="shared" ca="1" si="196"/>
        <v>343.096</v>
      </c>
      <c r="H330" s="101" t="e">
        <f t="shared" ca="1" si="196"/>
        <v>#N/A</v>
      </c>
      <c r="I330" s="101">
        <f t="shared" ca="1" si="196"/>
        <v>391.77699999999999</v>
      </c>
      <c r="J330" s="101">
        <f t="shared" ca="1" si="195"/>
        <v>383.58100000000002</v>
      </c>
      <c r="K330" s="101" t="e">
        <f t="shared" ca="1" si="195"/>
        <v>#N/A</v>
      </c>
      <c r="L330" s="101">
        <f t="shared" ca="1" si="195"/>
        <v>375.36700000000002</v>
      </c>
      <c r="M330" s="101">
        <f t="shared" ca="1" si="172"/>
        <v>373.92099999999999</v>
      </c>
      <c r="N330" s="101" t="e">
        <f t="shared" ca="1" si="172"/>
        <v>#N/A</v>
      </c>
      <c r="O330" s="102">
        <f t="shared" ca="1" si="172"/>
        <v>372.44799999999998</v>
      </c>
      <c r="P330" s="103">
        <f t="shared" ca="1" si="185"/>
        <v>1</v>
      </c>
      <c r="Q330" s="100">
        <f t="shared" ca="1" si="176"/>
        <v>343.096</v>
      </c>
      <c r="R330" s="101" t="e">
        <f t="shared" ca="1" si="176"/>
        <v>#N/A</v>
      </c>
      <c r="S330" s="101">
        <f t="shared" ca="1" si="176"/>
        <v>391.77699999999999</v>
      </c>
      <c r="T330" s="101">
        <f t="shared" ca="1" si="176"/>
        <v>383.58100000000002</v>
      </c>
      <c r="U330" s="101" t="e">
        <f t="shared" ca="1" si="176"/>
        <v>#N/A</v>
      </c>
      <c r="V330" s="101">
        <f t="shared" ca="1" si="176"/>
        <v>375.36700000000002</v>
      </c>
      <c r="W330" s="101">
        <f t="shared" ca="1" si="175"/>
        <v>373.92099999999999</v>
      </c>
      <c r="X330" s="101" t="e">
        <f t="shared" ca="1" si="175"/>
        <v>#N/A</v>
      </c>
      <c r="Y330" s="102">
        <f t="shared" ca="1" si="175"/>
        <v>372.44799999999998</v>
      </c>
      <c r="Z330" s="129">
        <f t="shared" ca="1" si="186"/>
        <v>2</v>
      </c>
      <c r="AA330" s="105" t="str">
        <f t="shared" ca="1" si="179"/>
        <v>02</v>
      </c>
      <c r="AB330" s="105" t="str">
        <f t="shared" ca="1" si="187"/>
        <v>NA</v>
      </c>
      <c r="AC330" s="97" t="str">
        <f t="shared" ca="1" si="188"/>
        <v>CCC</v>
      </c>
      <c r="AD330" s="106" t="str">
        <f t="shared" ca="1" si="180"/>
        <v/>
      </c>
      <c r="AE330" s="106"/>
      <c r="AF330" s="130" t="s">
        <v>858</v>
      </c>
      <c r="AG330" s="131" t="s">
        <v>858</v>
      </c>
      <c r="AH330" s="131" t="s">
        <v>858</v>
      </c>
      <c r="AI330" s="131" t="s">
        <v>858</v>
      </c>
      <c r="AJ330" s="131" t="s">
        <v>858</v>
      </c>
      <c r="AK330" s="131" t="s">
        <v>858</v>
      </c>
      <c r="AL330" s="131" t="s">
        <v>858</v>
      </c>
      <c r="AM330" s="131" t="s">
        <v>409</v>
      </c>
      <c r="AN330" s="132" t="s">
        <v>858</v>
      </c>
      <c r="AO330" s="133"/>
      <c r="AS330" s="69" t="s">
        <v>870</v>
      </c>
      <c r="AT330" s="69"/>
      <c r="AU330" s="113"/>
      <c r="AV330" s="114">
        <f t="shared" ca="1" si="178"/>
        <v>397349</v>
      </c>
      <c r="AW330" s="115">
        <f t="shared" ca="1" si="177"/>
        <v>796744</v>
      </c>
      <c r="AX330" s="115">
        <f t="shared" ca="1" si="177"/>
        <v>1095778</v>
      </c>
      <c r="AY330" s="115">
        <f t="shared" ca="1" si="177"/>
        <v>5657886</v>
      </c>
      <c r="AZ330" s="115">
        <f t="shared" ca="1" si="177"/>
        <v>1940837</v>
      </c>
      <c r="BA330" s="115">
        <f t="shared" ca="1" si="177"/>
        <v>17254104</v>
      </c>
      <c r="BB330" s="115">
        <f t="shared" ca="1" si="177"/>
        <v>17173406</v>
      </c>
      <c r="BC330" s="115">
        <f t="shared" ca="1" si="177"/>
        <v>1870799</v>
      </c>
      <c r="BD330" s="116">
        <f t="shared" ca="1" si="177"/>
        <v>22029282</v>
      </c>
      <c r="BE330" s="145"/>
      <c r="BF330" s="118">
        <f t="shared" ca="1" si="189"/>
        <v>326</v>
      </c>
      <c r="BG330" s="118" t="str">
        <f t="shared" ca="1" si="190"/>
        <v/>
      </c>
      <c r="BH330" s="118" t="str">
        <f t="shared" ca="1" si="191"/>
        <v/>
      </c>
      <c r="BI330" s="118" t="str">
        <f t="shared" ca="1" si="192"/>
        <v/>
      </c>
      <c r="BK330" s="154"/>
      <c r="BL330" s="155"/>
      <c r="BM330" s="154"/>
      <c r="BN330" s="154"/>
      <c r="BO330" s="156"/>
      <c r="BP330" s="156"/>
      <c r="BQ330" s="156"/>
      <c r="BR330" s="156"/>
      <c r="BS330" s="156"/>
      <c r="BT330" s="156"/>
      <c r="BU330" s="156"/>
      <c r="BV330" s="156"/>
      <c r="BW330" s="156"/>
      <c r="BX330" s="105"/>
      <c r="BY330" s="157"/>
      <c r="BZ330" s="157"/>
      <c r="CA330" s="157"/>
      <c r="CB330" s="157"/>
      <c r="CC330" s="157"/>
      <c r="CD330" s="157"/>
      <c r="CE330" s="157"/>
      <c r="CF330" s="157"/>
      <c r="CG330" s="157"/>
    </row>
    <row r="331" spans="1:85" x14ac:dyDescent="0.25">
      <c r="A331" s="97">
        <f t="shared" ca="1" si="193"/>
        <v>327</v>
      </c>
      <c r="B331" s="98">
        <f t="shared" ca="1" si="194"/>
        <v>44955.420740740738</v>
      </c>
      <c r="C331" s="99" t="str">
        <f t="shared" ca="1" si="181"/>
        <v>AB-230117-02 QCS 2</v>
      </c>
      <c r="D331" s="97">
        <f t="shared" ca="1" si="182"/>
        <v>329</v>
      </c>
      <c r="E331" s="97" t="str">
        <f t="shared" ca="1" si="183"/>
        <v>Q</v>
      </c>
      <c r="F331" s="97" t="str">
        <f t="shared" ca="1" si="184"/>
        <v>QC</v>
      </c>
      <c r="G331" s="100">
        <f t="shared" ca="1" si="196"/>
        <v>194.12100000000001</v>
      </c>
      <c r="H331" s="101" t="e">
        <f t="shared" ca="1" si="196"/>
        <v>#N/A</v>
      </c>
      <c r="I331" s="101">
        <f t="shared" ca="1" si="196"/>
        <v>224.43100000000001</v>
      </c>
      <c r="J331" s="101">
        <f t="shared" ca="1" si="195"/>
        <v>212.761</v>
      </c>
      <c r="K331" s="101" t="e">
        <f t="shared" ca="1" si="195"/>
        <v>#N/A</v>
      </c>
      <c r="L331" s="101">
        <f t="shared" ca="1" si="195"/>
        <v>218.131</v>
      </c>
      <c r="M331" s="101">
        <f t="shared" ca="1" si="172"/>
        <v>232.69</v>
      </c>
      <c r="N331" s="101" t="e">
        <f t="shared" ca="1" si="172"/>
        <v>#N/A</v>
      </c>
      <c r="O331" s="102">
        <f t="shared" ca="1" si="172"/>
        <v>220.16499999999999</v>
      </c>
      <c r="P331" s="103">
        <f t="shared" ca="1" si="185"/>
        <v>1</v>
      </c>
      <c r="Q331" s="100">
        <f t="shared" ca="1" si="176"/>
        <v>194.12100000000001</v>
      </c>
      <c r="R331" s="101" t="e">
        <f t="shared" ca="1" si="176"/>
        <v>#N/A</v>
      </c>
      <c r="S331" s="101">
        <f t="shared" ca="1" si="176"/>
        <v>224.43100000000001</v>
      </c>
      <c r="T331" s="101">
        <f t="shared" ca="1" si="176"/>
        <v>212.761</v>
      </c>
      <c r="U331" s="101" t="e">
        <f t="shared" ca="1" si="176"/>
        <v>#N/A</v>
      </c>
      <c r="V331" s="101">
        <f t="shared" ca="1" si="176"/>
        <v>218.131</v>
      </c>
      <c r="W331" s="101">
        <f t="shared" ca="1" si="175"/>
        <v>232.69</v>
      </c>
      <c r="X331" s="101" t="e">
        <f t="shared" ca="1" si="175"/>
        <v>#N/A</v>
      </c>
      <c r="Y331" s="102">
        <f t="shared" ca="1" si="175"/>
        <v>220.16499999999999</v>
      </c>
      <c r="Z331" s="129">
        <f t="shared" ca="1" si="186"/>
        <v>2</v>
      </c>
      <c r="AA331" s="105" t="str">
        <f t="shared" ca="1" si="179"/>
        <v>NA</v>
      </c>
      <c r="AB331" s="105" t="str">
        <f t="shared" ca="1" si="187"/>
        <v>2</v>
      </c>
      <c r="AC331" s="97" t="str">
        <f t="shared" ca="1" si="188"/>
        <v>QCS</v>
      </c>
      <c r="AD331" s="106" t="str">
        <f t="shared" ca="1" si="180"/>
        <v/>
      </c>
      <c r="AE331" s="106"/>
      <c r="AF331" s="130" t="s">
        <v>858</v>
      </c>
      <c r="AG331" s="131" t="s">
        <v>858</v>
      </c>
      <c r="AH331" s="131" t="s">
        <v>858</v>
      </c>
      <c r="AI331" s="131" t="s">
        <v>858</v>
      </c>
      <c r="AJ331" s="131" t="s">
        <v>858</v>
      </c>
      <c r="AK331" s="131" t="s">
        <v>858</v>
      </c>
      <c r="AL331" s="131" t="s">
        <v>858</v>
      </c>
      <c r="AM331" s="131" t="s">
        <v>858</v>
      </c>
      <c r="AN331" s="132" t="s">
        <v>858</v>
      </c>
      <c r="AO331" s="133"/>
      <c r="AS331" s="69"/>
      <c r="AT331" s="69"/>
      <c r="AU331" s="113"/>
      <c r="AV331" s="114">
        <f t="shared" ca="1" si="178"/>
        <v>401060</v>
      </c>
      <c r="AW331" s="115">
        <f t="shared" ca="1" si="177"/>
        <v>802983</v>
      </c>
      <c r="AX331" s="115">
        <f t="shared" ca="1" si="177"/>
        <v>1130478</v>
      </c>
      <c r="AY331" s="115">
        <f t="shared" ca="1" si="177"/>
        <v>6179804</v>
      </c>
      <c r="AZ331" s="115">
        <f t="shared" ca="1" si="177"/>
        <v>2333913</v>
      </c>
      <c r="BA331" s="115">
        <f t="shared" ca="1" si="177"/>
        <v>20001675</v>
      </c>
      <c r="BB331" s="115">
        <f t="shared" ca="1" si="177"/>
        <v>22790999</v>
      </c>
      <c r="BC331" s="115">
        <f t="shared" ca="1" si="177"/>
        <v>2572196</v>
      </c>
      <c r="BD331" s="116">
        <f t="shared" ca="1" si="177"/>
        <v>29133809</v>
      </c>
      <c r="BE331" s="145"/>
      <c r="BF331" s="118">
        <f t="shared" ca="1" si="189"/>
        <v>327</v>
      </c>
      <c r="BG331" s="118" t="str">
        <f t="shared" ca="1" si="190"/>
        <v/>
      </c>
      <c r="BH331" s="118" t="str">
        <f t="shared" ca="1" si="191"/>
        <v/>
      </c>
      <c r="BI331" s="118" t="str">
        <f t="shared" ca="1" si="192"/>
        <v/>
      </c>
      <c r="BK331" s="154"/>
      <c r="BL331" s="155"/>
      <c r="BM331" s="154"/>
      <c r="BN331" s="154"/>
      <c r="BO331" s="156"/>
      <c r="BP331" s="156"/>
      <c r="BQ331" s="156"/>
      <c r="BR331" s="156"/>
      <c r="BS331" s="156"/>
      <c r="BT331" s="156"/>
      <c r="BU331" s="156"/>
      <c r="BV331" s="156"/>
      <c r="BW331" s="156"/>
      <c r="BX331" s="105"/>
      <c r="BY331" s="157"/>
      <c r="BZ331" s="157"/>
      <c r="CA331" s="157"/>
      <c r="CB331" s="157"/>
      <c r="CC331" s="157"/>
      <c r="CD331" s="157"/>
      <c r="CE331" s="157"/>
      <c r="CF331" s="157"/>
      <c r="CG331" s="157"/>
    </row>
    <row r="332" spans="1:85" x14ac:dyDescent="0.25">
      <c r="A332" s="97">
        <f t="shared" ca="1" si="193"/>
        <v>328</v>
      </c>
      <c r="B332" s="98">
        <f t="shared" ca="1" si="194"/>
        <v>44956.468773148146</v>
      </c>
      <c r="C332" s="99" t="str">
        <f t="shared" ca="1" si="181"/>
        <v>LRB-22-reprep</v>
      </c>
      <c r="D332" s="97">
        <f t="shared" ca="1" si="182"/>
        <v>334</v>
      </c>
      <c r="E332" s="97" t="str">
        <f t="shared" ca="1" si="183"/>
        <v>K</v>
      </c>
      <c r="F332" s="97" t="str">
        <f t="shared" ca="1" si="184"/>
        <v>QC</v>
      </c>
      <c r="G332" s="100">
        <f t="shared" ca="1" si="196"/>
        <v>0</v>
      </c>
      <c r="H332" s="101" t="e">
        <f t="shared" ca="1" si="196"/>
        <v>#N/A</v>
      </c>
      <c r="I332" s="101">
        <f t="shared" ca="1" si="196"/>
        <v>0</v>
      </c>
      <c r="J332" s="101">
        <f t="shared" ca="1" si="195"/>
        <v>0.435</v>
      </c>
      <c r="K332" s="101" t="e">
        <f t="shared" ca="1" si="195"/>
        <v>#N/A</v>
      </c>
      <c r="L332" s="101">
        <f t="shared" ca="1" si="195"/>
        <v>2.3340000000000001</v>
      </c>
      <c r="M332" s="101">
        <f t="shared" ca="1" si="172"/>
        <v>0.439</v>
      </c>
      <c r="N332" s="101" t="e">
        <f t="shared" ca="1" si="172"/>
        <v>#N/A</v>
      </c>
      <c r="O332" s="102">
        <f t="shared" ca="1" si="172"/>
        <v>0.41699999999999998</v>
      </c>
      <c r="P332" s="103">
        <f t="shared" ca="1" si="185"/>
        <v>1</v>
      </c>
      <c r="Q332" s="100" t="str">
        <f t="shared" ca="1" si="176"/>
        <v>&lt;MRL</v>
      </c>
      <c r="R332" s="101" t="e">
        <f t="shared" ca="1" si="176"/>
        <v>#N/A</v>
      </c>
      <c r="S332" s="101" t="str">
        <f t="shared" ca="1" si="176"/>
        <v>&lt;MRL</v>
      </c>
      <c r="T332" s="101" t="str">
        <f t="shared" ca="1" si="176"/>
        <v>&lt;MRL</v>
      </c>
      <c r="U332" s="101" t="e">
        <f t="shared" ca="1" si="176"/>
        <v>#N/A</v>
      </c>
      <c r="V332" s="101" t="str">
        <f t="shared" ca="1" si="176"/>
        <v>&lt;MRL</v>
      </c>
      <c r="W332" s="101" t="str">
        <f t="shared" ca="1" si="175"/>
        <v>&lt;MRL</v>
      </c>
      <c r="X332" s="101" t="e">
        <f t="shared" ca="1" si="175"/>
        <v>#N/A</v>
      </c>
      <c r="Y332" s="102" t="str">
        <f t="shared" ca="1" si="175"/>
        <v>&lt;MRL</v>
      </c>
      <c r="Z332" s="129" t="str">
        <f t="shared" ca="1" si="186"/>
        <v>NA</v>
      </c>
      <c r="AA332" s="105" t="str">
        <f t="shared" ca="1" si="179"/>
        <v>NA</v>
      </c>
      <c r="AB332" s="105" t="str">
        <f t="shared" ca="1" si="187"/>
        <v>NA</v>
      </c>
      <c r="AC332" s="97" t="str">
        <f t="shared" ca="1" si="188"/>
        <v>Blank</v>
      </c>
      <c r="AD332" s="106" t="str">
        <f t="shared" ca="1" si="180"/>
        <v/>
      </c>
      <c r="AE332" s="106"/>
      <c r="AF332" s="130" t="s">
        <v>697</v>
      </c>
      <c r="AG332" s="131" t="s">
        <v>858</v>
      </c>
      <c r="AH332" s="131" t="s">
        <v>858</v>
      </c>
      <c r="AI332" s="131" t="s">
        <v>858</v>
      </c>
      <c r="AJ332" s="131" t="s">
        <v>858</v>
      </c>
      <c r="AK332" s="131" t="s">
        <v>858</v>
      </c>
      <c r="AL332" s="131" t="s">
        <v>858</v>
      </c>
      <c r="AM332" s="131" t="s">
        <v>860</v>
      </c>
      <c r="AN332" s="132" t="s">
        <v>858</v>
      </c>
      <c r="AO332" s="133"/>
      <c r="AS332" s="69"/>
      <c r="AT332" s="69"/>
      <c r="AU332" s="113"/>
      <c r="AV332" s="114">
        <f t="shared" ca="1" si="178"/>
        <v>587046</v>
      </c>
      <c r="AW332" s="115">
        <f t="shared" ca="1" si="177"/>
        <v>1038861</v>
      </c>
      <c r="AX332" s="115">
        <f t="shared" ca="1" si="177"/>
        <v>1501253</v>
      </c>
      <c r="AY332" s="115">
        <f t="shared" ca="1" si="177"/>
        <v>7867451</v>
      </c>
      <c r="AZ332" s="115">
        <f t="shared" ca="1" si="177"/>
        <v>2908422</v>
      </c>
      <c r="BA332" s="115">
        <f t="shared" ca="1" si="177"/>
        <v>26885937</v>
      </c>
      <c r="BB332" s="115">
        <f t="shared" ca="1" si="177"/>
        <v>28422575</v>
      </c>
      <c r="BC332" s="115">
        <f t="shared" ca="1" si="177"/>
        <v>3077562</v>
      </c>
      <c r="BD332" s="116">
        <f t="shared" ca="1" si="177"/>
        <v>35010831</v>
      </c>
      <c r="BE332" s="145"/>
      <c r="BF332" s="118" t="str">
        <f t="shared" ca="1" si="189"/>
        <v/>
      </c>
      <c r="BG332" s="118">
        <f t="shared" ca="1" si="190"/>
        <v>329</v>
      </c>
      <c r="BH332" s="118" t="str">
        <f t="shared" ca="1" si="191"/>
        <v/>
      </c>
      <c r="BI332" s="118" t="str">
        <f t="shared" ca="1" si="192"/>
        <v/>
      </c>
      <c r="BK332" s="154"/>
      <c r="BL332" s="155"/>
      <c r="BM332" s="154"/>
      <c r="BN332" s="154"/>
      <c r="BO332" s="156"/>
      <c r="BP332" s="156"/>
      <c r="BQ332" s="156"/>
      <c r="BR332" s="156"/>
      <c r="BS332" s="156"/>
      <c r="BT332" s="156"/>
      <c r="BU332" s="156"/>
      <c r="BV332" s="156"/>
      <c r="BW332" s="156"/>
      <c r="BX332" s="105"/>
      <c r="BY332" s="157"/>
      <c r="BZ332" s="157"/>
      <c r="CA332" s="157"/>
      <c r="CB332" s="157"/>
      <c r="CC332" s="157"/>
      <c r="CD332" s="157"/>
      <c r="CE332" s="157"/>
      <c r="CF332" s="157"/>
      <c r="CG332" s="157"/>
    </row>
    <row r="333" spans="1:85" x14ac:dyDescent="0.25">
      <c r="A333" s="97">
        <f t="shared" ca="1" si="193"/>
        <v>329</v>
      </c>
      <c r="B333" s="98">
        <f t="shared" ca="1" si="194"/>
        <v>44956.487592592595</v>
      </c>
      <c r="C333" s="99" t="str">
        <f t="shared" ca="1" si="181"/>
        <v>LRB-22-reprep-inj2</v>
      </c>
      <c r="D333" s="97">
        <f t="shared" ca="1" si="182"/>
        <v>333</v>
      </c>
      <c r="E333" s="97" t="str">
        <f t="shared" ca="1" si="183"/>
        <v>K</v>
      </c>
      <c r="F333" s="97" t="str">
        <f t="shared" ca="1" si="184"/>
        <v>QC</v>
      </c>
      <c r="G333" s="100">
        <f t="shared" ca="1" si="196"/>
        <v>0</v>
      </c>
      <c r="H333" s="101" t="e">
        <f t="shared" ca="1" si="196"/>
        <v>#N/A</v>
      </c>
      <c r="I333" s="101">
        <f t="shared" ca="1" si="196"/>
        <v>0.21199999999999999</v>
      </c>
      <c r="J333" s="101">
        <f t="shared" ca="1" si="195"/>
        <v>0.49399999999999999</v>
      </c>
      <c r="K333" s="101" t="e">
        <f t="shared" ca="1" si="195"/>
        <v>#N/A</v>
      </c>
      <c r="L333" s="101">
        <f t="shared" ca="1" si="195"/>
        <v>2.2400000000000002</v>
      </c>
      <c r="M333" s="101">
        <f t="shared" ca="1" si="172"/>
        <v>0.435</v>
      </c>
      <c r="N333" s="101" t="e">
        <f t="shared" ca="1" si="172"/>
        <v>#N/A</v>
      </c>
      <c r="O333" s="102">
        <f t="shared" ca="1" si="172"/>
        <v>0.40400000000000003</v>
      </c>
      <c r="P333" s="103">
        <f t="shared" ca="1" si="185"/>
        <v>1</v>
      </c>
      <c r="Q333" s="100" t="str">
        <f t="shared" ca="1" si="176"/>
        <v>&lt;MRL</v>
      </c>
      <c r="R333" s="101" t="e">
        <f t="shared" ca="1" si="176"/>
        <v>#N/A</v>
      </c>
      <c r="S333" s="101" t="str">
        <f t="shared" ca="1" si="176"/>
        <v>&lt;MRL</v>
      </c>
      <c r="T333" s="101" t="str">
        <f t="shared" ca="1" si="176"/>
        <v>&lt;MRL</v>
      </c>
      <c r="U333" s="101" t="e">
        <f t="shared" ca="1" si="176"/>
        <v>#N/A</v>
      </c>
      <c r="V333" s="101" t="str">
        <f t="shared" ca="1" si="176"/>
        <v>&lt;MRL</v>
      </c>
      <c r="W333" s="101" t="str">
        <f t="shared" ca="1" si="175"/>
        <v>&lt;MRL</v>
      </c>
      <c r="X333" s="101" t="e">
        <f t="shared" ca="1" si="175"/>
        <v>#N/A</v>
      </c>
      <c r="Y333" s="102" t="str">
        <f t="shared" ca="1" si="175"/>
        <v>&lt;MRL</v>
      </c>
      <c r="Z333" s="129" t="str">
        <f t="shared" ca="1" si="186"/>
        <v>NA</v>
      </c>
      <c r="AA333" s="105" t="str">
        <f t="shared" ca="1" si="179"/>
        <v>NA</v>
      </c>
      <c r="AB333" s="105" t="str">
        <f t="shared" ca="1" si="187"/>
        <v>NA</v>
      </c>
      <c r="AC333" s="97" t="str">
        <f t="shared" ca="1" si="188"/>
        <v>Blank</v>
      </c>
      <c r="AD333" s="106" t="str">
        <f t="shared" ca="1" si="180"/>
        <v/>
      </c>
      <c r="AE333" s="106"/>
      <c r="AF333" s="130" t="s">
        <v>697</v>
      </c>
      <c r="AG333" s="131" t="s">
        <v>858</v>
      </c>
      <c r="AH333" s="131" t="s">
        <v>858</v>
      </c>
      <c r="AI333" s="131" t="s">
        <v>858</v>
      </c>
      <c r="AJ333" s="131" t="s">
        <v>858</v>
      </c>
      <c r="AK333" s="131" t="s">
        <v>858</v>
      </c>
      <c r="AL333" s="131" t="s">
        <v>858</v>
      </c>
      <c r="AM333" s="131" t="s">
        <v>860</v>
      </c>
      <c r="AN333" s="132" t="s">
        <v>858</v>
      </c>
      <c r="AO333" s="133"/>
      <c r="AS333" s="69"/>
      <c r="AT333" s="69"/>
      <c r="AU333" s="113"/>
      <c r="AV333" s="114">
        <f t="shared" ca="1" si="178"/>
        <v>572685</v>
      </c>
      <c r="AW333" s="115">
        <f t="shared" ca="1" si="177"/>
        <v>1013485</v>
      </c>
      <c r="AX333" s="115">
        <f t="shared" ca="1" si="177"/>
        <v>1356743</v>
      </c>
      <c r="AY333" s="115">
        <f t="shared" ca="1" si="177"/>
        <v>7210561</v>
      </c>
      <c r="AZ333" s="115">
        <f t="shared" ca="1" si="177"/>
        <v>2515105</v>
      </c>
      <c r="BA333" s="115">
        <f t="shared" ca="1" si="177"/>
        <v>23303576</v>
      </c>
      <c r="BB333" s="115">
        <f t="shared" ca="1" si="177"/>
        <v>25322946</v>
      </c>
      <c r="BC333" s="115">
        <f t="shared" ca="1" si="177"/>
        <v>2794056</v>
      </c>
      <c r="BD333" s="116">
        <f t="shared" ca="1" si="177"/>
        <v>30900382</v>
      </c>
      <c r="BE333" s="145"/>
      <c r="BF333" s="118" t="str">
        <f t="shared" ca="1" si="189"/>
        <v/>
      </c>
      <c r="BG333" s="118">
        <f t="shared" ca="1" si="190"/>
        <v>331</v>
      </c>
      <c r="BH333" s="118" t="str">
        <f t="shared" ca="1" si="191"/>
        <v/>
      </c>
      <c r="BI333" s="118" t="str">
        <f t="shared" ca="1" si="192"/>
        <v/>
      </c>
      <c r="BK333" s="154"/>
      <c r="BL333" s="155"/>
      <c r="BM333" s="154"/>
      <c r="BN333" s="154"/>
      <c r="BO333" s="156"/>
      <c r="BP333" s="156"/>
      <c r="BQ333" s="156"/>
      <c r="BR333" s="156"/>
      <c r="BS333" s="156"/>
      <c r="BT333" s="156"/>
      <c r="BU333" s="156"/>
      <c r="BV333" s="156"/>
      <c r="BW333" s="156"/>
      <c r="BX333" s="105"/>
      <c r="BY333" s="157"/>
      <c r="BZ333" s="157"/>
      <c r="CA333" s="157"/>
      <c r="CB333" s="157"/>
      <c r="CC333" s="157"/>
      <c r="CD333" s="157"/>
      <c r="CE333" s="157"/>
      <c r="CF333" s="157"/>
      <c r="CG333" s="157"/>
    </row>
    <row r="334" spans="1:85" x14ac:dyDescent="0.25">
      <c r="A334" s="97">
        <f t="shared" ca="1" si="193"/>
        <v>330</v>
      </c>
      <c r="B334" s="98">
        <f t="shared" ca="1" si="194"/>
        <v>44956.506388888891</v>
      </c>
      <c r="C334" s="99" t="str">
        <f t="shared" ca="1" si="181"/>
        <v>WO-23003-203-A-1B</v>
      </c>
      <c r="D334" s="97">
        <f t="shared" ca="1" si="182"/>
        <v>332</v>
      </c>
      <c r="E334" s="97" t="str">
        <f t="shared" ca="1" si="183"/>
        <v>U</v>
      </c>
      <c r="F334" s="97" t="str">
        <f t="shared" ca="1" si="184"/>
        <v/>
      </c>
      <c r="G334" s="100">
        <f t="shared" ca="1" si="196"/>
        <v>0</v>
      </c>
      <c r="H334" s="101" t="e">
        <f t="shared" ca="1" si="196"/>
        <v>#N/A</v>
      </c>
      <c r="I334" s="101">
        <f t="shared" ca="1" si="196"/>
        <v>0.23100000000000001</v>
      </c>
      <c r="J334" s="101">
        <f t="shared" ca="1" si="195"/>
        <v>0.86799999999999999</v>
      </c>
      <c r="K334" s="101" t="e">
        <f t="shared" ca="1" si="195"/>
        <v>#N/A</v>
      </c>
      <c r="L334" s="101">
        <f t="shared" ca="1" si="195"/>
        <v>4.4909999999999997</v>
      </c>
      <c r="M334" s="101">
        <f t="shared" ca="1" si="172"/>
        <v>0.32600000000000001</v>
      </c>
      <c r="N334" s="101" t="e">
        <f t="shared" ca="1" si="172"/>
        <v>#N/A</v>
      </c>
      <c r="O334" s="102">
        <f t="shared" ca="1" si="172"/>
        <v>0.378</v>
      </c>
      <c r="P334" s="103">
        <f t="shared" ca="1" si="185"/>
        <v>1</v>
      </c>
      <c r="Q334" s="100" t="str">
        <f t="shared" ca="1" si="176"/>
        <v>&lt;MRL</v>
      </c>
      <c r="R334" s="101" t="e">
        <f t="shared" ca="1" si="176"/>
        <v>#N/A</v>
      </c>
      <c r="S334" s="101" t="str">
        <f t="shared" ca="1" si="176"/>
        <v>&lt;MRL</v>
      </c>
      <c r="T334" s="101" t="str">
        <f t="shared" ca="1" si="176"/>
        <v>&lt;MRL</v>
      </c>
      <c r="U334" s="101" t="e">
        <f t="shared" ca="1" si="176"/>
        <v>#N/A</v>
      </c>
      <c r="V334" s="101" t="str">
        <f t="shared" ca="1" si="176"/>
        <v>&lt;MRL</v>
      </c>
      <c r="W334" s="101" t="str">
        <f t="shared" ca="1" si="175"/>
        <v>&lt;MRL</v>
      </c>
      <c r="X334" s="101" t="e">
        <f t="shared" ca="1" si="175"/>
        <v>#N/A</v>
      </c>
      <c r="Y334" s="102" t="str">
        <f t="shared" ca="1" si="175"/>
        <v>&lt;MRL</v>
      </c>
      <c r="Z334" s="129" t="str">
        <f t="shared" ca="1" si="186"/>
        <v>NA</v>
      </c>
      <c r="AA334" s="105" t="str">
        <f t="shared" ca="1" si="179"/>
        <v>NA</v>
      </c>
      <c r="AB334" s="105" t="str">
        <f t="shared" ca="1" si="187"/>
        <v>NA</v>
      </c>
      <c r="AC334" s="97" t="str">
        <f t="shared" ca="1" si="188"/>
        <v>Unknown</v>
      </c>
      <c r="AD334" s="106" t="str">
        <f t="shared" ca="1" si="180"/>
        <v/>
      </c>
      <c r="AE334" s="106"/>
      <c r="AF334" s="130" t="s">
        <v>858</v>
      </c>
      <c r="AG334" s="131" t="s">
        <v>858</v>
      </c>
      <c r="AH334" s="131" t="s">
        <v>858</v>
      </c>
      <c r="AI334" s="131" t="s">
        <v>858</v>
      </c>
      <c r="AJ334" s="131" t="s">
        <v>858</v>
      </c>
      <c r="AK334" s="131" t="s">
        <v>858</v>
      </c>
      <c r="AL334" s="131" t="s">
        <v>858</v>
      </c>
      <c r="AM334" s="131" t="s">
        <v>707</v>
      </c>
      <c r="AN334" s="132" t="s">
        <v>858</v>
      </c>
      <c r="AO334" s="133"/>
      <c r="AS334" s="69"/>
      <c r="AT334" s="69"/>
      <c r="AU334" s="113"/>
      <c r="AV334" s="114">
        <f t="shared" ca="1" si="178"/>
        <v>500203</v>
      </c>
      <c r="AW334" s="115">
        <f t="shared" ca="1" si="177"/>
        <v>965643</v>
      </c>
      <c r="AX334" s="115">
        <f t="shared" ca="1" si="177"/>
        <v>1342376</v>
      </c>
      <c r="AY334" s="115">
        <f t="shared" ca="1" si="177"/>
        <v>7261125</v>
      </c>
      <c r="AZ334" s="115">
        <f t="shared" ca="1" si="177"/>
        <v>3062842</v>
      </c>
      <c r="BA334" s="115">
        <f t="shared" ca="1" si="177"/>
        <v>25456947</v>
      </c>
      <c r="BB334" s="115">
        <f t="shared" ca="1" si="177"/>
        <v>17509722</v>
      </c>
      <c r="BC334" s="115">
        <f t="shared" ca="1" si="177"/>
        <v>1662963</v>
      </c>
      <c r="BD334" s="116">
        <f t="shared" ca="1" si="177"/>
        <v>38456781</v>
      </c>
      <c r="BE334" s="145"/>
      <c r="BF334" s="118" t="str">
        <f t="shared" ca="1" si="189"/>
        <v/>
      </c>
      <c r="BG334" s="118" t="str">
        <f t="shared" ca="1" si="190"/>
        <v/>
      </c>
      <c r="BH334" s="118" t="str">
        <f t="shared" ca="1" si="191"/>
        <v/>
      </c>
      <c r="BI334" s="118" t="str">
        <f t="shared" ca="1" si="192"/>
        <v/>
      </c>
      <c r="BK334" s="154"/>
      <c r="BL334" s="155"/>
      <c r="BM334" s="154"/>
      <c r="BN334" s="154"/>
      <c r="BO334" s="156"/>
      <c r="BP334" s="156"/>
      <c r="BQ334" s="156"/>
      <c r="BR334" s="156"/>
      <c r="BS334" s="156"/>
      <c r="BT334" s="156"/>
      <c r="BU334" s="156"/>
      <c r="BV334" s="156"/>
      <c r="BW334" s="156"/>
      <c r="BX334" s="105"/>
      <c r="BY334" s="157"/>
      <c r="BZ334" s="157"/>
      <c r="CA334" s="157"/>
      <c r="CB334" s="157"/>
      <c r="CC334" s="157"/>
      <c r="CD334" s="157"/>
      <c r="CE334" s="157"/>
      <c r="CF334" s="157"/>
      <c r="CG334" s="157"/>
    </row>
    <row r="335" spans="1:85" x14ac:dyDescent="0.25">
      <c r="A335" s="97">
        <f t="shared" ca="1" si="193"/>
        <v>331</v>
      </c>
      <c r="B335" s="98">
        <f t="shared" ca="1" si="194"/>
        <v>44956.525208333333</v>
      </c>
      <c r="C335" s="99" t="str">
        <f t="shared" ca="1" si="181"/>
        <v>WO-23003-204-A-1B</v>
      </c>
      <c r="D335" s="97">
        <f t="shared" ca="1" si="182"/>
        <v>331</v>
      </c>
      <c r="E335" s="97" t="str">
        <f t="shared" ca="1" si="183"/>
        <v>U</v>
      </c>
      <c r="F335" s="97" t="str">
        <f t="shared" ca="1" si="184"/>
        <v/>
      </c>
      <c r="G335" s="100">
        <f t="shared" ca="1" si="196"/>
        <v>0</v>
      </c>
      <c r="H335" s="101" t="e">
        <f t="shared" ca="1" si="196"/>
        <v>#N/A</v>
      </c>
      <c r="I335" s="101">
        <f t="shared" ca="1" si="196"/>
        <v>0.313</v>
      </c>
      <c r="J335" s="101">
        <f t="shared" ca="1" si="195"/>
        <v>1.758</v>
      </c>
      <c r="K335" s="101" t="e">
        <f t="shared" ca="1" si="195"/>
        <v>#N/A</v>
      </c>
      <c r="L335" s="101">
        <f t="shared" ca="1" si="195"/>
        <v>9.3390000000000004</v>
      </c>
      <c r="M335" s="101">
        <f t="shared" ca="1" si="172"/>
        <v>0</v>
      </c>
      <c r="N335" s="101" t="e">
        <f t="shared" ca="1" si="172"/>
        <v>#N/A</v>
      </c>
      <c r="O335" s="102">
        <f t="shared" ca="1" si="172"/>
        <v>0.315</v>
      </c>
      <c r="P335" s="103">
        <f t="shared" ca="1" si="185"/>
        <v>1</v>
      </c>
      <c r="Q335" s="100" t="str">
        <f t="shared" ca="1" si="176"/>
        <v>&lt;MRL</v>
      </c>
      <c r="R335" s="101" t="e">
        <f t="shared" ca="1" si="176"/>
        <v>#N/A</v>
      </c>
      <c r="S335" s="101" t="str">
        <f t="shared" ca="1" si="176"/>
        <v>&lt;MRL</v>
      </c>
      <c r="T335" s="101" t="str">
        <f t="shared" ca="1" si="176"/>
        <v>&lt;MRL</v>
      </c>
      <c r="U335" s="101" t="e">
        <f t="shared" ca="1" si="176"/>
        <v>#N/A</v>
      </c>
      <c r="V335" s="101">
        <f t="shared" ca="1" si="176"/>
        <v>9.3390000000000004</v>
      </c>
      <c r="W335" s="101" t="str">
        <f t="shared" ca="1" si="175"/>
        <v>&lt;MRL</v>
      </c>
      <c r="X335" s="101" t="e">
        <f t="shared" ca="1" si="175"/>
        <v>#N/A</v>
      </c>
      <c r="Y335" s="102" t="str">
        <f t="shared" ca="1" si="175"/>
        <v>&lt;MRL</v>
      </c>
      <c r="Z335" s="129" t="str">
        <f t="shared" ca="1" si="186"/>
        <v>NA</v>
      </c>
      <c r="AA335" s="105" t="str">
        <f t="shared" ca="1" si="179"/>
        <v>NA</v>
      </c>
      <c r="AB335" s="105" t="str">
        <f t="shared" ca="1" si="187"/>
        <v>NA</v>
      </c>
      <c r="AC335" s="97" t="str">
        <f t="shared" ca="1" si="188"/>
        <v>Unknown</v>
      </c>
      <c r="AD335" s="106" t="str">
        <f t="shared" ca="1" si="180"/>
        <v/>
      </c>
      <c r="AE335" s="106"/>
      <c r="AF335" s="130" t="s">
        <v>858</v>
      </c>
      <c r="AG335" s="131" t="s">
        <v>858</v>
      </c>
      <c r="AH335" s="131" t="s">
        <v>858</v>
      </c>
      <c r="AI335" s="131" t="s">
        <v>858</v>
      </c>
      <c r="AJ335" s="131" t="s">
        <v>858</v>
      </c>
      <c r="AK335" s="131" t="s">
        <v>858</v>
      </c>
      <c r="AL335" s="131" t="s">
        <v>704</v>
      </c>
      <c r="AM335" s="131" t="s">
        <v>707</v>
      </c>
      <c r="AN335" s="132" t="s">
        <v>858</v>
      </c>
      <c r="AO335" s="133"/>
      <c r="AS335" s="69"/>
      <c r="AT335" s="69"/>
      <c r="AU335" s="113"/>
      <c r="AV335" s="114">
        <f t="shared" ca="1" si="178"/>
        <v>317187</v>
      </c>
      <c r="AW335" s="115">
        <f t="shared" ca="1" si="177"/>
        <v>668503</v>
      </c>
      <c r="AX335" s="115">
        <f t="shared" ca="1" si="177"/>
        <v>918572</v>
      </c>
      <c r="AY335" s="115">
        <f t="shared" ca="1" si="177"/>
        <v>5203349</v>
      </c>
      <c r="AZ335" s="115">
        <f t="shared" ca="1" si="177"/>
        <v>2797550</v>
      </c>
      <c r="BA335" s="115">
        <f t="shared" ca="1" si="177"/>
        <v>19003081</v>
      </c>
      <c r="BB335" s="115">
        <f t="shared" ca="1" si="177"/>
        <v>9018587</v>
      </c>
      <c r="BC335" s="115">
        <f t="shared" ca="1" si="177"/>
        <v>973200</v>
      </c>
      <c r="BD335" s="116">
        <f t="shared" ca="1" si="177"/>
        <v>36292475</v>
      </c>
      <c r="BE335" s="145"/>
      <c r="BF335" s="118" t="str">
        <f t="shared" ca="1" si="189"/>
        <v/>
      </c>
      <c r="BG335" s="118" t="str">
        <f t="shared" ca="1" si="190"/>
        <v/>
      </c>
      <c r="BH335" s="118" t="str">
        <f t="shared" ca="1" si="191"/>
        <v/>
      </c>
      <c r="BI335" s="118" t="str">
        <f t="shared" ca="1" si="192"/>
        <v/>
      </c>
      <c r="BK335" s="154"/>
      <c r="BL335" s="155"/>
      <c r="BM335" s="154"/>
      <c r="BN335" s="154"/>
      <c r="BO335" s="156"/>
      <c r="BP335" s="156"/>
      <c r="BQ335" s="156"/>
      <c r="BR335" s="156"/>
      <c r="BS335" s="156"/>
      <c r="BT335" s="156"/>
      <c r="BU335" s="156"/>
      <c r="BV335" s="156"/>
      <c r="BW335" s="156"/>
      <c r="BX335" s="105"/>
      <c r="BY335" s="157"/>
      <c r="BZ335" s="157"/>
      <c r="CA335" s="157"/>
      <c r="CB335" s="157"/>
      <c r="CC335" s="157"/>
      <c r="CD335" s="157"/>
      <c r="CE335" s="157"/>
      <c r="CF335" s="157"/>
      <c r="CG335" s="157"/>
    </row>
    <row r="336" spans="1:85" x14ac:dyDescent="0.25">
      <c r="A336" s="97">
        <f t="shared" ca="1" si="193"/>
        <v>332</v>
      </c>
      <c r="B336" s="98">
        <f t="shared" ca="1" si="194"/>
        <v>44956.544016203705</v>
      </c>
      <c r="C336" s="99" t="str">
        <f t="shared" ca="1" si="181"/>
        <v>WO-23003-205-A-1B</v>
      </c>
      <c r="D336" s="97">
        <f t="shared" ca="1" si="182"/>
        <v>330</v>
      </c>
      <c r="E336" s="97" t="str">
        <f t="shared" ca="1" si="183"/>
        <v>U</v>
      </c>
      <c r="F336" s="97" t="str">
        <f t="shared" ca="1" si="184"/>
        <v/>
      </c>
      <c r="G336" s="100">
        <f t="shared" ca="1" si="196"/>
        <v>0</v>
      </c>
      <c r="H336" s="101" t="e">
        <f t="shared" ca="1" si="196"/>
        <v>#N/A</v>
      </c>
      <c r="I336" s="101">
        <f t="shared" ca="1" si="196"/>
        <v>0.35</v>
      </c>
      <c r="J336" s="101">
        <f t="shared" ca="1" si="195"/>
        <v>1.411</v>
      </c>
      <c r="K336" s="101" t="e">
        <f t="shared" ca="1" si="195"/>
        <v>#N/A</v>
      </c>
      <c r="L336" s="101">
        <f t="shared" ca="1" si="195"/>
        <v>7.6980000000000004</v>
      </c>
      <c r="M336" s="101">
        <f t="shared" ca="1" si="195"/>
        <v>0</v>
      </c>
      <c r="N336" s="101" t="e">
        <f t="shared" ca="1" si="195"/>
        <v>#N/A</v>
      </c>
      <c r="O336" s="102">
        <f t="shared" ca="1" si="195"/>
        <v>0.34300000000000003</v>
      </c>
      <c r="P336" s="103">
        <f t="shared" ca="1" si="185"/>
        <v>1</v>
      </c>
      <c r="Q336" s="100" t="str">
        <f t="shared" ca="1" si="176"/>
        <v>&lt;MRL</v>
      </c>
      <c r="R336" s="101" t="e">
        <f t="shared" ca="1" si="176"/>
        <v>#N/A</v>
      </c>
      <c r="S336" s="101" t="str">
        <f t="shared" ca="1" si="176"/>
        <v>&lt;MRL</v>
      </c>
      <c r="T336" s="101" t="str">
        <f t="shared" ca="1" si="176"/>
        <v>&lt;MRL</v>
      </c>
      <c r="U336" s="101" t="e">
        <f t="shared" ca="1" si="176"/>
        <v>#N/A</v>
      </c>
      <c r="V336" s="101">
        <f t="shared" ca="1" si="176"/>
        <v>7.6980000000000004</v>
      </c>
      <c r="W336" s="101" t="str">
        <f t="shared" ca="1" si="175"/>
        <v>&lt;MRL</v>
      </c>
      <c r="X336" s="101" t="e">
        <f t="shared" ca="1" si="175"/>
        <v>#N/A</v>
      </c>
      <c r="Y336" s="102" t="str">
        <f t="shared" ca="1" si="175"/>
        <v>&lt;MRL</v>
      </c>
      <c r="Z336" s="129" t="str">
        <f t="shared" ca="1" si="186"/>
        <v>NA</v>
      </c>
      <c r="AA336" s="105" t="str">
        <f t="shared" ca="1" si="179"/>
        <v>NA</v>
      </c>
      <c r="AB336" s="105" t="str">
        <f t="shared" ca="1" si="187"/>
        <v>NA</v>
      </c>
      <c r="AC336" s="97" t="str">
        <f t="shared" ca="1" si="188"/>
        <v>Unknown</v>
      </c>
      <c r="AD336" s="106" t="str">
        <f t="shared" ca="1" si="180"/>
        <v/>
      </c>
      <c r="AE336" s="106"/>
      <c r="AF336" s="130" t="s">
        <v>858</v>
      </c>
      <c r="AG336" s="131" t="s">
        <v>858</v>
      </c>
      <c r="AH336" s="131" t="s">
        <v>858</v>
      </c>
      <c r="AI336" s="131" t="s">
        <v>858</v>
      </c>
      <c r="AJ336" s="131" t="s">
        <v>858</v>
      </c>
      <c r="AK336" s="131" t="s">
        <v>858</v>
      </c>
      <c r="AL336" s="131" t="s">
        <v>704</v>
      </c>
      <c r="AM336" s="131" t="s">
        <v>707</v>
      </c>
      <c r="AN336" s="132" t="s">
        <v>858</v>
      </c>
      <c r="AO336" s="133"/>
      <c r="AS336" s="69"/>
      <c r="AT336" s="69"/>
      <c r="AU336" s="113"/>
      <c r="AV336" s="114">
        <f t="shared" ca="1" si="178"/>
        <v>295207</v>
      </c>
      <c r="AW336" s="115">
        <f t="shared" ca="1" si="177"/>
        <v>646357</v>
      </c>
      <c r="AX336" s="115">
        <f t="shared" ca="1" si="177"/>
        <v>865937</v>
      </c>
      <c r="AY336" s="115">
        <f t="shared" ca="1" si="177"/>
        <v>4933200</v>
      </c>
      <c r="AZ336" s="115">
        <f t="shared" ca="1" si="177"/>
        <v>2759228</v>
      </c>
      <c r="BA336" s="115">
        <f t="shared" ca="1" si="177"/>
        <v>18925067</v>
      </c>
      <c r="BB336" s="115">
        <f t="shared" ca="1" si="177"/>
        <v>9179316</v>
      </c>
      <c r="BC336" s="115">
        <f t="shared" ca="1" si="177"/>
        <v>1005913</v>
      </c>
      <c r="BD336" s="116">
        <f t="shared" ca="1" si="177"/>
        <v>35260483</v>
      </c>
      <c r="BE336" s="145"/>
      <c r="BF336" s="118" t="str">
        <f t="shared" ca="1" si="189"/>
        <v/>
      </c>
      <c r="BG336" s="118" t="str">
        <f t="shared" ca="1" si="190"/>
        <v/>
      </c>
      <c r="BH336" s="118" t="str">
        <f t="shared" ca="1" si="191"/>
        <v/>
      </c>
      <c r="BI336" s="118" t="str">
        <f t="shared" ca="1" si="192"/>
        <v/>
      </c>
      <c r="BK336" s="154"/>
      <c r="BL336" s="155"/>
      <c r="BM336" s="154"/>
      <c r="BN336" s="154"/>
      <c r="BO336" s="156"/>
      <c r="BP336" s="156"/>
      <c r="BQ336" s="156"/>
      <c r="BR336" s="156"/>
      <c r="BS336" s="156"/>
      <c r="BT336" s="156"/>
      <c r="BU336" s="156"/>
      <c r="BV336" s="156"/>
      <c r="BW336" s="156"/>
      <c r="BX336" s="105"/>
      <c r="BY336" s="157"/>
      <c r="BZ336" s="157"/>
      <c r="CA336" s="157"/>
      <c r="CB336" s="157"/>
      <c r="CC336" s="157"/>
      <c r="CD336" s="157"/>
      <c r="CE336" s="157"/>
      <c r="CF336" s="157"/>
      <c r="CG336" s="157"/>
    </row>
    <row r="337" spans="1:85" x14ac:dyDescent="0.25">
      <c r="A337" s="97">
        <f t="shared" ca="1" si="193"/>
        <v>333</v>
      </c>
      <c r="B337" s="98">
        <f t="shared" ca="1" si="194"/>
        <v>44956.5628125</v>
      </c>
      <c r="C337" s="99" t="str">
        <f t="shared" ca="1" si="181"/>
        <v>WO-23003-206-A-1B</v>
      </c>
      <c r="D337" s="97">
        <f t="shared" ca="1" si="182"/>
        <v>328</v>
      </c>
      <c r="E337" s="97" t="str">
        <f t="shared" ca="1" si="183"/>
        <v>U</v>
      </c>
      <c r="F337" s="97" t="str">
        <f t="shared" ca="1" si="184"/>
        <v/>
      </c>
      <c r="G337" s="100">
        <f t="shared" ca="1" si="196"/>
        <v>0</v>
      </c>
      <c r="H337" s="101" t="e">
        <f t="shared" ca="1" si="196"/>
        <v>#N/A</v>
      </c>
      <c r="I337" s="101">
        <f t="shared" ca="1" si="196"/>
        <v>0.35599999999999998</v>
      </c>
      <c r="J337" s="101">
        <f t="shared" ca="1" si="195"/>
        <v>0.79400000000000004</v>
      </c>
      <c r="K337" s="101" t="e">
        <f t="shared" ca="1" si="195"/>
        <v>#N/A</v>
      </c>
      <c r="L337" s="101">
        <f t="shared" ca="1" si="195"/>
        <v>4.8899999999999997</v>
      </c>
      <c r="M337" s="101">
        <f t="shared" ca="1" si="195"/>
        <v>0.36199999999999999</v>
      </c>
      <c r="N337" s="101" t="e">
        <f t="shared" ca="1" si="195"/>
        <v>#N/A</v>
      </c>
      <c r="O337" s="102">
        <f t="shared" ca="1" si="195"/>
        <v>0.34699999999999998</v>
      </c>
      <c r="P337" s="103">
        <f t="shared" ca="1" si="185"/>
        <v>1</v>
      </c>
      <c r="Q337" s="100" t="str">
        <f t="shared" ca="1" si="176"/>
        <v>&lt;MRL</v>
      </c>
      <c r="R337" s="101" t="e">
        <f t="shared" ca="1" si="176"/>
        <v>#N/A</v>
      </c>
      <c r="S337" s="101" t="str">
        <f t="shared" ca="1" si="176"/>
        <v>&lt;MRL</v>
      </c>
      <c r="T337" s="101" t="str">
        <f t="shared" ca="1" si="176"/>
        <v>&lt;MRL</v>
      </c>
      <c r="U337" s="101" t="e">
        <f t="shared" ca="1" si="176"/>
        <v>#N/A</v>
      </c>
      <c r="V337" s="101" t="str">
        <f t="shared" ca="1" si="176"/>
        <v>&lt;MRL</v>
      </c>
      <c r="W337" s="101" t="str">
        <f t="shared" ca="1" si="175"/>
        <v>&lt;MRL</v>
      </c>
      <c r="X337" s="101" t="e">
        <f t="shared" ca="1" si="175"/>
        <v>#N/A</v>
      </c>
      <c r="Y337" s="102" t="str">
        <f t="shared" ca="1" si="175"/>
        <v>&lt;MRL</v>
      </c>
      <c r="Z337" s="129" t="str">
        <f t="shared" ca="1" si="186"/>
        <v>NA</v>
      </c>
      <c r="AA337" s="105" t="str">
        <f t="shared" ca="1" si="179"/>
        <v>NA</v>
      </c>
      <c r="AB337" s="105" t="str">
        <f t="shared" ca="1" si="187"/>
        <v>NA</v>
      </c>
      <c r="AC337" s="97" t="str">
        <f t="shared" ca="1" si="188"/>
        <v>Unknown</v>
      </c>
      <c r="AD337" s="106" t="str">
        <f t="shared" ca="1" si="180"/>
        <v/>
      </c>
      <c r="AE337" s="106"/>
      <c r="AF337" s="130" t="s">
        <v>858</v>
      </c>
      <c r="AG337" s="131" t="s">
        <v>858</v>
      </c>
      <c r="AH337" s="131" t="s">
        <v>858</v>
      </c>
      <c r="AI337" s="131" t="s">
        <v>858</v>
      </c>
      <c r="AJ337" s="131" t="s">
        <v>858</v>
      </c>
      <c r="AK337" s="131" t="s">
        <v>858</v>
      </c>
      <c r="AL337" s="131" t="s">
        <v>707</v>
      </c>
      <c r="AM337" s="131" t="s">
        <v>707</v>
      </c>
      <c r="AN337" s="132" t="s">
        <v>858</v>
      </c>
      <c r="AO337" s="133"/>
      <c r="AS337" s="69"/>
      <c r="AT337" s="69"/>
      <c r="AU337" s="113"/>
      <c r="AV337" s="114">
        <f t="shared" ca="1" si="178"/>
        <v>495795</v>
      </c>
      <c r="AW337" s="115">
        <f t="shared" ca="1" si="177"/>
        <v>982724</v>
      </c>
      <c r="AX337" s="115">
        <f t="shared" ca="1" si="177"/>
        <v>1330125</v>
      </c>
      <c r="AY337" s="115">
        <f t="shared" ca="1" si="177"/>
        <v>7396823</v>
      </c>
      <c r="AZ337" s="115">
        <f t="shared" ca="1" si="177"/>
        <v>3234755</v>
      </c>
      <c r="BA337" s="115">
        <f t="shared" ca="1" si="177"/>
        <v>25605917</v>
      </c>
      <c r="BB337" s="115">
        <f t="shared" ca="1" si="177"/>
        <v>14106716</v>
      </c>
      <c r="BC337" s="115">
        <f t="shared" ca="1" si="177"/>
        <v>1336272</v>
      </c>
      <c r="BD337" s="116">
        <f t="shared" ca="1" si="177"/>
        <v>38969513</v>
      </c>
      <c r="BE337" s="145"/>
      <c r="BF337" s="118" t="str">
        <f t="shared" ca="1" si="189"/>
        <v/>
      </c>
      <c r="BG337" s="118" t="str">
        <f t="shared" ca="1" si="190"/>
        <v/>
      </c>
      <c r="BH337" s="118" t="str">
        <f t="shared" ca="1" si="191"/>
        <v/>
      </c>
      <c r="BI337" s="118" t="str">
        <f t="shared" ca="1" si="192"/>
        <v/>
      </c>
      <c r="BK337" s="154"/>
      <c r="BL337" s="155"/>
      <c r="BM337" s="154"/>
      <c r="BN337" s="154"/>
      <c r="BO337" s="156"/>
      <c r="BP337" s="156"/>
      <c r="BQ337" s="156"/>
      <c r="BR337" s="156"/>
      <c r="BS337" s="156"/>
      <c r="BT337" s="156"/>
      <c r="BU337" s="156"/>
      <c r="BV337" s="156"/>
      <c r="BW337" s="156"/>
      <c r="BX337" s="105"/>
      <c r="BY337" s="157"/>
      <c r="BZ337" s="157"/>
      <c r="CA337" s="157"/>
      <c r="CB337" s="157"/>
      <c r="CC337" s="157"/>
      <c r="CD337" s="157"/>
      <c r="CE337" s="157"/>
      <c r="CF337" s="157"/>
      <c r="CG337" s="157"/>
    </row>
    <row r="338" spans="1:85" x14ac:dyDescent="0.25">
      <c r="A338" s="97">
        <f t="shared" ca="1" si="193"/>
        <v>334</v>
      </c>
      <c r="B338" s="98">
        <f t="shared" ca="1" si="194"/>
        <v>44956.581620370373</v>
      </c>
      <c r="C338" s="99" t="str">
        <f t="shared" ca="1" si="181"/>
        <v>WO-23003-207-A-1B</v>
      </c>
      <c r="D338" s="97">
        <f t="shared" ca="1" si="182"/>
        <v>327</v>
      </c>
      <c r="E338" s="97" t="str">
        <f t="shared" ca="1" si="183"/>
        <v>U</v>
      </c>
      <c r="F338" s="97" t="str">
        <f t="shared" ca="1" si="184"/>
        <v/>
      </c>
      <c r="G338" s="100">
        <f t="shared" ca="1" si="196"/>
        <v>0</v>
      </c>
      <c r="H338" s="101" t="e">
        <f t="shared" ca="1" si="196"/>
        <v>#N/A</v>
      </c>
      <c r="I338" s="101">
        <f t="shared" ca="1" si="196"/>
        <v>0</v>
      </c>
      <c r="J338" s="101">
        <f t="shared" ca="1" si="195"/>
        <v>0.81499999999999995</v>
      </c>
      <c r="K338" s="101" t="e">
        <f t="shared" ca="1" si="195"/>
        <v>#N/A</v>
      </c>
      <c r="L338" s="101">
        <f t="shared" ca="1" si="195"/>
        <v>3.98</v>
      </c>
      <c r="M338" s="101">
        <f t="shared" ca="1" si="195"/>
        <v>0.36599999999999999</v>
      </c>
      <c r="N338" s="101" t="e">
        <f t="shared" ca="1" si="195"/>
        <v>#N/A</v>
      </c>
      <c r="O338" s="102">
        <f t="shared" ca="1" si="195"/>
        <v>0.34</v>
      </c>
      <c r="P338" s="103">
        <f t="shared" ca="1" si="185"/>
        <v>1</v>
      </c>
      <c r="Q338" s="100" t="str">
        <f t="shared" ca="1" si="176"/>
        <v>&lt;MRL</v>
      </c>
      <c r="R338" s="101" t="e">
        <f t="shared" ca="1" si="176"/>
        <v>#N/A</v>
      </c>
      <c r="S338" s="101" t="str">
        <f t="shared" ca="1" si="176"/>
        <v>&lt;MRL</v>
      </c>
      <c r="T338" s="101" t="str">
        <f t="shared" ca="1" si="176"/>
        <v>&lt;MRL</v>
      </c>
      <c r="U338" s="101" t="e">
        <f t="shared" ca="1" si="176"/>
        <v>#N/A</v>
      </c>
      <c r="V338" s="101" t="str">
        <f t="shared" ca="1" si="176"/>
        <v>&lt;MRL</v>
      </c>
      <c r="W338" s="101" t="str">
        <f t="shared" ca="1" si="175"/>
        <v>&lt;MRL</v>
      </c>
      <c r="X338" s="101" t="e">
        <f t="shared" ca="1" si="175"/>
        <v>#N/A</v>
      </c>
      <c r="Y338" s="102" t="str">
        <f t="shared" ca="1" si="175"/>
        <v>&lt;MRL</v>
      </c>
      <c r="Z338" s="129" t="str">
        <f t="shared" ca="1" si="186"/>
        <v>NA</v>
      </c>
      <c r="AA338" s="105" t="str">
        <f t="shared" ca="1" si="179"/>
        <v>NA</v>
      </c>
      <c r="AB338" s="105" t="str">
        <f t="shared" ca="1" si="187"/>
        <v>NA</v>
      </c>
      <c r="AC338" s="97" t="str">
        <f t="shared" ca="1" si="188"/>
        <v>Unknown</v>
      </c>
      <c r="AD338" s="106" t="str">
        <f t="shared" ca="1" si="180"/>
        <v/>
      </c>
      <c r="AE338" s="106"/>
      <c r="AF338" s="130" t="s">
        <v>858</v>
      </c>
      <c r="AG338" s="131" t="s">
        <v>858</v>
      </c>
      <c r="AH338" s="131" t="s">
        <v>858</v>
      </c>
      <c r="AI338" s="131" t="s">
        <v>858</v>
      </c>
      <c r="AJ338" s="131" t="s">
        <v>858</v>
      </c>
      <c r="AK338" s="131" t="s">
        <v>858</v>
      </c>
      <c r="AL338" s="131" t="s">
        <v>858</v>
      </c>
      <c r="AM338" s="131" t="s">
        <v>707</v>
      </c>
      <c r="AN338" s="132" t="s">
        <v>858</v>
      </c>
      <c r="AO338" s="133"/>
      <c r="AS338" s="69"/>
      <c r="AT338" s="69"/>
      <c r="AU338" s="113"/>
      <c r="AV338" s="114">
        <f t="shared" ca="1" si="178"/>
        <v>465880</v>
      </c>
      <c r="AW338" s="115">
        <f t="shared" ca="1" si="177"/>
        <v>955947</v>
      </c>
      <c r="AX338" s="115">
        <f t="shared" ca="1" si="177"/>
        <v>1261198</v>
      </c>
      <c r="AY338" s="115">
        <f t="shared" ca="1" si="177"/>
        <v>7203777</v>
      </c>
      <c r="AZ338" s="115">
        <f t="shared" ca="1" si="177"/>
        <v>3170272</v>
      </c>
      <c r="BA338" s="115">
        <f t="shared" ca="1" si="177"/>
        <v>26394783</v>
      </c>
      <c r="BB338" s="115">
        <f t="shared" ca="1" si="177"/>
        <v>17579970</v>
      </c>
      <c r="BC338" s="115">
        <f t="shared" ca="1" si="177"/>
        <v>1638880</v>
      </c>
      <c r="BD338" s="116">
        <f t="shared" ca="1" si="177"/>
        <v>39965297</v>
      </c>
      <c r="BE338" s="145"/>
      <c r="BF338" s="118" t="str">
        <f t="shared" ca="1" si="189"/>
        <v/>
      </c>
      <c r="BG338" s="118" t="str">
        <f t="shared" ca="1" si="190"/>
        <v/>
      </c>
      <c r="BH338" s="118" t="str">
        <f t="shared" ca="1" si="191"/>
        <v/>
      </c>
      <c r="BI338" s="118" t="str">
        <f t="shared" ca="1" si="192"/>
        <v/>
      </c>
      <c r="BK338" s="154"/>
      <c r="BL338" s="155"/>
      <c r="BM338" s="154"/>
      <c r="BN338" s="154"/>
      <c r="BO338" s="156"/>
      <c r="BP338" s="156"/>
      <c r="BQ338" s="156"/>
      <c r="BR338" s="156"/>
      <c r="BS338" s="156"/>
      <c r="BT338" s="156"/>
      <c r="BU338" s="156"/>
      <c r="BV338" s="156"/>
      <c r="BW338" s="156"/>
      <c r="BX338" s="105"/>
      <c r="BY338" s="157"/>
      <c r="BZ338" s="157"/>
      <c r="CA338" s="157"/>
      <c r="CB338" s="157"/>
      <c r="CC338" s="157"/>
      <c r="CD338" s="157"/>
      <c r="CE338" s="157"/>
      <c r="CF338" s="157"/>
      <c r="CG338" s="157"/>
    </row>
    <row r="339" spans="1:85" x14ac:dyDescent="0.25">
      <c r="A339" s="97">
        <f t="shared" ca="1" si="193"/>
        <v>335</v>
      </c>
      <c r="B339" s="98">
        <f t="shared" ca="1" si="194"/>
        <v>44956.600428240738</v>
      </c>
      <c r="C339" s="99" t="str">
        <f t="shared" ca="1" si="181"/>
        <v>WO-23003-208-A-1B</v>
      </c>
      <c r="D339" s="97">
        <f t="shared" ca="1" si="182"/>
        <v>335</v>
      </c>
      <c r="E339" s="97" t="str">
        <f t="shared" ca="1" si="183"/>
        <v>U</v>
      </c>
      <c r="F339" s="97" t="str">
        <f t="shared" ca="1" si="184"/>
        <v/>
      </c>
      <c r="G339" s="100">
        <f t="shared" ca="1" si="196"/>
        <v>0</v>
      </c>
      <c r="H339" s="101" t="e">
        <f t="shared" ca="1" si="196"/>
        <v>#N/A</v>
      </c>
      <c r="I339" s="101">
        <f t="shared" ca="1" si="196"/>
        <v>0.71799999999999997</v>
      </c>
      <c r="J339" s="101">
        <f t="shared" ca="1" si="195"/>
        <v>0.753</v>
      </c>
      <c r="K339" s="101" t="e">
        <f t="shared" ca="1" si="195"/>
        <v>#N/A</v>
      </c>
      <c r="L339" s="101">
        <f t="shared" ca="1" si="195"/>
        <v>3.8780000000000001</v>
      </c>
      <c r="M339" s="101">
        <f t="shared" ca="1" si="195"/>
        <v>0.29399999999999998</v>
      </c>
      <c r="N339" s="101" t="e">
        <f t="shared" ca="1" si="195"/>
        <v>#N/A</v>
      </c>
      <c r="O339" s="102">
        <f t="shared" ca="1" si="195"/>
        <v>0.316</v>
      </c>
      <c r="P339" s="103">
        <f t="shared" ca="1" si="185"/>
        <v>1</v>
      </c>
      <c r="Q339" s="100" t="str">
        <f t="shared" ca="1" si="176"/>
        <v>&lt;MRL</v>
      </c>
      <c r="R339" s="101" t="e">
        <f t="shared" ca="1" si="176"/>
        <v>#N/A</v>
      </c>
      <c r="S339" s="101" t="str">
        <f t="shared" ca="1" si="176"/>
        <v>&lt;MRL</v>
      </c>
      <c r="T339" s="101" t="str">
        <f t="shared" ca="1" si="176"/>
        <v>&lt;MRL</v>
      </c>
      <c r="U339" s="101" t="e">
        <f t="shared" ca="1" si="176"/>
        <v>#N/A</v>
      </c>
      <c r="V339" s="101" t="str">
        <f t="shared" ca="1" si="176"/>
        <v>&lt;MRL</v>
      </c>
      <c r="W339" s="101" t="str">
        <f t="shared" ca="1" si="175"/>
        <v>&lt;MRL</v>
      </c>
      <c r="X339" s="101" t="e">
        <f t="shared" ca="1" si="175"/>
        <v>#N/A</v>
      </c>
      <c r="Y339" s="102" t="str">
        <f t="shared" ca="1" si="175"/>
        <v>&lt;MRL</v>
      </c>
      <c r="Z339" s="129" t="str">
        <f t="shared" ca="1" si="186"/>
        <v>NA</v>
      </c>
      <c r="AA339" s="105" t="str">
        <f t="shared" ca="1" si="179"/>
        <v>NA</v>
      </c>
      <c r="AB339" s="105" t="str">
        <f t="shared" ca="1" si="187"/>
        <v>NA</v>
      </c>
      <c r="AC339" s="97" t="str">
        <f t="shared" ca="1" si="188"/>
        <v>Unknown</v>
      </c>
      <c r="AD339" s="106" t="str">
        <f t="shared" ca="1" si="180"/>
        <v/>
      </c>
      <c r="AE339" s="106"/>
      <c r="AF339" s="130" t="s">
        <v>858</v>
      </c>
      <c r="AG339" s="131" t="s">
        <v>858</v>
      </c>
      <c r="AH339" s="131" t="s">
        <v>858</v>
      </c>
      <c r="AI339" s="131" t="s">
        <v>858</v>
      </c>
      <c r="AJ339" s="131" t="s">
        <v>858</v>
      </c>
      <c r="AK339" s="131" t="s">
        <v>858</v>
      </c>
      <c r="AL339" s="131" t="s">
        <v>858</v>
      </c>
      <c r="AM339" s="131" t="s">
        <v>707</v>
      </c>
      <c r="AN339" s="132" t="s">
        <v>858</v>
      </c>
      <c r="AO339" s="133"/>
      <c r="AS339" s="69"/>
      <c r="AT339" s="69"/>
      <c r="AU339" s="113"/>
      <c r="AV339" s="114">
        <f t="shared" ca="1" si="178"/>
        <v>449514</v>
      </c>
      <c r="AW339" s="115">
        <f t="shared" ca="1" si="177"/>
        <v>936372</v>
      </c>
      <c r="AX339" s="115">
        <f t="shared" ca="1" si="177"/>
        <v>1264936</v>
      </c>
      <c r="AY339" s="115">
        <f t="shared" ca="1" si="177"/>
        <v>7138306</v>
      </c>
      <c r="AZ339" s="115">
        <f t="shared" ca="1" si="177"/>
        <v>3246724</v>
      </c>
      <c r="BA339" s="115">
        <f t="shared" ca="1" si="177"/>
        <v>26469318</v>
      </c>
      <c r="BB339" s="115">
        <f t="shared" ca="1" si="177"/>
        <v>18251157</v>
      </c>
      <c r="BC339" s="115">
        <f t="shared" ca="1" si="177"/>
        <v>1709606</v>
      </c>
      <c r="BD339" s="116">
        <f t="shared" ca="1" si="177"/>
        <v>39806308</v>
      </c>
      <c r="BE339" s="145"/>
      <c r="BF339" s="118" t="str">
        <f t="shared" ca="1" si="189"/>
        <v/>
      </c>
      <c r="BG339" s="118" t="str">
        <f t="shared" ca="1" si="190"/>
        <v/>
      </c>
      <c r="BH339" s="118" t="str">
        <f t="shared" ca="1" si="191"/>
        <v/>
      </c>
      <c r="BI339" s="118" t="str">
        <f t="shared" ca="1" si="192"/>
        <v/>
      </c>
      <c r="BK339" s="154"/>
      <c r="BL339" s="155"/>
      <c r="BM339" s="154"/>
      <c r="BN339" s="154"/>
      <c r="BO339" s="156"/>
      <c r="BP339" s="156"/>
      <c r="BQ339" s="156"/>
      <c r="BR339" s="156"/>
      <c r="BS339" s="156"/>
      <c r="BT339" s="156"/>
      <c r="BU339" s="156"/>
      <c r="BV339" s="156"/>
      <c r="BW339" s="156"/>
      <c r="BX339" s="105"/>
      <c r="BY339" s="157"/>
      <c r="BZ339" s="157"/>
      <c r="CA339" s="157"/>
      <c r="CB339" s="157"/>
      <c r="CC339" s="157"/>
      <c r="CD339" s="157"/>
      <c r="CE339" s="157"/>
      <c r="CF339" s="157"/>
      <c r="CG339" s="157"/>
    </row>
    <row r="340" spans="1:85" x14ac:dyDescent="0.25">
      <c r="A340" s="97">
        <f t="shared" ca="1" si="193"/>
        <v>336</v>
      </c>
      <c r="B340" s="98">
        <f t="shared" ca="1" si="194"/>
        <v>44956.663981481484</v>
      </c>
      <c r="C340" s="99" t="str">
        <f t="shared" ca="1" si="181"/>
        <v>217288-d4-reprep</v>
      </c>
      <c r="D340" s="97">
        <f t="shared" ca="1" si="182"/>
        <v>336</v>
      </c>
      <c r="E340" s="97" t="str">
        <f t="shared" ca="1" si="183"/>
        <v>U</v>
      </c>
      <c r="F340" s="97" t="str">
        <f t="shared" ca="1" si="184"/>
        <v/>
      </c>
      <c r="G340" s="100">
        <f t="shared" ca="1" si="196"/>
        <v>0</v>
      </c>
      <c r="H340" s="101" t="e">
        <f t="shared" ca="1" si="196"/>
        <v>#N/A</v>
      </c>
      <c r="I340" s="101">
        <f t="shared" ca="1" si="196"/>
        <v>0.59299999999999997</v>
      </c>
      <c r="J340" s="101">
        <f t="shared" ca="1" si="195"/>
        <v>0.76800000000000002</v>
      </c>
      <c r="K340" s="101" t="e">
        <f t="shared" ca="1" si="195"/>
        <v>#N/A</v>
      </c>
      <c r="L340" s="101">
        <f t="shared" ca="1" si="195"/>
        <v>0.73899999999999999</v>
      </c>
      <c r="M340" s="101">
        <f t="shared" ca="1" si="195"/>
        <v>0.40699999999999997</v>
      </c>
      <c r="N340" s="101" t="e">
        <f t="shared" ca="1" si="195"/>
        <v>#N/A</v>
      </c>
      <c r="O340" s="102">
        <f t="shared" ca="1" si="195"/>
        <v>0.57699999999999996</v>
      </c>
      <c r="P340" s="103">
        <f t="shared" ca="1" si="185"/>
        <v>4</v>
      </c>
      <c r="Q340" s="100" t="str">
        <f t="shared" ca="1" si="176"/>
        <v>&lt;MRL</v>
      </c>
      <c r="R340" s="101" t="e">
        <f t="shared" ca="1" si="176"/>
        <v>#N/A</v>
      </c>
      <c r="S340" s="101" t="str">
        <f t="shared" ca="1" si="176"/>
        <v>&lt;MRL</v>
      </c>
      <c r="T340" s="101" t="str">
        <f t="shared" ca="1" si="176"/>
        <v>&lt;MRL</v>
      </c>
      <c r="U340" s="101" t="e">
        <f t="shared" ca="1" si="176"/>
        <v>#N/A</v>
      </c>
      <c r="V340" s="101" t="str">
        <f t="shared" ca="1" si="176"/>
        <v>&lt;MRL</v>
      </c>
      <c r="W340" s="101" t="str">
        <f t="shared" ca="1" si="175"/>
        <v>&lt;MRL</v>
      </c>
      <c r="X340" s="101" t="e">
        <f t="shared" ca="1" si="175"/>
        <v>#N/A</v>
      </c>
      <c r="Y340" s="102" t="str">
        <f t="shared" ca="1" si="175"/>
        <v>&lt;MRL</v>
      </c>
      <c r="Z340" s="129" t="str">
        <f t="shared" ca="1" si="186"/>
        <v>NA</v>
      </c>
      <c r="AA340" s="105" t="str">
        <f t="shared" ca="1" si="179"/>
        <v>NA</v>
      </c>
      <c r="AB340" s="105" t="str">
        <f t="shared" ca="1" si="187"/>
        <v>NA</v>
      </c>
      <c r="AC340" s="97" t="str">
        <f t="shared" ca="1" si="188"/>
        <v>Unknown</v>
      </c>
      <c r="AD340" s="106" t="str">
        <f t="shared" ca="1" si="180"/>
        <v/>
      </c>
      <c r="AE340" s="106"/>
      <c r="AF340" s="130" t="s">
        <v>704</v>
      </c>
      <c r="AG340" s="131" t="s">
        <v>858</v>
      </c>
      <c r="AH340" s="131" t="s">
        <v>858</v>
      </c>
      <c r="AI340" s="131" t="s">
        <v>858</v>
      </c>
      <c r="AJ340" s="131" t="s">
        <v>858</v>
      </c>
      <c r="AK340" s="131" t="s">
        <v>858</v>
      </c>
      <c r="AL340" s="131" t="s">
        <v>858</v>
      </c>
      <c r="AM340" s="131" t="s">
        <v>858</v>
      </c>
      <c r="AN340" s="132" t="s">
        <v>858</v>
      </c>
      <c r="AO340" s="133"/>
      <c r="AS340" s="69"/>
      <c r="AT340" s="69"/>
      <c r="AU340" s="113"/>
      <c r="AV340" s="114">
        <f t="shared" ca="1" si="178"/>
        <v>157464</v>
      </c>
      <c r="AW340" s="115">
        <f t="shared" ca="1" si="177"/>
        <v>393326</v>
      </c>
      <c r="AX340" s="115">
        <f t="shared" ca="1" si="177"/>
        <v>650768</v>
      </c>
      <c r="AY340" s="115">
        <f t="shared" ca="1" si="177"/>
        <v>3761331</v>
      </c>
      <c r="AZ340" s="115">
        <f t="shared" ca="1" si="177"/>
        <v>2579520</v>
      </c>
      <c r="BA340" s="115">
        <f t="shared" ca="1" si="177"/>
        <v>24106931</v>
      </c>
      <c r="BB340" s="115">
        <f t="shared" ca="1" si="177"/>
        <v>27874542</v>
      </c>
      <c r="BC340" s="115">
        <f t="shared" ca="1" si="177"/>
        <v>3658609</v>
      </c>
      <c r="BD340" s="116">
        <f t="shared" ca="1" si="177"/>
        <v>33642603</v>
      </c>
      <c r="BE340" s="145"/>
      <c r="BF340" s="118" t="str">
        <f t="shared" ca="1" si="189"/>
        <v/>
      </c>
      <c r="BG340" s="118" t="str">
        <f t="shared" ca="1" si="190"/>
        <v/>
      </c>
      <c r="BH340" s="118" t="str">
        <f t="shared" ca="1" si="191"/>
        <v/>
      </c>
      <c r="BI340" s="118" t="str">
        <f t="shared" ca="1" si="192"/>
        <v/>
      </c>
      <c r="BK340" s="154"/>
      <c r="BL340" s="155"/>
      <c r="BM340" s="154"/>
      <c r="BN340" s="154"/>
      <c r="BO340" s="156"/>
      <c r="BP340" s="156"/>
      <c r="BQ340" s="156"/>
      <c r="BR340" s="156"/>
      <c r="BS340" s="156"/>
      <c r="BT340" s="156"/>
      <c r="BU340" s="156"/>
      <c r="BV340" s="156"/>
      <c r="BW340" s="156"/>
      <c r="BX340" s="105"/>
      <c r="BY340" s="157"/>
      <c r="BZ340" s="157"/>
      <c r="CA340" s="157"/>
      <c r="CB340" s="157"/>
      <c r="CC340" s="157"/>
      <c r="CD340" s="157"/>
      <c r="CE340" s="157"/>
      <c r="CF340" s="157"/>
      <c r="CG340" s="157"/>
    </row>
    <row r="341" spans="1:85" x14ac:dyDescent="0.25">
      <c r="A341" s="97">
        <f t="shared" ca="1" si="193"/>
        <v>337</v>
      </c>
      <c r="B341" s="98">
        <f t="shared" ca="1" si="194"/>
        <v>44956.682789351849</v>
      </c>
      <c r="C341" s="99" t="str">
        <f t="shared" ca="1" si="181"/>
        <v>217289-d4-reprep</v>
      </c>
      <c r="D341" s="97">
        <f t="shared" ca="1" si="182"/>
        <v>348</v>
      </c>
      <c r="E341" s="97" t="str">
        <f t="shared" ca="1" si="183"/>
        <v>U</v>
      </c>
      <c r="F341" s="97" t="str">
        <f t="shared" ca="1" si="184"/>
        <v/>
      </c>
      <c r="G341" s="100">
        <f t="shared" ca="1" si="196"/>
        <v>0</v>
      </c>
      <c r="H341" s="101" t="e">
        <f t="shared" ca="1" si="196"/>
        <v>#N/A</v>
      </c>
      <c r="I341" s="101">
        <f t="shared" ca="1" si="196"/>
        <v>0</v>
      </c>
      <c r="J341" s="101">
        <f t="shared" ca="1" si="195"/>
        <v>0.64200000000000002</v>
      </c>
      <c r="K341" s="101" t="e">
        <f t="shared" ca="1" si="195"/>
        <v>#N/A</v>
      </c>
      <c r="L341" s="101">
        <f t="shared" ca="1" si="195"/>
        <v>0.65500000000000003</v>
      </c>
      <c r="M341" s="101">
        <f t="shared" ca="1" si="195"/>
        <v>0.34300000000000003</v>
      </c>
      <c r="N341" s="101" t="e">
        <f t="shared" ca="1" si="195"/>
        <v>#N/A</v>
      </c>
      <c r="O341" s="102">
        <f t="shared" ca="1" si="195"/>
        <v>0.36799999999999999</v>
      </c>
      <c r="P341" s="103">
        <f t="shared" ca="1" si="185"/>
        <v>4</v>
      </c>
      <c r="Q341" s="100" t="str">
        <f t="shared" ca="1" si="176"/>
        <v>&lt;MRL</v>
      </c>
      <c r="R341" s="101" t="e">
        <f t="shared" ca="1" si="176"/>
        <v>#N/A</v>
      </c>
      <c r="S341" s="101" t="str">
        <f t="shared" ca="1" si="176"/>
        <v>&lt;MRL</v>
      </c>
      <c r="T341" s="101" t="str">
        <f t="shared" ca="1" si="176"/>
        <v>&lt;MRL</v>
      </c>
      <c r="U341" s="101" t="e">
        <f t="shared" ca="1" si="176"/>
        <v>#N/A</v>
      </c>
      <c r="V341" s="101" t="str">
        <f t="shared" ca="1" si="176"/>
        <v>&lt;MRL</v>
      </c>
      <c r="W341" s="101" t="str">
        <f t="shared" ca="1" si="175"/>
        <v>&lt;MRL</v>
      </c>
      <c r="X341" s="101" t="e">
        <f t="shared" ca="1" si="175"/>
        <v>#N/A</v>
      </c>
      <c r="Y341" s="102" t="str">
        <f t="shared" ca="1" si="175"/>
        <v>&lt;MRL</v>
      </c>
      <c r="Z341" s="129" t="str">
        <f t="shared" ca="1" si="186"/>
        <v>NA</v>
      </c>
      <c r="AA341" s="105" t="str">
        <f t="shared" ca="1" si="179"/>
        <v>NA</v>
      </c>
      <c r="AB341" s="105" t="str">
        <f t="shared" ca="1" si="187"/>
        <v>NA</v>
      </c>
      <c r="AC341" s="97" t="str">
        <f t="shared" ca="1" si="188"/>
        <v>Unknown</v>
      </c>
      <c r="AD341" s="106" t="str">
        <f t="shared" ca="1" si="180"/>
        <v/>
      </c>
      <c r="AE341" s="106"/>
      <c r="AF341" s="130" t="s">
        <v>704</v>
      </c>
      <c r="AG341" s="131" t="s">
        <v>858</v>
      </c>
      <c r="AH341" s="131" t="s">
        <v>858</v>
      </c>
      <c r="AI341" s="131" t="s">
        <v>858</v>
      </c>
      <c r="AJ341" s="131" t="s">
        <v>858</v>
      </c>
      <c r="AK341" s="131" t="s">
        <v>858</v>
      </c>
      <c r="AL341" s="131" t="s">
        <v>858</v>
      </c>
      <c r="AM341" s="131" t="s">
        <v>858</v>
      </c>
      <c r="AN341" s="132" t="s">
        <v>858</v>
      </c>
      <c r="AO341" s="133"/>
      <c r="AS341" s="69"/>
      <c r="AT341" s="69"/>
      <c r="AU341" s="113"/>
      <c r="AV341" s="114">
        <f t="shared" ca="1" si="178"/>
        <v>168253</v>
      </c>
      <c r="AW341" s="115">
        <f t="shared" ca="1" si="177"/>
        <v>421121</v>
      </c>
      <c r="AX341" s="115">
        <f t="shared" ca="1" si="177"/>
        <v>695262</v>
      </c>
      <c r="AY341" s="115">
        <f t="shared" ca="1" si="177"/>
        <v>3904277</v>
      </c>
      <c r="AZ341" s="115">
        <f t="shared" ca="1" si="177"/>
        <v>2727214</v>
      </c>
      <c r="BA341" s="115">
        <f t="shared" ca="1" si="177"/>
        <v>25204572</v>
      </c>
      <c r="BB341" s="115">
        <f t="shared" ca="1" si="177"/>
        <v>28154739</v>
      </c>
      <c r="BC341" s="115">
        <f t="shared" ca="1" si="177"/>
        <v>3967468</v>
      </c>
      <c r="BD341" s="116">
        <f t="shared" ca="1" si="177"/>
        <v>37427258</v>
      </c>
      <c r="BE341" s="145"/>
      <c r="BF341" s="118" t="str">
        <f t="shared" ca="1" si="189"/>
        <v/>
      </c>
      <c r="BG341" s="118" t="str">
        <f t="shared" ca="1" si="190"/>
        <v/>
      </c>
      <c r="BH341" s="118" t="str">
        <f t="shared" ca="1" si="191"/>
        <v/>
      </c>
      <c r="BI341" s="118" t="str">
        <f t="shared" ca="1" si="192"/>
        <v/>
      </c>
      <c r="BK341" s="154"/>
      <c r="BL341" s="155"/>
      <c r="BM341" s="154"/>
      <c r="BN341" s="154"/>
      <c r="BO341" s="156"/>
      <c r="BP341" s="156"/>
      <c r="BQ341" s="156"/>
      <c r="BR341" s="156"/>
      <c r="BS341" s="156"/>
      <c r="BT341" s="156"/>
      <c r="BU341" s="156"/>
      <c r="BV341" s="156"/>
      <c r="BW341" s="156"/>
      <c r="BX341" s="105"/>
      <c r="BY341" s="157"/>
      <c r="BZ341" s="157"/>
      <c r="CA341" s="157"/>
      <c r="CB341" s="157"/>
      <c r="CC341" s="157"/>
      <c r="CD341" s="157"/>
      <c r="CE341" s="157"/>
      <c r="CF341" s="157"/>
      <c r="CG341" s="157"/>
    </row>
    <row r="342" spans="1:85" x14ac:dyDescent="0.25">
      <c r="A342" s="97">
        <f t="shared" ca="1" si="193"/>
        <v>338</v>
      </c>
      <c r="B342" s="98">
        <f t="shared" ca="1" si="194"/>
        <v>44956.701597222222</v>
      </c>
      <c r="C342" s="99" t="str">
        <f t="shared" ca="1" si="181"/>
        <v>217315-d2-reprep</v>
      </c>
      <c r="D342" s="97">
        <f t="shared" ca="1" si="182"/>
        <v>354</v>
      </c>
      <c r="E342" s="97" t="str">
        <f t="shared" ca="1" si="183"/>
        <v>U</v>
      </c>
      <c r="F342" s="97" t="str">
        <f t="shared" ca="1" si="184"/>
        <v/>
      </c>
      <c r="G342" s="100">
        <f t="shared" ca="1" si="196"/>
        <v>137.14699999999999</v>
      </c>
      <c r="H342" s="101" t="e">
        <f t="shared" ca="1" si="196"/>
        <v>#N/A</v>
      </c>
      <c r="I342" s="101">
        <f t="shared" ca="1" si="196"/>
        <v>0</v>
      </c>
      <c r="J342" s="101">
        <f t="shared" ca="1" si="195"/>
        <v>0</v>
      </c>
      <c r="K342" s="101" t="e">
        <f t="shared" ca="1" si="195"/>
        <v>#N/A</v>
      </c>
      <c r="L342" s="101">
        <f t="shared" ca="1" si="195"/>
        <v>0.53700000000000003</v>
      </c>
      <c r="M342" s="101">
        <f t="shared" ca="1" si="195"/>
        <v>0.32100000000000001</v>
      </c>
      <c r="N342" s="101" t="e">
        <f t="shared" ca="1" si="195"/>
        <v>#N/A</v>
      </c>
      <c r="O342" s="102">
        <f t="shared" ca="1" si="195"/>
        <v>0.22800000000000001</v>
      </c>
      <c r="P342" s="103">
        <f t="shared" ca="1" si="185"/>
        <v>2</v>
      </c>
      <c r="Q342" s="100">
        <f t="shared" ca="1" si="176"/>
        <v>274.29399999999998</v>
      </c>
      <c r="R342" s="101" t="e">
        <f t="shared" ca="1" si="176"/>
        <v>#N/A</v>
      </c>
      <c r="S342" s="101" t="str">
        <f t="shared" ca="1" si="176"/>
        <v>&lt;MRL</v>
      </c>
      <c r="T342" s="101" t="str">
        <f t="shared" ca="1" si="176"/>
        <v>&lt;MRL</v>
      </c>
      <c r="U342" s="101" t="e">
        <f t="shared" ca="1" si="176"/>
        <v>#N/A</v>
      </c>
      <c r="V342" s="101" t="str">
        <f t="shared" ca="1" si="176"/>
        <v>&lt;MRL</v>
      </c>
      <c r="W342" s="101" t="str">
        <f t="shared" ca="1" si="175"/>
        <v>&lt;MRL</v>
      </c>
      <c r="X342" s="101" t="e">
        <f t="shared" ca="1" si="175"/>
        <v>#N/A</v>
      </c>
      <c r="Y342" s="102" t="str">
        <f t="shared" ca="1" si="175"/>
        <v>&lt;MRL</v>
      </c>
      <c r="Z342" s="129" t="str">
        <f t="shared" ca="1" si="186"/>
        <v>NA</v>
      </c>
      <c r="AA342" s="105" t="str">
        <f t="shared" ca="1" si="179"/>
        <v>NA</v>
      </c>
      <c r="AB342" s="105" t="str">
        <f t="shared" ca="1" si="187"/>
        <v>NA</v>
      </c>
      <c r="AC342" s="97" t="str">
        <f t="shared" ca="1" si="188"/>
        <v>Unknown</v>
      </c>
      <c r="AD342" s="106" t="str">
        <f t="shared" ca="1" si="180"/>
        <v/>
      </c>
      <c r="AE342" s="106"/>
      <c r="AF342" s="130" t="s">
        <v>704</v>
      </c>
      <c r="AG342" s="131" t="s">
        <v>704</v>
      </c>
      <c r="AH342" s="131" t="s">
        <v>707</v>
      </c>
      <c r="AI342" s="131" t="s">
        <v>707</v>
      </c>
      <c r="AJ342" s="131" t="s">
        <v>858</v>
      </c>
      <c r="AK342" s="131" t="s">
        <v>858</v>
      </c>
      <c r="AL342" s="131" t="s">
        <v>858</v>
      </c>
      <c r="AM342" s="131" t="s">
        <v>858</v>
      </c>
      <c r="AN342" s="132" t="s">
        <v>858</v>
      </c>
      <c r="AO342" s="133"/>
      <c r="AS342" s="69"/>
      <c r="AT342" s="69"/>
      <c r="AU342" s="113"/>
      <c r="AV342" s="114">
        <f t="shared" ca="1" si="178"/>
        <v>52733</v>
      </c>
      <c r="AW342" s="115">
        <f t="shared" ca="1" si="177"/>
        <v>315346</v>
      </c>
      <c r="AX342" s="115">
        <f t="shared" ca="1" si="177"/>
        <v>398883</v>
      </c>
      <c r="AY342" s="115">
        <f t="shared" ca="1" si="177"/>
        <v>2492778</v>
      </c>
      <c r="AZ342" s="115">
        <f t="shared" ca="1" si="177"/>
        <v>1848991</v>
      </c>
      <c r="BA342" s="115">
        <f t="shared" ca="1" si="177"/>
        <v>19174601</v>
      </c>
      <c r="BB342" s="115">
        <f t="shared" ca="1" si="177"/>
        <v>25701650</v>
      </c>
      <c r="BC342" s="115">
        <f t="shared" ca="1" si="177"/>
        <v>3730780</v>
      </c>
      <c r="BD342" s="116">
        <f t="shared" ca="1" si="177"/>
        <v>35013426</v>
      </c>
      <c r="BE342" s="145"/>
      <c r="BF342" s="118" t="str">
        <f t="shared" ca="1" si="189"/>
        <v/>
      </c>
      <c r="BG342" s="118" t="str">
        <f t="shared" ca="1" si="190"/>
        <v/>
      </c>
      <c r="BH342" s="118" t="str">
        <f t="shared" ca="1" si="191"/>
        <v/>
      </c>
      <c r="BI342" s="118" t="str">
        <f t="shared" ca="1" si="192"/>
        <v/>
      </c>
      <c r="BK342" s="154"/>
      <c r="BL342" s="155"/>
      <c r="BM342" s="154"/>
      <c r="BN342" s="154"/>
      <c r="BO342" s="156"/>
      <c r="BP342" s="156"/>
      <c r="BQ342" s="156"/>
      <c r="BR342" s="156"/>
      <c r="BS342" s="156"/>
      <c r="BT342" s="156"/>
      <c r="BU342" s="156"/>
      <c r="BV342" s="156"/>
      <c r="BW342" s="156"/>
      <c r="BX342" s="105"/>
      <c r="BY342" s="157"/>
      <c r="BZ342" s="157"/>
      <c r="CA342" s="157"/>
      <c r="CB342" s="157"/>
      <c r="CC342" s="157"/>
      <c r="CD342" s="157"/>
      <c r="CE342" s="157"/>
      <c r="CF342" s="157"/>
      <c r="CG342" s="157"/>
    </row>
    <row r="343" spans="1:85" x14ac:dyDescent="0.25">
      <c r="A343" s="97">
        <f t="shared" ca="1" si="193"/>
        <v>339</v>
      </c>
      <c r="B343" s="98">
        <f t="shared" ca="1" si="194"/>
        <v>44956.720393518517</v>
      </c>
      <c r="C343" s="99" t="str">
        <f t="shared" ca="1" si="181"/>
        <v>217356-d2-reprep</v>
      </c>
      <c r="D343" s="97">
        <f t="shared" ca="1" si="182"/>
        <v>337</v>
      </c>
      <c r="E343" s="97" t="str">
        <f t="shared" ca="1" si="183"/>
        <v>U</v>
      </c>
      <c r="F343" s="97" t="str">
        <f t="shared" ca="1" si="184"/>
        <v/>
      </c>
      <c r="G343" s="100">
        <f t="shared" ca="1" si="196"/>
        <v>0</v>
      </c>
      <c r="H343" s="101" t="e">
        <f t="shared" ca="1" si="196"/>
        <v>#N/A</v>
      </c>
      <c r="I343" s="101">
        <f t="shared" ca="1" si="196"/>
        <v>0.29899999999999999</v>
      </c>
      <c r="J343" s="101">
        <f t="shared" ca="1" si="195"/>
        <v>0.47699999999999998</v>
      </c>
      <c r="K343" s="101" t="e">
        <f t="shared" ca="1" si="195"/>
        <v>#N/A</v>
      </c>
      <c r="L343" s="101">
        <f t="shared" ca="1" si="195"/>
        <v>0.54600000000000004</v>
      </c>
      <c r="M343" s="101">
        <f t="shared" ca="1" si="195"/>
        <v>0.32600000000000001</v>
      </c>
      <c r="N343" s="101" t="e">
        <f t="shared" ca="1" si="195"/>
        <v>#N/A</v>
      </c>
      <c r="O343" s="102">
        <f t="shared" ca="1" si="195"/>
        <v>4.2679999999999998</v>
      </c>
      <c r="P343" s="103">
        <f t="shared" ca="1" si="185"/>
        <v>2</v>
      </c>
      <c r="Q343" s="100" t="str">
        <f t="shared" ca="1" si="176"/>
        <v>&lt;MRL</v>
      </c>
      <c r="R343" s="101" t="e">
        <f t="shared" ca="1" si="176"/>
        <v>#N/A</v>
      </c>
      <c r="S343" s="101" t="str">
        <f t="shared" ca="1" si="176"/>
        <v>&lt;MRL</v>
      </c>
      <c r="T343" s="101" t="str">
        <f t="shared" ca="1" si="176"/>
        <v>&lt;MRL</v>
      </c>
      <c r="U343" s="101" t="e">
        <f t="shared" ca="1" si="176"/>
        <v>#N/A</v>
      </c>
      <c r="V343" s="101" t="str">
        <f t="shared" ca="1" si="176"/>
        <v>&lt;MRL</v>
      </c>
      <c r="W343" s="101" t="str">
        <f t="shared" ca="1" si="175"/>
        <v>&lt;MRL</v>
      </c>
      <c r="X343" s="101" t="e">
        <f t="shared" ca="1" si="175"/>
        <v>#N/A</v>
      </c>
      <c r="Y343" s="102" t="str">
        <f t="shared" ca="1" si="175"/>
        <v>&lt;MRL</v>
      </c>
      <c r="Z343" s="129" t="str">
        <f t="shared" ca="1" si="186"/>
        <v>NA</v>
      </c>
      <c r="AA343" s="105" t="str">
        <f t="shared" ca="1" si="179"/>
        <v>NA</v>
      </c>
      <c r="AB343" s="105" t="str">
        <f t="shared" ca="1" si="187"/>
        <v>NA</v>
      </c>
      <c r="AC343" s="97" t="str">
        <f t="shared" ca="1" si="188"/>
        <v>Unknown</v>
      </c>
      <c r="AD343" s="106" t="str">
        <f t="shared" ca="1" si="180"/>
        <v/>
      </c>
      <c r="AE343" s="106"/>
      <c r="AF343" s="130" t="s">
        <v>704</v>
      </c>
      <c r="AG343" s="131" t="s">
        <v>707</v>
      </c>
      <c r="AH343" s="131" t="s">
        <v>707</v>
      </c>
      <c r="AI343" s="131" t="s">
        <v>707</v>
      </c>
      <c r="AJ343" s="131" t="s">
        <v>858</v>
      </c>
      <c r="AK343" s="131" t="s">
        <v>858</v>
      </c>
      <c r="AL343" s="131" t="s">
        <v>858</v>
      </c>
      <c r="AM343" s="131" t="s">
        <v>858</v>
      </c>
      <c r="AN343" s="132" t="s">
        <v>858</v>
      </c>
      <c r="AO343" s="133"/>
      <c r="AS343" s="69"/>
      <c r="AT343" s="69"/>
      <c r="AU343" s="113"/>
      <c r="AV343" s="114">
        <f t="shared" ca="1" si="178"/>
        <v>64045</v>
      </c>
      <c r="AW343" s="115">
        <f t="shared" ca="1" si="177"/>
        <v>362507</v>
      </c>
      <c r="AX343" s="115">
        <f t="shared" ca="1" si="177"/>
        <v>488862</v>
      </c>
      <c r="AY343" s="115">
        <f t="shared" ca="1" si="177"/>
        <v>2734706</v>
      </c>
      <c r="AZ343" s="115">
        <f t="shared" ca="1" si="177"/>
        <v>2077732</v>
      </c>
      <c r="BA343" s="115">
        <f t="shared" ca="1" si="177"/>
        <v>21287780</v>
      </c>
      <c r="BB343" s="115">
        <f t="shared" ca="1" si="177"/>
        <v>26439273</v>
      </c>
      <c r="BC343" s="115">
        <f t="shared" ca="1" si="177"/>
        <v>3725669</v>
      </c>
      <c r="BD343" s="116">
        <f t="shared" ca="1" si="177"/>
        <v>35078474</v>
      </c>
      <c r="BE343" s="145"/>
      <c r="BF343" s="118" t="str">
        <f t="shared" ca="1" si="189"/>
        <v/>
      </c>
      <c r="BG343" s="118" t="str">
        <f t="shared" ca="1" si="190"/>
        <v/>
      </c>
      <c r="BH343" s="118" t="str">
        <f t="shared" ca="1" si="191"/>
        <v/>
      </c>
      <c r="BI343" s="118" t="str">
        <f t="shared" ca="1" si="192"/>
        <v/>
      </c>
      <c r="BK343" s="154"/>
      <c r="BL343" s="155"/>
      <c r="BM343" s="154"/>
      <c r="BN343" s="154"/>
      <c r="BO343" s="156"/>
      <c r="BP343" s="156"/>
      <c r="BQ343" s="156"/>
      <c r="BR343" s="156"/>
      <c r="BS343" s="156"/>
      <c r="BT343" s="156"/>
      <c r="BU343" s="156"/>
      <c r="BV343" s="156"/>
      <c r="BW343" s="156"/>
      <c r="BX343" s="105"/>
      <c r="BY343" s="157"/>
      <c r="BZ343" s="157"/>
      <c r="CA343" s="157"/>
      <c r="CB343" s="157"/>
      <c r="CC343" s="157"/>
      <c r="CD343" s="157"/>
      <c r="CE343" s="157"/>
      <c r="CF343" s="157"/>
      <c r="CG343" s="157"/>
    </row>
    <row r="344" spans="1:85" x14ac:dyDescent="0.25">
      <c r="A344" s="97">
        <f t="shared" ca="1" si="193"/>
        <v>340</v>
      </c>
      <c r="B344" s="98">
        <f t="shared" ca="1" si="194"/>
        <v>44956.739189814813</v>
      </c>
      <c r="C344" s="99" t="str">
        <f t="shared" ca="1" si="181"/>
        <v>217357-d2-reprep</v>
      </c>
      <c r="D344" s="97">
        <f t="shared" ca="1" si="182"/>
        <v>349</v>
      </c>
      <c r="E344" s="97" t="str">
        <f t="shared" ca="1" si="183"/>
        <v>U</v>
      </c>
      <c r="F344" s="97" t="str">
        <f t="shared" ca="1" si="184"/>
        <v/>
      </c>
      <c r="G344" s="100">
        <f t="shared" ca="1" si="196"/>
        <v>0</v>
      </c>
      <c r="H344" s="101" t="e">
        <f t="shared" ca="1" si="196"/>
        <v>#N/A</v>
      </c>
      <c r="I344" s="101">
        <f t="shared" ca="1" si="196"/>
        <v>0.83499999999999996</v>
      </c>
      <c r="J344" s="101">
        <f t="shared" ca="1" si="195"/>
        <v>0</v>
      </c>
      <c r="K344" s="101" t="e">
        <f t="shared" ca="1" si="195"/>
        <v>#N/A</v>
      </c>
      <c r="L344" s="101">
        <f t="shared" ca="1" si="195"/>
        <v>0.60699999999999998</v>
      </c>
      <c r="M344" s="101">
        <f t="shared" ca="1" si="195"/>
        <v>0.92900000000000005</v>
      </c>
      <c r="N344" s="101" t="e">
        <f t="shared" ca="1" si="195"/>
        <v>#N/A</v>
      </c>
      <c r="O344" s="102">
        <f t="shared" ca="1" si="195"/>
        <v>48.326999999999998</v>
      </c>
      <c r="P344" s="103">
        <f t="shared" ca="1" si="185"/>
        <v>2</v>
      </c>
      <c r="Q344" s="100" t="str">
        <f t="shared" ca="1" si="176"/>
        <v>&lt;MRL</v>
      </c>
      <c r="R344" s="101" t="e">
        <f t="shared" ca="1" si="176"/>
        <v>#N/A</v>
      </c>
      <c r="S344" s="101" t="str">
        <f t="shared" ca="1" si="176"/>
        <v>&lt;MRL</v>
      </c>
      <c r="T344" s="101" t="str">
        <f t="shared" ca="1" si="176"/>
        <v>&lt;MRL</v>
      </c>
      <c r="U344" s="101" t="e">
        <f t="shared" ca="1" si="176"/>
        <v>#N/A</v>
      </c>
      <c r="V344" s="101" t="str">
        <f t="shared" ca="1" si="176"/>
        <v>&lt;MRL</v>
      </c>
      <c r="W344" s="101" t="str">
        <f t="shared" ca="1" si="175"/>
        <v>&lt;MRL</v>
      </c>
      <c r="X344" s="101" t="e">
        <f t="shared" ca="1" si="175"/>
        <v>#N/A</v>
      </c>
      <c r="Y344" s="102">
        <f t="shared" ca="1" si="175"/>
        <v>96.653999999999996</v>
      </c>
      <c r="Z344" s="129" t="str">
        <f t="shared" ca="1" si="186"/>
        <v>NA</v>
      </c>
      <c r="AA344" s="105" t="str">
        <f t="shared" ca="1" si="179"/>
        <v>NA</v>
      </c>
      <c r="AB344" s="105" t="str">
        <f t="shared" ca="1" si="187"/>
        <v>NA</v>
      </c>
      <c r="AC344" s="97" t="str">
        <f t="shared" ca="1" si="188"/>
        <v>Unknown</v>
      </c>
      <c r="AD344" s="106" t="str">
        <f t="shared" ca="1" si="180"/>
        <v/>
      </c>
      <c r="AE344" s="106"/>
      <c r="AF344" s="130" t="s">
        <v>704</v>
      </c>
      <c r="AG344" s="131" t="s">
        <v>707</v>
      </c>
      <c r="AH344" s="131" t="s">
        <v>707</v>
      </c>
      <c r="AI344" s="131" t="s">
        <v>707</v>
      </c>
      <c r="AJ344" s="131" t="s">
        <v>858</v>
      </c>
      <c r="AK344" s="131" t="s">
        <v>858</v>
      </c>
      <c r="AL344" s="131" t="s">
        <v>858</v>
      </c>
      <c r="AM344" s="131" t="s">
        <v>858</v>
      </c>
      <c r="AN344" s="132" t="s">
        <v>858</v>
      </c>
      <c r="AO344" s="133"/>
      <c r="AS344" s="69"/>
      <c r="AT344" s="69"/>
      <c r="AU344" s="113"/>
      <c r="AV344" s="114">
        <f t="shared" ca="1" si="178"/>
        <v>54807</v>
      </c>
      <c r="AW344" s="115">
        <f t="shared" ca="1" si="177"/>
        <v>337621</v>
      </c>
      <c r="AX344" s="115">
        <f t="shared" ca="1" si="177"/>
        <v>453180</v>
      </c>
      <c r="AY344" s="115">
        <f t="shared" ca="1" si="177"/>
        <v>2671781</v>
      </c>
      <c r="AZ344" s="115">
        <f t="shared" ca="1" si="177"/>
        <v>1990548</v>
      </c>
      <c r="BA344" s="115">
        <f t="shared" ca="1" si="177"/>
        <v>19919468</v>
      </c>
      <c r="BB344" s="115">
        <f t="shared" ca="1" si="177"/>
        <v>26011235</v>
      </c>
      <c r="BC344" s="115">
        <f t="shared" ca="1" si="177"/>
        <v>3765206</v>
      </c>
      <c r="BD344" s="116">
        <f t="shared" ca="1" si="177"/>
        <v>33193268</v>
      </c>
      <c r="BE344" s="145"/>
      <c r="BF344" s="118" t="str">
        <f t="shared" ca="1" si="189"/>
        <v/>
      </c>
      <c r="BG344" s="118" t="str">
        <f t="shared" ca="1" si="190"/>
        <v/>
      </c>
      <c r="BH344" s="118" t="str">
        <f t="shared" ca="1" si="191"/>
        <v/>
      </c>
      <c r="BI344" s="118" t="str">
        <f t="shared" ca="1" si="192"/>
        <v/>
      </c>
      <c r="BK344" s="154"/>
      <c r="BL344" s="155"/>
      <c r="BM344" s="154"/>
      <c r="BN344" s="154"/>
      <c r="BO344" s="156"/>
      <c r="BP344" s="156"/>
      <c r="BQ344" s="156"/>
      <c r="BR344" s="156"/>
      <c r="BS344" s="156"/>
      <c r="BT344" s="156"/>
      <c r="BU344" s="156"/>
      <c r="BV344" s="156"/>
      <c r="BW344" s="156"/>
      <c r="BX344" s="105"/>
      <c r="BY344" s="157"/>
      <c r="BZ344" s="157"/>
      <c r="CA344" s="157"/>
      <c r="CB344" s="157"/>
      <c r="CC344" s="157"/>
      <c r="CD344" s="157"/>
      <c r="CE344" s="157"/>
      <c r="CF344" s="157"/>
      <c r="CG344" s="157"/>
    </row>
    <row r="345" spans="1:85" x14ac:dyDescent="0.25">
      <c r="A345" s="97">
        <f t="shared" ca="1" si="193"/>
        <v>341</v>
      </c>
      <c r="B345" s="98">
        <f t="shared" ca="1" si="194"/>
        <v>44956.758009259262</v>
      </c>
      <c r="C345" s="99" t="str">
        <f t="shared" ca="1" si="181"/>
        <v>217358-d2-reprep</v>
      </c>
      <c r="D345" s="97">
        <f t="shared" ca="1" si="182"/>
        <v>355</v>
      </c>
      <c r="E345" s="97" t="str">
        <f t="shared" ca="1" si="183"/>
        <v>U</v>
      </c>
      <c r="F345" s="97" t="str">
        <f t="shared" ca="1" si="184"/>
        <v/>
      </c>
      <c r="G345" s="100">
        <f t="shared" ca="1" si="196"/>
        <v>0</v>
      </c>
      <c r="H345" s="101" t="e">
        <f t="shared" ca="1" si="196"/>
        <v>#N/A</v>
      </c>
      <c r="I345" s="101">
        <f t="shared" ca="1" si="196"/>
        <v>0</v>
      </c>
      <c r="J345" s="101">
        <f t="shared" ca="1" si="195"/>
        <v>0</v>
      </c>
      <c r="K345" s="101" t="e">
        <f t="shared" ca="1" si="195"/>
        <v>#N/A</v>
      </c>
      <c r="L345" s="101">
        <f t="shared" ca="1" si="195"/>
        <v>0.73299999999999998</v>
      </c>
      <c r="M345" s="101">
        <f t="shared" ca="1" si="195"/>
        <v>1.1950000000000001</v>
      </c>
      <c r="N345" s="101" t="e">
        <f t="shared" ca="1" si="195"/>
        <v>#N/A</v>
      </c>
      <c r="O345" s="102">
        <f t="shared" ca="1" si="195"/>
        <v>2575.277</v>
      </c>
      <c r="P345" s="103">
        <f t="shared" ca="1" si="185"/>
        <v>2</v>
      </c>
      <c r="Q345" s="100" t="str">
        <f t="shared" ca="1" si="176"/>
        <v>&lt;MRL</v>
      </c>
      <c r="R345" s="101" t="e">
        <f t="shared" ca="1" si="176"/>
        <v>#N/A</v>
      </c>
      <c r="S345" s="101" t="str">
        <f t="shared" ca="1" si="176"/>
        <v>&lt;MRL</v>
      </c>
      <c r="T345" s="101" t="str">
        <f t="shared" ca="1" si="176"/>
        <v>&lt;MRL</v>
      </c>
      <c r="U345" s="101" t="e">
        <f t="shared" ca="1" si="176"/>
        <v>#N/A</v>
      </c>
      <c r="V345" s="101" t="str">
        <f t="shared" ca="1" si="176"/>
        <v>&lt;MRL</v>
      </c>
      <c r="W345" s="101" t="str">
        <f t="shared" ca="1" si="175"/>
        <v>&lt;MRL</v>
      </c>
      <c r="X345" s="101" t="e">
        <f t="shared" ca="1" si="175"/>
        <v>#N/A</v>
      </c>
      <c r="Y345" s="102">
        <f t="shared" ca="1" si="175"/>
        <v>5150.5540000000001</v>
      </c>
      <c r="Z345" s="129" t="str">
        <f t="shared" ca="1" si="186"/>
        <v>NA</v>
      </c>
      <c r="AA345" s="105" t="str">
        <f t="shared" ca="1" si="179"/>
        <v>NA</v>
      </c>
      <c r="AB345" s="105" t="str">
        <f t="shared" ca="1" si="187"/>
        <v>NA</v>
      </c>
      <c r="AC345" s="97" t="str">
        <f t="shared" ca="1" si="188"/>
        <v>Unknown</v>
      </c>
      <c r="AD345" s="106" t="str">
        <f t="shared" ca="1" si="180"/>
        <v/>
      </c>
      <c r="AE345" s="106"/>
      <c r="AF345" s="130" t="s">
        <v>704</v>
      </c>
      <c r="AG345" s="131" t="s">
        <v>707</v>
      </c>
      <c r="AH345" s="131" t="s">
        <v>707</v>
      </c>
      <c r="AI345" s="131" t="s">
        <v>707</v>
      </c>
      <c r="AJ345" s="131" t="s">
        <v>858</v>
      </c>
      <c r="AK345" s="131" t="s">
        <v>858</v>
      </c>
      <c r="AL345" s="131" t="s">
        <v>858</v>
      </c>
      <c r="AM345" s="131" t="s">
        <v>858</v>
      </c>
      <c r="AN345" s="132" t="s">
        <v>707</v>
      </c>
      <c r="AO345" s="133"/>
      <c r="AS345" s="69"/>
      <c r="AT345" s="69"/>
      <c r="AU345" s="113"/>
      <c r="AV345" s="114">
        <f t="shared" ca="1" si="178"/>
        <v>66583</v>
      </c>
      <c r="AW345" s="115">
        <f t="shared" ca="1" si="177"/>
        <v>358746</v>
      </c>
      <c r="AX345" s="115">
        <f t="shared" ca="1" si="177"/>
        <v>489764</v>
      </c>
      <c r="AY345" s="115">
        <f t="shared" ca="1" si="177"/>
        <v>2800127</v>
      </c>
      <c r="AZ345" s="115">
        <f t="shared" ca="1" si="177"/>
        <v>1989970</v>
      </c>
      <c r="BA345" s="115">
        <f t="shared" ca="1" si="177"/>
        <v>20363549</v>
      </c>
      <c r="BB345" s="115">
        <f t="shared" ca="1" si="177"/>
        <v>26309173</v>
      </c>
      <c r="BC345" s="115">
        <f t="shared" ca="1" si="177"/>
        <v>3693069</v>
      </c>
      <c r="BD345" s="116">
        <f t="shared" ca="1" si="177"/>
        <v>11191331</v>
      </c>
      <c r="BE345" s="145"/>
      <c r="BF345" s="118" t="str">
        <f t="shared" ca="1" si="189"/>
        <v/>
      </c>
      <c r="BG345" s="118" t="str">
        <f t="shared" ca="1" si="190"/>
        <v/>
      </c>
      <c r="BH345" s="118" t="str">
        <f t="shared" ca="1" si="191"/>
        <v/>
      </c>
      <c r="BI345" s="118" t="str">
        <f t="shared" ca="1" si="192"/>
        <v/>
      </c>
      <c r="BK345" s="154"/>
      <c r="BL345" s="155"/>
      <c r="BM345" s="154"/>
      <c r="BN345" s="154"/>
      <c r="BO345" s="156"/>
      <c r="BP345" s="156"/>
      <c r="BQ345" s="156"/>
      <c r="BR345" s="156"/>
      <c r="BS345" s="156"/>
      <c r="BT345" s="156"/>
      <c r="BU345" s="156"/>
      <c r="BV345" s="156"/>
      <c r="BW345" s="156"/>
      <c r="BX345" s="105"/>
      <c r="BY345" s="157"/>
      <c r="BZ345" s="157"/>
      <c r="CA345" s="157"/>
      <c r="CB345" s="157"/>
      <c r="CC345" s="157"/>
      <c r="CD345" s="157"/>
      <c r="CE345" s="157"/>
      <c r="CF345" s="157"/>
      <c r="CG345" s="157"/>
    </row>
    <row r="346" spans="1:85" x14ac:dyDescent="0.25">
      <c r="A346" s="97">
        <f t="shared" ca="1" si="193"/>
        <v>342</v>
      </c>
      <c r="B346" s="98">
        <f t="shared" ca="1" si="194"/>
        <v>44956.776817129627</v>
      </c>
      <c r="C346" s="99" t="str">
        <f t="shared" ca="1" si="181"/>
        <v>217359-d2-reprep</v>
      </c>
      <c r="D346" s="97">
        <f t="shared" ca="1" si="182"/>
        <v>338</v>
      </c>
      <c r="E346" s="97" t="str">
        <f t="shared" ca="1" si="183"/>
        <v>U</v>
      </c>
      <c r="F346" s="97" t="str">
        <f t="shared" ca="1" si="184"/>
        <v/>
      </c>
      <c r="G346" s="100">
        <f t="shared" ca="1" si="196"/>
        <v>0</v>
      </c>
      <c r="H346" s="101" t="e">
        <f t="shared" ca="1" si="196"/>
        <v>#N/A</v>
      </c>
      <c r="I346" s="101">
        <f t="shared" ca="1" si="196"/>
        <v>0</v>
      </c>
      <c r="J346" s="101">
        <f t="shared" ca="1" si="195"/>
        <v>0</v>
      </c>
      <c r="K346" s="101" t="e">
        <f t="shared" ca="1" si="195"/>
        <v>#N/A</v>
      </c>
      <c r="L346" s="101">
        <f t="shared" ca="1" si="195"/>
        <v>1.2170000000000001</v>
      </c>
      <c r="M346" s="101">
        <f t="shared" ca="1" si="195"/>
        <v>3.0110000000000001</v>
      </c>
      <c r="N346" s="101" t="e">
        <f t="shared" ca="1" si="195"/>
        <v>#N/A</v>
      </c>
      <c r="O346" s="102">
        <f t="shared" ca="1" si="195"/>
        <v>9903.2639999999992</v>
      </c>
      <c r="P346" s="103">
        <f t="shared" ca="1" si="185"/>
        <v>2</v>
      </c>
      <c r="Q346" s="100" t="str">
        <f t="shared" ca="1" si="176"/>
        <v>&lt;MRL</v>
      </c>
      <c r="R346" s="101" t="e">
        <f t="shared" ca="1" si="176"/>
        <v>#N/A</v>
      </c>
      <c r="S346" s="101" t="str">
        <f t="shared" ca="1" si="176"/>
        <v>&lt;MRL</v>
      </c>
      <c r="T346" s="101" t="str">
        <f t="shared" ca="1" si="176"/>
        <v>&lt;MRL</v>
      </c>
      <c r="U346" s="101" t="e">
        <f t="shared" ca="1" si="176"/>
        <v>#N/A</v>
      </c>
      <c r="V346" s="101" t="str">
        <f t="shared" ca="1" si="176"/>
        <v>&lt;MRL</v>
      </c>
      <c r="W346" s="101" t="str">
        <f t="shared" ca="1" si="175"/>
        <v>&lt;MRL</v>
      </c>
      <c r="X346" s="101" t="e">
        <f t="shared" ca="1" si="175"/>
        <v>#N/A</v>
      </c>
      <c r="Y346" s="102">
        <f t="shared" ca="1" si="175"/>
        <v>19806.527999999998</v>
      </c>
      <c r="Z346" s="129" t="str">
        <f t="shared" ca="1" si="186"/>
        <v>NA</v>
      </c>
      <c r="AA346" s="105" t="str">
        <f t="shared" ca="1" si="179"/>
        <v>NA</v>
      </c>
      <c r="AB346" s="105" t="str">
        <f t="shared" ca="1" si="187"/>
        <v>NA</v>
      </c>
      <c r="AC346" s="97" t="str">
        <f t="shared" ca="1" si="188"/>
        <v>Unknown</v>
      </c>
      <c r="AD346" s="106" t="str">
        <f t="shared" ca="1" si="180"/>
        <v/>
      </c>
      <c r="AE346" s="106"/>
      <c r="AF346" s="130" t="s">
        <v>704</v>
      </c>
      <c r="AG346" s="131" t="s">
        <v>858</v>
      </c>
      <c r="AH346" s="131" t="s">
        <v>707</v>
      </c>
      <c r="AI346" s="131" t="s">
        <v>707</v>
      </c>
      <c r="AJ346" s="131" t="s">
        <v>858</v>
      </c>
      <c r="AK346" s="131" t="s">
        <v>858</v>
      </c>
      <c r="AL346" s="131" t="s">
        <v>858</v>
      </c>
      <c r="AM346" s="131" t="s">
        <v>858</v>
      </c>
      <c r="AN346" s="132" t="s">
        <v>707</v>
      </c>
      <c r="AO346" s="133"/>
      <c r="AS346" s="69"/>
      <c r="AT346" s="69"/>
      <c r="AU346" s="113"/>
      <c r="AV346" s="114">
        <f t="shared" ca="1" si="178"/>
        <v>65076</v>
      </c>
      <c r="AW346" s="115">
        <f t="shared" ca="1" si="177"/>
        <v>371808</v>
      </c>
      <c r="AX346" s="115">
        <f t="shared" ca="1" si="177"/>
        <v>490242</v>
      </c>
      <c r="AY346" s="115">
        <f t="shared" ca="1" si="177"/>
        <v>2777479</v>
      </c>
      <c r="AZ346" s="115">
        <f t="shared" ca="1" si="177"/>
        <v>1898308</v>
      </c>
      <c r="BA346" s="115">
        <f t="shared" ca="1" si="177"/>
        <v>19783128</v>
      </c>
      <c r="BB346" s="115">
        <f t="shared" ca="1" si="177"/>
        <v>27355959</v>
      </c>
      <c r="BC346" s="115">
        <f t="shared" ca="1" si="177"/>
        <v>3700322</v>
      </c>
      <c r="BD346" s="116">
        <f t="shared" ca="1" si="177"/>
        <v>5216648</v>
      </c>
      <c r="BE346" s="145"/>
      <c r="BF346" s="118" t="str">
        <f t="shared" ca="1" si="189"/>
        <v/>
      </c>
      <c r="BG346" s="118" t="str">
        <f t="shared" ca="1" si="190"/>
        <v/>
      </c>
      <c r="BH346" s="118" t="str">
        <f t="shared" ca="1" si="191"/>
        <v/>
      </c>
      <c r="BI346" s="118" t="str">
        <f t="shared" ca="1" si="192"/>
        <v/>
      </c>
      <c r="BK346" s="154"/>
      <c r="BL346" s="155"/>
      <c r="BM346" s="154"/>
      <c r="BN346" s="154"/>
      <c r="BO346" s="156"/>
      <c r="BP346" s="156"/>
      <c r="BQ346" s="156"/>
      <c r="BR346" s="156"/>
      <c r="BS346" s="156"/>
      <c r="BT346" s="156"/>
      <c r="BU346" s="156"/>
      <c r="BV346" s="156"/>
      <c r="BW346" s="156"/>
      <c r="BX346" s="105"/>
      <c r="BY346" s="157"/>
      <c r="BZ346" s="157"/>
      <c r="CA346" s="157"/>
      <c r="CB346" s="157"/>
      <c r="CC346" s="157"/>
      <c r="CD346" s="157"/>
      <c r="CE346" s="157"/>
      <c r="CF346" s="157"/>
      <c r="CG346" s="157"/>
    </row>
    <row r="347" spans="1:85" x14ac:dyDescent="0.25">
      <c r="A347" s="97">
        <f t="shared" ca="1" si="193"/>
        <v>343</v>
      </c>
      <c r="B347" s="98">
        <f t="shared" ca="1" si="194"/>
        <v>44956.795624999999</v>
      </c>
      <c r="C347" s="99" t="str">
        <f t="shared" ca="1" si="181"/>
        <v>217360-d2-reprep</v>
      </c>
      <c r="D347" s="97">
        <f t="shared" ca="1" si="182"/>
        <v>339</v>
      </c>
      <c r="E347" s="97" t="str">
        <f t="shared" ca="1" si="183"/>
        <v>U</v>
      </c>
      <c r="F347" s="97" t="str">
        <f t="shared" ca="1" si="184"/>
        <v/>
      </c>
      <c r="G347" s="100">
        <f t="shared" ca="1" si="196"/>
        <v>0</v>
      </c>
      <c r="H347" s="101" t="e">
        <f t="shared" ca="1" si="196"/>
        <v>#N/A</v>
      </c>
      <c r="I347" s="101">
        <f t="shared" ca="1" si="196"/>
        <v>0</v>
      </c>
      <c r="J347" s="101">
        <f t="shared" ca="1" si="195"/>
        <v>0</v>
      </c>
      <c r="K347" s="101" t="e">
        <f t="shared" ca="1" si="195"/>
        <v>#N/A</v>
      </c>
      <c r="L347" s="101">
        <f t="shared" ca="1" si="195"/>
        <v>0.64200000000000002</v>
      </c>
      <c r="M347" s="101">
        <f t="shared" ca="1" si="195"/>
        <v>0.34499999999999997</v>
      </c>
      <c r="N347" s="101" t="e">
        <f t="shared" ca="1" si="195"/>
        <v>#N/A</v>
      </c>
      <c r="O347" s="102">
        <f t="shared" ca="1" si="195"/>
        <v>378.05200000000002</v>
      </c>
      <c r="P347" s="103">
        <f t="shared" ca="1" si="185"/>
        <v>2</v>
      </c>
      <c r="Q347" s="100" t="str">
        <f t="shared" ca="1" si="176"/>
        <v>&lt;MRL</v>
      </c>
      <c r="R347" s="101" t="e">
        <f t="shared" ca="1" si="176"/>
        <v>#N/A</v>
      </c>
      <c r="S347" s="101" t="str">
        <f t="shared" ca="1" si="176"/>
        <v>&lt;MRL</v>
      </c>
      <c r="T347" s="101" t="str">
        <f t="shared" ca="1" si="176"/>
        <v>&lt;MRL</v>
      </c>
      <c r="U347" s="101" t="e">
        <f t="shared" ca="1" si="176"/>
        <v>#N/A</v>
      </c>
      <c r="V347" s="101" t="str">
        <f t="shared" ca="1" si="176"/>
        <v>&lt;MRL</v>
      </c>
      <c r="W347" s="101" t="str">
        <f t="shared" ca="1" si="175"/>
        <v>&lt;MRL</v>
      </c>
      <c r="X347" s="101" t="e">
        <f t="shared" ca="1" si="175"/>
        <v>#N/A</v>
      </c>
      <c r="Y347" s="102">
        <f t="shared" ca="1" si="175"/>
        <v>756.10400000000004</v>
      </c>
      <c r="Z347" s="129" t="str">
        <f t="shared" ca="1" si="186"/>
        <v>NA</v>
      </c>
      <c r="AA347" s="105" t="str">
        <f t="shared" ca="1" si="179"/>
        <v>NA</v>
      </c>
      <c r="AB347" s="105" t="str">
        <f t="shared" ca="1" si="187"/>
        <v>NA</v>
      </c>
      <c r="AC347" s="97" t="str">
        <f t="shared" ca="1" si="188"/>
        <v>Unknown</v>
      </c>
      <c r="AD347" s="106" t="str">
        <f t="shared" ca="1" si="180"/>
        <v/>
      </c>
      <c r="AE347" s="106"/>
      <c r="AF347" s="130" t="s">
        <v>704</v>
      </c>
      <c r="AG347" s="131" t="s">
        <v>707</v>
      </c>
      <c r="AH347" s="131" t="s">
        <v>707</v>
      </c>
      <c r="AI347" s="131" t="s">
        <v>707</v>
      </c>
      <c r="AJ347" s="131" t="s">
        <v>858</v>
      </c>
      <c r="AK347" s="131" t="s">
        <v>858</v>
      </c>
      <c r="AL347" s="131" t="s">
        <v>858</v>
      </c>
      <c r="AM347" s="131" t="s">
        <v>858</v>
      </c>
      <c r="AN347" s="132" t="s">
        <v>409</v>
      </c>
      <c r="AO347" s="133" t="s">
        <v>848</v>
      </c>
      <c r="AS347" s="69" t="s">
        <v>877</v>
      </c>
      <c r="AT347" s="69"/>
      <c r="AU347" s="113"/>
      <c r="AV347" s="114">
        <f t="shared" ca="1" si="178"/>
        <v>36267</v>
      </c>
      <c r="AW347" s="115">
        <f t="shared" ca="1" si="177"/>
        <v>289713</v>
      </c>
      <c r="AX347" s="115">
        <f t="shared" ca="1" si="177"/>
        <v>381007</v>
      </c>
      <c r="AY347" s="115">
        <f t="shared" ca="1" si="177"/>
        <v>2278169</v>
      </c>
      <c r="AZ347" s="115">
        <f t="shared" ca="1" si="177"/>
        <v>1758120</v>
      </c>
      <c r="BA347" s="115">
        <f t="shared" ca="1" si="177"/>
        <v>17853311</v>
      </c>
      <c r="BB347" s="115">
        <f t="shared" ca="1" si="177"/>
        <v>23347612</v>
      </c>
      <c r="BC347" s="115">
        <f t="shared" ca="1" si="177"/>
        <v>3663221</v>
      </c>
      <c r="BD347" s="116">
        <f t="shared" ca="1" si="177"/>
        <v>24984103</v>
      </c>
      <c r="BE347" s="145"/>
      <c r="BF347" s="118" t="str">
        <f t="shared" ca="1" si="189"/>
        <v/>
      </c>
      <c r="BG347" s="118" t="str">
        <f t="shared" ca="1" si="190"/>
        <v/>
      </c>
      <c r="BH347" s="118" t="str">
        <f t="shared" ca="1" si="191"/>
        <v/>
      </c>
      <c r="BI347" s="118" t="str">
        <f t="shared" ca="1" si="192"/>
        <v/>
      </c>
      <c r="BK347" s="154"/>
      <c r="BL347" s="155"/>
      <c r="BM347" s="154"/>
      <c r="BN347" s="154"/>
      <c r="BO347" s="156"/>
      <c r="BP347" s="156"/>
      <c r="BQ347" s="156"/>
      <c r="BR347" s="156"/>
      <c r="BS347" s="156"/>
      <c r="BT347" s="156"/>
      <c r="BU347" s="156"/>
      <c r="BV347" s="156"/>
      <c r="BW347" s="156"/>
      <c r="BX347" s="105"/>
      <c r="BY347" s="157"/>
      <c r="BZ347" s="157"/>
      <c r="CA347" s="157"/>
      <c r="CB347" s="157"/>
      <c r="CC347" s="157"/>
      <c r="CD347" s="157"/>
      <c r="CE347" s="157"/>
      <c r="CF347" s="157"/>
      <c r="CG347" s="157"/>
    </row>
    <row r="348" spans="1:85" x14ac:dyDescent="0.25">
      <c r="A348" s="97">
        <f t="shared" ca="1" si="193"/>
        <v>344</v>
      </c>
      <c r="B348" s="98">
        <f t="shared" ca="1" si="194"/>
        <v>44956.814432870371</v>
      </c>
      <c r="C348" s="99" t="str">
        <f t="shared" ca="1" si="181"/>
        <v>217393-d4-reprep</v>
      </c>
      <c r="D348" s="97">
        <f t="shared" ca="1" si="182"/>
        <v>340</v>
      </c>
      <c r="E348" s="97" t="str">
        <f t="shared" ca="1" si="183"/>
        <v>U</v>
      </c>
      <c r="F348" s="97" t="str">
        <f t="shared" ca="1" si="184"/>
        <v/>
      </c>
      <c r="G348" s="100">
        <f t="shared" ca="1" si="196"/>
        <v>0</v>
      </c>
      <c r="H348" s="101" t="e">
        <f t="shared" ca="1" si="196"/>
        <v>#N/A</v>
      </c>
      <c r="I348" s="101">
        <f t="shared" ca="1" si="196"/>
        <v>0</v>
      </c>
      <c r="J348" s="101">
        <f t="shared" ca="1" si="195"/>
        <v>0.77500000000000002</v>
      </c>
      <c r="K348" s="101" t="e">
        <f t="shared" ca="1" si="195"/>
        <v>#N/A</v>
      </c>
      <c r="L348" s="101">
        <f t="shared" ca="1" si="195"/>
        <v>3.7469999999999999</v>
      </c>
      <c r="M348" s="101">
        <f t="shared" ca="1" si="195"/>
        <v>2.9489999999999998</v>
      </c>
      <c r="N348" s="101" t="e">
        <f t="shared" ca="1" si="195"/>
        <v>#N/A</v>
      </c>
      <c r="O348" s="102">
        <f t="shared" ca="1" si="195"/>
        <v>1061.9390000000001</v>
      </c>
      <c r="P348" s="103">
        <f t="shared" ca="1" si="185"/>
        <v>4</v>
      </c>
      <c r="Q348" s="100" t="str">
        <f t="shared" ca="1" si="176"/>
        <v>&lt;MRL</v>
      </c>
      <c r="R348" s="101" t="e">
        <f t="shared" ca="1" si="176"/>
        <v>#N/A</v>
      </c>
      <c r="S348" s="101" t="str">
        <f t="shared" ca="1" si="176"/>
        <v>&lt;MRL</v>
      </c>
      <c r="T348" s="101" t="str">
        <f t="shared" ca="1" si="176"/>
        <v>&lt;MRL</v>
      </c>
      <c r="U348" s="101" t="e">
        <f t="shared" ca="1" si="176"/>
        <v>#N/A</v>
      </c>
      <c r="V348" s="101" t="str">
        <f t="shared" ca="1" si="176"/>
        <v>&lt;MRL</v>
      </c>
      <c r="W348" s="101" t="str">
        <f t="shared" ca="1" si="175"/>
        <v>&lt;MRL</v>
      </c>
      <c r="X348" s="101" t="e">
        <f t="shared" ca="1" si="175"/>
        <v>#N/A</v>
      </c>
      <c r="Y348" s="102">
        <f t="shared" ca="1" si="175"/>
        <v>4247.7560000000003</v>
      </c>
      <c r="Z348" s="129" t="str">
        <f t="shared" ca="1" si="186"/>
        <v>NA</v>
      </c>
      <c r="AA348" s="105" t="str">
        <f t="shared" ca="1" si="179"/>
        <v>NA</v>
      </c>
      <c r="AB348" s="105" t="str">
        <f t="shared" ca="1" si="187"/>
        <v>NA</v>
      </c>
      <c r="AC348" s="97" t="str">
        <f t="shared" ca="1" si="188"/>
        <v>Unknown</v>
      </c>
      <c r="AD348" s="106" t="str">
        <f t="shared" ca="1" si="180"/>
        <v/>
      </c>
      <c r="AE348" s="106"/>
      <c r="AF348" s="130" t="s">
        <v>704</v>
      </c>
      <c r="AG348" s="131" t="s">
        <v>858</v>
      </c>
      <c r="AH348" s="131" t="s">
        <v>858</v>
      </c>
      <c r="AI348" s="131" t="s">
        <v>858</v>
      </c>
      <c r="AJ348" s="131" t="s">
        <v>858</v>
      </c>
      <c r="AK348" s="131" t="s">
        <v>858</v>
      </c>
      <c r="AL348" s="131" t="s">
        <v>858</v>
      </c>
      <c r="AM348" s="131" t="s">
        <v>858</v>
      </c>
      <c r="AN348" s="132" t="s">
        <v>858</v>
      </c>
      <c r="AO348" s="133"/>
      <c r="AS348" s="69"/>
      <c r="AT348" s="69"/>
      <c r="AU348" s="113"/>
      <c r="AV348" s="114">
        <f t="shared" ca="1" si="178"/>
        <v>167116</v>
      </c>
      <c r="AW348" s="115">
        <f t="shared" ca="1" si="177"/>
        <v>543343</v>
      </c>
      <c r="AX348" s="115">
        <f t="shared" ca="1" si="177"/>
        <v>714264</v>
      </c>
      <c r="AY348" s="115">
        <f t="shared" ca="1" si="177"/>
        <v>4115075</v>
      </c>
      <c r="AZ348" s="115">
        <f t="shared" ca="1" si="177"/>
        <v>2761566</v>
      </c>
      <c r="BA348" s="115">
        <f t="shared" ca="1" si="177"/>
        <v>25726568</v>
      </c>
      <c r="BB348" s="115">
        <f t="shared" ca="1" si="177"/>
        <v>29222054</v>
      </c>
      <c r="BC348" s="115">
        <f t="shared" ca="1" si="177"/>
        <v>3815020</v>
      </c>
      <c r="BD348" s="116">
        <f t="shared" ca="1" si="177"/>
        <v>18289200</v>
      </c>
      <c r="BE348" s="145"/>
      <c r="BF348" s="118" t="str">
        <f t="shared" ca="1" si="189"/>
        <v/>
      </c>
      <c r="BG348" s="118" t="str">
        <f t="shared" ca="1" si="190"/>
        <v/>
      </c>
      <c r="BH348" s="118" t="str">
        <f t="shared" ca="1" si="191"/>
        <v/>
      </c>
      <c r="BI348" s="118" t="str">
        <f t="shared" ca="1" si="192"/>
        <v/>
      </c>
      <c r="BK348" s="154"/>
      <c r="BL348" s="155"/>
      <c r="BM348" s="154"/>
      <c r="BN348" s="154"/>
      <c r="BO348" s="156"/>
      <c r="BP348" s="156"/>
      <c r="BQ348" s="156"/>
      <c r="BR348" s="156"/>
      <c r="BS348" s="156"/>
      <c r="BT348" s="156"/>
      <c r="BU348" s="156"/>
      <c r="BV348" s="156"/>
      <c r="BW348" s="156"/>
      <c r="BX348" s="105"/>
      <c r="BY348" s="157"/>
      <c r="BZ348" s="157"/>
      <c r="CA348" s="157"/>
      <c r="CB348" s="157"/>
      <c r="CC348" s="157"/>
      <c r="CD348" s="157"/>
      <c r="CE348" s="157"/>
      <c r="CF348" s="157"/>
      <c r="CG348" s="157"/>
    </row>
    <row r="349" spans="1:85" x14ac:dyDescent="0.25">
      <c r="A349" s="97">
        <f t="shared" ca="1" si="193"/>
        <v>345</v>
      </c>
      <c r="B349" s="98">
        <f t="shared" ca="1" si="194"/>
        <v>44956.833240740743</v>
      </c>
      <c r="C349" s="99" t="str">
        <f t="shared" ca="1" si="181"/>
        <v>217394-d4-reprep</v>
      </c>
      <c r="D349" s="97">
        <f t="shared" ca="1" si="182"/>
        <v>352</v>
      </c>
      <c r="E349" s="97" t="str">
        <f t="shared" ca="1" si="183"/>
        <v>U</v>
      </c>
      <c r="F349" s="97" t="str">
        <f t="shared" ca="1" si="184"/>
        <v/>
      </c>
      <c r="G349" s="100">
        <f t="shared" ca="1" si="196"/>
        <v>0</v>
      </c>
      <c r="H349" s="101" t="e">
        <f t="shared" ca="1" si="196"/>
        <v>#N/A</v>
      </c>
      <c r="I349" s="101">
        <f t="shared" ca="1" si="196"/>
        <v>0.51100000000000001</v>
      </c>
      <c r="J349" s="101">
        <f t="shared" ca="1" si="195"/>
        <v>1.218</v>
      </c>
      <c r="K349" s="101" t="e">
        <f t="shared" ca="1" si="195"/>
        <v>#N/A</v>
      </c>
      <c r="L349" s="101">
        <f t="shared" ca="1" si="195"/>
        <v>4.5789999999999997</v>
      </c>
      <c r="M349" s="101">
        <f t="shared" ca="1" si="195"/>
        <v>4.0339999999999998</v>
      </c>
      <c r="N349" s="101" t="e">
        <f t="shared" ca="1" si="195"/>
        <v>#N/A</v>
      </c>
      <c r="O349" s="102">
        <f t="shared" ca="1" si="195"/>
        <v>1414.578</v>
      </c>
      <c r="P349" s="103">
        <f t="shared" ca="1" si="185"/>
        <v>4</v>
      </c>
      <c r="Q349" s="100" t="str">
        <f t="shared" ca="1" si="176"/>
        <v>&lt;MRL</v>
      </c>
      <c r="R349" s="101" t="e">
        <f t="shared" ca="1" si="176"/>
        <v>#N/A</v>
      </c>
      <c r="S349" s="101" t="str">
        <f t="shared" ca="1" si="176"/>
        <v>&lt;MRL</v>
      </c>
      <c r="T349" s="101" t="str">
        <f t="shared" ca="1" si="176"/>
        <v>&lt;MRL</v>
      </c>
      <c r="U349" s="101" t="e">
        <f t="shared" ca="1" si="176"/>
        <v>#N/A</v>
      </c>
      <c r="V349" s="101" t="str">
        <f t="shared" ca="1" si="176"/>
        <v>&lt;MRL</v>
      </c>
      <c r="W349" s="101" t="str">
        <f t="shared" ca="1" si="175"/>
        <v>&lt;MRL</v>
      </c>
      <c r="X349" s="101" t="e">
        <f t="shared" ca="1" si="175"/>
        <v>#N/A</v>
      </c>
      <c r="Y349" s="102">
        <f t="shared" ca="1" si="175"/>
        <v>5658.3119999999999</v>
      </c>
      <c r="Z349" s="129" t="str">
        <f t="shared" ca="1" si="186"/>
        <v>NA</v>
      </c>
      <c r="AA349" s="105" t="str">
        <f t="shared" ca="1" si="179"/>
        <v>NA</v>
      </c>
      <c r="AB349" s="105" t="str">
        <f t="shared" ca="1" si="187"/>
        <v>NA</v>
      </c>
      <c r="AC349" s="97" t="str">
        <f t="shared" ca="1" si="188"/>
        <v>Unknown</v>
      </c>
      <c r="AD349" s="106" t="str">
        <f t="shared" ca="1" si="180"/>
        <v/>
      </c>
      <c r="AE349" s="106"/>
      <c r="AF349" s="130" t="s">
        <v>704</v>
      </c>
      <c r="AG349" s="131" t="s">
        <v>858</v>
      </c>
      <c r="AH349" s="131" t="s">
        <v>858</v>
      </c>
      <c r="AI349" s="131" t="s">
        <v>858</v>
      </c>
      <c r="AJ349" s="131" t="s">
        <v>858</v>
      </c>
      <c r="AK349" s="131" t="s">
        <v>858</v>
      </c>
      <c r="AL349" s="131" t="s">
        <v>858</v>
      </c>
      <c r="AM349" s="131" t="s">
        <v>858</v>
      </c>
      <c r="AN349" s="132" t="s">
        <v>858</v>
      </c>
      <c r="AO349" s="133"/>
      <c r="AS349" s="69"/>
      <c r="AT349" s="69"/>
      <c r="AU349" s="113"/>
      <c r="AV349" s="114">
        <f t="shared" ca="1" si="178"/>
        <v>164144</v>
      </c>
      <c r="AW349" s="115">
        <f t="shared" ca="1" si="177"/>
        <v>526280</v>
      </c>
      <c r="AX349" s="115">
        <f t="shared" ca="1" si="177"/>
        <v>686028</v>
      </c>
      <c r="AY349" s="115">
        <f t="shared" ca="1" si="177"/>
        <v>3908243</v>
      </c>
      <c r="AZ349" s="115">
        <f t="shared" ca="1" si="177"/>
        <v>2660302</v>
      </c>
      <c r="BA349" s="115">
        <f t="shared" ca="1" si="177"/>
        <v>26064711</v>
      </c>
      <c r="BB349" s="115">
        <f t="shared" ca="1" si="177"/>
        <v>30325157</v>
      </c>
      <c r="BC349" s="115">
        <f t="shared" ca="1" si="177"/>
        <v>3844497</v>
      </c>
      <c r="BD349" s="116">
        <f t="shared" ca="1" si="177"/>
        <v>16523189</v>
      </c>
      <c r="BE349" s="145"/>
      <c r="BF349" s="118" t="str">
        <f t="shared" ca="1" si="189"/>
        <v/>
      </c>
      <c r="BG349" s="118" t="str">
        <f t="shared" ca="1" si="190"/>
        <v/>
      </c>
      <c r="BH349" s="118" t="str">
        <f t="shared" ca="1" si="191"/>
        <v/>
      </c>
      <c r="BI349" s="118" t="str">
        <f t="shared" ca="1" si="192"/>
        <v/>
      </c>
      <c r="BK349" s="154"/>
      <c r="BL349" s="155"/>
      <c r="BM349" s="154"/>
      <c r="BN349" s="154"/>
      <c r="BO349" s="156"/>
      <c r="BP349" s="156"/>
      <c r="BQ349" s="156"/>
      <c r="BR349" s="156"/>
      <c r="BS349" s="156"/>
      <c r="BT349" s="156"/>
      <c r="BU349" s="156"/>
      <c r="BV349" s="156"/>
      <c r="BW349" s="156"/>
      <c r="BX349" s="105"/>
      <c r="BY349" s="157"/>
      <c r="BZ349" s="157"/>
      <c r="CA349" s="157"/>
      <c r="CB349" s="157"/>
      <c r="CC349" s="157"/>
      <c r="CD349" s="157"/>
      <c r="CE349" s="157"/>
      <c r="CF349" s="157"/>
      <c r="CG349" s="157"/>
    </row>
    <row r="350" spans="1:85" x14ac:dyDescent="0.25">
      <c r="A350" s="97">
        <f t="shared" ca="1" si="193"/>
        <v>346</v>
      </c>
      <c r="B350" s="98">
        <f t="shared" ca="1" si="194"/>
        <v>44956.889652777776</v>
      </c>
      <c r="C350" s="99" t="str">
        <f t="shared" ca="1" si="181"/>
        <v>217395-d4-reprep</v>
      </c>
      <c r="D350" s="97">
        <f t="shared" ca="1" si="182"/>
        <v>341</v>
      </c>
      <c r="E350" s="97" t="str">
        <f t="shared" ca="1" si="183"/>
        <v>U</v>
      </c>
      <c r="F350" s="97" t="str">
        <f t="shared" ca="1" si="184"/>
        <v/>
      </c>
      <c r="G350" s="100">
        <f t="shared" ca="1" si="196"/>
        <v>0</v>
      </c>
      <c r="H350" s="101" t="e">
        <f t="shared" ca="1" si="196"/>
        <v>#N/A</v>
      </c>
      <c r="I350" s="101">
        <f t="shared" ca="1" si="196"/>
        <v>0.13200000000000001</v>
      </c>
      <c r="J350" s="101">
        <f t="shared" ca="1" si="195"/>
        <v>1.534</v>
      </c>
      <c r="K350" s="101" t="e">
        <f t="shared" ca="1" si="195"/>
        <v>#N/A</v>
      </c>
      <c r="L350" s="101">
        <f t="shared" ca="1" si="195"/>
        <v>9.032</v>
      </c>
      <c r="M350" s="101">
        <f t="shared" ca="1" si="195"/>
        <v>8.3539999999999992</v>
      </c>
      <c r="N350" s="101" t="e">
        <f t="shared" ca="1" si="195"/>
        <v>#N/A</v>
      </c>
      <c r="O350" s="102">
        <f t="shared" ca="1" si="195"/>
        <v>2714.7350000000001</v>
      </c>
      <c r="P350" s="103">
        <f t="shared" ca="1" si="185"/>
        <v>4</v>
      </c>
      <c r="Q350" s="100" t="str">
        <f t="shared" ca="1" si="176"/>
        <v>&lt;MRL</v>
      </c>
      <c r="R350" s="101" t="e">
        <f t="shared" ca="1" si="176"/>
        <v>#N/A</v>
      </c>
      <c r="S350" s="101" t="str">
        <f t="shared" ca="1" si="176"/>
        <v>&lt;MRL</v>
      </c>
      <c r="T350" s="101" t="str">
        <f t="shared" ca="1" si="176"/>
        <v>&lt;MRL</v>
      </c>
      <c r="U350" s="101" t="e">
        <f t="shared" ca="1" si="176"/>
        <v>#N/A</v>
      </c>
      <c r="V350" s="101">
        <f t="shared" ca="1" si="176"/>
        <v>36.128</v>
      </c>
      <c r="W350" s="101">
        <f t="shared" ca="1" si="175"/>
        <v>33.415999999999997</v>
      </c>
      <c r="X350" s="101" t="e">
        <f t="shared" ca="1" si="175"/>
        <v>#N/A</v>
      </c>
      <c r="Y350" s="102">
        <f t="shared" ca="1" si="175"/>
        <v>10858.94</v>
      </c>
      <c r="Z350" s="129" t="str">
        <f t="shared" ca="1" si="186"/>
        <v>NA</v>
      </c>
      <c r="AA350" s="105" t="str">
        <f t="shared" ca="1" si="179"/>
        <v>NA</v>
      </c>
      <c r="AB350" s="105" t="str">
        <f t="shared" ca="1" si="187"/>
        <v>NA</v>
      </c>
      <c r="AC350" s="97" t="str">
        <f t="shared" ca="1" si="188"/>
        <v>Unknown</v>
      </c>
      <c r="AD350" s="106" t="str">
        <f t="shared" ca="1" si="180"/>
        <v/>
      </c>
      <c r="AE350" s="106"/>
      <c r="AF350" s="130" t="s">
        <v>704</v>
      </c>
      <c r="AG350" s="131" t="s">
        <v>858</v>
      </c>
      <c r="AH350" s="131" t="s">
        <v>858</v>
      </c>
      <c r="AI350" s="131" t="s">
        <v>858</v>
      </c>
      <c r="AJ350" s="131" t="s">
        <v>858</v>
      </c>
      <c r="AK350" s="131" t="s">
        <v>858</v>
      </c>
      <c r="AL350" s="131" t="s">
        <v>858</v>
      </c>
      <c r="AM350" s="131" t="s">
        <v>858</v>
      </c>
      <c r="AN350" s="132" t="s">
        <v>707</v>
      </c>
      <c r="AO350" s="133"/>
      <c r="AS350" s="69"/>
      <c r="AT350" s="69"/>
      <c r="AU350" s="113"/>
      <c r="AV350" s="114">
        <f t="shared" ca="1" si="178"/>
        <v>167429</v>
      </c>
      <c r="AW350" s="115">
        <f t="shared" ca="1" si="177"/>
        <v>528791</v>
      </c>
      <c r="AX350" s="115">
        <f t="shared" ca="1" si="177"/>
        <v>707509</v>
      </c>
      <c r="AY350" s="115">
        <f t="shared" ca="1" si="177"/>
        <v>4108574</v>
      </c>
      <c r="AZ350" s="115">
        <f t="shared" ca="1" si="177"/>
        <v>2784250</v>
      </c>
      <c r="BA350" s="115">
        <f t="shared" ref="AW350:BD382" ca="1" si="197">IFERROR(IF(LEN($C350)=0,"",IF(VLOOKUP($C350,INDIRECT("'"&amp;$H$2&amp;"'!"&amp;"$A$1:$ZZ$999"),MATCH(BA$1,INDIRECT("'"&amp;$H$2&amp;"'!"&amp;"A"&amp;$J$2&amp;":ZZ"&amp;$J$2&amp;""),0),FALSE)="N/F",0,VLOOKUP($C350,INDIRECT("'"&amp;$H$2&amp;"'!"&amp;"$A$1:$ZZ$999"),MATCH(BA$1,INDIRECT("'"&amp;$H$2&amp;"'!"&amp;"A"&amp;$J$2&amp;":ZZ"&amp;$J$2&amp;""),0),FALSE))),"")</f>
        <v>26148752</v>
      </c>
      <c r="BB350" s="115">
        <f t="shared" ca="1" si="197"/>
        <v>30556450</v>
      </c>
      <c r="BC350" s="115">
        <f t="shared" ca="1" si="197"/>
        <v>3838100</v>
      </c>
      <c r="BD350" s="116">
        <f t="shared" ca="1" si="197"/>
        <v>11213632</v>
      </c>
      <c r="BE350" s="145"/>
      <c r="BF350" s="118" t="str">
        <f t="shared" ca="1" si="189"/>
        <v/>
      </c>
      <c r="BG350" s="118" t="str">
        <f t="shared" ca="1" si="190"/>
        <v/>
      </c>
      <c r="BH350" s="118" t="str">
        <f t="shared" ca="1" si="191"/>
        <v/>
      </c>
      <c r="BI350" s="118" t="str">
        <f t="shared" ca="1" si="192"/>
        <v/>
      </c>
      <c r="BK350" s="154"/>
      <c r="BL350" s="155"/>
      <c r="BM350" s="154"/>
      <c r="BN350" s="154"/>
      <c r="BO350" s="156"/>
      <c r="BP350" s="156"/>
      <c r="BQ350" s="156"/>
      <c r="BR350" s="156"/>
      <c r="BS350" s="156"/>
      <c r="BT350" s="156"/>
      <c r="BU350" s="156"/>
      <c r="BV350" s="156"/>
      <c r="BW350" s="156"/>
      <c r="BX350" s="105"/>
      <c r="BY350" s="157"/>
      <c r="BZ350" s="157"/>
      <c r="CA350" s="157"/>
      <c r="CB350" s="157"/>
      <c r="CC350" s="157"/>
      <c r="CD350" s="157"/>
      <c r="CE350" s="157"/>
      <c r="CF350" s="157"/>
      <c r="CG350" s="157"/>
    </row>
    <row r="351" spans="1:85" x14ac:dyDescent="0.25">
      <c r="A351" s="97">
        <f t="shared" ca="1" si="193"/>
        <v>347</v>
      </c>
      <c r="B351" s="98">
        <f t="shared" ca="1" si="194"/>
        <v>44956.927268518521</v>
      </c>
      <c r="C351" s="99" t="str">
        <f t="shared" ca="1" si="181"/>
        <v>217399-d2-reprep</v>
      </c>
      <c r="D351" s="97">
        <f t="shared" ca="1" si="182"/>
        <v>358</v>
      </c>
      <c r="E351" s="97" t="str">
        <f t="shared" ca="1" si="183"/>
        <v>U</v>
      </c>
      <c r="F351" s="97" t="str">
        <f t="shared" ca="1" si="184"/>
        <v/>
      </c>
      <c r="G351" s="100">
        <f t="shared" ca="1" si="196"/>
        <v>0</v>
      </c>
      <c r="H351" s="101" t="e">
        <f t="shared" ca="1" si="196"/>
        <v>#N/A</v>
      </c>
      <c r="I351" s="101">
        <f t="shared" ca="1" si="196"/>
        <v>0</v>
      </c>
      <c r="J351" s="101">
        <f t="shared" ca="1" si="195"/>
        <v>0</v>
      </c>
      <c r="K351" s="101" t="e">
        <f t="shared" ca="1" si="195"/>
        <v>#N/A</v>
      </c>
      <c r="L351" s="101">
        <f t="shared" ca="1" si="195"/>
        <v>0.67900000000000005</v>
      </c>
      <c r="M351" s="101">
        <f t="shared" ca="1" si="195"/>
        <v>0.312</v>
      </c>
      <c r="N351" s="101" t="e">
        <f t="shared" ca="1" si="195"/>
        <v>#N/A</v>
      </c>
      <c r="O351" s="102">
        <f t="shared" ca="1" si="195"/>
        <v>4.3109999999999999</v>
      </c>
      <c r="P351" s="103">
        <f t="shared" ca="1" si="185"/>
        <v>2</v>
      </c>
      <c r="Q351" s="100" t="str">
        <f t="shared" ca="1" si="176"/>
        <v>&lt;MRL</v>
      </c>
      <c r="R351" s="101" t="e">
        <f t="shared" ca="1" si="176"/>
        <v>#N/A</v>
      </c>
      <c r="S351" s="101" t="str">
        <f t="shared" ca="1" si="176"/>
        <v>&lt;MRL</v>
      </c>
      <c r="T351" s="101" t="str">
        <f t="shared" ca="1" si="176"/>
        <v>&lt;MRL</v>
      </c>
      <c r="U351" s="101" t="e">
        <f t="shared" ca="1" si="176"/>
        <v>#N/A</v>
      </c>
      <c r="V351" s="101" t="str">
        <f t="shared" ca="1" si="176"/>
        <v>&lt;MRL</v>
      </c>
      <c r="W351" s="101" t="str">
        <f t="shared" ca="1" si="175"/>
        <v>&lt;MRL</v>
      </c>
      <c r="X351" s="101" t="e">
        <f t="shared" ca="1" si="175"/>
        <v>#N/A</v>
      </c>
      <c r="Y351" s="102" t="str">
        <f t="shared" ca="1" si="175"/>
        <v>&lt;MRL</v>
      </c>
      <c r="Z351" s="129" t="str">
        <f t="shared" ca="1" si="186"/>
        <v>NA</v>
      </c>
      <c r="AA351" s="105" t="str">
        <f t="shared" ca="1" si="179"/>
        <v>NA</v>
      </c>
      <c r="AB351" s="105" t="str">
        <f t="shared" ca="1" si="187"/>
        <v>NA</v>
      </c>
      <c r="AC351" s="97" t="str">
        <f t="shared" ca="1" si="188"/>
        <v>Unknown</v>
      </c>
      <c r="AD351" s="106" t="str">
        <f t="shared" ca="1" si="180"/>
        <v/>
      </c>
      <c r="AE351" s="106"/>
      <c r="AF351" s="130" t="s">
        <v>704</v>
      </c>
      <c r="AG351" s="131" t="s">
        <v>707</v>
      </c>
      <c r="AH351" s="131" t="s">
        <v>704</v>
      </c>
      <c r="AI351" s="131" t="s">
        <v>707</v>
      </c>
      <c r="AJ351" s="131" t="s">
        <v>858</v>
      </c>
      <c r="AK351" s="131" t="s">
        <v>858</v>
      </c>
      <c r="AL351" s="131" t="s">
        <v>858</v>
      </c>
      <c r="AM351" s="131" t="s">
        <v>858</v>
      </c>
      <c r="AN351" s="132" t="s">
        <v>858</v>
      </c>
      <c r="AO351" s="133"/>
      <c r="AS351" s="69"/>
      <c r="AT351" s="69"/>
      <c r="AU351" s="113"/>
      <c r="AV351" s="114">
        <f t="shared" ca="1" si="178"/>
        <v>60835</v>
      </c>
      <c r="AW351" s="115">
        <f t="shared" ca="1" si="197"/>
        <v>368700</v>
      </c>
      <c r="AX351" s="115">
        <f t="shared" ca="1" si="197"/>
        <v>445606</v>
      </c>
      <c r="AY351" s="115">
        <f t="shared" ca="1" si="197"/>
        <v>2773002</v>
      </c>
      <c r="AZ351" s="115">
        <f t="shared" ca="1" si="197"/>
        <v>1942365</v>
      </c>
      <c r="BA351" s="115">
        <f t="shared" ca="1" si="197"/>
        <v>18007646</v>
      </c>
      <c r="BB351" s="115">
        <f t="shared" ca="1" si="197"/>
        <v>21440348</v>
      </c>
      <c r="BC351" s="115">
        <f t="shared" ca="1" si="197"/>
        <v>3282239</v>
      </c>
      <c r="BD351" s="116">
        <f t="shared" ca="1" si="197"/>
        <v>27407650</v>
      </c>
      <c r="BE351" s="145"/>
      <c r="BF351" s="118" t="str">
        <f t="shared" ca="1" si="189"/>
        <v/>
      </c>
      <c r="BG351" s="118" t="str">
        <f t="shared" ca="1" si="190"/>
        <v/>
      </c>
      <c r="BH351" s="118" t="str">
        <f t="shared" ca="1" si="191"/>
        <v/>
      </c>
      <c r="BI351" s="118" t="str">
        <f t="shared" ca="1" si="192"/>
        <v/>
      </c>
      <c r="BK351" s="154"/>
      <c r="BL351" s="155"/>
      <c r="BM351" s="154"/>
      <c r="BN351" s="154"/>
      <c r="BO351" s="156"/>
      <c r="BP351" s="156"/>
      <c r="BQ351" s="156"/>
      <c r="BR351" s="156"/>
      <c r="BS351" s="156"/>
      <c r="BT351" s="156"/>
      <c r="BU351" s="156"/>
      <c r="BV351" s="156"/>
      <c r="BW351" s="156"/>
      <c r="BX351" s="105"/>
      <c r="BY351" s="157"/>
      <c r="BZ351" s="157"/>
      <c r="CA351" s="157"/>
      <c r="CB351" s="157"/>
      <c r="CC351" s="157"/>
      <c r="CD351" s="157"/>
      <c r="CE351" s="157"/>
      <c r="CF351" s="157"/>
      <c r="CG351" s="157"/>
    </row>
    <row r="352" spans="1:85" x14ac:dyDescent="0.25">
      <c r="A352" s="97">
        <f t="shared" ca="1" si="193"/>
        <v>348</v>
      </c>
      <c r="B352" s="98">
        <f t="shared" ca="1" si="194"/>
        <v>44956.946064814816</v>
      </c>
      <c r="C352" s="99" t="str">
        <f t="shared" ca="1" si="181"/>
        <v>217400-d2-reprep</v>
      </c>
      <c r="D352" s="97">
        <f t="shared" ca="1" si="182"/>
        <v>342</v>
      </c>
      <c r="E352" s="97" t="str">
        <f t="shared" ca="1" si="183"/>
        <v>U</v>
      </c>
      <c r="F352" s="97" t="str">
        <f t="shared" ca="1" si="184"/>
        <v/>
      </c>
      <c r="G352" s="100">
        <f t="shared" ca="1" si="196"/>
        <v>0</v>
      </c>
      <c r="H352" s="101" t="e">
        <f t="shared" ca="1" si="196"/>
        <v>#N/A</v>
      </c>
      <c r="I352" s="101">
        <f t="shared" ca="1" si="196"/>
        <v>0</v>
      </c>
      <c r="J352" s="101">
        <f t="shared" ca="1" si="195"/>
        <v>0</v>
      </c>
      <c r="K352" s="101" t="e">
        <f t="shared" ca="1" si="195"/>
        <v>#N/A</v>
      </c>
      <c r="L352" s="101">
        <f t="shared" ca="1" si="195"/>
        <v>0.70699999999999996</v>
      </c>
      <c r="M352" s="101">
        <f t="shared" ca="1" si="195"/>
        <v>0.32100000000000001</v>
      </c>
      <c r="N352" s="101" t="e">
        <f t="shared" ca="1" si="195"/>
        <v>#N/A</v>
      </c>
      <c r="O352" s="102">
        <f t="shared" ca="1" si="195"/>
        <v>1.9450000000000001</v>
      </c>
      <c r="P352" s="103">
        <f t="shared" ca="1" si="185"/>
        <v>2</v>
      </c>
      <c r="Q352" s="100" t="str">
        <f t="shared" ca="1" si="176"/>
        <v>&lt;MRL</v>
      </c>
      <c r="R352" s="101" t="e">
        <f t="shared" ca="1" si="176"/>
        <v>#N/A</v>
      </c>
      <c r="S352" s="101" t="str">
        <f t="shared" ca="1" si="176"/>
        <v>&lt;MRL</v>
      </c>
      <c r="T352" s="101" t="str">
        <f t="shared" ca="1" si="176"/>
        <v>&lt;MRL</v>
      </c>
      <c r="U352" s="101" t="e">
        <f t="shared" ca="1" si="176"/>
        <v>#N/A</v>
      </c>
      <c r="V352" s="101" t="str">
        <f t="shared" ca="1" si="176"/>
        <v>&lt;MRL</v>
      </c>
      <c r="W352" s="101" t="str">
        <f t="shared" ca="1" si="175"/>
        <v>&lt;MRL</v>
      </c>
      <c r="X352" s="101" t="e">
        <f t="shared" ca="1" si="175"/>
        <v>#N/A</v>
      </c>
      <c r="Y352" s="102" t="str">
        <f t="shared" ca="1" si="175"/>
        <v>&lt;MRL</v>
      </c>
      <c r="Z352" s="129" t="str">
        <f t="shared" ca="1" si="186"/>
        <v>NA</v>
      </c>
      <c r="AA352" s="105" t="str">
        <f t="shared" ca="1" si="179"/>
        <v>NA</v>
      </c>
      <c r="AB352" s="105" t="str">
        <f t="shared" ca="1" si="187"/>
        <v>NA</v>
      </c>
      <c r="AC352" s="97" t="str">
        <f t="shared" ca="1" si="188"/>
        <v>Unknown</v>
      </c>
      <c r="AD352" s="106" t="str">
        <f t="shared" ca="1" si="180"/>
        <v/>
      </c>
      <c r="AE352" s="106"/>
      <c r="AF352" s="130" t="s">
        <v>704</v>
      </c>
      <c r="AG352" s="131" t="s">
        <v>858</v>
      </c>
      <c r="AH352" s="131" t="s">
        <v>704</v>
      </c>
      <c r="AI352" s="131" t="s">
        <v>707</v>
      </c>
      <c r="AJ352" s="131" t="s">
        <v>858</v>
      </c>
      <c r="AK352" s="131" t="s">
        <v>858</v>
      </c>
      <c r="AL352" s="131" t="s">
        <v>858</v>
      </c>
      <c r="AM352" s="131" t="s">
        <v>858</v>
      </c>
      <c r="AN352" s="132" t="s">
        <v>858</v>
      </c>
      <c r="AO352" s="133"/>
      <c r="AS352" s="69"/>
      <c r="AT352" s="69"/>
      <c r="AU352" s="113"/>
      <c r="AV352" s="114">
        <f t="shared" ca="1" si="178"/>
        <v>57369</v>
      </c>
      <c r="AW352" s="115">
        <f t="shared" ca="1" si="197"/>
        <v>387634</v>
      </c>
      <c r="AX352" s="115">
        <f t="shared" ca="1" si="197"/>
        <v>543005</v>
      </c>
      <c r="AY352" s="115">
        <f t="shared" ca="1" si="197"/>
        <v>3286410</v>
      </c>
      <c r="AZ352" s="115">
        <f t="shared" ca="1" si="197"/>
        <v>2705573</v>
      </c>
      <c r="BA352" s="115">
        <f t="shared" ca="1" si="197"/>
        <v>23929613</v>
      </c>
      <c r="BB352" s="115">
        <f t="shared" ca="1" si="197"/>
        <v>24811018</v>
      </c>
      <c r="BC352" s="115">
        <f t="shared" ca="1" si="197"/>
        <v>3662110</v>
      </c>
      <c r="BD352" s="116">
        <f t="shared" ca="1" si="197"/>
        <v>31039101</v>
      </c>
      <c r="BE352" s="145"/>
      <c r="BF352" s="118" t="str">
        <f t="shared" ca="1" si="189"/>
        <v/>
      </c>
      <c r="BG352" s="118" t="str">
        <f t="shared" ca="1" si="190"/>
        <v/>
      </c>
      <c r="BH352" s="118" t="str">
        <f t="shared" ca="1" si="191"/>
        <v/>
      </c>
      <c r="BI352" s="118" t="str">
        <f t="shared" ca="1" si="192"/>
        <v/>
      </c>
      <c r="BK352" s="154"/>
      <c r="BL352" s="155"/>
      <c r="BM352" s="154"/>
      <c r="BN352" s="154"/>
      <c r="BO352" s="156"/>
      <c r="BP352" s="156"/>
      <c r="BQ352" s="156"/>
      <c r="BR352" s="156"/>
      <c r="BS352" s="156"/>
      <c r="BT352" s="156"/>
      <c r="BU352" s="156"/>
      <c r="BV352" s="156"/>
      <c r="BW352" s="156"/>
      <c r="BX352" s="105"/>
      <c r="BY352" s="157"/>
      <c r="BZ352" s="157"/>
      <c r="CA352" s="157"/>
      <c r="CB352" s="157"/>
      <c r="CC352" s="157"/>
      <c r="CD352" s="157"/>
      <c r="CE352" s="157"/>
      <c r="CF352" s="157"/>
      <c r="CG352" s="157"/>
    </row>
    <row r="353" spans="1:85" x14ac:dyDescent="0.25">
      <c r="A353" s="97">
        <f t="shared" ca="1" si="193"/>
        <v>349</v>
      </c>
      <c r="B353" s="98">
        <f t="shared" ca="1" si="194"/>
        <v>44956.964861111112</v>
      </c>
      <c r="C353" s="99" t="str">
        <f t="shared" ca="1" si="181"/>
        <v>217295-d1000-LD-reprep</v>
      </c>
      <c r="D353" s="97">
        <f t="shared" ca="1" si="182"/>
        <v>350</v>
      </c>
      <c r="E353" s="97" t="str">
        <f t="shared" ca="1" si="183"/>
        <v>D</v>
      </c>
      <c r="F353" s="97" t="str">
        <f t="shared" ca="1" si="184"/>
        <v>QC</v>
      </c>
      <c r="G353" s="100">
        <f t="shared" ca="1" si="196"/>
        <v>0</v>
      </c>
      <c r="H353" s="101" t="e">
        <f t="shared" ca="1" si="196"/>
        <v>#N/A</v>
      </c>
      <c r="I353" s="101">
        <f t="shared" ca="1" si="196"/>
        <v>0.17699999999999999</v>
      </c>
      <c r="J353" s="101">
        <f t="shared" ca="1" si="195"/>
        <v>0.308</v>
      </c>
      <c r="K353" s="101" t="e">
        <f t="shared" ca="1" si="195"/>
        <v>#N/A</v>
      </c>
      <c r="L353" s="101">
        <f t="shared" ca="1" si="195"/>
        <v>0.29899999999999999</v>
      </c>
      <c r="M353" s="101">
        <f t="shared" ca="1" si="195"/>
        <v>0.28000000000000003</v>
      </c>
      <c r="N353" s="101" t="e">
        <f t="shared" ca="1" si="195"/>
        <v>#N/A</v>
      </c>
      <c r="O353" s="102">
        <f t="shared" ca="1" si="195"/>
        <v>1.087</v>
      </c>
      <c r="P353" s="103">
        <f t="shared" ca="1" si="185"/>
        <v>1000</v>
      </c>
      <c r="Q353" s="100" t="str">
        <f t="shared" ca="1" si="176"/>
        <v>&lt;MRL</v>
      </c>
      <c r="R353" s="101" t="e">
        <f t="shared" ca="1" si="176"/>
        <v>#N/A</v>
      </c>
      <c r="S353" s="101" t="str">
        <f t="shared" ca="1" si="176"/>
        <v>&lt;MRL</v>
      </c>
      <c r="T353" s="101" t="str">
        <f t="shared" ref="T353:Y405" ca="1" si="198">IF(LEN($C353)=0,"",IF($E353="M",INDEX(J$5:J$999,MATCH($C353,$C$5:$C$999,0))*$P353,IF(INDEX(J$5:J$999,MATCH($C353,$C$5:$C$999,0))&gt;T$2,INDEX(J$5:J$999,MATCH($C353,$C$5:$C$999,0))*$P353,"&lt;MRL")))</f>
        <v>&lt;MRL</v>
      </c>
      <c r="U353" s="101" t="e">
        <f t="shared" ca="1" si="198"/>
        <v>#N/A</v>
      </c>
      <c r="V353" s="101" t="str">
        <f t="shared" ca="1" si="198"/>
        <v>&lt;MRL</v>
      </c>
      <c r="W353" s="101" t="str">
        <f t="shared" ca="1" si="175"/>
        <v>&lt;MRL</v>
      </c>
      <c r="X353" s="101" t="e">
        <f t="shared" ca="1" si="175"/>
        <v>#N/A</v>
      </c>
      <c r="Y353" s="102" t="str">
        <f t="shared" ca="1" si="175"/>
        <v>&lt;MRL</v>
      </c>
      <c r="Z353" s="129" t="str">
        <f t="shared" ca="1" si="186"/>
        <v>NA</v>
      </c>
      <c r="AA353" s="105" t="str">
        <f t="shared" ca="1" si="179"/>
        <v>NA</v>
      </c>
      <c r="AB353" s="105" t="str">
        <f t="shared" ca="1" si="187"/>
        <v>NA</v>
      </c>
      <c r="AC353" s="97" t="str">
        <f t="shared" ca="1" si="188"/>
        <v>Duplicate</v>
      </c>
      <c r="AD353" s="106" t="str">
        <f t="shared" ca="1" si="180"/>
        <v/>
      </c>
      <c r="AE353" s="106"/>
      <c r="AF353" s="130" t="s">
        <v>697</v>
      </c>
      <c r="AG353" s="131" t="s">
        <v>701</v>
      </c>
      <c r="AH353" s="131" t="s">
        <v>858</v>
      </c>
      <c r="AI353" s="131" t="s">
        <v>858</v>
      </c>
      <c r="AJ353" s="131" t="s">
        <v>858</v>
      </c>
      <c r="AK353" s="131" t="s">
        <v>858</v>
      </c>
      <c r="AL353" s="131" t="s">
        <v>858</v>
      </c>
      <c r="AM353" s="131" t="s">
        <v>858</v>
      </c>
      <c r="AN353" s="132" t="s">
        <v>858</v>
      </c>
      <c r="AO353" s="133"/>
      <c r="AS353" s="69"/>
      <c r="AT353" s="69"/>
      <c r="AU353" s="113"/>
      <c r="AV353" s="114">
        <f t="shared" ca="1" si="178"/>
        <v>641965</v>
      </c>
      <c r="AW353" s="115">
        <f t="shared" ca="1" si="197"/>
        <v>1318561</v>
      </c>
      <c r="AX353" s="115">
        <f t="shared" ca="1" si="197"/>
        <v>1798305</v>
      </c>
      <c r="AY353" s="115">
        <f t="shared" ca="1" si="197"/>
        <v>9513170</v>
      </c>
      <c r="AZ353" s="115">
        <f t="shared" ca="1" si="197"/>
        <v>3518786</v>
      </c>
      <c r="BA353" s="115">
        <f t="shared" ca="1" si="197"/>
        <v>30393908</v>
      </c>
      <c r="BB353" s="115">
        <f t="shared" ca="1" si="197"/>
        <v>21408323</v>
      </c>
      <c r="BC353" s="115">
        <f t="shared" ca="1" si="197"/>
        <v>1986992</v>
      </c>
      <c r="BD353" s="116">
        <f t="shared" ca="1" si="197"/>
        <v>42625232</v>
      </c>
      <c r="BE353" s="145"/>
      <c r="BF353" s="118" t="str">
        <f t="shared" ca="1" si="189"/>
        <v/>
      </c>
      <c r="BG353" s="118" t="str">
        <f t="shared" ca="1" si="190"/>
        <v/>
      </c>
      <c r="BH353" s="118">
        <f t="shared" ca="1" si="191"/>
        <v>351</v>
      </c>
      <c r="BI353" s="118" t="str">
        <f t="shared" ca="1" si="192"/>
        <v/>
      </c>
      <c r="BK353" s="154"/>
      <c r="BL353" s="155"/>
      <c r="BM353" s="154"/>
      <c r="BN353" s="154"/>
      <c r="BO353" s="156"/>
      <c r="BP353" s="156"/>
      <c r="BQ353" s="156"/>
      <c r="BR353" s="156"/>
      <c r="BS353" s="156"/>
      <c r="BT353" s="156"/>
      <c r="BU353" s="156"/>
      <c r="BV353" s="156"/>
      <c r="BW353" s="156"/>
      <c r="BX353" s="105"/>
      <c r="BY353" s="157"/>
      <c r="BZ353" s="157"/>
      <c r="CA353" s="157"/>
      <c r="CB353" s="157"/>
      <c r="CC353" s="157"/>
      <c r="CD353" s="157"/>
      <c r="CE353" s="157"/>
      <c r="CF353" s="157"/>
      <c r="CG353" s="157"/>
    </row>
    <row r="354" spans="1:85" x14ac:dyDescent="0.25">
      <c r="A354" s="97">
        <f t="shared" ca="1" si="193"/>
        <v>350</v>
      </c>
      <c r="B354" s="98">
        <f t="shared" ca="1" si="194"/>
        <v>44956.983680555553</v>
      </c>
      <c r="C354" s="99" t="str">
        <f t="shared" ca="1" si="181"/>
        <v>217335-d2-LD-reprep</v>
      </c>
      <c r="D354" s="97">
        <f t="shared" ca="1" si="182"/>
        <v>356</v>
      </c>
      <c r="E354" s="97" t="str">
        <f t="shared" ca="1" si="183"/>
        <v>D</v>
      </c>
      <c r="F354" s="97" t="str">
        <f t="shared" ca="1" si="184"/>
        <v>QC</v>
      </c>
      <c r="G354" s="100">
        <f t="shared" ca="1" si="196"/>
        <v>430.99400000000003</v>
      </c>
      <c r="H354" s="101" t="e">
        <f t="shared" ca="1" si="196"/>
        <v>#N/A</v>
      </c>
      <c r="I354" s="101">
        <f t="shared" ca="1" si="196"/>
        <v>0</v>
      </c>
      <c r="J354" s="101">
        <f t="shared" ca="1" si="195"/>
        <v>0</v>
      </c>
      <c r="K354" s="101" t="e">
        <f t="shared" ca="1" si="195"/>
        <v>#N/A</v>
      </c>
      <c r="L354" s="101">
        <f t="shared" ca="1" si="195"/>
        <v>0.57399999999999995</v>
      </c>
      <c r="M354" s="101">
        <f t="shared" ca="1" si="195"/>
        <v>0.32800000000000001</v>
      </c>
      <c r="N354" s="101" t="e">
        <f t="shared" ca="1" si="195"/>
        <v>#N/A</v>
      </c>
      <c r="O354" s="102">
        <f t="shared" ca="1" si="195"/>
        <v>1.008</v>
      </c>
      <c r="P354" s="103">
        <f t="shared" ca="1" si="185"/>
        <v>2</v>
      </c>
      <c r="Q354" s="100">
        <f t="shared" ref="Q354:V417" ca="1" si="199">IF(LEN($C354)=0,"",IF($E354="M",INDEX(G$5:G$999,MATCH($C354,$C$5:$C$999,0))*$P354,IF(INDEX(G$5:G$999,MATCH($C354,$C$5:$C$999,0))&gt;Q$2,INDEX(G$5:G$999,MATCH($C354,$C$5:$C$999,0))*$P354,"&lt;MRL")))</f>
        <v>861.98800000000006</v>
      </c>
      <c r="R354" s="101" t="e">
        <f t="shared" ca="1" si="199"/>
        <v>#N/A</v>
      </c>
      <c r="S354" s="101" t="str">
        <f t="shared" ca="1" si="199"/>
        <v>&lt;MRL</v>
      </c>
      <c r="T354" s="101" t="str">
        <f t="shared" ca="1" si="198"/>
        <v>&lt;MRL</v>
      </c>
      <c r="U354" s="101" t="e">
        <f t="shared" ca="1" si="198"/>
        <v>#N/A</v>
      </c>
      <c r="V354" s="101" t="str">
        <f t="shared" ca="1" si="198"/>
        <v>&lt;MRL</v>
      </c>
      <c r="W354" s="101" t="str">
        <f t="shared" ca="1" si="175"/>
        <v>&lt;MRL</v>
      </c>
      <c r="X354" s="101" t="e">
        <f t="shared" ca="1" si="175"/>
        <v>#N/A</v>
      </c>
      <c r="Y354" s="102" t="str">
        <f t="shared" ca="1" si="175"/>
        <v>&lt;MRL</v>
      </c>
      <c r="Z354" s="129" t="str">
        <f t="shared" ca="1" si="186"/>
        <v>NA</v>
      </c>
      <c r="AA354" s="105" t="str">
        <f t="shared" ca="1" si="179"/>
        <v>NA</v>
      </c>
      <c r="AB354" s="105" t="str">
        <f t="shared" ca="1" si="187"/>
        <v>NA</v>
      </c>
      <c r="AC354" s="97" t="str">
        <f t="shared" ca="1" si="188"/>
        <v>Duplicate</v>
      </c>
      <c r="AD354" s="106" t="str">
        <f t="shared" ca="1" si="180"/>
        <v/>
      </c>
      <c r="AE354" s="106"/>
      <c r="AF354" s="130" t="s">
        <v>704</v>
      </c>
      <c r="AG354" s="131" t="s">
        <v>704</v>
      </c>
      <c r="AH354" s="131" t="s">
        <v>707</v>
      </c>
      <c r="AI354" s="131" t="s">
        <v>707</v>
      </c>
      <c r="AJ354" s="131" t="s">
        <v>858</v>
      </c>
      <c r="AK354" s="131" t="s">
        <v>858</v>
      </c>
      <c r="AL354" s="131" t="s">
        <v>858</v>
      </c>
      <c r="AM354" s="131" t="s">
        <v>858</v>
      </c>
      <c r="AN354" s="132" t="s">
        <v>858</v>
      </c>
      <c r="AO354" s="133"/>
      <c r="AS354" s="69"/>
      <c r="AT354" s="69"/>
      <c r="AU354" s="113"/>
      <c r="AV354" s="114">
        <f t="shared" ca="1" si="178"/>
        <v>39079</v>
      </c>
      <c r="AW354" s="115">
        <f t="shared" ca="1" si="197"/>
        <v>305429</v>
      </c>
      <c r="AX354" s="115">
        <f t="shared" ca="1" si="197"/>
        <v>398711</v>
      </c>
      <c r="AY354" s="115">
        <f t="shared" ca="1" si="197"/>
        <v>2367644</v>
      </c>
      <c r="AZ354" s="115">
        <f t="shared" ca="1" si="197"/>
        <v>1888781</v>
      </c>
      <c r="BA354" s="115">
        <f t="shared" ca="1" si="197"/>
        <v>19509902</v>
      </c>
      <c r="BB354" s="115">
        <f t="shared" ca="1" si="197"/>
        <v>25665879</v>
      </c>
      <c r="BC354" s="115">
        <f t="shared" ca="1" si="197"/>
        <v>3588274</v>
      </c>
      <c r="BD354" s="116">
        <f t="shared" ca="1" si="197"/>
        <v>33019176</v>
      </c>
      <c r="BE354" s="145"/>
      <c r="BF354" s="118" t="str">
        <f t="shared" ca="1" si="189"/>
        <v/>
      </c>
      <c r="BG354" s="118" t="str">
        <f t="shared" ca="1" si="190"/>
        <v/>
      </c>
      <c r="BH354" s="118">
        <f t="shared" ca="1" si="191"/>
        <v>352</v>
      </c>
      <c r="BI354" s="118" t="str">
        <f t="shared" ca="1" si="192"/>
        <v/>
      </c>
      <c r="BK354" s="154"/>
      <c r="BL354" s="155"/>
      <c r="BM354" s="154"/>
      <c r="BN354" s="154"/>
      <c r="BO354" s="156"/>
      <c r="BP354" s="156"/>
      <c r="BQ354" s="156"/>
      <c r="BR354" s="156"/>
      <c r="BS354" s="156"/>
      <c r="BT354" s="156"/>
      <c r="BU354" s="156"/>
      <c r="BV354" s="156"/>
      <c r="BW354" s="156"/>
      <c r="BX354" s="105"/>
      <c r="BY354" s="157"/>
      <c r="BZ354" s="157"/>
      <c r="CA354" s="157"/>
      <c r="CB354" s="157"/>
      <c r="CC354" s="157"/>
      <c r="CD354" s="157"/>
      <c r="CE354" s="157"/>
      <c r="CF354" s="157"/>
      <c r="CG354" s="157"/>
    </row>
    <row r="355" spans="1:85" x14ac:dyDescent="0.25">
      <c r="A355" s="97">
        <f t="shared" ca="1" si="193"/>
        <v>351</v>
      </c>
      <c r="B355" s="98">
        <f t="shared" ca="1" si="194"/>
        <v>44957.002488425926</v>
      </c>
      <c r="C355" s="99" t="str">
        <f t="shared" ca="1" si="181"/>
        <v>217375-d2-LD-reprep</v>
      </c>
      <c r="D355" s="97">
        <f t="shared" ca="1" si="182"/>
        <v>343</v>
      </c>
      <c r="E355" s="97" t="str">
        <f t="shared" ca="1" si="183"/>
        <v>D</v>
      </c>
      <c r="F355" s="97" t="str">
        <f t="shared" ca="1" si="184"/>
        <v>QC</v>
      </c>
      <c r="G355" s="100">
        <f t="shared" ca="1" si="196"/>
        <v>0</v>
      </c>
      <c r="H355" s="101" t="e">
        <f t="shared" ca="1" si="196"/>
        <v>#N/A</v>
      </c>
      <c r="I355" s="101">
        <f t="shared" ca="1" si="196"/>
        <v>0</v>
      </c>
      <c r="J355" s="101">
        <f t="shared" ca="1" si="195"/>
        <v>0.93100000000000005</v>
      </c>
      <c r="K355" s="101" t="e">
        <f t="shared" ca="1" si="195"/>
        <v>#N/A</v>
      </c>
      <c r="L355" s="101">
        <f t="shared" ca="1" si="195"/>
        <v>0.84799999999999998</v>
      </c>
      <c r="M355" s="101">
        <f t="shared" ca="1" si="195"/>
        <v>0.36699999999999999</v>
      </c>
      <c r="N355" s="101" t="e">
        <f t="shared" ca="1" si="195"/>
        <v>#N/A</v>
      </c>
      <c r="O355" s="102">
        <f t="shared" ca="1" si="195"/>
        <v>28.506</v>
      </c>
      <c r="P355" s="103">
        <f t="shared" ca="1" si="185"/>
        <v>2</v>
      </c>
      <c r="Q355" s="100" t="str">
        <f t="shared" ca="1" si="199"/>
        <v>&lt;MRL</v>
      </c>
      <c r="R355" s="101" t="e">
        <f t="shared" ca="1" si="199"/>
        <v>#N/A</v>
      </c>
      <c r="S355" s="101" t="str">
        <f t="shared" ca="1" si="199"/>
        <v>&lt;MRL</v>
      </c>
      <c r="T355" s="101" t="str">
        <f t="shared" ca="1" si="198"/>
        <v>&lt;MRL</v>
      </c>
      <c r="U355" s="101" t="e">
        <f t="shared" ca="1" si="198"/>
        <v>#N/A</v>
      </c>
      <c r="V355" s="101" t="str">
        <f t="shared" ca="1" si="198"/>
        <v>&lt;MRL</v>
      </c>
      <c r="W355" s="101" t="str">
        <f t="shared" ca="1" si="175"/>
        <v>&lt;MRL</v>
      </c>
      <c r="X355" s="101" t="e">
        <f t="shared" ca="1" si="175"/>
        <v>#N/A</v>
      </c>
      <c r="Y355" s="102">
        <f t="shared" ca="1" si="175"/>
        <v>57.012</v>
      </c>
      <c r="Z355" s="129" t="str">
        <f t="shared" ca="1" si="186"/>
        <v>NA</v>
      </c>
      <c r="AA355" s="105" t="str">
        <f t="shared" ca="1" si="179"/>
        <v>NA</v>
      </c>
      <c r="AB355" s="105" t="str">
        <f t="shared" ca="1" si="187"/>
        <v>NA</v>
      </c>
      <c r="AC355" s="97" t="str">
        <f t="shared" ca="1" si="188"/>
        <v>Duplicate</v>
      </c>
      <c r="AD355" s="106" t="str">
        <f t="shared" ca="1" si="180"/>
        <v/>
      </c>
      <c r="AE355" s="106"/>
      <c r="AF355" s="130" t="s">
        <v>704</v>
      </c>
      <c r="AG355" s="131" t="s">
        <v>707</v>
      </c>
      <c r="AH355" s="131" t="s">
        <v>707</v>
      </c>
      <c r="AI355" s="131" t="s">
        <v>707</v>
      </c>
      <c r="AJ355" s="131" t="s">
        <v>707</v>
      </c>
      <c r="AK355" s="131" t="s">
        <v>858</v>
      </c>
      <c r="AL355" s="131" t="s">
        <v>858</v>
      </c>
      <c r="AM355" s="131" t="s">
        <v>858</v>
      </c>
      <c r="AN355" s="132" t="s">
        <v>858</v>
      </c>
      <c r="AO355" s="133"/>
      <c r="AS355" s="69"/>
      <c r="AT355" s="69"/>
      <c r="AU355" s="113"/>
      <c r="AV355" s="114">
        <f t="shared" ca="1" si="178"/>
        <v>32562</v>
      </c>
      <c r="AW355" s="115">
        <f t="shared" ca="1" si="197"/>
        <v>252033</v>
      </c>
      <c r="AX355" s="115">
        <f t="shared" ca="1" si="197"/>
        <v>353343</v>
      </c>
      <c r="AY355" s="115">
        <f t="shared" ca="1" si="197"/>
        <v>2050127</v>
      </c>
      <c r="AZ355" s="115">
        <f t="shared" ca="1" si="197"/>
        <v>1396354</v>
      </c>
      <c r="BA355" s="115">
        <f t="shared" ca="1" si="197"/>
        <v>15040827</v>
      </c>
      <c r="BB355" s="115">
        <f t="shared" ca="1" si="197"/>
        <v>21663026</v>
      </c>
      <c r="BC355" s="115">
        <f t="shared" ca="1" si="197"/>
        <v>3283182</v>
      </c>
      <c r="BD355" s="116">
        <f t="shared" ca="1" si="197"/>
        <v>30356496</v>
      </c>
      <c r="BE355" s="145"/>
      <c r="BF355" s="118" t="str">
        <f t="shared" ca="1" si="189"/>
        <v/>
      </c>
      <c r="BG355" s="118" t="str">
        <f t="shared" ca="1" si="190"/>
        <v/>
      </c>
      <c r="BH355" s="118">
        <f t="shared" ca="1" si="191"/>
        <v>353</v>
      </c>
      <c r="BI355" s="118" t="str">
        <f t="shared" ca="1" si="192"/>
        <v/>
      </c>
      <c r="BK355" s="154"/>
      <c r="BL355" s="155"/>
      <c r="BM355" s="154"/>
      <c r="BN355" s="154"/>
      <c r="BO355" s="156"/>
      <c r="BP355" s="156"/>
      <c r="BQ355" s="156"/>
      <c r="BR355" s="156"/>
      <c r="BS355" s="156"/>
      <c r="BT355" s="156"/>
      <c r="BU355" s="156"/>
      <c r="BV355" s="156"/>
      <c r="BW355" s="156"/>
      <c r="BX355" s="105"/>
      <c r="BY355" s="157"/>
      <c r="BZ355" s="157"/>
      <c r="CA355" s="157"/>
      <c r="CB355" s="157"/>
      <c r="CC355" s="157"/>
      <c r="CD355" s="157"/>
      <c r="CE355" s="157"/>
      <c r="CF355" s="157"/>
      <c r="CG355" s="157"/>
    </row>
    <row r="356" spans="1:85" x14ac:dyDescent="0.25">
      <c r="A356" s="97">
        <f t="shared" ca="1" si="193"/>
        <v>352</v>
      </c>
      <c r="B356" s="98">
        <f t="shared" ca="1" si="194"/>
        <v>44957.021307870367</v>
      </c>
      <c r="C356" s="99" t="str">
        <f t="shared" ca="1" si="181"/>
        <v>217395-d4-LD-reprep</v>
      </c>
      <c r="D356" s="97">
        <f t="shared" ca="1" si="182"/>
        <v>344</v>
      </c>
      <c r="E356" s="97" t="str">
        <f t="shared" ca="1" si="183"/>
        <v>D</v>
      </c>
      <c r="F356" s="97" t="str">
        <f t="shared" ca="1" si="184"/>
        <v>QC</v>
      </c>
      <c r="G356" s="100">
        <f t="shared" ca="1" si="196"/>
        <v>0</v>
      </c>
      <c r="H356" s="101" t="e">
        <f t="shared" ca="1" si="196"/>
        <v>#N/A</v>
      </c>
      <c r="I356" s="101">
        <f t="shared" ca="1" si="196"/>
        <v>0</v>
      </c>
      <c r="J356" s="101">
        <f t="shared" ca="1" si="195"/>
        <v>1.5229999999999999</v>
      </c>
      <c r="K356" s="101" t="e">
        <f t="shared" ca="1" si="195"/>
        <v>#N/A</v>
      </c>
      <c r="L356" s="101">
        <f t="shared" ca="1" si="195"/>
        <v>8.7759999999999998</v>
      </c>
      <c r="M356" s="101">
        <f t="shared" ca="1" si="195"/>
        <v>8.4060000000000006</v>
      </c>
      <c r="N356" s="101" t="e">
        <f t="shared" ca="1" si="195"/>
        <v>#N/A</v>
      </c>
      <c r="O356" s="102">
        <f t="shared" ca="1" si="195"/>
        <v>2607.5720000000001</v>
      </c>
      <c r="P356" s="103">
        <f t="shared" ca="1" si="185"/>
        <v>4</v>
      </c>
      <c r="Q356" s="100" t="str">
        <f t="shared" ca="1" si="199"/>
        <v>&lt;MRL</v>
      </c>
      <c r="R356" s="101" t="e">
        <f t="shared" ca="1" si="199"/>
        <v>#N/A</v>
      </c>
      <c r="S356" s="101" t="str">
        <f t="shared" ca="1" si="199"/>
        <v>&lt;MRL</v>
      </c>
      <c r="T356" s="101" t="str">
        <f t="shared" ca="1" si="198"/>
        <v>&lt;MRL</v>
      </c>
      <c r="U356" s="101" t="e">
        <f t="shared" ca="1" si="198"/>
        <v>#N/A</v>
      </c>
      <c r="V356" s="101">
        <f t="shared" ca="1" si="198"/>
        <v>35.103999999999999</v>
      </c>
      <c r="W356" s="101">
        <f t="shared" ca="1" si="175"/>
        <v>33.624000000000002</v>
      </c>
      <c r="X356" s="101" t="e">
        <f t="shared" ca="1" si="175"/>
        <v>#N/A</v>
      </c>
      <c r="Y356" s="102">
        <f t="shared" ca="1" si="175"/>
        <v>10430.288</v>
      </c>
      <c r="Z356" s="129" t="str">
        <f t="shared" ca="1" si="186"/>
        <v>NA</v>
      </c>
      <c r="AA356" s="105" t="str">
        <f t="shared" ca="1" si="179"/>
        <v>NA</v>
      </c>
      <c r="AB356" s="105" t="str">
        <f t="shared" ca="1" si="187"/>
        <v>NA</v>
      </c>
      <c r="AC356" s="97" t="str">
        <f t="shared" ca="1" si="188"/>
        <v>Duplicate</v>
      </c>
      <c r="AD356" s="106" t="str">
        <f t="shared" ca="1" si="180"/>
        <v/>
      </c>
      <c r="AE356" s="106"/>
      <c r="AF356" s="130" t="s">
        <v>704</v>
      </c>
      <c r="AG356" s="131" t="s">
        <v>858</v>
      </c>
      <c r="AH356" s="131" t="s">
        <v>858</v>
      </c>
      <c r="AI356" s="131" t="s">
        <v>858</v>
      </c>
      <c r="AJ356" s="131" t="s">
        <v>858</v>
      </c>
      <c r="AK356" s="131" t="s">
        <v>858</v>
      </c>
      <c r="AL356" s="131" t="s">
        <v>858</v>
      </c>
      <c r="AM356" s="131" t="s">
        <v>858</v>
      </c>
      <c r="AN356" s="132" t="s">
        <v>707</v>
      </c>
      <c r="AO356" s="133"/>
      <c r="AS356" s="69"/>
      <c r="AT356" s="69"/>
      <c r="AU356" s="113"/>
      <c r="AV356" s="114">
        <f t="shared" ca="1" si="178"/>
        <v>162917</v>
      </c>
      <c r="AW356" s="115">
        <f t="shared" ca="1" si="197"/>
        <v>546714</v>
      </c>
      <c r="AX356" s="115">
        <f t="shared" ca="1" si="197"/>
        <v>686795</v>
      </c>
      <c r="AY356" s="115">
        <f t="shared" ca="1" si="197"/>
        <v>3962948</v>
      </c>
      <c r="AZ356" s="115">
        <f t="shared" ca="1" si="197"/>
        <v>2715983</v>
      </c>
      <c r="BA356" s="115">
        <f t="shared" ca="1" si="197"/>
        <v>26488218</v>
      </c>
      <c r="BB356" s="115">
        <f t="shared" ca="1" si="197"/>
        <v>30315119</v>
      </c>
      <c r="BC356" s="115">
        <f t="shared" ca="1" si="197"/>
        <v>3864173</v>
      </c>
      <c r="BD356" s="116">
        <f t="shared" ca="1" si="197"/>
        <v>11471986</v>
      </c>
      <c r="BE356" s="145"/>
      <c r="BF356" s="118" t="str">
        <f t="shared" ca="1" si="189"/>
        <v/>
      </c>
      <c r="BG356" s="118" t="str">
        <f t="shared" ca="1" si="190"/>
        <v/>
      </c>
      <c r="BH356" s="118">
        <f t="shared" ca="1" si="191"/>
        <v>354</v>
      </c>
      <c r="BI356" s="118" t="str">
        <f t="shared" ca="1" si="192"/>
        <v/>
      </c>
      <c r="BK356" s="154"/>
      <c r="BL356" s="155"/>
      <c r="BM356" s="154"/>
      <c r="BN356" s="154"/>
      <c r="BO356" s="156"/>
      <c r="BP356" s="156"/>
      <c r="BQ356" s="156"/>
      <c r="BR356" s="156"/>
      <c r="BS356" s="156"/>
      <c r="BT356" s="156"/>
      <c r="BU356" s="156"/>
      <c r="BV356" s="156"/>
      <c r="BW356" s="156"/>
      <c r="BX356" s="105"/>
      <c r="BY356" s="157"/>
      <c r="BZ356" s="157"/>
      <c r="CA356" s="157"/>
      <c r="CB356" s="157"/>
      <c r="CC356" s="157"/>
      <c r="CD356" s="157"/>
      <c r="CE356" s="157"/>
      <c r="CF356" s="157"/>
      <c r="CG356" s="157"/>
    </row>
    <row r="357" spans="1:85" x14ac:dyDescent="0.25">
      <c r="A357" s="97">
        <f t="shared" ca="1" si="193"/>
        <v>353</v>
      </c>
      <c r="B357" s="98">
        <f t="shared" ca="1" si="194"/>
        <v>44957.058912037035</v>
      </c>
      <c r="C357" s="99" t="str">
        <f t="shared" ca="1" si="181"/>
        <v>217359-d2-LD</v>
      </c>
      <c r="D357" s="97">
        <f t="shared" ca="1" si="182"/>
        <v>351</v>
      </c>
      <c r="E357" s="97" t="str">
        <f t="shared" ca="1" si="183"/>
        <v>D</v>
      </c>
      <c r="F357" s="97" t="str">
        <f t="shared" ca="1" si="184"/>
        <v>QC</v>
      </c>
      <c r="G357" s="100">
        <f t="shared" ca="1" si="196"/>
        <v>0</v>
      </c>
      <c r="H357" s="101" t="e">
        <f t="shared" ca="1" si="196"/>
        <v>#N/A</v>
      </c>
      <c r="I357" s="101">
        <f t="shared" ca="1" si="196"/>
        <v>0</v>
      </c>
      <c r="J357" s="101">
        <f t="shared" ca="1" si="195"/>
        <v>0</v>
      </c>
      <c r="K357" s="101" t="e">
        <f t="shared" ca="1" si="195"/>
        <v>#N/A</v>
      </c>
      <c r="L357" s="101">
        <f t="shared" ca="1" si="195"/>
        <v>0.96799999999999997</v>
      </c>
      <c r="M357" s="101">
        <f t="shared" ca="1" si="195"/>
        <v>2.774</v>
      </c>
      <c r="N357" s="101" t="e">
        <f t="shared" ca="1" si="195"/>
        <v>#N/A</v>
      </c>
      <c r="O357" s="102">
        <f t="shared" ca="1" si="195"/>
        <v>8748.8819999999996</v>
      </c>
      <c r="P357" s="103">
        <f t="shared" ca="1" si="185"/>
        <v>2</v>
      </c>
      <c r="Q357" s="100" t="str">
        <f t="shared" ca="1" si="199"/>
        <v>&lt;MRL</v>
      </c>
      <c r="R357" s="101" t="e">
        <f t="shared" ca="1" si="199"/>
        <v>#N/A</v>
      </c>
      <c r="S357" s="101" t="str">
        <f t="shared" ca="1" si="199"/>
        <v>&lt;MRL</v>
      </c>
      <c r="T357" s="101" t="str">
        <f t="shared" ca="1" si="198"/>
        <v>&lt;MRL</v>
      </c>
      <c r="U357" s="101" t="e">
        <f t="shared" ca="1" si="198"/>
        <v>#N/A</v>
      </c>
      <c r="V357" s="101" t="str">
        <f t="shared" ca="1" si="198"/>
        <v>&lt;MRL</v>
      </c>
      <c r="W357" s="101" t="str">
        <f t="shared" ca="1" si="175"/>
        <v>&lt;MRL</v>
      </c>
      <c r="X357" s="101" t="e">
        <f t="shared" ca="1" si="175"/>
        <v>#N/A</v>
      </c>
      <c r="Y357" s="102">
        <f t="shared" ca="1" si="175"/>
        <v>17497.763999999999</v>
      </c>
      <c r="Z357" s="129" t="str">
        <f t="shared" ca="1" si="186"/>
        <v>NA</v>
      </c>
      <c r="AA357" s="105" t="str">
        <f t="shared" ca="1" si="179"/>
        <v>NA</v>
      </c>
      <c r="AB357" s="105" t="str">
        <f t="shared" ca="1" si="187"/>
        <v>NA</v>
      </c>
      <c r="AC357" s="97" t="str">
        <f t="shared" ca="1" si="188"/>
        <v>Duplicate</v>
      </c>
      <c r="AD357" s="106" t="str">
        <f t="shared" ca="1" si="180"/>
        <v/>
      </c>
      <c r="AE357" s="106"/>
      <c r="AF357" s="130" t="s">
        <v>704</v>
      </c>
      <c r="AG357" s="131" t="s">
        <v>707</v>
      </c>
      <c r="AH357" s="131" t="s">
        <v>707</v>
      </c>
      <c r="AI357" s="131" t="s">
        <v>707</v>
      </c>
      <c r="AJ357" s="131" t="s">
        <v>858</v>
      </c>
      <c r="AK357" s="131" t="s">
        <v>858</v>
      </c>
      <c r="AL357" s="131" t="s">
        <v>858</v>
      </c>
      <c r="AM357" s="131" t="s">
        <v>858</v>
      </c>
      <c r="AN357" s="132" t="s">
        <v>707</v>
      </c>
      <c r="AO357" s="133"/>
      <c r="AS357" s="69"/>
      <c r="AT357" s="69"/>
      <c r="AU357" s="113"/>
      <c r="AV357" s="114">
        <f t="shared" ca="1" si="178"/>
        <v>52260</v>
      </c>
      <c r="AW357" s="115">
        <f t="shared" ca="1" si="197"/>
        <v>310530</v>
      </c>
      <c r="AX357" s="115">
        <f t="shared" ca="1" si="197"/>
        <v>423000</v>
      </c>
      <c r="AY357" s="115">
        <f t="shared" ca="1" si="197"/>
        <v>2495623</v>
      </c>
      <c r="AZ357" s="115">
        <f t="shared" ca="1" si="197"/>
        <v>1734908</v>
      </c>
      <c r="BA357" s="115">
        <f t="shared" ca="1" si="197"/>
        <v>17329609</v>
      </c>
      <c r="BB357" s="115">
        <f t="shared" ca="1" si="197"/>
        <v>23961101</v>
      </c>
      <c r="BC357" s="115">
        <f t="shared" ca="1" si="197"/>
        <v>3248796</v>
      </c>
      <c r="BD357" s="116">
        <f t="shared" ca="1" si="197"/>
        <v>5267128</v>
      </c>
      <c r="BE357" s="145"/>
      <c r="BF357" s="118" t="str">
        <f t="shared" ca="1" si="189"/>
        <v/>
      </c>
      <c r="BG357" s="118" t="str">
        <f t="shared" ca="1" si="190"/>
        <v/>
      </c>
      <c r="BH357" s="118">
        <f t="shared" ca="1" si="191"/>
        <v>355</v>
      </c>
      <c r="BI357" s="118" t="str">
        <f t="shared" ca="1" si="192"/>
        <v/>
      </c>
      <c r="BK357" s="154"/>
      <c r="BL357" s="155"/>
      <c r="BM357" s="154"/>
      <c r="BN357" s="154"/>
      <c r="BO357" s="156"/>
      <c r="BP357" s="156"/>
      <c r="BQ357" s="156"/>
      <c r="BR357" s="156"/>
      <c r="BS357" s="156"/>
      <c r="BT357" s="156"/>
      <c r="BU357" s="156"/>
      <c r="BV357" s="156"/>
      <c r="BW357" s="156"/>
      <c r="BX357" s="105"/>
      <c r="BY357" s="157"/>
      <c r="BZ357" s="157"/>
      <c r="CA357" s="157"/>
      <c r="CB357" s="157"/>
      <c r="CC357" s="157"/>
      <c r="CD357" s="157"/>
      <c r="CE357" s="157"/>
      <c r="CF357" s="157"/>
      <c r="CG357" s="157"/>
    </row>
    <row r="358" spans="1:85" x14ac:dyDescent="0.25">
      <c r="A358" s="97">
        <f t="shared" ca="1" si="193"/>
        <v>354</v>
      </c>
      <c r="B358" s="98">
        <f t="shared" ca="1" si="194"/>
        <v>44957.096504629626</v>
      </c>
      <c r="C358" s="99" t="str">
        <f t="shared" ca="1" si="181"/>
        <v>217415-d2-LD-reprep</v>
      </c>
      <c r="D358" s="97">
        <f t="shared" ca="1" si="182"/>
        <v>345</v>
      </c>
      <c r="E358" s="97" t="str">
        <f t="shared" ca="1" si="183"/>
        <v>D</v>
      </c>
      <c r="F358" s="97" t="str">
        <f t="shared" ca="1" si="184"/>
        <v>QC</v>
      </c>
      <c r="G358" s="100">
        <f t="shared" ca="1" si="196"/>
        <v>0</v>
      </c>
      <c r="H358" s="101" t="e">
        <f t="shared" ca="1" si="196"/>
        <v>#N/A</v>
      </c>
      <c r="I358" s="101">
        <f t="shared" ca="1" si="196"/>
        <v>0.56999999999999995</v>
      </c>
      <c r="J358" s="101">
        <f t="shared" ca="1" si="195"/>
        <v>0</v>
      </c>
      <c r="K358" s="101" t="e">
        <f t="shared" ca="1" si="195"/>
        <v>#N/A</v>
      </c>
      <c r="L358" s="101">
        <f t="shared" ca="1" si="195"/>
        <v>0.48</v>
      </c>
      <c r="M358" s="101">
        <f t="shared" ca="1" si="195"/>
        <v>0.33900000000000002</v>
      </c>
      <c r="N358" s="101" t="e">
        <f t="shared" ca="1" si="195"/>
        <v>#N/A</v>
      </c>
      <c r="O358" s="102">
        <f t="shared" ca="1" si="195"/>
        <v>10.557</v>
      </c>
      <c r="P358" s="103">
        <f t="shared" ca="1" si="185"/>
        <v>2</v>
      </c>
      <c r="Q358" s="100" t="str">
        <f t="shared" ca="1" si="199"/>
        <v>&lt;MRL</v>
      </c>
      <c r="R358" s="101" t="e">
        <f t="shared" ca="1" si="199"/>
        <v>#N/A</v>
      </c>
      <c r="S358" s="101" t="str">
        <f t="shared" ca="1" si="199"/>
        <v>&lt;MRL</v>
      </c>
      <c r="T358" s="101" t="str">
        <f t="shared" ca="1" si="198"/>
        <v>&lt;MRL</v>
      </c>
      <c r="U358" s="101" t="e">
        <f t="shared" ca="1" si="198"/>
        <v>#N/A</v>
      </c>
      <c r="V358" s="101" t="str">
        <f t="shared" ca="1" si="198"/>
        <v>&lt;MRL</v>
      </c>
      <c r="W358" s="101" t="str">
        <f t="shared" ca="1" si="175"/>
        <v>&lt;MRL</v>
      </c>
      <c r="X358" s="101" t="e">
        <f t="shared" ca="1" si="175"/>
        <v>#N/A</v>
      </c>
      <c r="Y358" s="102">
        <f t="shared" ca="1" si="175"/>
        <v>21.114000000000001</v>
      </c>
      <c r="Z358" s="129" t="str">
        <f t="shared" ca="1" si="186"/>
        <v>NA</v>
      </c>
      <c r="AA358" s="105" t="str">
        <f t="shared" ca="1" si="179"/>
        <v>NA</v>
      </c>
      <c r="AB358" s="105" t="str">
        <f t="shared" ca="1" si="187"/>
        <v>NA</v>
      </c>
      <c r="AC358" s="97" t="str">
        <f t="shared" ca="1" si="188"/>
        <v>Duplicate</v>
      </c>
      <c r="AD358" s="106" t="str">
        <f t="shared" ca="1" si="180"/>
        <v/>
      </c>
      <c r="AE358" s="106"/>
      <c r="AF358" s="130" t="s">
        <v>704</v>
      </c>
      <c r="AG358" s="131" t="s">
        <v>707</v>
      </c>
      <c r="AH358" s="131" t="s">
        <v>704</v>
      </c>
      <c r="AI358" s="131" t="s">
        <v>707</v>
      </c>
      <c r="AJ358" s="131" t="s">
        <v>858</v>
      </c>
      <c r="AK358" s="131" t="s">
        <v>858</v>
      </c>
      <c r="AL358" s="131" t="s">
        <v>858</v>
      </c>
      <c r="AM358" s="131" t="s">
        <v>858</v>
      </c>
      <c r="AN358" s="132" t="s">
        <v>858</v>
      </c>
      <c r="AO358" s="133"/>
      <c r="AS358" s="69"/>
      <c r="AT358" s="69"/>
      <c r="AU358" s="113"/>
      <c r="AV358" s="114">
        <f t="shared" ca="1" si="178"/>
        <v>37833</v>
      </c>
      <c r="AW358" s="115">
        <f t="shared" ca="1" si="197"/>
        <v>291605</v>
      </c>
      <c r="AX358" s="115">
        <f t="shared" ca="1" si="197"/>
        <v>374812</v>
      </c>
      <c r="AY358" s="115">
        <f t="shared" ca="1" si="197"/>
        <v>2263857</v>
      </c>
      <c r="AZ358" s="115">
        <f t="shared" ca="1" si="197"/>
        <v>1720166</v>
      </c>
      <c r="BA358" s="115">
        <f t="shared" ca="1" si="197"/>
        <v>16258879</v>
      </c>
      <c r="BB358" s="115">
        <f t="shared" ca="1" si="197"/>
        <v>20903479</v>
      </c>
      <c r="BC358" s="115">
        <f t="shared" ca="1" si="197"/>
        <v>3296585</v>
      </c>
      <c r="BD358" s="116">
        <f t="shared" ca="1" si="197"/>
        <v>26651054</v>
      </c>
      <c r="BE358" s="145"/>
      <c r="BF358" s="118" t="str">
        <f t="shared" ca="1" si="189"/>
        <v/>
      </c>
      <c r="BG358" s="118" t="str">
        <f t="shared" ca="1" si="190"/>
        <v/>
      </c>
      <c r="BH358" s="118">
        <f t="shared" ca="1" si="191"/>
        <v>356</v>
      </c>
      <c r="BI358" s="118" t="str">
        <f t="shared" ca="1" si="192"/>
        <v/>
      </c>
      <c r="BK358" s="154"/>
      <c r="BL358" s="155"/>
      <c r="BM358" s="154"/>
      <c r="BN358" s="154"/>
      <c r="BO358" s="156"/>
      <c r="BP358" s="156"/>
      <c r="BQ358" s="156"/>
      <c r="BR358" s="156"/>
      <c r="BS358" s="156"/>
      <c r="BT358" s="156"/>
      <c r="BU358" s="156"/>
      <c r="BV358" s="156"/>
      <c r="BW358" s="156"/>
      <c r="BX358" s="105"/>
      <c r="BY358" s="157"/>
      <c r="BZ358" s="157"/>
      <c r="CA358" s="157"/>
      <c r="CB358" s="157"/>
      <c r="CC358" s="157"/>
      <c r="CD358" s="157"/>
      <c r="CE358" s="157"/>
      <c r="CF358" s="157"/>
      <c r="CG358" s="157"/>
    </row>
    <row r="359" spans="1:85" x14ac:dyDescent="0.25">
      <c r="A359" s="97">
        <f t="shared" ca="1" si="193"/>
        <v>355</v>
      </c>
      <c r="B359" s="98">
        <f t="shared" ca="1" si="194"/>
        <v>44957.115312499998</v>
      </c>
      <c r="C359" s="99" t="str">
        <f t="shared" ca="1" si="181"/>
        <v>217296-d1000-LFSM-200-reprep</v>
      </c>
      <c r="D359" s="97">
        <f t="shared" ca="1" si="182"/>
        <v>357</v>
      </c>
      <c r="E359" s="97" t="str">
        <f t="shared" ca="1" si="183"/>
        <v>S</v>
      </c>
      <c r="F359" s="97" t="str">
        <f t="shared" ca="1" si="184"/>
        <v>QC</v>
      </c>
      <c r="G359" s="100">
        <f t="shared" ca="1" si="196"/>
        <v>166.14099999999999</v>
      </c>
      <c r="H359" s="101" t="e">
        <f t="shared" ca="1" si="196"/>
        <v>#N/A</v>
      </c>
      <c r="I359" s="101">
        <f t="shared" ca="1" si="196"/>
        <v>199.35599999999999</v>
      </c>
      <c r="J359" s="101">
        <f t="shared" ca="1" si="195"/>
        <v>189.82300000000001</v>
      </c>
      <c r="K359" s="101" t="e">
        <f t="shared" ca="1" si="195"/>
        <v>#N/A</v>
      </c>
      <c r="L359" s="101">
        <f t="shared" ca="1" si="195"/>
        <v>180.75299999999999</v>
      </c>
      <c r="M359" s="101">
        <f t="shared" ca="1" si="195"/>
        <v>184.16399999999999</v>
      </c>
      <c r="N359" s="101" t="e">
        <f t="shared" ca="1" si="195"/>
        <v>#N/A</v>
      </c>
      <c r="O359" s="102">
        <f t="shared" ca="1" si="195"/>
        <v>190.79599999999999</v>
      </c>
      <c r="P359" s="103">
        <f t="shared" ca="1" si="185"/>
        <v>1000</v>
      </c>
      <c r="Q359" s="100">
        <f t="shared" ca="1" si="199"/>
        <v>166141</v>
      </c>
      <c r="R359" s="101" t="e">
        <f t="shared" ca="1" si="199"/>
        <v>#N/A</v>
      </c>
      <c r="S359" s="101">
        <f t="shared" ca="1" si="199"/>
        <v>199356</v>
      </c>
      <c r="T359" s="101">
        <f t="shared" ca="1" si="198"/>
        <v>189823</v>
      </c>
      <c r="U359" s="101" t="e">
        <f t="shared" ca="1" si="198"/>
        <v>#N/A</v>
      </c>
      <c r="V359" s="101">
        <f t="shared" ca="1" si="198"/>
        <v>180753</v>
      </c>
      <c r="W359" s="101">
        <f t="shared" ca="1" si="175"/>
        <v>184164</v>
      </c>
      <c r="X359" s="101" t="e">
        <f t="shared" ca="1" si="175"/>
        <v>#N/A</v>
      </c>
      <c r="Y359" s="102">
        <f t="shared" ca="1" si="175"/>
        <v>190796</v>
      </c>
      <c r="Z359" s="129">
        <f t="shared" ca="1" si="186"/>
        <v>200</v>
      </c>
      <c r="AA359" s="105" t="str">
        <f t="shared" ca="1" si="179"/>
        <v>NA</v>
      </c>
      <c r="AB359" s="105" t="str">
        <f t="shared" ca="1" si="187"/>
        <v>200</v>
      </c>
      <c r="AC359" s="97" t="str">
        <f t="shared" ca="1" si="188"/>
        <v>Sample Spike</v>
      </c>
      <c r="AD359" s="106" t="str">
        <f t="shared" ca="1" si="180"/>
        <v/>
      </c>
      <c r="AE359" s="106"/>
      <c r="AF359" s="130" t="s">
        <v>697</v>
      </c>
      <c r="AG359" s="131" t="s">
        <v>697</v>
      </c>
      <c r="AH359" s="131" t="s">
        <v>858</v>
      </c>
      <c r="AI359" s="131" t="s">
        <v>858</v>
      </c>
      <c r="AJ359" s="131" t="s">
        <v>858</v>
      </c>
      <c r="AK359" s="131" t="s">
        <v>858</v>
      </c>
      <c r="AL359" s="131" t="s">
        <v>858</v>
      </c>
      <c r="AM359" s="131" t="s">
        <v>704</v>
      </c>
      <c r="AN359" s="132" t="s">
        <v>858</v>
      </c>
      <c r="AO359" s="133"/>
      <c r="AS359" s="69"/>
      <c r="AT359" s="69"/>
      <c r="AU359" s="113"/>
      <c r="AV359" s="114">
        <f t="shared" ca="1" si="178"/>
        <v>556150</v>
      </c>
      <c r="AW359" s="115">
        <f t="shared" ca="1" si="197"/>
        <v>1113075</v>
      </c>
      <c r="AX359" s="115">
        <f t="shared" ca="1" si="197"/>
        <v>1449487</v>
      </c>
      <c r="AY359" s="115">
        <f t="shared" ca="1" si="197"/>
        <v>7752940</v>
      </c>
      <c r="AZ359" s="115">
        <f t="shared" ca="1" si="197"/>
        <v>2384164</v>
      </c>
      <c r="BA359" s="115">
        <f t="shared" ca="1" si="197"/>
        <v>21920330</v>
      </c>
      <c r="BB359" s="115">
        <f t="shared" ca="1" si="197"/>
        <v>16594272</v>
      </c>
      <c r="BC359" s="115">
        <f t="shared" ca="1" si="197"/>
        <v>1563970</v>
      </c>
      <c r="BD359" s="116">
        <f t="shared" ca="1" si="197"/>
        <v>28143191</v>
      </c>
      <c r="BE359" s="145"/>
      <c r="BF359" s="118" t="str">
        <f t="shared" ca="1" si="189"/>
        <v/>
      </c>
      <c r="BG359" s="118" t="str">
        <f t="shared" ca="1" si="190"/>
        <v/>
      </c>
      <c r="BH359" s="118" t="str">
        <f t="shared" ca="1" si="191"/>
        <v/>
      </c>
      <c r="BI359" s="118">
        <f t="shared" ca="1" si="192"/>
        <v>357</v>
      </c>
      <c r="BK359" s="154"/>
      <c r="BL359" s="155"/>
      <c r="BM359" s="154"/>
      <c r="BN359" s="154"/>
      <c r="BO359" s="156"/>
      <c r="BP359" s="156"/>
      <c r="BQ359" s="156"/>
      <c r="BR359" s="156"/>
      <c r="BS359" s="156"/>
      <c r="BT359" s="156"/>
      <c r="BU359" s="156"/>
      <c r="BV359" s="156"/>
      <c r="BW359" s="156"/>
      <c r="BX359" s="105"/>
      <c r="BY359" s="157"/>
      <c r="BZ359" s="157"/>
      <c r="CA359" s="157"/>
      <c r="CB359" s="157"/>
      <c r="CC359" s="157"/>
      <c r="CD359" s="157"/>
      <c r="CE359" s="157"/>
      <c r="CF359" s="157"/>
      <c r="CG359" s="157"/>
    </row>
    <row r="360" spans="1:85" x14ac:dyDescent="0.25">
      <c r="A360" s="97">
        <f t="shared" ca="1" si="193"/>
        <v>356</v>
      </c>
      <c r="B360" s="98">
        <f t="shared" ca="1" si="194"/>
        <v>44957.134155092594</v>
      </c>
      <c r="C360" s="99" t="str">
        <f t="shared" ca="1" si="181"/>
        <v>217336-d2-LFSM-200-reprep</v>
      </c>
      <c r="D360" s="97">
        <f t="shared" ca="1" si="182"/>
        <v>346</v>
      </c>
      <c r="E360" s="97" t="str">
        <f t="shared" ca="1" si="183"/>
        <v>S</v>
      </c>
      <c r="F360" s="97" t="str">
        <f t="shared" ca="1" si="184"/>
        <v>QC</v>
      </c>
      <c r="G360" s="100">
        <f t="shared" ca="1" si="196"/>
        <v>606.64099999999996</v>
      </c>
      <c r="H360" s="101" t="e">
        <f t="shared" ca="1" si="196"/>
        <v>#N/A</v>
      </c>
      <c r="I360" s="101">
        <f t="shared" ca="1" si="196"/>
        <v>185.58500000000001</v>
      </c>
      <c r="J360" s="101">
        <f t="shared" ca="1" si="195"/>
        <v>184.86600000000001</v>
      </c>
      <c r="K360" s="101" t="e">
        <f t="shared" ca="1" si="195"/>
        <v>#N/A</v>
      </c>
      <c r="L360" s="101">
        <f t="shared" ca="1" si="195"/>
        <v>175.24</v>
      </c>
      <c r="M360" s="101">
        <f t="shared" ca="1" si="195"/>
        <v>187.67400000000001</v>
      </c>
      <c r="N360" s="101" t="e">
        <f t="shared" ca="1" si="195"/>
        <v>#N/A</v>
      </c>
      <c r="O360" s="102">
        <f t="shared" ca="1" si="195"/>
        <v>194.566</v>
      </c>
      <c r="P360" s="103">
        <f t="shared" ca="1" si="185"/>
        <v>2</v>
      </c>
      <c r="Q360" s="100">
        <f t="shared" ca="1" si="199"/>
        <v>1213.2819999999999</v>
      </c>
      <c r="R360" s="101" t="e">
        <f t="shared" ca="1" si="199"/>
        <v>#N/A</v>
      </c>
      <c r="S360" s="101">
        <f t="shared" ca="1" si="199"/>
        <v>371.17</v>
      </c>
      <c r="T360" s="101">
        <f t="shared" ca="1" si="198"/>
        <v>369.73200000000003</v>
      </c>
      <c r="U360" s="101" t="e">
        <f t="shared" ca="1" si="198"/>
        <v>#N/A</v>
      </c>
      <c r="V360" s="101">
        <f t="shared" ca="1" si="198"/>
        <v>350.48</v>
      </c>
      <c r="W360" s="101">
        <f t="shared" ca="1" si="175"/>
        <v>375.34800000000001</v>
      </c>
      <c r="X360" s="101" t="e">
        <f t="shared" ca="1" si="175"/>
        <v>#N/A</v>
      </c>
      <c r="Y360" s="102">
        <f t="shared" ca="1" si="175"/>
        <v>389.13200000000001</v>
      </c>
      <c r="Z360" s="129">
        <f t="shared" ca="1" si="186"/>
        <v>200</v>
      </c>
      <c r="AA360" s="105" t="str">
        <f t="shared" ca="1" si="179"/>
        <v>NA</v>
      </c>
      <c r="AB360" s="105" t="str">
        <f t="shared" ca="1" si="187"/>
        <v>200</v>
      </c>
      <c r="AC360" s="97" t="str">
        <f t="shared" ca="1" si="188"/>
        <v>Sample Spike</v>
      </c>
      <c r="AD360" s="106" t="str">
        <f t="shared" ca="1" si="180"/>
        <v/>
      </c>
      <c r="AE360" s="106"/>
      <c r="AF360" s="130" t="s">
        <v>704</v>
      </c>
      <c r="AG360" s="131" t="s">
        <v>704</v>
      </c>
      <c r="AH360" s="131" t="s">
        <v>704</v>
      </c>
      <c r="AI360" s="131" t="s">
        <v>704</v>
      </c>
      <c r="AJ360" s="131" t="s">
        <v>704</v>
      </c>
      <c r="AK360" s="131" t="s">
        <v>704</v>
      </c>
      <c r="AL360" s="131" t="s">
        <v>858</v>
      </c>
      <c r="AM360" s="131" t="s">
        <v>858</v>
      </c>
      <c r="AN360" s="132" t="s">
        <v>858</v>
      </c>
      <c r="AO360" s="133"/>
      <c r="AS360" s="69"/>
      <c r="AT360" s="69"/>
      <c r="AU360" s="113"/>
      <c r="AV360" s="114">
        <f t="shared" ca="1" si="178"/>
        <v>9796</v>
      </c>
      <c r="AW360" s="115">
        <f t="shared" ca="1" si="197"/>
        <v>135649</v>
      </c>
      <c r="AX360" s="115">
        <f t="shared" ca="1" si="197"/>
        <v>201239</v>
      </c>
      <c r="AY360" s="115">
        <f t="shared" ca="1" si="197"/>
        <v>1164473</v>
      </c>
      <c r="AZ360" s="115">
        <f t="shared" ca="1" si="197"/>
        <v>1150272</v>
      </c>
      <c r="BA360" s="115">
        <f t="shared" ca="1" si="197"/>
        <v>11821768</v>
      </c>
      <c r="BB360" s="115">
        <f t="shared" ca="1" si="197"/>
        <v>16744072</v>
      </c>
      <c r="BC360" s="115">
        <f t="shared" ca="1" si="197"/>
        <v>2616570</v>
      </c>
      <c r="BD360" s="116">
        <f t="shared" ca="1" si="197"/>
        <v>21729644</v>
      </c>
      <c r="BE360" s="145"/>
      <c r="BF360" s="118" t="str">
        <f t="shared" ca="1" si="189"/>
        <v/>
      </c>
      <c r="BG360" s="118" t="str">
        <f t="shared" ca="1" si="190"/>
        <v/>
      </c>
      <c r="BH360" s="118" t="str">
        <f t="shared" ca="1" si="191"/>
        <v/>
      </c>
      <c r="BI360" s="118">
        <f t="shared" ca="1" si="192"/>
        <v>358</v>
      </c>
      <c r="BK360" s="154"/>
      <c r="BL360" s="155"/>
      <c r="BM360" s="154"/>
      <c r="BN360" s="154"/>
      <c r="BO360" s="156"/>
      <c r="BP360" s="156"/>
      <c r="BQ360" s="156"/>
      <c r="BR360" s="156"/>
      <c r="BS360" s="156"/>
      <c r="BT360" s="156"/>
      <c r="BU360" s="156"/>
      <c r="BV360" s="156"/>
      <c r="BW360" s="156"/>
      <c r="BX360" s="105"/>
      <c r="BY360" s="157"/>
      <c r="BZ360" s="157"/>
      <c r="CA360" s="157"/>
      <c r="CB360" s="157"/>
      <c r="CC360" s="157"/>
      <c r="CD360" s="157"/>
      <c r="CE360" s="157"/>
      <c r="CF360" s="157"/>
      <c r="CG360" s="157"/>
    </row>
    <row r="361" spans="1:85" x14ac:dyDescent="0.25">
      <c r="A361" s="97">
        <f t="shared" ca="1" si="193"/>
        <v>357</v>
      </c>
      <c r="B361" s="98">
        <f t="shared" ca="1" si="194"/>
        <v>44957.152962962966</v>
      </c>
      <c r="C361" s="99" t="str">
        <f t="shared" ca="1" si="181"/>
        <v>217376-d2-LFSM-200-reprep</v>
      </c>
      <c r="D361" s="97">
        <f t="shared" ca="1" si="182"/>
        <v>347</v>
      </c>
      <c r="E361" s="97" t="str">
        <f t="shared" ca="1" si="183"/>
        <v>S</v>
      </c>
      <c r="F361" s="97" t="str">
        <f t="shared" ca="1" si="184"/>
        <v>QC</v>
      </c>
      <c r="G361" s="100">
        <f t="shared" ca="1" si="196"/>
        <v>196.84399999999999</v>
      </c>
      <c r="H361" s="101" t="e">
        <f t="shared" ca="1" si="196"/>
        <v>#N/A</v>
      </c>
      <c r="I361" s="101">
        <f t="shared" ca="1" si="196"/>
        <v>173.03200000000001</v>
      </c>
      <c r="J361" s="101">
        <f t="shared" ca="1" si="195"/>
        <v>173.81100000000001</v>
      </c>
      <c r="K361" s="101" t="e">
        <f t="shared" ca="1" si="195"/>
        <v>#N/A</v>
      </c>
      <c r="L361" s="101">
        <f t="shared" ca="1" si="195"/>
        <v>166.32499999999999</v>
      </c>
      <c r="M361" s="101">
        <f t="shared" ca="1" si="195"/>
        <v>177.327</v>
      </c>
      <c r="N361" s="101" t="e">
        <f t="shared" ca="1" si="195"/>
        <v>#N/A</v>
      </c>
      <c r="O361" s="102">
        <f t="shared" ca="1" si="195"/>
        <v>266.74599999999998</v>
      </c>
      <c r="P361" s="103">
        <f t="shared" ca="1" si="185"/>
        <v>2</v>
      </c>
      <c r="Q361" s="100">
        <f t="shared" ca="1" si="199"/>
        <v>393.68799999999999</v>
      </c>
      <c r="R361" s="101" t="e">
        <f t="shared" ca="1" si="199"/>
        <v>#N/A</v>
      </c>
      <c r="S361" s="101">
        <f t="shared" ca="1" si="199"/>
        <v>346.06400000000002</v>
      </c>
      <c r="T361" s="101">
        <f t="shared" ca="1" si="198"/>
        <v>347.62200000000001</v>
      </c>
      <c r="U361" s="101" t="e">
        <f t="shared" ca="1" si="198"/>
        <v>#N/A</v>
      </c>
      <c r="V361" s="101">
        <f t="shared" ca="1" si="198"/>
        <v>332.65</v>
      </c>
      <c r="W361" s="101">
        <f t="shared" ca="1" si="175"/>
        <v>354.654</v>
      </c>
      <c r="X361" s="101" t="e">
        <f t="shared" ca="1" si="175"/>
        <v>#N/A</v>
      </c>
      <c r="Y361" s="102">
        <f t="shared" ca="1" si="175"/>
        <v>533.49199999999996</v>
      </c>
      <c r="Z361" s="129">
        <f t="shared" ca="1" si="186"/>
        <v>200</v>
      </c>
      <c r="AA361" s="105" t="str">
        <f t="shared" ca="1" si="179"/>
        <v>NA</v>
      </c>
      <c r="AB361" s="105" t="str">
        <f t="shared" ca="1" si="187"/>
        <v>200</v>
      </c>
      <c r="AC361" s="97" t="str">
        <f t="shared" ca="1" si="188"/>
        <v>Sample Spike</v>
      </c>
      <c r="AD361" s="106" t="str">
        <f t="shared" ca="1" si="180"/>
        <v/>
      </c>
      <c r="AE361" s="106"/>
      <c r="AF361" s="130" t="s">
        <v>704</v>
      </c>
      <c r="AG361" s="131" t="s">
        <v>858</v>
      </c>
      <c r="AH361" s="131" t="s">
        <v>704</v>
      </c>
      <c r="AI361" s="131" t="s">
        <v>704</v>
      </c>
      <c r="AJ361" s="131" t="s">
        <v>858</v>
      </c>
      <c r="AK361" s="131" t="s">
        <v>858</v>
      </c>
      <c r="AL361" s="131" t="s">
        <v>858</v>
      </c>
      <c r="AM361" s="131" t="s">
        <v>858</v>
      </c>
      <c r="AN361" s="132" t="s">
        <v>858</v>
      </c>
      <c r="AO361" s="133"/>
      <c r="AS361" s="69"/>
      <c r="AT361" s="69"/>
      <c r="AU361" s="113"/>
      <c r="AV361" s="114">
        <f t="shared" ca="1" si="178"/>
        <v>47681</v>
      </c>
      <c r="AW361" s="115">
        <f t="shared" ca="1" si="197"/>
        <v>384978</v>
      </c>
      <c r="AX361" s="115">
        <f t="shared" ca="1" si="197"/>
        <v>513604</v>
      </c>
      <c r="AY361" s="115">
        <f t="shared" ca="1" si="197"/>
        <v>2947540</v>
      </c>
      <c r="AZ361" s="115">
        <f t="shared" ca="1" si="197"/>
        <v>2245190</v>
      </c>
      <c r="BA361" s="115">
        <f t="shared" ca="1" si="197"/>
        <v>20267034</v>
      </c>
      <c r="BB361" s="115">
        <f t="shared" ca="1" si="197"/>
        <v>22022785</v>
      </c>
      <c r="BC361" s="115">
        <f t="shared" ca="1" si="197"/>
        <v>3180995</v>
      </c>
      <c r="BD361" s="116">
        <f t="shared" ca="1" si="197"/>
        <v>25146296</v>
      </c>
      <c r="BE361" s="145"/>
      <c r="BF361" s="118" t="str">
        <f t="shared" ca="1" si="189"/>
        <v/>
      </c>
      <c r="BG361" s="118" t="str">
        <f t="shared" ca="1" si="190"/>
        <v/>
      </c>
      <c r="BH361" s="118" t="str">
        <f t="shared" ca="1" si="191"/>
        <v/>
      </c>
      <c r="BI361" s="118">
        <f t="shared" ca="1" si="192"/>
        <v>359</v>
      </c>
      <c r="BK361" s="154"/>
      <c r="BL361" s="155"/>
      <c r="BM361" s="154"/>
      <c r="BN361" s="154"/>
      <c r="BO361" s="156"/>
      <c r="BP361" s="156"/>
      <c r="BQ361" s="156"/>
      <c r="BR361" s="156"/>
      <c r="BS361" s="156"/>
      <c r="BT361" s="156"/>
      <c r="BU361" s="156"/>
      <c r="BV361" s="156"/>
      <c r="BW361" s="156"/>
      <c r="BX361" s="105"/>
      <c r="BY361" s="157"/>
      <c r="BZ361" s="157"/>
      <c r="CA361" s="157"/>
      <c r="CB361" s="157"/>
      <c r="CC361" s="157"/>
      <c r="CD361" s="157"/>
      <c r="CE361" s="157"/>
      <c r="CF361" s="157"/>
      <c r="CG361" s="157"/>
    </row>
    <row r="362" spans="1:85" x14ac:dyDescent="0.25">
      <c r="A362" s="97">
        <f t="shared" ca="1" si="193"/>
        <v>358</v>
      </c>
      <c r="B362" s="98">
        <f t="shared" ca="1" si="194"/>
        <v>44957.171770833331</v>
      </c>
      <c r="C362" s="99" t="str">
        <f t="shared" ca="1" si="181"/>
        <v>217396-d200-LFSM-200</v>
      </c>
      <c r="D362" s="97">
        <f t="shared" ca="1" si="182"/>
        <v>353</v>
      </c>
      <c r="E362" s="97" t="str">
        <f t="shared" ca="1" si="183"/>
        <v>S</v>
      </c>
      <c r="F362" s="97" t="str">
        <f t="shared" ca="1" si="184"/>
        <v>QC</v>
      </c>
      <c r="G362" s="100">
        <f t="shared" ca="1" si="196"/>
        <v>153.37</v>
      </c>
      <c r="H362" s="101" t="e">
        <f t="shared" ca="1" si="196"/>
        <v>#N/A</v>
      </c>
      <c r="I362" s="101">
        <f t="shared" ca="1" si="196"/>
        <v>175.39500000000001</v>
      </c>
      <c r="J362" s="101">
        <f t="shared" ca="1" si="195"/>
        <v>175.65100000000001</v>
      </c>
      <c r="K362" s="101" t="e">
        <f t="shared" ca="1" si="195"/>
        <v>#N/A</v>
      </c>
      <c r="L362" s="101">
        <f t="shared" ca="1" si="195"/>
        <v>168.36099999999999</v>
      </c>
      <c r="M362" s="101">
        <f t="shared" ca="1" si="195"/>
        <v>178.6</v>
      </c>
      <c r="N362" s="101" t="e">
        <f t="shared" ca="1" si="195"/>
        <v>#N/A</v>
      </c>
      <c r="O362" s="102">
        <f t="shared" ca="1" si="195"/>
        <v>4040.3989999999999</v>
      </c>
      <c r="P362" s="103">
        <f t="shared" ca="1" si="185"/>
        <v>200</v>
      </c>
      <c r="Q362" s="100">
        <f t="shared" ca="1" si="199"/>
        <v>30674</v>
      </c>
      <c r="R362" s="101" t="e">
        <f t="shared" ca="1" si="199"/>
        <v>#N/A</v>
      </c>
      <c r="S362" s="101">
        <f t="shared" ca="1" si="199"/>
        <v>35079</v>
      </c>
      <c r="T362" s="101">
        <f t="shared" ca="1" si="198"/>
        <v>35130.200000000004</v>
      </c>
      <c r="U362" s="101" t="e">
        <f t="shared" ca="1" si="198"/>
        <v>#N/A</v>
      </c>
      <c r="V362" s="101">
        <f t="shared" ca="1" si="198"/>
        <v>33672.199999999997</v>
      </c>
      <c r="W362" s="101">
        <f t="shared" ca="1" si="175"/>
        <v>35720</v>
      </c>
      <c r="X362" s="101" t="e">
        <f t="shared" ca="1" si="175"/>
        <v>#N/A</v>
      </c>
      <c r="Y362" s="102">
        <f t="shared" ca="1" si="175"/>
        <v>808079.79999999993</v>
      </c>
      <c r="Z362" s="129">
        <f t="shared" ca="1" si="186"/>
        <v>200</v>
      </c>
      <c r="AA362" s="105" t="str">
        <f t="shared" ca="1" si="179"/>
        <v>NA</v>
      </c>
      <c r="AB362" s="105" t="str">
        <f t="shared" ca="1" si="187"/>
        <v>200</v>
      </c>
      <c r="AC362" s="97" t="str">
        <f t="shared" ca="1" si="188"/>
        <v>Sample Spike</v>
      </c>
      <c r="AD362" s="106" t="str">
        <f t="shared" ca="1" si="180"/>
        <v/>
      </c>
      <c r="AE362" s="106"/>
      <c r="AF362" s="130" t="s">
        <v>697</v>
      </c>
      <c r="AG362" s="131" t="s">
        <v>697</v>
      </c>
      <c r="AH362" s="131" t="s">
        <v>858</v>
      </c>
      <c r="AI362" s="131" t="s">
        <v>858</v>
      </c>
      <c r="AJ362" s="131" t="s">
        <v>858</v>
      </c>
      <c r="AK362" s="131" t="s">
        <v>858</v>
      </c>
      <c r="AL362" s="131" t="s">
        <v>858</v>
      </c>
      <c r="AM362" s="131" t="s">
        <v>858</v>
      </c>
      <c r="AN362" s="132" t="s">
        <v>704</v>
      </c>
      <c r="AO362" s="133"/>
      <c r="AS362" s="69"/>
      <c r="AT362" s="69"/>
      <c r="AU362" s="113"/>
      <c r="AV362" s="114">
        <f t="shared" ca="1" si="178"/>
        <v>574760</v>
      </c>
      <c r="AW362" s="115">
        <f t="shared" ca="1" si="197"/>
        <v>1163052</v>
      </c>
      <c r="AX362" s="115">
        <f t="shared" ca="1" si="197"/>
        <v>1554299</v>
      </c>
      <c r="AY362" s="115">
        <f t="shared" ca="1" si="197"/>
        <v>8146487</v>
      </c>
      <c r="AZ362" s="115">
        <f t="shared" ca="1" si="197"/>
        <v>2649285</v>
      </c>
      <c r="BA362" s="115">
        <f t="shared" ca="1" si="197"/>
        <v>23886278</v>
      </c>
      <c r="BB362" s="115">
        <f t="shared" ca="1" si="197"/>
        <v>25767847</v>
      </c>
      <c r="BC362" s="115">
        <f t="shared" ca="1" si="197"/>
        <v>2716368</v>
      </c>
      <c r="BD362" s="116">
        <f t="shared" ca="1" si="197"/>
        <v>8403033</v>
      </c>
      <c r="BE362" s="145"/>
      <c r="BF362" s="118" t="str">
        <f t="shared" ca="1" si="189"/>
        <v/>
      </c>
      <c r="BG362" s="118" t="str">
        <f t="shared" ca="1" si="190"/>
        <v/>
      </c>
      <c r="BH362" s="118" t="str">
        <f t="shared" ca="1" si="191"/>
        <v/>
      </c>
      <c r="BI362" s="118">
        <f t="shared" ca="1" si="192"/>
        <v>360</v>
      </c>
      <c r="BK362" s="154"/>
      <c r="BL362" s="155"/>
      <c r="BM362" s="154"/>
      <c r="BN362" s="154"/>
      <c r="BO362" s="156"/>
      <c r="BP362" s="156"/>
      <c r="BQ362" s="156"/>
      <c r="BR362" s="156"/>
      <c r="BS362" s="156"/>
      <c r="BT362" s="156"/>
      <c r="BU362" s="156"/>
      <c r="BV362" s="156"/>
      <c r="BW362" s="156"/>
      <c r="BX362" s="105"/>
      <c r="BY362" s="157"/>
      <c r="BZ362" s="157"/>
      <c r="CA362" s="157"/>
      <c r="CB362" s="157"/>
      <c r="CC362" s="157"/>
      <c r="CD362" s="157"/>
      <c r="CE362" s="157"/>
      <c r="CF362" s="157"/>
      <c r="CG362" s="157"/>
    </row>
    <row r="363" spans="1:85" x14ac:dyDescent="0.25">
      <c r="A363" s="97">
        <f t="shared" ca="1" si="193"/>
        <v>359</v>
      </c>
      <c r="B363" s="98">
        <f t="shared" ca="1" si="194"/>
        <v>44957.190567129626</v>
      </c>
      <c r="C363" s="99" t="str">
        <f t="shared" ca="1" si="181"/>
        <v>217360-d2-LFSM-200</v>
      </c>
      <c r="D363" s="97">
        <f t="shared" ca="1" si="182"/>
        <v>359</v>
      </c>
      <c r="E363" s="97" t="str">
        <f t="shared" ca="1" si="183"/>
        <v>S</v>
      </c>
      <c r="F363" s="97" t="str">
        <f t="shared" ca="1" si="184"/>
        <v>QC</v>
      </c>
      <c r="G363" s="100">
        <f t="shared" ca="1" si="196"/>
        <v>182.595</v>
      </c>
      <c r="H363" s="101" t="e">
        <f t="shared" ca="1" si="196"/>
        <v>#N/A</v>
      </c>
      <c r="I363" s="101">
        <f t="shared" ca="1" si="196"/>
        <v>187.72200000000001</v>
      </c>
      <c r="J363" s="101">
        <f t="shared" ca="1" si="195"/>
        <v>186.15799999999999</v>
      </c>
      <c r="K363" s="101" t="e">
        <f t="shared" ca="1" si="195"/>
        <v>#N/A</v>
      </c>
      <c r="L363" s="101">
        <f t="shared" ca="1" si="195"/>
        <v>185.148</v>
      </c>
      <c r="M363" s="101">
        <f t="shared" ca="1" si="195"/>
        <v>185.54300000000001</v>
      </c>
      <c r="N363" s="101" t="e">
        <f t="shared" ca="1" si="195"/>
        <v>#N/A</v>
      </c>
      <c r="O363" s="102">
        <f t="shared" ca="1" si="195"/>
        <v>384.137</v>
      </c>
      <c r="P363" s="103">
        <f t="shared" ca="1" si="185"/>
        <v>2</v>
      </c>
      <c r="Q363" s="100">
        <f t="shared" ca="1" si="199"/>
        <v>365.19</v>
      </c>
      <c r="R363" s="101" t="e">
        <f t="shared" ca="1" si="199"/>
        <v>#N/A</v>
      </c>
      <c r="S363" s="101">
        <f t="shared" ca="1" si="199"/>
        <v>375.44400000000002</v>
      </c>
      <c r="T363" s="101">
        <f t="shared" ca="1" si="198"/>
        <v>372.31599999999997</v>
      </c>
      <c r="U363" s="101" t="e">
        <f t="shared" ca="1" si="198"/>
        <v>#N/A</v>
      </c>
      <c r="V363" s="101">
        <f t="shared" ca="1" si="198"/>
        <v>370.29599999999999</v>
      </c>
      <c r="W363" s="101">
        <f t="shared" ca="1" si="175"/>
        <v>371.08600000000001</v>
      </c>
      <c r="X363" s="101" t="e">
        <f t="shared" ca="1" si="175"/>
        <v>#N/A</v>
      </c>
      <c r="Y363" s="102">
        <f t="shared" ca="1" si="175"/>
        <v>768.274</v>
      </c>
      <c r="Z363" s="129">
        <f t="shared" ca="1" si="186"/>
        <v>200</v>
      </c>
      <c r="AA363" s="105" t="str">
        <f t="shared" ca="1" si="179"/>
        <v>NA</v>
      </c>
      <c r="AB363" s="105" t="str">
        <f t="shared" ca="1" si="187"/>
        <v>200</v>
      </c>
      <c r="AC363" s="97" t="str">
        <f t="shared" ca="1" si="188"/>
        <v>Sample Spike</v>
      </c>
      <c r="AD363" s="106" t="str">
        <f t="shared" ca="1" si="180"/>
        <v/>
      </c>
      <c r="AE363" s="106"/>
      <c r="AF363" s="130" t="s">
        <v>704</v>
      </c>
      <c r="AG363" s="131" t="s">
        <v>704</v>
      </c>
      <c r="AH363" s="131" t="s">
        <v>704</v>
      </c>
      <c r="AI363" s="131" t="s">
        <v>704</v>
      </c>
      <c r="AJ363" s="131" t="s">
        <v>704</v>
      </c>
      <c r="AK363" s="131" t="s">
        <v>858</v>
      </c>
      <c r="AL363" s="131" t="s">
        <v>858</v>
      </c>
      <c r="AM363" s="131" t="s">
        <v>858</v>
      </c>
      <c r="AN363" s="132" t="s">
        <v>409</v>
      </c>
      <c r="AO363" s="133"/>
      <c r="AS363" s="69"/>
      <c r="AT363" s="69"/>
      <c r="AU363" s="113"/>
      <c r="AV363" s="114">
        <f t="shared" ca="1" si="178"/>
        <v>41412</v>
      </c>
      <c r="AW363" s="115">
        <f t="shared" ca="1" si="197"/>
        <v>299353</v>
      </c>
      <c r="AX363" s="115">
        <f t="shared" ca="1" si="197"/>
        <v>387900</v>
      </c>
      <c r="AY363" s="115">
        <f t="shared" ca="1" si="197"/>
        <v>2189551</v>
      </c>
      <c r="AZ363" s="115">
        <f t="shared" ca="1" si="197"/>
        <v>1637116</v>
      </c>
      <c r="BA363" s="115">
        <f t="shared" ca="1" si="197"/>
        <v>15306684</v>
      </c>
      <c r="BB363" s="115">
        <f t="shared" ca="1" si="197"/>
        <v>20095160</v>
      </c>
      <c r="BC363" s="115">
        <f t="shared" ca="1" si="197"/>
        <v>2838369</v>
      </c>
      <c r="BD363" s="116">
        <f t="shared" ca="1" si="197"/>
        <v>21867262</v>
      </c>
      <c r="BE363" s="145"/>
      <c r="BF363" s="118" t="str">
        <f t="shared" ca="1" si="189"/>
        <v/>
      </c>
      <c r="BG363" s="118" t="str">
        <f t="shared" ca="1" si="190"/>
        <v/>
      </c>
      <c r="BH363" s="118" t="str">
        <f t="shared" ca="1" si="191"/>
        <v/>
      </c>
      <c r="BI363" s="118">
        <f t="shared" ca="1" si="192"/>
        <v>361</v>
      </c>
      <c r="BK363" s="154"/>
      <c r="BL363" s="155"/>
      <c r="BM363" s="154"/>
      <c r="BN363" s="154"/>
      <c r="BO363" s="156"/>
      <c r="BP363" s="156"/>
      <c r="BQ363" s="156"/>
      <c r="BR363" s="156"/>
      <c r="BS363" s="156"/>
      <c r="BT363" s="156"/>
      <c r="BU363" s="156"/>
      <c r="BV363" s="156"/>
      <c r="BW363" s="156"/>
      <c r="BX363" s="105"/>
      <c r="BY363" s="157"/>
      <c r="BZ363" s="157"/>
      <c r="CA363" s="157"/>
      <c r="CB363" s="157"/>
      <c r="CC363" s="157"/>
      <c r="CD363" s="157"/>
      <c r="CE363" s="157"/>
      <c r="CF363" s="157"/>
      <c r="CG363" s="157"/>
    </row>
    <row r="364" spans="1:85" x14ac:dyDescent="0.25">
      <c r="A364" s="97">
        <f t="shared" ca="1" si="193"/>
        <v>360</v>
      </c>
      <c r="B364" s="98">
        <f t="shared" ca="1" si="194"/>
        <v>44957.209363425929</v>
      </c>
      <c r="C364" s="99" t="str">
        <f t="shared" ca="1" si="181"/>
        <v>217416-d2-LFSM-200-reprep</v>
      </c>
      <c r="D364" s="97">
        <f t="shared" ca="1" si="182"/>
        <v>364</v>
      </c>
      <c r="E364" s="97" t="str">
        <f t="shared" ca="1" si="183"/>
        <v>S</v>
      </c>
      <c r="F364" s="97" t="str">
        <f t="shared" ca="1" si="184"/>
        <v>QC</v>
      </c>
      <c r="G364" s="100">
        <f t="shared" ca="1" si="196"/>
        <v>199.78800000000001</v>
      </c>
      <c r="H364" s="101" t="e">
        <f t="shared" ca="1" si="196"/>
        <v>#N/A</v>
      </c>
      <c r="I364" s="101">
        <f t="shared" ca="1" si="196"/>
        <v>183.53399999999999</v>
      </c>
      <c r="J364" s="101">
        <f t="shared" ca="1" si="195"/>
        <v>184.672</v>
      </c>
      <c r="K364" s="101" t="e">
        <f t="shared" ca="1" si="195"/>
        <v>#N/A</v>
      </c>
      <c r="L364" s="101">
        <f t="shared" ca="1" si="195"/>
        <v>186.59100000000001</v>
      </c>
      <c r="M364" s="101">
        <f t="shared" ca="1" si="195"/>
        <v>187.49199999999999</v>
      </c>
      <c r="N364" s="101" t="e">
        <f t="shared" ca="1" si="195"/>
        <v>#N/A</v>
      </c>
      <c r="O364" s="102">
        <f t="shared" ca="1" si="195"/>
        <v>195.06399999999999</v>
      </c>
      <c r="P364" s="103">
        <f t="shared" ca="1" si="185"/>
        <v>2</v>
      </c>
      <c r="Q364" s="100">
        <f t="shared" ca="1" si="199"/>
        <v>399.57600000000002</v>
      </c>
      <c r="R364" s="101" t="e">
        <f t="shared" ca="1" si="199"/>
        <v>#N/A</v>
      </c>
      <c r="S364" s="101">
        <f t="shared" ca="1" si="199"/>
        <v>367.06799999999998</v>
      </c>
      <c r="T364" s="101">
        <f t="shared" ca="1" si="198"/>
        <v>369.34399999999999</v>
      </c>
      <c r="U364" s="101" t="e">
        <f t="shared" ca="1" si="198"/>
        <v>#N/A</v>
      </c>
      <c r="V364" s="101">
        <f t="shared" ca="1" si="198"/>
        <v>373.18200000000002</v>
      </c>
      <c r="W364" s="101">
        <f t="shared" ca="1" si="175"/>
        <v>374.98399999999998</v>
      </c>
      <c r="X364" s="101" t="e">
        <f t="shared" ca="1" si="175"/>
        <v>#N/A</v>
      </c>
      <c r="Y364" s="102">
        <f t="shared" ca="1" si="175"/>
        <v>390.12799999999999</v>
      </c>
      <c r="Z364" s="129">
        <f t="shared" ca="1" si="186"/>
        <v>200</v>
      </c>
      <c r="AA364" s="105" t="str">
        <f t="shared" ca="1" si="179"/>
        <v>NA</v>
      </c>
      <c r="AB364" s="105" t="str">
        <f t="shared" ca="1" si="187"/>
        <v>200</v>
      </c>
      <c r="AC364" s="97" t="str">
        <f t="shared" ca="1" si="188"/>
        <v>Sample Spike</v>
      </c>
      <c r="AD364" s="106" t="str">
        <f t="shared" ca="1" si="180"/>
        <v/>
      </c>
      <c r="AE364" s="106"/>
      <c r="AF364" s="130" t="s">
        <v>704</v>
      </c>
      <c r="AG364" s="131" t="s">
        <v>704</v>
      </c>
      <c r="AH364" s="131" t="s">
        <v>704</v>
      </c>
      <c r="AI364" s="131" t="s">
        <v>704</v>
      </c>
      <c r="AJ364" s="131" t="s">
        <v>858</v>
      </c>
      <c r="AK364" s="131" t="s">
        <v>704</v>
      </c>
      <c r="AL364" s="131" t="s">
        <v>704</v>
      </c>
      <c r="AM364" s="131" t="s">
        <v>858</v>
      </c>
      <c r="AN364" s="132" t="s">
        <v>858</v>
      </c>
      <c r="AO364" s="133"/>
      <c r="AS364" s="69"/>
      <c r="AT364" s="69"/>
      <c r="AU364" s="113"/>
      <c r="AV364" s="114">
        <f t="shared" ca="1" si="178"/>
        <v>38456</v>
      </c>
      <c r="AW364" s="115">
        <f t="shared" ca="1" si="197"/>
        <v>301510</v>
      </c>
      <c r="AX364" s="115">
        <f t="shared" ca="1" si="197"/>
        <v>389577</v>
      </c>
      <c r="AY364" s="115">
        <f t="shared" ca="1" si="197"/>
        <v>2212125</v>
      </c>
      <c r="AZ364" s="115">
        <f t="shared" ca="1" si="197"/>
        <v>1743168</v>
      </c>
      <c r="BA364" s="115">
        <f t="shared" ca="1" si="197"/>
        <v>13558401</v>
      </c>
      <c r="BB364" s="115">
        <f t="shared" ca="1" si="197"/>
        <v>15469898</v>
      </c>
      <c r="BC364" s="115">
        <f t="shared" ca="1" si="197"/>
        <v>2693800</v>
      </c>
      <c r="BD364" s="116">
        <f t="shared" ca="1" si="197"/>
        <v>20335293</v>
      </c>
      <c r="BE364" s="145"/>
      <c r="BF364" s="118" t="str">
        <f t="shared" ca="1" si="189"/>
        <v/>
      </c>
      <c r="BG364" s="118" t="str">
        <f t="shared" ca="1" si="190"/>
        <v/>
      </c>
      <c r="BH364" s="118" t="str">
        <f t="shared" ca="1" si="191"/>
        <v/>
      </c>
      <c r="BI364" s="118">
        <f t="shared" ca="1" si="192"/>
        <v>362</v>
      </c>
      <c r="BK364" s="154"/>
      <c r="BL364" s="155"/>
      <c r="BM364" s="154"/>
      <c r="BN364" s="154"/>
      <c r="BO364" s="156"/>
      <c r="BP364" s="156"/>
      <c r="BQ364" s="156"/>
      <c r="BR364" s="156"/>
      <c r="BS364" s="156"/>
      <c r="BT364" s="156"/>
      <c r="BU364" s="156"/>
      <c r="BV364" s="156"/>
      <c r="BW364" s="156"/>
      <c r="BX364" s="105"/>
      <c r="BY364" s="157"/>
      <c r="BZ364" s="157"/>
      <c r="CA364" s="157"/>
      <c r="CB364" s="157"/>
      <c r="CC364" s="157"/>
      <c r="CD364" s="157"/>
      <c r="CE364" s="157"/>
      <c r="CF364" s="157"/>
      <c r="CG364" s="157"/>
    </row>
    <row r="365" spans="1:85" x14ac:dyDescent="0.25">
      <c r="A365" s="97">
        <f t="shared" ca="1" si="193"/>
        <v>361</v>
      </c>
      <c r="B365" s="98">
        <f t="shared" ca="1" si="194"/>
        <v>44956.468773148146</v>
      </c>
      <c r="C365" s="99" t="str">
        <f t="shared" ca="1" si="181"/>
        <v>LRB-22-reprep</v>
      </c>
      <c r="D365" s="97">
        <f t="shared" ca="1" si="182"/>
        <v>363</v>
      </c>
      <c r="E365" s="97" t="str">
        <f t="shared" ca="1" si="183"/>
        <v>K</v>
      </c>
      <c r="F365" s="97" t="str">
        <f t="shared" ca="1" si="184"/>
        <v>QC</v>
      </c>
      <c r="G365" s="100">
        <f t="shared" ca="1" si="196"/>
        <v>0</v>
      </c>
      <c r="H365" s="101" t="e">
        <f t="shared" ca="1" si="196"/>
        <v>#N/A</v>
      </c>
      <c r="I365" s="101">
        <f t="shared" ca="1" si="196"/>
        <v>0</v>
      </c>
      <c r="J365" s="101">
        <f t="shared" ca="1" si="195"/>
        <v>0.435</v>
      </c>
      <c r="K365" s="101" t="e">
        <f t="shared" ca="1" si="195"/>
        <v>#N/A</v>
      </c>
      <c r="L365" s="101">
        <f t="shared" ca="1" si="195"/>
        <v>2.3340000000000001</v>
      </c>
      <c r="M365" s="101">
        <f t="shared" ca="1" si="195"/>
        <v>0.439</v>
      </c>
      <c r="N365" s="101" t="e">
        <f t="shared" ca="1" si="195"/>
        <v>#N/A</v>
      </c>
      <c r="O365" s="102">
        <f t="shared" ca="1" si="195"/>
        <v>0.41699999999999998</v>
      </c>
      <c r="P365" s="103">
        <f t="shared" ca="1" si="185"/>
        <v>1</v>
      </c>
      <c r="Q365" s="100" t="str">
        <f t="shared" ca="1" si="199"/>
        <v>&lt;MRL</v>
      </c>
      <c r="R365" s="101" t="e">
        <f t="shared" ca="1" si="199"/>
        <v>#N/A</v>
      </c>
      <c r="S365" s="101" t="str">
        <f t="shared" ca="1" si="199"/>
        <v>&lt;MRL</v>
      </c>
      <c r="T365" s="101" t="str">
        <f t="shared" ca="1" si="198"/>
        <v>&lt;MRL</v>
      </c>
      <c r="U365" s="101" t="e">
        <f t="shared" ca="1" si="198"/>
        <v>#N/A</v>
      </c>
      <c r="V365" s="101" t="str">
        <f t="shared" ca="1" si="198"/>
        <v>&lt;MRL</v>
      </c>
      <c r="W365" s="101" t="str">
        <f t="shared" ca="1" si="175"/>
        <v>&lt;MRL</v>
      </c>
      <c r="X365" s="101" t="e">
        <f t="shared" ca="1" si="175"/>
        <v>#N/A</v>
      </c>
      <c r="Y365" s="102" t="str">
        <f t="shared" ca="1" si="175"/>
        <v>&lt;MRL</v>
      </c>
      <c r="Z365" s="129" t="str">
        <f t="shared" ca="1" si="186"/>
        <v>NA</v>
      </c>
      <c r="AA365" s="105" t="str">
        <f t="shared" ca="1" si="179"/>
        <v>NA</v>
      </c>
      <c r="AB365" s="105" t="str">
        <f t="shared" ca="1" si="187"/>
        <v>NA</v>
      </c>
      <c r="AC365" s="97" t="str">
        <f t="shared" ca="1" si="188"/>
        <v>Blank</v>
      </c>
      <c r="AD365" s="106" t="str">
        <f t="shared" ca="1" si="180"/>
        <v/>
      </c>
      <c r="AE365" s="106"/>
      <c r="AF365" s="130" t="s">
        <v>697</v>
      </c>
      <c r="AG365" s="131" t="s">
        <v>701</v>
      </c>
      <c r="AH365" s="131" t="s">
        <v>858</v>
      </c>
      <c r="AI365" s="131" t="s">
        <v>858</v>
      </c>
      <c r="AJ365" s="131" t="s">
        <v>860</v>
      </c>
      <c r="AK365" s="131" t="s">
        <v>860</v>
      </c>
      <c r="AL365" s="131" t="s">
        <v>860</v>
      </c>
      <c r="AM365" s="131" t="s">
        <v>860</v>
      </c>
      <c r="AN365" s="132" t="s">
        <v>860</v>
      </c>
      <c r="AO365" s="133"/>
      <c r="AS365" s="69"/>
      <c r="AT365" s="69"/>
      <c r="AU365" s="113"/>
      <c r="AV365" s="114">
        <f t="shared" ca="1" si="178"/>
        <v>587046</v>
      </c>
      <c r="AW365" s="115">
        <f t="shared" ca="1" si="197"/>
        <v>1038861</v>
      </c>
      <c r="AX365" s="115">
        <f t="shared" ca="1" si="197"/>
        <v>1501253</v>
      </c>
      <c r="AY365" s="115">
        <f t="shared" ca="1" si="197"/>
        <v>7867451</v>
      </c>
      <c r="AZ365" s="115">
        <f t="shared" ca="1" si="197"/>
        <v>2908422</v>
      </c>
      <c r="BA365" s="115">
        <f t="shared" ca="1" si="197"/>
        <v>26885937</v>
      </c>
      <c r="BB365" s="115">
        <f t="shared" ca="1" si="197"/>
        <v>28422575</v>
      </c>
      <c r="BC365" s="115">
        <f t="shared" ca="1" si="197"/>
        <v>3077562</v>
      </c>
      <c r="BD365" s="116">
        <f t="shared" ca="1" si="197"/>
        <v>35010831</v>
      </c>
      <c r="BE365" s="145"/>
      <c r="BF365" s="118" t="str">
        <f t="shared" ca="1" si="189"/>
        <v/>
      </c>
      <c r="BG365" s="118">
        <f t="shared" ca="1" si="190"/>
        <v>329</v>
      </c>
      <c r="BH365" s="118" t="str">
        <f t="shared" ca="1" si="191"/>
        <v/>
      </c>
      <c r="BI365" s="118" t="str">
        <f t="shared" ca="1" si="192"/>
        <v/>
      </c>
      <c r="BK365" s="154"/>
      <c r="BL365" s="155"/>
      <c r="BM365" s="154"/>
      <c r="BN365" s="154"/>
      <c r="BO365" s="156"/>
      <c r="BP365" s="156"/>
      <c r="BQ365" s="156"/>
      <c r="BR365" s="156"/>
      <c r="BS365" s="156"/>
      <c r="BT365" s="156"/>
      <c r="BU365" s="156"/>
      <c r="BV365" s="156"/>
      <c r="BW365" s="156"/>
      <c r="BX365" s="105"/>
      <c r="BY365" s="157"/>
      <c r="BZ365" s="157"/>
      <c r="CA365" s="157"/>
      <c r="CB365" s="157"/>
      <c r="CC365" s="157"/>
      <c r="CD365" s="157"/>
      <c r="CE365" s="157"/>
      <c r="CF365" s="157"/>
      <c r="CG365" s="157"/>
    </row>
    <row r="366" spans="1:85" x14ac:dyDescent="0.25">
      <c r="A366" s="97">
        <f t="shared" ca="1" si="193"/>
        <v>362</v>
      </c>
      <c r="B366" s="98">
        <f t="shared" ca="1" si="194"/>
        <v>44956.487592592595</v>
      </c>
      <c r="C366" s="99" t="str">
        <f t="shared" ca="1" si="181"/>
        <v>LRB-22-reprep-inj2</v>
      </c>
      <c r="D366" s="97">
        <f t="shared" ca="1" si="182"/>
        <v>362</v>
      </c>
      <c r="E366" s="97" t="str">
        <f t="shared" ca="1" si="183"/>
        <v>K</v>
      </c>
      <c r="F366" s="97" t="str">
        <f t="shared" ca="1" si="184"/>
        <v>QC</v>
      </c>
      <c r="G366" s="100">
        <f t="shared" ca="1" si="196"/>
        <v>0</v>
      </c>
      <c r="H366" s="101" t="e">
        <f t="shared" ca="1" si="196"/>
        <v>#N/A</v>
      </c>
      <c r="I366" s="101">
        <f t="shared" ca="1" si="196"/>
        <v>0.21199999999999999</v>
      </c>
      <c r="J366" s="101">
        <f t="shared" ca="1" si="195"/>
        <v>0.49399999999999999</v>
      </c>
      <c r="K366" s="101" t="e">
        <f t="shared" ca="1" si="195"/>
        <v>#N/A</v>
      </c>
      <c r="L366" s="101">
        <f t="shared" ca="1" si="195"/>
        <v>2.2400000000000002</v>
      </c>
      <c r="M366" s="101">
        <f t="shared" ca="1" si="195"/>
        <v>0.435</v>
      </c>
      <c r="N366" s="101" t="e">
        <f t="shared" ca="1" si="195"/>
        <v>#N/A</v>
      </c>
      <c r="O366" s="102">
        <f t="shared" ca="1" si="195"/>
        <v>0.40400000000000003</v>
      </c>
      <c r="P366" s="103">
        <f t="shared" ca="1" si="185"/>
        <v>1</v>
      </c>
      <c r="Q366" s="100" t="str">
        <f t="shared" ca="1" si="199"/>
        <v>&lt;MRL</v>
      </c>
      <c r="R366" s="101" t="e">
        <f t="shared" ca="1" si="199"/>
        <v>#N/A</v>
      </c>
      <c r="S366" s="101" t="str">
        <f t="shared" ca="1" si="199"/>
        <v>&lt;MRL</v>
      </c>
      <c r="T366" s="101" t="str">
        <f t="shared" ca="1" si="198"/>
        <v>&lt;MRL</v>
      </c>
      <c r="U366" s="101" t="e">
        <f t="shared" ca="1" si="198"/>
        <v>#N/A</v>
      </c>
      <c r="V366" s="101" t="str">
        <f t="shared" ca="1" si="198"/>
        <v>&lt;MRL</v>
      </c>
      <c r="W366" s="101" t="str">
        <f t="shared" ca="1" si="175"/>
        <v>&lt;MRL</v>
      </c>
      <c r="X366" s="101" t="e">
        <f t="shared" ca="1" si="175"/>
        <v>#N/A</v>
      </c>
      <c r="Y366" s="102" t="str">
        <f t="shared" ca="1" si="175"/>
        <v>&lt;MRL</v>
      </c>
      <c r="Z366" s="129" t="str">
        <f t="shared" ca="1" si="186"/>
        <v>NA</v>
      </c>
      <c r="AA366" s="105" t="str">
        <f t="shared" ca="1" si="179"/>
        <v>NA</v>
      </c>
      <c r="AB366" s="105" t="str">
        <f t="shared" ca="1" si="187"/>
        <v>NA</v>
      </c>
      <c r="AC366" s="97" t="str">
        <f t="shared" ca="1" si="188"/>
        <v>Blank</v>
      </c>
      <c r="AD366" s="106" t="str">
        <f t="shared" ca="1" si="180"/>
        <v/>
      </c>
      <c r="AE366" s="106"/>
      <c r="AF366" s="130" t="s">
        <v>697</v>
      </c>
      <c r="AG366" s="131" t="s">
        <v>701</v>
      </c>
      <c r="AH366" s="131" t="s">
        <v>858</v>
      </c>
      <c r="AI366" s="131" t="s">
        <v>858</v>
      </c>
      <c r="AJ366" s="131" t="s">
        <v>858</v>
      </c>
      <c r="AK366" s="131" t="s">
        <v>858</v>
      </c>
      <c r="AL366" s="131" t="s">
        <v>858</v>
      </c>
      <c r="AM366" s="131" t="s">
        <v>858</v>
      </c>
      <c r="AN366" s="132" t="s">
        <v>858</v>
      </c>
      <c r="AO366" s="133"/>
      <c r="AS366" s="69"/>
      <c r="AT366" s="69"/>
      <c r="AU366" s="113"/>
      <c r="AV366" s="114">
        <f t="shared" ca="1" si="178"/>
        <v>572685</v>
      </c>
      <c r="AW366" s="115">
        <f t="shared" ca="1" si="197"/>
        <v>1013485</v>
      </c>
      <c r="AX366" s="115">
        <f t="shared" ca="1" si="197"/>
        <v>1356743</v>
      </c>
      <c r="AY366" s="115">
        <f t="shared" ca="1" si="197"/>
        <v>7210561</v>
      </c>
      <c r="AZ366" s="115">
        <f t="shared" ca="1" si="197"/>
        <v>2515105</v>
      </c>
      <c r="BA366" s="115">
        <f t="shared" ca="1" si="197"/>
        <v>23303576</v>
      </c>
      <c r="BB366" s="115">
        <f t="shared" ca="1" si="197"/>
        <v>25322946</v>
      </c>
      <c r="BC366" s="115">
        <f t="shared" ca="1" si="197"/>
        <v>2794056</v>
      </c>
      <c r="BD366" s="116">
        <f t="shared" ca="1" si="197"/>
        <v>30900382</v>
      </c>
      <c r="BE366" s="145"/>
      <c r="BF366" s="118" t="str">
        <f t="shared" ca="1" si="189"/>
        <v/>
      </c>
      <c r="BG366" s="118">
        <f t="shared" ca="1" si="190"/>
        <v>331</v>
      </c>
      <c r="BH366" s="118" t="str">
        <f t="shared" ca="1" si="191"/>
        <v/>
      </c>
      <c r="BI366" s="118" t="str">
        <f t="shared" ca="1" si="192"/>
        <v/>
      </c>
      <c r="BK366" s="154"/>
      <c r="BL366" s="155"/>
      <c r="BM366" s="154"/>
      <c r="BN366" s="154"/>
      <c r="BO366" s="156"/>
      <c r="BP366" s="156"/>
      <c r="BQ366" s="156"/>
      <c r="BR366" s="156"/>
      <c r="BS366" s="156"/>
      <c r="BT366" s="156"/>
      <c r="BU366" s="156"/>
      <c r="BV366" s="156"/>
      <c r="BW366" s="156"/>
      <c r="BX366" s="105"/>
      <c r="BY366" s="157"/>
      <c r="BZ366" s="157"/>
      <c r="CA366" s="157"/>
      <c r="CB366" s="157"/>
      <c r="CC366" s="157"/>
      <c r="CD366" s="157"/>
      <c r="CE366" s="157"/>
      <c r="CF366" s="157"/>
      <c r="CG366" s="157"/>
    </row>
    <row r="367" spans="1:85" x14ac:dyDescent="0.25">
      <c r="A367" s="97">
        <f t="shared" ca="1" si="193"/>
        <v>363</v>
      </c>
      <c r="B367" s="98">
        <f t="shared" ca="1" si="194"/>
        <v>44957.265787037039</v>
      </c>
      <c r="C367" s="99" t="str">
        <f t="shared" ca="1" si="181"/>
        <v>QCS-2-Reinject</v>
      </c>
      <c r="D367" s="97">
        <f t="shared" ca="1" si="182"/>
        <v>361</v>
      </c>
      <c r="E367" s="97" t="str">
        <f t="shared" ca="1" si="183"/>
        <v>Q</v>
      </c>
      <c r="F367" s="97" t="str">
        <f t="shared" ca="1" si="184"/>
        <v>QC</v>
      </c>
      <c r="G367" s="100">
        <f t="shared" ca="1" si="196"/>
        <v>174.90299999999999</v>
      </c>
      <c r="H367" s="101" t="e">
        <f t="shared" ca="1" si="196"/>
        <v>#N/A</v>
      </c>
      <c r="I367" s="101">
        <f t="shared" ca="1" si="196"/>
        <v>211.41</v>
      </c>
      <c r="J367" s="101">
        <f t="shared" ca="1" si="195"/>
        <v>200.785</v>
      </c>
      <c r="K367" s="101" t="e">
        <f t="shared" ca="1" si="195"/>
        <v>#N/A</v>
      </c>
      <c r="L367" s="101">
        <f t="shared" ca="1" si="195"/>
        <v>189.964</v>
      </c>
      <c r="M367" s="101">
        <f t="shared" ca="1" si="195"/>
        <v>202.10900000000001</v>
      </c>
      <c r="N367" s="101" t="e">
        <f t="shared" ca="1" si="195"/>
        <v>#N/A</v>
      </c>
      <c r="O367" s="102">
        <f t="shared" ca="1" si="195"/>
        <v>205.07300000000001</v>
      </c>
      <c r="P367" s="103">
        <f t="shared" ca="1" si="185"/>
        <v>1</v>
      </c>
      <c r="Q367" s="100">
        <f t="shared" ca="1" si="199"/>
        <v>174.90299999999999</v>
      </c>
      <c r="R367" s="101" t="e">
        <f t="shared" ca="1" si="199"/>
        <v>#N/A</v>
      </c>
      <c r="S367" s="101">
        <f t="shared" ca="1" si="199"/>
        <v>211.41</v>
      </c>
      <c r="T367" s="101">
        <f t="shared" ca="1" si="198"/>
        <v>200.785</v>
      </c>
      <c r="U367" s="101" t="e">
        <f t="shared" ca="1" si="198"/>
        <v>#N/A</v>
      </c>
      <c r="V367" s="101">
        <f t="shared" ca="1" si="198"/>
        <v>189.964</v>
      </c>
      <c r="W367" s="101">
        <f t="shared" ca="1" si="175"/>
        <v>202.10900000000001</v>
      </c>
      <c r="X367" s="101" t="e">
        <f t="shared" ca="1" si="175"/>
        <v>#N/A</v>
      </c>
      <c r="Y367" s="102">
        <f t="shared" ca="1" si="175"/>
        <v>205.07300000000001</v>
      </c>
      <c r="Z367" s="129">
        <f t="shared" ca="1" si="186"/>
        <v>2</v>
      </c>
      <c r="AA367" s="105" t="str">
        <f t="shared" ca="1" si="179"/>
        <v>NA</v>
      </c>
      <c r="AB367" s="105" t="str">
        <f t="shared" ca="1" si="187"/>
        <v>2</v>
      </c>
      <c r="AC367" s="97" t="str">
        <f t="shared" ca="1" si="188"/>
        <v>QCS</v>
      </c>
      <c r="AD367" s="106" t="str">
        <f t="shared" ca="1" si="180"/>
        <v/>
      </c>
      <c r="AE367" s="106"/>
      <c r="AF367" s="130" t="s">
        <v>697</v>
      </c>
      <c r="AG367" s="131" t="s">
        <v>858</v>
      </c>
      <c r="AH367" s="131" t="s">
        <v>858</v>
      </c>
      <c r="AI367" s="131" t="s">
        <v>858</v>
      </c>
      <c r="AJ367" s="131" t="s">
        <v>858</v>
      </c>
      <c r="AK367" s="131" t="s">
        <v>858</v>
      </c>
      <c r="AL367" s="131" t="s">
        <v>858</v>
      </c>
      <c r="AM367" s="131" t="s">
        <v>858</v>
      </c>
      <c r="AN367" s="132" t="s">
        <v>858</v>
      </c>
      <c r="AO367" s="133"/>
      <c r="AS367" s="69"/>
      <c r="AT367" s="69"/>
      <c r="AU367" s="113"/>
      <c r="AV367" s="114">
        <f t="shared" ca="1" si="178"/>
        <v>579051</v>
      </c>
      <c r="AW367" s="115">
        <f t="shared" ca="1" si="197"/>
        <v>1055790</v>
      </c>
      <c r="AX367" s="115">
        <f t="shared" ca="1" si="197"/>
        <v>1405041</v>
      </c>
      <c r="AY367" s="115">
        <f t="shared" ca="1" si="197"/>
        <v>7455815</v>
      </c>
      <c r="AZ367" s="115">
        <f t="shared" ca="1" si="197"/>
        <v>2267959</v>
      </c>
      <c r="BA367" s="115">
        <f t="shared" ca="1" si="197"/>
        <v>21990461</v>
      </c>
      <c r="BB367" s="115">
        <f t="shared" ca="1" si="197"/>
        <v>23190728</v>
      </c>
      <c r="BC367" s="115">
        <f t="shared" ca="1" si="197"/>
        <v>2463527</v>
      </c>
      <c r="BD367" s="116">
        <f t="shared" ca="1" si="197"/>
        <v>26824835</v>
      </c>
      <c r="BE367" s="145"/>
      <c r="BF367" s="118">
        <f t="shared" ca="1" si="189"/>
        <v>363</v>
      </c>
      <c r="BG367" s="118" t="str">
        <f t="shared" ca="1" si="190"/>
        <v/>
      </c>
      <c r="BH367" s="118" t="str">
        <f t="shared" ca="1" si="191"/>
        <v/>
      </c>
      <c r="BI367" s="118" t="str">
        <f t="shared" ca="1" si="192"/>
        <v/>
      </c>
      <c r="BK367" s="154"/>
      <c r="BL367" s="155"/>
      <c r="BM367" s="154"/>
      <c r="BN367" s="154"/>
      <c r="BO367" s="156"/>
      <c r="BP367" s="156"/>
      <c r="BQ367" s="156"/>
      <c r="BR367" s="156"/>
      <c r="BS367" s="156"/>
      <c r="BT367" s="156"/>
      <c r="BU367" s="156"/>
      <c r="BV367" s="156"/>
      <c r="BW367" s="156"/>
      <c r="BX367" s="105"/>
      <c r="BY367" s="157"/>
      <c r="BZ367" s="157"/>
      <c r="CA367" s="157"/>
      <c r="CB367" s="157"/>
      <c r="CC367" s="157"/>
      <c r="CD367" s="157"/>
      <c r="CE367" s="157"/>
      <c r="CF367" s="157"/>
      <c r="CG367" s="157"/>
    </row>
    <row r="368" spans="1:85" x14ac:dyDescent="0.25">
      <c r="A368" s="97">
        <f t="shared" ca="1" si="193"/>
        <v>364</v>
      </c>
      <c r="B368" s="98">
        <f t="shared" ca="1" si="194"/>
        <v>44957.284594907411</v>
      </c>
      <c r="C368" s="99" t="str">
        <f t="shared" ca="1" si="181"/>
        <v>LFB-H-11-reinject</v>
      </c>
      <c r="D368" s="97">
        <f t="shared" ca="1" si="182"/>
        <v>360</v>
      </c>
      <c r="E368" s="97" t="str">
        <f t="shared" ca="1" si="183"/>
        <v>Z</v>
      </c>
      <c r="F368" s="97" t="str">
        <f t="shared" ca="1" si="184"/>
        <v>QC</v>
      </c>
      <c r="G368" s="100">
        <f t="shared" ca="1" si="196"/>
        <v>194.643</v>
      </c>
      <c r="H368" s="101" t="e">
        <f t="shared" ca="1" si="196"/>
        <v>#N/A</v>
      </c>
      <c r="I368" s="101">
        <f t="shared" ca="1" si="196"/>
        <v>225.80799999999999</v>
      </c>
      <c r="J368" s="101">
        <f t="shared" ca="1" si="195"/>
        <v>219.041</v>
      </c>
      <c r="K368" s="101" t="e">
        <f t="shared" ca="1" si="195"/>
        <v>#N/A</v>
      </c>
      <c r="L368" s="101">
        <f t="shared" ca="1" si="195"/>
        <v>205.40799999999999</v>
      </c>
      <c r="M368" s="101">
        <f t="shared" ca="1" si="195"/>
        <v>224.483</v>
      </c>
      <c r="N368" s="101" t="e">
        <f t="shared" ca="1" si="195"/>
        <v>#N/A</v>
      </c>
      <c r="O368" s="102">
        <f t="shared" ca="1" si="195"/>
        <v>213.202</v>
      </c>
      <c r="P368" s="103">
        <f t="shared" ca="1" si="185"/>
        <v>1</v>
      </c>
      <c r="Q368" s="100">
        <f t="shared" ca="1" si="199"/>
        <v>194.643</v>
      </c>
      <c r="R368" s="101" t="e">
        <f t="shared" ca="1" si="199"/>
        <v>#N/A</v>
      </c>
      <c r="S368" s="101">
        <f t="shared" ca="1" si="199"/>
        <v>225.80799999999999</v>
      </c>
      <c r="T368" s="101">
        <f t="shared" ca="1" si="198"/>
        <v>219.041</v>
      </c>
      <c r="U368" s="101" t="e">
        <f t="shared" ca="1" si="198"/>
        <v>#N/A</v>
      </c>
      <c r="V368" s="101">
        <f t="shared" ca="1" si="198"/>
        <v>205.40799999999999</v>
      </c>
      <c r="W368" s="101">
        <f t="shared" ca="1" si="175"/>
        <v>224.483</v>
      </c>
      <c r="X368" s="101" t="e">
        <f t="shared" ca="1" si="175"/>
        <v>#N/A</v>
      </c>
      <c r="Y368" s="102">
        <f t="shared" ca="1" si="175"/>
        <v>213.202</v>
      </c>
      <c r="Z368" s="129" t="str">
        <f t="shared" ca="1" si="186"/>
        <v>H</v>
      </c>
      <c r="AA368" s="105" t="str">
        <f t="shared" ca="1" si="179"/>
        <v>H</v>
      </c>
      <c r="AB368" s="105" t="str">
        <f t="shared" ca="1" si="187"/>
        <v>NA</v>
      </c>
      <c r="AC368" s="97" t="str">
        <f t="shared" ca="1" si="188"/>
        <v>Blank Spike</v>
      </c>
      <c r="AD368" s="106" t="str">
        <f t="shared" ca="1" si="180"/>
        <v>No TrueV!</v>
      </c>
      <c r="AE368" s="106"/>
      <c r="AF368" s="130" t="s">
        <v>697</v>
      </c>
      <c r="AG368" s="131" t="s">
        <v>858</v>
      </c>
      <c r="AH368" s="131" t="s">
        <v>858</v>
      </c>
      <c r="AI368" s="131" t="s">
        <v>858</v>
      </c>
      <c r="AJ368" s="131" t="s">
        <v>858</v>
      </c>
      <c r="AK368" s="131" t="s">
        <v>858</v>
      </c>
      <c r="AL368" s="131" t="s">
        <v>858</v>
      </c>
      <c r="AM368" s="131" t="s">
        <v>858</v>
      </c>
      <c r="AN368" s="132" t="s">
        <v>858</v>
      </c>
      <c r="AO368" s="133"/>
      <c r="AS368" s="69"/>
      <c r="AT368" s="69"/>
      <c r="AU368" s="113"/>
      <c r="AV368" s="114">
        <f t="shared" ca="1" si="178"/>
        <v>590402</v>
      </c>
      <c r="AW368" s="115">
        <f t="shared" ca="1" si="197"/>
        <v>1096484</v>
      </c>
      <c r="AX368" s="115">
        <f t="shared" ca="1" si="197"/>
        <v>1449455</v>
      </c>
      <c r="AY368" s="115">
        <f t="shared" ca="1" si="197"/>
        <v>7447833</v>
      </c>
      <c r="AZ368" s="115">
        <f t="shared" ca="1" si="197"/>
        <v>2263951</v>
      </c>
      <c r="BA368" s="115">
        <f t="shared" ca="1" si="197"/>
        <v>22092585</v>
      </c>
      <c r="BB368" s="115">
        <f t="shared" ca="1" si="197"/>
        <v>23966959</v>
      </c>
      <c r="BC368" s="115">
        <f t="shared" ca="1" si="197"/>
        <v>2412550</v>
      </c>
      <c r="BD368" s="116">
        <f t="shared" ca="1" si="197"/>
        <v>28409833</v>
      </c>
      <c r="BE368" s="145"/>
      <c r="BF368" s="118" t="str">
        <f t="shared" ca="1" si="189"/>
        <v/>
      </c>
      <c r="BG368" s="118">
        <f t="shared" ca="1" si="190"/>
        <v>364</v>
      </c>
      <c r="BH368" s="118" t="str">
        <f t="shared" ca="1" si="191"/>
        <v/>
      </c>
      <c r="BI368" s="118" t="str">
        <f t="shared" ca="1" si="192"/>
        <v/>
      </c>
      <c r="BK368" s="154"/>
      <c r="BL368" s="155"/>
      <c r="BM368" s="154"/>
      <c r="BN368" s="154"/>
      <c r="BO368" s="156"/>
      <c r="BP368" s="156"/>
      <c r="BQ368" s="156"/>
      <c r="BR368" s="156"/>
      <c r="BS368" s="156"/>
      <c r="BT368" s="156"/>
      <c r="BU368" s="156"/>
      <c r="BV368" s="156"/>
      <c r="BW368" s="156"/>
      <c r="BX368" s="105"/>
      <c r="BY368" s="157"/>
      <c r="BZ368" s="157"/>
      <c r="CA368" s="157"/>
      <c r="CB368" s="157"/>
      <c r="CC368" s="157"/>
      <c r="CD368" s="157"/>
      <c r="CE368" s="157"/>
      <c r="CF368" s="157"/>
      <c r="CG368" s="157"/>
    </row>
    <row r="369" spans="1:85" x14ac:dyDescent="0.25">
      <c r="A369" s="97">
        <f t="shared" ca="1" si="193"/>
        <v>365</v>
      </c>
      <c r="B369" s="98">
        <f t="shared" ca="1" si="194"/>
        <v>44957.303402777776</v>
      </c>
      <c r="C369" s="99" t="str">
        <f t="shared" ca="1" si="181"/>
        <v>CCC-H-12-reinject</v>
      </c>
      <c r="D369" s="97">
        <f t="shared" ca="1" si="182"/>
        <v>93</v>
      </c>
      <c r="E369" s="97" t="str">
        <f t="shared" ca="1" si="183"/>
        <v>Q</v>
      </c>
      <c r="F369" s="97" t="str">
        <f t="shared" ca="1" si="184"/>
        <v>QC</v>
      </c>
      <c r="G369" s="100">
        <f t="shared" ca="1" si="196"/>
        <v>305.952</v>
      </c>
      <c r="H369" s="101" t="e">
        <f t="shared" ca="1" si="196"/>
        <v>#N/A</v>
      </c>
      <c r="I369" s="101">
        <f t="shared" ca="1" si="196"/>
        <v>364.62299999999999</v>
      </c>
      <c r="J369" s="101">
        <f t="shared" ca="1" si="195"/>
        <v>349.78199999999998</v>
      </c>
      <c r="K369" s="101" t="e">
        <f t="shared" ca="1" si="195"/>
        <v>#N/A</v>
      </c>
      <c r="L369" s="101">
        <f t="shared" ca="1" si="195"/>
        <v>351.81900000000002</v>
      </c>
      <c r="M369" s="101">
        <f t="shared" ca="1" si="195"/>
        <v>354.68599999999998</v>
      </c>
      <c r="N369" s="101" t="e">
        <f t="shared" ca="1" si="195"/>
        <v>#N/A</v>
      </c>
      <c r="O369" s="102">
        <f t="shared" ca="1" si="195"/>
        <v>353.24799999999999</v>
      </c>
      <c r="P369" s="103">
        <f t="shared" ca="1" si="185"/>
        <v>1</v>
      </c>
      <c r="Q369" s="100">
        <f t="shared" ca="1" si="199"/>
        <v>305.952</v>
      </c>
      <c r="R369" s="101" t="e">
        <f t="shared" ca="1" si="199"/>
        <v>#N/A</v>
      </c>
      <c r="S369" s="101">
        <f t="shared" ca="1" si="199"/>
        <v>364.62299999999999</v>
      </c>
      <c r="T369" s="101">
        <f t="shared" ca="1" si="198"/>
        <v>349.78199999999998</v>
      </c>
      <c r="U369" s="101" t="e">
        <f t="shared" ca="1" si="198"/>
        <v>#N/A</v>
      </c>
      <c r="V369" s="101">
        <f t="shared" ca="1" si="198"/>
        <v>351.81900000000002</v>
      </c>
      <c r="W369" s="101">
        <f t="shared" ca="1" si="175"/>
        <v>354.68599999999998</v>
      </c>
      <c r="X369" s="101" t="e">
        <f t="shared" ca="1" si="175"/>
        <v>#N/A</v>
      </c>
      <c r="Y369" s="102">
        <f t="shared" ca="1" si="175"/>
        <v>353.24799999999999</v>
      </c>
      <c r="Z369" s="129" t="e">
        <f t="shared" ca="1" si="186"/>
        <v>#VALUE!</v>
      </c>
      <c r="AA369" s="105" t="e">
        <f t="shared" ca="1" si="179"/>
        <v>#VALUE!</v>
      </c>
      <c r="AB369" s="105" t="str">
        <f t="shared" ca="1" si="187"/>
        <v>NA</v>
      </c>
      <c r="AC369" s="97" t="str">
        <f t="shared" ca="1" si="188"/>
        <v>CCC</v>
      </c>
      <c r="AD369" s="106" t="str">
        <f t="shared" ca="1" si="180"/>
        <v>No TrueV!</v>
      </c>
      <c r="AE369" s="106"/>
      <c r="AF369" s="130" t="s">
        <v>858</v>
      </c>
      <c r="AG369" s="131" t="s">
        <v>858</v>
      </c>
      <c r="AH369" s="131" t="s">
        <v>858</v>
      </c>
      <c r="AI369" s="131" t="s">
        <v>858</v>
      </c>
      <c r="AJ369" s="131" t="s">
        <v>858</v>
      </c>
      <c r="AK369" s="131" t="s">
        <v>858</v>
      </c>
      <c r="AL369" s="131" t="s">
        <v>858</v>
      </c>
      <c r="AM369" s="131" t="s">
        <v>858</v>
      </c>
      <c r="AN369" s="132" t="s">
        <v>858</v>
      </c>
      <c r="AO369" s="133"/>
      <c r="AS369" s="69"/>
      <c r="AT369" s="69"/>
      <c r="AU369" s="113"/>
      <c r="AV369" s="114">
        <f t="shared" ca="1" si="178"/>
        <v>382165</v>
      </c>
      <c r="AW369" s="115">
        <f t="shared" ca="1" si="197"/>
        <v>865786</v>
      </c>
      <c r="AX369" s="115">
        <f t="shared" ca="1" si="197"/>
        <v>1120831</v>
      </c>
      <c r="AY369" s="115">
        <f t="shared" ca="1" si="197"/>
        <v>5985086</v>
      </c>
      <c r="AZ369" s="115">
        <f t="shared" ca="1" si="197"/>
        <v>1929331</v>
      </c>
      <c r="BA369" s="115">
        <f t="shared" ca="1" si="197"/>
        <v>17713375</v>
      </c>
      <c r="BB369" s="115">
        <f t="shared" ca="1" si="197"/>
        <v>20159351</v>
      </c>
      <c r="BC369" s="115">
        <f t="shared" ca="1" si="197"/>
        <v>2071302</v>
      </c>
      <c r="BD369" s="116">
        <f t="shared" ca="1" si="197"/>
        <v>23410432</v>
      </c>
      <c r="BE369" s="145"/>
      <c r="BF369" s="118">
        <f t="shared" ca="1" si="189"/>
        <v>365</v>
      </c>
      <c r="BG369" s="118" t="str">
        <f t="shared" ca="1" si="190"/>
        <v/>
      </c>
      <c r="BH369" s="118" t="str">
        <f t="shared" ca="1" si="191"/>
        <v/>
      </c>
      <c r="BI369" s="118" t="str">
        <f t="shared" ca="1" si="192"/>
        <v/>
      </c>
      <c r="BK369" s="154"/>
      <c r="BL369" s="155"/>
      <c r="BM369" s="154"/>
      <c r="BN369" s="154"/>
      <c r="BO369" s="156"/>
      <c r="BP369" s="156"/>
      <c r="BQ369" s="156"/>
      <c r="BR369" s="156"/>
      <c r="BS369" s="156"/>
      <c r="BT369" s="156"/>
      <c r="BU369" s="156"/>
      <c r="BV369" s="156"/>
      <c r="BW369" s="156"/>
      <c r="BX369" s="105"/>
      <c r="BY369" s="157"/>
      <c r="BZ369" s="157"/>
      <c r="CA369" s="157"/>
      <c r="CB369" s="157"/>
      <c r="CC369" s="157"/>
      <c r="CD369" s="157"/>
      <c r="CE369" s="157"/>
      <c r="CF369" s="157"/>
      <c r="CG369" s="157"/>
    </row>
    <row r="370" spans="1:85" x14ac:dyDescent="0.25">
      <c r="A370" s="97" t="str">
        <f t="shared" ca="1" si="193"/>
        <v/>
      </c>
      <c r="B370" s="98" t="str">
        <f t="shared" ca="1" si="194"/>
        <v/>
      </c>
      <c r="C370" s="99" t="str">
        <f t="shared" ca="1" si="181"/>
        <v/>
      </c>
      <c r="D370" s="97" t="str">
        <f t="shared" ca="1" si="182"/>
        <v/>
      </c>
      <c r="E370" s="97" t="str">
        <f t="shared" ca="1" si="183"/>
        <v/>
      </c>
      <c r="F370" s="97" t="str">
        <f t="shared" ca="1" si="184"/>
        <v/>
      </c>
      <c r="G370" s="100" t="str">
        <f t="shared" ca="1" si="196"/>
        <v/>
      </c>
      <c r="H370" s="101" t="str">
        <f t="shared" ca="1" si="196"/>
        <v/>
      </c>
      <c r="I370" s="101" t="str">
        <f t="shared" ca="1" si="196"/>
        <v/>
      </c>
      <c r="J370" s="101" t="str">
        <f t="shared" ca="1" si="195"/>
        <v/>
      </c>
      <c r="K370" s="101" t="str">
        <f t="shared" ca="1" si="195"/>
        <v/>
      </c>
      <c r="L370" s="101" t="str">
        <f t="shared" ca="1" si="195"/>
        <v/>
      </c>
      <c r="M370" s="101" t="str">
        <f t="shared" ca="1" si="195"/>
        <v/>
      </c>
      <c r="N370" s="101" t="str">
        <f t="shared" ca="1" si="195"/>
        <v/>
      </c>
      <c r="O370" s="102" t="str">
        <f t="shared" ca="1" si="195"/>
        <v/>
      </c>
      <c r="P370" s="103" t="str">
        <f t="shared" ca="1" si="185"/>
        <v/>
      </c>
      <c r="Q370" s="100" t="str">
        <f t="shared" ca="1" si="199"/>
        <v/>
      </c>
      <c r="R370" s="101" t="str">
        <f t="shared" ca="1" si="199"/>
        <v/>
      </c>
      <c r="S370" s="101" t="str">
        <f t="shared" ca="1" si="199"/>
        <v/>
      </c>
      <c r="T370" s="101" t="str">
        <f t="shared" ca="1" si="198"/>
        <v/>
      </c>
      <c r="U370" s="101" t="str">
        <f t="shared" ca="1" si="198"/>
        <v/>
      </c>
      <c r="V370" s="101" t="str">
        <f t="shared" ca="1" si="198"/>
        <v/>
      </c>
      <c r="W370" s="101" t="str">
        <f t="shared" ca="1" si="175"/>
        <v/>
      </c>
      <c r="X370" s="101" t="str">
        <f t="shared" ca="1" si="175"/>
        <v/>
      </c>
      <c r="Y370" s="102" t="str">
        <f t="shared" ca="1" si="175"/>
        <v/>
      </c>
      <c r="Z370" s="129" t="str">
        <f t="shared" ca="1" si="186"/>
        <v/>
      </c>
      <c r="AA370" s="105" t="str">
        <f t="shared" ca="1" si="179"/>
        <v>NA</v>
      </c>
      <c r="AB370" s="105" t="str">
        <f t="shared" ca="1" si="187"/>
        <v>NA</v>
      </c>
      <c r="AC370" s="97" t="str">
        <f t="shared" ca="1" si="188"/>
        <v/>
      </c>
      <c r="AD370" s="106" t="str">
        <f t="shared" ca="1" si="180"/>
        <v/>
      </c>
      <c r="AE370" s="106"/>
      <c r="AF370" s="130"/>
      <c r="AG370" s="131"/>
      <c r="AH370" s="131"/>
      <c r="AI370" s="131"/>
      <c r="AJ370" s="131"/>
      <c r="AK370" s="131"/>
      <c r="AL370" s="131"/>
      <c r="AM370" s="131"/>
      <c r="AN370" s="132"/>
      <c r="AO370" s="133"/>
      <c r="AS370" s="69"/>
      <c r="AT370" s="69"/>
      <c r="AU370" s="113"/>
      <c r="AV370" s="114" t="str">
        <f t="shared" ca="1" si="178"/>
        <v/>
      </c>
      <c r="AW370" s="115" t="str">
        <f t="shared" ca="1" si="197"/>
        <v/>
      </c>
      <c r="AX370" s="115" t="str">
        <f t="shared" ca="1" si="197"/>
        <v/>
      </c>
      <c r="AY370" s="115" t="str">
        <f t="shared" ca="1" si="197"/>
        <v/>
      </c>
      <c r="AZ370" s="115" t="str">
        <f t="shared" ca="1" si="197"/>
        <v/>
      </c>
      <c r="BA370" s="115" t="str">
        <f t="shared" ca="1" si="197"/>
        <v/>
      </c>
      <c r="BB370" s="115" t="str">
        <f t="shared" ca="1" si="197"/>
        <v/>
      </c>
      <c r="BC370" s="115" t="str">
        <f t="shared" ca="1" si="197"/>
        <v/>
      </c>
      <c r="BD370" s="116" t="str">
        <f t="shared" ca="1" si="197"/>
        <v/>
      </c>
      <c r="BE370" s="145"/>
      <c r="BF370" s="118" t="str">
        <f t="shared" ca="1" si="189"/>
        <v/>
      </c>
      <c r="BG370" s="118" t="str">
        <f t="shared" ca="1" si="190"/>
        <v/>
      </c>
      <c r="BH370" s="118" t="str">
        <f t="shared" ca="1" si="191"/>
        <v/>
      </c>
      <c r="BI370" s="118" t="str">
        <f t="shared" ca="1" si="192"/>
        <v/>
      </c>
      <c r="BK370" s="154"/>
      <c r="BL370" s="155"/>
      <c r="BM370" s="154"/>
      <c r="BN370" s="154"/>
      <c r="BO370" s="156"/>
      <c r="BP370" s="156"/>
      <c r="BQ370" s="156"/>
      <c r="BR370" s="156"/>
      <c r="BS370" s="156"/>
      <c r="BT370" s="156"/>
      <c r="BU370" s="156"/>
      <c r="BV370" s="156"/>
      <c r="BW370" s="156"/>
      <c r="BX370" s="105"/>
      <c r="BY370" s="157"/>
      <c r="BZ370" s="157"/>
      <c r="CA370" s="157"/>
      <c r="CB370" s="157"/>
      <c r="CC370" s="157"/>
      <c r="CD370" s="157"/>
      <c r="CE370" s="157"/>
      <c r="CF370" s="157"/>
      <c r="CG370" s="157"/>
    </row>
    <row r="371" spans="1:85" x14ac:dyDescent="0.25">
      <c r="A371" s="97" t="str">
        <f t="shared" ca="1" si="193"/>
        <v/>
      </c>
      <c r="B371" s="98" t="str">
        <f t="shared" ca="1" si="194"/>
        <v/>
      </c>
      <c r="C371" s="99" t="str">
        <f t="shared" ca="1" si="181"/>
        <v/>
      </c>
      <c r="D371" s="97" t="str">
        <f t="shared" ca="1" si="182"/>
        <v/>
      </c>
      <c r="E371" s="97" t="str">
        <f t="shared" ca="1" si="183"/>
        <v/>
      </c>
      <c r="F371" s="97" t="str">
        <f t="shared" ca="1" si="184"/>
        <v/>
      </c>
      <c r="G371" s="100" t="str">
        <f t="shared" ca="1" si="196"/>
        <v/>
      </c>
      <c r="H371" s="101" t="str">
        <f t="shared" ca="1" si="196"/>
        <v/>
      </c>
      <c r="I371" s="101" t="str">
        <f t="shared" ca="1" si="196"/>
        <v/>
      </c>
      <c r="J371" s="101" t="str">
        <f t="shared" ca="1" si="195"/>
        <v/>
      </c>
      <c r="K371" s="101" t="str">
        <f t="shared" ca="1" si="195"/>
        <v/>
      </c>
      <c r="L371" s="101" t="str">
        <f t="shared" ca="1" si="195"/>
        <v/>
      </c>
      <c r="M371" s="101" t="str">
        <f t="shared" ca="1" si="195"/>
        <v/>
      </c>
      <c r="N371" s="101" t="str">
        <f t="shared" ca="1" si="195"/>
        <v/>
      </c>
      <c r="O371" s="102" t="str">
        <f t="shared" ca="1" si="195"/>
        <v/>
      </c>
      <c r="P371" s="103" t="str">
        <f t="shared" ca="1" si="185"/>
        <v/>
      </c>
      <c r="Q371" s="100" t="str">
        <f t="shared" ca="1" si="199"/>
        <v/>
      </c>
      <c r="R371" s="101" t="str">
        <f t="shared" ca="1" si="199"/>
        <v/>
      </c>
      <c r="S371" s="101" t="str">
        <f t="shared" ca="1" si="199"/>
        <v/>
      </c>
      <c r="T371" s="101" t="str">
        <f t="shared" ca="1" si="198"/>
        <v/>
      </c>
      <c r="U371" s="101" t="str">
        <f t="shared" ca="1" si="198"/>
        <v/>
      </c>
      <c r="V371" s="101" t="str">
        <f t="shared" ca="1" si="198"/>
        <v/>
      </c>
      <c r="W371" s="101" t="str">
        <f t="shared" ca="1" si="175"/>
        <v/>
      </c>
      <c r="X371" s="101" t="str">
        <f t="shared" ca="1" si="175"/>
        <v/>
      </c>
      <c r="Y371" s="102" t="str">
        <f t="shared" ca="1" si="175"/>
        <v/>
      </c>
      <c r="Z371" s="129" t="str">
        <f t="shared" ca="1" si="186"/>
        <v/>
      </c>
      <c r="AA371" s="105" t="str">
        <f t="shared" ca="1" si="179"/>
        <v>NA</v>
      </c>
      <c r="AB371" s="105" t="str">
        <f t="shared" ca="1" si="187"/>
        <v>NA</v>
      </c>
      <c r="AC371" s="97" t="str">
        <f t="shared" ca="1" si="188"/>
        <v/>
      </c>
      <c r="AD371" s="106" t="str">
        <f t="shared" ca="1" si="180"/>
        <v/>
      </c>
      <c r="AE371" s="106"/>
      <c r="AF371" s="130"/>
      <c r="AG371" s="131"/>
      <c r="AH371" s="131"/>
      <c r="AI371" s="131"/>
      <c r="AJ371" s="131"/>
      <c r="AK371" s="131"/>
      <c r="AL371" s="131"/>
      <c r="AM371" s="131"/>
      <c r="AN371" s="132"/>
      <c r="AO371" s="133"/>
      <c r="AS371" s="69"/>
      <c r="AT371" s="69"/>
      <c r="AU371" s="113"/>
      <c r="AV371" s="114" t="str">
        <f t="shared" ca="1" si="178"/>
        <v/>
      </c>
      <c r="AW371" s="115" t="str">
        <f t="shared" ca="1" si="197"/>
        <v/>
      </c>
      <c r="AX371" s="115" t="str">
        <f t="shared" ca="1" si="197"/>
        <v/>
      </c>
      <c r="AY371" s="115" t="str">
        <f t="shared" ca="1" si="197"/>
        <v/>
      </c>
      <c r="AZ371" s="115" t="str">
        <f t="shared" ca="1" si="197"/>
        <v/>
      </c>
      <c r="BA371" s="115" t="str">
        <f t="shared" ca="1" si="197"/>
        <v/>
      </c>
      <c r="BB371" s="115" t="str">
        <f t="shared" ca="1" si="197"/>
        <v/>
      </c>
      <c r="BC371" s="115" t="str">
        <f t="shared" ca="1" si="197"/>
        <v/>
      </c>
      <c r="BD371" s="116" t="str">
        <f t="shared" ca="1" si="197"/>
        <v/>
      </c>
      <c r="BE371" s="145"/>
      <c r="BF371" s="118" t="str">
        <f t="shared" ca="1" si="189"/>
        <v/>
      </c>
      <c r="BG371" s="118" t="str">
        <f t="shared" ca="1" si="190"/>
        <v/>
      </c>
      <c r="BH371" s="118" t="str">
        <f t="shared" ca="1" si="191"/>
        <v/>
      </c>
      <c r="BI371" s="118" t="str">
        <f t="shared" ca="1" si="192"/>
        <v/>
      </c>
      <c r="BK371" s="154"/>
      <c r="BL371" s="155"/>
      <c r="BM371" s="154"/>
      <c r="BN371" s="154"/>
      <c r="BO371" s="156"/>
      <c r="BP371" s="156"/>
      <c r="BQ371" s="156"/>
      <c r="BR371" s="156"/>
      <c r="BS371" s="156"/>
      <c r="BT371" s="156"/>
      <c r="BU371" s="156"/>
      <c r="BV371" s="156"/>
      <c r="BW371" s="156"/>
      <c r="BX371" s="105"/>
      <c r="BY371" s="157"/>
      <c r="BZ371" s="157"/>
      <c r="CA371" s="157"/>
      <c r="CB371" s="157"/>
      <c r="CC371" s="157"/>
      <c r="CD371" s="157"/>
      <c r="CE371" s="157"/>
      <c r="CF371" s="157"/>
      <c r="CG371" s="157"/>
    </row>
    <row r="372" spans="1:85" x14ac:dyDescent="0.25">
      <c r="A372" s="97" t="str">
        <f t="shared" ca="1" si="193"/>
        <v/>
      </c>
      <c r="B372" s="98" t="str">
        <f t="shared" ca="1" si="194"/>
        <v/>
      </c>
      <c r="C372" s="99" t="str">
        <f t="shared" ca="1" si="181"/>
        <v/>
      </c>
      <c r="D372" s="97" t="str">
        <f t="shared" ca="1" si="182"/>
        <v/>
      </c>
      <c r="E372" s="97" t="str">
        <f t="shared" ca="1" si="183"/>
        <v/>
      </c>
      <c r="F372" s="97" t="str">
        <f t="shared" ca="1" si="184"/>
        <v/>
      </c>
      <c r="G372" s="100" t="str">
        <f t="shared" ca="1" si="196"/>
        <v/>
      </c>
      <c r="H372" s="101" t="str">
        <f t="shared" ca="1" si="196"/>
        <v/>
      </c>
      <c r="I372" s="101" t="str">
        <f t="shared" ca="1" si="196"/>
        <v/>
      </c>
      <c r="J372" s="101" t="str">
        <f t="shared" ca="1" si="195"/>
        <v/>
      </c>
      <c r="K372" s="101" t="str">
        <f t="shared" ca="1" si="195"/>
        <v/>
      </c>
      <c r="L372" s="101" t="str">
        <f t="shared" ca="1" si="195"/>
        <v/>
      </c>
      <c r="M372" s="101" t="str">
        <f t="shared" ca="1" si="195"/>
        <v/>
      </c>
      <c r="N372" s="101" t="str">
        <f t="shared" ca="1" si="195"/>
        <v/>
      </c>
      <c r="O372" s="102" t="str">
        <f t="shared" ca="1" si="195"/>
        <v/>
      </c>
      <c r="P372" s="103" t="str">
        <f t="shared" ca="1" si="185"/>
        <v/>
      </c>
      <c r="Q372" s="100" t="str">
        <f t="shared" ca="1" si="199"/>
        <v/>
      </c>
      <c r="R372" s="101" t="str">
        <f t="shared" ca="1" si="199"/>
        <v/>
      </c>
      <c r="S372" s="101" t="str">
        <f t="shared" ca="1" si="199"/>
        <v/>
      </c>
      <c r="T372" s="101" t="str">
        <f t="shared" ca="1" si="198"/>
        <v/>
      </c>
      <c r="U372" s="101" t="str">
        <f t="shared" ca="1" si="198"/>
        <v/>
      </c>
      <c r="V372" s="101" t="str">
        <f t="shared" ca="1" si="198"/>
        <v/>
      </c>
      <c r="W372" s="101" t="str">
        <f t="shared" ca="1" si="175"/>
        <v/>
      </c>
      <c r="X372" s="101" t="str">
        <f t="shared" ca="1" si="175"/>
        <v/>
      </c>
      <c r="Y372" s="102" t="str">
        <f t="shared" ca="1" si="175"/>
        <v/>
      </c>
      <c r="Z372" s="129" t="str">
        <f t="shared" ca="1" si="186"/>
        <v/>
      </c>
      <c r="AA372" s="105" t="str">
        <f t="shared" ca="1" si="179"/>
        <v>NA</v>
      </c>
      <c r="AB372" s="105" t="str">
        <f t="shared" ca="1" si="187"/>
        <v>NA</v>
      </c>
      <c r="AC372" s="97" t="str">
        <f t="shared" ca="1" si="188"/>
        <v/>
      </c>
      <c r="AD372" s="106" t="str">
        <f t="shared" ca="1" si="180"/>
        <v/>
      </c>
      <c r="AE372" s="106"/>
      <c r="AF372" s="130"/>
      <c r="AG372" s="131"/>
      <c r="AH372" s="131"/>
      <c r="AI372" s="131"/>
      <c r="AJ372" s="131"/>
      <c r="AK372" s="131"/>
      <c r="AL372" s="131"/>
      <c r="AM372" s="131"/>
      <c r="AN372" s="132"/>
      <c r="AO372" s="133"/>
      <c r="AS372" s="69"/>
      <c r="AT372" s="69"/>
      <c r="AU372" s="113"/>
      <c r="AV372" s="114" t="str">
        <f t="shared" ca="1" si="178"/>
        <v/>
      </c>
      <c r="AW372" s="115" t="str">
        <f t="shared" ca="1" si="197"/>
        <v/>
      </c>
      <c r="AX372" s="115" t="str">
        <f t="shared" ca="1" si="197"/>
        <v/>
      </c>
      <c r="AY372" s="115" t="str">
        <f t="shared" ca="1" si="197"/>
        <v/>
      </c>
      <c r="AZ372" s="115" t="str">
        <f t="shared" ca="1" si="197"/>
        <v/>
      </c>
      <c r="BA372" s="115" t="str">
        <f t="shared" ca="1" si="197"/>
        <v/>
      </c>
      <c r="BB372" s="115" t="str">
        <f t="shared" ca="1" si="197"/>
        <v/>
      </c>
      <c r="BC372" s="115" t="str">
        <f t="shared" ca="1" si="197"/>
        <v/>
      </c>
      <c r="BD372" s="116" t="str">
        <f t="shared" ca="1" si="197"/>
        <v/>
      </c>
      <c r="BE372" s="145"/>
      <c r="BF372" s="118" t="str">
        <f t="shared" ca="1" si="189"/>
        <v/>
      </c>
      <c r="BG372" s="118" t="str">
        <f t="shared" ca="1" si="190"/>
        <v/>
      </c>
      <c r="BH372" s="118" t="str">
        <f t="shared" ca="1" si="191"/>
        <v/>
      </c>
      <c r="BI372" s="118" t="str">
        <f t="shared" ca="1" si="192"/>
        <v/>
      </c>
      <c r="BK372" s="154"/>
      <c r="BL372" s="155"/>
      <c r="BM372" s="154"/>
      <c r="BN372" s="154"/>
      <c r="BO372" s="156"/>
      <c r="BP372" s="156"/>
      <c r="BQ372" s="156"/>
      <c r="BR372" s="156"/>
      <c r="BS372" s="156"/>
      <c r="BT372" s="156"/>
      <c r="BU372" s="156"/>
      <c r="BV372" s="156"/>
      <c r="BW372" s="156"/>
      <c r="BX372" s="105"/>
      <c r="BY372" s="157"/>
      <c r="BZ372" s="157"/>
      <c r="CA372" s="157"/>
      <c r="CB372" s="157"/>
      <c r="CC372" s="157"/>
      <c r="CD372" s="157"/>
      <c r="CE372" s="157"/>
      <c r="CF372" s="157"/>
      <c r="CG372" s="157"/>
    </row>
    <row r="373" spans="1:85" x14ac:dyDescent="0.25">
      <c r="A373" s="97" t="str">
        <f t="shared" ca="1" si="193"/>
        <v/>
      </c>
      <c r="B373" s="98" t="str">
        <f t="shared" ca="1" si="194"/>
        <v/>
      </c>
      <c r="C373" s="99" t="str">
        <f t="shared" ca="1" si="181"/>
        <v/>
      </c>
      <c r="D373" s="97" t="str">
        <f t="shared" ca="1" si="182"/>
        <v/>
      </c>
      <c r="E373" s="97" t="str">
        <f t="shared" ca="1" si="183"/>
        <v/>
      </c>
      <c r="F373" s="97" t="str">
        <f t="shared" ca="1" si="184"/>
        <v/>
      </c>
      <c r="G373" s="100" t="str">
        <f t="shared" ca="1" si="196"/>
        <v/>
      </c>
      <c r="H373" s="101" t="str">
        <f t="shared" ca="1" si="196"/>
        <v/>
      </c>
      <c r="I373" s="101" t="str">
        <f t="shared" ca="1" si="196"/>
        <v/>
      </c>
      <c r="J373" s="101" t="str">
        <f t="shared" ca="1" si="195"/>
        <v/>
      </c>
      <c r="K373" s="101" t="str">
        <f t="shared" ca="1" si="195"/>
        <v/>
      </c>
      <c r="L373" s="101" t="str">
        <f t="shared" ca="1" si="195"/>
        <v/>
      </c>
      <c r="M373" s="101" t="str">
        <f t="shared" ca="1" si="195"/>
        <v/>
      </c>
      <c r="N373" s="101" t="str">
        <f t="shared" ca="1" si="195"/>
        <v/>
      </c>
      <c r="O373" s="102" t="str">
        <f t="shared" ca="1" si="195"/>
        <v/>
      </c>
      <c r="P373" s="103" t="str">
        <f t="shared" ca="1" si="185"/>
        <v/>
      </c>
      <c r="Q373" s="100" t="str">
        <f t="shared" ca="1" si="199"/>
        <v/>
      </c>
      <c r="R373" s="101" t="str">
        <f t="shared" ca="1" si="199"/>
        <v/>
      </c>
      <c r="S373" s="101" t="str">
        <f t="shared" ca="1" si="199"/>
        <v/>
      </c>
      <c r="T373" s="101" t="str">
        <f t="shared" ca="1" si="198"/>
        <v/>
      </c>
      <c r="U373" s="101" t="str">
        <f t="shared" ca="1" si="198"/>
        <v/>
      </c>
      <c r="V373" s="101" t="str">
        <f t="shared" ca="1" si="198"/>
        <v/>
      </c>
      <c r="W373" s="101" t="str">
        <f t="shared" ca="1" si="198"/>
        <v/>
      </c>
      <c r="X373" s="101" t="str">
        <f t="shared" ca="1" si="198"/>
        <v/>
      </c>
      <c r="Y373" s="102" t="str">
        <f t="shared" ca="1" si="198"/>
        <v/>
      </c>
      <c r="Z373" s="129" t="str">
        <f t="shared" ca="1" si="186"/>
        <v/>
      </c>
      <c r="AA373" s="105" t="str">
        <f t="shared" ca="1" si="179"/>
        <v>NA</v>
      </c>
      <c r="AB373" s="105" t="str">
        <f t="shared" ca="1" si="187"/>
        <v>NA</v>
      </c>
      <c r="AC373" s="97" t="str">
        <f t="shared" ca="1" si="188"/>
        <v/>
      </c>
      <c r="AD373" s="106" t="str">
        <f t="shared" ca="1" si="180"/>
        <v/>
      </c>
      <c r="AE373" s="106"/>
      <c r="AF373" s="130"/>
      <c r="AG373" s="131"/>
      <c r="AH373" s="131"/>
      <c r="AI373" s="131"/>
      <c r="AJ373" s="131"/>
      <c r="AK373" s="131"/>
      <c r="AL373" s="131"/>
      <c r="AM373" s="131"/>
      <c r="AN373" s="132"/>
      <c r="AO373" s="133"/>
      <c r="AS373" s="69"/>
      <c r="AT373" s="69"/>
      <c r="AU373" s="113"/>
      <c r="AV373" s="114" t="str">
        <f t="shared" ca="1" si="178"/>
        <v/>
      </c>
      <c r="AW373" s="115" t="str">
        <f t="shared" ca="1" si="197"/>
        <v/>
      </c>
      <c r="AX373" s="115" t="str">
        <f t="shared" ca="1" si="197"/>
        <v/>
      </c>
      <c r="AY373" s="115" t="str">
        <f t="shared" ca="1" si="197"/>
        <v/>
      </c>
      <c r="AZ373" s="115" t="str">
        <f t="shared" ca="1" si="197"/>
        <v/>
      </c>
      <c r="BA373" s="115" t="str">
        <f t="shared" ca="1" si="197"/>
        <v/>
      </c>
      <c r="BB373" s="115" t="str">
        <f t="shared" ca="1" si="197"/>
        <v/>
      </c>
      <c r="BC373" s="115" t="str">
        <f t="shared" ca="1" si="197"/>
        <v/>
      </c>
      <c r="BD373" s="116" t="str">
        <f t="shared" ca="1" si="197"/>
        <v/>
      </c>
      <c r="BE373" s="145"/>
      <c r="BF373" s="118" t="str">
        <f t="shared" ca="1" si="189"/>
        <v/>
      </c>
      <c r="BG373" s="118" t="str">
        <f t="shared" ca="1" si="190"/>
        <v/>
      </c>
      <c r="BH373" s="118" t="str">
        <f t="shared" ca="1" si="191"/>
        <v/>
      </c>
      <c r="BI373" s="118" t="str">
        <f t="shared" ca="1" si="192"/>
        <v/>
      </c>
      <c r="BK373" s="154"/>
      <c r="BL373" s="155"/>
      <c r="BM373" s="154"/>
      <c r="BN373" s="154"/>
      <c r="BO373" s="156"/>
      <c r="BP373" s="156"/>
      <c r="BQ373" s="156"/>
      <c r="BR373" s="156"/>
      <c r="BS373" s="156"/>
      <c r="BT373" s="156"/>
      <c r="BU373" s="156"/>
      <c r="BV373" s="156"/>
      <c r="BW373" s="156"/>
      <c r="BX373" s="105"/>
      <c r="BY373" s="157"/>
      <c r="BZ373" s="157"/>
      <c r="CA373" s="157"/>
      <c r="CB373" s="157"/>
      <c r="CC373" s="157"/>
      <c r="CD373" s="157"/>
      <c r="CE373" s="157"/>
      <c r="CF373" s="157"/>
      <c r="CG373" s="157"/>
    </row>
    <row r="374" spans="1:85" x14ac:dyDescent="0.25">
      <c r="A374" s="97" t="str">
        <f t="shared" ca="1" si="193"/>
        <v/>
      </c>
      <c r="B374" s="98" t="str">
        <f t="shared" ca="1" si="194"/>
        <v/>
      </c>
      <c r="C374" s="99" t="str">
        <f t="shared" ca="1" si="181"/>
        <v/>
      </c>
      <c r="D374" s="97" t="str">
        <f t="shared" ca="1" si="182"/>
        <v/>
      </c>
      <c r="E374" s="97" t="str">
        <f t="shared" ca="1" si="183"/>
        <v/>
      </c>
      <c r="F374" s="97" t="str">
        <f t="shared" ca="1" si="184"/>
        <v/>
      </c>
      <c r="G374" s="100" t="str">
        <f t="shared" ca="1" si="196"/>
        <v/>
      </c>
      <c r="H374" s="101" t="str">
        <f t="shared" ca="1" si="196"/>
        <v/>
      </c>
      <c r="I374" s="101" t="str">
        <f t="shared" ca="1" si="196"/>
        <v/>
      </c>
      <c r="J374" s="101" t="str">
        <f t="shared" ca="1" si="196"/>
        <v/>
      </c>
      <c r="K374" s="101" t="str">
        <f t="shared" ca="1" si="196"/>
        <v/>
      </c>
      <c r="L374" s="101" t="str">
        <f t="shared" ca="1" si="196"/>
        <v/>
      </c>
      <c r="M374" s="101" t="str">
        <f t="shared" ca="1" si="196"/>
        <v/>
      </c>
      <c r="N374" s="101" t="str">
        <f t="shared" ca="1" si="196"/>
        <v/>
      </c>
      <c r="O374" s="102" t="str">
        <f t="shared" ca="1" si="196"/>
        <v/>
      </c>
      <c r="P374" s="103" t="str">
        <f t="shared" ca="1" si="185"/>
        <v/>
      </c>
      <c r="Q374" s="100" t="str">
        <f t="shared" ca="1" si="199"/>
        <v/>
      </c>
      <c r="R374" s="101" t="str">
        <f t="shared" ca="1" si="199"/>
        <v/>
      </c>
      <c r="S374" s="101" t="str">
        <f t="shared" ca="1" si="199"/>
        <v/>
      </c>
      <c r="T374" s="101" t="str">
        <f t="shared" ca="1" si="198"/>
        <v/>
      </c>
      <c r="U374" s="101" t="str">
        <f t="shared" ca="1" si="198"/>
        <v/>
      </c>
      <c r="V374" s="101" t="str">
        <f t="shared" ca="1" si="198"/>
        <v/>
      </c>
      <c r="W374" s="101" t="str">
        <f t="shared" ca="1" si="198"/>
        <v/>
      </c>
      <c r="X374" s="101" t="str">
        <f t="shared" ca="1" si="198"/>
        <v/>
      </c>
      <c r="Y374" s="102" t="str">
        <f t="shared" ca="1" si="198"/>
        <v/>
      </c>
      <c r="Z374" s="129" t="str">
        <f t="shared" ca="1" si="186"/>
        <v/>
      </c>
      <c r="AA374" s="105" t="str">
        <f t="shared" ca="1" si="179"/>
        <v>NA</v>
      </c>
      <c r="AB374" s="105" t="str">
        <f t="shared" ca="1" si="187"/>
        <v>NA</v>
      </c>
      <c r="AC374" s="97" t="str">
        <f t="shared" ca="1" si="188"/>
        <v/>
      </c>
      <c r="AD374" s="106" t="str">
        <f t="shared" ca="1" si="180"/>
        <v/>
      </c>
      <c r="AE374" s="106"/>
      <c r="AF374" s="130"/>
      <c r="AG374" s="131"/>
      <c r="AH374" s="131"/>
      <c r="AI374" s="131"/>
      <c r="AJ374" s="131"/>
      <c r="AK374" s="131"/>
      <c r="AL374" s="131"/>
      <c r="AM374" s="131"/>
      <c r="AN374" s="132"/>
      <c r="AO374" s="133"/>
      <c r="AS374" s="69"/>
      <c r="AT374" s="69"/>
      <c r="AU374" s="113"/>
      <c r="AV374" s="114" t="str">
        <f t="shared" ca="1" si="178"/>
        <v/>
      </c>
      <c r="AW374" s="115" t="str">
        <f t="shared" ca="1" si="197"/>
        <v/>
      </c>
      <c r="AX374" s="115" t="str">
        <f t="shared" ca="1" si="197"/>
        <v/>
      </c>
      <c r="AY374" s="115" t="str">
        <f t="shared" ca="1" si="197"/>
        <v/>
      </c>
      <c r="AZ374" s="115" t="str">
        <f t="shared" ca="1" si="197"/>
        <v/>
      </c>
      <c r="BA374" s="115" t="str">
        <f t="shared" ca="1" si="197"/>
        <v/>
      </c>
      <c r="BB374" s="115" t="str">
        <f t="shared" ca="1" si="197"/>
        <v/>
      </c>
      <c r="BC374" s="115" t="str">
        <f t="shared" ca="1" si="197"/>
        <v/>
      </c>
      <c r="BD374" s="116" t="str">
        <f t="shared" ca="1" si="197"/>
        <v/>
      </c>
      <c r="BE374" s="145"/>
      <c r="BF374" s="118" t="str">
        <f t="shared" ca="1" si="189"/>
        <v/>
      </c>
      <c r="BG374" s="118" t="str">
        <f t="shared" ca="1" si="190"/>
        <v/>
      </c>
      <c r="BH374" s="118" t="str">
        <f t="shared" ca="1" si="191"/>
        <v/>
      </c>
      <c r="BI374" s="118" t="str">
        <f t="shared" ca="1" si="192"/>
        <v/>
      </c>
      <c r="BK374" s="154"/>
      <c r="BL374" s="155"/>
      <c r="BM374" s="154"/>
      <c r="BN374" s="154"/>
      <c r="BO374" s="156"/>
      <c r="BP374" s="156"/>
      <c r="BQ374" s="156"/>
      <c r="BR374" s="156"/>
      <c r="BS374" s="156"/>
      <c r="BT374" s="156"/>
      <c r="BU374" s="156"/>
      <c r="BV374" s="156"/>
      <c r="BW374" s="156"/>
      <c r="BX374" s="105"/>
      <c r="BY374" s="157"/>
      <c r="BZ374" s="157"/>
      <c r="CA374" s="157"/>
      <c r="CB374" s="157"/>
      <c r="CC374" s="157"/>
      <c r="CD374" s="157"/>
      <c r="CE374" s="157"/>
      <c r="CF374" s="157"/>
      <c r="CG374" s="157"/>
    </row>
    <row r="375" spans="1:85" x14ac:dyDescent="0.25">
      <c r="A375" s="97" t="str">
        <f t="shared" ca="1" si="193"/>
        <v/>
      </c>
      <c r="B375" s="98" t="str">
        <f t="shared" ca="1" si="194"/>
        <v/>
      </c>
      <c r="C375" s="99" t="str">
        <f t="shared" ca="1" si="181"/>
        <v/>
      </c>
      <c r="D375" s="97" t="str">
        <f t="shared" ca="1" si="182"/>
        <v/>
      </c>
      <c r="E375" s="97" t="str">
        <f t="shared" ca="1" si="183"/>
        <v/>
      </c>
      <c r="F375" s="97" t="str">
        <f t="shared" ca="1" si="184"/>
        <v/>
      </c>
      <c r="G375" s="100" t="str">
        <f t="shared" ca="1" si="196"/>
        <v/>
      </c>
      <c r="H375" s="101" t="str">
        <f t="shared" ca="1" si="196"/>
        <v/>
      </c>
      <c r="I375" s="101" t="str">
        <f t="shared" ca="1" si="196"/>
        <v/>
      </c>
      <c r="J375" s="101" t="str">
        <f t="shared" ca="1" si="196"/>
        <v/>
      </c>
      <c r="K375" s="101" t="str">
        <f t="shared" ca="1" si="196"/>
        <v/>
      </c>
      <c r="L375" s="101" t="str">
        <f t="shared" ca="1" si="196"/>
        <v/>
      </c>
      <c r="M375" s="101" t="str">
        <f t="shared" ca="1" si="196"/>
        <v/>
      </c>
      <c r="N375" s="101" t="str">
        <f t="shared" ca="1" si="196"/>
        <v/>
      </c>
      <c r="O375" s="102" t="str">
        <f t="shared" ca="1" si="196"/>
        <v/>
      </c>
      <c r="P375" s="103" t="str">
        <f t="shared" ca="1" si="185"/>
        <v/>
      </c>
      <c r="Q375" s="100" t="str">
        <f t="shared" ca="1" si="199"/>
        <v/>
      </c>
      <c r="R375" s="101" t="str">
        <f t="shared" ca="1" si="199"/>
        <v/>
      </c>
      <c r="S375" s="101" t="str">
        <f t="shared" ca="1" si="199"/>
        <v/>
      </c>
      <c r="T375" s="101" t="str">
        <f t="shared" ca="1" si="198"/>
        <v/>
      </c>
      <c r="U375" s="101" t="str">
        <f t="shared" ca="1" si="198"/>
        <v/>
      </c>
      <c r="V375" s="101" t="str">
        <f t="shared" ca="1" si="198"/>
        <v/>
      </c>
      <c r="W375" s="101" t="str">
        <f t="shared" ca="1" si="198"/>
        <v/>
      </c>
      <c r="X375" s="101" t="str">
        <f t="shared" ca="1" si="198"/>
        <v/>
      </c>
      <c r="Y375" s="102" t="str">
        <f t="shared" ca="1" si="198"/>
        <v/>
      </c>
      <c r="Z375" s="129" t="str">
        <f t="shared" ca="1" si="186"/>
        <v/>
      </c>
      <c r="AA375" s="105" t="str">
        <f t="shared" ca="1" si="179"/>
        <v>NA</v>
      </c>
      <c r="AB375" s="105" t="str">
        <f t="shared" ca="1" si="187"/>
        <v>NA</v>
      </c>
      <c r="AC375" s="97" t="str">
        <f t="shared" ca="1" si="188"/>
        <v/>
      </c>
      <c r="AD375" s="106" t="str">
        <f t="shared" ca="1" si="180"/>
        <v/>
      </c>
      <c r="AE375" s="106"/>
      <c r="AF375" s="130"/>
      <c r="AG375" s="131"/>
      <c r="AH375" s="131"/>
      <c r="AI375" s="131"/>
      <c r="AJ375" s="131"/>
      <c r="AK375" s="131"/>
      <c r="AL375" s="131"/>
      <c r="AM375" s="131"/>
      <c r="AN375" s="132"/>
      <c r="AO375" s="133"/>
      <c r="AS375" s="69"/>
      <c r="AT375" s="69"/>
      <c r="AU375" s="113"/>
      <c r="AV375" s="114" t="str">
        <f t="shared" ca="1" si="178"/>
        <v/>
      </c>
      <c r="AW375" s="115" t="str">
        <f t="shared" ca="1" si="197"/>
        <v/>
      </c>
      <c r="AX375" s="115" t="str">
        <f t="shared" ca="1" si="197"/>
        <v/>
      </c>
      <c r="AY375" s="115" t="str">
        <f t="shared" ca="1" si="197"/>
        <v/>
      </c>
      <c r="AZ375" s="115" t="str">
        <f t="shared" ca="1" si="197"/>
        <v/>
      </c>
      <c r="BA375" s="115" t="str">
        <f t="shared" ca="1" si="197"/>
        <v/>
      </c>
      <c r="BB375" s="115" t="str">
        <f t="shared" ca="1" si="197"/>
        <v/>
      </c>
      <c r="BC375" s="115" t="str">
        <f t="shared" ca="1" si="197"/>
        <v/>
      </c>
      <c r="BD375" s="116" t="str">
        <f t="shared" ca="1" si="197"/>
        <v/>
      </c>
      <c r="BE375" s="145"/>
      <c r="BF375" s="118" t="str">
        <f t="shared" ca="1" si="189"/>
        <v/>
      </c>
      <c r="BG375" s="118" t="str">
        <f t="shared" ca="1" si="190"/>
        <v/>
      </c>
      <c r="BH375" s="118" t="str">
        <f t="shared" ca="1" si="191"/>
        <v/>
      </c>
      <c r="BI375" s="118" t="str">
        <f t="shared" ca="1" si="192"/>
        <v/>
      </c>
      <c r="BK375" s="154"/>
      <c r="BL375" s="155"/>
      <c r="BM375" s="154"/>
      <c r="BN375" s="154"/>
      <c r="BO375" s="156"/>
      <c r="BP375" s="156"/>
      <c r="BQ375" s="156"/>
      <c r="BR375" s="156"/>
      <c r="BS375" s="156"/>
      <c r="BT375" s="156"/>
      <c r="BU375" s="156"/>
      <c r="BV375" s="156"/>
      <c r="BW375" s="156"/>
      <c r="BX375" s="105"/>
      <c r="BY375" s="157"/>
      <c r="BZ375" s="157"/>
      <c r="CA375" s="157"/>
      <c r="CB375" s="157"/>
      <c r="CC375" s="157"/>
      <c r="CD375" s="157"/>
      <c r="CE375" s="157"/>
      <c r="CF375" s="157"/>
      <c r="CG375" s="157"/>
    </row>
    <row r="376" spans="1:85" x14ac:dyDescent="0.25">
      <c r="A376" s="97" t="str">
        <f t="shared" ca="1" si="193"/>
        <v/>
      </c>
      <c r="B376" s="98" t="str">
        <f t="shared" ca="1" si="194"/>
        <v/>
      </c>
      <c r="C376" s="99" t="str">
        <f t="shared" ca="1" si="181"/>
        <v/>
      </c>
      <c r="D376" s="97" t="str">
        <f t="shared" ca="1" si="182"/>
        <v/>
      </c>
      <c r="E376" s="97" t="str">
        <f t="shared" ca="1" si="183"/>
        <v/>
      </c>
      <c r="F376" s="97" t="str">
        <f t="shared" ca="1" si="184"/>
        <v/>
      </c>
      <c r="G376" s="100" t="str">
        <f t="shared" ca="1" si="196"/>
        <v/>
      </c>
      <c r="H376" s="101" t="str">
        <f t="shared" ca="1" si="196"/>
        <v/>
      </c>
      <c r="I376" s="101" t="str">
        <f t="shared" ca="1" si="196"/>
        <v/>
      </c>
      <c r="J376" s="101" t="str">
        <f t="shared" ca="1" si="196"/>
        <v/>
      </c>
      <c r="K376" s="101" t="str">
        <f t="shared" ca="1" si="196"/>
        <v/>
      </c>
      <c r="L376" s="101" t="str">
        <f t="shared" ca="1" si="196"/>
        <v/>
      </c>
      <c r="M376" s="101" t="str">
        <f t="shared" ca="1" si="196"/>
        <v/>
      </c>
      <c r="N376" s="101" t="str">
        <f t="shared" ca="1" si="196"/>
        <v/>
      </c>
      <c r="O376" s="102" t="str">
        <f t="shared" ca="1" si="196"/>
        <v/>
      </c>
      <c r="P376" s="103" t="str">
        <f t="shared" ca="1" si="185"/>
        <v/>
      </c>
      <c r="Q376" s="100" t="str">
        <f t="shared" ca="1" si="199"/>
        <v/>
      </c>
      <c r="R376" s="101" t="str">
        <f t="shared" ca="1" si="199"/>
        <v/>
      </c>
      <c r="S376" s="101" t="str">
        <f t="shared" ca="1" si="199"/>
        <v/>
      </c>
      <c r="T376" s="101" t="str">
        <f t="shared" ca="1" si="198"/>
        <v/>
      </c>
      <c r="U376" s="101" t="str">
        <f t="shared" ca="1" si="198"/>
        <v/>
      </c>
      <c r="V376" s="101" t="str">
        <f t="shared" ca="1" si="198"/>
        <v/>
      </c>
      <c r="W376" s="101" t="str">
        <f t="shared" ca="1" si="198"/>
        <v/>
      </c>
      <c r="X376" s="101" t="str">
        <f t="shared" ca="1" si="198"/>
        <v/>
      </c>
      <c r="Y376" s="102" t="str">
        <f t="shared" ca="1" si="198"/>
        <v/>
      </c>
      <c r="Z376" s="129" t="str">
        <f t="shared" ca="1" si="186"/>
        <v/>
      </c>
      <c r="AA376" s="105" t="str">
        <f t="shared" ca="1" si="179"/>
        <v>NA</v>
      </c>
      <c r="AB376" s="105" t="str">
        <f t="shared" ca="1" si="187"/>
        <v>NA</v>
      </c>
      <c r="AC376" s="97" t="str">
        <f t="shared" ca="1" si="188"/>
        <v/>
      </c>
      <c r="AD376" s="106" t="str">
        <f t="shared" ca="1" si="180"/>
        <v/>
      </c>
      <c r="AE376" s="106"/>
      <c r="AF376" s="130"/>
      <c r="AG376" s="131"/>
      <c r="AH376" s="131"/>
      <c r="AI376" s="131"/>
      <c r="AJ376" s="131"/>
      <c r="AK376" s="131"/>
      <c r="AL376" s="131"/>
      <c r="AM376" s="131"/>
      <c r="AN376" s="132"/>
      <c r="AO376" s="133"/>
      <c r="AS376" s="69"/>
      <c r="AT376" s="69"/>
      <c r="AU376" s="113"/>
      <c r="AV376" s="114" t="str">
        <f t="shared" ca="1" si="178"/>
        <v/>
      </c>
      <c r="AW376" s="115" t="str">
        <f t="shared" ca="1" si="197"/>
        <v/>
      </c>
      <c r="AX376" s="115" t="str">
        <f t="shared" ca="1" si="197"/>
        <v/>
      </c>
      <c r="AY376" s="115" t="str">
        <f t="shared" ca="1" si="197"/>
        <v/>
      </c>
      <c r="AZ376" s="115" t="str">
        <f t="shared" ca="1" si="197"/>
        <v/>
      </c>
      <c r="BA376" s="115" t="str">
        <f t="shared" ca="1" si="197"/>
        <v/>
      </c>
      <c r="BB376" s="115" t="str">
        <f t="shared" ca="1" si="197"/>
        <v/>
      </c>
      <c r="BC376" s="115" t="str">
        <f t="shared" ca="1" si="197"/>
        <v/>
      </c>
      <c r="BD376" s="116" t="str">
        <f t="shared" ca="1" si="197"/>
        <v/>
      </c>
      <c r="BE376" s="145"/>
      <c r="BF376" s="118" t="str">
        <f t="shared" ca="1" si="189"/>
        <v/>
      </c>
      <c r="BG376" s="118" t="str">
        <f t="shared" ca="1" si="190"/>
        <v/>
      </c>
      <c r="BH376" s="118" t="str">
        <f t="shared" ca="1" si="191"/>
        <v/>
      </c>
      <c r="BI376" s="118" t="str">
        <f t="shared" ca="1" si="192"/>
        <v/>
      </c>
      <c r="BK376" s="154"/>
      <c r="BL376" s="155"/>
      <c r="BM376" s="154"/>
      <c r="BN376" s="154"/>
      <c r="BO376" s="156"/>
      <c r="BP376" s="156"/>
      <c r="BQ376" s="156"/>
      <c r="BR376" s="156"/>
      <c r="BS376" s="156"/>
      <c r="BT376" s="156"/>
      <c r="BU376" s="156"/>
      <c r="BV376" s="156"/>
      <c r="BW376" s="156"/>
      <c r="BX376" s="105"/>
      <c r="BY376" s="157"/>
      <c r="BZ376" s="157"/>
      <c r="CA376" s="157"/>
      <c r="CB376" s="157"/>
      <c r="CC376" s="157"/>
      <c r="CD376" s="157"/>
      <c r="CE376" s="157"/>
      <c r="CF376" s="157"/>
      <c r="CG376" s="157"/>
    </row>
    <row r="377" spans="1:85" x14ac:dyDescent="0.25">
      <c r="A377" s="97" t="str">
        <f t="shared" ca="1" si="193"/>
        <v/>
      </c>
      <c r="B377" s="98" t="str">
        <f t="shared" ca="1" si="194"/>
        <v/>
      </c>
      <c r="C377" s="99" t="str">
        <f t="shared" ca="1" si="181"/>
        <v/>
      </c>
      <c r="D377" s="97" t="str">
        <f t="shared" ca="1" si="182"/>
        <v/>
      </c>
      <c r="E377" s="97" t="str">
        <f t="shared" ca="1" si="183"/>
        <v/>
      </c>
      <c r="F377" s="97" t="str">
        <f t="shared" ca="1" si="184"/>
        <v/>
      </c>
      <c r="G377" s="100" t="str">
        <f t="shared" ca="1" si="196"/>
        <v/>
      </c>
      <c r="H377" s="101" t="str">
        <f t="shared" ca="1" si="196"/>
        <v/>
      </c>
      <c r="I377" s="101" t="str">
        <f t="shared" ca="1" si="196"/>
        <v/>
      </c>
      <c r="J377" s="101" t="str">
        <f t="shared" ca="1" si="196"/>
        <v/>
      </c>
      <c r="K377" s="101" t="str">
        <f t="shared" ca="1" si="196"/>
        <v/>
      </c>
      <c r="L377" s="101" t="str">
        <f t="shared" ca="1" si="196"/>
        <v/>
      </c>
      <c r="M377" s="101" t="str">
        <f t="shared" ca="1" si="196"/>
        <v/>
      </c>
      <c r="N377" s="101" t="str">
        <f t="shared" ca="1" si="196"/>
        <v/>
      </c>
      <c r="O377" s="102" t="str">
        <f t="shared" ca="1" si="196"/>
        <v/>
      </c>
      <c r="P377" s="103" t="str">
        <f t="shared" ca="1" si="185"/>
        <v/>
      </c>
      <c r="Q377" s="100" t="str">
        <f t="shared" ca="1" si="199"/>
        <v/>
      </c>
      <c r="R377" s="101" t="str">
        <f t="shared" ca="1" si="199"/>
        <v/>
      </c>
      <c r="S377" s="101" t="str">
        <f t="shared" ca="1" si="199"/>
        <v/>
      </c>
      <c r="T377" s="101" t="str">
        <f t="shared" ca="1" si="198"/>
        <v/>
      </c>
      <c r="U377" s="101" t="str">
        <f t="shared" ca="1" si="198"/>
        <v/>
      </c>
      <c r="V377" s="101" t="str">
        <f t="shared" ca="1" si="198"/>
        <v/>
      </c>
      <c r="W377" s="101" t="str">
        <f t="shared" ca="1" si="198"/>
        <v/>
      </c>
      <c r="X377" s="101" t="str">
        <f t="shared" ca="1" si="198"/>
        <v/>
      </c>
      <c r="Y377" s="102" t="str">
        <f t="shared" ca="1" si="198"/>
        <v/>
      </c>
      <c r="Z377" s="129" t="str">
        <f t="shared" ca="1" si="186"/>
        <v/>
      </c>
      <c r="AA377" s="105" t="str">
        <f t="shared" ca="1" si="179"/>
        <v>NA</v>
      </c>
      <c r="AB377" s="105" t="str">
        <f t="shared" ca="1" si="187"/>
        <v>NA</v>
      </c>
      <c r="AC377" s="97" t="str">
        <f t="shared" ca="1" si="188"/>
        <v/>
      </c>
      <c r="AD377" s="106" t="str">
        <f t="shared" ca="1" si="180"/>
        <v/>
      </c>
      <c r="AE377" s="106"/>
      <c r="AF377" s="130"/>
      <c r="AG377" s="131"/>
      <c r="AH377" s="131"/>
      <c r="AI377" s="131"/>
      <c r="AJ377" s="131"/>
      <c r="AK377" s="131"/>
      <c r="AL377" s="131"/>
      <c r="AM377" s="131"/>
      <c r="AN377" s="132"/>
      <c r="AO377" s="133"/>
      <c r="AS377" s="69"/>
      <c r="AT377" s="69"/>
      <c r="AU377" s="113"/>
      <c r="AV377" s="114" t="str">
        <f t="shared" ca="1" si="178"/>
        <v/>
      </c>
      <c r="AW377" s="115" t="str">
        <f t="shared" ca="1" si="197"/>
        <v/>
      </c>
      <c r="AX377" s="115" t="str">
        <f t="shared" ca="1" si="197"/>
        <v/>
      </c>
      <c r="AY377" s="115" t="str">
        <f t="shared" ca="1" si="197"/>
        <v/>
      </c>
      <c r="AZ377" s="115" t="str">
        <f t="shared" ca="1" si="197"/>
        <v/>
      </c>
      <c r="BA377" s="115" t="str">
        <f t="shared" ca="1" si="197"/>
        <v/>
      </c>
      <c r="BB377" s="115" t="str">
        <f t="shared" ca="1" si="197"/>
        <v/>
      </c>
      <c r="BC377" s="115" t="str">
        <f t="shared" ca="1" si="197"/>
        <v/>
      </c>
      <c r="BD377" s="116" t="str">
        <f t="shared" ca="1" si="197"/>
        <v/>
      </c>
      <c r="BE377" s="145"/>
      <c r="BF377" s="118" t="str">
        <f t="shared" ca="1" si="189"/>
        <v/>
      </c>
      <c r="BG377" s="118" t="str">
        <f t="shared" ca="1" si="190"/>
        <v/>
      </c>
      <c r="BH377" s="118" t="str">
        <f t="shared" ca="1" si="191"/>
        <v/>
      </c>
      <c r="BI377" s="118" t="str">
        <f t="shared" ca="1" si="192"/>
        <v/>
      </c>
      <c r="BK377" s="154"/>
      <c r="BL377" s="155"/>
      <c r="BM377" s="154"/>
      <c r="BN377" s="154"/>
      <c r="BO377" s="156"/>
      <c r="BP377" s="156"/>
      <c r="BQ377" s="156"/>
      <c r="BR377" s="156"/>
      <c r="BS377" s="156"/>
      <c r="BT377" s="156"/>
      <c r="BU377" s="156"/>
      <c r="BV377" s="156"/>
      <c r="BW377" s="156"/>
      <c r="BX377" s="105"/>
      <c r="BY377" s="157"/>
      <c r="BZ377" s="157"/>
      <c r="CA377" s="157"/>
      <c r="CB377" s="157"/>
      <c r="CC377" s="157"/>
      <c r="CD377" s="157"/>
      <c r="CE377" s="157"/>
      <c r="CF377" s="157"/>
      <c r="CG377" s="157"/>
    </row>
    <row r="378" spans="1:85" x14ac:dyDescent="0.25">
      <c r="A378" s="97" t="str">
        <f t="shared" ca="1" si="193"/>
        <v/>
      </c>
      <c r="B378" s="98" t="str">
        <f t="shared" ca="1" si="194"/>
        <v/>
      </c>
      <c r="C378" s="99" t="str">
        <f t="shared" ca="1" si="181"/>
        <v/>
      </c>
      <c r="D378" s="97" t="str">
        <f t="shared" ca="1" si="182"/>
        <v/>
      </c>
      <c r="E378" s="97" t="str">
        <f t="shared" ca="1" si="183"/>
        <v/>
      </c>
      <c r="F378" s="97" t="str">
        <f t="shared" ca="1" si="184"/>
        <v/>
      </c>
      <c r="G378" s="100" t="str">
        <f t="shared" ca="1" si="196"/>
        <v/>
      </c>
      <c r="H378" s="101" t="str">
        <f t="shared" ca="1" si="196"/>
        <v/>
      </c>
      <c r="I378" s="101" t="str">
        <f t="shared" ca="1" si="196"/>
        <v/>
      </c>
      <c r="J378" s="101" t="str">
        <f t="shared" ca="1" si="196"/>
        <v/>
      </c>
      <c r="K378" s="101" t="str">
        <f t="shared" ca="1" si="196"/>
        <v/>
      </c>
      <c r="L378" s="101" t="str">
        <f t="shared" ca="1" si="196"/>
        <v/>
      </c>
      <c r="M378" s="101" t="str">
        <f t="shared" ca="1" si="196"/>
        <v/>
      </c>
      <c r="N378" s="101" t="str">
        <f t="shared" ca="1" si="196"/>
        <v/>
      </c>
      <c r="O378" s="102" t="str">
        <f t="shared" ca="1" si="196"/>
        <v/>
      </c>
      <c r="P378" s="103" t="str">
        <f t="shared" ca="1" si="185"/>
        <v/>
      </c>
      <c r="Q378" s="100" t="str">
        <f t="shared" ca="1" si="199"/>
        <v/>
      </c>
      <c r="R378" s="101" t="str">
        <f t="shared" ca="1" si="199"/>
        <v/>
      </c>
      <c r="S378" s="101" t="str">
        <f t="shared" ca="1" si="199"/>
        <v/>
      </c>
      <c r="T378" s="101" t="str">
        <f t="shared" ca="1" si="198"/>
        <v/>
      </c>
      <c r="U378" s="101" t="str">
        <f t="shared" ca="1" si="198"/>
        <v/>
      </c>
      <c r="V378" s="101" t="str">
        <f t="shared" ca="1" si="198"/>
        <v/>
      </c>
      <c r="W378" s="101" t="str">
        <f t="shared" ca="1" si="198"/>
        <v/>
      </c>
      <c r="X378" s="101" t="str">
        <f t="shared" ca="1" si="198"/>
        <v/>
      </c>
      <c r="Y378" s="102" t="str">
        <f t="shared" ca="1" si="198"/>
        <v/>
      </c>
      <c r="Z378" s="129" t="str">
        <f t="shared" ca="1" si="186"/>
        <v/>
      </c>
      <c r="AA378" s="105" t="str">
        <f t="shared" ca="1" si="179"/>
        <v>NA</v>
      </c>
      <c r="AB378" s="105" t="str">
        <f t="shared" ca="1" si="187"/>
        <v>NA</v>
      </c>
      <c r="AC378" s="97" t="str">
        <f t="shared" ca="1" si="188"/>
        <v/>
      </c>
      <c r="AD378" s="106" t="str">
        <f t="shared" ca="1" si="180"/>
        <v/>
      </c>
      <c r="AE378" s="106"/>
      <c r="AF378" s="130"/>
      <c r="AG378" s="131"/>
      <c r="AH378" s="131"/>
      <c r="AI378" s="131"/>
      <c r="AJ378" s="131"/>
      <c r="AK378" s="131"/>
      <c r="AL378" s="131"/>
      <c r="AM378" s="131"/>
      <c r="AN378" s="132"/>
      <c r="AO378" s="133"/>
      <c r="AS378" s="69"/>
      <c r="AT378" s="69"/>
      <c r="AU378" s="113"/>
      <c r="AV378" s="114" t="str">
        <f t="shared" ca="1" si="178"/>
        <v/>
      </c>
      <c r="AW378" s="115" t="str">
        <f t="shared" ca="1" si="197"/>
        <v/>
      </c>
      <c r="AX378" s="115" t="str">
        <f t="shared" ca="1" si="197"/>
        <v/>
      </c>
      <c r="AY378" s="115" t="str">
        <f t="shared" ca="1" si="197"/>
        <v/>
      </c>
      <c r="AZ378" s="115" t="str">
        <f t="shared" ca="1" si="197"/>
        <v/>
      </c>
      <c r="BA378" s="115" t="str">
        <f t="shared" ca="1" si="197"/>
        <v/>
      </c>
      <c r="BB378" s="115" t="str">
        <f t="shared" ca="1" si="197"/>
        <v/>
      </c>
      <c r="BC378" s="115" t="str">
        <f t="shared" ca="1" si="197"/>
        <v/>
      </c>
      <c r="BD378" s="116" t="str">
        <f t="shared" ca="1" si="197"/>
        <v/>
      </c>
      <c r="BE378" s="145"/>
      <c r="BF378" s="118" t="str">
        <f t="shared" ca="1" si="189"/>
        <v/>
      </c>
      <c r="BG378" s="118" t="str">
        <f t="shared" ca="1" si="190"/>
        <v/>
      </c>
      <c r="BH378" s="118" t="str">
        <f t="shared" ca="1" si="191"/>
        <v/>
      </c>
      <c r="BI378" s="118" t="str">
        <f t="shared" ca="1" si="192"/>
        <v/>
      </c>
      <c r="BK378" s="154"/>
      <c r="BL378" s="155"/>
      <c r="BM378" s="154"/>
      <c r="BN378" s="154"/>
      <c r="BO378" s="156"/>
      <c r="BP378" s="156"/>
      <c r="BQ378" s="156"/>
      <c r="BR378" s="156"/>
      <c r="BS378" s="156"/>
      <c r="BT378" s="156"/>
      <c r="BU378" s="156"/>
      <c r="BV378" s="156"/>
      <c r="BW378" s="156"/>
      <c r="BX378" s="105"/>
      <c r="BY378" s="157"/>
      <c r="BZ378" s="157"/>
      <c r="CA378" s="157"/>
      <c r="CB378" s="157"/>
      <c r="CC378" s="157"/>
      <c r="CD378" s="157"/>
      <c r="CE378" s="157"/>
      <c r="CF378" s="157"/>
      <c r="CG378" s="157"/>
    </row>
    <row r="379" spans="1:85" x14ac:dyDescent="0.25">
      <c r="A379" s="97" t="str">
        <f t="shared" ca="1" si="193"/>
        <v/>
      </c>
      <c r="B379" s="98" t="str">
        <f t="shared" ca="1" si="194"/>
        <v/>
      </c>
      <c r="C379" s="99" t="str">
        <f t="shared" ca="1" si="181"/>
        <v/>
      </c>
      <c r="D379" s="97" t="str">
        <f t="shared" ca="1" si="182"/>
        <v/>
      </c>
      <c r="E379" s="97" t="str">
        <f t="shared" ca="1" si="183"/>
        <v/>
      </c>
      <c r="F379" s="97" t="str">
        <f t="shared" ca="1" si="184"/>
        <v/>
      </c>
      <c r="G379" s="100" t="str">
        <f t="shared" ca="1" si="196"/>
        <v/>
      </c>
      <c r="H379" s="101" t="str">
        <f t="shared" ca="1" si="196"/>
        <v/>
      </c>
      <c r="I379" s="101" t="str">
        <f t="shared" ca="1" si="196"/>
        <v/>
      </c>
      <c r="J379" s="101" t="str">
        <f t="shared" ca="1" si="196"/>
        <v/>
      </c>
      <c r="K379" s="101" t="str">
        <f t="shared" ca="1" si="196"/>
        <v/>
      </c>
      <c r="L379" s="101" t="str">
        <f t="shared" ca="1" si="196"/>
        <v/>
      </c>
      <c r="M379" s="101" t="str">
        <f t="shared" ca="1" si="196"/>
        <v/>
      </c>
      <c r="N379" s="101" t="str">
        <f t="shared" ca="1" si="196"/>
        <v/>
      </c>
      <c r="O379" s="102" t="str">
        <f t="shared" ca="1" si="196"/>
        <v/>
      </c>
      <c r="P379" s="103" t="str">
        <f t="shared" ca="1" si="185"/>
        <v/>
      </c>
      <c r="Q379" s="100" t="str">
        <f t="shared" ca="1" si="199"/>
        <v/>
      </c>
      <c r="R379" s="101" t="str">
        <f t="shared" ca="1" si="199"/>
        <v/>
      </c>
      <c r="S379" s="101" t="str">
        <f t="shared" ca="1" si="199"/>
        <v/>
      </c>
      <c r="T379" s="101" t="str">
        <f t="shared" ca="1" si="198"/>
        <v/>
      </c>
      <c r="U379" s="101" t="str">
        <f t="shared" ca="1" si="198"/>
        <v/>
      </c>
      <c r="V379" s="101" t="str">
        <f t="shared" ca="1" si="198"/>
        <v/>
      </c>
      <c r="W379" s="101" t="str">
        <f t="shared" ca="1" si="198"/>
        <v/>
      </c>
      <c r="X379" s="101" t="str">
        <f t="shared" ca="1" si="198"/>
        <v/>
      </c>
      <c r="Y379" s="102" t="str">
        <f t="shared" ca="1" si="198"/>
        <v/>
      </c>
      <c r="Z379" s="129" t="str">
        <f t="shared" ca="1" si="186"/>
        <v/>
      </c>
      <c r="AA379" s="105" t="str">
        <f t="shared" ca="1" si="179"/>
        <v>NA</v>
      </c>
      <c r="AB379" s="105" t="str">
        <f t="shared" ca="1" si="187"/>
        <v>NA</v>
      </c>
      <c r="AC379" s="97" t="str">
        <f t="shared" ca="1" si="188"/>
        <v/>
      </c>
      <c r="AD379" s="106" t="str">
        <f t="shared" ca="1" si="180"/>
        <v/>
      </c>
      <c r="AE379" s="106"/>
      <c r="AF379" s="130"/>
      <c r="AG379" s="131"/>
      <c r="AH379" s="131"/>
      <c r="AI379" s="131"/>
      <c r="AJ379" s="131"/>
      <c r="AK379" s="131"/>
      <c r="AL379" s="131"/>
      <c r="AM379" s="131"/>
      <c r="AN379" s="132"/>
      <c r="AO379" s="133"/>
      <c r="AS379" s="69"/>
      <c r="AT379" s="69"/>
      <c r="AU379" s="113"/>
      <c r="AV379" s="114" t="str">
        <f t="shared" ca="1" si="178"/>
        <v/>
      </c>
      <c r="AW379" s="115" t="str">
        <f t="shared" ca="1" si="197"/>
        <v/>
      </c>
      <c r="AX379" s="115" t="str">
        <f t="shared" ca="1" si="197"/>
        <v/>
      </c>
      <c r="AY379" s="115" t="str">
        <f t="shared" ca="1" si="197"/>
        <v/>
      </c>
      <c r="AZ379" s="115" t="str">
        <f t="shared" ca="1" si="197"/>
        <v/>
      </c>
      <c r="BA379" s="115" t="str">
        <f t="shared" ca="1" si="197"/>
        <v/>
      </c>
      <c r="BB379" s="115" t="str">
        <f t="shared" ca="1" si="197"/>
        <v/>
      </c>
      <c r="BC379" s="115" t="str">
        <f t="shared" ca="1" si="197"/>
        <v/>
      </c>
      <c r="BD379" s="116" t="str">
        <f t="shared" ca="1" si="197"/>
        <v/>
      </c>
      <c r="BE379" s="145"/>
      <c r="BF379" s="118" t="str">
        <f t="shared" ca="1" si="189"/>
        <v/>
      </c>
      <c r="BG379" s="118" t="str">
        <f t="shared" ca="1" si="190"/>
        <v/>
      </c>
      <c r="BH379" s="118" t="str">
        <f t="shared" ca="1" si="191"/>
        <v/>
      </c>
      <c r="BI379" s="118" t="str">
        <f t="shared" ca="1" si="192"/>
        <v/>
      </c>
      <c r="BK379" s="154"/>
      <c r="BL379" s="155"/>
      <c r="BM379" s="154"/>
      <c r="BN379" s="154"/>
      <c r="BO379" s="156"/>
      <c r="BP379" s="156"/>
      <c r="BQ379" s="156"/>
      <c r="BR379" s="156"/>
      <c r="BS379" s="156"/>
      <c r="BT379" s="156"/>
      <c r="BU379" s="156"/>
      <c r="BV379" s="156"/>
      <c r="BW379" s="156"/>
      <c r="BX379" s="105"/>
      <c r="BY379" s="157"/>
      <c r="BZ379" s="157"/>
      <c r="CA379" s="157"/>
      <c r="CB379" s="157"/>
      <c r="CC379" s="157"/>
      <c r="CD379" s="157"/>
      <c r="CE379" s="157"/>
      <c r="CF379" s="157"/>
      <c r="CG379" s="157"/>
    </row>
    <row r="380" spans="1:85" x14ac:dyDescent="0.25">
      <c r="A380" s="97" t="str">
        <f t="shared" ca="1" si="193"/>
        <v/>
      </c>
      <c r="B380" s="98" t="str">
        <f t="shared" ca="1" si="194"/>
        <v/>
      </c>
      <c r="C380" s="99" t="str">
        <f t="shared" ca="1" si="181"/>
        <v/>
      </c>
      <c r="D380" s="97" t="str">
        <f t="shared" ca="1" si="182"/>
        <v/>
      </c>
      <c r="E380" s="97" t="str">
        <f t="shared" ca="1" si="183"/>
        <v/>
      </c>
      <c r="F380" s="97" t="str">
        <f t="shared" ca="1" si="184"/>
        <v/>
      </c>
      <c r="G380" s="100" t="str">
        <f t="shared" ca="1" si="196"/>
        <v/>
      </c>
      <c r="H380" s="101" t="str">
        <f t="shared" ca="1" si="196"/>
        <v/>
      </c>
      <c r="I380" s="101" t="str">
        <f t="shared" ca="1" si="196"/>
        <v/>
      </c>
      <c r="J380" s="101" t="str">
        <f t="shared" ca="1" si="196"/>
        <v/>
      </c>
      <c r="K380" s="101" t="str">
        <f t="shared" ca="1" si="196"/>
        <v/>
      </c>
      <c r="L380" s="101" t="str">
        <f t="shared" ca="1" si="196"/>
        <v/>
      </c>
      <c r="M380" s="101" t="str">
        <f t="shared" ca="1" si="196"/>
        <v/>
      </c>
      <c r="N380" s="101" t="str">
        <f t="shared" ca="1" si="196"/>
        <v/>
      </c>
      <c r="O380" s="102" t="str">
        <f t="shared" ca="1" si="196"/>
        <v/>
      </c>
      <c r="P380" s="103" t="str">
        <f t="shared" ca="1" si="185"/>
        <v/>
      </c>
      <c r="Q380" s="100" t="str">
        <f t="shared" ca="1" si="199"/>
        <v/>
      </c>
      <c r="R380" s="101" t="str">
        <f t="shared" ca="1" si="199"/>
        <v/>
      </c>
      <c r="S380" s="101" t="str">
        <f t="shared" ca="1" si="199"/>
        <v/>
      </c>
      <c r="T380" s="101" t="str">
        <f t="shared" ca="1" si="198"/>
        <v/>
      </c>
      <c r="U380" s="101" t="str">
        <f t="shared" ca="1" si="198"/>
        <v/>
      </c>
      <c r="V380" s="101" t="str">
        <f t="shared" ca="1" si="198"/>
        <v/>
      </c>
      <c r="W380" s="101" t="str">
        <f t="shared" ca="1" si="198"/>
        <v/>
      </c>
      <c r="X380" s="101" t="str">
        <f t="shared" ca="1" si="198"/>
        <v/>
      </c>
      <c r="Y380" s="102" t="str">
        <f t="shared" ca="1" si="198"/>
        <v/>
      </c>
      <c r="Z380" s="129" t="str">
        <f t="shared" ca="1" si="186"/>
        <v/>
      </c>
      <c r="AA380" s="105" t="str">
        <f t="shared" ca="1" si="179"/>
        <v>NA</v>
      </c>
      <c r="AB380" s="105" t="str">
        <f t="shared" ca="1" si="187"/>
        <v>NA</v>
      </c>
      <c r="AC380" s="97" t="str">
        <f t="shared" ca="1" si="188"/>
        <v/>
      </c>
      <c r="AD380" s="106" t="str">
        <f t="shared" ca="1" si="180"/>
        <v/>
      </c>
      <c r="AE380" s="106"/>
      <c r="AF380" s="130"/>
      <c r="AG380" s="131"/>
      <c r="AH380" s="131"/>
      <c r="AI380" s="131"/>
      <c r="AJ380" s="131"/>
      <c r="AK380" s="131"/>
      <c r="AL380" s="131"/>
      <c r="AM380" s="131"/>
      <c r="AN380" s="132"/>
      <c r="AO380" s="133"/>
      <c r="AS380" s="69"/>
      <c r="AT380" s="69"/>
      <c r="AU380" s="113"/>
      <c r="AV380" s="114" t="str">
        <f t="shared" ca="1" si="178"/>
        <v/>
      </c>
      <c r="AW380" s="115" t="str">
        <f t="shared" ca="1" si="197"/>
        <v/>
      </c>
      <c r="AX380" s="115" t="str">
        <f t="shared" ca="1" si="197"/>
        <v/>
      </c>
      <c r="AY380" s="115" t="str">
        <f t="shared" ca="1" si="197"/>
        <v/>
      </c>
      <c r="AZ380" s="115" t="str">
        <f t="shared" ca="1" si="197"/>
        <v/>
      </c>
      <c r="BA380" s="115" t="str">
        <f t="shared" ca="1" si="197"/>
        <v/>
      </c>
      <c r="BB380" s="115" t="str">
        <f t="shared" ca="1" si="197"/>
        <v/>
      </c>
      <c r="BC380" s="115" t="str">
        <f t="shared" ca="1" si="197"/>
        <v/>
      </c>
      <c r="BD380" s="116" t="str">
        <f t="shared" ca="1" si="197"/>
        <v/>
      </c>
      <c r="BE380" s="145"/>
      <c r="BF380" s="118" t="str">
        <f t="shared" ca="1" si="189"/>
        <v/>
      </c>
      <c r="BG380" s="118" t="str">
        <f t="shared" ca="1" si="190"/>
        <v/>
      </c>
      <c r="BH380" s="118" t="str">
        <f t="shared" ca="1" si="191"/>
        <v/>
      </c>
      <c r="BI380" s="118" t="str">
        <f t="shared" ca="1" si="192"/>
        <v/>
      </c>
      <c r="BK380" s="154"/>
      <c r="BL380" s="155"/>
      <c r="BM380" s="154"/>
      <c r="BN380" s="154"/>
      <c r="BO380" s="156"/>
      <c r="BP380" s="156"/>
      <c r="BQ380" s="156"/>
      <c r="BR380" s="156"/>
      <c r="BS380" s="156"/>
      <c r="BT380" s="156"/>
      <c r="BU380" s="156"/>
      <c r="BV380" s="156"/>
      <c r="BW380" s="156"/>
      <c r="BX380" s="105"/>
      <c r="BY380" s="157"/>
      <c r="BZ380" s="157"/>
      <c r="CA380" s="157"/>
      <c r="CB380" s="157"/>
      <c r="CC380" s="157"/>
      <c r="CD380" s="157"/>
      <c r="CE380" s="157"/>
      <c r="CF380" s="157"/>
      <c r="CG380" s="157"/>
    </row>
    <row r="381" spans="1:85" x14ac:dyDescent="0.25">
      <c r="A381" s="97" t="str">
        <f t="shared" ca="1" si="193"/>
        <v/>
      </c>
      <c r="B381" s="98" t="str">
        <f t="shared" ca="1" si="194"/>
        <v/>
      </c>
      <c r="C381" s="99" t="str">
        <f t="shared" ca="1" si="181"/>
        <v/>
      </c>
      <c r="D381" s="97" t="str">
        <f t="shared" ca="1" si="182"/>
        <v/>
      </c>
      <c r="E381" s="97" t="str">
        <f t="shared" ca="1" si="183"/>
        <v/>
      </c>
      <c r="F381" s="97" t="str">
        <f t="shared" ca="1" si="184"/>
        <v/>
      </c>
      <c r="G381" s="100" t="str">
        <f t="shared" ca="1" si="196"/>
        <v/>
      </c>
      <c r="H381" s="101" t="str">
        <f t="shared" ca="1" si="196"/>
        <v/>
      </c>
      <c r="I381" s="101" t="str">
        <f t="shared" ca="1" si="196"/>
        <v/>
      </c>
      <c r="J381" s="101" t="str">
        <f t="shared" ca="1" si="196"/>
        <v/>
      </c>
      <c r="K381" s="101" t="str">
        <f t="shared" ca="1" si="196"/>
        <v/>
      </c>
      <c r="L381" s="101" t="str">
        <f t="shared" ca="1" si="196"/>
        <v/>
      </c>
      <c r="M381" s="101" t="str">
        <f t="shared" ca="1" si="196"/>
        <v/>
      </c>
      <c r="N381" s="101" t="str">
        <f t="shared" ca="1" si="196"/>
        <v/>
      </c>
      <c r="O381" s="102" t="str">
        <f t="shared" ca="1" si="196"/>
        <v/>
      </c>
      <c r="P381" s="103" t="str">
        <f t="shared" ca="1" si="185"/>
        <v/>
      </c>
      <c r="Q381" s="100" t="str">
        <f t="shared" ca="1" si="199"/>
        <v/>
      </c>
      <c r="R381" s="101" t="str">
        <f t="shared" ca="1" si="199"/>
        <v/>
      </c>
      <c r="S381" s="101" t="str">
        <f t="shared" ca="1" si="199"/>
        <v/>
      </c>
      <c r="T381" s="101" t="str">
        <f t="shared" ca="1" si="198"/>
        <v/>
      </c>
      <c r="U381" s="101" t="str">
        <f t="shared" ca="1" si="198"/>
        <v/>
      </c>
      <c r="V381" s="101" t="str">
        <f t="shared" ca="1" si="198"/>
        <v/>
      </c>
      <c r="W381" s="101" t="str">
        <f t="shared" ca="1" si="198"/>
        <v/>
      </c>
      <c r="X381" s="101" t="str">
        <f t="shared" ca="1" si="198"/>
        <v/>
      </c>
      <c r="Y381" s="102" t="str">
        <f t="shared" ca="1" si="198"/>
        <v/>
      </c>
      <c r="Z381" s="129" t="str">
        <f t="shared" ca="1" si="186"/>
        <v/>
      </c>
      <c r="AA381" s="105" t="str">
        <f t="shared" ca="1" si="179"/>
        <v>NA</v>
      </c>
      <c r="AB381" s="105" t="str">
        <f t="shared" ca="1" si="187"/>
        <v>NA</v>
      </c>
      <c r="AC381" s="97" t="str">
        <f t="shared" ca="1" si="188"/>
        <v/>
      </c>
      <c r="AD381" s="106" t="str">
        <f t="shared" ca="1" si="180"/>
        <v/>
      </c>
      <c r="AE381" s="106"/>
      <c r="AF381" s="130"/>
      <c r="AG381" s="131"/>
      <c r="AH381" s="131"/>
      <c r="AI381" s="131"/>
      <c r="AJ381" s="131"/>
      <c r="AK381" s="131"/>
      <c r="AL381" s="131"/>
      <c r="AM381" s="131"/>
      <c r="AN381" s="132"/>
      <c r="AO381" s="133"/>
      <c r="AS381" s="69"/>
      <c r="AT381" s="69"/>
      <c r="AU381" s="113"/>
      <c r="AV381" s="114" t="str">
        <f t="shared" ca="1" si="178"/>
        <v/>
      </c>
      <c r="AW381" s="115" t="str">
        <f t="shared" ca="1" si="197"/>
        <v/>
      </c>
      <c r="AX381" s="115" t="str">
        <f t="shared" ca="1" si="197"/>
        <v/>
      </c>
      <c r="AY381" s="115" t="str">
        <f t="shared" ca="1" si="197"/>
        <v/>
      </c>
      <c r="AZ381" s="115" t="str">
        <f t="shared" ca="1" si="197"/>
        <v/>
      </c>
      <c r="BA381" s="115" t="str">
        <f t="shared" ca="1" si="197"/>
        <v/>
      </c>
      <c r="BB381" s="115" t="str">
        <f t="shared" ca="1" si="197"/>
        <v/>
      </c>
      <c r="BC381" s="115" t="str">
        <f t="shared" ca="1" si="197"/>
        <v/>
      </c>
      <c r="BD381" s="116" t="str">
        <f t="shared" ca="1" si="197"/>
        <v/>
      </c>
      <c r="BE381" s="145"/>
      <c r="BF381" s="118" t="str">
        <f t="shared" ca="1" si="189"/>
        <v/>
      </c>
      <c r="BG381" s="118" t="str">
        <f t="shared" ca="1" si="190"/>
        <v/>
      </c>
      <c r="BH381" s="118" t="str">
        <f t="shared" ca="1" si="191"/>
        <v/>
      </c>
      <c r="BI381" s="118" t="str">
        <f t="shared" ca="1" si="192"/>
        <v/>
      </c>
      <c r="BK381" s="154"/>
      <c r="BL381" s="155"/>
      <c r="BM381" s="154"/>
      <c r="BN381" s="154"/>
      <c r="BO381" s="156"/>
      <c r="BP381" s="156"/>
      <c r="BQ381" s="156"/>
      <c r="BR381" s="156"/>
      <c r="BS381" s="156"/>
      <c r="BT381" s="156"/>
      <c r="BU381" s="156"/>
      <c r="BV381" s="156"/>
      <c r="BW381" s="156"/>
      <c r="BX381" s="105"/>
      <c r="BY381" s="157"/>
      <c r="BZ381" s="157"/>
      <c r="CA381" s="157"/>
      <c r="CB381" s="157"/>
      <c r="CC381" s="157"/>
      <c r="CD381" s="157"/>
      <c r="CE381" s="157"/>
      <c r="CF381" s="157"/>
      <c r="CG381" s="157"/>
    </row>
    <row r="382" spans="1:85" x14ac:dyDescent="0.25">
      <c r="A382" s="97" t="str">
        <f t="shared" ca="1" si="193"/>
        <v/>
      </c>
      <c r="B382" s="98" t="str">
        <f t="shared" ca="1" si="194"/>
        <v/>
      </c>
      <c r="C382" s="99" t="str">
        <f t="shared" ca="1" si="181"/>
        <v/>
      </c>
      <c r="D382" s="97" t="str">
        <f t="shared" ca="1" si="182"/>
        <v/>
      </c>
      <c r="E382" s="97" t="str">
        <f t="shared" ca="1" si="183"/>
        <v/>
      </c>
      <c r="F382" s="97" t="str">
        <f t="shared" ca="1" si="184"/>
        <v/>
      </c>
      <c r="G382" s="100" t="str">
        <f t="shared" ca="1" si="196"/>
        <v/>
      </c>
      <c r="H382" s="101" t="str">
        <f t="shared" ca="1" si="196"/>
        <v/>
      </c>
      <c r="I382" s="101" t="str">
        <f t="shared" ca="1" si="196"/>
        <v/>
      </c>
      <c r="J382" s="101" t="str">
        <f t="shared" ca="1" si="196"/>
        <v/>
      </c>
      <c r="K382" s="101" t="str">
        <f t="shared" ca="1" si="196"/>
        <v/>
      </c>
      <c r="L382" s="101" t="str">
        <f t="shared" ca="1" si="196"/>
        <v/>
      </c>
      <c r="M382" s="101" t="str">
        <f t="shared" ca="1" si="196"/>
        <v/>
      </c>
      <c r="N382" s="101" t="str">
        <f t="shared" ca="1" si="196"/>
        <v/>
      </c>
      <c r="O382" s="102" t="str">
        <f t="shared" ca="1" si="196"/>
        <v/>
      </c>
      <c r="P382" s="103" t="str">
        <f t="shared" ca="1" si="185"/>
        <v/>
      </c>
      <c r="Q382" s="100" t="str">
        <f t="shared" ca="1" si="199"/>
        <v/>
      </c>
      <c r="R382" s="101" t="str">
        <f t="shared" ca="1" si="199"/>
        <v/>
      </c>
      <c r="S382" s="101" t="str">
        <f t="shared" ca="1" si="199"/>
        <v/>
      </c>
      <c r="T382" s="101" t="str">
        <f t="shared" ca="1" si="198"/>
        <v/>
      </c>
      <c r="U382" s="101" t="str">
        <f t="shared" ca="1" si="198"/>
        <v/>
      </c>
      <c r="V382" s="101" t="str">
        <f t="shared" ca="1" si="198"/>
        <v/>
      </c>
      <c r="W382" s="101" t="str">
        <f t="shared" ca="1" si="198"/>
        <v/>
      </c>
      <c r="X382" s="101" t="str">
        <f t="shared" ca="1" si="198"/>
        <v/>
      </c>
      <c r="Y382" s="102" t="str">
        <f t="shared" ca="1" si="198"/>
        <v/>
      </c>
      <c r="Z382" s="129" t="str">
        <f t="shared" ca="1" si="186"/>
        <v/>
      </c>
      <c r="AA382" s="105" t="str">
        <f t="shared" ca="1" si="179"/>
        <v>NA</v>
      </c>
      <c r="AB382" s="105" t="str">
        <f t="shared" ca="1" si="187"/>
        <v>NA</v>
      </c>
      <c r="AC382" s="97" t="str">
        <f t="shared" ca="1" si="188"/>
        <v/>
      </c>
      <c r="AD382" s="106" t="str">
        <f t="shared" ca="1" si="180"/>
        <v/>
      </c>
      <c r="AE382" s="106"/>
      <c r="AF382" s="130"/>
      <c r="AG382" s="131"/>
      <c r="AH382" s="131"/>
      <c r="AI382" s="131"/>
      <c r="AJ382" s="131"/>
      <c r="AK382" s="131"/>
      <c r="AL382" s="131"/>
      <c r="AM382" s="131"/>
      <c r="AN382" s="132"/>
      <c r="AO382" s="133"/>
      <c r="AS382" s="69"/>
      <c r="AT382" s="69"/>
      <c r="AU382" s="113"/>
      <c r="AV382" s="114" t="str">
        <f t="shared" ca="1" si="178"/>
        <v/>
      </c>
      <c r="AW382" s="115" t="str">
        <f t="shared" ca="1" si="197"/>
        <v/>
      </c>
      <c r="AX382" s="115" t="str">
        <f t="shared" ca="1" si="197"/>
        <v/>
      </c>
      <c r="AY382" s="115" t="str">
        <f t="shared" ca="1" si="197"/>
        <v/>
      </c>
      <c r="AZ382" s="115" t="str">
        <f t="shared" ref="AW382:BD414" ca="1" si="200">IFERROR(IF(LEN($C382)=0,"",IF(VLOOKUP($C382,INDIRECT("'"&amp;$H$2&amp;"'!"&amp;"$A$1:$ZZ$999"),MATCH(AZ$1,INDIRECT("'"&amp;$H$2&amp;"'!"&amp;"A"&amp;$J$2&amp;":ZZ"&amp;$J$2&amp;""),0),FALSE)="N/F",0,VLOOKUP($C382,INDIRECT("'"&amp;$H$2&amp;"'!"&amp;"$A$1:$ZZ$999"),MATCH(AZ$1,INDIRECT("'"&amp;$H$2&amp;"'!"&amp;"A"&amp;$J$2&amp;":ZZ"&amp;$J$2&amp;""),0),FALSE))),"")</f>
        <v/>
      </c>
      <c r="BA382" s="115" t="str">
        <f t="shared" ca="1" si="200"/>
        <v/>
      </c>
      <c r="BB382" s="115" t="str">
        <f t="shared" ca="1" si="200"/>
        <v/>
      </c>
      <c r="BC382" s="115" t="str">
        <f t="shared" ca="1" si="200"/>
        <v/>
      </c>
      <c r="BD382" s="116" t="str">
        <f t="shared" ca="1" si="200"/>
        <v/>
      </c>
      <c r="BE382" s="145"/>
      <c r="BF382" s="118" t="str">
        <f t="shared" ca="1" si="189"/>
        <v/>
      </c>
      <c r="BG382" s="118" t="str">
        <f t="shared" ca="1" si="190"/>
        <v/>
      </c>
      <c r="BH382" s="118" t="str">
        <f t="shared" ca="1" si="191"/>
        <v/>
      </c>
      <c r="BI382" s="118" t="str">
        <f t="shared" ca="1" si="192"/>
        <v/>
      </c>
      <c r="BK382" s="154"/>
      <c r="BL382" s="155"/>
      <c r="BM382" s="154"/>
      <c r="BN382" s="154"/>
      <c r="BO382" s="156"/>
      <c r="BP382" s="156"/>
      <c r="BQ382" s="156"/>
      <c r="BR382" s="156"/>
      <c r="BS382" s="156"/>
      <c r="BT382" s="156"/>
      <c r="BU382" s="156"/>
      <c r="BV382" s="156"/>
      <c r="BW382" s="156"/>
      <c r="BX382" s="105"/>
      <c r="BY382" s="157"/>
      <c r="BZ382" s="157"/>
      <c r="CA382" s="157"/>
      <c r="CB382" s="157"/>
      <c r="CC382" s="157"/>
      <c r="CD382" s="157"/>
      <c r="CE382" s="157"/>
      <c r="CF382" s="157"/>
      <c r="CG382" s="157"/>
    </row>
    <row r="383" spans="1:85" x14ac:dyDescent="0.25">
      <c r="A383" s="97" t="str">
        <f t="shared" ca="1" si="193"/>
        <v/>
      </c>
      <c r="B383" s="98" t="str">
        <f t="shared" ca="1" si="194"/>
        <v/>
      </c>
      <c r="C383" s="99" t="str">
        <f t="shared" ca="1" si="181"/>
        <v/>
      </c>
      <c r="D383" s="97" t="str">
        <f t="shared" ca="1" si="182"/>
        <v/>
      </c>
      <c r="E383" s="97" t="str">
        <f t="shared" ca="1" si="183"/>
        <v/>
      </c>
      <c r="F383" s="97" t="str">
        <f t="shared" ca="1" si="184"/>
        <v/>
      </c>
      <c r="G383" s="100" t="str">
        <f t="shared" ca="1" si="196"/>
        <v/>
      </c>
      <c r="H383" s="101" t="str">
        <f t="shared" ca="1" si="196"/>
        <v/>
      </c>
      <c r="I383" s="101" t="str">
        <f t="shared" ca="1" si="196"/>
        <v/>
      </c>
      <c r="J383" s="101" t="str">
        <f t="shared" ca="1" si="196"/>
        <v/>
      </c>
      <c r="K383" s="101" t="str">
        <f t="shared" ca="1" si="196"/>
        <v/>
      </c>
      <c r="L383" s="101" t="str">
        <f t="shared" ca="1" si="196"/>
        <v/>
      </c>
      <c r="M383" s="101" t="str">
        <f t="shared" ca="1" si="196"/>
        <v/>
      </c>
      <c r="N383" s="101" t="str">
        <f t="shared" ca="1" si="196"/>
        <v/>
      </c>
      <c r="O383" s="102" t="str">
        <f t="shared" ca="1" si="196"/>
        <v/>
      </c>
      <c r="P383" s="103" t="str">
        <f t="shared" ca="1" si="185"/>
        <v/>
      </c>
      <c r="Q383" s="100" t="str">
        <f t="shared" ca="1" si="199"/>
        <v/>
      </c>
      <c r="R383" s="101" t="str">
        <f t="shared" ca="1" si="199"/>
        <v/>
      </c>
      <c r="S383" s="101" t="str">
        <f t="shared" ca="1" si="199"/>
        <v/>
      </c>
      <c r="T383" s="101" t="str">
        <f t="shared" ca="1" si="198"/>
        <v/>
      </c>
      <c r="U383" s="101" t="str">
        <f t="shared" ca="1" si="198"/>
        <v/>
      </c>
      <c r="V383" s="101" t="str">
        <f t="shared" ca="1" si="198"/>
        <v/>
      </c>
      <c r="W383" s="101" t="str">
        <f t="shared" ca="1" si="198"/>
        <v/>
      </c>
      <c r="X383" s="101" t="str">
        <f t="shared" ca="1" si="198"/>
        <v/>
      </c>
      <c r="Y383" s="102" t="str">
        <f t="shared" ca="1" si="198"/>
        <v/>
      </c>
      <c r="Z383" s="129" t="str">
        <f t="shared" ca="1" si="186"/>
        <v/>
      </c>
      <c r="AA383" s="105" t="str">
        <f t="shared" ca="1" si="179"/>
        <v>NA</v>
      </c>
      <c r="AB383" s="105" t="str">
        <f t="shared" ca="1" si="187"/>
        <v>NA</v>
      </c>
      <c r="AC383" s="97" t="str">
        <f t="shared" ca="1" si="188"/>
        <v/>
      </c>
      <c r="AD383" s="106" t="str">
        <f t="shared" ca="1" si="180"/>
        <v/>
      </c>
      <c r="AE383" s="106"/>
      <c r="AF383" s="130"/>
      <c r="AG383" s="131"/>
      <c r="AH383" s="131"/>
      <c r="AI383" s="131"/>
      <c r="AJ383" s="131"/>
      <c r="AK383" s="131"/>
      <c r="AL383" s="131"/>
      <c r="AM383" s="131"/>
      <c r="AN383" s="132"/>
      <c r="AO383" s="133"/>
      <c r="AS383" s="69"/>
      <c r="AT383" s="69"/>
      <c r="AU383" s="113"/>
      <c r="AV383" s="114" t="str">
        <f t="shared" ref="AV383:AV446" ca="1" si="201">IFERROR(IF(LEN($C383)=0,"",IF(VLOOKUP($C383,INDIRECT("'"&amp;$H$2&amp;"'!"&amp;"$A$1:$ZZ$999"),MATCH(AV$1,INDIRECT("'"&amp;$H$2&amp;"'!"&amp;"A"&amp;$J$2&amp;":ZZ"&amp;$J$2&amp;""),0),FALSE)="N/F",0,VLOOKUP($C383,INDIRECT("'"&amp;$H$2&amp;"'!"&amp;"$A$1:$ZZ$999"),MATCH(AV$1,INDIRECT("'"&amp;$H$2&amp;"'!"&amp;"A"&amp;$J$2&amp;":ZZ"&amp;$J$2&amp;""),0),FALSE))),"")</f>
        <v/>
      </c>
      <c r="AW383" s="115" t="str">
        <f t="shared" ca="1" si="200"/>
        <v/>
      </c>
      <c r="AX383" s="115" t="str">
        <f t="shared" ca="1" si="200"/>
        <v/>
      </c>
      <c r="AY383" s="115" t="str">
        <f t="shared" ca="1" si="200"/>
        <v/>
      </c>
      <c r="AZ383" s="115" t="str">
        <f t="shared" ca="1" si="200"/>
        <v/>
      </c>
      <c r="BA383" s="115" t="str">
        <f t="shared" ca="1" si="200"/>
        <v/>
      </c>
      <c r="BB383" s="115" t="str">
        <f t="shared" ca="1" si="200"/>
        <v/>
      </c>
      <c r="BC383" s="115" t="str">
        <f t="shared" ca="1" si="200"/>
        <v/>
      </c>
      <c r="BD383" s="116" t="str">
        <f t="shared" ca="1" si="200"/>
        <v/>
      </c>
      <c r="BE383" s="145"/>
      <c r="BF383" s="118" t="str">
        <f t="shared" ca="1" si="189"/>
        <v/>
      </c>
      <c r="BG383" s="118" t="str">
        <f t="shared" ca="1" si="190"/>
        <v/>
      </c>
      <c r="BH383" s="118" t="str">
        <f t="shared" ca="1" si="191"/>
        <v/>
      </c>
      <c r="BI383" s="118" t="str">
        <f t="shared" ca="1" si="192"/>
        <v/>
      </c>
      <c r="BK383" s="154"/>
      <c r="BL383" s="155"/>
      <c r="BM383" s="154"/>
      <c r="BN383" s="154"/>
      <c r="BO383" s="156"/>
      <c r="BP383" s="156"/>
      <c r="BQ383" s="156"/>
      <c r="BR383" s="156"/>
      <c r="BS383" s="156"/>
      <c r="BT383" s="156"/>
      <c r="BU383" s="156"/>
      <c r="BV383" s="156"/>
      <c r="BW383" s="156"/>
      <c r="BX383" s="105"/>
      <c r="BY383" s="157"/>
      <c r="BZ383" s="157"/>
      <c r="CA383" s="157"/>
      <c r="CB383" s="157"/>
      <c r="CC383" s="157"/>
      <c r="CD383" s="157"/>
      <c r="CE383" s="157"/>
      <c r="CF383" s="157"/>
      <c r="CG383" s="157"/>
    </row>
    <row r="384" spans="1:85" x14ac:dyDescent="0.25">
      <c r="A384" s="97" t="str">
        <f t="shared" ca="1" si="193"/>
        <v/>
      </c>
      <c r="B384" s="98" t="str">
        <f t="shared" ca="1" si="194"/>
        <v/>
      </c>
      <c r="C384" s="99" t="str">
        <f t="shared" ca="1" si="181"/>
        <v/>
      </c>
      <c r="D384" s="97" t="str">
        <f t="shared" ca="1" si="182"/>
        <v/>
      </c>
      <c r="E384" s="97" t="str">
        <f t="shared" ca="1" si="183"/>
        <v/>
      </c>
      <c r="F384" s="97" t="str">
        <f t="shared" ca="1" si="184"/>
        <v/>
      </c>
      <c r="G384" s="100" t="str">
        <f t="shared" ca="1" si="196"/>
        <v/>
      </c>
      <c r="H384" s="101" t="str">
        <f t="shared" ca="1" si="196"/>
        <v/>
      </c>
      <c r="I384" s="101" t="str">
        <f t="shared" ca="1" si="196"/>
        <v/>
      </c>
      <c r="J384" s="101" t="str">
        <f t="shared" ca="1" si="196"/>
        <v/>
      </c>
      <c r="K384" s="101" t="str">
        <f t="shared" ca="1" si="196"/>
        <v/>
      </c>
      <c r="L384" s="101" t="str">
        <f t="shared" ca="1" si="196"/>
        <v/>
      </c>
      <c r="M384" s="101" t="str">
        <f t="shared" ca="1" si="196"/>
        <v/>
      </c>
      <c r="N384" s="101" t="str">
        <f t="shared" ca="1" si="196"/>
        <v/>
      </c>
      <c r="O384" s="102" t="str">
        <f t="shared" ca="1" si="196"/>
        <v/>
      </c>
      <c r="P384" s="103" t="str">
        <f t="shared" ca="1" si="185"/>
        <v/>
      </c>
      <c r="Q384" s="100" t="str">
        <f t="shared" ca="1" si="199"/>
        <v/>
      </c>
      <c r="R384" s="101" t="str">
        <f t="shared" ca="1" si="199"/>
        <v/>
      </c>
      <c r="S384" s="101" t="str">
        <f t="shared" ca="1" si="199"/>
        <v/>
      </c>
      <c r="T384" s="101" t="str">
        <f t="shared" ca="1" si="198"/>
        <v/>
      </c>
      <c r="U384" s="101" t="str">
        <f t="shared" ca="1" si="198"/>
        <v/>
      </c>
      <c r="V384" s="101" t="str">
        <f t="shared" ca="1" si="198"/>
        <v/>
      </c>
      <c r="W384" s="101" t="str">
        <f t="shared" ca="1" si="198"/>
        <v/>
      </c>
      <c r="X384" s="101" t="str">
        <f t="shared" ca="1" si="198"/>
        <v/>
      </c>
      <c r="Y384" s="102" t="str">
        <f t="shared" ca="1" si="198"/>
        <v/>
      </c>
      <c r="Z384" s="129" t="str">
        <f t="shared" ca="1" si="186"/>
        <v/>
      </c>
      <c r="AA384" s="105" t="str">
        <f t="shared" ca="1" si="179"/>
        <v>NA</v>
      </c>
      <c r="AB384" s="105" t="str">
        <f t="shared" ca="1" si="187"/>
        <v>NA</v>
      </c>
      <c r="AC384" s="97" t="str">
        <f t="shared" ca="1" si="188"/>
        <v/>
      </c>
      <c r="AD384" s="106" t="str">
        <f t="shared" ca="1" si="180"/>
        <v/>
      </c>
      <c r="AE384" s="106"/>
      <c r="AF384" s="130"/>
      <c r="AG384" s="131"/>
      <c r="AH384" s="131"/>
      <c r="AI384" s="131"/>
      <c r="AJ384" s="131"/>
      <c r="AK384" s="131"/>
      <c r="AL384" s="131"/>
      <c r="AM384" s="131"/>
      <c r="AN384" s="132"/>
      <c r="AO384" s="133"/>
      <c r="AS384" s="69"/>
      <c r="AT384" s="69"/>
      <c r="AU384" s="113"/>
      <c r="AV384" s="114" t="str">
        <f t="shared" ca="1" si="201"/>
        <v/>
      </c>
      <c r="AW384" s="115" t="str">
        <f t="shared" ca="1" si="200"/>
        <v/>
      </c>
      <c r="AX384" s="115" t="str">
        <f t="shared" ca="1" si="200"/>
        <v/>
      </c>
      <c r="AY384" s="115" t="str">
        <f t="shared" ca="1" si="200"/>
        <v/>
      </c>
      <c r="AZ384" s="115" t="str">
        <f t="shared" ca="1" si="200"/>
        <v/>
      </c>
      <c r="BA384" s="115" t="str">
        <f t="shared" ca="1" si="200"/>
        <v/>
      </c>
      <c r="BB384" s="115" t="str">
        <f t="shared" ca="1" si="200"/>
        <v/>
      </c>
      <c r="BC384" s="115" t="str">
        <f t="shared" ca="1" si="200"/>
        <v/>
      </c>
      <c r="BD384" s="116" t="str">
        <f t="shared" ca="1" si="200"/>
        <v/>
      </c>
      <c r="BE384" s="145"/>
      <c r="BF384" s="118" t="str">
        <f t="shared" ca="1" si="189"/>
        <v/>
      </c>
      <c r="BG384" s="118" t="str">
        <f t="shared" ca="1" si="190"/>
        <v/>
      </c>
      <c r="BH384" s="118" t="str">
        <f t="shared" ca="1" si="191"/>
        <v/>
      </c>
      <c r="BI384" s="118" t="str">
        <f t="shared" ca="1" si="192"/>
        <v/>
      </c>
      <c r="BK384" s="154"/>
      <c r="BL384" s="155"/>
      <c r="BM384" s="154"/>
      <c r="BN384" s="154"/>
      <c r="BO384" s="156"/>
      <c r="BP384" s="156"/>
      <c r="BQ384" s="156"/>
      <c r="BR384" s="156"/>
      <c r="BS384" s="156"/>
      <c r="BT384" s="156"/>
      <c r="BU384" s="156"/>
      <c r="BV384" s="156"/>
      <c r="BW384" s="156"/>
      <c r="BX384" s="105"/>
      <c r="BY384" s="157"/>
      <c r="BZ384" s="157"/>
      <c r="CA384" s="157"/>
      <c r="CB384" s="157"/>
      <c r="CC384" s="157"/>
      <c r="CD384" s="157"/>
      <c r="CE384" s="157"/>
      <c r="CF384" s="157"/>
      <c r="CG384" s="157"/>
    </row>
    <row r="385" spans="1:85" x14ac:dyDescent="0.25">
      <c r="A385" s="97" t="str">
        <f t="shared" ca="1" si="193"/>
        <v/>
      </c>
      <c r="B385" s="98" t="str">
        <f t="shared" ca="1" si="194"/>
        <v/>
      </c>
      <c r="C385" s="99" t="str">
        <f t="shared" ca="1" si="181"/>
        <v/>
      </c>
      <c r="D385" s="97" t="str">
        <f t="shared" ca="1" si="182"/>
        <v/>
      </c>
      <c r="E385" s="97" t="str">
        <f t="shared" ca="1" si="183"/>
        <v/>
      </c>
      <c r="F385" s="97" t="str">
        <f t="shared" ca="1" si="184"/>
        <v/>
      </c>
      <c r="G385" s="100" t="str">
        <f t="shared" ca="1" si="196"/>
        <v/>
      </c>
      <c r="H385" s="101" t="str">
        <f t="shared" ca="1" si="196"/>
        <v/>
      </c>
      <c r="I385" s="101" t="str">
        <f t="shared" ca="1" si="196"/>
        <v/>
      </c>
      <c r="J385" s="101" t="str">
        <f t="shared" ca="1" si="196"/>
        <v/>
      </c>
      <c r="K385" s="101" t="str">
        <f t="shared" ca="1" si="196"/>
        <v/>
      </c>
      <c r="L385" s="101" t="str">
        <f t="shared" ca="1" si="196"/>
        <v/>
      </c>
      <c r="M385" s="101" t="str">
        <f t="shared" ca="1" si="196"/>
        <v/>
      </c>
      <c r="N385" s="101" t="str">
        <f t="shared" ca="1" si="196"/>
        <v/>
      </c>
      <c r="O385" s="102" t="str">
        <f t="shared" ca="1" si="196"/>
        <v/>
      </c>
      <c r="P385" s="103" t="str">
        <f t="shared" ca="1" si="185"/>
        <v/>
      </c>
      <c r="Q385" s="100" t="str">
        <f t="shared" ca="1" si="199"/>
        <v/>
      </c>
      <c r="R385" s="101" t="str">
        <f t="shared" ca="1" si="199"/>
        <v/>
      </c>
      <c r="S385" s="101" t="str">
        <f t="shared" ca="1" si="199"/>
        <v/>
      </c>
      <c r="T385" s="101" t="str">
        <f t="shared" ca="1" si="198"/>
        <v/>
      </c>
      <c r="U385" s="101" t="str">
        <f t="shared" ca="1" si="198"/>
        <v/>
      </c>
      <c r="V385" s="101" t="str">
        <f t="shared" ca="1" si="198"/>
        <v/>
      </c>
      <c r="W385" s="101" t="str">
        <f t="shared" ca="1" si="198"/>
        <v/>
      </c>
      <c r="X385" s="101" t="str">
        <f t="shared" ca="1" si="198"/>
        <v/>
      </c>
      <c r="Y385" s="102" t="str">
        <f t="shared" ca="1" si="198"/>
        <v/>
      </c>
      <c r="Z385" s="129" t="str">
        <f t="shared" ca="1" si="186"/>
        <v/>
      </c>
      <c r="AA385" s="105" t="str">
        <f t="shared" ca="1" si="179"/>
        <v>NA</v>
      </c>
      <c r="AB385" s="105" t="str">
        <f t="shared" ca="1" si="187"/>
        <v>NA</v>
      </c>
      <c r="AC385" s="97" t="str">
        <f t="shared" ca="1" si="188"/>
        <v/>
      </c>
      <c r="AD385" s="106" t="str">
        <f t="shared" ca="1" si="180"/>
        <v/>
      </c>
      <c r="AE385" s="106"/>
      <c r="AF385" s="130"/>
      <c r="AG385" s="131"/>
      <c r="AH385" s="131"/>
      <c r="AI385" s="131"/>
      <c r="AJ385" s="131"/>
      <c r="AK385" s="131"/>
      <c r="AL385" s="131"/>
      <c r="AM385" s="131"/>
      <c r="AN385" s="132"/>
      <c r="AO385" s="133"/>
      <c r="AS385" s="69"/>
      <c r="AT385" s="69"/>
      <c r="AU385" s="113"/>
      <c r="AV385" s="114" t="str">
        <f t="shared" ca="1" si="201"/>
        <v/>
      </c>
      <c r="AW385" s="115" t="str">
        <f t="shared" ca="1" si="200"/>
        <v/>
      </c>
      <c r="AX385" s="115" t="str">
        <f t="shared" ca="1" si="200"/>
        <v/>
      </c>
      <c r="AY385" s="115" t="str">
        <f t="shared" ca="1" si="200"/>
        <v/>
      </c>
      <c r="AZ385" s="115" t="str">
        <f t="shared" ca="1" si="200"/>
        <v/>
      </c>
      <c r="BA385" s="115" t="str">
        <f t="shared" ca="1" si="200"/>
        <v/>
      </c>
      <c r="BB385" s="115" t="str">
        <f t="shared" ca="1" si="200"/>
        <v/>
      </c>
      <c r="BC385" s="115" t="str">
        <f t="shared" ca="1" si="200"/>
        <v/>
      </c>
      <c r="BD385" s="116" t="str">
        <f t="shared" ca="1" si="200"/>
        <v/>
      </c>
      <c r="BE385" s="145"/>
      <c r="BF385" s="118" t="str">
        <f t="shared" ca="1" si="189"/>
        <v/>
      </c>
      <c r="BG385" s="118" t="str">
        <f t="shared" ca="1" si="190"/>
        <v/>
      </c>
      <c r="BH385" s="118" t="str">
        <f t="shared" ca="1" si="191"/>
        <v/>
      </c>
      <c r="BI385" s="118" t="str">
        <f t="shared" ca="1" si="192"/>
        <v/>
      </c>
      <c r="BK385" s="154"/>
      <c r="BL385" s="155"/>
      <c r="BM385" s="154"/>
      <c r="BN385" s="154"/>
      <c r="BO385" s="156"/>
      <c r="BP385" s="156"/>
      <c r="BQ385" s="156"/>
      <c r="BR385" s="156"/>
      <c r="BS385" s="156"/>
      <c r="BT385" s="156"/>
      <c r="BU385" s="156"/>
      <c r="BV385" s="156"/>
      <c r="BW385" s="156"/>
      <c r="BX385" s="105"/>
      <c r="BY385" s="157"/>
      <c r="BZ385" s="157"/>
      <c r="CA385" s="157"/>
      <c r="CB385" s="157"/>
      <c r="CC385" s="157"/>
      <c r="CD385" s="157"/>
      <c r="CE385" s="157"/>
      <c r="CF385" s="157"/>
      <c r="CG385" s="157"/>
    </row>
    <row r="386" spans="1:85" x14ac:dyDescent="0.25">
      <c r="A386" s="97" t="str">
        <f t="shared" ca="1" si="193"/>
        <v/>
      </c>
      <c r="B386" s="98" t="str">
        <f t="shared" ca="1" si="194"/>
        <v/>
      </c>
      <c r="C386" s="99" t="str">
        <f t="shared" ca="1" si="181"/>
        <v/>
      </c>
      <c r="D386" s="97" t="str">
        <f t="shared" ca="1" si="182"/>
        <v/>
      </c>
      <c r="E386" s="97" t="str">
        <f t="shared" ca="1" si="183"/>
        <v/>
      </c>
      <c r="F386" s="97" t="str">
        <f t="shared" ca="1" si="184"/>
        <v/>
      </c>
      <c r="G386" s="100" t="str">
        <f t="shared" ca="1" si="196"/>
        <v/>
      </c>
      <c r="H386" s="101" t="str">
        <f t="shared" ca="1" si="196"/>
        <v/>
      </c>
      <c r="I386" s="101" t="str">
        <f t="shared" ca="1" si="196"/>
        <v/>
      </c>
      <c r="J386" s="101" t="str">
        <f t="shared" ca="1" si="196"/>
        <v/>
      </c>
      <c r="K386" s="101" t="str">
        <f t="shared" ca="1" si="196"/>
        <v/>
      </c>
      <c r="L386" s="101" t="str">
        <f t="shared" ca="1" si="196"/>
        <v/>
      </c>
      <c r="M386" s="101" t="str">
        <f t="shared" ca="1" si="196"/>
        <v/>
      </c>
      <c r="N386" s="101" t="str">
        <f t="shared" ca="1" si="196"/>
        <v/>
      </c>
      <c r="O386" s="102" t="str">
        <f t="shared" ca="1" si="196"/>
        <v/>
      </c>
      <c r="P386" s="103" t="str">
        <f t="shared" ca="1" si="185"/>
        <v/>
      </c>
      <c r="Q386" s="100" t="str">
        <f t="shared" ca="1" si="199"/>
        <v/>
      </c>
      <c r="R386" s="101" t="str">
        <f t="shared" ca="1" si="199"/>
        <v/>
      </c>
      <c r="S386" s="101" t="str">
        <f t="shared" ca="1" si="199"/>
        <v/>
      </c>
      <c r="T386" s="101" t="str">
        <f t="shared" ca="1" si="198"/>
        <v/>
      </c>
      <c r="U386" s="101" t="str">
        <f t="shared" ca="1" si="198"/>
        <v/>
      </c>
      <c r="V386" s="101" t="str">
        <f t="shared" ca="1" si="198"/>
        <v/>
      </c>
      <c r="W386" s="101" t="str">
        <f t="shared" ca="1" si="198"/>
        <v/>
      </c>
      <c r="X386" s="101" t="str">
        <f t="shared" ca="1" si="198"/>
        <v/>
      </c>
      <c r="Y386" s="102" t="str">
        <f t="shared" ca="1" si="198"/>
        <v/>
      </c>
      <c r="Z386" s="129" t="str">
        <f t="shared" ca="1" si="186"/>
        <v/>
      </c>
      <c r="AA386" s="105" t="str">
        <f t="shared" ca="1" si="179"/>
        <v>NA</v>
      </c>
      <c r="AB386" s="105" t="str">
        <f t="shared" ca="1" si="187"/>
        <v>NA</v>
      </c>
      <c r="AC386" s="97" t="str">
        <f t="shared" ca="1" si="188"/>
        <v/>
      </c>
      <c r="AD386" s="106" t="str">
        <f t="shared" ca="1" si="180"/>
        <v/>
      </c>
      <c r="AE386" s="106"/>
      <c r="AF386" s="130"/>
      <c r="AG386" s="131"/>
      <c r="AH386" s="131"/>
      <c r="AI386" s="131"/>
      <c r="AJ386" s="131"/>
      <c r="AK386" s="131"/>
      <c r="AL386" s="131"/>
      <c r="AM386" s="131"/>
      <c r="AN386" s="132"/>
      <c r="AO386" s="133"/>
      <c r="AS386" s="69"/>
      <c r="AT386" s="69"/>
      <c r="AU386" s="113"/>
      <c r="AV386" s="114" t="str">
        <f t="shared" ca="1" si="201"/>
        <v/>
      </c>
      <c r="AW386" s="115" t="str">
        <f t="shared" ca="1" si="200"/>
        <v/>
      </c>
      <c r="AX386" s="115" t="str">
        <f t="shared" ca="1" si="200"/>
        <v/>
      </c>
      <c r="AY386" s="115" t="str">
        <f t="shared" ca="1" si="200"/>
        <v/>
      </c>
      <c r="AZ386" s="115" t="str">
        <f t="shared" ca="1" si="200"/>
        <v/>
      </c>
      <c r="BA386" s="115" t="str">
        <f t="shared" ca="1" si="200"/>
        <v/>
      </c>
      <c r="BB386" s="115" t="str">
        <f t="shared" ca="1" si="200"/>
        <v/>
      </c>
      <c r="BC386" s="115" t="str">
        <f t="shared" ca="1" si="200"/>
        <v/>
      </c>
      <c r="BD386" s="116" t="str">
        <f t="shared" ca="1" si="200"/>
        <v/>
      </c>
      <c r="BE386" s="145"/>
      <c r="BF386" s="118" t="str">
        <f t="shared" ca="1" si="189"/>
        <v/>
      </c>
      <c r="BG386" s="118" t="str">
        <f t="shared" ca="1" si="190"/>
        <v/>
      </c>
      <c r="BH386" s="118" t="str">
        <f t="shared" ca="1" si="191"/>
        <v/>
      </c>
      <c r="BI386" s="118" t="str">
        <f t="shared" ca="1" si="192"/>
        <v/>
      </c>
      <c r="BK386" s="154"/>
      <c r="BL386" s="155"/>
      <c r="BM386" s="154"/>
      <c r="BN386" s="154"/>
      <c r="BO386" s="156"/>
      <c r="BP386" s="156"/>
      <c r="BQ386" s="156"/>
      <c r="BR386" s="156"/>
      <c r="BS386" s="156"/>
      <c r="BT386" s="156"/>
      <c r="BU386" s="156"/>
      <c r="BV386" s="156"/>
      <c r="BW386" s="156"/>
      <c r="BX386" s="105"/>
      <c r="BY386" s="157"/>
      <c r="BZ386" s="157"/>
      <c r="CA386" s="157"/>
      <c r="CB386" s="157"/>
      <c r="CC386" s="157"/>
      <c r="CD386" s="157"/>
      <c r="CE386" s="157"/>
      <c r="CF386" s="157"/>
      <c r="CG386" s="157"/>
    </row>
    <row r="387" spans="1:85" x14ac:dyDescent="0.25">
      <c r="A387" s="97" t="str">
        <f t="shared" ca="1" si="193"/>
        <v/>
      </c>
      <c r="B387" s="98" t="str">
        <f t="shared" ca="1" si="194"/>
        <v/>
      </c>
      <c r="C387" s="99" t="str">
        <f t="shared" ca="1" si="181"/>
        <v/>
      </c>
      <c r="D387" s="97" t="str">
        <f t="shared" ca="1" si="182"/>
        <v/>
      </c>
      <c r="E387" s="97" t="str">
        <f t="shared" ca="1" si="183"/>
        <v/>
      </c>
      <c r="F387" s="97" t="str">
        <f t="shared" ca="1" si="184"/>
        <v/>
      </c>
      <c r="G387" s="100" t="str">
        <f t="shared" ref="G387:O415" ca="1" si="202">IF(LEN($C387)=0,"",IF(VLOOKUP($C387,INDIRECT("'"&amp;$G$2&amp;"'!"&amp;"$A$1:$ZZ$999"),MATCH(Q$1,INDIRECT("'"&amp;$G$2&amp;"'!"&amp;"A"&amp;$I$2&amp;":ZZ"&amp;$I$2&amp;""),0),FALSE)="N/F",0,VLOOKUP($C387,INDIRECT("'"&amp;$G$2&amp;"'!"&amp;"$A$1:$ZZ$999"),MATCH(Q$1,INDIRECT("'"&amp;$G$2&amp;"'!"&amp;"A"&amp;$I$2&amp;":ZZ"&amp;$I$2&amp;""),0),FALSE)))</f>
        <v/>
      </c>
      <c r="H387" s="101" t="str">
        <f t="shared" ca="1" si="202"/>
        <v/>
      </c>
      <c r="I387" s="101" t="str">
        <f t="shared" ca="1" si="202"/>
        <v/>
      </c>
      <c r="J387" s="101" t="str">
        <f t="shared" ca="1" si="202"/>
        <v/>
      </c>
      <c r="K387" s="101" t="str">
        <f t="shared" ca="1" si="202"/>
        <v/>
      </c>
      <c r="L387" s="101" t="str">
        <f t="shared" ca="1" si="202"/>
        <v/>
      </c>
      <c r="M387" s="101" t="str">
        <f t="shared" ca="1" si="202"/>
        <v/>
      </c>
      <c r="N387" s="101" t="str">
        <f t="shared" ca="1" si="202"/>
        <v/>
      </c>
      <c r="O387" s="102" t="str">
        <f t="shared" ca="1" si="202"/>
        <v/>
      </c>
      <c r="P387" s="103" t="str">
        <f t="shared" ca="1" si="185"/>
        <v/>
      </c>
      <c r="Q387" s="100" t="str">
        <f t="shared" ca="1" si="199"/>
        <v/>
      </c>
      <c r="R387" s="101" t="str">
        <f t="shared" ca="1" si="199"/>
        <v/>
      </c>
      <c r="S387" s="101" t="str">
        <f t="shared" ca="1" si="199"/>
        <v/>
      </c>
      <c r="T387" s="101" t="str">
        <f t="shared" ca="1" si="198"/>
        <v/>
      </c>
      <c r="U387" s="101" t="str">
        <f t="shared" ca="1" si="198"/>
        <v/>
      </c>
      <c r="V387" s="101" t="str">
        <f t="shared" ca="1" si="198"/>
        <v/>
      </c>
      <c r="W387" s="101" t="str">
        <f t="shared" ca="1" si="198"/>
        <v/>
      </c>
      <c r="X387" s="101" t="str">
        <f t="shared" ca="1" si="198"/>
        <v/>
      </c>
      <c r="Y387" s="102" t="str">
        <f t="shared" ca="1" si="198"/>
        <v/>
      </c>
      <c r="Z387" s="129" t="str">
        <f t="shared" ca="1" si="186"/>
        <v/>
      </c>
      <c r="AA387" s="105" t="str">
        <f t="shared" ca="1" si="179"/>
        <v>NA</v>
      </c>
      <c r="AB387" s="105" t="str">
        <f t="shared" ca="1" si="187"/>
        <v>NA</v>
      </c>
      <c r="AC387" s="97" t="str">
        <f t="shared" ca="1" si="188"/>
        <v/>
      </c>
      <c r="AD387" s="106" t="str">
        <f t="shared" ca="1" si="180"/>
        <v/>
      </c>
      <c r="AE387" s="106"/>
      <c r="AF387" s="130"/>
      <c r="AG387" s="131"/>
      <c r="AH387" s="131"/>
      <c r="AI387" s="131"/>
      <c r="AJ387" s="131"/>
      <c r="AK387" s="131"/>
      <c r="AL387" s="131"/>
      <c r="AM387" s="131"/>
      <c r="AN387" s="132"/>
      <c r="AO387" s="133"/>
      <c r="AS387" s="69"/>
      <c r="AT387" s="69"/>
      <c r="AU387" s="113"/>
      <c r="AV387" s="114" t="str">
        <f t="shared" ca="1" si="201"/>
        <v/>
      </c>
      <c r="AW387" s="115" t="str">
        <f t="shared" ca="1" si="200"/>
        <v/>
      </c>
      <c r="AX387" s="115" t="str">
        <f t="shared" ca="1" si="200"/>
        <v/>
      </c>
      <c r="AY387" s="115" t="str">
        <f t="shared" ca="1" si="200"/>
        <v/>
      </c>
      <c r="AZ387" s="115" t="str">
        <f t="shared" ca="1" si="200"/>
        <v/>
      </c>
      <c r="BA387" s="115" t="str">
        <f t="shared" ca="1" si="200"/>
        <v/>
      </c>
      <c r="BB387" s="115" t="str">
        <f t="shared" ca="1" si="200"/>
        <v/>
      </c>
      <c r="BC387" s="115" t="str">
        <f t="shared" ca="1" si="200"/>
        <v/>
      </c>
      <c r="BD387" s="116" t="str">
        <f t="shared" ca="1" si="200"/>
        <v/>
      </c>
      <c r="BE387" s="145"/>
      <c r="BF387" s="118" t="str">
        <f t="shared" ca="1" si="189"/>
        <v/>
      </c>
      <c r="BG387" s="118" t="str">
        <f t="shared" ca="1" si="190"/>
        <v/>
      </c>
      <c r="BH387" s="118" t="str">
        <f t="shared" ca="1" si="191"/>
        <v/>
      </c>
      <c r="BI387" s="118" t="str">
        <f t="shared" ca="1" si="192"/>
        <v/>
      </c>
      <c r="BK387" s="154"/>
      <c r="BL387" s="155"/>
      <c r="BM387" s="154"/>
      <c r="BN387" s="154"/>
      <c r="BO387" s="156"/>
      <c r="BP387" s="156"/>
      <c r="BQ387" s="156"/>
      <c r="BR387" s="156"/>
      <c r="BS387" s="156"/>
      <c r="BT387" s="156"/>
      <c r="BU387" s="156"/>
      <c r="BV387" s="156"/>
      <c r="BW387" s="156"/>
      <c r="BX387" s="105"/>
      <c r="BY387" s="157"/>
      <c r="BZ387" s="157"/>
      <c r="CA387" s="157"/>
      <c r="CB387" s="157"/>
      <c r="CC387" s="157"/>
      <c r="CD387" s="157"/>
      <c r="CE387" s="157"/>
      <c r="CF387" s="157"/>
      <c r="CG387" s="157"/>
    </row>
    <row r="388" spans="1:85" x14ac:dyDescent="0.25">
      <c r="A388" s="97" t="str">
        <f t="shared" ca="1" si="193"/>
        <v/>
      </c>
      <c r="B388" s="98" t="str">
        <f t="shared" ca="1" si="194"/>
        <v/>
      </c>
      <c r="C388" s="99" t="str">
        <f t="shared" ca="1" si="181"/>
        <v/>
      </c>
      <c r="D388" s="97" t="str">
        <f t="shared" ca="1" si="182"/>
        <v/>
      </c>
      <c r="E388" s="97" t="str">
        <f t="shared" ca="1" si="183"/>
        <v/>
      </c>
      <c r="F388" s="97" t="str">
        <f t="shared" ca="1" si="184"/>
        <v/>
      </c>
      <c r="G388" s="100" t="str">
        <f t="shared" ca="1" si="202"/>
        <v/>
      </c>
      <c r="H388" s="101" t="str">
        <f t="shared" ca="1" si="202"/>
        <v/>
      </c>
      <c r="I388" s="101" t="str">
        <f t="shared" ca="1" si="202"/>
        <v/>
      </c>
      <c r="J388" s="101" t="str">
        <f t="shared" ca="1" si="202"/>
        <v/>
      </c>
      <c r="K388" s="101" t="str">
        <f t="shared" ca="1" si="202"/>
        <v/>
      </c>
      <c r="L388" s="101" t="str">
        <f t="shared" ca="1" si="202"/>
        <v/>
      </c>
      <c r="M388" s="101" t="str">
        <f t="shared" ca="1" si="202"/>
        <v/>
      </c>
      <c r="N388" s="101" t="str">
        <f t="shared" ca="1" si="202"/>
        <v/>
      </c>
      <c r="O388" s="102" t="str">
        <f t="shared" ca="1" si="202"/>
        <v/>
      </c>
      <c r="P388" s="103" t="str">
        <f t="shared" ca="1" si="185"/>
        <v/>
      </c>
      <c r="Q388" s="100" t="str">
        <f t="shared" ca="1" si="199"/>
        <v/>
      </c>
      <c r="R388" s="101" t="str">
        <f t="shared" ca="1" si="199"/>
        <v/>
      </c>
      <c r="S388" s="101" t="str">
        <f t="shared" ca="1" si="199"/>
        <v/>
      </c>
      <c r="T388" s="101" t="str">
        <f t="shared" ca="1" si="198"/>
        <v/>
      </c>
      <c r="U388" s="101" t="str">
        <f t="shared" ca="1" si="198"/>
        <v/>
      </c>
      <c r="V388" s="101" t="str">
        <f t="shared" ca="1" si="198"/>
        <v/>
      </c>
      <c r="W388" s="101" t="str">
        <f t="shared" ca="1" si="198"/>
        <v/>
      </c>
      <c r="X388" s="101" t="str">
        <f t="shared" ca="1" si="198"/>
        <v/>
      </c>
      <c r="Y388" s="102" t="str">
        <f t="shared" ca="1" si="198"/>
        <v/>
      </c>
      <c r="Z388" s="129" t="str">
        <f t="shared" ca="1" si="186"/>
        <v/>
      </c>
      <c r="AA388" s="105" t="str">
        <f t="shared" ca="1" si="179"/>
        <v>NA</v>
      </c>
      <c r="AB388" s="105" t="str">
        <f t="shared" ca="1" si="187"/>
        <v>NA</v>
      </c>
      <c r="AC388" s="97" t="str">
        <f t="shared" ca="1" si="188"/>
        <v/>
      </c>
      <c r="AD388" s="106" t="str">
        <f t="shared" ca="1" si="180"/>
        <v/>
      </c>
      <c r="AE388" s="106"/>
      <c r="AF388" s="130"/>
      <c r="AG388" s="131"/>
      <c r="AH388" s="131"/>
      <c r="AI388" s="131"/>
      <c r="AJ388" s="131"/>
      <c r="AK388" s="131"/>
      <c r="AL388" s="131"/>
      <c r="AM388" s="131"/>
      <c r="AN388" s="132"/>
      <c r="AO388" s="133"/>
      <c r="AS388" s="69"/>
      <c r="AT388" s="69"/>
      <c r="AU388" s="113"/>
      <c r="AV388" s="114" t="str">
        <f t="shared" ca="1" si="201"/>
        <v/>
      </c>
      <c r="AW388" s="115" t="str">
        <f t="shared" ca="1" si="200"/>
        <v/>
      </c>
      <c r="AX388" s="115" t="str">
        <f t="shared" ca="1" si="200"/>
        <v/>
      </c>
      <c r="AY388" s="115" t="str">
        <f t="shared" ca="1" si="200"/>
        <v/>
      </c>
      <c r="AZ388" s="115" t="str">
        <f t="shared" ca="1" si="200"/>
        <v/>
      </c>
      <c r="BA388" s="115" t="str">
        <f t="shared" ca="1" si="200"/>
        <v/>
      </c>
      <c r="BB388" s="115" t="str">
        <f t="shared" ca="1" si="200"/>
        <v/>
      </c>
      <c r="BC388" s="115" t="str">
        <f t="shared" ca="1" si="200"/>
        <v/>
      </c>
      <c r="BD388" s="116" t="str">
        <f t="shared" ca="1" si="200"/>
        <v/>
      </c>
      <c r="BE388" s="145"/>
      <c r="BF388" s="118" t="str">
        <f t="shared" ca="1" si="189"/>
        <v/>
      </c>
      <c r="BG388" s="118" t="str">
        <f t="shared" ca="1" si="190"/>
        <v/>
      </c>
      <c r="BH388" s="118" t="str">
        <f t="shared" ca="1" si="191"/>
        <v/>
      </c>
      <c r="BI388" s="118" t="str">
        <f t="shared" ca="1" si="192"/>
        <v/>
      </c>
      <c r="BK388" s="154"/>
      <c r="BL388" s="155"/>
      <c r="BM388" s="154"/>
      <c r="BN388" s="154"/>
      <c r="BO388" s="156"/>
      <c r="BP388" s="156"/>
      <c r="BQ388" s="156"/>
      <c r="BR388" s="156"/>
      <c r="BS388" s="156"/>
      <c r="BT388" s="156"/>
      <c r="BU388" s="156"/>
      <c r="BV388" s="156"/>
      <c r="BW388" s="156"/>
      <c r="BX388" s="105"/>
      <c r="BY388" s="157"/>
      <c r="BZ388" s="157"/>
      <c r="CA388" s="157"/>
      <c r="CB388" s="157"/>
      <c r="CC388" s="157"/>
      <c r="CD388" s="157"/>
      <c r="CE388" s="157"/>
      <c r="CF388" s="157"/>
      <c r="CG388" s="157"/>
    </row>
    <row r="389" spans="1:85" x14ac:dyDescent="0.25">
      <c r="A389" s="97" t="str">
        <f t="shared" ca="1" si="193"/>
        <v/>
      </c>
      <c r="B389" s="98" t="str">
        <f t="shared" ca="1" si="194"/>
        <v/>
      </c>
      <c r="C389" s="99" t="str">
        <f t="shared" ca="1" si="181"/>
        <v/>
      </c>
      <c r="D389" s="97" t="str">
        <f t="shared" ca="1" si="182"/>
        <v/>
      </c>
      <c r="E389" s="97" t="str">
        <f t="shared" ca="1" si="183"/>
        <v/>
      </c>
      <c r="F389" s="97" t="str">
        <f t="shared" ca="1" si="184"/>
        <v/>
      </c>
      <c r="G389" s="100" t="str">
        <f t="shared" ca="1" si="202"/>
        <v/>
      </c>
      <c r="H389" s="101" t="str">
        <f t="shared" ca="1" si="202"/>
        <v/>
      </c>
      <c r="I389" s="101" t="str">
        <f t="shared" ca="1" si="202"/>
        <v/>
      </c>
      <c r="J389" s="101" t="str">
        <f t="shared" ca="1" si="202"/>
        <v/>
      </c>
      <c r="K389" s="101" t="str">
        <f t="shared" ca="1" si="202"/>
        <v/>
      </c>
      <c r="L389" s="101" t="str">
        <f t="shared" ca="1" si="202"/>
        <v/>
      </c>
      <c r="M389" s="101" t="str">
        <f t="shared" ca="1" si="202"/>
        <v/>
      </c>
      <c r="N389" s="101" t="str">
        <f t="shared" ca="1" si="202"/>
        <v/>
      </c>
      <c r="O389" s="102" t="str">
        <f t="shared" ca="1" si="202"/>
        <v/>
      </c>
      <c r="P389" s="103" t="str">
        <f t="shared" ca="1" si="185"/>
        <v/>
      </c>
      <c r="Q389" s="100" t="str">
        <f t="shared" ca="1" si="199"/>
        <v/>
      </c>
      <c r="R389" s="101" t="str">
        <f t="shared" ca="1" si="199"/>
        <v/>
      </c>
      <c r="S389" s="101" t="str">
        <f t="shared" ca="1" si="199"/>
        <v/>
      </c>
      <c r="T389" s="101" t="str">
        <f t="shared" ca="1" si="198"/>
        <v/>
      </c>
      <c r="U389" s="101" t="str">
        <f t="shared" ca="1" si="198"/>
        <v/>
      </c>
      <c r="V389" s="101" t="str">
        <f t="shared" ca="1" si="198"/>
        <v/>
      </c>
      <c r="W389" s="101" t="str">
        <f t="shared" ca="1" si="198"/>
        <v/>
      </c>
      <c r="X389" s="101" t="str">
        <f t="shared" ca="1" si="198"/>
        <v/>
      </c>
      <c r="Y389" s="102" t="str">
        <f t="shared" ca="1" si="198"/>
        <v/>
      </c>
      <c r="Z389" s="129" t="str">
        <f t="shared" ca="1" si="186"/>
        <v/>
      </c>
      <c r="AA389" s="105" t="str">
        <f t="shared" ref="AA389:AA452" ca="1" si="203">IF(ISNUMBER(SEARCH("Cal",C389)),IF(ISNUMBER(VALUE(MID(C389,SEARCH("Cal",C389)+3,1))),IF(ISNUMBER(FIND("-",C389,SEARCH("Cal",C389)+4)),IF(ISNUMBER(FIND("_",C389,SEARCH("Cal",C389)+4)),IF(FIND("-",C389,SEARCH("Cal",C389)+4)&lt;FIND("_",C389,SEARCH("Cal",C389)+4),MID(LEFT(C389,FIND("-",C389,SEARCH("Cal",C389)+4)-1),SEARCH("Cal",C389)+3,8),IF(AND(MID(C389,SEARCH("Cal",C389)+3,1)="0",ISNUMBER(VALUE(MID(C389,SEARCH("Cal",C389)+5,1)))),IF(ISNUMBER(FIND("-",C389,SEARCH("Cal",C389)+5)),MID(LEFT(C389,FIND("-",C389,SEARCH("Cal",C389)+5)-1),SEARCH("Cal",C389)+3,8),MID(LEFT(C389,FIND("_",C389,SEARCH("Cal",C389)+5)-1),SEARCH("Cal",C389)+3,8)),MID(LEFT(C389,FIND("_",C389,SEARCH("Cal",C389)+4)-1),SEARCH("Cal",C389)+3,8))),MID(LEFT(C389,FIND("-",C389,SEARCH("Cal",C389)+4)-1),SEARCH("Cal",C389)+3,8)),IF(ISNUMBER(FIND("_",C389,SEARCH("Cal",C389)+4)),IF(AND(MID(C389,SEARCH("Cal",C389)+3,1)="0",ISNUMBER(VALUE(MID(C389,SEARCH("Cal",C389)+5,1)))),IF(ISNUMBER(FIND("_",C389,SEARCH("Cal",C389)+5)),MID(LEFT(C389,FIND("_",C389,SEARCH("Cal",C389)+5)-1),SEARCH("Cal",C389)+3,8),MID(C389,SEARCH("Cal",C389)+3,8)),MID(LEFT(C389,FIND("_",C389,SEARCH("Cal",C389)+4)-1),SEARCH("Cal",C389)+3,8)),MID(C389,SEARCH("Cal",C389)+3,8))),IF(ISNUMBER(FIND("-",C389,SEARCH("Cal",C389)+5)),IF(ISNUMBER(FIND("_",C389,SEARCH("Cal",C389)+5)),IF(FIND("-",C389,SEARCH("Cal",C389)+5)&lt;FIND("_",C389,SEARCH("Cal",C389)+5),MID(LEFT(C389,FIND("-",C389,SEARCH("Cal",C389)+5)-1),SEARCH("Cal",C389)+4,8),IF(AND(MID(C389,SEARCH("Cal",C389)+4,1)="0",ISNUMBER(VALUE(MID(C389,SEARCH("Cal",C389)+6,1)))),IF(ISNUMBER(FIND("-",C389,SEARCH("Cal",C389)+6)),MID(LEFT(C389,FIND("-",C389,SEARCH("Cal",C389)+6)-1),SEARCH("Cal",C389)+4,8),MID(LEFT(C389,FIND("_",C389,SEARCH("Cal",C389)+6)-1),SEARCH("Cal",C389)+4,8)),MID(LEFT(C389,FIND("_",C389,SEARCH("Cal",C389)+5)-1),SEARCH("Cal",C389)+4,8))),MID(LEFT(C389,FIND("-",C389,SEARCH("Cal",C389)+5)-1),SEARCH("Cal",C389)+4,8)),IF(ISNUMBER(FIND("_",C389,SEARCH("Cal",C389)+5)),IF(AND(MID(C389,SEARCH("Cal",C389)+4,1)="0",ISNUMBER(VALUE(MID(C389,SEARCH("Cal",C389)+6,1)))),IF(ISNUMBER(FIND("_",C389,SEARCH("Cal",C389)+6)),MID(LEFT(C389,FIND("_",C389,SEARCH("Cal",C389)+6)-1),SEARCH("Cal",C389)+4,8),MID(C389,SEARCH("Cal",C389)+4,8)),MID(LEFT(C389,FIND("_",C389,SEARCH("Cal",C389)+5)-1),SEARCH("Cal",C389)+4,8)),MID(C389,SEARCH("Cal",C389)+4,8)))),IF(ISNUMBER(SEARCH("ppt",C389)),IF(ISNUMBER(VALUE(MID(C389,SEARCH("ppt",C389)-1,1))),IF(ISNUMBER(FIND("-",LEFT(C389,SEARCH("ppt",C389)-1),SEARCH("ppt",C389)-5)),IF(ISNUMBER(FIND("_",LEFT(C389,SEARCH("ppt",C389)-1),SEARCH("ppt",C389)-5)),IF(FIND("-",LEFT(C389,SEARCH("ppt",C389)-1),SEARCH("ppt",C389)-5)&gt;FIND("_",LEFT(C389,SEARCH("ppt",C389)-1),SEARCH("ppt",C389)-5),MID(LEFT(C389,SEARCH("ppt",C389)-1),FIND("-",LEFT(C389,SEARCH("ppt",C389)-1),SEARCH("ppt",C389)-5)+1,8),MID(LEFT(C389,SEARCH("ppt",C389)-1),FIND("_",LEFT(C389,SEARCH("ppt",C389)-1),SEARCH("ppt",C389)-5)+1,8)),MID(LEFT(C389,SEARCH("ppt",C389)-1),FIND("-",LEFT(C389,SEARCH("ppt",C389)-1),SEARCH("ppt",C389)-5)+1,8)),IF(ISNUMBER(FIND("_",LEFT(C389,SEARCH("ppt",C389)-1),SEARCH("ppt",C389)-5)),MID(LEFT(C389,SEARCH("ppt",C389)-1),FIND("_",LEFT(C389,SEARCH("ppt",C389)-2),SEARCH("ppt",C389)-5)+1,8),MID(LEFT(C389,SEARCH("ppt",C389)-1),1,8))),IF(ISNUMBER(FIND("-",LEFT(C389,SEARCH("ppt",C389)-2),SEARCH("ppt",C389)-6)),IF(ISNUMBER(FIND("_",LEFT(C389,SEARCH("ppt",C389)-2),SEARCH("ppt",C389)-6)),IF(FIND("-",LEFT(C389,SEARCH("ppt",C389)-2),SEARCH("ppt",C389)-6)&gt;FIND("_",LEFT(C389,SEARCH("ppt",C389)-2),SEARCH("ppt",C389)-6),MID(LEFT(C389,SEARCH("ppt",C389)-2),FIND("-",LEFT(C389,SEARCH("ppt",C389)-2),SEARCH("ppt",C389)-6)+1,8),MID(LEFT(C389,SEARCH("ppt",C389)-2),FIND("_",LEFT(C389,SEARCH("ppt",C389)-2),SEARCH("ppt",C389)-6)+1,8)),MID(LEFT(C389,SEARCH("ppt",C389)-2),FIND("-",LEFT(C389,SEARCH("ppt",C389)-2),SEARCH("ppt",C389)-6)+1,8)),IF(ISNUMBER(FIND("_",LEFT(C389,SEARCH("ppt",C389)-2),SEARCH("ppt",C389)-6)),MID(LEFT(C389,SEARCH("ppt",C389)-2),FIND("_",LEFT(C389,SEARCH("ppt",C389)-3),SEARCH("ppt",C389)-6)+1,8),MID(LEFT(C389,SEARCH("ppt",C389)-2),1,8)))),IF(ISNUMBER(SEARCH("LFB",C389)),IF(ISNUMBER(VALUE(MID(C389,SEARCH("LFB",C389)+3,1))),IF(ISNUMBER(FIND("-",C389,SEARCH("LFB",C389)+4)),IF(ISNUMBER(FIND("_",C389,SEARCH("LFB",C389)+4)),IF(FIND("-",C389,SEARCH("LFB",C389)+4)&lt;FIND("_",C389,SEARCH("LFB",C389)+4),MID(LEFT(C389,FIND("-",C389,SEARCH("LFB",C389)+4)-1),SEARCH("LFB",C389)+3,8),IF(AND(MID(C389,SEARCH("LFB",C389)+3,1)="0",ISNUMBER(VALUE(MID(C389,SEARCH("LFB",C389)+5,1)))),IF(ISNUMBER(FIND("-",C389,SEARCH("LFB",C389)+5)),MID(LEFT(C389,FIND("-",C389,SEARCH("LFB",C389)+5)-1),SEARCH("LFB",C389)+3,8),MID(LEFT(C389,FIND("_",C389,SEARCH("LFB",C389)+5)-1),SEARCH("LFB",C389)+3,8)),MID(LEFT(C389,FIND("_",C389,SEARCH("LFB",C389)+4)-1),SEARCH("LFB",C389)+3,8))),MID(LEFT(C389,FIND("-",C389,SEARCH("LFB",C389)+4)-1),SEARCH("LFB",C389)+3,8)),IF(ISNUMBER(FIND("_",C389,SEARCH("LFB",C389)+4)),IF(AND(MID(C389,SEARCH("LFB",C389)+3,1)="0",ISNUMBER(VALUE(MID(C389,SEARCH("LFB",C389)+5,1)))),IF(ISNUMBER(FIND("_",C389,SEARCH("LFB",C389)+5)),MID(LEFT(C389,FIND("_",C389,SEARCH("LFB",C389)+5)-1),SEARCH("LFB",C389)+3,8),MID(C389,SEARCH("LFB",C389)+3,8)),MID(LEFT(C389,FIND("_",C389,SEARCH("LFB",C389)+4)-1),SEARCH("LFB",C389)+3,8)),MID(C389,SEARCH("LFB",C389)+3,8))),IF(ISNUMBER(FIND("-",C389,SEARCH("LFB",C389)+5)),IF(ISNUMBER(FIND("_",C389,SEARCH("LFB",C389)+5)),IF(FIND("-",C389,SEARCH("LFB",C389)+5)&lt;FIND("_",C389,SEARCH("LFB",C389)+5),MID(LEFT(C389,FIND("-",C389,SEARCH("LFB",C389)+5)-1),SEARCH("LFB",C389)+4,8),IF(AND(MID(C389,SEARCH("LFB",C389)+4,1)="0",ISNUMBER(VALUE(MID(C389,SEARCH("LFB",C389)+6,1)))),IF(ISNUMBER(FIND("-",C389,SEARCH("LFB",C389)+6)),MID(LEFT(C389,FIND("-",C389,SEARCH("LFB",C389)+6)-1),SEARCH("LFB",C389)+4,8),MID(LEFT(C389,FIND("_",C389,SEARCH("LFB",C389)+6)-1),SEARCH("LFB",C389)+4,8)),MID(LEFT(C389,FIND("_",C389,SEARCH("LFB",C389)+5)-1),SEARCH("LFB",C389)+4,8))),MID(LEFT(C389,FIND("-",C389,SEARCH("LFB",C389)+5)-1),SEARCH("LFB",C389)+4,8)),IF(ISNUMBER(FIND("_",C389,SEARCH("LFB",C389)+5)),IF(AND(MID(C389,SEARCH("LFB",C389)+4,1)="0",ISNUMBER(VALUE(MID(C389,SEARCH("LFB",C389)+6,1)))),IF(ISNUMBER(FIND("_",C389,SEARCH("LFB",C389)+6)),MID(LEFT(C389,FIND("_",C389,SEARCH("LFB",C389)+6)-1),SEARCH("LFB",C389)+4,8),MID(C389,SEARCH("LFB",C389)+4,8)),MID(LEFT(C389,FIND("_",C389,SEARCH("LFB",C389)+5)-1),SEARCH("LFB",C389)+4,8)),MID(C389,SEARCH("LFB",C389)+4,8)))),IF(ISNUMBER(SEARCH("CCC",C389)),IF(ISNUMBER(VALUE(MID(C389,SEARCH("CCC",C389)-1,1))),IF(ISNUMBER(FIND("-",LEFT(C389,SEARCH("CCC",C389)-1),SEARCH("CCC",C389)-5)),IF(ISNUMBER(FIND("_",LEFT(C389,SEARCH("CCC",C389)-1),SEARCH("CCC",C389)-5)),IF(FIND("-",LEFT(C389,SEARCH("CCC",C389)-1),SEARCH("CCC",C389)-5)&gt;FIND("_",LEFT(C389,SEARCH("CCC",C389)-1),SEARCH("CCC",C389)-5),MID(LEFT(C389,SEARCH("CCC",C389)-1),FIND("-",LEFT(C389,SEARCH("CCC",C389)-1),SEARCH("CCC",C389)-5)+1,8),MID(LEFT(C389,SEARCH("CCC",C389)-1),FIND("_",LEFT(C389,SEARCH("CCC",C389)-1),SEARCH("CCC",C389)-5)+1,8)),MID(LEFT(C389,SEARCH("CCC",C389)-1),FIND("-",LEFT(C389,SEARCH("CCC",C389)-1),SEARCH("CCC",C389)-5)+1,8)),IF(ISNUMBER(FIND("_",LEFT(C389,SEARCH("CCC",C389)-1),SEARCH("CCC",C389)-5)),MID(LEFT(C389,SEARCH("CCC",C389)-1),FIND("_",LEFT(C389,SEARCH("CCC",C389)-1),SEARCH("CCC",C389)-5)+1,8),MID(LEFT(C389,SEARCH("CCC",C389)-1),1,8))),IF(ISNUMBER(FIND("-",LEFT(C389,SEARCH("CCC",C389)-2),SEARCH("CCC",C389)-6)),IF(ISNUMBER(FIND("_",LEFT(C389,SEARCH("CCC",C389)-2),SEARCH("CCC",C389)-6)),IF(FIND("-",LEFT(C389,SEARCH("CCC",C389)-2),SEARCH("CCC",C389)-6)&gt;FIND("_",LEFT(C389,SEARCH("CCC",C389)-2),SEARCH("CCC",C389)-6),MID(LEFT(C389,SEARCH("CCC",C389)-2),FIND("-",LEFT(C389,SEARCH("CCC",C389)-2),SEARCH("CCC",C389)-6)+1,8),MID(LEFT(C389,SEARCH("CCC",C389)-2),FIND("_",LEFT(C389,SEARCH("CCC",C389)-2),SEARCH("CCC",C389)-6)+1,8)),MID(LEFT(C389,SEARCH("CCC",C389)-2),FIND("-",LEFT(C389,SEARCH("CCC",C389)-2),SEARCH("CCC",C389)-6)+1,8)),IF(ISNUMBER(FIND("_",LEFT(C389,SEARCH("CCC",C389)-2),SEARCH("CCC",C389)-6)),MID(LEFT(C389,SEARCH("CCC",C389)-2),FIND("_",LEFT(C389,SEARCH("CCC",C389)-2),SEARCH("CCC",C389)-6)+1,8),MID(LEFT(C389,SEARCH("CCC",C389)-2),1,8)))),"NA"))))</f>
        <v>NA</v>
      </c>
      <c r="AB389" s="105" t="str">
        <f t="shared" ca="1" si="187"/>
        <v>NA</v>
      </c>
      <c r="AC389" s="97" t="str">
        <f t="shared" ca="1" si="188"/>
        <v/>
      </c>
      <c r="AD389" s="106" t="str">
        <f t="shared" ref="AD389:AD452" ca="1" si="204">IFERROR(IF(AND(OR($E389="M",$E389="Q",$E389="S",$E389="Z"),NOT(ISNUMBER($Z389))),"No TrueV!",IF(AND(MAX($G389:$O389)&gt;$Z$2,NOT($E389="M")),"UL!",IF($F389="QC",IF(OR(INDEX($CH$5:$CH$999,MATCH($C389,$BL$5:$BL$999,0))="FAIL",INDEX($CI$5:$CI$999,MATCH($C389,$BL$5:$BL$999,0))="FAIL",INDEX($CJ$5:$CJ$999,MATCH($C389,$BL$5:$BL$999,0))="FAIL",INDEX($CK$5:$CK$999,MATCH($C389,$BL$5:$BL$999,0))="FAIL",INDEX($CL$5:$CL$999,MATCH($C389,$BL$5:$BL$999,0))="FAIL",INDEX($CM$5:$CM$999,MATCH($C389,$BL$5:$BL$999,0))="FAIL",INDEX($CN$5:$CN$999,MATCH($C389,$BL$5:$BL$999,0))="FAIL",INDEX($CO$5:$CO$999,MATCH($C389,$BL$5:$BL$999,0))="FAIL",INDEX($CP$5:$CP$999,MATCH($C389,$BL$5:$BL$999,0))="FAIL"),"Check!",IF(INDEX($CQ$5:$CQ$999,MATCH($C389,$BL$5:$BL$999,0))="FAIL","No Match!",IF(ABS(VALUE($B389)-VALUE($K$2))&gt;60,"Invalid Time!",""))),IF(ABS(VALUE($B389)-VALUE($K$2))&gt;60,"Invalid Time!","")))),"")</f>
        <v/>
      </c>
      <c r="AE389" s="106"/>
      <c r="AF389" s="130"/>
      <c r="AG389" s="131"/>
      <c r="AH389" s="131"/>
      <c r="AI389" s="131"/>
      <c r="AJ389" s="131"/>
      <c r="AK389" s="131"/>
      <c r="AL389" s="131"/>
      <c r="AM389" s="131"/>
      <c r="AN389" s="132"/>
      <c r="AO389" s="133"/>
      <c r="AS389" s="69"/>
      <c r="AT389" s="69"/>
      <c r="AU389" s="113"/>
      <c r="AV389" s="114" t="str">
        <f t="shared" ca="1" si="201"/>
        <v/>
      </c>
      <c r="AW389" s="115" t="str">
        <f t="shared" ca="1" si="200"/>
        <v/>
      </c>
      <c r="AX389" s="115" t="str">
        <f t="shared" ca="1" si="200"/>
        <v/>
      </c>
      <c r="AY389" s="115" t="str">
        <f t="shared" ca="1" si="200"/>
        <v/>
      </c>
      <c r="AZ389" s="115" t="str">
        <f t="shared" ca="1" si="200"/>
        <v/>
      </c>
      <c r="BA389" s="115" t="str">
        <f t="shared" ca="1" si="200"/>
        <v/>
      </c>
      <c r="BB389" s="115" t="str">
        <f t="shared" ca="1" si="200"/>
        <v/>
      </c>
      <c r="BC389" s="115" t="str">
        <f t="shared" ca="1" si="200"/>
        <v/>
      </c>
      <c r="BD389" s="116" t="str">
        <f t="shared" ca="1" si="200"/>
        <v/>
      </c>
      <c r="BE389" s="145"/>
      <c r="BF389" s="118" t="str">
        <f t="shared" ca="1" si="189"/>
        <v/>
      </c>
      <c r="BG389" s="118" t="str">
        <f t="shared" ca="1" si="190"/>
        <v/>
      </c>
      <c r="BH389" s="118" t="str">
        <f t="shared" ca="1" si="191"/>
        <v/>
      </c>
      <c r="BI389" s="118" t="str">
        <f t="shared" ca="1" si="192"/>
        <v/>
      </c>
      <c r="BK389" s="154"/>
      <c r="BL389" s="155"/>
      <c r="BM389" s="154"/>
      <c r="BN389" s="154"/>
      <c r="BO389" s="156"/>
      <c r="BP389" s="156"/>
      <c r="BQ389" s="156"/>
      <c r="BR389" s="156"/>
      <c r="BS389" s="156"/>
      <c r="BT389" s="156"/>
      <c r="BU389" s="156"/>
      <c r="BV389" s="156"/>
      <c r="BW389" s="156"/>
      <c r="BX389" s="105"/>
      <c r="BY389" s="157"/>
      <c r="BZ389" s="157"/>
      <c r="CA389" s="157"/>
      <c r="CB389" s="157"/>
      <c r="CC389" s="157"/>
      <c r="CD389" s="157"/>
      <c r="CE389" s="157"/>
      <c r="CF389" s="157"/>
      <c r="CG389" s="157"/>
    </row>
    <row r="390" spans="1:85" x14ac:dyDescent="0.25">
      <c r="A390" s="97" t="str">
        <f t="shared" ca="1" si="193"/>
        <v/>
      </c>
      <c r="B390" s="98" t="str">
        <f t="shared" ca="1" si="194"/>
        <v/>
      </c>
      <c r="C390" s="99" t="str">
        <f t="shared" ref="C390:C453" ca="1" si="205">IFERROR(INDIRECT("'"&amp;$G$2&amp;"'!"&amp;"A"&amp;$I$2+MATCH(ROW($C390)-ROW($C$5),$D$5:$D$999,0)),"")</f>
        <v/>
      </c>
      <c r="D390" s="97" t="str">
        <f t="shared" ref="D390:D453" ca="1" si="206">IF(INDIRECT("'"&amp;$G$2&amp;"'!"&amp;ADDRESS($I$2+ROW($C390)-ROW($C$4),MATCH("Sample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Date",INDIRECT("'"&amp;$G$2&amp;"'!"&amp;"$A"&amp;$I$2&amp;":$ZZ"&amp;$I$2),0),4)),"&lt;"&amp;INDIRECT("'"&amp;$G$2&amp;"'!"&amp;ADDRESS($I$2+ROW($C390)-ROW($C$4),MATCH("Sample Acquisition Date",INDIRECT("'"&amp;$G$2&amp;"'!"&amp;"$A"&amp;$I$2&amp;":$ZZ"&amp;$I$2),0),4))))</f>
        <v/>
      </c>
      <c r="E390" s="97" t="str">
        <f t="shared" ref="E390:E453" ca="1" si="207">IF($F390="QC",IF(ISNUMBER(SEARCH("LRB",$C390)),"K",IF(ISNUMBER(SEARCH("LFB",$C390)),"Z",IF(ISNUMBER(SEARCH("LD",$C390)),"D",IF(ISNUMBER(SEARCH("CCC",$C390)),"Q",IF(ISNUMBER(SEARCH("QCS",$C390)),"Q",IF(ISNUMBER(SEARCH("IBC",$C390)),"Q",IF(ISNUMBER(SEARCH("LFSM",$C390)),IF(ISNUMBER(SEARCH("DI",$C390)),"Z","S"),"M"))))))),IF(LEN($C390)=0,"","U"))</f>
        <v/>
      </c>
      <c r="F390" s="97" t="str">
        <f t="shared" ref="F390:F453" ca="1" si="208">IF(AND(ISERR(SEARCH("LFSM",C390,1)),ISERR(SEARCH("Cal",C390,1)),ISERR(SEARCH("LFB",C390,1)),ISERR(SEARCH("LRB",C390,1)),ISERR(SEARCH("LD",C390,1)),ISERR(SEARCH("DI",C390,1)),ISERR(SEARCH("CCC",C390,1)),ISERR(SEARCH("QCS",C390,1)),ISERR(SEARCH("IBC",C390,1))),"","QC")</f>
        <v/>
      </c>
      <c r="G390" s="100" t="str">
        <f t="shared" ca="1" si="202"/>
        <v/>
      </c>
      <c r="H390" s="101" t="str">
        <f t="shared" ca="1" si="202"/>
        <v/>
      </c>
      <c r="I390" s="101" t="str">
        <f t="shared" ca="1" si="202"/>
        <v/>
      </c>
      <c r="J390" s="101" t="str">
        <f t="shared" ca="1" si="202"/>
        <v/>
      </c>
      <c r="K390" s="101" t="str">
        <f t="shared" ca="1" si="202"/>
        <v/>
      </c>
      <c r="L390" s="101" t="str">
        <f t="shared" ca="1" si="202"/>
        <v/>
      </c>
      <c r="M390" s="101" t="str">
        <f t="shared" ca="1" si="202"/>
        <v/>
      </c>
      <c r="N390" s="101" t="str">
        <f t="shared" ca="1" si="202"/>
        <v/>
      </c>
      <c r="O390" s="102" t="str">
        <f t="shared" ca="1" si="202"/>
        <v/>
      </c>
      <c r="P390" s="103" t="str">
        <f t="shared" ref="P390:P453" ca="1" si="209">IF(LEN(C390)=0,"",IFERROR(VALUE(IF(ISNUMBER(FIND("d",C390)),IF(ISNUMBER(VALUE(MID(C390,FIND("d",C390)+1,1))),IF(ISNUMBER(FIND("-",C390,FIND("d",C390)+1)),IF(ISNUMBER(FIND("_",C390,FIND("d",C390)+1)),IF(FIND("-",C390,FIND("d",C390)+1)&lt;FIND("_",C390,FIND("d",C390)+1),MID(LEFT(C390,FIND("-",C390,FIND("d",C390)+1)-1),FIND("d",C390)+1,LEN(C390)),MID(LEFT(C390,FIND("_",C390,FIND("d",C390)+1)-1),FIND("d",C390)+1,LEN(C390))),MID(LEFT(C390,FIND("-",C390,FIND("d",C390)+1)-1),FIND("d",C390)+1,LEN(C390))),IF(ISNUMBER(FIND("_",C390,FIND("d",C390)+1)),MID(LEFT(C390,FIND("_",C390,FIND("d",C390)+1)-1),FIND("d",C390)+1,LEN(C390)),MID(C390,FIND("d",C390)+1,LEN(C390)))),IF(ISNUMBER(FIND("-",C390,FIND("d",C390)+2)),IF(ISNUMBER(FIND("_",C390,FIND("d",C390)+2)),IF(FIND("-",C390,FIND("d",C390)+2)&lt;FIND("_",C390,FIND("d",C390)+2),MID(LEFT(C390,FIND("-",C390,FIND("d",C390)+2)-1),FIND("d",C390)+2,LEN(C390)),MID(LEFT(C390,FIND("_",C390,FIND("d",C390)+2)-1),FIND("d",C390)+2,LEN(C390))),MID(LEFT(C390,FIND("-",C390,FIND("d",C390)+2)-1),FIND("d",C390)+2,LEN(C390))),IF(ISNUMBER(FIND("_",C390,FIND("d",C390)+2)),MID(LEFT(C390,FIND("_",C390,FIND("d",C390)+2)-1),FIND("d",C390)+2,LEN(C390)),MID(C390,FIND("d",C390)+2,LEN(C390))))),1)),1))</f>
        <v/>
      </c>
      <c r="Q390" s="100" t="str">
        <f t="shared" ca="1" si="199"/>
        <v/>
      </c>
      <c r="R390" s="101" t="str">
        <f t="shared" ca="1" si="199"/>
        <v/>
      </c>
      <c r="S390" s="101" t="str">
        <f t="shared" ca="1" si="199"/>
        <v/>
      </c>
      <c r="T390" s="101" t="str">
        <f t="shared" ca="1" si="198"/>
        <v/>
      </c>
      <c r="U390" s="101" t="str">
        <f t="shared" ca="1" si="198"/>
        <v/>
      </c>
      <c r="V390" s="101" t="str">
        <f t="shared" ca="1" si="198"/>
        <v/>
      </c>
      <c r="W390" s="101" t="str">
        <f t="shared" ca="1" si="198"/>
        <v/>
      </c>
      <c r="X390" s="101" t="str">
        <f t="shared" ca="1" si="198"/>
        <v/>
      </c>
      <c r="Y390" s="102" t="str">
        <f t="shared" ca="1" si="198"/>
        <v/>
      </c>
      <c r="Z390" s="129" t="str">
        <f t="shared" ref="Z390:Z453" ca="1" si="210">IF(LEN($C390)=0,"",IF(LEN(AA390)=0,"NA",IF(LEN(AB390)=0,"NA",IF(AA390="NA",IF(ISNUMBER(VALUE(IF(ISNUMBER(SEARCH("_",AB390,1)),REPLACE(AB390,SEARCH("_",AB390),1,"."),AB390))),VALUE(IF(ISNUMBER(SEARCH("_",AB390,1)),REPLACE(AB390,SEARCH("_",AB390),1,"."),AB390)),IF(ISNUMBER(SEARCH("_",AB390,1)),REPLACE(AB390,SEARCH("_",AB390),1,"."),AB390)),IF(ISNUMBER(VALUE(IF(ISNUMBER(SEARCH("_",AA390,1)),REPLACE(AA390,SEARCH("_",AA390),1,"."),AA390))),VALUE(IF(ISNUMBER(SEARCH("_",AA390,1)),REPLACE(AA390,SEARCH("_",AA390),1,"."),AA390)),IF(ISNUMBER(SEARCH("_",AA390,1)),REPLACE(AA390,SEARCH("_",AA390),1,"."),AA390))))))</f>
        <v/>
      </c>
      <c r="AA390" s="105" t="str">
        <f t="shared" ca="1" si="203"/>
        <v>NA</v>
      </c>
      <c r="AB390" s="105" t="str">
        <f t="shared" ref="AB390:AB453" ca="1" si="211">IF(ISNUMBER(SEARCH("LFSM",C390)),IF(ISNUMBER(VALUE(MID(C390,SEARCH("LFSM",C390)+4,1))),IF(ISNUMBER(FIND("-",C390,SEARCH("LFSM",C390)+5)),IF(ISNUMBER(FIND("_",C390,SEARCH("LFSM",C390)+5)),IF(FIND("-",C390,SEARCH("LFSM",C390)+5)&lt;FIND("_",C390,SEARCH("LFSM",C390)+5),MID(LEFT(C390,FIND("-",C390,SEARCH("LFSM",C390)+5)-1),SEARCH("LFSM",C390)+4,8),IF(AND(MID(C390,SEARCH("LFSM",C390)+4,1)="0",ISNUMBER(VALUE(MID(C390,SEARCH("LFSM",C390)+6,1)))),IF(ISNUMBER(FIND("-",C390,SEARCH("LFSM",C390)+6)),MID(LEFT(C390,FIND("-",C390,SEARCH("LFSM",C390)+6)-1),SEARCH("LFSM",C390)+4,8),MID(LEFT(C390,FIND("_",C390,SEARCH("LFSM",C390)+6)-1),SEARCH("LFSM",C390)+4,8)),MID(LEFT(C390,FIND("_",C390,SEARCH("LFSM",C390)+5)-1),SEARCH("LFSM",C390)+4,8))),MID(LEFT(C390,FIND("-",C390,SEARCH("LFSM",C390)+5)-1),SEARCH("LFSM",C390)+4,8)),IF(ISNUMBER(FIND("_",C390,SEARCH("LFSM",C390)+5)),IF(AND(MID(C390,SEARCH("LFSM",C390)+4,1)="0",ISNUMBER(VALUE(MID(C390,SEARCH("LFSM",C390)+6,1)))),IF(ISNUMBER(FIND("_",C390,SEARCH("LFSM",C390)+6)),MID(LEFT(C390,FIND("_",C390,SEARCH("LFSM",C390)+6)-1),SEARCH("LFSM",C390)+4,8),MID(C390,SEARCH("LFSM",C390)+4,8)),MID(LEFT(C390,FIND("_",C390,SEARCH("LFSM",C390)+5)-1),SEARCH("LFSM",C390)+4,8)),MID(C390,SEARCH("LFSM",C390)+4,8))),IF(ISNUMBER(FIND("-",C390,SEARCH("LFSM",C390)+6)),IF(ISNUMBER(FIND("_",C390,SEARCH("LFSM",C390)+6)),IF(FIND("-",C390,SEARCH("LFSM",C390)+6)&lt;FIND("_",C390,SEARCH("LFSM",C390)+6),MID(LEFT(C390,FIND("-",C390,SEARCH("LFSM",C390)+6)-1),SEARCH("LFSM",C390)+5,8),IF(AND(MID(C390,SEARCH("LFSM",C390)+5,1)="0",ISNUMBER(VALUE(MID(C390,SEARCH("LFSM",C390)+7,1)))),IF(ISNUMBER(FIND("-",C390,SEARCH("LFSM",C390)+7)),MID(LEFT(C390,FIND("-",C390,SEARCH("LFSM",C390)+7)-1),SEARCH("LFSM",C390)+5,8),MID(LEFT(C390,FIND("_",C390,SEARCH("LFSM",C390)+7)-1),SEARCH("LFSM",C390)+5,8)),MID(LEFT(C390,FIND("_",C390,SEARCH("LFSM",C390)+6)-1),SEARCH("LFSM",C390)+5,8))),MID(LEFT(C390,FIND("-",C390,SEARCH("LFSM",C390)+6)-1),SEARCH("LFSM",C390)+5,8)),IF(ISNUMBER(FIND("_",C390,SEARCH("LFSM",C390)+6)),IF(AND(MID(C390,SEARCH("LFSM",C390)+5,1)="0",ISNUMBER(VALUE(MID(C390,SEARCH("LFSM",C390)+7,1)))),IF(ISNUMBER(FIND("_",C390,SEARCH("LFSM",C390)+7)),MID(LEFT(C390,FIND("_",C390,SEARCH("LFSM",C390)+7)-1),SEARCH("LFSM",C390)+5,8),MID(C390,SEARCH("LFSM",C390)+5,8)),MID(LEFT(C390,FIND("_",C390,SEARCH("LFSM",C390)+6)-1),SEARCH("LFSM",C390)+5,8)),MID(C390,SEARCH("LFSM",C390)+5,8)))),IF(AND(ISNUMBER(SEARCH("QCS",C390)),NOT(ISNUMBER(SEARCH("ppt",C390)))),IF(ISNUMBER(VALUE(MID(C390,SEARCH("QCS",C390)+3,1))),IF(ISNUMBER(FIND("-",C390,SEARCH("QCS",C390)+4)),IF(ISNUMBER(FIND("_",C390,SEARCH("QCS",C390)+4)),IF(FIND("-",C390,SEARCH("QCS",C390)+4)&lt;FIND("_",C390,SEARCH("QCS",C390)+4),MID(LEFT(C390,FIND("-",C390,SEARCH("QCS",C390)+4)-1),SEARCH("QCS",C390)+3,8),IF(AND(MID(C390,SEARCH("QCS",C390)+3,1)="0",ISNUMBER(VALUE(MID(C390,SEARCH("QCS",C390)+5,1)))),IF(ISNUMBER(FIND("-",C390,SEARCH("QCS",C390)+5)),MID(LEFT(C390,FIND("-",C390,SEARCH("QCS",C390)+5)-1),SEARCH("QCS",C390)+3,8),MID(LEFT(C390,FIND("_",C390,SEARCH("QCS",C390)+5)-1),SEARCH("QCS",C390)+3,8)),MID(LEFT(C390,FIND("_",C390,SEARCH("QCS",C390)+4)-1),SEARCH("QCS",C390)+3,8))),MID(LEFT(C390,FIND("-",C390,SEARCH("QCS",C390)+4)-1),SEARCH("QCS",C390)+3,8)),IF(ISNUMBER(FIND("_",C390,SEARCH("QCS",C390)+4)),IF(AND(MID(C390,SEARCH("QCS",C390)+3,1)="0",ISNUMBER(VALUE(MID(C390,SEARCH("QCS",C390)+5,1)))),IF(ISNUMBER(FIND("_",C390,SEARCH("QCS",C390)+5)),MID(LEFT(C390,FIND("_",C390,SEARCH("QCS",C390)+5)-1),SEARCH("QCS",C390)+3,8),MID(C390,SEARCH("QCS",C390)+3,8)),MID(LEFT(C390,FIND("_",C390,SEARCH("QCS",C390)+4)-1),SEARCH("QCS",C390)+3,8)),MID(C390,SEARCH("QCS",C390)+3,8))),IF(ISNUMBER(FIND("-",C390,SEARCH("QCS",C390)+5)),IF(ISNUMBER(FIND("_",C390,SEARCH("QCS",C390)+5)),IF(FIND("-",C390,SEARCH("QCS",C390)+5)&lt;FIND("_",C390,SEARCH("QCS",C390)+5),MID(LEFT(C390,FIND("-",C390,SEARCH("QCS",C390)+5)-1),SEARCH("QCS",C390)+4,8),IF(AND(MID(C390,SEARCH("QCS",C390)+4,1)="0",ISNUMBER(VALUE(MID(C390,SEARCH("QCS",C390)+6,1)))),IF(ISNUMBER(FIND("-",C390,SEARCH("QCS",C390)+6)),MID(LEFT(C390,FIND("-",C390,SEARCH("QCS",C390)+6)-1),SEARCH("QCS",C390)+4,8),MID(LEFT(C390,FIND("_",C390,SEARCH("QCS",C390)+6)-1),SEARCH("QCS",C390)+4,8)),MID(LEFT(C390,FIND("_",C390,SEARCH("QCS",C390)+5)-1),SEARCH("QCS",C390)+4,8))),MID(LEFT(C390,FIND("-",C390,SEARCH("QCS",C390)+5)-1),SEARCH("QCS",C390)+4,8)),IF(ISNUMBER(FIND("_",C390,SEARCH("QCS",C390)+5)),IF(AND(MID(C390,SEARCH("QCS",C390)+4,1)="0",ISNUMBER(VALUE(MID(C390,SEARCH("QCS",C390)+6,1)))),IF(ISNUMBER(FIND("_",C390,SEARCH("QCS",C390)+6)),MID(LEFT(C390,FIND("_",C390,SEARCH("QCS",C390)+6)-1),SEARCH("QCS",C390)+4,8),MID(C390,SEARCH("QCS",C390)+4,8)),MID(LEFT(C390,FIND("_",C390,SEARCH("QCS",C390)+5)-1),SEARCH("QCS",C390)+4,8)),MID(C390,SEARCH("QCS",C390)+4,8)))),IF(AND(ISNUMBER(SEARCH("IBC",C390)),NOT(ISNUMBER(SEARCH("ppt",C390)))),IF(ISNUMBER(VALUE(MID(C390,SEARCH("IBC",C390)+3,1))),IF(ISNUMBER(FIND("-",C390,SEARCH("IBC",C390)+4)),IF(ISNUMBER(FIND("_",C390,SEARCH("IBC",C390)+4)),IF(FIND("-",C390,SEARCH("IBC",C390)+4)&lt;FIND("_",C390,SEARCH("IBC",C390)+4),MID(LEFT(C390,FIND("-",C390,SEARCH("IBC",C390)+4)-1),SEARCH("IBC",C390)+3,8),IF(AND(MID(C390,SEARCH("IBC",C390)+3,1)="0",ISNUMBER(VALUE(MID(C390,SEARCH("IBC",C390)+5,1)))),IF(ISNUMBER(FIND("-",C390,SEARCH("IBC",C390)+5)),MID(LEFT(C390,FIND("-",C390,SEARCH("IBC",C390)+5)-1),SEARCH("IBC",C390)+3,8),MID(LEFT(C390,FIND("_",C390,SEARCH("IBC",C390)+5)-1),SEARCH("IBC",C390)+3,8)),MID(LEFT(C390,FIND("_",C390,SEARCH("IBC",C390)+4)-1),SEARCH("IBC",C390)+3,8))),MID(LEFT(C390,FIND("-",C390,SEARCH("IBC",C390)+4)-1),SEARCH("IBC",C390)+3,8)),IF(ISNUMBER(FIND("_",C390,SEARCH("IBC",C390)+4)),IF(AND(MID(C390,SEARCH("IBC",C390)+3,1)="0",ISNUMBER(VALUE(MID(C390,SEARCH("IBC",C390)+5,1)))),IF(ISNUMBER(FIND("_",C390,SEARCH("IBC",C390)+5)),MID(LEFT(C390,FIND("_",C390,SEARCH("IBC",C390)+5)-1),SEARCH("IBC",C390)+3,8),MID(C390,SEARCH("IBC",C390)+3,8)),MID(LEFT(C390,FIND("_",C390,SEARCH("IBC",C390)+4)-1),SEARCH("IBC",C390)+3,8)),MID(C390,SEARCH("IBC",C390)+3,8))),IF(ISNUMBER(FIND("-",C390,SEARCH("IBC",C390)+5)),IF(ISNUMBER(FIND("_",C390,SEARCH("IBC",C390)+5)),IF(FIND("-",C390,SEARCH("IBC",C390)+5)&lt;FIND("_",C390,SEARCH("IBC",C390)+5),MID(LEFT(C390,FIND("-",C390,SEARCH("IBC",C390)+5)-1),SEARCH("IBC",C390)+4,8),IF(AND(MID(C390,SEARCH("IBC",C390)+4,1)="0",ISNUMBER(VALUE(MID(C390,SEARCH("IBC",C390)+6,1)))),IF(ISNUMBER(FIND("-",C390,SEARCH("IBC",C390)+6)),MID(LEFT(C390,FIND("-",C390,SEARCH("IBC",C390)+6)-1),SEARCH("IBC",C390)+4,8),MID(LEFT(C390,FIND("_",C390,SEARCH("IBC",C390)+6)-1),SEARCH("IBC",C390)+4,8)),MID(LEFT(C390,FIND("_",C390,SEARCH("IBC",C390)+5)-1),SEARCH("IBC",C390)+4,8))),MID(LEFT(C390,FIND("-",C390,SEARCH("IBC",C390)+5)-1),SEARCH("IBC",C390)+4,8)),IF(ISNUMBER(FIND("_",C390,SEARCH("IBC",C390)+5)),IF(AND(MID(C390,SEARCH("IBC",C390)+4,1)="0",ISNUMBER(VALUE(MID(C390,SEARCH("IBC",C390)+6,1)))),IF(ISNUMBER(FIND("_",C390,SEARCH("IBC",C390)+6)),MID(LEFT(C390,FIND("_",C390,SEARCH("IBC",C390)+6)-1),SEARCH("IBC",C390)+4,8),MID(C390,SEARCH("IBC",C390)+4,8)),MID(LEFT(C390,FIND("_",C390,SEARCH("IBC",C390)+5)-1),SEARCH("IBC",C390)+4,8)),MID(C390,SEARCH("IBC",C390)+4,8)))),"NA")))</f>
        <v>NA</v>
      </c>
      <c r="AC390" s="97" t="str">
        <f t="shared" ref="AC390:AC453" ca="1" si="212">IF(LEN(E390)=0,"",IF(E390="M","Calib Std",IF(E390="K","Blank",IF(E390="D","Duplicate",IF(E390="Z","Blank Spike",IF(E390="S","Sample Spike",IF(E390="Q",IF(ISNUMBER(SEARCH("IBC",$C390)),"IBC",IF(ISNUMBER(SEARCH("QCS",$C390)),"QCS",IF(ISNUMBER(SEARCH("CCC",$C390)),"CCC"))),IF(E390="U","Unknown"))))))))</f>
        <v/>
      </c>
      <c r="AD390" s="106" t="str">
        <f t="shared" ca="1" si="204"/>
        <v/>
      </c>
      <c r="AE390" s="106"/>
      <c r="AF390" s="130"/>
      <c r="AG390" s="131"/>
      <c r="AH390" s="131"/>
      <c r="AI390" s="131"/>
      <c r="AJ390" s="131"/>
      <c r="AK390" s="131"/>
      <c r="AL390" s="131"/>
      <c r="AM390" s="131"/>
      <c r="AN390" s="132"/>
      <c r="AO390" s="133"/>
      <c r="AS390" s="69"/>
      <c r="AT390" s="69"/>
      <c r="AU390" s="113"/>
      <c r="AV390" s="114" t="str">
        <f t="shared" ca="1" si="201"/>
        <v/>
      </c>
      <c r="AW390" s="115" t="str">
        <f t="shared" ca="1" si="200"/>
        <v/>
      </c>
      <c r="AX390" s="115" t="str">
        <f t="shared" ca="1" si="200"/>
        <v/>
      </c>
      <c r="AY390" s="115" t="str">
        <f t="shared" ca="1" si="200"/>
        <v/>
      </c>
      <c r="AZ390" s="115" t="str">
        <f t="shared" ca="1" si="200"/>
        <v/>
      </c>
      <c r="BA390" s="115" t="str">
        <f t="shared" ca="1" si="200"/>
        <v/>
      </c>
      <c r="BB390" s="115" t="str">
        <f t="shared" ca="1" si="200"/>
        <v/>
      </c>
      <c r="BC390" s="115" t="str">
        <f t="shared" ca="1" si="200"/>
        <v/>
      </c>
      <c r="BD390" s="116" t="str">
        <f t="shared" ca="1" si="200"/>
        <v/>
      </c>
      <c r="BE390" s="145"/>
      <c r="BF390" s="118" t="str">
        <f t="shared" ref="BF390:BF453" ca="1" si="213">IF(OR($E390="M",$E390="Q"),COUNTIF($B$5:$B$999,"&lt;="&amp;$B390),"")</f>
        <v/>
      </c>
      <c r="BG390" s="118" t="str">
        <f t="shared" ref="BG390:BG453" ca="1" si="214">IF(OR($E390="K",$E390="Z"),COUNTIF($B$5:$B$999,"&lt;="&amp;$B390),"")</f>
        <v/>
      </c>
      <c r="BH390" s="118" t="str">
        <f t="shared" ref="BH390:BH453" ca="1" si="215">IF($E390="D",COUNTIF($B$5:$B$999,"&lt;="&amp;$B390),"")</f>
        <v/>
      </c>
      <c r="BI390" s="118" t="str">
        <f t="shared" ref="BI390:BI453" ca="1" si="216">IF($E390="S",COUNTIF($B$5:$B$999,"&lt;="&amp;$B390),"")</f>
        <v/>
      </c>
      <c r="BK390" s="154"/>
      <c r="BL390" s="155"/>
      <c r="BM390" s="154"/>
      <c r="BN390" s="154"/>
      <c r="BO390" s="156"/>
      <c r="BP390" s="156"/>
      <c r="BQ390" s="156"/>
      <c r="BR390" s="156"/>
      <c r="BS390" s="156"/>
      <c r="BT390" s="156"/>
      <c r="BU390" s="156"/>
      <c r="BV390" s="156"/>
      <c r="BW390" s="156"/>
      <c r="BX390" s="105"/>
      <c r="BY390" s="157"/>
      <c r="BZ390" s="157"/>
      <c r="CA390" s="157"/>
      <c r="CB390" s="157"/>
      <c r="CC390" s="157"/>
      <c r="CD390" s="157"/>
      <c r="CE390" s="157"/>
      <c r="CF390" s="157"/>
      <c r="CG390" s="157"/>
    </row>
    <row r="391" spans="1:85" x14ac:dyDescent="0.25">
      <c r="A391" s="97" t="str">
        <f t="shared" ref="A391:A454" ca="1" si="217">IF(LEN($C391)=0,"",A390+1)</f>
        <v/>
      </c>
      <c r="B391" s="98" t="str">
        <f t="shared" ref="B391:B454" ca="1" si="218">IFERROR(IF(LEN(C391)=0,"",VLOOKUP($C391,INDIRECT("'"&amp;$G$2&amp;"'!"&amp;"$A$1:$ZZ$999"),MATCH("Sample Acquisition Date",INDIRECT("'"&amp;$G$2&amp;"'!"&amp;"A"&amp;$I$2&amp;":ZZ"&amp;$I$2&amp;""),0),FALSE)),"")</f>
        <v/>
      </c>
      <c r="C391" s="99" t="str">
        <f t="shared" ca="1" si="205"/>
        <v/>
      </c>
      <c r="D391" s="97" t="str">
        <f t="shared" ca="1" si="206"/>
        <v/>
      </c>
      <c r="E391" s="97" t="str">
        <f t="shared" ca="1" si="207"/>
        <v/>
      </c>
      <c r="F391" s="97" t="str">
        <f t="shared" ca="1" si="208"/>
        <v/>
      </c>
      <c r="G391" s="100" t="str">
        <f t="shared" ca="1" si="202"/>
        <v/>
      </c>
      <c r="H391" s="101" t="str">
        <f t="shared" ca="1" si="202"/>
        <v/>
      </c>
      <c r="I391" s="101" t="str">
        <f t="shared" ca="1" si="202"/>
        <v/>
      </c>
      <c r="J391" s="101" t="str">
        <f t="shared" ca="1" si="202"/>
        <v/>
      </c>
      <c r="K391" s="101" t="str">
        <f t="shared" ca="1" si="202"/>
        <v/>
      </c>
      <c r="L391" s="101" t="str">
        <f t="shared" ca="1" si="202"/>
        <v/>
      </c>
      <c r="M391" s="101" t="str">
        <f t="shared" ca="1" si="202"/>
        <v/>
      </c>
      <c r="N391" s="101" t="str">
        <f t="shared" ca="1" si="202"/>
        <v/>
      </c>
      <c r="O391" s="102" t="str">
        <f t="shared" ca="1" si="202"/>
        <v/>
      </c>
      <c r="P391" s="103" t="str">
        <f t="shared" ca="1" si="209"/>
        <v/>
      </c>
      <c r="Q391" s="100" t="str">
        <f t="shared" ca="1" si="199"/>
        <v/>
      </c>
      <c r="R391" s="101" t="str">
        <f t="shared" ca="1" si="199"/>
        <v/>
      </c>
      <c r="S391" s="101" t="str">
        <f t="shared" ca="1" si="199"/>
        <v/>
      </c>
      <c r="T391" s="101" t="str">
        <f t="shared" ca="1" si="198"/>
        <v/>
      </c>
      <c r="U391" s="101" t="str">
        <f t="shared" ca="1" si="198"/>
        <v/>
      </c>
      <c r="V391" s="101" t="str">
        <f t="shared" ca="1" si="198"/>
        <v/>
      </c>
      <c r="W391" s="101" t="str">
        <f t="shared" ca="1" si="198"/>
        <v/>
      </c>
      <c r="X391" s="101" t="str">
        <f t="shared" ca="1" si="198"/>
        <v/>
      </c>
      <c r="Y391" s="102" t="str">
        <f t="shared" ca="1" si="198"/>
        <v/>
      </c>
      <c r="Z391" s="129" t="str">
        <f t="shared" ca="1" si="210"/>
        <v/>
      </c>
      <c r="AA391" s="105" t="str">
        <f t="shared" ca="1" si="203"/>
        <v>NA</v>
      </c>
      <c r="AB391" s="105" t="str">
        <f t="shared" ca="1" si="211"/>
        <v>NA</v>
      </c>
      <c r="AC391" s="97" t="str">
        <f t="shared" ca="1" si="212"/>
        <v/>
      </c>
      <c r="AD391" s="106" t="str">
        <f t="shared" ca="1" si="204"/>
        <v/>
      </c>
      <c r="AE391" s="106"/>
      <c r="AF391" s="130"/>
      <c r="AG391" s="131"/>
      <c r="AH391" s="131"/>
      <c r="AI391" s="131"/>
      <c r="AJ391" s="131"/>
      <c r="AK391" s="131"/>
      <c r="AL391" s="131"/>
      <c r="AM391" s="131"/>
      <c r="AN391" s="132"/>
      <c r="AO391" s="133"/>
      <c r="AS391" s="69"/>
      <c r="AT391" s="69"/>
      <c r="AU391" s="113"/>
      <c r="AV391" s="114" t="str">
        <f t="shared" ca="1" si="201"/>
        <v/>
      </c>
      <c r="AW391" s="115" t="str">
        <f t="shared" ca="1" si="200"/>
        <v/>
      </c>
      <c r="AX391" s="115" t="str">
        <f t="shared" ca="1" si="200"/>
        <v/>
      </c>
      <c r="AY391" s="115" t="str">
        <f t="shared" ca="1" si="200"/>
        <v/>
      </c>
      <c r="AZ391" s="115" t="str">
        <f t="shared" ca="1" si="200"/>
        <v/>
      </c>
      <c r="BA391" s="115" t="str">
        <f t="shared" ca="1" si="200"/>
        <v/>
      </c>
      <c r="BB391" s="115" t="str">
        <f t="shared" ca="1" si="200"/>
        <v/>
      </c>
      <c r="BC391" s="115" t="str">
        <f t="shared" ca="1" si="200"/>
        <v/>
      </c>
      <c r="BD391" s="116" t="str">
        <f t="shared" ca="1" si="200"/>
        <v/>
      </c>
      <c r="BE391" s="145"/>
      <c r="BF391" s="118" t="str">
        <f t="shared" ca="1" si="213"/>
        <v/>
      </c>
      <c r="BG391" s="118" t="str">
        <f t="shared" ca="1" si="214"/>
        <v/>
      </c>
      <c r="BH391" s="118" t="str">
        <f t="shared" ca="1" si="215"/>
        <v/>
      </c>
      <c r="BI391" s="118" t="str">
        <f t="shared" ca="1" si="216"/>
        <v/>
      </c>
      <c r="BK391" s="154"/>
      <c r="BL391" s="155"/>
      <c r="BM391" s="154"/>
      <c r="BN391" s="154"/>
      <c r="BO391" s="156"/>
      <c r="BP391" s="156"/>
      <c r="BQ391" s="156"/>
      <c r="BR391" s="156"/>
      <c r="BS391" s="156"/>
      <c r="BT391" s="156"/>
      <c r="BU391" s="156"/>
      <c r="BV391" s="156"/>
      <c r="BW391" s="156"/>
      <c r="BX391" s="105"/>
      <c r="BY391" s="157"/>
      <c r="BZ391" s="157"/>
      <c r="CA391" s="157"/>
      <c r="CB391" s="157"/>
      <c r="CC391" s="157"/>
      <c r="CD391" s="157"/>
      <c r="CE391" s="157"/>
      <c r="CF391" s="157"/>
      <c r="CG391" s="157"/>
    </row>
    <row r="392" spans="1:85" x14ac:dyDescent="0.25">
      <c r="A392" s="97" t="str">
        <f t="shared" ca="1" si="217"/>
        <v/>
      </c>
      <c r="B392" s="98" t="str">
        <f t="shared" ca="1" si="218"/>
        <v/>
      </c>
      <c r="C392" s="99" t="str">
        <f t="shared" ca="1" si="205"/>
        <v/>
      </c>
      <c r="D392" s="97" t="str">
        <f t="shared" ca="1" si="206"/>
        <v/>
      </c>
      <c r="E392" s="97" t="str">
        <f t="shared" ca="1" si="207"/>
        <v/>
      </c>
      <c r="F392" s="97" t="str">
        <f t="shared" ca="1" si="208"/>
        <v/>
      </c>
      <c r="G392" s="100" t="str">
        <f t="shared" ca="1" si="202"/>
        <v/>
      </c>
      <c r="H392" s="101" t="str">
        <f t="shared" ca="1" si="202"/>
        <v/>
      </c>
      <c r="I392" s="101" t="str">
        <f t="shared" ca="1" si="202"/>
        <v/>
      </c>
      <c r="J392" s="101" t="str">
        <f t="shared" ca="1" si="202"/>
        <v/>
      </c>
      <c r="K392" s="101" t="str">
        <f t="shared" ca="1" si="202"/>
        <v/>
      </c>
      <c r="L392" s="101" t="str">
        <f t="shared" ca="1" si="202"/>
        <v/>
      </c>
      <c r="M392" s="101" t="str">
        <f t="shared" ca="1" si="202"/>
        <v/>
      </c>
      <c r="N392" s="101" t="str">
        <f t="shared" ca="1" si="202"/>
        <v/>
      </c>
      <c r="O392" s="102" t="str">
        <f t="shared" ca="1" si="202"/>
        <v/>
      </c>
      <c r="P392" s="103" t="str">
        <f t="shared" ca="1" si="209"/>
        <v/>
      </c>
      <c r="Q392" s="100" t="str">
        <f t="shared" ca="1" si="199"/>
        <v/>
      </c>
      <c r="R392" s="101" t="str">
        <f t="shared" ca="1" si="199"/>
        <v/>
      </c>
      <c r="S392" s="101" t="str">
        <f t="shared" ca="1" si="199"/>
        <v/>
      </c>
      <c r="T392" s="101" t="str">
        <f t="shared" ca="1" si="198"/>
        <v/>
      </c>
      <c r="U392" s="101" t="str">
        <f t="shared" ca="1" si="198"/>
        <v/>
      </c>
      <c r="V392" s="101" t="str">
        <f t="shared" ca="1" si="198"/>
        <v/>
      </c>
      <c r="W392" s="101" t="str">
        <f t="shared" ca="1" si="198"/>
        <v/>
      </c>
      <c r="X392" s="101" t="str">
        <f t="shared" ca="1" si="198"/>
        <v/>
      </c>
      <c r="Y392" s="102" t="str">
        <f t="shared" ca="1" si="198"/>
        <v/>
      </c>
      <c r="Z392" s="129" t="str">
        <f t="shared" ca="1" si="210"/>
        <v/>
      </c>
      <c r="AA392" s="105" t="str">
        <f t="shared" ca="1" si="203"/>
        <v>NA</v>
      </c>
      <c r="AB392" s="105" t="str">
        <f t="shared" ca="1" si="211"/>
        <v>NA</v>
      </c>
      <c r="AC392" s="97" t="str">
        <f t="shared" ca="1" si="212"/>
        <v/>
      </c>
      <c r="AD392" s="106" t="str">
        <f t="shared" ca="1" si="204"/>
        <v/>
      </c>
      <c r="AE392" s="106"/>
      <c r="AF392" s="130"/>
      <c r="AG392" s="131"/>
      <c r="AH392" s="131"/>
      <c r="AI392" s="131"/>
      <c r="AJ392" s="131"/>
      <c r="AK392" s="131"/>
      <c r="AL392" s="131"/>
      <c r="AM392" s="131"/>
      <c r="AN392" s="132"/>
      <c r="AO392" s="133"/>
      <c r="AS392" s="69"/>
      <c r="AT392" s="69"/>
      <c r="AU392" s="113"/>
      <c r="AV392" s="114" t="str">
        <f t="shared" ca="1" si="201"/>
        <v/>
      </c>
      <c r="AW392" s="115" t="str">
        <f t="shared" ca="1" si="200"/>
        <v/>
      </c>
      <c r="AX392" s="115" t="str">
        <f t="shared" ca="1" si="200"/>
        <v/>
      </c>
      <c r="AY392" s="115" t="str">
        <f t="shared" ca="1" si="200"/>
        <v/>
      </c>
      <c r="AZ392" s="115" t="str">
        <f t="shared" ca="1" si="200"/>
        <v/>
      </c>
      <c r="BA392" s="115" t="str">
        <f t="shared" ca="1" si="200"/>
        <v/>
      </c>
      <c r="BB392" s="115" t="str">
        <f t="shared" ca="1" si="200"/>
        <v/>
      </c>
      <c r="BC392" s="115" t="str">
        <f t="shared" ca="1" si="200"/>
        <v/>
      </c>
      <c r="BD392" s="116" t="str">
        <f t="shared" ca="1" si="200"/>
        <v/>
      </c>
      <c r="BE392" s="145"/>
      <c r="BF392" s="118" t="str">
        <f t="shared" ca="1" si="213"/>
        <v/>
      </c>
      <c r="BG392" s="118" t="str">
        <f t="shared" ca="1" si="214"/>
        <v/>
      </c>
      <c r="BH392" s="118" t="str">
        <f t="shared" ca="1" si="215"/>
        <v/>
      </c>
      <c r="BI392" s="118" t="str">
        <f t="shared" ca="1" si="216"/>
        <v/>
      </c>
      <c r="BK392" s="154"/>
      <c r="BL392" s="155"/>
      <c r="BM392" s="154"/>
      <c r="BN392" s="154"/>
      <c r="BO392" s="156"/>
      <c r="BP392" s="156"/>
      <c r="BQ392" s="156"/>
      <c r="BR392" s="156"/>
      <c r="BS392" s="156"/>
      <c r="BT392" s="156"/>
      <c r="BU392" s="156"/>
      <c r="BV392" s="156"/>
      <c r="BW392" s="156"/>
      <c r="BX392" s="105"/>
      <c r="BY392" s="157"/>
      <c r="BZ392" s="157"/>
      <c r="CA392" s="157"/>
      <c r="CB392" s="157"/>
      <c r="CC392" s="157"/>
      <c r="CD392" s="157"/>
      <c r="CE392" s="157"/>
      <c r="CF392" s="157"/>
      <c r="CG392" s="157"/>
    </row>
    <row r="393" spans="1:85" x14ac:dyDescent="0.25">
      <c r="A393" s="97" t="str">
        <f t="shared" ca="1" si="217"/>
        <v/>
      </c>
      <c r="B393" s="98" t="str">
        <f t="shared" ca="1" si="218"/>
        <v/>
      </c>
      <c r="C393" s="99" t="str">
        <f t="shared" ca="1" si="205"/>
        <v/>
      </c>
      <c r="D393" s="97" t="str">
        <f t="shared" ca="1" si="206"/>
        <v/>
      </c>
      <c r="E393" s="97" t="str">
        <f t="shared" ca="1" si="207"/>
        <v/>
      </c>
      <c r="F393" s="97" t="str">
        <f t="shared" ca="1" si="208"/>
        <v/>
      </c>
      <c r="G393" s="100" t="str">
        <f t="shared" ca="1" si="202"/>
        <v/>
      </c>
      <c r="H393" s="101" t="str">
        <f t="shared" ca="1" si="202"/>
        <v/>
      </c>
      <c r="I393" s="101" t="str">
        <f t="shared" ca="1" si="202"/>
        <v/>
      </c>
      <c r="J393" s="101" t="str">
        <f t="shared" ca="1" si="202"/>
        <v/>
      </c>
      <c r="K393" s="101" t="str">
        <f t="shared" ca="1" si="202"/>
        <v/>
      </c>
      <c r="L393" s="101" t="str">
        <f t="shared" ca="1" si="202"/>
        <v/>
      </c>
      <c r="M393" s="101" t="str">
        <f t="shared" ca="1" si="202"/>
        <v/>
      </c>
      <c r="N393" s="101" t="str">
        <f t="shared" ca="1" si="202"/>
        <v/>
      </c>
      <c r="O393" s="102" t="str">
        <f t="shared" ca="1" si="202"/>
        <v/>
      </c>
      <c r="P393" s="103" t="str">
        <f t="shared" ca="1" si="209"/>
        <v/>
      </c>
      <c r="Q393" s="100" t="str">
        <f t="shared" ca="1" si="199"/>
        <v/>
      </c>
      <c r="R393" s="101" t="str">
        <f t="shared" ca="1" si="199"/>
        <v/>
      </c>
      <c r="S393" s="101" t="str">
        <f t="shared" ca="1" si="199"/>
        <v/>
      </c>
      <c r="T393" s="101" t="str">
        <f t="shared" ca="1" si="198"/>
        <v/>
      </c>
      <c r="U393" s="101" t="str">
        <f t="shared" ca="1" si="198"/>
        <v/>
      </c>
      <c r="V393" s="101" t="str">
        <f t="shared" ca="1" si="198"/>
        <v/>
      </c>
      <c r="W393" s="101" t="str">
        <f t="shared" ca="1" si="198"/>
        <v/>
      </c>
      <c r="X393" s="101" t="str">
        <f t="shared" ca="1" si="198"/>
        <v/>
      </c>
      <c r="Y393" s="102" t="str">
        <f t="shared" ca="1" si="198"/>
        <v/>
      </c>
      <c r="Z393" s="129" t="str">
        <f t="shared" ca="1" si="210"/>
        <v/>
      </c>
      <c r="AA393" s="105" t="str">
        <f t="shared" ca="1" si="203"/>
        <v>NA</v>
      </c>
      <c r="AB393" s="105" t="str">
        <f t="shared" ca="1" si="211"/>
        <v>NA</v>
      </c>
      <c r="AC393" s="97" t="str">
        <f t="shared" ca="1" si="212"/>
        <v/>
      </c>
      <c r="AD393" s="106" t="str">
        <f t="shared" ca="1" si="204"/>
        <v/>
      </c>
      <c r="AE393" s="106"/>
      <c r="AF393" s="130"/>
      <c r="AG393" s="131"/>
      <c r="AH393" s="131"/>
      <c r="AI393" s="131"/>
      <c r="AJ393" s="131"/>
      <c r="AK393" s="131"/>
      <c r="AL393" s="131"/>
      <c r="AM393" s="131"/>
      <c r="AN393" s="132"/>
      <c r="AO393" s="133"/>
      <c r="AS393" s="69"/>
      <c r="AT393" s="69"/>
      <c r="AU393" s="113"/>
      <c r="AV393" s="114" t="str">
        <f t="shared" ca="1" si="201"/>
        <v/>
      </c>
      <c r="AW393" s="115" t="str">
        <f t="shared" ca="1" si="200"/>
        <v/>
      </c>
      <c r="AX393" s="115" t="str">
        <f t="shared" ca="1" si="200"/>
        <v/>
      </c>
      <c r="AY393" s="115" t="str">
        <f t="shared" ca="1" si="200"/>
        <v/>
      </c>
      <c r="AZ393" s="115" t="str">
        <f t="shared" ca="1" si="200"/>
        <v/>
      </c>
      <c r="BA393" s="115" t="str">
        <f t="shared" ca="1" si="200"/>
        <v/>
      </c>
      <c r="BB393" s="115" t="str">
        <f t="shared" ca="1" si="200"/>
        <v/>
      </c>
      <c r="BC393" s="115" t="str">
        <f t="shared" ca="1" si="200"/>
        <v/>
      </c>
      <c r="BD393" s="116" t="str">
        <f t="shared" ca="1" si="200"/>
        <v/>
      </c>
      <c r="BE393" s="145"/>
      <c r="BF393" s="118" t="str">
        <f t="shared" ca="1" si="213"/>
        <v/>
      </c>
      <c r="BG393" s="118" t="str">
        <f t="shared" ca="1" si="214"/>
        <v/>
      </c>
      <c r="BH393" s="118" t="str">
        <f t="shared" ca="1" si="215"/>
        <v/>
      </c>
      <c r="BI393" s="118" t="str">
        <f t="shared" ca="1" si="216"/>
        <v/>
      </c>
      <c r="BK393" s="154"/>
      <c r="BL393" s="155"/>
      <c r="BM393" s="154"/>
      <c r="BN393" s="154"/>
      <c r="BO393" s="156"/>
      <c r="BP393" s="156"/>
      <c r="BQ393" s="156"/>
      <c r="BR393" s="156"/>
      <c r="BS393" s="156"/>
      <c r="BT393" s="156"/>
      <c r="BU393" s="156"/>
      <c r="BV393" s="156"/>
      <c r="BW393" s="156"/>
      <c r="BX393" s="105"/>
      <c r="BY393" s="157"/>
      <c r="BZ393" s="157"/>
      <c r="CA393" s="157"/>
      <c r="CB393" s="157"/>
      <c r="CC393" s="157"/>
      <c r="CD393" s="157"/>
      <c r="CE393" s="157"/>
      <c r="CF393" s="157"/>
      <c r="CG393" s="157"/>
    </row>
    <row r="394" spans="1:85" x14ac:dyDescent="0.25">
      <c r="A394" s="97" t="str">
        <f t="shared" ca="1" si="217"/>
        <v/>
      </c>
      <c r="B394" s="98" t="str">
        <f t="shared" ca="1" si="218"/>
        <v/>
      </c>
      <c r="C394" s="99" t="str">
        <f t="shared" ca="1" si="205"/>
        <v/>
      </c>
      <c r="D394" s="97" t="str">
        <f t="shared" ca="1" si="206"/>
        <v/>
      </c>
      <c r="E394" s="97" t="str">
        <f t="shared" ca="1" si="207"/>
        <v/>
      </c>
      <c r="F394" s="97" t="str">
        <f t="shared" ca="1" si="208"/>
        <v/>
      </c>
      <c r="G394" s="100" t="str">
        <f t="shared" ca="1" si="202"/>
        <v/>
      </c>
      <c r="H394" s="101" t="str">
        <f t="shared" ca="1" si="202"/>
        <v/>
      </c>
      <c r="I394" s="101" t="str">
        <f t="shared" ca="1" si="202"/>
        <v/>
      </c>
      <c r="J394" s="101" t="str">
        <f t="shared" ca="1" si="202"/>
        <v/>
      </c>
      <c r="K394" s="101" t="str">
        <f t="shared" ca="1" si="202"/>
        <v/>
      </c>
      <c r="L394" s="101" t="str">
        <f t="shared" ca="1" si="202"/>
        <v/>
      </c>
      <c r="M394" s="101" t="str">
        <f t="shared" ca="1" si="202"/>
        <v/>
      </c>
      <c r="N394" s="101" t="str">
        <f t="shared" ca="1" si="202"/>
        <v/>
      </c>
      <c r="O394" s="102" t="str">
        <f t="shared" ca="1" si="202"/>
        <v/>
      </c>
      <c r="P394" s="103" t="str">
        <f t="shared" ca="1" si="209"/>
        <v/>
      </c>
      <c r="Q394" s="100" t="str">
        <f t="shared" ca="1" si="199"/>
        <v/>
      </c>
      <c r="R394" s="101" t="str">
        <f t="shared" ca="1" si="199"/>
        <v/>
      </c>
      <c r="S394" s="101" t="str">
        <f t="shared" ca="1" si="199"/>
        <v/>
      </c>
      <c r="T394" s="101" t="str">
        <f t="shared" ca="1" si="198"/>
        <v/>
      </c>
      <c r="U394" s="101" t="str">
        <f t="shared" ca="1" si="198"/>
        <v/>
      </c>
      <c r="V394" s="101" t="str">
        <f t="shared" ca="1" si="198"/>
        <v/>
      </c>
      <c r="W394" s="101" t="str">
        <f t="shared" ca="1" si="198"/>
        <v/>
      </c>
      <c r="X394" s="101" t="str">
        <f t="shared" ca="1" si="198"/>
        <v/>
      </c>
      <c r="Y394" s="102" t="str">
        <f t="shared" ca="1" si="198"/>
        <v/>
      </c>
      <c r="Z394" s="129" t="str">
        <f t="shared" ca="1" si="210"/>
        <v/>
      </c>
      <c r="AA394" s="105" t="str">
        <f t="shared" ca="1" si="203"/>
        <v>NA</v>
      </c>
      <c r="AB394" s="105" t="str">
        <f t="shared" ca="1" si="211"/>
        <v>NA</v>
      </c>
      <c r="AC394" s="97" t="str">
        <f t="shared" ca="1" si="212"/>
        <v/>
      </c>
      <c r="AD394" s="106" t="str">
        <f t="shared" ca="1" si="204"/>
        <v/>
      </c>
      <c r="AE394" s="106"/>
      <c r="AF394" s="130"/>
      <c r="AG394" s="131"/>
      <c r="AH394" s="131"/>
      <c r="AI394" s="131"/>
      <c r="AJ394" s="131"/>
      <c r="AK394" s="131"/>
      <c r="AL394" s="131"/>
      <c r="AM394" s="131"/>
      <c r="AN394" s="132"/>
      <c r="AO394" s="133"/>
      <c r="AS394" s="69"/>
      <c r="AT394" s="69"/>
      <c r="AU394" s="113"/>
      <c r="AV394" s="114" t="str">
        <f t="shared" ca="1" si="201"/>
        <v/>
      </c>
      <c r="AW394" s="115" t="str">
        <f t="shared" ca="1" si="200"/>
        <v/>
      </c>
      <c r="AX394" s="115" t="str">
        <f t="shared" ca="1" si="200"/>
        <v/>
      </c>
      <c r="AY394" s="115" t="str">
        <f t="shared" ca="1" si="200"/>
        <v/>
      </c>
      <c r="AZ394" s="115" t="str">
        <f t="shared" ca="1" si="200"/>
        <v/>
      </c>
      <c r="BA394" s="115" t="str">
        <f t="shared" ca="1" si="200"/>
        <v/>
      </c>
      <c r="BB394" s="115" t="str">
        <f t="shared" ca="1" si="200"/>
        <v/>
      </c>
      <c r="BC394" s="115" t="str">
        <f t="shared" ca="1" si="200"/>
        <v/>
      </c>
      <c r="BD394" s="116" t="str">
        <f t="shared" ca="1" si="200"/>
        <v/>
      </c>
      <c r="BE394" s="145"/>
      <c r="BF394" s="118" t="str">
        <f t="shared" ca="1" si="213"/>
        <v/>
      </c>
      <c r="BG394" s="118" t="str">
        <f t="shared" ca="1" si="214"/>
        <v/>
      </c>
      <c r="BH394" s="118" t="str">
        <f t="shared" ca="1" si="215"/>
        <v/>
      </c>
      <c r="BI394" s="118" t="str">
        <f t="shared" ca="1" si="216"/>
        <v/>
      </c>
      <c r="BK394" s="154"/>
      <c r="BL394" s="155"/>
      <c r="BM394" s="154"/>
      <c r="BN394" s="154"/>
      <c r="BO394" s="156"/>
      <c r="BP394" s="156"/>
      <c r="BQ394" s="156"/>
      <c r="BR394" s="156"/>
      <c r="BS394" s="156"/>
      <c r="BT394" s="156"/>
      <c r="BU394" s="156"/>
      <c r="BV394" s="156"/>
      <c r="BW394" s="156"/>
      <c r="BX394" s="105"/>
      <c r="BY394" s="157"/>
      <c r="BZ394" s="157"/>
      <c r="CA394" s="157"/>
      <c r="CB394" s="157"/>
      <c r="CC394" s="157"/>
      <c r="CD394" s="157"/>
      <c r="CE394" s="157"/>
      <c r="CF394" s="157"/>
      <c r="CG394" s="157"/>
    </row>
    <row r="395" spans="1:85" x14ac:dyDescent="0.25">
      <c r="A395" s="97" t="str">
        <f t="shared" ca="1" si="217"/>
        <v/>
      </c>
      <c r="B395" s="98" t="str">
        <f t="shared" ca="1" si="218"/>
        <v/>
      </c>
      <c r="C395" s="99" t="str">
        <f t="shared" ca="1" si="205"/>
        <v/>
      </c>
      <c r="D395" s="97" t="str">
        <f t="shared" ca="1" si="206"/>
        <v/>
      </c>
      <c r="E395" s="97" t="str">
        <f t="shared" ca="1" si="207"/>
        <v/>
      </c>
      <c r="F395" s="97" t="str">
        <f t="shared" ca="1" si="208"/>
        <v/>
      </c>
      <c r="G395" s="100" t="str">
        <f t="shared" ca="1" si="202"/>
        <v/>
      </c>
      <c r="H395" s="101" t="str">
        <f t="shared" ca="1" si="202"/>
        <v/>
      </c>
      <c r="I395" s="101" t="str">
        <f t="shared" ca="1" si="202"/>
        <v/>
      </c>
      <c r="J395" s="101" t="str">
        <f t="shared" ca="1" si="202"/>
        <v/>
      </c>
      <c r="K395" s="101" t="str">
        <f t="shared" ca="1" si="202"/>
        <v/>
      </c>
      <c r="L395" s="101" t="str">
        <f t="shared" ca="1" si="202"/>
        <v/>
      </c>
      <c r="M395" s="101" t="str">
        <f t="shared" ca="1" si="202"/>
        <v/>
      </c>
      <c r="N395" s="101" t="str">
        <f t="shared" ca="1" si="202"/>
        <v/>
      </c>
      <c r="O395" s="102" t="str">
        <f t="shared" ca="1" si="202"/>
        <v/>
      </c>
      <c r="P395" s="103" t="str">
        <f t="shared" ca="1" si="209"/>
        <v/>
      </c>
      <c r="Q395" s="100" t="str">
        <f t="shared" ca="1" si="199"/>
        <v/>
      </c>
      <c r="R395" s="101" t="str">
        <f t="shared" ca="1" si="199"/>
        <v/>
      </c>
      <c r="S395" s="101" t="str">
        <f t="shared" ca="1" si="199"/>
        <v/>
      </c>
      <c r="T395" s="101" t="str">
        <f t="shared" ca="1" si="198"/>
        <v/>
      </c>
      <c r="U395" s="101" t="str">
        <f t="shared" ca="1" si="198"/>
        <v/>
      </c>
      <c r="V395" s="101" t="str">
        <f t="shared" ca="1" si="198"/>
        <v/>
      </c>
      <c r="W395" s="101" t="str">
        <f t="shared" ca="1" si="198"/>
        <v/>
      </c>
      <c r="X395" s="101" t="str">
        <f t="shared" ca="1" si="198"/>
        <v/>
      </c>
      <c r="Y395" s="102" t="str">
        <f t="shared" ca="1" si="198"/>
        <v/>
      </c>
      <c r="Z395" s="129" t="str">
        <f t="shared" ca="1" si="210"/>
        <v/>
      </c>
      <c r="AA395" s="105" t="str">
        <f t="shared" ca="1" si="203"/>
        <v>NA</v>
      </c>
      <c r="AB395" s="105" t="str">
        <f t="shared" ca="1" si="211"/>
        <v>NA</v>
      </c>
      <c r="AC395" s="97" t="str">
        <f t="shared" ca="1" si="212"/>
        <v/>
      </c>
      <c r="AD395" s="106" t="str">
        <f t="shared" ca="1" si="204"/>
        <v/>
      </c>
      <c r="AE395" s="106"/>
      <c r="AF395" s="130"/>
      <c r="AG395" s="131"/>
      <c r="AH395" s="131"/>
      <c r="AI395" s="131"/>
      <c r="AJ395" s="131"/>
      <c r="AK395" s="131"/>
      <c r="AL395" s="131"/>
      <c r="AM395" s="131"/>
      <c r="AN395" s="132"/>
      <c r="AO395" s="133"/>
      <c r="AS395" s="69"/>
      <c r="AT395" s="69"/>
      <c r="AU395" s="113"/>
      <c r="AV395" s="114" t="str">
        <f t="shared" ca="1" si="201"/>
        <v/>
      </c>
      <c r="AW395" s="115" t="str">
        <f t="shared" ca="1" si="200"/>
        <v/>
      </c>
      <c r="AX395" s="115" t="str">
        <f t="shared" ca="1" si="200"/>
        <v/>
      </c>
      <c r="AY395" s="115" t="str">
        <f t="shared" ca="1" si="200"/>
        <v/>
      </c>
      <c r="AZ395" s="115" t="str">
        <f t="shared" ca="1" si="200"/>
        <v/>
      </c>
      <c r="BA395" s="115" t="str">
        <f t="shared" ca="1" si="200"/>
        <v/>
      </c>
      <c r="BB395" s="115" t="str">
        <f t="shared" ca="1" si="200"/>
        <v/>
      </c>
      <c r="BC395" s="115" t="str">
        <f t="shared" ca="1" si="200"/>
        <v/>
      </c>
      <c r="BD395" s="116" t="str">
        <f t="shared" ca="1" si="200"/>
        <v/>
      </c>
      <c r="BE395" s="145"/>
      <c r="BF395" s="118" t="str">
        <f t="shared" ca="1" si="213"/>
        <v/>
      </c>
      <c r="BG395" s="118" t="str">
        <f t="shared" ca="1" si="214"/>
        <v/>
      </c>
      <c r="BH395" s="118" t="str">
        <f t="shared" ca="1" si="215"/>
        <v/>
      </c>
      <c r="BI395" s="118" t="str">
        <f t="shared" ca="1" si="216"/>
        <v/>
      </c>
      <c r="BK395" s="154"/>
      <c r="BL395" s="155"/>
      <c r="BM395" s="154"/>
      <c r="BN395" s="154"/>
      <c r="BO395" s="156"/>
      <c r="BP395" s="156"/>
      <c r="BQ395" s="156"/>
      <c r="BR395" s="156"/>
      <c r="BS395" s="156"/>
      <c r="BT395" s="156"/>
      <c r="BU395" s="156"/>
      <c r="BV395" s="156"/>
      <c r="BW395" s="156"/>
      <c r="BX395" s="105"/>
      <c r="BY395" s="157"/>
      <c r="BZ395" s="157"/>
      <c r="CA395" s="157"/>
      <c r="CB395" s="157"/>
      <c r="CC395" s="157"/>
      <c r="CD395" s="157"/>
      <c r="CE395" s="157"/>
      <c r="CF395" s="157"/>
      <c r="CG395" s="157"/>
    </row>
    <row r="396" spans="1:85" x14ac:dyDescent="0.25">
      <c r="A396" s="97" t="str">
        <f t="shared" ca="1" si="217"/>
        <v/>
      </c>
      <c r="B396" s="98" t="str">
        <f t="shared" ca="1" si="218"/>
        <v/>
      </c>
      <c r="C396" s="99" t="str">
        <f t="shared" ca="1" si="205"/>
        <v/>
      </c>
      <c r="D396" s="97" t="str">
        <f t="shared" ca="1" si="206"/>
        <v/>
      </c>
      <c r="E396" s="97" t="str">
        <f t="shared" ca="1" si="207"/>
        <v/>
      </c>
      <c r="F396" s="97" t="str">
        <f t="shared" ca="1" si="208"/>
        <v/>
      </c>
      <c r="G396" s="100" t="str">
        <f t="shared" ca="1" si="202"/>
        <v/>
      </c>
      <c r="H396" s="101" t="str">
        <f t="shared" ca="1" si="202"/>
        <v/>
      </c>
      <c r="I396" s="101" t="str">
        <f t="shared" ca="1" si="202"/>
        <v/>
      </c>
      <c r="J396" s="101" t="str">
        <f t="shared" ca="1" si="202"/>
        <v/>
      </c>
      <c r="K396" s="101" t="str">
        <f t="shared" ca="1" si="202"/>
        <v/>
      </c>
      <c r="L396" s="101" t="str">
        <f t="shared" ca="1" si="202"/>
        <v/>
      </c>
      <c r="M396" s="101" t="str">
        <f t="shared" ca="1" si="202"/>
        <v/>
      </c>
      <c r="N396" s="101" t="str">
        <f t="shared" ca="1" si="202"/>
        <v/>
      </c>
      <c r="O396" s="102" t="str">
        <f t="shared" ca="1" si="202"/>
        <v/>
      </c>
      <c r="P396" s="103" t="str">
        <f t="shared" ca="1" si="209"/>
        <v/>
      </c>
      <c r="Q396" s="100" t="str">
        <f t="shared" ca="1" si="199"/>
        <v/>
      </c>
      <c r="R396" s="101" t="str">
        <f t="shared" ca="1" si="199"/>
        <v/>
      </c>
      <c r="S396" s="101" t="str">
        <f t="shared" ca="1" si="199"/>
        <v/>
      </c>
      <c r="T396" s="101" t="str">
        <f t="shared" ca="1" si="198"/>
        <v/>
      </c>
      <c r="U396" s="101" t="str">
        <f t="shared" ca="1" si="198"/>
        <v/>
      </c>
      <c r="V396" s="101" t="str">
        <f t="shared" ca="1" si="198"/>
        <v/>
      </c>
      <c r="W396" s="101" t="str">
        <f t="shared" ca="1" si="198"/>
        <v/>
      </c>
      <c r="X396" s="101" t="str">
        <f t="shared" ca="1" si="198"/>
        <v/>
      </c>
      <c r="Y396" s="102" t="str">
        <f t="shared" ca="1" si="198"/>
        <v/>
      </c>
      <c r="Z396" s="129" t="str">
        <f t="shared" ca="1" si="210"/>
        <v/>
      </c>
      <c r="AA396" s="105" t="str">
        <f t="shared" ca="1" si="203"/>
        <v>NA</v>
      </c>
      <c r="AB396" s="105" t="str">
        <f t="shared" ca="1" si="211"/>
        <v>NA</v>
      </c>
      <c r="AC396" s="97" t="str">
        <f t="shared" ca="1" si="212"/>
        <v/>
      </c>
      <c r="AD396" s="106" t="str">
        <f t="shared" ca="1" si="204"/>
        <v/>
      </c>
      <c r="AE396" s="106"/>
      <c r="AF396" s="130"/>
      <c r="AG396" s="131"/>
      <c r="AH396" s="131"/>
      <c r="AI396" s="131"/>
      <c r="AJ396" s="131"/>
      <c r="AK396" s="131"/>
      <c r="AL396" s="131"/>
      <c r="AM396" s="131"/>
      <c r="AN396" s="132"/>
      <c r="AO396" s="133"/>
      <c r="AS396" s="69"/>
      <c r="AT396" s="69"/>
      <c r="AU396" s="113"/>
      <c r="AV396" s="114" t="str">
        <f t="shared" ca="1" si="201"/>
        <v/>
      </c>
      <c r="AW396" s="115" t="str">
        <f t="shared" ca="1" si="200"/>
        <v/>
      </c>
      <c r="AX396" s="115" t="str">
        <f t="shared" ca="1" si="200"/>
        <v/>
      </c>
      <c r="AY396" s="115" t="str">
        <f t="shared" ca="1" si="200"/>
        <v/>
      </c>
      <c r="AZ396" s="115" t="str">
        <f t="shared" ca="1" si="200"/>
        <v/>
      </c>
      <c r="BA396" s="115" t="str">
        <f t="shared" ca="1" si="200"/>
        <v/>
      </c>
      <c r="BB396" s="115" t="str">
        <f t="shared" ca="1" si="200"/>
        <v/>
      </c>
      <c r="BC396" s="115" t="str">
        <f t="shared" ca="1" si="200"/>
        <v/>
      </c>
      <c r="BD396" s="116" t="str">
        <f t="shared" ca="1" si="200"/>
        <v/>
      </c>
      <c r="BE396" s="145"/>
      <c r="BF396" s="118" t="str">
        <f t="shared" ca="1" si="213"/>
        <v/>
      </c>
      <c r="BG396" s="118" t="str">
        <f t="shared" ca="1" si="214"/>
        <v/>
      </c>
      <c r="BH396" s="118" t="str">
        <f t="shared" ca="1" si="215"/>
        <v/>
      </c>
      <c r="BI396" s="118" t="str">
        <f t="shared" ca="1" si="216"/>
        <v/>
      </c>
      <c r="BK396" s="154"/>
      <c r="BL396" s="155"/>
      <c r="BM396" s="154"/>
      <c r="BN396" s="154"/>
      <c r="BO396" s="156"/>
      <c r="BP396" s="156"/>
      <c r="BQ396" s="156"/>
      <c r="BR396" s="156"/>
      <c r="BS396" s="156"/>
      <c r="BT396" s="156"/>
      <c r="BU396" s="156"/>
      <c r="BV396" s="156"/>
      <c r="BW396" s="156"/>
      <c r="BX396" s="105"/>
      <c r="BY396" s="157"/>
      <c r="BZ396" s="157"/>
      <c r="CA396" s="157"/>
      <c r="CB396" s="157"/>
      <c r="CC396" s="157"/>
      <c r="CD396" s="157"/>
      <c r="CE396" s="157"/>
      <c r="CF396" s="157"/>
      <c r="CG396" s="157"/>
    </row>
    <row r="397" spans="1:85" x14ac:dyDescent="0.25">
      <c r="A397" s="97" t="str">
        <f t="shared" ca="1" si="217"/>
        <v/>
      </c>
      <c r="B397" s="98" t="str">
        <f t="shared" ca="1" si="218"/>
        <v/>
      </c>
      <c r="C397" s="99" t="str">
        <f t="shared" ca="1" si="205"/>
        <v/>
      </c>
      <c r="D397" s="97" t="str">
        <f t="shared" ca="1" si="206"/>
        <v/>
      </c>
      <c r="E397" s="97" t="str">
        <f t="shared" ca="1" si="207"/>
        <v/>
      </c>
      <c r="F397" s="97" t="str">
        <f t="shared" ca="1" si="208"/>
        <v/>
      </c>
      <c r="G397" s="100" t="str">
        <f t="shared" ca="1" si="202"/>
        <v/>
      </c>
      <c r="H397" s="101" t="str">
        <f t="shared" ca="1" si="202"/>
        <v/>
      </c>
      <c r="I397" s="101" t="str">
        <f t="shared" ca="1" si="202"/>
        <v/>
      </c>
      <c r="J397" s="101" t="str">
        <f t="shared" ca="1" si="202"/>
        <v/>
      </c>
      <c r="K397" s="101" t="str">
        <f t="shared" ca="1" si="202"/>
        <v/>
      </c>
      <c r="L397" s="101" t="str">
        <f t="shared" ca="1" si="202"/>
        <v/>
      </c>
      <c r="M397" s="101" t="str">
        <f t="shared" ca="1" si="202"/>
        <v/>
      </c>
      <c r="N397" s="101" t="str">
        <f t="shared" ca="1" si="202"/>
        <v/>
      </c>
      <c r="O397" s="102" t="str">
        <f t="shared" ca="1" si="202"/>
        <v/>
      </c>
      <c r="P397" s="103" t="str">
        <f t="shared" ca="1" si="209"/>
        <v/>
      </c>
      <c r="Q397" s="100" t="str">
        <f t="shared" ca="1" si="199"/>
        <v/>
      </c>
      <c r="R397" s="101" t="str">
        <f t="shared" ca="1" si="199"/>
        <v/>
      </c>
      <c r="S397" s="101" t="str">
        <f t="shared" ca="1" si="199"/>
        <v/>
      </c>
      <c r="T397" s="101" t="str">
        <f t="shared" ca="1" si="198"/>
        <v/>
      </c>
      <c r="U397" s="101" t="str">
        <f t="shared" ca="1" si="198"/>
        <v/>
      </c>
      <c r="V397" s="101" t="str">
        <f t="shared" ca="1" si="198"/>
        <v/>
      </c>
      <c r="W397" s="101" t="str">
        <f t="shared" ca="1" si="198"/>
        <v/>
      </c>
      <c r="X397" s="101" t="str">
        <f t="shared" ca="1" si="198"/>
        <v/>
      </c>
      <c r="Y397" s="102" t="str">
        <f t="shared" ca="1" si="198"/>
        <v/>
      </c>
      <c r="Z397" s="129" t="str">
        <f t="shared" ca="1" si="210"/>
        <v/>
      </c>
      <c r="AA397" s="105" t="str">
        <f t="shared" ca="1" si="203"/>
        <v>NA</v>
      </c>
      <c r="AB397" s="105" t="str">
        <f t="shared" ca="1" si="211"/>
        <v>NA</v>
      </c>
      <c r="AC397" s="97" t="str">
        <f t="shared" ca="1" si="212"/>
        <v/>
      </c>
      <c r="AD397" s="106" t="str">
        <f t="shared" ca="1" si="204"/>
        <v/>
      </c>
      <c r="AE397" s="106"/>
      <c r="AF397" s="130"/>
      <c r="AG397" s="131"/>
      <c r="AH397" s="131"/>
      <c r="AI397" s="131"/>
      <c r="AJ397" s="131"/>
      <c r="AK397" s="131"/>
      <c r="AL397" s="131"/>
      <c r="AM397" s="131"/>
      <c r="AN397" s="132"/>
      <c r="AO397" s="133"/>
      <c r="AS397" s="69"/>
      <c r="AT397" s="69"/>
      <c r="AU397" s="113"/>
      <c r="AV397" s="114" t="str">
        <f t="shared" ca="1" si="201"/>
        <v/>
      </c>
      <c r="AW397" s="115" t="str">
        <f t="shared" ca="1" si="200"/>
        <v/>
      </c>
      <c r="AX397" s="115" t="str">
        <f t="shared" ca="1" si="200"/>
        <v/>
      </c>
      <c r="AY397" s="115" t="str">
        <f t="shared" ca="1" si="200"/>
        <v/>
      </c>
      <c r="AZ397" s="115" t="str">
        <f t="shared" ca="1" si="200"/>
        <v/>
      </c>
      <c r="BA397" s="115" t="str">
        <f t="shared" ca="1" si="200"/>
        <v/>
      </c>
      <c r="BB397" s="115" t="str">
        <f t="shared" ca="1" si="200"/>
        <v/>
      </c>
      <c r="BC397" s="115" t="str">
        <f t="shared" ca="1" si="200"/>
        <v/>
      </c>
      <c r="BD397" s="116" t="str">
        <f t="shared" ca="1" si="200"/>
        <v/>
      </c>
      <c r="BE397" s="145"/>
      <c r="BF397" s="118" t="str">
        <f t="shared" ca="1" si="213"/>
        <v/>
      </c>
      <c r="BG397" s="118" t="str">
        <f t="shared" ca="1" si="214"/>
        <v/>
      </c>
      <c r="BH397" s="118" t="str">
        <f t="shared" ca="1" si="215"/>
        <v/>
      </c>
      <c r="BI397" s="118" t="str">
        <f t="shared" ca="1" si="216"/>
        <v/>
      </c>
      <c r="BK397" s="154"/>
      <c r="BL397" s="155"/>
      <c r="BM397" s="154"/>
      <c r="BN397" s="154"/>
      <c r="BO397" s="156"/>
      <c r="BP397" s="156"/>
      <c r="BQ397" s="156"/>
      <c r="BR397" s="156"/>
      <c r="BS397" s="156"/>
      <c r="BT397" s="156"/>
      <c r="BU397" s="156"/>
      <c r="BV397" s="156"/>
      <c r="BW397" s="156"/>
      <c r="BX397" s="105"/>
      <c r="BY397" s="157"/>
      <c r="BZ397" s="157"/>
      <c r="CA397" s="157"/>
      <c r="CB397" s="157"/>
      <c r="CC397" s="157"/>
      <c r="CD397" s="157"/>
      <c r="CE397" s="157"/>
      <c r="CF397" s="157"/>
      <c r="CG397" s="157"/>
    </row>
    <row r="398" spans="1:85" x14ac:dyDescent="0.25">
      <c r="A398" s="97" t="str">
        <f t="shared" ca="1" si="217"/>
        <v/>
      </c>
      <c r="B398" s="98" t="str">
        <f t="shared" ca="1" si="218"/>
        <v/>
      </c>
      <c r="C398" s="99" t="str">
        <f t="shared" ca="1" si="205"/>
        <v/>
      </c>
      <c r="D398" s="97" t="str">
        <f t="shared" ca="1" si="206"/>
        <v/>
      </c>
      <c r="E398" s="97" t="str">
        <f t="shared" ca="1" si="207"/>
        <v/>
      </c>
      <c r="F398" s="97" t="str">
        <f t="shared" ca="1" si="208"/>
        <v/>
      </c>
      <c r="G398" s="100" t="str">
        <f t="shared" ca="1" si="202"/>
        <v/>
      </c>
      <c r="H398" s="101" t="str">
        <f t="shared" ca="1" si="202"/>
        <v/>
      </c>
      <c r="I398" s="101" t="str">
        <f t="shared" ca="1" si="202"/>
        <v/>
      </c>
      <c r="J398" s="101" t="str">
        <f t="shared" ca="1" si="202"/>
        <v/>
      </c>
      <c r="K398" s="101" t="str">
        <f t="shared" ca="1" si="202"/>
        <v/>
      </c>
      <c r="L398" s="101" t="str">
        <f t="shared" ca="1" si="202"/>
        <v/>
      </c>
      <c r="M398" s="101" t="str">
        <f t="shared" ca="1" si="202"/>
        <v/>
      </c>
      <c r="N398" s="101" t="str">
        <f t="shared" ca="1" si="202"/>
        <v/>
      </c>
      <c r="O398" s="102" t="str">
        <f t="shared" ca="1" si="202"/>
        <v/>
      </c>
      <c r="P398" s="103" t="str">
        <f t="shared" ca="1" si="209"/>
        <v/>
      </c>
      <c r="Q398" s="100" t="str">
        <f t="shared" ca="1" si="199"/>
        <v/>
      </c>
      <c r="R398" s="101" t="str">
        <f t="shared" ca="1" si="199"/>
        <v/>
      </c>
      <c r="S398" s="101" t="str">
        <f t="shared" ca="1" si="199"/>
        <v/>
      </c>
      <c r="T398" s="101" t="str">
        <f t="shared" ca="1" si="198"/>
        <v/>
      </c>
      <c r="U398" s="101" t="str">
        <f t="shared" ca="1" si="198"/>
        <v/>
      </c>
      <c r="V398" s="101" t="str">
        <f t="shared" ca="1" si="198"/>
        <v/>
      </c>
      <c r="W398" s="101" t="str">
        <f t="shared" ca="1" si="198"/>
        <v/>
      </c>
      <c r="X398" s="101" t="str">
        <f t="shared" ca="1" si="198"/>
        <v/>
      </c>
      <c r="Y398" s="102" t="str">
        <f t="shared" ca="1" si="198"/>
        <v/>
      </c>
      <c r="Z398" s="129" t="str">
        <f t="shared" ca="1" si="210"/>
        <v/>
      </c>
      <c r="AA398" s="105" t="str">
        <f t="shared" ca="1" si="203"/>
        <v>NA</v>
      </c>
      <c r="AB398" s="105" t="str">
        <f t="shared" ca="1" si="211"/>
        <v>NA</v>
      </c>
      <c r="AC398" s="97" t="str">
        <f t="shared" ca="1" si="212"/>
        <v/>
      </c>
      <c r="AD398" s="106" t="str">
        <f t="shared" ca="1" si="204"/>
        <v/>
      </c>
      <c r="AE398" s="106"/>
      <c r="AF398" s="130"/>
      <c r="AG398" s="131"/>
      <c r="AH398" s="131"/>
      <c r="AI398" s="131"/>
      <c r="AJ398" s="131"/>
      <c r="AK398" s="131"/>
      <c r="AL398" s="131"/>
      <c r="AM398" s="131"/>
      <c r="AN398" s="132"/>
      <c r="AO398" s="133"/>
      <c r="AS398" s="69"/>
      <c r="AT398" s="69"/>
      <c r="AU398" s="113"/>
      <c r="AV398" s="114" t="str">
        <f t="shared" ca="1" si="201"/>
        <v/>
      </c>
      <c r="AW398" s="115" t="str">
        <f t="shared" ca="1" si="200"/>
        <v/>
      </c>
      <c r="AX398" s="115" t="str">
        <f t="shared" ca="1" si="200"/>
        <v/>
      </c>
      <c r="AY398" s="115" t="str">
        <f t="shared" ca="1" si="200"/>
        <v/>
      </c>
      <c r="AZ398" s="115" t="str">
        <f t="shared" ca="1" si="200"/>
        <v/>
      </c>
      <c r="BA398" s="115" t="str">
        <f t="shared" ca="1" si="200"/>
        <v/>
      </c>
      <c r="BB398" s="115" t="str">
        <f t="shared" ca="1" si="200"/>
        <v/>
      </c>
      <c r="BC398" s="115" t="str">
        <f t="shared" ca="1" si="200"/>
        <v/>
      </c>
      <c r="BD398" s="116" t="str">
        <f t="shared" ca="1" si="200"/>
        <v/>
      </c>
      <c r="BE398" s="145"/>
      <c r="BF398" s="118" t="str">
        <f t="shared" ca="1" si="213"/>
        <v/>
      </c>
      <c r="BG398" s="118" t="str">
        <f t="shared" ca="1" si="214"/>
        <v/>
      </c>
      <c r="BH398" s="118" t="str">
        <f t="shared" ca="1" si="215"/>
        <v/>
      </c>
      <c r="BI398" s="118" t="str">
        <f t="shared" ca="1" si="216"/>
        <v/>
      </c>
      <c r="BK398" s="154"/>
      <c r="BL398" s="155"/>
      <c r="BM398" s="154"/>
      <c r="BN398" s="154"/>
      <c r="BO398" s="156"/>
      <c r="BP398" s="156"/>
      <c r="BQ398" s="156"/>
      <c r="BR398" s="156"/>
      <c r="BS398" s="156"/>
      <c r="BT398" s="156"/>
      <c r="BU398" s="156"/>
      <c r="BV398" s="156"/>
      <c r="BW398" s="156"/>
      <c r="BX398" s="105"/>
      <c r="BY398" s="157"/>
      <c r="BZ398" s="157"/>
      <c r="CA398" s="157"/>
      <c r="CB398" s="157"/>
      <c r="CC398" s="157"/>
      <c r="CD398" s="157"/>
      <c r="CE398" s="157"/>
      <c r="CF398" s="157"/>
      <c r="CG398" s="157"/>
    </row>
    <row r="399" spans="1:85" x14ac:dyDescent="0.25">
      <c r="A399" s="97" t="str">
        <f t="shared" ca="1" si="217"/>
        <v/>
      </c>
      <c r="B399" s="98" t="str">
        <f t="shared" ca="1" si="218"/>
        <v/>
      </c>
      <c r="C399" s="99" t="str">
        <f t="shared" ca="1" si="205"/>
        <v/>
      </c>
      <c r="D399" s="97" t="str">
        <f t="shared" ca="1" si="206"/>
        <v/>
      </c>
      <c r="E399" s="97" t="str">
        <f t="shared" ca="1" si="207"/>
        <v/>
      </c>
      <c r="F399" s="97" t="str">
        <f t="shared" ca="1" si="208"/>
        <v/>
      </c>
      <c r="G399" s="100" t="str">
        <f t="shared" ca="1" si="202"/>
        <v/>
      </c>
      <c r="H399" s="101" t="str">
        <f t="shared" ca="1" si="202"/>
        <v/>
      </c>
      <c r="I399" s="101" t="str">
        <f t="shared" ca="1" si="202"/>
        <v/>
      </c>
      <c r="J399" s="101" t="str">
        <f t="shared" ca="1" si="202"/>
        <v/>
      </c>
      <c r="K399" s="101" t="str">
        <f t="shared" ca="1" si="202"/>
        <v/>
      </c>
      <c r="L399" s="101" t="str">
        <f t="shared" ca="1" si="202"/>
        <v/>
      </c>
      <c r="M399" s="101" t="str">
        <f t="shared" ca="1" si="202"/>
        <v/>
      </c>
      <c r="N399" s="101" t="str">
        <f t="shared" ca="1" si="202"/>
        <v/>
      </c>
      <c r="O399" s="102" t="str">
        <f t="shared" ca="1" si="202"/>
        <v/>
      </c>
      <c r="P399" s="103" t="str">
        <f t="shared" ca="1" si="209"/>
        <v/>
      </c>
      <c r="Q399" s="100" t="str">
        <f t="shared" ca="1" si="199"/>
        <v/>
      </c>
      <c r="R399" s="101" t="str">
        <f t="shared" ca="1" si="199"/>
        <v/>
      </c>
      <c r="S399" s="101" t="str">
        <f t="shared" ca="1" si="199"/>
        <v/>
      </c>
      <c r="T399" s="101" t="str">
        <f t="shared" ca="1" si="198"/>
        <v/>
      </c>
      <c r="U399" s="101" t="str">
        <f t="shared" ca="1" si="198"/>
        <v/>
      </c>
      <c r="V399" s="101" t="str">
        <f t="shared" ca="1" si="198"/>
        <v/>
      </c>
      <c r="W399" s="101" t="str">
        <f t="shared" ca="1" si="198"/>
        <v/>
      </c>
      <c r="X399" s="101" t="str">
        <f t="shared" ca="1" si="198"/>
        <v/>
      </c>
      <c r="Y399" s="102" t="str">
        <f t="shared" ca="1" si="198"/>
        <v/>
      </c>
      <c r="Z399" s="129" t="str">
        <f t="shared" ca="1" si="210"/>
        <v/>
      </c>
      <c r="AA399" s="105" t="str">
        <f t="shared" ca="1" si="203"/>
        <v>NA</v>
      </c>
      <c r="AB399" s="105" t="str">
        <f t="shared" ca="1" si="211"/>
        <v>NA</v>
      </c>
      <c r="AC399" s="97" t="str">
        <f t="shared" ca="1" si="212"/>
        <v/>
      </c>
      <c r="AD399" s="106" t="str">
        <f t="shared" ca="1" si="204"/>
        <v/>
      </c>
      <c r="AE399" s="106"/>
      <c r="AF399" s="130"/>
      <c r="AG399" s="131"/>
      <c r="AH399" s="131"/>
      <c r="AI399" s="131"/>
      <c r="AJ399" s="131"/>
      <c r="AK399" s="131"/>
      <c r="AL399" s="131"/>
      <c r="AM399" s="131"/>
      <c r="AN399" s="132"/>
      <c r="AO399" s="133"/>
      <c r="AS399" s="69"/>
      <c r="AT399" s="69"/>
      <c r="AU399" s="113"/>
      <c r="AV399" s="114" t="str">
        <f t="shared" ca="1" si="201"/>
        <v/>
      </c>
      <c r="AW399" s="115" t="str">
        <f t="shared" ca="1" si="200"/>
        <v/>
      </c>
      <c r="AX399" s="115" t="str">
        <f t="shared" ca="1" si="200"/>
        <v/>
      </c>
      <c r="AY399" s="115" t="str">
        <f t="shared" ca="1" si="200"/>
        <v/>
      </c>
      <c r="AZ399" s="115" t="str">
        <f t="shared" ca="1" si="200"/>
        <v/>
      </c>
      <c r="BA399" s="115" t="str">
        <f t="shared" ca="1" si="200"/>
        <v/>
      </c>
      <c r="BB399" s="115" t="str">
        <f t="shared" ca="1" si="200"/>
        <v/>
      </c>
      <c r="BC399" s="115" t="str">
        <f t="shared" ca="1" si="200"/>
        <v/>
      </c>
      <c r="BD399" s="116" t="str">
        <f t="shared" ca="1" si="200"/>
        <v/>
      </c>
      <c r="BE399" s="145"/>
      <c r="BF399" s="118" t="str">
        <f t="shared" ca="1" si="213"/>
        <v/>
      </c>
      <c r="BG399" s="118" t="str">
        <f t="shared" ca="1" si="214"/>
        <v/>
      </c>
      <c r="BH399" s="118" t="str">
        <f t="shared" ca="1" si="215"/>
        <v/>
      </c>
      <c r="BI399" s="118" t="str">
        <f t="shared" ca="1" si="216"/>
        <v/>
      </c>
      <c r="BK399" s="154"/>
      <c r="BL399" s="155"/>
      <c r="BM399" s="154"/>
      <c r="BN399" s="154"/>
      <c r="BO399" s="156"/>
      <c r="BP399" s="156"/>
      <c r="BQ399" s="156"/>
      <c r="BR399" s="156"/>
      <c r="BS399" s="156"/>
      <c r="BT399" s="156"/>
      <c r="BU399" s="156"/>
      <c r="BV399" s="156"/>
      <c r="BW399" s="156"/>
      <c r="BX399" s="105"/>
      <c r="BY399" s="157"/>
      <c r="BZ399" s="157"/>
      <c r="CA399" s="157"/>
      <c r="CB399" s="157"/>
      <c r="CC399" s="157"/>
      <c r="CD399" s="157"/>
      <c r="CE399" s="157"/>
      <c r="CF399" s="157"/>
      <c r="CG399" s="157"/>
    </row>
    <row r="400" spans="1:85" x14ac:dyDescent="0.25">
      <c r="A400" s="97" t="str">
        <f t="shared" ca="1" si="217"/>
        <v/>
      </c>
      <c r="B400" s="98" t="str">
        <f t="shared" ca="1" si="218"/>
        <v/>
      </c>
      <c r="C400" s="99" t="str">
        <f t="shared" ca="1" si="205"/>
        <v/>
      </c>
      <c r="D400" s="97" t="str">
        <f t="shared" ca="1" si="206"/>
        <v/>
      </c>
      <c r="E400" s="97" t="str">
        <f t="shared" ca="1" si="207"/>
        <v/>
      </c>
      <c r="F400" s="97" t="str">
        <f t="shared" ca="1" si="208"/>
        <v/>
      </c>
      <c r="G400" s="100" t="str">
        <f t="shared" ca="1" si="202"/>
        <v/>
      </c>
      <c r="H400" s="101" t="str">
        <f t="shared" ca="1" si="202"/>
        <v/>
      </c>
      <c r="I400" s="101" t="str">
        <f t="shared" ca="1" si="202"/>
        <v/>
      </c>
      <c r="J400" s="101" t="str">
        <f t="shared" ca="1" si="202"/>
        <v/>
      </c>
      <c r="K400" s="101" t="str">
        <f t="shared" ca="1" si="202"/>
        <v/>
      </c>
      <c r="L400" s="101" t="str">
        <f t="shared" ca="1" si="202"/>
        <v/>
      </c>
      <c r="M400" s="101" t="str">
        <f t="shared" ca="1" si="202"/>
        <v/>
      </c>
      <c r="N400" s="101" t="str">
        <f t="shared" ca="1" si="202"/>
        <v/>
      </c>
      <c r="O400" s="102" t="str">
        <f t="shared" ca="1" si="202"/>
        <v/>
      </c>
      <c r="P400" s="103" t="str">
        <f t="shared" ca="1" si="209"/>
        <v/>
      </c>
      <c r="Q400" s="100" t="str">
        <f t="shared" ca="1" si="199"/>
        <v/>
      </c>
      <c r="R400" s="101" t="str">
        <f t="shared" ca="1" si="199"/>
        <v/>
      </c>
      <c r="S400" s="101" t="str">
        <f t="shared" ca="1" si="199"/>
        <v/>
      </c>
      <c r="T400" s="101" t="str">
        <f t="shared" ca="1" si="198"/>
        <v/>
      </c>
      <c r="U400" s="101" t="str">
        <f t="shared" ca="1" si="198"/>
        <v/>
      </c>
      <c r="V400" s="101" t="str">
        <f t="shared" ca="1" si="198"/>
        <v/>
      </c>
      <c r="W400" s="101" t="str">
        <f t="shared" ca="1" si="198"/>
        <v/>
      </c>
      <c r="X400" s="101" t="str">
        <f t="shared" ca="1" si="198"/>
        <v/>
      </c>
      <c r="Y400" s="102" t="str">
        <f t="shared" ca="1" si="198"/>
        <v/>
      </c>
      <c r="Z400" s="129" t="str">
        <f t="shared" ca="1" si="210"/>
        <v/>
      </c>
      <c r="AA400" s="105" t="str">
        <f t="shared" ca="1" si="203"/>
        <v>NA</v>
      </c>
      <c r="AB400" s="105" t="str">
        <f t="shared" ca="1" si="211"/>
        <v>NA</v>
      </c>
      <c r="AC400" s="97" t="str">
        <f t="shared" ca="1" si="212"/>
        <v/>
      </c>
      <c r="AD400" s="106" t="str">
        <f t="shared" ca="1" si="204"/>
        <v/>
      </c>
      <c r="AE400" s="106"/>
      <c r="AF400" s="130"/>
      <c r="AG400" s="131"/>
      <c r="AH400" s="131"/>
      <c r="AI400" s="131"/>
      <c r="AJ400" s="131"/>
      <c r="AK400" s="131"/>
      <c r="AL400" s="131"/>
      <c r="AM400" s="131"/>
      <c r="AN400" s="132"/>
      <c r="AO400" s="133"/>
      <c r="AS400" s="69"/>
      <c r="AT400" s="69"/>
      <c r="AU400" s="113"/>
      <c r="AV400" s="114" t="str">
        <f t="shared" ca="1" si="201"/>
        <v/>
      </c>
      <c r="AW400" s="115" t="str">
        <f t="shared" ca="1" si="200"/>
        <v/>
      </c>
      <c r="AX400" s="115" t="str">
        <f t="shared" ca="1" si="200"/>
        <v/>
      </c>
      <c r="AY400" s="115" t="str">
        <f t="shared" ca="1" si="200"/>
        <v/>
      </c>
      <c r="AZ400" s="115" t="str">
        <f t="shared" ca="1" si="200"/>
        <v/>
      </c>
      <c r="BA400" s="115" t="str">
        <f t="shared" ca="1" si="200"/>
        <v/>
      </c>
      <c r="BB400" s="115" t="str">
        <f t="shared" ca="1" si="200"/>
        <v/>
      </c>
      <c r="BC400" s="115" t="str">
        <f t="shared" ca="1" si="200"/>
        <v/>
      </c>
      <c r="BD400" s="116" t="str">
        <f t="shared" ca="1" si="200"/>
        <v/>
      </c>
      <c r="BE400" s="145"/>
      <c r="BF400" s="118" t="str">
        <f t="shared" ca="1" si="213"/>
        <v/>
      </c>
      <c r="BG400" s="118" t="str">
        <f t="shared" ca="1" si="214"/>
        <v/>
      </c>
      <c r="BH400" s="118" t="str">
        <f t="shared" ca="1" si="215"/>
        <v/>
      </c>
      <c r="BI400" s="118" t="str">
        <f t="shared" ca="1" si="216"/>
        <v/>
      </c>
      <c r="BK400" s="154"/>
      <c r="BL400" s="155"/>
      <c r="BM400" s="154"/>
      <c r="BN400" s="154"/>
      <c r="BO400" s="156"/>
      <c r="BP400" s="156"/>
      <c r="BQ400" s="156"/>
      <c r="BR400" s="156"/>
      <c r="BS400" s="156"/>
      <c r="BT400" s="156"/>
      <c r="BU400" s="156"/>
      <c r="BV400" s="156"/>
      <c r="BW400" s="156"/>
      <c r="BX400" s="105"/>
      <c r="BY400" s="157"/>
      <c r="BZ400" s="157"/>
      <c r="CA400" s="157"/>
      <c r="CB400" s="157"/>
      <c r="CC400" s="157"/>
      <c r="CD400" s="157"/>
      <c r="CE400" s="157"/>
      <c r="CF400" s="157"/>
      <c r="CG400" s="157"/>
    </row>
    <row r="401" spans="1:85" x14ac:dyDescent="0.25">
      <c r="A401" s="97" t="str">
        <f t="shared" ca="1" si="217"/>
        <v/>
      </c>
      <c r="B401" s="98" t="str">
        <f t="shared" ca="1" si="218"/>
        <v/>
      </c>
      <c r="C401" s="99" t="str">
        <f t="shared" ca="1" si="205"/>
        <v/>
      </c>
      <c r="D401" s="97" t="str">
        <f t="shared" ca="1" si="206"/>
        <v/>
      </c>
      <c r="E401" s="97" t="str">
        <f t="shared" ca="1" si="207"/>
        <v/>
      </c>
      <c r="F401" s="97" t="str">
        <f t="shared" ca="1" si="208"/>
        <v/>
      </c>
      <c r="G401" s="100" t="str">
        <f t="shared" ca="1" si="202"/>
        <v/>
      </c>
      <c r="H401" s="101" t="str">
        <f t="shared" ca="1" si="202"/>
        <v/>
      </c>
      <c r="I401" s="101" t="str">
        <f t="shared" ca="1" si="202"/>
        <v/>
      </c>
      <c r="J401" s="101" t="str">
        <f t="shared" ca="1" si="202"/>
        <v/>
      </c>
      <c r="K401" s="101" t="str">
        <f t="shared" ca="1" si="202"/>
        <v/>
      </c>
      <c r="L401" s="101" t="str">
        <f t="shared" ca="1" si="202"/>
        <v/>
      </c>
      <c r="M401" s="101" t="str">
        <f t="shared" ca="1" si="202"/>
        <v/>
      </c>
      <c r="N401" s="101" t="str">
        <f t="shared" ca="1" si="202"/>
        <v/>
      </c>
      <c r="O401" s="102" t="str">
        <f t="shared" ca="1" si="202"/>
        <v/>
      </c>
      <c r="P401" s="103" t="str">
        <f t="shared" ca="1" si="209"/>
        <v/>
      </c>
      <c r="Q401" s="100" t="str">
        <f t="shared" ca="1" si="199"/>
        <v/>
      </c>
      <c r="R401" s="101" t="str">
        <f t="shared" ca="1" si="199"/>
        <v/>
      </c>
      <c r="S401" s="101" t="str">
        <f t="shared" ca="1" si="199"/>
        <v/>
      </c>
      <c r="T401" s="101" t="str">
        <f t="shared" ca="1" si="198"/>
        <v/>
      </c>
      <c r="U401" s="101" t="str">
        <f t="shared" ca="1" si="198"/>
        <v/>
      </c>
      <c r="V401" s="101" t="str">
        <f t="shared" ca="1" si="198"/>
        <v/>
      </c>
      <c r="W401" s="101" t="str">
        <f t="shared" ca="1" si="198"/>
        <v/>
      </c>
      <c r="X401" s="101" t="str">
        <f t="shared" ca="1" si="198"/>
        <v/>
      </c>
      <c r="Y401" s="102" t="str">
        <f t="shared" ca="1" si="198"/>
        <v/>
      </c>
      <c r="Z401" s="129" t="str">
        <f t="shared" ca="1" si="210"/>
        <v/>
      </c>
      <c r="AA401" s="105" t="str">
        <f t="shared" ca="1" si="203"/>
        <v>NA</v>
      </c>
      <c r="AB401" s="105" t="str">
        <f t="shared" ca="1" si="211"/>
        <v>NA</v>
      </c>
      <c r="AC401" s="97" t="str">
        <f t="shared" ca="1" si="212"/>
        <v/>
      </c>
      <c r="AD401" s="106" t="str">
        <f t="shared" ca="1" si="204"/>
        <v/>
      </c>
      <c r="AE401" s="106"/>
      <c r="AF401" s="130"/>
      <c r="AG401" s="131"/>
      <c r="AH401" s="131"/>
      <c r="AI401" s="131"/>
      <c r="AJ401" s="131"/>
      <c r="AK401" s="131"/>
      <c r="AL401" s="131"/>
      <c r="AM401" s="131"/>
      <c r="AN401" s="132"/>
      <c r="AO401" s="133"/>
      <c r="AS401" s="69"/>
      <c r="AT401" s="69"/>
      <c r="AU401" s="113"/>
      <c r="AV401" s="114" t="str">
        <f t="shared" ca="1" si="201"/>
        <v/>
      </c>
      <c r="AW401" s="115" t="str">
        <f t="shared" ca="1" si="200"/>
        <v/>
      </c>
      <c r="AX401" s="115" t="str">
        <f t="shared" ca="1" si="200"/>
        <v/>
      </c>
      <c r="AY401" s="115" t="str">
        <f t="shared" ca="1" si="200"/>
        <v/>
      </c>
      <c r="AZ401" s="115" t="str">
        <f t="shared" ca="1" si="200"/>
        <v/>
      </c>
      <c r="BA401" s="115" t="str">
        <f t="shared" ca="1" si="200"/>
        <v/>
      </c>
      <c r="BB401" s="115" t="str">
        <f t="shared" ca="1" si="200"/>
        <v/>
      </c>
      <c r="BC401" s="115" t="str">
        <f t="shared" ca="1" si="200"/>
        <v/>
      </c>
      <c r="BD401" s="116" t="str">
        <f t="shared" ca="1" si="200"/>
        <v/>
      </c>
      <c r="BE401" s="145"/>
      <c r="BF401" s="118" t="str">
        <f t="shared" ca="1" si="213"/>
        <v/>
      </c>
      <c r="BG401" s="118" t="str">
        <f t="shared" ca="1" si="214"/>
        <v/>
      </c>
      <c r="BH401" s="118" t="str">
        <f t="shared" ca="1" si="215"/>
        <v/>
      </c>
      <c r="BI401" s="118" t="str">
        <f t="shared" ca="1" si="216"/>
        <v/>
      </c>
      <c r="BK401" s="154"/>
      <c r="BL401" s="155"/>
      <c r="BM401" s="154"/>
      <c r="BN401" s="154"/>
      <c r="BO401" s="156"/>
      <c r="BP401" s="156"/>
      <c r="BQ401" s="156"/>
      <c r="BR401" s="156"/>
      <c r="BS401" s="156"/>
      <c r="BT401" s="156"/>
      <c r="BU401" s="156"/>
      <c r="BV401" s="156"/>
      <c r="BW401" s="156"/>
      <c r="BX401" s="105"/>
      <c r="BY401" s="157"/>
      <c r="BZ401" s="157"/>
      <c r="CA401" s="157"/>
      <c r="CB401" s="157"/>
      <c r="CC401" s="157"/>
      <c r="CD401" s="157"/>
      <c r="CE401" s="157"/>
      <c r="CF401" s="157"/>
      <c r="CG401" s="157"/>
    </row>
    <row r="402" spans="1:85" x14ac:dyDescent="0.25">
      <c r="A402" s="97" t="str">
        <f t="shared" ca="1" si="217"/>
        <v/>
      </c>
      <c r="B402" s="98" t="str">
        <f t="shared" ca="1" si="218"/>
        <v/>
      </c>
      <c r="C402" s="99" t="str">
        <f t="shared" ca="1" si="205"/>
        <v/>
      </c>
      <c r="D402" s="97" t="str">
        <f t="shared" ca="1" si="206"/>
        <v/>
      </c>
      <c r="E402" s="97" t="str">
        <f t="shared" ca="1" si="207"/>
        <v/>
      </c>
      <c r="F402" s="97" t="str">
        <f t="shared" ca="1" si="208"/>
        <v/>
      </c>
      <c r="G402" s="100" t="str">
        <f t="shared" ca="1" si="202"/>
        <v/>
      </c>
      <c r="H402" s="101" t="str">
        <f t="shared" ca="1" si="202"/>
        <v/>
      </c>
      <c r="I402" s="101" t="str">
        <f t="shared" ca="1" si="202"/>
        <v/>
      </c>
      <c r="J402" s="101" t="str">
        <f t="shared" ca="1" si="202"/>
        <v/>
      </c>
      <c r="K402" s="101" t="str">
        <f t="shared" ca="1" si="202"/>
        <v/>
      </c>
      <c r="L402" s="101" t="str">
        <f t="shared" ca="1" si="202"/>
        <v/>
      </c>
      <c r="M402" s="101" t="str">
        <f t="shared" ca="1" si="202"/>
        <v/>
      </c>
      <c r="N402" s="101" t="str">
        <f t="shared" ca="1" si="202"/>
        <v/>
      </c>
      <c r="O402" s="102" t="str">
        <f t="shared" ca="1" si="202"/>
        <v/>
      </c>
      <c r="P402" s="103" t="str">
        <f t="shared" ca="1" si="209"/>
        <v/>
      </c>
      <c r="Q402" s="100" t="str">
        <f t="shared" ca="1" si="199"/>
        <v/>
      </c>
      <c r="R402" s="101" t="str">
        <f t="shared" ca="1" si="199"/>
        <v/>
      </c>
      <c r="S402" s="101" t="str">
        <f t="shared" ca="1" si="199"/>
        <v/>
      </c>
      <c r="T402" s="101" t="str">
        <f t="shared" ca="1" si="198"/>
        <v/>
      </c>
      <c r="U402" s="101" t="str">
        <f t="shared" ca="1" si="198"/>
        <v/>
      </c>
      <c r="V402" s="101" t="str">
        <f t="shared" ca="1" si="198"/>
        <v/>
      </c>
      <c r="W402" s="101" t="str">
        <f t="shared" ca="1" si="198"/>
        <v/>
      </c>
      <c r="X402" s="101" t="str">
        <f t="shared" ca="1" si="198"/>
        <v/>
      </c>
      <c r="Y402" s="102" t="str">
        <f t="shared" ca="1" si="198"/>
        <v/>
      </c>
      <c r="Z402" s="129" t="str">
        <f t="shared" ca="1" si="210"/>
        <v/>
      </c>
      <c r="AA402" s="105" t="str">
        <f t="shared" ca="1" si="203"/>
        <v>NA</v>
      </c>
      <c r="AB402" s="105" t="str">
        <f t="shared" ca="1" si="211"/>
        <v>NA</v>
      </c>
      <c r="AC402" s="97" t="str">
        <f t="shared" ca="1" si="212"/>
        <v/>
      </c>
      <c r="AD402" s="106" t="str">
        <f t="shared" ca="1" si="204"/>
        <v/>
      </c>
      <c r="AE402" s="106"/>
      <c r="AF402" s="130"/>
      <c r="AG402" s="131"/>
      <c r="AH402" s="131"/>
      <c r="AI402" s="131"/>
      <c r="AJ402" s="131"/>
      <c r="AK402" s="131"/>
      <c r="AL402" s="131"/>
      <c r="AM402" s="131"/>
      <c r="AN402" s="132"/>
      <c r="AO402" s="133"/>
      <c r="AS402" s="69"/>
      <c r="AT402" s="69"/>
      <c r="AU402" s="113"/>
      <c r="AV402" s="114" t="str">
        <f t="shared" ca="1" si="201"/>
        <v/>
      </c>
      <c r="AW402" s="115" t="str">
        <f t="shared" ca="1" si="200"/>
        <v/>
      </c>
      <c r="AX402" s="115" t="str">
        <f t="shared" ca="1" si="200"/>
        <v/>
      </c>
      <c r="AY402" s="115" t="str">
        <f t="shared" ca="1" si="200"/>
        <v/>
      </c>
      <c r="AZ402" s="115" t="str">
        <f t="shared" ca="1" si="200"/>
        <v/>
      </c>
      <c r="BA402" s="115" t="str">
        <f t="shared" ca="1" si="200"/>
        <v/>
      </c>
      <c r="BB402" s="115" t="str">
        <f t="shared" ca="1" si="200"/>
        <v/>
      </c>
      <c r="BC402" s="115" t="str">
        <f t="shared" ca="1" si="200"/>
        <v/>
      </c>
      <c r="BD402" s="116" t="str">
        <f t="shared" ca="1" si="200"/>
        <v/>
      </c>
      <c r="BE402" s="145"/>
      <c r="BF402" s="118" t="str">
        <f t="shared" ca="1" si="213"/>
        <v/>
      </c>
      <c r="BG402" s="118" t="str">
        <f t="shared" ca="1" si="214"/>
        <v/>
      </c>
      <c r="BH402" s="118" t="str">
        <f t="shared" ca="1" si="215"/>
        <v/>
      </c>
      <c r="BI402" s="118" t="str">
        <f t="shared" ca="1" si="216"/>
        <v/>
      </c>
      <c r="BK402" s="154"/>
      <c r="BL402" s="155"/>
      <c r="BM402" s="154"/>
      <c r="BN402" s="154"/>
      <c r="BO402" s="156"/>
      <c r="BP402" s="156"/>
      <c r="BQ402" s="156"/>
      <c r="BR402" s="156"/>
      <c r="BS402" s="156"/>
      <c r="BT402" s="156"/>
      <c r="BU402" s="156"/>
      <c r="BV402" s="156"/>
      <c r="BW402" s="156"/>
      <c r="BX402" s="105"/>
      <c r="BY402" s="157"/>
      <c r="BZ402" s="157"/>
      <c r="CA402" s="157"/>
      <c r="CB402" s="157"/>
      <c r="CC402" s="157"/>
      <c r="CD402" s="157"/>
      <c r="CE402" s="157"/>
      <c r="CF402" s="157"/>
      <c r="CG402" s="157"/>
    </row>
    <row r="403" spans="1:85" x14ac:dyDescent="0.25">
      <c r="A403" s="97" t="str">
        <f t="shared" ca="1" si="217"/>
        <v/>
      </c>
      <c r="B403" s="98" t="str">
        <f t="shared" ca="1" si="218"/>
        <v/>
      </c>
      <c r="C403" s="99" t="str">
        <f t="shared" ca="1" si="205"/>
        <v/>
      </c>
      <c r="D403" s="97" t="str">
        <f t="shared" ca="1" si="206"/>
        <v/>
      </c>
      <c r="E403" s="97" t="str">
        <f t="shared" ca="1" si="207"/>
        <v/>
      </c>
      <c r="F403" s="97" t="str">
        <f t="shared" ca="1" si="208"/>
        <v/>
      </c>
      <c r="G403" s="100" t="str">
        <f t="shared" ca="1" si="202"/>
        <v/>
      </c>
      <c r="H403" s="101" t="str">
        <f t="shared" ca="1" si="202"/>
        <v/>
      </c>
      <c r="I403" s="101" t="str">
        <f t="shared" ca="1" si="202"/>
        <v/>
      </c>
      <c r="J403" s="101" t="str">
        <f t="shared" ca="1" si="202"/>
        <v/>
      </c>
      <c r="K403" s="101" t="str">
        <f t="shared" ca="1" si="202"/>
        <v/>
      </c>
      <c r="L403" s="101" t="str">
        <f t="shared" ca="1" si="202"/>
        <v/>
      </c>
      <c r="M403" s="101" t="str">
        <f t="shared" ca="1" si="202"/>
        <v/>
      </c>
      <c r="N403" s="101" t="str">
        <f t="shared" ca="1" si="202"/>
        <v/>
      </c>
      <c r="O403" s="102" t="str">
        <f t="shared" ca="1" si="202"/>
        <v/>
      </c>
      <c r="P403" s="103" t="str">
        <f t="shared" ca="1" si="209"/>
        <v/>
      </c>
      <c r="Q403" s="100" t="str">
        <f t="shared" ca="1" si="199"/>
        <v/>
      </c>
      <c r="R403" s="101" t="str">
        <f t="shared" ca="1" si="199"/>
        <v/>
      </c>
      <c r="S403" s="101" t="str">
        <f t="shared" ca="1" si="199"/>
        <v/>
      </c>
      <c r="T403" s="101" t="str">
        <f t="shared" ca="1" si="198"/>
        <v/>
      </c>
      <c r="U403" s="101" t="str">
        <f t="shared" ca="1" si="198"/>
        <v/>
      </c>
      <c r="V403" s="101" t="str">
        <f t="shared" ca="1" si="198"/>
        <v/>
      </c>
      <c r="W403" s="101" t="str">
        <f t="shared" ca="1" si="198"/>
        <v/>
      </c>
      <c r="X403" s="101" t="str">
        <f t="shared" ca="1" si="198"/>
        <v/>
      </c>
      <c r="Y403" s="102" t="str">
        <f t="shared" ca="1" si="198"/>
        <v/>
      </c>
      <c r="Z403" s="129" t="str">
        <f t="shared" ca="1" si="210"/>
        <v/>
      </c>
      <c r="AA403" s="105" t="str">
        <f t="shared" ca="1" si="203"/>
        <v>NA</v>
      </c>
      <c r="AB403" s="105" t="str">
        <f t="shared" ca="1" si="211"/>
        <v>NA</v>
      </c>
      <c r="AC403" s="97" t="str">
        <f t="shared" ca="1" si="212"/>
        <v/>
      </c>
      <c r="AD403" s="106" t="str">
        <f t="shared" ca="1" si="204"/>
        <v/>
      </c>
      <c r="AE403" s="106"/>
      <c r="AF403" s="130"/>
      <c r="AG403" s="131"/>
      <c r="AH403" s="131"/>
      <c r="AI403" s="131"/>
      <c r="AJ403" s="131"/>
      <c r="AK403" s="131"/>
      <c r="AL403" s="131"/>
      <c r="AM403" s="131"/>
      <c r="AN403" s="132"/>
      <c r="AO403" s="133"/>
      <c r="AS403" s="69"/>
      <c r="AT403" s="69"/>
      <c r="AU403" s="113"/>
      <c r="AV403" s="114" t="str">
        <f t="shared" ca="1" si="201"/>
        <v/>
      </c>
      <c r="AW403" s="115" t="str">
        <f t="shared" ca="1" si="200"/>
        <v/>
      </c>
      <c r="AX403" s="115" t="str">
        <f t="shared" ca="1" si="200"/>
        <v/>
      </c>
      <c r="AY403" s="115" t="str">
        <f t="shared" ca="1" si="200"/>
        <v/>
      </c>
      <c r="AZ403" s="115" t="str">
        <f t="shared" ca="1" si="200"/>
        <v/>
      </c>
      <c r="BA403" s="115" t="str">
        <f t="shared" ca="1" si="200"/>
        <v/>
      </c>
      <c r="BB403" s="115" t="str">
        <f t="shared" ca="1" si="200"/>
        <v/>
      </c>
      <c r="BC403" s="115" t="str">
        <f t="shared" ca="1" si="200"/>
        <v/>
      </c>
      <c r="BD403" s="116" t="str">
        <f t="shared" ca="1" si="200"/>
        <v/>
      </c>
      <c r="BE403" s="145"/>
      <c r="BF403" s="118" t="str">
        <f t="shared" ca="1" si="213"/>
        <v/>
      </c>
      <c r="BG403" s="118" t="str">
        <f t="shared" ca="1" si="214"/>
        <v/>
      </c>
      <c r="BH403" s="118" t="str">
        <f t="shared" ca="1" si="215"/>
        <v/>
      </c>
      <c r="BI403" s="118" t="str">
        <f t="shared" ca="1" si="216"/>
        <v/>
      </c>
      <c r="BK403" s="154"/>
      <c r="BL403" s="155"/>
      <c r="BM403" s="154"/>
      <c r="BN403" s="154"/>
      <c r="BO403" s="156"/>
      <c r="BP403" s="156"/>
      <c r="BQ403" s="156"/>
      <c r="BR403" s="156"/>
      <c r="BS403" s="156"/>
      <c r="BT403" s="156"/>
      <c r="BU403" s="156"/>
      <c r="BV403" s="156"/>
      <c r="BW403" s="156"/>
      <c r="BX403" s="105"/>
      <c r="BY403" s="157"/>
      <c r="BZ403" s="157"/>
      <c r="CA403" s="157"/>
      <c r="CB403" s="157"/>
      <c r="CC403" s="157"/>
      <c r="CD403" s="157"/>
      <c r="CE403" s="157"/>
      <c r="CF403" s="157"/>
      <c r="CG403" s="157"/>
    </row>
    <row r="404" spans="1:85" x14ac:dyDescent="0.25">
      <c r="A404" s="97" t="str">
        <f t="shared" ca="1" si="217"/>
        <v/>
      </c>
      <c r="B404" s="98" t="str">
        <f t="shared" ca="1" si="218"/>
        <v/>
      </c>
      <c r="C404" s="99" t="str">
        <f t="shared" ca="1" si="205"/>
        <v/>
      </c>
      <c r="D404" s="97" t="str">
        <f t="shared" ca="1" si="206"/>
        <v/>
      </c>
      <c r="E404" s="97" t="str">
        <f t="shared" ca="1" si="207"/>
        <v/>
      </c>
      <c r="F404" s="97" t="str">
        <f t="shared" ca="1" si="208"/>
        <v/>
      </c>
      <c r="G404" s="100" t="str">
        <f t="shared" ca="1" si="202"/>
        <v/>
      </c>
      <c r="H404" s="101" t="str">
        <f t="shared" ca="1" si="202"/>
        <v/>
      </c>
      <c r="I404" s="101" t="str">
        <f t="shared" ca="1" si="202"/>
        <v/>
      </c>
      <c r="J404" s="101" t="str">
        <f t="shared" ca="1" si="202"/>
        <v/>
      </c>
      <c r="K404" s="101" t="str">
        <f t="shared" ca="1" si="202"/>
        <v/>
      </c>
      <c r="L404" s="101" t="str">
        <f t="shared" ca="1" si="202"/>
        <v/>
      </c>
      <c r="M404" s="101" t="str">
        <f t="shared" ca="1" si="202"/>
        <v/>
      </c>
      <c r="N404" s="101" t="str">
        <f t="shared" ca="1" si="202"/>
        <v/>
      </c>
      <c r="O404" s="102" t="str">
        <f t="shared" ca="1" si="202"/>
        <v/>
      </c>
      <c r="P404" s="103" t="str">
        <f t="shared" ca="1" si="209"/>
        <v/>
      </c>
      <c r="Q404" s="100" t="str">
        <f t="shared" ca="1" si="199"/>
        <v/>
      </c>
      <c r="R404" s="101" t="str">
        <f t="shared" ca="1" si="199"/>
        <v/>
      </c>
      <c r="S404" s="101" t="str">
        <f t="shared" ca="1" si="199"/>
        <v/>
      </c>
      <c r="T404" s="101" t="str">
        <f t="shared" ca="1" si="198"/>
        <v/>
      </c>
      <c r="U404" s="101" t="str">
        <f t="shared" ca="1" si="198"/>
        <v/>
      </c>
      <c r="V404" s="101" t="str">
        <f t="shared" ca="1" si="198"/>
        <v/>
      </c>
      <c r="W404" s="101" t="str">
        <f t="shared" ca="1" si="198"/>
        <v/>
      </c>
      <c r="X404" s="101" t="str">
        <f t="shared" ca="1" si="198"/>
        <v/>
      </c>
      <c r="Y404" s="102" t="str">
        <f t="shared" ca="1" si="198"/>
        <v/>
      </c>
      <c r="Z404" s="129" t="str">
        <f t="shared" ca="1" si="210"/>
        <v/>
      </c>
      <c r="AA404" s="105" t="str">
        <f t="shared" ca="1" si="203"/>
        <v>NA</v>
      </c>
      <c r="AB404" s="105" t="str">
        <f t="shared" ca="1" si="211"/>
        <v>NA</v>
      </c>
      <c r="AC404" s="97" t="str">
        <f t="shared" ca="1" si="212"/>
        <v/>
      </c>
      <c r="AD404" s="106" t="str">
        <f t="shared" ca="1" si="204"/>
        <v/>
      </c>
      <c r="AE404" s="106"/>
      <c r="AF404" s="130"/>
      <c r="AG404" s="131"/>
      <c r="AH404" s="131"/>
      <c r="AI404" s="131"/>
      <c r="AJ404" s="131"/>
      <c r="AK404" s="131"/>
      <c r="AL404" s="131"/>
      <c r="AM404" s="131"/>
      <c r="AN404" s="132"/>
      <c r="AO404" s="133"/>
      <c r="AS404" s="69"/>
      <c r="AT404" s="69"/>
      <c r="AU404" s="113"/>
      <c r="AV404" s="114" t="str">
        <f t="shared" ca="1" si="201"/>
        <v/>
      </c>
      <c r="AW404" s="115" t="str">
        <f t="shared" ca="1" si="200"/>
        <v/>
      </c>
      <c r="AX404" s="115" t="str">
        <f t="shared" ca="1" si="200"/>
        <v/>
      </c>
      <c r="AY404" s="115" t="str">
        <f t="shared" ca="1" si="200"/>
        <v/>
      </c>
      <c r="AZ404" s="115" t="str">
        <f t="shared" ca="1" si="200"/>
        <v/>
      </c>
      <c r="BA404" s="115" t="str">
        <f t="shared" ca="1" si="200"/>
        <v/>
      </c>
      <c r="BB404" s="115" t="str">
        <f t="shared" ca="1" si="200"/>
        <v/>
      </c>
      <c r="BC404" s="115" t="str">
        <f t="shared" ca="1" si="200"/>
        <v/>
      </c>
      <c r="BD404" s="116" t="str">
        <f t="shared" ca="1" si="200"/>
        <v/>
      </c>
      <c r="BE404" s="145"/>
      <c r="BF404" s="118" t="str">
        <f t="shared" ca="1" si="213"/>
        <v/>
      </c>
      <c r="BG404" s="118" t="str">
        <f t="shared" ca="1" si="214"/>
        <v/>
      </c>
      <c r="BH404" s="118" t="str">
        <f t="shared" ca="1" si="215"/>
        <v/>
      </c>
      <c r="BI404" s="118" t="str">
        <f t="shared" ca="1" si="216"/>
        <v/>
      </c>
      <c r="BK404" s="154"/>
      <c r="BL404" s="155"/>
      <c r="BM404" s="154"/>
      <c r="BN404" s="154"/>
      <c r="BO404" s="156"/>
      <c r="BP404" s="156"/>
      <c r="BQ404" s="156"/>
      <c r="BR404" s="156"/>
      <c r="BS404" s="156"/>
      <c r="BT404" s="156"/>
      <c r="BU404" s="156"/>
      <c r="BV404" s="156"/>
      <c r="BW404" s="156"/>
      <c r="BX404" s="105"/>
      <c r="BY404" s="157"/>
      <c r="BZ404" s="157"/>
      <c r="CA404" s="157"/>
      <c r="CB404" s="157"/>
      <c r="CC404" s="157"/>
      <c r="CD404" s="157"/>
      <c r="CE404" s="157"/>
      <c r="CF404" s="157"/>
      <c r="CG404" s="157"/>
    </row>
    <row r="405" spans="1:85" x14ac:dyDescent="0.25">
      <c r="A405" s="97" t="str">
        <f t="shared" ca="1" si="217"/>
        <v/>
      </c>
      <c r="B405" s="98" t="str">
        <f t="shared" ca="1" si="218"/>
        <v/>
      </c>
      <c r="C405" s="99" t="str">
        <f t="shared" ca="1" si="205"/>
        <v/>
      </c>
      <c r="D405" s="97" t="str">
        <f t="shared" ca="1" si="206"/>
        <v/>
      </c>
      <c r="E405" s="97" t="str">
        <f t="shared" ca="1" si="207"/>
        <v/>
      </c>
      <c r="F405" s="97" t="str">
        <f t="shared" ca="1" si="208"/>
        <v/>
      </c>
      <c r="G405" s="100" t="str">
        <f t="shared" ca="1" si="202"/>
        <v/>
      </c>
      <c r="H405" s="101" t="str">
        <f t="shared" ca="1" si="202"/>
        <v/>
      </c>
      <c r="I405" s="101" t="str">
        <f t="shared" ca="1" si="202"/>
        <v/>
      </c>
      <c r="J405" s="101" t="str">
        <f t="shared" ca="1" si="202"/>
        <v/>
      </c>
      <c r="K405" s="101" t="str">
        <f t="shared" ca="1" si="202"/>
        <v/>
      </c>
      <c r="L405" s="101" t="str">
        <f t="shared" ca="1" si="202"/>
        <v/>
      </c>
      <c r="M405" s="101" t="str">
        <f t="shared" ca="1" si="202"/>
        <v/>
      </c>
      <c r="N405" s="101" t="str">
        <f t="shared" ca="1" si="202"/>
        <v/>
      </c>
      <c r="O405" s="102" t="str">
        <f t="shared" ca="1" si="202"/>
        <v/>
      </c>
      <c r="P405" s="103" t="str">
        <f t="shared" ca="1" si="209"/>
        <v/>
      </c>
      <c r="Q405" s="100" t="str">
        <f t="shared" ca="1" si="199"/>
        <v/>
      </c>
      <c r="R405" s="101" t="str">
        <f t="shared" ca="1" si="199"/>
        <v/>
      </c>
      <c r="S405" s="101" t="str">
        <f t="shared" ca="1" si="199"/>
        <v/>
      </c>
      <c r="T405" s="101" t="str">
        <f t="shared" ca="1" si="198"/>
        <v/>
      </c>
      <c r="U405" s="101" t="str">
        <f t="shared" ca="1" si="198"/>
        <v/>
      </c>
      <c r="V405" s="101" t="str">
        <f t="shared" ca="1" si="198"/>
        <v/>
      </c>
      <c r="W405" s="101" t="str">
        <f t="shared" ref="W405:Y468" ca="1" si="219">IF(LEN($C405)=0,"",IF($E405="M",INDEX(M$5:M$999,MATCH($C405,$C$5:$C$999,0))*$P405,IF(INDEX(M$5:M$999,MATCH($C405,$C$5:$C$999,0))&gt;W$2,INDEX(M$5:M$999,MATCH($C405,$C$5:$C$999,0))*$P405,"&lt;MRL")))</f>
        <v/>
      </c>
      <c r="X405" s="101" t="str">
        <f t="shared" ca="1" si="219"/>
        <v/>
      </c>
      <c r="Y405" s="102" t="str">
        <f t="shared" ca="1" si="219"/>
        <v/>
      </c>
      <c r="Z405" s="129" t="str">
        <f t="shared" ca="1" si="210"/>
        <v/>
      </c>
      <c r="AA405" s="105" t="str">
        <f t="shared" ca="1" si="203"/>
        <v>NA</v>
      </c>
      <c r="AB405" s="105" t="str">
        <f t="shared" ca="1" si="211"/>
        <v>NA</v>
      </c>
      <c r="AC405" s="97" t="str">
        <f t="shared" ca="1" si="212"/>
        <v/>
      </c>
      <c r="AD405" s="106" t="str">
        <f t="shared" ca="1" si="204"/>
        <v/>
      </c>
      <c r="AE405" s="106"/>
      <c r="AF405" s="130"/>
      <c r="AG405" s="131"/>
      <c r="AH405" s="131"/>
      <c r="AI405" s="131"/>
      <c r="AJ405" s="131"/>
      <c r="AK405" s="131"/>
      <c r="AL405" s="131"/>
      <c r="AM405" s="131"/>
      <c r="AN405" s="132"/>
      <c r="AO405" s="133"/>
      <c r="AS405" s="69"/>
      <c r="AT405" s="69"/>
      <c r="AU405" s="113"/>
      <c r="AV405" s="114" t="str">
        <f t="shared" ca="1" si="201"/>
        <v/>
      </c>
      <c r="AW405" s="115" t="str">
        <f t="shared" ca="1" si="200"/>
        <v/>
      </c>
      <c r="AX405" s="115" t="str">
        <f t="shared" ca="1" si="200"/>
        <v/>
      </c>
      <c r="AY405" s="115" t="str">
        <f t="shared" ca="1" si="200"/>
        <v/>
      </c>
      <c r="AZ405" s="115" t="str">
        <f t="shared" ca="1" si="200"/>
        <v/>
      </c>
      <c r="BA405" s="115" t="str">
        <f t="shared" ca="1" si="200"/>
        <v/>
      </c>
      <c r="BB405" s="115" t="str">
        <f t="shared" ca="1" si="200"/>
        <v/>
      </c>
      <c r="BC405" s="115" t="str">
        <f t="shared" ca="1" si="200"/>
        <v/>
      </c>
      <c r="BD405" s="116" t="str">
        <f t="shared" ca="1" si="200"/>
        <v/>
      </c>
      <c r="BE405" s="145"/>
      <c r="BF405" s="118" t="str">
        <f t="shared" ca="1" si="213"/>
        <v/>
      </c>
      <c r="BG405" s="118" t="str">
        <f t="shared" ca="1" si="214"/>
        <v/>
      </c>
      <c r="BH405" s="118" t="str">
        <f t="shared" ca="1" si="215"/>
        <v/>
      </c>
      <c r="BI405" s="118" t="str">
        <f t="shared" ca="1" si="216"/>
        <v/>
      </c>
      <c r="BK405" s="154"/>
      <c r="BL405" s="155"/>
      <c r="BM405" s="154"/>
      <c r="BN405" s="154"/>
      <c r="BO405" s="156"/>
      <c r="BP405" s="156"/>
      <c r="BQ405" s="156"/>
      <c r="BR405" s="156"/>
      <c r="BS405" s="156"/>
      <c r="BT405" s="156"/>
      <c r="BU405" s="156"/>
      <c r="BV405" s="156"/>
      <c r="BW405" s="156"/>
      <c r="BX405" s="105"/>
      <c r="BY405" s="157"/>
      <c r="BZ405" s="157"/>
      <c r="CA405" s="157"/>
      <c r="CB405" s="157"/>
      <c r="CC405" s="157"/>
      <c r="CD405" s="157"/>
      <c r="CE405" s="157"/>
      <c r="CF405" s="157"/>
      <c r="CG405" s="157"/>
    </row>
    <row r="406" spans="1:85" x14ac:dyDescent="0.25">
      <c r="A406" s="97" t="str">
        <f t="shared" ca="1" si="217"/>
        <v/>
      </c>
      <c r="B406" s="98" t="str">
        <f t="shared" ca="1" si="218"/>
        <v/>
      </c>
      <c r="C406" s="99" t="str">
        <f t="shared" ca="1" si="205"/>
        <v/>
      </c>
      <c r="D406" s="97" t="str">
        <f t="shared" ca="1" si="206"/>
        <v/>
      </c>
      <c r="E406" s="97" t="str">
        <f t="shared" ca="1" si="207"/>
        <v/>
      </c>
      <c r="F406" s="97" t="str">
        <f t="shared" ca="1" si="208"/>
        <v/>
      </c>
      <c r="G406" s="100" t="str">
        <f t="shared" ca="1" si="202"/>
        <v/>
      </c>
      <c r="H406" s="101" t="str">
        <f t="shared" ca="1" si="202"/>
        <v/>
      </c>
      <c r="I406" s="101" t="str">
        <f t="shared" ca="1" si="202"/>
        <v/>
      </c>
      <c r="J406" s="101" t="str">
        <f t="shared" ca="1" si="202"/>
        <v/>
      </c>
      <c r="K406" s="101" t="str">
        <f t="shared" ca="1" si="202"/>
        <v/>
      </c>
      <c r="L406" s="101" t="str">
        <f t="shared" ca="1" si="202"/>
        <v/>
      </c>
      <c r="M406" s="101" t="str">
        <f t="shared" ca="1" si="202"/>
        <v/>
      </c>
      <c r="N406" s="101" t="str">
        <f t="shared" ca="1" si="202"/>
        <v/>
      </c>
      <c r="O406" s="102" t="str">
        <f t="shared" ca="1" si="202"/>
        <v/>
      </c>
      <c r="P406" s="103" t="str">
        <f t="shared" ca="1" si="209"/>
        <v/>
      </c>
      <c r="Q406" s="100" t="str">
        <f t="shared" ca="1" si="199"/>
        <v/>
      </c>
      <c r="R406" s="101" t="str">
        <f t="shared" ca="1" si="199"/>
        <v/>
      </c>
      <c r="S406" s="101" t="str">
        <f t="shared" ca="1" si="199"/>
        <v/>
      </c>
      <c r="T406" s="101" t="str">
        <f t="shared" ca="1" si="199"/>
        <v/>
      </c>
      <c r="U406" s="101" t="str">
        <f t="shared" ca="1" si="199"/>
        <v/>
      </c>
      <c r="V406" s="101" t="str">
        <f t="shared" ca="1" si="199"/>
        <v/>
      </c>
      <c r="W406" s="101" t="str">
        <f t="shared" ca="1" si="219"/>
        <v/>
      </c>
      <c r="X406" s="101" t="str">
        <f t="shared" ca="1" si="219"/>
        <v/>
      </c>
      <c r="Y406" s="102" t="str">
        <f t="shared" ca="1" si="219"/>
        <v/>
      </c>
      <c r="Z406" s="129" t="str">
        <f t="shared" ca="1" si="210"/>
        <v/>
      </c>
      <c r="AA406" s="105" t="str">
        <f t="shared" ca="1" si="203"/>
        <v>NA</v>
      </c>
      <c r="AB406" s="105" t="str">
        <f t="shared" ca="1" si="211"/>
        <v>NA</v>
      </c>
      <c r="AC406" s="97" t="str">
        <f t="shared" ca="1" si="212"/>
        <v/>
      </c>
      <c r="AD406" s="106" t="str">
        <f t="shared" ca="1" si="204"/>
        <v/>
      </c>
      <c r="AE406" s="106"/>
      <c r="AF406" s="130"/>
      <c r="AG406" s="131"/>
      <c r="AH406" s="131"/>
      <c r="AI406" s="131"/>
      <c r="AJ406" s="131"/>
      <c r="AK406" s="131"/>
      <c r="AL406" s="131"/>
      <c r="AM406" s="131"/>
      <c r="AN406" s="132"/>
      <c r="AO406" s="133"/>
      <c r="AS406" s="69"/>
      <c r="AT406" s="69"/>
      <c r="AU406" s="113"/>
      <c r="AV406" s="114" t="str">
        <f t="shared" ca="1" si="201"/>
        <v/>
      </c>
      <c r="AW406" s="115" t="str">
        <f t="shared" ca="1" si="200"/>
        <v/>
      </c>
      <c r="AX406" s="115" t="str">
        <f t="shared" ca="1" si="200"/>
        <v/>
      </c>
      <c r="AY406" s="115" t="str">
        <f t="shared" ca="1" si="200"/>
        <v/>
      </c>
      <c r="AZ406" s="115" t="str">
        <f t="shared" ca="1" si="200"/>
        <v/>
      </c>
      <c r="BA406" s="115" t="str">
        <f t="shared" ca="1" si="200"/>
        <v/>
      </c>
      <c r="BB406" s="115" t="str">
        <f t="shared" ca="1" si="200"/>
        <v/>
      </c>
      <c r="BC406" s="115" t="str">
        <f t="shared" ca="1" si="200"/>
        <v/>
      </c>
      <c r="BD406" s="116" t="str">
        <f t="shared" ca="1" si="200"/>
        <v/>
      </c>
      <c r="BE406" s="145"/>
      <c r="BF406" s="118" t="str">
        <f t="shared" ca="1" si="213"/>
        <v/>
      </c>
      <c r="BG406" s="118" t="str">
        <f t="shared" ca="1" si="214"/>
        <v/>
      </c>
      <c r="BH406" s="118" t="str">
        <f t="shared" ca="1" si="215"/>
        <v/>
      </c>
      <c r="BI406" s="118" t="str">
        <f t="shared" ca="1" si="216"/>
        <v/>
      </c>
      <c r="BK406" s="154"/>
      <c r="BL406" s="155"/>
      <c r="BM406" s="154"/>
      <c r="BN406" s="154"/>
      <c r="BO406" s="156"/>
      <c r="BP406" s="156"/>
      <c r="BQ406" s="156"/>
      <c r="BR406" s="156"/>
      <c r="BS406" s="156"/>
      <c r="BT406" s="156"/>
      <c r="BU406" s="156"/>
      <c r="BV406" s="156"/>
      <c r="BW406" s="156"/>
      <c r="BX406" s="105"/>
      <c r="BY406" s="157"/>
      <c r="BZ406" s="157"/>
      <c r="CA406" s="157"/>
      <c r="CB406" s="157"/>
      <c r="CC406" s="157"/>
      <c r="CD406" s="157"/>
      <c r="CE406" s="157"/>
      <c r="CF406" s="157"/>
      <c r="CG406" s="157"/>
    </row>
    <row r="407" spans="1:85" x14ac:dyDescent="0.25">
      <c r="A407" s="97" t="str">
        <f t="shared" ca="1" si="217"/>
        <v/>
      </c>
      <c r="B407" s="98" t="str">
        <f t="shared" ca="1" si="218"/>
        <v/>
      </c>
      <c r="C407" s="99" t="str">
        <f t="shared" ca="1" si="205"/>
        <v/>
      </c>
      <c r="D407" s="97" t="str">
        <f t="shared" ca="1" si="206"/>
        <v/>
      </c>
      <c r="E407" s="97" t="str">
        <f t="shared" ca="1" si="207"/>
        <v/>
      </c>
      <c r="F407" s="97" t="str">
        <f t="shared" ca="1" si="208"/>
        <v/>
      </c>
      <c r="G407" s="100" t="str">
        <f t="shared" ca="1" si="202"/>
        <v/>
      </c>
      <c r="H407" s="101" t="str">
        <f t="shared" ca="1" si="202"/>
        <v/>
      </c>
      <c r="I407" s="101" t="str">
        <f t="shared" ca="1" si="202"/>
        <v/>
      </c>
      <c r="J407" s="101" t="str">
        <f t="shared" ca="1" si="202"/>
        <v/>
      </c>
      <c r="K407" s="101" t="str">
        <f t="shared" ca="1" si="202"/>
        <v/>
      </c>
      <c r="L407" s="101" t="str">
        <f t="shared" ca="1" si="202"/>
        <v/>
      </c>
      <c r="M407" s="101" t="str">
        <f t="shared" ca="1" si="202"/>
        <v/>
      </c>
      <c r="N407" s="101" t="str">
        <f t="shared" ca="1" si="202"/>
        <v/>
      </c>
      <c r="O407" s="102" t="str">
        <f t="shared" ca="1" si="202"/>
        <v/>
      </c>
      <c r="P407" s="103" t="str">
        <f t="shared" ca="1" si="209"/>
        <v/>
      </c>
      <c r="Q407" s="100" t="str">
        <f t="shared" ca="1" si="199"/>
        <v/>
      </c>
      <c r="R407" s="101" t="str">
        <f t="shared" ca="1" si="199"/>
        <v/>
      </c>
      <c r="S407" s="101" t="str">
        <f t="shared" ca="1" si="199"/>
        <v/>
      </c>
      <c r="T407" s="101" t="str">
        <f t="shared" ca="1" si="199"/>
        <v/>
      </c>
      <c r="U407" s="101" t="str">
        <f t="shared" ca="1" si="199"/>
        <v/>
      </c>
      <c r="V407" s="101" t="str">
        <f t="shared" ca="1" si="199"/>
        <v/>
      </c>
      <c r="W407" s="101" t="str">
        <f t="shared" ca="1" si="219"/>
        <v/>
      </c>
      <c r="X407" s="101" t="str">
        <f t="shared" ca="1" si="219"/>
        <v/>
      </c>
      <c r="Y407" s="102" t="str">
        <f t="shared" ca="1" si="219"/>
        <v/>
      </c>
      <c r="Z407" s="129" t="str">
        <f t="shared" ca="1" si="210"/>
        <v/>
      </c>
      <c r="AA407" s="105" t="str">
        <f t="shared" ca="1" si="203"/>
        <v>NA</v>
      </c>
      <c r="AB407" s="105" t="str">
        <f t="shared" ca="1" si="211"/>
        <v>NA</v>
      </c>
      <c r="AC407" s="97" t="str">
        <f t="shared" ca="1" si="212"/>
        <v/>
      </c>
      <c r="AD407" s="106" t="str">
        <f t="shared" ca="1" si="204"/>
        <v/>
      </c>
      <c r="AE407" s="106"/>
      <c r="AF407" s="130"/>
      <c r="AG407" s="131"/>
      <c r="AH407" s="131"/>
      <c r="AI407" s="131"/>
      <c r="AJ407" s="131"/>
      <c r="AK407" s="131"/>
      <c r="AL407" s="131"/>
      <c r="AM407" s="131"/>
      <c r="AN407" s="132"/>
      <c r="AO407" s="133"/>
      <c r="AS407" s="69"/>
      <c r="AT407" s="69"/>
      <c r="AU407" s="113"/>
      <c r="AV407" s="114" t="str">
        <f t="shared" ca="1" si="201"/>
        <v/>
      </c>
      <c r="AW407" s="115" t="str">
        <f t="shared" ca="1" si="200"/>
        <v/>
      </c>
      <c r="AX407" s="115" t="str">
        <f t="shared" ca="1" si="200"/>
        <v/>
      </c>
      <c r="AY407" s="115" t="str">
        <f t="shared" ca="1" si="200"/>
        <v/>
      </c>
      <c r="AZ407" s="115" t="str">
        <f t="shared" ca="1" si="200"/>
        <v/>
      </c>
      <c r="BA407" s="115" t="str">
        <f t="shared" ca="1" si="200"/>
        <v/>
      </c>
      <c r="BB407" s="115" t="str">
        <f t="shared" ca="1" si="200"/>
        <v/>
      </c>
      <c r="BC407" s="115" t="str">
        <f t="shared" ca="1" si="200"/>
        <v/>
      </c>
      <c r="BD407" s="116" t="str">
        <f t="shared" ca="1" si="200"/>
        <v/>
      </c>
      <c r="BE407" s="145"/>
      <c r="BF407" s="118" t="str">
        <f t="shared" ca="1" si="213"/>
        <v/>
      </c>
      <c r="BG407" s="118" t="str">
        <f t="shared" ca="1" si="214"/>
        <v/>
      </c>
      <c r="BH407" s="118" t="str">
        <f t="shared" ca="1" si="215"/>
        <v/>
      </c>
      <c r="BI407" s="118" t="str">
        <f t="shared" ca="1" si="216"/>
        <v/>
      </c>
      <c r="BK407" s="154"/>
      <c r="BL407" s="155"/>
      <c r="BM407" s="154"/>
      <c r="BN407" s="154"/>
      <c r="BO407" s="156"/>
      <c r="BP407" s="156"/>
      <c r="BQ407" s="156"/>
      <c r="BR407" s="156"/>
      <c r="BS407" s="156"/>
      <c r="BT407" s="156"/>
      <c r="BU407" s="156"/>
      <c r="BV407" s="156"/>
      <c r="BW407" s="156"/>
      <c r="BX407" s="105"/>
      <c r="BY407" s="157"/>
      <c r="BZ407" s="157"/>
      <c r="CA407" s="157"/>
      <c r="CB407" s="157"/>
      <c r="CC407" s="157"/>
      <c r="CD407" s="157"/>
      <c r="CE407" s="157"/>
      <c r="CF407" s="157"/>
      <c r="CG407" s="157"/>
    </row>
    <row r="408" spans="1:85" x14ac:dyDescent="0.25">
      <c r="A408" s="97" t="str">
        <f t="shared" ca="1" si="217"/>
        <v/>
      </c>
      <c r="B408" s="98" t="str">
        <f t="shared" ca="1" si="218"/>
        <v/>
      </c>
      <c r="C408" s="99" t="str">
        <f t="shared" ca="1" si="205"/>
        <v/>
      </c>
      <c r="D408" s="97" t="str">
        <f t="shared" ca="1" si="206"/>
        <v/>
      </c>
      <c r="E408" s="97" t="str">
        <f t="shared" ca="1" si="207"/>
        <v/>
      </c>
      <c r="F408" s="97" t="str">
        <f t="shared" ca="1" si="208"/>
        <v/>
      </c>
      <c r="G408" s="100" t="str">
        <f t="shared" ca="1" si="202"/>
        <v/>
      </c>
      <c r="H408" s="101" t="str">
        <f t="shared" ca="1" si="202"/>
        <v/>
      </c>
      <c r="I408" s="101" t="str">
        <f t="shared" ca="1" si="202"/>
        <v/>
      </c>
      <c r="J408" s="101" t="str">
        <f t="shared" ca="1" si="202"/>
        <v/>
      </c>
      <c r="K408" s="101" t="str">
        <f t="shared" ca="1" si="202"/>
        <v/>
      </c>
      <c r="L408" s="101" t="str">
        <f t="shared" ca="1" si="202"/>
        <v/>
      </c>
      <c r="M408" s="101" t="str">
        <f t="shared" ca="1" si="202"/>
        <v/>
      </c>
      <c r="N408" s="101" t="str">
        <f t="shared" ca="1" si="202"/>
        <v/>
      </c>
      <c r="O408" s="102" t="str">
        <f t="shared" ca="1" si="202"/>
        <v/>
      </c>
      <c r="P408" s="103" t="str">
        <f t="shared" ca="1" si="209"/>
        <v/>
      </c>
      <c r="Q408" s="100" t="str">
        <f t="shared" ca="1" si="199"/>
        <v/>
      </c>
      <c r="R408" s="101" t="str">
        <f t="shared" ca="1" si="199"/>
        <v/>
      </c>
      <c r="S408" s="101" t="str">
        <f t="shared" ca="1" si="199"/>
        <v/>
      </c>
      <c r="T408" s="101" t="str">
        <f t="shared" ca="1" si="199"/>
        <v/>
      </c>
      <c r="U408" s="101" t="str">
        <f t="shared" ca="1" si="199"/>
        <v/>
      </c>
      <c r="V408" s="101" t="str">
        <f t="shared" ca="1" si="199"/>
        <v/>
      </c>
      <c r="W408" s="101" t="str">
        <f t="shared" ca="1" si="219"/>
        <v/>
      </c>
      <c r="X408" s="101" t="str">
        <f t="shared" ca="1" si="219"/>
        <v/>
      </c>
      <c r="Y408" s="102" t="str">
        <f t="shared" ca="1" si="219"/>
        <v/>
      </c>
      <c r="Z408" s="129" t="str">
        <f t="shared" ca="1" si="210"/>
        <v/>
      </c>
      <c r="AA408" s="105" t="str">
        <f t="shared" ca="1" si="203"/>
        <v>NA</v>
      </c>
      <c r="AB408" s="105" t="str">
        <f t="shared" ca="1" si="211"/>
        <v>NA</v>
      </c>
      <c r="AC408" s="97" t="str">
        <f t="shared" ca="1" si="212"/>
        <v/>
      </c>
      <c r="AD408" s="106" t="str">
        <f t="shared" ca="1" si="204"/>
        <v/>
      </c>
      <c r="AE408" s="106"/>
      <c r="AF408" s="130"/>
      <c r="AG408" s="131"/>
      <c r="AH408" s="131"/>
      <c r="AI408" s="131"/>
      <c r="AJ408" s="131"/>
      <c r="AK408" s="131"/>
      <c r="AL408" s="131"/>
      <c r="AM408" s="131"/>
      <c r="AN408" s="132"/>
      <c r="AO408" s="133"/>
      <c r="AS408" s="69"/>
      <c r="AT408" s="69"/>
      <c r="AU408" s="113"/>
      <c r="AV408" s="114" t="str">
        <f t="shared" ca="1" si="201"/>
        <v/>
      </c>
      <c r="AW408" s="115" t="str">
        <f t="shared" ca="1" si="200"/>
        <v/>
      </c>
      <c r="AX408" s="115" t="str">
        <f t="shared" ca="1" si="200"/>
        <v/>
      </c>
      <c r="AY408" s="115" t="str">
        <f t="shared" ca="1" si="200"/>
        <v/>
      </c>
      <c r="AZ408" s="115" t="str">
        <f t="shared" ca="1" si="200"/>
        <v/>
      </c>
      <c r="BA408" s="115" t="str">
        <f t="shared" ca="1" si="200"/>
        <v/>
      </c>
      <c r="BB408" s="115" t="str">
        <f t="shared" ca="1" si="200"/>
        <v/>
      </c>
      <c r="BC408" s="115" t="str">
        <f t="shared" ca="1" si="200"/>
        <v/>
      </c>
      <c r="BD408" s="116" t="str">
        <f t="shared" ca="1" si="200"/>
        <v/>
      </c>
      <c r="BE408" s="145"/>
      <c r="BF408" s="118" t="str">
        <f t="shared" ca="1" si="213"/>
        <v/>
      </c>
      <c r="BG408" s="118" t="str">
        <f t="shared" ca="1" si="214"/>
        <v/>
      </c>
      <c r="BH408" s="118" t="str">
        <f t="shared" ca="1" si="215"/>
        <v/>
      </c>
      <c r="BI408" s="118" t="str">
        <f t="shared" ca="1" si="216"/>
        <v/>
      </c>
      <c r="BK408" s="154"/>
      <c r="BL408" s="155"/>
      <c r="BM408" s="154"/>
      <c r="BN408" s="154"/>
      <c r="BO408" s="156"/>
      <c r="BP408" s="156"/>
      <c r="BQ408" s="156"/>
      <c r="BR408" s="156"/>
      <c r="BS408" s="156"/>
      <c r="BT408" s="156"/>
      <c r="BU408" s="156"/>
      <c r="BV408" s="156"/>
      <c r="BW408" s="156"/>
      <c r="BX408" s="105"/>
      <c r="BY408" s="157"/>
      <c r="BZ408" s="157"/>
      <c r="CA408" s="157"/>
      <c r="CB408" s="157"/>
      <c r="CC408" s="157"/>
      <c r="CD408" s="157"/>
      <c r="CE408" s="157"/>
      <c r="CF408" s="157"/>
      <c r="CG408" s="157"/>
    </row>
    <row r="409" spans="1:85" x14ac:dyDescent="0.25">
      <c r="A409" s="97" t="str">
        <f t="shared" ca="1" si="217"/>
        <v/>
      </c>
      <c r="B409" s="98" t="str">
        <f t="shared" ca="1" si="218"/>
        <v/>
      </c>
      <c r="C409" s="99" t="str">
        <f t="shared" ca="1" si="205"/>
        <v/>
      </c>
      <c r="D409" s="97" t="str">
        <f t="shared" ca="1" si="206"/>
        <v/>
      </c>
      <c r="E409" s="97" t="str">
        <f t="shared" ca="1" si="207"/>
        <v/>
      </c>
      <c r="F409" s="97" t="str">
        <f t="shared" ca="1" si="208"/>
        <v/>
      </c>
      <c r="G409" s="100" t="str">
        <f t="shared" ca="1" si="202"/>
        <v/>
      </c>
      <c r="H409" s="101" t="str">
        <f t="shared" ca="1" si="202"/>
        <v/>
      </c>
      <c r="I409" s="101" t="str">
        <f t="shared" ca="1" si="202"/>
        <v/>
      </c>
      <c r="J409" s="101" t="str">
        <f t="shared" ca="1" si="202"/>
        <v/>
      </c>
      <c r="K409" s="101" t="str">
        <f t="shared" ca="1" si="202"/>
        <v/>
      </c>
      <c r="L409" s="101" t="str">
        <f t="shared" ca="1" si="202"/>
        <v/>
      </c>
      <c r="M409" s="101" t="str">
        <f t="shared" ca="1" si="202"/>
        <v/>
      </c>
      <c r="N409" s="101" t="str">
        <f t="shared" ca="1" si="202"/>
        <v/>
      </c>
      <c r="O409" s="102" t="str">
        <f t="shared" ca="1" si="202"/>
        <v/>
      </c>
      <c r="P409" s="103" t="str">
        <f t="shared" ca="1" si="209"/>
        <v/>
      </c>
      <c r="Q409" s="100" t="str">
        <f t="shared" ca="1" si="199"/>
        <v/>
      </c>
      <c r="R409" s="101" t="str">
        <f t="shared" ca="1" si="199"/>
        <v/>
      </c>
      <c r="S409" s="101" t="str">
        <f t="shared" ca="1" si="199"/>
        <v/>
      </c>
      <c r="T409" s="101" t="str">
        <f t="shared" ca="1" si="199"/>
        <v/>
      </c>
      <c r="U409" s="101" t="str">
        <f t="shared" ca="1" si="199"/>
        <v/>
      </c>
      <c r="V409" s="101" t="str">
        <f t="shared" ca="1" si="199"/>
        <v/>
      </c>
      <c r="W409" s="101" t="str">
        <f t="shared" ca="1" si="219"/>
        <v/>
      </c>
      <c r="X409" s="101" t="str">
        <f t="shared" ca="1" si="219"/>
        <v/>
      </c>
      <c r="Y409" s="102" t="str">
        <f t="shared" ca="1" si="219"/>
        <v/>
      </c>
      <c r="Z409" s="129" t="str">
        <f t="shared" ca="1" si="210"/>
        <v/>
      </c>
      <c r="AA409" s="105" t="str">
        <f t="shared" ca="1" si="203"/>
        <v>NA</v>
      </c>
      <c r="AB409" s="105" t="str">
        <f t="shared" ca="1" si="211"/>
        <v>NA</v>
      </c>
      <c r="AC409" s="97" t="str">
        <f t="shared" ca="1" si="212"/>
        <v/>
      </c>
      <c r="AD409" s="106" t="str">
        <f t="shared" ca="1" si="204"/>
        <v/>
      </c>
      <c r="AE409" s="106"/>
      <c r="AF409" s="130"/>
      <c r="AG409" s="131"/>
      <c r="AH409" s="131"/>
      <c r="AI409" s="131"/>
      <c r="AJ409" s="131"/>
      <c r="AK409" s="131"/>
      <c r="AL409" s="131"/>
      <c r="AM409" s="131"/>
      <c r="AN409" s="132"/>
      <c r="AO409" s="133"/>
      <c r="AS409" s="69"/>
      <c r="AT409" s="69"/>
      <c r="AU409" s="113"/>
      <c r="AV409" s="114" t="str">
        <f t="shared" ca="1" si="201"/>
        <v/>
      </c>
      <c r="AW409" s="115" t="str">
        <f t="shared" ca="1" si="200"/>
        <v/>
      </c>
      <c r="AX409" s="115" t="str">
        <f t="shared" ca="1" si="200"/>
        <v/>
      </c>
      <c r="AY409" s="115" t="str">
        <f t="shared" ca="1" si="200"/>
        <v/>
      </c>
      <c r="AZ409" s="115" t="str">
        <f t="shared" ca="1" si="200"/>
        <v/>
      </c>
      <c r="BA409" s="115" t="str">
        <f t="shared" ca="1" si="200"/>
        <v/>
      </c>
      <c r="BB409" s="115" t="str">
        <f t="shared" ca="1" si="200"/>
        <v/>
      </c>
      <c r="BC409" s="115" t="str">
        <f t="shared" ca="1" si="200"/>
        <v/>
      </c>
      <c r="BD409" s="116" t="str">
        <f t="shared" ca="1" si="200"/>
        <v/>
      </c>
      <c r="BE409" s="145"/>
      <c r="BF409" s="118" t="str">
        <f t="shared" ca="1" si="213"/>
        <v/>
      </c>
      <c r="BG409" s="118" t="str">
        <f t="shared" ca="1" si="214"/>
        <v/>
      </c>
      <c r="BH409" s="118" t="str">
        <f t="shared" ca="1" si="215"/>
        <v/>
      </c>
      <c r="BI409" s="118" t="str">
        <f t="shared" ca="1" si="216"/>
        <v/>
      </c>
      <c r="BK409" s="154"/>
      <c r="BL409" s="155"/>
      <c r="BM409" s="154"/>
      <c r="BN409" s="154"/>
      <c r="BO409" s="156"/>
      <c r="BP409" s="156"/>
      <c r="BQ409" s="156"/>
      <c r="BR409" s="156"/>
      <c r="BS409" s="156"/>
      <c r="BT409" s="156"/>
      <c r="BU409" s="156"/>
      <c r="BV409" s="156"/>
      <c r="BW409" s="156"/>
      <c r="BX409" s="105"/>
      <c r="BY409" s="157"/>
      <c r="BZ409" s="157"/>
      <c r="CA409" s="157"/>
      <c r="CB409" s="157"/>
      <c r="CC409" s="157"/>
      <c r="CD409" s="157"/>
      <c r="CE409" s="157"/>
      <c r="CF409" s="157"/>
      <c r="CG409" s="157"/>
    </row>
    <row r="410" spans="1:85" x14ac:dyDescent="0.25">
      <c r="A410" s="97" t="str">
        <f t="shared" ca="1" si="217"/>
        <v/>
      </c>
      <c r="B410" s="98" t="str">
        <f t="shared" ca="1" si="218"/>
        <v/>
      </c>
      <c r="C410" s="99" t="str">
        <f t="shared" ca="1" si="205"/>
        <v/>
      </c>
      <c r="D410" s="97" t="str">
        <f t="shared" ca="1" si="206"/>
        <v/>
      </c>
      <c r="E410" s="97" t="str">
        <f t="shared" ca="1" si="207"/>
        <v/>
      </c>
      <c r="F410" s="97" t="str">
        <f t="shared" ca="1" si="208"/>
        <v/>
      </c>
      <c r="G410" s="100" t="str">
        <f t="shared" ca="1" si="202"/>
        <v/>
      </c>
      <c r="H410" s="101" t="str">
        <f t="shared" ca="1" si="202"/>
        <v/>
      </c>
      <c r="I410" s="101" t="str">
        <f t="shared" ca="1" si="202"/>
        <v/>
      </c>
      <c r="J410" s="101" t="str">
        <f t="shared" ca="1" si="202"/>
        <v/>
      </c>
      <c r="K410" s="101" t="str">
        <f t="shared" ca="1" si="202"/>
        <v/>
      </c>
      <c r="L410" s="101" t="str">
        <f t="shared" ca="1" si="202"/>
        <v/>
      </c>
      <c r="M410" s="101" t="str">
        <f t="shared" ca="1" si="202"/>
        <v/>
      </c>
      <c r="N410" s="101" t="str">
        <f t="shared" ca="1" si="202"/>
        <v/>
      </c>
      <c r="O410" s="102" t="str">
        <f t="shared" ca="1" si="202"/>
        <v/>
      </c>
      <c r="P410" s="103" t="str">
        <f t="shared" ca="1" si="209"/>
        <v/>
      </c>
      <c r="Q410" s="100" t="str">
        <f t="shared" ca="1" si="199"/>
        <v/>
      </c>
      <c r="R410" s="101" t="str">
        <f t="shared" ca="1" si="199"/>
        <v/>
      </c>
      <c r="S410" s="101" t="str">
        <f t="shared" ca="1" si="199"/>
        <v/>
      </c>
      <c r="T410" s="101" t="str">
        <f t="shared" ca="1" si="199"/>
        <v/>
      </c>
      <c r="U410" s="101" t="str">
        <f t="shared" ca="1" si="199"/>
        <v/>
      </c>
      <c r="V410" s="101" t="str">
        <f t="shared" ca="1" si="199"/>
        <v/>
      </c>
      <c r="W410" s="101" t="str">
        <f t="shared" ca="1" si="219"/>
        <v/>
      </c>
      <c r="X410" s="101" t="str">
        <f t="shared" ca="1" si="219"/>
        <v/>
      </c>
      <c r="Y410" s="102" t="str">
        <f t="shared" ca="1" si="219"/>
        <v/>
      </c>
      <c r="Z410" s="129" t="str">
        <f t="shared" ca="1" si="210"/>
        <v/>
      </c>
      <c r="AA410" s="105" t="str">
        <f t="shared" ca="1" si="203"/>
        <v>NA</v>
      </c>
      <c r="AB410" s="105" t="str">
        <f t="shared" ca="1" si="211"/>
        <v>NA</v>
      </c>
      <c r="AC410" s="97" t="str">
        <f t="shared" ca="1" si="212"/>
        <v/>
      </c>
      <c r="AD410" s="106" t="str">
        <f t="shared" ca="1" si="204"/>
        <v/>
      </c>
      <c r="AE410" s="106"/>
      <c r="AF410" s="130"/>
      <c r="AG410" s="131"/>
      <c r="AH410" s="131"/>
      <c r="AI410" s="131"/>
      <c r="AJ410" s="131"/>
      <c r="AK410" s="131"/>
      <c r="AL410" s="131"/>
      <c r="AM410" s="131"/>
      <c r="AN410" s="132"/>
      <c r="AO410" s="133"/>
      <c r="AS410" s="69"/>
      <c r="AT410" s="69"/>
      <c r="AU410" s="113"/>
      <c r="AV410" s="114" t="str">
        <f t="shared" ca="1" si="201"/>
        <v/>
      </c>
      <c r="AW410" s="115" t="str">
        <f t="shared" ca="1" si="200"/>
        <v/>
      </c>
      <c r="AX410" s="115" t="str">
        <f t="shared" ca="1" si="200"/>
        <v/>
      </c>
      <c r="AY410" s="115" t="str">
        <f t="shared" ca="1" si="200"/>
        <v/>
      </c>
      <c r="AZ410" s="115" t="str">
        <f t="shared" ca="1" si="200"/>
        <v/>
      </c>
      <c r="BA410" s="115" t="str">
        <f t="shared" ca="1" si="200"/>
        <v/>
      </c>
      <c r="BB410" s="115" t="str">
        <f t="shared" ca="1" si="200"/>
        <v/>
      </c>
      <c r="BC410" s="115" t="str">
        <f t="shared" ca="1" si="200"/>
        <v/>
      </c>
      <c r="BD410" s="116" t="str">
        <f t="shared" ca="1" si="200"/>
        <v/>
      </c>
      <c r="BE410" s="145"/>
      <c r="BF410" s="118" t="str">
        <f t="shared" ca="1" si="213"/>
        <v/>
      </c>
      <c r="BG410" s="118" t="str">
        <f t="shared" ca="1" si="214"/>
        <v/>
      </c>
      <c r="BH410" s="118" t="str">
        <f t="shared" ca="1" si="215"/>
        <v/>
      </c>
      <c r="BI410" s="118" t="str">
        <f t="shared" ca="1" si="216"/>
        <v/>
      </c>
      <c r="BK410" s="154"/>
      <c r="BL410" s="155"/>
      <c r="BM410" s="154"/>
      <c r="BN410" s="154"/>
      <c r="BO410" s="156"/>
      <c r="BP410" s="156"/>
      <c r="BQ410" s="156"/>
      <c r="BR410" s="156"/>
      <c r="BS410" s="156"/>
      <c r="BT410" s="156"/>
      <c r="BU410" s="156"/>
      <c r="BV410" s="156"/>
      <c r="BW410" s="156"/>
      <c r="BX410" s="105"/>
      <c r="BY410" s="157"/>
      <c r="BZ410" s="157"/>
      <c r="CA410" s="157"/>
      <c r="CB410" s="157"/>
      <c r="CC410" s="157"/>
      <c r="CD410" s="157"/>
      <c r="CE410" s="157"/>
      <c r="CF410" s="157"/>
      <c r="CG410" s="157"/>
    </row>
    <row r="411" spans="1:85" x14ac:dyDescent="0.25">
      <c r="A411" s="97" t="str">
        <f t="shared" ca="1" si="217"/>
        <v/>
      </c>
      <c r="B411" s="98" t="str">
        <f t="shared" ca="1" si="218"/>
        <v/>
      </c>
      <c r="C411" s="99" t="str">
        <f t="shared" ca="1" si="205"/>
        <v/>
      </c>
      <c r="D411" s="97" t="str">
        <f t="shared" ca="1" si="206"/>
        <v/>
      </c>
      <c r="E411" s="97" t="str">
        <f t="shared" ca="1" si="207"/>
        <v/>
      </c>
      <c r="F411" s="97" t="str">
        <f t="shared" ca="1" si="208"/>
        <v/>
      </c>
      <c r="G411" s="100" t="str">
        <f t="shared" ca="1" si="202"/>
        <v/>
      </c>
      <c r="H411" s="101" t="str">
        <f t="shared" ca="1" si="202"/>
        <v/>
      </c>
      <c r="I411" s="101" t="str">
        <f t="shared" ca="1" si="202"/>
        <v/>
      </c>
      <c r="J411" s="101" t="str">
        <f t="shared" ca="1" si="202"/>
        <v/>
      </c>
      <c r="K411" s="101" t="str">
        <f t="shared" ca="1" si="202"/>
        <v/>
      </c>
      <c r="L411" s="101" t="str">
        <f t="shared" ca="1" si="202"/>
        <v/>
      </c>
      <c r="M411" s="101" t="str">
        <f t="shared" ca="1" si="202"/>
        <v/>
      </c>
      <c r="N411" s="101" t="str">
        <f t="shared" ca="1" si="202"/>
        <v/>
      </c>
      <c r="O411" s="102" t="str">
        <f t="shared" ca="1" si="202"/>
        <v/>
      </c>
      <c r="P411" s="103" t="str">
        <f t="shared" ca="1" si="209"/>
        <v/>
      </c>
      <c r="Q411" s="100" t="str">
        <f t="shared" ca="1" si="199"/>
        <v/>
      </c>
      <c r="R411" s="101" t="str">
        <f t="shared" ca="1" si="199"/>
        <v/>
      </c>
      <c r="S411" s="101" t="str">
        <f t="shared" ca="1" si="199"/>
        <v/>
      </c>
      <c r="T411" s="101" t="str">
        <f t="shared" ca="1" si="199"/>
        <v/>
      </c>
      <c r="U411" s="101" t="str">
        <f t="shared" ca="1" si="199"/>
        <v/>
      </c>
      <c r="V411" s="101" t="str">
        <f t="shared" ca="1" si="199"/>
        <v/>
      </c>
      <c r="W411" s="101" t="str">
        <f t="shared" ca="1" si="219"/>
        <v/>
      </c>
      <c r="X411" s="101" t="str">
        <f t="shared" ca="1" si="219"/>
        <v/>
      </c>
      <c r="Y411" s="102" t="str">
        <f t="shared" ca="1" si="219"/>
        <v/>
      </c>
      <c r="Z411" s="129" t="str">
        <f t="shared" ca="1" si="210"/>
        <v/>
      </c>
      <c r="AA411" s="105" t="str">
        <f t="shared" ca="1" si="203"/>
        <v>NA</v>
      </c>
      <c r="AB411" s="105" t="str">
        <f t="shared" ca="1" si="211"/>
        <v>NA</v>
      </c>
      <c r="AC411" s="97" t="str">
        <f t="shared" ca="1" si="212"/>
        <v/>
      </c>
      <c r="AD411" s="106" t="str">
        <f t="shared" ca="1" si="204"/>
        <v/>
      </c>
      <c r="AE411" s="106"/>
      <c r="AF411" s="130"/>
      <c r="AG411" s="131"/>
      <c r="AH411" s="131"/>
      <c r="AI411" s="131"/>
      <c r="AJ411" s="131"/>
      <c r="AK411" s="131"/>
      <c r="AL411" s="131"/>
      <c r="AM411" s="131"/>
      <c r="AN411" s="132"/>
      <c r="AO411" s="133"/>
      <c r="AS411" s="69"/>
      <c r="AT411" s="69"/>
      <c r="AU411" s="113"/>
      <c r="AV411" s="114" t="str">
        <f t="shared" ca="1" si="201"/>
        <v/>
      </c>
      <c r="AW411" s="115" t="str">
        <f t="shared" ca="1" si="200"/>
        <v/>
      </c>
      <c r="AX411" s="115" t="str">
        <f t="shared" ca="1" si="200"/>
        <v/>
      </c>
      <c r="AY411" s="115" t="str">
        <f t="shared" ca="1" si="200"/>
        <v/>
      </c>
      <c r="AZ411" s="115" t="str">
        <f t="shared" ca="1" si="200"/>
        <v/>
      </c>
      <c r="BA411" s="115" t="str">
        <f t="shared" ca="1" si="200"/>
        <v/>
      </c>
      <c r="BB411" s="115" t="str">
        <f t="shared" ca="1" si="200"/>
        <v/>
      </c>
      <c r="BC411" s="115" t="str">
        <f t="shared" ca="1" si="200"/>
        <v/>
      </c>
      <c r="BD411" s="116" t="str">
        <f t="shared" ca="1" si="200"/>
        <v/>
      </c>
      <c r="BE411" s="145"/>
      <c r="BF411" s="118" t="str">
        <f t="shared" ca="1" si="213"/>
        <v/>
      </c>
      <c r="BG411" s="118" t="str">
        <f t="shared" ca="1" si="214"/>
        <v/>
      </c>
      <c r="BH411" s="118" t="str">
        <f t="shared" ca="1" si="215"/>
        <v/>
      </c>
      <c r="BI411" s="118" t="str">
        <f t="shared" ca="1" si="216"/>
        <v/>
      </c>
      <c r="BK411" s="154"/>
      <c r="BL411" s="155"/>
      <c r="BM411" s="154"/>
      <c r="BN411" s="154"/>
      <c r="BO411" s="156"/>
      <c r="BP411" s="156"/>
      <c r="BQ411" s="156"/>
      <c r="BR411" s="156"/>
      <c r="BS411" s="156"/>
      <c r="BT411" s="156"/>
      <c r="BU411" s="156"/>
      <c r="BV411" s="156"/>
      <c r="BW411" s="156"/>
      <c r="BX411" s="105"/>
      <c r="BY411" s="157"/>
      <c r="BZ411" s="157"/>
      <c r="CA411" s="157"/>
      <c r="CB411" s="157"/>
      <c r="CC411" s="157"/>
      <c r="CD411" s="157"/>
      <c r="CE411" s="157"/>
      <c r="CF411" s="157"/>
      <c r="CG411" s="157"/>
    </row>
    <row r="412" spans="1:85" x14ac:dyDescent="0.25">
      <c r="A412" s="97" t="str">
        <f t="shared" ca="1" si="217"/>
        <v/>
      </c>
      <c r="B412" s="98" t="str">
        <f t="shared" ca="1" si="218"/>
        <v/>
      </c>
      <c r="C412" s="99" t="str">
        <f t="shared" ca="1" si="205"/>
        <v/>
      </c>
      <c r="D412" s="97" t="str">
        <f t="shared" ca="1" si="206"/>
        <v/>
      </c>
      <c r="E412" s="97" t="str">
        <f t="shared" ca="1" si="207"/>
        <v/>
      </c>
      <c r="F412" s="97" t="str">
        <f t="shared" ca="1" si="208"/>
        <v/>
      </c>
      <c r="G412" s="100" t="str">
        <f t="shared" ca="1" si="202"/>
        <v/>
      </c>
      <c r="H412" s="101" t="str">
        <f t="shared" ca="1" si="202"/>
        <v/>
      </c>
      <c r="I412" s="101" t="str">
        <f t="shared" ca="1" si="202"/>
        <v/>
      </c>
      <c r="J412" s="101" t="str">
        <f t="shared" ca="1" si="202"/>
        <v/>
      </c>
      <c r="K412" s="101" t="str">
        <f t="shared" ca="1" si="202"/>
        <v/>
      </c>
      <c r="L412" s="101" t="str">
        <f t="shared" ca="1" si="202"/>
        <v/>
      </c>
      <c r="M412" s="101" t="str">
        <f t="shared" ca="1" si="202"/>
        <v/>
      </c>
      <c r="N412" s="101" t="str">
        <f t="shared" ca="1" si="202"/>
        <v/>
      </c>
      <c r="O412" s="102" t="str">
        <f t="shared" ca="1" si="202"/>
        <v/>
      </c>
      <c r="P412" s="103" t="str">
        <f t="shared" ca="1" si="209"/>
        <v/>
      </c>
      <c r="Q412" s="100" t="str">
        <f t="shared" ca="1" si="199"/>
        <v/>
      </c>
      <c r="R412" s="101" t="str">
        <f t="shared" ca="1" si="199"/>
        <v/>
      </c>
      <c r="S412" s="101" t="str">
        <f t="shared" ca="1" si="199"/>
        <v/>
      </c>
      <c r="T412" s="101" t="str">
        <f t="shared" ca="1" si="199"/>
        <v/>
      </c>
      <c r="U412" s="101" t="str">
        <f t="shared" ca="1" si="199"/>
        <v/>
      </c>
      <c r="V412" s="101" t="str">
        <f t="shared" ca="1" si="199"/>
        <v/>
      </c>
      <c r="W412" s="101" t="str">
        <f t="shared" ca="1" si="219"/>
        <v/>
      </c>
      <c r="X412" s="101" t="str">
        <f t="shared" ca="1" si="219"/>
        <v/>
      </c>
      <c r="Y412" s="102" t="str">
        <f t="shared" ca="1" si="219"/>
        <v/>
      </c>
      <c r="Z412" s="129" t="str">
        <f t="shared" ca="1" si="210"/>
        <v/>
      </c>
      <c r="AA412" s="105" t="str">
        <f t="shared" ca="1" si="203"/>
        <v>NA</v>
      </c>
      <c r="AB412" s="105" t="str">
        <f t="shared" ca="1" si="211"/>
        <v>NA</v>
      </c>
      <c r="AC412" s="97" t="str">
        <f t="shared" ca="1" si="212"/>
        <v/>
      </c>
      <c r="AD412" s="106" t="str">
        <f t="shared" ca="1" si="204"/>
        <v/>
      </c>
      <c r="AE412" s="106"/>
      <c r="AF412" s="130"/>
      <c r="AG412" s="131"/>
      <c r="AH412" s="131"/>
      <c r="AI412" s="131"/>
      <c r="AJ412" s="131"/>
      <c r="AK412" s="131"/>
      <c r="AL412" s="131"/>
      <c r="AM412" s="131"/>
      <c r="AN412" s="132"/>
      <c r="AO412" s="133"/>
      <c r="AS412" s="69"/>
      <c r="AT412" s="69"/>
      <c r="AU412" s="113"/>
      <c r="AV412" s="114" t="str">
        <f t="shared" ca="1" si="201"/>
        <v/>
      </c>
      <c r="AW412" s="115" t="str">
        <f t="shared" ca="1" si="200"/>
        <v/>
      </c>
      <c r="AX412" s="115" t="str">
        <f t="shared" ca="1" si="200"/>
        <v/>
      </c>
      <c r="AY412" s="115" t="str">
        <f t="shared" ca="1" si="200"/>
        <v/>
      </c>
      <c r="AZ412" s="115" t="str">
        <f t="shared" ca="1" si="200"/>
        <v/>
      </c>
      <c r="BA412" s="115" t="str">
        <f t="shared" ca="1" si="200"/>
        <v/>
      </c>
      <c r="BB412" s="115" t="str">
        <f t="shared" ca="1" si="200"/>
        <v/>
      </c>
      <c r="BC412" s="115" t="str">
        <f t="shared" ca="1" si="200"/>
        <v/>
      </c>
      <c r="BD412" s="116" t="str">
        <f t="shared" ca="1" si="200"/>
        <v/>
      </c>
      <c r="BE412" s="145"/>
      <c r="BF412" s="118" t="str">
        <f t="shared" ca="1" si="213"/>
        <v/>
      </c>
      <c r="BG412" s="118" t="str">
        <f t="shared" ca="1" si="214"/>
        <v/>
      </c>
      <c r="BH412" s="118" t="str">
        <f t="shared" ca="1" si="215"/>
        <v/>
      </c>
      <c r="BI412" s="118" t="str">
        <f t="shared" ca="1" si="216"/>
        <v/>
      </c>
      <c r="BK412" s="154"/>
      <c r="BL412" s="155"/>
      <c r="BM412" s="154"/>
      <c r="BN412" s="154"/>
      <c r="BO412" s="156"/>
      <c r="BP412" s="156"/>
      <c r="BQ412" s="156"/>
      <c r="BR412" s="156"/>
      <c r="BS412" s="156"/>
      <c r="BT412" s="156"/>
      <c r="BU412" s="156"/>
      <c r="BV412" s="156"/>
      <c r="BW412" s="156"/>
      <c r="BX412" s="105"/>
      <c r="BY412" s="157"/>
      <c r="BZ412" s="157"/>
      <c r="CA412" s="157"/>
      <c r="CB412" s="157"/>
      <c r="CC412" s="157"/>
      <c r="CD412" s="157"/>
      <c r="CE412" s="157"/>
      <c r="CF412" s="157"/>
      <c r="CG412" s="157"/>
    </row>
    <row r="413" spans="1:85" x14ac:dyDescent="0.25">
      <c r="A413" s="97" t="str">
        <f t="shared" ca="1" si="217"/>
        <v/>
      </c>
      <c r="B413" s="98" t="str">
        <f t="shared" ca="1" si="218"/>
        <v/>
      </c>
      <c r="C413" s="99" t="str">
        <f t="shared" ca="1" si="205"/>
        <v/>
      </c>
      <c r="D413" s="97" t="str">
        <f t="shared" ca="1" si="206"/>
        <v/>
      </c>
      <c r="E413" s="97" t="str">
        <f t="shared" ca="1" si="207"/>
        <v/>
      </c>
      <c r="F413" s="97" t="str">
        <f t="shared" ca="1" si="208"/>
        <v/>
      </c>
      <c r="G413" s="100" t="str">
        <f t="shared" ca="1" si="202"/>
        <v/>
      </c>
      <c r="H413" s="101" t="str">
        <f t="shared" ca="1" si="202"/>
        <v/>
      </c>
      <c r="I413" s="101" t="str">
        <f t="shared" ca="1" si="202"/>
        <v/>
      </c>
      <c r="J413" s="101" t="str">
        <f t="shared" ca="1" si="202"/>
        <v/>
      </c>
      <c r="K413" s="101" t="str">
        <f t="shared" ca="1" si="202"/>
        <v/>
      </c>
      <c r="L413" s="101" t="str">
        <f t="shared" ca="1" si="202"/>
        <v/>
      </c>
      <c r="M413" s="101" t="str">
        <f t="shared" ca="1" si="202"/>
        <v/>
      </c>
      <c r="N413" s="101" t="str">
        <f t="shared" ca="1" si="202"/>
        <v/>
      </c>
      <c r="O413" s="102" t="str">
        <f t="shared" ca="1" si="202"/>
        <v/>
      </c>
      <c r="P413" s="103" t="str">
        <f t="shared" ca="1" si="209"/>
        <v/>
      </c>
      <c r="Q413" s="100" t="str">
        <f t="shared" ca="1" si="199"/>
        <v/>
      </c>
      <c r="R413" s="101" t="str">
        <f t="shared" ca="1" si="199"/>
        <v/>
      </c>
      <c r="S413" s="101" t="str">
        <f t="shared" ca="1" si="199"/>
        <v/>
      </c>
      <c r="T413" s="101" t="str">
        <f t="shared" ca="1" si="199"/>
        <v/>
      </c>
      <c r="U413" s="101" t="str">
        <f t="shared" ca="1" si="199"/>
        <v/>
      </c>
      <c r="V413" s="101" t="str">
        <f t="shared" ca="1" si="199"/>
        <v/>
      </c>
      <c r="W413" s="101" t="str">
        <f t="shared" ca="1" si="219"/>
        <v/>
      </c>
      <c r="X413" s="101" t="str">
        <f t="shared" ca="1" si="219"/>
        <v/>
      </c>
      <c r="Y413" s="102" t="str">
        <f t="shared" ca="1" si="219"/>
        <v/>
      </c>
      <c r="Z413" s="129" t="str">
        <f t="shared" ca="1" si="210"/>
        <v/>
      </c>
      <c r="AA413" s="105" t="str">
        <f t="shared" ca="1" si="203"/>
        <v>NA</v>
      </c>
      <c r="AB413" s="105" t="str">
        <f t="shared" ca="1" si="211"/>
        <v>NA</v>
      </c>
      <c r="AC413" s="97" t="str">
        <f t="shared" ca="1" si="212"/>
        <v/>
      </c>
      <c r="AD413" s="106" t="str">
        <f t="shared" ca="1" si="204"/>
        <v/>
      </c>
      <c r="AE413" s="106"/>
      <c r="AF413" s="130"/>
      <c r="AG413" s="131"/>
      <c r="AH413" s="131"/>
      <c r="AI413" s="131"/>
      <c r="AJ413" s="131"/>
      <c r="AK413" s="131"/>
      <c r="AL413" s="131"/>
      <c r="AM413" s="131"/>
      <c r="AN413" s="132"/>
      <c r="AO413" s="133"/>
      <c r="AS413" s="69"/>
      <c r="AT413" s="69"/>
      <c r="AU413" s="113"/>
      <c r="AV413" s="114" t="str">
        <f t="shared" ca="1" si="201"/>
        <v/>
      </c>
      <c r="AW413" s="115" t="str">
        <f t="shared" ca="1" si="200"/>
        <v/>
      </c>
      <c r="AX413" s="115" t="str">
        <f t="shared" ca="1" si="200"/>
        <v/>
      </c>
      <c r="AY413" s="115" t="str">
        <f t="shared" ca="1" si="200"/>
        <v/>
      </c>
      <c r="AZ413" s="115" t="str">
        <f t="shared" ca="1" si="200"/>
        <v/>
      </c>
      <c r="BA413" s="115" t="str">
        <f t="shared" ca="1" si="200"/>
        <v/>
      </c>
      <c r="BB413" s="115" t="str">
        <f t="shared" ca="1" si="200"/>
        <v/>
      </c>
      <c r="BC413" s="115" t="str">
        <f t="shared" ca="1" si="200"/>
        <v/>
      </c>
      <c r="BD413" s="116" t="str">
        <f t="shared" ca="1" si="200"/>
        <v/>
      </c>
      <c r="BE413" s="145"/>
      <c r="BF413" s="118" t="str">
        <f t="shared" ca="1" si="213"/>
        <v/>
      </c>
      <c r="BG413" s="118" t="str">
        <f t="shared" ca="1" si="214"/>
        <v/>
      </c>
      <c r="BH413" s="118" t="str">
        <f t="shared" ca="1" si="215"/>
        <v/>
      </c>
      <c r="BI413" s="118" t="str">
        <f t="shared" ca="1" si="216"/>
        <v/>
      </c>
      <c r="BK413" s="154"/>
      <c r="BL413" s="155"/>
      <c r="BM413" s="154"/>
      <c r="BN413" s="154"/>
      <c r="BO413" s="156"/>
      <c r="BP413" s="156"/>
      <c r="BQ413" s="156"/>
      <c r="BR413" s="156"/>
      <c r="BS413" s="156"/>
      <c r="BT413" s="156"/>
      <c r="BU413" s="156"/>
      <c r="BV413" s="156"/>
      <c r="BW413" s="156"/>
      <c r="BX413" s="105"/>
      <c r="BY413" s="157"/>
      <c r="BZ413" s="157"/>
      <c r="CA413" s="157"/>
      <c r="CB413" s="157"/>
      <c r="CC413" s="157"/>
      <c r="CD413" s="157"/>
      <c r="CE413" s="157"/>
      <c r="CF413" s="157"/>
      <c r="CG413" s="157"/>
    </row>
    <row r="414" spans="1:85" x14ac:dyDescent="0.25">
      <c r="A414" s="97" t="str">
        <f t="shared" ca="1" si="217"/>
        <v/>
      </c>
      <c r="B414" s="98" t="str">
        <f t="shared" ca="1" si="218"/>
        <v/>
      </c>
      <c r="C414" s="99" t="str">
        <f t="shared" ca="1" si="205"/>
        <v/>
      </c>
      <c r="D414" s="97" t="str">
        <f t="shared" ca="1" si="206"/>
        <v/>
      </c>
      <c r="E414" s="97" t="str">
        <f t="shared" ca="1" si="207"/>
        <v/>
      </c>
      <c r="F414" s="97" t="str">
        <f t="shared" ca="1" si="208"/>
        <v/>
      </c>
      <c r="G414" s="100" t="str">
        <f t="shared" ca="1" si="202"/>
        <v/>
      </c>
      <c r="H414" s="101" t="str">
        <f t="shared" ca="1" si="202"/>
        <v/>
      </c>
      <c r="I414" s="101" t="str">
        <f t="shared" ca="1" si="202"/>
        <v/>
      </c>
      <c r="J414" s="101" t="str">
        <f t="shared" ca="1" si="202"/>
        <v/>
      </c>
      <c r="K414" s="101" t="str">
        <f t="shared" ca="1" si="202"/>
        <v/>
      </c>
      <c r="L414" s="101" t="str">
        <f t="shared" ca="1" si="202"/>
        <v/>
      </c>
      <c r="M414" s="101" t="str">
        <f t="shared" ca="1" si="202"/>
        <v/>
      </c>
      <c r="N414" s="101" t="str">
        <f t="shared" ca="1" si="202"/>
        <v/>
      </c>
      <c r="O414" s="102" t="str">
        <f t="shared" ca="1" si="202"/>
        <v/>
      </c>
      <c r="P414" s="103" t="str">
        <f t="shared" ca="1" si="209"/>
        <v/>
      </c>
      <c r="Q414" s="100" t="str">
        <f t="shared" ca="1" si="199"/>
        <v/>
      </c>
      <c r="R414" s="101" t="str">
        <f t="shared" ca="1" si="199"/>
        <v/>
      </c>
      <c r="S414" s="101" t="str">
        <f t="shared" ca="1" si="199"/>
        <v/>
      </c>
      <c r="T414" s="101" t="str">
        <f t="shared" ca="1" si="199"/>
        <v/>
      </c>
      <c r="U414" s="101" t="str">
        <f t="shared" ca="1" si="199"/>
        <v/>
      </c>
      <c r="V414" s="101" t="str">
        <f t="shared" ca="1" si="199"/>
        <v/>
      </c>
      <c r="W414" s="101" t="str">
        <f t="shared" ca="1" si="219"/>
        <v/>
      </c>
      <c r="X414" s="101" t="str">
        <f t="shared" ca="1" si="219"/>
        <v/>
      </c>
      <c r="Y414" s="102" t="str">
        <f t="shared" ca="1" si="219"/>
        <v/>
      </c>
      <c r="Z414" s="129" t="str">
        <f t="shared" ca="1" si="210"/>
        <v/>
      </c>
      <c r="AA414" s="105" t="str">
        <f t="shared" ca="1" si="203"/>
        <v>NA</v>
      </c>
      <c r="AB414" s="105" t="str">
        <f t="shared" ca="1" si="211"/>
        <v>NA</v>
      </c>
      <c r="AC414" s="97" t="str">
        <f t="shared" ca="1" si="212"/>
        <v/>
      </c>
      <c r="AD414" s="106" t="str">
        <f t="shared" ca="1" si="204"/>
        <v/>
      </c>
      <c r="AE414" s="106"/>
      <c r="AF414" s="130"/>
      <c r="AG414" s="131"/>
      <c r="AH414" s="131"/>
      <c r="AI414" s="131"/>
      <c r="AJ414" s="131"/>
      <c r="AK414" s="131"/>
      <c r="AL414" s="131"/>
      <c r="AM414" s="131"/>
      <c r="AN414" s="132"/>
      <c r="AO414" s="133"/>
      <c r="AS414" s="69"/>
      <c r="AT414" s="69"/>
      <c r="AU414" s="113"/>
      <c r="AV414" s="114" t="str">
        <f t="shared" ca="1" si="201"/>
        <v/>
      </c>
      <c r="AW414" s="115" t="str">
        <f t="shared" ca="1" si="200"/>
        <v/>
      </c>
      <c r="AX414" s="115" t="str">
        <f t="shared" ca="1" si="200"/>
        <v/>
      </c>
      <c r="AY414" s="115" t="str">
        <f t="shared" ref="AW414:BD446" ca="1" si="220">IFERROR(IF(LEN($C414)=0,"",IF(VLOOKUP($C414,INDIRECT("'"&amp;$H$2&amp;"'!"&amp;"$A$1:$ZZ$999"),MATCH(AY$1,INDIRECT("'"&amp;$H$2&amp;"'!"&amp;"A"&amp;$J$2&amp;":ZZ"&amp;$J$2&amp;""),0),FALSE)="N/F",0,VLOOKUP($C414,INDIRECT("'"&amp;$H$2&amp;"'!"&amp;"$A$1:$ZZ$999"),MATCH(AY$1,INDIRECT("'"&amp;$H$2&amp;"'!"&amp;"A"&amp;$J$2&amp;":ZZ"&amp;$J$2&amp;""),0),FALSE))),"")</f>
        <v/>
      </c>
      <c r="AZ414" s="115" t="str">
        <f t="shared" ca="1" si="220"/>
        <v/>
      </c>
      <c r="BA414" s="115" t="str">
        <f t="shared" ca="1" si="220"/>
        <v/>
      </c>
      <c r="BB414" s="115" t="str">
        <f t="shared" ca="1" si="220"/>
        <v/>
      </c>
      <c r="BC414" s="115" t="str">
        <f t="shared" ca="1" si="220"/>
        <v/>
      </c>
      <c r="BD414" s="116" t="str">
        <f t="shared" ca="1" si="220"/>
        <v/>
      </c>
      <c r="BE414" s="145"/>
      <c r="BF414" s="118" t="str">
        <f t="shared" ca="1" si="213"/>
        <v/>
      </c>
      <c r="BG414" s="118" t="str">
        <f t="shared" ca="1" si="214"/>
        <v/>
      </c>
      <c r="BH414" s="118" t="str">
        <f t="shared" ca="1" si="215"/>
        <v/>
      </c>
      <c r="BI414" s="118" t="str">
        <f t="shared" ca="1" si="216"/>
        <v/>
      </c>
      <c r="BK414" s="154"/>
      <c r="BL414" s="155"/>
      <c r="BM414" s="154"/>
      <c r="BN414" s="154"/>
      <c r="BO414" s="156"/>
      <c r="BP414" s="156"/>
      <c r="BQ414" s="156"/>
      <c r="BR414" s="156"/>
      <c r="BS414" s="156"/>
      <c r="BT414" s="156"/>
      <c r="BU414" s="156"/>
      <c r="BV414" s="156"/>
      <c r="BW414" s="156"/>
      <c r="BX414" s="105"/>
      <c r="BY414" s="157"/>
      <c r="BZ414" s="157"/>
      <c r="CA414" s="157"/>
      <c r="CB414" s="157"/>
      <c r="CC414" s="157"/>
      <c r="CD414" s="157"/>
      <c r="CE414" s="157"/>
      <c r="CF414" s="157"/>
      <c r="CG414" s="157"/>
    </row>
    <row r="415" spans="1:85" x14ac:dyDescent="0.25">
      <c r="A415" s="97" t="str">
        <f t="shared" ca="1" si="217"/>
        <v/>
      </c>
      <c r="B415" s="98" t="str">
        <f t="shared" ca="1" si="218"/>
        <v/>
      </c>
      <c r="C415" s="99" t="str">
        <f t="shared" ca="1" si="205"/>
        <v/>
      </c>
      <c r="D415" s="97" t="str">
        <f t="shared" ca="1" si="206"/>
        <v/>
      </c>
      <c r="E415" s="97" t="str">
        <f t="shared" ca="1" si="207"/>
        <v/>
      </c>
      <c r="F415" s="97" t="str">
        <f t="shared" ca="1" si="208"/>
        <v/>
      </c>
      <c r="G415" s="100" t="str">
        <f t="shared" ca="1" si="202"/>
        <v/>
      </c>
      <c r="H415" s="101" t="str">
        <f t="shared" ca="1" si="202"/>
        <v/>
      </c>
      <c r="I415" s="101" t="str">
        <f t="shared" ca="1" si="202"/>
        <v/>
      </c>
      <c r="J415" s="101" t="str">
        <f t="shared" ref="J415:O457" ca="1" si="221">IF(LEN($C415)=0,"",IF(VLOOKUP($C415,INDIRECT("'"&amp;$G$2&amp;"'!"&amp;"$A$1:$ZZ$999"),MATCH(T$1,INDIRECT("'"&amp;$G$2&amp;"'!"&amp;"A"&amp;$I$2&amp;":ZZ"&amp;$I$2&amp;""),0),FALSE)="N/F",0,VLOOKUP($C415,INDIRECT("'"&amp;$G$2&amp;"'!"&amp;"$A$1:$ZZ$999"),MATCH(T$1,INDIRECT("'"&amp;$G$2&amp;"'!"&amp;"A"&amp;$I$2&amp;":ZZ"&amp;$I$2&amp;""),0),FALSE)))</f>
        <v/>
      </c>
      <c r="K415" s="101" t="str">
        <f t="shared" ca="1" si="221"/>
        <v/>
      </c>
      <c r="L415" s="101" t="str">
        <f t="shared" ca="1" si="221"/>
        <v/>
      </c>
      <c r="M415" s="101" t="str">
        <f t="shared" ca="1" si="221"/>
        <v/>
      </c>
      <c r="N415" s="101" t="str">
        <f t="shared" ca="1" si="221"/>
        <v/>
      </c>
      <c r="O415" s="102" t="str">
        <f t="shared" ca="1" si="221"/>
        <v/>
      </c>
      <c r="P415" s="103" t="str">
        <f t="shared" ca="1" si="209"/>
        <v/>
      </c>
      <c r="Q415" s="100" t="str">
        <f t="shared" ca="1" si="199"/>
        <v/>
      </c>
      <c r="R415" s="101" t="str">
        <f t="shared" ca="1" si="199"/>
        <v/>
      </c>
      <c r="S415" s="101" t="str">
        <f t="shared" ca="1" si="199"/>
        <v/>
      </c>
      <c r="T415" s="101" t="str">
        <f t="shared" ca="1" si="199"/>
        <v/>
      </c>
      <c r="U415" s="101" t="str">
        <f t="shared" ca="1" si="199"/>
        <v/>
      </c>
      <c r="V415" s="101" t="str">
        <f t="shared" ca="1" si="199"/>
        <v/>
      </c>
      <c r="W415" s="101" t="str">
        <f t="shared" ca="1" si="219"/>
        <v/>
      </c>
      <c r="X415" s="101" t="str">
        <f t="shared" ca="1" si="219"/>
        <v/>
      </c>
      <c r="Y415" s="102" t="str">
        <f t="shared" ca="1" si="219"/>
        <v/>
      </c>
      <c r="Z415" s="129" t="str">
        <f t="shared" ca="1" si="210"/>
        <v/>
      </c>
      <c r="AA415" s="105" t="str">
        <f t="shared" ca="1" si="203"/>
        <v>NA</v>
      </c>
      <c r="AB415" s="105" t="str">
        <f t="shared" ca="1" si="211"/>
        <v>NA</v>
      </c>
      <c r="AC415" s="97" t="str">
        <f t="shared" ca="1" si="212"/>
        <v/>
      </c>
      <c r="AD415" s="106" t="str">
        <f t="shared" ca="1" si="204"/>
        <v/>
      </c>
      <c r="AE415" s="106"/>
      <c r="AF415" s="130"/>
      <c r="AG415" s="131"/>
      <c r="AH415" s="131"/>
      <c r="AI415" s="131"/>
      <c r="AJ415" s="131"/>
      <c r="AK415" s="131"/>
      <c r="AL415" s="131"/>
      <c r="AM415" s="131"/>
      <c r="AN415" s="132"/>
      <c r="AO415" s="133"/>
      <c r="AS415" s="69"/>
      <c r="AT415" s="69"/>
      <c r="AU415" s="113"/>
      <c r="AV415" s="114" t="str">
        <f t="shared" ca="1" si="201"/>
        <v/>
      </c>
      <c r="AW415" s="115" t="str">
        <f t="shared" ca="1" si="220"/>
        <v/>
      </c>
      <c r="AX415" s="115" t="str">
        <f t="shared" ca="1" si="220"/>
        <v/>
      </c>
      <c r="AY415" s="115" t="str">
        <f t="shared" ca="1" si="220"/>
        <v/>
      </c>
      <c r="AZ415" s="115" t="str">
        <f t="shared" ca="1" si="220"/>
        <v/>
      </c>
      <c r="BA415" s="115" t="str">
        <f t="shared" ca="1" si="220"/>
        <v/>
      </c>
      <c r="BB415" s="115" t="str">
        <f t="shared" ca="1" si="220"/>
        <v/>
      </c>
      <c r="BC415" s="115" t="str">
        <f t="shared" ca="1" si="220"/>
        <v/>
      </c>
      <c r="BD415" s="116" t="str">
        <f t="shared" ca="1" si="220"/>
        <v/>
      </c>
      <c r="BE415" s="145"/>
      <c r="BF415" s="118" t="str">
        <f t="shared" ca="1" si="213"/>
        <v/>
      </c>
      <c r="BG415" s="118" t="str">
        <f t="shared" ca="1" si="214"/>
        <v/>
      </c>
      <c r="BH415" s="118" t="str">
        <f t="shared" ca="1" si="215"/>
        <v/>
      </c>
      <c r="BI415" s="118" t="str">
        <f t="shared" ca="1" si="216"/>
        <v/>
      </c>
      <c r="BK415" s="154"/>
      <c r="BL415" s="155"/>
      <c r="BM415" s="154"/>
      <c r="BN415" s="154"/>
      <c r="BO415" s="156"/>
      <c r="BP415" s="156"/>
      <c r="BQ415" s="156"/>
      <c r="BR415" s="156"/>
      <c r="BS415" s="156"/>
      <c r="BT415" s="156"/>
      <c r="BU415" s="156"/>
      <c r="BV415" s="156"/>
      <c r="BW415" s="156"/>
      <c r="BX415" s="105"/>
      <c r="BY415" s="157"/>
      <c r="BZ415" s="157"/>
      <c r="CA415" s="157"/>
      <c r="CB415" s="157"/>
      <c r="CC415" s="157"/>
      <c r="CD415" s="157"/>
      <c r="CE415" s="157"/>
      <c r="CF415" s="157"/>
      <c r="CG415" s="157"/>
    </row>
    <row r="416" spans="1:85" x14ac:dyDescent="0.25">
      <c r="A416" s="97" t="str">
        <f t="shared" ca="1" si="217"/>
        <v/>
      </c>
      <c r="B416" s="98" t="str">
        <f t="shared" ca="1" si="218"/>
        <v/>
      </c>
      <c r="C416" s="99" t="str">
        <f t="shared" ca="1" si="205"/>
        <v/>
      </c>
      <c r="D416" s="97" t="str">
        <f t="shared" ca="1" si="206"/>
        <v/>
      </c>
      <c r="E416" s="97" t="str">
        <f t="shared" ca="1" si="207"/>
        <v/>
      </c>
      <c r="F416" s="97" t="str">
        <f t="shared" ca="1" si="208"/>
        <v/>
      </c>
      <c r="G416" s="100" t="str">
        <f t="shared" ref="G416:L479" ca="1" si="222">IF(LEN($C416)=0,"",IF(VLOOKUP($C416,INDIRECT("'"&amp;$G$2&amp;"'!"&amp;"$A$1:$ZZ$999"),MATCH(Q$1,INDIRECT("'"&amp;$G$2&amp;"'!"&amp;"A"&amp;$I$2&amp;":ZZ"&amp;$I$2&amp;""),0),FALSE)="N/F",0,VLOOKUP($C416,INDIRECT("'"&amp;$G$2&amp;"'!"&amp;"$A$1:$ZZ$999"),MATCH(Q$1,INDIRECT("'"&amp;$G$2&amp;"'!"&amp;"A"&amp;$I$2&amp;":ZZ"&amp;$I$2&amp;""),0),FALSE)))</f>
        <v/>
      </c>
      <c r="H416" s="101" t="str">
        <f t="shared" ca="1" si="222"/>
        <v/>
      </c>
      <c r="I416" s="101" t="str">
        <f t="shared" ca="1" si="222"/>
        <v/>
      </c>
      <c r="J416" s="101" t="str">
        <f t="shared" ca="1" si="221"/>
        <v/>
      </c>
      <c r="K416" s="101" t="str">
        <f t="shared" ca="1" si="221"/>
        <v/>
      </c>
      <c r="L416" s="101" t="str">
        <f t="shared" ca="1" si="221"/>
        <v/>
      </c>
      <c r="M416" s="101" t="str">
        <f t="shared" ca="1" si="221"/>
        <v/>
      </c>
      <c r="N416" s="101" t="str">
        <f t="shared" ca="1" si="221"/>
        <v/>
      </c>
      <c r="O416" s="102" t="str">
        <f t="shared" ca="1" si="221"/>
        <v/>
      </c>
      <c r="P416" s="103" t="str">
        <f t="shared" ca="1" si="209"/>
        <v/>
      </c>
      <c r="Q416" s="100" t="str">
        <f t="shared" ca="1" si="199"/>
        <v/>
      </c>
      <c r="R416" s="101" t="str">
        <f t="shared" ca="1" si="199"/>
        <v/>
      </c>
      <c r="S416" s="101" t="str">
        <f t="shared" ca="1" si="199"/>
        <v/>
      </c>
      <c r="T416" s="101" t="str">
        <f t="shared" ca="1" si="199"/>
        <v/>
      </c>
      <c r="U416" s="101" t="str">
        <f t="shared" ca="1" si="199"/>
        <v/>
      </c>
      <c r="V416" s="101" t="str">
        <f t="shared" ca="1" si="199"/>
        <v/>
      </c>
      <c r="W416" s="101" t="str">
        <f t="shared" ca="1" si="219"/>
        <v/>
      </c>
      <c r="X416" s="101" t="str">
        <f t="shared" ca="1" si="219"/>
        <v/>
      </c>
      <c r="Y416" s="102" t="str">
        <f t="shared" ca="1" si="219"/>
        <v/>
      </c>
      <c r="Z416" s="129" t="str">
        <f t="shared" ca="1" si="210"/>
        <v/>
      </c>
      <c r="AA416" s="105" t="str">
        <f t="shared" ca="1" si="203"/>
        <v>NA</v>
      </c>
      <c r="AB416" s="105" t="str">
        <f t="shared" ca="1" si="211"/>
        <v>NA</v>
      </c>
      <c r="AC416" s="97" t="str">
        <f t="shared" ca="1" si="212"/>
        <v/>
      </c>
      <c r="AD416" s="106" t="str">
        <f t="shared" ca="1" si="204"/>
        <v/>
      </c>
      <c r="AE416" s="106"/>
      <c r="AF416" s="130"/>
      <c r="AG416" s="131"/>
      <c r="AH416" s="131"/>
      <c r="AI416" s="131"/>
      <c r="AJ416" s="131"/>
      <c r="AK416" s="131"/>
      <c r="AL416" s="131"/>
      <c r="AM416" s="131"/>
      <c r="AN416" s="132"/>
      <c r="AO416" s="133"/>
      <c r="AS416" s="69"/>
      <c r="AT416" s="69"/>
      <c r="AU416" s="113"/>
      <c r="AV416" s="114" t="str">
        <f t="shared" ca="1" si="201"/>
        <v/>
      </c>
      <c r="AW416" s="115" t="str">
        <f t="shared" ca="1" si="220"/>
        <v/>
      </c>
      <c r="AX416" s="115" t="str">
        <f t="shared" ca="1" si="220"/>
        <v/>
      </c>
      <c r="AY416" s="115" t="str">
        <f t="shared" ca="1" si="220"/>
        <v/>
      </c>
      <c r="AZ416" s="115" t="str">
        <f t="shared" ca="1" si="220"/>
        <v/>
      </c>
      <c r="BA416" s="115" t="str">
        <f t="shared" ca="1" si="220"/>
        <v/>
      </c>
      <c r="BB416" s="115" t="str">
        <f t="shared" ca="1" si="220"/>
        <v/>
      </c>
      <c r="BC416" s="115" t="str">
        <f t="shared" ca="1" si="220"/>
        <v/>
      </c>
      <c r="BD416" s="116" t="str">
        <f t="shared" ca="1" si="220"/>
        <v/>
      </c>
      <c r="BE416" s="145"/>
      <c r="BF416" s="118" t="str">
        <f t="shared" ca="1" si="213"/>
        <v/>
      </c>
      <c r="BG416" s="118" t="str">
        <f t="shared" ca="1" si="214"/>
        <v/>
      </c>
      <c r="BH416" s="118" t="str">
        <f t="shared" ca="1" si="215"/>
        <v/>
      </c>
      <c r="BI416" s="118" t="str">
        <f t="shared" ca="1" si="216"/>
        <v/>
      </c>
      <c r="BK416" s="154"/>
      <c r="BL416" s="155"/>
      <c r="BM416" s="154"/>
      <c r="BN416" s="154"/>
      <c r="BO416" s="156"/>
      <c r="BP416" s="156"/>
      <c r="BQ416" s="156"/>
      <c r="BR416" s="156"/>
      <c r="BS416" s="156"/>
      <c r="BT416" s="156"/>
      <c r="BU416" s="156"/>
      <c r="BV416" s="156"/>
      <c r="BW416" s="156"/>
      <c r="BX416" s="105"/>
      <c r="BY416" s="157"/>
      <c r="BZ416" s="157"/>
      <c r="CA416" s="157"/>
      <c r="CB416" s="157"/>
      <c r="CC416" s="157"/>
      <c r="CD416" s="157"/>
      <c r="CE416" s="157"/>
      <c r="CF416" s="157"/>
      <c r="CG416" s="157"/>
    </row>
    <row r="417" spans="1:85" x14ac:dyDescent="0.25">
      <c r="A417" s="97" t="str">
        <f t="shared" ca="1" si="217"/>
        <v/>
      </c>
      <c r="B417" s="98" t="str">
        <f t="shared" ca="1" si="218"/>
        <v/>
      </c>
      <c r="C417" s="99" t="str">
        <f t="shared" ca="1" si="205"/>
        <v/>
      </c>
      <c r="D417" s="97" t="str">
        <f t="shared" ca="1" si="206"/>
        <v/>
      </c>
      <c r="E417" s="97" t="str">
        <f t="shared" ca="1" si="207"/>
        <v/>
      </c>
      <c r="F417" s="97" t="str">
        <f t="shared" ca="1" si="208"/>
        <v/>
      </c>
      <c r="G417" s="100" t="str">
        <f t="shared" ca="1" si="222"/>
        <v/>
      </c>
      <c r="H417" s="101" t="str">
        <f t="shared" ca="1" si="222"/>
        <v/>
      </c>
      <c r="I417" s="101" t="str">
        <f t="shared" ca="1" si="222"/>
        <v/>
      </c>
      <c r="J417" s="101" t="str">
        <f t="shared" ca="1" si="221"/>
        <v/>
      </c>
      <c r="K417" s="101" t="str">
        <f t="shared" ca="1" si="221"/>
        <v/>
      </c>
      <c r="L417" s="101" t="str">
        <f t="shared" ca="1" si="221"/>
        <v/>
      </c>
      <c r="M417" s="101" t="str">
        <f t="shared" ca="1" si="221"/>
        <v/>
      </c>
      <c r="N417" s="101" t="str">
        <f t="shared" ca="1" si="221"/>
        <v/>
      </c>
      <c r="O417" s="102" t="str">
        <f t="shared" ca="1" si="221"/>
        <v/>
      </c>
      <c r="P417" s="103" t="str">
        <f t="shared" ca="1" si="209"/>
        <v/>
      </c>
      <c r="Q417" s="100" t="str">
        <f t="shared" ca="1" si="199"/>
        <v/>
      </c>
      <c r="R417" s="101" t="str">
        <f t="shared" ca="1" si="199"/>
        <v/>
      </c>
      <c r="S417" s="101" t="str">
        <f t="shared" ca="1" si="199"/>
        <v/>
      </c>
      <c r="T417" s="101" t="str">
        <f t="shared" ca="1" si="199"/>
        <v/>
      </c>
      <c r="U417" s="101" t="str">
        <f t="shared" ca="1" si="199"/>
        <v/>
      </c>
      <c r="V417" s="101" t="str">
        <f t="shared" ca="1" si="199"/>
        <v/>
      </c>
      <c r="W417" s="101" t="str">
        <f t="shared" ca="1" si="219"/>
        <v/>
      </c>
      <c r="X417" s="101" t="str">
        <f t="shared" ca="1" si="219"/>
        <v/>
      </c>
      <c r="Y417" s="102" t="str">
        <f t="shared" ca="1" si="219"/>
        <v/>
      </c>
      <c r="Z417" s="129" t="str">
        <f t="shared" ca="1" si="210"/>
        <v/>
      </c>
      <c r="AA417" s="105" t="str">
        <f t="shared" ca="1" si="203"/>
        <v>NA</v>
      </c>
      <c r="AB417" s="105" t="str">
        <f t="shared" ca="1" si="211"/>
        <v>NA</v>
      </c>
      <c r="AC417" s="97" t="str">
        <f t="shared" ca="1" si="212"/>
        <v/>
      </c>
      <c r="AD417" s="106" t="str">
        <f t="shared" ca="1" si="204"/>
        <v/>
      </c>
      <c r="AE417" s="106"/>
      <c r="AF417" s="130"/>
      <c r="AG417" s="131"/>
      <c r="AH417" s="131"/>
      <c r="AI417" s="131"/>
      <c r="AJ417" s="131"/>
      <c r="AK417" s="131"/>
      <c r="AL417" s="131"/>
      <c r="AM417" s="131"/>
      <c r="AN417" s="132"/>
      <c r="AO417" s="133"/>
      <c r="AS417" s="69"/>
      <c r="AT417" s="69"/>
      <c r="AU417" s="113"/>
      <c r="AV417" s="114" t="str">
        <f t="shared" ca="1" si="201"/>
        <v/>
      </c>
      <c r="AW417" s="115" t="str">
        <f t="shared" ca="1" si="220"/>
        <v/>
      </c>
      <c r="AX417" s="115" t="str">
        <f t="shared" ca="1" si="220"/>
        <v/>
      </c>
      <c r="AY417" s="115" t="str">
        <f t="shared" ca="1" si="220"/>
        <v/>
      </c>
      <c r="AZ417" s="115" t="str">
        <f t="shared" ca="1" si="220"/>
        <v/>
      </c>
      <c r="BA417" s="115" t="str">
        <f t="shared" ca="1" si="220"/>
        <v/>
      </c>
      <c r="BB417" s="115" t="str">
        <f t="shared" ca="1" si="220"/>
        <v/>
      </c>
      <c r="BC417" s="115" t="str">
        <f t="shared" ca="1" si="220"/>
        <v/>
      </c>
      <c r="BD417" s="116" t="str">
        <f t="shared" ca="1" si="220"/>
        <v/>
      </c>
      <c r="BE417" s="145"/>
      <c r="BF417" s="118" t="str">
        <f t="shared" ca="1" si="213"/>
        <v/>
      </c>
      <c r="BG417" s="118" t="str">
        <f t="shared" ca="1" si="214"/>
        <v/>
      </c>
      <c r="BH417" s="118" t="str">
        <f t="shared" ca="1" si="215"/>
        <v/>
      </c>
      <c r="BI417" s="118" t="str">
        <f t="shared" ca="1" si="216"/>
        <v/>
      </c>
      <c r="BK417" s="154"/>
      <c r="BL417" s="155"/>
      <c r="BM417" s="154"/>
      <c r="BN417" s="154"/>
      <c r="BO417" s="156"/>
      <c r="BP417" s="156"/>
      <c r="BQ417" s="156"/>
      <c r="BR417" s="156"/>
      <c r="BS417" s="156"/>
      <c r="BT417" s="156"/>
      <c r="BU417" s="156"/>
      <c r="BV417" s="156"/>
      <c r="BW417" s="156"/>
      <c r="BX417" s="105"/>
      <c r="BY417" s="157"/>
      <c r="BZ417" s="157"/>
      <c r="CA417" s="157"/>
      <c r="CB417" s="157"/>
      <c r="CC417" s="157"/>
      <c r="CD417" s="157"/>
      <c r="CE417" s="157"/>
      <c r="CF417" s="157"/>
      <c r="CG417" s="157"/>
    </row>
    <row r="418" spans="1:85" x14ac:dyDescent="0.25">
      <c r="A418" s="97" t="str">
        <f t="shared" ca="1" si="217"/>
        <v/>
      </c>
      <c r="B418" s="98" t="str">
        <f t="shared" ca="1" si="218"/>
        <v/>
      </c>
      <c r="C418" s="99" t="str">
        <f t="shared" ca="1" si="205"/>
        <v/>
      </c>
      <c r="D418" s="97" t="str">
        <f t="shared" ca="1" si="206"/>
        <v/>
      </c>
      <c r="E418" s="97" t="str">
        <f t="shared" ca="1" si="207"/>
        <v/>
      </c>
      <c r="F418" s="97" t="str">
        <f t="shared" ca="1" si="208"/>
        <v/>
      </c>
      <c r="G418" s="100" t="str">
        <f t="shared" ca="1" si="222"/>
        <v/>
      </c>
      <c r="H418" s="101" t="str">
        <f t="shared" ca="1" si="222"/>
        <v/>
      </c>
      <c r="I418" s="101" t="str">
        <f t="shared" ca="1" si="222"/>
        <v/>
      </c>
      <c r="J418" s="101" t="str">
        <f t="shared" ca="1" si="221"/>
        <v/>
      </c>
      <c r="K418" s="101" t="str">
        <f t="shared" ca="1" si="221"/>
        <v/>
      </c>
      <c r="L418" s="101" t="str">
        <f t="shared" ca="1" si="221"/>
        <v/>
      </c>
      <c r="M418" s="101" t="str">
        <f t="shared" ca="1" si="221"/>
        <v/>
      </c>
      <c r="N418" s="101" t="str">
        <f t="shared" ca="1" si="221"/>
        <v/>
      </c>
      <c r="O418" s="102" t="str">
        <f t="shared" ca="1" si="221"/>
        <v/>
      </c>
      <c r="P418" s="103" t="str">
        <f t="shared" ca="1" si="209"/>
        <v/>
      </c>
      <c r="Q418" s="100" t="str">
        <f t="shared" ref="Q418:V460" ca="1" si="223">IF(LEN($C418)=0,"",IF($E418="M",INDEX(G$5:G$999,MATCH($C418,$C$5:$C$999,0))*$P418,IF(INDEX(G$5:G$999,MATCH($C418,$C$5:$C$999,0))&gt;Q$2,INDEX(G$5:G$999,MATCH($C418,$C$5:$C$999,0))*$P418,"&lt;MRL")))</f>
        <v/>
      </c>
      <c r="R418" s="101" t="str">
        <f t="shared" ca="1" si="223"/>
        <v/>
      </c>
      <c r="S418" s="101" t="str">
        <f t="shared" ca="1" si="223"/>
        <v/>
      </c>
      <c r="T418" s="101" t="str">
        <f t="shared" ca="1" si="223"/>
        <v/>
      </c>
      <c r="U418" s="101" t="str">
        <f t="shared" ca="1" si="223"/>
        <v/>
      </c>
      <c r="V418" s="101" t="str">
        <f t="shared" ca="1" si="223"/>
        <v/>
      </c>
      <c r="W418" s="101" t="str">
        <f t="shared" ca="1" si="219"/>
        <v/>
      </c>
      <c r="X418" s="101" t="str">
        <f t="shared" ca="1" si="219"/>
        <v/>
      </c>
      <c r="Y418" s="102" t="str">
        <f t="shared" ca="1" si="219"/>
        <v/>
      </c>
      <c r="Z418" s="129" t="str">
        <f t="shared" ca="1" si="210"/>
        <v/>
      </c>
      <c r="AA418" s="105" t="str">
        <f t="shared" ca="1" si="203"/>
        <v>NA</v>
      </c>
      <c r="AB418" s="105" t="str">
        <f t="shared" ca="1" si="211"/>
        <v>NA</v>
      </c>
      <c r="AC418" s="97" t="str">
        <f t="shared" ca="1" si="212"/>
        <v/>
      </c>
      <c r="AD418" s="106" t="str">
        <f t="shared" ca="1" si="204"/>
        <v/>
      </c>
      <c r="AE418" s="106"/>
      <c r="AF418" s="130"/>
      <c r="AG418" s="131"/>
      <c r="AH418" s="131"/>
      <c r="AI418" s="131"/>
      <c r="AJ418" s="131"/>
      <c r="AK418" s="131"/>
      <c r="AL418" s="131"/>
      <c r="AM418" s="131"/>
      <c r="AN418" s="132"/>
      <c r="AO418" s="133"/>
      <c r="AS418" s="69"/>
      <c r="AT418" s="69"/>
      <c r="AU418" s="113"/>
      <c r="AV418" s="114" t="str">
        <f t="shared" ca="1" si="201"/>
        <v/>
      </c>
      <c r="AW418" s="115" t="str">
        <f t="shared" ca="1" si="220"/>
        <v/>
      </c>
      <c r="AX418" s="115" t="str">
        <f t="shared" ca="1" si="220"/>
        <v/>
      </c>
      <c r="AY418" s="115" t="str">
        <f t="shared" ca="1" si="220"/>
        <v/>
      </c>
      <c r="AZ418" s="115" t="str">
        <f t="shared" ca="1" si="220"/>
        <v/>
      </c>
      <c r="BA418" s="115" t="str">
        <f t="shared" ca="1" si="220"/>
        <v/>
      </c>
      <c r="BB418" s="115" t="str">
        <f t="shared" ca="1" si="220"/>
        <v/>
      </c>
      <c r="BC418" s="115" t="str">
        <f t="shared" ca="1" si="220"/>
        <v/>
      </c>
      <c r="BD418" s="116" t="str">
        <f t="shared" ca="1" si="220"/>
        <v/>
      </c>
      <c r="BE418" s="145"/>
      <c r="BF418" s="118" t="str">
        <f t="shared" ca="1" si="213"/>
        <v/>
      </c>
      <c r="BG418" s="118" t="str">
        <f t="shared" ca="1" si="214"/>
        <v/>
      </c>
      <c r="BH418" s="118" t="str">
        <f t="shared" ca="1" si="215"/>
        <v/>
      </c>
      <c r="BI418" s="118" t="str">
        <f t="shared" ca="1" si="216"/>
        <v/>
      </c>
      <c r="BK418" s="154"/>
      <c r="BL418" s="155"/>
      <c r="BM418" s="154"/>
      <c r="BN418" s="154"/>
      <c r="BO418" s="156"/>
      <c r="BP418" s="156"/>
      <c r="BQ418" s="156"/>
      <c r="BR418" s="156"/>
      <c r="BS418" s="156"/>
      <c r="BT418" s="156"/>
      <c r="BU418" s="156"/>
      <c r="BV418" s="156"/>
      <c r="BW418" s="156"/>
      <c r="BX418" s="105"/>
      <c r="BY418" s="157"/>
      <c r="BZ418" s="157"/>
      <c r="CA418" s="157"/>
      <c r="CB418" s="157"/>
      <c r="CC418" s="157"/>
      <c r="CD418" s="157"/>
      <c r="CE418" s="157"/>
      <c r="CF418" s="157"/>
      <c r="CG418" s="157"/>
    </row>
    <row r="419" spans="1:85" x14ac:dyDescent="0.25">
      <c r="A419" s="97" t="str">
        <f t="shared" ca="1" si="217"/>
        <v/>
      </c>
      <c r="B419" s="98" t="str">
        <f t="shared" ca="1" si="218"/>
        <v/>
      </c>
      <c r="C419" s="99" t="str">
        <f t="shared" ca="1" si="205"/>
        <v/>
      </c>
      <c r="D419" s="97" t="str">
        <f t="shared" ca="1" si="206"/>
        <v/>
      </c>
      <c r="E419" s="97" t="str">
        <f t="shared" ca="1" si="207"/>
        <v/>
      </c>
      <c r="F419" s="97" t="str">
        <f t="shared" ca="1" si="208"/>
        <v/>
      </c>
      <c r="G419" s="100" t="str">
        <f t="shared" ca="1" si="222"/>
        <v/>
      </c>
      <c r="H419" s="101" t="str">
        <f t="shared" ca="1" si="222"/>
        <v/>
      </c>
      <c r="I419" s="101" t="str">
        <f t="shared" ca="1" si="222"/>
        <v/>
      </c>
      <c r="J419" s="101" t="str">
        <f t="shared" ca="1" si="221"/>
        <v/>
      </c>
      <c r="K419" s="101" t="str">
        <f t="shared" ca="1" si="221"/>
        <v/>
      </c>
      <c r="L419" s="101" t="str">
        <f t="shared" ca="1" si="221"/>
        <v/>
      </c>
      <c r="M419" s="101" t="str">
        <f t="shared" ca="1" si="221"/>
        <v/>
      </c>
      <c r="N419" s="101" t="str">
        <f t="shared" ca="1" si="221"/>
        <v/>
      </c>
      <c r="O419" s="102" t="str">
        <f t="shared" ca="1" si="221"/>
        <v/>
      </c>
      <c r="P419" s="103" t="str">
        <f t="shared" ca="1" si="209"/>
        <v/>
      </c>
      <c r="Q419" s="100" t="str">
        <f t="shared" ca="1" si="223"/>
        <v/>
      </c>
      <c r="R419" s="101" t="str">
        <f t="shared" ca="1" si="223"/>
        <v/>
      </c>
      <c r="S419" s="101" t="str">
        <f t="shared" ca="1" si="223"/>
        <v/>
      </c>
      <c r="T419" s="101" t="str">
        <f t="shared" ca="1" si="223"/>
        <v/>
      </c>
      <c r="U419" s="101" t="str">
        <f t="shared" ca="1" si="223"/>
        <v/>
      </c>
      <c r="V419" s="101" t="str">
        <f t="shared" ca="1" si="223"/>
        <v/>
      </c>
      <c r="W419" s="101" t="str">
        <f t="shared" ca="1" si="219"/>
        <v/>
      </c>
      <c r="X419" s="101" t="str">
        <f t="shared" ca="1" si="219"/>
        <v/>
      </c>
      <c r="Y419" s="102" t="str">
        <f t="shared" ca="1" si="219"/>
        <v/>
      </c>
      <c r="Z419" s="129" t="str">
        <f t="shared" ca="1" si="210"/>
        <v/>
      </c>
      <c r="AA419" s="105" t="str">
        <f t="shared" ca="1" si="203"/>
        <v>NA</v>
      </c>
      <c r="AB419" s="105" t="str">
        <f t="shared" ca="1" si="211"/>
        <v>NA</v>
      </c>
      <c r="AC419" s="97" t="str">
        <f t="shared" ca="1" si="212"/>
        <v/>
      </c>
      <c r="AD419" s="106" t="str">
        <f t="shared" ca="1" si="204"/>
        <v/>
      </c>
      <c r="AE419" s="106"/>
      <c r="AF419" s="130"/>
      <c r="AG419" s="131"/>
      <c r="AH419" s="131"/>
      <c r="AI419" s="131"/>
      <c r="AJ419" s="131"/>
      <c r="AK419" s="131"/>
      <c r="AL419" s="131"/>
      <c r="AM419" s="131"/>
      <c r="AN419" s="132"/>
      <c r="AO419" s="133"/>
      <c r="AS419" s="69"/>
      <c r="AT419" s="69"/>
      <c r="AU419" s="113"/>
      <c r="AV419" s="114" t="str">
        <f t="shared" ca="1" si="201"/>
        <v/>
      </c>
      <c r="AW419" s="115" t="str">
        <f t="shared" ca="1" si="220"/>
        <v/>
      </c>
      <c r="AX419" s="115" t="str">
        <f t="shared" ca="1" si="220"/>
        <v/>
      </c>
      <c r="AY419" s="115" t="str">
        <f t="shared" ca="1" si="220"/>
        <v/>
      </c>
      <c r="AZ419" s="115" t="str">
        <f t="shared" ca="1" si="220"/>
        <v/>
      </c>
      <c r="BA419" s="115" t="str">
        <f t="shared" ca="1" si="220"/>
        <v/>
      </c>
      <c r="BB419" s="115" t="str">
        <f t="shared" ca="1" si="220"/>
        <v/>
      </c>
      <c r="BC419" s="115" t="str">
        <f t="shared" ca="1" si="220"/>
        <v/>
      </c>
      <c r="BD419" s="116" t="str">
        <f t="shared" ca="1" si="220"/>
        <v/>
      </c>
      <c r="BE419" s="145"/>
      <c r="BF419" s="118" t="str">
        <f t="shared" ca="1" si="213"/>
        <v/>
      </c>
      <c r="BG419" s="118" t="str">
        <f t="shared" ca="1" si="214"/>
        <v/>
      </c>
      <c r="BH419" s="118" t="str">
        <f t="shared" ca="1" si="215"/>
        <v/>
      </c>
      <c r="BI419" s="118" t="str">
        <f t="shared" ca="1" si="216"/>
        <v/>
      </c>
      <c r="BK419" s="154"/>
      <c r="BL419" s="155"/>
      <c r="BM419" s="154"/>
      <c r="BN419" s="154"/>
      <c r="BO419" s="156"/>
      <c r="BP419" s="156"/>
      <c r="BQ419" s="156"/>
      <c r="BR419" s="156"/>
      <c r="BS419" s="156"/>
      <c r="BT419" s="156"/>
      <c r="BU419" s="156"/>
      <c r="BV419" s="156"/>
      <c r="BW419" s="156"/>
      <c r="BX419" s="105"/>
      <c r="BY419" s="157"/>
      <c r="BZ419" s="157"/>
      <c r="CA419" s="157"/>
      <c r="CB419" s="157"/>
      <c r="CC419" s="157"/>
      <c r="CD419" s="157"/>
      <c r="CE419" s="157"/>
      <c r="CF419" s="157"/>
      <c r="CG419" s="157"/>
    </row>
    <row r="420" spans="1:85" x14ac:dyDescent="0.25">
      <c r="A420" s="97" t="str">
        <f t="shared" ca="1" si="217"/>
        <v/>
      </c>
      <c r="B420" s="98" t="str">
        <f t="shared" ca="1" si="218"/>
        <v/>
      </c>
      <c r="C420" s="99" t="str">
        <f t="shared" ca="1" si="205"/>
        <v/>
      </c>
      <c r="D420" s="97" t="str">
        <f t="shared" ca="1" si="206"/>
        <v/>
      </c>
      <c r="E420" s="97" t="str">
        <f t="shared" ca="1" si="207"/>
        <v/>
      </c>
      <c r="F420" s="97" t="str">
        <f t="shared" ca="1" si="208"/>
        <v/>
      </c>
      <c r="G420" s="100" t="str">
        <f t="shared" ca="1" si="222"/>
        <v/>
      </c>
      <c r="H420" s="101" t="str">
        <f t="shared" ca="1" si="222"/>
        <v/>
      </c>
      <c r="I420" s="101" t="str">
        <f t="shared" ca="1" si="222"/>
        <v/>
      </c>
      <c r="J420" s="101" t="str">
        <f t="shared" ca="1" si="221"/>
        <v/>
      </c>
      <c r="K420" s="101" t="str">
        <f t="shared" ca="1" si="221"/>
        <v/>
      </c>
      <c r="L420" s="101" t="str">
        <f t="shared" ca="1" si="221"/>
        <v/>
      </c>
      <c r="M420" s="101" t="str">
        <f t="shared" ca="1" si="221"/>
        <v/>
      </c>
      <c r="N420" s="101" t="str">
        <f t="shared" ca="1" si="221"/>
        <v/>
      </c>
      <c r="O420" s="102" t="str">
        <f t="shared" ca="1" si="221"/>
        <v/>
      </c>
      <c r="P420" s="103" t="str">
        <f t="shared" ca="1" si="209"/>
        <v/>
      </c>
      <c r="Q420" s="100" t="str">
        <f t="shared" ca="1" si="223"/>
        <v/>
      </c>
      <c r="R420" s="101" t="str">
        <f t="shared" ca="1" si="223"/>
        <v/>
      </c>
      <c r="S420" s="101" t="str">
        <f t="shared" ca="1" si="223"/>
        <v/>
      </c>
      <c r="T420" s="101" t="str">
        <f t="shared" ca="1" si="223"/>
        <v/>
      </c>
      <c r="U420" s="101" t="str">
        <f t="shared" ca="1" si="223"/>
        <v/>
      </c>
      <c r="V420" s="101" t="str">
        <f t="shared" ca="1" si="223"/>
        <v/>
      </c>
      <c r="W420" s="101" t="str">
        <f t="shared" ca="1" si="219"/>
        <v/>
      </c>
      <c r="X420" s="101" t="str">
        <f t="shared" ca="1" si="219"/>
        <v/>
      </c>
      <c r="Y420" s="102" t="str">
        <f t="shared" ca="1" si="219"/>
        <v/>
      </c>
      <c r="Z420" s="129" t="str">
        <f t="shared" ca="1" si="210"/>
        <v/>
      </c>
      <c r="AA420" s="105" t="str">
        <f t="shared" ca="1" si="203"/>
        <v>NA</v>
      </c>
      <c r="AB420" s="105" t="str">
        <f t="shared" ca="1" si="211"/>
        <v>NA</v>
      </c>
      <c r="AC420" s="97" t="str">
        <f t="shared" ca="1" si="212"/>
        <v/>
      </c>
      <c r="AD420" s="106" t="str">
        <f t="shared" ca="1" si="204"/>
        <v/>
      </c>
      <c r="AE420" s="106"/>
      <c r="AF420" s="130"/>
      <c r="AG420" s="131"/>
      <c r="AH420" s="131"/>
      <c r="AI420" s="131"/>
      <c r="AJ420" s="131"/>
      <c r="AK420" s="131"/>
      <c r="AL420" s="131"/>
      <c r="AM420" s="131"/>
      <c r="AN420" s="132"/>
      <c r="AO420" s="133"/>
      <c r="AS420" s="69"/>
      <c r="AT420" s="69"/>
      <c r="AU420" s="113"/>
      <c r="AV420" s="114" t="str">
        <f t="shared" ca="1" si="201"/>
        <v/>
      </c>
      <c r="AW420" s="115" t="str">
        <f t="shared" ca="1" si="220"/>
        <v/>
      </c>
      <c r="AX420" s="115" t="str">
        <f t="shared" ca="1" si="220"/>
        <v/>
      </c>
      <c r="AY420" s="115" t="str">
        <f t="shared" ca="1" si="220"/>
        <v/>
      </c>
      <c r="AZ420" s="115" t="str">
        <f t="shared" ca="1" si="220"/>
        <v/>
      </c>
      <c r="BA420" s="115" t="str">
        <f t="shared" ca="1" si="220"/>
        <v/>
      </c>
      <c r="BB420" s="115" t="str">
        <f t="shared" ca="1" si="220"/>
        <v/>
      </c>
      <c r="BC420" s="115" t="str">
        <f t="shared" ca="1" si="220"/>
        <v/>
      </c>
      <c r="BD420" s="116" t="str">
        <f t="shared" ca="1" si="220"/>
        <v/>
      </c>
      <c r="BE420" s="145"/>
      <c r="BF420" s="118" t="str">
        <f t="shared" ca="1" si="213"/>
        <v/>
      </c>
      <c r="BG420" s="118" t="str">
        <f t="shared" ca="1" si="214"/>
        <v/>
      </c>
      <c r="BH420" s="118" t="str">
        <f t="shared" ca="1" si="215"/>
        <v/>
      </c>
      <c r="BI420" s="118" t="str">
        <f t="shared" ca="1" si="216"/>
        <v/>
      </c>
      <c r="BK420" s="154"/>
      <c r="BL420" s="155"/>
      <c r="BM420" s="154"/>
      <c r="BN420" s="154"/>
      <c r="BO420" s="156"/>
      <c r="BP420" s="156"/>
      <c r="BQ420" s="156"/>
      <c r="BR420" s="156"/>
      <c r="BS420" s="156"/>
      <c r="BT420" s="156"/>
      <c r="BU420" s="156"/>
      <c r="BV420" s="156"/>
      <c r="BW420" s="156"/>
      <c r="BX420" s="105"/>
      <c r="BY420" s="157"/>
      <c r="BZ420" s="157"/>
      <c r="CA420" s="157"/>
      <c r="CB420" s="157"/>
      <c r="CC420" s="157"/>
      <c r="CD420" s="157"/>
      <c r="CE420" s="157"/>
      <c r="CF420" s="157"/>
      <c r="CG420" s="157"/>
    </row>
    <row r="421" spans="1:85" x14ac:dyDescent="0.25">
      <c r="A421" s="97" t="str">
        <f t="shared" ca="1" si="217"/>
        <v/>
      </c>
      <c r="B421" s="98" t="str">
        <f t="shared" ca="1" si="218"/>
        <v/>
      </c>
      <c r="C421" s="99" t="str">
        <f t="shared" ca="1" si="205"/>
        <v/>
      </c>
      <c r="D421" s="97" t="str">
        <f t="shared" ca="1" si="206"/>
        <v/>
      </c>
      <c r="E421" s="97" t="str">
        <f t="shared" ca="1" si="207"/>
        <v/>
      </c>
      <c r="F421" s="97" t="str">
        <f t="shared" ca="1" si="208"/>
        <v/>
      </c>
      <c r="G421" s="100" t="str">
        <f t="shared" ca="1" si="222"/>
        <v/>
      </c>
      <c r="H421" s="101" t="str">
        <f t="shared" ca="1" si="222"/>
        <v/>
      </c>
      <c r="I421" s="101" t="str">
        <f t="shared" ca="1" si="222"/>
        <v/>
      </c>
      <c r="J421" s="101" t="str">
        <f t="shared" ca="1" si="221"/>
        <v/>
      </c>
      <c r="K421" s="101" t="str">
        <f t="shared" ca="1" si="221"/>
        <v/>
      </c>
      <c r="L421" s="101" t="str">
        <f t="shared" ca="1" si="221"/>
        <v/>
      </c>
      <c r="M421" s="101" t="str">
        <f t="shared" ca="1" si="221"/>
        <v/>
      </c>
      <c r="N421" s="101" t="str">
        <f t="shared" ca="1" si="221"/>
        <v/>
      </c>
      <c r="O421" s="102" t="str">
        <f t="shared" ca="1" si="221"/>
        <v/>
      </c>
      <c r="P421" s="103" t="str">
        <f t="shared" ca="1" si="209"/>
        <v/>
      </c>
      <c r="Q421" s="100" t="str">
        <f t="shared" ca="1" si="223"/>
        <v/>
      </c>
      <c r="R421" s="101" t="str">
        <f t="shared" ca="1" si="223"/>
        <v/>
      </c>
      <c r="S421" s="101" t="str">
        <f t="shared" ca="1" si="223"/>
        <v/>
      </c>
      <c r="T421" s="101" t="str">
        <f t="shared" ca="1" si="223"/>
        <v/>
      </c>
      <c r="U421" s="101" t="str">
        <f t="shared" ca="1" si="223"/>
        <v/>
      </c>
      <c r="V421" s="101" t="str">
        <f t="shared" ca="1" si="223"/>
        <v/>
      </c>
      <c r="W421" s="101" t="str">
        <f t="shared" ca="1" si="219"/>
        <v/>
      </c>
      <c r="X421" s="101" t="str">
        <f t="shared" ca="1" si="219"/>
        <v/>
      </c>
      <c r="Y421" s="102" t="str">
        <f t="shared" ca="1" si="219"/>
        <v/>
      </c>
      <c r="Z421" s="129" t="str">
        <f t="shared" ca="1" si="210"/>
        <v/>
      </c>
      <c r="AA421" s="105" t="str">
        <f t="shared" ca="1" si="203"/>
        <v>NA</v>
      </c>
      <c r="AB421" s="105" t="str">
        <f t="shared" ca="1" si="211"/>
        <v>NA</v>
      </c>
      <c r="AC421" s="97" t="str">
        <f t="shared" ca="1" si="212"/>
        <v/>
      </c>
      <c r="AD421" s="106" t="str">
        <f t="shared" ca="1" si="204"/>
        <v/>
      </c>
      <c r="AE421" s="106"/>
      <c r="AF421" s="130"/>
      <c r="AG421" s="131"/>
      <c r="AH421" s="131"/>
      <c r="AI421" s="131"/>
      <c r="AJ421" s="131"/>
      <c r="AK421" s="131"/>
      <c r="AL421" s="131"/>
      <c r="AM421" s="131"/>
      <c r="AN421" s="132"/>
      <c r="AO421" s="133"/>
      <c r="AS421" s="69"/>
      <c r="AT421" s="69"/>
      <c r="AU421" s="113"/>
      <c r="AV421" s="114" t="str">
        <f t="shared" ca="1" si="201"/>
        <v/>
      </c>
      <c r="AW421" s="115" t="str">
        <f t="shared" ca="1" si="220"/>
        <v/>
      </c>
      <c r="AX421" s="115" t="str">
        <f t="shared" ca="1" si="220"/>
        <v/>
      </c>
      <c r="AY421" s="115" t="str">
        <f t="shared" ca="1" si="220"/>
        <v/>
      </c>
      <c r="AZ421" s="115" t="str">
        <f t="shared" ca="1" si="220"/>
        <v/>
      </c>
      <c r="BA421" s="115" t="str">
        <f t="shared" ca="1" si="220"/>
        <v/>
      </c>
      <c r="BB421" s="115" t="str">
        <f t="shared" ca="1" si="220"/>
        <v/>
      </c>
      <c r="BC421" s="115" t="str">
        <f t="shared" ca="1" si="220"/>
        <v/>
      </c>
      <c r="BD421" s="116" t="str">
        <f t="shared" ca="1" si="220"/>
        <v/>
      </c>
      <c r="BE421" s="145"/>
      <c r="BF421" s="118" t="str">
        <f t="shared" ca="1" si="213"/>
        <v/>
      </c>
      <c r="BG421" s="118" t="str">
        <f t="shared" ca="1" si="214"/>
        <v/>
      </c>
      <c r="BH421" s="118" t="str">
        <f t="shared" ca="1" si="215"/>
        <v/>
      </c>
      <c r="BI421" s="118" t="str">
        <f t="shared" ca="1" si="216"/>
        <v/>
      </c>
      <c r="BK421" s="154"/>
      <c r="BL421" s="155"/>
      <c r="BM421" s="154"/>
      <c r="BN421" s="154"/>
      <c r="BO421" s="156"/>
      <c r="BP421" s="156"/>
      <c r="BQ421" s="156"/>
      <c r="BR421" s="156"/>
      <c r="BS421" s="156"/>
      <c r="BT421" s="156"/>
      <c r="BU421" s="156"/>
      <c r="BV421" s="156"/>
      <c r="BW421" s="156"/>
      <c r="BX421" s="105"/>
      <c r="BY421" s="157"/>
      <c r="BZ421" s="157"/>
      <c r="CA421" s="157"/>
      <c r="CB421" s="157"/>
      <c r="CC421" s="157"/>
      <c r="CD421" s="157"/>
      <c r="CE421" s="157"/>
      <c r="CF421" s="157"/>
      <c r="CG421" s="157"/>
    </row>
    <row r="422" spans="1:85" x14ac:dyDescent="0.25">
      <c r="A422" s="97" t="str">
        <f t="shared" ca="1" si="217"/>
        <v/>
      </c>
      <c r="B422" s="98" t="str">
        <f t="shared" ca="1" si="218"/>
        <v/>
      </c>
      <c r="C422" s="99" t="str">
        <f t="shared" ca="1" si="205"/>
        <v/>
      </c>
      <c r="D422" s="97" t="str">
        <f t="shared" ca="1" si="206"/>
        <v/>
      </c>
      <c r="E422" s="97" t="str">
        <f t="shared" ca="1" si="207"/>
        <v/>
      </c>
      <c r="F422" s="97" t="str">
        <f t="shared" ca="1" si="208"/>
        <v/>
      </c>
      <c r="G422" s="100" t="str">
        <f t="shared" ca="1" si="222"/>
        <v/>
      </c>
      <c r="H422" s="101" t="str">
        <f t="shared" ca="1" si="222"/>
        <v/>
      </c>
      <c r="I422" s="101" t="str">
        <f t="shared" ca="1" si="222"/>
        <v/>
      </c>
      <c r="J422" s="101" t="str">
        <f t="shared" ca="1" si="221"/>
        <v/>
      </c>
      <c r="K422" s="101" t="str">
        <f t="shared" ca="1" si="221"/>
        <v/>
      </c>
      <c r="L422" s="101" t="str">
        <f t="shared" ca="1" si="221"/>
        <v/>
      </c>
      <c r="M422" s="101" t="str">
        <f t="shared" ca="1" si="221"/>
        <v/>
      </c>
      <c r="N422" s="101" t="str">
        <f t="shared" ca="1" si="221"/>
        <v/>
      </c>
      <c r="O422" s="102" t="str">
        <f t="shared" ca="1" si="221"/>
        <v/>
      </c>
      <c r="P422" s="103" t="str">
        <f t="shared" ca="1" si="209"/>
        <v/>
      </c>
      <c r="Q422" s="100" t="str">
        <f t="shared" ca="1" si="223"/>
        <v/>
      </c>
      <c r="R422" s="101" t="str">
        <f t="shared" ca="1" si="223"/>
        <v/>
      </c>
      <c r="S422" s="101" t="str">
        <f t="shared" ca="1" si="223"/>
        <v/>
      </c>
      <c r="T422" s="101" t="str">
        <f t="shared" ca="1" si="223"/>
        <v/>
      </c>
      <c r="U422" s="101" t="str">
        <f t="shared" ca="1" si="223"/>
        <v/>
      </c>
      <c r="V422" s="101" t="str">
        <f t="shared" ca="1" si="223"/>
        <v/>
      </c>
      <c r="W422" s="101" t="str">
        <f t="shared" ca="1" si="219"/>
        <v/>
      </c>
      <c r="X422" s="101" t="str">
        <f t="shared" ca="1" si="219"/>
        <v/>
      </c>
      <c r="Y422" s="102" t="str">
        <f t="shared" ca="1" si="219"/>
        <v/>
      </c>
      <c r="Z422" s="129" t="str">
        <f t="shared" ca="1" si="210"/>
        <v/>
      </c>
      <c r="AA422" s="105" t="str">
        <f t="shared" ca="1" si="203"/>
        <v>NA</v>
      </c>
      <c r="AB422" s="105" t="str">
        <f t="shared" ca="1" si="211"/>
        <v>NA</v>
      </c>
      <c r="AC422" s="97" t="str">
        <f t="shared" ca="1" si="212"/>
        <v/>
      </c>
      <c r="AD422" s="106" t="str">
        <f t="shared" ca="1" si="204"/>
        <v/>
      </c>
      <c r="AE422" s="106"/>
      <c r="AF422" s="130"/>
      <c r="AG422" s="131"/>
      <c r="AH422" s="131"/>
      <c r="AI422" s="131"/>
      <c r="AJ422" s="131"/>
      <c r="AK422" s="131"/>
      <c r="AL422" s="131"/>
      <c r="AM422" s="131"/>
      <c r="AN422" s="132"/>
      <c r="AO422" s="133"/>
      <c r="AS422" s="69"/>
      <c r="AT422" s="69"/>
      <c r="AU422" s="113"/>
      <c r="AV422" s="114" t="str">
        <f t="shared" ca="1" si="201"/>
        <v/>
      </c>
      <c r="AW422" s="115" t="str">
        <f t="shared" ca="1" si="220"/>
        <v/>
      </c>
      <c r="AX422" s="115" t="str">
        <f t="shared" ca="1" si="220"/>
        <v/>
      </c>
      <c r="AY422" s="115" t="str">
        <f t="shared" ca="1" si="220"/>
        <v/>
      </c>
      <c r="AZ422" s="115" t="str">
        <f t="shared" ca="1" si="220"/>
        <v/>
      </c>
      <c r="BA422" s="115" t="str">
        <f t="shared" ca="1" si="220"/>
        <v/>
      </c>
      <c r="BB422" s="115" t="str">
        <f t="shared" ca="1" si="220"/>
        <v/>
      </c>
      <c r="BC422" s="115" t="str">
        <f t="shared" ca="1" si="220"/>
        <v/>
      </c>
      <c r="BD422" s="116" t="str">
        <f t="shared" ca="1" si="220"/>
        <v/>
      </c>
      <c r="BE422" s="145"/>
      <c r="BF422" s="118" t="str">
        <f t="shared" ca="1" si="213"/>
        <v/>
      </c>
      <c r="BG422" s="118" t="str">
        <f t="shared" ca="1" si="214"/>
        <v/>
      </c>
      <c r="BH422" s="118" t="str">
        <f t="shared" ca="1" si="215"/>
        <v/>
      </c>
      <c r="BI422" s="118" t="str">
        <f t="shared" ca="1" si="216"/>
        <v/>
      </c>
      <c r="BK422" s="154"/>
      <c r="BL422" s="155"/>
      <c r="BM422" s="154"/>
      <c r="BN422" s="154"/>
      <c r="BO422" s="156"/>
      <c r="BP422" s="156"/>
      <c r="BQ422" s="156"/>
      <c r="BR422" s="156"/>
      <c r="BS422" s="156"/>
      <c r="BT422" s="156"/>
      <c r="BU422" s="156"/>
      <c r="BV422" s="156"/>
      <c r="BW422" s="156"/>
      <c r="BX422" s="105"/>
      <c r="BY422" s="157"/>
      <c r="BZ422" s="157"/>
      <c r="CA422" s="157"/>
      <c r="CB422" s="157"/>
      <c r="CC422" s="157"/>
      <c r="CD422" s="157"/>
      <c r="CE422" s="157"/>
      <c r="CF422" s="157"/>
      <c r="CG422" s="157"/>
    </row>
    <row r="423" spans="1:85" x14ac:dyDescent="0.25">
      <c r="A423" s="97" t="str">
        <f t="shared" ca="1" si="217"/>
        <v/>
      </c>
      <c r="B423" s="98" t="str">
        <f t="shared" ca="1" si="218"/>
        <v/>
      </c>
      <c r="C423" s="99" t="str">
        <f t="shared" ca="1" si="205"/>
        <v/>
      </c>
      <c r="D423" s="97" t="str">
        <f t="shared" ca="1" si="206"/>
        <v/>
      </c>
      <c r="E423" s="97" t="str">
        <f t="shared" ca="1" si="207"/>
        <v/>
      </c>
      <c r="F423" s="97" t="str">
        <f t="shared" ca="1" si="208"/>
        <v/>
      </c>
      <c r="G423" s="100" t="str">
        <f t="shared" ca="1" si="222"/>
        <v/>
      </c>
      <c r="H423" s="101" t="str">
        <f t="shared" ca="1" si="222"/>
        <v/>
      </c>
      <c r="I423" s="101" t="str">
        <f t="shared" ca="1" si="222"/>
        <v/>
      </c>
      <c r="J423" s="101" t="str">
        <f t="shared" ca="1" si="221"/>
        <v/>
      </c>
      <c r="K423" s="101" t="str">
        <f t="shared" ca="1" si="221"/>
        <v/>
      </c>
      <c r="L423" s="101" t="str">
        <f t="shared" ca="1" si="221"/>
        <v/>
      </c>
      <c r="M423" s="101" t="str">
        <f t="shared" ca="1" si="221"/>
        <v/>
      </c>
      <c r="N423" s="101" t="str">
        <f t="shared" ca="1" si="221"/>
        <v/>
      </c>
      <c r="O423" s="102" t="str">
        <f t="shared" ca="1" si="221"/>
        <v/>
      </c>
      <c r="P423" s="103" t="str">
        <f t="shared" ca="1" si="209"/>
        <v/>
      </c>
      <c r="Q423" s="100" t="str">
        <f t="shared" ca="1" si="223"/>
        <v/>
      </c>
      <c r="R423" s="101" t="str">
        <f t="shared" ca="1" si="223"/>
        <v/>
      </c>
      <c r="S423" s="101" t="str">
        <f t="shared" ca="1" si="223"/>
        <v/>
      </c>
      <c r="T423" s="101" t="str">
        <f t="shared" ca="1" si="223"/>
        <v/>
      </c>
      <c r="U423" s="101" t="str">
        <f t="shared" ca="1" si="223"/>
        <v/>
      </c>
      <c r="V423" s="101" t="str">
        <f t="shared" ca="1" si="223"/>
        <v/>
      </c>
      <c r="W423" s="101" t="str">
        <f t="shared" ca="1" si="219"/>
        <v/>
      </c>
      <c r="X423" s="101" t="str">
        <f t="shared" ca="1" si="219"/>
        <v/>
      </c>
      <c r="Y423" s="102" t="str">
        <f t="shared" ca="1" si="219"/>
        <v/>
      </c>
      <c r="Z423" s="129" t="str">
        <f t="shared" ca="1" si="210"/>
        <v/>
      </c>
      <c r="AA423" s="105" t="str">
        <f t="shared" ca="1" si="203"/>
        <v>NA</v>
      </c>
      <c r="AB423" s="105" t="str">
        <f t="shared" ca="1" si="211"/>
        <v>NA</v>
      </c>
      <c r="AC423" s="97" t="str">
        <f t="shared" ca="1" si="212"/>
        <v/>
      </c>
      <c r="AD423" s="106" t="str">
        <f t="shared" ca="1" si="204"/>
        <v/>
      </c>
      <c r="AE423" s="106"/>
      <c r="AF423" s="130"/>
      <c r="AG423" s="131"/>
      <c r="AH423" s="131"/>
      <c r="AI423" s="131"/>
      <c r="AJ423" s="131"/>
      <c r="AK423" s="131"/>
      <c r="AL423" s="131"/>
      <c r="AM423" s="131"/>
      <c r="AN423" s="132"/>
      <c r="AO423" s="133"/>
      <c r="AS423" s="69"/>
      <c r="AT423" s="69"/>
      <c r="AU423" s="113"/>
      <c r="AV423" s="114" t="str">
        <f t="shared" ca="1" si="201"/>
        <v/>
      </c>
      <c r="AW423" s="115" t="str">
        <f t="shared" ca="1" si="220"/>
        <v/>
      </c>
      <c r="AX423" s="115" t="str">
        <f t="shared" ca="1" si="220"/>
        <v/>
      </c>
      <c r="AY423" s="115" t="str">
        <f t="shared" ca="1" si="220"/>
        <v/>
      </c>
      <c r="AZ423" s="115" t="str">
        <f t="shared" ca="1" si="220"/>
        <v/>
      </c>
      <c r="BA423" s="115" t="str">
        <f t="shared" ca="1" si="220"/>
        <v/>
      </c>
      <c r="BB423" s="115" t="str">
        <f t="shared" ca="1" si="220"/>
        <v/>
      </c>
      <c r="BC423" s="115" t="str">
        <f t="shared" ca="1" si="220"/>
        <v/>
      </c>
      <c r="BD423" s="116" t="str">
        <f t="shared" ca="1" si="220"/>
        <v/>
      </c>
      <c r="BE423" s="145"/>
      <c r="BF423" s="118" t="str">
        <f t="shared" ca="1" si="213"/>
        <v/>
      </c>
      <c r="BG423" s="118" t="str">
        <f t="shared" ca="1" si="214"/>
        <v/>
      </c>
      <c r="BH423" s="118" t="str">
        <f t="shared" ca="1" si="215"/>
        <v/>
      </c>
      <c r="BI423" s="118" t="str">
        <f t="shared" ca="1" si="216"/>
        <v/>
      </c>
      <c r="BK423" s="154"/>
      <c r="BL423" s="155"/>
      <c r="BM423" s="154"/>
      <c r="BN423" s="154"/>
      <c r="BO423" s="156"/>
      <c r="BP423" s="156"/>
      <c r="BQ423" s="156"/>
      <c r="BR423" s="156"/>
      <c r="BS423" s="156"/>
      <c r="BT423" s="156"/>
      <c r="BU423" s="156"/>
      <c r="BV423" s="156"/>
      <c r="BW423" s="156"/>
      <c r="BX423" s="105"/>
      <c r="BY423" s="157"/>
      <c r="BZ423" s="157"/>
      <c r="CA423" s="157"/>
      <c r="CB423" s="157"/>
      <c r="CC423" s="157"/>
      <c r="CD423" s="157"/>
      <c r="CE423" s="157"/>
      <c r="CF423" s="157"/>
      <c r="CG423" s="157"/>
    </row>
    <row r="424" spans="1:85" x14ac:dyDescent="0.25">
      <c r="A424" s="97" t="str">
        <f t="shared" ca="1" si="217"/>
        <v/>
      </c>
      <c r="B424" s="98" t="str">
        <f t="shared" ca="1" si="218"/>
        <v/>
      </c>
      <c r="C424" s="99" t="str">
        <f t="shared" ca="1" si="205"/>
        <v/>
      </c>
      <c r="D424" s="97" t="str">
        <f t="shared" ca="1" si="206"/>
        <v/>
      </c>
      <c r="E424" s="97" t="str">
        <f t="shared" ca="1" si="207"/>
        <v/>
      </c>
      <c r="F424" s="97" t="str">
        <f t="shared" ca="1" si="208"/>
        <v/>
      </c>
      <c r="G424" s="100" t="str">
        <f t="shared" ca="1" si="222"/>
        <v/>
      </c>
      <c r="H424" s="101" t="str">
        <f t="shared" ca="1" si="222"/>
        <v/>
      </c>
      <c r="I424" s="101" t="str">
        <f t="shared" ca="1" si="222"/>
        <v/>
      </c>
      <c r="J424" s="101" t="str">
        <f t="shared" ca="1" si="221"/>
        <v/>
      </c>
      <c r="K424" s="101" t="str">
        <f t="shared" ca="1" si="221"/>
        <v/>
      </c>
      <c r="L424" s="101" t="str">
        <f t="shared" ca="1" si="221"/>
        <v/>
      </c>
      <c r="M424" s="101" t="str">
        <f t="shared" ca="1" si="221"/>
        <v/>
      </c>
      <c r="N424" s="101" t="str">
        <f t="shared" ca="1" si="221"/>
        <v/>
      </c>
      <c r="O424" s="102" t="str">
        <f t="shared" ca="1" si="221"/>
        <v/>
      </c>
      <c r="P424" s="103" t="str">
        <f t="shared" ca="1" si="209"/>
        <v/>
      </c>
      <c r="Q424" s="100" t="str">
        <f t="shared" ca="1" si="223"/>
        <v/>
      </c>
      <c r="R424" s="101" t="str">
        <f t="shared" ca="1" si="223"/>
        <v/>
      </c>
      <c r="S424" s="101" t="str">
        <f t="shared" ca="1" si="223"/>
        <v/>
      </c>
      <c r="T424" s="101" t="str">
        <f t="shared" ca="1" si="223"/>
        <v/>
      </c>
      <c r="U424" s="101" t="str">
        <f t="shared" ca="1" si="223"/>
        <v/>
      </c>
      <c r="V424" s="101" t="str">
        <f t="shared" ca="1" si="223"/>
        <v/>
      </c>
      <c r="W424" s="101" t="str">
        <f t="shared" ca="1" si="219"/>
        <v/>
      </c>
      <c r="X424" s="101" t="str">
        <f t="shared" ca="1" si="219"/>
        <v/>
      </c>
      <c r="Y424" s="102" t="str">
        <f t="shared" ca="1" si="219"/>
        <v/>
      </c>
      <c r="Z424" s="129" t="str">
        <f t="shared" ca="1" si="210"/>
        <v/>
      </c>
      <c r="AA424" s="105" t="str">
        <f t="shared" ca="1" si="203"/>
        <v>NA</v>
      </c>
      <c r="AB424" s="105" t="str">
        <f t="shared" ca="1" si="211"/>
        <v>NA</v>
      </c>
      <c r="AC424" s="97" t="str">
        <f t="shared" ca="1" si="212"/>
        <v/>
      </c>
      <c r="AD424" s="106" t="str">
        <f t="shared" ca="1" si="204"/>
        <v/>
      </c>
      <c r="AE424" s="106"/>
      <c r="AF424" s="130"/>
      <c r="AG424" s="131"/>
      <c r="AH424" s="131"/>
      <c r="AI424" s="131"/>
      <c r="AJ424" s="131"/>
      <c r="AK424" s="131"/>
      <c r="AL424" s="131"/>
      <c r="AM424" s="131"/>
      <c r="AN424" s="132"/>
      <c r="AO424" s="133"/>
      <c r="AS424" s="69"/>
      <c r="AT424" s="69"/>
      <c r="AU424" s="113"/>
      <c r="AV424" s="114" t="str">
        <f t="shared" ca="1" si="201"/>
        <v/>
      </c>
      <c r="AW424" s="115" t="str">
        <f t="shared" ca="1" si="220"/>
        <v/>
      </c>
      <c r="AX424" s="115" t="str">
        <f t="shared" ca="1" si="220"/>
        <v/>
      </c>
      <c r="AY424" s="115" t="str">
        <f t="shared" ca="1" si="220"/>
        <v/>
      </c>
      <c r="AZ424" s="115" t="str">
        <f t="shared" ca="1" si="220"/>
        <v/>
      </c>
      <c r="BA424" s="115" t="str">
        <f t="shared" ca="1" si="220"/>
        <v/>
      </c>
      <c r="BB424" s="115" t="str">
        <f t="shared" ca="1" si="220"/>
        <v/>
      </c>
      <c r="BC424" s="115" t="str">
        <f t="shared" ca="1" si="220"/>
        <v/>
      </c>
      <c r="BD424" s="116" t="str">
        <f t="shared" ca="1" si="220"/>
        <v/>
      </c>
      <c r="BE424" s="145"/>
      <c r="BF424" s="118" t="str">
        <f t="shared" ca="1" si="213"/>
        <v/>
      </c>
      <c r="BG424" s="118" t="str">
        <f t="shared" ca="1" si="214"/>
        <v/>
      </c>
      <c r="BH424" s="118" t="str">
        <f t="shared" ca="1" si="215"/>
        <v/>
      </c>
      <c r="BI424" s="118" t="str">
        <f t="shared" ca="1" si="216"/>
        <v/>
      </c>
      <c r="BK424" s="154"/>
      <c r="BL424" s="155"/>
      <c r="BM424" s="154"/>
      <c r="BN424" s="154"/>
      <c r="BO424" s="156"/>
      <c r="BP424" s="156"/>
      <c r="BQ424" s="156"/>
      <c r="BR424" s="156"/>
      <c r="BS424" s="156"/>
      <c r="BT424" s="156"/>
      <c r="BU424" s="156"/>
      <c r="BV424" s="156"/>
      <c r="BW424" s="156"/>
      <c r="BX424" s="105"/>
      <c r="BY424" s="157"/>
      <c r="BZ424" s="157"/>
      <c r="CA424" s="157"/>
      <c r="CB424" s="157"/>
      <c r="CC424" s="157"/>
      <c r="CD424" s="157"/>
      <c r="CE424" s="157"/>
      <c r="CF424" s="157"/>
      <c r="CG424" s="157"/>
    </row>
    <row r="425" spans="1:85" x14ac:dyDescent="0.25">
      <c r="A425" s="97" t="str">
        <f t="shared" ca="1" si="217"/>
        <v/>
      </c>
      <c r="B425" s="98" t="str">
        <f t="shared" ca="1" si="218"/>
        <v/>
      </c>
      <c r="C425" s="99" t="str">
        <f t="shared" ca="1" si="205"/>
        <v/>
      </c>
      <c r="D425" s="97" t="str">
        <f t="shared" ca="1" si="206"/>
        <v/>
      </c>
      <c r="E425" s="97" t="str">
        <f t="shared" ca="1" si="207"/>
        <v/>
      </c>
      <c r="F425" s="97" t="str">
        <f t="shared" ca="1" si="208"/>
        <v/>
      </c>
      <c r="G425" s="100" t="str">
        <f t="shared" ca="1" si="222"/>
        <v/>
      </c>
      <c r="H425" s="101" t="str">
        <f t="shared" ca="1" si="222"/>
        <v/>
      </c>
      <c r="I425" s="101" t="str">
        <f t="shared" ca="1" si="222"/>
        <v/>
      </c>
      <c r="J425" s="101" t="str">
        <f t="shared" ca="1" si="221"/>
        <v/>
      </c>
      <c r="K425" s="101" t="str">
        <f t="shared" ca="1" si="221"/>
        <v/>
      </c>
      <c r="L425" s="101" t="str">
        <f t="shared" ca="1" si="221"/>
        <v/>
      </c>
      <c r="M425" s="101" t="str">
        <f t="shared" ca="1" si="221"/>
        <v/>
      </c>
      <c r="N425" s="101" t="str">
        <f t="shared" ca="1" si="221"/>
        <v/>
      </c>
      <c r="O425" s="102" t="str">
        <f t="shared" ca="1" si="221"/>
        <v/>
      </c>
      <c r="P425" s="103" t="str">
        <f t="shared" ca="1" si="209"/>
        <v/>
      </c>
      <c r="Q425" s="100" t="str">
        <f t="shared" ca="1" si="223"/>
        <v/>
      </c>
      <c r="R425" s="101" t="str">
        <f t="shared" ca="1" si="223"/>
        <v/>
      </c>
      <c r="S425" s="101" t="str">
        <f t="shared" ca="1" si="223"/>
        <v/>
      </c>
      <c r="T425" s="101" t="str">
        <f t="shared" ca="1" si="223"/>
        <v/>
      </c>
      <c r="U425" s="101" t="str">
        <f t="shared" ca="1" si="223"/>
        <v/>
      </c>
      <c r="V425" s="101" t="str">
        <f t="shared" ca="1" si="223"/>
        <v/>
      </c>
      <c r="W425" s="101" t="str">
        <f t="shared" ca="1" si="219"/>
        <v/>
      </c>
      <c r="X425" s="101" t="str">
        <f t="shared" ca="1" si="219"/>
        <v/>
      </c>
      <c r="Y425" s="102" t="str">
        <f t="shared" ca="1" si="219"/>
        <v/>
      </c>
      <c r="Z425" s="129" t="str">
        <f t="shared" ca="1" si="210"/>
        <v/>
      </c>
      <c r="AA425" s="105" t="str">
        <f t="shared" ca="1" si="203"/>
        <v>NA</v>
      </c>
      <c r="AB425" s="105" t="str">
        <f t="shared" ca="1" si="211"/>
        <v>NA</v>
      </c>
      <c r="AC425" s="97" t="str">
        <f t="shared" ca="1" si="212"/>
        <v/>
      </c>
      <c r="AD425" s="106" t="str">
        <f t="shared" ca="1" si="204"/>
        <v/>
      </c>
      <c r="AE425" s="106"/>
      <c r="AF425" s="130"/>
      <c r="AG425" s="131"/>
      <c r="AH425" s="131"/>
      <c r="AI425" s="131"/>
      <c r="AJ425" s="131"/>
      <c r="AK425" s="131"/>
      <c r="AL425" s="131"/>
      <c r="AM425" s="131"/>
      <c r="AN425" s="132"/>
      <c r="AO425" s="133"/>
      <c r="AS425" s="69"/>
      <c r="AT425" s="69"/>
      <c r="AU425" s="113"/>
      <c r="AV425" s="114" t="str">
        <f t="shared" ca="1" si="201"/>
        <v/>
      </c>
      <c r="AW425" s="115" t="str">
        <f t="shared" ca="1" si="220"/>
        <v/>
      </c>
      <c r="AX425" s="115" t="str">
        <f t="shared" ca="1" si="220"/>
        <v/>
      </c>
      <c r="AY425" s="115" t="str">
        <f t="shared" ca="1" si="220"/>
        <v/>
      </c>
      <c r="AZ425" s="115" t="str">
        <f t="shared" ca="1" si="220"/>
        <v/>
      </c>
      <c r="BA425" s="115" t="str">
        <f t="shared" ca="1" si="220"/>
        <v/>
      </c>
      <c r="BB425" s="115" t="str">
        <f t="shared" ca="1" si="220"/>
        <v/>
      </c>
      <c r="BC425" s="115" t="str">
        <f t="shared" ca="1" si="220"/>
        <v/>
      </c>
      <c r="BD425" s="116" t="str">
        <f t="shared" ca="1" si="220"/>
        <v/>
      </c>
      <c r="BE425" s="145"/>
      <c r="BF425" s="118" t="str">
        <f t="shared" ca="1" si="213"/>
        <v/>
      </c>
      <c r="BG425" s="118" t="str">
        <f t="shared" ca="1" si="214"/>
        <v/>
      </c>
      <c r="BH425" s="118" t="str">
        <f t="shared" ca="1" si="215"/>
        <v/>
      </c>
      <c r="BI425" s="118" t="str">
        <f t="shared" ca="1" si="216"/>
        <v/>
      </c>
      <c r="BK425" s="154"/>
      <c r="BL425" s="155"/>
      <c r="BM425" s="154"/>
      <c r="BN425" s="154"/>
      <c r="BO425" s="156"/>
      <c r="BP425" s="156"/>
      <c r="BQ425" s="156"/>
      <c r="BR425" s="156"/>
      <c r="BS425" s="156"/>
      <c r="BT425" s="156"/>
      <c r="BU425" s="156"/>
      <c r="BV425" s="156"/>
      <c r="BW425" s="156"/>
      <c r="BX425" s="105"/>
      <c r="BY425" s="157"/>
      <c r="BZ425" s="157"/>
      <c r="CA425" s="157"/>
      <c r="CB425" s="157"/>
      <c r="CC425" s="157"/>
      <c r="CD425" s="157"/>
      <c r="CE425" s="157"/>
      <c r="CF425" s="157"/>
      <c r="CG425" s="157"/>
    </row>
    <row r="426" spans="1:85" x14ac:dyDescent="0.25">
      <c r="A426" s="97" t="str">
        <f t="shared" ca="1" si="217"/>
        <v/>
      </c>
      <c r="B426" s="98" t="str">
        <f t="shared" ca="1" si="218"/>
        <v/>
      </c>
      <c r="C426" s="99" t="str">
        <f t="shared" ca="1" si="205"/>
        <v/>
      </c>
      <c r="D426" s="97" t="str">
        <f t="shared" ca="1" si="206"/>
        <v/>
      </c>
      <c r="E426" s="97" t="str">
        <f t="shared" ca="1" si="207"/>
        <v/>
      </c>
      <c r="F426" s="97" t="str">
        <f t="shared" ca="1" si="208"/>
        <v/>
      </c>
      <c r="G426" s="100" t="str">
        <f t="shared" ca="1" si="222"/>
        <v/>
      </c>
      <c r="H426" s="101" t="str">
        <f t="shared" ca="1" si="222"/>
        <v/>
      </c>
      <c r="I426" s="101" t="str">
        <f t="shared" ca="1" si="222"/>
        <v/>
      </c>
      <c r="J426" s="101" t="str">
        <f t="shared" ca="1" si="221"/>
        <v/>
      </c>
      <c r="K426" s="101" t="str">
        <f t="shared" ca="1" si="221"/>
        <v/>
      </c>
      <c r="L426" s="101" t="str">
        <f t="shared" ca="1" si="221"/>
        <v/>
      </c>
      <c r="M426" s="101" t="str">
        <f t="shared" ca="1" si="221"/>
        <v/>
      </c>
      <c r="N426" s="101" t="str">
        <f t="shared" ca="1" si="221"/>
        <v/>
      </c>
      <c r="O426" s="102" t="str">
        <f t="shared" ca="1" si="221"/>
        <v/>
      </c>
      <c r="P426" s="103" t="str">
        <f t="shared" ca="1" si="209"/>
        <v/>
      </c>
      <c r="Q426" s="100" t="str">
        <f t="shared" ca="1" si="223"/>
        <v/>
      </c>
      <c r="R426" s="101" t="str">
        <f t="shared" ca="1" si="223"/>
        <v/>
      </c>
      <c r="S426" s="101" t="str">
        <f t="shared" ca="1" si="223"/>
        <v/>
      </c>
      <c r="T426" s="101" t="str">
        <f t="shared" ca="1" si="223"/>
        <v/>
      </c>
      <c r="U426" s="101" t="str">
        <f t="shared" ca="1" si="223"/>
        <v/>
      </c>
      <c r="V426" s="101" t="str">
        <f t="shared" ca="1" si="223"/>
        <v/>
      </c>
      <c r="W426" s="101" t="str">
        <f t="shared" ca="1" si="219"/>
        <v/>
      </c>
      <c r="X426" s="101" t="str">
        <f t="shared" ca="1" si="219"/>
        <v/>
      </c>
      <c r="Y426" s="102" t="str">
        <f t="shared" ca="1" si="219"/>
        <v/>
      </c>
      <c r="Z426" s="129" t="str">
        <f t="shared" ca="1" si="210"/>
        <v/>
      </c>
      <c r="AA426" s="105" t="str">
        <f t="shared" ca="1" si="203"/>
        <v>NA</v>
      </c>
      <c r="AB426" s="105" t="str">
        <f t="shared" ca="1" si="211"/>
        <v>NA</v>
      </c>
      <c r="AC426" s="97" t="str">
        <f t="shared" ca="1" si="212"/>
        <v/>
      </c>
      <c r="AD426" s="106" t="str">
        <f t="shared" ca="1" si="204"/>
        <v/>
      </c>
      <c r="AE426" s="106"/>
      <c r="AF426" s="130"/>
      <c r="AG426" s="131"/>
      <c r="AH426" s="131"/>
      <c r="AI426" s="131"/>
      <c r="AJ426" s="131"/>
      <c r="AK426" s="131"/>
      <c r="AL426" s="131"/>
      <c r="AM426" s="131"/>
      <c r="AN426" s="132"/>
      <c r="AO426" s="133"/>
      <c r="AS426" s="69"/>
      <c r="AT426" s="69"/>
      <c r="AU426" s="113"/>
      <c r="AV426" s="114" t="str">
        <f t="shared" ca="1" si="201"/>
        <v/>
      </c>
      <c r="AW426" s="115" t="str">
        <f t="shared" ca="1" si="220"/>
        <v/>
      </c>
      <c r="AX426" s="115" t="str">
        <f t="shared" ca="1" si="220"/>
        <v/>
      </c>
      <c r="AY426" s="115" t="str">
        <f t="shared" ca="1" si="220"/>
        <v/>
      </c>
      <c r="AZ426" s="115" t="str">
        <f t="shared" ca="1" si="220"/>
        <v/>
      </c>
      <c r="BA426" s="115" t="str">
        <f t="shared" ca="1" si="220"/>
        <v/>
      </c>
      <c r="BB426" s="115" t="str">
        <f t="shared" ca="1" si="220"/>
        <v/>
      </c>
      <c r="BC426" s="115" t="str">
        <f t="shared" ca="1" si="220"/>
        <v/>
      </c>
      <c r="BD426" s="116" t="str">
        <f t="shared" ca="1" si="220"/>
        <v/>
      </c>
      <c r="BE426" s="145"/>
      <c r="BF426" s="118" t="str">
        <f t="shared" ca="1" si="213"/>
        <v/>
      </c>
      <c r="BG426" s="118" t="str">
        <f t="shared" ca="1" si="214"/>
        <v/>
      </c>
      <c r="BH426" s="118" t="str">
        <f t="shared" ca="1" si="215"/>
        <v/>
      </c>
      <c r="BI426" s="118" t="str">
        <f t="shared" ca="1" si="216"/>
        <v/>
      </c>
      <c r="BK426" s="154"/>
      <c r="BL426" s="155"/>
      <c r="BM426" s="154"/>
      <c r="BN426" s="154"/>
      <c r="BO426" s="156"/>
      <c r="BP426" s="156"/>
      <c r="BQ426" s="156"/>
      <c r="BR426" s="156"/>
      <c r="BS426" s="156"/>
      <c r="BT426" s="156"/>
      <c r="BU426" s="156"/>
      <c r="BV426" s="156"/>
      <c r="BW426" s="156"/>
      <c r="BX426" s="105"/>
      <c r="BY426" s="157"/>
      <c r="BZ426" s="157"/>
      <c r="CA426" s="157"/>
      <c r="CB426" s="157"/>
      <c r="CC426" s="157"/>
      <c r="CD426" s="157"/>
      <c r="CE426" s="157"/>
      <c r="CF426" s="157"/>
      <c r="CG426" s="157"/>
    </row>
    <row r="427" spans="1:85" x14ac:dyDescent="0.25">
      <c r="A427" s="97" t="str">
        <f t="shared" ca="1" si="217"/>
        <v/>
      </c>
      <c r="B427" s="98" t="str">
        <f t="shared" ca="1" si="218"/>
        <v/>
      </c>
      <c r="C427" s="99" t="str">
        <f t="shared" ca="1" si="205"/>
        <v/>
      </c>
      <c r="D427" s="97" t="str">
        <f t="shared" ca="1" si="206"/>
        <v/>
      </c>
      <c r="E427" s="97" t="str">
        <f t="shared" ca="1" si="207"/>
        <v/>
      </c>
      <c r="F427" s="97" t="str">
        <f t="shared" ca="1" si="208"/>
        <v/>
      </c>
      <c r="G427" s="100" t="str">
        <f t="shared" ca="1" si="222"/>
        <v/>
      </c>
      <c r="H427" s="101" t="str">
        <f t="shared" ca="1" si="222"/>
        <v/>
      </c>
      <c r="I427" s="101" t="str">
        <f t="shared" ca="1" si="222"/>
        <v/>
      </c>
      <c r="J427" s="101" t="str">
        <f t="shared" ca="1" si="221"/>
        <v/>
      </c>
      <c r="K427" s="101" t="str">
        <f t="shared" ca="1" si="221"/>
        <v/>
      </c>
      <c r="L427" s="101" t="str">
        <f t="shared" ca="1" si="221"/>
        <v/>
      </c>
      <c r="M427" s="101" t="str">
        <f t="shared" ca="1" si="221"/>
        <v/>
      </c>
      <c r="N427" s="101" t="str">
        <f t="shared" ca="1" si="221"/>
        <v/>
      </c>
      <c r="O427" s="102" t="str">
        <f t="shared" ca="1" si="221"/>
        <v/>
      </c>
      <c r="P427" s="103" t="str">
        <f t="shared" ca="1" si="209"/>
        <v/>
      </c>
      <c r="Q427" s="100" t="str">
        <f t="shared" ca="1" si="223"/>
        <v/>
      </c>
      <c r="R427" s="101" t="str">
        <f t="shared" ca="1" si="223"/>
        <v/>
      </c>
      <c r="S427" s="101" t="str">
        <f t="shared" ca="1" si="223"/>
        <v/>
      </c>
      <c r="T427" s="101" t="str">
        <f t="shared" ca="1" si="223"/>
        <v/>
      </c>
      <c r="U427" s="101" t="str">
        <f t="shared" ca="1" si="223"/>
        <v/>
      </c>
      <c r="V427" s="101" t="str">
        <f t="shared" ca="1" si="223"/>
        <v/>
      </c>
      <c r="W427" s="101" t="str">
        <f t="shared" ca="1" si="219"/>
        <v/>
      </c>
      <c r="X427" s="101" t="str">
        <f t="shared" ca="1" si="219"/>
        <v/>
      </c>
      <c r="Y427" s="102" t="str">
        <f t="shared" ca="1" si="219"/>
        <v/>
      </c>
      <c r="Z427" s="129" t="str">
        <f t="shared" ca="1" si="210"/>
        <v/>
      </c>
      <c r="AA427" s="105" t="str">
        <f t="shared" ca="1" si="203"/>
        <v>NA</v>
      </c>
      <c r="AB427" s="105" t="str">
        <f t="shared" ca="1" si="211"/>
        <v>NA</v>
      </c>
      <c r="AC427" s="97" t="str">
        <f t="shared" ca="1" si="212"/>
        <v/>
      </c>
      <c r="AD427" s="106" t="str">
        <f t="shared" ca="1" si="204"/>
        <v/>
      </c>
      <c r="AE427" s="106"/>
      <c r="AF427" s="130"/>
      <c r="AG427" s="131"/>
      <c r="AH427" s="131"/>
      <c r="AI427" s="131"/>
      <c r="AJ427" s="131"/>
      <c r="AK427" s="131"/>
      <c r="AL427" s="131"/>
      <c r="AM427" s="131"/>
      <c r="AN427" s="132"/>
      <c r="AO427" s="133"/>
      <c r="AS427" s="69"/>
      <c r="AT427" s="69"/>
      <c r="AU427" s="113"/>
      <c r="AV427" s="114" t="str">
        <f t="shared" ca="1" si="201"/>
        <v/>
      </c>
      <c r="AW427" s="115" t="str">
        <f t="shared" ca="1" si="220"/>
        <v/>
      </c>
      <c r="AX427" s="115" t="str">
        <f t="shared" ca="1" si="220"/>
        <v/>
      </c>
      <c r="AY427" s="115" t="str">
        <f t="shared" ca="1" si="220"/>
        <v/>
      </c>
      <c r="AZ427" s="115" t="str">
        <f t="shared" ca="1" si="220"/>
        <v/>
      </c>
      <c r="BA427" s="115" t="str">
        <f t="shared" ca="1" si="220"/>
        <v/>
      </c>
      <c r="BB427" s="115" t="str">
        <f t="shared" ca="1" si="220"/>
        <v/>
      </c>
      <c r="BC427" s="115" t="str">
        <f t="shared" ca="1" si="220"/>
        <v/>
      </c>
      <c r="BD427" s="116" t="str">
        <f t="shared" ca="1" si="220"/>
        <v/>
      </c>
      <c r="BE427" s="145"/>
      <c r="BF427" s="118" t="str">
        <f t="shared" ca="1" si="213"/>
        <v/>
      </c>
      <c r="BG427" s="118" t="str">
        <f t="shared" ca="1" si="214"/>
        <v/>
      </c>
      <c r="BH427" s="118" t="str">
        <f t="shared" ca="1" si="215"/>
        <v/>
      </c>
      <c r="BI427" s="118" t="str">
        <f t="shared" ca="1" si="216"/>
        <v/>
      </c>
      <c r="BK427" s="154"/>
      <c r="BL427" s="155"/>
      <c r="BM427" s="154"/>
      <c r="BN427" s="154"/>
      <c r="BO427" s="156"/>
      <c r="BP427" s="156"/>
      <c r="BQ427" s="156"/>
      <c r="BR427" s="156"/>
      <c r="BS427" s="156"/>
      <c r="BT427" s="156"/>
      <c r="BU427" s="156"/>
      <c r="BV427" s="156"/>
      <c r="BW427" s="156"/>
      <c r="BX427" s="105"/>
      <c r="BY427" s="157"/>
      <c r="BZ427" s="157"/>
      <c r="CA427" s="157"/>
      <c r="CB427" s="157"/>
      <c r="CC427" s="157"/>
      <c r="CD427" s="157"/>
      <c r="CE427" s="157"/>
      <c r="CF427" s="157"/>
      <c r="CG427" s="157"/>
    </row>
    <row r="428" spans="1:85" x14ac:dyDescent="0.25">
      <c r="A428" s="97" t="str">
        <f t="shared" ca="1" si="217"/>
        <v/>
      </c>
      <c r="B428" s="98" t="str">
        <f t="shared" ca="1" si="218"/>
        <v/>
      </c>
      <c r="C428" s="99" t="str">
        <f t="shared" ca="1" si="205"/>
        <v/>
      </c>
      <c r="D428" s="97" t="str">
        <f t="shared" ca="1" si="206"/>
        <v/>
      </c>
      <c r="E428" s="97" t="str">
        <f t="shared" ca="1" si="207"/>
        <v/>
      </c>
      <c r="F428" s="97" t="str">
        <f t="shared" ca="1" si="208"/>
        <v/>
      </c>
      <c r="G428" s="100" t="str">
        <f t="shared" ca="1" si="222"/>
        <v/>
      </c>
      <c r="H428" s="101" t="str">
        <f t="shared" ca="1" si="222"/>
        <v/>
      </c>
      <c r="I428" s="101" t="str">
        <f t="shared" ca="1" si="222"/>
        <v/>
      </c>
      <c r="J428" s="101" t="str">
        <f t="shared" ca="1" si="221"/>
        <v/>
      </c>
      <c r="K428" s="101" t="str">
        <f t="shared" ca="1" si="221"/>
        <v/>
      </c>
      <c r="L428" s="101" t="str">
        <f t="shared" ca="1" si="221"/>
        <v/>
      </c>
      <c r="M428" s="101" t="str">
        <f t="shared" ca="1" si="221"/>
        <v/>
      </c>
      <c r="N428" s="101" t="str">
        <f t="shared" ca="1" si="221"/>
        <v/>
      </c>
      <c r="O428" s="102" t="str">
        <f t="shared" ca="1" si="221"/>
        <v/>
      </c>
      <c r="P428" s="103" t="str">
        <f t="shared" ca="1" si="209"/>
        <v/>
      </c>
      <c r="Q428" s="100" t="str">
        <f t="shared" ca="1" si="223"/>
        <v/>
      </c>
      <c r="R428" s="101" t="str">
        <f t="shared" ca="1" si="223"/>
        <v/>
      </c>
      <c r="S428" s="101" t="str">
        <f t="shared" ca="1" si="223"/>
        <v/>
      </c>
      <c r="T428" s="101" t="str">
        <f t="shared" ca="1" si="223"/>
        <v/>
      </c>
      <c r="U428" s="101" t="str">
        <f t="shared" ca="1" si="223"/>
        <v/>
      </c>
      <c r="V428" s="101" t="str">
        <f t="shared" ca="1" si="223"/>
        <v/>
      </c>
      <c r="W428" s="101" t="str">
        <f t="shared" ca="1" si="219"/>
        <v/>
      </c>
      <c r="X428" s="101" t="str">
        <f t="shared" ca="1" si="219"/>
        <v/>
      </c>
      <c r="Y428" s="102" t="str">
        <f t="shared" ca="1" si="219"/>
        <v/>
      </c>
      <c r="Z428" s="129" t="str">
        <f t="shared" ca="1" si="210"/>
        <v/>
      </c>
      <c r="AA428" s="105" t="str">
        <f t="shared" ca="1" si="203"/>
        <v>NA</v>
      </c>
      <c r="AB428" s="105" t="str">
        <f t="shared" ca="1" si="211"/>
        <v>NA</v>
      </c>
      <c r="AC428" s="97" t="str">
        <f t="shared" ca="1" si="212"/>
        <v/>
      </c>
      <c r="AD428" s="106" t="str">
        <f t="shared" ca="1" si="204"/>
        <v/>
      </c>
      <c r="AE428" s="106"/>
      <c r="AF428" s="130"/>
      <c r="AG428" s="131"/>
      <c r="AH428" s="131"/>
      <c r="AI428" s="131"/>
      <c r="AJ428" s="131"/>
      <c r="AK428" s="131"/>
      <c r="AL428" s="131"/>
      <c r="AM428" s="131"/>
      <c r="AN428" s="132"/>
      <c r="AO428" s="133"/>
      <c r="AS428" s="69"/>
      <c r="AT428" s="69"/>
      <c r="AU428" s="113"/>
      <c r="AV428" s="114" t="str">
        <f t="shared" ca="1" si="201"/>
        <v/>
      </c>
      <c r="AW428" s="115" t="str">
        <f t="shared" ca="1" si="220"/>
        <v/>
      </c>
      <c r="AX428" s="115" t="str">
        <f t="shared" ca="1" si="220"/>
        <v/>
      </c>
      <c r="AY428" s="115" t="str">
        <f t="shared" ca="1" si="220"/>
        <v/>
      </c>
      <c r="AZ428" s="115" t="str">
        <f t="shared" ca="1" si="220"/>
        <v/>
      </c>
      <c r="BA428" s="115" t="str">
        <f t="shared" ca="1" si="220"/>
        <v/>
      </c>
      <c r="BB428" s="115" t="str">
        <f t="shared" ca="1" si="220"/>
        <v/>
      </c>
      <c r="BC428" s="115" t="str">
        <f t="shared" ca="1" si="220"/>
        <v/>
      </c>
      <c r="BD428" s="116" t="str">
        <f t="shared" ca="1" si="220"/>
        <v/>
      </c>
      <c r="BE428" s="145"/>
      <c r="BF428" s="118" t="str">
        <f t="shared" ca="1" si="213"/>
        <v/>
      </c>
      <c r="BG428" s="118" t="str">
        <f t="shared" ca="1" si="214"/>
        <v/>
      </c>
      <c r="BH428" s="118" t="str">
        <f t="shared" ca="1" si="215"/>
        <v/>
      </c>
      <c r="BI428" s="118" t="str">
        <f t="shared" ca="1" si="216"/>
        <v/>
      </c>
      <c r="BK428" s="154"/>
      <c r="BL428" s="155"/>
      <c r="BM428" s="154"/>
      <c r="BN428" s="154"/>
      <c r="BO428" s="156"/>
      <c r="BP428" s="156"/>
      <c r="BQ428" s="156"/>
      <c r="BR428" s="156"/>
      <c r="BS428" s="156"/>
      <c r="BT428" s="156"/>
      <c r="BU428" s="156"/>
      <c r="BV428" s="156"/>
      <c r="BW428" s="156"/>
      <c r="BX428" s="105"/>
      <c r="BY428" s="157"/>
      <c r="BZ428" s="157"/>
      <c r="CA428" s="157"/>
      <c r="CB428" s="157"/>
      <c r="CC428" s="157"/>
      <c r="CD428" s="157"/>
      <c r="CE428" s="157"/>
      <c r="CF428" s="157"/>
      <c r="CG428" s="157"/>
    </row>
    <row r="429" spans="1:85" x14ac:dyDescent="0.25">
      <c r="A429" s="97" t="str">
        <f t="shared" ca="1" si="217"/>
        <v/>
      </c>
      <c r="B429" s="98" t="str">
        <f t="shared" ca="1" si="218"/>
        <v/>
      </c>
      <c r="C429" s="99" t="str">
        <f t="shared" ca="1" si="205"/>
        <v/>
      </c>
      <c r="D429" s="97" t="str">
        <f t="shared" ca="1" si="206"/>
        <v/>
      </c>
      <c r="E429" s="97" t="str">
        <f t="shared" ca="1" si="207"/>
        <v/>
      </c>
      <c r="F429" s="97" t="str">
        <f t="shared" ca="1" si="208"/>
        <v/>
      </c>
      <c r="G429" s="100" t="str">
        <f t="shared" ca="1" si="222"/>
        <v/>
      </c>
      <c r="H429" s="101" t="str">
        <f t="shared" ca="1" si="222"/>
        <v/>
      </c>
      <c r="I429" s="101" t="str">
        <f t="shared" ca="1" si="222"/>
        <v/>
      </c>
      <c r="J429" s="101" t="str">
        <f t="shared" ca="1" si="221"/>
        <v/>
      </c>
      <c r="K429" s="101" t="str">
        <f t="shared" ca="1" si="221"/>
        <v/>
      </c>
      <c r="L429" s="101" t="str">
        <f t="shared" ca="1" si="221"/>
        <v/>
      </c>
      <c r="M429" s="101" t="str">
        <f t="shared" ca="1" si="221"/>
        <v/>
      </c>
      <c r="N429" s="101" t="str">
        <f t="shared" ca="1" si="221"/>
        <v/>
      </c>
      <c r="O429" s="102" t="str">
        <f t="shared" ca="1" si="221"/>
        <v/>
      </c>
      <c r="P429" s="103" t="str">
        <f t="shared" ca="1" si="209"/>
        <v/>
      </c>
      <c r="Q429" s="100" t="str">
        <f t="shared" ca="1" si="223"/>
        <v/>
      </c>
      <c r="R429" s="101" t="str">
        <f t="shared" ca="1" si="223"/>
        <v/>
      </c>
      <c r="S429" s="101" t="str">
        <f t="shared" ca="1" si="223"/>
        <v/>
      </c>
      <c r="T429" s="101" t="str">
        <f t="shared" ca="1" si="223"/>
        <v/>
      </c>
      <c r="U429" s="101" t="str">
        <f t="shared" ca="1" si="223"/>
        <v/>
      </c>
      <c r="V429" s="101" t="str">
        <f t="shared" ca="1" si="223"/>
        <v/>
      </c>
      <c r="W429" s="101" t="str">
        <f t="shared" ca="1" si="219"/>
        <v/>
      </c>
      <c r="X429" s="101" t="str">
        <f t="shared" ca="1" si="219"/>
        <v/>
      </c>
      <c r="Y429" s="102" t="str">
        <f t="shared" ca="1" si="219"/>
        <v/>
      </c>
      <c r="Z429" s="129" t="str">
        <f t="shared" ca="1" si="210"/>
        <v/>
      </c>
      <c r="AA429" s="105" t="str">
        <f t="shared" ca="1" si="203"/>
        <v>NA</v>
      </c>
      <c r="AB429" s="105" t="str">
        <f t="shared" ca="1" si="211"/>
        <v>NA</v>
      </c>
      <c r="AC429" s="97" t="str">
        <f t="shared" ca="1" si="212"/>
        <v/>
      </c>
      <c r="AD429" s="106" t="str">
        <f t="shared" ca="1" si="204"/>
        <v/>
      </c>
      <c r="AE429" s="106"/>
      <c r="AF429" s="130"/>
      <c r="AG429" s="131"/>
      <c r="AH429" s="131"/>
      <c r="AI429" s="131"/>
      <c r="AJ429" s="131"/>
      <c r="AK429" s="131"/>
      <c r="AL429" s="131"/>
      <c r="AM429" s="131"/>
      <c r="AN429" s="132"/>
      <c r="AO429" s="133"/>
      <c r="AS429" s="69"/>
      <c r="AT429" s="69"/>
      <c r="AU429" s="113"/>
      <c r="AV429" s="114" t="str">
        <f t="shared" ca="1" si="201"/>
        <v/>
      </c>
      <c r="AW429" s="115" t="str">
        <f t="shared" ca="1" si="220"/>
        <v/>
      </c>
      <c r="AX429" s="115" t="str">
        <f t="shared" ca="1" si="220"/>
        <v/>
      </c>
      <c r="AY429" s="115" t="str">
        <f t="shared" ca="1" si="220"/>
        <v/>
      </c>
      <c r="AZ429" s="115" t="str">
        <f t="shared" ca="1" si="220"/>
        <v/>
      </c>
      <c r="BA429" s="115" t="str">
        <f t="shared" ca="1" si="220"/>
        <v/>
      </c>
      <c r="BB429" s="115" t="str">
        <f t="shared" ca="1" si="220"/>
        <v/>
      </c>
      <c r="BC429" s="115" t="str">
        <f t="shared" ca="1" si="220"/>
        <v/>
      </c>
      <c r="BD429" s="116" t="str">
        <f t="shared" ca="1" si="220"/>
        <v/>
      </c>
      <c r="BE429" s="145"/>
      <c r="BF429" s="118" t="str">
        <f t="shared" ca="1" si="213"/>
        <v/>
      </c>
      <c r="BG429" s="118" t="str">
        <f t="shared" ca="1" si="214"/>
        <v/>
      </c>
      <c r="BH429" s="118" t="str">
        <f t="shared" ca="1" si="215"/>
        <v/>
      </c>
      <c r="BI429" s="118" t="str">
        <f t="shared" ca="1" si="216"/>
        <v/>
      </c>
      <c r="BK429" s="154"/>
      <c r="BL429" s="155"/>
      <c r="BM429" s="154"/>
      <c r="BN429" s="154"/>
      <c r="BO429" s="156"/>
      <c r="BP429" s="156"/>
      <c r="BQ429" s="156"/>
      <c r="BR429" s="156"/>
      <c r="BS429" s="156"/>
      <c r="BT429" s="156"/>
      <c r="BU429" s="156"/>
      <c r="BV429" s="156"/>
      <c r="BW429" s="156"/>
      <c r="BX429" s="105"/>
      <c r="BY429" s="157"/>
      <c r="BZ429" s="157"/>
      <c r="CA429" s="157"/>
      <c r="CB429" s="157"/>
      <c r="CC429" s="157"/>
      <c r="CD429" s="157"/>
      <c r="CE429" s="157"/>
      <c r="CF429" s="157"/>
      <c r="CG429" s="157"/>
    </row>
    <row r="430" spans="1:85" x14ac:dyDescent="0.25">
      <c r="A430" s="97" t="str">
        <f t="shared" ca="1" si="217"/>
        <v/>
      </c>
      <c r="B430" s="98" t="str">
        <f t="shared" ca="1" si="218"/>
        <v/>
      </c>
      <c r="C430" s="99" t="str">
        <f t="shared" ca="1" si="205"/>
        <v/>
      </c>
      <c r="D430" s="97" t="str">
        <f t="shared" ca="1" si="206"/>
        <v/>
      </c>
      <c r="E430" s="97" t="str">
        <f t="shared" ca="1" si="207"/>
        <v/>
      </c>
      <c r="F430" s="97" t="str">
        <f t="shared" ca="1" si="208"/>
        <v/>
      </c>
      <c r="G430" s="100" t="str">
        <f t="shared" ca="1" si="222"/>
        <v/>
      </c>
      <c r="H430" s="101" t="str">
        <f t="shared" ca="1" si="222"/>
        <v/>
      </c>
      <c r="I430" s="101" t="str">
        <f t="shared" ca="1" si="222"/>
        <v/>
      </c>
      <c r="J430" s="101" t="str">
        <f t="shared" ca="1" si="221"/>
        <v/>
      </c>
      <c r="K430" s="101" t="str">
        <f t="shared" ca="1" si="221"/>
        <v/>
      </c>
      <c r="L430" s="101" t="str">
        <f t="shared" ca="1" si="221"/>
        <v/>
      </c>
      <c r="M430" s="101" t="str">
        <f t="shared" ca="1" si="221"/>
        <v/>
      </c>
      <c r="N430" s="101" t="str">
        <f t="shared" ca="1" si="221"/>
        <v/>
      </c>
      <c r="O430" s="102" t="str">
        <f t="shared" ca="1" si="221"/>
        <v/>
      </c>
      <c r="P430" s="103" t="str">
        <f t="shared" ca="1" si="209"/>
        <v/>
      </c>
      <c r="Q430" s="100" t="str">
        <f t="shared" ca="1" si="223"/>
        <v/>
      </c>
      <c r="R430" s="101" t="str">
        <f t="shared" ca="1" si="223"/>
        <v/>
      </c>
      <c r="S430" s="101" t="str">
        <f t="shared" ca="1" si="223"/>
        <v/>
      </c>
      <c r="T430" s="101" t="str">
        <f t="shared" ca="1" si="223"/>
        <v/>
      </c>
      <c r="U430" s="101" t="str">
        <f t="shared" ca="1" si="223"/>
        <v/>
      </c>
      <c r="V430" s="101" t="str">
        <f t="shared" ca="1" si="223"/>
        <v/>
      </c>
      <c r="W430" s="101" t="str">
        <f t="shared" ca="1" si="219"/>
        <v/>
      </c>
      <c r="X430" s="101" t="str">
        <f t="shared" ca="1" si="219"/>
        <v/>
      </c>
      <c r="Y430" s="102" t="str">
        <f t="shared" ca="1" si="219"/>
        <v/>
      </c>
      <c r="Z430" s="129" t="str">
        <f t="shared" ca="1" si="210"/>
        <v/>
      </c>
      <c r="AA430" s="105" t="str">
        <f t="shared" ca="1" si="203"/>
        <v>NA</v>
      </c>
      <c r="AB430" s="105" t="str">
        <f t="shared" ca="1" si="211"/>
        <v>NA</v>
      </c>
      <c r="AC430" s="97" t="str">
        <f t="shared" ca="1" si="212"/>
        <v/>
      </c>
      <c r="AD430" s="106" t="str">
        <f t="shared" ca="1" si="204"/>
        <v/>
      </c>
      <c r="AE430" s="106"/>
      <c r="AF430" s="130"/>
      <c r="AG430" s="131"/>
      <c r="AH430" s="131"/>
      <c r="AI430" s="131"/>
      <c r="AJ430" s="131"/>
      <c r="AK430" s="131"/>
      <c r="AL430" s="131"/>
      <c r="AM430" s="131"/>
      <c r="AN430" s="132"/>
      <c r="AO430" s="133"/>
      <c r="AS430" s="69"/>
      <c r="AT430" s="69"/>
      <c r="AU430" s="113"/>
      <c r="AV430" s="114" t="str">
        <f t="shared" ca="1" si="201"/>
        <v/>
      </c>
      <c r="AW430" s="115" t="str">
        <f t="shared" ca="1" si="220"/>
        <v/>
      </c>
      <c r="AX430" s="115" t="str">
        <f t="shared" ca="1" si="220"/>
        <v/>
      </c>
      <c r="AY430" s="115" t="str">
        <f t="shared" ca="1" si="220"/>
        <v/>
      </c>
      <c r="AZ430" s="115" t="str">
        <f t="shared" ca="1" si="220"/>
        <v/>
      </c>
      <c r="BA430" s="115" t="str">
        <f t="shared" ca="1" si="220"/>
        <v/>
      </c>
      <c r="BB430" s="115" t="str">
        <f t="shared" ca="1" si="220"/>
        <v/>
      </c>
      <c r="BC430" s="115" t="str">
        <f t="shared" ca="1" si="220"/>
        <v/>
      </c>
      <c r="BD430" s="116" t="str">
        <f t="shared" ca="1" si="220"/>
        <v/>
      </c>
      <c r="BE430" s="145"/>
      <c r="BF430" s="118" t="str">
        <f t="shared" ca="1" si="213"/>
        <v/>
      </c>
      <c r="BG430" s="118" t="str">
        <f t="shared" ca="1" si="214"/>
        <v/>
      </c>
      <c r="BH430" s="118" t="str">
        <f t="shared" ca="1" si="215"/>
        <v/>
      </c>
      <c r="BI430" s="118" t="str">
        <f t="shared" ca="1" si="216"/>
        <v/>
      </c>
      <c r="BK430" s="154"/>
      <c r="BL430" s="155"/>
      <c r="BM430" s="154"/>
      <c r="BN430" s="154"/>
      <c r="BO430" s="156"/>
      <c r="BP430" s="156"/>
      <c r="BQ430" s="156"/>
      <c r="BR430" s="156"/>
      <c r="BS430" s="156"/>
      <c r="BT430" s="156"/>
      <c r="BU430" s="156"/>
      <c r="BV430" s="156"/>
      <c r="BW430" s="156"/>
      <c r="BX430" s="105"/>
      <c r="BY430" s="157"/>
      <c r="BZ430" s="157"/>
      <c r="CA430" s="157"/>
      <c r="CB430" s="157"/>
      <c r="CC430" s="157"/>
      <c r="CD430" s="157"/>
      <c r="CE430" s="157"/>
      <c r="CF430" s="157"/>
      <c r="CG430" s="157"/>
    </row>
    <row r="431" spans="1:85" x14ac:dyDescent="0.25">
      <c r="A431" s="97" t="str">
        <f t="shared" ca="1" si="217"/>
        <v/>
      </c>
      <c r="B431" s="98" t="str">
        <f t="shared" ca="1" si="218"/>
        <v/>
      </c>
      <c r="C431" s="99" t="str">
        <f t="shared" ca="1" si="205"/>
        <v/>
      </c>
      <c r="D431" s="97" t="str">
        <f t="shared" ca="1" si="206"/>
        <v/>
      </c>
      <c r="E431" s="97" t="str">
        <f t="shared" ca="1" si="207"/>
        <v/>
      </c>
      <c r="F431" s="97" t="str">
        <f t="shared" ca="1" si="208"/>
        <v/>
      </c>
      <c r="G431" s="100" t="str">
        <f t="shared" ca="1" si="222"/>
        <v/>
      </c>
      <c r="H431" s="101" t="str">
        <f t="shared" ca="1" si="222"/>
        <v/>
      </c>
      <c r="I431" s="101" t="str">
        <f t="shared" ca="1" si="222"/>
        <v/>
      </c>
      <c r="J431" s="101" t="str">
        <f t="shared" ca="1" si="221"/>
        <v/>
      </c>
      <c r="K431" s="101" t="str">
        <f t="shared" ca="1" si="221"/>
        <v/>
      </c>
      <c r="L431" s="101" t="str">
        <f t="shared" ca="1" si="221"/>
        <v/>
      </c>
      <c r="M431" s="101" t="str">
        <f t="shared" ca="1" si="221"/>
        <v/>
      </c>
      <c r="N431" s="101" t="str">
        <f t="shared" ca="1" si="221"/>
        <v/>
      </c>
      <c r="O431" s="102" t="str">
        <f t="shared" ca="1" si="221"/>
        <v/>
      </c>
      <c r="P431" s="103" t="str">
        <f t="shared" ca="1" si="209"/>
        <v/>
      </c>
      <c r="Q431" s="100" t="str">
        <f t="shared" ca="1" si="223"/>
        <v/>
      </c>
      <c r="R431" s="101" t="str">
        <f t="shared" ca="1" si="223"/>
        <v/>
      </c>
      <c r="S431" s="101" t="str">
        <f t="shared" ca="1" si="223"/>
        <v/>
      </c>
      <c r="T431" s="101" t="str">
        <f t="shared" ca="1" si="223"/>
        <v/>
      </c>
      <c r="U431" s="101" t="str">
        <f t="shared" ca="1" si="223"/>
        <v/>
      </c>
      <c r="V431" s="101" t="str">
        <f t="shared" ca="1" si="223"/>
        <v/>
      </c>
      <c r="W431" s="101" t="str">
        <f t="shared" ca="1" si="219"/>
        <v/>
      </c>
      <c r="X431" s="101" t="str">
        <f t="shared" ca="1" si="219"/>
        <v/>
      </c>
      <c r="Y431" s="102" t="str">
        <f t="shared" ca="1" si="219"/>
        <v/>
      </c>
      <c r="Z431" s="129" t="str">
        <f t="shared" ca="1" si="210"/>
        <v/>
      </c>
      <c r="AA431" s="105" t="str">
        <f t="shared" ca="1" si="203"/>
        <v>NA</v>
      </c>
      <c r="AB431" s="105" t="str">
        <f t="shared" ca="1" si="211"/>
        <v>NA</v>
      </c>
      <c r="AC431" s="97" t="str">
        <f t="shared" ca="1" si="212"/>
        <v/>
      </c>
      <c r="AD431" s="106" t="str">
        <f t="shared" ca="1" si="204"/>
        <v/>
      </c>
      <c r="AE431" s="106"/>
      <c r="AF431" s="130"/>
      <c r="AG431" s="131"/>
      <c r="AH431" s="131"/>
      <c r="AI431" s="131"/>
      <c r="AJ431" s="131"/>
      <c r="AK431" s="131"/>
      <c r="AL431" s="131"/>
      <c r="AM431" s="131"/>
      <c r="AN431" s="132"/>
      <c r="AO431" s="133"/>
      <c r="AS431" s="69"/>
      <c r="AT431" s="69"/>
      <c r="AU431" s="113"/>
      <c r="AV431" s="114" t="str">
        <f t="shared" ca="1" si="201"/>
        <v/>
      </c>
      <c r="AW431" s="115" t="str">
        <f t="shared" ca="1" si="220"/>
        <v/>
      </c>
      <c r="AX431" s="115" t="str">
        <f t="shared" ca="1" si="220"/>
        <v/>
      </c>
      <c r="AY431" s="115" t="str">
        <f t="shared" ca="1" si="220"/>
        <v/>
      </c>
      <c r="AZ431" s="115" t="str">
        <f t="shared" ca="1" si="220"/>
        <v/>
      </c>
      <c r="BA431" s="115" t="str">
        <f t="shared" ca="1" si="220"/>
        <v/>
      </c>
      <c r="BB431" s="115" t="str">
        <f t="shared" ca="1" si="220"/>
        <v/>
      </c>
      <c r="BC431" s="115" t="str">
        <f t="shared" ca="1" si="220"/>
        <v/>
      </c>
      <c r="BD431" s="116" t="str">
        <f t="shared" ca="1" si="220"/>
        <v/>
      </c>
      <c r="BE431" s="145"/>
      <c r="BF431" s="118" t="str">
        <f t="shared" ca="1" si="213"/>
        <v/>
      </c>
      <c r="BG431" s="118" t="str">
        <f t="shared" ca="1" si="214"/>
        <v/>
      </c>
      <c r="BH431" s="118" t="str">
        <f t="shared" ca="1" si="215"/>
        <v/>
      </c>
      <c r="BI431" s="118" t="str">
        <f t="shared" ca="1" si="216"/>
        <v/>
      </c>
      <c r="BK431" s="154"/>
      <c r="BL431" s="155"/>
      <c r="BM431" s="154"/>
      <c r="BN431" s="154"/>
      <c r="BO431" s="156"/>
      <c r="BP431" s="156"/>
      <c r="BQ431" s="156"/>
      <c r="BR431" s="156"/>
      <c r="BS431" s="156"/>
      <c r="BT431" s="156"/>
      <c r="BU431" s="156"/>
      <c r="BV431" s="156"/>
      <c r="BW431" s="156"/>
      <c r="BX431" s="105"/>
      <c r="BY431" s="157"/>
      <c r="BZ431" s="157"/>
      <c r="CA431" s="157"/>
      <c r="CB431" s="157"/>
      <c r="CC431" s="157"/>
      <c r="CD431" s="157"/>
      <c r="CE431" s="157"/>
      <c r="CF431" s="157"/>
      <c r="CG431" s="157"/>
    </row>
    <row r="432" spans="1:85" x14ac:dyDescent="0.25">
      <c r="A432" s="97" t="str">
        <f t="shared" ca="1" si="217"/>
        <v/>
      </c>
      <c r="B432" s="98" t="str">
        <f t="shared" ca="1" si="218"/>
        <v/>
      </c>
      <c r="C432" s="99" t="str">
        <f t="shared" ca="1" si="205"/>
        <v/>
      </c>
      <c r="D432" s="97" t="str">
        <f t="shared" ca="1" si="206"/>
        <v/>
      </c>
      <c r="E432" s="97" t="str">
        <f t="shared" ca="1" si="207"/>
        <v/>
      </c>
      <c r="F432" s="97" t="str">
        <f t="shared" ca="1" si="208"/>
        <v/>
      </c>
      <c r="G432" s="100" t="str">
        <f t="shared" ca="1" si="222"/>
        <v/>
      </c>
      <c r="H432" s="101" t="str">
        <f t="shared" ca="1" si="222"/>
        <v/>
      </c>
      <c r="I432" s="101" t="str">
        <f t="shared" ca="1" si="222"/>
        <v/>
      </c>
      <c r="J432" s="101" t="str">
        <f t="shared" ca="1" si="221"/>
        <v/>
      </c>
      <c r="K432" s="101" t="str">
        <f t="shared" ca="1" si="221"/>
        <v/>
      </c>
      <c r="L432" s="101" t="str">
        <f t="shared" ca="1" si="221"/>
        <v/>
      </c>
      <c r="M432" s="101" t="str">
        <f t="shared" ca="1" si="221"/>
        <v/>
      </c>
      <c r="N432" s="101" t="str">
        <f t="shared" ca="1" si="221"/>
        <v/>
      </c>
      <c r="O432" s="102" t="str">
        <f t="shared" ca="1" si="221"/>
        <v/>
      </c>
      <c r="P432" s="103" t="str">
        <f t="shared" ca="1" si="209"/>
        <v/>
      </c>
      <c r="Q432" s="100" t="str">
        <f t="shared" ca="1" si="223"/>
        <v/>
      </c>
      <c r="R432" s="101" t="str">
        <f t="shared" ca="1" si="223"/>
        <v/>
      </c>
      <c r="S432" s="101" t="str">
        <f t="shared" ca="1" si="223"/>
        <v/>
      </c>
      <c r="T432" s="101" t="str">
        <f t="shared" ca="1" si="223"/>
        <v/>
      </c>
      <c r="U432" s="101" t="str">
        <f t="shared" ca="1" si="223"/>
        <v/>
      </c>
      <c r="V432" s="101" t="str">
        <f t="shared" ca="1" si="223"/>
        <v/>
      </c>
      <c r="W432" s="101" t="str">
        <f t="shared" ca="1" si="219"/>
        <v/>
      </c>
      <c r="X432" s="101" t="str">
        <f t="shared" ca="1" si="219"/>
        <v/>
      </c>
      <c r="Y432" s="102" t="str">
        <f t="shared" ca="1" si="219"/>
        <v/>
      </c>
      <c r="Z432" s="129" t="str">
        <f t="shared" ca="1" si="210"/>
        <v/>
      </c>
      <c r="AA432" s="105" t="str">
        <f t="shared" ca="1" si="203"/>
        <v>NA</v>
      </c>
      <c r="AB432" s="105" t="str">
        <f t="shared" ca="1" si="211"/>
        <v>NA</v>
      </c>
      <c r="AC432" s="97" t="str">
        <f t="shared" ca="1" si="212"/>
        <v/>
      </c>
      <c r="AD432" s="106" t="str">
        <f t="shared" ca="1" si="204"/>
        <v/>
      </c>
      <c r="AE432" s="106"/>
      <c r="AF432" s="130"/>
      <c r="AG432" s="131"/>
      <c r="AH432" s="131"/>
      <c r="AI432" s="131"/>
      <c r="AJ432" s="131"/>
      <c r="AK432" s="131"/>
      <c r="AL432" s="131"/>
      <c r="AM432" s="131"/>
      <c r="AN432" s="132"/>
      <c r="AO432" s="133"/>
      <c r="AS432" s="69"/>
      <c r="AT432" s="69"/>
      <c r="AU432" s="113"/>
      <c r="AV432" s="114" t="str">
        <f t="shared" ca="1" si="201"/>
        <v/>
      </c>
      <c r="AW432" s="115" t="str">
        <f t="shared" ca="1" si="220"/>
        <v/>
      </c>
      <c r="AX432" s="115" t="str">
        <f t="shared" ca="1" si="220"/>
        <v/>
      </c>
      <c r="AY432" s="115" t="str">
        <f t="shared" ca="1" si="220"/>
        <v/>
      </c>
      <c r="AZ432" s="115" t="str">
        <f t="shared" ca="1" si="220"/>
        <v/>
      </c>
      <c r="BA432" s="115" t="str">
        <f t="shared" ca="1" si="220"/>
        <v/>
      </c>
      <c r="BB432" s="115" t="str">
        <f t="shared" ca="1" si="220"/>
        <v/>
      </c>
      <c r="BC432" s="115" t="str">
        <f t="shared" ca="1" si="220"/>
        <v/>
      </c>
      <c r="BD432" s="116" t="str">
        <f t="shared" ca="1" si="220"/>
        <v/>
      </c>
      <c r="BE432" s="145"/>
      <c r="BF432" s="118" t="str">
        <f t="shared" ca="1" si="213"/>
        <v/>
      </c>
      <c r="BG432" s="118" t="str">
        <f t="shared" ca="1" si="214"/>
        <v/>
      </c>
      <c r="BH432" s="118" t="str">
        <f t="shared" ca="1" si="215"/>
        <v/>
      </c>
      <c r="BI432" s="118" t="str">
        <f t="shared" ca="1" si="216"/>
        <v/>
      </c>
      <c r="BK432" s="154"/>
      <c r="BL432" s="155"/>
      <c r="BM432" s="154"/>
      <c r="BN432" s="154"/>
      <c r="BO432" s="156"/>
      <c r="BP432" s="156"/>
      <c r="BQ432" s="156"/>
      <c r="BR432" s="156"/>
      <c r="BS432" s="156"/>
      <c r="BT432" s="156"/>
      <c r="BU432" s="156"/>
      <c r="BV432" s="156"/>
      <c r="BW432" s="156"/>
      <c r="BX432" s="105"/>
      <c r="BY432" s="157"/>
      <c r="BZ432" s="157"/>
      <c r="CA432" s="157"/>
      <c r="CB432" s="157"/>
      <c r="CC432" s="157"/>
      <c r="CD432" s="157"/>
      <c r="CE432" s="157"/>
      <c r="CF432" s="157"/>
      <c r="CG432" s="157"/>
    </row>
    <row r="433" spans="1:85" x14ac:dyDescent="0.25">
      <c r="A433" s="97" t="str">
        <f t="shared" ca="1" si="217"/>
        <v/>
      </c>
      <c r="B433" s="98" t="str">
        <f t="shared" ca="1" si="218"/>
        <v/>
      </c>
      <c r="C433" s="99" t="str">
        <f t="shared" ca="1" si="205"/>
        <v/>
      </c>
      <c r="D433" s="97" t="str">
        <f t="shared" ca="1" si="206"/>
        <v/>
      </c>
      <c r="E433" s="97" t="str">
        <f t="shared" ca="1" si="207"/>
        <v/>
      </c>
      <c r="F433" s="97" t="str">
        <f t="shared" ca="1" si="208"/>
        <v/>
      </c>
      <c r="G433" s="100" t="str">
        <f t="shared" ca="1" si="222"/>
        <v/>
      </c>
      <c r="H433" s="101" t="str">
        <f t="shared" ca="1" si="222"/>
        <v/>
      </c>
      <c r="I433" s="101" t="str">
        <f t="shared" ca="1" si="222"/>
        <v/>
      </c>
      <c r="J433" s="101" t="str">
        <f t="shared" ca="1" si="221"/>
        <v/>
      </c>
      <c r="K433" s="101" t="str">
        <f t="shared" ca="1" si="221"/>
        <v/>
      </c>
      <c r="L433" s="101" t="str">
        <f t="shared" ca="1" si="221"/>
        <v/>
      </c>
      <c r="M433" s="101" t="str">
        <f t="shared" ca="1" si="221"/>
        <v/>
      </c>
      <c r="N433" s="101" t="str">
        <f t="shared" ca="1" si="221"/>
        <v/>
      </c>
      <c r="O433" s="102" t="str">
        <f t="shared" ca="1" si="221"/>
        <v/>
      </c>
      <c r="P433" s="103" t="str">
        <f t="shared" ca="1" si="209"/>
        <v/>
      </c>
      <c r="Q433" s="100" t="str">
        <f t="shared" ca="1" si="223"/>
        <v/>
      </c>
      <c r="R433" s="101" t="str">
        <f t="shared" ca="1" si="223"/>
        <v/>
      </c>
      <c r="S433" s="101" t="str">
        <f t="shared" ca="1" si="223"/>
        <v/>
      </c>
      <c r="T433" s="101" t="str">
        <f t="shared" ca="1" si="223"/>
        <v/>
      </c>
      <c r="U433" s="101" t="str">
        <f t="shared" ca="1" si="223"/>
        <v/>
      </c>
      <c r="V433" s="101" t="str">
        <f t="shared" ca="1" si="223"/>
        <v/>
      </c>
      <c r="W433" s="101" t="str">
        <f t="shared" ca="1" si="219"/>
        <v/>
      </c>
      <c r="X433" s="101" t="str">
        <f t="shared" ca="1" si="219"/>
        <v/>
      </c>
      <c r="Y433" s="102" t="str">
        <f t="shared" ca="1" si="219"/>
        <v/>
      </c>
      <c r="Z433" s="129" t="str">
        <f t="shared" ca="1" si="210"/>
        <v/>
      </c>
      <c r="AA433" s="105" t="str">
        <f t="shared" ca="1" si="203"/>
        <v>NA</v>
      </c>
      <c r="AB433" s="105" t="str">
        <f t="shared" ca="1" si="211"/>
        <v>NA</v>
      </c>
      <c r="AC433" s="97" t="str">
        <f t="shared" ca="1" si="212"/>
        <v/>
      </c>
      <c r="AD433" s="106" t="str">
        <f t="shared" ca="1" si="204"/>
        <v/>
      </c>
      <c r="AE433" s="106"/>
      <c r="AF433" s="130"/>
      <c r="AG433" s="131"/>
      <c r="AH433" s="131"/>
      <c r="AI433" s="131"/>
      <c r="AJ433" s="131"/>
      <c r="AK433" s="131"/>
      <c r="AL433" s="131"/>
      <c r="AM433" s="131"/>
      <c r="AN433" s="132"/>
      <c r="AO433" s="133"/>
      <c r="AS433" s="69"/>
      <c r="AT433" s="69"/>
      <c r="AU433" s="113"/>
      <c r="AV433" s="114" t="str">
        <f t="shared" ca="1" si="201"/>
        <v/>
      </c>
      <c r="AW433" s="115" t="str">
        <f t="shared" ca="1" si="220"/>
        <v/>
      </c>
      <c r="AX433" s="115" t="str">
        <f t="shared" ca="1" si="220"/>
        <v/>
      </c>
      <c r="AY433" s="115" t="str">
        <f t="shared" ca="1" si="220"/>
        <v/>
      </c>
      <c r="AZ433" s="115" t="str">
        <f t="shared" ca="1" si="220"/>
        <v/>
      </c>
      <c r="BA433" s="115" t="str">
        <f t="shared" ca="1" si="220"/>
        <v/>
      </c>
      <c r="BB433" s="115" t="str">
        <f t="shared" ca="1" si="220"/>
        <v/>
      </c>
      <c r="BC433" s="115" t="str">
        <f t="shared" ca="1" si="220"/>
        <v/>
      </c>
      <c r="BD433" s="116" t="str">
        <f t="shared" ca="1" si="220"/>
        <v/>
      </c>
      <c r="BE433" s="145"/>
      <c r="BF433" s="118" t="str">
        <f t="shared" ca="1" si="213"/>
        <v/>
      </c>
      <c r="BG433" s="118" t="str">
        <f t="shared" ca="1" si="214"/>
        <v/>
      </c>
      <c r="BH433" s="118" t="str">
        <f t="shared" ca="1" si="215"/>
        <v/>
      </c>
      <c r="BI433" s="118" t="str">
        <f t="shared" ca="1" si="216"/>
        <v/>
      </c>
      <c r="BK433" s="154"/>
      <c r="BL433" s="155"/>
      <c r="BM433" s="154"/>
      <c r="BN433" s="154"/>
      <c r="BO433" s="156"/>
      <c r="BP433" s="156"/>
      <c r="BQ433" s="156"/>
      <c r="BR433" s="156"/>
      <c r="BS433" s="156"/>
      <c r="BT433" s="156"/>
      <c r="BU433" s="156"/>
      <c r="BV433" s="156"/>
      <c r="BW433" s="156"/>
      <c r="BX433" s="105"/>
      <c r="BY433" s="157"/>
      <c r="BZ433" s="157"/>
      <c r="CA433" s="157"/>
      <c r="CB433" s="157"/>
      <c r="CC433" s="157"/>
      <c r="CD433" s="157"/>
      <c r="CE433" s="157"/>
      <c r="CF433" s="157"/>
      <c r="CG433" s="157"/>
    </row>
    <row r="434" spans="1:85" x14ac:dyDescent="0.25">
      <c r="A434" s="97" t="str">
        <f t="shared" ca="1" si="217"/>
        <v/>
      </c>
      <c r="B434" s="98" t="str">
        <f t="shared" ca="1" si="218"/>
        <v/>
      </c>
      <c r="C434" s="99" t="str">
        <f t="shared" ca="1" si="205"/>
        <v/>
      </c>
      <c r="D434" s="97" t="str">
        <f t="shared" ca="1" si="206"/>
        <v/>
      </c>
      <c r="E434" s="97" t="str">
        <f t="shared" ca="1" si="207"/>
        <v/>
      </c>
      <c r="F434" s="97" t="str">
        <f t="shared" ca="1" si="208"/>
        <v/>
      </c>
      <c r="G434" s="100" t="str">
        <f t="shared" ca="1" si="222"/>
        <v/>
      </c>
      <c r="H434" s="101" t="str">
        <f t="shared" ca="1" si="222"/>
        <v/>
      </c>
      <c r="I434" s="101" t="str">
        <f t="shared" ca="1" si="222"/>
        <v/>
      </c>
      <c r="J434" s="101" t="str">
        <f t="shared" ca="1" si="221"/>
        <v/>
      </c>
      <c r="K434" s="101" t="str">
        <f t="shared" ca="1" si="221"/>
        <v/>
      </c>
      <c r="L434" s="101" t="str">
        <f t="shared" ca="1" si="221"/>
        <v/>
      </c>
      <c r="M434" s="101" t="str">
        <f t="shared" ca="1" si="221"/>
        <v/>
      </c>
      <c r="N434" s="101" t="str">
        <f t="shared" ca="1" si="221"/>
        <v/>
      </c>
      <c r="O434" s="102" t="str">
        <f t="shared" ca="1" si="221"/>
        <v/>
      </c>
      <c r="P434" s="103" t="str">
        <f t="shared" ca="1" si="209"/>
        <v/>
      </c>
      <c r="Q434" s="100" t="str">
        <f t="shared" ca="1" si="223"/>
        <v/>
      </c>
      <c r="R434" s="101" t="str">
        <f t="shared" ca="1" si="223"/>
        <v/>
      </c>
      <c r="S434" s="101" t="str">
        <f t="shared" ca="1" si="223"/>
        <v/>
      </c>
      <c r="T434" s="101" t="str">
        <f t="shared" ca="1" si="223"/>
        <v/>
      </c>
      <c r="U434" s="101" t="str">
        <f t="shared" ca="1" si="223"/>
        <v/>
      </c>
      <c r="V434" s="101" t="str">
        <f t="shared" ca="1" si="223"/>
        <v/>
      </c>
      <c r="W434" s="101" t="str">
        <f t="shared" ca="1" si="219"/>
        <v/>
      </c>
      <c r="X434" s="101" t="str">
        <f t="shared" ca="1" si="219"/>
        <v/>
      </c>
      <c r="Y434" s="102" t="str">
        <f t="shared" ca="1" si="219"/>
        <v/>
      </c>
      <c r="Z434" s="129" t="str">
        <f t="shared" ca="1" si="210"/>
        <v/>
      </c>
      <c r="AA434" s="105" t="str">
        <f t="shared" ca="1" si="203"/>
        <v>NA</v>
      </c>
      <c r="AB434" s="105" t="str">
        <f t="shared" ca="1" si="211"/>
        <v>NA</v>
      </c>
      <c r="AC434" s="97" t="str">
        <f t="shared" ca="1" si="212"/>
        <v/>
      </c>
      <c r="AD434" s="106" t="str">
        <f t="shared" ca="1" si="204"/>
        <v/>
      </c>
      <c r="AE434" s="106"/>
      <c r="AF434" s="130"/>
      <c r="AG434" s="131"/>
      <c r="AH434" s="131"/>
      <c r="AI434" s="131"/>
      <c r="AJ434" s="131"/>
      <c r="AK434" s="131"/>
      <c r="AL434" s="131"/>
      <c r="AM434" s="131"/>
      <c r="AN434" s="132"/>
      <c r="AO434" s="133"/>
      <c r="AS434" s="69"/>
      <c r="AT434" s="69"/>
      <c r="AU434" s="113"/>
      <c r="AV434" s="114" t="str">
        <f t="shared" ca="1" si="201"/>
        <v/>
      </c>
      <c r="AW434" s="115" t="str">
        <f t="shared" ca="1" si="220"/>
        <v/>
      </c>
      <c r="AX434" s="115" t="str">
        <f t="shared" ca="1" si="220"/>
        <v/>
      </c>
      <c r="AY434" s="115" t="str">
        <f t="shared" ca="1" si="220"/>
        <v/>
      </c>
      <c r="AZ434" s="115" t="str">
        <f t="shared" ca="1" si="220"/>
        <v/>
      </c>
      <c r="BA434" s="115" t="str">
        <f t="shared" ca="1" si="220"/>
        <v/>
      </c>
      <c r="BB434" s="115" t="str">
        <f t="shared" ca="1" si="220"/>
        <v/>
      </c>
      <c r="BC434" s="115" t="str">
        <f t="shared" ca="1" si="220"/>
        <v/>
      </c>
      <c r="BD434" s="116" t="str">
        <f t="shared" ca="1" si="220"/>
        <v/>
      </c>
      <c r="BE434" s="145"/>
      <c r="BF434" s="118" t="str">
        <f t="shared" ca="1" si="213"/>
        <v/>
      </c>
      <c r="BG434" s="118" t="str">
        <f t="shared" ca="1" si="214"/>
        <v/>
      </c>
      <c r="BH434" s="118" t="str">
        <f t="shared" ca="1" si="215"/>
        <v/>
      </c>
      <c r="BI434" s="118" t="str">
        <f t="shared" ca="1" si="216"/>
        <v/>
      </c>
      <c r="BK434" s="154"/>
      <c r="BL434" s="155"/>
      <c r="BM434" s="154"/>
      <c r="BN434" s="154"/>
      <c r="BO434" s="156"/>
      <c r="BP434" s="156"/>
      <c r="BQ434" s="156"/>
      <c r="BR434" s="156"/>
      <c r="BS434" s="156"/>
      <c r="BT434" s="156"/>
      <c r="BU434" s="156"/>
      <c r="BV434" s="156"/>
      <c r="BW434" s="156"/>
      <c r="BX434" s="105"/>
      <c r="BY434" s="157"/>
      <c r="BZ434" s="157"/>
      <c r="CA434" s="157"/>
      <c r="CB434" s="157"/>
      <c r="CC434" s="157"/>
      <c r="CD434" s="157"/>
      <c r="CE434" s="157"/>
      <c r="CF434" s="157"/>
      <c r="CG434" s="157"/>
    </row>
    <row r="435" spans="1:85" x14ac:dyDescent="0.25">
      <c r="A435" s="97" t="str">
        <f t="shared" ca="1" si="217"/>
        <v/>
      </c>
      <c r="B435" s="98" t="str">
        <f t="shared" ca="1" si="218"/>
        <v/>
      </c>
      <c r="C435" s="99" t="str">
        <f t="shared" ca="1" si="205"/>
        <v/>
      </c>
      <c r="D435" s="97" t="str">
        <f t="shared" ca="1" si="206"/>
        <v/>
      </c>
      <c r="E435" s="97" t="str">
        <f t="shared" ca="1" si="207"/>
        <v/>
      </c>
      <c r="F435" s="97" t="str">
        <f t="shared" ca="1" si="208"/>
        <v/>
      </c>
      <c r="G435" s="100" t="str">
        <f t="shared" ca="1" si="222"/>
        <v/>
      </c>
      <c r="H435" s="101" t="str">
        <f t="shared" ca="1" si="222"/>
        <v/>
      </c>
      <c r="I435" s="101" t="str">
        <f t="shared" ca="1" si="222"/>
        <v/>
      </c>
      <c r="J435" s="101" t="str">
        <f t="shared" ca="1" si="221"/>
        <v/>
      </c>
      <c r="K435" s="101" t="str">
        <f t="shared" ca="1" si="221"/>
        <v/>
      </c>
      <c r="L435" s="101" t="str">
        <f t="shared" ca="1" si="221"/>
        <v/>
      </c>
      <c r="M435" s="101" t="str">
        <f t="shared" ca="1" si="221"/>
        <v/>
      </c>
      <c r="N435" s="101" t="str">
        <f t="shared" ca="1" si="221"/>
        <v/>
      </c>
      <c r="O435" s="102" t="str">
        <f t="shared" ca="1" si="221"/>
        <v/>
      </c>
      <c r="P435" s="103" t="str">
        <f t="shared" ca="1" si="209"/>
        <v/>
      </c>
      <c r="Q435" s="100" t="str">
        <f t="shared" ca="1" si="223"/>
        <v/>
      </c>
      <c r="R435" s="101" t="str">
        <f t="shared" ca="1" si="223"/>
        <v/>
      </c>
      <c r="S435" s="101" t="str">
        <f t="shared" ca="1" si="223"/>
        <v/>
      </c>
      <c r="T435" s="101" t="str">
        <f t="shared" ca="1" si="223"/>
        <v/>
      </c>
      <c r="U435" s="101" t="str">
        <f t="shared" ca="1" si="223"/>
        <v/>
      </c>
      <c r="V435" s="101" t="str">
        <f t="shared" ca="1" si="223"/>
        <v/>
      </c>
      <c r="W435" s="101" t="str">
        <f t="shared" ca="1" si="219"/>
        <v/>
      </c>
      <c r="X435" s="101" t="str">
        <f t="shared" ca="1" si="219"/>
        <v/>
      </c>
      <c r="Y435" s="102" t="str">
        <f t="shared" ca="1" si="219"/>
        <v/>
      </c>
      <c r="Z435" s="129" t="str">
        <f t="shared" ca="1" si="210"/>
        <v/>
      </c>
      <c r="AA435" s="105" t="str">
        <f t="shared" ca="1" si="203"/>
        <v>NA</v>
      </c>
      <c r="AB435" s="105" t="str">
        <f t="shared" ca="1" si="211"/>
        <v>NA</v>
      </c>
      <c r="AC435" s="97" t="str">
        <f t="shared" ca="1" si="212"/>
        <v/>
      </c>
      <c r="AD435" s="106" t="str">
        <f t="shared" ca="1" si="204"/>
        <v/>
      </c>
      <c r="AE435" s="106"/>
      <c r="AF435" s="130"/>
      <c r="AG435" s="131"/>
      <c r="AH435" s="131"/>
      <c r="AI435" s="131"/>
      <c r="AJ435" s="131"/>
      <c r="AK435" s="131"/>
      <c r="AL435" s="131"/>
      <c r="AM435" s="131"/>
      <c r="AN435" s="132"/>
      <c r="AO435" s="133"/>
      <c r="AS435" s="69"/>
      <c r="AT435" s="69"/>
      <c r="AU435" s="113"/>
      <c r="AV435" s="114" t="str">
        <f t="shared" ca="1" si="201"/>
        <v/>
      </c>
      <c r="AW435" s="115" t="str">
        <f t="shared" ca="1" si="220"/>
        <v/>
      </c>
      <c r="AX435" s="115" t="str">
        <f t="shared" ca="1" si="220"/>
        <v/>
      </c>
      <c r="AY435" s="115" t="str">
        <f t="shared" ca="1" si="220"/>
        <v/>
      </c>
      <c r="AZ435" s="115" t="str">
        <f t="shared" ca="1" si="220"/>
        <v/>
      </c>
      <c r="BA435" s="115" t="str">
        <f t="shared" ca="1" si="220"/>
        <v/>
      </c>
      <c r="BB435" s="115" t="str">
        <f t="shared" ca="1" si="220"/>
        <v/>
      </c>
      <c r="BC435" s="115" t="str">
        <f t="shared" ca="1" si="220"/>
        <v/>
      </c>
      <c r="BD435" s="116" t="str">
        <f t="shared" ca="1" si="220"/>
        <v/>
      </c>
      <c r="BE435" s="145"/>
      <c r="BF435" s="118" t="str">
        <f t="shared" ca="1" si="213"/>
        <v/>
      </c>
      <c r="BG435" s="118" t="str">
        <f t="shared" ca="1" si="214"/>
        <v/>
      </c>
      <c r="BH435" s="118" t="str">
        <f t="shared" ca="1" si="215"/>
        <v/>
      </c>
      <c r="BI435" s="118" t="str">
        <f t="shared" ca="1" si="216"/>
        <v/>
      </c>
      <c r="BK435" s="154"/>
      <c r="BL435" s="155"/>
      <c r="BM435" s="154"/>
      <c r="BN435" s="154"/>
      <c r="BO435" s="156"/>
      <c r="BP435" s="156"/>
      <c r="BQ435" s="156"/>
      <c r="BR435" s="156"/>
      <c r="BS435" s="156"/>
      <c r="BT435" s="156"/>
      <c r="BU435" s="156"/>
      <c r="BV435" s="156"/>
      <c r="BW435" s="156"/>
      <c r="BX435" s="105"/>
      <c r="BY435" s="157"/>
      <c r="BZ435" s="157"/>
      <c r="CA435" s="157"/>
      <c r="CB435" s="157"/>
      <c r="CC435" s="157"/>
      <c r="CD435" s="157"/>
      <c r="CE435" s="157"/>
      <c r="CF435" s="157"/>
      <c r="CG435" s="157"/>
    </row>
    <row r="436" spans="1:85" x14ac:dyDescent="0.25">
      <c r="A436" s="97" t="str">
        <f t="shared" ca="1" si="217"/>
        <v/>
      </c>
      <c r="B436" s="98" t="str">
        <f t="shared" ca="1" si="218"/>
        <v/>
      </c>
      <c r="C436" s="99" t="str">
        <f t="shared" ca="1" si="205"/>
        <v/>
      </c>
      <c r="D436" s="97" t="str">
        <f t="shared" ca="1" si="206"/>
        <v/>
      </c>
      <c r="E436" s="97" t="str">
        <f t="shared" ca="1" si="207"/>
        <v/>
      </c>
      <c r="F436" s="97" t="str">
        <f t="shared" ca="1" si="208"/>
        <v/>
      </c>
      <c r="G436" s="100" t="str">
        <f t="shared" ca="1" si="222"/>
        <v/>
      </c>
      <c r="H436" s="101" t="str">
        <f t="shared" ca="1" si="222"/>
        <v/>
      </c>
      <c r="I436" s="101" t="str">
        <f t="shared" ca="1" si="222"/>
        <v/>
      </c>
      <c r="J436" s="101" t="str">
        <f t="shared" ca="1" si="221"/>
        <v/>
      </c>
      <c r="K436" s="101" t="str">
        <f t="shared" ca="1" si="221"/>
        <v/>
      </c>
      <c r="L436" s="101" t="str">
        <f t="shared" ca="1" si="221"/>
        <v/>
      </c>
      <c r="M436" s="101" t="str">
        <f t="shared" ca="1" si="221"/>
        <v/>
      </c>
      <c r="N436" s="101" t="str">
        <f t="shared" ca="1" si="221"/>
        <v/>
      </c>
      <c r="O436" s="102" t="str">
        <f t="shared" ca="1" si="221"/>
        <v/>
      </c>
      <c r="P436" s="103" t="str">
        <f t="shared" ca="1" si="209"/>
        <v/>
      </c>
      <c r="Q436" s="100" t="str">
        <f t="shared" ca="1" si="223"/>
        <v/>
      </c>
      <c r="R436" s="101" t="str">
        <f t="shared" ca="1" si="223"/>
        <v/>
      </c>
      <c r="S436" s="101" t="str">
        <f t="shared" ca="1" si="223"/>
        <v/>
      </c>
      <c r="T436" s="101" t="str">
        <f t="shared" ca="1" si="223"/>
        <v/>
      </c>
      <c r="U436" s="101" t="str">
        <f t="shared" ca="1" si="223"/>
        <v/>
      </c>
      <c r="V436" s="101" t="str">
        <f t="shared" ca="1" si="223"/>
        <v/>
      </c>
      <c r="W436" s="101" t="str">
        <f t="shared" ca="1" si="219"/>
        <v/>
      </c>
      <c r="X436" s="101" t="str">
        <f t="shared" ca="1" si="219"/>
        <v/>
      </c>
      <c r="Y436" s="102" t="str">
        <f t="shared" ca="1" si="219"/>
        <v/>
      </c>
      <c r="Z436" s="129" t="str">
        <f t="shared" ca="1" si="210"/>
        <v/>
      </c>
      <c r="AA436" s="105" t="str">
        <f t="shared" ca="1" si="203"/>
        <v>NA</v>
      </c>
      <c r="AB436" s="105" t="str">
        <f t="shared" ca="1" si="211"/>
        <v>NA</v>
      </c>
      <c r="AC436" s="97" t="str">
        <f t="shared" ca="1" si="212"/>
        <v/>
      </c>
      <c r="AD436" s="106" t="str">
        <f t="shared" ca="1" si="204"/>
        <v/>
      </c>
      <c r="AE436" s="106"/>
      <c r="AF436" s="130"/>
      <c r="AG436" s="131"/>
      <c r="AH436" s="131"/>
      <c r="AI436" s="131"/>
      <c r="AJ436" s="131"/>
      <c r="AK436" s="131"/>
      <c r="AL436" s="131"/>
      <c r="AM436" s="131"/>
      <c r="AN436" s="132"/>
      <c r="AO436" s="133"/>
      <c r="AS436" s="69"/>
      <c r="AT436" s="69"/>
      <c r="AU436" s="113"/>
      <c r="AV436" s="114" t="str">
        <f t="shared" ca="1" si="201"/>
        <v/>
      </c>
      <c r="AW436" s="115" t="str">
        <f t="shared" ca="1" si="220"/>
        <v/>
      </c>
      <c r="AX436" s="115" t="str">
        <f t="shared" ca="1" si="220"/>
        <v/>
      </c>
      <c r="AY436" s="115" t="str">
        <f t="shared" ca="1" si="220"/>
        <v/>
      </c>
      <c r="AZ436" s="115" t="str">
        <f t="shared" ca="1" si="220"/>
        <v/>
      </c>
      <c r="BA436" s="115" t="str">
        <f t="shared" ca="1" si="220"/>
        <v/>
      </c>
      <c r="BB436" s="115" t="str">
        <f t="shared" ca="1" si="220"/>
        <v/>
      </c>
      <c r="BC436" s="115" t="str">
        <f t="shared" ca="1" si="220"/>
        <v/>
      </c>
      <c r="BD436" s="116" t="str">
        <f t="shared" ca="1" si="220"/>
        <v/>
      </c>
      <c r="BE436" s="145"/>
      <c r="BF436" s="118" t="str">
        <f t="shared" ca="1" si="213"/>
        <v/>
      </c>
      <c r="BG436" s="118" t="str">
        <f t="shared" ca="1" si="214"/>
        <v/>
      </c>
      <c r="BH436" s="118" t="str">
        <f t="shared" ca="1" si="215"/>
        <v/>
      </c>
      <c r="BI436" s="118" t="str">
        <f t="shared" ca="1" si="216"/>
        <v/>
      </c>
      <c r="BK436" s="154"/>
      <c r="BL436" s="155"/>
      <c r="BM436" s="154"/>
      <c r="BN436" s="154"/>
      <c r="BO436" s="156"/>
      <c r="BP436" s="156"/>
      <c r="BQ436" s="156"/>
      <c r="BR436" s="156"/>
      <c r="BS436" s="156"/>
      <c r="BT436" s="156"/>
      <c r="BU436" s="156"/>
      <c r="BV436" s="156"/>
      <c r="BW436" s="156"/>
      <c r="BX436" s="105"/>
      <c r="BY436" s="157"/>
      <c r="BZ436" s="157"/>
      <c r="CA436" s="157"/>
      <c r="CB436" s="157"/>
      <c r="CC436" s="157"/>
      <c r="CD436" s="157"/>
      <c r="CE436" s="157"/>
      <c r="CF436" s="157"/>
      <c r="CG436" s="157"/>
    </row>
    <row r="437" spans="1:85" x14ac:dyDescent="0.25">
      <c r="A437" s="97" t="str">
        <f t="shared" ca="1" si="217"/>
        <v/>
      </c>
      <c r="B437" s="98" t="str">
        <f t="shared" ca="1" si="218"/>
        <v/>
      </c>
      <c r="C437" s="99" t="str">
        <f t="shared" ca="1" si="205"/>
        <v/>
      </c>
      <c r="D437" s="97" t="str">
        <f t="shared" ca="1" si="206"/>
        <v/>
      </c>
      <c r="E437" s="97" t="str">
        <f t="shared" ca="1" si="207"/>
        <v/>
      </c>
      <c r="F437" s="97" t="str">
        <f t="shared" ca="1" si="208"/>
        <v/>
      </c>
      <c r="G437" s="100" t="str">
        <f t="shared" ca="1" si="222"/>
        <v/>
      </c>
      <c r="H437" s="101" t="str">
        <f t="shared" ca="1" si="222"/>
        <v/>
      </c>
      <c r="I437" s="101" t="str">
        <f t="shared" ca="1" si="222"/>
        <v/>
      </c>
      <c r="J437" s="101" t="str">
        <f t="shared" ca="1" si="221"/>
        <v/>
      </c>
      <c r="K437" s="101" t="str">
        <f t="shared" ca="1" si="221"/>
        <v/>
      </c>
      <c r="L437" s="101" t="str">
        <f t="shared" ca="1" si="221"/>
        <v/>
      </c>
      <c r="M437" s="101" t="str">
        <f t="shared" ca="1" si="221"/>
        <v/>
      </c>
      <c r="N437" s="101" t="str">
        <f t="shared" ca="1" si="221"/>
        <v/>
      </c>
      <c r="O437" s="102" t="str">
        <f t="shared" ca="1" si="221"/>
        <v/>
      </c>
      <c r="P437" s="103" t="str">
        <f t="shared" ca="1" si="209"/>
        <v/>
      </c>
      <c r="Q437" s="100" t="str">
        <f t="shared" ca="1" si="223"/>
        <v/>
      </c>
      <c r="R437" s="101" t="str">
        <f t="shared" ca="1" si="223"/>
        <v/>
      </c>
      <c r="S437" s="101" t="str">
        <f t="shared" ca="1" si="223"/>
        <v/>
      </c>
      <c r="T437" s="101" t="str">
        <f t="shared" ca="1" si="223"/>
        <v/>
      </c>
      <c r="U437" s="101" t="str">
        <f t="shared" ca="1" si="223"/>
        <v/>
      </c>
      <c r="V437" s="101" t="str">
        <f t="shared" ca="1" si="223"/>
        <v/>
      </c>
      <c r="W437" s="101" t="str">
        <f t="shared" ca="1" si="219"/>
        <v/>
      </c>
      <c r="X437" s="101" t="str">
        <f t="shared" ca="1" si="219"/>
        <v/>
      </c>
      <c r="Y437" s="102" t="str">
        <f t="shared" ca="1" si="219"/>
        <v/>
      </c>
      <c r="Z437" s="129" t="str">
        <f t="shared" ca="1" si="210"/>
        <v/>
      </c>
      <c r="AA437" s="105" t="str">
        <f t="shared" ca="1" si="203"/>
        <v>NA</v>
      </c>
      <c r="AB437" s="105" t="str">
        <f t="shared" ca="1" si="211"/>
        <v>NA</v>
      </c>
      <c r="AC437" s="97" t="str">
        <f t="shared" ca="1" si="212"/>
        <v/>
      </c>
      <c r="AD437" s="106" t="str">
        <f t="shared" ca="1" si="204"/>
        <v/>
      </c>
      <c r="AE437" s="106"/>
      <c r="AF437" s="130"/>
      <c r="AG437" s="131"/>
      <c r="AH437" s="131"/>
      <c r="AI437" s="131"/>
      <c r="AJ437" s="131"/>
      <c r="AK437" s="131"/>
      <c r="AL437" s="131"/>
      <c r="AM437" s="131"/>
      <c r="AN437" s="132"/>
      <c r="AO437" s="133"/>
      <c r="AS437" s="69"/>
      <c r="AT437" s="69"/>
      <c r="AU437" s="113"/>
      <c r="AV437" s="114" t="str">
        <f t="shared" ca="1" si="201"/>
        <v/>
      </c>
      <c r="AW437" s="115" t="str">
        <f t="shared" ca="1" si="220"/>
        <v/>
      </c>
      <c r="AX437" s="115" t="str">
        <f t="shared" ca="1" si="220"/>
        <v/>
      </c>
      <c r="AY437" s="115" t="str">
        <f t="shared" ca="1" si="220"/>
        <v/>
      </c>
      <c r="AZ437" s="115" t="str">
        <f t="shared" ca="1" si="220"/>
        <v/>
      </c>
      <c r="BA437" s="115" t="str">
        <f t="shared" ca="1" si="220"/>
        <v/>
      </c>
      <c r="BB437" s="115" t="str">
        <f t="shared" ca="1" si="220"/>
        <v/>
      </c>
      <c r="BC437" s="115" t="str">
        <f t="shared" ca="1" si="220"/>
        <v/>
      </c>
      <c r="BD437" s="116" t="str">
        <f t="shared" ca="1" si="220"/>
        <v/>
      </c>
      <c r="BE437" s="145"/>
      <c r="BF437" s="118" t="str">
        <f t="shared" ca="1" si="213"/>
        <v/>
      </c>
      <c r="BG437" s="118" t="str">
        <f t="shared" ca="1" si="214"/>
        <v/>
      </c>
      <c r="BH437" s="118" t="str">
        <f t="shared" ca="1" si="215"/>
        <v/>
      </c>
      <c r="BI437" s="118" t="str">
        <f t="shared" ca="1" si="216"/>
        <v/>
      </c>
      <c r="BK437" s="154"/>
      <c r="BL437" s="155"/>
      <c r="BM437" s="154"/>
      <c r="BN437" s="154"/>
      <c r="BO437" s="156"/>
      <c r="BP437" s="156"/>
      <c r="BQ437" s="156"/>
      <c r="BR437" s="156"/>
      <c r="BS437" s="156"/>
      <c r="BT437" s="156"/>
      <c r="BU437" s="156"/>
      <c r="BV437" s="156"/>
      <c r="BW437" s="156"/>
      <c r="BX437" s="105"/>
      <c r="BY437" s="157"/>
      <c r="BZ437" s="157"/>
      <c r="CA437" s="157"/>
      <c r="CB437" s="157"/>
      <c r="CC437" s="157"/>
      <c r="CD437" s="157"/>
      <c r="CE437" s="157"/>
      <c r="CF437" s="157"/>
      <c r="CG437" s="157"/>
    </row>
    <row r="438" spans="1:85" x14ac:dyDescent="0.25">
      <c r="A438" s="97" t="str">
        <f t="shared" ca="1" si="217"/>
        <v/>
      </c>
      <c r="B438" s="98" t="str">
        <f t="shared" ca="1" si="218"/>
        <v/>
      </c>
      <c r="C438" s="99" t="str">
        <f t="shared" ca="1" si="205"/>
        <v/>
      </c>
      <c r="D438" s="97" t="str">
        <f t="shared" ca="1" si="206"/>
        <v/>
      </c>
      <c r="E438" s="97" t="str">
        <f t="shared" ca="1" si="207"/>
        <v/>
      </c>
      <c r="F438" s="97" t="str">
        <f t="shared" ca="1" si="208"/>
        <v/>
      </c>
      <c r="G438" s="100" t="str">
        <f t="shared" ca="1" si="222"/>
        <v/>
      </c>
      <c r="H438" s="101" t="str">
        <f t="shared" ca="1" si="222"/>
        <v/>
      </c>
      <c r="I438" s="101" t="str">
        <f t="shared" ca="1" si="222"/>
        <v/>
      </c>
      <c r="J438" s="101" t="str">
        <f t="shared" ca="1" si="221"/>
        <v/>
      </c>
      <c r="K438" s="101" t="str">
        <f t="shared" ca="1" si="221"/>
        <v/>
      </c>
      <c r="L438" s="101" t="str">
        <f t="shared" ca="1" si="221"/>
        <v/>
      </c>
      <c r="M438" s="101" t="str">
        <f t="shared" ca="1" si="221"/>
        <v/>
      </c>
      <c r="N438" s="101" t="str">
        <f t="shared" ca="1" si="221"/>
        <v/>
      </c>
      <c r="O438" s="102" t="str">
        <f t="shared" ca="1" si="221"/>
        <v/>
      </c>
      <c r="P438" s="103" t="str">
        <f t="shared" ca="1" si="209"/>
        <v/>
      </c>
      <c r="Q438" s="100" t="str">
        <f t="shared" ca="1" si="223"/>
        <v/>
      </c>
      <c r="R438" s="101" t="str">
        <f t="shared" ca="1" si="223"/>
        <v/>
      </c>
      <c r="S438" s="101" t="str">
        <f t="shared" ca="1" si="223"/>
        <v/>
      </c>
      <c r="T438" s="101" t="str">
        <f t="shared" ca="1" si="223"/>
        <v/>
      </c>
      <c r="U438" s="101" t="str">
        <f t="shared" ca="1" si="223"/>
        <v/>
      </c>
      <c r="V438" s="101" t="str">
        <f t="shared" ca="1" si="223"/>
        <v/>
      </c>
      <c r="W438" s="101" t="str">
        <f t="shared" ca="1" si="219"/>
        <v/>
      </c>
      <c r="X438" s="101" t="str">
        <f t="shared" ca="1" si="219"/>
        <v/>
      </c>
      <c r="Y438" s="102" t="str">
        <f t="shared" ca="1" si="219"/>
        <v/>
      </c>
      <c r="Z438" s="129" t="str">
        <f t="shared" ca="1" si="210"/>
        <v/>
      </c>
      <c r="AA438" s="105" t="str">
        <f t="shared" ca="1" si="203"/>
        <v>NA</v>
      </c>
      <c r="AB438" s="105" t="str">
        <f t="shared" ca="1" si="211"/>
        <v>NA</v>
      </c>
      <c r="AC438" s="97" t="str">
        <f t="shared" ca="1" si="212"/>
        <v/>
      </c>
      <c r="AD438" s="106" t="str">
        <f t="shared" ca="1" si="204"/>
        <v/>
      </c>
      <c r="AE438" s="106"/>
      <c r="AF438" s="130"/>
      <c r="AG438" s="131"/>
      <c r="AH438" s="131"/>
      <c r="AI438" s="131"/>
      <c r="AJ438" s="131"/>
      <c r="AK438" s="131"/>
      <c r="AL438" s="131"/>
      <c r="AM438" s="131"/>
      <c r="AN438" s="132"/>
      <c r="AO438" s="133"/>
      <c r="AS438" s="69"/>
      <c r="AT438" s="69"/>
      <c r="AU438" s="113"/>
      <c r="AV438" s="114" t="str">
        <f t="shared" ca="1" si="201"/>
        <v/>
      </c>
      <c r="AW438" s="115" t="str">
        <f t="shared" ca="1" si="220"/>
        <v/>
      </c>
      <c r="AX438" s="115" t="str">
        <f t="shared" ca="1" si="220"/>
        <v/>
      </c>
      <c r="AY438" s="115" t="str">
        <f t="shared" ca="1" si="220"/>
        <v/>
      </c>
      <c r="AZ438" s="115" t="str">
        <f t="shared" ca="1" si="220"/>
        <v/>
      </c>
      <c r="BA438" s="115" t="str">
        <f t="shared" ca="1" si="220"/>
        <v/>
      </c>
      <c r="BB438" s="115" t="str">
        <f t="shared" ca="1" si="220"/>
        <v/>
      </c>
      <c r="BC438" s="115" t="str">
        <f t="shared" ca="1" si="220"/>
        <v/>
      </c>
      <c r="BD438" s="116" t="str">
        <f t="shared" ca="1" si="220"/>
        <v/>
      </c>
      <c r="BE438" s="145"/>
      <c r="BF438" s="118" t="str">
        <f t="shared" ca="1" si="213"/>
        <v/>
      </c>
      <c r="BG438" s="118" t="str">
        <f t="shared" ca="1" si="214"/>
        <v/>
      </c>
      <c r="BH438" s="118" t="str">
        <f t="shared" ca="1" si="215"/>
        <v/>
      </c>
      <c r="BI438" s="118" t="str">
        <f t="shared" ca="1" si="216"/>
        <v/>
      </c>
      <c r="BK438" s="154"/>
      <c r="BL438" s="155"/>
      <c r="BM438" s="154"/>
      <c r="BN438" s="154"/>
      <c r="BO438" s="156"/>
      <c r="BP438" s="156"/>
      <c r="BQ438" s="156"/>
      <c r="BR438" s="156"/>
      <c r="BS438" s="156"/>
      <c r="BT438" s="156"/>
      <c r="BU438" s="156"/>
      <c r="BV438" s="156"/>
      <c r="BW438" s="156"/>
      <c r="BX438" s="105"/>
      <c r="BY438" s="157"/>
      <c r="BZ438" s="157"/>
      <c r="CA438" s="157"/>
      <c r="CB438" s="157"/>
      <c r="CC438" s="157"/>
      <c r="CD438" s="157"/>
      <c r="CE438" s="157"/>
      <c r="CF438" s="157"/>
      <c r="CG438" s="157"/>
    </row>
    <row r="439" spans="1:85" x14ac:dyDescent="0.25">
      <c r="A439" s="97" t="str">
        <f t="shared" ca="1" si="217"/>
        <v/>
      </c>
      <c r="B439" s="98" t="str">
        <f t="shared" ca="1" si="218"/>
        <v/>
      </c>
      <c r="C439" s="99" t="str">
        <f t="shared" ca="1" si="205"/>
        <v/>
      </c>
      <c r="D439" s="97" t="str">
        <f t="shared" ca="1" si="206"/>
        <v/>
      </c>
      <c r="E439" s="97" t="str">
        <f t="shared" ca="1" si="207"/>
        <v/>
      </c>
      <c r="F439" s="97" t="str">
        <f t="shared" ca="1" si="208"/>
        <v/>
      </c>
      <c r="G439" s="100" t="str">
        <f t="shared" ca="1" si="222"/>
        <v/>
      </c>
      <c r="H439" s="101" t="str">
        <f t="shared" ca="1" si="222"/>
        <v/>
      </c>
      <c r="I439" s="101" t="str">
        <f t="shared" ca="1" si="222"/>
        <v/>
      </c>
      <c r="J439" s="101" t="str">
        <f t="shared" ca="1" si="221"/>
        <v/>
      </c>
      <c r="K439" s="101" t="str">
        <f t="shared" ca="1" si="221"/>
        <v/>
      </c>
      <c r="L439" s="101" t="str">
        <f t="shared" ca="1" si="221"/>
        <v/>
      </c>
      <c r="M439" s="101" t="str">
        <f t="shared" ca="1" si="221"/>
        <v/>
      </c>
      <c r="N439" s="101" t="str">
        <f t="shared" ca="1" si="221"/>
        <v/>
      </c>
      <c r="O439" s="102" t="str">
        <f t="shared" ca="1" si="221"/>
        <v/>
      </c>
      <c r="P439" s="103" t="str">
        <f t="shared" ca="1" si="209"/>
        <v/>
      </c>
      <c r="Q439" s="100" t="str">
        <f t="shared" ca="1" si="223"/>
        <v/>
      </c>
      <c r="R439" s="101" t="str">
        <f t="shared" ca="1" si="223"/>
        <v/>
      </c>
      <c r="S439" s="101" t="str">
        <f t="shared" ca="1" si="223"/>
        <v/>
      </c>
      <c r="T439" s="101" t="str">
        <f t="shared" ca="1" si="223"/>
        <v/>
      </c>
      <c r="U439" s="101" t="str">
        <f t="shared" ca="1" si="223"/>
        <v/>
      </c>
      <c r="V439" s="101" t="str">
        <f t="shared" ca="1" si="223"/>
        <v/>
      </c>
      <c r="W439" s="101" t="str">
        <f t="shared" ca="1" si="219"/>
        <v/>
      </c>
      <c r="X439" s="101" t="str">
        <f t="shared" ca="1" si="219"/>
        <v/>
      </c>
      <c r="Y439" s="102" t="str">
        <f t="shared" ca="1" si="219"/>
        <v/>
      </c>
      <c r="Z439" s="129" t="str">
        <f t="shared" ca="1" si="210"/>
        <v/>
      </c>
      <c r="AA439" s="105" t="str">
        <f t="shared" ca="1" si="203"/>
        <v>NA</v>
      </c>
      <c r="AB439" s="105" t="str">
        <f t="shared" ca="1" si="211"/>
        <v>NA</v>
      </c>
      <c r="AC439" s="97" t="str">
        <f t="shared" ca="1" si="212"/>
        <v/>
      </c>
      <c r="AD439" s="106" t="str">
        <f t="shared" ca="1" si="204"/>
        <v/>
      </c>
      <c r="AE439" s="106"/>
      <c r="AF439" s="130"/>
      <c r="AG439" s="131"/>
      <c r="AH439" s="131"/>
      <c r="AI439" s="131"/>
      <c r="AJ439" s="131"/>
      <c r="AK439" s="131"/>
      <c r="AL439" s="131"/>
      <c r="AM439" s="131"/>
      <c r="AN439" s="132"/>
      <c r="AO439" s="133"/>
      <c r="AS439" s="69"/>
      <c r="AT439" s="69"/>
      <c r="AU439" s="113"/>
      <c r="AV439" s="114" t="str">
        <f t="shared" ca="1" si="201"/>
        <v/>
      </c>
      <c r="AW439" s="115" t="str">
        <f t="shared" ca="1" si="220"/>
        <v/>
      </c>
      <c r="AX439" s="115" t="str">
        <f t="shared" ca="1" si="220"/>
        <v/>
      </c>
      <c r="AY439" s="115" t="str">
        <f t="shared" ca="1" si="220"/>
        <v/>
      </c>
      <c r="AZ439" s="115" t="str">
        <f t="shared" ca="1" si="220"/>
        <v/>
      </c>
      <c r="BA439" s="115" t="str">
        <f t="shared" ca="1" si="220"/>
        <v/>
      </c>
      <c r="BB439" s="115" t="str">
        <f t="shared" ca="1" si="220"/>
        <v/>
      </c>
      <c r="BC439" s="115" t="str">
        <f t="shared" ca="1" si="220"/>
        <v/>
      </c>
      <c r="BD439" s="116" t="str">
        <f t="shared" ca="1" si="220"/>
        <v/>
      </c>
      <c r="BE439" s="145"/>
      <c r="BF439" s="118" t="str">
        <f t="shared" ca="1" si="213"/>
        <v/>
      </c>
      <c r="BG439" s="118" t="str">
        <f t="shared" ca="1" si="214"/>
        <v/>
      </c>
      <c r="BH439" s="118" t="str">
        <f t="shared" ca="1" si="215"/>
        <v/>
      </c>
      <c r="BI439" s="118" t="str">
        <f t="shared" ca="1" si="216"/>
        <v/>
      </c>
      <c r="BK439" s="154"/>
      <c r="BL439" s="155"/>
      <c r="BM439" s="154"/>
      <c r="BN439" s="154"/>
      <c r="BO439" s="156"/>
      <c r="BP439" s="156"/>
      <c r="BQ439" s="156"/>
      <c r="BR439" s="156"/>
      <c r="BS439" s="156"/>
      <c r="BT439" s="156"/>
      <c r="BU439" s="156"/>
      <c r="BV439" s="156"/>
      <c r="BW439" s="156"/>
      <c r="BX439" s="105"/>
      <c r="BY439" s="157"/>
      <c r="BZ439" s="157"/>
      <c r="CA439" s="157"/>
      <c r="CB439" s="157"/>
      <c r="CC439" s="157"/>
      <c r="CD439" s="157"/>
      <c r="CE439" s="157"/>
      <c r="CF439" s="157"/>
      <c r="CG439" s="157"/>
    </row>
    <row r="440" spans="1:85" x14ac:dyDescent="0.25">
      <c r="A440" s="97" t="str">
        <f t="shared" ca="1" si="217"/>
        <v/>
      </c>
      <c r="B440" s="98" t="str">
        <f t="shared" ca="1" si="218"/>
        <v/>
      </c>
      <c r="C440" s="99" t="str">
        <f t="shared" ca="1" si="205"/>
        <v/>
      </c>
      <c r="D440" s="97" t="str">
        <f t="shared" ca="1" si="206"/>
        <v/>
      </c>
      <c r="E440" s="97" t="str">
        <f t="shared" ca="1" si="207"/>
        <v/>
      </c>
      <c r="F440" s="97" t="str">
        <f t="shared" ca="1" si="208"/>
        <v/>
      </c>
      <c r="G440" s="100" t="str">
        <f t="shared" ca="1" si="222"/>
        <v/>
      </c>
      <c r="H440" s="101" t="str">
        <f t="shared" ca="1" si="222"/>
        <v/>
      </c>
      <c r="I440" s="101" t="str">
        <f t="shared" ca="1" si="222"/>
        <v/>
      </c>
      <c r="J440" s="101" t="str">
        <f t="shared" ca="1" si="221"/>
        <v/>
      </c>
      <c r="K440" s="101" t="str">
        <f t="shared" ca="1" si="221"/>
        <v/>
      </c>
      <c r="L440" s="101" t="str">
        <f t="shared" ca="1" si="221"/>
        <v/>
      </c>
      <c r="M440" s="101" t="str">
        <f t="shared" ca="1" si="221"/>
        <v/>
      </c>
      <c r="N440" s="101" t="str">
        <f t="shared" ca="1" si="221"/>
        <v/>
      </c>
      <c r="O440" s="102" t="str">
        <f t="shared" ca="1" si="221"/>
        <v/>
      </c>
      <c r="P440" s="103" t="str">
        <f t="shared" ca="1" si="209"/>
        <v/>
      </c>
      <c r="Q440" s="100" t="str">
        <f t="shared" ca="1" si="223"/>
        <v/>
      </c>
      <c r="R440" s="101" t="str">
        <f t="shared" ca="1" si="223"/>
        <v/>
      </c>
      <c r="S440" s="101" t="str">
        <f t="shared" ca="1" si="223"/>
        <v/>
      </c>
      <c r="T440" s="101" t="str">
        <f t="shared" ca="1" si="223"/>
        <v/>
      </c>
      <c r="U440" s="101" t="str">
        <f t="shared" ca="1" si="223"/>
        <v/>
      </c>
      <c r="V440" s="101" t="str">
        <f t="shared" ca="1" si="223"/>
        <v/>
      </c>
      <c r="W440" s="101" t="str">
        <f t="shared" ca="1" si="219"/>
        <v/>
      </c>
      <c r="X440" s="101" t="str">
        <f t="shared" ca="1" si="219"/>
        <v/>
      </c>
      <c r="Y440" s="102" t="str">
        <f t="shared" ca="1" si="219"/>
        <v/>
      </c>
      <c r="Z440" s="129" t="str">
        <f t="shared" ca="1" si="210"/>
        <v/>
      </c>
      <c r="AA440" s="105" t="str">
        <f t="shared" ca="1" si="203"/>
        <v>NA</v>
      </c>
      <c r="AB440" s="105" t="str">
        <f t="shared" ca="1" si="211"/>
        <v>NA</v>
      </c>
      <c r="AC440" s="97" t="str">
        <f t="shared" ca="1" si="212"/>
        <v/>
      </c>
      <c r="AD440" s="106" t="str">
        <f t="shared" ca="1" si="204"/>
        <v/>
      </c>
      <c r="AE440" s="106"/>
      <c r="AF440" s="130"/>
      <c r="AG440" s="131"/>
      <c r="AH440" s="131"/>
      <c r="AI440" s="131"/>
      <c r="AJ440" s="131"/>
      <c r="AK440" s="131"/>
      <c r="AL440" s="131"/>
      <c r="AM440" s="131"/>
      <c r="AN440" s="132"/>
      <c r="AO440" s="133"/>
      <c r="AS440" s="69"/>
      <c r="AT440" s="69"/>
      <c r="AU440" s="113"/>
      <c r="AV440" s="114" t="str">
        <f t="shared" ca="1" si="201"/>
        <v/>
      </c>
      <c r="AW440" s="115" t="str">
        <f t="shared" ca="1" si="220"/>
        <v/>
      </c>
      <c r="AX440" s="115" t="str">
        <f t="shared" ca="1" si="220"/>
        <v/>
      </c>
      <c r="AY440" s="115" t="str">
        <f t="shared" ca="1" si="220"/>
        <v/>
      </c>
      <c r="AZ440" s="115" t="str">
        <f t="shared" ca="1" si="220"/>
        <v/>
      </c>
      <c r="BA440" s="115" t="str">
        <f t="shared" ca="1" si="220"/>
        <v/>
      </c>
      <c r="BB440" s="115" t="str">
        <f t="shared" ca="1" si="220"/>
        <v/>
      </c>
      <c r="BC440" s="115" t="str">
        <f t="shared" ca="1" si="220"/>
        <v/>
      </c>
      <c r="BD440" s="116" t="str">
        <f t="shared" ca="1" si="220"/>
        <v/>
      </c>
      <c r="BE440" s="145"/>
      <c r="BF440" s="118" t="str">
        <f t="shared" ca="1" si="213"/>
        <v/>
      </c>
      <c r="BG440" s="118" t="str">
        <f t="shared" ca="1" si="214"/>
        <v/>
      </c>
      <c r="BH440" s="118" t="str">
        <f t="shared" ca="1" si="215"/>
        <v/>
      </c>
      <c r="BI440" s="118" t="str">
        <f t="shared" ca="1" si="216"/>
        <v/>
      </c>
      <c r="BK440" s="154"/>
      <c r="BL440" s="155"/>
      <c r="BM440" s="154"/>
      <c r="BN440" s="154"/>
      <c r="BO440" s="156"/>
      <c r="BP440" s="156"/>
      <c r="BQ440" s="156"/>
      <c r="BR440" s="156"/>
      <c r="BS440" s="156"/>
      <c r="BT440" s="156"/>
      <c r="BU440" s="156"/>
      <c r="BV440" s="156"/>
      <c r="BW440" s="156"/>
      <c r="BX440" s="105"/>
      <c r="BY440" s="157"/>
      <c r="BZ440" s="157"/>
      <c r="CA440" s="157"/>
      <c r="CB440" s="157"/>
      <c r="CC440" s="157"/>
      <c r="CD440" s="157"/>
      <c r="CE440" s="157"/>
      <c r="CF440" s="157"/>
      <c r="CG440" s="157"/>
    </row>
    <row r="441" spans="1:85" x14ac:dyDescent="0.25">
      <c r="A441" s="97" t="str">
        <f t="shared" ca="1" si="217"/>
        <v/>
      </c>
      <c r="B441" s="98" t="str">
        <f t="shared" ca="1" si="218"/>
        <v/>
      </c>
      <c r="C441" s="99" t="str">
        <f t="shared" ca="1" si="205"/>
        <v/>
      </c>
      <c r="D441" s="97" t="str">
        <f t="shared" ca="1" si="206"/>
        <v/>
      </c>
      <c r="E441" s="97" t="str">
        <f t="shared" ca="1" si="207"/>
        <v/>
      </c>
      <c r="F441" s="97" t="str">
        <f t="shared" ca="1" si="208"/>
        <v/>
      </c>
      <c r="G441" s="100" t="str">
        <f t="shared" ca="1" si="222"/>
        <v/>
      </c>
      <c r="H441" s="101" t="str">
        <f t="shared" ca="1" si="222"/>
        <v/>
      </c>
      <c r="I441" s="101" t="str">
        <f t="shared" ca="1" si="222"/>
        <v/>
      </c>
      <c r="J441" s="101" t="str">
        <f t="shared" ca="1" si="221"/>
        <v/>
      </c>
      <c r="K441" s="101" t="str">
        <f t="shared" ca="1" si="221"/>
        <v/>
      </c>
      <c r="L441" s="101" t="str">
        <f t="shared" ca="1" si="221"/>
        <v/>
      </c>
      <c r="M441" s="101" t="str">
        <f t="shared" ca="1" si="221"/>
        <v/>
      </c>
      <c r="N441" s="101" t="str">
        <f t="shared" ca="1" si="221"/>
        <v/>
      </c>
      <c r="O441" s="102" t="str">
        <f t="shared" ca="1" si="221"/>
        <v/>
      </c>
      <c r="P441" s="103" t="str">
        <f t="shared" ca="1" si="209"/>
        <v/>
      </c>
      <c r="Q441" s="100" t="str">
        <f t="shared" ca="1" si="223"/>
        <v/>
      </c>
      <c r="R441" s="101" t="str">
        <f t="shared" ca="1" si="223"/>
        <v/>
      </c>
      <c r="S441" s="101" t="str">
        <f t="shared" ca="1" si="223"/>
        <v/>
      </c>
      <c r="T441" s="101" t="str">
        <f t="shared" ca="1" si="223"/>
        <v/>
      </c>
      <c r="U441" s="101" t="str">
        <f t="shared" ca="1" si="223"/>
        <v/>
      </c>
      <c r="V441" s="101" t="str">
        <f t="shared" ca="1" si="223"/>
        <v/>
      </c>
      <c r="W441" s="101" t="str">
        <f t="shared" ca="1" si="219"/>
        <v/>
      </c>
      <c r="X441" s="101" t="str">
        <f t="shared" ca="1" si="219"/>
        <v/>
      </c>
      <c r="Y441" s="102" t="str">
        <f t="shared" ca="1" si="219"/>
        <v/>
      </c>
      <c r="Z441" s="129" t="str">
        <f t="shared" ca="1" si="210"/>
        <v/>
      </c>
      <c r="AA441" s="105" t="str">
        <f t="shared" ca="1" si="203"/>
        <v>NA</v>
      </c>
      <c r="AB441" s="105" t="str">
        <f t="shared" ca="1" si="211"/>
        <v>NA</v>
      </c>
      <c r="AC441" s="97" t="str">
        <f t="shared" ca="1" si="212"/>
        <v/>
      </c>
      <c r="AD441" s="106" t="str">
        <f t="shared" ca="1" si="204"/>
        <v/>
      </c>
      <c r="AE441" s="106"/>
      <c r="AF441" s="130"/>
      <c r="AG441" s="131"/>
      <c r="AH441" s="131"/>
      <c r="AI441" s="131"/>
      <c r="AJ441" s="131"/>
      <c r="AK441" s="131"/>
      <c r="AL441" s="131"/>
      <c r="AM441" s="131"/>
      <c r="AN441" s="132"/>
      <c r="AO441" s="133"/>
      <c r="AS441" s="69"/>
      <c r="AT441" s="69"/>
      <c r="AU441" s="113"/>
      <c r="AV441" s="114" t="str">
        <f t="shared" ca="1" si="201"/>
        <v/>
      </c>
      <c r="AW441" s="115" t="str">
        <f t="shared" ca="1" si="220"/>
        <v/>
      </c>
      <c r="AX441" s="115" t="str">
        <f t="shared" ca="1" si="220"/>
        <v/>
      </c>
      <c r="AY441" s="115" t="str">
        <f t="shared" ca="1" si="220"/>
        <v/>
      </c>
      <c r="AZ441" s="115" t="str">
        <f t="shared" ca="1" si="220"/>
        <v/>
      </c>
      <c r="BA441" s="115" t="str">
        <f t="shared" ca="1" si="220"/>
        <v/>
      </c>
      <c r="BB441" s="115" t="str">
        <f t="shared" ca="1" si="220"/>
        <v/>
      </c>
      <c r="BC441" s="115" t="str">
        <f t="shared" ca="1" si="220"/>
        <v/>
      </c>
      <c r="BD441" s="116" t="str">
        <f t="shared" ca="1" si="220"/>
        <v/>
      </c>
      <c r="BE441" s="145"/>
      <c r="BF441" s="118" t="str">
        <f t="shared" ca="1" si="213"/>
        <v/>
      </c>
      <c r="BG441" s="118" t="str">
        <f t="shared" ca="1" si="214"/>
        <v/>
      </c>
      <c r="BH441" s="118" t="str">
        <f t="shared" ca="1" si="215"/>
        <v/>
      </c>
      <c r="BI441" s="118" t="str">
        <f t="shared" ca="1" si="216"/>
        <v/>
      </c>
      <c r="BK441" s="154"/>
      <c r="BL441" s="155"/>
      <c r="BM441" s="154"/>
      <c r="BN441" s="154"/>
      <c r="BO441" s="156"/>
      <c r="BP441" s="156"/>
      <c r="BQ441" s="156"/>
      <c r="BR441" s="156"/>
      <c r="BS441" s="156"/>
      <c r="BT441" s="156"/>
      <c r="BU441" s="156"/>
      <c r="BV441" s="156"/>
      <c r="BW441" s="156"/>
      <c r="BX441" s="105"/>
      <c r="BY441" s="157"/>
      <c r="BZ441" s="157"/>
      <c r="CA441" s="157"/>
      <c r="CB441" s="157"/>
      <c r="CC441" s="157"/>
      <c r="CD441" s="157"/>
      <c r="CE441" s="157"/>
      <c r="CF441" s="157"/>
      <c r="CG441" s="157"/>
    </row>
    <row r="442" spans="1:85" x14ac:dyDescent="0.25">
      <c r="A442" s="97" t="str">
        <f t="shared" ca="1" si="217"/>
        <v/>
      </c>
      <c r="B442" s="98" t="str">
        <f t="shared" ca="1" si="218"/>
        <v/>
      </c>
      <c r="C442" s="99" t="str">
        <f t="shared" ca="1" si="205"/>
        <v/>
      </c>
      <c r="D442" s="97" t="str">
        <f t="shared" ca="1" si="206"/>
        <v/>
      </c>
      <c r="E442" s="97" t="str">
        <f t="shared" ca="1" si="207"/>
        <v/>
      </c>
      <c r="F442" s="97" t="str">
        <f t="shared" ca="1" si="208"/>
        <v/>
      </c>
      <c r="G442" s="100" t="str">
        <f t="shared" ca="1" si="222"/>
        <v/>
      </c>
      <c r="H442" s="101" t="str">
        <f t="shared" ca="1" si="222"/>
        <v/>
      </c>
      <c r="I442" s="101" t="str">
        <f t="shared" ca="1" si="222"/>
        <v/>
      </c>
      <c r="J442" s="101" t="str">
        <f t="shared" ca="1" si="221"/>
        <v/>
      </c>
      <c r="K442" s="101" t="str">
        <f t="shared" ca="1" si="221"/>
        <v/>
      </c>
      <c r="L442" s="101" t="str">
        <f t="shared" ca="1" si="221"/>
        <v/>
      </c>
      <c r="M442" s="101" t="str">
        <f t="shared" ca="1" si="221"/>
        <v/>
      </c>
      <c r="N442" s="101" t="str">
        <f t="shared" ca="1" si="221"/>
        <v/>
      </c>
      <c r="O442" s="102" t="str">
        <f t="shared" ca="1" si="221"/>
        <v/>
      </c>
      <c r="P442" s="103" t="str">
        <f t="shared" ca="1" si="209"/>
        <v/>
      </c>
      <c r="Q442" s="100" t="str">
        <f t="shared" ca="1" si="223"/>
        <v/>
      </c>
      <c r="R442" s="101" t="str">
        <f t="shared" ca="1" si="223"/>
        <v/>
      </c>
      <c r="S442" s="101" t="str">
        <f t="shared" ca="1" si="223"/>
        <v/>
      </c>
      <c r="T442" s="101" t="str">
        <f t="shared" ca="1" si="223"/>
        <v/>
      </c>
      <c r="U442" s="101" t="str">
        <f t="shared" ca="1" si="223"/>
        <v/>
      </c>
      <c r="V442" s="101" t="str">
        <f t="shared" ca="1" si="223"/>
        <v/>
      </c>
      <c r="W442" s="101" t="str">
        <f t="shared" ca="1" si="219"/>
        <v/>
      </c>
      <c r="X442" s="101" t="str">
        <f t="shared" ca="1" si="219"/>
        <v/>
      </c>
      <c r="Y442" s="102" t="str">
        <f t="shared" ca="1" si="219"/>
        <v/>
      </c>
      <c r="Z442" s="129" t="str">
        <f t="shared" ca="1" si="210"/>
        <v/>
      </c>
      <c r="AA442" s="105" t="str">
        <f t="shared" ca="1" si="203"/>
        <v>NA</v>
      </c>
      <c r="AB442" s="105" t="str">
        <f t="shared" ca="1" si="211"/>
        <v>NA</v>
      </c>
      <c r="AC442" s="97" t="str">
        <f t="shared" ca="1" si="212"/>
        <v/>
      </c>
      <c r="AD442" s="106" t="str">
        <f t="shared" ca="1" si="204"/>
        <v/>
      </c>
      <c r="AE442" s="106"/>
      <c r="AF442" s="130"/>
      <c r="AG442" s="131"/>
      <c r="AH442" s="131"/>
      <c r="AI442" s="131"/>
      <c r="AJ442" s="131"/>
      <c r="AK442" s="131"/>
      <c r="AL442" s="131"/>
      <c r="AM442" s="131"/>
      <c r="AN442" s="132"/>
      <c r="AO442" s="133"/>
      <c r="AS442" s="69"/>
      <c r="AT442" s="69"/>
      <c r="AU442" s="113"/>
      <c r="AV442" s="114" t="str">
        <f t="shared" ca="1" si="201"/>
        <v/>
      </c>
      <c r="AW442" s="115" t="str">
        <f t="shared" ca="1" si="220"/>
        <v/>
      </c>
      <c r="AX442" s="115" t="str">
        <f t="shared" ca="1" si="220"/>
        <v/>
      </c>
      <c r="AY442" s="115" t="str">
        <f t="shared" ca="1" si="220"/>
        <v/>
      </c>
      <c r="AZ442" s="115" t="str">
        <f t="shared" ca="1" si="220"/>
        <v/>
      </c>
      <c r="BA442" s="115" t="str">
        <f t="shared" ca="1" si="220"/>
        <v/>
      </c>
      <c r="BB442" s="115" t="str">
        <f t="shared" ca="1" si="220"/>
        <v/>
      </c>
      <c r="BC442" s="115" t="str">
        <f t="shared" ca="1" si="220"/>
        <v/>
      </c>
      <c r="BD442" s="116" t="str">
        <f t="shared" ca="1" si="220"/>
        <v/>
      </c>
      <c r="BE442" s="145"/>
      <c r="BF442" s="118" t="str">
        <f t="shared" ca="1" si="213"/>
        <v/>
      </c>
      <c r="BG442" s="118" t="str">
        <f t="shared" ca="1" si="214"/>
        <v/>
      </c>
      <c r="BH442" s="118" t="str">
        <f t="shared" ca="1" si="215"/>
        <v/>
      </c>
      <c r="BI442" s="118" t="str">
        <f t="shared" ca="1" si="216"/>
        <v/>
      </c>
      <c r="BK442" s="154"/>
      <c r="BL442" s="155"/>
      <c r="BM442" s="154"/>
      <c r="BN442" s="154"/>
      <c r="BO442" s="156"/>
      <c r="BP442" s="156"/>
      <c r="BQ442" s="156"/>
      <c r="BR442" s="156"/>
      <c r="BS442" s="156"/>
      <c r="BT442" s="156"/>
      <c r="BU442" s="156"/>
      <c r="BV442" s="156"/>
      <c r="BW442" s="156"/>
      <c r="BX442" s="105"/>
      <c r="BY442" s="157"/>
      <c r="BZ442" s="157"/>
      <c r="CA442" s="157"/>
      <c r="CB442" s="157"/>
      <c r="CC442" s="157"/>
      <c r="CD442" s="157"/>
      <c r="CE442" s="157"/>
      <c r="CF442" s="157"/>
      <c r="CG442" s="157"/>
    </row>
    <row r="443" spans="1:85" x14ac:dyDescent="0.25">
      <c r="A443" s="97" t="str">
        <f t="shared" ca="1" si="217"/>
        <v/>
      </c>
      <c r="B443" s="98" t="str">
        <f t="shared" ca="1" si="218"/>
        <v/>
      </c>
      <c r="C443" s="99" t="str">
        <f t="shared" ca="1" si="205"/>
        <v/>
      </c>
      <c r="D443" s="97" t="str">
        <f t="shared" ca="1" si="206"/>
        <v/>
      </c>
      <c r="E443" s="97" t="str">
        <f t="shared" ca="1" si="207"/>
        <v/>
      </c>
      <c r="F443" s="97" t="str">
        <f t="shared" ca="1" si="208"/>
        <v/>
      </c>
      <c r="G443" s="100" t="str">
        <f t="shared" ca="1" si="222"/>
        <v/>
      </c>
      <c r="H443" s="101" t="str">
        <f t="shared" ca="1" si="222"/>
        <v/>
      </c>
      <c r="I443" s="101" t="str">
        <f t="shared" ca="1" si="222"/>
        <v/>
      </c>
      <c r="J443" s="101" t="str">
        <f t="shared" ca="1" si="221"/>
        <v/>
      </c>
      <c r="K443" s="101" t="str">
        <f t="shared" ca="1" si="221"/>
        <v/>
      </c>
      <c r="L443" s="101" t="str">
        <f t="shared" ca="1" si="221"/>
        <v/>
      </c>
      <c r="M443" s="101" t="str">
        <f t="shared" ca="1" si="221"/>
        <v/>
      </c>
      <c r="N443" s="101" t="str">
        <f t="shared" ca="1" si="221"/>
        <v/>
      </c>
      <c r="O443" s="102" t="str">
        <f t="shared" ca="1" si="221"/>
        <v/>
      </c>
      <c r="P443" s="103" t="str">
        <f t="shared" ca="1" si="209"/>
        <v/>
      </c>
      <c r="Q443" s="100" t="str">
        <f t="shared" ca="1" si="223"/>
        <v/>
      </c>
      <c r="R443" s="101" t="str">
        <f t="shared" ca="1" si="223"/>
        <v/>
      </c>
      <c r="S443" s="101" t="str">
        <f t="shared" ca="1" si="223"/>
        <v/>
      </c>
      <c r="T443" s="101" t="str">
        <f t="shared" ca="1" si="223"/>
        <v/>
      </c>
      <c r="U443" s="101" t="str">
        <f t="shared" ca="1" si="223"/>
        <v/>
      </c>
      <c r="V443" s="101" t="str">
        <f t="shared" ca="1" si="223"/>
        <v/>
      </c>
      <c r="W443" s="101" t="str">
        <f t="shared" ca="1" si="219"/>
        <v/>
      </c>
      <c r="X443" s="101" t="str">
        <f t="shared" ca="1" si="219"/>
        <v/>
      </c>
      <c r="Y443" s="102" t="str">
        <f t="shared" ca="1" si="219"/>
        <v/>
      </c>
      <c r="Z443" s="129" t="str">
        <f t="shared" ca="1" si="210"/>
        <v/>
      </c>
      <c r="AA443" s="105" t="str">
        <f t="shared" ca="1" si="203"/>
        <v>NA</v>
      </c>
      <c r="AB443" s="105" t="str">
        <f t="shared" ca="1" si="211"/>
        <v>NA</v>
      </c>
      <c r="AC443" s="97" t="str">
        <f t="shared" ca="1" si="212"/>
        <v/>
      </c>
      <c r="AD443" s="106" t="str">
        <f t="shared" ca="1" si="204"/>
        <v/>
      </c>
      <c r="AE443" s="106"/>
      <c r="AF443" s="130"/>
      <c r="AG443" s="131"/>
      <c r="AH443" s="131"/>
      <c r="AI443" s="131"/>
      <c r="AJ443" s="131"/>
      <c r="AK443" s="131"/>
      <c r="AL443" s="131"/>
      <c r="AM443" s="131"/>
      <c r="AN443" s="132"/>
      <c r="AO443" s="133"/>
      <c r="AS443" s="69"/>
      <c r="AT443" s="69"/>
      <c r="AU443" s="113"/>
      <c r="AV443" s="114" t="str">
        <f t="shared" ca="1" si="201"/>
        <v/>
      </c>
      <c r="AW443" s="115" t="str">
        <f t="shared" ca="1" si="220"/>
        <v/>
      </c>
      <c r="AX443" s="115" t="str">
        <f t="shared" ca="1" si="220"/>
        <v/>
      </c>
      <c r="AY443" s="115" t="str">
        <f t="shared" ca="1" si="220"/>
        <v/>
      </c>
      <c r="AZ443" s="115" t="str">
        <f t="shared" ca="1" si="220"/>
        <v/>
      </c>
      <c r="BA443" s="115" t="str">
        <f t="shared" ca="1" si="220"/>
        <v/>
      </c>
      <c r="BB443" s="115" t="str">
        <f t="shared" ca="1" si="220"/>
        <v/>
      </c>
      <c r="BC443" s="115" t="str">
        <f t="shared" ca="1" si="220"/>
        <v/>
      </c>
      <c r="BD443" s="116" t="str">
        <f t="shared" ca="1" si="220"/>
        <v/>
      </c>
      <c r="BE443" s="145"/>
      <c r="BF443" s="118" t="str">
        <f t="shared" ca="1" si="213"/>
        <v/>
      </c>
      <c r="BG443" s="118" t="str">
        <f t="shared" ca="1" si="214"/>
        <v/>
      </c>
      <c r="BH443" s="118" t="str">
        <f t="shared" ca="1" si="215"/>
        <v/>
      </c>
      <c r="BI443" s="118" t="str">
        <f t="shared" ca="1" si="216"/>
        <v/>
      </c>
      <c r="BK443" s="154"/>
      <c r="BL443" s="155"/>
      <c r="BM443" s="154"/>
      <c r="BN443" s="154"/>
      <c r="BO443" s="156"/>
      <c r="BP443" s="156"/>
      <c r="BQ443" s="156"/>
      <c r="BR443" s="156"/>
      <c r="BS443" s="156"/>
      <c r="BT443" s="156"/>
      <c r="BU443" s="156"/>
      <c r="BV443" s="156"/>
      <c r="BW443" s="156"/>
      <c r="BX443" s="105"/>
      <c r="BY443" s="157"/>
      <c r="BZ443" s="157"/>
      <c r="CA443" s="157"/>
      <c r="CB443" s="157"/>
      <c r="CC443" s="157"/>
      <c r="CD443" s="157"/>
      <c r="CE443" s="157"/>
      <c r="CF443" s="157"/>
      <c r="CG443" s="157"/>
    </row>
    <row r="444" spans="1:85" x14ac:dyDescent="0.25">
      <c r="A444" s="97" t="str">
        <f t="shared" ca="1" si="217"/>
        <v/>
      </c>
      <c r="B444" s="98" t="str">
        <f t="shared" ca="1" si="218"/>
        <v/>
      </c>
      <c r="C444" s="99" t="str">
        <f t="shared" ca="1" si="205"/>
        <v/>
      </c>
      <c r="D444" s="97" t="str">
        <f t="shared" ca="1" si="206"/>
        <v/>
      </c>
      <c r="E444" s="97" t="str">
        <f t="shared" ca="1" si="207"/>
        <v/>
      </c>
      <c r="F444" s="97" t="str">
        <f t="shared" ca="1" si="208"/>
        <v/>
      </c>
      <c r="G444" s="100" t="str">
        <f t="shared" ca="1" si="222"/>
        <v/>
      </c>
      <c r="H444" s="101" t="str">
        <f t="shared" ca="1" si="222"/>
        <v/>
      </c>
      <c r="I444" s="101" t="str">
        <f t="shared" ca="1" si="222"/>
        <v/>
      </c>
      <c r="J444" s="101" t="str">
        <f t="shared" ca="1" si="221"/>
        <v/>
      </c>
      <c r="K444" s="101" t="str">
        <f t="shared" ca="1" si="221"/>
        <v/>
      </c>
      <c r="L444" s="101" t="str">
        <f t="shared" ca="1" si="221"/>
        <v/>
      </c>
      <c r="M444" s="101" t="str">
        <f t="shared" ca="1" si="221"/>
        <v/>
      </c>
      <c r="N444" s="101" t="str">
        <f t="shared" ca="1" si="221"/>
        <v/>
      </c>
      <c r="O444" s="102" t="str">
        <f t="shared" ca="1" si="221"/>
        <v/>
      </c>
      <c r="P444" s="103" t="str">
        <f t="shared" ca="1" si="209"/>
        <v/>
      </c>
      <c r="Q444" s="100" t="str">
        <f t="shared" ca="1" si="223"/>
        <v/>
      </c>
      <c r="R444" s="101" t="str">
        <f t="shared" ca="1" si="223"/>
        <v/>
      </c>
      <c r="S444" s="101" t="str">
        <f t="shared" ca="1" si="223"/>
        <v/>
      </c>
      <c r="T444" s="101" t="str">
        <f t="shared" ca="1" si="223"/>
        <v/>
      </c>
      <c r="U444" s="101" t="str">
        <f t="shared" ca="1" si="223"/>
        <v/>
      </c>
      <c r="V444" s="101" t="str">
        <f t="shared" ca="1" si="223"/>
        <v/>
      </c>
      <c r="W444" s="101" t="str">
        <f t="shared" ca="1" si="219"/>
        <v/>
      </c>
      <c r="X444" s="101" t="str">
        <f t="shared" ca="1" si="219"/>
        <v/>
      </c>
      <c r="Y444" s="102" t="str">
        <f t="shared" ca="1" si="219"/>
        <v/>
      </c>
      <c r="Z444" s="129" t="str">
        <f t="shared" ca="1" si="210"/>
        <v/>
      </c>
      <c r="AA444" s="105" t="str">
        <f t="shared" ca="1" si="203"/>
        <v>NA</v>
      </c>
      <c r="AB444" s="105" t="str">
        <f t="shared" ca="1" si="211"/>
        <v>NA</v>
      </c>
      <c r="AC444" s="97" t="str">
        <f t="shared" ca="1" si="212"/>
        <v/>
      </c>
      <c r="AD444" s="106" t="str">
        <f t="shared" ca="1" si="204"/>
        <v/>
      </c>
      <c r="AE444" s="106"/>
      <c r="AF444" s="130"/>
      <c r="AG444" s="131"/>
      <c r="AH444" s="131"/>
      <c r="AI444" s="131"/>
      <c r="AJ444" s="131"/>
      <c r="AK444" s="131"/>
      <c r="AL444" s="131"/>
      <c r="AM444" s="131"/>
      <c r="AN444" s="132"/>
      <c r="AO444" s="133"/>
      <c r="AS444" s="69"/>
      <c r="AT444" s="69"/>
      <c r="AU444" s="113"/>
      <c r="AV444" s="114" t="str">
        <f t="shared" ca="1" si="201"/>
        <v/>
      </c>
      <c r="AW444" s="115" t="str">
        <f t="shared" ca="1" si="220"/>
        <v/>
      </c>
      <c r="AX444" s="115" t="str">
        <f t="shared" ca="1" si="220"/>
        <v/>
      </c>
      <c r="AY444" s="115" t="str">
        <f t="shared" ca="1" si="220"/>
        <v/>
      </c>
      <c r="AZ444" s="115" t="str">
        <f t="shared" ca="1" si="220"/>
        <v/>
      </c>
      <c r="BA444" s="115" t="str">
        <f t="shared" ca="1" si="220"/>
        <v/>
      </c>
      <c r="BB444" s="115" t="str">
        <f t="shared" ca="1" si="220"/>
        <v/>
      </c>
      <c r="BC444" s="115" t="str">
        <f t="shared" ca="1" si="220"/>
        <v/>
      </c>
      <c r="BD444" s="116" t="str">
        <f t="shared" ca="1" si="220"/>
        <v/>
      </c>
      <c r="BE444" s="145"/>
      <c r="BF444" s="118" t="str">
        <f t="shared" ca="1" si="213"/>
        <v/>
      </c>
      <c r="BG444" s="118" t="str">
        <f t="shared" ca="1" si="214"/>
        <v/>
      </c>
      <c r="BH444" s="118" t="str">
        <f t="shared" ca="1" si="215"/>
        <v/>
      </c>
      <c r="BI444" s="118" t="str">
        <f t="shared" ca="1" si="216"/>
        <v/>
      </c>
      <c r="BK444" s="154"/>
      <c r="BL444" s="155"/>
      <c r="BM444" s="154"/>
      <c r="BN444" s="154"/>
      <c r="BO444" s="156"/>
      <c r="BP444" s="156"/>
      <c r="BQ444" s="156"/>
      <c r="BR444" s="156"/>
      <c r="BS444" s="156"/>
      <c r="BT444" s="156"/>
      <c r="BU444" s="156"/>
      <c r="BV444" s="156"/>
      <c r="BW444" s="156"/>
      <c r="BX444" s="105"/>
      <c r="BY444" s="157"/>
      <c r="BZ444" s="157"/>
      <c r="CA444" s="157"/>
      <c r="CB444" s="157"/>
      <c r="CC444" s="157"/>
      <c r="CD444" s="157"/>
      <c r="CE444" s="157"/>
      <c r="CF444" s="157"/>
      <c r="CG444" s="157"/>
    </row>
    <row r="445" spans="1:85" x14ac:dyDescent="0.25">
      <c r="A445" s="97" t="str">
        <f t="shared" ca="1" si="217"/>
        <v/>
      </c>
      <c r="B445" s="98" t="str">
        <f t="shared" ca="1" si="218"/>
        <v/>
      </c>
      <c r="C445" s="99" t="str">
        <f t="shared" ca="1" si="205"/>
        <v/>
      </c>
      <c r="D445" s="97" t="str">
        <f t="shared" ca="1" si="206"/>
        <v/>
      </c>
      <c r="E445" s="97" t="str">
        <f t="shared" ca="1" si="207"/>
        <v/>
      </c>
      <c r="F445" s="97" t="str">
        <f t="shared" ca="1" si="208"/>
        <v/>
      </c>
      <c r="G445" s="100" t="str">
        <f t="shared" ca="1" si="222"/>
        <v/>
      </c>
      <c r="H445" s="101" t="str">
        <f t="shared" ca="1" si="222"/>
        <v/>
      </c>
      <c r="I445" s="101" t="str">
        <f t="shared" ca="1" si="222"/>
        <v/>
      </c>
      <c r="J445" s="101" t="str">
        <f t="shared" ca="1" si="221"/>
        <v/>
      </c>
      <c r="K445" s="101" t="str">
        <f t="shared" ca="1" si="221"/>
        <v/>
      </c>
      <c r="L445" s="101" t="str">
        <f t="shared" ca="1" si="221"/>
        <v/>
      </c>
      <c r="M445" s="101" t="str">
        <f t="shared" ca="1" si="221"/>
        <v/>
      </c>
      <c r="N445" s="101" t="str">
        <f t="shared" ca="1" si="221"/>
        <v/>
      </c>
      <c r="O445" s="102" t="str">
        <f t="shared" ca="1" si="221"/>
        <v/>
      </c>
      <c r="P445" s="103" t="str">
        <f t="shared" ca="1" si="209"/>
        <v/>
      </c>
      <c r="Q445" s="100" t="str">
        <f t="shared" ca="1" si="223"/>
        <v/>
      </c>
      <c r="R445" s="101" t="str">
        <f t="shared" ca="1" si="223"/>
        <v/>
      </c>
      <c r="S445" s="101" t="str">
        <f t="shared" ca="1" si="223"/>
        <v/>
      </c>
      <c r="T445" s="101" t="str">
        <f t="shared" ca="1" si="223"/>
        <v/>
      </c>
      <c r="U445" s="101" t="str">
        <f t="shared" ca="1" si="223"/>
        <v/>
      </c>
      <c r="V445" s="101" t="str">
        <f t="shared" ca="1" si="223"/>
        <v/>
      </c>
      <c r="W445" s="101" t="str">
        <f t="shared" ca="1" si="219"/>
        <v/>
      </c>
      <c r="X445" s="101" t="str">
        <f t="shared" ca="1" si="219"/>
        <v/>
      </c>
      <c r="Y445" s="102" t="str">
        <f t="shared" ca="1" si="219"/>
        <v/>
      </c>
      <c r="Z445" s="129" t="str">
        <f t="shared" ca="1" si="210"/>
        <v/>
      </c>
      <c r="AA445" s="105" t="str">
        <f t="shared" ca="1" si="203"/>
        <v>NA</v>
      </c>
      <c r="AB445" s="105" t="str">
        <f t="shared" ca="1" si="211"/>
        <v>NA</v>
      </c>
      <c r="AC445" s="97" t="str">
        <f t="shared" ca="1" si="212"/>
        <v/>
      </c>
      <c r="AD445" s="106" t="str">
        <f t="shared" ca="1" si="204"/>
        <v/>
      </c>
      <c r="AE445" s="106"/>
      <c r="AF445" s="130"/>
      <c r="AG445" s="131"/>
      <c r="AH445" s="131"/>
      <c r="AI445" s="131"/>
      <c r="AJ445" s="131"/>
      <c r="AK445" s="131"/>
      <c r="AL445" s="131"/>
      <c r="AM445" s="131"/>
      <c r="AN445" s="132"/>
      <c r="AO445" s="133"/>
      <c r="AS445" s="69"/>
      <c r="AT445" s="69"/>
      <c r="AU445" s="113"/>
      <c r="AV445" s="114" t="str">
        <f t="shared" ca="1" si="201"/>
        <v/>
      </c>
      <c r="AW445" s="115" t="str">
        <f t="shared" ca="1" si="220"/>
        <v/>
      </c>
      <c r="AX445" s="115" t="str">
        <f t="shared" ca="1" si="220"/>
        <v/>
      </c>
      <c r="AY445" s="115" t="str">
        <f t="shared" ca="1" si="220"/>
        <v/>
      </c>
      <c r="AZ445" s="115" t="str">
        <f t="shared" ca="1" si="220"/>
        <v/>
      </c>
      <c r="BA445" s="115" t="str">
        <f t="shared" ca="1" si="220"/>
        <v/>
      </c>
      <c r="BB445" s="115" t="str">
        <f t="shared" ca="1" si="220"/>
        <v/>
      </c>
      <c r="BC445" s="115" t="str">
        <f t="shared" ca="1" si="220"/>
        <v/>
      </c>
      <c r="BD445" s="116" t="str">
        <f t="shared" ca="1" si="220"/>
        <v/>
      </c>
      <c r="BE445" s="145"/>
      <c r="BF445" s="118" t="str">
        <f t="shared" ca="1" si="213"/>
        <v/>
      </c>
      <c r="BG445" s="118" t="str">
        <f t="shared" ca="1" si="214"/>
        <v/>
      </c>
      <c r="BH445" s="118" t="str">
        <f t="shared" ca="1" si="215"/>
        <v/>
      </c>
      <c r="BI445" s="118" t="str">
        <f t="shared" ca="1" si="216"/>
        <v/>
      </c>
      <c r="BK445" s="154"/>
      <c r="BL445" s="155"/>
      <c r="BM445" s="154"/>
      <c r="BN445" s="154"/>
      <c r="BO445" s="156"/>
      <c r="BP445" s="156"/>
      <c r="BQ445" s="156"/>
      <c r="BR445" s="156"/>
      <c r="BS445" s="156"/>
      <c r="BT445" s="156"/>
      <c r="BU445" s="156"/>
      <c r="BV445" s="156"/>
      <c r="BW445" s="156"/>
      <c r="BX445" s="105"/>
      <c r="BY445" s="157"/>
      <c r="BZ445" s="157"/>
      <c r="CA445" s="157"/>
      <c r="CB445" s="157"/>
      <c r="CC445" s="157"/>
      <c r="CD445" s="157"/>
      <c r="CE445" s="157"/>
      <c r="CF445" s="157"/>
      <c r="CG445" s="157"/>
    </row>
    <row r="446" spans="1:85" x14ac:dyDescent="0.25">
      <c r="A446" s="97" t="str">
        <f t="shared" ca="1" si="217"/>
        <v/>
      </c>
      <c r="B446" s="98" t="str">
        <f t="shared" ca="1" si="218"/>
        <v/>
      </c>
      <c r="C446" s="99" t="str">
        <f t="shared" ca="1" si="205"/>
        <v/>
      </c>
      <c r="D446" s="97" t="str">
        <f t="shared" ca="1" si="206"/>
        <v/>
      </c>
      <c r="E446" s="97" t="str">
        <f t="shared" ca="1" si="207"/>
        <v/>
      </c>
      <c r="F446" s="97" t="str">
        <f t="shared" ca="1" si="208"/>
        <v/>
      </c>
      <c r="G446" s="100" t="str">
        <f t="shared" ca="1" si="222"/>
        <v/>
      </c>
      <c r="H446" s="101" t="str">
        <f t="shared" ca="1" si="222"/>
        <v/>
      </c>
      <c r="I446" s="101" t="str">
        <f t="shared" ca="1" si="222"/>
        <v/>
      </c>
      <c r="J446" s="101" t="str">
        <f t="shared" ca="1" si="221"/>
        <v/>
      </c>
      <c r="K446" s="101" t="str">
        <f t="shared" ca="1" si="221"/>
        <v/>
      </c>
      <c r="L446" s="101" t="str">
        <f t="shared" ca="1" si="221"/>
        <v/>
      </c>
      <c r="M446" s="101" t="str">
        <f t="shared" ca="1" si="221"/>
        <v/>
      </c>
      <c r="N446" s="101" t="str">
        <f t="shared" ca="1" si="221"/>
        <v/>
      </c>
      <c r="O446" s="102" t="str">
        <f t="shared" ca="1" si="221"/>
        <v/>
      </c>
      <c r="P446" s="103" t="str">
        <f t="shared" ca="1" si="209"/>
        <v/>
      </c>
      <c r="Q446" s="100" t="str">
        <f t="shared" ca="1" si="223"/>
        <v/>
      </c>
      <c r="R446" s="101" t="str">
        <f t="shared" ca="1" si="223"/>
        <v/>
      </c>
      <c r="S446" s="101" t="str">
        <f t="shared" ca="1" si="223"/>
        <v/>
      </c>
      <c r="T446" s="101" t="str">
        <f t="shared" ca="1" si="223"/>
        <v/>
      </c>
      <c r="U446" s="101" t="str">
        <f t="shared" ca="1" si="223"/>
        <v/>
      </c>
      <c r="V446" s="101" t="str">
        <f t="shared" ca="1" si="223"/>
        <v/>
      </c>
      <c r="W446" s="101" t="str">
        <f t="shared" ca="1" si="219"/>
        <v/>
      </c>
      <c r="X446" s="101" t="str">
        <f t="shared" ca="1" si="219"/>
        <v/>
      </c>
      <c r="Y446" s="102" t="str">
        <f t="shared" ca="1" si="219"/>
        <v/>
      </c>
      <c r="Z446" s="129" t="str">
        <f t="shared" ca="1" si="210"/>
        <v/>
      </c>
      <c r="AA446" s="105" t="str">
        <f t="shared" ca="1" si="203"/>
        <v>NA</v>
      </c>
      <c r="AB446" s="105" t="str">
        <f t="shared" ca="1" si="211"/>
        <v>NA</v>
      </c>
      <c r="AC446" s="97" t="str">
        <f t="shared" ca="1" si="212"/>
        <v/>
      </c>
      <c r="AD446" s="106" t="str">
        <f t="shared" ca="1" si="204"/>
        <v/>
      </c>
      <c r="AE446" s="106"/>
      <c r="AF446" s="130"/>
      <c r="AG446" s="131"/>
      <c r="AH446" s="131"/>
      <c r="AI446" s="131"/>
      <c r="AJ446" s="131"/>
      <c r="AK446" s="131"/>
      <c r="AL446" s="131"/>
      <c r="AM446" s="131"/>
      <c r="AN446" s="132"/>
      <c r="AO446" s="133"/>
      <c r="AS446" s="69"/>
      <c r="AT446" s="69"/>
      <c r="AU446" s="113"/>
      <c r="AV446" s="114" t="str">
        <f t="shared" ca="1" si="201"/>
        <v/>
      </c>
      <c r="AW446" s="115" t="str">
        <f t="shared" ca="1" si="220"/>
        <v/>
      </c>
      <c r="AX446" s="115" t="str">
        <f t="shared" ref="AW446:BD477" ca="1" si="224">IFERROR(IF(LEN($C446)=0,"",IF(VLOOKUP($C446,INDIRECT("'"&amp;$H$2&amp;"'!"&amp;"$A$1:$ZZ$999"),MATCH(AX$1,INDIRECT("'"&amp;$H$2&amp;"'!"&amp;"A"&amp;$J$2&amp;":ZZ"&amp;$J$2&amp;""),0),FALSE)="N/F",0,VLOOKUP($C446,INDIRECT("'"&amp;$H$2&amp;"'!"&amp;"$A$1:$ZZ$999"),MATCH(AX$1,INDIRECT("'"&amp;$H$2&amp;"'!"&amp;"A"&amp;$J$2&amp;":ZZ"&amp;$J$2&amp;""),0),FALSE))),"")</f>
        <v/>
      </c>
      <c r="AY446" s="115" t="str">
        <f t="shared" ca="1" si="224"/>
        <v/>
      </c>
      <c r="AZ446" s="115" t="str">
        <f t="shared" ca="1" si="224"/>
        <v/>
      </c>
      <c r="BA446" s="115" t="str">
        <f t="shared" ca="1" si="224"/>
        <v/>
      </c>
      <c r="BB446" s="115" t="str">
        <f t="shared" ca="1" si="224"/>
        <v/>
      </c>
      <c r="BC446" s="115" t="str">
        <f t="shared" ca="1" si="224"/>
        <v/>
      </c>
      <c r="BD446" s="116" t="str">
        <f t="shared" ca="1" si="224"/>
        <v/>
      </c>
      <c r="BE446" s="145"/>
      <c r="BF446" s="118" t="str">
        <f t="shared" ca="1" si="213"/>
        <v/>
      </c>
      <c r="BG446" s="118" t="str">
        <f t="shared" ca="1" si="214"/>
        <v/>
      </c>
      <c r="BH446" s="118" t="str">
        <f t="shared" ca="1" si="215"/>
        <v/>
      </c>
      <c r="BI446" s="118" t="str">
        <f t="shared" ca="1" si="216"/>
        <v/>
      </c>
      <c r="BK446" s="154"/>
      <c r="BL446" s="155"/>
      <c r="BM446" s="154"/>
      <c r="BN446" s="154"/>
      <c r="BO446" s="156"/>
      <c r="BP446" s="156"/>
      <c r="BQ446" s="156"/>
      <c r="BR446" s="156"/>
      <c r="BS446" s="156"/>
      <c r="BT446" s="156"/>
      <c r="BU446" s="156"/>
      <c r="BV446" s="156"/>
      <c r="BW446" s="156"/>
      <c r="BX446" s="105"/>
      <c r="BY446" s="157"/>
      <c r="BZ446" s="157"/>
      <c r="CA446" s="157"/>
      <c r="CB446" s="157"/>
      <c r="CC446" s="157"/>
      <c r="CD446" s="157"/>
      <c r="CE446" s="157"/>
      <c r="CF446" s="157"/>
      <c r="CG446" s="157"/>
    </row>
    <row r="447" spans="1:85" x14ac:dyDescent="0.25">
      <c r="A447" s="97" t="str">
        <f t="shared" ca="1" si="217"/>
        <v/>
      </c>
      <c r="B447" s="98" t="str">
        <f t="shared" ca="1" si="218"/>
        <v/>
      </c>
      <c r="C447" s="99" t="str">
        <f t="shared" ca="1" si="205"/>
        <v/>
      </c>
      <c r="D447" s="97" t="str">
        <f t="shared" ca="1" si="206"/>
        <v/>
      </c>
      <c r="E447" s="97" t="str">
        <f t="shared" ca="1" si="207"/>
        <v/>
      </c>
      <c r="F447" s="97" t="str">
        <f t="shared" ca="1" si="208"/>
        <v/>
      </c>
      <c r="G447" s="100" t="str">
        <f t="shared" ca="1" si="222"/>
        <v/>
      </c>
      <c r="H447" s="101" t="str">
        <f t="shared" ca="1" si="222"/>
        <v/>
      </c>
      <c r="I447" s="101" t="str">
        <f t="shared" ca="1" si="222"/>
        <v/>
      </c>
      <c r="J447" s="101" t="str">
        <f t="shared" ca="1" si="221"/>
        <v/>
      </c>
      <c r="K447" s="101" t="str">
        <f t="shared" ca="1" si="221"/>
        <v/>
      </c>
      <c r="L447" s="101" t="str">
        <f t="shared" ca="1" si="221"/>
        <v/>
      </c>
      <c r="M447" s="101" t="str">
        <f t="shared" ca="1" si="221"/>
        <v/>
      </c>
      <c r="N447" s="101" t="str">
        <f t="shared" ca="1" si="221"/>
        <v/>
      </c>
      <c r="O447" s="102" t="str">
        <f t="shared" ca="1" si="221"/>
        <v/>
      </c>
      <c r="P447" s="103" t="str">
        <f t="shared" ca="1" si="209"/>
        <v/>
      </c>
      <c r="Q447" s="100" t="str">
        <f t="shared" ca="1" si="223"/>
        <v/>
      </c>
      <c r="R447" s="101" t="str">
        <f t="shared" ca="1" si="223"/>
        <v/>
      </c>
      <c r="S447" s="101" t="str">
        <f t="shared" ca="1" si="223"/>
        <v/>
      </c>
      <c r="T447" s="101" t="str">
        <f t="shared" ca="1" si="223"/>
        <v/>
      </c>
      <c r="U447" s="101" t="str">
        <f t="shared" ca="1" si="223"/>
        <v/>
      </c>
      <c r="V447" s="101" t="str">
        <f t="shared" ca="1" si="223"/>
        <v/>
      </c>
      <c r="W447" s="101" t="str">
        <f t="shared" ca="1" si="219"/>
        <v/>
      </c>
      <c r="X447" s="101" t="str">
        <f t="shared" ca="1" si="219"/>
        <v/>
      </c>
      <c r="Y447" s="102" t="str">
        <f t="shared" ca="1" si="219"/>
        <v/>
      </c>
      <c r="Z447" s="129" t="str">
        <f t="shared" ca="1" si="210"/>
        <v/>
      </c>
      <c r="AA447" s="105" t="str">
        <f t="shared" ca="1" si="203"/>
        <v>NA</v>
      </c>
      <c r="AB447" s="105" t="str">
        <f t="shared" ca="1" si="211"/>
        <v>NA</v>
      </c>
      <c r="AC447" s="97" t="str">
        <f t="shared" ca="1" si="212"/>
        <v/>
      </c>
      <c r="AD447" s="106" t="str">
        <f t="shared" ca="1" si="204"/>
        <v/>
      </c>
      <c r="AE447" s="106"/>
      <c r="AF447" s="130"/>
      <c r="AG447" s="131"/>
      <c r="AH447" s="131"/>
      <c r="AI447" s="131"/>
      <c r="AJ447" s="131"/>
      <c r="AK447" s="131"/>
      <c r="AL447" s="131"/>
      <c r="AM447" s="131"/>
      <c r="AN447" s="132"/>
      <c r="AO447" s="133"/>
      <c r="AS447" s="69"/>
      <c r="AT447" s="69"/>
      <c r="AU447" s="113"/>
      <c r="AV447" s="114" t="str">
        <f t="shared" ref="AV447:BD502" ca="1" si="225">IFERROR(IF(LEN($C447)=0,"",IF(VLOOKUP($C447,INDIRECT("'"&amp;$H$2&amp;"'!"&amp;"$A$1:$ZZ$999"),MATCH(AV$1,INDIRECT("'"&amp;$H$2&amp;"'!"&amp;"A"&amp;$J$2&amp;":ZZ"&amp;$J$2&amp;""),0),FALSE)="N/F",0,VLOOKUP($C447,INDIRECT("'"&amp;$H$2&amp;"'!"&amp;"$A$1:$ZZ$999"),MATCH(AV$1,INDIRECT("'"&amp;$H$2&amp;"'!"&amp;"A"&amp;$J$2&amp;":ZZ"&amp;$J$2&amp;""),0),FALSE))),"")</f>
        <v/>
      </c>
      <c r="AW447" s="115" t="str">
        <f t="shared" ca="1" si="224"/>
        <v/>
      </c>
      <c r="AX447" s="115" t="str">
        <f t="shared" ca="1" si="224"/>
        <v/>
      </c>
      <c r="AY447" s="115" t="str">
        <f t="shared" ca="1" si="224"/>
        <v/>
      </c>
      <c r="AZ447" s="115" t="str">
        <f t="shared" ca="1" si="224"/>
        <v/>
      </c>
      <c r="BA447" s="115" t="str">
        <f t="shared" ca="1" si="224"/>
        <v/>
      </c>
      <c r="BB447" s="115" t="str">
        <f t="shared" ca="1" si="224"/>
        <v/>
      </c>
      <c r="BC447" s="115" t="str">
        <f t="shared" ca="1" si="224"/>
        <v/>
      </c>
      <c r="BD447" s="116" t="str">
        <f t="shared" ca="1" si="224"/>
        <v/>
      </c>
      <c r="BE447" s="145"/>
      <c r="BF447" s="118" t="str">
        <f t="shared" ca="1" si="213"/>
        <v/>
      </c>
      <c r="BG447" s="118" t="str">
        <f t="shared" ca="1" si="214"/>
        <v/>
      </c>
      <c r="BH447" s="118" t="str">
        <f t="shared" ca="1" si="215"/>
        <v/>
      </c>
      <c r="BI447" s="118" t="str">
        <f t="shared" ca="1" si="216"/>
        <v/>
      </c>
      <c r="BK447" s="154"/>
      <c r="BL447" s="155"/>
      <c r="BM447" s="154"/>
      <c r="BN447" s="154"/>
      <c r="BO447" s="156"/>
      <c r="BP447" s="156"/>
      <c r="BQ447" s="156"/>
      <c r="BR447" s="156"/>
      <c r="BS447" s="156"/>
      <c r="BT447" s="156"/>
      <c r="BU447" s="156"/>
      <c r="BV447" s="156"/>
      <c r="BW447" s="156"/>
      <c r="BX447" s="105"/>
      <c r="BY447" s="157"/>
      <c r="BZ447" s="157"/>
      <c r="CA447" s="157"/>
      <c r="CB447" s="157"/>
      <c r="CC447" s="157"/>
      <c r="CD447" s="157"/>
      <c r="CE447" s="157"/>
      <c r="CF447" s="157"/>
      <c r="CG447" s="157"/>
    </row>
    <row r="448" spans="1:85" x14ac:dyDescent="0.25">
      <c r="A448" s="97" t="str">
        <f t="shared" ca="1" si="217"/>
        <v/>
      </c>
      <c r="B448" s="98" t="str">
        <f t="shared" ca="1" si="218"/>
        <v/>
      </c>
      <c r="C448" s="99" t="str">
        <f t="shared" ca="1" si="205"/>
        <v/>
      </c>
      <c r="D448" s="97" t="str">
        <f t="shared" ca="1" si="206"/>
        <v/>
      </c>
      <c r="E448" s="97" t="str">
        <f t="shared" ca="1" si="207"/>
        <v/>
      </c>
      <c r="F448" s="97" t="str">
        <f t="shared" ca="1" si="208"/>
        <v/>
      </c>
      <c r="G448" s="100" t="str">
        <f t="shared" ca="1" si="222"/>
        <v/>
      </c>
      <c r="H448" s="101" t="str">
        <f t="shared" ca="1" si="222"/>
        <v/>
      </c>
      <c r="I448" s="101" t="str">
        <f t="shared" ca="1" si="222"/>
        <v/>
      </c>
      <c r="J448" s="101" t="str">
        <f t="shared" ca="1" si="221"/>
        <v/>
      </c>
      <c r="K448" s="101" t="str">
        <f t="shared" ca="1" si="221"/>
        <v/>
      </c>
      <c r="L448" s="101" t="str">
        <f t="shared" ca="1" si="221"/>
        <v/>
      </c>
      <c r="M448" s="101" t="str">
        <f t="shared" ca="1" si="221"/>
        <v/>
      </c>
      <c r="N448" s="101" t="str">
        <f t="shared" ca="1" si="221"/>
        <v/>
      </c>
      <c r="O448" s="102" t="str">
        <f t="shared" ca="1" si="221"/>
        <v/>
      </c>
      <c r="P448" s="103" t="str">
        <f t="shared" ca="1" si="209"/>
        <v/>
      </c>
      <c r="Q448" s="100" t="str">
        <f t="shared" ca="1" si="223"/>
        <v/>
      </c>
      <c r="R448" s="101" t="str">
        <f t="shared" ca="1" si="223"/>
        <v/>
      </c>
      <c r="S448" s="101" t="str">
        <f t="shared" ca="1" si="223"/>
        <v/>
      </c>
      <c r="T448" s="101" t="str">
        <f t="shared" ca="1" si="223"/>
        <v/>
      </c>
      <c r="U448" s="101" t="str">
        <f t="shared" ca="1" si="223"/>
        <v/>
      </c>
      <c r="V448" s="101" t="str">
        <f t="shared" ca="1" si="223"/>
        <v/>
      </c>
      <c r="W448" s="101" t="str">
        <f t="shared" ca="1" si="219"/>
        <v/>
      </c>
      <c r="X448" s="101" t="str">
        <f t="shared" ca="1" si="219"/>
        <v/>
      </c>
      <c r="Y448" s="102" t="str">
        <f t="shared" ca="1" si="219"/>
        <v/>
      </c>
      <c r="Z448" s="129" t="str">
        <f t="shared" ca="1" si="210"/>
        <v/>
      </c>
      <c r="AA448" s="105" t="str">
        <f t="shared" ca="1" si="203"/>
        <v>NA</v>
      </c>
      <c r="AB448" s="105" t="str">
        <f t="shared" ca="1" si="211"/>
        <v>NA</v>
      </c>
      <c r="AC448" s="97" t="str">
        <f t="shared" ca="1" si="212"/>
        <v/>
      </c>
      <c r="AD448" s="106" t="str">
        <f t="shared" ca="1" si="204"/>
        <v/>
      </c>
      <c r="AE448" s="106"/>
      <c r="AF448" s="130"/>
      <c r="AG448" s="131"/>
      <c r="AH448" s="131"/>
      <c r="AI448" s="131"/>
      <c r="AJ448" s="131"/>
      <c r="AK448" s="131"/>
      <c r="AL448" s="131"/>
      <c r="AM448" s="131"/>
      <c r="AN448" s="132"/>
      <c r="AO448" s="133"/>
      <c r="AS448" s="69"/>
      <c r="AT448" s="69"/>
      <c r="AU448" s="113"/>
      <c r="AV448" s="114" t="str">
        <f t="shared" ca="1" si="225"/>
        <v/>
      </c>
      <c r="AW448" s="115" t="str">
        <f t="shared" ca="1" si="224"/>
        <v/>
      </c>
      <c r="AX448" s="115" t="str">
        <f t="shared" ca="1" si="224"/>
        <v/>
      </c>
      <c r="AY448" s="115" t="str">
        <f t="shared" ca="1" si="224"/>
        <v/>
      </c>
      <c r="AZ448" s="115" t="str">
        <f t="shared" ca="1" si="224"/>
        <v/>
      </c>
      <c r="BA448" s="115" t="str">
        <f t="shared" ca="1" si="224"/>
        <v/>
      </c>
      <c r="BB448" s="115" t="str">
        <f t="shared" ca="1" si="224"/>
        <v/>
      </c>
      <c r="BC448" s="115" t="str">
        <f t="shared" ca="1" si="224"/>
        <v/>
      </c>
      <c r="BD448" s="116" t="str">
        <f t="shared" ca="1" si="224"/>
        <v/>
      </c>
      <c r="BE448" s="145"/>
      <c r="BF448" s="118" t="str">
        <f t="shared" ca="1" si="213"/>
        <v/>
      </c>
      <c r="BG448" s="118" t="str">
        <f t="shared" ca="1" si="214"/>
        <v/>
      </c>
      <c r="BH448" s="118" t="str">
        <f t="shared" ca="1" si="215"/>
        <v/>
      </c>
      <c r="BI448" s="118" t="str">
        <f t="shared" ca="1" si="216"/>
        <v/>
      </c>
      <c r="BK448" s="154"/>
      <c r="BL448" s="155"/>
      <c r="BM448" s="154"/>
      <c r="BN448" s="154"/>
      <c r="BO448" s="156"/>
      <c r="BP448" s="156"/>
      <c r="BQ448" s="156"/>
      <c r="BR448" s="156"/>
      <c r="BS448" s="156"/>
      <c r="BT448" s="156"/>
      <c r="BU448" s="156"/>
      <c r="BV448" s="156"/>
      <c r="BW448" s="156"/>
      <c r="BX448" s="105"/>
      <c r="BY448" s="157"/>
      <c r="BZ448" s="157"/>
      <c r="CA448" s="157"/>
      <c r="CB448" s="157"/>
      <c r="CC448" s="157"/>
      <c r="CD448" s="157"/>
      <c r="CE448" s="157"/>
      <c r="CF448" s="157"/>
      <c r="CG448" s="157"/>
    </row>
    <row r="449" spans="1:85" x14ac:dyDescent="0.25">
      <c r="A449" s="97" t="str">
        <f t="shared" ca="1" si="217"/>
        <v/>
      </c>
      <c r="B449" s="98" t="str">
        <f t="shared" ca="1" si="218"/>
        <v/>
      </c>
      <c r="C449" s="99" t="str">
        <f t="shared" ca="1" si="205"/>
        <v/>
      </c>
      <c r="D449" s="97" t="str">
        <f t="shared" ca="1" si="206"/>
        <v/>
      </c>
      <c r="E449" s="97" t="str">
        <f t="shared" ca="1" si="207"/>
        <v/>
      </c>
      <c r="F449" s="97" t="str">
        <f t="shared" ca="1" si="208"/>
        <v/>
      </c>
      <c r="G449" s="100" t="str">
        <f t="shared" ca="1" si="222"/>
        <v/>
      </c>
      <c r="H449" s="101" t="str">
        <f t="shared" ca="1" si="222"/>
        <v/>
      </c>
      <c r="I449" s="101" t="str">
        <f t="shared" ca="1" si="222"/>
        <v/>
      </c>
      <c r="J449" s="101" t="str">
        <f t="shared" ca="1" si="221"/>
        <v/>
      </c>
      <c r="K449" s="101" t="str">
        <f t="shared" ca="1" si="221"/>
        <v/>
      </c>
      <c r="L449" s="101" t="str">
        <f t="shared" ca="1" si="221"/>
        <v/>
      </c>
      <c r="M449" s="101" t="str">
        <f t="shared" ca="1" si="221"/>
        <v/>
      </c>
      <c r="N449" s="101" t="str">
        <f t="shared" ca="1" si="221"/>
        <v/>
      </c>
      <c r="O449" s="102" t="str">
        <f t="shared" ca="1" si="221"/>
        <v/>
      </c>
      <c r="P449" s="103" t="str">
        <f t="shared" ca="1" si="209"/>
        <v/>
      </c>
      <c r="Q449" s="100" t="str">
        <f t="shared" ca="1" si="223"/>
        <v/>
      </c>
      <c r="R449" s="101" t="str">
        <f t="shared" ca="1" si="223"/>
        <v/>
      </c>
      <c r="S449" s="101" t="str">
        <f t="shared" ca="1" si="223"/>
        <v/>
      </c>
      <c r="T449" s="101" t="str">
        <f t="shared" ca="1" si="223"/>
        <v/>
      </c>
      <c r="U449" s="101" t="str">
        <f t="shared" ca="1" si="223"/>
        <v/>
      </c>
      <c r="V449" s="101" t="str">
        <f t="shared" ca="1" si="223"/>
        <v/>
      </c>
      <c r="W449" s="101" t="str">
        <f t="shared" ca="1" si="219"/>
        <v/>
      </c>
      <c r="X449" s="101" t="str">
        <f t="shared" ca="1" si="219"/>
        <v/>
      </c>
      <c r="Y449" s="102" t="str">
        <f t="shared" ca="1" si="219"/>
        <v/>
      </c>
      <c r="Z449" s="129" t="str">
        <f t="shared" ca="1" si="210"/>
        <v/>
      </c>
      <c r="AA449" s="105" t="str">
        <f t="shared" ca="1" si="203"/>
        <v>NA</v>
      </c>
      <c r="AB449" s="105" t="str">
        <f t="shared" ca="1" si="211"/>
        <v>NA</v>
      </c>
      <c r="AC449" s="97" t="str">
        <f t="shared" ca="1" si="212"/>
        <v/>
      </c>
      <c r="AD449" s="106" t="str">
        <f t="shared" ca="1" si="204"/>
        <v/>
      </c>
      <c r="AE449" s="106"/>
      <c r="AF449" s="130"/>
      <c r="AG449" s="131"/>
      <c r="AH449" s="131"/>
      <c r="AI449" s="131"/>
      <c r="AJ449" s="131"/>
      <c r="AK449" s="131"/>
      <c r="AL449" s="131"/>
      <c r="AM449" s="131"/>
      <c r="AN449" s="132"/>
      <c r="AO449" s="133"/>
      <c r="AS449" s="69"/>
      <c r="AT449" s="69"/>
      <c r="AU449" s="113"/>
      <c r="AV449" s="114" t="str">
        <f t="shared" ca="1" si="225"/>
        <v/>
      </c>
      <c r="AW449" s="115" t="str">
        <f t="shared" ca="1" si="224"/>
        <v/>
      </c>
      <c r="AX449" s="115" t="str">
        <f t="shared" ca="1" si="224"/>
        <v/>
      </c>
      <c r="AY449" s="115" t="str">
        <f t="shared" ca="1" si="224"/>
        <v/>
      </c>
      <c r="AZ449" s="115" t="str">
        <f t="shared" ca="1" si="224"/>
        <v/>
      </c>
      <c r="BA449" s="115" t="str">
        <f t="shared" ca="1" si="224"/>
        <v/>
      </c>
      <c r="BB449" s="115" t="str">
        <f t="shared" ca="1" si="224"/>
        <v/>
      </c>
      <c r="BC449" s="115" t="str">
        <f t="shared" ca="1" si="224"/>
        <v/>
      </c>
      <c r="BD449" s="116" t="str">
        <f t="shared" ca="1" si="224"/>
        <v/>
      </c>
      <c r="BE449" s="145"/>
      <c r="BF449" s="118" t="str">
        <f t="shared" ca="1" si="213"/>
        <v/>
      </c>
      <c r="BG449" s="118" t="str">
        <f t="shared" ca="1" si="214"/>
        <v/>
      </c>
      <c r="BH449" s="118" t="str">
        <f t="shared" ca="1" si="215"/>
        <v/>
      </c>
      <c r="BI449" s="118" t="str">
        <f t="shared" ca="1" si="216"/>
        <v/>
      </c>
      <c r="BK449" s="154"/>
      <c r="BL449" s="155"/>
      <c r="BM449" s="154"/>
      <c r="BN449" s="154"/>
      <c r="BO449" s="156"/>
      <c r="BP449" s="156"/>
      <c r="BQ449" s="156"/>
      <c r="BR449" s="156"/>
      <c r="BS449" s="156"/>
      <c r="BT449" s="156"/>
      <c r="BU449" s="156"/>
      <c r="BV449" s="156"/>
      <c r="BW449" s="156"/>
      <c r="BX449" s="105"/>
      <c r="BY449" s="157"/>
      <c r="BZ449" s="157"/>
      <c r="CA449" s="157"/>
      <c r="CB449" s="157"/>
      <c r="CC449" s="157"/>
      <c r="CD449" s="157"/>
      <c r="CE449" s="157"/>
      <c r="CF449" s="157"/>
      <c r="CG449" s="157"/>
    </row>
    <row r="450" spans="1:85" x14ac:dyDescent="0.25">
      <c r="A450" s="97" t="str">
        <f t="shared" ca="1" si="217"/>
        <v/>
      </c>
      <c r="B450" s="98" t="str">
        <f t="shared" ca="1" si="218"/>
        <v/>
      </c>
      <c r="C450" s="99" t="str">
        <f t="shared" ca="1" si="205"/>
        <v/>
      </c>
      <c r="D450" s="97" t="str">
        <f t="shared" ca="1" si="206"/>
        <v/>
      </c>
      <c r="E450" s="97" t="str">
        <f t="shared" ca="1" si="207"/>
        <v/>
      </c>
      <c r="F450" s="97" t="str">
        <f t="shared" ca="1" si="208"/>
        <v/>
      </c>
      <c r="G450" s="100" t="str">
        <f t="shared" ca="1" si="222"/>
        <v/>
      </c>
      <c r="H450" s="101" t="str">
        <f t="shared" ca="1" si="222"/>
        <v/>
      </c>
      <c r="I450" s="101" t="str">
        <f t="shared" ca="1" si="222"/>
        <v/>
      </c>
      <c r="J450" s="101" t="str">
        <f t="shared" ca="1" si="221"/>
        <v/>
      </c>
      <c r="K450" s="101" t="str">
        <f t="shared" ca="1" si="221"/>
        <v/>
      </c>
      <c r="L450" s="101" t="str">
        <f t="shared" ca="1" si="221"/>
        <v/>
      </c>
      <c r="M450" s="101" t="str">
        <f t="shared" ca="1" si="221"/>
        <v/>
      </c>
      <c r="N450" s="101" t="str">
        <f t="shared" ca="1" si="221"/>
        <v/>
      </c>
      <c r="O450" s="102" t="str">
        <f t="shared" ca="1" si="221"/>
        <v/>
      </c>
      <c r="P450" s="103" t="str">
        <f t="shared" ca="1" si="209"/>
        <v/>
      </c>
      <c r="Q450" s="100" t="str">
        <f t="shared" ca="1" si="223"/>
        <v/>
      </c>
      <c r="R450" s="101" t="str">
        <f t="shared" ca="1" si="223"/>
        <v/>
      </c>
      <c r="S450" s="101" t="str">
        <f t="shared" ca="1" si="223"/>
        <v/>
      </c>
      <c r="T450" s="101" t="str">
        <f t="shared" ca="1" si="223"/>
        <v/>
      </c>
      <c r="U450" s="101" t="str">
        <f t="shared" ca="1" si="223"/>
        <v/>
      </c>
      <c r="V450" s="101" t="str">
        <f t="shared" ca="1" si="223"/>
        <v/>
      </c>
      <c r="W450" s="101" t="str">
        <f t="shared" ca="1" si="219"/>
        <v/>
      </c>
      <c r="X450" s="101" t="str">
        <f t="shared" ca="1" si="219"/>
        <v/>
      </c>
      <c r="Y450" s="102" t="str">
        <f t="shared" ca="1" si="219"/>
        <v/>
      </c>
      <c r="Z450" s="129" t="str">
        <f t="shared" ca="1" si="210"/>
        <v/>
      </c>
      <c r="AA450" s="105" t="str">
        <f t="shared" ca="1" si="203"/>
        <v>NA</v>
      </c>
      <c r="AB450" s="105" t="str">
        <f t="shared" ca="1" si="211"/>
        <v>NA</v>
      </c>
      <c r="AC450" s="97" t="str">
        <f t="shared" ca="1" si="212"/>
        <v/>
      </c>
      <c r="AD450" s="106" t="str">
        <f t="shared" ca="1" si="204"/>
        <v/>
      </c>
      <c r="AE450" s="106"/>
      <c r="AF450" s="130"/>
      <c r="AG450" s="131"/>
      <c r="AH450" s="131"/>
      <c r="AI450" s="131"/>
      <c r="AJ450" s="131"/>
      <c r="AK450" s="131"/>
      <c r="AL450" s="131"/>
      <c r="AM450" s="131"/>
      <c r="AN450" s="132"/>
      <c r="AO450" s="133"/>
      <c r="AS450" s="69"/>
      <c r="AT450" s="69"/>
      <c r="AU450" s="113"/>
      <c r="AV450" s="114" t="str">
        <f t="shared" ca="1" si="225"/>
        <v/>
      </c>
      <c r="AW450" s="115" t="str">
        <f t="shared" ca="1" si="224"/>
        <v/>
      </c>
      <c r="AX450" s="115" t="str">
        <f t="shared" ca="1" si="224"/>
        <v/>
      </c>
      <c r="AY450" s="115" t="str">
        <f t="shared" ca="1" si="224"/>
        <v/>
      </c>
      <c r="AZ450" s="115" t="str">
        <f t="shared" ca="1" si="224"/>
        <v/>
      </c>
      <c r="BA450" s="115" t="str">
        <f t="shared" ca="1" si="224"/>
        <v/>
      </c>
      <c r="BB450" s="115" t="str">
        <f t="shared" ca="1" si="224"/>
        <v/>
      </c>
      <c r="BC450" s="115" t="str">
        <f t="shared" ca="1" si="224"/>
        <v/>
      </c>
      <c r="BD450" s="116" t="str">
        <f t="shared" ca="1" si="224"/>
        <v/>
      </c>
      <c r="BE450" s="145"/>
      <c r="BF450" s="118" t="str">
        <f t="shared" ca="1" si="213"/>
        <v/>
      </c>
      <c r="BG450" s="118" t="str">
        <f t="shared" ca="1" si="214"/>
        <v/>
      </c>
      <c r="BH450" s="118" t="str">
        <f t="shared" ca="1" si="215"/>
        <v/>
      </c>
      <c r="BI450" s="118" t="str">
        <f t="shared" ca="1" si="216"/>
        <v/>
      </c>
      <c r="BK450" s="154"/>
      <c r="BL450" s="155"/>
      <c r="BM450" s="154"/>
      <c r="BN450" s="154"/>
      <c r="BO450" s="156"/>
      <c r="BP450" s="156"/>
      <c r="BQ450" s="156"/>
      <c r="BR450" s="156"/>
      <c r="BS450" s="156"/>
      <c r="BT450" s="156"/>
      <c r="BU450" s="156"/>
      <c r="BV450" s="156"/>
      <c r="BW450" s="156"/>
      <c r="BX450" s="105"/>
      <c r="BY450" s="157"/>
      <c r="BZ450" s="157"/>
      <c r="CA450" s="157"/>
      <c r="CB450" s="157"/>
      <c r="CC450" s="157"/>
      <c r="CD450" s="157"/>
      <c r="CE450" s="157"/>
      <c r="CF450" s="157"/>
      <c r="CG450" s="157"/>
    </row>
    <row r="451" spans="1:85" x14ac:dyDescent="0.25">
      <c r="A451" s="97" t="str">
        <f t="shared" ca="1" si="217"/>
        <v/>
      </c>
      <c r="B451" s="98" t="str">
        <f t="shared" ca="1" si="218"/>
        <v/>
      </c>
      <c r="C451" s="99" t="str">
        <f t="shared" ca="1" si="205"/>
        <v/>
      </c>
      <c r="D451" s="97" t="str">
        <f t="shared" ca="1" si="206"/>
        <v/>
      </c>
      <c r="E451" s="97" t="str">
        <f t="shared" ca="1" si="207"/>
        <v/>
      </c>
      <c r="F451" s="97" t="str">
        <f t="shared" ca="1" si="208"/>
        <v/>
      </c>
      <c r="G451" s="100" t="str">
        <f t="shared" ca="1" si="222"/>
        <v/>
      </c>
      <c r="H451" s="101" t="str">
        <f t="shared" ca="1" si="222"/>
        <v/>
      </c>
      <c r="I451" s="101" t="str">
        <f t="shared" ca="1" si="222"/>
        <v/>
      </c>
      <c r="J451" s="101" t="str">
        <f t="shared" ca="1" si="221"/>
        <v/>
      </c>
      <c r="K451" s="101" t="str">
        <f t="shared" ca="1" si="221"/>
        <v/>
      </c>
      <c r="L451" s="101" t="str">
        <f t="shared" ca="1" si="221"/>
        <v/>
      </c>
      <c r="M451" s="101" t="str">
        <f t="shared" ca="1" si="221"/>
        <v/>
      </c>
      <c r="N451" s="101" t="str">
        <f t="shared" ca="1" si="221"/>
        <v/>
      </c>
      <c r="O451" s="102" t="str">
        <f t="shared" ca="1" si="221"/>
        <v/>
      </c>
      <c r="P451" s="103" t="str">
        <f t="shared" ca="1" si="209"/>
        <v/>
      </c>
      <c r="Q451" s="100" t="str">
        <f t="shared" ca="1" si="223"/>
        <v/>
      </c>
      <c r="R451" s="101" t="str">
        <f t="shared" ca="1" si="223"/>
        <v/>
      </c>
      <c r="S451" s="101" t="str">
        <f t="shared" ca="1" si="223"/>
        <v/>
      </c>
      <c r="T451" s="101" t="str">
        <f t="shared" ca="1" si="223"/>
        <v/>
      </c>
      <c r="U451" s="101" t="str">
        <f t="shared" ca="1" si="223"/>
        <v/>
      </c>
      <c r="V451" s="101" t="str">
        <f t="shared" ca="1" si="223"/>
        <v/>
      </c>
      <c r="W451" s="101" t="str">
        <f t="shared" ca="1" si="219"/>
        <v/>
      </c>
      <c r="X451" s="101" t="str">
        <f t="shared" ca="1" si="219"/>
        <v/>
      </c>
      <c r="Y451" s="102" t="str">
        <f t="shared" ca="1" si="219"/>
        <v/>
      </c>
      <c r="Z451" s="129" t="str">
        <f t="shared" ca="1" si="210"/>
        <v/>
      </c>
      <c r="AA451" s="105" t="str">
        <f t="shared" ca="1" si="203"/>
        <v>NA</v>
      </c>
      <c r="AB451" s="105" t="str">
        <f t="shared" ca="1" si="211"/>
        <v>NA</v>
      </c>
      <c r="AC451" s="97" t="str">
        <f t="shared" ca="1" si="212"/>
        <v/>
      </c>
      <c r="AD451" s="106" t="str">
        <f t="shared" ca="1" si="204"/>
        <v/>
      </c>
      <c r="AE451" s="106"/>
      <c r="AF451" s="130"/>
      <c r="AG451" s="131"/>
      <c r="AH451" s="131"/>
      <c r="AI451" s="131"/>
      <c r="AJ451" s="131"/>
      <c r="AK451" s="131"/>
      <c r="AL451" s="131"/>
      <c r="AM451" s="131"/>
      <c r="AN451" s="132"/>
      <c r="AO451" s="133"/>
      <c r="AS451" s="69"/>
      <c r="AT451" s="69"/>
      <c r="AU451" s="113"/>
      <c r="AV451" s="114" t="str">
        <f t="shared" ca="1" si="225"/>
        <v/>
      </c>
      <c r="AW451" s="115" t="str">
        <f t="shared" ca="1" si="224"/>
        <v/>
      </c>
      <c r="AX451" s="115" t="str">
        <f t="shared" ca="1" si="224"/>
        <v/>
      </c>
      <c r="AY451" s="115" t="str">
        <f t="shared" ca="1" si="224"/>
        <v/>
      </c>
      <c r="AZ451" s="115" t="str">
        <f t="shared" ca="1" si="224"/>
        <v/>
      </c>
      <c r="BA451" s="115" t="str">
        <f t="shared" ca="1" si="224"/>
        <v/>
      </c>
      <c r="BB451" s="115" t="str">
        <f t="shared" ca="1" si="224"/>
        <v/>
      </c>
      <c r="BC451" s="115" t="str">
        <f t="shared" ca="1" si="224"/>
        <v/>
      </c>
      <c r="BD451" s="116" t="str">
        <f t="shared" ca="1" si="224"/>
        <v/>
      </c>
      <c r="BE451" s="145"/>
      <c r="BF451" s="118" t="str">
        <f t="shared" ca="1" si="213"/>
        <v/>
      </c>
      <c r="BG451" s="118" t="str">
        <f t="shared" ca="1" si="214"/>
        <v/>
      </c>
      <c r="BH451" s="118" t="str">
        <f t="shared" ca="1" si="215"/>
        <v/>
      </c>
      <c r="BI451" s="118" t="str">
        <f t="shared" ca="1" si="216"/>
        <v/>
      </c>
      <c r="BK451" s="154"/>
      <c r="BL451" s="155"/>
      <c r="BM451" s="154"/>
      <c r="BN451" s="154"/>
      <c r="BO451" s="156"/>
      <c r="BP451" s="156"/>
      <c r="BQ451" s="156"/>
      <c r="BR451" s="156"/>
      <c r="BS451" s="156"/>
      <c r="BT451" s="156"/>
      <c r="BU451" s="156"/>
      <c r="BV451" s="156"/>
      <c r="BW451" s="156"/>
      <c r="BX451" s="105"/>
      <c r="BY451" s="157"/>
      <c r="BZ451" s="157"/>
      <c r="CA451" s="157"/>
      <c r="CB451" s="157"/>
      <c r="CC451" s="157"/>
      <c r="CD451" s="157"/>
      <c r="CE451" s="157"/>
      <c r="CF451" s="157"/>
      <c r="CG451" s="157"/>
    </row>
    <row r="452" spans="1:85" x14ac:dyDescent="0.25">
      <c r="A452" s="97" t="str">
        <f t="shared" ca="1" si="217"/>
        <v/>
      </c>
      <c r="B452" s="98" t="str">
        <f t="shared" ca="1" si="218"/>
        <v/>
      </c>
      <c r="C452" s="99" t="str">
        <f t="shared" ca="1" si="205"/>
        <v/>
      </c>
      <c r="D452" s="97" t="str">
        <f t="shared" ca="1" si="206"/>
        <v/>
      </c>
      <c r="E452" s="97" t="str">
        <f t="shared" ca="1" si="207"/>
        <v/>
      </c>
      <c r="F452" s="97" t="str">
        <f t="shared" ca="1" si="208"/>
        <v/>
      </c>
      <c r="G452" s="100" t="str">
        <f t="shared" ca="1" si="222"/>
        <v/>
      </c>
      <c r="H452" s="101" t="str">
        <f t="shared" ca="1" si="222"/>
        <v/>
      </c>
      <c r="I452" s="101" t="str">
        <f t="shared" ca="1" si="222"/>
        <v/>
      </c>
      <c r="J452" s="101" t="str">
        <f t="shared" ca="1" si="221"/>
        <v/>
      </c>
      <c r="K452" s="101" t="str">
        <f t="shared" ca="1" si="221"/>
        <v/>
      </c>
      <c r="L452" s="101" t="str">
        <f t="shared" ca="1" si="221"/>
        <v/>
      </c>
      <c r="M452" s="101" t="str">
        <f t="shared" ca="1" si="221"/>
        <v/>
      </c>
      <c r="N452" s="101" t="str">
        <f t="shared" ca="1" si="221"/>
        <v/>
      </c>
      <c r="O452" s="102" t="str">
        <f t="shared" ca="1" si="221"/>
        <v/>
      </c>
      <c r="P452" s="103" t="str">
        <f t="shared" ca="1" si="209"/>
        <v/>
      </c>
      <c r="Q452" s="100" t="str">
        <f t="shared" ca="1" si="223"/>
        <v/>
      </c>
      <c r="R452" s="101" t="str">
        <f t="shared" ca="1" si="223"/>
        <v/>
      </c>
      <c r="S452" s="101" t="str">
        <f t="shared" ca="1" si="223"/>
        <v/>
      </c>
      <c r="T452" s="101" t="str">
        <f t="shared" ca="1" si="223"/>
        <v/>
      </c>
      <c r="U452" s="101" t="str">
        <f t="shared" ca="1" si="223"/>
        <v/>
      </c>
      <c r="V452" s="101" t="str">
        <f t="shared" ca="1" si="223"/>
        <v/>
      </c>
      <c r="W452" s="101" t="str">
        <f t="shared" ca="1" si="219"/>
        <v/>
      </c>
      <c r="X452" s="101" t="str">
        <f t="shared" ca="1" si="219"/>
        <v/>
      </c>
      <c r="Y452" s="102" t="str">
        <f t="shared" ca="1" si="219"/>
        <v/>
      </c>
      <c r="Z452" s="129" t="str">
        <f t="shared" ca="1" si="210"/>
        <v/>
      </c>
      <c r="AA452" s="105" t="str">
        <f t="shared" ca="1" si="203"/>
        <v>NA</v>
      </c>
      <c r="AB452" s="105" t="str">
        <f t="shared" ca="1" si="211"/>
        <v>NA</v>
      </c>
      <c r="AC452" s="97" t="str">
        <f t="shared" ca="1" si="212"/>
        <v/>
      </c>
      <c r="AD452" s="106" t="str">
        <f t="shared" ca="1" si="204"/>
        <v/>
      </c>
      <c r="AE452" s="106"/>
      <c r="AF452" s="130"/>
      <c r="AG452" s="131"/>
      <c r="AH452" s="131"/>
      <c r="AI452" s="131"/>
      <c r="AJ452" s="131"/>
      <c r="AK452" s="131"/>
      <c r="AL452" s="131"/>
      <c r="AM452" s="131"/>
      <c r="AN452" s="132"/>
      <c r="AO452" s="133"/>
      <c r="AS452" s="69"/>
      <c r="AT452" s="69"/>
      <c r="AU452" s="113"/>
      <c r="AV452" s="114" t="str">
        <f t="shared" ca="1" si="225"/>
        <v/>
      </c>
      <c r="AW452" s="115" t="str">
        <f t="shared" ca="1" si="224"/>
        <v/>
      </c>
      <c r="AX452" s="115" t="str">
        <f t="shared" ca="1" si="224"/>
        <v/>
      </c>
      <c r="AY452" s="115" t="str">
        <f t="shared" ca="1" si="224"/>
        <v/>
      </c>
      <c r="AZ452" s="115" t="str">
        <f t="shared" ca="1" si="224"/>
        <v/>
      </c>
      <c r="BA452" s="115" t="str">
        <f t="shared" ca="1" si="224"/>
        <v/>
      </c>
      <c r="BB452" s="115" t="str">
        <f t="shared" ca="1" si="224"/>
        <v/>
      </c>
      <c r="BC452" s="115" t="str">
        <f t="shared" ca="1" si="224"/>
        <v/>
      </c>
      <c r="BD452" s="116" t="str">
        <f t="shared" ca="1" si="224"/>
        <v/>
      </c>
      <c r="BE452" s="145"/>
      <c r="BF452" s="118" t="str">
        <f t="shared" ca="1" si="213"/>
        <v/>
      </c>
      <c r="BG452" s="118" t="str">
        <f t="shared" ca="1" si="214"/>
        <v/>
      </c>
      <c r="BH452" s="118" t="str">
        <f t="shared" ca="1" si="215"/>
        <v/>
      </c>
      <c r="BI452" s="118" t="str">
        <f t="shared" ca="1" si="216"/>
        <v/>
      </c>
      <c r="BK452" s="154"/>
      <c r="BL452" s="155"/>
      <c r="BM452" s="154"/>
      <c r="BN452" s="154"/>
      <c r="BO452" s="156"/>
      <c r="BP452" s="156"/>
      <c r="BQ452" s="156"/>
      <c r="BR452" s="156"/>
      <c r="BS452" s="156"/>
      <c r="BT452" s="156"/>
      <c r="BU452" s="156"/>
      <c r="BV452" s="156"/>
      <c r="BW452" s="156"/>
      <c r="BX452" s="105"/>
      <c r="BY452" s="157"/>
      <c r="BZ452" s="157"/>
      <c r="CA452" s="157"/>
      <c r="CB452" s="157"/>
      <c r="CC452" s="157"/>
      <c r="CD452" s="157"/>
      <c r="CE452" s="157"/>
      <c r="CF452" s="157"/>
      <c r="CG452" s="157"/>
    </row>
    <row r="453" spans="1:85" x14ac:dyDescent="0.25">
      <c r="A453" s="97" t="str">
        <f t="shared" ca="1" si="217"/>
        <v/>
      </c>
      <c r="B453" s="98" t="str">
        <f t="shared" ca="1" si="218"/>
        <v/>
      </c>
      <c r="C453" s="99" t="str">
        <f t="shared" ca="1" si="205"/>
        <v/>
      </c>
      <c r="D453" s="97" t="str">
        <f t="shared" ca="1" si="206"/>
        <v/>
      </c>
      <c r="E453" s="97" t="str">
        <f t="shared" ca="1" si="207"/>
        <v/>
      </c>
      <c r="F453" s="97" t="str">
        <f t="shared" ca="1" si="208"/>
        <v/>
      </c>
      <c r="G453" s="100" t="str">
        <f t="shared" ca="1" si="222"/>
        <v/>
      </c>
      <c r="H453" s="101" t="str">
        <f t="shared" ca="1" si="222"/>
        <v/>
      </c>
      <c r="I453" s="101" t="str">
        <f t="shared" ca="1" si="222"/>
        <v/>
      </c>
      <c r="J453" s="101" t="str">
        <f t="shared" ca="1" si="221"/>
        <v/>
      </c>
      <c r="K453" s="101" t="str">
        <f t="shared" ca="1" si="221"/>
        <v/>
      </c>
      <c r="L453" s="101" t="str">
        <f t="shared" ca="1" si="221"/>
        <v/>
      </c>
      <c r="M453" s="101" t="str">
        <f t="shared" ca="1" si="221"/>
        <v/>
      </c>
      <c r="N453" s="101" t="str">
        <f t="shared" ca="1" si="221"/>
        <v/>
      </c>
      <c r="O453" s="102" t="str">
        <f t="shared" ca="1" si="221"/>
        <v/>
      </c>
      <c r="P453" s="103" t="str">
        <f t="shared" ca="1" si="209"/>
        <v/>
      </c>
      <c r="Q453" s="100" t="str">
        <f t="shared" ca="1" si="223"/>
        <v/>
      </c>
      <c r="R453" s="101" t="str">
        <f t="shared" ca="1" si="223"/>
        <v/>
      </c>
      <c r="S453" s="101" t="str">
        <f t="shared" ca="1" si="223"/>
        <v/>
      </c>
      <c r="T453" s="101" t="str">
        <f t="shared" ca="1" si="223"/>
        <v/>
      </c>
      <c r="U453" s="101" t="str">
        <f t="shared" ca="1" si="223"/>
        <v/>
      </c>
      <c r="V453" s="101" t="str">
        <f t="shared" ca="1" si="223"/>
        <v/>
      </c>
      <c r="W453" s="101" t="str">
        <f t="shared" ca="1" si="219"/>
        <v/>
      </c>
      <c r="X453" s="101" t="str">
        <f t="shared" ca="1" si="219"/>
        <v/>
      </c>
      <c r="Y453" s="102" t="str">
        <f t="shared" ca="1" si="219"/>
        <v/>
      </c>
      <c r="Z453" s="129" t="str">
        <f t="shared" ca="1" si="210"/>
        <v/>
      </c>
      <c r="AA453" s="105" t="str">
        <f t="shared" ref="AA453:AA516" ca="1" si="226">IF(ISNUMBER(SEARCH("Cal",C453)),IF(ISNUMBER(VALUE(MID(C453,SEARCH("Cal",C453)+3,1))),IF(ISNUMBER(FIND("-",C453,SEARCH("Cal",C453)+4)),IF(ISNUMBER(FIND("_",C453,SEARCH("Cal",C453)+4)),IF(FIND("-",C453,SEARCH("Cal",C453)+4)&lt;FIND("_",C453,SEARCH("Cal",C453)+4),MID(LEFT(C453,FIND("-",C453,SEARCH("Cal",C453)+4)-1),SEARCH("Cal",C453)+3,8),IF(AND(MID(C453,SEARCH("Cal",C453)+3,1)="0",ISNUMBER(VALUE(MID(C453,SEARCH("Cal",C453)+5,1)))),IF(ISNUMBER(FIND("-",C453,SEARCH("Cal",C453)+5)),MID(LEFT(C453,FIND("-",C453,SEARCH("Cal",C453)+5)-1),SEARCH("Cal",C453)+3,8),MID(LEFT(C453,FIND("_",C453,SEARCH("Cal",C453)+5)-1),SEARCH("Cal",C453)+3,8)),MID(LEFT(C453,FIND("_",C453,SEARCH("Cal",C453)+4)-1),SEARCH("Cal",C453)+3,8))),MID(LEFT(C453,FIND("-",C453,SEARCH("Cal",C453)+4)-1),SEARCH("Cal",C453)+3,8)),IF(ISNUMBER(FIND("_",C453,SEARCH("Cal",C453)+4)),IF(AND(MID(C453,SEARCH("Cal",C453)+3,1)="0",ISNUMBER(VALUE(MID(C453,SEARCH("Cal",C453)+5,1)))),IF(ISNUMBER(FIND("_",C453,SEARCH("Cal",C453)+5)),MID(LEFT(C453,FIND("_",C453,SEARCH("Cal",C453)+5)-1),SEARCH("Cal",C453)+3,8),MID(C453,SEARCH("Cal",C453)+3,8)),MID(LEFT(C453,FIND("_",C453,SEARCH("Cal",C453)+4)-1),SEARCH("Cal",C453)+3,8)),MID(C453,SEARCH("Cal",C453)+3,8))),IF(ISNUMBER(FIND("-",C453,SEARCH("Cal",C453)+5)),IF(ISNUMBER(FIND("_",C453,SEARCH("Cal",C453)+5)),IF(FIND("-",C453,SEARCH("Cal",C453)+5)&lt;FIND("_",C453,SEARCH("Cal",C453)+5),MID(LEFT(C453,FIND("-",C453,SEARCH("Cal",C453)+5)-1),SEARCH("Cal",C453)+4,8),IF(AND(MID(C453,SEARCH("Cal",C453)+4,1)="0",ISNUMBER(VALUE(MID(C453,SEARCH("Cal",C453)+6,1)))),IF(ISNUMBER(FIND("-",C453,SEARCH("Cal",C453)+6)),MID(LEFT(C453,FIND("-",C453,SEARCH("Cal",C453)+6)-1),SEARCH("Cal",C453)+4,8),MID(LEFT(C453,FIND("_",C453,SEARCH("Cal",C453)+6)-1),SEARCH("Cal",C453)+4,8)),MID(LEFT(C453,FIND("_",C453,SEARCH("Cal",C453)+5)-1),SEARCH("Cal",C453)+4,8))),MID(LEFT(C453,FIND("-",C453,SEARCH("Cal",C453)+5)-1),SEARCH("Cal",C453)+4,8)),IF(ISNUMBER(FIND("_",C453,SEARCH("Cal",C453)+5)),IF(AND(MID(C453,SEARCH("Cal",C453)+4,1)="0",ISNUMBER(VALUE(MID(C453,SEARCH("Cal",C453)+6,1)))),IF(ISNUMBER(FIND("_",C453,SEARCH("Cal",C453)+6)),MID(LEFT(C453,FIND("_",C453,SEARCH("Cal",C453)+6)-1),SEARCH("Cal",C453)+4,8),MID(C453,SEARCH("Cal",C453)+4,8)),MID(LEFT(C453,FIND("_",C453,SEARCH("Cal",C453)+5)-1),SEARCH("Cal",C453)+4,8)),MID(C453,SEARCH("Cal",C453)+4,8)))),IF(ISNUMBER(SEARCH("ppt",C453)),IF(ISNUMBER(VALUE(MID(C453,SEARCH("ppt",C453)-1,1))),IF(ISNUMBER(FIND("-",LEFT(C453,SEARCH("ppt",C453)-1),SEARCH("ppt",C453)-5)),IF(ISNUMBER(FIND("_",LEFT(C453,SEARCH("ppt",C453)-1),SEARCH("ppt",C453)-5)),IF(FIND("-",LEFT(C453,SEARCH("ppt",C453)-1),SEARCH("ppt",C453)-5)&gt;FIND("_",LEFT(C453,SEARCH("ppt",C453)-1),SEARCH("ppt",C453)-5),MID(LEFT(C453,SEARCH("ppt",C453)-1),FIND("-",LEFT(C453,SEARCH("ppt",C453)-1),SEARCH("ppt",C453)-5)+1,8),MID(LEFT(C453,SEARCH("ppt",C453)-1),FIND("_",LEFT(C453,SEARCH("ppt",C453)-1),SEARCH("ppt",C453)-5)+1,8)),MID(LEFT(C453,SEARCH("ppt",C453)-1),FIND("-",LEFT(C453,SEARCH("ppt",C453)-1),SEARCH("ppt",C453)-5)+1,8)),IF(ISNUMBER(FIND("_",LEFT(C453,SEARCH("ppt",C453)-1),SEARCH("ppt",C453)-5)),MID(LEFT(C453,SEARCH("ppt",C453)-1),FIND("_",LEFT(C453,SEARCH("ppt",C453)-2),SEARCH("ppt",C453)-5)+1,8),MID(LEFT(C453,SEARCH("ppt",C453)-1),1,8))),IF(ISNUMBER(FIND("-",LEFT(C453,SEARCH("ppt",C453)-2),SEARCH("ppt",C453)-6)),IF(ISNUMBER(FIND("_",LEFT(C453,SEARCH("ppt",C453)-2),SEARCH("ppt",C453)-6)),IF(FIND("-",LEFT(C453,SEARCH("ppt",C453)-2),SEARCH("ppt",C453)-6)&gt;FIND("_",LEFT(C453,SEARCH("ppt",C453)-2),SEARCH("ppt",C453)-6),MID(LEFT(C453,SEARCH("ppt",C453)-2),FIND("-",LEFT(C453,SEARCH("ppt",C453)-2),SEARCH("ppt",C453)-6)+1,8),MID(LEFT(C453,SEARCH("ppt",C453)-2),FIND("_",LEFT(C453,SEARCH("ppt",C453)-2),SEARCH("ppt",C453)-6)+1,8)),MID(LEFT(C453,SEARCH("ppt",C453)-2),FIND("-",LEFT(C453,SEARCH("ppt",C453)-2),SEARCH("ppt",C453)-6)+1,8)),IF(ISNUMBER(FIND("_",LEFT(C453,SEARCH("ppt",C453)-2),SEARCH("ppt",C453)-6)),MID(LEFT(C453,SEARCH("ppt",C453)-2),FIND("_",LEFT(C453,SEARCH("ppt",C453)-3),SEARCH("ppt",C453)-6)+1,8),MID(LEFT(C453,SEARCH("ppt",C453)-2),1,8)))),IF(ISNUMBER(SEARCH("LFB",C453)),IF(ISNUMBER(VALUE(MID(C453,SEARCH("LFB",C453)+3,1))),IF(ISNUMBER(FIND("-",C453,SEARCH("LFB",C453)+4)),IF(ISNUMBER(FIND("_",C453,SEARCH("LFB",C453)+4)),IF(FIND("-",C453,SEARCH("LFB",C453)+4)&lt;FIND("_",C453,SEARCH("LFB",C453)+4),MID(LEFT(C453,FIND("-",C453,SEARCH("LFB",C453)+4)-1),SEARCH("LFB",C453)+3,8),IF(AND(MID(C453,SEARCH("LFB",C453)+3,1)="0",ISNUMBER(VALUE(MID(C453,SEARCH("LFB",C453)+5,1)))),IF(ISNUMBER(FIND("-",C453,SEARCH("LFB",C453)+5)),MID(LEFT(C453,FIND("-",C453,SEARCH("LFB",C453)+5)-1),SEARCH("LFB",C453)+3,8),MID(LEFT(C453,FIND("_",C453,SEARCH("LFB",C453)+5)-1),SEARCH("LFB",C453)+3,8)),MID(LEFT(C453,FIND("_",C453,SEARCH("LFB",C453)+4)-1),SEARCH("LFB",C453)+3,8))),MID(LEFT(C453,FIND("-",C453,SEARCH("LFB",C453)+4)-1),SEARCH("LFB",C453)+3,8)),IF(ISNUMBER(FIND("_",C453,SEARCH("LFB",C453)+4)),IF(AND(MID(C453,SEARCH("LFB",C453)+3,1)="0",ISNUMBER(VALUE(MID(C453,SEARCH("LFB",C453)+5,1)))),IF(ISNUMBER(FIND("_",C453,SEARCH("LFB",C453)+5)),MID(LEFT(C453,FIND("_",C453,SEARCH("LFB",C453)+5)-1),SEARCH("LFB",C453)+3,8),MID(C453,SEARCH("LFB",C453)+3,8)),MID(LEFT(C453,FIND("_",C453,SEARCH("LFB",C453)+4)-1),SEARCH("LFB",C453)+3,8)),MID(C453,SEARCH("LFB",C453)+3,8))),IF(ISNUMBER(FIND("-",C453,SEARCH("LFB",C453)+5)),IF(ISNUMBER(FIND("_",C453,SEARCH("LFB",C453)+5)),IF(FIND("-",C453,SEARCH("LFB",C453)+5)&lt;FIND("_",C453,SEARCH("LFB",C453)+5),MID(LEFT(C453,FIND("-",C453,SEARCH("LFB",C453)+5)-1),SEARCH("LFB",C453)+4,8),IF(AND(MID(C453,SEARCH("LFB",C453)+4,1)="0",ISNUMBER(VALUE(MID(C453,SEARCH("LFB",C453)+6,1)))),IF(ISNUMBER(FIND("-",C453,SEARCH("LFB",C453)+6)),MID(LEFT(C453,FIND("-",C453,SEARCH("LFB",C453)+6)-1),SEARCH("LFB",C453)+4,8),MID(LEFT(C453,FIND("_",C453,SEARCH("LFB",C453)+6)-1),SEARCH("LFB",C453)+4,8)),MID(LEFT(C453,FIND("_",C453,SEARCH("LFB",C453)+5)-1),SEARCH("LFB",C453)+4,8))),MID(LEFT(C453,FIND("-",C453,SEARCH("LFB",C453)+5)-1),SEARCH("LFB",C453)+4,8)),IF(ISNUMBER(FIND("_",C453,SEARCH("LFB",C453)+5)),IF(AND(MID(C453,SEARCH("LFB",C453)+4,1)="0",ISNUMBER(VALUE(MID(C453,SEARCH("LFB",C453)+6,1)))),IF(ISNUMBER(FIND("_",C453,SEARCH("LFB",C453)+6)),MID(LEFT(C453,FIND("_",C453,SEARCH("LFB",C453)+6)-1),SEARCH("LFB",C453)+4,8),MID(C453,SEARCH("LFB",C453)+4,8)),MID(LEFT(C453,FIND("_",C453,SEARCH("LFB",C453)+5)-1),SEARCH("LFB",C453)+4,8)),MID(C453,SEARCH("LFB",C453)+4,8)))),IF(ISNUMBER(SEARCH("CCC",C453)),IF(ISNUMBER(VALUE(MID(C453,SEARCH("CCC",C453)-1,1))),IF(ISNUMBER(FIND("-",LEFT(C453,SEARCH("CCC",C453)-1),SEARCH("CCC",C453)-5)),IF(ISNUMBER(FIND("_",LEFT(C453,SEARCH("CCC",C453)-1),SEARCH("CCC",C453)-5)),IF(FIND("-",LEFT(C453,SEARCH("CCC",C453)-1),SEARCH("CCC",C453)-5)&gt;FIND("_",LEFT(C453,SEARCH("CCC",C453)-1),SEARCH("CCC",C453)-5),MID(LEFT(C453,SEARCH("CCC",C453)-1),FIND("-",LEFT(C453,SEARCH("CCC",C453)-1),SEARCH("CCC",C453)-5)+1,8),MID(LEFT(C453,SEARCH("CCC",C453)-1),FIND("_",LEFT(C453,SEARCH("CCC",C453)-1),SEARCH("CCC",C453)-5)+1,8)),MID(LEFT(C453,SEARCH("CCC",C453)-1),FIND("-",LEFT(C453,SEARCH("CCC",C453)-1),SEARCH("CCC",C453)-5)+1,8)),IF(ISNUMBER(FIND("_",LEFT(C453,SEARCH("CCC",C453)-1),SEARCH("CCC",C453)-5)),MID(LEFT(C453,SEARCH("CCC",C453)-1),FIND("_",LEFT(C453,SEARCH("CCC",C453)-1),SEARCH("CCC",C453)-5)+1,8),MID(LEFT(C453,SEARCH("CCC",C453)-1),1,8))),IF(ISNUMBER(FIND("-",LEFT(C453,SEARCH("CCC",C453)-2),SEARCH("CCC",C453)-6)),IF(ISNUMBER(FIND("_",LEFT(C453,SEARCH("CCC",C453)-2),SEARCH("CCC",C453)-6)),IF(FIND("-",LEFT(C453,SEARCH("CCC",C453)-2),SEARCH("CCC",C453)-6)&gt;FIND("_",LEFT(C453,SEARCH("CCC",C453)-2),SEARCH("CCC",C453)-6),MID(LEFT(C453,SEARCH("CCC",C453)-2),FIND("-",LEFT(C453,SEARCH("CCC",C453)-2),SEARCH("CCC",C453)-6)+1,8),MID(LEFT(C453,SEARCH("CCC",C453)-2),FIND("_",LEFT(C453,SEARCH("CCC",C453)-2),SEARCH("CCC",C453)-6)+1,8)),MID(LEFT(C453,SEARCH("CCC",C453)-2),FIND("-",LEFT(C453,SEARCH("CCC",C453)-2),SEARCH("CCC",C453)-6)+1,8)),IF(ISNUMBER(FIND("_",LEFT(C453,SEARCH("CCC",C453)-2),SEARCH("CCC",C453)-6)),MID(LEFT(C453,SEARCH("CCC",C453)-2),FIND("_",LEFT(C453,SEARCH("CCC",C453)-2),SEARCH("CCC",C453)-6)+1,8),MID(LEFT(C453,SEARCH("CCC",C453)-2),1,8)))),"NA"))))</f>
        <v>NA</v>
      </c>
      <c r="AB453" s="105" t="str">
        <f t="shared" ca="1" si="211"/>
        <v>NA</v>
      </c>
      <c r="AC453" s="97" t="str">
        <f t="shared" ca="1" si="212"/>
        <v/>
      </c>
      <c r="AD453" s="106" t="str">
        <f t="shared" ref="AD453:AD516" ca="1" si="227">IFERROR(IF(AND(OR($E453="M",$E453="Q",$E453="S",$E453="Z"),NOT(ISNUMBER($Z453))),"No TrueV!",IF(AND(MAX($G453:$O453)&gt;$Z$2,NOT($E453="M")),"UL!",IF($F453="QC",IF(OR(INDEX($CH$5:$CH$999,MATCH($C453,$BL$5:$BL$999,0))="FAIL",INDEX($CI$5:$CI$999,MATCH($C453,$BL$5:$BL$999,0))="FAIL",INDEX($CJ$5:$CJ$999,MATCH($C453,$BL$5:$BL$999,0))="FAIL",INDEX($CK$5:$CK$999,MATCH($C453,$BL$5:$BL$999,0))="FAIL",INDEX($CL$5:$CL$999,MATCH($C453,$BL$5:$BL$999,0))="FAIL",INDEX($CM$5:$CM$999,MATCH($C453,$BL$5:$BL$999,0))="FAIL",INDEX($CN$5:$CN$999,MATCH($C453,$BL$5:$BL$999,0))="FAIL",INDEX($CO$5:$CO$999,MATCH($C453,$BL$5:$BL$999,0))="FAIL",INDEX($CP$5:$CP$999,MATCH($C453,$BL$5:$BL$999,0))="FAIL"),"Check!",IF(INDEX($CQ$5:$CQ$999,MATCH($C453,$BL$5:$BL$999,0))="FAIL","No Match!",IF(ABS(VALUE($B453)-VALUE($K$2))&gt;60,"Invalid Time!",""))),IF(ABS(VALUE($B453)-VALUE($K$2))&gt;60,"Invalid Time!","")))),"")</f>
        <v/>
      </c>
      <c r="AE453" s="106"/>
      <c r="AF453" s="130"/>
      <c r="AG453" s="131"/>
      <c r="AH453" s="131"/>
      <c r="AI453" s="131"/>
      <c r="AJ453" s="131"/>
      <c r="AK453" s="131"/>
      <c r="AL453" s="131"/>
      <c r="AM453" s="131"/>
      <c r="AN453" s="132"/>
      <c r="AO453" s="133"/>
      <c r="AS453" s="69"/>
      <c r="AT453" s="69"/>
      <c r="AU453" s="113"/>
      <c r="AV453" s="114" t="str">
        <f t="shared" ca="1" si="225"/>
        <v/>
      </c>
      <c r="AW453" s="115" t="str">
        <f t="shared" ca="1" si="224"/>
        <v/>
      </c>
      <c r="AX453" s="115" t="str">
        <f t="shared" ca="1" si="224"/>
        <v/>
      </c>
      <c r="AY453" s="115" t="str">
        <f t="shared" ca="1" si="224"/>
        <v/>
      </c>
      <c r="AZ453" s="115" t="str">
        <f t="shared" ca="1" si="224"/>
        <v/>
      </c>
      <c r="BA453" s="115" t="str">
        <f t="shared" ca="1" si="224"/>
        <v/>
      </c>
      <c r="BB453" s="115" t="str">
        <f t="shared" ca="1" si="224"/>
        <v/>
      </c>
      <c r="BC453" s="115" t="str">
        <f t="shared" ca="1" si="224"/>
        <v/>
      </c>
      <c r="BD453" s="116" t="str">
        <f t="shared" ca="1" si="224"/>
        <v/>
      </c>
      <c r="BE453" s="145"/>
      <c r="BF453" s="118" t="str">
        <f t="shared" ca="1" si="213"/>
        <v/>
      </c>
      <c r="BG453" s="118" t="str">
        <f t="shared" ca="1" si="214"/>
        <v/>
      </c>
      <c r="BH453" s="118" t="str">
        <f t="shared" ca="1" si="215"/>
        <v/>
      </c>
      <c r="BI453" s="118" t="str">
        <f t="shared" ca="1" si="216"/>
        <v/>
      </c>
      <c r="BK453" s="154"/>
      <c r="BL453" s="155"/>
      <c r="BM453" s="154"/>
      <c r="BN453" s="154"/>
      <c r="BO453" s="156"/>
      <c r="BP453" s="156"/>
      <c r="BQ453" s="156"/>
      <c r="BR453" s="156"/>
      <c r="BS453" s="156"/>
      <c r="BT453" s="156"/>
      <c r="BU453" s="156"/>
      <c r="BV453" s="156"/>
      <c r="BW453" s="156"/>
      <c r="BX453" s="105"/>
      <c r="BY453" s="157"/>
      <c r="BZ453" s="157"/>
      <c r="CA453" s="157"/>
      <c r="CB453" s="157"/>
      <c r="CC453" s="157"/>
      <c r="CD453" s="157"/>
      <c r="CE453" s="157"/>
      <c r="CF453" s="157"/>
      <c r="CG453" s="157"/>
    </row>
    <row r="454" spans="1:85" x14ac:dyDescent="0.25">
      <c r="A454" s="97" t="str">
        <f t="shared" ca="1" si="217"/>
        <v/>
      </c>
      <c r="B454" s="98" t="str">
        <f t="shared" ca="1" si="218"/>
        <v/>
      </c>
      <c r="C454" s="99" t="str">
        <f t="shared" ref="C454:C517" ca="1" si="228">IFERROR(INDIRECT("'"&amp;$G$2&amp;"'!"&amp;"A"&amp;$I$2+MATCH(ROW($C454)-ROW($C$5),$D$5:$D$999,0)),"")</f>
        <v/>
      </c>
      <c r="D454" s="97" t="str">
        <f t="shared" ref="D454:D517" ca="1" si="229">IF(INDIRECT("'"&amp;$G$2&amp;"'!"&amp;ADDRESS($I$2+ROW($C454)-ROW($C$4),MATCH("Sample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Date",INDIRECT("'"&amp;$G$2&amp;"'!"&amp;"$A"&amp;$I$2&amp;":$ZZ"&amp;$I$2),0),4)),"&lt;"&amp;INDIRECT("'"&amp;$G$2&amp;"'!"&amp;ADDRESS($I$2+ROW($C454)-ROW($C$4),MATCH("Sample Acquisition Date",INDIRECT("'"&amp;$G$2&amp;"'!"&amp;"$A"&amp;$I$2&amp;":$ZZ"&amp;$I$2),0),4))))</f>
        <v/>
      </c>
      <c r="E454" s="97" t="str">
        <f t="shared" ref="E454:E517" ca="1" si="230">IF($F454="QC",IF(ISNUMBER(SEARCH("LRB",$C454)),"K",IF(ISNUMBER(SEARCH("LFB",$C454)),"Z",IF(ISNUMBER(SEARCH("LD",$C454)),"D",IF(ISNUMBER(SEARCH("CCC",$C454)),"Q",IF(ISNUMBER(SEARCH("QCS",$C454)),"Q",IF(ISNUMBER(SEARCH("IBC",$C454)),"Q",IF(ISNUMBER(SEARCH("LFSM",$C454)),IF(ISNUMBER(SEARCH("DI",$C454)),"Z","S"),"M"))))))),IF(LEN($C454)=0,"","U"))</f>
        <v/>
      </c>
      <c r="F454" s="97" t="str">
        <f t="shared" ref="F454:F517" ca="1" si="231">IF(AND(ISERR(SEARCH("LFSM",C454,1)),ISERR(SEARCH("Cal",C454,1)),ISERR(SEARCH("LFB",C454,1)),ISERR(SEARCH("LRB",C454,1)),ISERR(SEARCH("LD",C454,1)),ISERR(SEARCH("DI",C454,1)),ISERR(SEARCH("CCC",C454,1)),ISERR(SEARCH("QCS",C454,1)),ISERR(SEARCH("IBC",C454,1))),"","QC")</f>
        <v/>
      </c>
      <c r="G454" s="100" t="str">
        <f t="shared" ca="1" si="222"/>
        <v/>
      </c>
      <c r="H454" s="101" t="str">
        <f t="shared" ca="1" si="222"/>
        <v/>
      </c>
      <c r="I454" s="101" t="str">
        <f t="shared" ca="1" si="222"/>
        <v/>
      </c>
      <c r="J454" s="101" t="str">
        <f t="shared" ca="1" si="221"/>
        <v/>
      </c>
      <c r="K454" s="101" t="str">
        <f t="shared" ca="1" si="221"/>
        <v/>
      </c>
      <c r="L454" s="101" t="str">
        <f t="shared" ca="1" si="221"/>
        <v/>
      </c>
      <c r="M454" s="101" t="str">
        <f t="shared" ca="1" si="221"/>
        <v/>
      </c>
      <c r="N454" s="101" t="str">
        <f t="shared" ca="1" si="221"/>
        <v/>
      </c>
      <c r="O454" s="102" t="str">
        <f t="shared" ca="1" si="221"/>
        <v/>
      </c>
      <c r="P454" s="103" t="str">
        <f t="shared" ref="P454:P517" ca="1" si="232">IF(LEN(C454)=0,"",IFERROR(VALUE(IF(ISNUMBER(FIND("d",C454)),IF(ISNUMBER(VALUE(MID(C454,FIND("d",C454)+1,1))),IF(ISNUMBER(FIND("-",C454,FIND("d",C454)+1)),IF(ISNUMBER(FIND("_",C454,FIND("d",C454)+1)),IF(FIND("-",C454,FIND("d",C454)+1)&lt;FIND("_",C454,FIND("d",C454)+1),MID(LEFT(C454,FIND("-",C454,FIND("d",C454)+1)-1),FIND("d",C454)+1,LEN(C454)),MID(LEFT(C454,FIND("_",C454,FIND("d",C454)+1)-1),FIND("d",C454)+1,LEN(C454))),MID(LEFT(C454,FIND("-",C454,FIND("d",C454)+1)-1),FIND("d",C454)+1,LEN(C454))),IF(ISNUMBER(FIND("_",C454,FIND("d",C454)+1)),MID(LEFT(C454,FIND("_",C454,FIND("d",C454)+1)-1),FIND("d",C454)+1,LEN(C454)),MID(C454,FIND("d",C454)+1,LEN(C454)))),IF(ISNUMBER(FIND("-",C454,FIND("d",C454)+2)),IF(ISNUMBER(FIND("_",C454,FIND("d",C454)+2)),IF(FIND("-",C454,FIND("d",C454)+2)&lt;FIND("_",C454,FIND("d",C454)+2),MID(LEFT(C454,FIND("-",C454,FIND("d",C454)+2)-1),FIND("d",C454)+2,LEN(C454)),MID(LEFT(C454,FIND("_",C454,FIND("d",C454)+2)-1),FIND("d",C454)+2,LEN(C454))),MID(LEFT(C454,FIND("-",C454,FIND("d",C454)+2)-1),FIND("d",C454)+2,LEN(C454))),IF(ISNUMBER(FIND("_",C454,FIND("d",C454)+2)),MID(LEFT(C454,FIND("_",C454,FIND("d",C454)+2)-1),FIND("d",C454)+2,LEN(C454)),MID(C454,FIND("d",C454)+2,LEN(C454))))),1)),1))</f>
        <v/>
      </c>
      <c r="Q454" s="100" t="str">
        <f t="shared" ca="1" si="223"/>
        <v/>
      </c>
      <c r="R454" s="101" t="str">
        <f t="shared" ca="1" si="223"/>
        <v/>
      </c>
      <c r="S454" s="101" t="str">
        <f t="shared" ca="1" si="223"/>
        <v/>
      </c>
      <c r="T454" s="101" t="str">
        <f t="shared" ca="1" si="223"/>
        <v/>
      </c>
      <c r="U454" s="101" t="str">
        <f t="shared" ca="1" si="223"/>
        <v/>
      </c>
      <c r="V454" s="101" t="str">
        <f t="shared" ca="1" si="223"/>
        <v/>
      </c>
      <c r="W454" s="101" t="str">
        <f t="shared" ca="1" si="219"/>
        <v/>
      </c>
      <c r="X454" s="101" t="str">
        <f t="shared" ca="1" si="219"/>
        <v/>
      </c>
      <c r="Y454" s="102" t="str">
        <f t="shared" ca="1" si="219"/>
        <v/>
      </c>
      <c r="Z454" s="129" t="str">
        <f t="shared" ref="Z454:Z517" ca="1" si="233">IF(LEN($C454)=0,"",IF(LEN(AA454)=0,"NA",IF(LEN(AB454)=0,"NA",IF(AA454="NA",IF(ISNUMBER(VALUE(IF(ISNUMBER(SEARCH("_",AB454,1)),REPLACE(AB454,SEARCH("_",AB454),1,"."),AB454))),VALUE(IF(ISNUMBER(SEARCH("_",AB454,1)),REPLACE(AB454,SEARCH("_",AB454),1,"."),AB454)),IF(ISNUMBER(SEARCH("_",AB454,1)),REPLACE(AB454,SEARCH("_",AB454),1,"."),AB454)),IF(ISNUMBER(VALUE(IF(ISNUMBER(SEARCH("_",AA454,1)),REPLACE(AA454,SEARCH("_",AA454),1,"."),AA454))),VALUE(IF(ISNUMBER(SEARCH("_",AA454,1)),REPLACE(AA454,SEARCH("_",AA454),1,"."),AA454)),IF(ISNUMBER(SEARCH("_",AA454,1)),REPLACE(AA454,SEARCH("_",AA454),1,"."),AA454))))))</f>
        <v/>
      </c>
      <c r="AA454" s="105" t="str">
        <f t="shared" ca="1" si="226"/>
        <v>NA</v>
      </c>
      <c r="AB454" s="105" t="str">
        <f t="shared" ref="AB454:AB517" ca="1" si="234">IF(ISNUMBER(SEARCH("LFSM",C454)),IF(ISNUMBER(VALUE(MID(C454,SEARCH("LFSM",C454)+4,1))),IF(ISNUMBER(FIND("-",C454,SEARCH("LFSM",C454)+5)),IF(ISNUMBER(FIND("_",C454,SEARCH("LFSM",C454)+5)),IF(FIND("-",C454,SEARCH("LFSM",C454)+5)&lt;FIND("_",C454,SEARCH("LFSM",C454)+5),MID(LEFT(C454,FIND("-",C454,SEARCH("LFSM",C454)+5)-1),SEARCH("LFSM",C454)+4,8),IF(AND(MID(C454,SEARCH("LFSM",C454)+4,1)="0",ISNUMBER(VALUE(MID(C454,SEARCH("LFSM",C454)+6,1)))),IF(ISNUMBER(FIND("-",C454,SEARCH("LFSM",C454)+6)),MID(LEFT(C454,FIND("-",C454,SEARCH("LFSM",C454)+6)-1),SEARCH("LFSM",C454)+4,8),MID(LEFT(C454,FIND("_",C454,SEARCH("LFSM",C454)+6)-1),SEARCH("LFSM",C454)+4,8)),MID(LEFT(C454,FIND("_",C454,SEARCH("LFSM",C454)+5)-1),SEARCH("LFSM",C454)+4,8))),MID(LEFT(C454,FIND("-",C454,SEARCH("LFSM",C454)+5)-1),SEARCH("LFSM",C454)+4,8)),IF(ISNUMBER(FIND("_",C454,SEARCH("LFSM",C454)+5)),IF(AND(MID(C454,SEARCH("LFSM",C454)+4,1)="0",ISNUMBER(VALUE(MID(C454,SEARCH("LFSM",C454)+6,1)))),IF(ISNUMBER(FIND("_",C454,SEARCH("LFSM",C454)+6)),MID(LEFT(C454,FIND("_",C454,SEARCH("LFSM",C454)+6)-1),SEARCH("LFSM",C454)+4,8),MID(C454,SEARCH("LFSM",C454)+4,8)),MID(LEFT(C454,FIND("_",C454,SEARCH("LFSM",C454)+5)-1),SEARCH("LFSM",C454)+4,8)),MID(C454,SEARCH("LFSM",C454)+4,8))),IF(ISNUMBER(FIND("-",C454,SEARCH("LFSM",C454)+6)),IF(ISNUMBER(FIND("_",C454,SEARCH("LFSM",C454)+6)),IF(FIND("-",C454,SEARCH("LFSM",C454)+6)&lt;FIND("_",C454,SEARCH("LFSM",C454)+6),MID(LEFT(C454,FIND("-",C454,SEARCH("LFSM",C454)+6)-1),SEARCH("LFSM",C454)+5,8),IF(AND(MID(C454,SEARCH("LFSM",C454)+5,1)="0",ISNUMBER(VALUE(MID(C454,SEARCH("LFSM",C454)+7,1)))),IF(ISNUMBER(FIND("-",C454,SEARCH("LFSM",C454)+7)),MID(LEFT(C454,FIND("-",C454,SEARCH("LFSM",C454)+7)-1),SEARCH("LFSM",C454)+5,8),MID(LEFT(C454,FIND("_",C454,SEARCH("LFSM",C454)+7)-1),SEARCH("LFSM",C454)+5,8)),MID(LEFT(C454,FIND("_",C454,SEARCH("LFSM",C454)+6)-1),SEARCH("LFSM",C454)+5,8))),MID(LEFT(C454,FIND("-",C454,SEARCH("LFSM",C454)+6)-1),SEARCH("LFSM",C454)+5,8)),IF(ISNUMBER(FIND("_",C454,SEARCH("LFSM",C454)+6)),IF(AND(MID(C454,SEARCH("LFSM",C454)+5,1)="0",ISNUMBER(VALUE(MID(C454,SEARCH("LFSM",C454)+7,1)))),IF(ISNUMBER(FIND("_",C454,SEARCH("LFSM",C454)+7)),MID(LEFT(C454,FIND("_",C454,SEARCH("LFSM",C454)+7)-1),SEARCH("LFSM",C454)+5,8),MID(C454,SEARCH("LFSM",C454)+5,8)),MID(LEFT(C454,FIND("_",C454,SEARCH("LFSM",C454)+6)-1),SEARCH("LFSM",C454)+5,8)),MID(C454,SEARCH("LFSM",C454)+5,8)))),IF(AND(ISNUMBER(SEARCH("QCS",C454)),NOT(ISNUMBER(SEARCH("ppt",C454)))),IF(ISNUMBER(VALUE(MID(C454,SEARCH("QCS",C454)+3,1))),IF(ISNUMBER(FIND("-",C454,SEARCH("QCS",C454)+4)),IF(ISNUMBER(FIND("_",C454,SEARCH("QCS",C454)+4)),IF(FIND("-",C454,SEARCH("QCS",C454)+4)&lt;FIND("_",C454,SEARCH("QCS",C454)+4),MID(LEFT(C454,FIND("-",C454,SEARCH("QCS",C454)+4)-1),SEARCH("QCS",C454)+3,8),IF(AND(MID(C454,SEARCH("QCS",C454)+3,1)="0",ISNUMBER(VALUE(MID(C454,SEARCH("QCS",C454)+5,1)))),IF(ISNUMBER(FIND("-",C454,SEARCH("QCS",C454)+5)),MID(LEFT(C454,FIND("-",C454,SEARCH("QCS",C454)+5)-1),SEARCH("QCS",C454)+3,8),MID(LEFT(C454,FIND("_",C454,SEARCH("QCS",C454)+5)-1),SEARCH("QCS",C454)+3,8)),MID(LEFT(C454,FIND("_",C454,SEARCH("QCS",C454)+4)-1),SEARCH("QCS",C454)+3,8))),MID(LEFT(C454,FIND("-",C454,SEARCH("QCS",C454)+4)-1),SEARCH("QCS",C454)+3,8)),IF(ISNUMBER(FIND("_",C454,SEARCH("QCS",C454)+4)),IF(AND(MID(C454,SEARCH("QCS",C454)+3,1)="0",ISNUMBER(VALUE(MID(C454,SEARCH("QCS",C454)+5,1)))),IF(ISNUMBER(FIND("_",C454,SEARCH("QCS",C454)+5)),MID(LEFT(C454,FIND("_",C454,SEARCH("QCS",C454)+5)-1),SEARCH("QCS",C454)+3,8),MID(C454,SEARCH("QCS",C454)+3,8)),MID(LEFT(C454,FIND("_",C454,SEARCH("QCS",C454)+4)-1),SEARCH("QCS",C454)+3,8)),MID(C454,SEARCH("QCS",C454)+3,8))),IF(ISNUMBER(FIND("-",C454,SEARCH("QCS",C454)+5)),IF(ISNUMBER(FIND("_",C454,SEARCH("QCS",C454)+5)),IF(FIND("-",C454,SEARCH("QCS",C454)+5)&lt;FIND("_",C454,SEARCH("QCS",C454)+5),MID(LEFT(C454,FIND("-",C454,SEARCH("QCS",C454)+5)-1),SEARCH("QCS",C454)+4,8),IF(AND(MID(C454,SEARCH("QCS",C454)+4,1)="0",ISNUMBER(VALUE(MID(C454,SEARCH("QCS",C454)+6,1)))),IF(ISNUMBER(FIND("-",C454,SEARCH("QCS",C454)+6)),MID(LEFT(C454,FIND("-",C454,SEARCH("QCS",C454)+6)-1),SEARCH("QCS",C454)+4,8),MID(LEFT(C454,FIND("_",C454,SEARCH("QCS",C454)+6)-1),SEARCH("QCS",C454)+4,8)),MID(LEFT(C454,FIND("_",C454,SEARCH("QCS",C454)+5)-1),SEARCH("QCS",C454)+4,8))),MID(LEFT(C454,FIND("-",C454,SEARCH("QCS",C454)+5)-1),SEARCH("QCS",C454)+4,8)),IF(ISNUMBER(FIND("_",C454,SEARCH("QCS",C454)+5)),IF(AND(MID(C454,SEARCH("QCS",C454)+4,1)="0",ISNUMBER(VALUE(MID(C454,SEARCH("QCS",C454)+6,1)))),IF(ISNUMBER(FIND("_",C454,SEARCH("QCS",C454)+6)),MID(LEFT(C454,FIND("_",C454,SEARCH("QCS",C454)+6)-1),SEARCH("QCS",C454)+4,8),MID(C454,SEARCH("QCS",C454)+4,8)),MID(LEFT(C454,FIND("_",C454,SEARCH("QCS",C454)+5)-1),SEARCH("QCS",C454)+4,8)),MID(C454,SEARCH("QCS",C454)+4,8)))),IF(AND(ISNUMBER(SEARCH("IBC",C454)),NOT(ISNUMBER(SEARCH("ppt",C454)))),IF(ISNUMBER(VALUE(MID(C454,SEARCH("IBC",C454)+3,1))),IF(ISNUMBER(FIND("-",C454,SEARCH("IBC",C454)+4)),IF(ISNUMBER(FIND("_",C454,SEARCH("IBC",C454)+4)),IF(FIND("-",C454,SEARCH("IBC",C454)+4)&lt;FIND("_",C454,SEARCH("IBC",C454)+4),MID(LEFT(C454,FIND("-",C454,SEARCH("IBC",C454)+4)-1),SEARCH("IBC",C454)+3,8),IF(AND(MID(C454,SEARCH("IBC",C454)+3,1)="0",ISNUMBER(VALUE(MID(C454,SEARCH("IBC",C454)+5,1)))),IF(ISNUMBER(FIND("-",C454,SEARCH("IBC",C454)+5)),MID(LEFT(C454,FIND("-",C454,SEARCH("IBC",C454)+5)-1),SEARCH("IBC",C454)+3,8),MID(LEFT(C454,FIND("_",C454,SEARCH("IBC",C454)+5)-1),SEARCH("IBC",C454)+3,8)),MID(LEFT(C454,FIND("_",C454,SEARCH("IBC",C454)+4)-1),SEARCH("IBC",C454)+3,8))),MID(LEFT(C454,FIND("-",C454,SEARCH("IBC",C454)+4)-1),SEARCH("IBC",C454)+3,8)),IF(ISNUMBER(FIND("_",C454,SEARCH("IBC",C454)+4)),IF(AND(MID(C454,SEARCH("IBC",C454)+3,1)="0",ISNUMBER(VALUE(MID(C454,SEARCH("IBC",C454)+5,1)))),IF(ISNUMBER(FIND("_",C454,SEARCH("IBC",C454)+5)),MID(LEFT(C454,FIND("_",C454,SEARCH("IBC",C454)+5)-1),SEARCH("IBC",C454)+3,8),MID(C454,SEARCH("IBC",C454)+3,8)),MID(LEFT(C454,FIND("_",C454,SEARCH("IBC",C454)+4)-1),SEARCH("IBC",C454)+3,8)),MID(C454,SEARCH("IBC",C454)+3,8))),IF(ISNUMBER(FIND("-",C454,SEARCH("IBC",C454)+5)),IF(ISNUMBER(FIND("_",C454,SEARCH("IBC",C454)+5)),IF(FIND("-",C454,SEARCH("IBC",C454)+5)&lt;FIND("_",C454,SEARCH("IBC",C454)+5),MID(LEFT(C454,FIND("-",C454,SEARCH("IBC",C454)+5)-1),SEARCH("IBC",C454)+4,8),IF(AND(MID(C454,SEARCH("IBC",C454)+4,1)="0",ISNUMBER(VALUE(MID(C454,SEARCH("IBC",C454)+6,1)))),IF(ISNUMBER(FIND("-",C454,SEARCH("IBC",C454)+6)),MID(LEFT(C454,FIND("-",C454,SEARCH("IBC",C454)+6)-1),SEARCH("IBC",C454)+4,8),MID(LEFT(C454,FIND("_",C454,SEARCH("IBC",C454)+6)-1),SEARCH("IBC",C454)+4,8)),MID(LEFT(C454,FIND("_",C454,SEARCH("IBC",C454)+5)-1),SEARCH("IBC",C454)+4,8))),MID(LEFT(C454,FIND("-",C454,SEARCH("IBC",C454)+5)-1),SEARCH("IBC",C454)+4,8)),IF(ISNUMBER(FIND("_",C454,SEARCH("IBC",C454)+5)),IF(AND(MID(C454,SEARCH("IBC",C454)+4,1)="0",ISNUMBER(VALUE(MID(C454,SEARCH("IBC",C454)+6,1)))),IF(ISNUMBER(FIND("_",C454,SEARCH("IBC",C454)+6)),MID(LEFT(C454,FIND("_",C454,SEARCH("IBC",C454)+6)-1),SEARCH("IBC",C454)+4,8),MID(C454,SEARCH("IBC",C454)+4,8)),MID(LEFT(C454,FIND("_",C454,SEARCH("IBC",C454)+5)-1),SEARCH("IBC",C454)+4,8)),MID(C454,SEARCH("IBC",C454)+4,8)))),"NA")))</f>
        <v>NA</v>
      </c>
      <c r="AC454" s="97" t="str">
        <f t="shared" ref="AC454:AC517" ca="1" si="235">IF(LEN(E454)=0,"",IF(E454="M","Calib Std",IF(E454="K","Blank",IF(E454="D","Duplicate",IF(E454="Z","Blank Spike",IF(E454="S","Sample Spike",IF(E454="Q",IF(ISNUMBER(SEARCH("IBC",$C454)),"IBC",IF(ISNUMBER(SEARCH("QCS",$C454)),"QCS",IF(ISNUMBER(SEARCH("CCC",$C454)),"CCC"))),IF(E454="U","Unknown"))))))))</f>
        <v/>
      </c>
      <c r="AD454" s="106" t="str">
        <f t="shared" ca="1" si="227"/>
        <v/>
      </c>
      <c r="AE454" s="106"/>
      <c r="AF454" s="130"/>
      <c r="AG454" s="131"/>
      <c r="AH454" s="131"/>
      <c r="AI454" s="131"/>
      <c r="AJ454" s="131"/>
      <c r="AK454" s="131"/>
      <c r="AL454" s="131"/>
      <c r="AM454" s="131"/>
      <c r="AN454" s="132"/>
      <c r="AO454" s="133"/>
      <c r="AS454" s="69"/>
      <c r="AT454" s="69"/>
      <c r="AU454" s="113"/>
      <c r="AV454" s="114" t="str">
        <f t="shared" ca="1" si="225"/>
        <v/>
      </c>
      <c r="AW454" s="115" t="str">
        <f t="shared" ca="1" si="224"/>
        <v/>
      </c>
      <c r="AX454" s="115" t="str">
        <f t="shared" ca="1" si="224"/>
        <v/>
      </c>
      <c r="AY454" s="115" t="str">
        <f t="shared" ca="1" si="224"/>
        <v/>
      </c>
      <c r="AZ454" s="115" t="str">
        <f t="shared" ca="1" si="224"/>
        <v/>
      </c>
      <c r="BA454" s="115" t="str">
        <f t="shared" ca="1" si="224"/>
        <v/>
      </c>
      <c r="BB454" s="115" t="str">
        <f t="shared" ca="1" si="224"/>
        <v/>
      </c>
      <c r="BC454" s="115" t="str">
        <f t="shared" ca="1" si="224"/>
        <v/>
      </c>
      <c r="BD454" s="116" t="str">
        <f t="shared" ca="1" si="224"/>
        <v/>
      </c>
      <c r="BE454" s="145"/>
      <c r="BF454" s="118" t="str">
        <f t="shared" ref="BF454:BF517" ca="1" si="236">IF(OR($E454="M",$E454="Q"),COUNTIF($B$5:$B$999,"&lt;="&amp;$B454),"")</f>
        <v/>
      </c>
      <c r="BG454" s="118" t="str">
        <f t="shared" ref="BG454:BG517" ca="1" si="237">IF(OR($E454="K",$E454="Z"),COUNTIF($B$5:$B$999,"&lt;="&amp;$B454),"")</f>
        <v/>
      </c>
      <c r="BH454" s="118" t="str">
        <f t="shared" ref="BH454:BH517" ca="1" si="238">IF($E454="D",COUNTIF($B$5:$B$999,"&lt;="&amp;$B454),"")</f>
        <v/>
      </c>
      <c r="BI454" s="118" t="str">
        <f t="shared" ref="BI454:BI517" ca="1" si="239">IF($E454="S",COUNTIF($B$5:$B$999,"&lt;="&amp;$B454),"")</f>
        <v/>
      </c>
      <c r="BK454" s="154"/>
      <c r="BL454" s="155"/>
      <c r="BM454" s="154"/>
      <c r="BN454" s="154"/>
      <c r="BO454" s="156"/>
      <c r="BP454" s="156"/>
      <c r="BQ454" s="156"/>
      <c r="BR454" s="156"/>
      <c r="BS454" s="156"/>
      <c r="BT454" s="156"/>
      <c r="BU454" s="156"/>
      <c r="BV454" s="156"/>
      <c r="BW454" s="156"/>
      <c r="BX454" s="105"/>
      <c r="BY454" s="157"/>
      <c r="BZ454" s="157"/>
      <c r="CA454" s="157"/>
      <c r="CB454" s="157"/>
      <c r="CC454" s="157"/>
      <c r="CD454" s="157"/>
      <c r="CE454" s="157"/>
      <c r="CF454" s="157"/>
      <c r="CG454" s="157"/>
    </row>
    <row r="455" spans="1:85" x14ac:dyDescent="0.25">
      <c r="A455" s="97" t="str">
        <f t="shared" ref="A455:A518" ca="1" si="240">IF(LEN($C455)=0,"",A454+1)</f>
        <v/>
      </c>
      <c r="B455" s="98" t="str">
        <f t="shared" ref="B455:B518" ca="1" si="241">IFERROR(IF(LEN(C455)=0,"",VLOOKUP($C455,INDIRECT("'"&amp;$G$2&amp;"'!"&amp;"$A$1:$ZZ$999"),MATCH("Sample Acquisition Date",INDIRECT("'"&amp;$G$2&amp;"'!"&amp;"A"&amp;$I$2&amp;":ZZ"&amp;$I$2&amp;""),0),FALSE)),"")</f>
        <v/>
      </c>
      <c r="C455" s="99" t="str">
        <f t="shared" ca="1" si="228"/>
        <v/>
      </c>
      <c r="D455" s="97" t="str">
        <f t="shared" ca="1" si="229"/>
        <v/>
      </c>
      <c r="E455" s="97" t="str">
        <f t="shared" ca="1" si="230"/>
        <v/>
      </c>
      <c r="F455" s="97" t="str">
        <f t="shared" ca="1" si="231"/>
        <v/>
      </c>
      <c r="G455" s="100" t="str">
        <f t="shared" ca="1" si="222"/>
        <v/>
      </c>
      <c r="H455" s="101" t="str">
        <f t="shared" ca="1" si="222"/>
        <v/>
      </c>
      <c r="I455" s="101" t="str">
        <f t="shared" ca="1" si="222"/>
        <v/>
      </c>
      <c r="J455" s="101" t="str">
        <f t="shared" ca="1" si="221"/>
        <v/>
      </c>
      <c r="K455" s="101" t="str">
        <f t="shared" ca="1" si="221"/>
        <v/>
      </c>
      <c r="L455" s="101" t="str">
        <f t="shared" ca="1" si="221"/>
        <v/>
      </c>
      <c r="M455" s="101" t="str">
        <f t="shared" ca="1" si="221"/>
        <v/>
      </c>
      <c r="N455" s="101" t="str">
        <f t="shared" ca="1" si="221"/>
        <v/>
      </c>
      <c r="O455" s="102" t="str">
        <f t="shared" ca="1" si="221"/>
        <v/>
      </c>
      <c r="P455" s="103" t="str">
        <f t="shared" ca="1" si="232"/>
        <v/>
      </c>
      <c r="Q455" s="100" t="str">
        <f t="shared" ca="1" si="223"/>
        <v/>
      </c>
      <c r="R455" s="101" t="str">
        <f t="shared" ca="1" si="223"/>
        <v/>
      </c>
      <c r="S455" s="101" t="str">
        <f t="shared" ca="1" si="223"/>
        <v/>
      </c>
      <c r="T455" s="101" t="str">
        <f t="shared" ca="1" si="223"/>
        <v/>
      </c>
      <c r="U455" s="101" t="str">
        <f t="shared" ca="1" si="223"/>
        <v/>
      </c>
      <c r="V455" s="101" t="str">
        <f t="shared" ca="1" si="223"/>
        <v/>
      </c>
      <c r="W455" s="101" t="str">
        <f t="shared" ca="1" si="219"/>
        <v/>
      </c>
      <c r="X455" s="101" t="str">
        <f t="shared" ca="1" si="219"/>
        <v/>
      </c>
      <c r="Y455" s="102" t="str">
        <f t="shared" ca="1" si="219"/>
        <v/>
      </c>
      <c r="Z455" s="129" t="str">
        <f t="shared" ca="1" si="233"/>
        <v/>
      </c>
      <c r="AA455" s="105" t="str">
        <f t="shared" ca="1" si="226"/>
        <v>NA</v>
      </c>
      <c r="AB455" s="105" t="str">
        <f t="shared" ca="1" si="234"/>
        <v>NA</v>
      </c>
      <c r="AC455" s="97" t="str">
        <f t="shared" ca="1" si="235"/>
        <v/>
      </c>
      <c r="AD455" s="106" t="str">
        <f t="shared" ca="1" si="227"/>
        <v/>
      </c>
      <c r="AE455" s="106"/>
      <c r="AF455" s="130"/>
      <c r="AG455" s="131"/>
      <c r="AH455" s="131"/>
      <c r="AI455" s="131"/>
      <c r="AJ455" s="131"/>
      <c r="AK455" s="131"/>
      <c r="AL455" s="131"/>
      <c r="AM455" s="131"/>
      <c r="AN455" s="132"/>
      <c r="AO455" s="133"/>
      <c r="AS455" s="69"/>
      <c r="AT455" s="69"/>
      <c r="AU455" s="113"/>
      <c r="AV455" s="114" t="str">
        <f t="shared" ca="1" si="225"/>
        <v/>
      </c>
      <c r="AW455" s="115" t="str">
        <f t="shared" ca="1" si="224"/>
        <v/>
      </c>
      <c r="AX455" s="115" t="str">
        <f t="shared" ca="1" si="224"/>
        <v/>
      </c>
      <c r="AY455" s="115" t="str">
        <f t="shared" ca="1" si="224"/>
        <v/>
      </c>
      <c r="AZ455" s="115" t="str">
        <f t="shared" ca="1" si="224"/>
        <v/>
      </c>
      <c r="BA455" s="115" t="str">
        <f t="shared" ca="1" si="224"/>
        <v/>
      </c>
      <c r="BB455" s="115" t="str">
        <f t="shared" ca="1" si="224"/>
        <v/>
      </c>
      <c r="BC455" s="115" t="str">
        <f t="shared" ca="1" si="224"/>
        <v/>
      </c>
      <c r="BD455" s="116" t="str">
        <f t="shared" ca="1" si="224"/>
        <v/>
      </c>
      <c r="BE455" s="145"/>
      <c r="BF455" s="118" t="str">
        <f t="shared" ca="1" si="236"/>
        <v/>
      </c>
      <c r="BG455" s="118" t="str">
        <f t="shared" ca="1" si="237"/>
        <v/>
      </c>
      <c r="BH455" s="118" t="str">
        <f t="shared" ca="1" si="238"/>
        <v/>
      </c>
      <c r="BI455" s="118" t="str">
        <f t="shared" ca="1" si="239"/>
        <v/>
      </c>
      <c r="BK455" s="154"/>
      <c r="BL455" s="155"/>
      <c r="BM455" s="154"/>
      <c r="BN455" s="154"/>
      <c r="BO455" s="156"/>
      <c r="BP455" s="156"/>
      <c r="BQ455" s="156"/>
      <c r="BR455" s="156"/>
      <c r="BS455" s="156"/>
      <c r="BT455" s="156"/>
      <c r="BU455" s="156"/>
      <c r="BV455" s="156"/>
      <c r="BW455" s="156"/>
      <c r="BX455" s="105"/>
      <c r="BY455" s="157"/>
      <c r="BZ455" s="157"/>
      <c r="CA455" s="157"/>
      <c r="CB455" s="157"/>
      <c r="CC455" s="157"/>
      <c r="CD455" s="157"/>
      <c r="CE455" s="157"/>
      <c r="CF455" s="157"/>
      <c r="CG455" s="157"/>
    </row>
    <row r="456" spans="1:85" x14ac:dyDescent="0.25">
      <c r="A456" s="97" t="str">
        <f t="shared" ca="1" si="240"/>
        <v/>
      </c>
      <c r="B456" s="98" t="str">
        <f t="shared" ca="1" si="241"/>
        <v/>
      </c>
      <c r="C456" s="99" t="str">
        <f t="shared" ca="1" si="228"/>
        <v/>
      </c>
      <c r="D456" s="97" t="str">
        <f t="shared" ca="1" si="229"/>
        <v/>
      </c>
      <c r="E456" s="97" t="str">
        <f t="shared" ca="1" si="230"/>
        <v/>
      </c>
      <c r="F456" s="97" t="str">
        <f t="shared" ca="1" si="231"/>
        <v/>
      </c>
      <c r="G456" s="100" t="str">
        <f t="shared" ca="1" si="222"/>
        <v/>
      </c>
      <c r="H456" s="101" t="str">
        <f t="shared" ca="1" si="222"/>
        <v/>
      </c>
      <c r="I456" s="101" t="str">
        <f t="shared" ca="1" si="222"/>
        <v/>
      </c>
      <c r="J456" s="101" t="str">
        <f t="shared" ca="1" si="221"/>
        <v/>
      </c>
      <c r="K456" s="101" t="str">
        <f t="shared" ca="1" si="221"/>
        <v/>
      </c>
      <c r="L456" s="101" t="str">
        <f t="shared" ca="1" si="221"/>
        <v/>
      </c>
      <c r="M456" s="101" t="str">
        <f t="shared" ca="1" si="221"/>
        <v/>
      </c>
      <c r="N456" s="101" t="str">
        <f t="shared" ca="1" si="221"/>
        <v/>
      </c>
      <c r="O456" s="102" t="str">
        <f t="shared" ca="1" si="221"/>
        <v/>
      </c>
      <c r="P456" s="103" t="str">
        <f t="shared" ca="1" si="232"/>
        <v/>
      </c>
      <c r="Q456" s="100" t="str">
        <f t="shared" ca="1" si="223"/>
        <v/>
      </c>
      <c r="R456" s="101" t="str">
        <f t="shared" ca="1" si="223"/>
        <v/>
      </c>
      <c r="S456" s="101" t="str">
        <f t="shared" ca="1" si="223"/>
        <v/>
      </c>
      <c r="T456" s="101" t="str">
        <f t="shared" ca="1" si="223"/>
        <v/>
      </c>
      <c r="U456" s="101" t="str">
        <f t="shared" ca="1" si="223"/>
        <v/>
      </c>
      <c r="V456" s="101" t="str">
        <f t="shared" ca="1" si="223"/>
        <v/>
      </c>
      <c r="W456" s="101" t="str">
        <f t="shared" ca="1" si="219"/>
        <v/>
      </c>
      <c r="X456" s="101" t="str">
        <f t="shared" ca="1" si="219"/>
        <v/>
      </c>
      <c r="Y456" s="102" t="str">
        <f t="shared" ca="1" si="219"/>
        <v/>
      </c>
      <c r="Z456" s="129" t="str">
        <f t="shared" ca="1" si="233"/>
        <v/>
      </c>
      <c r="AA456" s="105" t="str">
        <f t="shared" ca="1" si="226"/>
        <v>NA</v>
      </c>
      <c r="AB456" s="105" t="str">
        <f t="shared" ca="1" si="234"/>
        <v>NA</v>
      </c>
      <c r="AC456" s="97" t="str">
        <f t="shared" ca="1" si="235"/>
        <v/>
      </c>
      <c r="AD456" s="106" t="str">
        <f t="shared" ca="1" si="227"/>
        <v/>
      </c>
      <c r="AE456" s="106"/>
      <c r="AF456" s="130"/>
      <c r="AG456" s="131"/>
      <c r="AH456" s="131"/>
      <c r="AI456" s="131"/>
      <c r="AJ456" s="131"/>
      <c r="AK456" s="131"/>
      <c r="AL456" s="131"/>
      <c r="AM456" s="131"/>
      <c r="AN456" s="132"/>
      <c r="AO456" s="133"/>
      <c r="AS456" s="69"/>
      <c r="AT456" s="69"/>
      <c r="AU456" s="113"/>
      <c r="AV456" s="114" t="str">
        <f t="shared" ca="1" si="225"/>
        <v/>
      </c>
      <c r="AW456" s="115" t="str">
        <f t="shared" ca="1" si="224"/>
        <v/>
      </c>
      <c r="AX456" s="115" t="str">
        <f t="shared" ca="1" si="224"/>
        <v/>
      </c>
      <c r="AY456" s="115" t="str">
        <f t="shared" ca="1" si="224"/>
        <v/>
      </c>
      <c r="AZ456" s="115" t="str">
        <f t="shared" ca="1" si="224"/>
        <v/>
      </c>
      <c r="BA456" s="115" t="str">
        <f t="shared" ca="1" si="224"/>
        <v/>
      </c>
      <c r="BB456" s="115" t="str">
        <f t="shared" ca="1" si="224"/>
        <v/>
      </c>
      <c r="BC456" s="115" t="str">
        <f t="shared" ca="1" si="224"/>
        <v/>
      </c>
      <c r="BD456" s="116" t="str">
        <f t="shared" ca="1" si="224"/>
        <v/>
      </c>
      <c r="BE456" s="145"/>
      <c r="BF456" s="118" t="str">
        <f t="shared" ca="1" si="236"/>
        <v/>
      </c>
      <c r="BG456" s="118" t="str">
        <f t="shared" ca="1" si="237"/>
        <v/>
      </c>
      <c r="BH456" s="118" t="str">
        <f t="shared" ca="1" si="238"/>
        <v/>
      </c>
      <c r="BI456" s="118" t="str">
        <f t="shared" ca="1" si="239"/>
        <v/>
      </c>
      <c r="BK456" s="154"/>
      <c r="BL456" s="155"/>
      <c r="BM456" s="154"/>
      <c r="BN456" s="154"/>
      <c r="BO456" s="156"/>
      <c r="BP456" s="156"/>
      <c r="BQ456" s="156"/>
      <c r="BR456" s="156"/>
      <c r="BS456" s="156"/>
      <c r="BT456" s="156"/>
      <c r="BU456" s="156"/>
      <c r="BV456" s="156"/>
      <c r="BW456" s="156"/>
      <c r="BX456" s="105"/>
      <c r="BY456" s="157"/>
      <c r="BZ456" s="157"/>
      <c r="CA456" s="157"/>
      <c r="CB456" s="157"/>
      <c r="CC456" s="157"/>
      <c r="CD456" s="157"/>
      <c r="CE456" s="157"/>
      <c r="CF456" s="157"/>
      <c r="CG456" s="157"/>
    </row>
    <row r="457" spans="1:85" x14ac:dyDescent="0.25">
      <c r="A457" s="97" t="str">
        <f t="shared" ca="1" si="240"/>
        <v/>
      </c>
      <c r="B457" s="98" t="str">
        <f t="shared" ca="1" si="241"/>
        <v/>
      </c>
      <c r="C457" s="99" t="str">
        <f t="shared" ca="1" si="228"/>
        <v/>
      </c>
      <c r="D457" s="97" t="str">
        <f t="shared" ca="1" si="229"/>
        <v/>
      </c>
      <c r="E457" s="97" t="str">
        <f t="shared" ca="1" si="230"/>
        <v/>
      </c>
      <c r="F457" s="97" t="str">
        <f t="shared" ca="1" si="231"/>
        <v/>
      </c>
      <c r="G457" s="100" t="str">
        <f t="shared" ca="1" si="222"/>
        <v/>
      </c>
      <c r="H457" s="101" t="str">
        <f t="shared" ca="1" si="222"/>
        <v/>
      </c>
      <c r="I457" s="101" t="str">
        <f t="shared" ca="1" si="222"/>
        <v/>
      </c>
      <c r="J457" s="101" t="str">
        <f t="shared" ca="1" si="221"/>
        <v/>
      </c>
      <c r="K457" s="101" t="str">
        <f t="shared" ca="1" si="221"/>
        <v/>
      </c>
      <c r="L457" s="101" t="str">
        <f t="shared" ca="1" si="221"/>
        <v/>
      </c>
      <c r="M457" s="101" t="str">
        <f t="shared" ref="M457:O520" ca="1" si="242">IF(LEN($C457)=0,"",IF(VLOOKUP($C457,INDIRECT("'"&amp;$G$2&amp;"'!"&amp;"$A$1:$ZZ$999"),MATCH(W$1,INDIRECT("'"&amp;$G$2&amp;"'!"&amp;"A"&amp;$I$2&amp;":ZZ"&amp;$I$2&amp;""),0),FALSE)="N/F",0,VLOOKUP($C457,INDIRECT("'"&amp;$G$2&amp;"'!"&amp;"$A$1:$ZZ$999"),MATCH(W$1,INDIRECT("'"&amp;$G$2&amp;"'!"&amp;"A"&amp;$I$2&amp;":ZZ"&amp;$I$2&amp;""),0),FALSE)))</f>
        <v/>
      </c>
      <c r="N457" s="101" t="str">
        <f t="shared" ca="1" si="242"/>
        <v/>
      </c>
      <c r="O457" s="102" t="str">
        <f t="shared" ca="1" si="242"/>
        <v/>
      </c>
      <c r="P457" s="103" t="str">
        <f t="shared" ca="1" si="232"/>
        <v/>
      </c>
      <c r="Q457" s="100" t="str">
        <f t="shared" ca="1" si="223"/>
        <v/>
      </c>
      <c r="R457" s="101" t="str">
        <f t="shared" ca="1" si="223"/>
        <v/>
      </c>
      <c r="S457" s="101" t="str">
        <f t="shared" ca="1" si="223"/>
        <v/>
      </c>
      <c r="T457" s="101" t="str">
        <f t="shared" ca="1" si="223"/>
        <v/>
      </c>
      <c r="U457" s="101" t="str">
        <f t="shared" ca="1" si="223"/>
        <v/>
      </c>
      <c r="V457" s="101" t="str">
        <f t="shared" ca="1" si="223"/>
        <v/>
      </c>
      <c r="W457" s="101" t="str">
        <f t="shared" ca="1" si="219"/>
        <v/>
      </c>
      <c r="X457" s="101" t="str">
        <f t="shared" ca="1" si="219"/>
        <v/>
      </c>
      <c r="Y457" s="102" t="str">
        <f t="shared" ca="1" si="219"/>
        <v/>
      </c>
      <c r="Z457" s="129" t="str">
        <f t="shared" ca="1" si="233"/>
        <v/>
      </c>
      <c r="AA457" s="105" t="str">
        <f t="shared" ca="1" si="226"/>
        <v>NA</v>
      </c>
      <c r="AB457" s="105" t="str">
        <f t="shared" ca="1" si="234"/>
        <v>NA</v>
      </c>
      <c r="AC457" s="97" t="str">
        <f t="shared" ca="1" si="235"/>
        <v/>
      </c>
      <c r="AD457" s="106" t="str">
        <f t="shared" ca="1" si="227"/>
        <v/>
      </c>
      <c r="AE457" s="106"/>
      <c r="AF457" s="130"/>
      <c r="AG457" s="131"/>
      <c r="AH457" s="131"/>
      <c r="AI457" s="131"/>
      <c r="AJ457" s="131"/>
      <c r="AK457" s="131"/>
      <c r="AL457" s="131"/>
      <c r="AM457" s="131"/>
      <c r="AN457" s="132"/>
      <c r="AO457" s="133"/>
      <c r="AS457" s="69"/>
      <c r="AT457" s="69"/>
      <c r="AU457" s="113"/>
      <c r="AV457" s="114" t="str">
        <f t="shared" ca="1" si="225"/>
        <v/>
      </c>
      <c r="AW457" s="115" t="str">
        <f t="shared" ca="1" si="224"/>
        <v/>
      </c>
      <c r="AX457" s="115" t="str">
        <f t="shared" ca="1" si="224"/>
        <v/>
      </c>
      <c r="AY457" s="115" t="str">
        <f t="shared" ca="1" si="224"/>
        <v/>
      </c>
      <c r="AZ457" s="115" t="str">
        <f t="shared" ca="1" si="224"/>
        <v/>
      </c>
      <c r="BA457" s="115" t="str">
        <f t="shared" ca="1" si="224"/>
        <v/>
      </c>
      <c r="BB457" s="115" t="str">
        <f t="shared" ca="1" si="224"/>
        <v/>
      </c>
      <c r="BC457" s="115" t="str">
        <f t="shared" ca="1" si="224"/>
        <v/>
      </c>
      <c r="BD457" s="116" t="str">
        <f t="shared" ca="1" si="224"/>
        <v/>
      </c>
      <c r="BE457" s="145"/>
      <c r="BF457" s="118" t="str">
        <f t="shared" ca="1" si="236"/>
        <v/>
      </c>
      <c r="BG457" s="118" t="str">
        <f t="shared" ca="1" si="237"/>
        <v/>
      </c>
      <c r="BH457" s="118" t="str">
        <f t="shared" ca="1" si="238"/>
        <v/>
      </c>
      <c r="BI457" s="118" t="str">
        <f t="shared" ca="1" si="239"/>
        <v/>
      </c>
      <c r="BK457" s="154"/>
      <c r="BL457" s="155"/>
      <c r="BM457" s="154"/>
      <c r="BN457" s="154"/>
      <c r="BO457" s="156"/>
      <c r="BP457" s="156"/>
      <c r="BQ457" s="156"/>
      <c r="BR457" s="156"/>
      <c r="BS457" s="156"/>
      <c r="BT457" s="156"/>
      <c r="BU457" s="156"/>
      <c r="BV457" s="156"/>
      <c r="BW457" s="156"/>
      <c r="BX457" s="105"/>
      <c r="BY457" s="157"/>
      <c r="BZ457" s="157"/>
      <c r="CA457" s="157"/>
      <c r="CB457" s="157"/>
      <c r="CC457" s="157"/>
      <c r="CD457" s="157"/>
      <c r="CE457" s="157"/>
      <c r="CF457" s="157"/>
      <c r="CG457" s="157"/>
    </row>
    <row r="458" spans="1:85" x14ac:dyDescent="0.25">
      <c r="A458" s="97" t="str">
        <f t="shared" ca="1" si="240"/>
        <v/>
      </c>
      <c r="B458" s="98" t="str">
        <f t="shared" ca="1" si="241"/>
        <v/>
      </c>
      <c r="C458" s="99" t="str">
        <f t="shared" ca="1" si="228"/>
        <v/>
      </c>
      <c r="D458" s="97" t="str">
        <f t="shared" ca="1" si="229"/>
        <v/>
      </c>
      <c r="E458" s="97" t="str">
        <f t="shared" ca="1" si="230"/>
        <v/>
      </c>
      <c r="F458" s="97" t="str">
        <f t="shared" ca="1" si="231"/>
        <v/>
      </c>
      <c r="G458" s="100" t="str">
        <f t="shared" ca="1" si="222"/>
        <v/>
      </c>
      <c r="H458" s="101" t="str">
        <f t="shared" ca="1" si="222"/>
        <v/>
      </c>
      <c r="I458" s="101" t="str">
        <f t="shared" ca="1" si="222"/>
        <v/>
      </c>
      <c r="J458" s="101" t="str">
        <f t="shared" ca="1" si="222"/>
        <v/>
      </c>
      <c r="K458" s="101" t="str">
        <f t="shared" ca="1" si="222"/>
        <v/>
      </c>
      <c r="L458" s="101" t="str">
        <f t="shared" ca="1" si="222"/>
        <v/>
      </c>
      <c r="M458" s="101" t="str">
        <f t="shared" ca="1" si="242"/>
        <v/>
      </c>
      <c r="N458" s="101" t="str">
        <f t="shared" ca="1" si="242"/>
        <v/>
      </c>
      <c r="O458" s="102" t="str">
        <f t="shared" ca="1" si="242"/>
        <v/>
      </c>
      <c r="P458" s="103" t="str">
        <f t="shared" ca="1" si="232"/>
        <v/>
      </c>
      <c r="Q458" s="100" t="str">
        <f t="shared" ca="1" si="223"/>
        <v/>
      </c>
      <c r="R458" s="101" t="str">
        <f t="shared" ca="1" si="223"/>
        <v/>
      </c>
      <c r="S458" s="101" t="str">
        <f t="shared" ca="1" si="223"/>
        <v/>
      </c>
      <c r="T458" s="101" t="str">
        <f t="shared" ca="1" si="223"/>
        <v/>
      </c>
      <c r="U458" s="101" t="str">
        <f t="shared" ca="1" si="223"/>
        <v/>
      </c>
      <c r="V458" s="101" t="str">
        <f t="shared" ca="1" si="223"/>
        <v/>
      </c>
      <c r="W458" s="101" t="str">
        <f t="shared" ca="1" si="219"/>
        <v/>
      </c>
      <c r="X458" s="101" t="str">
        <f t="shared" ca="1" si="219"/>
        <v/>
      </c>
      <c r="Y458" s="102" t="str">
        <f t="shared" ca="1" si="219"/>
        <v/>
      </c>
      <c r="Z458" s="129" t="str">
        <f t="shared" ca="1" si="233"/>
        <v/>
      </c>
      <c r="AA458" s="105" t="str">
        <f t="shared" ca="1" si="226"/>
        <v>NA</v>
      </c>
      <c r="AB458" s="105" t="str">
        <f t="shared" ca="1" si="234"/>
        <v>NA</v>
      </c>
      <c r="AC458" s="97" t="str">
        <f t="shared" ca="1" si="235"/>
        <v/>
      </c>
      <c r="AD458" s="106" t="str">
        <f t="shared" ca="1" si="227"/>
        <v/>
      </c>
      <c r="AE458" s="106"/>
      <c r="AF458" s="130"/>
      <c r="AG458" s="131"/>
      <c r="AH458" s="131"/>
      <c r="AI458" s="131"/>
      <c r="AJ458" s="131"/>
      <c r="AK458" s="131"/>
      <c r="AL458" s="131"/>
      <c r="AM458" s="131"/>
      <c r="AN458" s="132"/>
      <c r="AO458" s="133"/>
      <c r="AS458" s="69"/>
      <c r="AT458" s="69"/>
      <c r="AU458" s="113"/>
      <c r="AV458" s="114" t="str">
        <f t="shared" ca="1" si="225"/>
        <v/>
      </c>
      <c r="AW458" s="115" t="str">
        <f t="shared" ca="1" si="224"/>
        <v/>
      </c>
      <c r="AX458" s="115" t="str">
        <f t="shared" ca="1" si="224"/>
        <v/>
      </c>
      <c r="AY458" s="115" t="str">
        <f t="shared" ca="1" si="224"/>
        <v/>
      </c>
      <c r="AZ458" s="115" t="str">
        <f t="shared" ca="1" si="224"/>
        <v/>
      </c>
      <c r="BA458" s="115" t="str">
        <f t="shared" ca="1" si="224"/>
        <v/>
      </c>
      <c r="BB458" s="115" t="str">
        <f t="shared" ca="1" si="224"/>
        <v/>
      </c>
      <c r="BC458" s="115" t="str">
        <f t="shared" ca="1" si="224"/>
        <v/>
      </c>
      <c r="BD458" s="116" t="str">
        <f t="shared" ca="1" si="224"/>
        <v/>
      </c>
      <c r="BE458" s="145"/>
      <c r="BF458" s="118" t="str">
        <f t="shared" ca="1" si="236"/>
        <v/>
      </c>
      <c r="BG458" s="118" t="str">
        <f t="shared" ca="1" si="237"/>
        <v/>
      </c>
      <c r="BH458" s="118" t="str">
        <f t="shared" ca="1" si="238"/>
        <v/>
      </c>
      <c r="BI458" s="118" t="str">
        <f t="shared" ca="1" si="239"/>
        <v/>
      </c>
      <c r="BK458" s="154"/>
      <c r="BL458" s="155"/>
      <c r="BM458" s="154"/>
      <c r="BN458" s="154"/>
      <c r="BO458" s="156"/>
      <c r="BP458" s="156"/>
      <c r="BQ458" s="156"/>
      <c r="BR458" s="156"/>
      <c r="BS458" s="156"/>
      <c r="BT458" s="156"/>
      <c r="BU458" s="156"/>
      <c r="BV458" s="156"/>
      <c r="BW458" s="156"/>
      <c r="BX458" s="105"/>
      <c r="BY458" s="157"/>
      <c r="BZ458" s="157"/>
      <c r="CA458" s="157"/>
      <c r="CB458" s="157"/>
      <c r="CC458" s="157"/>
      <c r="CD458" s="157"/>
      <c r="CE458" s="157"/>
      <c r="CF458" s="157"/>
      <c r="CG458" s="157"/>
    </row>
    <row r="459" spans="1:85" x14ac:dyDescent="0.25">
      <c r="A459" s="97" t="str">
        <f t="shared" ca="1" si="240"/>
        <v/>
      </c>
      <c r="B459" s="98" t="str">
        <f t="shared" ca="1" si="241"/>
        <v/>
      </c>
      <c r="C459" s="99" t="str">
        <f t="shared" ca="1" si="228"/>
        <v/>
      </c>
      <c r="D459" s="97" t="str">
        <f t="shared" ca="1" si="229"/>
        <v/>
      </c>
      <c r="E459" s="97" t="str">
        <f t="shared" ca="1" si="230"/>
        <v/>
      </c>
      <c r="F459" s="97" t="str">
        <f t="shared" ca="1" si="231"/>
        <v/>
      </c>
      <c r="G459" s="100" t="str">
        <f t="shared" ca="1" si="222"/>
        <v/>
      </c>
      <c r="H459" s="101" t="str">
        <f t="shared" ca="1" si="222"/>
        <v/>
      </c>
      <c r="I459" s="101" t="str">
        <f t="shared" ca="1" si="222"/>
        <v/>
      </c>
      <c r="J459" s="101" t="str">
        <f t="shared" ca="1" si="222"/>
        <v/>
      </c>
      <c r="K459" s="101" t="str">
        <f t="shared" ca="1" si="222"/>
        <v/>
      </c>
      <c r="L459" s="101" t="str">
        <f t="shared" ca="1" si="222"/>
        <v/>
      </c>
      <c r="M459" s="101" t="str">
        <f t="shared" ca="1" si="242"/>
        <v/>
      </c>
      <c r="N459" s="101" t="str">
        <f t="shared" ca="1" si="242"/>
        <v/>
      </c>
      <c r="O459" s="102" t="str">
        <f t="shared" ca="1" si="242"/>
        <v/>
      </c>
      <c r="P459" s="103" t="str">
        <f t="shared" ca="1" si="232"/>
        <v/>
      </c>
      <c r="Q459" s="100" t="str">
        <f t="shared" ca="1" si="223"/>
        <v/>
      </c>
      <c r="R459" s="101" t="str">
        <f t="shared" ca="1" si="223"/>
        <v/>
      </c>
      <c r="S459" s="101" t="str">
        <f t="shared" ca="1" si="223"/>
        <v/>
      </c>
      <c r="T459" s="101" t="str">
        <f t="shared" ca="1" si="223"/>
        <v/>
      </c>
      <c r="U459" s="101" t="str">
        <f t="shared" ca="1" si="223"/>
        <v/>
      </c>
      <c r="V459" s="101" t="str">
        <f t="shared" ca="1" si="223"/>
        <v/>
      </c>
      <c r="W459" s="101" t="str">
        <f t="shared" ca="1" si="219"/>
        <v/>
      </c>
      <c r="X459" s="101" t="str">
        <f t="shared" ca="1" si="219"/>
        <v/>
      </c>
      <c r="Y459" s="102" t="str">
        <f t="shared" ca="1" si="219"/>
        <v/>
      </c>
      <c r="Z459" s="129" t="str">
        <f t="shared" ca="1" si="233"/>
        <v/>
      </c>
      <c r="AA459" s="105" t="str">
        <f t="shared" ca="1" si="226"/>
        <v>NA</v>
      </c>
      <c r="AB459" s="105" t="str">
        <f t="shared" ca="1" si="234"/>
        <v>NA</v>
      </c>
      <c r="AC459" s="97" t="str">
        <f t="shared" ca="1" si="235"/>
        <v/>
      </c>
      <c r="AD459" s="106" t="str">
        <f t="shared" ca="1" si="227"/>
        <v/>
      </c>
      <c r="AE459" s="106"/>
      <c r="AF459" s="130"/>
      <c r="AG459" s="131"/>
      <c r="AH459" s="131"/>
      <c r="AI459" s="131"/>
      <c r="AJ459" s="131"/>
      <c r="AK459" s="131"/>
      <c r="AL459" s="131"/>
      <c r="AM459" s="131"/>
      <c r="AN459" s="132"/>
      <c r="AO459" s="133"/>
      <c r="AS459" s="69"/>
      <c r="AT459" s="69"/>
      <c r="AU459" s="113"/>
      <c r="AV459" s="114" t="str">
        <f t="shared" ca="1" si="225"/>
        <v/>
      </c>
      <c r="AW459" s="115" t="str">
        <f t="shared" ca="1" si="224"/>
        <v/>
      </c>
      <c r="AX459" s="115" t="str">
        <f t="shared" ca="1" si="224"/>
        <v/>
      </c>
      <c r="AY459" s="115" t="str">
        <f t="shared" ca="1" si="224"/>
        <v/>
      </c>
      <c r="AZ459" s="115" t="str">
        <f t="shared" ca="1" si="224"/>
        <v/>
      </c>
      <c r="BA459" s="115" t="str">
        <f t="shared" ca="1" si="224"/>
        <v/>
      </c>
      <c r="BB459" s="115" t="str">
        <f t="shared" ca="1" si="224"/>
        <v/>
      </c>
      <c r="BC459" s="115" t="str">
        <f t="shared" ca="1" si="224"/>
        <v/>
      </c>
      <c r="BD459" s="116" t="str">
        <f t="shared" ca="1" si="224"/>
        <v/>
      </c>
      <c r="BE459" s="145"/>
      <c r="BF459" s="118" t="str">
        <f t="shared" ca="1" si="236"/>
        <v/>
      </c>
      <c r="BG459" s="118" t="str">
        <f t="shared" ca="1" si="237"/>
        <v/>
      </c>
      <c r="BH459" s="118" t="str">
        <f t="shared" ca="1" si="238"/>
        <v/>
      </c>
      <c r="BI459" s="118" t="str">
        <f t="shared" ca="1" si="239"/>
        <v/>
      </c>
      <c r="BK459" s="154"/>
      <c r="BL459" s="155"/>
      <c r="BM459" s="154"/>
      <c r="BN459" s="154"/>
      <c r="BO459" s="156"/>
      <c r="BP459" s="156"/>
      <c r="BQ459" s="156"/>
      <c r="BR459" s="156"/>
      <c r="BS459" s="156"/>
      <c r="BT459" s="156"/>
      <c r="BU459" s="156"/>
      <c r="BV459" s="156"/>
      <c r="BW459" s="156"/>
      <c r="BX459" s="105"/>
      <c r="BY459" s="157"/>
      <c r="BZ459" s="157"/>
      <c r="CA459" s="157"/>
      <c r="CB459" s="157"/>
      <c r="CC459" s="157"/>
      <c r="CD459" s="157"/>
      <c r="CE459" s="157"/>
      <c r="CF459" s="157"/>
      <c r="CG459" s="157"/>
    </row>
    <row r="460" spans="1:85" x14ac:dyDescent="0.25">
      <c r="A460" s="97" t="str">
        <f t="shared" ca="1" si="240"/>
        <v/>
      </c>
      <c r="B460" s="98" t="str">
        <f t="shared" ca="1" si="241"/>
        <v/>
      </c>
      <c r="C460" s="99" t="str">
        <f t="shared" ca="1" si="228"/>
        <v/>
      </c>
      <c r="D460" s="97" t="str">
        <f t="shared" ca="1" si="229"/>
        <v/>
      </c>
      <c r="E460" s="97" t="str">
        <f t="shared" ca="1" si="230"/>
        <v/>
      </c>
      <c r="F460" s="97" t="str">
        <f t="shared" ca="1" si="231"/>
        <v/>
      </c>
      <c r="G460" s="100" t="str">
        <f t="shared" ca="1" si="222"/>
        <v/>
      </c>
      <c r="H460" s="101" t="str">
        <f t="shared" ca="1" si="222"/>
        <v/>
      </c>
      <c r="I460" s="101" t="str">
        <f t="shared" ca="1" si="222"/>
        <v/>
      </c>
      <c r="J460" s="101" t="str">
        <f t="shared" ca="1" si="222"/>
        <v/>
      </c>
      <c r="K460" s="101" t="str">
        <f t="shared" ca="1" si="222"/>
        <v/>
      </c>
      <c r="L460" s="101" t="str">
        <f t="shared" ca="1" si="222"/>
        <v/>
      </c>
      <c r="M460" s="101" t="str">
        <f t="shared" ca="1" si="242"/>
        <v/>
      </c>
      <c r="N460" s="101" t="str">
        <f t="shared" ca="1" si="242"/>
        <v/>
      </c>
      <c r="O460" s="102" t="str">
        <f t="shared" ca="1" si="242"/>
        <v/>
      </c>
      <c r="P460" s="103" t="str">
        <f t="shared" ca="1" si="232"/>
        <v/>
      </c>
      <c r="Q460" s="100" t="str">
        <f t="shared" ca="1" si="223"/>
        <v/>
      </c>
      <c r="R460" s="101" t="str">
        <f t="shared" ca="1" si="223"/>
        <v/>
      </c>
      <c r="S460" s="101" t="str">
        <f t="shared" ca="1" si="223"/>
        <v/>
      </c>
      <c r="T460" s="101" t="str">
        <f t="shared" ref="T460:Y506" ca="1" si="243">IF(LEN($C460)=0,"",IF($E460="M",INDEX(J$5:J$999,MATCH($C460,$C$5:$C$999,0))*$P460,IF(INDEX(J$5:J$999,MATCH($C460,$C$5:$C$999,0))&gt;T$2,INDEX(J$5:J$999,MATCH($C460,$C$5:$C$999,0))*$P460,"&lt;MRL")))</f>
        <v/>
      </c>
      <c r="U460" s="101" t="str">
        <f t="shared" ca="1" si="243"/>
        <v/>
      </c>
      <c r="V460" s="101" t="str">
        <f t="shared" ca="1" si="243"/>
        <v/>
      </c>
      <c r="W460" s="101" t="str">
        <f t="shared" ca="1" si="219"/>
        <v/>
      </c>
      <c r="X460" s="101" t="str">
        <f t="shared" ca="1" si="219"/>
        <v/>
      </c>
      <c r="Y460" s="102" t="str">
        <f t="shared" ca="1" si="219"/>
        <v/>
      </c>
      <c r="Z460" s="129" t="str">
        <f t="shared" ca="1" si="233"/>
        <v/>
      </c>
      <c r="AA460" s="105" t="str">
        <f t="shared" ca="1" si="226"/>
        <v>NA</v>
      </c>
      <c r="AB460" s="105" t="str">
        <f t="shared" ca="1" si="234"/>
        <v>NA</v>
      </c>
      <c r="AC460" s="97" t="str">
        <f t="shared" ca="1" si="235"/>
        <v/>
      </c>
      <c r="AD460" s="106" t="str">
        <f t="shared" ca="1" si="227"/>
        <v/>
      </c>
      <c r="AE460" s="106"/>
      <c r="AF460" s="130"/>
      <c r="AG460" s="131"/>
      <c r="AH460" s="131"/>
      <c r="AI460" s="131"/>
      <c r="AJ460" s="131"/>
      <c r="AK460" s="131"/>
      <c r="AL460" s="131"/>
      <c r="AM460" s="131"/>
      <c r="AN460" s="132"/>
      <c r="AO460" s="133"/>
      <c r="AS460" s="69"/>
      <c r="AT460" s="69"/>
      <c r="AU460" s="113"/>
      <c r="AV460" s="114" t="str">
        <f t="shared" ca="1" si="225"/>
        <v/>
      </c>
      <c r="AW460" s="115" t="str">
        <f t="shared" ca="1" si="224"/>
        <v/>
      </c>
      <c r="AX460" s="115" t="str">
        <f t="shared" ca="1" si="224"/>
        <v/>
      </c>
      <c r="AY460" s="115" t="str">
        <f t="shared" ca="1" si="224"/>
        <v/>
      </c>
      <c r="AZ460" s="115" t="str">
        <f t="shared" ca="1" si="224"/>
        <v/>
      </c>
      <c r="BA460" s="115" t="str">
        <f t="shared" ca="1" si="224"/>
        <v/>
      </c>
      <c r="BB460" s="115" t="str">
        <f t="shared" ca="1" si="224"/>
        <v/>
      </c>
      <c r="BC460" s="115" t="str">
        <f t="shared" ca="1" si="224"/>
        <v/>
      </c>
      <c r="BD460" s="116" t="str">
        <f t="shared" ca="1" si="224"/>
        <v/>
      </c>
      <c r="BE460" s="145"/>
      <c r="BF460" s="118" t="str">
        <f t="shared" ca="1" si="236"/>
        <v/>
      </c>
      <c r="BG460" s="118" t="str">
        <f t="shared" ca="1" si="237"/>
        <v/>
      </c>
      <c r="BH460" s="118" t="str">
        <f t="shared" ca="1" si="238"/>
        <v/>
      </c>
      <c r="BI460" s="118" t="str">
        <f t="shared" ca="1" si="239"/>
        <v/>
      </c>
      <c r="BK460" s="154"/>
      <c r="BL460" s="155"/>
      <c r="BM460" s="154"/>
      <c r="BN460" s="154"/>
      <c r="BO460" s="156"/>
      <c r="BP460" s="156"/>
      <c r="BQ460" s="156"/>
      <c r="BR460" s="156"/>
      <c r="BS460" s="156"/>
      <c r="BT460" s="156"/>
      <c r="BU460" s="156"/>
      <c r="BV460" s="156"/>
      <c r="BW460" s="156"/>
      <c r="BX460" s="105"/>
      <c r="BY460" s="157"/>
      <c r="BZ460" s="157"/>
      <c r="CA460" s="157"/>
      <c r="CB460" s="157"/>
      <c r="CC460" s="157"/>
      <c r="CD460" s="157"/>
      <c r="CE460" s="157"/>
      <c r="CF460" s="157"/>
      <c r="CG460" s="157"/>
    </row>
    <row r="461" spans="1:85" x14ac:dyDescent="0.25">
      <c r="A461" s="97" t="str">
        <f t="shared" ca="1" si="240"/>
        <v/>
      </c>
      <c r="B461" s="98" t="str">
        <f t="shared" ca="1" si="241"/>
        <v/>
      </c>
      <c r="C461" s="99" t="str">
        <f t="shared" ca="1" si="228"/>
        <v/>
      </c>
      <c r="D461" s="97" t="str">
        <f t="shared" ca="1" si="229"/>
        <v/>
      </c>
      <c r="E461" s="97" t="str">
        <f t="shared" ca="1" si="230"/>
        <v/>
      </c>
      <c r="F461" s="97" t="str">
        <f t="shared" ca="1" si="231"/>
        <v/>
      </c>
      <c r="G461" s="100" t="str">
        <f t="shared" ca="1" si="222"/>
        <v/>
      </c>
      <c r="H461" s="101" t="str">
        <f t="shared" ca="1" si="222"/>
        <v/>
      </c>
      <c r="I461" s="101" t="str">
        <f t="shared" ca="1" si="222"/>
        <v/>
      </c>
      <c r="J461" s="101" t="str">
        <f t="shared" ca="1" si="222"/>
        <v/>
      </c>
      <c r="K461" s="101" t="str">
        <f t="shared" ca="1" si="222"/>
        <v/>
      </c>
      <c r="L461" s="101" t="str">
        <f t="shared" ca="1" si="222"/>
        <v/>
      </c>
      <c r="M461" s="101" t="str">
        <f t="shared" ca="1" si="242"/>
        <v/>
      </c>
      <c r="N461" s="101" t="str">
        <f t="shared" ca="1" si="242"/>
        <v/>
      </c>
      <c r="O461" s="102" t="str">
        <f t="shared" ca="1" si="242"/>
        <v/>
      </c>
      <c r="P461" s="103" t="str">
        <f t="shared" ca="1" si="232"/>
        <v/>
      </c>
      <c r="Q461" s="100" t="str">
        <f t="shared" ref="Q461:Y519" ca="1" si="244">IF(LEN($C461)=0,"",IF($E461="M",INDEX(G$5:G$999,MATCH($C461,$C$5:$C$999,0))*$P461,IF(INDEX(G$5:G$999,MATCH($C461,$C$5:$C$999,0))&gt;Q$2,INDEX(G$5:G$999,MATCH($C461,$C$5:$C$999,0))*$P461,"&lt;MRL")))</f>
        <v/>
      </c>
      <c r="R461" s="101" t="str">
        <f t="shared" ca="1" si="244"/>
        <v/>
      </c>
      <c r="S461" s="101" t="str">
        <f t="shared" ca="1" si="244"/>
        <v/>
      </c>
      <c r="T461" s="101" t="str">
        <f t="shared" ca="1" si="243"/>
        <v/>
      </c>
      <c r="U461" s="101" t="str">
        <f t="shared" ca="1" si="243"/>
        <v/>
      </c>
      <c r="V461" s="101" t="str">
        <f t="shared" ca="1" si="243"/>
        <v/>
      </c>
      <c r="W461" s="101" t="str">
        <f t="shared" ca="1" si="219"/>
        <v/>
      </c>
      <c r="X461" s="101" t="str">
        <f t="shared" ca="1" si="219"/>
        <v/>
      </c>
      <c r="Y461" s="102" t="str">
        <f t="shared" ca="1" si="219"/>
        <v/>
      </c>
      <c r="Z461" s="129" t="str">
        <f t="shared" ca="1" si="233"/>
        <v/>
      </c>
      <c r="AA461" s="105" t="str">
        <f t="shared" ca="1" si="226"/>
        <v>NA</v>
      </c>
      <c r="AB461" s="105" t="str">
        <f t="shared" ca="1" si="234"/>
        <v>NA</v>
      </c>
      <c r="AC461" s="97" t="str">
        <f t="shared" ca="1" si="235"/>
        <v/>
      </c>
      <c r="AD461" s="106" t="str">
        <f t="shared" ca="1" si="227"/>
        <v/>
      </c>
      <c r="AE461" s="106"/>
      <c r="AF461" s="130"/>
      <c r="AG461" s="131"/>
      <c r="AH461" s="131"/>
      <c r="AI461" s="131"/>
      <c r="AJ461" s="131"/>
      <c r="AK461" s="131"/>
      <c r="AL461" s="131"/>
      <c r="AM461" s="131"/>
      <c r="AN461" s="132"/>
      <c r="AO461" s="133"/>
      <c r="AS461" s="69"/>
      <c r="AT461" s="69"/>
      <c r="AU461" s="113"/>
      <c r="AV461" s="114" t="str">
        <f t="shared" ca="1" si="225"/>
        <v/>
      </c>
      <c r="AW461" s="115" t="str">
        <f t="shared" ca="1" si="224"/>
        <v/>
      </c>
      <c r="AX461" s="115" t="str">
        <f t="shared" ca="1" si="224"/>
        <v/>
      </c>
      <c r="AY461" s="115" t="str">
        <f t="shared" ca="1" si="224"/>
        <v/>
      </c>
      <c r="AZ461" s="115" t="str">
        <f t="shared" ca="1" si="224"/>
        <v/>
      </c>
      <c r="BA461" s="115" t="str">
        <f t="shared" ca="1" si="224"/>
        <v/>
      </c>
      <c r="BB461" s="115" t="str">
        <f t="shared" ca="1" si="224"/>
        <v/>
      </c>
      <c r="BC461" s="115" t="str">
        <f t="shared" ca="1" si="224"/>
        <v/>
      </c>
      <c r="BD461" s="116" t="str">
        <f t="shared" ca="1" si="224"/>
        <v/>
      </c>
      <c r="BE461" s="145"/>
      <c r="BF461" s="118" t="str">
        <f t="shared" ca="1" si="236"/>
        <v/>
      </c>
      <c r="BG461" s="118" t="str">
        <f t="shared" ca="1" si="237"/>
        <v/>
      </c>
      <c r="BH461" s="118" t="str">
        <f t="shared" ca="1" si="238"/>
        <v/>
      </c>
      <c r="BI461" s="118" t="str">
        <f t="shared" ca="1" si="239"/>
        <v/>
      </c>
      <c r="BK461" s="154"/>
      <c r="BL461" s="155"/>
      <c r="BM461" s="154"/>
      <c r="BN461" s="154"/>
      <c r="BO461" s="156"/>
      <c r="BP461" s="156"/>
      <c r="BQ461" s="156"/>
      <c r="BR461" s="156"/>
      <c r="BS461" s="156"/>
      <c r="BT461" s="156"/>
      <c r="BU461" s="156"/>
      <c r="BV461" s="156"/>
      <c r="BW461" s="156"/>
      <c r="BX461" s="105"/>
      <c r="BY461" s="157"/>
      <c r="BZ461" s="157"/>
      <c r="CA461" s="157"/>
      <c r="CB461" s="157"/>
      <c r="CC461" s="157"/>
      <c r="CD461" s="157"/>
      <c r="CE461" s="157"/>
      <c r="CF461" s="157"/>
      <c r="CG461" s="157"/>
    </row>
    <row r="462" spans="1:85" x14ac:dyDescent="0.25">
      <c r="A462" s="97" t="str">
        <f t="shared" ca="1" si="240"/>
        <v/>
      </c>
      <c r="B462" s="98" t="str">
        <f t="shared" ca="1" si="241"/>
        <v/>
      </c>
      <c r="C462" s="99" t="str">
        <f t="shared" ca="1" si="228"/>
        <v/>
      </c>
      <c r="D462" s="97" t="str">
        <f t="shared" ca="1" si="229"/>
        <v/>
      </c>
      <c r="E462" s="97" t="str">
        <f t="shared" ca="1" si="230"/>
        <v/>
      </c>
      <c r="F462" s="97" t="str">
        <f t="shared" ca="1" si="231"/>
        <v/>
      </c>
      <c r="G462" s="100" t="str">
        <f t="shared" ca="1" si="222"/>
        <v/>
      </c>
      <c r="H462" s="101" t="str">
        <f t="shared" ca="1" si="222"/>
        <v/>
      </c>
      <c r="I462" s="101" t="str">
        <f t="shared" ca="1" si="222"/>
        <v/>
      </c>
      <c r="J462" s="101" t="str">
        <f t="shared" ca="1" si="222"/>
        <v/>
      </c>
      <c r="K462" s="101" t="str">
        <f t="shared" ca="1" si="222"/>
        <v/>
      </c>
      <c r="L462" s="101" t="str">
        <f t="shared" ca="1" si="222"/>
        <v/>
      </c>
      <c r="M462" s="101" t="str">
        <f t="shared" ca="1" si="242"/>
        <v/>
      </c>
      <c r="N462" s="101" t="str">
        <f t="shared" ca="1" si="242"/>
        <v/>
      </c>
      <c r="O462" s="102" t="str">
        <f t="shared" ca="1" si="242"/>
        <v/>
      </c>
      <c r="P462" s="103" t="str">
        <f t="shared" ca="1" si="232"/>
        <v/>
      </c>
      <c r="Q462" s="100" t="str">
        <f t="shared" ca="1" si="244"/>
        <v/>
      </c>
      <c r="R462" s="101" t="str">
        <f t="shared" ca="1" si="244"/>
        <v/>
      </c>
      <c r="S462" s="101" t="str">
        <f t="shared" ca="1" si="244"/>
        <v/>
      </c>
      <c r="T462" s="101" t="str">
        <f t="shared" ca="1" si="243"/>
        <v/>
      </c>
      <c r="U462" s="101" t="str">
        <f t="shared" ca="1" si="243"/>
        <v/>
      </c>
      <c r="V462" s="101" t="str">
        <f t="shared" ca="1" si="243"/>
        <v/>
      </c>
      <c r="W462" s="101" t="str">
        <f t="shared" ca="1" si="219"/>
        <v/>
      </c>
      <c r="X462" s="101" t="str">
        <f t="shared" ca="1" si="219"/>
        <v/>
      </c>
      <c r="Y462" s="102" t="str">
        <f t="shared" ca="1" si="219"/>
        <v/>
      </c>
      <c r="Z462" s="129" t="str">
        <f t="shared" ca="1" si="233"/>
        <v/>
      </c>
      <c r="AA462" s="105" t="str">
        <f t="shared" ca="1" si="226"/>
        <v>NA</v>
      </c>
      <c r="AB462" s="105" t="str">
        <f t="shared" ca="1" si="234"/>
        <v>NA</v>
      </c>
      <c r="AC462" s="97" t="str">
        <f t="shared" ca="1" si="235"/>
        <v/>
      </c>
      <c r="AD462" s="106" t="str">
        <f t="shared" ca="1" si="227"/>
        <v/>
      </c>
      <c r="AE462" s="106"/>
      <c r="AF462" s="130"/>
      <c r="AG462" s="131"/>
      <c r="AH462" s="131"/>
      <c r="AI462" s="131"/>
      <c r="AJ462" s="131"/>
      <c r="AK462" s="131"/>
      <c r="AL462" s="131"/>
      <c r="AM462" s="131"/>
      <c r="AN462" s="132"/>
      <c r="AO462" s="133"/>
      <c r="AS462" s="69"/>
      <c r="AT462" s="69"/>
      <c r="AU462" s="113"/>
      <c r="AV462" s="114" t="str">
        <f t="shared" ca="1" si="225"/>
        <v/>
      </c>
      <c r="AW462" s="115" t="str">
        <f t="shared" ca="1" si="224"/>
        <v/>
      </c>
      <c r="AX462" s="115" t="str">
        <f t="shared" ca="1" si="224"/>
        <v/>
      </c>
      <c r="AY462" s="115" t="str">
        <f t="shared" ca="1" si="224"/>
        <v/>
      </c>
      <c r="AZ462" s="115" t="str">
        <f t="shared" ca="1" si="224"/>
        <v/>
      </c>
      <c r="BA462" s="115" t="str">
        <f t="shared" ca="1" si="224"/>
        <v/>
      </c>
      <c r="BB462" s="115" t="str">
        <f t="shared" ca="1" si="224"/>
        <v/>
      </c>
      <c r="BC462" s="115" t="str">
        <f t="shared" ca="1" si="224"/>
        <v/>
      </c>
      <c r="BD462" s="116" t="str">
        <f t="shared" ca="1" si="224"/>
        <v/>
      </c>
      <c r="BE462" s="145"/>
      <c r="BF462" s="118" t="str">
        <f t="shared" ca="1" si="236"/>
        <v/>
      </c>
      <c r="BG462" s="118" t="str">
        <f t="shared" ca="1" si="237"/>
        <v/>
      </c>
      <c r="BH462" s="118" t="str">
        <f t="shared" ca="1" si="238"/>
        <v/>
      </c>
      <c r="BI462" s="118" t="str">
        <f t="shared" ca="1" si="239"/>
        <v/>
      </c>
      <c r="BK462" s="154"/>
      <c r="BL462" s="155"/>
      <c r="BM462" s="154"/>
      <c r="BN462" s="154"/>
      <c r="BO462" s="156"/>
      <c r="BP462" s="156"/>
      <c r="BQ462" s="156"/>
      <c r="BR462" s="156"/>
      <c r="BS462" s="156"/>
      <c r="BT462" s="156"/>
      <c r="BU462" s="156"/>
      <c r="BV462" s="156"/>
      <c r="BW462" s="156"/>
      <c r="BX462" s="105"/>
      <c r="BY462" s="157"/>
      <c r="BZ462" s="157"/>
      <c r="CA462" s="157"/>
      <c r="CB462" s="157"/>
      <c r="CC462" s="157"/>
      <c r="CD462" s="157"/>
      <c r="CE462" s="157"/>
      <c r="CF462" s="157"/>
      <c r="CG462" s="157"/>
    </row>
    <row r="463" spans="1:85" x14ac:dyDescent="0.25">
      <c r="A463" s="97" t="str">
        <f t="shared" ca="1" si="240"/>
        <v/>
      </c>
      <c r="B463" s="98" t="str">
        <f t="shared" ca="1" si="241"/>
        <v/>
      </c>
      <c r="C463" s="99" t="str">
        <f t="shared" ca="1" si="228"/>
        <v/>
      </c>
      <c r="D463" s="97" t="str">
        <f t="shared" ca="1" si="229"/>
        <v/>
      </c>
      <c r="E463" s="97" t="str">
        <f t="shared" ca="1" si="230"/>
        <v/>
      </c>
      <c r="F463" s="97" t="str">
        <f t="shared" ca="1" si="231"/>
        <v/>
      </c>
      <c r="G463" s="100" t="str">
        <f t="shared" ca="1" si="222"/>
        <v/>
      </c>
      <c r="H463" s="101" t="str">
        <f t="shared" ca="1" si="222"/>
        <v/>
      </c>
      <c r="I463" s="101" t="str">
        <f t="shared" ca="1" si="222"/>
        <v/>
      </c>
      <c r="J463" s="101" t="str">
        <f t="shared" ca="1" si="222"/>
        <v/>
      </c>
      <c r="K463" s="101" t="str">
        <f t="shared" ca="1" si="222"/>
        <v/>
      </c>
      <c r="L463" s="101" t="str">
        <f t="shared" ca="1" si="222"/>
        <v/>
      </c>
      <c r="M463" s="101" t="str">
        <f t="shared" ca="1" si="242"/>
        <v/>
      </c>
      <c r="N463" s="101" t="str">
        <f t="shared" ca="1" si="242"/>
        <v/>
      </c>
      <c r="O463" s="102" t="str">
        <f t="shared" ca="1" si="242"/>
        <v/>
      </c>
      <c r="P463" s="103" t="str">
        <f t="shared" ca="1" si="232"/>
        <v/>
      </c>
      <c r="Q463" s="100" t="str">
        <f t="shared" ca="1" si="244"/>
        <v/>
      </c>
      <c r="R463" s="101" t="str">
        <f t="shared" ca="1" si="244"/>
        <v/>
      </c>
      <c r="S463" s="101" t="str">
        <f t="shared" ca="1" si="244"/>
        <v/>
      </c>
      <c r="T463" s="101" t="str">
        <f t="shared" ca="1" si="243"/>
        <v/>
      </c>
      <c r="U463" s="101" t="str">
        <f t="shared" ca="1" si="243"/>
        <v/>
      </c>
      <c r="V463" s="101" t="str">
        <f t="shared" ca="1" si="243"/>
        <v/>
      </c>
      <c r="W463" s="101" t="str">
        <f t="shared" ca="1" si="219"/>
        <v/>
      </c>
      <c r="X463" s="101" t="str">
        <f t="shared" ca="1" si="219"/>
        <v/>
      </c>
      <c r="Y463" s="102" t="str">
        <f t="shared" ca="1" si="219"/>
        <v/>
      </c>
      <c r="Z463" s="129" t="str">
        <f t="shared" ca="1" si="233"/>
        <v/>
      </c>
      <c r="AA463" s="105" t="str">
        <f t="shared" ca="1" si="226"/>
        <v>NA</v>
      </c>
      <c r="AB463" s="105" t="str">
        <f t="shared" ca="1" si="234"/>
        <v>NA</v>
      </c>
      <c r="AC463" s="97" t="str">
        <f t="shared" ca="1" si="235"/>
        <v/>
      </c>
      <c r="AD463" s="106" t="str">
        <f t="shared" ca="1" si="227"/>
        <v/>
      </c>
      <c r="AE463" s="106"/>
      <c r="AF463" s="130"/>
      <c r="AG463" s="131"/>
      <c r="AH463" s="131"/>
      <c r="AI463" s="131"/>
      <c r="AJ463" s="131"/>
      <c r="AK463" s="131"/>
      <c r="AL463" s="131"/>
      <c r="AM463" s="131"/>
      <c r="AN463" s="132"/>
      <c r="AO463" s="133"/>
      <c r="AS463" s="69"/>
      <c r="AT463" s="69"/>
      <c r="AU463" s="113"/>
      <c r="AV463" s="114" t="str">
        <f t="shared" ca="1" si="225"/>
        <v/>
      </c>
      <c r="AW463" s="115" t="str">
        <f t="shared" ca="1" si="224"/>
        <v/>
      </c>
      <c r="AX463" s="115" t="str">
        <f t="shared" ca="1" si="224"/>
        <v/>
      </c>
      <c r="AY463" s="115" t="str">
        <f t="shared" ca="1" si="224"/>
        <v/>
      </c>
      <c r="AZ463" s="115" t="str">
        <f t="shared" ca="1" si="224"/>
        <v/>
      </c>
      <c r="BA463" s="115" t="str">
        <f t="shared" ca="1" si="224"/>
        <v/>
      </c>
      <c r="BB463" s="115" t="str">
        <f t="shared" ca="1" si="224"/>
        <v/>
      </c>
      <c r="BC463" s="115" t="str">
        <f t="shared" ca="1" si="224"/>
        <v/>
      </c>
      <c r="BD463" s="116" t="str">
        <f t="shared" ca="1" si="224"/>
        <v/>
      </c>
      <c r="BE463" s="145"/>
      <c r="BF463" s="118" t="str">
        <f t="shared" ca="1" si="236"/>
        <v/>
      </c>
      <c r="BG463" s="118" t="str">
        <f t="shared" ca="1" si="237"/>
        <v/>
      </c>
      <c r="BH463" s="118" t="str">
        <f t="shared" ca="1" si="238"/>
        <v/>
      </c>
      <c r="BI463" s="118" t="str">
        <f t="shared" ca="1" si="239"/>
        <v/>
      </c>
      <c r="BK463" s="154"/>
      <c r="BL463" s="155"/>
      <c r="BM463" s="154"/>
      <c r="BN463" s="154"/>
      <c r="BO463" s="156"/>
      <c r="BP463" s="156"/>
      <c r="BQ463" s="156"/>
      <c r="BR463" s="156"/>
      <c r="BS463" s="156"/>
      <c r="BT463" s="156"/>
      <c r="BU463" s="156"/>
      <c r="BV463" s="156"/>
      <c r="BW463" s="156"/>
      <c r="BX463" s="105"/>
      <c r="BY463" s="157"/>
      <c r="BZ463" s="157"/>
      <c r="CA463" s="157"/>
      <c r="CB463" s="157"/>
      <c r="CC463" s="157"/>
      <c r="CD463" s="157"/>
      <c r="CE463" s="157"/>
      <c r="CF463" s="157"/>
      <c r="CG463" s="157"/>
    </row>
    <row r="464" spans="1:85" x14ac:dyDescent="0.25">
      <c r="A464" s="97" t="str">
        <f t="shared" ca="1" si="240"/>
        <v/>
      </c>
      <c r="B464" s="98" t="str">
        <f t="shared" ca="1" si="241"/>
        <v/>
      </c>
      <c r="C464" s="99" t="str">
        <f t="shared" ca="1" si="228"/>
        <v/>
      </c>
      <c r="D464" s="97" t="str">
        <f t="shared" ca="1" si="229"/>
        <v/>
      </c>
      <c r="E464" s="97" t="str">
        <f t="shared" ca="1" si="230"/>
        <v/>
      </c>
      <c r="F464" s="97" t="str">
        <f t="shared" ca="1" si="231"/>
        <v/>
      </c>
      <c r="G464" s="100" t="str">
        <f t="shared" ca="1" si="222"/>
        <v/>
      </c>
      <c r="H464" s="101" t="str">
        <f t="shared" ca="1" si="222"/>
        <v/>
      </c>
      <c r="I464" s="101" t="str">
        <f t="shared" ca="1" si="222"/>
        <v/>
      </c>
      <c r="J464" s="101" t="str">
        <f t="shared" ca="1" si="222"/>
        <v/>
      </c>
      <c r="K464" s="101" t="str">
        <f t="shared" ca="1" si="222"/>
        <v/>
      </c>
      <c r="L464" s="101" t="str">
        <f t="shared" ca="1" si="222"/>
        <v/>
      </c>
      <c r="M464" s="101" t="str">
        <f t="shared" ca="1" si="242"/>
        <v/>
      </c>
      <c r="N464" s="101" t="str">
        <f t="shared" ca="1" si="242"/>
        <v/>
      </c>
      <c r="O464" s="102" t="str">
        <f t="shared" ca="1" si="242"/>
        <v/>
      </c>
      <c r="P464" s="103" t="str">
        <f t="shared" ca="1" si="232"/>
        <v/>
      </c>
      <c r="Q464" s="100" t="str">
        <f t="shared" ca="1" si="244"/>
        <v/>
      </c>
      <c r="R464" s="101" t="str">
        <f t="shared" ca="1" si="244"/>
        <v/>
      </c>
      <c r="S464" s="101" t="str">
        <f t="shared" ca="1" si="244"/>
        <v/>
      </c>
      <c r="T464" s="101" t="str">
        <f t="shared" ca="1" si="243"/>
        <v/>
      </c>
      <c r="U464" s="101" t="str">
        <f t="shared" ca="1" si="243"/>
        <v/>
      </c>
      <c r="V464" s="101" t="str">
        <f t="shared" ca="1" si="243"/>
        <v/>
      </c>
      <c r="W464" s="101" t="str">
        <f t="shared" ca="1" si="219"/>
        <v/>
      </c>
      <c r="X464" s="101" t="str">
        <f t="shared" ca="1" si="219"/>
        <v/>
      </c>
      <c r="Y464" s="102" t="str">
        <f t="shared" ca="1" si="219"/>
        <v/>
      </c>
      <c r="Z464" s="129" t="str">
        <f t="shared" ca="1" si="233"/>
        <v/>
      </c>
      <c r="AA464" s="105" t="str">
        <f t="shared" ca="1" si="226"/>
        <v>NA</v>
      </c>
      <c r="AB464" s="105" t="str">
        <f t="shared" ca="1" si="234"/>
        <v>NA</v>
      </c>
      <c r="AC464" s="97" t="str">
        <f t="shared" ca="1" si="235"/>
        <v/>
      </c>
      <c r="AD464" s="106" t="str">
        <f t="shared" ca="1" si="227"/>
        <v/>
      </c>
      <c r="AE464" s="106"/>
      <c r="AF464" s="130"/>
      <c r="AG464" s="131"/>
      <c r="AH464" s="131"/>
      <c r="AI464" s="131"/>
      <c r="AJ464" s="131"/>
      <c r="AK464" s="131"/>
      <c r="AL464" s="131"/>
      <c r="AM464" s="131"/>
      <c r="AN464" s="132"/>
      <c r="AO464" s="133"/>
      <c r="AS464" s="69"/>
      <c r="AT464" s="69"/>
      <c r="AU464" s="113"/>
      <c r="AV464" s="114" t="str">
        <f t="shared" ca="1" si="225"/>
        <v/>
      </c>
      <c r="AW464" s="115" t="str">
        <f t="shared" ca="1" si="224"/>
        <v/>
      </c>
      <c r="AX464" s="115" t="str">
        <f t="shared" ca="1" si="224"/>
        <v/>
      </c>
      <c r="AY464" s="115" t="str">
        <f t="shared" ca="1" si="224"/>
        <v/>
      </c>
      <c r="AZ464" s="115" t="str">
        <f t="shared" ca="1" si="224"/>
        <v/>
      </c>
      <c r="BA464" s="115" t="str">
        <f t="shared" ca="1" si="224"/>
        <v/>
      </c>
      <c r="BB464" s="115" t="str">
        <f t="shared" ca="1" si="224"/>
        <v/>
      </c>
      <c r="BC464" s="115" t="str">
        <f t="shared" ca="1" si="224"/>
        <v/>
      </c>
      <c r="BD464" s="116" t="str">
        <f t="shared" ca="1" si="224"/>
        <v/>
      </c>
      <c r="BE464" s="145"/>
      <c r="BF464" s="118" t="str">
        <f t="shared" ca="1" si="236"/>
        <v/>
      </c>
      <c r="BG464" s="118" t="str">
        <f t="shared" ca="1" si="237"/>
        <v/>
      </c>
      <c r="BH464" s="118" t="str">
        <f t="shared" ca="1" si="238"/>
        <v/>
      </c>
      <c r="BI464" s="118" t="str">
        <f t="shared" ca="1" si="239"/>
        <v/>
      </c>
      <c r="BK464" s="154"/>
      <c r="BL464" s="155"/>
      <c r="BM464" s="154"/>
      <c r="BN464" s="154"/>
      <c r="BO464" s="156"/>
      <c r="BP464" s="156"/>
      <c r="BQ464" s="156"/>
      <c r="BR464" s="156"/>
      <c r="BS464" s="156"/>
      <c r="BT464" s="156"/>
      <c r="BU464" s="156"/>
      <c r="BV464" s="156"/>
      <c r="BW464" s="156"/>
      <c r="BX464" s="105"/>
      <c r="BY464" s="157"/>
      <c r="BZ464" s="157"/>
      <c r="CA464" s="157"/>
      <c r="CB464" s="157"/>
      <c r="CC464" s="157"/>
      <c r="CD464" s="157"/>
      <c r="CE464" s="157"/>
      <c r="CF464" s="157"/>
      <c r="CG464" s="157"/>
    </row>
    <row r="465" spans="1:85" x14ac:dyDescent="0.25">
      <c r="A465" s="97" t="str">
        <f t="shared" ca="1" si="240"/>
        <v/>
      </c>
      <c r="B465" s="98" t="str">
        <f t="shared" ca="1" si="241"/>
        <v/>
      </c>
      <c r="C465" s="99" t="str">
        <f t="shared" ca="1" si="228"/>
        <v/>
      </c>
      <c r="D465" s="97" t="str">
        <f t="shared" ca="1" si="229"/>
        <v/>
      </c>
      <c r="E465" s="97" t="str">
        <f t="shared" ca="1" si="230"/>
        <v/>
      </c>
      <c r="F465" s="97" t="str">
        <f t="shared" ca="1" si="231"/>
        <v/>
      </c>
      <c r="G465" s="100" t="str">
        <f t="shared" ca="1" si="222"/>
        <v/>
      </c>
      <c r="H465" s="101" t="str">
        <f t="shared" ca="1" si="222"/>
        <v/>
      </c>
      <c r="I465" s="101" t="str">
        <f t="shared" ca="1" si="222"/>
        <v/>
      </c>
      <c r="J465" s="101" t="str">
        <f t="shared" ca="1" si="222"/>
        <v/>
      </c>
      <c r="K465" s="101" t="str">
        <f t="shared" ca="1" si="222"/>
        <v/>
      </c>
      <c r="L465" s="101" t="str">
        <f t="shared" ca="1" si="222"/>
        <v/>
      </c>
      <c r="M465" s="101" t="str">
        <f t="shared" ca="1" si="242"/>
        <v/>
      </c>
      <c r="N465" s="101" t="str">
        <f t="shared" ca="1" si="242"/>
        <v/>
      </c>
      <c r="O465" s="102" t="str">
        <f t="shared" ca="1" si="242"/>
        <v/>
      </c>
      <c r="P465" s="103" t="str">
        <f t="shared" ca="1" si="232"/>
        <v/>
      </c>
      <c r="Q465" s="100" t="str">
        <f t="shared" ca="1" si="244"/>
        <v/>
      </c>
      <c r="R465" s="101" t="str">
        <f t="shared" ca="1" si="244"/>
        <v/>
      </c>
      <c r="S465" s="101" t="str">
        <f t="shared" ca="1" si="244"/>
        <v/>
      </c>
      <c r="T465" s="101" t="str">
        <f t="shared" ca="1" si="243"/>
        <v/>
      </c>
      <c r="U465" s="101" t="str">
        <f t="shared" ca="1" si="243"/>
        <v/>
      </c>
      <c r="V465" s="101" t="str">
        <f t="shared" ca="1" si="243"/>
        <v/>
      </c>
      <c r="W465" s="101" t="str">
        <f t="shared" ca="1" si="219"/>
        <v/>
      </c>
      <c r="X465" s="101" t="str">
        <f t="shared" ca="1" si="219"/>
        <v/>
      </c>
      <c r="Y465" s="102" t="str">
        <f t="shared" ca="1" si="219"/>
        <v/>
      </c>
      <c r="Z465" s="129" t="str">
        <f t="shared" ca="1" si="233"/>
        <v/>
      </c>
      <c r="AA465" s="105" t="str">
        <f t="shared" ca="1" si="226"/>
        <v>NA</v>
      </c>
      <c r="AB465" s="105" t="str">
        <f t="shared" ca="1" si="234"/>
        <v>NA</v>
      </c>
      <c r="AC465" s="97" t="str">
        <f t="shared" ca="1" si="235"/>
        <v/>
      </c>
      <c r="AD465" s="106" t="str">
        <f t="shared" ca="1" si="227"/>
        <v/>
      </c>
      <c r="AE465" s="106"/>
      <c r="AF465" s="130"/>
      <c r="AG465" s="131"/>
      <c r="AH465" s="131"/>
      <c r="AI465" s="131"/>
      <c r="AJ465" s="131"/>
      <c r="AK465" s="131"/>
      <c r="AL465" s="131"/>
      <c r="AM465" s="131"/>
      <c r="AN465" s="132"/>
      <c r="AO465" s="133"/>
      <c r="AS465" s="69"/>
      <c r="AT465" s="69"/>
      <c r="AU465" s="113"/>
      <c r="AV465" s="114" t="str">
        <f t="shared" ca="1" si="225"/>
        <v/>
      </c>
      <c r="AW465" s="115" t="str">
        <f t="shared" ca="1" si="224"/>
        <v/>
      </c>
      <c r="AX465" s="115" t="str">
        <f t="shared" ca="1" si="224"/>
        <v/>
      </c>
      <c r="AY465" s="115" t="str">
        <f t="shared" ca="1" si="224"/>
        <v/>
      </c>
      <c r="AZ465" s="115" t="str">
        <f t="shared" ca="1" si="224"/>
        <v/>
      </c>
      <c r="BA465" s="115" t="str">
        <f t="shared" ca="1" si="224"/>
        <v/>
      </c>
      <c r="BB465" s="115" t="str">
        <f t="shared" ca="1" si="224"/>
        <v/>
      </c>
      <c r="BC465" s="115" t="str">
        <f t="shared" ca="1" si="224"/>
        <v/>
      </c>
      <c r="BD465" s="116" t="str">
        <f t="shared" ca="1" si="224"/>
        <v/>
      </c>
      <c r="BE465" s="145"/>
      <c r="BF465" s="118" t="str">
        <f t="shared" ca="1" si="236"/>
        <v/>
      </c>
      <c r="BG465" s="118" t="str">
        <f t="shared" ca="1" si="237"/>
        <v/>
      </c>
      <c r="BH465" s="118" t="str">
        <f t="shared" ca="1" si="238"/>
        <v/>
      </c>
      <c r="BI465" s="118" t="str">
        <f t="shared" ca="1" si="239"/>
        <v/>
      </c>
      <c r="BK465" s="154"/>
      <c r="BL465" s="155"/>
      <c r="BM465" s="154"/>
      <c r="BN465" s="154"/>
      <c r="BO465" s="156"/>
      <c r="BP465" s="156"/>
      <c r="BQ465" s="156"/>
      <c r="BR465" s="156"/>
      <c r="BS465" s="156"/>
      <c r="BT465" s="156"/>
      <c r="BU465" s="156"/>
      <c r="BV465" s="156"/>
      <c r="BW465" s="156"/>
      <c r="BX465" s="105"/>
      <c r="BY465" s="157"/>
      <c r="BZ465" s="157"/>
      <c r="CA465" s="157"/>
      <c r="CB465" s="157"/>
      <c r="CC465" s="157"/>
      <c r="CD465" s="157"/>
      <c r="CE465" s="157"/>
      <c r="CF465" s="157"/>
      <c r="CG465" s="157"/>
    </row>
    <row r="466" spans="1:85" x14ac:dyDescent="0.25">
      <c r="A466" s="97" t="str">
        <f t="shared" ca="1" si="240"/>
        <v/>
      </c>
      <c r="B466" s="98" t="str">
        <f t="shared" ca="1" si="241"/>
        <v/>
      </c>
      <c r="C466" s="99" t="str">
        <f t="shared" ca="1" si="228"/>
        <v/>
      </c>
      <c r="D466" s="97" t="str">
        <f t="shared" ca="1" si="229"/>
        <v/>
      </c>
      <c r="E466" s="97" t="str">
        <f t="shared" ca="1" si="230"/>
        <v/>
      </c>
      <c r="F466" s="97" t="str">
        <f t="shared" ca="1" si="231"/>
        <v/>
      </c>
      <c r="G466" s="100" t="str">
        <f t="shared" ca="1" si="222"/>
        <v/>
      </c>
      <c r="H466" s="101" t="str">
        <f t="shared" ca="1" si="222"/>
        <v/>
      </c>
      <c r="I466" s="101" t="str">
        <f t="shared" ca="1" si="222"/>
        <v/>
      </c>
      <c r="J466" s="101" t="str">
        <f t="shared" ca="1" si="222"/>
        <v/>
      </c>
      <c r="K466" s="101" t="str">
        <f t="shared" ca="1" si="222"/>
        <v/>
      </c>
      <c r="L466" s="101" t="str">
        <f t="shared" ca="1" si="222"/>
        <v/>
      </c>
      <c r="M466" s="101" t="str">
        <f t="shared" ca="1" si="242"/>
        <v/>
      </c>
      <c r="N466" s="101" t="str">
        <f t="shared" ca="1" si="242"/>
        <v/>
      </c>
      <c r="O466" s="102" t="str">
        <f t="shared" ca="1" si="242"/>
        <v/>
      </c>
      <c r="P466" s="103" t="str">
        <f t="shared" ca="1" si="232"/>
        <v/>
      </c>
      <c r="Q466" s="100" t="str">
        <f t="shared" ca="1" si="244"/>
        <v/>
      </c>
      <c r="R466" s="101" t="str">
        <f t="shared" ca="1" si="244"/>
        <v/>
      </c>
      <c r="S466" s="101" t="str">
        <f t="shared" ca="1" si="244"/>
        <v/>
      </c>
      <c r="T466" s="101" t="str">
        <f t="shared" ca="1" si="243"/>
        <v/>
      </c>
      <c r="U466" s="101" t="str">
        <f t="shared" ca="1" si="243"/>
        <v/>
      </c>
      <c r="V466" s="101" t="str">
        <f t="shared" ca="1" si="243"/>
        <v/>
      </c>
      <c r="W466" s="101" t="str">
        <f t="shared" ca="1" si="219"/>
        <v/>
      </c>
      <c r="X466" s="101" t="str">
        <f t="shared" ca="1" si="219"/>
        <v/>
      </c>
      <c r="Y466" s="102" t="str">
        <f t="shared" ca="1" si="219"/>
        <v/>
      </c>
      <c r="Z466" s="129" t="str">
        <f t="shared" ca="1" si="233"/>
        <v/>
      </c>
      <c r="AA466" s="105" t="str">
        <f t="shared" ca="1" si="226"/>
        <v>NA</v>
      </c>
      <c r="AB466" s="105" t="str">
        <f t="shared" ca="1" si="234"/>
        <v>NA</v>
      </c>
      <c r="AC466" s="97" t="str">
        <f t="shared" ca="1" si="235"/>
        <v/>
      </c>
      <c r="AD466" s="106" t="str">
        <f t="shared" ca="1" si="227"/>
        <v/>
      </c>
      <c r="AE466" s="106"/>
      <c r="AF466" s="130"/>
      <c r="AG466" s="131"/>
      <c r="AH466" s="131"/>
      <c r="AI466" s="131"/>
      <c r="AJ466" s="131"/>
      <c r="AK466" s="131"/>
      <c r="AL466" s="131"/>
      <c r="AM466" s="131"/>
      <c r="AN466" s="132"/>
      <c r="AO466" s="133"/>
      <c r="AS466" s="69"/>
      <c r="AT466" s="69"/>
      <c r="AU466" s="113"/>
      <c r="AV466" s="114" t="str">
        <f t="shared" ca="1" si="225"/>
        <v/>
      </c>
      <c r="AW466" s="115" t="str">
        <f t="shared" ca="1" si="224"/>
        <v/>
      </c>
      <c r="AX466" s="115" t="str">
        <f t="shared" ca="1" si="224"/>
        <v/>
      </c>
      <c r="AY466" s="115" t="str">
        <f t="shared" ca="1" si="224"/>
        <v/>
      </c>
      <c r="AZ466" s="115" t="str">
        <f t="shared" ca="1" si="224"/>
        <v/>
      </c>
      <c r="BA466" s="115" t="str">
        <f t="shared" ca="1" si="224"/>
        <v/>
      </c>
      <c r="BB466" s="115" t="str">
        <f t="shared" ca="1" si="224"/>
        <v/>
      </c>
      <c r="BC466" s="115" t="str">
        <f t="shared" ca="1" si="224"/>
        <v/>
      </c>
      <c r="BD466" s="116" t="str">
        <f t="shared" ca="1" si="224"/>
        <v/>
      </c>
      <c r="BE466" s="145"/>
      <c r="BF466" s="118" t="str">
        <f t="shared" ca="1" si="236"/>
        <v/>
      </c>
      <c r="BG466" s="118" t="str">
        <f t="shared" ca="1" si="237"/>
        <v/>
      </c>
      <c r="BH466" s="118" t="str">
        <f t="shared" ca="1" si="238"/>
        <v/>
      </c>
      <c r="BI466" s="118" t="str">
        <f t="shared" ca="1" si="239"/>
        <v/>
      </c>
      <c r="BK466" s="154"/>
      <c r="BL466" s="155"/>
      <c r="BM466" s="154"/>
      <c r="BN466" s="154"/>
      <c r="BO466" s="156"/>
      <c r="BP466" s="156"/>
      <c r="BQ466" s="156"/>
      <c r="BR466" s="156"/>
      <c r="BS466" s="156"/>
      <c r="BT466" s="156"/>
      <c r="BU466" s="156"/>
      <c r="BV466" s="156"/>
      <c r="BW466" s="156"/>
      <c r="BX466" s="105"/>
      <c r="BY466" s="157"/>
      <c r="BZ466" s="157"/>
      <c r="CA466" s="157"/>
      <c r="CB466" s="157"/>
      <c r="CC466" s="157"/>
      <c r="CD466" s="157"/>
      <c r="CE466" s="157"/>
      <c r="CF466" s="157"/>
      <c r="CG466" s="157"/>
    </row>
    <row r="467" spans="1:85" x14ac:dyDescent="0.25">
      <c r="A467" s="97" t="str">
        <f t="shared" ca="1" si="240"/>
        <v/>
      </c>
      <c r="B467" s="98" t="str">
        <f t="shared" ca="1" si="241"/>
        <v/>
      </c>
      <c r="C467" s="99" t="str">
        <f t="shared" ca="1" si="228"/>
        <v/>
      </c>
      <c r="D467" s="97" t="str">
        <f t="shared" ca="1" si="229"/>
        <v/>
      </c>
      <c r="E467" s="97" t="str">
        <f t="shared" ca="1" si="230"/>
        <v/>
      </c>
      <c r="F467" s="97" t="str">
        <f t="shared" ca="1" si="231"/>
        <v/>
      </c>
      <c r="G467" s="100" t="str">
        <f t="shared" ca="1" si="222"/>
        <v/>
      </c>
      <c r="H467" s="101" t="str">
        <f t="shared" ca="1" si="222"/>
        <v/>
      </c>
      <c r="I467" s="101" t="str">
        <f t="shared" ca="1" si="222"/>
        <v/>
      </c>
      <c r="J467" s="101" t="str">
        <f t="shared" ca="1" si="222"/>
        <v/>
      </c>
      <c r="K467" s="101" t="str">
        <f t="shared" ca="1" si="222"/>
        <v/>
      </c>
      <c r="L467" s="101" t="str">
        <f t="shared" ca="1" si="222"/>
        <v/>
      </c>
      <c r="M467" s="101" t="str">
        <f t="shared" ca="1" si="242"/>
        <v/>
      </c>
      <c r="N467" s="101" t="str">
        <f t="shared" ca="1" si="242"/>
        <v/>
      </c>
      <c r="O467" s="102" t="str">
        <f t="shared" ca="1" si="242"/>
        <v/>
      </c>
      <c r="P467" s="103" t="str">
        <f t="shared" ca="1" si="232"/>
        <v/>
      </c>
      <c r="Q467" s="100" t="str">
        <f t="shared" ca="1" si="244"/>
        <v/>
      </c>
      <c r="R467" s="101" t="str">
        <f t="shared" ca="1" si="244"/>
        <v/>
      </c>
      <c r="S467" s="101" t="str">
        <f t="shared" ca="1" si="244"/>
        <v/>
      </c>
      <c r="T467" s="101" t="str">
        <f t="shared" ca="1" si="243"/>
        <v/>
      </c>
      <c r="U467" s="101" t="str">
        <f t="shared" ca="1" si="243"/>
        <v/>
      </c>
      <c r="V467" s="101" t="str">
        <f t="shared" ca="1" si="243"/>
        <v/>
      </c>
      <c r="W467" s="101" t="str">
        <f t="shared" ca="1" si="219"/>
        <v/>
      </c>
      <c r="X467" s="101" t="str">
        <f t="shared" ca="1" si="219"/>
        <v/>
      </c>
      <c r="Y467" s="102" t="str">
        <f t="shared" ca="1" si="219"/>
        <v/>
      </c>
      <c r="Z467" s="129" t="str">
        <f t="shared" ca="1" si="233"/>
        <v/>
      </c>
      <c r="AA467" s="105" t="str">
        <f t="shared" ca="1" si="226"/>
        <v>NA</v>
      </c>
      <c r="AB467" s="105" t="str">
        <f t="shared" ca="1" si="234"/>
        <v>NA</v>
      </c>
      <c r="AC467" s="97" t="str">
        <f t="shared" ca="1" si="235"/>
        <v/>
      </c>
      <c r="AD467" s="106" t="str">
        <f t="shared" ca="1" si="227"/>
        <v/>
      </c>
      <c r="AE467" s="106"/>
      <c r="AF467" s="130"/>
      <c r="AG467" s="131"/>
      <c r="AH467" s="131"/>
      <c r="AI467" s="131"/>
      <c r="AJ467" s="131"/>
      <c r="AK467" s="131"/>
      <c r="AL467" s="131"/>
      <c r="AM467" s="131"/>
      <c r="AN467" s="132"/>
      <c r="AO467" s="133"/>
      <c r="AS467" s="69"/>
      <c r="AT467" s="69"/>
      <c r="AU467" s="113"/>
      <c r="AV467" s="114" t="str">
        <f t="shared" ca="1" si="225"/>
        <v/>
      </c>
      <c r="AW467" s="115" t="str">
        <f t="shared" ca="1" si="224"/>
        <v/>
      </c>
      <c r="AX467" s="115" t="str">
        <f t="shared" ca="1" si="224"/>
        <v/>
      </c>
      <c r="AY467" s="115" t="str">
        <f t="shared" ca="1" si="224"/>
        <v/>
      </c>
      <c r="AZ467" s="115" t="str">
        <f t="shared" ca="1" si="224"/>
        <v/>
      </c>
      <c r="BA467" s="115" t="str">
        <f t="shared" ca="1" si="224"/>
        <v/>
      </c>
      <c r="BB467" s="115" t="str">
        <f t="shared" ca="1" si="224"/>
        <v/>
      </c>
      <c r="BC467" s="115" t="str">
        <f t="shared" ca="1" si="224"/>
        <v/>
      </c>
      <c r="BD467" s="116" t="str">
        <f t="shared" ca="1" si="224"/>
        <v/>
      </c>
      <c r="BE467" s="145"/>
      <c r="BF467" s="118" t="str">
        <f t="shared" ca="1" si="236"/>
        <v/>
      </c>
      <c r="BG467" s="118" t="str">
        <f t="shared" ca="1" si="237"/>
        <v/>
      </c>
      <c r="BH467" s="118" t="str">
        <f t="shared" ca="1" si="238"/>
        <v/>
      </c>
      <c r="BI467" s="118" t="str">
        <f t="shared" ca="1" si="239"/>
        <v/>
      </c>
      <c r="BK467" s="154"/>
      <c r="BL467" s="155"/>
      <c r="BM467" s="154"/>
      <c r="BN467" s="154"/>
      <c r="BO467" s="156"/>
      <c r="BP467" s="156"/>
      <c r="BQ467" s="156"/>
      <c r="BR467" s="156"/>
      <c r="BS467" s="156"/>
      <c r="BT467" s="156"/>
      <c r="BU467" s="156"/>
      <c r="BV467" s="156"/>
      <c r="BW467" s="156"/>
      <c r="BX467" s="105"/>
      <c r="BY467" s="157"/>
      <c r="BZ467" s="157"/>
      <c r="CA467" s="157"/>
      <c r="CB467" s="157"/>
      <c r="CC467" s="157"/>
      <c r="CD467" s="157"/>
      <c r="CE467" s="157"/>
      <c r="CF467" s="157"/>
      <c r="CG467" s="157"/>
    </row>
    <row r="468" spans="1:85" x14ac:dyDescent="0.25">
      <c r="A468" s="97" t="str">
        <f t="shared" ca="1" si="240"/>
        <v/>
      </c>
      <c r="B468" s="98" t="str">
        <f t="shared" ca="1" si="241"/>
        <v/>
      </c>
      <c r="C468" s="99" t="str">
        <f t="shared" ca="1" si="228"/>
        <v/>
      </c>
      <c r="D468" s="97" t="str">
        <f t="shared" ca="1" si="229"/>
        <v/>
      </c>
      <c r="E468" s="97" t="str">
        <f t="shared" ca="1" si="230"/>
        <v/>
      </c>
      <c r="F468" s="97" t="str">
        <f t="shared" ca="1" si="231"/>
        <v/>
      </c>
      <c r="G468" s="100" t="str">
        <f t="shared" ca="1" si="222"/>
        <v/>
      </c>
      <c r="H468" s="101" t="str">
        <f t="shared" ca="1" si="222"/>
        <v/>
      </c>
      <c r="I468" s="101" t="str">
        <f t="shared" ca="1" si="222"/>
        <v/>
      </c>
      <c r="J468" s="101" t="str">
        <f t="shared" ca="1" si="222"/>
        <v/>
      </c>
      <c r="K468" s="101" t="str">
        <f t="shared" ca="1" si="222"/>
        <v/>
      </c>
      <c r="L468" s="101" t="str">
        <f t="shared" ca="1" si="222"/>
        <v/>
      </c>
      <c r="M468" s="101" t="str">
        <f t="shared" ca="1" si="242"/>
        <v/>
      </c>
      <c r="N468" s="101" t="str">
        <f t="shared" ca="1" si="242"/>
        <v/>
      </c>
      <c r="O468" s="102" t="str">
        <f t="shared" ca="1" si="242"/>
        <v/>
      </c>
      <c r="P468" s="103" t="str">
        <f t="shared" ca="1" si="232"/>
        <v/>
      </c>
      <c r="Q468" s="100" t="str">
        <f t="shared" ca="1" si="244"/>
        <v/>
      </c>
      <c r="R468" s="101" t="str">
        <f t="shared" ca="1" si="244"/>
        <v/>
      </c>
      <c r="S468" s="101" t="str">
        <f t="shared" ca="1" si="244"/>
        <v/>
      </c>
      <c r="T468" s="101" t="str">
        <f t="shared" ca="1" si="243"/>
        <v/>
      </c>
      <c r="U468" s="101" t="str">
        <f t="shared" ca="1" si="243"/>
        <v/>
      </c>
      <c r="V468" s="101" t="str">
        <f t="shared" ca="1" si="243"/>
        <v/>
      </c>
      <c r="W468" s="101" t="str">
        <f t="shared" ca="1" si="219"/>
        <v/>
      </c>
      <c r="X468" s="101" t="str">
        <f t="shared" ca="1" si="219"/>
        <v/>
      </c>
      <c r="Y468" s="102" t="str">
        <f t="shared" ca="1" si="219"/>
        <v/>
      </c>
      <c r="Z468" s="129" t="str">
        <f t="shared" ca="1" si="233"/>
        <v/>
      </c>
      <c r="AA468" s="105" t="str">
        <f t="shared" ca="1" si="226"/>
        <v>NA</v>
      </c>
      <c r="AB468" s="105" t="str">
        <f t="shared" ca="1" si="234"/>
        <v>NA</v>
      </c>
      <c r="AC468" s="97" t="str">
        <f t="shared" ca="1" si="235"/>
        <v/>
      </c>
      <c r="AD468" s="106" t="str">
        <f t="shared" ca="1" si="227"/>
        <v/>
      </c>
      <c r="AE468" s="106"/>
      <c r="AF468" s="130"/>
      <c r="AG468" s="131"/>
      <c r="AH468" s="131"/>
      <c r="AI468" s="131"/>
      <c r="AJ468" s="131"/>
      <c r="AK468" s="131"/>
      <c r="AL468" s="131"/>
      <c r="AM468" s="131"/>
      <c r="AN468" s="132"/>
      <c r="AO468" s="133"/>
      <c r="AS468" s="69"/>
      <c r="AT468" s="69"/>
      <c r="AU468" s="113"/>
      <c r="AV468" s="114" t="str">
        <f t="shared" ca="1" si="225"/>
        <v/>
      </c>
      <c r="AW468" s="115" t="str">
        <f t="shared" ca="1" si="224"/>
        <v/>
      </c>
      <c r="AX468" s="115" t="str">
        <f t="shared" ca="1" si="224"/>
        <v/>
      </c>
      <c r="AY468" s="115" t="str">
        <f t="shared" ca="1" si="224"/>
        <v/>
      </c>
      <c r="AZ468" s="115" t="str">
        <f t="shared" ca="1" si="224"/>
        <v/>
      </c>
      <c r="BA468" s="115" t="str">
        <f t="shared" ca="1" si="224"/>
        <v/>
      </c>
      <c r="BB468" s="115" t="str">
        <f t="shared" ca="1" si="224"/>
        <v/>
      </c>
      <c r="BC468" s="115" t="str">
        <f t="shared" ca="1" si="224"/>
        <v/>
      </c>
      <c r="BD468" s="116" t="str">
        <f t="shared" ca="1" si="224"/>
        <v/>
      </c>
      <c r="BE468" s="145"/>
      <c r="BF468" s="118" t="str">
        <f t="shared" ca="1" si="236"/>
        <v/>
      </c>
      <c r="BG468" s="118" t="str">
        <f t="shared" ca="1" si="237"/>
        <v/>
      </c>
      <c r="BH468" s="118" t="str">
        <f t="shared" ca="1" si="238"/>
        <v/>
      </c>
      <c r="BI468" s="118" t="str">
        <f t="shared" ca="1" si="239"/>
        <v/>
      </c>
      <c r="BK468" s="154"/>
      <c r="BL468" s="155"/>
      <c r="BM468" s="154"/>
      <c r="BN468" s="154"/>
      <c r="BO468" s="156"/>
      <c r="BP468" s="156"/>
      <c r="BQ468" s="156"/>
      <c r="BR468" s="156"/>
      <c r="BS468" s="156"/>
      <c r="BT468" s="156"/>
      <c r="BU468" s="156"/>
      <c r="BV468" s="156"/>
      <c r="BW468" s="156"/>
      <c r="BX468" s="105"/>
      <c r="BY468" s="157"/>
      <c r="BZ468" s="157"/>
      <c r="CA468" s="157"/>
      <c r="CB468" s="157"/>
      <c r="CC468" s="157"/>
      <c r="CD468" s="157"/>
      <c r="CE468" s="157"/>
      <c r="CF468" s="157"/>
      <c r="CG468" s="157"/>
    </row>
    <row r="469" spans="1:85" x14ac:dyDescent="0.25">
      <c r="A469" s="97" t="str">
        <f t="shared" ca="1" si="240"/>
        <v/>
      </c>
      <c r="B469" s="98" t="str">
        <f t="shared" ca="1" si="241"/>
        <v/>
      </c>
      <c r="C469" s="99" t="str">
        <f t="shared" ca="1" si="228"/>
        <v/>
      </c>
      <c r="D469" s="97" t="str">
        <f t="shared" ca="1" si="229"/>
        <v/>
      </c>
      <c r="E469" s="97" t="str">
        <f t="shared" ca="1" si="230"/>
        <v/>
      </c>
      <c r="F469" s="97" t="str">
        <f t="shared" ca="1" si="231"/>
        <v/>
      </c>
      <c r="G469" s="100" t="str">
        <f t="shared" ca="1" si="222"/>
        <v/>
      </c>
      <c r="H469" s="101" t="str">
        <f t="shared" ca="1" si="222"/>
        <v/>
      </c>
      <c r="I469" s="101" t="str">
        <f t="shared" ca="1" si="222"/>
        <v/>
      </c>
      <c r="J469" s="101" t="str">
        <f t="shared" ca="1" si="222"/>
        <v/>
      </c>
      <c r="K469" s="101" t="str">
        <f t="shared" ca="1" si="222"/>
        <v/>
      </c>
      <c r="L469" s="101" t="str">
        <f t="shared" ca="1" si="222"/>
        <v/>
      </c>
      <c r="M469" s="101" t="str">
        <f t="shared" ca="1" si="242"/>
        <v/>
      </c>
      <c r="N469" s="101" t="str">
        <f t="shared" ca="1" si="242"/>
        <v/>
      </c>
      <c r="O469" s="102" t="str">
        <f t="shared" ca="1" si="242"/>
        <v/>
      </c>
      <c r="P469" s="103" t="str">
        <f t="shared" ca="1" si="232"/>
        <v/>
      </c>
      <c r="Q469" s="100" t="str">
        <f t="shared" ca="1" si="244"/>
        <v/>
      </c>
      <c r="R469" s="101" t="str">
        <f t="shared" ca="1" si="244"/>
        <v/>
      </c>
      <c r="S469" s="101" t="str">
        <f t="shared" ca="1" si="244"/>
        <v/>
      </c>
      <c r="T469" s="101" t="str">
        <f t="shared" ca="1" si="243"/>
        <v/>
      </c>
      <c r="U469" s="101" t="str">
        <f t="shared" ca="1" si="243"/>
        <v/>
      </c>
      <c r="V469" s="101" t="str">
        <f t="shared" ca="1" si="243"/>
        <v/>
      </c>
      <c r="W469" s="101" t="str">
        <f t="shared" ca="1" si="243"/>
        <v/>
      </c>
      <c r="X469" s="101" t="str">
        <f t="shared" ca="1" si="243"/>
        <v/>
      </c>
      <c r="Y469" s="102" t="str">
        <f t="shared" ca="1" si="243"/>
        <v/>
      </c>
      <c r="Z469" s="129" t="str">
        <f t="shared" ca="1" si="233"/>
        <v/>
      </c>
      <c r="AA469" s="105" t="str">
        <f t="shared" ca="1" si="226"/>
        <v>NA</v>
      </c>
      <c r="AB469" s="105" t="str">
        <f t="shared" ca="1" si="234"/>
        <v>NA</v>
      </c>
      <c r="AC469" s="97" t="str">
        <f t="shared" ca="1" si="235"/>
        <v/>
      </c>
      <c r="AD469" s="106" t="str">
        <f t="shared" ca="1" si="227"/>
        <v/>
      </c>
      <c r="AE469" s="106"/>
      <c r="AF469" s="130"/>
      <c r="AG469" s="131"/>
      <c r="AH469" s="131"/>
      <c r="AI469" s="131"/>
      <c r="AJ469" s="131"/>
      <c r="AK469" s="131"/>
      <c r="AL469" s="131"/>
      <c r="AM469" s="131"/>
      <c r="AN469" s="132"/>
      <c r="AO469" s="133"/>
      <c r="AS469" s="69"/>
      <c r="AT469" s="69"/>
      <c r="AU469" s="113"/>
      <c r="AV469" s="114" t="str">
        <f t="shared" ca="1" si="225"/>
        <v/>
      </c>
      <c r="AW469" s="115" t="str">
        <f t="shared" ca="1" si="224"/>
        <v/>
      </c>
      <c r="AX469" s="115" t="str">
        <f t="shared" ca="1" si="224"/>
        <v/>
      </c>
      <c r="AY469" s="115" t="str">
        <f t="shared" ca="1" si="224"/>
        <v/>
      </c>
      <c r="AZ469" s="115" t="str">
        <f t="shared" ca="1" si="224"/>
        <v/>
      </c>
      <c r="BA469" s="115" t="str">
        <f t="shared" ca="1" si="224"/>
        <v/>
      </c>
      <c r="BB469" s="115" t="str">
        <f t="shared" ca="1" si="224"/>
        <v/>
      </c>
      <c r="BC469" s="115" t="str">
        <f t="shared" ca="1" si="224"/>
        <v/>
      </c>
      <c r="BD469" s="116" t="str">
        <f t="shared" ca="1" si="224"/>
        <v/>
      </c>
      <c r="BE469" s="145"/>
      <c r="BF469" s="118" t="str">
        <f t="shared" ca="1" si="236"/>
        <v/>
      </c>
      <c r="BG469" s="118" t="str">
        <f t="shared" ca="1" si="237"/>
        <v/>
      </c>
      <c r="BH469" s="118" t="str">
        <f t="shared" ca="1" si="238"/>
        <v/>
      </c>
      <c r="BI469" s="118" t="str">
        <f t="shared" ca="1" si="239"/>
        <v/>
      </c>
      <c r="BK469" s="154"/>
      <c r="BL469" s="155"/>
      <c r="BM469" s="154"/>
      <c r="BN469" s="154"/>
      <c r="BO469" s="156"/>
      <c r="BP469" s="156"/>
      <c r="BQ469" s="156"/>
      <c r="BR469" s="156"/>
      <c r="BS469" s="156"/>
      <c r="BT469" s="156"/>
      <c r="BU469" s="156"/>
      <c r="BV469" s="156"/>
      <c r="BW469" s="156"/>
      <c r="BX469" s="105"/>
      <c r="BY469" s="157"/>
      <c r="BZ469" s="157"/>
      <c r="CA469" s="157"/>
      <c r="CB469" s="157"/>
      <c r="CC469" s="157"/>
      <c r="CD469" s="157"/>
      <c r="CE469" s="157"/>
      <c r="CF469" s="157"/>
      <c r="CG469" s="157"/>
    </row>
    <row r="470" spans="1:85" x14ac:dyDescent="0.25">
      <c r="A470" s="97" t="str">
        <f t="shared" ca="1" si="240"/>
        <v/>
      </c>
      <c r="B470" s="98" t="str">
        <f t="shared" ca="1" si="241"/>
        <v/>
      </c>
      <c r="C470" s="99" t="str">
        <f t="shared" ca="1" si="228"/>
        <v/>
      </c>
      <c r="D470" s="97" t="str">
        <f t="shared" ca="1" si="229"/>
        <v/>
      </c>
      <c r="E470" s="97" t="str">
        <f t="shared" ca="1" si="230"/>
        <v/>
      </c>
      <c r="F470" s="97" t="str">
        <f t="shared" ca="1" si="231"/>
        <v/>
      </c>
      <c r="G470" s="100" t="str">
        <f t="shared" ca="1" si="222"/>
        <v/>
      </c>
      <c r="H470" s="101" t="str">
        <f t="shared" ca="1" si="222"/>
        <v/>
      </c>
      <c r="I470" s="101" t="str">
        <f t="shared" ca="1" si="222"/>
        <v/>
      </c>
      <c r="J470" s="101" t="str">
        <f t="shared" ca="1" si="222"/>
        <v/>
      </c>
      <c r="K470" s="101" t="str">
        <f t="shared" ca="1" si="222"/>
        <v/>
      </c>
      <c r="L470" s="101" t="str">
        <f t="shared" ca="1" si="222"/>
        <v/>
      </c>
      <c r="M470" s="101" t="str">
        <f t="shared" ca="1" si="242"/>
        <v/>
      </c>
      <c r="N470" s="101" t="str">
        <f t="shared" ca="1" si="242"/>
        <v/>
      </c>
      <c r="O470" s="102" t="str">
        <f t="shared" ca="1" si="242"/>
        <v/>
      </c>
      <c r="P470" s="103" t="str">
        <f t="shared" ca="1" si="232"/>
        <v/>
      </c>
      <c r="Q470" s="100" t="str">
        <f t="shared" ca="1" si="244"/>
        <v/>
      </c>
      <c r="R470" s="101" t="str">
        <f t="shared" ca="1" si="244"/>
        <v/>
      </c>
      <c r="S470" s="101" t="str">
        <f t="shared" ca="1" si="244"/>
        <v/>
      </c>
      <c r="T470" s="101" t="str">
        <f t="shared" ca="1" si="243"/>
        <v/>
      </c>
      <c r="U470" s="101" t="str">
        <f t="shared" ca="1" si="243"/>
        <v/>
      </c>
      <c r="V470" s="101" t="str">
        <f t="shared" ca="1" si="243"/>
        <v/>
      </c>
      <c r="W470" s="101" t="str">
        <f t="shared" ca="1" si="243"/>
        <v/>
      </c>
      <c r="X470" s="101" t="str">
        <f t="shared" ca="1" si="243"/>
        <v/>
      </c>
      <c r="Y470" s="102" t="str">
        <f t="shared" ca="1" si="243"/>
        <v/>
      </c>
      <c r="Z470" s="129" t="str">
        <f t="shared" ca="1" si="233"/>
        <v/>
      </c>
      <c r="AA470" s="105" t="str">
        <f t="shared" ca="1" si="226"/>
        <v>NA</v>
      </c>
      <c r="AB470" s="105" t="str">
        <f t="shared" ca="1" si="234"/>
        <v>NA</v>
      </c>
      <c r="AC470" s="97" t="str">
        <f t="shared" ca="1" si="235"/>
        <v/>
      </c>
      <c r="AD470" s="106" t="str">
        <f t="shared" ca="1" si="227"/>
        <v/>
      </c>
      <c r="AE470" s="106"/>
      <c r="AF470" s="130"/>
      <c r="AG470" s="131"/>
      <c r="AH470" s="131"/>
      <c r="AI470" s="131"/>
      <c r="AJ470" s="131"/>
      <c r="AK470" s="131"/>
      <c r="AL470" s="131"/>
      <c r="AM470" s="131"/>
      <c r="AN470" s="132"/>
      <c r="AO470" s="133"/>
      <c r="AS470" s="69"/>
      <c r="AT470" s="69"/>
      <c r="AU470" s="113"/>
      <c r="AV470" s="114" t="str">
        <f t="shared" ca="1" si="225"/>
        <v/>
      </c>
      <c r="AW470" s="115" t="str">
        <f t="shared" ca="1" si="224"/>
        <v/>
      </c>
      <c r="AX470" s="115" t="str">
        <f t="shared" ca="1" si="224"/>
        <v/>
      </c>
      <c r="AY470" s="115" t="str">
        <f t="shared" ca="1" si="224"/>
        <v/>
      </c>
      <c r="AZ470" s="115" t="str">
        <f t="shared" ca="1" si="224"/>
        <v/>
      </c>
      <c r="BA470" s="115" t="str">
        <f t="shared" ca="1" si="224"/>
        <v/>
      </c>
      <c r="BB470" s="115" t="str">
        <f t="shared" ca="1" si="224"/>
        <v/>
      </c>
      <c r="BC470" s="115" t="str">
        <f t="shared" ca="1" si="224"/>
        <v/>
      </c>
      <c r="BD470" s="116" t="str">
        <f t="shared" ca="1" si="224"/>
        <v/>
      </c>
      <c r="BE470" s="145"/>
      <c r="BF470" s="118" t="str">
        <f t="shared" ca="1" si="236"/>
        <v/>
      </c>
      <c r="BG470" s="118" t="str">
        <f t="shared" ca="1" si="237"/>
        <v/>
      </c>
      <c r="BH470" s="118" t="str">
        <f t="shared" ca="1" si="238"/>
        <v/>
      </c>
      <c r="BI470" s="118" t="str">
        <f t="shared" ca="1" si="239"/>
        <v/>
      </c>
      <c r="BK470" s="154"/>
      <c r="BL470" s="155"/>
      <c r="BM470" s="154"/>
      <c r="BN470" s="154"/>
      <c r="BO470" s="156"/>
      <c r="BP470" s="156"/>
      <c r="BQ470" s="156"/>
      <c r="BR470" s="156"/>
      <c r="BS470" s="156"/>
      <c r="BT470" s="156"/>
      <c r="BU470" s="156"/>
      <c r="BV470" s="156"/>
      <c r="BW470" s="156"/>
      <c r="BX470" s="105"/>
      <c r="BY470" s="157"/>
      <c r="BZ470" s="157"/>
      <c r="CA470" s="157"/>
      <c r="CB470" s="157"/>
      <c r="CC470" s="157"/>
      <c r="CD470" s="157"/>
      <c r="CE470" s="157"/>
      <c r="CF470" s="157"/>
      <c r="CG470" s="157"/>
    </row>
    <row r="471" spans="1:85" x14ac:dyDescent="0.25">
      <c r="A471" s="97" t="str">
        <f t="shared" ca="1" si="240"/>
        <v/>
      </c>
      <c r="B471" s="98" t="str">
        <f t="shared" ca="1" si="241"/>
        <v/>
      </c>
      <c r="C471" s="99" t="str">
        <f t="shared" ca="1" si="228"/>
        <v/>
      </c>
      <c r="D471" s="97" t="str">
        <f t="shared" ca="1" si="229"/>
        <v/>
      </c>
      <c r="E471" s="97" t="str">
        <f t="shared" ca="1" si="230"/>
        <v/>
      </c>
      <c r="F471" s="97" t="str">
        <f t="shared" ca="1" si="231"/>
        <v/>
      </c>
      <c r="G471" s="100" t="str">
        <f t="shared" ca="1" si="222"/>
        <v/>
      </c>
      <c r="H471" s="101" t="str">
        <f t="shared" ca="1" si="222"/>
        <v/>
      </c>
      <c r="I471" s="101" t="str">
        <f t="shared" ca="1" si="222"/>
        <v/>
      </c>
      <c r="J471" s="101" t="str">
        <f t="shared" ca="1" si="222"/>
        <v/>
      </c>
      <c r="K471" s="101" t="str">
        <f t="shared" ca="1" si="222"/>
        <v/>
      </c>
      <c r="L471" s="101" t="str">
        <f t="shared" ca="1" si="222"/>
        <v/>
      </c>
      <c r="M471" s="101" t="str">
        <f t="shared" ca="1" si="242"/>
        <v/>
      </c>
      <c r="N471" s="101" t="str">
        <f t="shared" ca="1" si="242"/>
        <v/>
      </c>
      <c r="O471" s="102" t="str">
        <f t="shared" ca="1" si="242"/>
        <v/>
      </c>
      <c r="P471" s="103" t="str">
        <f t="shared" ca="1" si="232"/>
        <v/>
      </c>
      <c r="Q471" s="100" t="str">
        <f t="shared" ca="1" si="244"/>
        <v/>
      </c>
      <c r="R471" s="101" t="str">
        <f t="shared" ca="1" si="244"/>
        <v/>
      </c>
      <c r="S471" s="101" t="str">
        <f t="shared" ca="1" si="244"/>
        <v/>
      </c>
      <c r="T471" s="101" t="str">
        <f t="shared" ca="1" si="243"/>
        <v/>
      </c>
      <c r="U471" s="101" t="str">
        <f t="shared" ca="1" si="243"/>
        <v/>
      </c>
      <c r="V471" s="101" t="str">
        <f t="shared" ca="1" si="243"/>
        <v/>
      </c>
      <c r="W471" s="101" t="str">
        <f t="shared" ca="1" si="243"/>
        <v/>
      </c>
      <c r="X471" s="101" t="str">
        <f t="shared" ca="1" si="243"/>
        <v/>
      </c>
      <c r="Y471" s="102" t="str">
        <f t="shared" ca="1" si="243"/>
        <v/>
      </c>
      <c r="Z471" s="129" t="str">
        <f t="shared" ca="1" si="233"/>
        <v/>
      </c>
      <c r="AA471" s="105" t="str">
        <f t="shared" ca="1" si="226"/>
        <v>NA</v>
      </c>
      <c r="AB471" s="105" t="str">
        <f t="shared" ca="1" si="234"/>
        <v>NA</v>
      </c>
      <c r="AC471" s="97" t="str">
        <f t="shared" ca="1" si="235"/>
        <v/>
      </c>
      <c r="AD471" s="106" t="str">
        <f t="shared" ca="1" si="227"/>
        <v/>
      </c>
      <c r="AE471" s="106"/>
      <c r="AF471" s="130"/>
      <c r="AG471" s="131"/>
      <c r="AH471" s="131"/>
      <c r="AI471" s="131"/>
      <c r="AJ471" s="131"/>
      <c r="AK471" s="131"/>
      <c r="AL471" s="131"/>
      <c r="AM471" s="131"/>
      <c r="AN471" s="132"/>
      <c r="AO471" s="133"/>
      <c r="AS471" s="69"/>
      <c r="AT471" s="69"/>
      <c r="AU471" s="113"/>
      <c r="AV471" s="114" t="str">
        <f t="shared" ca="1" si="225"/>
        <v/>
      </c>
      <c r="AW471" s="115" t="str">
        <f t="shared" ca="1" si="224"/>
        <v/>
      </c>
      <c r="AX471" s="115" t="str">
        <f t="shared" ca="1" si="224"/>
        <v/>
      </c>
      <c r="AY471" s="115" t="str">
        <f t="shared" ca="1" si="224"/>
        <v/>
      </c>
      <c r="AZ471" s="115" t="str">
        <f t="shared" ca="1" si="224"/>
        <v/>
      </c>
      <c r="BA471" s="115" t="str">
        <f t="shared" ca="1" si="224"/>
        <v/>
      </c>
      <c r="BB471" s="115" t="str">
        <f t="shared" ca="1" si="224"/>
        <v/>
      </c>
      <c r="BC471" s="115" t="str">
        <f t="shared" ca="1" si="224"/>
        <v/>
      </c>
      <c r="BD471" s="116" t="str">
        <f t="shared" ca="1" si="224"/>
        <v/>
      </c>
      <c r="BE471" s="145"/>
      <c r="BF471" s="118" t="str">
        <f t="shared" ca="1" si="236"/>
        <v/>
      </c>
      <c r="BG471" s="118" t="str">
        <f t="shared" ca="1" si="237"/>
        <v/>
      </c>
      <c r="BH471" s="118" t="str">
        <f t="shared" ca="1" si="238"/>
        <v/>
      </c>
      <c r="BI471" s="118" t="str">
        <f t="shared" ca="1" si="239"/>
        <v/>
      </c>
      <c r="BK471" s="154"/>
      <c r="BL471" s="155"/>
      <c r="BM471" s="154"/>
      <c r="BN471" s="154"/>
      <c r="BO471" s="156"/>
      <c r="BP471" s="156"/>
      <c r="BQ471" s="156"/>
      <c r="BR471" s="156"/>
      <c r="BS471" s="156"/>
      <c r="BT471" s="156"/>
      <c r="BU471" s="156"/>
      <c r="BV471" s="156"/>
      <c r="BW471" s="156"/>
      <c r="BX471" s="105"/>
      <c r="BY471" s="157"/>
      <c r="BZ471" s="157"/>
      <c r="CA471" s="157"/>
      <c r="CB471" s="157"/>
      <c r="CC471" s="157"/>
      <c r="CD471" s="157"/>
      <c r="CE471" s="157"/>
      <c r="CF471" s="157"/>
      <c r="CG471" s="157"/>
    </row>
    <row r="472" spans="1:85" x14ac:dyDescent="0.25">
      <c r="A472" s="97" t="str">
        <f t="shared" ca="1" si="240"/>
        <v/>
      </c>
      <c r="B472" s="98" t="str">
        <f t="shared" ca="1" si="241"/>
        <v/>
      </c>
      <c r="C472" s="99" t="str">
        <f t="shared" ca="1" si="228"/>
        <v/>
      </c>
      <c r="D472" s="97" t="str">
        <f t="shared" ca="1" si="229"/>
        <v/>
      </c>
      <c r="E472" s="97" t="str">
        <f t="shared" ca="1" si="230"/>
        <v/>
      </c>
      <c r="F472" s="97" t="str">
        <f t="shared" ca="1" si="231"/>
        <v/>
      </c>
      <c r="G472" s="100" t="str">
        <f t="shared" ca="1" si="222"/>
        <v/>
      </c>
      <c r="H472" s="101" t="str">
        <f t="shared" ca="1" si="222"/>
        <v/>
      </c>
      <c r="I472" s="101" t="str">
        <f t="shared" ca="1" si="222"/>
        <v/>
      </c>
      <c r="J472" s="101" t="str">
        <f t="shared" ca="1" si="222"/>
        <v/>
      </c>
      <c r="K472" s="101" t="str">
        <f t="shared" ca="1" si="222"/>
        <v/>
      </c>
      <c r="L472" s="101" t="str">
        <f t="shared" ca="1" si="222"/>
        <v/>
      </c>
      <c r="M472" s="101" t="str">
        <f t="shared" ca="1" si="242"/>
        <v/>
      </c>
      <c r="N472" s="101" t="str">
        <f t="shared" ca="1" si="242"/>
        <v/>
      </c>
      <c r="O472" s="102" t="str">
        <f t="shared" ca="1" si="242"/>
        <v/>
      </c>
      <c r="P472" s="103" t="str">
        <f t="shared" ca="1" si="232"/>
        <v/>
      </c>
      <c r="Q472" s="100" t="str">
        <f t="shared" ca="1" si="244"/>
        <v/>
      </c>
      <c r="R472" s="101" t="str">
        <f t="shared" ca="1" si="244"/>
        <v/>
      </c>
      <c r="S472" s="101" t="str">
        <f t="shared" ca="1" si="244"/>
        <v/>
      </c>
      <c r="T472" s="101" t="str">
        <f t="shared" ca="1" si="243"/>
        <v/>
      </c>
      <c r="U472" s="101" t="str">
        <f t="shared" ca="1" si="243"/>
        <v/>
      </c>
      <c r="V472" s="101" t="str">
        <f t="shared" ca="1" si="243"/>
        <v/>
      </c>
      <c r="W472" s="101" t="str">
        <f t="shared" ca="1" si="243"/>
        <v/>
      </c>
      <c r="X472" s="101" t="str">
        <f t="shared" ca="1" si="243"/>
        <v/>
      </c>
      <c r="Y472" s="102" t="str">
        <f t="shared" ca="1" si="243"/>
        <v/>
      </c>
      <c r="Z472" s="129" t="str">
        <f t="shared" ca="1" si="233"/>
        <v/>
      </c>
      <c r="AA472" s="105" t="str">
        <f t="shared" ca="1" si="226"/>
        <v>NA</v>
      </c>
      <c r="AB472" s="105" t="str">
        <f t="shared" ca="1" si="234"/>
        <v>NA</v>
      </c>
      <c r="AC472" s="97" t="str">
        <f t="shared" ca="1" si="235"/>
        <v/>
      </c>
      <c r="AD472" s="106" t="str">
        <f t="shared" ca="1" si="227"/>
        <v/>
      </c>
      <c r="AE472" s="106"/>
      <c r="AF472" s="130"/>
      <c r="AG472" s="131"/>
      <c r="AH472" s="131"/>
      <c r="AI472" s="131"/>
      <c r="AJ472" s="131"/>
      <c r="AK472" s="131"/>
      <c r="AL472" s="131"/>
      <c r="AM472" s="131"/>
      <c r="AN472" s="132"/>
      <c r="AO472" s="133"/>
      <c r="AS472" s="69"/>
      <c r="AT472" s="69"/>
      <c r="AU472" s="113"/>
      <c r="AV472" s="114" t="str">
        <f t="shared" ca="1" si="225"/>
        <v/>
      </c>
      <c r="AW472" s="115" t="str">
        <f t="shared" ca="1" si="224"/>
        <v/>
      </c>
      <c r="AX472" s="115" t="str">
        <f t="shared" ca="1" si="224"/>
        <v/>
      </c>
      <c r="AY472" s="115" t="str">
        <f t="shared" ca="1" si="224"/>
        <v/>
      </c>
      <c r="AZ472" s="115" t="str">
        <f t="shared" ca="1" si="224"/>
        <v/>
      </c>
      <c r="BA472" s="115" t="str">
        <f t="shared" ca="1" si="224"/>
        <v/>
      </c>
      <c r="BB472" s="115" t="str">
        <f t="shared" ca="1" si="224"/>
        <v/>
      </c>
      <c r="BC472" s="115" t="str">
        <f t="shared" ca="1" si="224"/>
        <v/>
      </c>
      <c r="BD472" s="116" t="str">
        <f t="shared" ca="1" si="224"/>
        <v/>
      </c>
      <c r="BE472" s="145"/>
      <c r="BF472" s="118" t="str">
        <f t="shared" ca="1" si="236"/>
        <v/>
      </c>
      <c r="BG472" s="118" t="str">
        <f t="shared" ca="1" si="237"/>
        <v/>
      </c>
      <c r="BH472" s="118" t="str">
        <f t="shared" ca="1" si="238"/>
        <v/>
      </c>
      <c r="BI472" s="118" t="str">
        <f t="shared" ca="1" si="239"/>
        <v/>
      </c>
      <c r="BK472" s="154"/>
      <c r="BL472" s="155"/>
      <c r="BM472" s="154"/>
      <c r="BN472" s="154"/>
      <c r="BO472" s="156"/>
      <c r="BP472" s="156"/>
      <c r="BQ472" s="156"/>
      <c r="BR472" s="156"/>
      <c r="BS472" s="156"/>
      <c r="BT472" s="156"/>
      <c r="BU472" s="156"/>
      <c r="BV472" s="156"/>
      <c r="BW472" s="156"/>
      <c r="BX472" s="105"/>
      <c r="BY472" s="157"/>
      <c r="BZ472" s="157"/>
      <c r="CA472" s="157"/>
      <c r="CB472" s="157"/>
      <c r="CC472" s="157"/>
      <c r="CD472" s="157"/>
      <c r="CE472" s="157"/>
      <c r="CF472" s="157"/>
      <c r="CG472" s="157"/>
    </row>
    <row r="473" spans="1:85" x14ac:dyDescent="0.25">
      <c r="A473" s="97" t="str">
        <f t="shared" ca="1" si="240"/>
        <v/>
      </c>
      <c r="B473" s="98" t="str">
        <f t="shared" ca="1" si="241"/>
        <v/>
      </c>
      <c r="C473" s="99" t="str">
        <f t="shared" ca="1" si="228"/>
        <v/>
      </c>
      <c r="D473" s="97" t="str">
        <f t="shared" ca="1" si="229"/>
        <v/>
      </c>
      <c r="E473" s="97" t="str">
        <f t="shared" ca="1" si="230"/>
        <v/>
      </c>
      <c r="F473" s="97" t="str">
        <f t="shared" ca="1" si="231"/>
        <v/>
      </c>
      <c r="G473" s="100" t="str">
        <f t="shared" ca="1" si="222"/>
        <v/>
      </c>
      <c r="H473" s="101" t="str">
        <f t="shared" ca="1" si="222"/>
        <v/>
      </c>
      <c r="I473" s="101" t="str">
        <f t="shared" ca="1" si="222"/>
        <v/>
      </c>
      <c r="J473" s="101" t="str">
        <f t="shared" ca="1" si="222"/>
        <v/>
      </c>
      <c r="K473" s="101" t="str">
        <f t="shared" ca="1" si="222"/>
        <v/>
      </c>
      <c r="L473" s="101" t="str">
        <f t="shared" ca="1" si="222"/>
        <v/>
      </c>
      <c r="M473" s="101" t="str">
        <f t="shared" ca="1" si="242"/>
        <v/>
      </c>
      <c r="N473" s="101" t="str">
        <f t="shared" ca="1" si="242"/>
        <v/>
      </c>
      <c r="O473" s="102" t="str">
        <f t="shared" ca="1" si="242"/>
        <v/>
      </c>
      <c r="P473" s="103" t="str">
        <f t="shared" ca="1" si="232"/>
        <v/>
      </c>
      <c r="Q473" s="100" t="str">
        <f t="shared" ca="1" si="244"/>
        <v/>
      </c>
      <c r="R473" s="101" t="str">
        <f t="shared" ca="1" si="244"/>
        <v/>
      </c>
      <c r="S473" s="101" t="str">
        <f t="shared" ca="1" si="244"/>
        <v/>
      </c>
      <c r="T473" s="101" t="str">
        <f t="shared" ca="1" si="243"/>
        <v/>
      </c>
      <c r="U473" s="101" t="str">
        <f t="shared" ca="1" si="243"/>
        <v/>
      </c>
      <c r="V473" s="101" t="str">
        <f t="shared" ca="1" si="243"/>
        <v/>
      </c>
      <c r="W473" s="101" t="str">
        <f t="shared" ca="1" si="243"/>
        <v/>
      </c>
      <c r="X473" s="101" t="str">
        <f t="shared" ca="1" si="243"/>
        <v/>
      </c>
      <c r="Y473" s="102" t="str">
        <f t="shared" ca="1" si="243"/>
        <v/>
      </c>
      <c r="Z473" s="129" t="str">
        <f t="shared" ca="1" si="233"/>
        <v/>
      </c>
      <c r="AA473" s="105" t="str">
        <f t="shared" ca="1" si="226"/>
        <v>NA</v>
      </c>
      <c r="AB473" s="105" t="str">
        <f t="shared" ca="1" si="234"/>
        <v>NA</v>
      </c>
      <c r="AC473" s="97" t="str">
        <f t="shared" ca="1" si="235"/>
        <v/>
      </c>
      <c r="AD473" s="106" t="str">
        <f t="shared" ca="1" si="227"/>
        <v/>
      </c>
      <c r="AE473" s="106"/>
      <c r="AF473" s="130"/>
      <c r="AG473" s="131"/>
      <c r="AH473" s="131"/>
      <c r="AI473" s="131"/>
      <c r="AJ473" s="131"/>
      <c r="AK473" s="131"/>
      <c r="AL473" s="131"/>
      <c r="AM473" s="131"/>
      <c r="AN473" s="132"/>
      <c r="AO473" s="133"/>
      <c r="AS473" s="69"/>
      <c r="AT473" s="69"/>
      <c r="AU473" s="113"/>
      <c r="AV473" s="114" t="str">
        <f t="shared" ca="1" si="225"/>
        <v/>
      </c>
      <c r="AW473" s="115" t="str">
        <f t="shared" ca="1" si="224"/>
        <v/>
      </c>
      <c r="AX473" s="115" t="str">
        <f t="shared" ca="1" si="224"/>
        <v/>
      </c>
      <c r="AY473" s="115" t="str">
        <f t="shared" ca="1" si="224"/>
        <v/>
      </c>
      <c r="AZ473" s="115" t="str">
        <f t="shared" ca="1" si="224"/>
        <v/>
      </c>
      <c r="BA473" s="115" t="str">
        <f t="shared" ca="1" si="224"/>
        <v/>
      </c>
      <c r="BB473" s="115" t="str">
        <f t="shared" ca="1" si="224"/>
        <v/>
      </c>
      <c r="BC473" s="115" t="str">
        <f t="shared" ca="1" si="224"/>
        <v/>
      </c>
      <c r="BD473" s="116" t="str">
        <f t="shared" ca="1" si="224"/>
        <v/>
      </c>
      <c r="BE473" s="145"/>
      <c r="BF473" s="118" t="str">
        <f t="shared" ca="1" si="236"/>
        <v/>
      </c>
      <c r="BG473" s="118" t="str">
        <f t="shared" ca="1" si="237"/>
        <v/>
      </c>
      <c r="BH473" s="118" t="str">
        <f t="shared" ca="1" si="238"/>
        <v/>
      </c>
      <c r="BI473" s="118" t="str">
        <f t="shared" ca="1" si="239"/>
        <v/>
      </c>
      <c r="BK473" s="154"/>
      <c r="BL473" s="155"/>
      <c r="BM473" s="154"/>
      <c r="BN473" s="154"/>
      <c r="BO473" s="156"/>
      <c r="BP473" s="156"/>
      <c r="BQ473" s="156"/>
      <c r="BR473" s="156"/>
      <c r="BS473" s="156"/>
      <c r="BT473" s="156"/>
      <c r="BU473" s="156"/>
      <c r="BV473" s="156"/>
      <c r="BW473" s="156"/>
      <c r="BX473" s="105"/>
      <c r="BY473" s="157"/>
      <c r="BZ473" s="157"/>
      <c r="CA473" s="157"/>
      <c r="CB473" s="157"/>
      <c r="CC473" s="157"/>
      <c r="CD473" s="157"/>
      <c r="CE473" s="157"/>
      <c r="CF473" s="157"/>
      <c r="CG473" s="157"/>
    </row>
    <row r="474" spans="1:85" x14ac:dyDescent="0.25">
      <c r="A474" s="97" t="str">
        <f t="shared" ca="1" si="240"/>
        <v/>
      </c>
      <c r="B474" s="98" t="str">
        <f t="shared" ca="1" si="241"/>
        <v/>
      </c>
      <c r="C474" s="99" t="str">
        <f t="shared" ca="1" si="228"/>
        <v/>
      </c>
      <c r="D474" s="97" t="str">
        <f t="shared" ca="1" si="229"/>
        <v/>
      </c>
      <c r="E474" s="97" t="str">
        <f t="shared" ca="1" si="230"/>
        <v/>
      </c>
      <c r="F474" s="97" t="str">
        <f t="shared" ca="1" si="231"/>
        <v/>
      </c>
      <c r="G474" s="100" t="str">
        <f t="shared" ca="1" si="222"/>
        <v/>
      </c>
      <c r="H474" s="101" t="str">
        <f t="shared" ca="1" si="222"/>
        <v/>
      </c>
      <c r="I474" s="101" t="str">
        <f t="shared" ca="1" si="222"/>
        <v/>
      </c>
      <c r="J474" s="101" t="str">
        <f t="shared" ca="1" si="222"/>
        <v/>
      </c>
      <c r="K474" s="101" t="str">
        <f t="shared" ca="1" si="222"/>
        <v/>
      </c>
      <c r="L474" s="101" t="str">
        <f t="shared" ca="1" si="222"/>
        <v/>
      </c>
      <c r="M474" s="101" t="str">
        <f t="shared" ca="1" si="242"/>
        <v/>
      </c>
      <c r="N474" s="101" t="str">
        <f t="shared" ca="1" si="242"/>
        <v/>
      </c>
      <c r="O474" s="102" t="str">
        <f t="shared" ca="1" si="242"/>
        <v/>
      </c>
      <c r="P474" s="103" t="str">
        <f t="shared" ca="1" si="232"/>
        <v/>
      </c>
      <c r="Q474" s="100" t="str">
        <f t="shared" ca="1" si="244"/>
        <v/>
      </c>
      <c r="R474" s="101" t="str">
        <f t="shared" ca="1" si="244"/>
        <v/>
      </c>
      <c r="S474" s="101" t="str">
        <f t="shared" ca="1" si="244"/>
        <v/>
      </c>
      <c r="T474" s="101" t="str">
        <f t="shared" ca="1" si="243"/>
        <v/>
      </c>
      <c r="U474" s="101" t="str">
        <f t="shared" ca="1" si="243"/>
        <v/>
      </c>
      <c r="V474" s="101" t="str">
        <f t="shared" ca="1" si="243"/>
        <v/>
      </c>
      <c r="W474" s="101" t="str">
        <f t="shared" ca="1" si="243"/>
        <v/>
      </c>
      <c r="X474" s="101" t="str">
        <f t="shared" ca="1" si="243"/>
        <v/>
      </c>
      <c r="Y474" s="102" t="str">
        <f t="shared" ca="1" si="243"/>
        <v/>
      </c>
      <c r="Z474" s="129" t="str">
        <f t="shared" ca="1" si="233"/>
        <v/>
      </c>
      <c r="AA474" s="105" t="str">
        <f t="shared" ca="1" si="226"/>
        <v>NA</v>
      </c>
      <c r="AB474" s="105" t="str">
        <f t="shared" ca="1" si="234"/>
        <v>NA</v>
      </c>
      <c r="AC474" s="97" t="str">
        <f t="shared" ca="1" si="235"/>
        <v/>
      </c>
      <c r="AD474" s="106" t="str">
        <f t="shared" ca="1" si="227"/>
        <v/>
      </c>
      <c r="AE474" s="106"/>
      <c r="AF474" s="130"/>
      <c r="AG474" s="131"/>
      <c r="AH474" s="131"/>
      <c r="AI474" s="131"/>
      <c r="AJ474" s="131"/>
      <c r="AK474" s="131"/>
      <c r="AL474" s="131"/>
      <c r="AM474" s="131"/>
      <c r="AN474" s="132"/>
      <c r="AO474" s="133"/>
      <c r="AS474" s="69"/>
      <c r="AT474" s="69"/>
      <c r="AU474" s="113"/>
      <c r="AV474" s="114" t="str">
        <f t="shared" ca="1" si="225"/>
        <v/>
      </c>
      <c r="AW474" s="115" t="str">
        <f t="shared" ca="1" si="224"/>
        <v/>
      </c>
      <c r="AX474" s="115" t="str">
        <f t="shared" ca="1" si="224"/>
        <v/>
      </c>
      <c r="AY474" s="115" t="str">
        <f t="shared" ca="1" si="224"/>
        <v/>
      </c>
      <c r="AZ474" s="115" t="str">
        <f t="shared" ca="1" si="224"/>
        <v/>
      </c>
      <c r="BA474" s="115" t="str">
        <f t="shared" ca="1" si="224"/>
        <v/>
      </c>
      <c r="BB474" s="115" t="str">
        <f t="shared" ca="1" si="224"/>
        <v/>
      </c>
      <c r="BC474" s="115" t="str">
        <f t="shared" ca="1" si="224"/>
        <v/>
      </c>
      <c r="BD474" s="116" t="str">
        <f t="shared" ca="1" si="224"/>
        <v/>
      </c>
      <c r="BE474" s="145"/>
      <c r="BF474" s="118" t="str">
        <f t="shared" ca="1" si="236"/>
        <v/>
      </c>
      <c r="BG474" s="118" t="str">
        <f t="shared" ca="1" si="237"/>
        <v/>
      </c>
      <c r="BH474" s="118" t="str">
        <f t="shared" ca="1" si="238"/>
        <v/>
      </c>
      <c r="BI474" s="118" t="str">
        <f t="shared" ca="1" si="239"/>
        <v/>
      </c>
      <c r="BK474" s="154"/>
      <c r="BL474" s="155"/>
      <c r="BM474" s="154"/>
      <c r="BN474" s="154"/>
      <c r="BO474" s="156"/>
      <c r="BP474" s="156"/>
      <c r="BQ474" s="156"/>
      <c r="BR474" s="156"/>
      <c r="BS474" s="156"/>
      <c r="BT474" s="156"/>
      <c r="BU474" s="156"/>
      <c r="BV474" s="156"/>
      <c r="BW474" s="156"/>
      <c r="BX474" s="105"/>
      <c r="BY474" s="157"/>
      <c r="BZ474" s="157"/>
      <c r="CA474" s="157"/>
      <c r="CB474" s="157"/>
      <c r="CC474" s="157"/>
      <c r="CD474" s="157"/>
      <c r="CE474" s="157"/>
      <c r="CF474" s="157"/>
      <c r="CG474" s="157"/>
    </row>
    <row r="475" spans="1:85" x14ac:dyDescent="0.25">
      <c r="A475" s="97" t="str">
        <f t="shared" ca="1" si="240"/>
        <v/>
      </c>
      <c r="B475" s="98" t="str">
        <f t="shared" ca="1" si="241"/>
        <v/>
      </c>
      <c r="C475" s="99" t="str">
        <f t="shared" ca="1" si="228"/>
        <v/>
      </c>
      <c r="D475" s="97" t="str">
        <f t="shared" ca="1" si="229"/>
        <v/>
      </c>
      <c r="E475" s="97" t="str">
        <f t="shared" ca="1" si="230"/>
        <v/>
      </c>
      <c r="F475" s="97" t="str">
        <f t="shared" ca="1" si="231"/>
        <v/>
      </c>
      <c r="G475" s="100" t="str">
        <f t="shared" ca="1" si="222"/>
        <v/>
      </c>
      <c r="H475" s="101" t="str">
        <f t="shared" ca="1" si="222"/>
        <v/>
      </c>
      <c r="I475" s="101" t="str">
        <f t="shared" ca="1" si="222"/>
        <v/>
      </c>
      <c r="J475" s="101" t="str">
        <f t="shared" ca="1" si="222"/>
        <v/>
      </c>
      <c r="K475" s="101" t="str">
        <f t="shared" ca="1" si="222"/>
        <v/>
      </c>
      <c r="L475" s="101" t="str">
        <f t="shared" ca="1" si="222"/>
        <v/>
      </c>
      <c r="M475" s="101" t="str">
        <f t="shared" ca="1" si="242"/>
        <v/>
      </c>
      <c r="N475" s="101" t="str">
        <f t="shared" ca="1" si="242"/>
        <v/>
      </c>
      <c r="O475" s="102" t="str">
        <f t="shared" ca="1" si="242"/>
        <v/>
      </c>
      <c r="P475" s="103" t="str">
        <f t="shared" ca="1" si="232"/>
        <v/>
      </c>
      <c r="Q475" s="100" t="str">
        <f t="shared" ca="1" si="244"/>
        <v/>
      </c>
      <c r="R475" s="101" t="str">
        <f t="shared" ca="1" si="244"/>
        <v/>
      </c>
      <c r="S475" s="101" t="str">
        <f t="shared" ca="1" si="244"/>
        <v/>
      </c>
      <c r="T475" s="101" t="str">
        <f t="shared" ca="1" si="243"/>
        <v/>
      </c>
      <c r="U475" s="101" t="str">
        <f t="shared" ca="1" si="243"/>
        <v/>
      </c>
      <c r="V475" s="101" t="str">
        <f t="shared" ca="1" si="243"/>
        <v/>
      </c>
      <c r="W475" s="101" t="str">
        <f t="shared" ca="1" si="243"/>
        <v/>
      </c>
      <c r="X475" s="101" t="str">
        <f t="shared" ca="1" si="243"/>
        <v/>
      </c>
      <c r="Y475" s="102" t="str">
        <f t="shared" ca="1" si="243"/>
        <v/>
      </c>
      <c r="Z475" s="129" t="str">
        <f t="shared" ca="1" si="233"/>
        <v/>
      </c>
      <c r="AA475" s="105" t="str">
        <f t="shared" ca="1" si="226"/>
        <v>NA</v>
      </c>
      <c r="AB475" s="105" t="str">
        <f t="shared" ca="1" si="234"/>
        <v>NA</v>
      </c>
      <c r="AC475" s="97" t="str">
        <f t="shared" ca="1" si="235"/>
        <v/>
      </c>
      <c r="AD475" s="106" t="str">
        <f t="shared" ca="1" si="227"/>
        <v/>
      </c>
      <c r="AE475" s="106"/>
      <c r="AF475" s="130"/>
      <c r="AG475" s="131"/>
      <c r="AH475" s="131"/>
      <c r="AI475" s="131"/>
      <c r="AJ475" s="131"/>
      <c r="AK475" s="131"/>
      <c r="AL475" s="131"/>
      <c r="AM475" s="131"/>
      <c r="AN475" s="132"/>
      <c r="AO475" s="133"/>
      <c r="AS475" s="69"/>
      <c r="AT475" s="69"/>
      <c r="AU475" s="113"/>
      <c r="AV475" s="114" t="str">
        <f t="shared" ca="1" si="225"/>
        <v/>
      </c>
      <c r="AW475" s="115" t="str">
        <f t="shared" ca="1" si="224"/>
        <v/>
      </c>
      <c r="AX475" s="115" t="str">
        <f t="shared" ca="1" si="224"/>
        <v/>
      </c>
      <c r="AY475" s="115" t="str">
        <f t="shared" ca="1" si="224"/>
        <v/>
      </c>
      <c r="AZ475" s="115" t="str">
        <f t="shared" ca="1" si="224"/>
        <v/>
      </c>
      <c r="BA475" s="115" t="str">
        <f t="shared" ca="1" si="224"/>
        <v/>
      </c>
      <c r="BB475" s="115" t="str">
        <f t="shared" ca="1" si="224"/>
        <v/>
      </c>
      <c r="BC475" s="115" t="str">
        <f t="shared" ca="1" si="224"/>
        <v/>
      </c>
      <c r="BD475" s="116" t="str">
        <f t="shared" ca="1" si="224"/>
        <v/>
      </c>
      <c r="BE475" s="145"/>
      <c r="BF475" s="118" t="str">
        <f t="shared" ca="1" si="236"/>
        <v/>
      </c>
      <c r="BG475" s="118" t="str">
        <f t="shared" ca="1" si="237"/>
        <v/>
      </c>
      <c r="BH475" s="118" t="str">
        <f t="shared" ca="1" si="238"/>
        <v/>
      </c>
      <c r="BI475" s="118" t="str">
        <f t="shared" ca="1" si="239"/>
        <v/>
      </c>
      <c r="BK475" s="154"/>
      <c r="BL475" s="155"/>
      <c r="BM475" s="154"/>
      <c r="BN475" s="154"/>
      <c r="BO475" s="156"/>
      <c r="BP475" s="156"/>
      <c r="BQ475" s="156"/>
      <c r="BR475" s="156"/>
      <c r="BS475" s="156"/>
      <c r="BT475" s="156"/>
      <c r="BU475" s="156"/>
      <c r="BV475" s="156"/>
      <c r="BW475" s="156"/>
      <c r="BX475" s="105"/>
      <c r="BY475" s="157"/>
      <c r="BZ475" s="157"/>
      <c r="CA475" s="157"/>
      <c r="CB475" s="157"/>
      <c r="CC475" s="157"/>
      <c r="CD475" s="157"/>
      <c r="CE475" s="157"/>
      <c r="CF475" s="157"/>
      <c r="CG475" s="157"/>
    </row>
    <row r="476" spans="1:85" x14ac:dyDescent="0.25">
      <c r="A476" s="97" t="str">
        <f t="shared" ca="1" si="240"/>
        <v/>
      </c>
      <c r="B476" s="98" t="str">
        <f t="shared" ca="1" si="241"/>
        <v/>
      </c>
      <c r="C476" s="99" t="str">
        <f t="shared" ca="1" si="228"/>
        <v/>
      </c>
      <c r="D476" s="97" t="str">
        <f t="shared" ca="1" si="229"/>
        <v/>
      </c>
      <c r="E476" s="97" t="str">
        <f t="shared" ca="1" si="230"/>
        <v/>
      </c>
      <c r="F476" s="97" t="str">
        <f t="shared" ca="1" si="231"/>
        <v/>
      </c>
      <c r="G476" s="100" t="str">
        <f t="shared" ca="1" si="222"/>
        <v/>
      </c>
      <c r="H476" s="101" t="str">
        <f t="shared" ca="1" si="222"/>
        <v/>
      </c>
      <c r="I476" s="101" t="str">
        <f t="shared" ca="1" si="222"/>
        <v/>
      </c>
      <c r="J476" s="101" t="str">
        <f t="shared" ca="1" si="222"/>
        <v/>
      </c>
      <c r="K476" s="101" t="str">
        <f t="shared" ca="1" si="222"/>
        <v/>
      </c>
      <c r="L476" s="101" t="str">
        <f t="shared" ca="1" si="222"/>
        <v/>
      </c>
      <c r="M476" s="101" t="str">
        <f t="shared" ca="1" si="242"/>
        <v/>
      </c>
      <c r="N476" s="101" t="str">
        <f t="shared" ca="1" si="242"/>
        <v/>
      </c>
      <c r="O476" s="102" t="str">
        <f t="shared" ca="1" si="242"/>
        <v/>
      </c>
      <c r="P476" s="103" t="str">
        <f t="shared" ca="1" si="232"/>
        <v/>
      </c>
      <c r="Q476" s="100" t="str">
        <f t="shared" ca="1" si="244"/>
        <v/>
      </c>
      <c r="R476" s="101" t="str">
        <f t="shared" ca="1" si="244"/>
        <v/>
      </c>
      <c r="S476" s="101" t="str">
        <f t="shared" ca="1" si="244"/>
        <v/>
      </c>
      <c r="T476" s="101" t="str">
        <f t="shared" ca="1" si="243"/>
        <v/>
      </c>
      <c r="U476" s="101" t="str">
        <f t="shared" ca="1" si="243"/>
        <v/>
      </c>
      <c r="V476" s="101" t="str">
        <f t="shared" ca="1" si="243"/>
        <v/>
      </c>
      <c r="W476" s="101" t="str">
        <f t="shared" ca="1" si="243"/>
        <v/>
      </c>
      <c r="X476" s="101" t="str">
        <f t="shared" ca="1" si="243"/>
        <v/>
      </c>
      <c r="Y476" s="102" t="str">
        <f t="shared" ca="1" si="243"/>
        <v/>
      </c>
      <c r="Z476" s="129" t="str">
        <f t="shared" ca="1" si="233"/>
        <v/>
      </c>
      <c r="AA476" s="105" t="str">
        <f t="shared" ca="1" si="226"/>
        <v>NA</v>
      </c>
      <c r="AB476" s="105" t="str">
        <f t="shared" ca="1" si="234"/>
        <v>NA</v>
      </c>
      <c r="AC476" s="97" t="str">
        <f t="shared" ca="1" si="235"/>
        <v/>
      </c>
      <c r="AD476" s="106" t="str">
        <f t="shared" ca="1" si="227"/>
        <v/>
      </c>
      <c r="AE476" s="106"/>
      <c r="AF476" s="130"/>
      <c r="AG476" s="131"/>
      <c r="AH476" s="131"/>
      <c r="AI476" s="131"/>
      <c r="AJ476" s="131"/>
      <c r="AK476" s="131"/>
      <c r="AL476" s="131"/>
      <c r="AM476" s="131"/>
      <c r="AN476" s="132"/>
      <c r="AO476" s="133"/>
      <c r="AS476" s="69"/>
      <c r="AT476" s="69"/>
      <c r="AU476" s="113"/>
      <c r="AV476" s="114" t="str">
        <f t="shared" ca="1" si="225"/>
        <v/>
      </c>
      <c r="AW476" s="115" t="str">
        <f t="shared" ca="1" si="224"/>
        <v/>
      </c>
      <c r="AX476" s="115" t="str">
        <f t="shared" ca="1" si="224"/>
        <v/>
      </c>
      <c r="AY476" s="115" t="str">
        <f t="shared" ca="1" si="224"/>
        <v/>
      </c>
      <c r="AZ476" s="115" t="str">
        <f t="shared" ca="1" si="224"/>
        <v/>
      </c>
      <c r="BA476" s="115" t="str">
        <f t="shared" ca="1" si="224"/>
        <v/>
      </c>
      <c r="BB476" s="115" t="str">
        <f t="shared" ca="1" si="224"/>
        <v/>
      </c>
      <c r="BC476" s="115" t="str">
        <f t="shared" ca="1" si="224"/>
        <v/>
      </c>
      <c r="BD476" s="116" t="str">
        <f t="shared" ca="1" si="224"/>
        <v/>
      </c>
      <c r="BE476" s="145"/>
      <c r="BF476" s="118" t="str">
        <f t="shared" ca="1" si="236"/>
        <v/>
      </c>
      <c r="BG476" s="118" t="str">
        <f t="shared" ca="1" si="237"/>
        <v/>
      </c>
      <c r="BH476" s="118" t="str">
        <f t="shared" ca="1" si="238"/>
        <v/>
      </c>
      <c r="BI476" s="118" t="str">
        <f t="shared" ca="1" si="239"/>
        <v/>
      </c>
      <c r="BK476" s="154"/>
      <c r="BL476" s="155"/>
      <c r="BM476" s="154"/>
      <c r="BN476" s="154"/>
      <c r="BO476" s="156"/>
      <c r="BP476" s="156"/>
      <c r="BQ476" s="156"/>
      <c r="BR476" s="156"/>
      <c r="BS476" s="156"/>
      <c r="BT476" s="156"/>
      <c r="BU476" s="156"/>
      <c r="BV476" s="156"/>
      <c r="BW476" s="156"/>
      <c r="BX476" s="105"/>
      <c r="BY476" s="157"/>
      <c r="BZ476" s="157"/>
      <c r="CA476" s="157"/>
      <c r="CB476" s="157"/>
      <c r="CC476" s="157"/>
      <c r="CD476" s="157"/>
      <c r="CE476" s="157"/>
      <c r="CF476" s="157"/>
      <c r="CG476" s="157"/>
    </row>
    <row r="477" spans="1:85" x14ac:dyDescent="0.25">
      <c r="A477" s="97" t="str">
        <f t="shared" ca="1" si="240"/>
        <v/>
      </c>
      <c r="B477" s="98" t="str">
        <f t="shared" ca="1" si="241"/>
        <v/>
      </c>
      <c r="C477" s="99" t="str">
        <f t="shared" ca="1" si="228"/>
        <v/>
      </c>
      <c r="D477" s="97" t="str">
        <f t="shared" ca="1" si="229"/>
        <v/>
      </c>
      <c r="E477" s="97" t="str">
        <f t="shared" ca="1" si="230"/>
        <v/>
      </c>
      <c r="F477" s="97" t="str">
        <f t="shared" ca="1" si="231"/>
        <v/>
      </c>
      <c r="G477" s="100" t="str">
        <f t="shared" ca="1" si="222"/>
        <v/>
      </c>
      <c r="H477" s="101" t="str">
        <f t="shared" ca="1" si="222"/>
        <v/>
      </c>
      <c r="I477" s="101" t="str">
        <f t="shared" ca="1" si="222"/>
        <v/>
      </c>
      <c r="J477" s="101" t="str">
        <f t="shared" ca="1" si="222"/>
        <v/>
      </c>
      <c r="K477" s="101" t="str">
        <f t="shared" ca="1" si="222"/>
        <v/>
      </c>
      <c r="L477" s="101" t="str">
        <f t="shared" ca="1" si="222"/>
        <v/>
      </c>
      <c r="M477" s="101" t="str">
        <f t="shared" ca="1" si="242"/>
        <v/>
      </c>
      <c r="N477" s="101" t="str">
        <f t="shared" ca="1" si="242"/>
        <v/>
      </c>
      <c r="O477" s="102" t="str">
        <f t="shared" ca="1" si="242"/>
        <v/>
      </c>
      <c r="P477" s="103" t="str">
        <f t="shared" ca="1" si="232"/>
        <v/>
      </c>
      <c r="Q477" s="100" t="str">
        <f t="shared" ca="1" si="244"/>
        <v/>
      </c>
      <c r="R477" s="101" t="str">
        <f t="shared" ca="1" si="244"/>
        <v/>
      </c>
      <c r="S477" s="101" t="str">
        <f t="shared" ca="1" si="244"/>
        <v/>
      </c>
      <c r="T477" s="101" t="str">
        <f t="shared" ca="1" si="243"/>
        <v/>
      </c>
      <c r="U477" s="101" t="str">
        <f t="shared" ca="1" si="243"/>
        <v/>
      </c>
      <c r="V477" s="101" t="str">
        <f t="shared" ca="1" si="243"/>
        <v/>
      </c>
      <c r="W477" s="101" t="str">
        <f t="shared" ca="1" si="243"/>
        <v/>
      </c>
      <c r="X477" s="101" t="str">
        <f t="shared" ca="1" si="243"/>
        <v/>
      </c>
      <c r="Y477" s="102" t="str">
        <f t="shared" ca="1" si="243"/>
        <v/>
      </c>
      <c r="Z477" s="129" t="str">
        <f t="shared" ca="1" si="233"/>
        <v/>
      </c>
      <c r="AA477" s="105" t="str">
        <f t="shared" ca="1" si="226"/>
        <v>NA</v>
      </c>
      <c r="AB477" s="105" t="str">
        <f t="shared" ca="1" si="234"/>
        <v>NA</v>
      </c>
      <c r="AC477" s="97" t="str">
        <f t="shared" ca="1" si="235"/>
        <v/>
      </c>
      <c r="AD477" s="106" t="str">
        <f t="shared" ca="1" si="227"/>
        <v/>
      </c>
      <c r="AE477" s="106"/>
      <c r="AF477" s="130"/>
      <c r="AG477" s="131"/>
      <c r="AH477" s="131"/>
      <c r="AI477" s="131"/>
      <c r="AJ477" s="131"/>
      <c r="AK477" s="131"/>
      <c r="AL477" s="131"/>
      <c r="AM477" s="131"/>
      <c r="AN477" s="132"/>
      <c r="AO477" s="133"/>
      <c r="AS477" s="69"/>
      <c r="AT477" s="69"/>
      <c r="AU477" s="113"/>
      <c r="AV477" s="114" t="str">
        <f t="shared" ca="1" si="225"/>
        <v/>
      </c>
      <c r="AW477" s="115" t="str">
        <f t="shared" ca="1" si="224"/>
        <v/>
      </c>
      <c r="AX477" s="115" t="str">
        <f t="shared" ca="1" si="224"/>
        <v/>
      </c>
      <c r="AY477" s="115" t="str">
        <f t="shared" ca="1" si="224"/>
        <v/>
      </c>
      <c r="AZ477" s="115" t="str">
        <f t="shared" ca="1" si="224"/>
        <v/>
      </c>
      <c r="BA477" s="115" t="str">
        <f t="shared" ca="1" si="224"/>
        <v/>
      </c>
      <c r="BB477" s="115" t="str">
        <f t="shared" ca="1" si="224"/>
        <v/>
      </c>
      <c r="BC477" s="115" t="str">
        <f t="shared" ca="1" si="224"/>
        <v/>
      </c>
      <c r="BD477" s="116" t="str">
        <f t="shared" ca="1" si="224"/>
        <v/>
      </c>
      <c r="BE477" s="145"/>
      <c r="BF477" s="118" t="str">
        <f t="shared" ca="1" si="236"/>
        <v/>
      </c>
      <c r="BG477" s="118" t="str">
        <f t="shared" ca="1" si="237"/>
        <v/>
      </c>
      <c r="BH477" s="118" t="str">
        <f t="shared" ca="1" si="238"/>
        <v/>
      </c>
      <c r="BI477" s="118" t="str">
        <f t="shared" ca="1" si="239"/>
        <v/>
      </c>
      <c r="BK477" s="154"/>
      <c r="BL477" s="155"/>
      <c r="BM477" s="154"/>
      <c r="BN477" s="154"/>
      <c r="BO477" s="156"/>
      <c r="BP477" s="156"/>
      <c r="BQ477" s="156"/>
      <c r="BR477" s="156"/>
      <c r="BS477" s="156"/>
      <c r="BT477" s="156"/>
      <c r="BU477" s="156"/>
      <c r="BV477" s="156"/>
      <c r="BW477" s="156"/>
      <c r="BX477" s="105"/>
      <c r="BY477" s="157"/>
      <c r="BZ477" s="157"/>
      <c r="CA477" s="157"/>
      <c r="CB477" s="157"/>
      <c r="CC477" s="157"/>
      <c r="CD477" s="157"/>
      <c r="CE477" s="157"/>
      <c r="CF477" s="157"/>
      <c r="CG477" s="157"/>
    </row>
    <row r="478" spans="1:85" x14ac:dyDescent="0.25">
      <c r="A478" s="97" t="str">
        <f t="shared" ca="1" si="240"/>
        <v/>
      </c>
      <c r="B478" s="98" t="str">
        <f t="shared" ca="1" si="241"/>
        <v/>
      </c>
      <c r="C478" s="99" t="str">
        <f t="shared" ca="1" si="228"/>
        <v/>
      </c>
      <c r="D478" s="97" t="str">
        <f t="shared" ca="1" si="229"/>
        <v/>
      </c>
      <c r="E478" s="97" t="str">
        <f t="shared" ca="1" si="230"/>
        <v/>
      </c>
      <c r="F478" s="97" t="str">
        <f t="shared" ca="1" si="231"/>
        <v/>
      </c>
      <c r="G478" s="100" t="str">
        <f t="shared" ca="1" si="222"/>
        <v/>
      </c>
      <c r="H478" s="101" t="str">
        <f t="shared" ca="1" si="222"/>
        <v/>
      </c>
      <c r="I478" s="101" t="str">
        <f t="shared" ca="1" si="222"/>
        <v/>
      </c>
      <c r="J478" s="101" t="str">
        <f t="shared" ca="1" si="222"/>
        <v/>
      </c>
      <c r="K478" s="101" t="str">
        <f t="shared" ca="1" si="222"/>
        <v/>
      </c>
      <c r="L478" s="101" t="str">
        <f t="shared" ca="1" si="222"/>
        <v/>
      </c>
      <c r="M478" s="101" t="str">
        <f t="shared" ca="1" si="242"/>
        <v/>
      </c>
      <c r="N478" s="101" t="str">
        <f t="shared" ca="1" si="242"/>
        <v/>
      </c>
      <c r="O478" s="102" t="str">
        <f t="shared" ca="1" si="242"/>
        <v/>
      </c>
      <c r="P478" s="103" t="str">
        <f t="shared" ca="1" si="232"/>
        <v/>
      </c>
      <c r="Q478" s="100" t="str">
        <f t="shared" ca="1" si="244"/>
        <v/>
      </c>
      <c r="R478" s="101" t="str">
        <f t="shared" ca="1" si="244"/>
        <v/>
      </c>
      <c r="S478" s="101" t="str">
        <f t="shared" ca="1" si="244"/>
        <v/>
      </c>
      <c r="T478" s="101" t="str">
        <f t="shared" ca="1" si="243"/>
        <v/>
      </c>
      <c r="U478" s="101" t="str">
        <f t="shared" ca="1" si="243"/>
        <v/>
      </c>
      <c r="V478" s="101" t="str">
        <f t="shared" ca="1" si="243"/>
        <v/>
      </c>
      <c r="W478" s="101" t="str">
        <f t="shared" ca="1" si="243"/>
        <v/>
      </c>
      <c r="X478" s="101" t="str">
        <f t="shared" ca="1" si="243"/>
        <v/>
      </c>
      <c r="Y478" s="102" t="str">
        <f t="shared" ca="1" si="243"/>
        <v/>
      </c>
      <c r="Z478" s="129" t="str">
        <f t="shared" ca="1" si="233"/>
        <v/>
      </c>
      <c r="AA478" s="105" t="str">
        <f t="shared" ca="1" si="226"/>
        <v>NA</v>
      </c>
      <c r="AB478" s="105" t="str">
        <f t="shared" ca="1" si="234"/>
        <v>NA</v>
      </c>
      <c r="AC478" s="97" t="str">
        <f t="shared" ca="1" si="235"/>
        <v/>
      </c>
      <c r="AD478" s="106" t="str">
        <f t="shared" ca="1" si="227"/>
        <v/>
      </c>
      <c r="AE478" s="106"/>
      <c r="AF478" s="130"/>
      <c r="AG478" s="131"/>
      <c r="AH478" s="131"/>
      <c r="AI478" s="131"/>
      <c r="AJ478" s="131"/>
      <c r="AK478" s="131"/>
      <c r="AL478" s="131"/>
      <c r="AM478" s="131"/>
      <c r="AN478" s="132"/>
      <c r="AO478" s="133"/>
      <c r="AS478" s="69"/>
      <c r="AT478" s="69"/>
      <c r="AU478" s="113"/>
      <c r="AV478" s="114" t="str">
        <f t="shared" ca="1" si="225"/>
        <v/>
      </c>
      <c r="AW478" s="115" t="str">
        <f t="shared" ca="1" si="225"/>
        <v/>
      </c>
      <c r="AX478" s="115" t="str">
        <f t="shared" ca="1" si="225"/>
        <v/>
      </c>
      <c r="AY478" s="115" t="str">
        <f t="shared" ca="1" si="225"/>
        <v/>
      </c>
      <c r="AZ478" s="115" t="str">
        <f t="shared" ca="1" si="225"/>
        <v/>
      </c>
      <c r="BA478" s="115" t="str">
        <f t="shared" ca="1" si="225"/>
        <v/>
      </c>
      <c r="BB478" s="115" t="str">
        <f t="shared" ca="1" si="225"/>
        <v/>
      </c>
      <c r="BC478" s="115" t="str">
        <f t="shared" ca="1" si="225"/>
        <v/>
      </c>
      <c r="BD478" s="116" t="str">
        <f t="shared" ca="1" si="225"/>
        <v/>
      </c>
      <c r="BE478" s="145"/>
      <c r="BF478" s="118" t="str">
        <f t="shared" ca="1" si="236"/>
        <v/>
      </c>
      <c r="BG478" s="118" t="str">
        <f t="shared" ca="1" si="237"/>
        <v/>
      </c>
      <c r="BH478" s="118" t="str">
        <f t="shared" ca="1" si="238"/>
        <v/>
      </c>
      <c r="BI478" s="118" t="str">
        <f t="shared" ca="1" si="239"/>
        <v/>
      </c>
      <c r="BK478" s="154"/>
      <c r="BL478" s="155"/>
      <c r="BM478" s="154"/>
      <c r="BN478" s="154"/>
      <c r="BO478" s="156"/>
      <c r="BP478" s="156"/>
      <c r="BQ478" s="156"/>
      <c r="BR478" s="156"/>
      <c r="BS478" s="156"/>
      <c r="BT478" s="156"/>
      <c r="BU478" s="156"/>
      <c r="BV478" s="156"/>
      <c r="BW478" s="156"/>
      <c r="BX478" s="105"/>
      <c r="BY478" s="157"/>
      <c r="BZ478" s="157"/>
      <c r="CA478" s="157"/>
      <c r="CB478" s="157"/>
      <c r="CC478" s="157"/>
      <c r="CD478" s="157"/>
      <c r="CE478" s="157"/>
      <c r="CF478" s="157"/>
      <c r="CG478" s="157"/>
    </row>
    <row r="479" spans="1:85" x14ac:dyDescent="0.25">
      <c r="A479" s="97" t="str">
        <f t="shared" ca="1" si="240"/>
        <v/>
      </c>
      <c r="B479" s="98" t="str">
        <f t="shared" ca="1" si="241"/>
        <v/>
      </c>
      <c r="C479" s="99" t="str">
        <f t="shared" ca="1" si="228"/>
        <v/>
      </c>
      <c r="D479" s="97" t="str">
        <f t="shared" ca="1" si="229"/>
        <v/>
      </c>
      <c r="E479" s="97" t="str">
        <f t="shared" ca="1" si="230"/>
        <v/>
      </c>
      <c r="F479" s="97" t="str">
        <f t="shared" ca="1" si="231"/>
        <v/>
      </c>
      <c r="G479" s="100" t="str">
        <f t="shared" ca="1" si="222"/>
        <v/>
      </c>
      <c r="H479" s="101" t="str">
        <f t="shared" ca="1" si="222"/>
        <v/>
      </c>
      <c r="I479" s="101" t="str">
        <f t="shared" ca="1" si="222"/>
        <v/>
      </c>
      <c r="J479" s="101" t="str">
        <f t="shared" ref="J479:O542" ca="1" si="245">IF(LEN($C479)=0,"",IF(VLOOKUP($C479,INDIRECT("'"&amp;$G$2&amp;"'!"&amp;"$A$1:$ZZ$999"),MATCH(T$1,INDIRECT("'"&amp;$G$2&amp;"'!"&amp;"A"&amp;$I$2&amp;":ZZ"&amp;$I$2&amp;""),0),FALSE)="N/F",0,VLOOKUP($C479,INDIRECT("'"&amp;$G$2&amp;"'!"&amp;"$A$1:$ZZ$999"),MATCH(T$1,INDIRECT("'"&amp;$G$2&amp;"'!"&amp;"A"&amp;$I$2&amp;":ZZ"&amp;$I$2&amp;""),0),FALSE)))</f>
        <v/>
      </c>
      <c r="K479" s="101" t="str">
        <f t="shared" ca="1" si="245"/>
        <v/>
      </c>
      <c r="L479" s="101" t="str">
        <f t="shared" ca="1" si="245"/>
        <v/>
      </c>
      <c r="M479" s="101" t="str">
        <f t="shared" ca="1" si="242"/>
        <v/>
      </c>
      <c r="N479" s="101" t="str">
        <f t="shared" ca="1" si="242"/>
        <v/>
      </c>
      <c r="O479" s="102" t="str">
        <f t="shared" ca="1" si="242"/>
        <v/>
      </c>
      <c r="P479" s="103" t="str">
        <f t="shared" ca="1" si="232"/>
        <v/>
      </c>
      <c r="Q479" s="100" t="str">
        <f t="shared" ca="1" si="244"/>
        <v/>
      </c>
      <c r="R479" s="101" t="str">
        <f t="shared" ca="1" si="244"/>
        <v/>
      </c>
      <c r="S479" s="101" t="str">
        <f t="shared" ca="1" si="244"/>
        <v/>
      </c>
      <c r="T479" s="101" t="str">
        <f t="shared" ca="1" si="243"/>
        <v/>
      </c>
      <c r="U479" s="101" t="str">
        <f t="shared" ca="1" si="243"/>
        <v/>
      </c>
      <c r="V479" s="101" t="str">
        <f t="shared" ca="1" si="243"/>
        <v/>
      </c>
      <c r="W479" s="101" t="str">
        <f t="shared" ca="1" si="243"/>
        <v/>
      </c>
      <c r="X479" s="101" t="str">
        <f t="shared" ca="1" si="243"/>
        <v/>
      </c>
      <c r="Y479" s="102" t="str">
        <f t="shared" ca="1" si="243"/>
        <v/>
      </c>
      <c r="Z479" s="129" t="str">
        <f t="shared" ca="1" si="233"/>
        <v/>
      </c>
      <c r="AA479" s="105" t="str">
        <f t="shared" ca="1" si="226"/>
        <v>NA</v>
      </c>
      <c r="AB479" s="105" t="str">
        <f t="shared" ca="1" si="234"/>
        <v>NA</v>
      </c>
      <c r="AC479" s="97" t="str">
        <f t="shared" ca="1" si="235"/>
        <v/>
      </c>
      <c r="AD479" s="106" t="str">
        <f t="shared" ca="1" si="227"/>
        <v/>
      </c>
      <c r="AE479" s="106"/>
      <c r="AF479" s="130"/>
      <c r="AG479" s="131"/>
      <c r="AH479" s="131"/>
      <c r="AI479" s="131"/>
      <c r="AJ479" s="131"/>
      <c r="AK479" s="131"/>
      <c r="AL479" s="131"/>
      <c r="AM479" s="131"/>
      <c r="AN479" s="132"/>
      <c r="AO479" s="133"/>
      <c r="AS479" s="69"/>
      <c r="AT479" s="69"/>
      <c r="AU479" s="113"/>
      <c r="AV479" s="114" t="str">
        <f t="shared" ca="1" si="225"/>
        <v/>
      </c>
      <c r="AW479" s="115" t="str">
        <f t="shared" ca="1" si="225"/>
        <v/>
      </c>
      <c r="AX479" s="115" t="str">
        <f t="shared" ca="1" si="225"/>
        <v/>
      </c>
      <c r="AY479" s="115" t="str">
        <f t="shared" ca="1" si="225"/>
        <v/>
      </c>
      <c r="AZ479" s="115" t="str">
        <f t="shared" ca="1" si="225"/>
        <v/>
      </c>
      <c r="BA479" s="115" t="str">
        <f t="shared" ca="1" si="225"/>
        <v/>
      </c>
      <c r="BB479" s="115" t="str">
        <f t="shared" ca="1" si="225"/>
        <v/>
      </c>
      <c r="BC479" s="115" t="str">
        <f t="shared" ca="1" si="225"/>
        <v/>
      </c>
      <c r="BD479" s="116" t="str">
        <f t="shared" ca="1" si="225"/>
        <v/>
      </c>
      <c r="BE479" s="145"/>
      <c r="BF479" s="118" t="str">
        <f t="shared" ca="1" si="236"/>
        <v/>
      </c>
      <c r="BG479" s="118" t="str">
        <f t="shared" ca="1" si="237"/>
        <v/>
      </c>
      <c r="BH479" s="118" t="str">
        <f t="shared" ca="1" si="238"/>
        <v/>
      </c>
      <c r="BI479" s="118" t="str">
        <f t="shared" ca="1" si="239"/>
        <v/>
      </c>
      <c r="BK479" s="154"/>
      <c r="BL479" s="155"/>
      <c r="BM479" s="154"/>
      <c r="BN479" s="154"/>
      <c r="BO479" s="156"/>
      <c r="BP479" s="156"/>
      <c r="BQ479" s="156"/>
      <c r="BR479" s="156"/>
      <c r="BS479" s="156"/>
      <c r="BT479" s="156"/>
      <c r="BU479" s="156"/>
      <c r="BV479" s="156"/>
      <c r="BW479" s="156"/>
      <c r="BX479" s="105"/>
      <c r="BY479" s="157"/>
      <c r="BZ479" s="157"/>
      <c r="CA479" s="157"/>
      <c r="CB479" s="157"/>
      <c r="CC479" s="157"/>
      <c r="CD479" s="157"/>
      <c r="CE479" s="157"/>
      <c r="CF479" s="157"/>
      <c r="CG479" s="157"/>
    </row>
    <row r="480" spans="1:85" x14ac:dyDescent="0.25">
      <c r="A480" s="97" t="str">
        <f t="shared" ca="1" si="240"/>
        <v/>
      </c>
      <c r="B480" s="98" t="str">
        <f t="shared" ca="1" si="241"/>
        <v/>
      </c>
      <c r="C480" s="99" t="str">
        <f t="shared" ca="1" si="228"/>
        <v/>
      </c>
      <c r="D480" s="97" t="str">
        <f t="shared" ca="1" si="229"/>
        <v/>
      </c>
      <c r="E480" s="97" t="str">
        <f t="shared" ca="1" si="230"/>
        <v/>
      </c>
      <c r="F480" s="97" t="str">
        <f t="shared" ca="1" si="231"/>
        <v/>
      </c>
      <c r="G480" s="100" t="str">
        <f t="shared" ref="G480:L543" ca="1" si="246">IF(LEN($C480)=0,"",IF(VLOOKUP($C480,INDIRECT("'"&amp;$G$2&amp;"'!"&amp;"$A$1:$ZZ$999"),MATCH(Q$1,INDIRECT("'"&amp;$G$2&amp;"'!"&amp;"A"&amp;$I$2&amp;":ZZ"&amp;$I$2&amp;""),0),FALSE)="N/F",0,VLOOKUP($C480,INDIRECT("'"&amp;$G$2&amp;"'!"&amp;"$A$1:$ZZ$999"),MATCH(Q$1,INDIRECT("'"&amp;$G$2&amp;"'!"&amp;"A"&amp;$I$2&amp;":ZZ"&amp;$I$2&amp;""),0),FALSE)))</f>
        <v/>
      </c>
      <c r="H480" s="101" t="str">
        <f t="shared" ca="1" si="246"/>
        <v/>
      </c>
      <c r="I480" s="101" t="str">
        <f t="shared" ca="1" si="246"/>
        <v/>
      </c>
      <c r="J480" s="101" t="str">
        <f t="shared" ca="1" si="245"/>
        <v/>
      </c>
      <c r="K480" s="101" t="str">
        <f t="shared" ca="1" si="245"/>
        <v/>
      </c>
      <c r="L480" s="101" t="str">
        <f t="shared" ca="1" si="245"/>
        <v/>
      </c>
      <c r="M480" s="101" t="str">
        <f t="shared" ca="1" si="242"/>
        <v/>
      </c>
      <c r="N480" s="101" t="str">
        <f t="shared" ca="1" si="242"/>
        <v/>
      </c>
      <c r="O480" s="102" t="str">
        <f t="shared" ca="1" si="242"/>
        <v/>
      </c>
      <c r="P480" s="103" t="str">
        <f t="shared" ca="1" si="232"/>
        <v/>
      </c>
      <c r="Q480" s="100" t="str">
        <f t="shared" ca="1" si="244"/>
        <v/>
      </c>
      <c r="R480" s="101" t="str">
        <f t="shared" ca="1" si="244"/>
        <v/>
      </c>
      <c r="S480" s="101" t="str">
        <f t="shared" ca="1" si="244"/>
        <v/>
      </c>
      <c r="T480" s="101" t="str">
        <f t="shared" ca="1" si="243"/>
        <v/>
      </c>
      <c r="U480" s="101" t="str">
        <f t="shared" ca="1" si="243"/>
        <v/>
      </c>
      <c r="V480" s="101" t="str">
        <f t="shared" ca="1" si="243"/>
        <v/>
      </c>
      <c r="W480" s="101" t="str">
        <f t="shared" ca="1" si="243"/>
        <v/>
      </c>
      <c r="X480" s="101" t="str">
        <f t="shared" ca="1" si="243"/>
        <v/>
      </c>
      <c r="Y480" s="102" t="str">
        <f t="shared" ca="1" si="243"/>
        <v/>
      </c>
      <c r="Z480" s="129" t="str">
        <f t="shared" ca="1" si="233"/>
        <v/>
      </c>
      <c r="AA480" s="105" t="str">
        <f t="shared" ca="1" si="226"/>
        <v>NA</v>
      </c>
      <c r="AB480" s="105" t="str">
        <f t="shared" ca="1" si="234"/>
        <v>NA</v>
      </c>
      <c r="AC480" s="97" t="str">
        <f t="shared" ca="1" si="235"/>
        <v/>
      </c>
      <c r="AD480" s="106" t="str">
        <f t="shared" ca="1" si="227"/>
        <v/>
      </c>
      <c r="AE480" s="106"/>
      <c r="AF480" s="130"/>
      <c r="AG480" s="131"/>
      <c r="AH480" s="131"/>
      <c r="AI480" s="131"/>
      <c r="AJ480" s="131"/>
      <c r="AK480" s="131"/>
      <c r="AL480" s="131"/>
      <c r="AM480" s="131"/>
      <c r="AN480" s="132"/>
      <c r="AO480" s="133"/>
      <c r="AS480" s="69"/>
      <c r="AT480" s="69"/>
      <c r="AU480" s="113"/>
      <c r="AV480" s="114" t="str">
        <f t="shared" ca="1" si="225"/>
        <v/>
      </c>
      <c r="AW480" s="115" t="str">
        <f t="shared" ca="1" si="225"/>
        <v/>
      </c>
      <c r="AX480" s="115" t="str">
        <f t="shared" ca="1" si="225"/>
        <v/>
      </c>
      <c r="AY480" s="115" t="str">
        <f t="shared" ca="1" si="225"/>
        <v/>
      </c>
      <c r="AZ480" s="115" t="str">
        <f t="shared" ca="1" si="225"/>
        <v/>
      </c>
      <c r="BA480" s="115" t="str">
        <f t="shared" ca="1" si="225"/>
        <v/>
      </c>
      <c r="BB480" s="115" t="str">
        <f t="shared" ca="1" si="225"/>
        <v/>
      </c>
      <c r="BC480" s="115" t="str">
        <f t="shared" ca="1" si="225"/>
        <v/>
      </c>
      <c r="BD480" s="116" t="str">
        <f t="shared" ca="1" si="225"/>
        <v/>
      </c>
      <c r="BE480" s="145"/>
      <c r="BF480" s="118" t="str">
        <f t="shared" ca="1" si="236"/>
        <v/>
      </c>
      <c r="BG480" s="118" t="str">
        <f t="shared" ca="1" si="237"/>
        <v/>
      </c>
      <c r="BH480" s="118" t="str">
        <f t="shared" ca="1" si="238"/>
        <v/>
      </c>
      <c r="BI480" s="118" t="str">
        <f t="shared" ca="1" si="239"/>
        <v/>
      </c>
      <c r="BK480" s="154"/>
      <c r="BL480" s="155"/>
      <c r="BM480" s="154"/>
      <c r="BN480" s="154"/>
      <c r="BO480" s="156"/>
      <c r="BP480" s="156"/>
      <c r="BQ480" s="156"/>
      <c r="BR480" s="156"/>
      <c r="BS480" s="156"/>
      <c r="BT480" s="156"/>
      <c r="BU480" s="156"/>
      <c r="BV480" s="156"/>
      <c r="BW480" s="156"/>
      <c r="BX480" s="105"/>
      <c r="BY480" s="157"/>
      <c r="BZ480" s="157"/>
      <c r="CA480" s="157"/>
      <c r="CB480" s="157"/>
      <c r="CC480" s="157"/>
      <c r="CD480" s="157"/>
      <c r="CE480" s="157"/>
      <c r="CF480" s="157"/>
      <c r="CG480" s="157"/>
    </row>
    <row r="481" spans="1:85" x14ac:dyDescent="0.25">
      <c r="A481" s="97" t="str">
        <f t="shared" ca="1" si="240"/>
        <v/>
      </c>
      <c r="B481" s="98" t="str">
        <f t="shared" ca="1" si="241"/>
        <v/>
      </c>
      <c r="C481" s="99" t="str">
        <f t="shared" ca="1" si="228"/>
        <v/>
      </c>
      <c r="D481" s="97" t="str">
        <f t="shared" ca="1" si="229"/>
        <v/>
      </c>
      <c r="E481" s="97" t="str">
        <f t="shared" ca="1" si="230"/>
        <v/>
      </c>
      <c r="F481" s="97" t="str">
        <f t="shared" ca="1" si="231"/>
        <v/>
      </c>
      <c r="G481" s="100" t="str">
        <f t="shared" ca="1" si="246"/>
        <v/>
      </c>
      <c r="H481" s="101" t="str">
        <f t="shared" ca="1" si="246"/>
        <v/>
      </c>
      <c r="I481" s="101" t="str">
        <f t="shared" ca="1" si="246"/>
        <v/>
      </c>
      <c r="J481" s="101" t="str">
        <f t="shared" ca="1" si="245"/>
        <v/>
      </c>
      <c r="K481" s="101" t="str">
        <f t="shared" ca="1" si="245"/>
        <v/>
      </c>
      <c r="L481" s="101" t="str">
        <f t="shared" ca="1" si="245"/>
        <v/>
      </c>
      <c r="M481" s="101" t="str">
        <f t="shared" ca="1" si="242"/>
        <v/>
      </c>
      <c r="N481" s="101" t="str">
        <f t="shared" ca="1" si="242"/>
        <v/>
      </c>
      <c r="O481" s="102" t="str">
        <f t="shared" ca="1" si="242"/>
        <v/>
      </c>
      <c r="P481" s="103" t="str">
        <f t="shared" ca="1" si="232"/>
        <v/>
      </c>
      <c r="Q481" s="100" t="str">
        <f t="shared" ca="1" si="244"/>
        <v/>
      </c>
      <c r="R481" s="101" t="str">
        <f t="shared" ca="1" si="244"/>
        <v/>
      </c>
      <c r="S481" s="101" t="str">
        <f t="shared" ca="1" si="244"/>
        <v/>
      </c>
      <c r="T481" s="101" t="str">
        <f t="shared" ca="1" si="243"/>
        <v/>
      </c>
      <c r="U481" s="101" t="str">
        <f t="shared" ca="1" si="243"/>
        <v/>
      </c>
      <c r="V481" s="101" t="str">
        <f t="shared" ca="1" si="243"/>
        <v/>
      </c>
      <c r="W481" s="101" t="str">
        <f t="shared" ca="1" si="243"/>
        <v/>
      </c>
      <c r="X481" s="101" t="str">
        <f t="shared" ca="1" si="243"/>
        <v/>
      </c>
      <c r="Y481" s="102" t="str">
        <f t="shared" ca="1" si="243"/>
        <v/>
      </c>
      <c r="Z481" s="129" t="str">
        <f t="shared" ca="1" si="233"/>
        <v/>
      </c>
      <c r="AA481" s="105" t="str">
        <f t="shared" ca="1" si="226"/>
        <v>NA</v>
      </c>
      <c r="AB481" s="105" t="str">
        <f t="shared" ca="1" si="234"/>
        <v>NA</v>
      </c>
      <c r="AC481" s="97" t="str">
        <f t="shared" ca="1" si="235"/>
        <v/>
      </c>
      <c r="AD481" s="106" t="str">
        <f t="shared" ca="1" si="227"/>
        <v/>
      </c>
      <c r="AE481" s="106"/>
      <c r="AF481" s="130"/>
      <c r="AG481" s="131"/>
      <c r="AH481" s="131"/>
      <c r="AI481" s="131"/>
      <c r="AJ481" s="131"/>
      <c r="AK481" s="131"/>
      <c r="AL481" s="131"/>
      <c r="AM481" s="131"/>
      <c r="AN481" s="132"/>
      <c r="AO481" s="133"/>
      <c r="AS481" s="69"/>
      <c r="AT481" s="69"/>
      <c r="AU481" s="113"/>
      <c r="AV481" s="114" t="str">
        <f t="shared" ca="1" si="225"/>
        <v/>
      </c>
      <c r="AW481" s="115" t="str">
        <f t="shared" ca="1" si="225"/>
        <v/>
      </c>
      <c r="AX481" s="115" t="str">
        <f t="shared" ca="1" si="225"/>
        <v/>
      </c>
      <c r="AY481" s="115" t="str">
        <f t="shared" ca="1" si="225"/>
        <v/>
      </c>
      <c r="AZ481" s="115" t="str">
        <f t="shared" ca="1" si="225"/>
        <v/>
      </c>
      <c r="BA481" s="115" t="str">
        <f t="shared" ca="1" si="225"/>
        <v/>
      </c>
      <c r="BB481" s="115" t="str">
        <f t="shared" ca="1" si="225"/>
        <v/>
      </c>
      <c r="BC481" s="115" t="str">
        <f t="shared" ca="1" si="225"/>
        <v/>
      </c>
      <c r="BD481" s="116" t="str">
        <f t="shared" ca="1" si="225"/>
        <v/>
      </c>
      <c r="BE481" s="145"/>
      <c r="BF481" s="118" t="str">
        <f t="shared" ca="1" si="236"/>
        <v/>
      </c>
      <c r="BG481" s="118" t="str">
        <f t="shared" ca="1" si="237"/>
        <v/>
      </c>
      <c r="BH481" s="118" t="str">
        <f t="shared" ca="1" si="238"/>
        <v/>
      </c>
      <c r="BI481" s="118" t="str">
        <f t="shared" ca="1" si="239"/>
        <v/>
      </c>
      <c r="BK481" s="154"/>
      <c r="BL481" s="155"/>
      <c r="BM481" s="154"/>
      <c r="BN481" s="154"/>
      <c r="BO481" s="156"/>
      <c r="BP481" s="156"/>
      <c r="BQ481" s="156"/>
      <c r="BR481" s="156"/>
      <c r="BS481" s="156"/>
      <c r="BT481" s="156"/>
      <c r="BU481" s="156"/>
      <c r="BV481" s="156"/>
      <c r="BW481" s="156"/>
      <c r="BX481" s="105"/>
      <c r="BY481" s="157"/>
      <c r="BZ481" s="157"/>
      <c r="CA481" s="157"/>
      <c r="CB481" s="157"/>
      <c r="CC481" s="157"/>
      <c r="CD481" s="157"/>
      <c r="CE481" s="157"/>
      <c r="CF481" s="157"/>
      <c r="CG481" s="157"/>
    </row>
    <row r="482" spans="1:85" x14ac:dyDescent="0.25">
      <c r="A482" s="97" t="str">
        <f t="shared" ca="1" si="240"/>
        <v/>
      </c>
      <c r="B482" s="98" t="str">
        <f t="shared" ca="1" si="241"/>
        <v/>
      </c>
      <c r="C482" s="99" t="str">
        <f t="shared" ca="1" si="228"/>
        <v/>
      </c>
      <c r="D482" s="97" t="str">
        <f t="shared" ca="1" si="229"/>
        <v/>
      </c>
      <c r="E482" s="97" t="str">
        <f t="shared" ca="1" si="230"/>
        <v/>
      </c>
      <c r="F482" s="97" t="str">
        <f t="shared" ca="1" si="231"/>
        <v/>
      </c>
      <c r="G482" s="100" t="str">
        <f t="shared" ca="1" si="246"/>
        <v/>
      </c>
      <c r="H482" s="101" t="str">
        <f t="shared" ca="1" si="246"/>
        <v/>
      </c>
      <c r="I482" s="101" t="str">
        <f t="shared" ca="1" si="246"/>
        <v/>
      </c>
      <c r="J482" s="101" t="str">
        <f t="shared" ca="1" si="245"/>
        <v/>
      </c>
      <c r="K482" s="101" t="str">
        <f t="shared" ca="1" si="245"/>
        <v/>
      </c>
      <c r="L482" s="101" t="str">
        <f t="shared" ca="1" si="245"/>
        <v/>
      </c>
      <c r="M482" s="101" t="str">
        <f t="shared" ca="1" si="242"/>
        <v/>
      </c>
      <c r="N482" s="101" t="str">
        <f t="shared" ca="1" si="242"/>
        <v/>
      </c>
      <c r="O482" s="102" t="str">
        <f t="shared" ca="1" si="242"/>
        <v/>
      </c>
      <c r="P482" s="103" t="str">
        <f t="shared" ca="1" si="232"/>
        <v/>
      </c>
      <c r="Q482" s="100" t="str">
        <f t="shared" ca="1" si="244"/>
        <v/>
      </c>
      <c r="R482" s="101" t="str">
        <f t="shared" ca="1" si="244"/>
        <v/>
      </c>
      <c r="S482" s="101" t="str">
        <f t="shared" ca="1" si="244"/>
        <v/>
      </c>
      <c r="T482" s="101" t="str">
        <f t="shared" ca="1" si="243"/>
        <v/>
      </c>
      <c r="U482" s="101" t="str">
        <f t="shared" ca="1" si="243"/>
        <v/>
      </c>
      <c r="V482" s="101" t="str">
        <f t="shared" ca="1" si="243"/>
        <v/>
      </c>
      <c r="W482" s="101" t="str">
        <f t="shared" ca="1" si="243"/>
        <v/>
      </c>
      <c r="X482" s="101" t="str">
        <f t="shared" ca="1" si="243"/>
        <v/>
      </c>
      <c r="Y482" s="102" t="str">
        <f t="shared" ca="1" si="243"/>
        <v/>
      </c>
      <c r="Z482" s="129" t="str">
        <f t="shared" ca="1" si="233"/>
        <v/>
      </c>
      <c r="AA482" s="105" t="str">
        <f t="shared" ca="1" si="226"/>
        <v>NA</v>
      </c>
      <c r="AB482" s="105" t="str">
        <f t="shared" ca="1" si="234"/>
        <v>NA</v>
      </c>
      <c r="AC482" s="97" t="str">
        <f t="shared" ca="1" si="235"/>
        <v/>
      </c>
      <c r="AD482" s="106" t="str">
        <f t="shared" ca="1" si="227"/>
        <v/>
      </c>
      <c r="AE482" s="106"/>
      <c r="AF482" s="130"/>
      <c r="AG482" s="131"/>
      <c r="AH482" s="131"/>
      <c r="AI482" s="131"/>
      <c r="AJ482" s="131"/>
      <c r="AK482" s="131"/>
      <c r="AL482" s="131"/>
      <c r="AM482" s="131"/>
      <c r="AN482" s="132"/>
      <c r="AO482" s="133"/>
      <c r="AS482" s="69"/>
      <c r="AT482" s="69"/>
      <c r="AU482" s="113"/>
      <c r="AV482" s="114" t="str">
        <f t="shared" ca="1" si="225"/>
        <v/>
      </c>
      <c r="AW482" s="115" t="str">
        <f t="shared" ca="1" si="225"/>
        <v/>
      </c>
      <c r="AX482" s="115" t="str">
        <f t="shared" ca="1" si="225"/>
        <v/>
      </c>
      <c r="AY482" s="115" t="str">
        <f t="shared" ca="1" si="225"/>
        <v/>
      </c>
      <c r="AZ482" s="115" t="str">
        <f t="shared" ca="1" si="225"/>
        <v/>
      </c>
      <c r="BA482" s="115" t="str">
        <f t="shared" ca="1" si="225"/>
        <v/>
      </c>
      <c r="BB482" s="115" t="str">
        <f t="shared" ca="1" si="225"/>
        <v/>
      </c>
      <c r="BC482" s="115" t="str">
        <f t="shared" ca="1" si="225"/>
        <v/>
      </c>
      <c r="BD482" s="116" t="str">
        <f t="shared" ca="1" si="225"/>
        <v/>
      </c>
      <c r="BE482" s="145"/>
      <c r="BF482" s="118" t="str">
        <f t="shared" ca="1" si="236"/>
        <v/>
      </c>
      <c r="BG482" s="118" t="str">
        <f t="shared" ca="1" si="237"/>
        <v/>
      </c>
      <c r="BH482" s="118" t="str">
        <f t="shared" ca="1" si="238"/>
        <v/>
      </c>
      <c r="BI482" s="118" t="str">
        <f t="shared" ca="1" si="239"/>
        <v/>
      </c>
      <c r="BK482" s="154"/>
      <c r="BL482" s="155"/>
      <c r="BM482" s="154"/>
      <c r="BN482" s="154"/>
      <c r="BO482" s="156"/>
      <c r="BP482" s="156"/>
      <c r="BQ482" s="156"/>
      <c r="BR482" s="156"/>
      <c r="BS482" s="156"/>
      <c r="BT482" s="156"/>
      <c r="BU482" s="156"/>
      <c r="BV482" s="156"/>
      <c r="BW482" s="156"/>
      <c r="BX482" s="105"/>
      <c r="BY482" s="157"/>
      <c r="BZ482" s="157"/>
      <c r="CA482" s="157"/>
      <c r="CB482" s="157"/>
      <c r="CC482" s="157"/>
      <c r="CD482" s="157"/>
      <c r="CE482" s="157"/>
      <c r="CF482" s="157"/>
      <c r="CG482" s="157"/>
    </row>
    <row r="483" spans="1:85" x14ac:dyDescent="0.25">
      <c r="A483" s="97" t="str">
        <f t="shared" ca="1" si="240"/>
        <v/>
      </c>
      <c r="B483" s="98" t="str">
        <f t="shared" ca="1" si="241"/>
        <v/>
      </c>
      <c r="C483" s="99" t="str">
        <f t="shared" ca="1" si="228"/>
        <v/>
      </c>
      <c r="D483" s="97" t="str">
        <f t="shared" ca="1" si="229"/>
        <v/>
      </c>
      <c r="E483" s="97" t="str">
        <f t="shared" ca="1" si="230"/>
        <v/>
      </c>
      <c r="F483" s="97" t="str">
        <f t="shared" ca="1" si="231"/>
        <v/>
      </c>
      <c r="G483" s="100" t="str">
        <f t="shared" ca="1" si="246"/>
        <v/>
      </c>
      <c r="H483" s="101" t="str">
        <f t="shared" ca="1" si="246"/>
        <v/>
      </c>
      <c r="I483" s="101" t="str">
        <f t="shared" ca="1" si="246"/>
        <v/>
      </c>
      <c r="J483" s="101" t="str">
        <f t="shared" ca="1" si="245"/>
        <v/>
      </c>
      <c r="K483" s="101" t="str">
        <f t="shared" ca="1" si="245"/>
        <v/>
      </c>
      <c r="L483" s="101" t="str">
        <f t="shared" ca="1" si="245"/>
        <v/>
      </c>
      <c r="M483" s="101" t="str">
        <f t="shared" ca="1" si="242"/>
        <v/>
      </c>
      <c r="N483" s="101" t="str">
        <f t="shared" ca="1" si="242"/>
        <v/>
      </c>
      <c r="O483" s="102" t="str">
        <f t="shared" ca="1" si="242"/>
        <v/>
      </c>
      <c r="P483" s="103" t="str">
        <f t="shared" ca="1" si="232"/>
        <v/>
      </c>
      <c r="Q483" s="100" t="str">
        <f t="shared" ca="1" si="244"/>
        <v/>
      </c>
      <c r="R483" s="101" t="str">
        <f t="shared" ca="1" si="244"/>
        <v/>
      </c>
      <c r="S483" s="101" t="str">
        <f t="shared" ca="1" si="244"/>
        <v/>
      </c>
      <c r="T483" s="101" t="str">
        <f t="shared" ca="1" si="243"/>
        <v/>
      </c>
      <c r="U483" s="101" t="str">
        <f t="shared" ca="1" si="243"/>
        <v/>
      </c>
      <c r="V483" s="101" t="str">
        <f t="shared" ca="1" si="243"/>
        <v/>
      </c>
      <c r="W483" s="101" t="str">
        <f t="shared" ca="1" si="243"/>
        <v/>
      </c>
      <c r="X483" s="101" t="str">
        <f t="shared" ca="1" si="243"/>
        <v/>
      </c>
      <c r="Y483" s="102" t="str">
        <f t="shared" ca="1" si="243"/>
        <v/>
      </c>
      <c r="Z483" s="129" t="str">
        <f t="shared" ca="1" si="233"/>
        <v/>
      </c>
      <c r="AA483" s="105" t="str">
        <f t="shared" ca="1" si="226"/>
        <v>NA</v>
      </c>
      <c r="AB483" s="105" t="str">
        <f t="shared" ca="1" si="234"/>
        <v>NA</v>
      </c>
      <c r="AC483" s="97" t="str">
        <f t="shared" ca="1" si="235"/>
        <v/>
      </c>
      <c r="AD483" s="106" t="str">
        <f t="shared" ca="1" si="227"/>
        <v/>
      </c>
      <c r="AE483" s="106"/>
      <c r="AF483" s="130"/>
      <c r="AG483" s="131"/>
      <c r="AH483" s="131"/>
      <c r="AI483" s="131"/>
      <c r="AJ483" s="131"/>
      <c r="AK483" s="131"/>
      <c r="AL483" s="131"/>
      <c r="AM483" s="131"/>
      <c r="AN483" s="132"/>
      <c r="AO483" s="133"/>
      <c r="AS483" s="69"/>
      <c r="AT483" s="69"/>
      <c r="AU483" s="113"/>
      <c r="AV483" s="114" t="str">
        <f t="shared" ca="1" si="225"/>
        <v/>
      </c>
      <c r="AW483" s="115" t="str">
        <f t="shared" ca="1" si="225"/>
        <v/>
      </c>
      <c r="AX483" s="115" t="str">
        <f t="shared" ca="1" si="225"/>
        <v/>
      </c>
      <c r="AY483" s="115" t="str">
        <f t="shared" ca="1" si="225"/>
        <v/>
      </c>
      <c r="AZ483" s="115" t="str">
        <f t="shared" ca="1" si="225"/>
        <v/>
      </c>
      <c r="BA483" s="115" t="str">
        <f t="shared" ca="1" si="225"/>
        <v/>
      </c>
      <c r="BB483" s="115" t="str">
        <f t="shared" ca="1" si="225"/>
        <v/>
      </c>
      <c r="BC483" s="115" t="str">
        <f t="shared" ca="1" si="225"/>
        <v/>
      </c>
      <c r="BD483" s="116" t="str">
        <f t="shared" ca="1" si="225"/>
        <v/>
      </c>
      <c r="BE483" s="145"/>
      <c r="BF483" s="118" t="str">
        <f t="shared" ca="1" si="236"/>
        <v/>
      </c>
      <c r="BG483" s="118" t="str">
        <f t="shared" ca="1" si="237"/>
        <v/>
      </c>
      <c r="BH483" s="118" t="str">
        <f t="shared" ca="1" si="238"/>
        <v/>
      </c>
      <c r="BI483" s="118" t="str">
        <f t="shared" ca="1" si="239"/>
        <v/>
      </c>
      <c r="BK483" s="154"/>
      <c r="BL483" s="155"/>
      <c r="BM483" s="154"/>
      <c r="BN483" s="154"/>
      <c r="BO483" s="156"/>
      <c r="BP483" s="156"/>
      <c r="BQ483" s="156"/>
      <c r="BR483" s="156"/>
      <c r="BS483" s="156"/>
      <c r="BT483" s="156"/>
      <c r="BU483" s="156"/>
      <c r="BV483" s="156"/>
      <c r="BW483" s="156"/>
      <c r="BX483" s="105"/>
      <c r="BY483" s="157"/>
      <c r="BZ483" s="157"/>
      <c r="CA483" s="157"/>
      <c r="CB483" s="157"/>
      <c r="CC483" s="157"/>
      <c r="CD483" s="157"/>
      <c r="CE483" s="157"/>
      <c r="CF483" s="157"/>
      <c r="CG483" s="157"/>
    </row>
    <row r="484" spans="1:85" x14ac:dyDescent="0.25">
      <c r="A484" s="97" t="str">
        <f t="shared" ca="1" si="240"/>
        <v/>
      </c>
      <c r="B484" s="98" t="str">
        <f t="shared" ca="1" si="241"/>
        <v/>
      </c>
      <c r="C484" s="99" t="str">
        <f t="shared" ca="1" si="228"/>
        <v/>
      </c>
      <c r="D484" s="97" t="str">
        <f t="shared" ca="1" si="229"/>
        <v/>
      </c>
      <c r="E484" s="97" t="str">
        <f t="shared" ca="1" si="230"/>
        <v/>
      </c>
      <c r="F484" s="97" t="str">
        <f t="shared" ca="1" si="231"/>
        <v/>
      </c>
      <c r="G484" s="100" t="str">
        <f t="shared" ca="1" si="246"/>
        <v/>
      </c>
      <c r="H484" s="101" t="str">
        <f t="shared" ca="1" si="246"/>
        <v/>
      </c>
      <c r="I484" s="101" t="str">
        <f t="shared" ca="1" si="246"/>
        <v/>
      </c>
      <c r="J484" s="101" t="str">
        <f t="shared" ca="1" si="245"/>
        <v/>
      </c>
      <c r="K484" s="101" t="str">
        <f t="shared" ca="1" si="245"/>
        <v/>
      </c>
      <c r="L484" s="101" t="str">
        <f t="shared" ca="1" si="245"/>
        <v/>
      </c>
      <c r="M484" s="101" t="str">
        <f t="shared" ca="1" si="242"/>
        <v/>
      </c>
      <c r="N484" s="101" t="str">
        <f t="shared" ca="1" si="242"/>
        <v/>
      </c>
      <c r="O484" s="102" t="str">
        <f t="shared" ca="1" si="242"/>
        <v/>
      </c>
      <c r="P484" s="103" t="str">
        <f t="shared" ca="1" si="232"/>
        <v/>
      </c>
      <c r="Q484" s="100" t="str">
        <f t="shared" ca="1" si="244"/>
        <v/>
      </c>
      <c r="R484" s="101" t="str">
        <f t="shared" ca="1" si="244"/>
        <v/>
      </c>
      <c r="S484" s="101" t="str">
        <f t="shared" ca="1" si="244"/>
        <v/>
      </c>
      <c r="T484" s="101" t="str">
        <f t="shared" ca="1" si="243"/>
        <v/>
      </c>
      <c r="U484" s="101" t="str">
        <f t="shared" ca="1" si="243"/>
        <v/>
      </c>
      <c r="V484" s="101" t="str">
        <f t="shared" ca="1" si="243"/>
        <v/>
      </c>
      <c r="W484" s="101" t="str">
        <f t="shared" ca="1" si="243"/>
        <v/>
      </c>
      <c r="X484" s="101" t="str">
        <f t="shared" ca="1" si="243"/>
        <v/>
      </c>
      <c r="Y484" s="102" t="str">
        <f t="shared" ca="1" si="243"/>
        <v/>
      </c>
      <c r="Z484" s="129" t="str">
        <f t="shared" ca="1" si="233"/>
        <v/>
      </c>
      <c r="AA484" s="105" t="str">
        <f t="shared" ca="1" si="226"/>
        <v>NA</v>
      </c>
      <c r="AB484" s="105" t="str">
        <f t="shared" ca="1" si="234"/>
        <v>NA</v>
      </c>
      <c r="AC484" s="97" t="str">
        <f t="shared" ca="1" si="235"/>
        <v/>
      </c>
      <c r="AD484" s="106" t="str">
        <f t="shared" ca="1" si="227"/>
        <v/>
      </c>
      <c r="AE484" s="106"/>
      <c r="AF484" s="130"/>
      <c r="AG484" s="131"/>
      <c r="AH484" s="131"/>
      <c r="AI484" s="131"/>
      <c r="AJ484" s="131"/>
      <c r="AK484" s="131"/>
      <c r="AL484" s="131"/>
      <c r="AM484" s="131"/>
      <c r="AN484" s="132"/>
      <c r="AO484" s="133"/>
      <c r="AS484" s="69"/>
      <c r="AT484" s="69"/>
      <c r="AU484" s="113"/>
      <c r="AV484" s="114" t="str">
        <f t="shared" ca="1" si="225"/>
        <v/>
      </c>
      <c r="AW484" s="115" t="str">
        <f t="shared" ca="1" si="225"/>
        <v/>
      </c>
      <c r="AX484" s="115" t="str">
        <f t="shared" ca="1" si="225"/>
        <v/>
      </c>
      <c r="AY484" s="115" t="str">
        <f t="shared" ca="1" si="225"/>
        <v/>
      </c>
      <c r="AZ484" s="115" t="str">
        <f t="shared" ca="1" si="225"/>
        <v/>
      </c>
      <c r="BA484" s="115" t="str">
        <f t="shared" ca="1" si="225"/>
        <v/>
      </c>
      <c r="BB484" s="115" t="str">
        <f t="shared" ca="1" si="225"/>
        <v/>
      </c>
      <c r="BC484" s="115" t="str">
        <f t="shared" ca="1" si="225"/>
        <v/>
      </c>
      <c r="BD484" s="116" t="str">
        <f t="shared" ca="1" si="225"/>
        <v/>
      </c>
      <c r="BE484" s="145"/>
      <c r="BF484" s="118" t="str">
        <f t="shared" ca="1" si="236"/>
        <v/>
      </c>
      <c r="BG484" s="118" t="str">
        <f t="shared" ca="1" si="237"/>
        <v/>
      </c>
      <c r="BH484" s="118" t="str">
        <f t="shared" ca="1" si="238"/>
        <v/>
      </c>
      <c r="BI484" s="118" t="str">
        <f t="shared" ca="1" si="239"/>
        <v/>
      </c>
      <c r="BK484" s="154"/>
      <c r="BL484" s="155"/>
      <c r="BM484" s="154"/>
      <c r="BN484" s="154"/>
      <c r="BO484" s="156"/>
      <c r="BP484" s="156"/>
      <c r="BQ484" s="156"/>
      <c r="BR484" s="156"/>
      <c r="BS484" s="156"/>
      <c r="BT484" s="156"/>
      <c r="BU484" s="156"/>
      <c r="BV484" s="156"/>
      <c r="BW484" s="156"/>
      <c r="BX484" s="105"/>
      <c r="BY484" s="157"/>
      <c r="BZ484" s="157"/>
      <c r="CA484" s="157"/>
      <c r="CB484" s="157"/>
      <c r="CC484" s="157"/>
      <c r="CD484" s="157"/>
      <c r="CE484" s="157"/>
      <c r="CF484" s="157"/>
      <c r="CG484" s="157"/>
    </row>
    <row r="485" spans="1:85" x14ac:dyDescent="0.25">
      <c r="A485" s="97" t="str">
        <f t="shared" ca="1" si="240"/>
        <v/>
      </c>
      <c r="B485" s="98" t="str">
        <f t="shared" ca="1" si="241"/>
        <v/>
      </c>
      <c r="C485" s="99" t="str">
        <f t="shared" ca="1" si="228"/>
        <v/>
      </c>
      <c r="D485" s="97" t="str">
        <f t="shared" ca="1" si="229"/>
        <v/>
      </c>
      <c r="E485" s="97" t="str">
        <f t="shared" ca="1" si="230"/>
        <v/>
      </c>
      <c r="F485" s="97" t="str">
        <f t="shared" ca="1" si="231"/>
        <v/>
      </c>
      <c r="G485" s="100" t="str">
        <f t="shared" ca="1" si="246"/>
        <v/>
      </c>
      <c r="H485" s="101" t="str">
        <f t="shared" ca="1" si="246"/>
        <v/>
      </c>
      <c r="I485" s="101" t="str">
        <f t="shared" ca="1" si="246"/>
        <v/>
      </c>
      <c r="J485" s="101" t="str">
        <f t="shared" ca="1" si="245"/>
        <v/>
      </c>
      <c r="K485" s="101" t="str">
        <f t="shared" ca="1" si="245"/>
        <v/>
      </c>
      <c r="L485" s="101" t="str">
        <f t="shared" ca="1" si="245"/>
        <v/>
      </c>
      <c r="M485" s="101" t="str">
        <f t="shared" ca="1" si="242"/>
        <v/>
      </c>
      <c r="N485" s="101" t="str">
        <f t="shared" ca="1" si="242"/>
        <v/>
      </c>
      <c r="O485" s="102" t="str">
        <f t="shared" ca="1" si="242"/>
        <v/>
      </c>
      <c r="P485" s="103" t="str">
        <f t="shared" ca="1" si="232"/>
        <v/>
      </c>
      <c r="Q485" s="100" t="str">
        <f t="shared" ca="1" si="244"/>
        <v/>
      </c>
      <c r="R485" s="101" t="str">
        <f t="shared" ca="1" si="244"/>
        <v/>
      </c>
      <c r="S485" s="101" t="str">
        <f t="shared" ca="1" si="244"/>
        <v/>
      </c>
      <c r="T485" s="101" t="str">
        <f t="shared" ca="1" si="243"/>
        <v/>
      </c>
      <c r="U485" s="101" t="str">
        <f t="shared" ca="1" si="243"/>
        <v/>
      </c>
      <c r="V485" s="101" t="str">
        <f t="shared" ca="1" si="243"/>
        <v/>
      </c>
      <c r="W485" s="101" t="str">
        <f t="shared" ca="1" si="243"/>
        <v/>
      </c>
      <c r="X485" s="101" t="str">
        <f t="shared" ca="1" si="243"/>
        <v/>
      </c>
      <c r="Y485" s="102" t="str">
        <f t="shared" ca="1" si="243"/>
        <v/>
      </c>
      <c r="Z485" s="129" t="str">
        <f t="shared" ca="1" si="233"/>
        <v/>
      </c>
      <c r="AA485" s="105" t="str">
        <f t="shared" ca="1" si="226"/>
        <v>NA</v>
      </c>
      <c r="AB485" s="105" t="str">
        <f t="shared" ca="1" si="234"/>
        <v>NA</v>
      </c>
      <c r="AC485" s="97" t="str">
        <f t="shared" ca="1" si="235"/>
        <v/>
      </c>
      <c r="AD485" s="106" t="str">
        <f t="shared" ca="1" si="227"/>
        <v/>
      </c>
      <c r="AE485" s="106"/>
      <c r="AF485" s="130"/>
      <c r="AG485" s="131"/>
      <c r="AH485" s="131"/>
      <c r="AI485" s="131"/>
      <c r="AJ485" s="131"/>
      <c r="AK485" s="131"/>
      <c r="AL485" s="131"/>
      <c r="AM485" s="131"/>
      <c r="AN485" s="132"/>
      <c r="AO485" s="133"/>
      <c r="AS485" s="69"/>
      <c r="AT485" s="69"/>
      <c r="AU485" s="113"/>
      <c r="AV485" s="114" t="str">
        <f t="shared" ca="1" si="225"/>
        <v/>
      </c>
      <c r="AW485" s="115" t="str">
        <f t="shared" ca="1" si="225"/>
        <v/>
      </c>
      <c r="AX485" s="115" t="str">
        <f t="shared" ca="1" si="225"/>
        <v/>
      </c>
      <c r="AY485" s="115" t="str">
        <f t="shared" ca="1" si="225"/>
        <v/>
      </c>
      <c r="AZ485" s="115" t="str">
        <f t="shared" ca="1" si="225"/>
        <v/>
      </c>
      <c r="BA485" s="115" t="str">
        <f t="shared" ca="1" si="225"/>
        <v/>
      </c>
      <c r="BB485" s="115" t="str">
        <f t="shared" ca="1" si="225"/>
        <v/>
      </c>
      <c r="BC485" s="115" t="str">
        <f t="shared" ca="1" si="225"/>
        <v/>
      </c>
      <c r="BD485" s="116" t="str">
        <f t="shared" ca="1" si="225"/>
        <v/>
      </c>
      <c r="BE485" s="145"/>
      <c r="BF485" s="118" t="str">
        <f t="shared" ca="1" si="236"/>
        <v/>
      </c>
      <c r="BG485" s="118" t="str">
        <f t="shared" ca="1" si="237"/>
        <v/>
      </c>
      <c r="BH485" s="118" t="str">
        <f t="shared" ca="1" si="238"/>
        <v/>
      </c>
      <c r="BI485" s="118" t="str">
        <f t="shared" ca="1" si="239"/>
        <v/>
      </c>
      <c r="BK485" s="154"/>
      <c r="BL485" s="155"/>
      <c r="BM485" s="154"/>
      <c r="BN485" s="154"/>
      <c r="BO485" s="156"/>
      <c r="BP485" s="156"/>
      <c r="BQ485" s="156"/>
      <c r="BR485" s="156"/>
      <c r="BS485" s="156"/>
      <c r="BT485" s="156"/>
      <c r="BU485" s="156"/>
      <c r="BV485" s="156"/>
      <c r="BW485" s="156"/>
      <c r="BX485" s="105"/>
      <c r="BY485" s="157"/>
      <c r="BZ485" s="157"/>
      <c r="CA485" s="157"/>
      <c r="CB485" s="157"/>
      <c r="CC485" s="157"/>
      <c r="CD485" s="157"/>
      <c r="CE485" s="157"/>
      <c r="CF485" s="157"/>
      <c r="CG485" s="157"/>
    </row>
    <row r="486" spans="1:85" x14ac:dyDescent="0.25">
      <c r="A486" s="97" t="str">
        <f t="shared" ca="1" si="240"/>
        <v/>
      </c>
      <c r="B486" s="98" t="str">
        <f t="shared" ca="1" si="241"/>
        <v/>
      </c>
      <c r="C486" s="99" t="str">
        <f t="shared" ca="1" si="228"/>
        <v/>
      </c>
      <c r="D486" s="97" t="str">
        <f t="shared" ca="1" si="229"/>
        <v/>
      </c>
      <c r="E486" s="97" t="str">
        <f t="shared" ca="1" si="230"/>
        <v/>
      </c>
      <c r="F486" s="97" t="str">
        <f t="shared" ca="1" si="231"/>
        <v/>
      </c>
      <c r="G486" s="100" t="str">
        <f t="shared" ca="1" si="246"/>
        <v/>
      </c>
      <c r="H486" s="101" t="str">
        <f t="shared" ca="1" si="246"/>
        <v/>
      </c>
      <c r="I486" s="101" t="str">
        <f t="shared" ca="1" si="246"/>
        <v/>
      </c>
      <c r="J486" s="101" t="str">
        <f t="shared" ca="1" si="245"/>
        <v/>
      </c>
      <c r="K486" s="101" t="str">
        <f t="shared" ca="1" si="245"/>
        <v/>
      </c>
      <c r="L486" s="101" t="str">
        <f t="shared" ca="1" si="245"/>
        <v/>
      </c>
      <c r="M486" s="101" t="str">
        <f t="shared" ca="1" si="242"/>
        <v/>
      </c>
      <c r="N486" s="101" t="str">
        <f t="shared" ca="1" si="242"/>
        <v/>
      </c>
      <c r="O486" s="102" t="str">
        <f t="shared" ca="1" si="242"/>
        <v/>
      </c>
      <c r="P486" s="103" t="str">
        <f t="shared" ca="1" si="232"/>
        <v/>
      </c>
      <c r="Q486" s="100" t="str">
        <f t="shared" ca="1" si="244"/>
        <v/>
      </c>
      <c r="R486" s="101" t="str">
        <f t="shared" ca="1" si="244"/>
        <v/>
      </c>
      <c r="S486" s="101" t="str">
        <f t="shared" ca="1" si="244"/>
        <v/>
      </c>
      <c r="T486" s="101" t="str">
        <f t="shared" ca="1" si="243"/>
        <v/>
      </c>
      <c r="U486" s="101" t="str">
        <f t="shared" ca="1" si="243"/>
        <v/>
      </c>
      <c r="V486" s="101" t="str">
        <f t="shared" ca="1" si="243"/>
        <v/>
      </c>
      <c r="W486" s="101" t="str">
        <f t="shared" ca="1" si="243"/>
        <v/>
      </c>
      <c r="X486" s="101" t="str">
        <f t="shared" ca="1" si="243"/>
        <v/>
      </c>
      <c r="Y486" s="102" t="str">
        <f t="shared" ca="1" si="243"/>
        <v/>
      </c>
      <c r="Z486" s="129" t="str">
        <f t="shared" ca="1" si="233"/>
        <v/>
      </c>
      <c r="AA486" s="105" t="str">
        <f t="shared" ca="1" si="226"/>
        <v>NA</v>
      </c>
      <c r="AB486" s="105" t="str">
        <f t="shared" ca="1" si="234"/>
        <v>NA</v>
      </c>
      <c r="AC486" s="97" t="str">
        <f t="shared" ca="1" si="235"/>
        <v/>
      </c>
      <c r="AD486" s="106" t="str">
        <f t="shared" ca="1" si="227"/>
        <v/>
      </c>
      <c r="AE486" s="106"/>
      <c r="AF486" s="130"/>
      <c r="AG486" s="131"/>
      <c r="AH486" s="131"/>
      <c r="AI486" s="131"/>
      <c r="AJ486" s="131"/>
      <c r="AK486" s="131"/>
      <c r="AL486" s="131"/>
      <c r="AM486" s="131"/>
      <c r="AN486" s="132"/>
      <c r="AO486" s="133"/>
      <c r="AS486" s="69"/>
      <c r="AT486" s="69"/>
      <c r="AU486" s="113"/>
      <c r="AV486" s="114" t="str">
        <f t="shared" ca="1" si="225"/>
        <v/>
      </c>
      <c r="AW486" s="115" t="str">
        <f t="shared" ca="1" si="225"/>
        <v/>
      </c>
      <c r="AX486" s="115" t="str">
        <f t="shared" ca="1" si="225"/>
        <v/>
      </c>
      <c r="AY486" s="115" t="str">
        <f t="shared" ca="1" si="225"/>
        <v/>
      </c>
      <c r="AZ486" s="115" t="str">
        <f t="shared" ca="1" si="225"/>
        <v/>
      </c>
      <c r="BA486" s="115" t="str">
        <f t="shared" ca="1" si="225"/>
        <v/>
      </c>
      <c r="BB486" s="115" t="str">
        <f t="shared" ca="1" si="225"/>
        <v/>
      </c>
      <c r="BC486" s="115" t="str">
        <f t="shared" ca="1" si="225"/>
        <v/>
      </c>
      <c r="BD486" s="116" t="str">
        <f t="shared" ca="1" si="225"/>
        <v/>
      </c>
      <c r="BE486" s="145"/>
      <c r="BF486" s="118" t="str">
        <f t="shared" ca="1" si="236"/>
        <v/>
      </c>
      <c r="BG486" s="118" t="str">
        <f t="shared" ca="1" si="237"/>
        <v/>
      </c>
      <c r="BH486" s="118" t="str">
        <f t="shared" ca="1" si="238"/>
        <v/>
      </c>
      <c r="BI486" s="118" t="str">
        <f t="shared" ca="1" si="239"/>
        <v/>
      </c>
      <c r="BK486" s="154"/>
      <c r="BL486" s="155"/>
      <c r="BM486" s="154"/>
      <c r="BN486" s="154"/>
      <c r="BO486" s="156"/>
      <c r="BP486" s="156"/>
      <c r="BQ486" s="156"/>
      <c r="BR486" s="156"/>
      <c r="BS486" s="156"/>
      <c r="BT486" s="156"/>
      <c r="BU486" s="156"/>
      <c r="BV486" s="156"/>
      <c r="BW486" s="156"/>
      <c r="BX486" s="105"/>
      <c r="BY486" s="157"/>
      <c r="BZ486" s="157"/>
      <c r="CA486" s="157"/>
      <c r="CB486" s="157"/>
      <c r="CC486" s="157"/>
      <c r="CD486" s="157"/>
      <c r="CE486" s="157"/>
      <c r="CF486" s="157"/>
      <c r="CG486" s="157"/>
    </row>
    <row r="487" spans="1:85" x14ac:dyDescent="0.25">
      <c r="A487" s="97" t="str">
        <f t="shared" ca="1" si="240"/>
        <v/>
      </c>
      <c r="B487" s="98" t="str">
        <f t="shared" ca="1" si="241"/>
        <v/>
      </c>
      <c r="C487" s="99" t="str">
        <f t="shared" ca="1" si="228"/>
        <v/>
      </c>
      <c r="D487" s="97" t="str">
        <f t="shared" ca="1" si="229"/>
        <v/>
      </c>
      <c r="E487" s="97" t="str">
        <f t="shared" ca="1" si="230"/>
        <v/>
      </c>
      <c r="F487" s="97" t="str">
        <f t="shared" ca="1" si="231"/>
        <v/>
      </c>
      <c r="G487" s="100" t="str">
        <f t="shared" ca="1" si="246"/>
        <v/>
      </c>
      <c r="H487" s="101" t="str">
        <f t="shared" ca="1" si="246"/>
        <v/>
      </c>
      <c r="I487" s="101" t="str">
        <f t="shared" ca="1" si="246"/>
        <v/>
      </c>
      <c r="J487" s="101" t="str">
        <f t="shared" ca="1" si="245"/>
        <v/>
      </c>
      <c r="K487" s="101" t="str">
        <f t="shared" ca="1" si="245"/>
        <v/>
      </c>
      <c r="L487" s="101" t="str">
        <f t="shared" ca="1" si="245"/>
        <v/>
      </c>
      <c r="M487" s="101" t="str">
        <f t="shared" ca="1" si="242"/>
        <v/>
      </c>
      <c r="N487" s="101" t="str">
        <f t="shared" ca="1" si="242"/>
        <v/>
      </c>
      <c r="O487" s="102" t="str">
        <f t="shared" ca="1" si="242"/>
        <v/>
      </c>
      <c r="P487" s="103" t="str">
        <f t="shared" ca="1" si="232"/>
        <v/>
      </c>
      <c r="Q487" s="100" t="str">
        <f t="shared" ca="1" si="244"/>
        <v/>
      </c>
      <c r="R487" s="101" t="str">
        <f t="shared" ca="1" si="244"/>
        <v/>
      </c>
      <c r="S487" s="101" t="str">
        <f t="shared" ca="1" si="244"/>
        <v/>
      </c>
      <c r="T487" s="101" t="str">
        <f t="shared" ca="1" si="243"/>
        <v/>
      </c>
      <c r="U487" s="101" t="str">
        <f t="shared" ca="1" si="243"/>
        <v/>
      </c>
      <c r="V487" s="101" t="str">
        <f t="shared" ca="1" si="243"/>
        <v/>
      </c>
      <c r="W487" s="101" t="str">
        <f t="shared" ca="1" si="243"/>
        <v/>
      </c>
      <c r="X487" s="101" t="str">
        <f t="shared" ca="1" si="243"/>
        <v/>
      </c>
      <c r="Y487" s="102" t="str">
        <f t="shared" ca="1" si="243"/>
        <v/>
      </c>
      <c r="Z487" s="129" t="str">
        <f t="shared" ca="1" si="233"/>
        <v/>
      </c>
      <c r="AA487" s="105" t="str">
        <f t="shared" ca="1" si="226"/>
        <v>NA</v>
      </c>
      <c r="AB487" s="105" t="str">
        <f t="shared" ca="1" si="234"/>
        <v>NA</v>
      </c>
      <c r="AC487" s="97" t="str">
        <f t="shared" ca="1" si="235"/>
        <v/>
      </c>
      <c r="AD487" s="106" t="str">
        <f t="shared" ca="1" si="227"/>
        <v/>
      </c>
      <c r="AE487" s="106"/>
      <c r="AF487" s="130"/>
      <c r="AG487" s="131"/>
      <c r="AH487" s="131"/>
      <c r="AI487" s="131"/>
      <c r="AJ487" s="131"/>
      <c r="AK487" s="131"/>
      <c r="AL487" s="131"/>
      <c r="AM487" s="131"/>
      <c r="AN487" s="132"/>
      <c r="AO487" s="133"/>
      <c r="AS487" s="69"/>
      <c r="AT487" s="69"/>
      <c r="AU487" s="113"/>
      <c r="AV487" s="114" t="str">
        <f t="shared" ca="1" si="225"/>
        <v/>
      </c>
      <c r="AW487" s="115" t="str">
        <f t="shared" ca="1" si="225"/>
        <v/>
      </c>
      <c r="AX487" s="115" t="str">
        <f t="shared" ca="1" si="225"/>
        <v/>
      </c>
      <c r="AY487" s="115" t="str">
        <f t="shared" ca="1" si="225"/>
        <v/>
      </c>
      <c r="AZ487" s="115" t="str">
        <f t="shared" ca="1" si="225"/>
        <v/>
      </c>
      <c r="BA487" s="115" t="str">
        <f t="shared" ca="1" si="225"/>
        <v/>
      </c>
      <c r="BB487" s="115" t="str">
        <f t="shared" ca="1" si="225"/>
        <v/>
      </c>
      <c r="BC487" s="115" t="str">
        <f t="shared" ca="1" si="225"/>
        <v/>
      </c>
      <c r="BD487" s="116" t="str">
        <f t="shared" ca="1" si="225"/>
        <v/>
      </c>
      <c r="BE487" s="145"/>
      <c r="BF487" s="118" t="str">
        <f t="shared" ca="1" si="236"/>
        <v/>
      </c>
      <c r="BG487" s="118" t="str">
        <f t="shared" ca="1" si="237"/>
        <v/>
      </c>
      <c r="BH487" s="118" t="str">
        <f t="shared" ca="1" si="238"/>
        <v/>
      </c>
      <c r="BI487" s="118" t="str">
        <f t="shared" ca="1" si="239"/>
        <v/>
      </c>
      <c r="BK487" s="154"/>
      <c r="BL487" s="155"/>
      <c r="BM487" s="154"/>
      <c r="BN487" s="154"/>
      <c r="BO487" s="156"/>
      <c r="BP487" s="156"/>
      <c r="BQ487" s="156"/>
      <c r="BR487" s="156"/>
      <c r="BS487" s="156"/>
      <c r="BT487" s="156"/>
      <c r="BU487" s="156"/>
      <c r="BV487" s="156"/>
      <c r="BW487" s="156"/>
      <c r="BX487" s="105"/>
      <c r="BY487" s="157"/>
      <c r="BZ487" s="157"/>
      <c r="CA487" s="157"/>
      <c r="CB487" s="157"/>
      <c r="CC487" s="157"/>
      <c r="CD487" s="157"/>
      <c r="CE487" s="157"/>
      <c r="CF487" s="157"/>
      <c r="CG487" s="157"/>
    </row>
    <row r="488" spans="1:85" x14ac:dyDescent="0.25">
      <c r="A488" s="97" t="str">
        <f t="shared" ca="1" si="240"/>
        <v/>
      </c>
      <c r="B488" s="98" t="str">
        <f t="shared" ca="1" si="241"/>
        <v/>
      </c>
      <c r="C488" s="99" t="str">
        <f t="shared" ca="1" si="228"/>
        <v/>
      </c>
      <c r="D488" s="97" t="str">
        <f t="shared" ca="1" si="229"/>
        <v/>
      </c>
      <c r="E488" s="97" t="str">
        <f t="shared" ca="1" si="230"/>
        <v/>
      </c>
      <c r="F488" s="97" t="str">
        <f t="shared" ca="1" si="231"/>
        <v/>
      </c>
      <c r="G488" s="100" t="str">
        <f t="shared" ca="1" si="246"/>
        <v/>
      </c>
      <c r="H488" s="101" t="str">
        <f t="shared" ca="1" si="246"/>
        <v/>
      </c>
      <c r="I488" s="101" t="str">
        <f t="shared" ca="1" si="246"/>
        <v/>
      </c>
      <c r="J488" s="101" t="str">
        <f t="shared" ca="1" si="245"/>
        <v/>
      </c>
      <c r="K488" s="101" t="str">
        <f t="shared" ca="1" si="245"/>
        <v/>
      </c>
      <c r="L488" s="101" t="str">
        <f t="shared" ca="1" si="245"/>
        <v/>
      </c>
      <c r="M488" s="101" t="str">
        <f t="shared" ca="1" si="242"/>
        <v/>
      </c>
      <c r="N488" s="101" t="str">
        <f t="shared" ca="1" si="242"/>
        <v/>
      </c>
      <c r="O488" s="102" t="str">
        <f t="shared" ca="1" si="242"/>
        <v/>
      </c>
      <c r="P488" s="103" t="str">
        <f t="shared" ca="1" si="232"/>
        <v/>
      </c>
      <c r="Q488" s="100" t="str">
        <f t="shared" ca="1" si="244"/>
        <v/>
      </c>
      <c r="R488" s="101" t="str">
        <f t="shared" ca="1" si="244"/>
        <v/>
      </c>
      <c r="S488" s="101" t="str">
        <f t="shared" ca="1" si="244"/>
        <v/>
      </c>
      <c r="T488" s="101" t="str">
        <f t="shared" ca="1" si="243"/>
        <v/>
      </c>
      <c r="U488" s="101" t="str">
        <f t="shared" ca="1" si="243"/>
        <v/>
      </c>
      <c r="V488" s="101" t="str">
        <f t="shared" ca="1" si="243"/>
        <v/>
      </c>
      <c r="W488" s="101" t="str">
        <f t="shared" ca="1" si="243"/>
        <v/>
      </c>
      <c r="X488" s="101" t="str">
        <f t="shared" ca="1" si="243"/>
        <v/>
      </c>
      <c r="Y488" s="102" t="str">
        <f t="shared" ca="1" si="243"/>
        <v/>
      </c>
      <c r="Z488" s="129" t="str">
        <f t="shared" ca="1" si="233"/>
        <v/>
      </c>
      <c r="AA488" s="105" t="str">
        <f t="shared" ca="1" si="226"/>
        <v>NA</v>
      </c>
      <c r="AB488" s="105" t="str">
        <f t="shared" ca="1" si="234"/>
        <v>NA</v>
      </c>
      <c r="AC488" s="97" t="str">
        <f t="shared" ca="1" si="235"/>
        <v/>
      </c>
      <c r="AD488" s="106" t="str">
        <f t="shared" ca="1" si="227"/>
        <v/>
      </c>
      <c r="AE488" s="106"/>
      <c r="AF488" s="130"/>
      <c r="AG488" s="131"/>
      <c r="AH488" s="131"/>
      <c r="AI488" s="131"/>
      <c r="AJ488" s="131"/>
      <c r="AK488" s="131"/>
      <c r="AL488" s="131"/>
      <c r="AM488" s="131"/>
      <c r="AN488" s="132"/>
      <c r="AO488" s="133"/>
      <c r="AS488" s="69"/>
      <c r="AT488" s="69"/>
      <c r="AU488" s="113"/>
      <c r="AV488" s="114" t="str">
        <f t="shared" ca="1" si="225"/>
        <v/>
      </c>
      <c r="AW488" s="115" t="str">
        <f t="shared" ca="1" si="225"/>
        <v/>
      </c>
      <c r="AX488" s="115" t="str">
        <f t="shared" ca="1" si="225"/>
        <v/>
      </c>
      <c r="AY488" s="115" t="str">
        <f t="shared" ca="1" si="225"/>
        <v/>
      </c>
      <c r="AZ488" s="115" t="str">
        <f t="shared" ca="1" si="225"/>
        <v/>
      </c>
      <c r="BA488" s="115" t="str">
        <f t="shared" ca="1" si="225"/>
        <v/>
      </c>
      <c r="BB488" s="115" t="str">
        <f t="shared" ca="1" si="225"/>
        <v/>
      </c>
      <c r="BC488" s="115" t="str">
        <f t="shared" ca="1" si="225"/>
        <v/>
      </c>
      <c r="BD488" s="116" t="str">
        <f t="shared" ca="1" si="225"/>
        <v/>
      </c>
      <c r="BE488" s="145"/>
      <c r="BF488" s="118" t="str">
        <f t="shared" ca="1" si="236"/>
        <v/>
      </c>
      <c r="BG488" s="118" t="str">
        <f t="shared" ca="1" si="237"/>
        <v/>
      </c>
      <c r="BH488" s="118" t="str">
        <f t="shared" ca="1" si="238"/>
        <v/>
      </c>
      <c r="BI488" s="118" t="str">
        <f t="shared" ca="1" si="239"/>
        <v/>
      </c>
      <c r="BK488" s="154"/>
      <c r="BL488" s="155"/>
      <c r="BM488" s="154"/>
      <c r="BN488" s="154"/>
      <c r="BO488" s="156"/>
      <c r="BP488" s="156"/>
      <c r="BQ488" s="156"/>
      <c r="BR488" s="156"/>
      <c r="BS488" s="156"/>
      <c r="BT488" s="156"/>
      <c r="BU488" s="156"/>
      <c r="BV488" s="156"/>
      <c r="BW488" s="156"/>
      <c r="BX488" s="105"/>
      <c r="BY488" s="157"/>
      <c r="BZ488" s="157"/>
      <c r="CA488" s="157"/>
      <c r="CB488" s="157"/>
      <c r="CC488" s="157"/>
      <c r="CD488" s="157"/>
      <c r="CE488" s="157"/>
      <c r="CF488" s="157"/>
      <c r="CG488" s="157"/>
    </row>
    <row r="489" spans="1:85" x14ac:dyDescent="0.25">
      <c r="A489" s="97" t="str">
        <f t="shared" ca="1" si="240"/>
        <v/>
      </c>
      <c r="B489" s="98" t="str">
        <f t="shared" ca="1" si="241"/>
        <v/>
      </c>
      <c r="C489" s="99" t="str">
        <f t="shared" ca="1" si="228"/>
        <v/>
      </c>
      <c r="D489" s="97" t="str">
        <f t="shared" ca="1" si="229"/>
        <v/>
      </c>
      <c r="E489" s="97" t="str">
        <f t="shared" ca="1" si="230"/>
        <v/>
      </c>
      <c r="F489" s="97" t="str">
        <f t="shared" ca="1" si="231"/>
        <v/>
      </c>
      <c r="G489" s="100" t="str">
        <f t="shared" ca="1" si="246"/>
        <v/>
      </c>
      <c r="H489" s="101" t="str">
        <f t="shared" ca="1" si="246"/>
        <v/>
      </c>
      <c r="I489" s="101" t="str">
        <f t="shared" ca="1" si="246"/>
        <v/>
      </c>
      <c r="J489" s="101" t="str">
        <f t="shared" ca="1" si="245"/>
        <v/>
      </c>
      <c r="K489" s="101" t="str">
        <f t="shared" ca="1" si="245"/>
        <v/>
      </c>
      <c r="L489" s="101" t="str">
        <f t="shared" ca="1" si="245"/>
        <v/>
      </c>
      <c r="M489" s="101" t="str">
        <f t="shared" ca="1" si="242"/>
        <v/>
      </c>
      <c r="N489" s="101" t="str">
        <f t="shared" ca="1" si="242"/>
        <v/>
      </c>
      <c r="O489" s="102" t="str">
        <f t="shared" ca="1" si="242"/>
        <v/>
      </c>
      <c r="P489" s="103" t="str">
        <f t="shared" ca="1" si="232"/>
        <v/>
      </c>
      <c r="Q489" s="100" t="str">
        <f t="shared" ca="1" si="244"/>
        <v/>
      </c>
      <c r="R489" s="101" t="str">
        <f t="shared" ca="1" si="244"/>
        <v/>
      </c>
      <c r="S489" s="101" t="str">
        <f t="shared" ca="1" si="244"/>
        <v/>
      </c>
      <c r="T489" s="101" t="str">
        <f t="shared" ca="1" si="243"/>
        <v/>
      </c>
      <c r="U489" s="101" t="str">
        <f t="shared" ca="1" si="243"/>
        <v/>
      </c>
      <c r="V489" s="101" t="str">
        <f t="shared" ca="1" si="243"/>
        <v/>
      </c>
      <c r="W489" s="101" t="str">
        <f t="shared" ca="1" si="243"/>
        <v/>
      </c>
      <c r="X489" s="101" t="str">
        <f t="shared" ca="1" si="243"/>
        <v/>
      </c>
      <c r="Y489" s="102" t="str">
        <f t="shared" ca="1" si="243"/>
        <v/>
      </c>
      <c r="Z489" s="129" t="str">
        <f t="shared" ca="1" si="233"/>
        <v/>
      </c>
      <c r="AA489" s="105" t="str">
        <f t="shared" ca="1" si="226"/>
        <v>NA</v>
      </c>
      <c r="AB489" s="105" t="str">
        <f t="shared" ca="1" si="234"/>
        <v>NA</v>
      </c>
      <c r="AC489" s="97" t="str">
        <f t="shared" ca="1" si="235"/>
        <v/>
      </c>
      <c r="AD489" s="106" t="str">
        <f t="shared" ca="1" si="227"/>
        <v/>
      </c>
      <c r="AE489" s="106"/>
      <c r="AF489" s="130"/>
      <c r="AG489" s="131"/>
      <c r="AH489" s="131"/>
      <c r="AI489" s="131"/>
      <c r="AJ489" s="131"/>
      <c r="AK489" s="131"/>
      <c r="AL489" s="131"/>
      <c r="AM489" s="131"/>
      <c r="AN489" s="132"/>
      <c r="AO489" s="133"/>
      <c r="AS489" s="69"/>
      <c r="AT489" s="69"/>
      <c r="AU489" s="113"/>
      <c r="AV489" s="114" t="str">
        <f t="shared" ca="1" si="225"/>
        <v/>
      </c>
      <c r="AW489" s="115" t="str">
        <f t="shared" ca="1" si="225"/>
        <v/>
      </c>
      <c r="AX489" s="115" t="str">
        <f t="shared" ca="1" si="225"/>
        <v/>
      </c>
      <c r="AY489" s="115" t="str">
        <f t="shared" ca="1" si="225"/>
        <v/>
      </c>
      <c r="AZ489" s="115" t="str">
        <f t="shared" ca="1" si="225"/>
        <v/>
      </c>
      <c r="BA489" s="115" t="str">
        <f t="shared" ca="1" si="225"/>
        <v/>
      </c>
      <c r="BB489" s="115" t="str">
        <f t="shared" ca="1" si="225"/>
        <v/>
      </c>
      <c r="BC489" s="115" t="str">
        <f t="shared" ca="1" si="225"/>
        <v/>
      </c>
      <c r="BD489" s="116" t="str">
        <f t="shared" ca="1" si="225"/>
        <v/>
      </c>
      <c r="BE489" s="145"/>
      <c r="BF489" s="118" t="str">
        <f t="shared" ca="1" si="236"/>
        <v/>
      </c>
      <c r="BG489" s="118" t="str">
        <f t="shared" ca="1" si="237"/>
        <v/>
      </c>
      <c r="BH489" s="118" t="str">
        <f t="shared" ca="1" si="238"/>
        <v/>
      </c>
      <c r="BI489" s="118" t="str">
        <f t="shared" ca="1" si="239"/>
        <v/>
      </c>
      <c r="BK489" s="154"/>
      <c r="BL489" s="155"/>
      <c r="BM489" s="154"/>
      <c r="BN489" s="154"/>
      <c r="BO489" s="156"/>
      <c r="BP489" s="156"/>
      <c r="BQ489" s="156"/>
      <c r="BR489" s="156"/>
      <c r="BS489" s="156"/>
      <c r="BT489" s="156"/>
      <c r="BU489" s="156"/>
      <c r="BV489" s="156"/>
      <c r="BW489" s="156"/>
      <c r="BX489" s="105"/>
      <c r="BY489" s="157"/>
      <c r="BZ489" s="157"/>
      <c r="CA489" s="157"/>
      <c r="CB489" s="157"/>
      <c r="CC489" s="157"/>
      <c r="CD489" s="157"/>
      <c r="CE489" s="157"/>
      <c r="CF489" s="157"/>
      <c r="CG489" s="157"/>
    </row>
    <row r="490" spans="1:85" x14ac:dyDescent="0.25">
      <c r="A490" s="97" t="str">
        <f t="shared" ca="1" si="240"/>
        <v/>
      </c>
      <c r="B490" s="98" t="str">
        <f t="shared" ca="1" si="241"/>
        <v/>
      </c>
      <c r="C490" s="99" t="str">
        <f t="shared" ca="1" si="228"/>
        <v/>
      </c>
      <c r="D490" s="97" t="str">
        <f t="shared" ca="1" si="229"/>
        <v/>
      </c>
      <c r="E490" s="97" t="str">
        <f t="shared" ca="1" si="230"/>
        <v/>
      </c>
      <c r="F490" s="97" t="str">
        <f t="shared" ca="1" si="231"/>
        <v/>
      </c>
      <c r="G490" s="100" t="str">
        <f t="shared" ca="1" si="246"/>
        <v/>
      </c>
      <c r="H490" s="101" t="str">
        <f t="shared" ca="1" si="246"/>
        <v/>
      </c>
      <c r="I490" s="101" t="str">
        <f t="shared" ca="1" si="246"/>
        <v/>
      </c>
      <c r="J490" s="101" t="str">
        <f t="shared" ca="1" si="245"/>
        <v/>
      </c>
      <c r="K490" s="101" t="str">
        <f t="shared" ca="1" si="245"/>
        <v/>
      </c>
      <c r="L490" s="101" t="str">
        <f t="shared" ca="1" si="245"/>
        <v/>
      </c>
      <c r="M490" s="101" t="str">
        <f t="shared" ca="1" si="242"/>
        <v/>
      </c>
      <c r="N490" s="101" t="str">
        <f t="shared" ca="1" si="242"/>
        <v/>
      </c>
      <c r="O490" s="102" t="str">
        <f t="shared" ca="1" si="242"/>
        <v/>
      </c>
      <c r="P490" s="103" t="str">
        <f t="shared" ca="1" si="232"/>
        <v/>
      </c>
      <c r="Q490" s="100" t="str">
        <f t="shared" ca="1" si="244"/>
        <v/>
      </c>
      <c r="R490" s="101" t="str">
        <f t="shared" ca="1" si="244"/>
        <v/>
      </c>
      <c r="S490" s="101" t="str">
        <f t="shared" ca="1" si="244"/>
        <v/>
      </c>
      <c r="T490" s="101" t="str">
        <f t="shared" ca="1" si="243"/>
        <v/>
      </c>
      <c r="U490" s="101" t="str">
        <f t="shared" ca="1" si="243"/>
        <v/>
      </c>
      <c r="V490" s="101" t="str">
        <f t="shared" ca="1" si="243"/>
        <v/>
      </c>
      <c r="W490" s="101" t="str">
        <f t="shared" ca="1" si="243"/>
        <v/>
      </c>
      <c r="X490" s="101" t="str">
        <f t="shared" ca="1" si="243"/>
        <v/>
      </c>
      <c r="Y490" s="102" t="str">
        <f t="shared" ca="1" si="243"/>
        <v/>
      </c>
      <c r="Z490" s="129" t="str">
        <f t="shared" ca="1" si="233"/>
        <v/>
      </c>
      <c r="AA490" s="105" t="str">
        <f t="shared" ca="1" si="226"/>
        <v>NA</v>
      </c>
      <c r="AB490" s="105" t="str">
        <f t="shared" ca="1" si="234"/>
        <v>NA</v>
      </c>
      <c r="AC490" s="97" t="str">
        <f t="shared" ca="1" si="235"/>
        <v/>
      </c>
      <c r="AD490" s="106" t="str">
        <f t="shared" ca="1" si="227"/>
        <v/>
      </c>
      <c r="AE490" s="106"/>
      <c r="AF490" s="130"/>
      <c r="AG490" s="131"/>
      <c r="AH490" s="131"/>
      <c r="AI490" s="131"/>
      <c r="AJ490" s="131"/>
      <c r="AK490" s="131"/>
      <c r="AL490" s="131"/>
      <c r="AM490" s="131"/>
      <c r="AN490" s="132"/>
      <c r="AO490" s="133"/>
      <c r="AS490" s="69"/>
      <c r="AT490" s="69"/>
      <c r="AU490" s="113"/>
      <c r="AV490" s="114" t="str">
        <f t="shared" ca="1" si="225"/>
        <v/>
      </c>
      <c r="AW490" s="115" t="str">
        <f t="shared" ca="1" si="225"/>
        <v/>
      </c>
      <c r="AX490" s="115" t="str">
        <f t="shared" ca="1" si="225"/>
        <v/>
      </c>
      <c r="AY490" s="115" t="str">
        <f t="shared" ca="1" si="225"/>
        <v/>
      </c>
      <c r="AZ490" s="115" t="str">
        <f t="shared" ca="1" si="225"/>
        <v/>
      </c>
      <c r="BA490" s="115" t="str">
        <f t="shared" ca="1" si="225"/>
        <v/>
      </c>
      <c r="BB490" s="115" t="str">
        <f t="shared" ca="1" si="225"/>
        <v/>
      </c>
      <c r="BC490" s="115" t="str">
        <f t="shared" ca="1" si="225"/>
        <v/>
      </c>
      <c r="BD490" s="116" t="str">
        <f t="shared" ca="1" si="225"/>
        <v/>
      </c>
      <c r="BE490" s="145"/>
      <c r="BF490" s="118" t="str">
        <f t="shared" ca="1" si="236"/>
        <v/>
      </c>
      <c r="BG490" s="118" t="str">
        <f t="shared" ca="1" si="237"/>
        <v/>
      </c>
      <c r="BH490" s="118" t="str">
        <f t="shared" ca="1" si="238"/>
        <v/>
      </c>
      <c r="BI490" s="118" t="str">
        <f t="shared" ca="1" si="239"/>
        <v/>
      </c>
      <c r="BK490" s="154"/>
      <c r="BL490" s="155"/>
      <c r="BM490" s="154"/>
      <c r="BN490" s="154"/>
      <c r="BO490" s="156"/>
      <c r="BP490" s="156"/>
      <c r="BQ490" s="156"/>
      <c r="BR490" s="156"/>
      <c r="BS490" s="156"/>
      <c r="BT490" s="156"/>
      <c r="BU490" s="156"/>
      <c r="BV490" s="156"/>
      <c r="BW490" s="156"/>
      <c r="BX490" s="105"/>
      <c r="BY490" s="157"/>
      <c r="BZ490" s="157"/>
      <c r="CA490" s="157"/>
      <c r="CB490" s="157"/>
      <c r="CC490" s="157"/>
      <c r="CD490" s="157"/>
      <c r="CE490" s="157"/>
      <c r="CF490" s="157"/>
      <c r="CG490" s="157"/>
    </row>
    <row r="491" spans="1:85" x14ac:dyDescent="0.25">
      <c r="A491" s="97" t="str">
        <f t="shared" ca="1" si="240"/>
        <v/>
      </c>
      <c r="B491" s="98" t="str">
        <f t="shared" ca="1" si="241"/>
        <v/>
      </c>
      <c r="C491" s="99" t="str">
        <f t="shared" ca="1" si="228"/>
        <v/>
      </c>
      <c r="D491" s="97" t="str">
        <f t="shared" ca="1" si="229"/>
        <v/>
      </c>
      <c r="E491" s="97" t="str">
        <f t="shared" ca="1" si="230"/>
        <v/>
      </c>
      <c r="F491" s="97" t="str">
        <f t="shared" ca="1" si="231"/>
        <v/>
      </c>
      <c r="G491" s="100" t="str">
        <f t="shared" ca="1" si="246"/>
        <v/>
      </c>
      <c r="H491" s="101" t="str">
        <f t="shared" ca="1" si="246"/>
        <v/>
      </c>
      <c r="I491" s="101" t="str">
        <f t="shared" ca="1" si="246"/>
        <v/>
      </c>
      <c r="J491" s="101" t="str">
        <f t="shared" ca="1" si="245"/>
        <v/>
      </c>
      <c r="K491" s="101" t="str">
        <f t="shared" ca="1" si="245"/>
        <v/>
      </c>
      <c r="L491" s="101" t="str">
        <f t="shared" ca="1" si="245"/>
        <v/>
      </c>
      <c r="M491" s="101" t="str">
        <f t="shared" ca="1" si="242"/>
        <v/>
      </c>
      <c r="N491" s="101" t="str">
        <f t="shared" ca="1" si="242"/>
        <v/>
      </c>
      <c r="O491" s="102" t="str">
        <f t="shared" ca="1" si="242"/>
        <v/>
      </c>
      <c r="P491" s="103" t="str">
        <f t="shared" ca="1" si="232"/>
        <v/>
      </c>
      <c r="Q491" s="100" t="str">
        <f t="shared" ca="1" si="244"/>
        <v/>
      </c>
      <c r="R491" s="101" t="str">
        <f t="shared" ca="1" si="244"/>
        <v/>
      </c>
      <c r="S491" s="101" t="str">
        <f t="shared" ca="1" si="244"/>
        <v/>
      </c>
      <c r="T491" s="101" t="str">
        <f t="shared" ca="1" si="243"/>
        <v/>
      </c>
      <c r="U491" s="101" t="str">
        <f t="shared" ca="1" si="243"/>
        <v/>
      </c>
      <c r="V491" s="101" t="str">
        <f t="shared" ca="1" si="243"/>
        <v/>
      </c>
      <c r="W491" s="101" t="str">
        <f t="shared" ca="1" si="243"/>
        <v/>
      </c>
      <c r="X491" s="101" t="str">
        <f t="shared" ca="1" si="243"/>
        <v/>
      </c>
      <c r="Y491" s="102" t="str">
        <f t="shared" ca="1" si="243"/>
        <v/>
      </c>
      <c r="Z491" s="129" t="str">
        <f t="shared" ca="1" si="233"/>
        <v/>
      </c>
      <c r="AA491" s="105" t="str">
        <f t="shared" ca="1" si="226"/>
        <v>NA</v>
      </c>
      <c r="AB491" s="105" t="str">
        <f t="shared" ca="1" si="234"/>
        <v>NA</v>
      </c>
      <c r="AC491" s="97" t="str">
        <f t="shared" ca="1" si="235"/>
        <v/>
      </c>
      <c r="AD491" s="106" t="str">
        <f t="shared" ca="1" si="227"/>
        <v/>
      </c>
      <c r="AE491" s="106"/>
      <c r="AF491" s="130"/>
      <c r="AG491" s="131"/>
      <c r="AH491" s="131"/>
      <c r="AI491" s="131"/>
      <c r="AJ491" s="131"/>
      <c r="AK491" s="131"/>
      <c r="AL491" s="131"/>
      <c r="AM491" s="131"/>
      <c r="AN491" s="132"/>
      <c r="AO491" s="133"/>
      <c r="AS491" s="69"/>
      <c r="AT491" s="69"/>
      <c r="AU491" s="113"/>
      <c r="AV491" s="114" t="str">
        <f t="shared" ca="1" si="225"/>
        <v/>
      </c>
      <c r="AW491" s="115" t="str">
        <f t="shared" ca="1" si="225"/>
        <v/>
      </c>
      <c r="AX491" s="115" t="str">
        <f t="shared" ca="1" si="225"/>
        <v/>
      </c>
      <c r="AY491" s="115" t="str">
        <f t="shared" ca="1" si="225"/>
        <v/>
      </c>
      <c r="AZ491" s="115" t="str">
        <f t="shared" ca="1" si="225"/>
        <v/>
      </c>
      <c r="BA491" s="115" t="str">
        <f t="shared" ca="1" si="225"/>
        <v/>
      </c>
      <c r="BB491" s="115" t="str">
        <f t="shared" ca="1" si="225"/>
        <v/>
      </c>
      <c r="BC491" s="115" t="str">
        <f t="shared" ca="1" si="225"/>
        <v/>
      </c>
      <c r="BD491" s="116" t="str">
        <f t="shared" ca="1" si="225"/>
        <v/>
      </c>
      <c r="BE491" s="145"/>
      <c r="BF491" s="118" t="str">
        <f t="shared" ca="1" si="236"/>
        <v/>
      </c>
      <c r="BG491" s="118" t="str">
        <f t="shared" ca="1" si="237"/>
        <v/>
      </c>
      <c r="BH491" s="118" t="str">
        <f t="shared" ca="1" si="238"/>
        <v/>
      </c>
      <c r="BI491" s="118" t="str">
        <f t="shared" ca="1" si="239"/>
        <v/>
      </c>
      <c r="BK491" s="154"/>
      <c r="BL491" s="155"/>
      <c r="BM491" s="154"/>
      <c r="BN491" s="154"/>
      <c r="BO491" s="156"/>
      <c r="BP491" s="156"/>
      <c r="BQ491" s="156"/>
      <c r="BR491" s="156"/>
      <c r="BS491" s="156"/>
      <c r="BT491" s="156"/>
      <c r="BU491" s="156"/>
      <c r="BV491" s="156"/>
      <c r="BW491" s="156"/>
      <c r="BX491" s="105"/>
      <c r="BY491" s="157"/>
      <c r="BZ491" s="157"/>
      <c r="CA491" s="157"/>
      <c r="CB491" s="157"/>
      <c r="CC491" s="157"/>
      <c r="CD491" s="157"/>
      <c r="CE491" s="157"/>
      <c r="CF491" s="157"/>
      <c r="CG491" s="157"/>
    </row>
    <row r="492" spans="1:85" x14ac:dyDescent="0.25">
      <c r="A492" s="97" t="str">
        <f t="shared" ca="1" si="240"/>
        <v/>
      </c>
      <c r="B492" s="98" t="str">
        <f t="shared" ca="1" si="241"/>
        <v/>
      </c>
      <c r="C492" s="99" t="str">
        <f t="shared" ca="1" si="228"/>
        <v/>
      </c>
      <c r="D492" s="97" t="str">
        <f t="shared" ca="1" si="229"/>
        <v/>
      </c>
      <c r="E492" s="97" t="str">
        <f t="shared" ca="1" si="230"/>
        <v/>
      </c>
      <c r="F492" s="97" t="str">
        <f t="shared" ca="1" si="231"/>
        <v/>
      </c>
      <c r="G492" s="100" t="str">
        <f t="shared" ca="1" si="246"/>
        <v/>
      </c>
      <c r="H492" s="101" t="str">
        <f t="shared" ca="1" si="246"/>
        <v/>
      </c>
      <c r="I492" s="101" t="str">
        <f t="shared" ca="1" si="246"/>
        <v/>
      </c>
      <c r="J492" s="101" t="str">
        <f t="shared" ca="1" si="245"/>
        <v/>
      </c>
      <c r="K492" s="101" t="str">
        <f t="shared" ca="1" si="245"/>
        <v/>
      </c>
      <c r="L492" s="101" t="str">
        <f t="shared" ca="1" si="245"/>
        <v/>
      </c>
      <c r="M492" s="101" t="str">
        <f t="shared" ca="1" si="242"/>
        <v/>
      </c>
      <c r="N492" s="101" t="str">
        <f t="shared" ca="1" si="242"/>
        <v/>
      </c>
      <c r="O492" s="102" t="str">
        <f t="shared" ca="1" si="242"/>
        <v/>
      </c>
      <c r="P492" s="103" t="str">
        <f t="shared" ca="1" si="232"/>
        <v/>
      </c>
      <c r="Q492" s="100" t="str">
        <f t="shared" ca="1" si="244"/>
        <v/>
      </c>
      <c r="R492" s="101" t="str">
        <f t="shared" ca="1" si="244"/>
        <v/>
      </c>
      <c r="S492" s="101" t="str">
        <f t="shared" ca="1" si="244"/>
        <v/>
      </c>
      <c r="T492" s="101" t="str">
        <f t="shared" ca="1" si="243"/>
        <v/>
      </c>
      <c r="U492" s="101" t="str">
        <f t="shared" ca="1" si="243"/>
        <v/>
      </c>
      <c r="V492" s="101" t="str">
        <f t="shared" ca="1" si="243"/>
        <v/>
      </c>
      <c r="W492" s="101" t="str">
        <f t="shared" ca="1" si="243"/>
        <v/>
      </c>
      <c r="X492" s="101" t="str">
        <f t="shared" ca="1" si="243"/>
        <v/>
      </c>
      <c r="Y492" s="102" t="str">
        <f t="shared" ca="1" si="243"/>
        <v/>
      </c>
      <c r="Z492" s="129" t="str">
        <f t="shared" ca="1" si="233"/>
        <v/>
      </c>
      <c r="AA492" s="105" t="str">
        <f t="shared" ca="1" si="226"/>
        <v>NA</v>
      </c>
      <c r="AB492" s="105" t="str">
        <f t="shared" ca="1" si="234"/>
        <v>NA</v>
      </c>
      <c r="AC492" s="97" t="str">
        <f t="shared" ca="1" si="235"/>
        <v/>
      </c>
      <c r="AD492" s="106" t="str">
        <f t="shared" ca="1" si="227"/>
        <v/>
      </c>
      <c r="AE492" s="106"/>
      <c r="AF492" s="130"/>
      <c r="AG492" s="131"/>
      <c r="AH492" s="131"/>
      <c r="AI492" s="131"/>
      <c r="AJ492" s="131"/>
      <c r="AK492" s="131"/>
      <c r="AL492" s="131"/>
      <c r="AM492" s="131"/>
      <c r="AN492" s="132"/>
      <c r="AO492" s="133"/>
      <c r="AS492" s="69"/>
      <c r="AT492" s="69"/>
      <c r="AU492" s="113"/>
      <c r="AV492" s="114" t="str">
        <f t="shared" ca="1" si="225"/>
        <v/>
      </c>
      <c r="AW492" s="115" t="str">
        <f t="shared" ca="1" si="225"/>
        <v/>
      </c>
      <c r="AX492" s="115" t="str">
        <f t="shared" ca="1" si="225"/>
        <v/>
      </c>
      <c r="AY492" s="115" t="str">
        <f t="shared" ca="1" si="225"/>
        <v/>
      </c>
      <c r="AZ492" s="115" t="str">
        <f t="shared" ca="1" si="225"/>
        <v/>
      </c>
      <c r="BA492" s="115" t="str">
        <f t="shared" ca="1" si="225"/>
        <v/>
      </c>
      <c r="BB492" s="115" t="str">
        <f t="shared" ca="1" si="225"/>
        <v/>
      </c>
      <c r="BC492" s="115" t="str">
        <f t="shared" ca="1" si="225"/>
        <v/>
      </c>
      <c r="BD492" s="116" t="str">
        <f t="shared" ca="1" si="225"/>
        <v/>
      </c>
      <c r="BE492" s="145"/>
      <c r="BF492" s="118" t="str">
        <f t="shared" ca="1" si="236"/>
        <v/>
      </c>
      <c r="BG492" s="118" t="str">
        <f t="shared" ca="1" si="237"/>
        <v/>
      </c>
      <c r="BH492" s="118" t="str">
        <f t="shared" ca="1" si="238"/>
        <v/>
      </c>
      <c r="BI492" s="118" t="str">
        <f t="shared" ca="1" si="239"/>
        <v/>
      </c>
      <c r="BK492" s="154"/>
      <c r="BL492" s="155"/>
      <c r="BM492" s="154"/>
      <c r="BN492" s="154"/>
      <c r="BO492" s="156"/>
      <c r="BP492" s="156"/>
      <c r="BQ492" s="156"/>
      <c r="BR492" s="156"/>
      <c r="BS492" s="156"/>
      <c r="BT492" s="156"/>
      <c r="BU492" s="156"/>
      <c r="BV492" s="156"/>
      <c r="BW492" s="156"/>
      <c r="BX492" s="105"/>
      <c r="BY492" s="157"/>
      <c r="BZ492" s="157"/>
      <c r="CA492" s="157"/>
      <c r="CB492" s="157"/>
      <c r="CC492" s="157"/>
      <c r="CD492" s="157"/>
      <c r="CE492" s="157"/>
      <c r="CF492" s="157"/>
      <c r="CG492" s="157"/>
    </row>
    <row r="493" spans="1:85" x14ac:dyDescent="0.25">
      <c r="A493" s="97" t="str">
        <f t="shared" ca="1" si="240"/>
        <v/>
      </c>
      <c r="B493" s="98" t="str">
        <f t="shared" ca="1" si="241"/>
        <v/>
      </c>
      <c r="C493" s="99" t="str">
        <f t="shared" ca="1" si="228"/>
        <v/>
      </c>
      <c r="D493" s="97" t="str">
        <f t="shared" ca="1" si="229"/>
        <v/>
      </c>
      <c r="E493" s="97" t="str">
        <f t="shared" ca="1" si="230"/>
        <v/>
      </c>
      <c r="F493" s="97" t="str">
        <f t="shared" ca="1" si="231"/>
        <v/>
      </c>
      <c r="G493" s="100" t="str">
        <f t="shared" ca="1" si="246"/>
        <v/>
      </c>
      <c r="H493" s="101" t="str">
        <f t="shared" ca="1" si="246"/>
        <v/>
      </c>
      <c r="I493" s="101" t="str">
        <f t="shared" ca="1" si="246"/>
        <v/>
      </c>
      <c r="J493" s="101" t="str">
        <f t="shared" ca="1" si="245"/>
        <v/>
      </c>
      <c r="K493" s="101" t="str">
        <f t="shared" ca="1" si="245"/>
        <v/>
      </c>
      <c r="L493" s="101" t="str">
        <f t="shared" ca="1" si="245"/>
        <v/>
      </c>
      <c r="M493" s="101" t="str">
        <f t="shared" ca="1" si="242"/>
        <v/>
      </c>
      <c r="N493" s="101" t="str">
        <f t="shared" ca="1" si="242"/>
        <v/>
      </c>
      <c r="O493" s="102" t="str">
        <f t="shared" ca="1" si="242"/>
        <v/>
      </c>
      <c r="P493" s="103" t="str">
        <f t="shared" ca="1" si="232"/>
        <v/>
      </c>
      <c r="Q493" s="100" t="str">
        <f t="shared" ca="1" si="244"/>
        <v/>
      </c>
      <c r="R493" s="101" t="str">
        <f t="shared" ca="1" si="244"/>
        <v/>
      </c>
      <c r="S493" s="101" t="str">
        <f t="shared" ca="1" si="244"/>
        <v/>
      </c>
      <c r="T493" s="101" t="str">
        <f t="shared" ca="1" si="243"/>
        <v/>
      </c>
      <c r="U493" s="101" t="str">
        <f t="shared" ca="1" si="243"/>
        <v/>
      </c>
      <c r="V493" s="101" t="str">
        <f t="shared" ca="1" si="243"/>
        <v/>
      </c>
      <c r="W493" s="101" t="str">
        <f t="shared" ca="1" si="243"/>
        <v/>
      </c>
      <c r="X493" s="101" t="str">
        <f t="shared" ca="1" si="243"/>
        <v/>
      </c>
      <c r="Y493" s="102" t="str">
        <f t="shared" ca="1" si="243"/>
        <v/>
      </c>
      <c r="Z493" s="129" t="str">
        <f t="shared" ca="1" si="233"/>
        <v/>
      </c>
      <c r="AA493" s="105" t="str">
        <f t="shared" ca="1" si="226"/>
        <v>NA</v>
      </c>
      <c r="AB493" s="105" t="str">
        <f t="shared" ca="1" si="234"/>
        <v>NA</v>
      </c>
      <c r="AC493" s="97" t="str">
        <f t="shared" ca="1" si="235"/>
        <v/>
      </c>
      <c r="AD493" s="106" t="str">
        <f t="shared" ca="1" si="227"/>
        <v/>
      </c>
      <c r="AE493" s="106"/>
      <c r="AF493" s="130"/>
      <c r="AG493" s="131"/>
      <c r="AH493" s="131"/>
      <c r="AI493" s="131"/>
      <c r="AJ493" s="131"/>
      <c r="AK493" s="131"/>
      <c r="AL493" s="131"/>
      <c r="AM493" s="131"/>
      <c r="AN493" s="132"/>
      <c r="AO493" s="133"/>
      <c r="AS493" s="69"/>
      <c r="AT493" s="69"/>
      <c r="AU493" s="113"/>
      <c r="AV493" s="114" t="str">
        <f t="shared" ca="1" si="225"/>
        <v/>
      </c>
      <c r="AW493" s="115" t="str">
        <f t="shared" ca="1" si="225"/>
        <v/>
      </c>
      <c r="AX493" s="115" t="str">
        <f t="shared" ca="1" si="225"/>
        <v/>
      </c>
      <c r="AY493" s="115" t="str">
        <f t="shared" ca="1" si="225"/>
        <v/>
      </c>
      <c r="AZ493" s="115" t="str">
        <f t="shared" ca="1" si="225"/>
        <v/>
      </c>
      <c r="BA493" s="115" t="str">
        <f t="shared" ca="1" si="225"/>
        <v/>
      </c>
      <c r="BB493" s="115" t="str">
        <f t="shared" ca="1" si="225"/>
        <v/>
      </c>
      <c r="BC493" s="115" t="str">
        <f t="shared" ca="1" si="225"/>
        <v/>
      </c>
      <c r="BD493" s="116" t="str">
        <f t="shared" ca="1" si="225"/>
        <v/>
      </c>
      <c r="BE493" s="145"/>
      <c r="BF493" s="118" t="str">
        <f t="shared" ca="1" si="236"/>
        <v/>
      </c>
      <c r="BG493" s="118" t="str">
        <f t="shared" ca="1" si="237"/>
        <v/>
      </c>
      <c r="BH493" s="118" t="str">
        <f t="shared" ca="1" si="238"/>
        <v/>
      </c>
      <c r="BI493" s="118" t="str">
        <f t="shared" ca="1" si="239"/>
        <v/>
      </c>
      <c r="BK493" s="154"/>
      <c r="BL493" s="155"/>
      <c r="BM493" s="154"/>
      <c r="BN493" s="154"/>
      <c r="BO493" s="156"/>
      <c r="BP493" s="156"/>
      <c r="BQ493" s="156"/>
      <c r="BR493" s="156"/>
      <c r="BS493" s="156"/>
      <c r="BT493" s="156"/>
      <c r="BU493" s="156"/>
      <c r="BV493" s="156"/>
      <c r="BW493" s="156"/>
      <c r="BX493" s="105"/>
      <c r="BY493" s="157"/>
      <c r="BZ493" s="157"/>
      <c r="CA493" s="157"/>
      <c r="CB493" s="157"/>
      <c r="CC493" s="157"/>
      <c r="CD493" s="157"/>
      <c r="CE493" s="157"/>
      <c r="CF493" s="157"/>
      <c r="CG493" s="157"/>
    </row>
    <row r="494" spans="1:85" x14ac:dyDescent="0.25">
      <c r="A494" s="97" t="str">
        <f t="shared" ca="1" si="240"/>
        <v/>
      </c>
      <c r="B494" s="98" t="str">
        <f t="shared" ca="1" si="241"/>
        <v/>
      </c>
      <c r="C494" s="99" t="str">
        <f t="shared" ca="1" si="228"/>
        <v/>
      </c>
      <c r="D494" s="97" t="str">
        <f t="shared" ca="1" si="229"/>
        <v/>
      </c>
      <c r="E494" s="97" t="str">
        <f t="shared" ca="1" si="230"/>
        <v/>
      </c>
      <c r="F494" s="97" t="str">
        <f t="shared" ca="1" si="231"/>
        <v/>
      </c>
      <c r="G494" s="100" t="str">
        <f t="shared" ca="1" si="246"/>
        <v/>
      </c>
      <c r="H494" s="101" t="str">
        <f t="shared" ca="1" si="246"/>
        <v/>
      </c>
      <c r="I494" s="101" t="str">
        <f t="shared" ca="1" si="246"/>
        <v/>
      </c>
      <c r="J494" s="101" t="str">
        <f t="shared" ca="1" si="245"/>
        <v/>
      </c>
      <c r="K494" s="101" t="str">
        <f t="shared" ca="1" si="245"/>
        <v/>
      </c>
      <c r="L494" s="101" t="str">
        <f t="shared" ca="1" si="245"/>
        <v/>
      </c>
      <c r="M494" s="101" t="str">
        <f t="shared" ca="1" si="242"/>
        <v/>
      </c>
      <c r="N494" s="101" t="str">
        <f t="shared" ca="1" si="242"/>
        <v/>
      </c>
      <c r="O494" s="102" t="str">
        <f t="shared" ca="1" si="242"/>
        <v/>
      </c>
      <c r="P494" s="103" t="str">
        <f t="shared" ca="1" si="232"/>
        <v/>
      </c>
      <c r="Q494" s="100" t="str">
        <f t="shared" ca="1" si="244"/>
        <v/>
      </c>
      <c r="R494" s="101" t="str">
        <f t="shared" ca="1" si="244"/>
        <v/>
      </c>
      <c r="S494" s="101" t="str">
        <f t="shared" ca="1" si="244"/>
        <v/>
      </c>
      <c r="T494" s="101" t="str">
        <f t="shared" ca="1" si="243"/>
        <v/>
      </c>
      <c r="U494" s="101" t="str">
        <f t="shared" ca="1" si="243"/>
        <v/>
      </c>
      <c r="V494" s="101" t="str">
        <f t="shared" ca="1" si="243"/>
        <v/>
      </c>
      <c r="W494" s="101" t="str">
        <f t="shared" ca="1" si="243"/>
        <v/>
      </c>
      <c r="X494" s="101" t="str">
        <f t="shared" ca="1" si="243"/>
        <v/>
      </c>
      <c r="Y494" s="102" t="str">
        <f t="shared" ca="1" si="243"/>
        <v/>
      </c>
      <c r="Z494" s="129" t="str">
        <f t="shared" ca="1" si="233"/>
        <v/>
      </c>
      <c r="AA494" s="105" t="str">
        <f t="shared" ca="1" si="226"/>
        <v>NA</v>
      </c>
      <c r="AB494" s="105" t="str">
        <f t="shared" ca="1" si="234"/>
        <v>NA</v>
      </c>
      <c r="AC494" s="97" t="str">
        <f t="shared" ca="1" si="235"/>
        <v/>
      </c>
      <c r="AD494" s="106" t="str">
        <f t="shared" ca="1" si="227"/>
        <v/>
      </c>
      <c r="AE494" s="106"/>
      <c r="AF494" s="130"/>
      <c r="AG494" s="131"/>
      <c r="AH494" s="131"/>
      <c r="AI494" s="131"/>
      <c r="AJ494" s="131"/>
      <c r="AK494" s="131"/>
      <c r="AL494" s="131"/>
      <c r="AM494" s="131"/>
      <c r="AN494" s="132"/>
      <c r="AO494" s="133"/>
      <c r="AS494" s="69"/>
      <c r="AT494" s="69"/>
      <c r="AU494" s="113"/>
      <c r="AV494" s="114" t="str">
        <f t="shared" ca="1" si="225"/>
        <v/>
      </c>
      <c r="AW494" s="115" t="str">
        <f t="shared" ca="1" si="225"/>
        <v/>
      </c>
      <c r="AX494" s="115" t="str">
        <f t="shared" ca="1" si="225"/>
        <v/>
      </c>
      <c r="AY494" s="115" t="str">
        <f t="shared" ca="1" si="225"/>
        <v/>
      </c>
      <c r="AZ494" s="115" t="str">
        <f t="shared" ca="1" si="225"/>
        <v/>
      </c>
      <c r="BA494" s="115" t="str">
        <f t="shared" ca="1" si="225"/>
        <v/>
      </c>
      <c r="BB494" s="115" t="str">
        <f t="shared" ca="1" si="225"/>
        <v/>
      </c>
      <c r="BC494" s="115" t="str">
        <f t="shared" ca="1" si="225"/>
        <v/>
      </c>
      <c r="BD494" s="116" t="str">
        <f t="shared" ca="1" si="225"/>
        <v/>
      </c>
      <c r="BE494" s="145"/>
      <c r="BF494" s="118" t="str">
        <f t="shared" ca="1" si="236"/>
        <v/>
      </c>
      <c r="BG494" s="118" t="str">
        <f t="shared" ca="1" si="237"/>
        <v/>
      </c>
      <c r="BH494" s="118" t="str">
        <f t="shared" ca="1" si="238"/>
        <v/>
      </c>
      <c r="BI494" s="118" t="str">
        <f t="shared" ca="1" si="239"/>
        <v/>
      </c>
      <c r="BK494" s="154"/>
      <c r="BL494" s="155"/>
      <c r="BM494" s="154"/>
      <c r="BN494" s="154"/>
      <c r="BO494" s="156"/>
      <c r="BP494" s="156"/>
      <c r="BQ494" s="156"/>
      <c r="BR494" s="156"/>
      <c r="BS494" s="156"/>
      <c r="BT494" s="156"/>
      <c r="BU494" s="156"/>
      <c r="BV494" s="156"/>
      <c r="BW494" s="156"/>
      <c r="BX494" s="105"/>
      <c r="BY494" s="157"/>
      <c r="BZ494" s="157"/>
      <c r="CA494" s="157"/>
      <c r="CB494" s="157"/>
      <c r="CC494" s="157"/>
      <c r="CD494" s="157"/>
      <c r="CE494" s="157"/>
      <c r="CF494" s="157"/>
      <c r="CG494" s="157"/>
    </row>
    <row r="495" spans="1:85" x14ac:dyDescent="0.25">
      <c r="A495" s="97" t="str">
        <f t="shared" ca="1" si="240"/>
        <v/>
      </c>
      <c r="B495" s="98" t="str">
        <f t="shared" ca="1" si="241"/>
        <v/>
      </c>
      <c r="C495" s="99" t="str">
        <f t="shared" ca="1" si="228"/>
        <v/>
      </c>
      <c r="D495" s="97" t="str">
        <f t="shared" ca="1" si="229"/>
        <v/>
      </c>
      <c r="E495" s="97" t="str">
        <f t="shared" ca="1" si="230"/>
        <v/>
      </c>
      <c r="F495" s="97" t="str">
        <f t="shared" ca="1" si="231"/>
        <v/>
      </c>
      <c r="G495" s="100" t="str">
        <f t="shared" ca="1" si="246"/>
        <v/>
      </c>
      <c r="H495" s="101" t="str">
        <f t="shared" ca="1" si="246"/>
        <v/>
      </c>
      <c r="I495" s="101" t="str">
        <f t="shared" ca="1" si="246"/>
        <v/>
      </c>
      <c r="J495" s="101" t="str">
        <f t="shared" ca="1" si="245"/>
        <v/>
      </c>
      <c r="K495" s="101" t="str">
        <f t="shared" ca="1" si="245"/>
        <v/>
      </c>
      <c r="L495" s="101" t="str">
        <f t="shared" ca="1" si="245"/>
        <v/>
      </c>
      <c r="M495" s="101" t="str">
        <f t="shared" ca="1" si="242"/>
        <v/>
      </c>
      <c r="N495" s="101" t="str">
        <f t="shared" ca="1" si="242"/>
        <v/>
      </c>
      <c r="O495" s="102" t="str">
        <f t="shared" ca="1" si="242"/>
        <v/>
      </c>
      <c r="P495" s="103" t="str">
        <f t="shared" ca="1" si="232"/>
        <v/>
      </c>
      <c r="Q495" s="100" t="str">
        <f t="shared" ca="1" si="244"/>
        <v/>
      </c>
      <c r="R495" s="101" t="str">
        <f t="shared" ca="1" si="244"/>
        <v/>
      </c>
      <c r="S495" s="101" t="str">
        <f t="shared" ca="1" si="244"/>
        <v/>
      </c>
      <c r="T495" s="101" t="str">
        <f t="shared" ca="1" si="243"/>
        <v/>
      </c>
      <c r="U495" s="101" t="str">
        <f t="shared" ca="1" si="243"/>
        <v/>
      </c>
      <c r="V495" s="101" t="str">
        <f t="shared" ca="1" si="243"/>
        <v/>
      </c>
      <c r="W495" s="101" t="str">
        <f t="shared" ca="1" si="243"/>
        <v/>
      </c>
      <c r="X495" s="101" t="str">
        <f t="shared" ca="1" si="243"/>
        <v/>
      </c>
      <c r="Y495" s="102" t="str">
        <f t="shared" ca="1" si="243"/>
        <v/>
      </c>
      <c r="Z495" s="129" t="str">
        <f t="shared" ca="1" si="233"/>
        <v/>
      </c>
      <c r="AA495" s="105" t="str">
        <f t="shared" ca="1" si="226"/>
        <v>NA</v>
      </c>
      <c r="AB495" s="105" t="str">
        <f t="shared" ca="1" si="234"/>
        <v>NA</v>
      </c>
      <c r="AC495" s="97" t="str">
        <f t="shared" ca="1" si="235"/>
        <v/>
      </c>
      <c r="AD495" s="106" t="str">
        <f t="shared" ca="1" si="227"/>
        <v/>
      </c>
      <c r="AE495" s="106"/>
      <c r="AF495" s="130"/>
      <c r="AG495" s="131"/>
      <c r="AH495" s="131"/>
      <c r="AI495" s="131"/>
      <c r="AJ495" s="131"/>
      <c r="AK495" s="131"/>
      <c r="AL495" s="131"/>
      <c r="AM495" s="131"/>
      <c r="AN495" s="132"/>
      <c r="AO495" s="133"/>
      <c r="AS495" s="69"/>
      <c r="AT495" s="69"/>
      <c r="AU495" s="113"/>
      <c r="AV495" s="114" t="str">
        <f t="shared" ca="1" si="225"/>
        <v/>
      </c>
      <c r="AW495" s="115" t="str">
        <f t="shared" ca="1" si="225"/>
        <v/>
      </c>
      <c r="AX495" s="115" t="str">
        <f t="shared" ca="1" si="225"/>
        <v/>
      </c>
      <c r="AY495" s="115" t="str">
        <f t="shared" ca="1" si="225"/>
        <v/>
      </c>
      <c r="AZ495" s="115" t="str">
        <f t="shared" ca="1" si="225"/>
        <v/>
      </c>
      <c r="BA495" s="115" t="str">
        <f t="shared" ca="1" si="225"/>
        <v/>
      </c>
      <c r="BB495" s="115" t="str">
        <f t="shared" ca="1" si="225"/>
        <v/>
      </c>
      <c r="BC495" s="115" t="str">
        <f t="shared" ca="1" si="225"/>
        <v/>
      </c>
      <c r="BD495" s="116" t="str">
        <f t="shared" ca="1" si="225"/>
        <v/>
      </c>
      <c r="BE495" s="145"/>
      <c r="BF495" s="118" t="str">
        <f t="shared" ca="1" si="236"/>
        <v/>
      </c>
      <c r="BG495" s="118" t="str">
        <f t="shared" ca="1" si="237"/>
        <v/>
      </c>
      <c r="BH495" s="118" t="str">
        <f t="shared" ca="1" si="238"/>
        <v/>
      </c>
      <c r="BI495" s="118" t="str">
        <f t="shared" ca="1" si="239"/>
        <v/>
      </c>
      <c r="BK495" s="154"/>
      <c r="BL495" s="155"/>
      <c r="BM495" s="154"/>
      <c r="BN495" s="154"/>
      <c r="BO495" s="156"/>
      <c r="BP495" s="156"/>
      <c r="BQ495" s="156"/>
      <c r="BR495" s="156"/>
      <c r="BS495" s="156"/>
      <c r="BT495" s="156"/>
      <c r="BU495" s="156"/>
      <c r="BV495" s="156"/>
      <c r="BW495" s="156"/>
      <c r="BX495" s="105"/>
      <c r="BY495" s="157"/>
      <c r="BZ495" s="157"/>
      <c r="CA495" s="157"/>
      <c r="CB495" s="157"/>
      <c r="CC495" s="157"/>
      <c r="CD495" s="157"/>
      <c r="CE495" s="157"/>
      <c r="CF495" s="157"/>
      <c r="CG495" s="157"/>
    </row>
    <row r="496" spans="1:85" x14ac:dyDescent="0.25">
      <c r="A496" s="97" t="str">
        <f t="shared" ca="1" si="240"/>
        <v/>
      </c>
      <c r="B496" s="98" t="str">
        <f t="shared" ca="1" si="241"/>
        <v/>
      </c>
      <c r="C496" s="99" t="str">
        <f t="shared" ca="1" si="228"/>
        <v/>
      </c>
      <c r="D496" s="97" t="str">
        <f t="shared" ca="1" si="229"/>
        <v/>
      </c>
      <c r="E496" s="97" t="str">
        <f t="shared" ca="1" si="230"/>
        <v/>
      </c>
      <c r="F496" s="97" t="str">
        <f t="shared" ca="1" si="231"/>
        <v/>
      </c>
      <c r="G496" s="100" t="str">
        <f t="shared" ca="1" si="246"/>
        <v/>
      </c>
      <c r="H496" s="101" t="str">
        <f t="shared" ca="1" si="246"/>
        <v/>
      </c>
      <c r="I496" s="101" t="str">
        <f t="shared" ca="1" si="246"/>
        <v/>
      </c>
      <c r="J496" s="101" t="str">
        <f t="shared" ca="1" si="245"/>
        <v/>
      </c>
      <c r="K496" s="101" t="str">
        <f t="shared" ca="1" si="245"/>
        <v/>
      </c>
      <c r="L496" s="101" t="str">
        <f t="shared" ca="1" si="245"/>
        <v/>
      </c>
      <c r="M496" s="101" t="str">
        <f t="shared" ca="1" si="242"/>
        <v/>
      </c>
      <c r="N496" s="101" t="str">
        <f t="shared" ca="1" si="242"/>
        <v/>
      </c>
      <c r="O496" s="102" t="str">
        <f t="shared" ca="1" si="242"/>
        <v/>
      </c>
      <c r="P496" s="103" t="str">
        <f t="shared" ca="1" si="232"/>
        <v/>
      </c>
      <c r="Q496" s="100" t="str">
        <f t="shared" ca="1" si="244"/>
        <v/>
      </c>
      <c r="R496" s="101" t="str">
        <f t="shared" ca="1" si="244"/>
        <v/>
      </c>
      <c r="S496" s="101" t="str">
        <f t="shared" ca="1" si="244"/>
        <v/>
      </c>
      <c r="T496" s="101" t="str">
        <f t="shared" ca="1" si="243"/>
        <v/>
      </c>
      <c r="U496" s="101" t="str">
        <f t="shared" ca="1" si="243"/>
        <v/>
      </c>
      <c r="V496" s="101" t="str">
        <f t="shared" ca="1" si="243"/>
        <v/>
      </c>
      <c r="W496" s="101" t="str">
        <f t="shared" ca="1" si="243"/>
        <v/>
      </c>
      <c r="X496" s="101" t="str">
        <f t="shared" ca="1" si="243"/>
        <v/>
      </c>
      <c r="Y496" s="102" t="str">
        <f t="shared" ca="1" si="243"/>
        <v/>
      </c>
      <c r="Z496" s="129" t="str">
        <f t="shared" ca="1" si="233"/>
        <v/>
      </c>
      <c r="AA496" s="105" t="str">
        <f t="shared" ca="1" si="226"/>
        <v>NA</v>
      </c>
      <c r="AB496" s="105" t="str">
        <f t="shared" ca="1" si="234"/>
        <v>NA</v>
      </c>
      <c r="AC496" s="97" t="str">
        <f t="shared" ca="1" si="235"/>
        <v/>
      </c>
      <c r="AD496" s="106" t="str">
        <f t="shared" ca="1" si="227"/>
        <v/>
      </c>
      <c r="AE496" s="106"/>
      <c r="AF496" s="130"/>
      <c r="AG496" s="131"/>
      <c r="AH496" s="131"/>
      <c r="AI496" s="131"/>
      <c r="AJ496" s="131"/>
      <c r="AK496" s="131"/>
      <c r="AL496" s="131"/>
      <c r="AM496" s="131"/>
      <c r="AN496" s="132"/>
      <c r="AO496" s="133"/>
      <c r="AS496" s="69"/>
      <c r="AT496" s="69"/>
      <c r="AU496" s="113"/>
      <c r="AV496" s="114" t="str">
        <f t="shared" ca="1" si="225"/>
        <v/>
      </c>
      <c r="AW496" s="115" t="str">
        <f t="shared" ca="1" si="225"/>
        <v/>
      </c>
      <c r="AX496" s="115" t="str">
        <f t="shared" ca="1" si="225"/>
        <v/>
      </c>
      <c r="AY496" s="115" t="str">
        <f t="shared" ca="1" si="225"/>
        <v/>
      </c>
      <c r="AZ496" s="115" t="str">
        <f t="shared" ca="1" si="225"/>
        <v/>
      </c>
      <c r="BA496" s="115" t="str">
        <f t="shared" ca="1" si="225"/>
        <v/>
      </c>
      <c r="BB496" s="115" t="str">
        <f t="shared" ca="1" si="225"/>
        <v/>
      </c>
      <c r="BC496" s="115" t="str">
        <f t="shared" ca="1" si="225"/>
        <v/>
      </c>
      <c r="BD496" s="116" t="str">
        <f t="shared" ca="1" si="225"/>
        <v/>
      </c>
      <c r="BE496" s="145"/>
      <c r="BF496" s="118" t="str">
        <f t="shared" ca="1" si="236"/>
        <v/>
      </c>
      <c r="BG496" s="118" t="str">
        <f t="shared" ca="1" si="237"/>
        <v/>
      </c>
      <c r="BH496" s="118" t="str">
        <f t="shared" ca="1" si="238"/>
        <v/>
      </c>
      <c r="BI496" s="118" t="str">
        <f t="shared" ca="1" si="239"/>
        <v/>
      </c>
      <c r="BK496" s="154"/>
      <c r="BL496" s="155"/>
      <c r="BM496" s="154"/>
      <c r="BN496" s="154"/>
      <c r="BO496" s="156"/>
      <c r="BP496" s="156"/>
      <c r="BQ496" s="156"/>
      <c r="BR496" s="156"/>
      <c r="BS496" s="156"/>
      <c r="BT496" s="156"/>
      <c r="BU496" s="156"/>
      <c r="BV496" s="156"/>
      <c r="BW496" s="156"/>
      <c r="BX496" s="105"/>
      <c r="BY496" s="157"/>
      <c r="BZ496" s="157"/>
      <c r="CA496" s="157"/>
      <c r="CB496" s="157"/>
      <c r="CC496" s="157"/>
      <c r="CD496" s="157"/>
      <c r="CE496" s="157"/>
      <c r="CF496" s="157"/>
      <c r="CG496" s="157"/>
    </row>
    <row r="497" spans="1:85" x14ac:dyDescent="0.25">
      <c r="A497" s="97" t="str">
        <f t="shared" ca="1" si="240"/>
        <v/>
      </c>
      <c r="B497" s="98" t="str">
        <f t="shared" ca="1" si="241"/>
        <v/>
      </c>
      <c r="C497" s="99" t="str">
        <f t="shared" ca="1" si="228"/>
        <v/>
      </c>
      <c r="D497" s="97" t="str">
        <f t="shared" ca="1" si="229"/>
        <v/>
      </c>
      <c r="E497" s="97" t="str">
        <f t="shared" ca="1" si="230"/>
        <v/>
      </c>
      <c r="F497" s="97" t="str">
        <f t="shared" ca="1" si="231"/>
        <v/>
      </c>
      <c r="G497" s="100" t="str">
        <f t="shared" ca="1" si="246"/>
        <v/>
      </c>
      <c r="H497" s="101" t="str">
        <f t="shared" ca="1" si="246"/>
        <v/>
      </c>
      <c r="I497" s="101" t="str">
        <f t="shared" ca="1" si="246"/>
        <v/>
      </c>
      <c r="J497" s="101" t="str">
        <f t="shared" ca="1" si="245"/>
        <v/>
      </c>
      <c r="K497" s="101" t="str">
        <f t="shared" ca="1" si="245"/>
        <v/>
      </c>
      <c r="L497" s="101" t="str">
        <f t="shared" ca="1" si="245"/>
        <v/>
      </c>
      <c r="M497" s="101" t="str">
        <f t="shared" ca="1" si="242"/>
        <v/>
      </c>
      <c r="N497" s="101" t="str">
        <f t="shared" ca="1" si="242"/>
        <v/>
      </c>
      <c r="O497" s="102" t="str">
        <f t="shared" ca="1" si="242"/>
        <v/>
      </c>
      <c r="P497" s="103" t="str">
        <f t="shared" ca="1" si="232"/>
        <v/>
      </c>
      <c r="Q497" s="100" t="str">
        <f t="shared" ca="1" si="244"/>
        <v/>
      </c>
      <c r="R497" s="101" t="str">
        <f t="shared" ca="1" si="244"/>
        <v/>
      </c>
      <c r="S497" s="101" t="str">
        <f t="shared" ca="1" si="244"/>
        <v/>
      </c>
      <c r="T497" s="101" t="str">
        <f t="shared" ca="1" si="243"/>
        <v/>
      </c>
      <c r="U497" s="101" t="str">
        <f t="shared" ca="1" si="243"/>
        <v/>
      </c>
      <c r="V497" s="101" t="str">
        <f t="shared" ca="1" si="243"/>
        <v/>
      </c>
      <c r="W497" s="101" t="str">
        <f t="shared" ca="1" si="243"/>
        <v/>
      </c>
      <c r="X497" s="101" t="str">
        <f t="shared" ca="1" si="243"/>
        <v/>
      </c>
      <c r="Y497" s="102" t="str">
        <f t="shared" ca="1" si="243"/>
        <v/>
      </c>
      <c r="Z497" s="129" t="str">
        <f t="shared" ca="1" si="233"/>
        <v/>
      </c>
      <c r="AA497" s="105" t="str">
        <f t="shared" ca="1" si="226"/>
        <v>NA</v>
      </c>
      <c r="AB497" s="105" t="str">
        <f t="shared" ca="1" si="234"/>
        <v>NA</v>
      </c>
      <c r="AC497" s="97" t="str">
        <f t="shared" ca="1" si="235"/>
        <v/>
      </c>
      <c r="AD497" s="106" t="str">
        <f t="shared" ca="1" si="227"/>
        <v/>
      </c>
      <c r="AE497" s="106"/>
      <c r="AF497" s="130"/>
      <c r="AG497" s="131"/>
      <c r="AH497" s="131"/>
      <c r="AI497" s="131"/>
      <c r="AJ497" s="131"/>
      <c r="AK497" s="131"/>
      <c r="AL497" s="131"/>
      <c r="AM497" s="131"/>
      <c r="AN497" s="132"/>
      <c r="AO497" s="133"/>
      <c r="AS497" s="69"/>
      <c r="AT497" s="69"/>
      <c r="AU497" s="113"/>
      <c r="AV497" s="114" t="str">
        <f t="shared" ca="1" si="225"/>
        <v/>
      </c>
      <c r="AW497" s="115" t="str">
        <f t="shared" ca="1" si="225"/>
        <v/>
      </c>
      <c r="AX497" s="115" t="str">
        <f t="shared" ca="1" si="225"/>
        <v/>
      </c>
      <c r="AY497" s="115" t="str">
        <f t="shared" ca="1" si="225"/>
        <v/>
      </c>
      <c r="AZ497" s="115" t="str">
        <f t="shared" ca="1" si="225"/>
        <v/>
      </c>
      <c r="BA497" s="115" t="str">
        <f t="shared" ca="1" si="225"/>
        <v/>
      </c>
      <c r="BB497" s="115" t="str">
        <f t="shared" ca="1" si="225"/>
        <v/>
      </c>
      <c r="BC497" s="115" t="str">
        <f t="shared" ca="1" si="225"/>
        <v/>
      </c>
      <c r="BD497" s="116" t="str">
        <f t="shared" ca="1" si="225"/>
        <v/>
      </c>
      <c r="BE497" s="145"/>
      <c r="BF497" s="118" t="str">
        <f t="shared" ca="1" si="236"/>
        <v/>
      </c>
      <c r="BG497" s="118" t="str">
        <f t="shared" ca="1" si="237"/>
        <v/>
      </c>
      <c r="BH497" s="118" t="str">
        <f t="shared" ca="1" si="238"/>
        <v/>
      </c>
      <c r="BI497" s="118" t="str">
        <f t="shared" ca="1" si="239"/>
        <v/>
      </c>
      <c r="BK497" s="154"/>
      <c r="BL497" s="155"/>
      <c r="BM497" s="154"/>
      <c r="BN497" s="154"/>
      <c r="BO497" s="156"/>
      <c r="BP497" s="156"/>
      <c r="BQ497" s="156"/>
      <c r="BR497" s="156"/>
      <c r="BS497" s="156"/>
      <c r="BT497" s="156"/>
      <c r="BU497" s="156"/>
      <c r="BV497" s="156"/>
      <c r="BW497" s="156"/>
      <c r="BX497" s="105"/>
      <c r="BY497" s="157"/>
      <c r="BZ497" s="157"/>
      <c r="CA497" s="157"/>
      <c r="CB497" s="157"/>
      <c r="CC497" s="157"/>
      <c r="CD497" s="157"/>
      <c r="CE497" s="157"/>
      <c r="CF497" s="157"/>
      <c r="CG497" s="157"/>
    </row>
    <row r="498" spans="1:85" x14ac:dyDescent="0.25">
      <c r="A498" s="97" t="str">
        <f t="shared" ca="1" si="240"/>
        <v/>
      </c>
      <c r="B498" s="98" t="str">
        <f t="shared" ca="1" si="241"/>
        <v/>
      </c>
      <c r="C498" s="99" t="str">
        <f t="shared" ca="1" si="228"/>
        <v/>
      </c>
      <c r="D498" s="97" t="str">
        <f t="shared" ca="1" si="229"/>
        <v/>
      </c>
      <c r="E498" s="97" t="str">
        <f t="shared" ca="1" si="230"/>
        <v/>
      </c>
      <c r="F498" s="97" t="str">
        <f t="shared" ca="1" si="231"/>
        <v/>
      </c>
      <c r="G498" s="100" t="str">
        <f t="shared" ca="1" si="246"/>
        <v/>
      </c>
      <c r="H498" s="101" t="str">
        <f t="shared" ca="1" si="246"/>
        <v/>
      </c>
      <c r="I498" s="101" t="str">
        <f t="shared" ca="1" si="246"/>
        <v/>
      </c>
      <c r="J498" s="101" t="str">
        <f t="shared" ca="1" si="245"/>
        <v/>
      </c>
      <c r="K498" s="101" t="str">
        <f t="shared" ca="1" si="245"/>
        <v/>
      </c>
      <c r="L498" s="101" t="str">
        <f t="shared" ca="1" si="245"/>
        <v/>
      </c>
      <c r="M498" s="101" t="str">
        <f t="shared" ca="1" si="242"/>
        <v/>
      </c>
      <c r="N498" s="101" t="str">
        <f t="shared" ca="1" si="242"/>
        <v/>
      </c>
      <c r="O498" s="102" t="str">
        <f t="shared" ca="1" si="242"/>
        <v/>
      </c>
      <c r="P498" s="103" t="str">
        <f t="shared" ca="1" si="232"/>
        <v/>
      </c>
      <c r="Q498" s="100" t="str">
        <f t="shared" ca="1" si="244"/>
        <v/>
      </c>
      <c r="R498" s="101" t="str">
        <f t="shared" ca="1" si="244"/>
        <v/>
      </c>
      <c r="S498" s="101" t="str">
        <f t="shared" ca="1" si="244"/>
        <v/>
      </c>
      <c r="T498" s="101" t="str">
        <f t="shared" ca="1" si="243"/>
        <v/>
      </c>
      <c r="U498" s="101" t="str">
        <f t="shared" ca="1" si="243"/>
        <v/>
      </c>
      <c r="V498" s="101" t="str">
        <f t="shared" ca="1" si="243"/>
        <v/>
      </c>
      <c r="W498" s="101" t="str">
        <f t="shared" ca="1" si="243"/>
        <v/>
      </c>
      <c r="X498" s="101" t="str">
        <f t="shared" ca="1" si="243"/>
        <v/>
      </c>
      <c r="Y498" s="102" t="str">
        <f t="shared" ca="1" si="243"/>
        <v/>
      </c>
      <c r="Z498" s="129" t="str">
        <f t="shared" ca="1" si="233"/>
        <v/>
      </c>
      <c r="AA498" s="105" t="str">
        <f t="shared" ca="1" si="226"/>
        <v>NA</v>
      </c>
      <c r="AB498" s="105" t="str">
        <f t="shared" ca="1" si="234"/>
        <v>NA</v>
      </c>
      <c r="AC498" s="97" t="str">
        <f t="shared" ca="1" si="235"/>
        <v/>
      </c>
      <c r="AD498" s="106" t="str">
        <f t="shared" ca="1" si="227"/>
        <v/>
      </c>
      <c r="AE498" s="106"/>
      <c r="AF498" s="130"/>
      <c r="AG498" s="131"/>
      <c r="AH498" s="131"/>
      <c r="AI498" s="131"/>
      <c r="AJ498" s="131"/>
      <c r="AK498" s="131"/>
      <c r="AL498" s="131"/>
      <c r="AM498" s="131"/>
      <c r="AN498" s="132"/>
      <c r="AO498" s="133"/>
      <c r="AS498" s="69"/>
      <c r="AT498" s="69"/>
      <c r="AU498" s="113"/>
      <c r="AV498" s="114" t="str">
        <f t="shared" ca="1" si="225"/>
        <v/>
      </c>
      <c r="AW498" s="115" t="str">
        <f t="shared" ca="1" si="225"/>
        <v/>
      </c>
      <c r="AX498" s="115" t="str">
        <f t="shared" ca="1" si="225"/>
        <v/>
      </c>
      <c r="AY498" s="115" t="str">
        <f t="shared" ca="1" si="225"/>
        <v/>
      </c>
      <c r="AZ498" s="115" t="str">
        <f t="shared" ca="1" si="225"/>
        <v/>
      </c>
      <c r="BA498" s="115" t="str">
        <f t="shared" ca="1" si="225"/>
        <v/>
      </c>
      <c r="BB498" s="115" t="str">
        <f t="shared" ca="1" si="225"/>
        <v/>
      </c>
      <c r="BC498" s="115" t="str">
        <f t="shared" ca="1" si="225"/>
        <v/>
      </c>
      <c r="BD498" s="116" t="str">
        <f t="shared" ca="1" si="225"/>
        <v/>
      </c>
      <c r="BE498" s="145"/>
      <c r="BF498" s="118" t="str">
        <f t="shared" ca="1" si="236"/>
        <v/>
      </c>
      <c r="BG498" s="118" t="str">
        <f t="shared" ca="1" si="237"/>
        <v/>
      </c>
      <c r="BH498" s="118" t="str">
        <f t="shared" ca="1" si="238"/>
        <v/>
      </c>
      <c r="BI498" s="118" t="str">
        <f t="shared" ca="1" si="239"/>
        <v/>
      </c>
      <c r="BK498" s="154"/>
      <c r="BL498" s="155"/>
      <c r="BM498" s="154"/>
      <c r="BN498" s="154"/>
      <c r="BO498" s="156"/>
      <c r="BP498" s="156"/>
      <c r="BQ498" s="156"/>
      <c r="BR498" s="156"/>
      <c r="BS498" s="156"/>
      <c r="BT498" s="156"/>
      <c r="BU498" s="156"/>
      <c r="BV498" s="156"/>
      <c r="BW498" s="156"/>
      <c r="BX498" s="105"/>
      <c r="BY498" s="157"/>
      <c r="BZ498" s="157"/>
      <c r="CA498" s="157"/>
      <c r="CB498" s="157"/>
      <c r="CC498" s="157"/>
      <c r="CD498" s="157"/>
      <c r="CE498" s="157"/>
      <c r="CF498" s="157"/>
      <c r="CG498" s="157"/>
    </row>
    <row r="499" spans="1:85" x14ac:dyDescent="0.25">
      <c r="A499" s="97" t="str">
        <f t="shared" ca="1" si="240"/>
        <v/>
      </c>
      <c r="B499" s="98" t="str">
        <f t="shared" ca="1" si="241"/>
        <v/>
      </c>
      <c r="C499" s="99" t="str">
        <f t="shared" ca="1" si="228"/>
        <v/>
      </c>
      <c r="D499" s="97" t="str">
        <f t="shared" ca="1" si="229"/>
        <v/>
      </c>
      <c r="E499" s="97" t="str">
        <f t="shared" ca="1" si="230"/>
        <v/>
      </c>
      <c r="F499" s="97" t="str">
        <f t="shared" ca="1" si="231"/>
        <v/>
      </c>
      <c r="G499" s="100" t="str">
        <f t="shared" ca="1" si="246"/>
        <v/>
      </c>
      <c r="H499" s="101" t="str">
        <f t="shared" ca="1" si="246"/>
        <v/>
      </c>
      <c r="I499" s="101" t="str">
        <f t="shared" ca="1" si="246"/>
        <v/>
      </c>
      <c r="J499" s="101" t="str">
        <f t="shared" ca="1" si="245"/>
        <v/>
      </c>
      <c r="K499" s="101" t="str">
        <f t="shared" ca="1" si="245"/>
        <v/>
      </c>
      <c r="L499" s="101" t="str">
        <f t="shared" ca="1" si="245"/>
        <v/>
      </c>
      <c r="M499" s="101" t="str">
        <f t="shared" ca="1" si="242"/>
        <v/>
      </c>
      <c r="N499" s="101" t="str">
        <f t="shared" ca="1" si="242"/>
        <v/>
      </c>
      <c r="O499" s="102" t="str">
        <f t="shared" ca="1" si="242"/>
        <v/>
      </c>
      <c r="P499" s="103" t="str">
        <f t="shared" ca="1" si="232"/>
        <v/>
      </c>
      <c r="Q499" s="100" t="str">
        <f t="shared" ca="1" si="244"/>
        <v/>
      </c>
      <c r="R499" s="101" t="str">
        <f t="shared" ca="1" si="244"/>
        <v/>
      </c>
      <c r="S499" s="101" t="str">
        <f t="shared" ca="1" si="244"/>
        <v/>
      </c>
      <c r="T499" s="101" t="str">
        <f t="shared" ca="1" si="243"/>
        <v/>
      </c>
      <c r="U499" s="101" t="str">
        <f t="shared" ca="1" si="243"/>
        <v/>
      </c>
      <c r="V499" s="101" t="str">
        <f t="shared" ca="1" si="243"/>
        <v/>
      </c>
      <c r="W499" s="101" t="str">
        <f t="shared" ca="1" si="243"/>
        <v/>
      </c>
      <c r="X499" s="101" t="str">
        <f t="shared" ca="1" si="243"/>
        <v/>
      </c>
      <c r="Y499" s="102" t="str">
        <f t="shared" ca="1" si="243"/>
        <v/>
      </c>
      <c r="Z499" s="129" t="str">
        <f t="shared" ca="1" si="233"/>
        <v/>
      </c>
      <c r="AA499" s="105" t="str">
        <f t="shared" ca="1" si="226"/>
        <v>NA</v>
      </c>
      <c r="AB499" s="105" t="str">
        <f t="shared" ca="1" si="234"/>
        <v>NA</v>
      </c>
      <c r="AC499" s="97" t="str">
        <f t="shared" ca="1" si="235"/>
        <v/>
      </c>
      <c r="AD499" s="106" t="str">
        <f t="shared" ca="1" si="227"/>
        <v/>
      </c>
      <c r="AE499" s="106"/>
      <c r="AF499" s="130"/>
      <c r="AG499" s="131"/>
      <c r="AH499" s="131"/>
      <c r="AI499" s="131"/>
      <c r="AJ499" s="131"/>
      <c r="AK499" s="131"/>
      <c r="AL499" s="131"/>
      <c r="AM499" s="131"/>
      <c r="AN499" s="132"/>
      <c r="AO499" s="133"/>
      <c r="AS499" s="69"/>
      <c r="AT499" s="69"/>
      <c r="AU499" s="113"/>
      <c r="AV499" s="114" t="str">
        <f t="shared" ca="1" si="225"/>
        <v/>
      </c>
      <c r="AW499" s="115" t="str">
        <f t="shared" ca="1" si="225"/>
        <v/>
      </c>
      <c r="AX499" s="115" t="str">
        <f t="shared" ca="1" si="225"/>
        <v/>
      </c>
      <c r="AY499" s="115" t="str">
        <f t="shared" ca="1" si="225"/>
        <v/>
      </c>
      <c r="AZ499" s="115" t="str">
        <f t="shared" ca="1" si="225"/>
        <v/>
      </c>
      <c r="BA499" s="115" t="str">
        <f t="shared" ca="1" si="225"/>
        <v/>
      </c>
      <c r="BB499" s="115" t="str">
        <f t="shared" ca="1" si="225"/>
        <v/>
      </c>
      <c r="BC499" s="115" t="str">
        <f t="shared" ca="1" si="225"/>
        <v/>
      </c>
      <c r="BD499" s="116" t="str">
        <f t="shared" ca="1" si="225"/>
        <v/>
      </c>
      <c r="BE499" s="145"/>
      <c r="BF499" s="118" t="str">
        <f t="shared" ca="1" si="236"/>
        <v/>
      </c>
      <c r="BG499" s="118" t="str">
        <f t="shared" ca="1" si="237"/>
        <v/>
      </c>
      <c r="BH499" s="118" t="str">
        <f t="shared" ca="1" si="238"/>
        <v/>
      </c>
      <c r="BI499" s="118" t="str">
        <f t="shared" ca="1" si="239"/>
        <v/>
      </c>
      <c r="BK499" s="154"/>
      <c r="BL499" s="155"/>
      <c r="BM499" s="154"/>
      <c r="BN499" s="154"/>
      <c r="BO499" s="156"/>
      <c r="BP499" s="156"/>
      <c r="BQ499" s="156"/>
      <c r="BR499" s="156"/>
      <c r="BS499" s="156"/>
      <c r="BT499" s="156"/>
      <c r="BU499" s="156"/>
      <c r="BV499" s="156"/>
      <c r="BW499" s="156"/>
      <c r="BX499" s="105"/>
      <c r="BY499" s="157"/>
      <c r="BZ499" s="157"/>
      <c r="CA499" s="157"/>
      <c r="CB499" s="157"/>
      <c r="CC499" s="157"/>
      <c r="CD499" s="157"/>
      <c r="CE499" s="157"/>
      <c r="CF499" s="157"/>
      <c r="CG499" s="157"/>
    </row>
    <row r="500" spans="1:85" x14ac:dyDescent="0.25">
      <c r="A500" s="97" t="str">
        <f t="shared" ca="1" si="240"/>
        <v/>
      </c>
      <c r="B500" s="98" t="str">
        <f t="shared" ca="1" si="241"/>
        <v/>
      </c>
      <c r="C500" s="99" t="str">
        <f t="shared" ca="1" si="228"/>
        <v/>
      </c>
      <c r="D500" s="97" t="str">
        <f t="shared" ca="1" si="229"/>
        <v/>
      </c>
      <c r="E500" s="97" t="str">
        <f t="shared" ca="1" si="230"/>
        <v/>
      </c>
      <c r="F500" s="97" t="str">
        <f t="shared" ca="1" si="231"/>
        <v/>
      </c>
      <c r="G500" s="100" t="str">
        <f t="shared" ca="1" si="246"/>
        <v/>
      </c>
      <c r="H500" s="101" t="str">
        <f t="shared" ca="1" si="246"/>
        <v/>
      </c>
      <c r="I500" s="101" t="str">
        <f t="shared" ca="1" si="246"/>
        <v/>
      </c>
      <c r="J500" s="101" t="str">
        <f t="shared" ca="1" si="245"/>
        <v/>
      </c>
      <c r="K500" s="101" t="str">
        <f t="shared" ca="1" si="245"/>
        <v/>
      </c>
      <c r="L500" s="101" t="str">
        <f t="shared" ca="1" si="245"/>
        <v/>
      </c>
      <c r="M500" s="101" t="str">
        <f t="shared" ca="1" si="242"/>
        <v/>
      </c>
      <c r="N500" s="101" t="str">
        <f t="shared" ca="1" si="242"/>
        <v/>
      </c>
      <c r="O500" s="102" t="str">
        <f t="shared" ca="1" si="242"/>
        <v/>
      </c>
      <c r="P500" s="103" t="str">
        <f t="shared" ca="1" si="232"/>
        <v/>
      </c>
      <c r="Q500" s="100" t="str">
        <f t="shared" ca="1" si="244"/>
        <v/>
      </c>
      <c r="R500" s="101" t="str">
        <f t="shared" ca="1" si="244"/>
        <v/>
      </c>
      <c r="S500" s="101" t="str">
        <f t="shared" ca="1" si="244"/>
        <v/>
      </c>
      <c r="T500" s="101" t="str">
        <f t="shared" ca="1" si="243"/>
        <v/>
      </c>
      <c r="U500" s="101" t="str">
        <f t="shared" ca="1" si="243"/>
        <v/>
      </c>
      <c r="V500" s="101" t="str">
        <f t="shared" ca="1" si="243"/>
        <v/>
      </c>
      <c r="W500" s="101" t="str">
        <f t="shared" ca="1" si="243"/>
        <v/>
      </c>
      <c r="X500" s="101" t="str">
        <f t="shared" ca="1" si="243"/>
        <v/>
      </c>
      <c r="Y500" s="102" t="str">
        <f t="shared" ca="1" si="243"/>
        <v/>
      </c>
      <c r="Z500" s="129" t="str">
        <f t="shared" ca="1" si="233"/>
        <v/>
      </c>
      <c r="AA500" s="105" t="str">
        <f t="shared" ca="1" si="226"/>
        <v>NA</v>
      </c>
      <c r="AB500" s="105" t="str">
        <f t="shared" ca="1" si="234"/>
        <v>NA</v>
      </c>
      <c r="AC500" s="97" t="str">
        <f t="shared" ca="1" si="235"/>
        <v/>
      </c>
      <c r="AD500" s="106" t="str">
        <f t="shared" ca="1" si="227"/>
        <v/>
      </c>
      <c r="AE500" s="106"/>
      <c r="AF500" s="130"/>
      <c r="AG500" s="131"/>
      <c r="AH500" s="131"/>
      <c r="AI500" s="131"/>
      <c r="AJ500" s="131"/>
      <c r="AK500" s="131"/>
      <c r="AL500" s="131"/>
      <c r="AM500" s="131"/>
      <c r="AN500" s="132"/>
      <c r="AO500" s="133"/>
      <c r="AS500" s="69"/>
      <c r="AT500" s="69"/>
      <c r="AU500" s="113"/>
      <c r="AV500" s="114" t="str">
        <f t="shared" ca="1" si="225"/>
        <v/>
      </c>
      <c r="AW500" s="115" t="str">
        <f t="shared" ca="1" si="225"/>
        <v/>
      </c>
      <c r="AX500" s="115" t="str">
        <f t="shared" ca="1" si="225"/>
        <v/>
      </c>
      <c r="AY500" s="115" t="str">
        <f t="shared" ca="1" si="225"/>
        <v/>
      </c>
      <c r="AZ500" s="115" t="str">
        <f t="shared" ca="1" si="225"/>
        <v/>
      </c>
      <c r="BA500" s="115" t="str">
        <f t="shared" ca="1" si="225"/>
        <v/>
      </c>
      <c r="BB500" s="115" t="str">
        <f t="shared" ca="1" si="225"/>
        <v/>
      </c>
      <c r="BC500" s="115" t="str">
        <f t="shared" ca="1" si="225"/>
        <v/>
      </c>
      <c r="BD500" s="116" t="str">
        <f t="shared" ca="1" si="225"/>
        <v/>
      </c>
      <c r="BE500" s="145"/>
      <c r="BF500" s="118" t="str">
        <f t="shared" ca="1" si="236"/>
        <v/>
      </c>
      <c r="BG500" s="118" t="str">
        <f t="shared" ca="1" si="237"/>
        <v/>
      </c>
      <c r="BH500" s="118" t="str">
        <f t="shared" ca="1" si="238"/>
        <v/>
      </c>
      <c r="BI500" s="118" t="str">
        <f t="shared" ca="1" si="239"/>
        <v/>
      </c>
      <c r="BK500" s="154"/>
      <c r="BL500" s="155"/>
      <c r="BM500" s="154"/>
      <c r="BN500" s="154"/>
      <c r="BO500" s="156"/>
      <c r="BP500" s="156"/>
      <c r="BQ500" s="156"/>
      <c r="BR500" s="156"/>
      <c r="BS500" s="156"/>
      <c r="BT500" s="156"/>
      <c r="BU500" s="156"/>
      <c r="BV500" s="156"/>
      <c r="BW500" s="156"/>
      <c r="BX500" s="105"/>
      <c r="BY500" s="157"/>
      <c r="BZ500" s="157"/>
      <c r="CA500" s="157"/>
      <c r="CB500" s="157"/>
      <c r="CC500" s="157"/>
      <c r="CD500" s="157"/>
      <c r="CE500" s="157"/>
      <c r="CF500" s="157"/>
      <c r="CG500" s="157"/>
    </row>
    <row r="501" spans="1:85" x14ac:dyDescent="0.25">
      <c r="A501" s="97" t="str">
        <f t="shared" ca="1" si="240"/>
        <v/>
      </c>
      <c r="B501" s="98" t="str">
        <f t="shared" ca="1" si="241"/>
        <v/>
      </c>
      <c r="C501" s="99" t="str">
        <f t="shared" ca="1" si="228"/>
        <v/>
      </c>
      <c r="D501" s="97" t="str">
        <f t="shared" ca="1" si="229"/>
        <v/>
      </c>
      <c r="E501" s="97" t="str">
        <f t="shared" ca="1" si="230"/>
        <v/>
      </c>
      <c r="F501" s="97" t="str">
        <f t="shared" ca="1" si="231"/>
        <v/>
      </c>
      <c r="G501" s="100" t="str">
        <f t="shared" ca="1" si="246"/>
        <v/>
      </c>
      <c r="H501" s="101" t="str">
        <f t="shared" ca="1" si="246"/>
        <v/>
      </c>
      <c r="I501" s="101" t="str">
        <f t="shared" ca="1" si="246"/>
        <v/>
      </c>
      <c r="J501" s="101" t="str">
        <f t="shared" ca="1" si="245"/>
        <v/>
      </c>
      <c r="K501" s="101" t="str">
        <f t="shared" ca="1" si="245"/>
        <v/>
      </c>
      <c r="L501" s="101" t="str">
        <f t="shared" ca="1" si="245"/>
        <v/>
      </c>
      <c r="M501" s="101" t="str">
        <f t="shared" ca="1" si="242"/>
        <v/>
      </c>
      <c r="N501" s="101" t="str">
        <f t="shared" ca="1" si="242"/>
        <v/>
      </c>
      <c r="O501" s="102" t="str">
        <f t="shared" ca="1" si="242"/>
        <v/>
      </c>
      <c r="P501" s="103" t="str">
        <f t="shared" ca="1" si="232"/>
        <v/>
      </c>
      <c r="Q501" s="100" t="str">
        <f t="shared" ca="1" si="244"/>
        <v/>
      </c>
      <c r="R501" s="101" t="str">
        <f t="shared" ca="1" si="244"/>
        <v/>
      </c>
      <c r="S501" s="101" t="str">
        <f t="shared" ca="1" si="244"/>
        <v/>
      </c>
      <c r="T501" s="101" t="str">
        <f t="shared" ca="1" si="243"/>
        <v/>
      </c>
      <c r="U501" s="101" t="str">
        <f t="shared" ca="1" si="243"/>
        <v/>
      </c>
      <c r="V501" s="101" t="str">
        <f t="shared" ca="1" si="243"/>
        <v/>
      </c>
      <c r="W501" s="101" t="str">
        <f t="shared" ca="1" si="243"/>
        <v/>
      </c>
      <c r="X501" s="101" t="str">
        <f t="shared" ca="1" si="243"/>
        <v/>
      </c>
      <c r="Y501" s="102" t="str">
        <f t="shared" ca="1" si="243"/>
        <v/>
      </c>
      <c r="Z501" s="129" t="str">
        <f t="shared" ca="1" si="233"/>
        <v/>
      </c>
      <c r="AA501" s="105" t="str">
        <f t="shared" ca="1" si="226"/>
        <v>NA</v>
      </c>
      <c r="AB501" s="105" t="str">
        <f t="shared" ca="1" si="234"/>
        <v>NA</v>
      </c>
      <c r="AC501" s="97" t="str">
        <f t="shared" ca="1" si="235"/>
        <v/>
      </c>
      <c r="AD501" s="106" t="str">
        <f t="shared" ca="1" si="227"/>
        <v/>
      </c>
      <c r="AE501" s="106"/>
      <c r="AF501" s="130"/>
      <c r="AG501" s="131"/>
      <c r="AH501" s="131"/>
      <c r="AI501" s="131"/>
      <c r="AJ501" s="131"/>
      <c r="AK501" s="131"/>
      <c r="AL501" s="131"/>
      <c r="AM501" s="131"/>
      <c r="AN501" s="132"/>
      <c r="AO501" s="133"/>
      <c r="AS501" s="69"/>
      <c r="AT501" s="69"/>
      <c r="AU501" s="113"/>
      <c r="AV501" s="114" t="str">
        <f t="shared" ca="1" si="225"/>
        <v/>
      </c>
      <c r="AW501" s="115" t="str">
        <f t="shared" ca="1" si="225"/>
        <v/>
      </c>
      <c r="AX501" s="115" t="str">
        <f t="shared" ca="1" si="225"/>
        <v/>
      </c>
      <c r="AY501" s="115" t="str">
        <f t="shared" ca="1" si="225"/>
        <v/>
      </c>
      <c r="AZ501" s="115" t="str">
        <f t="shared" ca="1" si="225"/>
        <v/>
      </c>
      <c r="BA501" s="115" t="str">
        <f t="shared" ca="1" si="225"/>
        <v/>
      </c>
      <c r="BB501" s="115" t="str">
        <f t="shared" ca="1" si="225"/>
        <v/>
      </c>
      <c r="BC501" s="115" t="str">
        <f t="shared" ca="1" si="225"/>
        <v/>
      </c>
      <c r="BD501" s="116" t="str">
        <f t="shared" ca="1" si="225"/>
        <v/>
      </c>
      <c r="BE501" s="145"/>
      <c r="BF501" s="118" t="str">
        <f t="shared" ca="1" si="236"/>
        <v/>
      </c>
      <c r="BG501" s="118" t="str">
        <f t="shared" ca="1" si="237"/>
        <v/>
      </c>
      <c r="BH501" s="118" t="str">
        <f t="shared" ca="1" si="238"/>
        <v/>
      </c>
      <c r="BI501" s="118" t="str">
        <f t="shared" ca="1" si="239"/>
        <v/>
      </c>
      <c r="BK501" s="154"/>
      <c r="BL501" s="155"/>
      <c r="BM501" s="154"/>
      <c r="BN501" s="154"/>
      <c r="BO501" s="156"/>
      <c r="BP501" s="156"/>
      <c r="BQ501" s="156"/>
      <c r="BR501" s="156"/>
      <c r="BS501" s="156"/>
      <c r="BT501" s="156"/>
      <c r="BU501" s="156"/>
      <c r="BV501" s="156"/>
      <c r="BW501" s="156"/>
      <c r="BX501" s="105"/>
      <c r="BY501" s="157"/>
      <c r="BZ501" s="157"/>
      <c r="CA501" s="157"/>
      <c r="CB501" s="157"/>
      <c r="CC501" s="157"/>
      <c r="CD501" s="157"/>
      <c r="CE501" s="157"/>
      <c r="CF501" s="157"/>
      <c r="CG501" s="157"/>
    </row>
    <row r="502" spans="1:85" x14ac:dyDescent="0.25">
      <c r="A502" s="97" t="str">
        <f t="shared" ca="1" si="240"/>
        <v/>
      </c>
      <c r="B502" s="98" t="str">
        <f t="shared" ca="1" si="241"/>
        <v/>
      </c>
      <c r="C502" s="99" t="str">
        <f t="shared" ca="1" si="228"/>
        <v/>
      </c>
      <c r="D502" s="97" t="str">
        <f t="shared" ca="1" si="229"/>
        <v/>
      </c>
      <c r="E502" s="97" t="str">
        <f t="shared" ca="1" si="230"/>
        <v/>
      </c>
      <c r="F502" s="97" t="str">
        <f t="shared" ca="1" si="231"/>
        <v/>
      </c>
      <c r="G502" s="100" t="str">
        <f t="shared" ca="1" si="246"/>
        <v/>
      </c>
      <c r="H502" s="101" t="str">
        <f t="shared" ca="1" si="246"/>
        <v/>
      </c>
      <c r="I502" s="101" t="str">
        <f t="shared" ca="1" si="246"/>
        <v/>
      </c>
      <c r="J502" s="101" t="str">
        <f t="shared" ca="1" si="245"/>
        <v/>
      </c>
      <c r="K502" s="101" t="str">
        <f t="shared" ca="1" si="245"/>
        <v/>
      </c>
      <c r="L502" s="101" t="str">
        <f t="shared" ca="1" si="245"/>
        <v/>
      </c>
      <c r="M502" s="101" t="str">
        <f t="shared" ca="1" si="242"/>
        <v/>
      </c>
      <c r="N502" s="101" t="str">
        <f t="shared" ca="1" si="242"/>
        <v/>
      </c>
      <c r="O502" s="102" t="str">
        <f t="shared" ca="1" si="242"/>
        <v/>
      </c>
      <c r="P502" s="103" t="str">
        <f t="shared" ca="1" si="232"/>
        <v/>
      </c>
      <c r="Q502" s="100" t="str">
        <f t="shared" ca="1" si="244"/>
        <v/>
      </c>
      <c r="R502" s="101" t="str">
        <f t="shared" ca="1" si="244"/>
        <v/>
      </c>
      <c r="S502" s="101" t="str">
        <f t="shared" ca="1" si="244"/>
        <v/>
      </c>
      <c r="T502" s="101" t="str">
        <f t="shared" ca="1" si="243"/>
        <v/>
      </c>
      <c r="U502" s="101" t="str">
        <f t="shared" ca="1" si="243"/>
        <v/>
      </c>
      <c r="V502" s="101" t="str">
        <f t="shared" ca="1" si="243"/>
        <v/>
      </c>
      <c r="W502" s="101" t="str">
        <f t="shared" ca="1" si="243"/>
        <v/>
      </c>
      <c r="X502" s="101" t="str">
        <f t="shared" ca="1" si="243"/>
        <v/>
      </c>
      <c r="Y502" s="102" t="str">
        <f t="shared" ca="1" si="243"/>
        <v/>
      </c>
      <c r="Z502" s="129" t="str">
        <f t="shared" ca="1" si="233"/>
        <v/>
      </c>
      <c r="AA502" s="105" t="str">
        <f t="shared" ca="1" si="226"/>
        <v>NA</v>
      </c>
      <c r="AB502" s="105" t="str">
        <f t="shared" ca="1" si="234"/>
        <v>NA</v>
      </c>
      <c r="AC502" s="97" t="str">
        <f t="shared" ca="1" si="235"/>
        <v/>
      </c>
      <c r="AD502" s="106" t="str">
        <f t="shared" ca="1" si="227"/>
        <v/>
      </c>
      <c r="AE502" s="106"/>
      <c r="AF502" s="130"/>
      <c r="AG502" s="131"/>
      <c r="AH502" s="131"/>
      <c r="AI502" s="131"/>
      <c r="AJ502" s="131"/>
      <c r="AK502" s="131"/>
      <c r="AL502" s="131"/>
      <c r="AM502" s="131"/>
      <c r="AN502" s="132"/>
      <c r="AO502" s="133"/>
      <c r="AS502" s="69"/>
      <c r="AT502" s="69"/>
      <c r="AU502" s="113"/>
      <c r="AV502" s="114" t="str">
        <f t="shared" ca="1" si="225"/>
        <v/>
      </c>
      <c r="AW502" s="115" t="str">
        <f t="shared" ca="1" si="225"/>
        <v/>
      </c>
      <c r="AX502" s="115" t="str">
        <f t="shared" ca="1" si="225"/>
        <v/>
      </c>
      <c r="AY502" s="115" t="str">
        <f t="shared" ca="1" si="225"/>
        <v/>
      </c>
      <c r="AZ502" s="115" t="str">
        <f t="shared" ca="1" si="225"/>
        <v/>
      </c>
      <c r="BA502" s="115" t="str">
        <f t="shared" ca="1" si="225"/>
        <v/>
      </c>
      <c r="BB502" s="115" t="str">
        <f t="shared" ca="1" si="225"/>
        <v/>
      </c>
      <c r="BC502" s="115" t="str">
        <f t="shared" ca="1" si="225"/>
        <v/>
      </c>
      <c r="BD502" s="116" t="str">
        <f t="shared" ref="BD502" ca="1" si="247">IFERROR(IF(LEN($C502)=0,"",IF(VLOOKUP($C502,INDIRECT("'"&amp;$H$2&amp;"'!"&amp;"$A$1:$ZZ$999"),MATCH(BD$1,INDIRECT("'"&amp;$H$2&amp;"'!"&amp;"A"&amp;$J$2&amp;":ZZ"&amp;$J$2&amp;""),0),FALSE)="N/F",0,VLOOKUP($C502,INDIRECT("'"&amp;$H$2&amp;"'!"&amp;"$A$1:$ZZ$999"),MATCH(BD$1,INDIRECT("'"&amp;$H$2&amp;"'!"&amp;"A"&amp;$J$2&amp;":ZZ"&amp;$J$2&amp;""),0),FALSE))),"")</f>
        <v/>
      </c>
      <c r="BE502" s="145"/>
      <c r="BF502" s="118" t="str">
        <f t="shared" ca="1" si="236"/>
        <v/>
      </c>
      <c r="BG502" s="118" t="str">
        <f t="shared" ca="1" si="237"/>
        <v/>
      </c>
      <c r="BH502" s="118" t="str">
        <f t="shared" ca="1" si="238"/>
        <v/>
      </c>
      <c r="BI502" s="118" t="str">
        <f t="shared" ca="1" si="239"/>
        <v/>
      </c>
      <c r="BK502" s="154"/>
      <c r="BL502" s="155"/>
      <c r="BM502" s="154"/>
      <c r="BN502" s="154"/>
      <c r="BO502" s="156"/>
      <c r="BP502" s="156"/>
      <c r="BQ502" s="156"/>
      <c r="BR502" s="156"/>
      <c r="BS502" s="156"/>
      <c r="BT502" s="156"/>
      <c r="BU502" s="156"/>
      <c r="BV502" s="156"/>
      <c r="BW502" s="156"/>
      <c r="BX502" s="105"/>
      <c r="BY502" s="157"/>
      <c r="BZ502" s="157"/>
      <c r="CA502" s="157"/>
      <c r="CB502" s="157"/>
      <c r="CC502" s="157"/>
      <c r="CD502" s="157"/>
      <c r="CE502" s="157"/>
      <c r="CF502" s="157"/>
      <c r="CG502" s="157"/>
    </row>
    <row r="503" spans="1:85" x14ac:dyDescent="0.25">
      <c r="A503" s="97" t="str">
        <f t="shared" ca="1" si="240"/>
        <v/>
      </c>
      <c r="B503" s="98" t="str">
        <f t="shared" ca="1" si="241"/>
        <v/>
      </c>
      <c r="C503" s="99" t="str">
        <f t="shared" ca="1" si="228"/>
        <v/>
      </c>
      <c r="D503" s="97" t="str">
        <f t="shared" ca="1" si="229"/>
        <v/>
      </c>
      <c r="E503" s="97" t="str">
        <f t="shared" ca="1" si="230"/>
        <v/>
      </c>
      <c r="F503" s="97" t="str">
        <f t="shared" ca="1" si="231"/>
        <v/>
      </c>
      <c r="G503" s="100" t="str">
        <f t="shared" ca="1" si="246"/>
        <v/>
      </c>
      <c r="H503" s="101" t="str">
        <f t="shared" ca="1" si="246"/>
        <v/>
      </c>
      <c r="I503" s="101" t="str">
        <f t="shared" ca="1" si="246"/>
        <v/>
      </c>
      <c r="J503" s="101" t="str">
        <f t="shared" ca="1" si="245"/>
        <v/>
      </c>
      <c r="K503" s="101" t="str">
        <f t="shared" ca="1" si="245"/>
        <v/>
      </c>
      <c r="L503" s="101" t="str">
        <f t="shared" ca="1" si="245"/>
        <v/>
      </c>
      <c r="M503" s="101" t="str">
        <f t="shared" ca="1" si="242"/>
        <v/>
      </c>
      <c r="N503" s="101" t="str">
        <f t="shared" ca="1" si="242"/>
        <v/>
      </c>
      <c r="O503" s="102" t="str">
        <f t="shared" ca="1" si="242"/>
        <v/>
      </c>
      <c r="P503" s="103" t="str">
        <f t="shared" ca="1" si="232"/>
        <v/>
      </c>
      <c r="Q503" s="100" t="str">
        <f t="shared" ca="1" si="244"/>
        <v/>
      </c>
      <c r="R503" s="101" t="str">
        <f t="shared" ca="1" si="244"/>
        <v/>
      </c>
      <c r="S503" s="101" t="str">
        <f t="shared" ca="1" si="244"/>
        <v/>
      </c>
      <c r="T503" s="101" t="str">
        <f t="shared" ca="1" si="243"/>
        <v/>
      </c>
      <c r="U503" s="101" t="str">
        <f t="shared" ca="1" si="243"/>
        <v/>
      </c>
      <c r="V503" s="101" t="str">
        <f t="shared" ca="1" si="243"/>
        <v/>
      </c>
      <c r="W503" s="101" t="str">
        <f t="shared" ca="1" si="243"/>
        <v/>
      </c>
      <c r="X503" s="101" t="str">
        <f t="shared" ca="1" si="243"/>
        <v/>
      </c>
      <c r="Y503" s="102" t="str">
        <f t="shared" ca="1" si="243"/>
        <v/>
      </c>
      <c r="Z503" s="129" t="str">
        <f t="shared" ca="1" si="233"/>
        <v/>
      </c>
      <c r="AA503" s="105" t="str">
        <f t="shared" ca="1" si="226"/>
        <v>NA</v>
      </c>
      <c r="AB503" s="105" t="str">
        <f t="shared" ca="1" si="234"/>
        <v>NA</v>
      </c>
      <c r="AC503" s="97" t="str">
        <f t="shared" ca="1" si="235"/>
        <v/>
      </c>
      <c r="AD503" s="106" t="str">
        <f t="shared" ca="1" si="227"/>
        <v/>
      </c>
      <c r="AE503" s="106"/>
      <c r="AF503" s="130"/>
      <c r="AG503" s="131"/>
      <c r="AH503" s="131"/>
      <c r="AI503" s="131"/>
      <c r="AJ503" s="131"/>
      <c r="AK503" s="131"/>
      <c r="AL503" s="131"/>
      <c r="AM503" s="131"/>
      <c r="AN503" s="132"/>
      <c r="AO503" s="133"/>
      <c r="AS503" s="69"/>
      <c r="AT503" s="69"/>
      <c r="AU503" s="113"/>
      <c r="AV503" s="114" t="str">
        <f t="shared" ref="AV503:BD531" ca="1" si="248">IFERROR(IF(LEN($C503)=0,"",IF(VLOOKUP($C503,INDIRECT("'"&amp;$H$2&amp;"'!"&amp;"$A$1:$ZZ$999"),MATCH(AV$1,INDIRECT("'"&amp;$H$2&amp;"'!"&amp;"A"&amp;$J$2&amp;":ZZ"&amp;$J$2&amp;""),0),FALSE)="N/F",0,VLOOKUP($C503,INDIRECT("'"&amp;$H$2&amp;"'!"&amp;"$A$1:$ZZ$999"),MATCH(AV$1,INDIRECT("'"&amp;$H$2&amp;"'!"&amp;"A"&amp;$J$2&amp;":ZZ"&amp;$J$2&amp;""),0),FALSE))),"")</f>
        <v/>
      </c>
      <c r="AW503" s="115" t="str">
        <f t="shared" ca="1" si="248"/>
        <v/>
      </c>
      <c r="AX503" s="115" t="str">
        <f t="shared" ca="1" si="248"/>
        <v/>
      </c>
      <c r="AY503" s="115" t="str">
        <f t="shared" ca="1" si="248"/>
        <v/>
      </c>
      <c r="AZ503" s="115" t="str">
        <f t="shared" ca="1" si="248"/>
        <v/>
      </c>
      <c r="BA503" s="115" t="str">
        <f t="shared" ca="1" si="248"/>
        <v/>
      </c>
      <c r="BB503" s="115" t="str">
        <f t="shared" ca="1" si="248"/>
        <v/>
      </c>
      <c r="BC503" s="115" t="str">
        <f t="shared" ca="1" si="248"/>
        <v/>
      </c>
      <c r="BD503" s="116" t="str">
        <f t="shared" ca="1" si="248"/>
        <v/>
      </c>
      <c r="BE503" s="145"/>
      <c r="BF503" s="118" t="str">
        <f t="shared" ca="1" si="236"/>
        <v/>
      </c>
      <c r="BG503" s="118" t="str">
        <f t="shared" ca="1" si="237"/>
        <v/>
      </c>
      <c r="BH503" s="118" t="str">
        <f t="shared" ca="1" si="238"/>
        <v/>
      </c>
      <c r="BI503" s="118" t="str">
        <f t="shared" ca="1" si="239"/>
        <v/>
      </c>
      <c r="BK503" s="154"/>
      <c r="BL503" s="155"/>
      <c r="BM503" s="154"/>
      <c r="BN503" s="154"/>
      <c r="BO503" s="156"/>
      <c r="BP503" s="156"/>
      <c r="BQ503" s="156"/>
      <c r="BR503" s="156"/>
      <c r="BS503" s="156"/>
      <c r="BT503" s="156"/>
      <c r="BU503" s="156"/>
      <c r="BV503" s="156"/>
      <c r="BW503" s="156"/>
      <c r="BX503" s="105"/>
      <c r="BY503" s="157"/>
      <c r="BZ503" s="157"/>
      <c r="CA503" s="157"/>
      <c r="CB503" s="157"/>
      <c r="CC503" s="157"/>
      <c r="CD503" s="157"/>
      <c r="CE503" s="157"/>
      <c r="CF503" s="157"/>
      <c r="CG503" s="157"/>
    </row>
    <row r="504" spans="1:85" x14ac:dyDescent="0.25">
      <c r="A504" s="97" t="str">
        <f t="shared" ca="1" si="240"/>
        <v/>
      </c>
      <c r="B504" s="98" t="str">
        <f t="shared" ca="1" si="241"/>
        <v/>
      </c>
      <c r="C504" s="99" t="str">
        <f t="shared" ca="1" si="228"/>
        <v/>
      </c>
      <c r="D504" s="97" t="str">
        <f t="shared" ca="1" si="229"/>
        <v/>
      </c>
      <c r="E504" s="97" t="str">
        <f t="shared" ca="1" si="230"/>
        <v/>
      </c>
      <c r="F504" s="97" t="str">
        <f t="shared" ca="1" si="231"/>
        <v/>
      </c>
      <c r="G504" s="100" t="str">
        <f t="shared" ca="1" si="246"/>
        <v/>
      </c>
      <c r="H504" s="101" t="str">
        <f t="shared" ca="1" si="246"/>
        <v/>
      </c>
      <c r="I504" s="101" t="str">
        <f t="shared" ca="1" si="246"/>
        <v/>
      </c>
      <c r="J504" s="101" t="str">
        <f t="shared" ca="1" si="245"/>
        <v/>
      </c>
      <c r="K504" s="101" t="str">
        <f t="shared" ca="1" si="245"/>
        <v/>
      </c>
      <c r="L504" s="101" t="str">
        <f t="shared" ca="1" si="245"/>
        <v/>
      </c>
      <c r="M504" s="101" t="str">
        <f t="shared" ca="1" si="242"/>
        <v/>
      </c>
      <c r="N504" s="101" t="str">
        <f t="shared" ca="1" si="242"/>
        <v/>
      </c>
      <c r="O504" s="102" t="str">
        <f t="shared" ca="1" si="242"/>
        <v/>
      </c>
      <c r="P504" s="103" t="str">
        <f t="shared" ca="1" si="232"/>
        <v/>
      </c>
      <c r="Q504" s="100" t="str">
        <f t="shared" ca="1" si="244"/>
        <v/>
      </c>
      <c r="R504" s="101" t="str">
        <f t="shared" ca="1" si="244"/>
        <v/>
      </c>
      <c r="S504" s="101" t="str">
        <f t="shared" ca="1" si="244"/>
        <v/>
      </c>
      <c r="T504" s="101" t="str">
        <f t="shared" ca="1" si="243"/>
        <v/>
      </c>
      <c r="U504" s="101" t="str">
        <f t="shared" ca="1" si="243"/>
        <v/>
      </c>
      <c r="V504" s="101" t="str">
        <f t="shared" ca="1" si="243"/>
        <v/>
      </c>
      <c r="W504" s="101" t="str">
        <f t="shared" ca="1" si="243"/>
        <v/>
      </c>
      <c r="X504" s="101" t="str">
        <f t="shared" ca="1" si="243"/>
        <v/>
      </c>
      <c r="Y504" s="102" t="str">
        <f t="shared" ca="1" si="243"/>
        <v/>
      </c>
      <c r="Z504" s="129" t="str">
        <f t="shared" ca="1" si="233"/>
        <v/>
      </c>
      <c r="AA504" s="105" t="str">
        <f t="shared" ca="1" si="226"/>
        <v>NA</v>
      </c>
      <c r="AB504" s="105" t="str">
        <f t="shared" ca="1" si="234"/>
        <v>NA</v>
      </c>
      <c r="AC504" s="97" t="str">
        <f t="shared" ca="1" si="235"/>
        <v/>
      </c>
      <c r="AD504" s="106" t="str">
        <f t="shared" ca="1" si="227"/>
        <v/>
      </c>
      <c r="AE504" s="106"/>
      <c r="AF504" s="130"/>
      <c r="AG504" s="131"/>
      <c r="AH504" s="131"/>
      <c r="AI504" s="131"/>
      <c r="AJ504" s="131"/>
      <c r="AK504" s="131"/>
      <c r="AL504" s="131"/>
      <c r="AM504" s="131"/>
      <c r="AN504" s="132"/>
      <c r="AO504" s="133"/>
      <c r="AS504" s="69"/>
      <c r="AT504" s="69"/>
      <c r="AU504" s="113"/>
      <c r="AV504" s="114" t="str">
        <f t="shared" ca="1" si="248"/>
        <v/>
      </c>
      <c r="AW504" s="115" t="str">
        <f t="shared" ca="1" si="248"/>
        <v/>
      </c>
      <c r="AX504" s="115" t="str">
        <f t="shared" ca="1" si="248"/>
        <v/>
      </c>
      <c r="AY504" s="115" t="str">
        <f t="shared" ca="1" si="248"/>
        <v/>
      </c>
      <c r="AZ504" s="115" t="str">
        <f t="shared" ca="1" si="248"/>
        <v/>
      </c>
      <c r="BA504" s="115" t="str">
        <f t="shared" ca="1" si="248"/>
        <v/>
      </c>
      <c r="BB504" s="115" t="str">
        <f t="shared" ca="1" si="248"/>
        <v/>
      </c>
      <c r="BC504" s="115" t="str">
        <f t="shared" ca="1" si="248"/>
        <v/>
      </c>
      <c r="BD504" s="116" t="str">
        <f t="shared" ca="1" si="248"/>
        <v/>
      </c>
      <c r="BE504" s="145"/>
      <c r="BF504" s="118" t="str">
        <f t="shared" ca="1" si="236"/>
        <v/>
      </c>
      <c r="BG504" s="118" t="str">
        <f t="shared" ca="1" si="237"/>
        <v/>
      </c>
      <c r="BH504" s="118" t="str">
        <f t="shared" ca="1" si="238"/>
        <v/>
      </c>
      <c r="BI504" s="118" t="str">
        <f t="shared" ca="1" si="239"/>
        <v/>
      </c>
      <c r="BK504" s="154"/>
      <c r="BL504" s="155"/>
      <c r="BM504" s="154"/>
      <c r="BN504" s="154"/>
      <c r="BO504" s="156"/>
      <c r="BP504" s="156"/>
      <c r="BQ504" s="156"/>
      <c r="BR504" s="156"/>
      <c r="BS504" s="156"/>
      <c r="BT504" s="156"/>
      <c r="BU504" s="156"/>
      <c r="BV504" s="156"/>
      <c r="BW504" s="156"/>
      <c r="BX504" s="105"/>
      <c r="BY504" s="157"/>
      <c r="BZ504" s="157"/>
      <c r="CA504" s="157"/>
      <c r="CB504" s="157"/>
      <c r="CC504" s="157"/>
      <c r="CD504" s="157"/>
      <c r="CE504" s="157"/>
      <c r="CF504" s="157"/>
      <c r="CG504" s="157"/>
    </row>
    <row r="505" spans="1:85" x14ac:dyDescent="0.25">
      <c r="A505" s="97" t="str">
        <f t="shared" ca="1" si="240"/>
        <v/>
      </c>
      <c r="B505" s="98" t="str">
        <f t="shared" ca="1" si="241"/>
        <v/>
      </c>
      <c r="C505" s="99" t="str">
        <f t="shared" ca="1" si="228"/>
        <v/>
      </c>
      <c r="D505" s="97" t="str">
        <f t="shared" ca="1" si="229"/>
        <v/>
      </c>
      <c r="E505" s="97" t="str">
        <f t="shared" ca="1" si="230"/>
        <v/>
      </c>
      <c r="F505" s="97" t="str">
        <f t="shared" ca="1" si="231"/>
        <v/>
      </c>
      <c r="G505" s="100" t="str">
        <f t="shared" ca="1" si="246"/>
        <v/>
      </c>
      <c r="H505" s="101" t="str">
        <f t="shared" ca="1" si="246"/>
        <v/>
      </c>
      <c r="I505" s="101" t="str">
        <f t="shared" ca="1" si="246"/>
        <v/>
      </c>
      <c r="J505" s="101" t="str">
        <f t="shared" ca="1" si="245"/>
        <v/>
      </c>
      <c r="K505" s="101" t="str">
        <f t="shared" ca="1" si="245"/>
        <v/>
      </c>
      <c r="L505" s="101" t="str">
        <f t="shared" ca="1" si="245"/>
        <v/>
      </c>
      <c r="M505" s="101" t="str">
        <f t="shared" ca="1" si="242"/>
        <v/>
      </c>
      <c r="N505" s="101" t="str">
        <f t="shared" ca="1" si="242"/>
        <v/>
      </c>
      <c r="O505" s="102" t="str">
        <f t="shared" ca="1" si="242"/>
        <v/>
      </c>
      <c r="P505" s="103" t="str">
        <f t="shared" ca="1" si="232"/>
        <v/>
      </c>
      <c r="Q505" s="100" t="str">
        <f t="shared" ca="1" si="244"/>
        <v/>
      </c>
      <c r="R505" s="101" t="str">
        <f t="shared" ca="1" si="244"/>
        <v/>
      </c>
      <c r="S505" s="101" t="str">
        <f t="shared" ca="1" si="244"/>
        <v/>
      </c>
      <c r="T505" s="101" t="str">
        <f t="shared" ca="1" si="243"/>
        <v/>
      </c>
      <c r="U505" s="101" t="str">
        <f t="shared" ca="1" si="243"/>
        <v/>
      </c>
      <c r="V505" s="101" t="str">
        <f t="shared" ca="1" si="243"/>
        <v/>
      </c>
      <c r="W505" s="101" t="str">
        <f t="shared" ca="1" si="243"/>
        <v/>
      </c>
      <c r="X505" s="101" t="str">
        <f t="shared" ca="1" si="243"/>
        <v/>
      </c>
      <c r="Y505" s="102" t="str">
        <f t="shared" ca="1" si="243"/>
        <v/>
      </c>
      <c r="Z505" s="129" t="str">
        <f t="shared" ca="1" si="233"/>
        <v/>
      </c>
      <c r="AA505" s="105" t="str">
        <f t="shared" ca="1" si="226"/>
        <v>NA</v>
      </c>
      <c r="AB505" s="105" t="str">
        <f t="shared" ca="1" si="234"/>
        <v>NA</v>
      </c>
      <c r="AC505" s="97" t="str">
        <f t="shared" ca="1" si="235"/>
        <v/>
      </c>
      <c r="AD505" s="106" t="str">
        <f t="shared" ca="1" si="227"/>
        <v/>
      </c>
      <c r="AE505" s="106"/>
      <c r="AF505" s="130"/>
      <c r="AG505" s="131"/>
      <c r="AH505" s="131"/>
      <c r="AI505" s="131"/>
      <c r="AJ505" s="131"/>
      <c r="AK505" s="131"/>
      <c r="AL505" s="131"/>
      <c r="AM505" s="131"/>
      <c r="AN505" s="132"/>
      <c r="AO505" s="133"/>
      <c r="AS505" s="69"/>
      <c r="AT505" s="69"/>
      <c r="AU505" s="113"/>
      <c r="AV505" s="114" t="str">
        <f t="shared" ca="1" si="248"/>
        <v/>
      </c>
      <c r="AW505" s="115" t="str">
        <f t="shared" ca="1" si="248"/>
        <v/>
      </c>
      <c r="AX505" s="115" t="str">
        <f t="shared" ca="1" si="248"/>
        <v/>
      </c>
      <c r="AY505" s="115" t="str">
        <f t="shared" ca="1" si="248"/>
        <v/>
      </c>
      <c r="AZ505" s="115" t="str">
        <f t="shared" ca="1" si="248"/>
        <v/>
      </c>
      <c r="BA505" s="115" t="str">
        <f t="shared" ca="1" si="248"/>
        <v/>
      </c>
      <c r="BB505" s="115" t="str">
        <f t="shared" ca="1" si="248"/>
        <v/>
      </c>
      <c r="BC505" s="115" t="str">
        <f t="shared" ca="1" si="248"/>
        <v/>
      </c>
      <c r="BD505" s="116" t="str">
        <f t="shared" ca="1" si="248"/>
        <v/>
      </c>
      <c r="BE505" s="145"/>
      <c r="BF505" s="118" t="str">
        <f t="shared" ca="1" si="236"/>
        <v/>
      </c>
      <c r="BG505" s="118" t="str">
        <f t="shared" ca="1" si="237"/>
        <v/>
      </c>
      <c r="BH505" s="118" t="str">
        <f t="shared" ca="1" si="238"/>
        <v/>
      </c>
      <c r="BI505" s="118" t="str">
        <f t="shared" ca="1" si="239"/>
        <v/>
      </c>
      <c r="BK505" s="154"/>
      <c r="BL505" s="155"/>
      <c r="BM505" s="154"/>
      <c r="BN505" s="154"/>
      <c r="BO505" s="156"/>
      <c r="BP505" s="156"/>
      <c r="BQ505" s="156"/>
      <c r="BR505" s="156"/>
      <c r="BS505" s="156"/>
      <c r="BT505" s="156"/>
      <c r="BU505" s="156"/>
      <c r="BV505" s="156"/>
      <c r="BW505" s="156"/>
      <c r="BX505" s="105"/>
      <c r="BY505" s="157"/>
      <c r="BZ505" s="157"/>
      <c r="CA505" s="157"/>
      <c r="CB505" s="157"/>
      <c r="CC505" s="157"/>
      <c r="CD505" s="157"/>
      <c r="CE505" s="157"/>
      <c r="CF505" s="157"/>
      <c r="CG505" s="157"/>
    </row>
    <row r="506" spans="1:85" x14ac:dyDescent="0.25">
      <c r="A506" s="97" t="str">
        <f t="shared" ca="1" si="240"/>
        <v/>
      </c>
      <c r="B506" s="98" t="str">
        <f t="shared" ca="1" si="241"/>
        <v/>
      </c>
      <c r="C506" s="99" t="str">
        <f t="shared" ca="1" si="228"/>
        <v/>
      </c>
      <c r="D506" s="97" t="str">
        <f t="shared" ca="1" si="229"/>
        <v/>
      </c>
      <c r="E506" s="97" t="str">
        <f t="shared" ca="1" si="230"/>
        <v/>
      </c>
      <c r="F506" s="97" t="str">
        <f t="shared" ca="1" si="231"/>
        <v/>
      </c>
      <c r="G506" s="100" t="str">
        <f t="shared" ca="1" si="246"/>
        <v/>
      </c>
      <c r="H506" s="101" t="str">
        <f t="shared" ca="1" si="246"/>
        <v/>
      </c>
      <c r="I506" s="101" t="str">
        <f t="shared" ca="1" si="246"/>
        <v/>
      </c>
      <c r="J506" s="101" t="str">
        <f t="shared" ca="1" si="245"/>
        <v/>
      </c>
      <c r="K506" s="101" t="str">
        <f t="shared" ca="1" si="245"/>
        <v/>
      </c>
      <c r="L506" s="101" t="str">
        <f t="shared" ca="1" si="245"/>
        <v/>
      </c>
      <c r="M506" s="101" t="str">
        <f t="shared" ca="1" si="242"/>
        <v/>
      </c>
      <c r="N506" s="101" t="str">
        <f t="shared" ca="1" si="242"/>
        <v/>
      </c>
      <c r="O506" s="102" t="str">
        <f t="shared" ca="1" si="242"/>
        <v/>
      </c>
      <c r="P506" s="103" t="str">
        <f t="shared" ca="1" si="232"/>
        <v/>
      </c>
      <c r="Q506" s="100" t="str">
        <f t="shared" ca="1" si="244"/>
        <v/>
      </c>
      <c r="R506" s="101" t="str">
        <f t="shared" ca="1" si="244"/>
        <v/>
      </c>
      <c r="S506" s="101" t="str">
        <f t="shared" ca="1" si="244"/>
        <v/>
      </c>
      <c r="T506" s="101" t="str">
        <f t="shared" ca="1" si="243"/>
        <v/>
      </c>
      <c r="U506" s="101" t="str">
        <f t="shared" ca="1" si="243"/>
        <v/>
      </c>
      <c r="V506" s="101" t="str">
        <f t="shared" ca="1" si="243"/>
        <v/>
      </c>
      <c r="W506" s="101" t="str">
        <f t="shared" ca="1" si="243"/>
        <v/>
      </c>
      <c r="X506" s="101" t="str">
        <f t="shared" ca="1" si="243"/>
        <v/>
      </c>
      <c r="Y506" s="102" t="str">
        <f t="shared" ca="1" si="243"/>
        <v/>
      </c>
      <c r="Z506" s="129" t="str">
        <f t="shared" ca="1" si="233"/>
        <v/>
      </c>
      <c r="AA506" s="105" t="str">
        <f t="shared" ca="1" si="226"/>
        <v>NA</v>
      </c>
      <c r="AB506" s="105" t="str">
        <f t="shared" ca="1" si="234"/>
        <v>NA</v>
      </c>
      <c r="AC506" s="97" t="str">
        <f t="shared" ca="1" si="235"/>
        <v/>
      </c>
      <c r="AD506" s="106" t="str">
        <f t="shared" ca="1" si="227"/>
        <v/>
      </c>
      <c r="AE506" s="106"/>
      <c r="AF506" s="130"/>
      <c r="AG506" s="131"/>
      <c r="AH506" s="131"/>
      <c r="AI506" s="131"/>
      <c r="AJ506" s="131"/>
      <c r="AK506" s="131"/>
      <c r="AL506" s="131"/>
      <c r="AM506" s="131"/>
      <c r="AN506" s="132"/>
      <c r="AO506" s="133"/>
      <c r="AS506" s="69"/>
      <c r="AT506" s="69"/>
      <c r="AU506" s="113"/>
      <c r="AV506" s="114" t="str">
        <f t="shared" ca="1" si="248"/>
        <v/>
      </c>
      <c r="AW506" s="115" t="str">
        <f t="shared" ca="1" si="248"/>
        <v/>
      </c>
      <c r="AX506" s="115" t="str">
        <f t="shared" ca="1" si="248"/>
        <v/>
      </c>
      <c r="AY506" s="115" t="str">
        <f t="shared" ca="1" si="248"/>
        <v/>
      </c>
      <c r="AZ506" s="115" t="str">
        <f t="shared" ca="1" si="248"/>
        <v/>
      </c>
      <c r="BA506" s="115" t="str">
        <f t="shared" ca="1" si="248"/>
        <v/>
      </c>
      <c r="BB506" s="115" t="str">
        <f t="shared" ca="1" si="248"/>
        <v/>
      </c>
      <c r="BC506" s="115" t="str">
        <f t="shared" ca="1" si="248"/>
        <v/>
      </c>
      <c r="BD506" s="116" t="str">
        <f t="shared" ca="1" si="248"/>
        <v/>
      </c>
      <c r="BE506" s="145"/>
      <c r="BF506" s="118" t="str">
        <f t="shared" ca="1" si="236"/>
        <v/>
      </c>
      <c r="BG506" s="118" t="str">
        <f t="shared" ca="1" si="237"/>
        <v/>
      </c>
      <c r="BH506" s="118" t="str">
        <f t="shared" ca="1" si="238"/>
        <v/>
      </c>
      <c r="BI506" s="118" t="str">
        <f t="shared" ca="1" si="239"/>
        <v/>
      </c>
      <c r="BK506" s="154"/>
      <c r="BL506" s="155"/>
      <c r="BM506" s="154"/>
      <c r="BN506" s="154"/>
      <c r="BO506" s="156"/>
      <c r="BP506" s="156"/>
      <c r="BQ506" s="156"/>
      <c r="BR506" s="156"/>
      <c r="BS506" s="156"/>
      <c r="BT506" s="156"/>
      <c r="BU506" s="156"/>
      <c r="BV506" s="156"/>
      <c r="BW506" s="156"/>
      <c r="BX506" s="105"/>
      <c r="BY506" s="157"/>
      <c r="BZ506" s="157"/>
      <c r="CA506" s="157"/>
      <c r="CB506" s="157"/>
      <c r="CC506" s="157"/>
      <c r="CD506" s="157"/>
      <c r="CE506" s="157"/>
      <c r="CF506" s="157"/>
      <c r="CG506" s="157"/>
    </row>
    <row r="507" spans="1:85" x14ac:dyDescent="0.25">
      <c r="A507" s="97" t="str">
        <f t="shared" ca="1" si="240"/>
        <v/>
      </c>
      <c r="B507" s="98" t="str">
        <f t="shared" ca="1" si="241"/>
        <v/>
      </c>
      <c r="C507" s="99" t="str">
        <f t="shared" ca="1" si="228"/>
        <v/>
      </c>
      <c r="D507" s="97" t="str">
        <f t="shared" ca="1" si="229"/>
        <v/>
      </c>
      <c r="E507" s="97" t="str">
        <f t="shared" ca="1" si="230"/>
        <v/>
      </c>
      <c r="F507" s="97" t="str">
        <f t="shared" ca="1" si="231"/>
        <v/>
      </c>
      <c r="G507" s="100" t="str">
        <f t="shared" ca="1" si="246"/>
        <v/>
      </c>
      <c r="H507" s="101" t="str">
        <f t="shared" ca="1" si="246"/>
        <v/>
      </c>
      <c r="I507" s="101" t="str">
        <f t="shared" ca="1" si="246"/>
        <v/>
      </c>
      <c r="J507" s="101" t="str">
        <f t="shared" ca="1" si="245"/>
        <v/>
      </c>
      <c r="K507" s="101" t="str">
        <f t="shared" ca="1" si="245"/>
        <v/>
      </c>
      <c r="L507" s="101" t="str">
        <f t="shared" ca="1" si="245"/>
        <v/>
      </c>
      <c r="M507" s="101" t="str">
        <f t="shared" ca="1" si="242"/>
        <v/>
      </c>
      <c r="N507" s="101" t="str">
        <f t="shared" ca="1" si="242"/>
        <v/>
      </c>
      <c r="O507" s="102" t="str">
        <f t="shared" ca="1" si="242"/>
        <v/>
      </c>
      <c r="P507" s="103" t="str">
        <f t="shared" ca="1" si="232"/>
        <v/>
      </c>
      <c r="Q507" s="100" t="str">
        <f t="shared" ca="1" si="244"/>
        <v/>
      </c>
      <c r="R507" s="101" t="str">
        <f t="shared" ca="1" si="244"/>
        <v/>
      </c>
      <c r="S507" s="101" t="str">
        <f t="shared" ca="1" si="244"/>
        <v/>
      </c>
      <c r="T507" s="101" t="str">
        <f t="shared" ca="1" si="244"/>
        <v/>
      </c>
      <c r="U507" s="101" t="str">
        <f t="shared" ca="1" si="244"/>
        <v/>
      </c>
      <c r="V507" s="101" t="str">
        <f t="shared" ca="1" si="244"/>
        <v/>
      </c>
      <c r="W507" s="101" t="str">
        <f t="shared" ca="1" si="244"/>
        <v/>
      </c>
      <c r="X507" s="101" t="str">
        <f t="shared" ca="1" si="244"/>
        <v/>
      </c>
      <c r="Y507" s="102" t="str">
        <f t="shared" ca="1" si="244"/>
        <v/>
      </c>
      <c r="Z507" s="129" t="str">
        <f t="shared" ca="1" si="233"/>
        <v/>
      </c>
      <c r="AA507" s="105" t="str">
        <f t="shared" ca="1" si="226"/>
        <v>NA</v>
      </c>
      <c r="AB507" s="105" t="str">
        <f t="shared" ca="1" si="234"/>
        <v>NA</v>
      </c>
      <c r="AC507" s="97" t="str">
        <f t="shared" ca="1" si="235"/>
        <v/>
      </c>
      <c r="AD507" s="106" t="str">
        <f t="shared" ca="1" si="227"/>
        <v/>
      </c>
      <c r="AE507" s="106"/>
      <c r="AF507" s="130"/>
      <c r="AG507" s="131"/>
      <c r="AH507" s="131"/>
      <c r="AI507" s="131"/>
      <c r="AJ507" s="131"/>
      <c r="AK507" s="131"/>
      <c r="AL507" s="131"/>
      <c r="AM507" s="131"/>
      <c r="AN507" s="132"/>
      <c r="AO507" s="133"/>
      <c r="AS507" s="69"/>
      <c r="AT507" s="69"/>
      <c r="AU507" s="113"/>
      <c r="AV507" s="114" t="str">
        <f t="shared" ca="1" si="248"/>
        <v/>
      </c>
      <c r="AW507" s="115" t="str">
        <f t="shared" ca="1" si="248"/>
        <v/>
      </c>
      <c r="AX507" s="115" t="str">
        <f t="shared" ca="1" si="248"/>
        <v/>
      </c>
      <c r="AY507" s="115" t="str">
        <f t="shared" ca="1" si="248"/>
        <v/>
      </c>
      <c r="AZ507" s="115" t="str">
        <f t="shared" ca="1" si="248"/>
        <v/>
      </c>
      <c r="BA507" s="115" t="str">
        <f t="shared" ca="1" si="248"/>
        <v/>
      </c>
      <c r="BB507" s="115" t="str">
        <f t="shared" ca="1" si="248"/>
        <v/>
      </c>
      <c r="BC507" s="115" t="str">
        <f t="shared" ca="1" si="248"/>
        <v/>
      </c>
      <c r="BD507" s="116" t="str">
        <f t="shared" ca="1" si="248"/>
        <v/>
      </c>
      <c r="BE507" s="145"/>
      <c r="BF507" s="118" t="str">
        <f t="shared" ca="1" si="236"/>
        <v/>
      </c>
      <c r="BG507" s="118" t="str">
        <f t="shared" ca="1" si="237"/>
        <v/>
      </c>
      <c r="BH507" s="118" t="str">
        <f t="shared" ca="1" si="238"/>
        <v/>
      </c>
      <c r="BI507" s="118" t="str">
        <f t="shared" ca="1" si="239"/>
        <v/>
      </c>
      <c r="BK507" s="154"/>
      <c r="BL507" s="155"/>
      <c r="BM507" s="154"/>
      <c r="BN507" s="154"/>
      <c r="BO507" s="156"/>
      <c r="BP507" s="156"/>
      <c r="BQ507" s="156"/>
      <c r="BR507" s="156"/>
      <c r="BS507" s="156"/>
      <c r="BT507" s="156"/>
      <c r="BU507" s="156"/>
      <c r="BV507" s="156"/>
      <c r="BW507" s="156"/>
      <c r="BX507" s="105"/>
      <c r="BY507" s="157"/>
      <c r="BZ507" s="157"/>
      <c r="CA507" s="157"/>
      <c r="CB507" s="157"/>
      <c r="CC507" s="157"/>
      <c r="CD507" s="157"/>
      <c r="CE507" s="157"/>
      <c r="CF507" s="157"/>
      <c r="CG507" s="157"/>
    </row>
    <row r="508" spans="1:85" x14ac:dyDescent="0.25">
      <c r="A508" s="97" t="str">
        <f t="shared" ca="1" si="240"/>
        <v/>
      </c>
      <c r="B508" s="98" t="str">
        <f t="shared" ca="1" si="241"/>
        <v/>
      </c>
      <c r="C508" s="99" t="str">
        <f t="shared" ca="1" si="228"/>
        <v/>
      </c>
      <c r="D508" s="97" t="str">
        <f t="shared" ca="1" si="229"/>
        <v/>
      </c>
      <c r="E508" s="97" t="str">
        <f t="shared" ca="1" si="230"/>
        <v/>
      </c>
      <c r="F508" s="97" t="str">
        <f t="shared" ca="1" si="231"/>
        <v/>
      </c>
      <c r="G508" s="100" t="str">
        <f t="shared" ca="1" si="246"/>
        <v/>
      </c>
      <c r="H508" s="101" t="str">
        <f t="shared" ca="1" si="246"/>
        <v/>
      </c>
      <c r="I508" s="101" t="str">
        <f t="shared" ca="1" si="246"/>
        <v/>
      </c>
      <c r="J508" s="101" t="str">
        <f t="shared" ca="1" si="245"/>
        <v/>
      </c>
      <c r="K508" s="101" t="str">
        <f t="shared" ca="1" si="245"/>
        <v/>
      </c>
      <c r="L508" s="101" t="str">
        <f t="shared" ca="1" si="245"/>
        <v/>
      </c>
      <c r="M508" s="101" t="str">
        <f t="shared" ca="1" si="242"/>
        <v/>
      </c>
      <c r="N508" s="101" t="str">
        <f t="shared" ca="1" si="242"/>
        <v/>
      </c>
      <c r="O508" s="102" t="str">
        <f t="shared" ca="1" si="242"/>
        <v/>
      </c>
      <c r="P508" s="103" t="str">
        <f t="shared" ca="1" si="232"/>
        <v/>
      </c>
      <c r="Q508" s="100" t="str">
        <f t="shared" ca="1" si="244"/>
        <v/>
      </c>
      <c r="R508" s="101" t="str">
        <f t="shared" ca="1" si="244"/>
        <v/>
      </c>
      <c r="S508" s="101" t="str">
        <f t="shared" ca="1" si="244"/>
        <v/>
      </c>
      <c r="T508" s="101" t="str">
        <f t="shared" ca="1" si="244"/>
        <v/>
      </c>
      <c r="U508" s="101" t="str">
        <f t="shared" ca="1" si="244"/>
        <v/>
      </c>
      <c r="V508" s="101" t="str">
        <f t="shared" ca="1" si="244"/>
        <v/>
      </c>
      <c r="W508" s="101" t="str">
        <f t="shared" ca="1" si="244"/>
        <v/>
      </c>
      <c r="X508" s="101" t="str">
        <f t="shared" ca="1" si="244"/>
        <v/>
      </c>
      <c r="Y508" s="102" t="str">
        <f t="shared" ca="1" si="244"/>
        <v/>
      </c>
      <c r="Z508" s="129" t="str">
        <f t="shared" ca="1" si="233"/>
        <v/>
      </c>
      <c r="AA508" s="105" t="str">
        <f t="shared" ca="1" si="226"/>
        <v>NA</v>
      </c>
      <c r="AB508" s="105" t="str">
        <f t="shared" ca="1" si="234"/>
        <v>NA</v>
      </c>
      <c r="AC508" s="97" t="str">
        <f t="shared" ca="1" si="235"/>
        <v/>
      </c>
      <c r="AD508" s="106" t="str">
        <f t="shared" ca="1" si="227"/>
        <v/>
      </c>
      <c r="AE508" s="106"/>
      <c r="AF508" s="130"/>
      <c r="AG508" s="131"/>
      <c r="AH508" s="131"/>
      <c r="AI508" s="131"/>
      <c r="AJ508" s="131"/>
      <c r="AK508" s="131"/>
      <c r="AL508" s="131"/>
      <c r="AM508" s="131"/>
      <c r="AN508" s="132"/>
      <c r="AO508" s="133"/>
      <c r="AS508" s="69"/>
      <c r="AT508" s="69"/>
      <c r="AU508" s="113"/>
      <c r="AV508" s="114" t="str">
        <f t="shared" ca="1" si="248"/>
        <v/>
      </c>
      <c r="AW508" s="115" t="str">
        <f t="shared" ca="1" si="248"/>
        <v/>
      </c>
      <c r="AX508" s="115" t="str">
        <f t="shared" ca="1" si="248"/>
        <v/>
      </c>
      <c r="AY508" s="115" t="str">
        <f t="shared" ca="1" si="248"/>
        <v/>
      </c>
      <c r="AZ508" s="115" t="str">
        <f t="shared" ca="1" si="248"/>
        <v/>
      </c>
      <c r="BA508" s="115" t="str">
        <f t="shared" ca="1" si="248"/>
        <v/>
      </c>
      <c r="BB508" s="115" t="str">
        <f t="shared" ca="1" si="248"/>
        <v/>
      </c>
      <c r="BC508" s="115" t="str">
        <f t="shared" ca="1" si="248"/>
        <v/>
      </c>
      <c r="BD508" s="116" t="str">
        <f t="shared" ca="1" si="248"/>
        <v/>
      </c>
      <c r="BE508" s="145"/>
      <c r="BF508" s="118" t="str">
        <f t="shared" ca="1" si="236"/>
        <v/>
      </c>
      <c r="BG508" s="118" t="str">
        <f t="shared" ca="1" si="237"/>
        <v/>
      </c>
      <c r="BH508" s="118" t="str">
        <f t="shared" ca="1" si="238"/>
        <v/>
      </c>
      <c r="BI508" s="118" t="str">
        <f t="shared" ca="1" si="239"/>
        <v/>
      </c>
      <c r="BK508" s="154"/>
      <c r="BL508" s="155"/>
      <c r="BM508" s="154"/>
      <c r="BN508" s="154"/>
      <c r="BO508" s="156"/>
      <c r="BP508" s="156"/>
      <c r="BQ508" s="156"/>
      <c r="BR508" s="156"/>
      <c r="BS508" s="156"/>
      <c r="BT508" s="156"/>
      <c r="BU508" s="156"/>
      <c r="BV508" s="156"/>
      <c r="BW508" s="156"/>
      <c r="BX508" s="105"/>
      <c r="BY508" s="157"/>
      <c r="BZ508" s="157"/>
      <c r="CA508" s="157"/>
      <c r="CB508" s="157"/>
      <c r="CC508" s="157"/>
      <c r="CD508" s="157"/>
      <c r="CE508" s="157"/>
      <c r="CF508" s="157"/>
      <c r="CG508" s="157"/>
    </row>
    <row r="509" spans="1:85" x14ac:dyDescent="0.25">
      <c r="A509" s="97" t="str">
        <f t="shared" ca="1" si="240"/>
        <v/>
      </c>
      <c r="B509" s="98" t="str">
        <f t="shared" ca="1" si="241"/>
        <v/>
      </c>
      <c r="C509" s="99" t="str">
        <f t="shared" ca="1" si="228"/>
        <v/>
      </c>
      <c r="D509" s="97" t="str">
        <f t="shared" ca="1" si="229"/>
        <v/>
      </c>
      <c r="E509" s="97" t="str">
        <f t="shared" ca="1" si="230"/>
        <v/>
      </c>
      <c r="F509" s="97" t="str">
        <f t="shared" ca="1" si="231"/>
        <v/>
      </c>
      <c r="G509" s="100" t="str">
        <f t="shared" ca="1" si="246"/>
        <v/>
      </c>
      <c r="H509" s="101" t="str">
        <f t="shared" ca="1" si="246"/>
        <v/>
      </c>
      <c r="I509" s="101" t="str">
        <f t="shared" ca="1" si="246"/>
        <v/>
      </c>
      <c r="J509" s="101" t="str">
        <f t="shared" ca="1" si="245"/>
        <v/>
      </c>
      <c r="K509" s="101" t="str">
        <f t="shared" ca="1" si="245"/>
        <v/>
      </c>
      <c r="L509" s="101" t="str">
        <f t="shared" ca="1" si="245"/>
        <v/>
      </c>
      <c r="M509" s="101" t="str">
        <f t="shared" ca="1" si="242"/>
        <v/>
      </c>
      <c r="N509" s="101" t="str">
        <f t="shared" ca="1" si="242"/>
        <v/>
      </c>
      <c r="O509" s="102" t="str">
        <f t="shared" ca="1" si="242"/>
        <v/>
      </c>
      <c r="P509" s="103" t="str">
        <f t="shared" ca="1" si="232"/>
        <v/>
      </c>
      <c r="Q509" s="100" t="str">
        <f t="shared" ca="1" si="244"/>
        <v/>
      </c>
      <c r="R509" s="101" t="str">
        <f t="shared" ca="1" si="244"/>
        <v/>
      </c>
      <c r="S509" s="101" t="str">
        <f t="shared" ca="1" si="244"/>
        <v/>
      </c>
      <c r="T509" s="101" t="str">
        <f t="shared" ca="1" si="244"/>
        <v/>
      </c>
      <c r="U509" s="101" t="str">
        <f t="shared" ca="1" si="244"/>
        <v/>
      </c>
      <c r="V509" s="101" t="str">
        <f t="shared" ca="1" si="244"/>
        <v/>
      </c>
      <c r="W509" s="101" t="str">
        <f t="shared" ca="1" si="244"/>
        <v/>
      </c>
      <c r="X509" s="101" t="str">
        <f t="shared" ca="1" si="244"/>
        <v/>
      </c>
      <c r="Y509" s="102" t="str">
        <f t="shared" ca="1" si="244"/>
        <v/>
      </c>
      <c r="Z509" s="129" t="str">
        <f t="shared" ca="1" si="233"/>
        <v/>
      </c>
      <c r="AA509" s="105" t="str">
        <f t="shared" ca="1" si="226"/>
        <v>NA</v>
      </c>
      <c r="AB509" s="105" t="str">
        <f t="shared" ca="1" si="234"/>
        <v>NA</v>
      </c>
      <c r="AC509" s="97" t="str">
        <f t="shared" ca="1" si="235"/>
        <v/>
      </c>
      <c r="AD509" s="106" t="str">
        <f t="shared" ca="1" si="227"/>
        <v/>
      </c>
      <c r="AE509" s="106"/>
      <c r="AF509" s="130"/>
      <c r="AG509" s="131"/>
      <c r="AH509" s="131"/>
      <c r="AI509" s="131"/>
      <c r="AJ509" s="131"/>
      <c r="AK509" s="131"/>
      <c r="AL509" s="131"/>
      <c r="AM509" s="131"/>
      <c r="AN509" s="132"/>
      <c r="AO509" s="133"/>
      <c r="AS509" s="69"/>
      <c r="AT509" s="69"/>
      <c r="AU509" s="113"/>
      <c r="AV509" s="114" t="str">
        <f t="shared" ca="1" si="248"/>
        <v/>
      </c>
      <c r="AW509" s="115" t="str">
        <f t="shared" ca="1" si="248"/>
        <v/>
      </c>
      <c r="AX509" s="115" t="str">
        <f t="shared" ca="1" si="248"/>
        <v/>
      </c>
      <c r="AY509" s="115" t="str">
        <f t="shared" ca="1" si="248"/>
        <v/>
      </c>
      <c r="AZ509" s="115" t="str">
        <f t="shared" ca="1" si="248"/>
        <v/>
      </c>
      <c r="BA509" s="115" t="str">
        <f t="shared" ca="1" si="248"/>
        <v/>
      </c>
      <c r="BB509" s="115" t="str">
        <f t="shared" ca="1" si="248"/>
        <v/>
      </c>
      <c r="BC509" s="115" t="str">
        <f t="shared" ca="1" si="248"/>
        <v/>
      </c>
      <c r="BD509" s="116" t="str">
        <f t="shared" ca="1" si="248"/>
        <v/>
      </c>
      <c r="BE509" s="145"/>
      <c r="BF509" s="118" t="str">
        <f t="shared" ca="1" si="236"/>
        <v/>
      </c>
      <c r="BG509" s="118" t="str">
        <f t="shared" ca="1" si="237"/>
        <v/>
      </c>
      <c r="BH509" s="118" t="str">
        <f t="shared" ca="1" si="238"/>
        <v/>
      </c>
      <c r="BI509" s="118" t="str">
        <f t="shared" ca="1" si="239"/>
        <v/>
      </c>
      <c r="BK509" s="154"/>
      <c r="BL509" s="155"/>
      <c r="BM509" s="154"/>
      <c r="BN509" s="154"/>
      <c r="BO509" s="156"/>
      <c r="BP509" s="156"/>
      <c r="BQ509" s="156"/>
      <c r="BR509" s="156"/>
      <c r="BS509" s="156"/>
      <c r="BT509" s="156"/>
      <c r="BU509" s="156"/>
      <c r="BV509" s="156"/>
      <c r="BW509" s="156"/>
      <c r="BX509" s="105"/>
      <c r="BY509" s="157"/>
      <c r="BZ509" s="157"/>
      <c r="CA509" s="157"/>
      <c r="CB509" s="157"/>
      <c r="CC509" s="157"/>
      <c r="CD509" s="157"/>
      <c r="CE509" s="157"/>
      <c r="CF509" s="157"/>
      <c r="CG509" s="157"/>
    </row>
    <row r="510" spans="1:85" x14ac:dyDescent="0.25">
      <c r="A510" s="97" t="str">
        <f t="shared" ca="1" si="240"/>
        <v/>
      </c>
      <c r="B510" s="98" t="str">
        <f t="shared" ca="1" si="241"/>
        <v/>
      </c>
      <c r="C510" s="99" t="str">
        <f t="shared" ca="1" si="228"/>
        <v/>
      </c>
      <c r="D510" s="97" t="str">
        <f t="shared" ca="1" si="229"/>
        <v/>
      </c>
      <c r="E510" s="97" t="str">
        <f t="shared" ca="1" si="230"/>
        <v/>
      </c>
      <c r="F510" s="97" t="str">
        <f t="shared" ca="1" si="231"/>
        <v/>
      </c>
      <c r="G510" s="100" t="str">
        <f t="shared" ca="1" si="246"/>
        <v/>
      </c>
      <c r="H510" s="101" t="str">
        <f t="shared" ca="1" si="246"/>
        <v/>
      </c>
      <c r="I510" s="101" t="str">
        <f t="shared" ca="1" si="246"/>
        <v/>
      </c>
      <c r="J510" s="101" t="str">
        <f t="shared" ca="1" si="245"/>
        <v/>
      </c>
      <c r="K510" s="101" t="str">
        <f t="shared" ca="1" si="245"/>
        <v/>
      </c>
      <c r="L510" s="101" t="str">
        <f t="shared" ca="1" si="245"/>
        <v/>
      </c>
      <c r="M510" s="101" t="str">
        <f t="shared" ca="1" si="242"/>
        <v/>
      </c>
      <c r="N510" s="101" t="str">
        <f t="shared" ca="1" si="242"/>
        <v/>
      </c>
      <c r="O510" s="102" t="str">
        <f t="shared" ca="1" si="242"/>
        <v/>
      </c>
      <c r="P510" s="103" t="str">
        <f t="shared" ca="1" si="232"/>
        <v/>
      </c>
      <c r="Q510" s="100" t="str">
        <f t="shared" ca="1" si="244"/>
        <v/>
      </c>
      <c r="R510" s="101" t="str">
        <f t="shared" ca="1" si="244"/>
        <v/>
      </c>
      <c r="S510" s="101" t="str">
        <f t="shared" ca="1" si="244"/>
        <v/>
      </c>
      <c r="T510" s="101" t="str">
        <f t="shared" ca="1" si="244"/>
        <v/>
      </c>
      <c r="U510" s="101" t="str">
        <f t="shared" ca="1" si="244"/>
        <v/>
      </c>
      <c r="V510" s="101" t="str">
        <f t="shared" ca="1" si="244"/>
        <v/>
      </c>
      <c r="W510" s="101" t="str">
        <f t="shared" ca="1" si="244"/>
        <v/>
      </c>
      <c r="X510" s="101" t="str">
        <f t="shared" ca="1" si="244"/>
        <v/>
      </c>
      <c r="Y510" s="102" t="str">
        <f t="shared" ca="1" si="244"/>
        <v/>
      </c>
      <c r="Z510" s="129" t="str">
        <f t="shared" ca="1" si="233"/>
        <v/>
      </c>
      <c r="AA510" s="105" t="str">
        <f t="shared" ca="1" si="226"/>
        <v>NA</v>
      </c>
      <c r="AB510" s="105" t="str">
        <f t="shared" ca="1" si="234"/>
        <v>NA</v>
      </c>
      <c r="AC510" s="97" t="str">
        <f t="shared" ca="1" si="235"/>
        <v/>
      </c>
      <c r="AD510" s="106" t="str">
        <f t="shared" ca="1" si="227"/>
        <v/>
      </c>
      <c r="AE510" s="106"/>
      <c r="AF510" s="130"/>
      <c r="AG510" s="131"/>
      <c r="AH510" s="131"/>
      <c r="AI510" s="131"/>
      <c r="AJ510" s="131"/>
      <c r="AK510" s="131"/>
      <c r="AL510" s="131"/>
      <c r="AM510" s="131"/>
      <c r="AN510" s="132"/>
      <c r="AO510" s="133"/>
      <c r="AS510" s="69"/>
      <c r="AT510" s="69"/>
      <c r="AU510" s="113"/>
      <c r="AV510" s="114" t="str">
        <f t="shared" ca="1" si="248"/>
        <v/>
      </c>
      <c r="AW510" s="115" t="str">
        <f t="shared" ca="1" si="248"/>
        <v/>
      </c>
      <c r="AX510" s="115" t="str">
        <f t="shared" ca="1" si="248"/>
        <v/>
      </c>
      <c r="AY510" s="115" t="str">
        <f t="shared" ca="1" si="248"/>
        <v/>
      </c>
      <c r="AZ510" s="115" t="str">
        <f t="shared" ca="1" si="248"/>
        <v/>
      </c>
      <c r="BA510" s="115" t="str">
        <f t="shared" ca="1" si="248"/>
        <v/>
      </c>
      <c r="BB510" s="115" t="str">
        <f t="shared" ca="1" si="248"/>
        <v/>
      </c>
      <c r="BC510" s="115" t="str">
        <f t="shared" ca="1" si="248"/>
        <v/>
      </c>
      <c r="BD510" s="116" t="str">
        <f t="shared" ca="1" si="248"/>
        <v/>
      </c>
      <c r="BE510" s="145"/>
      <c r="BF510" s="118" t="str">
        <f t="shared" ca="1" si="236"/>
        <v/>
      </c>
      <c r="BG510" s="118" t="str">
        <f t="shared" ca="1" si="237"/>
        <v/>
      </c>
      <c r="BH510" s="118" t="str">
        <f t="shared" ca="1" si="238"/>
        <v/>
      </c>
      <c r="BI510" s="118" t="str">
        <f t="shared" ca="1" si="239"/>
        <v/>
      </c>
      <c r="BK510" s="154"/>
      <c r="BL510" s="155"/>
      <c r="BM510" s="154"/>
      <c r="BN510" s="154"/>
      <c r="BO510" s="156"/>
      <c r="BP510" s="156"/>
      <c r="BQ510" s="156"/>
      <c r="BR510" s="156"/>
      <c r="BS510" s="156"/>
      <c r="BT510" s="156"/>
      <c r="BU510" s="156"/>
      <c r="BV510" s="156"/>
      <c r="BW510" s="156"/>
      <c r="BX510" s="105"/>
      <c r="BY510" s="157"/>
      <c r="BZ510" s="157"/>
      <c r="CA510" s="157"/>
      <c r="CB510" s="157"/>
      <c r="CC510" s="157"/>
      <c r="CD510" s="157"/>
      <c r="CE510" s="157"/>
      <c r="CF510" s="157"/>
      <c r="CG510" s="157"/>
    </row>
    <row r="511" spans="1:85" x14ac:dyDescent="0.25">
      <c r="A511" s="97" t="str">
        <f t="shared" ca="1" si="240"/>
        <v/>
      </c>
      <c r="B511" s="98" t="str">
        <f t="shared" ca="1" si="241"/>
        <v/>
      </c>
      <c r="C511" s="99" t="str">
        <f t="shared" ca="1" si="228"/>
        <v/>
      </c>
      <c r="D511" s="97" t="str">
        <f t="shared" ca="1" si="229"/>
        <v/>
      </c>
      <c r="E511" s="97" t="str">
        <f t="shared" ca="1" si="230"/>
        <v/>
      </c>
      <c r="F511" s="97" t="str">
        <f t="shared" ca="1" si="231"/>
        <v/>
      </c>
      <c r="G511" s="100" t="str">
        <f t="shared" ca="1" si="246"/>
        <v/>
      </c>
      <c r="H511" s="101" t="str">
        <f t="shared" ca="1" si="246"/>
        <v/>
      </c>
      <c r="I511" s="101" t="str">
        <f t="shared" ca="1" si="246"/>
        <v/>
      </c>
      <c r="J511" s="101" t="str">
        <f t="shared" ca="1" si="245"/>
        <v/>
      </c>
      <c r="K511" s="101" t="str">
        <f t="shared" ca="1" si="245"/>
        <v/>
      </c>
      <c r="L511" s="101" t="str">
        <f t="shared" ca="1" si="245"/>
        <v/>
      </c>
      <c r="M511" s="101" t="str">
        <f t="shared" ca="1" si="242"/>
        <v/>
      </c>
      <c r="N511" s="101" t="str">
        <f t="shared" ca="1" si="242"/>
        <v/>
      </c>
      <c r="O511" s="102" t="str">
        <f t="shared" ca="1" si="242"/>
        <v/>
      </c>
      <c r="P511" s="103" t="str">
        <f t="shared" ca="1" si="232"/>
        <v/>
      </c>
      <c r="Q511" s="100" t="str">
        <f t="shared" ca="1" si="244"/>
        <v/>
      </c>
      <c r="R511" s="101" t="str">
        <f t="shared" ca="1" si="244"/>
        <v/>
      </c>
      <c r="S511" s="101" t="str">
        <f t="shared" ca="1" si="244"/>
        <v/>
      </c>
      <c r="T511" s="101" t="str">
        <f t="shared" ca="1" si="244"/>
        <v/>
      </c>
      <c r="U511" s="101" t="str">
        <f t="shared" ca="1" si="244"/>
        <v/>
      </c>
      <c r="V511" s="101" t="str">
        <f t="shared" ca="1" si="244"/>
        <v/>
      </c>
      <c r="W511" s="101" t="str">
        <f t="shared" ca="1" si="244"/>
        <v/>
      </c>
      <c r="X511" s="101" t="str">
        <f t="shared" ca="1" si="244"/>
        <v/>
      </c>
      <c r="Y511" s="102" t="str">
        <f t="shared" ca="1" si="244"/>
        <v/>
      </c>
      <c r="Z511" s="129" t="str">
        <f t="shared" ca="1" si="233"/>
        <v/>
      </c>
      <c r="AA511" s="105" t="str">
        <f t="shared" ca="1" si="226"/>
        <v>NA</v>
      </c>
      <c r="AB511" s="105" t="str">
        <f t="shared" ca="1" si="234"/>
        <v>NA</v>
      </c>
      <c r="AC511" s="97" t="str">
        <f t="shared" ca="1" si="235"/>
        <v/>
      </c>
      <c r="AD511" s="106" t="str">
        <f t="shared" ca="1" si="227"/>
        <v/>
      </c>
      <c r="AE511" s="106"/>
      <c r="AF511" s="130"/>
      <c r="AG511" s="131"/>
      <c r="AH511" s="131"/>
      <c r="AI511" s="131"/>
      <c r="AJ511" s="131"/>
      <c r="AK511" s="131"/>
      <c r="AL511" s="131"/>
      <c r="AM511" s="131"/>
      <c r="AN511" s="132"/>
      <c r="AO511" s="133"/>
      <c r="AS511" s="69"/>
      <c r="AT511" s="69"/>
      <c r="AU511" s="113"/>
      <c r="AV511" s="114" t="str">
        <f t="shared" ca="1" si="248"/>
        <v/>
      </c>
      <c r="AW511" s="115" t="str">
        <f t="shared" ca="1" si="248"/>
        <v/>
      </c>
      <c r="AX511" s="115" t="str">
        <f t="shared" ca="1" si="248"/>
        <v/>
      </c>
      <c r="AY511" s="115" t="str">
        <f t="shared" ca="1" si="248"/>
        <v/>
      </c>
      <c r="AZ511" s="115" t="str">
        <f t="shared" ca="1" si="248"/>
        <v/>
      </c>
      <c r="BA511" s="115" t="str">
        <f t="shared" ca="1" si="248"/>
        <v/>
      </c>
      <c r="BB511" s="115" t="str">
        <f t="shared" ca="1" si="248"/>
        <v/>
      </c>
      <c r="BC511" s="115" t="str">
        <f t="shared" ca="1" si="248"/>
        <v/>
      </c>
      <c r="BD511" s="116" t="str">
        <f t="shared" ca="1" si="248"/>
        <v/>
      </c>
      <c r="BE511" s="145"/>
      <c r="BF511" s="118" t="str">
        <f t="shared" ca="1" si="236"/>
        <v/>
      </c>
      <c r="BG511" s="118" t="str">
        <f t="shared" ca="1" si="237"/>
        <v/>
      </c>
      <c r="BH511" s="118" t="str">
        <f t="shared" ca="1" si="238"/>
        <v/>
      </c>
      <c r="BI511" s="118" t="str">
        <f t="shared" ca="1" si="239"/>
        <v/>
      </c>
      <c r="BK511" s="154"/>
      <c r="BL511" s="155"/>
      <c r="BM511" s="154"/>
      <c r="BN511" s="154"/>
      <c r="BO511" s="156"/>
      <c r="BP511" s="156"/>
      <c r="BQ511" s="156"/>
      <c r="BR511" s="156"/>
      <c r="BS511" s="156"/>
      <c r="BT511" s="156"/>
      <c r="BU511" s="156"/>
      <c r="BV511" s="156"/>
      <c r="BW511" s="156"/>
      <c r="BX511" s="105"/>
      <c r="BY511" s="157"/>
      <c r="BZ511" s="157"/>
      <c r="CA511" s="157"/>
      <c r="CB511" s="157"/>
      <c r="CC511" s="157"/>
      <c r="CD511" s="157"/>
      <c r="CE511" s="157"/>
      <c r="CF511" s="157"/>
      <c r="CG511" s="157"/>
    </row>
    <row r="512" spans="1:85" x14ac:dyDescent="0.25">
      <c r="A512" s="97" t="str">
        <f t="shared" ca="1" si="240"/>
        <v/>
      </c>
      <c r="B512" s="98" t="str">
        <f t="shared" ca="1" si="241"/>
        <v/>
      </c>
      <c r="C512" s="99" t="str">
        <f t="shared" ca="1" si="228"/>
        <v/>
      </c>
      <c r="D512" s="97" t="str">
        <f t="shared" ca="1" si="229"/>
        <v/>
      </c>
      <c r="E512" s="97" t="str">
        <f t="shared" ca="1" si="230"/>
        <v/>
      </c>
      <c r="F512" s="97" t="str">
        <f t="shared" ca="1" si="231"/>
        <v/>
      </c>
      <c r="G512" s="100" t="str">
        <f t="shared" ca="1" si="246"/>
        <v/>
      </c>
      <c r="H512" s="101" t="str">
        <f t="shared" ca="1" si="246"/>
        <v/>
      </c>
      <c r="I512" s="101" t="str">
        <f t="shared" ca="1" si="246"/>
        <v/>
      </c>
      <c r="J512" s="101" t="str">
        <f t="shared" ca="1" si="245"/>
        <v/>
      </c>
      <c r="K512" s="101" t="str">
        <f t="shared" ca="1" si="245"/>
        <v/>
      </c>
      <c r="L512" s="101" t="str">
        <f t="shared" ca="1" si="245"/>
        <v/>
      </c>
      <c r="M512" s="101" t="str">
        <f t="shared" ca="1" si="242"/>
        <v/>
      </c>
      <c r="N512" s="101" t="str">
        <f t="shared" ca="1" si="242"/>
        <v/>
      </c>
      <c r="O512" s="102" t="str">
        <f t="shared" ca="1" si="242"/>
        <v/>
      </c>
      <c r="P512" s="103" t="str">
        <f t="shared" ca="1" si="232"/>
        <v/>
      </c>
      <c r="Q512" s="100" t="str">
        <f t="shared" ca="1" si="244"/>
        <v/>
      </c>
      <c r="R512" s="101" t="str">
        <f t="shared" ca="1" si="244"/>
        <v/>
      </c>
      <c r="S512" s="101" t="str">
        <f t="shared" ca="1" si="244"/>
        <v/>
      </c>
      <c r="T512" s="101" t="str">
        <f t="shared" ca="1" si="244"/>
        <v/>
      </c>
      <c r="U512" s="101" t="str">
        <f t="shared" ca="1" si="244"/>
        <v/>
      </c>
      <c r="V512" s="101" t="str">
        <f t="shared" ca="1" si="244"/>
        <v/>
      </c>
      <c r="W512" s="101" t="str">
        <f t="shared" ca="1" si="244"/>
        <v/>
      </c>
      <c r="X512" s="101" t="str">
        <f t="shared" ca="1" si="244"/>
        <v/>
      </c>
      <c r="Y512" s="102" t="str">
        <f t="shared" ca="1" si="244"/>
        <v/>
      </c>
      <c r="Z512" s="129" t="str">
        <f t="shared" ca="1" si="233"/>
        <v/>
      </c>
      <c r="AA512" s="105" t="str">
        <f t="shared" ca="1" si="226"/>
        <v>NA</v>
      </c>
      <c r="AB512" s="105" t="str">
        <f t="shared" ca="1" si="234"/>
        <v>NA</v>
      </c>
      <c r="AC512" s="97" t="str">
        <f t="shared" ca="1" si="235"/>
        <v/>
      </c>
      <c r="AD512" s="106" t="str">
        <f t="shared" ca="1" si="227"/>
        <v/>
      </c>
      <c r="AE512" s="106"/>
      <c r="AF512" s="130"/>
      <c r="AG512" s="131"/>
      <c r="AH512" s="131"/>
      <c r="AI512" s="131"/>
      <c r="AJ512" s="131"/>
      <c r="AK512" s="131"/>
      <c r="AL512" s="131"/>
      <c r="AM512" s="131"/>
      <c r="AN512" s="132"/>
      <c r="AO512" s="133"/>
      <c r="AS512" s="69"/>
      <c r="AT512" s="69"/>
      <c r="AU512" s="113"/>
      <c r="AV512" s="114" t="str">
        <f t="shared" ca="1" si="248"/>
        <v/>
      </c>
      <c r="AW512" s="115" t="str">
        <f t="shared" ca="1" si="248"/>
        <v/>
      </c>
      <c r="AX512" s="115" t="str">
        <f t="shared" ca="1" si="248"/>
        <v/>
      </c>
      <c r="AY512" s="115" t="str">
        <f t="shared" ca="1" si="248"/>
        <v/>
      </c>
      <c r="AZ512" s="115" t="str">
        <f t="shared" ca="1" si="248"/>
        <v/>
      </c>
      <c r="BA512" s="115" t="str">
        <f t="shared" ca="1" si="248"/>
        <v/>
      </c>
      <c r="BB512" s="115" t="str">
        <f t="shared" ca="1" si="248"/>
        <v/>
      </c>
      <c r="BC512" s="115" t="str">
        <f t="shared" ca="1" si="248"/>
        <v/>
      </c>
      <c r="BD512" s="116" t="str">
        <f t="shared" ca="1" si="248"/>
        <v/>
      </c>
      <c r="BE512" s="145"/>
      <c r="BF512" s="118" t="str">
        <f t="shared" ca="1" si="236"/>
        <v/>
      </c>
      <c r="BG512" s="118" t="str">
        <f t="shared" ca="1" si="237"/>
        <v/>
      </c>
      <c r="BH512" s="118" t="str">
        <f t="shared" ca="1" si="238"/>
        <v/>
      </c>
      <c r="BI512" s="118" t="str">
        <f t="shared" ca="1" si="239"/>
        <v/>
      </c>
      <c r="BK512" s="154"/>
      <c r="BL512" s="155"/>
      <c r="BM512" s="154"/>
      <c r="BN512" s="154"/>
      <c r="BO512" s="156"/>
      <c r="BP512" s="156"/>
      <c r="BQ512" s="156"/>
      <c r="BR512" s="156"/>
      <c r="BS512" s="156"/>
      <c r="BT512" s="156"/>
      <c r="BU512" s="156"/>
      <c r="BV512" s="156"/>
      <c r="BW512" s="156"/>
      <c r="BX512" s="105"/>
      <c r="BY512" s="157"/>
      <c r="BZ512" s="157"/>
      <c r="CA512" s="157"/>
      <c r="CB512" s="157"/>
      <c r="CC512" s="157"/>
      <c r="CD512" s="157"/>
      <c r="CE512" s="157"/>
      <c r="CF512" s="157"/>
      <c r="CG512" s="157"/>
    </row>
    <row r="513" spans="1:85" x14ac:dyDescent="0.25">
      <c r="A513" s="97" t="str">
        <f t="shared" ca="1" si="240"/>
        <v/>
      </c>
      <c r="B513" s="98" t="str">
        <f t="shared" ca="1" si="241"/>
        <v/>
      </c>
      <c r="C513" s="99" t="str">
        <f t="shared" ca="1" si="228"/>
        <v/>
      </c>
      <c r="D513" s="97" t="str">
        <f t="shared" ca="1" si="229"/>
        <v/>
      </c>
      <c r="E513" s="97" t="str">
        <f t="shared" ca="1" si="230"/>
        <v/>
      </c>
      <c r="F513" s="97" t="str">
        <f t="shared" ca="1" si="231"/>
        <v/>
      </c>
      <c r="G513" s="100" t="str">
        <f t="shared" ca="1" si="246"/>
        <v/>
      </c>
      <c r="H513" s="101" t="str">
        <f t="shared" ca="1" si="246"/>
        <v/>
      </c>
      <c r="I513" s="101" t="str">
        <f t="shared" ca="1" si="246"/>
        <v/>
      </c>
      <c r="J513" s="101" t="str">
        <f t="shared" ca="1" si="245"/>
        <v/>
      </c>
      <c r="K513" s="101" t="str">
        <f t="shared" ca="1" si="245"/>
        <v/>
      </c>
      <c r="L513" s="101" t="str">
        <f t="shared" ca="1" si="245"/>
        <v/>
      </c>
      <c r="M513" s="101" t="str">
        <f t="shared" ca="1" si="242"/>
        <v/>
      </c>
      <c r="N513" s="101" t="str">
        <f t="shared" ca="1" si="242"/>
        <v/>
      </c>
      <c r="O513" s="102" t="str">
        <f t="shared" ca="1" si="242"/>
        <v/>
      </c>
      <c r="P513" s="103" t="str">
        <f t="shared" ca="1" si="232"/>
        <v/>
      </c>
      <c r="Q513" s="100" t="str">
        <f t="shared" ca="1" si="244"/>
        <v/>
      </c>
      <c r="R513" s="101" t="str">
        <f t="shared" ca="1" si="244"/>
        <v/>
      </c>
      <c r="S513" s="101" t="str">
        <f t="shared" ca="1" si="244"/>
        <v/>
      </c>
      <c r="T513" s="101" t="str">
        <f t="shared" ca="1" si="244"/>
        <v/>
      </c>
      <c r="U513" s="101" t="str">
        <f t="shared" ca="1" si="244"/>
        <v/>
      </c>
      <c r="V513" s="101" t="str">
        <f t="shared" ca="1" si="244"/>
        <v/>
      </c>
      <c r="W513" s="101" t="str">
        <f t="shared" ca="1" si="244"/>
        <v/>
      </c>
      <c r="X513" s="101" t="str">
        <f t="shared" ca="1" si="244"/>
        <v/>
      </c>
      <c r="Y513" s="102" t="str">
        <f t="shared" ca="1" si="244"/>
        <v/>
      </c>
      <c r="Z513" s="129" t="str">
        <f t="shared" ca="1" si="233"/>
        <v/>
      </c>
      <c r="AA513" s="105" t="str">
        <f t="shared" ca="1" si="226"/>
        <v>NA</v>
      </c>
      <c r="AB513" s="105" t="str">
        <f t="shared" ca="1" si="234"/>
        <v>NA</v>
      </c>
      <c r="AC513" s="97" t="str">
        <f t="shared" ca="1" si="235"/>
        <v/>
      </c>
      <c r="AD513" s="106" t="str">
        <f t="shared" ca="1" si="227"/>
        <v/>
      </c>
      <c r="AE513" s="106"/>
      <c r="AF513" s="130"/>
      <c r="AG513" s="131"/>
      <c r="AH513" s="131"/>
      <c r="AI513" s="131"/>
      <c r="AJ513" s="131"/>
      <c r="AK513" s="131"/>
      <c r="AL513" s="131"/>
      <c r="AM513" s="131"/>
      <c r="AN513" s="132"/>
      <c r="AO513" s="133"/>
      <c r="AS513" s="69"/>
      <c r="AT513" s="69"/>
      <c r="AU513" s="113"/>
      <c r="AV513" s="114" t="str">
        <f t="shared" ca="1" si="248"/>
        <v/>
      </c>
      <c r="AW513" s="115" t="str">
        <f t="shared" ca="1" si="248"/>
        <v/>
      </c>
      <c r="AX513" s="115" t="str">
        <f t="shared" ca="1" si="248"/>
        <v/>
      </c>
      <c r="AY513" s="115" t="str">
        <f t="shared" ca="1" si="248"/>
        <v/>
      </c>
      <c r="AZ513" s="115" t="str">
        <f t="shared" ca="1" si="248"/>
        <v/>
      </c>
      <c r="BA513" s="115" t="str">
        <f t="shared" ca="1" si="248"/>
        <v/>
      </c>
      <c r="BB513" s="115" t="str">
        <f t="shared" ca="1" si="248"/>
        <v/>
      </c>
      <c r="BC513" s="115" t="str">
        <f t="shared" ca="1" si="248"/>
        <v/>
      </c>
      <c r="BD513" s="116" t="str">
        <f t="shared" ca="1" si="248"/>
        <v/>
      </c>
      <c r="BE513" s="145"/>
      <c r="BF513" s="118" t="str">
        <f t="shared" ca="1" si="236"/>
        <v/>
      </c>
      <c r="BG513" s="118" t="str">
        <f t="shared" ca="1" si="237"/>
        <v/>
      </c>
      <c r="BH513" s="118" t="str">
        <f t="shared" ca="1" si="238"/>
        <v/>
      </c>
      <c r="BI513" s="118" t="str">
        <f t="shared" ca="1" si="239"/>
        <v/>
      </c>
      <c r="BK513" s="154"/>
      <c r="BL513" s="155"/>
      <c r="BM513" s="154"/>
      <c r="BN513" s="154"/>
      <c r="BO513" s="156"/>
      <c r="BP513" s="156"/>
      <c r="BQ513" s="156"/>
      <c r="BR513" s="156"/>
      <c r="BS513" s="156"/>
      <c r="BT513" s="156"/>
      <c r="BU513" s="156"/>
      <c r="BV513" s="156"/>
      <c r="BW513" s="156"/>
      <c r="BX513" s="105"/>
      <c r="BY513" s="157"/>
      <c r="BZ513" s="157"/>
      <c r="CA513" s="157"/>
      <c r="CB513" s="157"/>
      <c r="CC513" s="157"/>
      <c r="CD513" s="157"/>
      <c r="CE513" s="157"/>
      <c r="CF513" s="157"/>
      <c r="CG513" s="157"/>
    </row>
    <row r="514" spans="1:85" x14ac:dyDescent="0.25">
      <c r="A514" s="97" t="str">
        <f t="shared" ca="1" si="240"/>
        <v/>
      </c>
      <c r="B514" s="98" t="str">
        <f t="shared" ca="1" si="241"/>
        <v/>
      </c>
      <c r="C514" s="99" t="str">
        <f t="shared" ca="1" si="228"/>
        <v/>
      </c>
      <c r="D514" s="97" t="str">
        <f t="shared" ca="1" si="229"/>
        <v/>
      </c>
      <c r="E514" s="97" t="str">
        <f t="shared" ca="1" si="230"/>
        <v/>
      </c>
      <c r="F514" s="97" t="str">
        <f t="shared" ca="1" si="231"/>
        <v/>
      </c>
      <c r="G514" s="100" t="str">
        <f t="shared" ca="1" si="246"/>
        <v/>
      </c>
      <c r="H514" s="101" t="str">
        <f t="shared" ca="1" si="246"/>
        <v/>
      </c>
      <c r="I514" s="101" t="str">
        <f t="shared" ca="1" si="246"/>
        <v/>
      </c>
      <c r="J514" s="101" t="str">
        <f t="shared" ca="1" si="245"/>
        <v/>
      </c>
      <c r="K514" s="101" t="str">
        <f t="shared" ca="1" si="245"/>
        <v/>
      </c>
      <c r="L514" s="101" t="str">
        <f t="shared" ca="1" si="245"/>
        <v/>
      </c>
      <c r="M514" s="101" t="str">
        <f t="shared" ca="1" si="242"/>
        <v/>
      </c>
      <c r="N514" s="101" t="str">
        <f t="shared" ca="1" si="242"/>
        <v/>
      </c>
      <c r="O514" s="102" t="str">
        <f t="shared" ca="1" si="242"/>
        <v/>
      </c>
      <c r="P514" s="103" t="str">
        <f t="shared" ca="1" si="232"/>
        <v/>
      </c>
      <c r="Q514" s="100" t="str">
        <f t="shared" ca="1" si="244"/>
        <v/>
      </c>
      <c r="R514" s="101" t="str">
        <f t="shared" ca="1" si="244"/>
        <v/>
      </c>
      <c r="S514" s="101" t="str">
        <f t="shared" ca="1" si="244"/>
        <v/>
      </c>
      <c r="T514" s="101" t="str">
        <f t="shared" ca="1" si="244"/>
        <v/>
      </c>
      <c r="U514" s="101" t="str">
        <f t="shared" ca="1" si="244"/>
        <v/>
      </c>
      <c r="V514" s="101" t="str">
        <f t="shared" ca="1" si="244"/>
        <v/>
      </c>
      <c r="W514" s="101" t="str">
        <f t="shared" ca="1" si="244"/>
        <v/>
      </c>
      <c r="X514" s="101" t="str">
        <f t="shared" ca="1" si="244"/>
        <v/>
      </c>
      <c r="Y514" s="102" t="str">
        <f t="shared" ca="1" si="244"/>
        <v/>
      </c>
      <c r="Z514" s="129" t="str">
        <f t="shared" ca="1" si="233"/>
        <v/>
      </c>
      <c r="AA514" s="105" t="str">
        <f t="shared" ca="1" si="226"/>
        <v>NA</v>
      </c>
      <c r="AB514" s="105" t="str">
        <f t="shared" ca="1" si="234"/>
        <v>NA</v>
      </c>
      <c r="AC514" s="97" t="str">
        <f t="shared" ca="1" si="235"/>
        <v/>
      </c>
      <c r="AD514" s="106" t="str">
        <f t="shared" ca="1" si="227"/>
        <v/>
      </c>
      <c r="AE514" s="106"/>
      <c r="AF514" s="130"/>
      <c r="AG514" s="131"/>
      <c r="AH514" s="131"/>
      <c r="AI514" s="131"/>
      <c r="AJ514" s="131"/>
      <c r="AK514" s="131"/>
      <c r="AL514" s="131"/>
      <c r="AM514" s="131"/>
      <c r="AN514" s="132"/>
      <c r="AO514" s="133"/>
      <c r="AS514" s="69"/>
      <c r="AT514" s="69"/>
      <c r="AU514" s="113"/>
      <c r="AV514" s="114" t="str">
        <f t="shared" ca="1" si="248"/>
        <v/>
      </c>
      <c r="AW514" s="115" t="str">
        <f t="shared" ca="1" si="248"/>
        <v/>
      </c>
      <c r="AX514" s="115" t="str">
        <f t="shared" ca="1" si="248"/>
        <v/>
      </c>
      <c r="AY514" s="115" t="str">
        <f t="shared" ca="1" si="248"/>
        <v/>
      </c>
      <c r="AZ514" s="115" t="str">
        <f t="shared" ca="1" si="248"/>
        <v/>
      </c>
      <c r="BA514" s="115" t="str">
        <f t="shared" ca="1" si="248"/>
        <v/>
      </c>
      <c r="BB514" s="115" t="str">
        <f t="shared" ca="1" si="248"/>
        <v/>
      </c>
      <c r="BC514" s="115" t="str">
        <f t="shared" ca="1" si="248"/>
        <v/>
      </c>
      <c r="BD514" s="116" t="str">
        <f t="shared" ca="1" si="248"/>
        <v/>
      </c>
      <c r="BE514" s="145"/>
      <c r="BF514" s="118" t="str">
        <f t="shared" ca="1" si="236"/>
        <v/>
      </c>
      <c r="BG514" s="118" t="str">
        <f t="shared" ca="1" si="237"/>
        <v/>
      </c>
      <c r="BH514" s="118" t="str">
        <f t="shared" ca="1" si="238"/>
        <v/>
      </c>
      <c r="BI514" s="118" t="str">
        <f t="shared" ca="1" si="239"/>
        <v/>
      </c>
      <c r="BK514" s="154"/>
      <c r="BL514" s="155"/>
      <c r="BM514" s="154"/>
      <c r="BN514" s="154"/>
      <c r="BO514" s="156"/>
      <c r="BP514" s="156"/>
      <c r="BQ514" s="156"/>
      <c r="BR514" s="156"/>
      <c r="BS514" s="156"/>
      <c r="BT514" s="156"/>
      <c r="BU514" s="156"/>
      <c r="BV514" s="156"/>
      <c r="BW514" s="156"/>
      <c r="BX514" s="105"/>
      <c r="BY514" s="157"/>
      <c r="BZ514" s="157"/>
      <c r="CA514" s="157"/>
      <c r="CB514" s="157"/>
      <c r="CC514" s="157"/>
      <c r="CD514" s="157"/>
      <c r="CE514" s="157"/>
      <c r="CF514" s="157"/>
      <c r="CG514" s="157"/>
    </row>
    <row r="515" spans="1:85" x14ac:dyDescent="0.25">
      <c r="A515" s="97" t="str">
        <f t="shared" ca="1" si="240"/>
        <v/>
      </c>
      <c r="B515" s="98" t="str">
        <f t="shared" ca="1" si="241"/>
        <v/>
      </c>
      <c r="C515" s="99" t="str">
        <f t="shared" ca="1" si="228"/>
        <v/>
      </c>
      <c r="D515" s="97" t="str">
        <f t="shared" ca="1" si="229"/>
        <v/>
      </c>
      <c r="E515" s="97" t="str">
        <f t="shared" ca="1" si="230"/>
        <v/>
      </c>
      <c r="F515" s="97" t="str">
        <f t="shared" ca="1" si="231"/>
        <v/>
      </c>
      <c r="G515" s="100" t="str">
        <f t="shared" ca="1" si="246"/>
        <v/>
      </c>
      <c r="H515" s="101" t="str">
        <f t="shared" ca="1" si="246"/>
        <v/>
      </c>
      <c r="I515" s="101" t="str">
        <f t="shared" ca="1" si="246"/>
        <v/>
      </c>
      <c r="J515" s="101" t="str">
        <f t="shared" ca="1" si="245"/>
        <v/>
      </c>
      <c r="K515" s="101" t="str">
        <f t="shared" ca="1" si="245"/>
        <v/>
      </c>
      <c r="L515" s="101" t="str">
        <f t="shared" ca="1" si="245"/>
        <v/>
      </c>
      <c r="M515" s="101" t="str">
        <f t="shared" ca="1" si="242"/>
        <v/>
      </c>
      <c r="N515" s="101" t="str">
        <f t="shared" ca="1" si="242"/>
        <v/>
      </c>
      <c r="O515" s="102" t="str">
        <f t="shared" ca="1" si="242"/>
        <v/>
      </c>
      <c r="P515" s="103" t="str">
        <f t="shared" ca="1" si="232"/>
        <v/>
      </c>
      <c r="Q515" s="100" t="str">
        <f t="shared" ca="1" si="244"/>
        <v/>
      </c>
      <c r="R515" s="101" t="str">
        <f t="shared" ca="1" si="244"/>
        <v/>
      </c>
      <c r="S515" s="101" t="str">
        <f t="shared" ca="1" si="244"/>
        <v/>
      </c>
      <c r="T515" s="101" t="str">
        <f t="shared" ca="1" si="244"/>
        <v/>
      </c>
      <c r="U515" s="101" t="str">
        <f t="shared" ca="1" si="244"/>
        <v/>
      </c>
      <c r="V515" s="101" t="str">
        <f t="shared" ca="1" si="244"/>
        <v/>
      </c>
      <c r="W515" s="101" t="str">
        <f t="shared" ca="1" si="244"/>
        <v/>
      </c>
      <c r="X515" s="101" t="str">
        <f t="shared" ca="1" si="244"/>
        <v/>
      </c>
      <c r="Y515" s="102" t="str">
        <f t="shared" ca="1" si="244"/>
        <v/>
      </c>
      <c r="Z515" s="129" t="str">
        <f t="shared" ca="1" si="233"/>
        <v/>
      </c>
      <c r="AA515" s="105" t="str">
        <f t="shared" ca="1" si="226"/>
        <v>NA</v>
      </c>
      <c r="AB515" s="105" t="str">
        <f t="shared" ca="1" si="234"/>
        <v>NA</v>
      </c>
      <c r="AC515" s="97" t="str">
        <f t="shared" ca="1" si="235"/>
        <v/>
      </c>
      <c r="AD515" s="106" t="str">
        <f t="shared" ca="1" si="227"/>
        <v/>
      </c>
      <c r="AE515" s="106"/>
      <c r="AF515" s="130"/>
      <c r="AG515" s="131"/>
      <c r="AH515" s="131"/>
      <c r="AI515" s="131"/>
      <c r="AJ515" s="131"/>
      <c r="AK515" s="131"/>
      <c r="AL515" s="131"/>
      <c r="AM515" s="131"/>
      <c r="AN515" s="132"/>
      <c r="AO515" s="133"/>
      <c r="AS515" s="69"/>
      <c r="AT515" s="69"/>
      <c r="AU515" s="113"/>
      <c r="AV515" s="114" t="str">
        <f t="shared" ca="1" si="248"/>
        <v/>
      </c>
      <c r="AW515" s="115" t="str">
        <f t="shared" ca="1" si="248"/>
        <v/>
      </c>
      <c r="AX515" s="115" t="str">
        <f t="shared" ca="1" si="248"/>
        <v/>
      </c>
      <c r="AY515" s="115" t="str">
        <f t="shared" ca="1" si="248"/>
        <v/>
      </c>
      <c r="AZ515" s="115" t="str">
        <f t="shared" ca="1" si="248"/>
        <v/>
      </c>
      <c r="BA515" s="115" t="str">
        <f t="shared" ca="1" si="248"/>
        <v/>
      </c>
      <c r="BB515" s="115" t="str">
        <f t="shared" ca="1" si="248"/>
        <v/>
      </c>
      <c r="BC515" s="115" t="str">
        <f t="shared" ca="1" si="248"/>
        <v/>
      </c>
      <c r="BD515" s="116" t="str">
        <f t="shared" ca="1" si="248"/>
        <v/>
      </c>
      <c r="BE515" s="145"/>
      <c r="BF515" s="118" t="str">
        <f t="shared" ca="1" si="236"/>
        <v/>
      </c>
      <c r="BG515" s="118" t="str">
        <f t="shared" ca="1" si="237"/>
        <v/>
      </c>
      <c r="BH515" s="118" t="str">
        <f t="shared" ca="1" si="238"/>
        <v/>
      </c>
      <c r="BI515" s="118" t="str">
        <f t="shared" ca="1" si="239"/>
        <v/>
      </c>
      <c r="BK515" s="154"/>
      <c r="BL515" s="155"/>
      <c r="BM515" s="154"/>
      <c r="BN515" s="154"/>
      <c r="BO515" s="156"/>
      <c r="BP515" s="156"/>
      <c r="BQ515" s="156"/>
      <c r="BR515" s="156"/>
      <c r="BS515" s="156"/>
      <c r="BT515" s="156"/>
      <c r="BU515" s="156"/>
      <c r="BV515" s="156"/>
      <c r="BW515" s="156"/>
      <c r="BX515" s="105"/>
      <c r="BY515" s="157"/>
      <c r="BZ515" s="157"/>
      <c r="CA515" s="157"/>
      <c r="CB515" s="157"/>
      <c r="CC515" s="157"/>
      <c r="CD515" s="157"/>
      <c r="CE515" s="157"/>
      <c r="CF515" s="157"/>
      <c r="CG515" s="157"/>
    </row>
    <row r="516" spans="1:85" x14ac:dyDescent="0.25">
      <c r="A516" s="97" t="str">
        <f t="shared" ca="1" si="240"/>
        <v/>
      </c>
      <c r="B516" s="98" t="str">
        <f t="shared" ca="1" si="241"/>
        <v/>
      </c>
      <c r="C516" s="99" t="str">
        <f t="shared" ca="1" si="228"/>
        <v/>
      </c>
      <c r="D516" s="97" t="str">
        <f t="shared" ca="1" si="229"/>
        <v/>
      </c>
      <c r="E516" s="97" t="str">
        <f t="shared" ca="1" si="230"/>
        <v/>
      </c>
      <c r="F516" s="97" t="str">
        <f t="shared" ca="1" si="231"/>
        <v/>
      </c>
      <c r="G516" s="100" t="str">
        <f t="shared" ca="1" si="246"/>
        <v/>
      </c>
      <c r="H516" s="101" t="str">
        <f t="shared" ca="1" si="246"/>
        <v/>
      </c>
      <c r="I516" s="101" t="str">
        <f t="shared" ca="1" si="246"/>
        <v/>
      </c>
      <c r="J516" s="101" t="str">
        <f t="shared" ca="1" si="245"/>
        <v/>
      </c>
      <c r="K516" s="101" t="str">
        <f t="shared" ca="1" si="245"/>
        <v/>
      </c>
      <c r="L516" s="101" t="str">
        <f t="shared" ca="1" si="245"/>
        <v/>
      </c>
      <c r="M516" s="101" t="str">
        <f t="shared" ca="1" si="242"/>
        <v/>
      </c>
      <c r="N516" s="101" t="str">
        <f t="shared" ca="1" si="242"/>
        <v/>
      </c>
      <c r="O516" s="102" t="str">
        <f t="shared" ca="1" si="242"/>
        <v/>
      </c>
      <c r="P516" s="103" t="str">
        <f t="shared" ca="1" si="232"/>
        <v/>
      </c>
      <c r="Q516" s="100" t="str">
        <f t="shared" ca="1" si="244"/>
        <v/>
      </c>
      <c r="R516" s="101" t="str">
        <f t="shared" ca="1" si="244"/>
        <v/>
      </c>
      <c r="S516" s="101" t="str">
        <f t="shared" ca="1" si="244"/>
        <v/>
      </c>
      <c r="T516" s="101" t="str">
        <f t="shared" ca="1" si="244"/>
        <v/>
      </c>
      <c r="U516" s="101" t="str">
        <f t="shared" ca="1" si="244"/>
        <v/>
      </c>
      <c r="V516" s="101" t="str">
        <f t="shared" ca="1" si="244"/>
        <v/>
      </c>
      <c r="W516" s="101" t="str">
        <f t="shared" ca="1" si="244"/>
        <v/>
      </c>
      <c r="X516" s="101" t="str">
        <f t="shared" ca="1" si="244"/>
        <v/>
      </c>
      <c r="Y516" s="102" t="str">
        <f t="shared" ca="1" si="244"/>
        <v/>
      </c>
      <c r="Z516" s="129" t="str">
        <f t="shared" ca="1" si="233"/>
        <v/>
      </c>
      <c r="AA516" s="105" t="str">
        <f t="shared" ca="1" si="226"/>
        <v>NA</v>
      </c>
      <c r="AB516" s="105" t="str">
        <f t="shared" ca="1" si="234"/>
        <v>NA</v>
      </c>
      <c r="AC516" s="97" t="str">
        <f t="shared" ca="1" si="235"/>
        <v/>
      </c>
      <c r="AD516" s="106" t="str">
        <f t="shared" ca="1" si="227"/>
        <v/>
      </c>
      <c r="AE516" s="106"/>
      <c r="AF516" s="130"/>
      <c r="AG516" s="131"/>
      <c r="AH516" s="131"/>
      <c r="AI516" s="131"/>
      <c r="AJ516" s="131"/>
      <c r="AK516" s="131"/>
      <c r="AL516" s="131"/>
      <c r="AM516" s="131"/>
      <c r="AN516" s="132"/>
      <c r="AO516" s="133"/>
      <c r="AS516" s="69"/>
      <c r="AT516" s="69"/>
      <c r="AU516" s="113"/>
      <c r="AV516" s="114" t="str">
        <f t="shared" ca="1" si="248"/>
        <v/>
      </c>
      <c r="AW516" s="115" t="str">
        <f t="shared" ca="1" si="248"/>
        <v/>
      </c>
      <c r="AX516" s="115" t="str">
        <f t="shared" ca="1" si="248"/>
        <v/>
      </c>
      <c r="AY516" s="115" t="str">
        <f t="shared" ca="1" si="248"/>
        <v/>
      </c>
      <c r="AZ516" s="115" t="str">
        <f t="shared" ca="1" si="248"/>
        <v/>
      </c>
      <c r="BA516" s="115" t="str">
        <f t="shared" ca="1" si="248"/>
        <v/>
      </c>
      <c r="BB516" s="115" t="str">
        <f t="shared" ca="1" si="248"/>
        <v/>
      </c>
      <c r="BC516" s="115" t="str">
        <f t="shared" ca="1" si="248"/>
        <v/>
      </c>
      <c r="BD516" s="116" t="str">
        <f t="shared" ca="1" si="248"/>
        <v/>
      </c>
      <c r="BE516" s="145"/>
      <c r="BF516" s="118" t="str">
        <f t="shared" ca="1" si="236"/>
        <v/>
      </c>
      <c r="BG516" s="118" t="str">
        <f t="shared" ca="1" si="237"/>
        <v/>
      </c>
      <c r="BH516" s="118" t="str">
        <f t="shared" ca="1" si="238"/>
        <v/>
      </c>
      <c r="BI516" s="118" t="str">
        <f t="shared" ca="1" si="239"/>
        <v/>
      </c>
      <c r="BK516" s="154"/>
      <c r="BL516" s="155"/>
      <c r="BM516" s="154"/>
      <c r="BN516" s="154"/>
      <c r="BO516" s="156"/>
      <c r="BP516" s="156"/>
      <c r="BQ516" s="156"/>
      <c r="BR516" s="156"/>
      <c r="BS516" s="156"/>
      <c r="BT516" s="156"/>
      <c r="BU516" s="156"/>
      <c r="BV516" s="156"/>
      <c r="BW516" s="156"/>
      <c r="BX516" s="105"/>
      <c r="BY516" s="157"/>
      <c r="BZ516" s="157"/>
      <c r="CA516" s="157"/>
      <c r="CB516" s="157"/>
      <c r="CC516" s="157"/>
      <c r="CD516" s="157"/>
      <c r="CE516" s="157"/>
      <c r="CF516" s="157"/>
      <c r="CG516" s="157"/>
    </row>
    <row r="517" spans="1:85" x14ac:dyDescent="0.25">
      <c r="A517" s="97" t="str">
        <f t="shared" ca="1" si="240"/>
        <v/>
      </c>
      <c r="B517" s="98" t="str">
        <f t="shared" ca="1" si="241"/>
        <v/>
      </c>
      <c r="C517" s="99" t="str">
        <f t="shared" ca="1" si="228"/>
        <v/>
      </c>
      <c r="D517" s="97" t="str">
        <f t="shared" ca="1" si="229"/>
        <v/>
      </c>
      <c r="E517" s="97" t="str">
        <f t="shared" ca="1" si="230"/>
        <v/>
      </c>
      <c r="F517" s="97" t="str">
        <f t="shared" ca="1" si="231"/>
        <v/>
      </c>
      <c r="G517" s="100" t="str">
        <f t="shared" ca="1" si="246"/>
        <v/>
      </c>
      <c r="H517" s="101" t="str">
        <f t="shared" ca="1" si="246"/>
        <v/>
      </c>
      <c r="I517" s="101" t="str">
        <f t="shared" ca="1" si="246"/>
        <v/>
      </c>
      <c r="J517" s="101" t="str">
        <f t="shared" ca="1" si="245"/>
        <v/>
      </c>
      <c r="K517" s="101" t="str">
        <f t="shared" ca="1" si="245"/>
        <v/>
      </c>
      <c r="L517" s="101" t="str">
        <f t="shared" ca="1" si="245"/>
        <v/>
      </c>
      <c r="M517" s="101" t="str">
        <f t="shared" ca="1" si="242"/>
        <v/>
      </c>
      <c r="N517" s="101" t="str">
        <f t="shared" ca="1" si="242"/>
        <v/>
      </c>
      <c r="O517" s="102" t="str">
        <f t="shared" ca="1" si="242"/>
        <v/>
      </c>
      <c r="P517" s="103" t="str">
        <f t="shared" ca="1" si="232"/>
        <v/>
      </c>
      <c r="Q517" s="100" t="str">
        <f t="shared" ca="1" si="244"/>
        <v/>
      </c>
      <c r="R517" s="101" t="str">
        <f t="shared" ca="1" si="244"/>
        <v/>
      </c>
      <c r="S517" s="101" t="str">
        <f t="shared" ca="1" si="244"/>
        <v/>
      </c>
      <c r="T517" s="101" t="str">
        <f t="shared" ca="1" si="244"/>
        <v/>
      </c>
      <c r="U517" s="101" t="str">
        <f t="shared" ca="1" si="244"/>
        <v/>
      </c>
      <c r="V517" s="101" t="str">
        <f t="shared" ca="1" si="244"/>
        <v/>
      </c>
      <c r="W517" s="101" t="str">
        <f t="shared" ca="1" si="244"/>
        <v/>
      </c>
      <c r="X517" s="101" t="str">
        <f t="shared" ca="1" si="244"/>
        <v/>
      </c>
      <c r="Y517" s="102" t="str">
        <f t="shared" ca="1" si="244"/>
        <v/>
      </c>
      <c r="Z517" s="129" t="str">
        <f t="shared" ca="1" si="233"/>
        <v/>
      </c>
      <c r="AA517" s="105" t="str">
        <f t="shared" ref="AA517:AA580" ca="1" si="249">IF(ISNUMBER(SEARCH("Cal",C517)),IF(ISNUMBER(VALUE(MID(C517,SEARCH("Cal",C517)+3,1))),IF(ISNUMBER(FIND("-",C517,SEARCH("Cal",C517)+4)),IF(ISNUMBER(FIND("_",C517,SEARCH("Cal",C517)+4)),IF(FIND("-",C517,SEARCH("Cal",C517)+4)&lt;FIND("_",C517,SEARCH("Cal",C517)+4),MID(LEFT(C517,FIND("-",C517,SEARCH("Cal",C517)+4)-1),SEARCH("Cal",C517)+3,8),IF(AND(MID(C517,SEARCH("Cal",C517)+3,1)="0",ISNUMBER(VALUE(MID(C517,SEARCH("Cal",C517)+5,1)))),IF(ISNUMBER(FIND("-",C517,SEARCH("Cal",C517)+5)),MID(LEFT(C517,FIND("-",C517,SEARCH("Cal",C517)+5)-1),SEARCH("Cal",C517)+3,8),MID(LEFT(C517,FIND("_",C517,SEARCH("Cal",C517)+5)-1),SEARCH("Cal",C517)+3,8)),MID(LEFT(C517,FIND("_",C517,SEARCH("Cal",C517)+4)-1),SEARCH("Cal",C517)+3,8))),MID(LEFT(C517,FIND("-",C517,SEARCH("Cal",C517)+4)-1),SEARCH("Cal",C517)+3,8)),IF(ISNUMBER(FIND("_",C517,SEARCH("Cal",C517)+4)),IF(AND(MID(C517,SEARCH("Cal",C517)+3,1)="0",ISNUMBER(VALUE(MID(C517,SEARCH("Cal",C517)+5,1)))),IF(ISNUMBER(FIND("_",C517,SEARCH("Cal",C517)+5)),MID(LEFT(C517,FIND("_",C517,SEARCH("Cal",C517)+5)-1),SEARCH("Cal",C517)+3,8),MID(C517,SEARCH("Cal",C517)+3,8)),MID(LEFT(C517,FIND("_",C517,SEARCH("Cal",C517)+4)-1),SEARCH("Cal",C517)+3,8)),MID(C517,SEARCH("Cal",C517)+3,8))),IF(ISNUMBER(FIND("-",C517,SEARCH("Cal",C517)+5)),IF(ISNUMBER(FIND("_",C517,SEARCH("Cal",C517)+5)),IF(FIND("-",C517,SEARCH("Cal",C517)+5)&lt;FIND("_",C517,SEARCH("Cal",C517)+5),MID(LEFT(C517,FIND("-",C517,SEARCH("Cal",C517)+5)-1),SEARCH("Cal",C517)+4,8),IF(AND(MID(C517,SEARCH("Cal",C517)+4,1)="0",ISNUMBER(VALUE(MID(C517,SEARCH("Cal",C517)+6,1)))),IF(ISNUMBER(FIND("-",C517,SEARCH("Cal",C517)+6)),MID(LEFT(C517,FIND("-",C517,SEARCH("Cal",C517)+6)-1),SEARCH("Cal",C517)+4,8),MID(LEFT(C517,FIND("_",C517,SEARCH("Cal",C517)+6)-1),SEARCH("Cal",C517)+4,8)),MID(LEFT(C517,FIND("_",C517,SEARCH("Cal",C517)+5)-1),SEARCH("Cal",C517)+4,8))),MID(LEFT(C517,FIND("-",C517,SEARCH("Cal",C517)+5)-1),SEARCH("Cal",C517)+4,8)),IF(ISNUMBER(FIND("_",C517,SEARCH("Cal",C517)+5)),IF(AND(MID(C517,SEARCH("Cal",C517)+4,1)="0",ISNUMBER(VALUE(MID(C517,SEARCH("Cal",C517)+6,1)))),IF(ISNUMBER(FIND("_",C517,SEARCH("Cal",C517)+6)),MID(LEFT(C517,FIND("_",C517,SEARCH("Cal",C517)+6)-1),SEARCH("Cal",C517)+4,8),MID(C517,SEARCH("Cal",C517)+4,8)),MID(LEFT(C517,FIND("_",C517,SEARCH("Cal",C517)+5)-1),SEARCH("Cal",C517)+4,8)),MID(C517,SEARCH("Cal",C517)+4,8)))),IF(ISNUMBER(SEARCH("ppt",C517)),IF(ISNUMBER(VALUE(MID(C517,SEARCH("ppt",C517)-1,1))),IF(ISNUMBER(FIND("-",LEFT(C517,SEARCH("ppt",C517)-1),SEARCH("ppt",C517)-5)),IF(ISNUMBER(FIND("_",LEFT(C517,SEARCH("ppt",C517)-1),SEARCH("ppt",C517)-5)),IF(FIND("-",LEFT(C517,SEARCH("ppt",C517)-1),SEARCH("ppt",C517)-5)&gt;FIND("_",LEFT(C517,SEARCH("ppt",C517)-1),SEARCH("ppt",C517)-5),MID(LEFT(C517,SEARCH("ppt",C517)-1),FIND("-",LEFT(C517,SEARCH("ppt",C517)-1),SEARCH("ppt",C517)-5)+1,8),MID(LEFT(C517,SEARCH("ppt",C517)-1),FIND("_",LEFT(C517,SEARCH("ppt",C517)-1),SEARCH("ppt",C517)-5)+1,8)),MID(LEFT(C517,SEARCH("ppt",C517)-1),FIND("-",LEFT(C517,SEARCH("ppt",C517)-1),SEARCH("ppt",C517)-5)+1,8)),IF(ISNUMBER(FIND("_",LEFT(C517,SEARCH("ppt",C517)-1),SEARCH("ppt",C517)-5)),MID(LEFT(C517,SEARCH("ppt",C517)-1),FIND("_",LEFT(C517,SEARCH("ppt",C517)-2),SEARCH("ppt",C517)-5)+1,8),MID(LEFT(C517,SEARCH("ppt",C517)-1),1,8))),IF(ISNUMBER(FIND("-",LEFT(C517,SEARCH("ppt",C517)-2),SEARCH("ppt",C517)-6)),IF(ISNUMBER(FIND("_",LEFT(C517,SEARCH("ppt",C517)-2),SEARCH("ppt",C517)-6)),IF(FIND("-",LEFT(C517,SEARCH("ppt",C517)-2),SEARCH("ppt",C517)-6)&gt;FIND("_",LEFT(C517,SEARCH("ppt",C517)-2),SEARCH("ppt",C517)-6),MID(LEFT(C517,SEARCH("ppt",C517)-2),FIND("-",LEFT(C517,SEARCH("ppt",C517)-2),SEARCH("ppt",C517)-6)+1,8),MID(LEFT(C517,SEARCH("ppt",C517)-2),FIND("_",LEFT(C517,SEARCH("ppt",C517)-2),SEARCH("ppt",C517)-6)+1,8)),MID(LEFT(C517,SEARCH("ppt",C517)-2),FIND("-",LEFT(C517,SEARCH("ppt",C517)-2),SEARCH("ppt",C517)-6)+1,8)),IF(ISNUMBER(FIND("_",LEFT(C517,SEARCH("ppt",C517)-2),SEARCH("ppt",C517)-6)),MID(LEFT(C517,SEARCH("ppt",C517)-2),FIND("_",LEFT(C517,SEARCH("ppt",C517)-3),SEARCH("ppt",C517)-6)+1,8),MID(LEFT(C517,SEARCH("ppt",C517)-2),1,8)))),IF(ISNUMBER(SEARCH("LFB",C517)),IF(ISNUMBER(VALUE(MID(C517,SEARCH("LFB",C517)+3,1))),IF(ISNUMBER(FIND("-",C517,SEARCH("LFB",C517)+4)),IF(ISNUMBER(FIND("_",C517,SEARCH("LFB",C517)+4)),IF(FIND("-",C517,SEARCH("LFB",C517)+4)&lt;FIND("_",C517,SEARCH("LFB",C517)+4),MID(LEFT(C517,FIND("-",C517,SEARCH("LFB",C517)+4)-1),SEARCH("LFB",C517)+3,8),IF(AND(MID(C517,SEARCH("LFB",C517)+3,1)="0",ISNUMBER(VALUE(MID(C517,SEARCH("LFB",C517)+5,1)))),IF(ISNUMBER(FIND("-",C517,SEARCH("LFB",C517)+5)),MID(LEFT(C517,FIND("-",C517,SEARCH("LFB",C517)+5)-1),SEARCH("LFB",C517)+3,8),MID(LEFT(C517,FIND("_",C517,SEARCH("LFB",C517)+5)-1),SEARCH("LFB",C517)+3,8)),MID(LEFT(C517,FIND("_",C517,SEARCH("LFB",C517)+4)-1),SEARCH("LFB",C517)+3,8))),MID(LEFT(C517,FIND("-",C517,SEARCH("LFB",C517)+4)-1),SEARCH("LFB",C517)+3,8)),IF(ISNUMBER(FIND("_",C517,SEARCH("LFB",C517)+4)),IF(AND(MID(C517,SEARCH("LFB",C517)+3,1)="0",ISNUMBER(VALUE(MID(C517,SEARCH("LFB",C517)+5,1)))),IF(ISNUMBER(FIND("_",C517,SEARCH("LFB",C517)+5)),MID(LEFT(C517,FIND("_",C517,SEARCH("LFB",C517)+5)-1),SEARCH("LFB",C517)+3,8),MID(C517,SEARCH("LFB",C517)+3,8)),MID(LEFT(C517,FIND("_",C517,SEARCH("LFB",C517)+4)-1),SEARCH("LFB",C517)+3,8)),MID(C517,SEARCH("LFB",C517)+3,8))),IF(ISNUMBER(FIND("-",C517,SEARCH("LFB",C517)+5)),IF(ISNUMBER(FIND("_",C517,SEARCH("LFB",C517)+5)),IF(FIND("-",C517,SEARCH("LFB",C517)+5)&lt;FIND("_",C517,SEARCH("LFB",C517)+5),MID(LEFT(C517,FIND("-",C517,SEARCH("LFB",C517)+5)-1),SEARCH("LFB",C517)+4,8),IF(AND(MID(C517,SEARCH("LFB",C517)+4,1)="0",ISNUMBER(VALUE(MID(C517,SEARCH("LFB",C517)+6,1)))),IF(ISNUMBER(FIND("-",C517,SEARCH("LFB",C517)+6)),MID(LEFT(C517,FIND("-",C517,SEARCH("LFB",C517)+6)-1),SEARCH("LFB",C517)+4,8),MID(LEFT(C517,FIND("_",C517,SEARCH("LFB",C517)+6)-1),SEARCH("LFB",C517)+4,8)),MID(LEFT(C517,FIND("_",C517,SEARCH("LFB",C517)+5)-1),SEARCH("LFB",C517)+4,8))),MID(LEFT(C517,FIND("-",C517,SEARCH("LFB",C517)+5)-1),SEARCH("LFB",C517)+4,8)),IF(ISNUMBER(FIND("_",C517,SEARCH("LFB",C517)+5)),IF(AND(MID(C517,SEARCH("LFB",C517)+4,1)="0",ISNUMBER(VALUE(MID(C517,SEARCH("LFB",C517)+6,1)))),IF(ISNUMBER(FIND("_",C517,SEARCH("LFB",C517)+6)),MID(LEFT(C517,FIND("_",C517,SEARCH("LFB",C517)+6)-1),SEARCH("LFB",C517)+4,8),MID(C517,SEARCH("LFB",C517)+4,8)),MID(LEFT(C517,FIND("_",C517,SEARCH("LFB",C517)+5)-1),SEARCH("LFB",C517)+4,8)),MID(C517,SEARCH("LFB",C517)+4,8)))),IF(ISNUMBER(SEARCH("CCC",C517)),IF(ISNUMBER(VALUE(MID(C517,SEARCH("CCC",C517)-1,1))),IF(ISNUMBER(FIND("-",LEFT(C517,SEARCH("CCC",C517)-1),SEARCH("CCC",C517)-5)),IF(ISNUMBER(FIND("_",LEFT(C517,SEARCH("CCC",C517)-1),SEARCH("CCC",C517)-5)),IF(FIND("-",LEFT(C517,SEARCH("CCC",C517)-1),SEARCH("CCC",C517)-5)&gt;FIND("_",LEFT(C517,SEARCH("CCC",C517)-1),SEARCH("CCC",C517)-5),MID(LEFT(C517,SEARCH("CCC",C517)-1),FIND("-",LEFT(C517,SEARCH("CCC",C517)-1),SEARCH("CCC",C517)-5)+1,8),MID(LEFT(C517,SEARCH("CCC",C517)-1),FIND("_",LEFT(C517,SEARCH("CCC",C517)-1),SEARCH("CCC",C517)-5)+1,8)),MID(LEFT(C517,SEARCH("CCC",C517)-1),FIND("-",LEFT(C517,SEARCH("CCC",C517)-1),SEARCH("CCC",C517)-5)+1,8)),IF(ISNUMBER(FIND("_",LEFT(C517,SEARCH("CCC",C517)-1),SEARCH("CCC",C517)-5)),MID(LEFT(C517,SEARCH("CCC",C517)-1),FIND("_",LEFT(C517,SEARCH("CCC",C517)-1),SEARCH("CCC",C517)-5)+1,8),MID(LEFT(C517,SEARCH("CCC",C517)-1),1,8))),IF(ISNUMBER(FIND("-",LEFT(C517,SEARCH("CCC",C517)-2),SEARCH("CCC",C517)-6)),IF(ISNUMBER(FIND("_",LEFT(C517,SEARCH("CCC",C517)-2),SEARCH("CCC",C517)-6)),IF(FIND("-",LEFT(C517,SEARCH("CCC",C517)-2),SEARCH("CCC",C517)-6)&gt;FIND("_",LEFT(C517,SEARCH("CCC",C517)-2),SEARCH("CCC",C517)-6),MID(LEFT(C517,SEARCH("CCC",C517)-2),FIND("-",LEFT(C517,SEARCH("CCC",C517)-2),SEARCH("CCC",C517)-6)+1,8),MID(LEFT(C517,SEARCH("CCC",C517)-2),FIND("_",LEFT(C517,SEARCH("CCC",C517)-2),SEARCH("CCC",C517)-6)+1,8)),MID(LEFT(C517,SEARCH("CCC",C517)-2),FIND("-",LEFT(C517,SEARCH("CCC",C517)-2),SEARCH("CCC",C517)-6)+1,8)),IF(ISNUMBER(FIND("_",LEFT(C517,SEARCH("CCC",C517)-2),SEARCH("CCC",C517)-6)),MID(LEFT(C517,SEARCH("CCC",C517)-2),FIND("_",LEFT(C517,SEARCH("CCC",C517)-2),SEARCH("CCC",C517)-6)+1,8),MID(LEFT(C517,SEARCH("CCC",C517)-2),1,8)))),"NA"))))</f>
        <v>NA</v>
      </c>
      <c r="AB517" s="105" t="str">
        <f t="shared" ca="1" si="234"/>
        <v>NA</v>
      </c>
      <c r="AC517" s="97" t="str">
        <f t="shared" ca="1" si="235"/>
        <v/>
      </c>
      <c r="AD517" s="106" t="str">
        <f t="shared" ref="AD517:AD580" ca="1" si="250">IFERROR(IF(AND(OR($E517="M",$E517="Q",$E517="S",$E517="Z"),NOT(ISNUMBER($Z517))),"No TrueV!",IF(AND(MAX($G517:$O517)&gt;$Z$2,NOT($E517="M")),"UL!",IF($F517="QC",IF(OR(INDEX($CH$5:$CH$999,MATCH($C517,$BL$5:$BL$999,0))="FAIL",INDEX($CI$5:$CI$999,MATCH($C517,$BL$5:$BL$999,0))="FAIL",INDEX($CJ$5:$CJ$999,MATCH($C517,$BL$5:$BL$999,0))="FAIL",INDEX($CK$5:$CK$999,MATCH($C517,$BL$5:$BL$999,0))="FAIL",INDEX($CL$5:$CL$999,MATCH($C517,$BL$5:$BL$999,0))="FAIL",INDEX($CM$5:$CM$999,MATCH($C517,$BL$5:$BL$999,0))="FAIL",INDEX($CN$5:$CN$999,MATCH($C517,$BL$5:$BL$999,0))="FAIL",INDEX($CO$5:$CO$999,MATCH($C517,$BL$5:$BL$999,0))="FAIL",INDEX($CP$5:$CP$999,MATCH($C517,$BL$5:$BL$999,0))="FAIL"),"Check!",IF(INDEX($CQ$5:$CQ$999,MATCH($C517,$BL$5:$BL$999,0))="FAIL","No Match!",IF(ABS(VALUE($B517)-VALUE($K$2))&gt;60,"Invalid Time!",""))),IF(ABS(VALUE($B517)-VALUE($K$2))&gt;60,"Invalid Time!","")))),"")</f>
        <v/>
      </c>
      <c r="AE517" s="106"/>
      <c r="AF517" s="130"/>
      <c r="AG517" s="131"/>
      <c r="AH517" s="131"/>
      <c r="AI517" s="131"/>
      <c r="AJ517" s="131"/>
      <c r="AK517" s="131"/>
      <c r="AL517" s="131"/>
      <c r="AM517" s="131"/>
      <c r="AN517" s="132"/>
      <c r="AO517" s="133"/>
      <c r="AS517" s="69"/>
      <c r="AT517" s="69"/>
      <c r="AU517" s="113"/>
      <c r="AV517" s="114" t="str">
        <f t="shared" ca="1" si="248"/>
        <v/>
      </c>
      <c r="AW517" s="115" t="str">
        <f t="shared" ca="1" si="248"/>
        <v/>
      </c>
      <c r="AX517" s="115" t="str">
        <f t="shared" ca="1" si="248"/>
        <v/>
      </c>
      <c r="AY517" s="115" t="str">
        <f t="shared" ca="1" si="248"/>
        <v/>
      </c>
      <c r="AZ517" s="115" t="str">
        <f t="shared" ca="1" si="248"/>
        <v/>
      </c>
      <c r="BA517" s="115" t="str">
        <f t="shared" ca="1" si="248"/>
        <v/>
      </c>
      <c r="BB517" s="115" t="str">
        <f t="shared" ca="1" si="248"/>
        <v/>
      </c>
      <c r="BC517" s="115" t="str">
        <f t="shared" ca="1" si="248"/>
        <v/>
      </c>
      <c r="BD517" s="116" t="str">
        <f t="shared" ca="1" si="248"/>
        <v/>
      </c>
      <c r="BE517" s="145"/>
      <c r="BF517" s="118" t="str">
        <f t="shared" ca="1" si="236"/>
        <v/>
      </c>
      <c r="BG517" s="118" t="str">
        <f t="shared" ca="1" si="237"/>
        <v/>
      </c>
      <c r="BH517" s="118" t="str">
        <f t="shared" ca="1" si="238"/>
        <v/>
      </c>
      <c r="BI517" s="118" t="str">
        <f t="shared" ca="1" si="239"/>
        <v/>
      </c>
      <c r="BK517" s="154"/>
      <c r="BL517" s="155"/>
      <c r="BM517" s="154"/>
      <c r="BN517" s="154"/>
      <c r="BO517" s="156"/>
      <c r="BP517" s="156"/>
      <c r="BQ517" s="156"/>
      <c r="BR517" s="156"/>
      <c r="BS517" s="156"/>
      <c r="BT517" s="156"/>
      <c r="BU517" s="156"/>
      <c r="BV517" s="156"/>
      <c r="BW517" s="156"/>
      <c r="BX517" s="105"/>
      <c r="BY517" s="157"/>
      <c r="BZ517" s="157"/>
      <c r="CA517" s="157"/>
      <c r="CB517" s="157"/>
      <c r="CC517" s="157"/>
      <c r="CD517" s="157"/>
      <c r="CE517" s="157"/>
      <c r="CF517" s="157"/>
      <c r="CG517" s="157"/>
    </row>
    <row r="518" spans="1:85" x14ac:dyDescent="0.25">
      <c r="A518" s="97" t="str">
        <f t="shared" ca="1" si="240"/>
        <v/>
      </c>
      <c r="B518" s="98" t="str">
        <f t="shared" ca="1" si="241"/>
        <v/>
      </c>
      <c r="C518" s="99" t="str">
        <f t="shared" ref="C518:C581" ca="1" si="251">IFERROR(INDIRECT("'"&amp;$G$2&amp;"'!"&amp;"A"&amp;$I$2+MATCH(ROW($C518)-ROW($C$5),$D$5:$D$999,0)),"")</f>
        <v/>
      </c>
      <c r="D518" s="97" t="str">
        <f t="shared" ref="D518:D581" ca="1" si="252">IF(INDIRECT("'"&amp;$G$2&amp;"'!"&amp;ADDRESS($I$2+ROW($C518)-ROW($C$4),MATCH("Sample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Date",INDIRECT("'"&amp;$G$2&amp;"'!"&amp;"$A"&amp;$I$2&amp;":$ZZ"&amp;$I$2),0),4)),"&lt;"&amp;INDIRECT("'"&amp;$G$2&amp;"'!"&amp;ADDRESS($I$2+ROW($C518)-ROW($C$4),MATCH("Sample Acquisition Date",INDIRECT("'"&amp;$G$2&amp;"'!"&amp;"$A"&amp;$I$2&amp;":$ZZ"&amp;$I$2),0),4))))</f>
        <v/>
      </c>
      <c r="E518" s="97" t="str">
        <f t="shared" ref="E518:E581" ca="1" si="253">IF($F518="QC",IF(ISNUMBER(SEARCH("LRB",$C518)),"K",IF(ISNUMBER(SEARCH("LFB",$C518)),"Z",IF(ISNUMBER(SEARCH("LD",$C518)),"D",IF(ISNUMBER(SEARCH("CCC",$C518)),"Q",IF(ISNUMBER(SEARCH("QCS",$C518)),"Q",IF(ISNUMBER(SEARCH("IBC",$C518)),"Q",IF(ISNUMBER(SEARCH("LFSM",$C518)),IF(ISNUMBER(SEARCH("DI",$C518)),"Z","S"),"M"))))))),IF(LEN($C518)=0,"","U"))</f>
        <v/>
      </c>
      <c r="F518" s="97" t="str">
        <f t="shared" ref="F518:F581" ca="1" si="254">IF(AND(ISERR(SEARCH("LFSM",C518,1)),ISERR(SEARCH("Cal",C518,1)),ISERR(SEARCH("LFB",C518,1)),ISERR(SEARCH("LRB",C518,1)),ISERR(SEARCH("LD",C518,1)),ISERR(SEARCH("DI",C518,1)),ISERR(SEARCH("CCC",C518,1)),ISERR(SEARCH("QCS",C518,1)),ISERR(SEARCH("IBC",C518,1))),"","QC")</f>
        <v/>
      </c>
      <c r="G518" s="100" t="str">
        <f t="shared" ca="1" si="246"/>
        <v/>
      </c>
      <c r="H518" s="101" t="str">
        <f t="shared" ca="1" si="246"/>
        <v/>
      </c>
      <c r="I518" s="101" t="str">
        <f t="shared" ca="1" si="246"/>
        <v/>
      </c>
      <c r="J518" s="101" t="str">
        <f t="shared" ca="1" si="245"/>
        <v/>
      </c>
      <c r="K518" s="101" t="str">
        <f t="shared" ca="1" si="245"/>
        <v/>
      </c>
      <c r="L518" s="101" t="str">
        <f t="shared" ca="1" si="245"/>
        <v/>
      </c>
      <c r="M518" s="101" t="str">
        <f t="shared" ca="1" si="242"/>
        <v/>
      </c>
      <c r="N518" s="101" t="str">
        <f t="shared" ca="1" si="242"/>
        <v/>
      </c>
      <c r="O518" s="102" t="str">
        <f t="shared" ca="1" si="242"/>
        <v/>
      </c>
      <c r="P518" s="103" t="str">
        <f t="shared" ref="P518:P581" ca="1" si="255">IF(LEN(C518)=0,"",IFERROR(VALUE(IF(ISNUMBER(FIND("d",C518)),IF(ISNUMBER(VALUE(MID(C518,FIND("d",C518)+1,1))),IF(ISNUMBER(FIND("-",C518,FIND("d",C518)+1)),IF(ISNUMBER(FIND("_",C518,FIND("d",C518)+1)),IF(FIND("-",C518,FIND("d",C518)+1)&lt;FIND("_",C518,FIND("d",C518)+1),MID(LEFT(C518,FIND("-",C518,FIND("d",C518)+1)-1),FIND("d",C518)+1,LEN(C518)),MID(LEFT(C518,FIND("_",C518,FIND("d",C518)+1)-1),FIND("d",C518)+1,LEN(C518))),MID(LEFT(C518,FIND("-",C518,FIND("d",C518)+1)-1),FIND("d",C518)+1,LEN(C518))),IF(ISNUMBER(FIND("_",C518,FIND("d",C518)+1)),MID(LEFT(C518,FIND("_",C518,FIND("d",C518)+1)-1),FIND("d",C518)+1,LEN(C518)),MID(C518,FIND("d",C518)+1,LEN(C518)))),IF(ISNUMBER(FIND("-",C518,FIND("d",C518)+2)),IF(ISNUMBER(FIND("_",C518,FIND("d",C518)+2)),IF(FIND("-",C518,FIND("d",C518)+2)&lt;FIND("_",C518,FIND("d",C518)+2),MID(LEFT(C518,FIND("-",C518,FIND("d",C518)+2)-1),FIND("d",C518)+2,LEN(C518)),MID(LEFT(C518,FIND("_",C518,FIND("d",C518)+2)-1),FIND("d",C518)+2,LEN(C518))),MID(LEFT(C518,FIND("-",C518,FIND("d",C518)+2)-1),FIND("d",C518)+2,LEN(C518))),IF(ISNUMBER(FIND("_",C518,FIND("d",C518)+2)),MID(LEFT(C518,FIND("_",C518,FIND("d",C518)+2)-1),FIND("d",C518)+2,LEN(C518)),MID(C518,FIND("d",C518)+2,LEN(C518))))),1)),1))</f>
        <v/>
      </c>
      <c r="Q518" s="100" t="str">
        <f t="shared" ca="1" si="244"/>
        <v/>
      </c>
      <c r="R518" s="101" t="str">
        <f t="shared" ca="1" si="244"/>
        <v/>
      </c>
      <c r="S518" s="101" t="str">
        <f t="shared" ca="1" si="244"/>
        <v/>
      </c>
      <c r="T518" s="101" t="str">
        <f t="shared" ca="1" si="244"/>
        <v/>
      </c>
      <c r="U518" s="101" t="str">
        <f t="shared" ca="1" si="244"/>
        <v/>
      </c>
      <c r="V518" s="101" t="str">
        <f t="shared" ca="1" si="244"/>
        <v/>
      </c>
      <c r="W518" s="101" t="str">
        <f t="shared" ca="1" si="244"/>
        <v/>
      </c>
      <c r="X518" s="101" t="str">
        <f t="shared" ca="1" si="244"/>
        <v/>
      </c>
      <c r="Y518" s="102" t="str">
        <f t="shared" ca="1" si="244"/>
        <v/>
      </c>
      <c r="Z518" s="129" t="str">
        <f t="shared" ref="Z518:Z581" ca="1" si="256">IF(LEN($C518)=0,"",IF(LEN(AA518)=0,"NA",IF(LEN(AB518)=0,"NA",IF(AA518="NA",IF(ISNUMBER(VALUE(IF(ISNUMBER(SEARCH("_",AB518,1)),REPLACE(AB518,SEARCH("_",AB518),1,"."),AB518))),VALUE(IF(ISNUMBER(SEARCH("_",AB518,1)),REPLACE(AB518,SEARCH("_",AB518),1,"."),AB518)),IF(ISNUMBER(SEARCH("_",AB518,1)),REPLACE(AB518,SEARCH("_",AB518),1,"."),AB518)),IF(ISNUMBER(VALUE(IF(ISNUMBER(SEARCH("_",AA518,1)),REPLACE(AA518,SEARCH("_",AA518),1,"."),AA518))),VALUE(IF(ISNUMBER(SEARCH("_",AA518,1)),REPLACE(AA518,SEARCH("_",AA518),1,"."),AA518)),IF(ISNUMBER(SEARCH("_",AA518,1)),REPLACE(AA518,SEARCH("_",AA518),1,"."),AA518))))))</f>
        <v/>
      </c>
      <c r="AA518" s="105" t="str">
        <f t="shared" ca="1" si="249"/>
        <v>NA</v>
      </c>
      <c r="AB518" s="105" t="str">
        <f t="shared" ref="AB518:AB581" ca="1" si="257">IF(ISNUMBER(SEARCH("LFSM",C518)),IF(ISNUMBER(VALUE(MID(C518,SEARCH("LFSM",C518)+4,1))),IF(ISNUMBER(FIND("-",C518,SEARCH("LFSM",C518)+5)),IF(ISNUMBER(FIND("_",C518,SEARCH("LFSM",C518)+5)),IF(FIND("-",C518,SEARCH("LFSM",C518)+5)&lt;FIND("_",C518,SEARCH("LFSM",C518)+5),MID(LEFT(C518,FIND("-",C518,SEARCH("LFSM",C518)+5)-1),SEARCH("LFSM",C518)+4,8),IF(AND(MID(C518,SEARCH("LFSM",C518)+4,1)="0",ISNUMBER(VALUE(MID(C518,SEARCH("LFSM",C518)+6,1)))),IF(ISNUMBER(FIND("-",C518,SEARCH("LFSM",C518)+6)),MID(LEFT(C518,FIND("-",C518,SEARCH("LFSM",C518)+6)-1),SEARCH("LFSM",C518)+4,8),MID(LEFT(C518,FIND("_",C518,SEARCH("LFSM",C518)+6)-1),SEARCH("LFSM",C518)+4,8)),MID(LEFT(C518,FIND("_",C518,SEARCH("LFSM",C518)+5)-1),SEARCH("LFSM",C518)+4,8))),MID(LEFT(C518,FIND("-",C518,SEARCH("LFSM",C518)+5)-1),SEARCH("LFSM",C518)+4,8)),IF(ISNUMBER(FIND("_",C518,SEARCH("LFSM",C518)+5)),IF(AND(MID(C518,SEARCH("LFSM",C518)+4,1)="0",ISNUMBER(VALUE(MID(C518,SEARCH("LFSM",C518)+6,1)))),IF(ISNUMBER(FIND("_",C518,SEARCH("LFSM",C518)+6)),MID(LEFT(C518,FIND("_",C518,SEARCH("LFSM",C518)+6)-1),SEARCH("LFSM",C518)+4,8),MID(C518,SEARCH("LFSM",C518)+4,8)),MID(LEFT(C518,FIND("_",C518,SEARCH("LFSM",C518)+5)-1),SEARCH("LFSM",C518)+4,8)),MID(C518,SEARCH("LFSM",C518)+4,8))),IF(ISNUMBER(FIND("-",C518,SEARCH("LFSM",C518)+6)),IF(ISNUMBER(FIND("_",C518,SEARCH("LFSM",C518)+6)),IF(FIND("-",C518,SEARCH("LFSM",C518)+6)&lt;FIND("_",C518,SEARCH("LFSM",C518)+6),MID(LEFT(C518,FIND("-",C518,SEARCH("LFSM",C518)+6)-1),SEARCH("LFSM",C518)+5,8),IF(AND(MID(C518,SEARCH("LFSM",C518)+5,1)="0",ISNUMBER(VALUE(MID(C518,SEARCH("LFSM",C518)+7,1)))),IF(ISNUMBER(FIND("-",C518,SEARCH("LFSM",C518)+7)),MID(LEFT(C518,FIND("-",C518,SEARCH("LFSM",C518)+7)-1),SEARCH("LFSM",C518)+5,8),MID(LEFT(C518,FIND("_",C518,SEARCH("LFSM",C518)+7)-1),SEARCH("LFSM",C518)+5,8)),MID(LEFT(C518,FIND("_",C518,SEARCH("LFSM",C518)+6)-1),SEARCH("LFSM",C518)+5,8))),MID(LEFT(C518,FIND("-",C518,SEARCH("LFSM",C518)+6)-1),SEARCH("LFSM",C518)+5,8)),IF(ISNUMBER(FIND("_",C518,SEARCH("LFSM",C518)+6)),IF(AND(MID(C518,SEARCH("LFSM",C518)+5,1)="0",ISNUMBER(VALUE(MID(C518,SEARCH("LFSM",C518)+7,1)))),IF(ISNUMBER(FIND("_",C518,SEARCH("LFSM",C518)+7)),MID(LEFT(C518,FIND("_",C518,SEARCH("LFSM",C518)+7)-1),SEARCH("LFSM",C518)+5,8),MID(C518,SEARCH("LFSM",C518)+5,8)),MID(LEFT(C518,FIND("_",C518,SEARCH("LFSM",C518)+6)-1),SEARCH("LFSM",C518)+5,8)),MID(C518,SEARCH("LFSM",C518)+5,8)))),IF(AND(ISNUMBER(SEARCH("QCS",C518)),NOT(ISNUMBER(SEARCH("ppt",C518)))),IF(ISNUMBER(VALUE(MID(C518,SEARCH("QCS",C518)+3,1))),IF(ISNUMBER(FIND("-",C518,SEARCH("QCS",C518)+4)),IF(ISNUMBER(FIND("_",C518,SEARCH("QCS",C518)+4)),IF(FIND("-",C518,SEARCH("QCS",C518)+4)&lt;FIND("_",C518,SEARCH("QCS",C518)+4),MID(LEFT(C518,FIND("-",C518,SEARCH("QCS",C518)+4)-1),SEARCH("QCS",C518)+3,8),IF(AND(MID(C518,SEARCH("QCS",C518)+3,1)="0",ISNUMBER(VALUE(MID(C518,SEARCH("QCS",C518)+5,1)))),IF(ISNUMBER(FIND("-",C518,SEARCH("QCS",C518)+5)),MID(LEFT(C518,FIND("-",C518,SEARCH("QCS",C518)+5)-1),SEARCH("QCS",C518)+3,8),MID(LEFT(C518,FIND("_",C518,SEARCH("QCS",C518)+5)-1),SEARCH("QCS",C518)+3,8)),MID(LEFT(C518,FIND("_",C518,SEARCH("QCS",C518)+4)-1),SEARCH("QCS",C518)+3,8))),MID(LEFT(C518,FIND("-",C518,SEARCH("QCS",C518)+4)-1),SEARCH("QCS",C518)+3,8)),IF(ISNUMBER(FIND("_",C518,SEARCH("QCS",C518)+4)),IF(AND(MID(C518,SEARCH("QCS",C518)+3,1)="0",ISNUMBER(VALUE(MID(C518,SEARCH("QCS",C518)+5,1)))),IF(ISNUMBER(FIND("_",C518,SEARCH("QCS",C518)+5)),MID(LEFT(C518,FIND("_",C518,SEARCH("QCS",C518)+5)-1),SEARCH("QCS",C518)+3,8),MID(C518,SEARCH("QCS",C518)+3,8)),MID(LEFT(C518,FIND("_",C518,SEARCH("QCS",C518)+4)-1),SEARCH("QCS",C518)+3,8)),MID(C518,SEARCH("QCS",C518)+3,8))),IF(ISNUMBER(FIND("-",C518,SEARCH("QCS",C518)+5)),IF(ISNUMBER(FIND("_",C518,SEARCH("QCS",C518)+5)),IF(FIND("-",C518,SEARCH("QCS",C518)+5)&lt;FIND("_",C518,SEARCH("QCS",C518)+5),MID(LEFT(C518,FIND("-",C518,SEARCH("QCS",C518)+5)-1),SEARCH("QCS",C518)+4,8),IF(AND(MID(C518,SEARCH("QCS",C518)+4,1)="0",ISNUMBER(VALUE(MID(C518,SEARCH("QCS",C518)+6,1)))),IF(ISNUMBER(FIND("-",C518,SEARCH("QCS",C518)+6)),MID(LEFT(C518,FIND("-",C518,SEARCH("QCS",C518)+6)-1),SEARCH("QCS",C518)+4,8),MID(LEFT(C518,FIND("_",C518,SEARCH("QCS",C518)+6)-1),SEARCH("QCS",C518)+4,8)),MID(LEFT(C518,FIND("_",C518,SEARCH("QCS",C518)+5)-1),SEARCH("QCS",C518)+4,8))),MID(LEFT(C518,FIND("-",C518,SEARCH("QCS",C518)+5)-1),SEARCH("QCS",C518)+4,8)),IF(ISNUMBER(FIND("_",C518,SEARCH("QCS",C518)+5)),IF(AND(MID(C518,SEARCH("QCS",C518)+4,1)="0",ISNUMBER(VALUE(MID(C518,SEARCH("QCS",C518)+6,1)))),IF(ISNUMBER(FIND("_",C518,SEARCH("QCS",C518)+6)),MID(LEFT(C518,FIND("_",C518,SEARCH("QCS",C518)+6)-1),SEARCH("QCS",C518)+4,8),MID(C518,SEARCH("QCS",C518)+4,8)),MID(LEFT(C518,FIND("_",C518,SEARCH("QCS",C518)+5)-1),SEARCH("QCS",C518)+4,8)),MID(C518,SEARCH("QCS",C518)+4,8)))),IF(AND(ISNUMBER(SEARCH("IBC",C518)),NOT(ISNUMBER(SEARCH("ppt",C518)))),IF(ISNUMBER(VALUE(MID(C518,SEARCH("IBC",C518)+3,1))),IF(ISNUMBER(FIND("-",C518,SEARCH("IBC",C518)+4)),IF(ISNUMBER(FIND("_",C518,SEARCH("IBC",C518)+4)),IF(FIND("-",C518,SEARCH("IBC",C518)+4)&lt;FIND("_",C518,SEARCH("IBC",C518)+4),MID(LEFT(C518,FIND("-",C518,SEARCH("IBC",C518)+4)-1),SEARCH("IBC",C518)+3,8),IF(AND(MID(C518,SEARCH("IBC",C518)+3,1)="0",ISNUMBER(VALUE(MID(C518,SEARCH("IBC",C518)+5,1)))),IF(ISNUMBER(FIND("-",C518,SEARCH("IBC",C518)+5)),MID(LEFT(C518,FIND("-",C518,SEARCH("IBC",C518)+5)-1),SEARCH("IBC",C518)+3,8),MID(LEFT(C518,FIND("_",C518,SEARCH("IBC",C518)+5)-1),SEARCH("IBC",C518)+3,8)),MID(LEFT(C518,FIND("_",C518,SEARCH("IBC",C518)+4)-1),SEARCH("IBC",C518)+3,8))),MID(LEFT(C518,FIND("-",C518,SEARCH("IBC",C518)+4)-1),SEARCH("IBC",C518)+3,8)),IF(ISNUMBER(FIND("_",C518,SEARCH("IBC",C518)+4)),IF(AND(MID(C518,SEARCH("IBC",C518)+3,1)="0",ISNUMBER(VALUE(MID(C518,SEARCH("IBC",C518)+5,1)))),IF(ISNUMBER(FIND("_",C518,SEARCH("IBC",C518)+5)),MID(LEFT(C518,FIND("_",C518,SEARCH("IBC",C518)+5)-1),SEARCH("IBC",C518)+3,8),MID(C518,SEARCH("IBC",C518)+3,8)),MID(LEFT(C518,FIND("_",C518,SEARCH("IBC",C518)+4)-1),SEARCH("IBC",C518)+3,8)),MID(C518,SEARCH("IBC",C518)+3,8))),IF(ISNUMBER(FIND("-",C518,SEARCH("IBC",C518)+5)),IF(ISNUMBER(FIND("_",C518,SEARCH("IBC",C518)+5)),IF(FIND("-",C518,SEARCH("IBC",C518)+5)&lt;FIND("_",C518,SEARCH("IBC",C518)+5),MID(LEFT(C518,FIND("-",C518,SEARCH("IBC",C518)+5)-1),SEARCH("IBC",C518)+4,8),IF(AND(MID(C518,SEARCH("IBC",C518)+4,1)="0",ISNUMBER(VALUE(MID(C518,SEARCH("IBC",C518)+6,1)))),IF(ISNUMBER(FIND("-",C518,SEARCH("IBC",C518)+6)),MID(LEFT(C518,FIND("-",C518,SEARCH("IBC",C518)+6)-1),SEARCH("IBC",C518)+4,8),MID(LEFT(C518,FIND("_",C518,SEARCH("IBC",C518)+6)-1),SEARCH("IBC",C518)+4,8)),MID(LEFT(C518,FIND("_",C518,SEARCH("IBC",C518)+5)-1),SEARCH("IBC",C518)+4,8))),MID(LEFT(C518,FIND("-",C518,SEARCH("IBC",C518)+5)-1),SEARCH("IBC",C518)+4,8)),IF(ISNUMBER(FIND("_",C518,SEARCH("IBC",C518)+5)),IF(AND(MID(C518,SEARCH("IBC",C518)+4,1)="0",ISNUMBER(VALUE(MID(C518,SEARCH("IBC",C518)+6,1)))),IF(ISNUMBER(FIND("_",C518,SEARCH("IBC",C518)+6)),MID(LEFT(C518,FIND("_",C518,SEARCH("IBC",C518)+6)-1),SEARCH("IBC",C518)+4,8),MID(C518,SEARCH("IBC",C518)+4,8)),MID(LEFT(C518,FIND("_",C518,SEARCH("IBC",C518)+5)-1),SEARCH("IBC",C518)+4,8)),MID(C518,SEARCH("IBC",C518)+4,8)))),"NA")))</f>
        <v>NA</v>
      </c>
      <c r="AC518" s="97" t="str">
        <f t="shared" ref="AC518:AC581" ca="1" si="258">IF(LEN(E518)=0,"",IF(E518="M","Calib Std",IF(E518="K","Blank",IF(E518="D","Duplicate",IF(E518="Z","Blank Spike",IF(E518="S","Sample Spike",IF(E518="Q",IF(ISNUMBER(SEARCH("IBC",$C518)),"IBC",IF(ISNUMBER(SEARCH("QCS",$C518)),"QCS",IF(ISNUMBER(SEARCH("CCC",$C518)),"CCC"))),IF(E518="U","Unknown"))))))))</f>
        <v/>
      </c>
      <c r="AD518" s="106" t="str">
        <f t="shared" ca="1" si="250"/>
        <v/>
      </c>
      <c r="AE518" s="106"/>
      <c r="AF518" s="130"/>
      <c r="AG518" s="131"/>
      <c r="AH518" s="131"/>
      <c r="AI518" s="131"/>
      <c r="AJ518" s="131"/>
      <c r="AK518" s="131"/>
      <c r="AL518" s="131"/>
      <c r="AM518" s="131"/>
      <c r="AN518" s="132"/>
      <c r="AO518" s="133"/>
      <c r="AS518" s="69"/>
      <c r="AT518" s="69"/>
      <c r="AU518" s="113"/>
      <c r="AV518" s="114" t="str">
        <f t="shared" ca="1" si="248"/>
        <v/>
      </c>
      <c r="AW518" s="115" t="str">
        <f t="shared" ca="1" si="248"/>
        <v/>
      </c>
      <c r="AX518" s="115" t="str">
        <f t="shared" ca="1" si="248"/>
        <v/>
      </c>
      <c r="AY518" s="115" t="str">
        <f t="shared" ca="1" si="248"/>
        <v/>
      </c>
      <c r="AZ518" s="115" t="str">
        <f t="shared" ca="1" si="248"/>
        <v/>
      </c>
      <c r="BA518" s="115" t="str">
        <f t="shared" ca="1" si="248"/>
        <v/>
      </c>
      <c r="BB518" s="115" t="str">
        <f t="shared" ca="1" si="248"/>
        <v/>
      </c>
      <c r="BC518" s="115" t="str">
        <f t="shared" ca="1" si="248"/>
        <v/>
      </c>
      <c r="BD518" s="116" t="str">
        <f t="shared" ca="1" si="248"/>
        <v/>
      </c>
      <c r="BE518" s="145"/>
      <c r="BF518" s="118" t="str">
        <f t="shared" ref="BF518:BF581" ca="1" si="259">IF(OR($E518="M",$E518="Q"),COUNTIF($B$5:$B$999,"&lt;="&amp;$B518),"")</f>
        <v/>
      </c>
      <c r="BG518" s="118" t="str">
        <f t="shared" ref="BG518:BG581" ca="1" si="260">IF(OR($E518="K",$E518="Z"),COUNTIF($B$5:$B$999,"&lt;="&amp;$B518),"")</f>
        <v/>
      </c>
      <c r="BH518" s="118" t="str">
        <f t="shared" ref="BH518:BH581" ca="1" si="261">IF($E518="D",COUNTIF($B$5:$B$999,"&lt;="&amp;$B518),"")</f>
        <v/>
      </c>
      <c r="BI518" s="118" t="str">
        <f t="shared" ref="BI518:BI581" ca="1" si="262">IF($E518="S",COUNTIF($B$5:$B$999,"&lt;="&amp;$B518),"")</f>
        <v/>
      </c>
      <c r="BK518" s="154"/>
      <c r="BL518" s="155"/>
      <c r="BM518" s="154"/>
      <c r="BN518" s="154"/>
      <c r="BO518" s="156"/>
      <c r="BP518" s="156"/>
      <c r="BQ518" s="156"/>
      <c r="BR518" s="156"/>
      <c r="BS518" s="156"/>
      <c r="BT518" s="156"/>
      <c r="BU518" s="156"/>
      <c r="BV518" s="156"/>
      <c r="BW518" s="156"/>
      <c r="BX518" s="105"/>
      <c r="BY518" s="157"/>
      <c r="BZ518" s="157"/>
      <c r="CA518" s="157"/>
      <c r="CB518" s="157"/>
      <c r="CC518" s="157"/>
      <c r="CD518" s="157"/>
      <c r="CE518" s="157"/>
      <c r="CF518" s="157"/>
      <c r="CG518" s="157"/>
    </row>
    <row r="519" spans="1:85" x14ac:dyDescent="0.25">
      <c r="A519" s="97" t="str">
        <f t="shared" ref="A519:A582" ca="1" si="263">IF(LEN($C519)=0,"",A518+1)</f>
        <v/>
      </c>
      <c r="B519" s="98" t="str">
        <f t="shared" ref="B519:B582" ca="1" si="264">IFERROR(IF(LEN(C519)=0,"",VLOOKUP($C519,INDIRECT("'"&amp;$G$2&amp;"'!"&amp;"$A$1:$ZZ$999"),MATCH("Sample Acquisition Date",INDIRECT("'"&amp;$G$2&amp;"'!"&amp;"A"&amp;$I$2&amp;":ZZ"&amp;$I$2&amp;""),0),FALSE)),"")</f>
        <v/>
      </c>
      <c r="C519" s="99" t="str">
        <f t="shared" ca="1" si="251"/>
        <v/>
      </c>
      <c r="D519" s="97" t="str">
        <f t="shared" ca="1" si="252"/>
        <v/>
      </c>
      <c r="E519" s="97" t="str">
        <f t="shared" ca="1" si="253"/>
        <v/>
      </c>
      <c r="F519" s="97" t="str">
        <f t="shared" ca="1" si="254"/>
        <v/>
      </c>
      <c r="G519" s="100" t="str">
        <f t="shared" ca="1" si="246"/>
        <v/>
      </c>
      <c r="H519" s="101" t="str">
        <f t="shared" ca="1" si="246"/>
        <v/>
      </c>
      <c r="I519" s="101" t="str">
        <f t="shared" ca="1" si="246"/>
        <v/>
      </c>
      <c r="J519" s="101" t="str">
        <f t="shared" ca="1" si="245"/>
        <v/>
      </c>
      <c r="K519" s="101" t="str">
        <f t="shared" ca="1" si="245"/>
        <v/>
      </c>
      <c r="L519" s="101" t="str">
        <f t="shared" ca="1" si="245"/>
        <v/>
      </c>
      <c r="M519" s="101" t="str">
        <f t="shared" ca="1" si="242"/>
        <v/>
      </c>
      <c r="N519" s="101" t="str">
        <f t="shared" ca="1" si="242"/>
        <v/>
      </c>
      <c r="O519" s="102" t="str">
        <f t="shared" ca="1" si="242"/>
        <v/>
      </c>
      <c r="P519" s="103" t="str">
        <f t="shared" ca="1" si="255"/>
        <v/>
      </c>
      <c r="Q519" s="100" t="str">
        <f t="shared" ca="1" si="244"/>
        <v/>
      </c>
      <c r="R519" s="101" t="str">
        <f t="shared" ca="1" si="244"/>
        <v/>
      </c>
      <c r="S519" s="101" t="str">
        <f t="shared" ca="1" si="244"/>
        <v/>
      </c>
      <c r="T519" s="101" t="str">
        <f t="shared" ca="1" si="244"/>
        <v/>
      </c>
      <c r="U519" s="101" t="str">
        <f t="shared" ca="1" si="244"/>
        <v/>
      </c>
      <c r="V519" s="101" t="str">
        <f t="shared" ca="1" si="244"/>
        <v/>
      </c>
      <c r="W519" s="101" t="str">
        <f t="shared" ca="1" si="244"/>
        <v/>
      </c>
      <c r="X519" s="101" t="str">
        <f t="shared" ca="1" si="244"/>
        <v/>
      </c>
      <c r="Y519" s="102" t="str">
        <f t="shared" ca="1" si="244"/>
        <v/>
      </c>
      <c r="Z519" s="129" t="str">
        <f t="shared" ca="1" si="256"/>
        <v/>
      </c>
      <c r="AA519" s="105" t="str">
        <f t="shared" ca="1" si="249"/>
        <v>NA</v>
      </c>
      <c r="AB519" s="105" t="str">
        <f t="shared" ca="1" si="257"/>
        <v>NA</v>
      </c>
      <c r="AC519" s="97" t="str">
        <f t="shared" ca="1" si="258"/>
        <v/>
      </c>
      <c r="AD519" s="106" t="str">
        <f t="shared" ca="1" si="250"/>
        <v/>
      </c>
      <c r="AE519" s="106"/>
      <c r="AF519" s="130"/>
      <c r="AG519" s="131"/>
      <c r="AH519" s="131"/>
      <c r="AI519" s="131"/>
      <c r="AJ519" s="131"/>
      <c r="AK519" s="131"/>
      <c r="AL519" s="131"/>
      <c r="AM519" s="131"/>
      <c r="AN519" s="132"/>
      <c r="AO519" s="133"/>
      <c r="AS519" s="69"/>
      <c r="AT519" s="69"/>
      <c r="AU519" s="113"/>
      <c r="AV519" s="114" t="str">
        <f t="shared" ca="1" si="248"/>
        <v/>
      </c>
      <c r="AW519" s="115" t="str">
        <f t="shared" ca="1" si="248"/>
        <v/>
      </c>
      <c r="AX519" s="115" t="str">
        <f t="shared" ca="1" si="248"/>
        <v/>
      </c>
      <c r="AY519" s="115" t="str">
        <f t="shared" ca="1" si="248"/>
        <v/>
      </c>
      <c r="AZ519" s="115" t="str">
        <f t="shared" ca="1" si="248"/>
        <v/>
      </c>
      <c r="BA519" s="115" t="str">
        <f t="shared" ca="1" si="248"/>
        <v/>
      </c>
      <c r="BB519" s="115" t="str">
        <f t="shared" ca="1" si="248"/>
        <v/>
      </c>
      <c r="BC519" s="115" t="str">
        <f t="shared" ca="1" si="248"/>
        <v/>
      </c>
      <c r="BD519" s="116" t="str">
        <f t="shared" ca="1" si="248"/>
        <v/>
      </c>
      <c r="BE519" s="145"/>
      <c r="BF519" s="118" t="str">
        <f t="shared" ca="1" si="259"/>
        <v/>
      </c>
      <c r="BG519" s="118" t="str">
        <f t="shared" ca="1" si="260"/>
        <v/>
      </c>
      <c r="BH519" s="118" t="str">
        <f t="shared" ca="1" si="261"/>
        <v/>
      </c>
      <c r="BI519" s="118" t="str">
        <f t="shared" ca="1" si="262"/>
        <v/>
      </c>
      <c r="BK519" s="154"/>
      <c r="BL519" s="155"/>
      <c r="BM519" s="154"/>
      <c r="BN519" s="154"/>
      <c r="BO519" s="156"/>
      <c r="BP519" s="156"/>
      <c r="BQ519" s="156"/>
      <c r="BR519" s="156"/>
      <c r="BS519" s="156"/>
      <c r="BT519" s="156"/>
      <c r="BU519" s="156"/>
      <c r="BV519" s="156"/>
      <c r="BW519" s="156"/>
      <c r="BX519" s="105"/>
      <c r="BY519" s="157"/>
      <c r="BZ519" s="157"/>
      <c r="CA519" s="157"/>
      <c r="CB519" s="157"/>
      <c r="CC519" s="157"/>
      <c r="CD519" s="157"/>
      <c r="CE519" s="157"/>
      <c r="CF519" s="157"/>
      <c r="CG519" s="157"/>
    </row>
    <row r="520" spans="1:85" x14ac:dyDescent="0.25">
      <c r="A520" s="97" t="str">
        <f t="shared" ca="1" si="263"/>
        <v/>
      </c>
      <c r="B520" s="98" t="str">
        <f t="shared" ca="1" si="264"/>
        <v/>
      </c>
      <c r="C520" s="99" t="str">
        <f t="shared" ca="1" si="251"/>
        <v/>
      </c>
      <c r="D520" s="97" t="str">
        <f t="shared" ca="1" si="252"/>
        <v/>
      </c>
      <c r="E520" s="97" t="str">
        <f t="shared" ca="1" si="253"/>
        <v/>
      </c>
      <c r="F520" s="97" t="str">
        <f t="shared" ca="1" si="254"/>
        <v/>
      </c>
      <c r="G520" s="100" t="str">
        <f t="shared" ca="1" si="246"/>
        <v/>
      </c>
      <c r="H520" s="101" t="str">
        <f t="shared" ca="1" si="246"/>
        <v/>
      </c>
      <c r="I520" s="101" t="str">
        <f t="shared" ca="1" si="246"/>
        <v/>
      </c>
      <c r="J520" s="101" t="str">
        <f t="shared" ca="1" si="245"/>
        <v/>
      </c>
      <c r="K520" s="101" t="str">
        <f t="shared" ca="1" si="245"/>
        <v/>
      </c>
      <c r="L520" s="101" t="str">
        <f t="shared" ca="1" si="245"/>
        <v/>
      </c>
      <c r="M520" s="101" t="str">
        <f t="shared" ca="1" si="242"/>
        <v/>
      </c>
      <c r="N520" s="101" t="str">
        <f t="shared" ca="1" si="242"/>
        <v/>
      </c>
      <c r="O520" s="102" t="str">
        <f t="shared" ca="1" si="242"/>
        <v/>
      </c>
      <c r="P520" s="103" t="str">
        <f t="shared" ca="1" si="255"/>
        <v/>
      </c>
      <c r="Q520" s="100" t="str">
        <f t="shared" ref="Q520:Y548" ca="1" si="265">IF(LEN($C520)=0,"",IF($E520="M",INDEX(G$5:G$999,MATCH($C520,$C$5:$C$999,0))*$P520,IF(INDEX(G$5:G$999,MATCH($C520,$C$5:$C$999,0))&gt;Q$2,INDEX(G$5:G$999,MATCH($C520,$C$5:$C$999,0))*$P520,"&lt;MRL")))</f>
        <v/>
      </c>
      <c r="R520" s="101" t="str">
        <f t="shared" ca="1" si="265"/>
        <v/>
      </c>
      <c r="S520" s="101" t="str">
        <f t="shared" ca="1" si="265"/>
        <v/>
      </c>
      <c r="T520" s="101" t="str">
        <f t="shared" ca="1" si="265"/>
        <v/>
      </c>
      <c r="U520" s="101" t="str">
        <f t="shared" ca="1" si="265"/>
        <v/>
      </c>
      <c r="V520" s="101" t="str">
        <f t="shared" ca="1" si="265"/>
        <v/>
      </c>
      <c r="W520" s="101" t="str">
        <f t="shared" ca="1" si="265"/>
        <v/>
      </c>
      <c r="X520" s="101" t="str">
        <f t="shared" ca="1" si="265"/>
        <v/>
      </c>
      <c r="Y520" s="102" t="str">
        <f t="shared" ca="1" si="265"/>
        <v/>
      </c>
      <c r="Z520" s="129" t="str">
        <f t="shared" ca="1" si="256"/>
        <v/>
      </c>
      <c r="AA520" s="105" t="str">
        <f t="shared" ca="1" si="249"/>
        <v>NA</v>
      </c>
      <c r="AB520" s="105" t="str">
        <f t="shared" ca="1" si="257"/>
        <v>NA</v>
      </c>
      <c r="AC520" s="97" t="str">
        <f t="shared" ca="1" si="258"/>
        <v/>
      </c>
      <c r="AD520" s="106" t="str">
        <f t="shared" ca="1" si="250"/>
        <v/>
      </c>
      <c r="AE520" s="106"/>
      <c r="AF520" s="130"/>
      <c r="AG520" s="131"/>
      <c r="AH520" s="131"/>
      <c r="AI520" s="131"/>
      <c r="AJ520" s="131"/>
      <c r="AK520" s="131"/>
      <c r="AL520" s="131"/>
      <c r="AM520" s="131"/>
      <c r="AN520" s="132"/>
      <c r="AO520" s="133"/>
      <c r="AS520" s="69"/>
      <c r="AT520" s="69"/>
      <c r="AU520" s="113"/>
      <c r="AV520" s="114" t="str">
        <f t="shared" ca="1" si="248"/>
        <v/>
      </c>
      <c r="AW520" s="115" t="str">
        <f t="shared" ca="1" si="248"/>
        <v/>
      </c>
      <c r="AX520" s="115" t="str">
        <f t="shared" ca="1" si="248"/>
        <v/>
      </c>
      <c r="AY520" s="115" t="str">
        <f t="shared" ca="1" si="248"/>
        <v/>
      </c>
      <c r="AZ520" s="115" t="str">
        <f t="shared" ca="1" si="248"/>
        <v/>
      </c>
      <c r="BA520" s="115" t="str">
        <f t="shared" ca="1" si="248"/>
        <v/>
      </c>
      <c r="BB520" s="115" t="str">
        <f t="shared" ca="1" si="248"/>
        <v/>
      </c>
      <c r="BC520" s="115" t="str">
        <f t="shared" ca="1" si="248"/>
        <v/>
      </c>
      <c r="BD520" s="116" t="str">
        <f t="shared" ca="1" si="248"/>
        <v/>
      </c>
      <c r="BE520" s="145"/>
      <c r="BF520" s="118" t="str">
        <f t="shared" ca="1" si="259"/>
        <v/>
      </c>
      <c r="BG520" s="118" t="str">
        <f t="shared" ca="1" si="260"/>
        <v/>
      </c>
      <c r="BH520" s="118" t="str">
        <f t="shared" ca="1" si="261"/>
        <v/>
      </c>
      <c r="BI520" s="118" t="str">
        <f t="shared" ca="1" si="262"/>
        <v/>
      </c>
      <c r="BK520" s="154"/>
      <c r="BL520" s="155"/>
      <c r="BM520" s="154"/>
      <c r="BN520" s="154"/>
      <c r="BO520" s="156"/>
      <c r="BP520" s="156"/>
      <c r="BQ520" s="156"/>
      <c r="BR520" s="156"/>
      <c r="BS520" s="156"/>
      <c r="BT520" s="156"/>
      <c r="BU520" s="156"/>
      <c r="BV520" s="156"/>
      <c r="BW520" s="156"/>
      <c r="BX520" s="105"/>
      <c r="BY520" s="157"/>
      <c r="BZ520" s="157"/>
      <c r="CA520" s="157"/>
      <c r="CB520" s="157"/>
      <c r="CC520" s="157"/>
      <c r="CD520" s="157"/>
      <c r="CE520" s="157"/>
      <c r="CF520" s="157"/>
      <c r="CG520" s="157"/>
    </row>
    <row r="521" spans="1:85" x14ac:dyDescent="0.25">
      <c r="A521" s="97" t="str">
        <f t="shared" ca="1" si="263"/>
        <v/>
      </c>
      <c r="B521" s="98" t="str">
        <f t="shared" ca="1" si="264"/>
        <v/>
      </c>
      <c r="C521" s="99" t="str">
        <f t="shared" ca="1" si="251"/>
        <v/>
      </c>
      <c r="D521" s="97" t="str">
        <f t="shared" ca="1" si="252"/>
        <v/>
      </c>
      <c r="E521" s="97" t="str">
        <f t="shared" ca="1" si="253"/>
        <v/>
      </c>
      <c r="F521" s="97" t="str">
        <f t="shared" ca="1" si="254"/>
        <v/>
      </c>
      <c r="G521" s="100" t="str">
        <f t="shared" ca="1" si="246"/>
        <v/>
      </c>
      <c r="H521" s="101" t="str">
        <f t="shared" ca="1" si="246"/>
        <v/>
      </c>
      <c r="I521" s="101" t="str">
        <f t="shared" ca="1" si="246"/>
        <v/>
      </c>
      <c r="J521" s="101" t="str">
        <f t="shared" ca="1" si="245"/>
        <v/>
      </c>
      <c r="K521" s="101" t="str">
        <f t="shared" ca="1" si="245"/>
        <v/>
      </c>
      <c r="L521" s="101" t="str">
        <f t="shared" ca="1" si="245"/>
        <v/>
      </c>
      <c r="M521" s="101" t="str">
        <f t="shared" ca="1" si="245"/>
        <v/>
      </c>
      <c r="N521" s="101" t="str">
        <f t="shared" ca="1" si="245"/>
        <v/>
      </c>
      <c r="O521" s="102" t="str">
        <f t="shared" ca="1" si="245"/>
        <v/>
      </c>
      <c r="P521" s="103" t="str">
        <f t="shared" ca="1" si="255"/>
        <v/>
      </c>
      <c r="Q521" s="100" t="str">
        <f t="shared" ca="1" si="265"/>
        <v/>
      </c>
      <c r="R521" s="101" t="str">
        <f t="shared" ca="1" si="265"/>
        <v/>
      </c>
      <c r="S521" s="101" t="str">
        <f t="shared" ca="1" si="265"/>
        <v/>
      </c>
      <c r="T521" s="101" t="str">
        <f t="shared" ca="1" si="265"/>
        <v/>
      </c>
      <c r="U521" s="101" t="str">
        <f t="shared" ca="1" si="265"/>
        <v/>
      </c>
      <c r="V521" s="101" t="str">
        <f t="shared" ca="1" si="265"/>
        <v/>
      </c>
      <c r="W521" s="101" t="str">
        <f t="shared" ca="1" si="265"/>
        <v/>
      </c>
      <c r="X521" s="101" t="str">
        <f t="shared" ca="1" si="265"/>
        <v/>
      </c>
      <c r="Y521" s="102" t="str">
        <f t="shared" ca="1" si="265"/>
        <v/>
      </c>
      <c r="Z521" s="129" t="str">
        <f t="shared" ca="1" si="256"/>
        <v/>
      </c>
      <c r="AA521" s="105" t="str">
        <f t="shared" ca="1" si="249"/>
        <v>NA</v>
      </c>
      <c r="AB521" s="105" t="str">
        <f t="shared" ca="1" si="257"/>
        <v>NA</v>
      </c>
      <c r="AC521" s="97" t="str">
        <f t="shared" ca="1" si="258"/>
        <v/>
      </c>
      <c r="AD521" s="106" t="str">
        <f t="shared" ca="1" si="250"/>
        <v/>
      </c>
      <c r="AE521" s="106"/>
      <c r="AF521" s="130"/>
      <c r="AG521" s="131"/>
      <c r="AH521" s="131"/>
      <c r="AI521" s="131"/>
      <c r="AJ521" s="131"/>
      <c r="AK521" s="131"/>
      <c r="AL521" s="131"/>
      <c r="AM521" s="131"/>
      <c r="AN521" s="132"/>
      <c r="AO521" s="133"/>
      <c r="AS521" s="69"/>
      <c r="AT521" s="69"/>
      <c r="AU521" s="113"/>
      <c r="AV521" s="114" t="str">
        <f t="shared" ca="1" si="248"/>
        <v/>
      </c>
      <c r="AW521" s="115" t="str">
        <f t="shared" ca="1" si="248"/>
        <v/>
      </c>
      <c r="AX521" s="115" t="str">
        <f t="shared" ca="1" si="248"/>
        <v/>
      </c>
      <c r="AY521" s="115" t="str">
        <f t="shared" ca="1" si="248"/>
        <v/>
      </c>
      <c r="AZ521" s="115" t="str">
        <f t="shared" ca="1" si="248"/>
        <v/>
      </c>
      <c r="BA521" s="115" t="str">
        <f t="shared" ca="1" si="248"/>
        <v/>
      </c>
      <c r="BB521" s="115" t="str">
        <f t="shared" ca="1" si="248"/>
        <v/>
      </c>
      <c r="BC521" s="115" t="str">
        <f t="shared" ca="1" si="248"/>
        <v/>
      </c>
      <c r="BD521" s="116" t="str">
        <f t="shared" ca="1" si="248"/>
        <v/>
      </c>
      <c r="BE521" s="145"/>
      <c r="BF521" s="118" t="str">
        <f t="shared" ca="1" si="259"/>
        <v/>
      </c>
      <c r="BG521" s="118" t="str">
        <f t="shared" ca="1" si="260"/>
        <v/>
      </c>
      <c r="BH521" s="118" t="str">
        <f t="shared" ca="1" si="261"/>
        <v/>
      </c>
      <c r="BI521" s="118" t="str">
        <f t="shared" ca="1" si="262"/>
        <v/>
      </c>
      <c r="BK521" s="154"/>
      <c r="BL521" s="155"/>
      <c r="BM521" s="154"/>
      <c r="BN521" s="154"/>
      <c r="BO521" s="156"/>
      <c r="BP521" s="156"/>
      <c r="BQ521" s="156"/>
      <c r="BR521" s="156"/>
      <c r="BS521" s="156"/>
      <c r="BT521" s="156"/>
      <c r="BU521" s="156"/>
      <c r="BV521" s="156"/>
      <c r="BW521" s="156"/>
      <c r="BX521" s="105"/>
      <c r="BY521" s="157"/>
      <c r="BZ521" s="157"/>
      <c r="CA521" s="157"/>
      <c r="CB521" s="157"/>
      <c r="CC521" s="157"/>
      <c r="CD521" s="157"/>
      <c r="CE521" s="157"/>
      <c r="CF521" s="157"/>
      <c r="CG521" s="157"/>
    </row>
    <row r="522" spans="1:85" x14ac:dyDescent="0.25">
      <c r="A522" s="97" t="str">
        <f t="shared" ca="1" si="263"/>
        <v/>
      </c>
      <c r="B522" s="98" t="str">
        <f t="shared" ca="1" si="264"/>
        <v/>
      </c>
      <c r="C522" s="99" t="str">
        <f t="shared" ca="1" si="251"/>
        <v/>
      </c>
      <c r="D522" s="97" t="str">
        <f t="shared" ca="1" si="252"/>
        <v/>
      </c>
      <c r="E522" s="97" t="str">
        <f t="shared" ca="1" si="253"/>
        <v/>
      </c>
      <c r="F522" s="97" t="str">
        <f t="shared" ca="1" si="254"/>
        <v/>
      </c>
      <c r="G522" s="100" t="str">
        <f t="shared" ca="1" si="246"/>
        <v/>
      </c>
      <c r="H522" s="101" t="str">
        <f t="shared" ca="1" si="246"/>
        <v/>
      </c>
      <c r="I522" s="101" t="str">
        <f t="shared" ca="1" si="246"/>
        <v/>
      </c>
      <c r="J522" s="101" t="str">
        <f t="shared" ca="1" si="245"/>
        <v/>
      </c>
      <c r="K522" s="101" t="str">
        <f t="shared" ca="1" si="245"/>
        <v/>
      </c>
      <c r="L522" s="101" t="str">
        <f t="shared" ca="1" si="245"/>
        <v/>
      </c>
      <c r="M522" s="101" t="str">
        <f t="shared" ca="1" si="245"/>
        <v/>
      </c>
      <c r="N522" s="101" t="str">
        <f t="shared" ca="1" si="245"/>
        <v/>
      </c>
      <c r="O522" s="102" t="str">
        <f t="shared" ca="1" si="245"/>
        <v/>
      </c>
      <c r="P522" s="103" t="str">
        <f t="shared" ca="1" si="255"/>
        <v/>
      </c>
      <c r="Q522" s="100" t="str">
        <f t="shared" ca="1" si="265"/>
        <v/>
      </c>
      <c r="R522" s="101" t="str">
        <f t="shared" ca="1" si="265"/>
        <v/>
      </c>
      <c r="S522" s="101" t="str">
        <f t="shared" ca="1" si="265"/>
        <v/>
      </c>
      <c r="T522" s="101" t="str">
        <f t="shared" ca="1" si="265"/>
        <v/>
      </c>
      <c r="U522" s="101" t="str">
        <f t="shared" ca="1" si="265"/>
        <v/>
      </c>
      <c r="V522" s="101" t="str">
        <f t="shared" ca="1" si="265"/>
        <v/>
      </c>
      <c r="W522" s="101" t="str">
        <f t="shared" ca="1" si="265"/>
        <v/>
      </c>
      <c r="X522" s="101" t="str">
        <f t="shared" ca="1" si="265"/>
        <v/>
      </c>
      <c r="Y522" s="102" t="str">
        <f t="shared" ca="1" si="265"/>
        <v/>
      </c>
      <c r="Z522" s="129" t="str">
        <f t="shared" ca="1" si="256"/>
        <v/>
      </c>
      <c r="AA522" s="105" t="str">
        <f t="shared" ca="1" si="249"/>
        <v>NA</v>
      </c>
      <c r="AB522" s="105" t="str">
        <f t="shared" ca="1" si="257"/>
        <v>NA</v>
      </c>
      <c r="AC522" s="97" t="str">
        <f t="shared" ca="1" si="258"/>
        <v/>
      </c>
      <c r="AD522" s="106" t="str">
        <f t="shared" ca="1" si="250"/>
        <v/>
      </c>
      <c r="AE522" s="106"/>
      <c r="AF522" s="130"/>
      <c r="AG522" s="131"/>
      <c r="AH522" s="131"/>
      <c r="AI522" s="131"/>
      <c r="AJ522" s="131"/>
      <c r="AK522" s="131"/>
      <c r="AL522" s="131"/>
      <c r="AM522" s="131"/>
      <c r="AN522" s="132"/>
      <c r="AO522" s="133"/>
      <c r="AS522" s="69"/>
      <c r="AT522" s="69"/>
      <c r="AU522" s="113"/>
      <c r="AV522" s="114" t="str">
        <f t="shared" ca="1" si="248"/>
        <v/>
      </c>
      <c r="AW522" s="115" t="str">
        <f t="shared" ca="1" si="248"/>
        <v/>
      </c>
      <c r="AX522" s="115" t="str">
        <f t="shared" ca="1" si="248"/>
        <v/>
      </c>
      <c r="AY522" s="115" t="str">
        <f t="shared" ca="1" si="248"/>
        <v/>
      </c>
      <c r="AZ522" s="115" t="str">
        <f t="shared" ca="1" si="248"/>
        <v/>
      </c>
      <c r="BA522" s="115" t="str">
        <f t="shared" ca="1" si="248"/>
        <v/>
      </c>
      <c r="BB522" s="115" t="str">
        <f t="shared" ca="1" si="248"/>
        <v/>
      </c>
      <c r="BC522" s="115" t="str">
        <f t="shared" ca="1" si="248"/>
        <v/>
      </c>
      <c r="BD522" s="116" t="str">
        <f t="shared" ca="1" si="248"/>
        <v/>
      </c>
      <c r="BE522" s="145"/>
      <c r="BF522" s="118" t="str">
        <f t="shared" ca="1" si="259"/>
        <v/>
      </c>
      <c r="BG522" s="118" t="str">
        <f t="shared" ca="1" si="260"/>
        <v/>
      </c>
      <c r="BH522" s="118" t="str">
        <f t="shared" ca="1" si="261"/>
        <v/>
      </c>
      <c r="BI522" s="118" t="str">
        <f t="shared" ca="1" si="262"/>
        <v/>
      </c>
      <c r="BK522" s="154"/>
      <c r="BL522" s="155"/>
      <c r="BM522" s="154"/>
      <c r="BN522" s="154"/>
      <c r="BO522" s="156"/>
      <c r="BP522" s="156"/>
      <c r="BQ522" s="156"/>
      <c r="BR522" s="156"/>
      <c r="BS522" s="156"/>
      <c r="BT522" s="156"/>
      <c r="BU522" s="156"/>
      <c r="BV522" s="156"/>
      <c r="BW522" s="156"/>
      <c r="BX522" s="105"/>
      <c r="BY522" s="157"/>
      <c r="BZ522" s="157"/>
      <c r="CA522" s="157"/>
      <c r="CB522" s="157"/>
      <c r="CC522" s="157"/>
      <c r="CD522" s="157"/>
      <c r="CE522" s="157"/>
      <c r="CF522" s="157"/>
      <c r="CG522" s="157"/>
    </row>
    <row r="523" spans="1:85" x14ac:dyDescent="0.25">
      <c r="A523" s="97" t="str">
        <f t="shared" ca="1" si="263"/>
        <v/>
      </c>
      <c r="B523" s="98" t="str">
        <f t="shared" ca="1" si="264"/>
        <v/>
      </c>
      <c r="C523" s="99" t="str">
        <f t="shared" ca="1" si="251"/>
        <v/>
      </c>
      <c r="D523" s="97" t="str">
        <f t="shared" ca="1" si="252"/>
        <v/>
      </c>
      <c r="E523" s="97" t="str">
        <f t="shared" ca="1" si="253"/>
        <v/>
      </c>
      <c r="F523" s="97" t="str">
        <f t="shared" ca="1" si="254"/>
        <v/>
      </c>
      <c r="G523" s="100" t="str">
        <f t="shared" ca="1" si="246"/>
        <v/>
      </c>
      <c r="H523" s="101" t="str">
        <f t="shared" ca="1" si="246"/>
        <v/>
      </c>
      <c r="I523" s="101" t="str">
        <f t="shared" ca="1" si="246"/>
        <v/>
      </c>
      <c r="J523" s="101" t="str">
        <f t="shared" ca="1" si="245"/>
        <v/>
      </c>
      <c r="K523" s="101" t="str">
        <f t="shared" ca="1" si="245"/>
        <v/>
      </c>
      <c r="L523" s="101" t="str">
        <f t="shared" ca="1" si="245"/>
        <v/>
      </c>
      <c r="M523" s="101" t="str">
        <f t="shared" ca="1" si="245"/>
        <v/>
      </c>
      <c r="N523" s="101" t="str">
        <f t="shared" ca="1" si="245"/>
        <v/>
      </c>
      <c r="O523" s="102" t="str">
        <f t="shared" ca="1" si="245"/>
        <v/>
      </c>
      <c r="P523" s="103" t="str">
        <f t="shared" ca="1" si="255"/>
        <v/>
      </c>
      <c r="Q523" s="100" t="str">
        <f t="shared" ca="1" si="265"/>
        <v/>
      </c>
      <c r="R523" s="101" t="str">
        <f t="shared" ca="1" si="265"/>
        <v/>
      </c>
      <c r="S523" s="101" t="str">
        <f t="shared" ca="1" si="265"/>
        <v/>
      </c>
      <c r="T523" s="101" t="str">
        <f t="shared" ca="1" si="265"/>
        <v/>
      </c>
      <c r="U523" s="101" t="str">
        <f t="shared" ca="1" si="265"/>
        <v/>
      </c>
      <c r="V523" s="101" t="str">
        <f t="shared" ca="1" si="265"/>
        <v/>
      </c>
      <c r="W523" s="101" t="str">
        <f t="shared" ca="1" si="265"/>
        <v/>
      </c>
      <c r="X523" s="101" t="str">
        <f t="shared" ca="1" si="265"/>
        <v/>
      </c>
      <c r="Y523" s="102" t="str">
        <f t="shared" ca="1" si="265"/>
        <v/>
      </c>
      <c r="Z523" s="129" t="str">
        <f t="shared" ca="1" si="256"/>
        <v/>
      </c>
      <c r="AA523" s="105" t="str">
        <f t="shared" ca="1" si="249"/>
        <v>NA</v>
      </c>
      <c r="AB523" s="105" t="str">
        <f t="shared" ca="1" si="257"/>
        <v>NA</v>
      </c>
      <c r="AC523" s="97" t="str">
        <f t="shared" ca="1" si="258"/>
        <v/>
      </c>
      <c r="AD523" s="106" t="str">
        <f t="shared" ca="1" si="250"/>
        <v/>
      </c>
      <c r="AE523" s="106"/>
      <c r="AF523" s="130"/>
      <c r="AG523" s="131"/>
      <c r="AH523" s="131"/>
      <c r="AI523" s="131"/>
      <c r="AJ523" s="131"/>
      <c r="AK523" s="131"/>
      <c r="AL523" s="131"/>
      <c r="AM523" s="131"/>
      <c r="AN523" s="132"/>
      <c r="AO523" s="133"/>
      <c r="AS523" s="69"/>
      <c r="AT523" s="69"/>
      <c r="AU523" s="113"/>
      <c r="AV523" s="114" t="str">
        <f t="shared" ca="1" si="248"/>
        <v/>
      </c>
      <c r="AW523" s="115" t="str">
        <f t="shared" ca="1" si="248"/>
        <v/>
      </c>
      <c r="AX523" s="115" t="str">
        <f t="shared" ca="1" si="248"/>
        <v/>
      </c>
      <c r="AY523" s="115" t="str">
        <f t="shared" ca="1" si="248"/>
        <v/>
      </c>
      <c r="AZ523" s="115" t="str">
        <f t="shared" ca="1" si="248"/>
        <v/>
      </c>
      <c r="BA523" s="115" t="str">
        <f t="shared" ca="1" si="248"/>
        <v/>
      </c>
      <c r="BB523" s="115" t="str">
        <f t="shared" ca="1" si="248"/>
        <v/>
      </c>
      <c r="BC523" s="115" t="str">
        <f t="shared" ca="1" si="248"/>
        <v/>
      </c>
      <c r="BD523" s="116" t="str">
        <f t="shared" ca="1" si="248"/>
        <v/>
      </c>
      <c r="BE523" s="145"/>
      <c r="BF523" s="118" t="str">
        <f t="shared" ca="1" si="259"/>
        <v/>
      </c>
      <c r="BG523" s="118" t="str">
        <f t="shared" ca="1" si="260"/>
        <v/>
      </c>
      <c r="BH523" s="118" t="str">
        <f t="shared" ca="1" si="261"/>
        <v/>
      </c>
      <c r="BI523" s="118" t="str">
        <f t="shared" ca="1" si="262"/>
        <v/>
      </c>
      <c r="BK523" s="154"/>
      <c r="BL523" s="155"/>
      <c r="BM523" s="154"/>
      <c r="BN523" s="154"/>
      <c r="BO523" s="156"/>
      <c r="BP523" s="156"/>
      <c r="BQ523" s="156"/>
      <c r="BR523" s="156"/>
      <c r="BS523" s="156"/>
      <c r="BT523" s="156"/>
      <c r="BU523" s="156"/>
      <c r="BV523" s="156"/>
      <c r="BW523" s="156"/>
      <c r="BX523" s="105"/>
      <c r="BY523" s="157"/>
      <c r="BZ523" s="157"/>
      <c r="CA523" s="157"/>
      <c r="CB523" s="157"/>
      <c r="CC523" s="157"/>
      <c r="CD523" s="157"/>
      <c r="CE523" s="157"/>
      <c r="CF523" s="157"/>
      <c r="CG523" s="157"/>
    </row>
    <row r="524" spans="1:85" x14ac:dyDescent="0.25">
      <c r="A524" s="97" t="str">
        <f t="shared" ca="1" si="263"/>
        <v/>
      </c>
      <c r="B524" s="98" t="str">
        <f t="shared" ca="1" si="264"/>
        <v/>
      </c>
      <c r="C524" s="99" t="str">
        <f t="shared" ca="1" si="251"/>
        <v/>
      </c>
      <c r="D524" s="97" t="str">
        <f t="shared" ca="1" si="252"/>
        <v/>
      </c>
      <c r="E524" s="97" t="str">
        <f t="shared" ca="1" si="253"/>
        <v/>
      </c>
      <c r="F524" s="97" t="str">
        <f t="shared" ca="1" si="254"/>
        <v/>
      </c>
      <c r="G524" s="100" t="str">
        <f t="shared" ca="1" si="246"/>
        <v/>
      </c>
      <c r="H524" s="101" t="str">
        <f t="shared" ca="1" si="246"/>
        <v/>
      </c>
      <c r="I524" s="101" t="str">
        <f t="shared" ca="1" si="246"/>
        <v/>
      </c>
      <c r="J524" s="101" t="str">
        <f t="shared" ca="1" si="245"/>
        <v/>
      </c>
      <c r="K524" s="101" t="str">
        <f t="shared" ca="1" si="245"/>
        <v/>
      </c>
      <c r="L524" s="101" t="str">
        <f t="shared" ca="1" si="245"/>
        <v/>
      </c>
      <c r="M524" s="101" t="str">
        <f t="shared" ca="1" si="245"/>
        <v/>
      </c>
      <c r="N524" s="101" t="str">
        <f t="shared" ca="1" si="245"/>
        <v/>
      </c>
      <c r="O524" s="102" t="str">
        <f t="shared" ca="1" si="245"/>
        <v/>
      </c>
      <c r="P524" s="103" t="str">
        <f t="shared" ca="1" si="255"/>
        <v/>
      </c>
      <c r="Q524" s="100" t="str">
        <f t="shared" ca="1" si="265"/>
        <v/>
      </c>
      <c r="R524" s="101" t="str">
        <f t="shared" ca="1" si="265"/>
        <v/>
      </c>
      <c r="S524" s="101" t="str">
        <f t="shared" ca="1" si="265"/>
        <v/>
      </c>
      <c r="T524" s="101" t="str">
        <f t="shared" ca="1" si="265"/>
        <v/>
      </c>
      <c r="U524" s="101" t="str">
        <f t="shared" ca="1" si="265"/>
        <v/>
      </c>
      <c r="V524" s="101" t="str">
        <f t="shared" ca="1" si="265"/>
        <v/>
      </c>
      <c r="W524" s="101" t="str">
        <f t="shared" ca="1" si="265"/>
        <v/>
      </c>
      <c r="X524" s="101" t="str">
        <f t="shared" ca="1" si="265"/>
        <v/>
      </c>
      <c r="Y524" s="102" t="str">
        <f t="shared" ca="1" si="265"/>
        <v/>
      </c>
      <c r="Z524" s="129" t="str">
        <f t="shared" ca="1" si="256"/>
        <v/>
      </c>
      <c r="AA524" s="105" t="str">
        <f t="shared" ca="1" si="249"/>
        <v>NA</v>
      </c>
      <c r="AB524" s="105" t="str">
        <f t="shared" ca="1" si="257"/>
        <v>NA</v>
      </c>
      <c r="AC524" s="97" t="str">
        <f t="shared" ca="1" si="258"/>
        <v/>
      </c>
      <c r="AD524" s="106" t="str">
        <f t="shared" ca="1" si="250"/>
        <v/>
      </c>
      <c r="AE524" s="106"/>
      <c r="AF524" s="130"/>
      <c r="AG524" s="131"/>
      <c r="AH524" s="131"/>
      <c r="AI524" s="131"/>
      <c r="AJ524" s="131"/>
      <c r="AK524" s="131"/>
      <c r="AL524" s="131"/>
      <c r="AM524" s="131"/>
      <c r="AN524" s="132"/>
      <c r="AO524" s="133"/>
      <c r="AS524" s="69"/>
      <c r="AT524" s="69"/>
      <c r="AU524" s="113"/>
      <c r="AV524" s="114" t="str">
        <f t="shared" ca="1" si="248"/>
        <v/>
      </c>
      <c r="AW524" s="115" t="str">
        <f t="shared" ca="1" si="248"/>
        <v/>
      </c>
      <c r="AX524" s="115" t="str">
        <f t="shared" ca="1" si="248"/>
        <v/>
      </c>
      <c r="AY524" s="115" t="str">
        <f t="shared" ca="1" si="248"/>
        <v/>
      </c>
      <c r="AZ524" s="115" t="str">
        <f t="shared" ca="1" si="248"/>
        <v/>
      </c>
      <c r="BA524" s="115" t="str">
        <f t="shared" ca="1" si="248"/>
        <v/>
      </c>
      <c r="BB524" s="115" t="str">
        <f t="shared" ca="1" si="248"/>
        <v/>
      </c>
      <c r="BC524" s="115" t="str">
        <f t="shared" ca="1" si="248"/>
        <v/>
      </c>
      <c r="BD524" s="116" t="str">
        <f t="shared" ca="1" si="248"/>
        <v/>
      </c>
      <c r="BE524" s="145"/>
      <c r="BF524" s="118" t="str">
        <f t="shared" ca="1" si="259"/>
        <v/>
      </c>
      <c r="BG524" s="118" t="str">
        <f t="shared" ca="1" si="260"/>
        <v/>
      </c>
      <c r="BH524" s="118" t="str">
        <f t="shared" ca="1" si="261"/>
        <v/>
      </c>
      <c r="BI524" s="118" t="str">
        <f t="shared" ca="1" si="262"/>
        <v/>
      </c>
      <c r="BK524" s="154"/>
      <c r="BL524" s="155"/>
      <c r="BM524" s="154"/>
      <c r="BN524" s="154"/>
      <c r="BO524" s="156"/>
      <c r="BP524" s="156"/>
      <c r="BQ524" s="156"/>
      <c r="BR524" s="156"/>
      <c r="BS524" s="156"/>
      <c r="BT524" s="156"/>
      <c r="BU524" s="156"/>
      <c r="BV524" s="156"/>
      <c r="BW524" s="156"/>
      <c r="BX524" s="105"/>
      <c r="BY524" s="157"/>
      <c r="BZ524" s="157"/>
      <c r="CA524" s="157"/>
      <c r="CB524" s="157"/>
      <c r="CC524" s="157"/>
      <c r="CD524" s="157"/>
      <c r="CE524" s="157"/>
      <c r="CF524" s="157"/>
      <c r="CG524" s="157"/>
    </row>
    <row r="525" spans="1:85" x14ac:dyDescent="0.25">
      <c r="A525" s="97" t="str">
        <f t="shared" ca="1" si="263"/>
        <v/>
      </c>
      <c r="B525" s="98" t="str">
        <f t="shared" ca="1" si="264"/>
        <v/>
      </c>
      <c r="C525" s="99" t="str">
        <f t="shared" ca="1" si="251"/>
        <v/>
      </c>
      <c r="D525" s="97" t="str">
        <f t="shared" ca="1" si="252"/>
        <v/>
      </c>
      <c r="E525" s="97" t="str">
        <f t="shared" ca="1" si="253"/>
        <v/>
      </c>
      <c r="F525" s="97" t="str">
        <f t="shared" ca="1" si="254"/>
        <v/>
      </c>
      <c r="G525" s="100" t="str">
        <f t="shared" ca="1" si="246"/>
        <v/>
      </c>
      <c r="H525" s="101" t="str">
        <f t="shared" ca="1" si="246"/>
        <v/>
      </c>
      <c r="I525" s="101" t="str">
        <f t="shared" ca="1" si="246"/>
        <v/>
      </c>
      <c r="J525" s="101" t="str">
        <f t="shared" ca="1" si="245"/>
        <v/>
      </c>
      <c r="K525" s="101" t="str">
        <f t="shared" ca="1" si="245"/>
        <v/>
      </c>
      <c r="L525" s="101" t="str">
        <f t="shared" ca="1" si="245"/>
        <v/>
      </c>
      <c r="M525" s="101" t="str">
        <f t="shared" ca="1" si="245"/>
        <v/>
      </c>
      <c r="N525" s="101" t="str">
        <f t="shared" ca="1" si="245"/>
        <v/>
      </c>
      <c r="O525" s="102" t="str">
        <f t="shared" ca="1" si="245"/>
        <v/>
      </c>
      <c r="P525" s="103" t="str">
        <f t="shared" ca="1" si="255"/>
        <v/>
      </c>
      <c r="Q525" s="100" t="str">
        <f t="shared" ca="1" si="265"/>
        <v/>
      </c>
      <c r="R525" s="101" t="str">
        <f t="shared" ca="1" si="265"/>
        <v/>
      </c>
      <c r="S525" s="101" t="str">
        <f t="shared" ca="1" si="265"/>
        <v/>
      </c>
      <c r="T525" s="101" t="str">
        <f t="shared" ca="1" si="265"/>
        <v/>
      </c>
      <c r="U525" s="101" t="str">
        <f t="shared" ca="1" si="265"/>
        <v/>
      </c>
      <c r="V525" s="101" t="str">
        <f t="shared" ca="1" si="265"/>
        <v/>
      </c>
      <c r="W525" s="101" t="str">
        <f t="shared" ca="1" si="265"/>
        <v/>
      </c>
      <c r="X525" s="101" t="str">
        <f t="shared" ca="1" si="265"/>
        <v/>
      </c>
      <c r="Y525" s="102" t="str">
        <f t="shared" ca="1" si="265"/>
        <v/>
      </c>
      <c r="Z525" s="129" t="str">
        <f t="shared" ca="1" si="256"/>
        <v/>
      </c>
      <c r="AA525" s="105" t="str">
        <f t="shared" ca="1" si="249"/>
        <v>NA</v>
      </c>
      <c r="AB525" s="105" t="str">
        <f t="shared" ca="1" si="257"/>
        <v>NA</v>
      </c>
      <c r="AC525" s="97" t="str">
        <f t="shared" ca="1" si="258"/>
        <v/>
      </c>
      <c r="AD525" s="106" t="str">
        <f t="shared" ca="1" si="250"/>
        <v/>
      </c>
      <c r="AE525" s="106"/>
      <c r="AF525" s="130"/>
      <c r="AG525" s="131"/>
      <c r="AH525" s="131"/>
      <c r="AI525" s="131"/>
      <c r="AJ525" s="131"/>
      <c r="AK525" s="131"/>
      <c r="AL525" s="131"/>
      <c r="AM525" s="131"/>
      <c r="AN525" s="132"/>
      <c r="AO525" s="133"/>
      <c r="AS525" s="69"/>
      <c r="AT525" s="69"/>
      <c r="AU525" s="113"/>
      <c r="AV525" s="114" t="str">
        <f t="shared" ca="1" si="248"/>
        <v/>
      </c>
      <c r="AW525" s="115" t="str">
        <f t="shared" ca="1" si="248"/>
        <v/>
      </c>
      <c r="AX525" s="115" t="str">
        <f t="shared" ca="1" si="248"/>
        <v/>
      </c>
      <c r="AY525" s="115" t="str">
        <f t="shared" ca="1" si="248"/>
        <v/>
      </c>
      <c r="AZ525" s="115" t="str">
        <f t="shared" ca="1" si="248"/>
        <v/>
      </c>
      <c r="BA525" s="115" t="str">
        <f t="shared" ca="1" si="248"/>
        <v/>
      </c>
      <c r="BB525" s="115" t="str">
        <f t="shared" ca="1" si="248"/>
        <v/>
      </c>
      <c r="BC525" s="115" t="str">
        <f t="shared" ca="1" si="248"/>
        <v/>
      </c>
      <c r="BD525" s="116" t="str">
        <f t="shared" ca="1" si="248"/>
        <v/>
      </c>
      <c r="BE525" s="145"/>
      <c r="BF525" s="118" t="str">
        <f t="shared" ca="1" si="259"/>
        <v/>
      </c>
      <c r="BG525" s="118" t="str">
        <f t="shared" ca="1" si="260"/>
        <v/>
      </c>
      <c r="BH525" s="118" t="str">
        <f t="shared" ca="1" si="261"/>
        <v/>
      </c>
      <c r="BI525" s="118" t="str">
        <f t="shared" ca="1" si="262"/>
        <v/>
      </c>
      <c r="BK525" s="154"/>
      <c r="BL525" s="155"/>
      <c r="BM525" s="154"/>
      <c r="BN525" s="154"/>
      <c r="BO525" s="156"/>
      <c r="BP525" s="156"/>
      <c r="BQ525" s="156"/>
      <c r="BR525" s="156"/>
      <c r="BS525" s="156"/>
      <c r="BT525" s="156"/>
      <c r="BU525" s="156"/>
      <c r="BV525" s="156"/>
      <c r="BW525" s="156"/>
      <c r="BX525" s="105"/>
      <c r="BY525" s="157"/>
      <c r="BZ525" s="157"/>
      <c r="CA525" s="157"/>
      <c r="CB525" s="157"/>
      <c r="CC525" s="157"/>
      <c r="CD525" s="157"/>
      <c r="CE525" s="157"/>
      <c r="CF525" s="157"/>
      <c r="CG525" s="157"/>
    </row>
    <row r="526" spans="1:85" x14ac:dyDescent="0.25">
      <c r="A526" s="97" t="str">
        <f t="shared" ca="1" si="263"/>
        <v/>
      </c>
      <c r="B526" s="98" t="str">
        <f t="shared" ca="1" si="264"/>
        <v/>
      </c>
      <c r="C526" s="99" t="str">
        <f t="shared" ca="1" si="251"/>
        <v/>
      </c>
      <c r="D526" s="97" t="str">
        <f t="shared" ca="1" si="252"/>
        <v/>
      </c>
      <c r="E526" s="97" t="str">
        <f t="shared" ca="1" si="253"/>
        <v/>
      </c>
      <c r="F526" s="97" t="str">
        <f t="shared" ca="1" si="254"/>
        <v/>
      </c>
      <c r="G526" s="100" t="str">
        <f t="shared" ca="1" si="246"/>
        <v/>
      </c>
      <c r="H526" s="101" t="str">
        <f t="shared" ca="1" si="246"/>
        <v/>
      </c>
      <c r="I526" s="101" t="str">
        <f t="shared" ca="1" si="246"/>
        <v/>
      </c>
      <c r="J526" s="101" t="str">
        <f t="shared" ca="1" si="245"/>
        <v/>
      </c>
      <c r="K526" s="101" t="str">
        <f t="shared" ca="1" si="245"/>
        <v/>
      </c>
      <c r="L526" s="101" t="str">
        <f t="shared" ca="1" si="245"/>
        <v/>
      </c>
      <c r="M526" s="101" t="str">
        <f t="shared" ca="1" si="245"/>
        <v/>
      </c>
      <c r="N526" s="101" t="str">
        <f t="shared" ca="1" si="245"/>
        <v/>
      </c>
      <c r="O526" s="102" t="str">
        <f t="shared" ca="1" si="245"/>
        <v/>
      </c>
      <c r="P526" s="103" t="str">
        <f t="shared" ca="1" si="255"/>
        <v/>
      </c>
      <c r="Q526" s="100" t="str">
        <f t="shared" ca="1" si="265"/>
        <v/>
      </c>
      <c r="R526" s="101" t="str">
        <f t="shared" ca="1" si="265"/>
        <v/>
      </c>
      <c r="S526" s="101" t="str">
        <f t="shared" ca="1" si="265"/>
        <v/>
      </c>
      <c r="T526" s="101" t="str">
        <f t="shared" ca="1" si="265"/>
        <v/>
      </c>
      <c r="U526" s="101" t="str">
        <f t="shared" ca="1" si="265"/>
        <v/>
      </c>
      <c r="V526" s="101" t="str">
        <f t="shared" ca="1" si="265"/>
        <v/>
      </c>
      <c r="W526" s="101" t="str">
        <f t="shared" ca="1" si="265"/>
        <v/>
      </c>
      <c r="X526" s="101" t="str">
        <f t="shared" ca="1" si="265"/>
        <v/>
      </c>
      <c r="Y526" s="102" t="str">
        <f t="shared" ca="1" si="265"/>
        <v/>
      </c>
      <c r="Z526" s="129" t="str">
        <f t="shared" ca="1" si="256"/>
        <v/>
      </c>
      <c r="AA526" s="105" t="str">
        <f t="shared" ca="1" si="249"/>
        <v>NA</v>
      </c>
      <c r="AB526" s="105" t="str">
        <f t="shared" ca="1" si="257"/>
        <v>NA</v>
      </c>
      <c r="AC526" s="97" t="str">
        <f t="shared" ca="1" si="258"/>
        <v/>
      </c>
      <c r="AD526" s="106" t="str">
        <f t="shared" ca="1" si="250"/>
        <v/>
      </c>
      <c r="AE526" s="106"/>
      <c r="AF526" s="130"/>
      <c r="AG526" s="131"/>
      <c r="AH526" s="131"/>
      <c r="AI526" s="131"/>
      <c r="AJ526" s="131"/>
      <c r="AK526" s="131"/>
      <c r="AL526" s="131"/>
      <c r="AM526" s="131"/>
      <c r="AN526" s="132"/>
      <c r="AO526" s="133"/>
      <c r="AS526" s="69"/>
      <c r="AT526" s="69"/>
      <c r="AU526" s="113"/>
      <c r="AV526" s="114" t="str">
        <f t="shared" ca="1" si="248"/>
        <v/>
      </c>
      <c r="AW526" s="115" t="str">
        <f t="shared" ca="1" si="248"/>
        <v/>
      </c>
      <c r="AX526" s="115" t="str">
        <f t="shared" ca="1" si="248"/>
        <v/>
      </c>
      <c r="AY526" s="115" t="str">
        <f t="shared" ca="1" si="248"/>
        <v/>
      </c>
      <c r="AZ526" s="115" t="str">
        <f t="shared" ca="1" si="248"/>
        <v/>
      </c>
      <c r="BA526" s="115" t="str">
        <f t="shared" ca="1" si="248"/>
        <v/>
      </c>
      <c r="BB526" s="115" t="str">
        <f t="shared" ca="1" si="248"/>
        <v/>
      </c>
      <c r="BC526" s="115" t="str">
        <f t="shared" ca="1" si="248"/>
        <v/>
      </c>
      <c r="BD526" s="116" t="str">
        <f t="shared" ca="1" si="248"/>
        <v/>
      </c>
      <c r="BE526" s="145"/>
      <c r="BF526" s="118" t="str">
        <f t="shared" ca="1" si="259"/>
        <v/>
      </c>
      <c r="BG526" s="118" t="str">
        <f t="shared" ca="1" si="260"/>
        <v/>
      </c>
      <c r="BH526" s="118" t="str">
        <f t="shared" ca="1" si="261"/>
        <v/>
      </c>
      <c r="BI526" s="118" t="str">
        <f t="shared" ca="1" si="262"/>
        <v/>
      </c>
      <c r="BK526" s="154"/>
      <c r="BL526" s="155"/>
      <c r="BM526" s="154"/>
      <c r="BN526" s="154"/>
      <c r="BO526" s="156"/>
      <c r="BP526" s="156"/>
      <c r="BQ526" s="156"/>
      <c r="BR526" s="156"/>
      <c r="BS526" s="156"/>
      <c r="BT526" s="156"/>
      <c r="BU526" s="156"/>
      <c r="BV526" s="156"/>
      <c r="BW526" s="156"/>
      <c r="BX526" s="105"/>
      <c r="BY526" s="157"/>
      <c r="BZ526" s="157"/>
      <c r="CA526" s="157"/>
      <c r="CB526" s="157"/>
      <c r="CC526" s="157"/>
      <c r="CD526" s="157"/>
      <c r="CE526" s="157"/>
      <c r="CF526" s="157"/>
      <c r="CG526" s="157"/>
    </row>
    <row r="527" spans="1:85" x14ac:dyDescent="0.25">
      <c r="A527" s="97" t="str">
        <f t="shared" ca="1" si="263"/>
        <v/>
      </c>
      <c r="B527" s="98" t="str">
        <f t="shared" ca="1" si="264"/>
        <v/>
      </c>
      <c r="C527" s="99" t="str">
        <f t="shared" ca="1" si="251"/>
        <v/>
      </c>
      <c r="D527" s="97" t="str">
        <f t="shared" ca="1" si="252"/>
        <v/>
      </c>
      <c r="E527" s="97" t="str">
        <f t="shared" ca="1" si="253"/>
        <v/>
      </c>
      <c r="F527" s="97" t="str">
        <f t="shared" ca="1" si="254"/>
        <v/>
      </c>
      <c r="G527" s="100" t="str">
        <f t="shared" ca="1" si="246"/>
        <v/>
      </c>
      <c r="H527" s="101" t="str">
        <f t="shared" ca="1" si="246"/>
        <v/>
      </c>
      <c r="I527" s="101" t="str">
        <f t="shared" ca="1" si="246"/>
        <v/>
      </c>
      <c r="J527" s="101" t="str">
        <f t="shared" ca="1" si="245"/>
        <v/>
      </c>
      <c r="K527" s="101" t="str">
        <f t="shared" ca="1" si="245"/>
        <v/>
      </c>
      <c r="L527" s="101" t="str">
        <f t="shared" ca="1" si="245"/>
        <v/>
      </c>
      <c r="M527" s="101" t="str">
        <f t="shared" ca="1" si="245"/>
        <v/>
      </c>
      <c r="N527" s="101" t="str">
        <f t="shared" ca="1" si="245"/>
        <v/>
      </c>
      <c r="O527" s="102" t="str">
        <f t="shared" ca="1" si="245"/>
        <v/>
      </c>
      <c r="P527" s="103" t="str">
        <f t="shared" ca="1" si="255"/>
        <v/>
      </c>
      <c r="Q527" s="100" t="str">
        <f t="shared" ca="1" si="265"/>
        <v/>
      </c>
      <c r="R527" s="101" t="str">
        <f t="shared" ca="1" si="265"/>
        <v/>
      </c>
      <c r="S527" s="101" t="str">
        <f t="shared" ca="1" si="265"/>
        <v/>
      </c>
      <c r="T527" s="101" t="str">
        <f t="shared" ca="1" si="265"/>
        <v/>
      </c>
      <c r="U527" s="101" t="str">
        <f t="shared" ca="1" si="265"/>
        <v/>
      </c>
      <c r="V527" s="101" t="str">
        <f t="shared" ca="1" si="265"/>
        <v/>
      </c>
      <c r="W527" s="101" t="str">
        <f t="shared" ca="1" si="265"/>
        <v/>
      </c>
      <c r="X527" s="101" t="str">
        <f t="shared" ca="1" si="265"/>
        <v/>
      </c>
      <c r="Y527" s="102" t="str">
        <f t="shared" ca="1" si="265"/>
        <v/>
      </c>
      <c r="Z527" s="129" t="str">
        <f t="shared" ca="1" si="256"/>
        <v/>
      </c>
      <c r="AA527" s="105" t="str">
        <f t="shared" ca="1" si="249"/>
        <v>NA</v>
      </c>
      <c r="AB527" s="105" t="str">
        <f t="shared" ca="1" si="257"/>
        <v>NA</v>
      </c>
      <c r="AC527" s="97" t="str">
        <f t="shared" ca="1" si="258"/>
        <v/>
      </c>
      <c r="AD527" s="106" t="str">
        <f t="shared" ca="1" si="250"/>
        <v/>
      </c>
      <c r="AE527" s="106"/>
      <c r="AF527" s="130"/>
      <c r="AG527" s="131"/>
      <c r="AH527" s="131"/>
      <c r="AI527" s="131"/>
      <c r="AJ527" s="131"/>
      <c r="AK527" s="131"/>
      <c r="AL527" s="131"/>
      <c r="AM527" s="131"/>
      <c r="AN527" s="132"/>
      <c r="AO527" s="133"/>
      <c r="AS527" s="69"/>
      <c r="AT527" s="69"/>
      <c r="AU527" s="113"/>
      <c r="AV527" s="114" t="str">
        <f t="shared" ca="1" si="248"/>
        <v/>
      </c>
      <c r="AW527" s="115" t="str">
        <f t="shared" ca="1" si="248"/>
        <v/>
      </c>
      <c r="AX527" s="115" t="str">
        <f t="shared" ca="1" si="248"/>
        <v/>
      </c>
      <c r="AY527" s="115" t="str">
        <f t="shared" ca="1" si="248"/>
        <v/>
      </c>
      <c r="AZ527" s="115" t="str">
        <f t="shared" ca="1" si="248"/>
        <v/>
      </c>
      <c r="BA527" s="115" t="str">
        <f t="shared" ca="1" si="248"/>
        <v/>
      </c>
      <c r="BB527" s="115" t="str">
        <f t="shared" ca="1" si="248"/>
        <v/>
      </c>
      <c r="BC527" s="115" t="str">
        <f t="shared" ca="1" si="248"/>
        <v/>
      </c>
      <c r="BD527" s="116" t="str">
        <f t="shared" ca="1" si="248"/>
        <v/>
      </c>
      <c r="BE527" s="145"/>
      <c r="BF527" s="118" t="str">
        <f t="shared" ca="1" si="259"/>
        <v/>
      </c>
      <c r="BG527" s="118" t="str">
        <f t="shared" ca="1" si="260"/>
        <v/>
      </c>
      <c r="BH527" s="118" t="str">
        <f t="shared" ca="1" si="261"/>
        <v/>
      </c>
      <c r="BI527" s="118" t="str">
        <f t="shared" ca="1" si="262"/>
        <v/>
      </c>
      <c r="BK527" s="154"/>
      <c r="BL527" s="155"/>
      <c r="BM527" s="154"/>
      <c r="BN527" s="154"/>
      <c r="BO527" s="156"/>
      <c r="BP527" s="156"/>
      <c r="BQ527" s="156"/>
      <c r="BR527" s="156"/>
      <c r="BS527" s="156"/>
      <c r="BT527" s="156"/>
      <c r="BU527" s="156"/>
      <c r="BV527" s="156"/>
      <c r="BW527" s="156"/>
      <c r="BX527" s="105"/>
      <c r="BY527" s="157"/>
      <c r="BZ527" s="157"/>
      <c r="CA527" s="157"/>
      <c r="CB527" s="157"/>
      <c r="CC527" s="157"/>
      <c r="CD527" s="157"/>
      <c r="CE527" s="157"/>
      <c r="CF527" s="157"/>
      <c r="CG527" s="157"/>
    </row>
    <row r="528" spans="1:85" x14ac:dyDescent="0.25">
      <c r="A528" s="97" t="str">
        <f t="shared" ca="1" si="263"/>
        <v/>
      </c>
      <c r="B528" s="98" t="str">
        <f t="shared" ca="1" si="264"/>
        <v/>
      </c>
      <c r="C528" s="99" t="str">
        <f t="shared" ca="1" si="251"/>
        <v/>
      </c>
      <c r="D528" s="97" t="str">
        <f t="shared" ca="1" si="252"/>
        <v/>
      </c>
      <c r="E528" s="97" t="str">
        <f t="shared" ca="1" si="253"/>
        <v/>
      </c>
      <c r="F528" s="97" t="str">
        <f t="shared" ca="1" si="254"/>
        <v/>
      </c>
      <c r="G528" s="100" t="str">
        <f t="shared" ca="1" si="246"/>
        <v/>
      </c>
      <c r="H528" s="101" t="str">
        <f t="shared" ca="1" si="246"/>
        <v/>
      </c>
      <c r="I528" s="101" t="str">
        <f t="shared" ca="1" si="246"/>
        <v/>
      </c>
      <c r="J528" s="101" t="str">
        <f t="shared" ca="1" si="245"/>
        <v/>
      </c>
      <c r="K528" s="101" t="str">
        <f t="shared" ca="1" si="245"/>
        <v/>
      </c>
      <c r="L528" s="101" t="str">
        <f t="shared" ca="1" si="245"/>
        <v/>
      </c>
      <c r="M528" s="101" t="str">
        <f t="shared" ca="1" si="245"/>
        <v/>
      </c>
      <c r="N528" s="101" t="str">
        <f t="shared" ca="1" si="245"/>
        <v/>
      </c>
      <c r="O528" s="102" t="str">
        <f t="shared" ca="1" si="245"/>
        <v/>
      </c>
      <c r="P528" s="103" t="str">
        <f t="shared" ca="1" si="255"/>
        <v/>
      </c>
      <c r="Q528" s="100" t="str">
        <f t="shared" ca="1" si="265"/>
        <v/>
      </c>
      <c r="R528" s="101" t="str">
        <f t="shared" ca="1" si="265"/>
        <v/>
      </c>
      <c r="S528" s="101" t="str">
        <f t="shared" ca="1" si="265"/>
        <v/>
      </c>
      <c r="T528" s="101" t="str">
        <f t="shared" ca="1" si="265"/>
        <v/>
      </c>
      <c r="U528" s="101" t="str">
        <f t="shared" ca="1" si="265"/>
        <v/>
      </c>
      <c r="V528" s="101" t="str">
        <f t="shared" ca="1" si="265"/>
        <v/>
      </c>
      <c r="W528" s="101" t="str">
        <f t="shared" ca="1" si="265"/>
        <v/>
      </c>
      <c r="X528" s="101" t="str">
        <f t="shared" ca="1" si="265"/>
        <v/>
      </c>
      <c r="Y528" s="102" t="str">
        <f t="shared" ca="1" si="265"/>
        <v/>
      </c>
      <c r="Z528" s="129" t="str">
        <f t="shared" ca="1" si="256"/>
        <v/>
      </c>
      <c r="AA528" s="105" t="str">
        <f t="shared" ca="1" si="249"/>
        <v>NA</v>
      </c>
      <c r="AB528" s="105" t="str">
        <f t="shared" ca="1" si="257"/>
        <v>NA</v>
      </c>
      <c r="AC528" s="97" t="str">
        <f t="shared" ca="1" si="258"/>
        <v/>
      </c>
      <c r="AD528" s="106" t="str">
        <f t="shared" ca="1" si="250"/>
        <v/>
      </c>
      <c r="AE528" s="106"/>
      <c r="AF528" s="130"/>
      <c r="AG528" s="131"/>
      <c r="AH528" s="131"/>
      <c r="AI528" s="131"/>
      <c r="AJ528" s="131"/>
      <c r="AK528" s="131"/>
      <c r="AL528" s="131"/>
      <c r="AM528" s="131"/>
      <c r="AN528" s="132"/>
      <c r="AO528" s="133"/>
      <c r="AS528" s="69"/>
      <c r="AT528" s="69"/>
      <c r="AU528" s="113"/>
      <c r="AV528" s="114" t="str">
        <f t="shared" ca="1" si="248"/>
        <v/>
      </c>
      <c r="AW528" s="115" t="str">
        <f t="shared" ca="1" si="248"/>
        <v/>
      </c>
      <c r="AX528" s="115" t="str">
        <f t="shared" ca="1" si="248"/>
        <v/>
      </c>
      <c r="AY528" s="115" t="str">
        <f t="shared" ca="1" si="248"/>
        <v/>
      </c>
      <c r="AZ528" s="115" t="str">
        <f t="shared" ca="1" si="248"/>
        <v/>
      </c>
      <c r="BA528" s="115" t="str">
        <f t="shared" ca="1" si="248"/>
        <v/>
      </c>
      <c r="BB528" s="115" t="str">
        <f t="shared" ca="1" si="248"/>
        <v/>
      </c>
      <c r="BC528" s="115" t="str">
        <f t="shared" ca="1" si="248"/>
        <v/>
      </c>
      <c r="BD528" s="116" t="str">
        <f t="shared" ca="1" si="248"/>
        <v/>
      </c>
      <c r="BE528" s="145"/>
      <c r="BF528" s="118" t="str">
        <f t="shared" ca="1" si="259"/>
        <v/>
      </c>
      <c r="BG528" s="118" t="str">
        <f t="shared" ca="1" si="260"/>
        <v/>
      </c>
      <c r="BH528" s="118" t="str">
        <f t="shared" ca="1" si="261"/>
        <v/>
      </c>
      <c r="BI528" s="118" t="str">
        <f t="shared" ca="1" si="262"/>
        <v/>
      </c>
      <c r="BK528" s="154"/>
      <c r="BL528" s="155"/>
      <c r="BM528" s="154"/>
      <c r="BN528" s="154"/>
      <c r="BO528" s="156"/>
      <c r="BP528" s="156"/>
      <c r="BQ528" s="156"/>
      <c r="BR528" s="156"/>
      <c r="BS528" s="156"/>
      <c r="BT528" s="156"/>
      <c r="BU528" s="156"/>
      <c r="BV528" s="156"/>
      <c r="BW528" s="156"/>
      <c r="BX528" s="105"/>
      <c r="BY528" s="157"/>
      <c r="BZ528" s="157"/>
      <c r="CA528" s="157"/>
      <c r="CB528" s="157"/>
      <c r="CC528" s="157"/>
      <c r="CD528" s="157"/>
      <c r="CE528" s="157"/>
      <c r="CF528" s="157"/>
      <c r="CG528" s="157"/>
    </row>
    <row r="529" spans="1:85" x14ac:dyDescent="0.25">
      <c r="A529" s="97" t="str">
        <f t="shared" ca="1" si="263"/>
        <v/>
      </c>
      <c r="B529" s="98" t="str">
        <f t="shared" ca="1" si="264"/>
        <v/>
      </c>
      <c r="C529" s="99" t="str">
        <f t="shared" ca="1" si="251"/>
        <v/>
      </c>
      <c r="D529" s="97" t="str">
        <f t="shared" ca="1" si="252"/>
        <v/>
      </c>
      <c r="E529" s="97" t="str">
        <f t="shared" ca="1" si="253"/>
        <v/>
      </c>
      <c r="F529" s="97" t="str">
        <f t="shared" ca="1" si="254"/>
        <v/>
      </c>
      <c r="G529" s="100" t="str">
        <f t="shared" ca="1" si="246"/>
        <v/>
      </c>
      <c r="H529" s="101" t="str">
        <f t="shared" ca="1" si="246"/>
        <v/>
      </c>
      <c r="I529" s="101" t="str">
        <f t="shared" ca="1" si="246"/>
        <v/>
      </c>
      <c r="J529" s="101" t="str">
        <f t="shared" ca="1" si="245"/>
        <v/>
      </c>
      <c r="K529" s="101" t="str">
        <f t="shared" ca="1" si="245"/>
        <v/>
      </c>
      <c r="L529" s="101" t="str">
        <f t="shared" ca="1" si="245"/>
        <v/>
      </c>
      <c r="M529" s="101" t="str">
        <f t="shared" ca="1" si="245"/>
        <v/>
      </c>
      <c r="N529" s="101" t="str">
        <f t="shared" ca="1" si="245"/>
        <v/>
      </c>
      <c r="O529" s="102" t="str">
        <f t="shared" ca="1" si="245"/>
        <v/>
      </c>
      <c r="P529" s="103" t="str">
        <f t="shared" ca="1" si="255"/>
        <v/>
      </c>
      <c r="Q529" s="100" t="str">
        <f t="shared" ca="1" si="265"/>
        <v/>
      </c>
      <c r="R529" s="101" t="str">
        <f t="shared" ca="1" si="265"/>
        <v/>
      </c>
      <c r="S529" s="101" t="str">
        <f t="shared" ca="1" si="265"/>
        <v/>
      </c>
      <c r="T529" s="101" t="str">
        <f t="shared" ca="1" si="265"/>
        <v/>
      </c>
      <c r="U529" s="101" t="str">
        <f t="shared" ca="1" si="265"/>
        <v/>
      </c>
      <c r="V529" s="101" t="str">
        <f t="shared" ca="1" si="265"/>
        <v/>
      </c>
      <c r="W529" s="101" t="str">
        <f t="shared" ca="1" si="265"/>
        <v/>
      </c>
      <c r="X529" s="101" t="str">
        <f t="shared" ca="1" si="265"/>
        <v/>
      </c>
      <c r="Y529" s="102" t="str">
        <f t="shared" ca="1" si="265"/>
        <v/>
      </c>
      <c r="Z529" s="129" t="str">
        <f t="shared" ca="1" si="256"/>
        <v/>
      </c>
      <c r="AA529" s="105" t="str">
        <f t="shared" ca="1" si="249"/>
        <v>NA</v>
      </c>
      <c r="AB529" s="105" t="str">
        <f t="shared" ca="1" si="257"/>
        <v>NA</v>
      </c>
      <c r="AC529" s="97" t="str">
        <f t="shared" ca="1" si="258"/>
        <v/>
      </c>
      <c r="AD529" s="106" t="str">
        <f t="shared" ca="1" si="250"/>
        <v/>
      </c>
      <c r="AE529" s="106"/>
      <c r="AF529" s="130"/>
      <c r="AG529" s="131"/>
      <c r="AH529" s="131"/>
      <c r="AI529" s="131"/>
      <c r="AJ529" s="131"/>
      <c r="AK529" s="131"/>
      <c r="AL529" s="131"/>
      <c r="AM529" s="131"/>
      <c r="AN529" s="132"/>
      <c r="AO529" s="133"/>
      <c r="AS529" s="69"/>
      <c r="AT529" s="69"/>
      <c r="AU529" s="113"/>
      <c r="AV529" s="114" t="str">
        <f t="shared" ca="1" si="248"/>
        <v/>
      </c>
      <c r="AW529" s="115" t="str">
        <f t="shared" ca="1" si="248"/>
        <v/>
      </c>
      <c r="AX529" s="115" t="str">
        <f t="shared" ca="1" si="248"/>
        <v/>
      </c>
      <c r="AY529" s="115" t="str">
        <f t="shared" ca="1" si="248"/>
        <v/>
      </c>
      <c r="AZ529" s="115" t="str">
        <f t="shared" ca="1" si="248"/>
        <v/>
      </c>
      <c r="BA529" s="115" t="str">
        <f t="shared" ca="1" si="248"/>
        <v/>
      </c>
      <c r="BB529" s="115" t="str">
        <f t="shared" ca="1" si="248"/>
        <v/>
      </c>
      <c r="BC529" s="115" t="str">
        <f t="shared" ca="1" si="248"/>
        <v/>
      </c>
      <c r="BD529" s="116" t="str">
        <f t="shared" ca="1" si="248"/>
        <v/>
      </c>
      <c r="BE529" s="145"/>
      <c r="BF529" s="118" t="str">
        <f t="shared" ca="1" si="259"/>
        <v/>
      </c>
      <c r="BG529" s="118" t="str">
        <f t="shared" ca="1" si="260"/>
        <v/>
      </c>
      <c r="BH529" s="118" t="str">
        <f t="shared" ca="1" si="261"/>
        <v/>
      </c>
      <c r="BI529" s="118" t="str">
        <f t="shared" ca="1" si="262"/>
        <v/>
      </c>
      <c r="BK529" s="154"/>
      <c r="BL529" s="155"/>
      <c r="BM529" s="154"/>
      <c r="BN529" s="154"/>
      <c r="BO529" s="156"/>
      <c r="BP529" s="156"/>
      <c r="BQ529" s="156"/>
      <c r="BR529" s="156"/>
      <c r="BS529" s="156"/>
      <c r="BT529" s="156"/>
      <c r="BU529" s="156"/>
      <c r="BV529" s="156"/>
      <c r="BW529" s="156"/>
      <c r="BX529" s="105"/>
      <c r="BY529" s="157"/>
      <c r="BZ529" s="157"/>
      <c r="CA529" s="157"/>
      <c r="CB529" s="157"/>
      <c r="CC529" s="157"/>
      <c r="CD529" s="157"/>
      <c r="CE529" s="157"/>
      <c r="CF529" s="157"/>
      <c r="CG529" s="157"/>
    </row>
    <row r="530" spans="1:85" x14ac:dyDescent="0.25">
      <c r="A530" s="97" t="str">
        <f t="shared" ca="1" si="263"/>
        <v/>
      </c>
      <c r="B530" s="98" t="str">
        <f t="shared" ca="1" si="264"/>
        <v/>
      </c>
      <c r="C530" s="99" t="str">
        <f t="shared" ca="1" si="251"/>
        <v/>
      </c>
      <c r="D530" s="97" t="str">
        <f t="shared" ca="1" si="252"/>
        <v/>
      </c>
      <c r="E530" s="97" t="str">
        <f t="shared" ca="1" si="253"/>
        <v/>
      </c>
      <c r="F530" s="97" t="str">
        <f t="shared" ca="1" si="254"/>
        <v/>
      </c>
      <c r="G530" s="100" t="str">
        <f t="shared" ca="1" si="246"/>
        <v/>
      </c>
      <c r="H530" s="101" t="str">
        <f t="shared" ca="1" si="246"/>
        <v/>
      </c>
      <c r="I530" s="101" t="str">
        <f t="shared" ca="1" si="246"/>
        <v/>
      </c>
      <c r="J530" s="101" t="str">
        <f t="shared" ca="1" si="245"/>
        <v/>
      </c>
      <c r="K530" s="101" t="str">
        <f t="shared" ca="1" si="245"/>
        <v/>
      </c>
      <c r="L530" s="101" t="str">
        <f t="shared" ca="1" si="245"/>
        <v/>
      </c>
      <c r="M530" s="101" t="str">
        <f t="shared" ca="1" si="245"/>
        <v/>
      </c>
      <c r="N530" s="101" t="str">
        <f t="shared" ca="1" si="245"/>
        <v/>
      </c>
      <c r="O530" s="102" t="str">
        <f t="shared" ca="1" si="245"/>
        <v/>
      </c>
      <c r="P530" s="103" t="str">
        <f t="shared" ca="1" si="255"/>
        <v/>
      </c>
      <c r="Q530" s="100" t="str">
        <f t="shared" ca="1" si="265"/>
        <v/>
      </c>
      <c r="R530" s="101" t="str">
        <f t="shared" ca="1" si="265"/>
        <v/>
      </c>
      <c r="S530" s="101" t="str">
        <f t="shared" ca="1" si="265"/>
        <v/>
      </c>
      <c r="T530" s="101" t="str">
        <f t="shared" ca="1" si="265"/>
        <v/>
      </c>
      <c r="U530" s="101" t="str">
        <f t="shared" ca="1" si="265"/>
        <v/>
      </c>
      <c r="V530" s="101" t="str">
        <f t="shared" ca="1" si="265"/>
        <v/>
      </c>
      <c r="W530" s="101" t="str">
        <f t="shared" ca="1" si="265"/>
        <v/>
      </c>
      <c r="X530" s="101" t="str">
        <f t="shared" ca="1" si="265"/>
        <v/>
      </c>
      <c r="Y530" s="102" t="str">
        <f t="shared" ca="1" si="265"/>
        <v/>
      </c>
      <c r="Z530" s="129" t="str">
        <f t="shared" ca="1" si="256"/>
        <v/>
      </c>
      <c r="AA530" s="105" t="str">
        <f t="shared" ca="1" si="249"/>
        <v>NA</v>
      </c>
      <c r="AB530" s="105" t="str">
        <f t="shared" ca="1" si="257"/>
        <v>NA</v>
      </c>
      <c r="AC530" s="97" t="str">
        <f t="shared" ca="1" si="258"/>
        <v/>
      </c>
      <c r="AD530" s="106" t="str">
        <f t="shared" ca="1" si="250"/>
        <v/>
      </c>
      <c r="AE530" s="106"/>
      <c r="AF530" s="130"/>
      <c r="AG530" s="131"/>
      <c r="AH530" s="131"/>
      <c r="AI530" s="131"/>
      <c r="AJ530" s="131"/>
      <c r="AK530" s="131"/>
      <c r="AL530" s="131"/>
      <c r="AM530" s="131"/>
      <c r="AN530" s="132"/>
      <c r="AO530" s="133"/>
      <c r="AS530" s="69"/>
      <c r="AT530" s="69"/>
      <c r="AU530" s="113"/>
      <c r="AV530" s="114" t="str">
        <f t="shared" ca="1" si="248"/>
        <v/>
      </c>
      <c r="AW530" s="115" t="str">
        <f t="shared" ca="1" si="248"/>
        <v/>
      </c>
      <c r="AX530" s="115" t="str">
        <f t="shared" ca="1" si="248"/>
        <v/>
      </c>
      <c r="AY530" s="115" t="str">
        <f t="shared" ca="1" si="248"/>
        <v/>
      </c>
      <c r="AZ530" s="115" t="str">
        <f t="shared" ca="1" si="248"/>
        <v/>
      </c>
      <c r="BA530" s="115" t="str">
        <f t="shared" ca="1" si="248"/>
        <v/>
      </c>
      <c r="BB530" s="115" t="str">
        <f t="shared" ca="1" si="248"/>
        <v/>
      </c>
      <c r="BC530" s="115" t="str">
        <f t="shared" ca="1" si="248"/>
        <v/>
      </c>
      <c r="BD530" s="116" t="str">
        <f t="shared" ca="1" si="248"/>
        <v/>
      </c>
      <c r="BE530" s="145"/>
      <c r="BF530" s="118" t="str">
        <f t="shared" ca="1" si="259"/>
        <v/>
      </c>
      <c r="BG530" s="118" t="str">
        <f t="shared" ca="1" si="260"/>
        <v/>
      </c>
      <c r="BH530" s="118" t="str">
        <f t="shared" ca="1" si="261"/>
        <v/>
      </c>
      <c r="BI530" s="118" t="str">
        <f t="shared" ca="1" si="262"/>
        <v/>
      </c>
      <c r="BK530" s="154"/>
      <c r="BL530" s="155"/>
      <c r="BM530" s="154"/>
      <c r="BN530" s="154"/>
      <c r="BO530" s="156"/>
      <c r="BP530" s="156"/>
      <c r="BQ530" s="156"/>
      <c r="BR530" s="156"/>
      <c r="BS530" s="156"/>
      <c r="BT530" s="156"/>
      <c r="BU530" s="156"/>
      <c r="BV530" s="156"/>
      <c r="BW530" s="156"/>
      <c r="BX530" s="105"/>
      <c r="BY530" s="157"/>
      <c r="BZ530" s="157"/>
      <c r="CA530" s="157"/>
      <c r="CB530" s="157"/>
      <c r="CC530" s="157"/>
      <c r="CD530" s="157"/>
      <c r="CE530" s="157"/>
      <c r="CF530" s="157"/>
      <c r="CG530" s="157"/>
    </row>
    <row r="531" spans="1:85" x14ac:dyDescent="0.25">
      <c r="A531" s="97" t="str">
        <f t="shared" ca="1" si="263"/>
        <v/>
      </c>
      <c r="B531" s="98" t="str">
        <f t="shared" ca="1" si="264"/>
        <v/>
      </c>
      <c r="C531" s="99" t="str">
        <f t="shared" ca="1" si="251"/>
        <v/>
      </c>
      <c r="D531" s="97" t="str">
        <f t="shared" ca="1" si="252"/>
        <v/>
      </c>
      <c r="E531" s="97" t="str">
        <f t="shared" ca="1" si="253"/>
        <v/>
      </c>
      <c r="F531" s="97" t="str">
        <f t="shared" ca="1" si="254"/>
        <v/>
      </c>
      <c r="G531" s="100" t="str">
        <f t="shared" ca="1" si="246"/>
        <v/>
      </c>
      <c r="H531" s="101" t="str">
        <f t="shared" ca="1" si="246"/>
        <v/>
      </c>
      <c r="I531" s="101" t="str">
        <f t="shared" ca="1" si="246"/>
        <v/>
      </c>
      <c r="J531" s="101" t="str">
        <f t="shared" ca="1" si="245"/>
        <v/>
      </c>
      <c r="K531" s="101" t="str">
        <f t="shared" ca="1" si="245"/>
        <v/>
      </c>
      <c r="L531" s="101" t="str">
        <f t="shared" ca="1" si="245"/>
        <v/>
      </c>
      <c r="M531" s="101" t="str">
        <f t="shared" ca="1" si="245"/>
        <v/>
      </c>
      <c r="N531" s="101" t="str">
        <f t="shared" ca="1" si="245"/>
        <v/>
      </c>
      <c r="O531" s="102" t="str">
        <f t="shared" ca="1" si="245"/>
        <v/>
      </c>
      <c r="P531" s="103" t="str">
        <f t="shared" ca="1" si="255"/>
        <v/>
      </c>
      <c r="Q531" s="100" t="str">
        <f t="shared" ca="1" si="265"/>
        <v/>
      </c>
      <c r="R531" s="101" t="str">
        <f t="shared" ca="1" si="265"/>
        <v/>
      </c>
      <c r="S531" s="101" t="str">
        <f t="shared" ca="1" si="265"/>
        <v/>
      </c>
      <c r="T531" s="101" t="str">
        <f t="shared" ca="1" si="265"/>
        <v/>
      </c>
      <c r="U531" s="101" t="str">
        <f t="shared" ca="1" si="265"/>
        <v/>
      </c>
      <c r="V531" s="101" t="str">
        <f t="shared" ca="1" si="265"/>
        <v/>
      </c>
      <c r="W531" s="101" t="str">
        <f t="shared" ca="1" si="265"/>
        <v/>
      </c>
      <c r="X531" s="101" t="str">
        <f t="shared" ca="1" si="265"/>
        <v/>
      </c>
      <c r="Y531" s="102" t="str">
        <f t="shared" ca="1" si="265"/>
        <v/>
      </c>
      <c r="Z531" s="129" t="str">
        <f t="shared" ca="1" si="256"/>
        <v/>
      </c>
      <c r="AA531" s="105" t="str">
        <f t="shared" ca="1" si="249"/>
        <v>NA</v>
      </c>
      <c r="AB531" s="105" t="str">
        <f t="shared" ca="1" si="257"/>
        <v>NA</v>
      </c>
      <c r="AC531" s="97" t="str">
        <f t="shared" ca="1" si="258"/>
        <v/>
      </c>
      <c r="AD531" s="106" t="str">
        <f t="shared" ca="1" si="250"/>
        <v/>
      </c>
      <c r="AE531" s="106"/>
      <c r="AF531" s="130"/>
      <c r="AG531" s="131"/>
      <c r="AH531" s="131"/>
      <c r="AI531" s="131"/>
      <c r="AJ531" s="131"/>
      <c r="AK531" s="131"/>
      <c r="AL531" s="131"/>
      <c r="AM531" s="131"/>
      <c r="AN531" s="132"/>
      <c r="AO531" s="133"/>
      <c r="AS531" s="69"/>
      <c r="AT531" s="69"/>
      <c r="AU531" s="113"/>
      <c r="AV531" s="114" t="str">
        <f t="shared" ca="1" si="248"/>
        <v/>
      </c>
      <c r="AW531" s="115" t="str">
        <f t="shared" ca="1" si="248"/>
        <v/>
      </c>
      <c r="AX531" s="115" t="str">
        <f t="shared" ca="1" si="248"/>
        <v/>
      </c>
      <c r="AY531" s="115" t="str">
        <f t="shared" ref="AW531:BD563" ca="1" si="266">IFERROR(IF(LEN($C531)=0,"",IF(VLOOKUP($C531,INDIRECT("'"&amp;$H$2&amp;"'!"&amp;"$A$1:$ZZ$999"),MATCH(AY$1,INDIRECT("'"&amp;$H$2&amp;"'!"&amp;"A"&amp;$J$2&amp;":ZZ"&amp;$J$2&amp;""),0),FALSE)="N/F",0,VLOOKUP($C531,INDIRECT("'"&amp;$H$2&amp;"'!"&amp;"$A$1:$ZZ$999"),MATCH(AY$1,INDIRECT("'"&amp;$H$2&amp;"'!"&amp;"A"&amp;$J$2&amp;":ZZ"&amp;$J$2&amp;""),0),FALSE))),"")</f>
        <v/>
      </c>
      <c r="AZ531" s="115" t="str">
        <f t="shared" ca="1" si="266"/>
        <v/>
      </c>
      <c r="BA531" s="115" t="str">
        <f t="shared" ca="1" si="266"/>
        <v/>
      </c>
      <c r="BB531" s="115" t="str">
        <f t="shared" ca="1" si="266"/>
        <v/>
      </c>
      <c r="BC531" s="115" t="str">
        <f t="shared" ca="1" si="266"/>
        <v/>
      </c>
      <c r="BD531" s="116" t="str">
        <f t="shared" ca="1" si="266"/>
        <v/>
      </c>
      <c r="BE531" s="145"/>
      <c r="BF531" s="118" t="str">
        <f t="shared" ca="1" si="259"/>
        <v/>
      </c>
      <c r="BG531" s="118" t="str">
        <f t="shared" ca="1" si="260"/>
        <v/>
      </c>
      <c r="BH531" s="118" t="str">
        <f t="shared" ca="1" si="261"/>
        <v/>
      </c>
      <c r="BI531" s="118" t="str">
        <f t="shared" ca="1" si="262"/>
        <v/>
      </c>
      <c r="BK531" s="154"/>
      <c r="BL531" s="155"/>
      <c r="BM531" s="154"/>
      <c r="BN531" s="154"/>
      <c r="BO531" s="156"/>
      <c r="BP531" s="156"/>
      <c r="BQ531" s="156"/>
      <c r="BR531" s="156"/>
      <c r="BS531" s="156"/>
      <c r="BT531" s="156"/>
      <c r="BU531" s="156"/>
      <c r="BV531" s="156"/>
      <c r="BW531" s="156"/>
      <c r="BX531" s="105"/>
      <c r="BY531" s="157"/>
      <c r="BZ531" s="157"/>
      <c r="CA531" s="157"/>
      <c r="CB531" s="157"/>
      <c r="CC531" s="157"/>
      <c r="CD531" s="157"/>
      <c r="CE531" s="157"/>
      <c r="CF531" s="157"/>
      <c r="CG531" s="157"/>
    </row>
    <row r="532" spans="1:85" x14ac:dyDescent="0.25">
      <c r="A532" s="97" t="str">
        <f t="shared" ca="1" si="263"/>
        <v/>
      </c>
      <c r="B532" s="98" t="str">
        <f t="shared" ca="1" si="264"/>
        <v/>
      </c>
      <c r="C532" s="99" t="str">
        <f t="shared" ca="1" si="251"/>
        <v/>
      </c>
      <c r="D532" s="97" t="str">
        <f t="shared" ca="1" si="252"/>
        <v/>
      </c>
      <c r="E532" s="97" t="str">
        <f t="shared" ca="1" si="253"/>
        <v/>
      </c>
      <c r="F532" s="97" t="str">
        <f t="shared" ca="1" si="254"/>
        <v/>
      </c>
      <c r="G532" s="100" t="str">
        <f t="shared" ca="1" si="246"/>
        <v/>
      </c>
      <c r="H532" s="101" t="str">
        <f t="shared" ca="1" si="246"/>
        <v/>
      </c>
      <c r="I532" s="101" t="str">
        <f t="shared" ca="1" si="246"/>
        <v/>
      </c>
      <c r="J532" s="101" t="str">
        <f t="shared" ca="1" si="245"/>
        <v/>
      </c>
      <c r="K532" s="101" t="str">
        <f t="shared" ca="1" si="245"/>
        <v/>
      </c>
      <c r="L532" s="101" t="str">
        <f t="shared" ca="1" si="245"/>
        <v/>
      </c>
      <c r="M532" s="101" t="str">
        <f t="shared" ca="1" si="245"/>
        <v/>
      </c>
      <c r="N532" s="101" t="str">
        <f t="shared" ca="1" si="245"/>
        <v/>
      </c>
      <c r="O532" s="102" t="str">
        <f t="shared" ca="1" si="245"/>
        <v/>
      </c>
      <c r="P532" s="103" t="str">
        <f t="shared" ca="1" si="255"/>
        <v/>
      </c>
      <c r="Q532" s="100" t="str">
        <f t="shared" ca="1" si="265"/>
        <v/>
      </c>
      <c r="R532" s="101" t="str">
        <f t="shared" ca="1" si="265"/>
        <v/>
      </c>
      <c r="S532" s="101" t="str">
        <f t="shared" ca="1" si="265"/>
        <v/>
      </c>
      <c r="T532" s="101" t="str">
        <f t="shared" ca="1" si="265"/>
        <v/>
      </c>
      <c r="U532" s="101" t="str">
        <f t="shared" ca="1" si="265"/>
        <v/>
      </c>
      <c r="V532" s="101" t="str">
        <f t="shared" ca="1" si="265"/>
        <v/>
      </c>
      <c r="W532" s="101" t="str">
        <f t="shared" ca="1" si="265"/>
        <v/>
      </c>
      <c r="X532" s="101" t="str">
        <f t="shared" ca="1" si="265"/>
        <v/>
      </c>
      <c r="Y532" s="102" t="str">
        <f t="shared" ca="1" si="265"/>
        <v/>
      </c>
      <c r="Z532" s="129" t="str">
        <f t="shared" ca="1" si="256"/>
        <v/>
      </c>
      <c r="AA532" s="105" t="str">
        <f t="shared" ca="1" si="249"/>
        <v>NA</v>
      </c>
      <c r="AB532" s="105" t="str">
        <f t="shared" ca="1" si="257"/>
        <v>NA</v>
      </c>
      <c r="AC532" s="97" t="str">
        <f t="shared" ca="1" si="258"/>
        <v/>
      </c>
      <c r="AD532" s="106" t="str">
        <f t="shared" ca="1" si="250"/>
        <v/>
      </c>
      <c r="AE532" s="106"/>
      <c r="AF532" s="130"/>
      <c r="AG532" s="131"/>
      <c r="AH532" s="131"/>
      <c r="AI532" s="131"/>
      <c r="AJ532" s="131"/>
      <c r="AK532" s="131"/>
      <c r="AL532" s="131"/>
      <c r="AM532" s="131"/>
      <c r="AN532" s="132"/>
      <c r="AO532" s="133"/>
      <c r="AS532" s="69"/>
      <c r="AT532" s="69"/>
      <c r="AU532" s="113"/>
      <c r="AV532" s="114" t="str">
        <f t="shared" ref="AV532:BD595" ca="1" si="267">IFERROR(IF(LEN($C532)=0,"",IF(VLOOKUP($C532,INDIRECT("'"&amp;$H$2&amp;"'!"&amp;"$A$1:$ZZ$999"),MATCH(AV$1,INDIRECT("'"&amp;$H$2&amp;"'!"&amp;"A"&amp;$J$2&amp;":ZZ"&amp;$J$2&amp;""),0),FALSE)="N/F",0,VLOOKUP($C532,INDIRECT("'"&amp;$H$2&amp;"'!"&amp;"$A$1:$ZZ$999"),MATCH(AV$1,INDIRECT("'"&amp;$H$2&amp;"'!"&amp;"A"&amp;$J$2&amp;":ZZ"&amp;$J$2&amp;""),0),FALSE))),"")</f>
        <v/>
      </c>
      <c r="AW532" s="115" t="str">
        <f t="shared" ca="1" si="266"/>
        <v/>
      </c>
      <c r="AX532" s="115" t="str">
        <f t="shared" ca="1" si="266"/>
        <v/>
      </c>
      <c r="AY532" s="115" t="str">
        <f t="shared" ca="1" si="266"/>
        <v/>
      </c>
      <c r="AZ532" s="115" t="str">
        <f t="shared" ca="1" si="266"/>
        <v/>
      </c>
      <c r="BA532" s="115" t="str">
        <f t="shared" ca="1" si="266"/>
        <v/>
      </c>
      <c r="BB532" s="115" t="str">
        <f t="shared" ca="1" si="266"/>
        <v/>
      </c>
      <c r="BC532" s="115" t="str">
        <f t="shared" ca="1" si="266"/>
        <v/>
      </c>
      <c r="BD532" s="116" t="str">
        <f t="shared" ca="1" si="266"/>
        <v/>
      </c>
      <c r="BE532" s="145"/>
      <c r="BF532" s="118" t="str">
        <f t="shared" ca="1" si="259"/>
        <v/>
      </c>
      <c r="BG532" s="118" t="str">
        <f t="shared" ca="1" si="260"/>
        <v/>
      </c>
      <c r="BH532" s="118" t="str">
        <f t="shared" ca="1" si="261"/>
        <v/>
      </c>
      <c r="BI532" s="118" t="str">
        <f t="shared" ca="1" si="262"/>
        <v/>
      </c>
      <c r="BK532" s="154"/>
      <c r="BL532" s="155"/>
      <c r="BM532" s="154"/>
      <c r="BN532" s="154"/>
      <c r="BO532" s="156"/>
      <c r="BP532" s="156"/>
      <c r="BQ532" s="156"/>
      <c r="BR532" s="156"/>
      <c r="BS532" s="156"/>
      <c r="BT532" s="156"/>
      <c r="BU532" s="156"/>
      <c r="BV532" s="156"/>
      <c r="BW532" s="156"/>
      <c r="BX532" s="105"/>
      <c r="BY532" s="157"/>
      <c r="BZ532" s="157"/>
      <c r="CA532" s="157"/>
      <c r="CB532" s="157"/>
      <c r="CC532" s="157"/>
      <c r="CD532" s="157"/>
      <c r="CE532" s="157"/>
      <c r="CF532" s="157"/>
      <c r="CG532" s="157"/>
    </row>
    <row r="533" spans="1:85" x14ac:dyDescent="0.25">
      <c r="A533" s="97" t="str">
        <f t="shared" ca="1" si="263"/>
        <v/>
      </c>
      <c r="B533" s="98" t="str">
        <f t="shared" ca="1" si="264"/>
        <v/>
      </c>
      <c r="C533" s="99" t="str">
        <f t="shared" ca="1" si="251"/>
        <v/>
      </c>
      <c r="D533" s="97" t="str">
        <f t="shared" ca="1" si="252"/>
        <v/>
      </c>
      <c r="E533" s="97" t="str">
        <f t="shared" ca="1" si="253"/>
        <v/>
      </c>
      <c r="F533" s="97" t="str">
        <f t="shared" ca="1" si="254"/>
        <v/>
      </c>
      <c r="G533" s="100" t="str">
        <f t="shared" ca="1" si="246"/>
        <v/>
      </c>
      <c r="H533" s="101" t="str">
        <f t="shared" ca="1" si="246"/>
        <v/>
      </c>
      <c r="I533" s="101" t="str">
        <f t="shared" ca="1" si="246"/>
        <v/>
      </c>
      <c r="J533" s="101" t="str">
        <f t="shared" ca="1" si="245"/>
        <v/>
      </c>
      <c r="K533" s="101" t="str">
        <f t="shared" ca="1" si="245"/>
        <v/>
      </c>
      <c r="L533" s="101" t="str">
        <f t="shared" ca="1" si="245"/>
        <v/>
      </c>
      <c r="M533" s="101" t="str">
        <f t="shared" ca="1" si="245"/>
        <v/>
      </c>
      <c r="N533" s="101" t="str">
        <f t="shared" ca="1" si="245"/>
        <v/>
      </c>
      <c r="O533" s="102" t="str">
        <f t="shared" ca="1" si="245"/>
        <v/>
      </c>
      <c r="P533" s="103" t="str">
        <f t="shared" ca="1" si="255"/>
        <v/>
      </c>
      <c r="Q533" s="100" t="str">
        <f t="shared" ca="1" si="265"/>
        <v/>
      </c>
      <c r="R533" s="101" t="str">
        <f t="shared" ca="1" si="265"/>
        <v/>
      </c>
      <c r="S533" s="101" t="str">
        <f t="shared" ca="1" si="265"/>
        <v/>
      </c>
      <c r="T533" s="101" t="str">
        <f t="shared" ca="1" si="265"/>
        <v/>
      </c>
      <c r="U533" s="101" t="str">
        <f t="shared" ca="1" si="265"/>
        <v/>
      </c>
      <c r="V533" s="101" t="str">
        <f t="shared" ca="1" si="265"/>
        <v/>
      </c>
      <c r="W533" s="101" t="str">
        <f t="shared" ca="1" si="265"/>
        <v/>
      </c>
      <c r="X533" s="101" t="str">
        <f t="shared" ca="1" si="265"/>
        <v/>
      </c>
      <c r="Y533" s="102" t="str">
        <f t="shared" ca="1" si="265"/>
        <v/>
      </c>
      <c r="Z533" s="129" t="str">
        <f t="shared" ca="1" si="256"/>
        <v/>
      </c>
      <c r="AA533" s="105" t="str">
        <f t="shared" ca="1" si="249"/>
        <v>NA</v>
      </c>
      <c r="AB533" s="105" t="str">
        <f t="shared" ca="1" si="257"/>
        <v>NA</v>
      </c>
      <c r="AC533" s="97" t="str">
        <f t="shared" ca="1" si="258"/>
        <v/>
      </c>
      <c r="AD533" s="106" t="str">
        <f t="shared" ca="1" si="250"/>
        <v/>
      </c>
      <c r="AE533" s="106"/>
      <c r="AF533" s="130"/>
      <c r="AG533" s="131"/>
      <c r="AH533" s="131"/>
      <c r="AI533" s="131"/>
      <c r="AJ533" s="131"/>
      <c r="AK533" s="131"/>
      <c r="AL533" s="131"/>
      <c r="AM533" s="131"/>
      <c r="AN533" s="132"/>
      <c r="AO533" s="133"/>
      <c r="AS533" s="69"/>
      <c r="AT533" s="69"/>
      <c r="AU533" s="113"/>
      <c r="AV533" s="114" t="str">
        <f t="shared" ca="1" si="267"/>
        <v/>
      </c>
      <c r="AW533" s="115" t="str">
        <f t="shared" ca="1" si="266"/>
        <v/>
      </c>
      <c r="AX533" s="115" t="str">
        <f t="shared" ca="1" si="266"/>
        <v/>
      </c>
      <c r="AY533" s="115" t="str">
        <f t="shared" ca="1" si="266"/>
        <v/>
      </c>
      <c r="AZ533" s="115" t="str">
        <f t="shared" ca="1" si="266"/>
        <v/>
      </c>
      <c r="BA533" s="115" t="str">
        <f t="shared" ca="1" si="266"/>
        <v/>
      </c>
      <c r="BB533" s="115" t="str">
        <f t="shared" ca="1" si="266"/>
        <v/>
      </c>
      <c r="BC533" s="115" t="str">
        <f t="shared" ca="1" si="266"/>
        <v/>
      </c>
      <c r="BD533" s="116" t="str">
        <f t="shared" ca="1" si="266"/>
        <v/>
      </c>
      <c r="BE533" s="145"/>
      <c r="BF533" s="118" t="str">
        <f t="shared" ca="1" si="259"/>
        <v/>
      </c>
      <c r="BG533" s="118" t="str">
        <f t="shared" ca="1" si="260"/>
        <v/>
      </c>
      <c r="BH533" s="118" t="str">
        <f t="shared" ca="1" si="261"/>
        <v/>
      </c>
      <c r="BI533" s="118" t="str">
        <f t="shared" ca="1" si="262"/>
        <v/>
      </c>
      <c r="BK533" s="154"/>
      <c r="BL533" s="155"/>
      <c r="BM533" s="154"/>
      <c r="BN533" s="154"/>
      <c r="BO533" s="156"/>
      <c r="BP533" s="156"/>
      <c r="BQ533" s="156"/>
      <c r="BR533" s="156"/>
      <c r="BS533" s="156"/>
      <c r="BT533" s="156"/>
      <c r="BU533" s="156"/>
      <c r="BV533" s="156"/>
      <c r="BW533" s="156"/>
      <c r="BX533" s="105"/>
      <c r="BY533" s="157"/>
      <c r="BZ533" s="157"/>
      <c r="CA533" s="157"/>
      <c r="CB533" s="157"/>
      <c r="CC533" s="157"/>
      <c r="CD533" s="157"/>
      <c r="CE533" s="157"/>
      <c r="CF533" s="157"/>
      <c r="CG533" s="157"/>
    </row>
    <row r="534" spans="1:85" x14ac:dyDescent="0.25">
      <c r="A534" s="97" t="str">
        <f t="shared" ca="1" si="263"/>
        <v/>
      </c>
      <c r="B534" s="98" t="str">
        <f t="shared" ca="1" si="264"/>
        <v/>
      </c>
      <c r="C534" s="99" t="str">
        <f t="shared" ca="1" si="251"/>
        <v/>
      </c>
      <c r="D534" s="97" t="str">
        <f t="shared" ca="1" si="252"/>
        <v/>
      </c>
      <c r="E534" s="97" t="str">
        <f t="shared" ca="1" si="253"/>
        <v/>
      </c>
      <c r="F534" s="97" t="str">
        <f t="shared" ca="1" si="254"/>
        <v/>
      </c>
      <c r="G534" s="100" t="str">
        <f t="shared" ca="1" si="246"/>
        <v/>
      </c>
      <c r="H534" s="101" t="str">
        <f t="shared" ca="1" si="246"/>
        <v/>
      </c>
      <c r="I534" s="101" t="str">
        <f t="shared" ca="1" si="246"/>
        <v/>
      </c>
      <c r="J534" s="101" t="str">
        <f t="shared" ca="1" si="245"/>
        <v/>
      </c>
      <c r="K534" s="101" t="str">
        <f t="shared" ca="1" si="245"/>
        <v/>
      </c>
      <c r="L534" s="101" t="str">
        <f t="shared" ca="1" si="245"/>
        <v/>
      </c>
      <c r="M534" s="101" t="str">
        <f t="shared" ca="1" si="245"/>
        <v/>
      </c>
      <c r="N534" s="101" t="str">
        <f t="shared" ca="1" si="245"/>
        <v/>
      </c>
      <c r="O534" s="102" t="str">
        <f t="shared" ca="1" si="245"/>
        <v/>
      </c>
      <c r="P534" s="103" t="str">
        <f t="shared" ca="1" si="255"/>
        <v/>
      </c>
      <c r="Q534" s="100" t="str">
        <f t="shared" ca="1" si="265"/>
        <v/>
      </c>
      <c r="R534" s="101" t="str">
        <f t="shared" ca="1" si="265"/>
        <v/>
      </c>
      <c r="S534" s="101" t="str">
        <f t="shared" ca="1" si="265"/>
        <v/>
      </c>
      <c r="T534" s="101" t="str">
        <f t="shared" ca="1" si="265"/>
        <v/>
      </c>
      <c r="U534" s="101" t="str">
        <f t="shared" ca="1" si="265"/>
        <v/>
      </c>
      <c r="V534" s="101" t="str">
        <f t="shared" ca="1" si="265"/>
        <v/>
      </c>
      <c r="W534" s="101" t="str">
        <f t="shared" ca="1" si="265"/>
        <v/>
      </c>
      <c r="X534" s="101" t="str">
        <f t="shared" ca="1" si="265"/>
        <v/>
      </c>
      <c r="Y534" s="102" t="str">
        <f t="shared" ca="1" si="265"/>
        <v/>
      </c>
      <c r="Z534" s="129" t="str">
        <f t="shared" ca="1" si="256"/>
        <v/>
      </c>
      <c r="AA534" s="105" t="str">
        <f t="shared" ca="1" si="249"/>
        <v>NA</v>
      </c>
      <c r="AB534" s="105" t="str">
        <f t="shared" ca="1" si="257"/>
        <v>NA</v>
      </c>
      <c r="AC534" s="97" t="str">
        <f t="shared" ca="1" si="258"/>
        <v/>
      </c>
      <c r="AD534" s="106" t="str">
        <f t="shared" ca="1" si="250"/>
        <v/>
      </c>
      <c r="AE534" s="106"/>
      <c r="AF534" s="130"/>
      <c r="AG534" s="131"/>
      <c r="AH534" s="131"/>
      <c r="AI534" s="131"/>
      <c r="AJ534" s="131"/>
      <c r="AK534" s="131"/>
      <c r="AL534" s="131"/>
      <c r="AM534" s="131"/>
      <c r="AN534" s="132"/>
      <c r="AO534" s="133"/>
      <c r="AS534" s="69"/>
      <c r="AT534" s="69"/>
      <c r="AU534" s="113"/>
      <c r="AV534" s="114" t="str">
        <f t="shared" ca="1" si="267"/>
        <v/>
      </c>
      <c r="AW534" s="115" t="str">
        <f t="shared" ca="1" si="266"/>
        <v/>
      </c>
      <c r="AX534" s="115" t="str">
        <f t="shared" ca="1" si="266"/>
        <v/>
      </c>
      <c r="AY534" s="115" t="str">
        <f t="shared" ca="1" si="266"/>
        <v/>
      </c>
      <c r="AZ534" s="115" t="str">
        <f t="shared" ca="1" si="266"/>
        <v/>
      </c>
      <c r="BA534" s="115" t="str">
        <f t="shared" ca="1" si="266"/>
        <v/>
      </c>
      <c r="BB534" s="115" t="str">
        <f t="shared" ca="1" si="266"/>
        <v/>
      </c>
      <c r="BC534" s="115" t="str">
        <f t="shared" ca="1" si="266"/>
        <v/>
      </c>
      <c r="BD534" s="116" t="str">
        <f t="shared" ca="1" si="266"/>
        <v/>
      </c>
      <c r="BE534" s="145"/>
      <c r="BF534" s="118" t="str">
        <f t="shared" ca="1" si="259"/>
        <v/>
      </c>
      <c r="BG534" s="118" t="str">
        <f t="shared" ca="1" si="260"/>
        <v/>
      </c>
      <c r="BH534" s="118" t="str">
        <f t="shared" ca="1" si="261"/>
        <v/>
      </c>
      <c r="BI534" s="118" t="str">
        <f t="shared" ca="1" si="262"/>
        <v/>
      </c>
      <c r="BK534" s="154"/>
      <c r="BL534" s="155"/>
      <c r="BM534" s="154"/>
      <c r="BN534" s="154"/>
      <c r="BO534" s="156"/>
      <c r="BP534" s="156"/>
      <c r="BQ534" s="156"/>
      <c r="BR534" s="156"/>
      <c r="BS534" s="156"/>
      <c r="BT534" s="156"/>
      <c r="BU534" s="156"/>
      <c r="BV534" s="156"/>
      <c r="BW534" s="156"/>
      <c r="BX534" s="105"/>
      <c r="BY534" s="157"/>
      <c r="BZ534" s="157"/>
      <c r="CA534" s="157"/>
      <c r="CB534" s="157"/>
      <c r="CC534" s="157"/>
      <c r="CD534" s="157"/>
      <c r="CE534" s="157"/>
      <c r="CF534" s="157"/>
      <c r="CG534" s="157"/>
    </row>
    <row r="535" spans="1:85" x14ac:dyDescent="0.25">
      <c r="A535" s="97" t="str">
        <f t="shared" ca="1" si="263"/>
        <v/>
      </c>
      <c r="B535" s="98" t="str">
        <f t="shared" ca="1" si="264"/>
        <v/>
      </c>
      <c r="C535" s="99" t="str">
        <f t="shared" ca="1" si="251"/>
        <v/>
      </c>
      <c r="D535" s="97" t="str">
        <f t="shared" ca="1" si="252"/>
        <v/>
      </c>
      <c r="E535" s="97" t="str">
        <f t="shared" ca="1" si="253"/>
        <v/>
      </c>
      <c r="F535" s="97" t="str">
        <f t="shared" ca="1" si="254"/>
        <v/>
      </c>
      <c r="G535" s="100" t="str">
        <f t="shared" ca="1" si="246"/>
        <v/>
      </c>
      <c r="H535" s="101" t="str">
        <f t="shared" ca="1" si="246"/>
        <v/>
      </c>
      <c r="I535" s="101" t="str">
        <f t="shared" ca="1" si="246"/>
        <v/>
      </c>
      <c r="J535" s="101" t="str">
        <f t="shared" ca="1" si="245"/>
        <v/>
      </c>
      <c r="K535" s="101" t="str">
        <f t="shared" ca="1" si="245"/>
        <v/>
      </c>
      <c r="L535" s="101" t="str">
        <f t="shared" ca="1" si="245"/>
        <v/>
      </c>
      <c r="M535" s="101" t="str">
        <f t="shared" ca="1" si="245"/>
        <v/>
      </c>
      <c r="N535" s="101" t="str">
        <f t="shared" ca="1" si="245"/>
        <v/>
      </c>
      <c r="O535" s="102" t="str">
        <f t="shared" ca="1" si="245"/>
        <v/>
      </c>
      <c r="P535" s="103" t="str">
        <f t="shared" ca="1" si="255"/>
        <v/>
      </c>
      <c r="Q535" s="100" t="str">
        <f t="shared" ca="1" si="265"/>
        <v/>
      </c>
      <c r="R535" s="101" t="str">
        <f t="shared" ca="1" si="265"/>
        <v/>
      </c>
      <c r="S535" s="101" t="str">
        <f t="shared" ca="1" si="265"/>
        <v/>
      </c>
      <c r="T535" s="101" t="str">
        <f t="shared" ca="1" si="265"/>
        <v/>
      </c>
      <c r="U535" s="101" t="str">
        <f t="shared" ca="1" si="265"/>
        <v/>
      </c>
      <c r="V535" s="101" t="str">
        <f t="shared" ca="1" si="265"/>
        <v/>
      </c>
      <c r="W535" s="101" t="str">
        <f t="shared" ca="1" si="265"/>
        <v/>
      </c>
      <c r="X535" s="101" t="str">
        <f t="shared" ca="1" si="265"/>
        <v/>
      </c>
      <c r="Y535" s="102" t="str">
        <f t="shared" ca="1" si="265"/>
        <v/>
      </c>
      <c r="Z535" s="129" t="str">
        <f t="shared" ca="1" si="256"/>
        <v/>
      </c>
      <c r="AA535" s="105" t="str">
        <f t="shared" ca="1" si="249"/>
        <v>NA</v>
      </c>
      <c r="AB535" s="105" t="str">
        <f t="shared" ca="1" si="257"/>
        <v>NA</v>
      </c>
      <c r="AC535" s="97" t="str">
        <f t="shared" ca="1" si="258"/>
        <v/>
      </c>
      <c r="AD535" s="106" t="str">
        <f t="shared" ca="1" si="250"/>
        <v/>
      </c>
      <c r="AE535" s="106"/>
      <c r="AF535" s="130"/>
      <c r="AG535" s="131"/>
      <c r="AH535" s="131"/>
      <c r="AI535" s="131"/>
      <c r="AJ535" s="131"/>
      <c r="AK535" s="131"/>
      <c r="AL535" s="131"/>
      <c r="AM535" s="131"/>
      <c r="AN535" s="132"/>
      <c r="AO535" s="133"/>
      <c r="AS535" s="69"/>
      <c r="AT535" s="69"/>
      <c r="AU535" s="113"/>
      <c r="AV535" s="114" t="str">
        <f t="shared" ca="1" si="267"/>
        <v/>
      </c>
      <c r="AW535" s="115" t="str">
        <f t="shared" ca="1" si="266"/>
        <v/>
      </c>
      <c r="AX535" s="115" t="str">
        <f t="shared" ca="1" si="266"/>
        <v/>
      </c>
      <c r="AY535" s="115" t="str">
        <f t="shared" ca="1" si="266"/>
        <v/>
      </c>
      <c r="AZ535" s="115" t="str">
        <f t="shared" ca="1" si="266"/>
        <v/>
      </c>
      <c r="BA535" s="115" t="str">
        <f t="shared" ca="1" si="266"/>
        <v/>
      </c>
      <c r="BB535" s="115" t="str">
        <f t="shared" ca="1" si="266"/>
        <v/>
      </c>
      <c r="BC535" s="115" t="str">
        <f t="shared" ca="1" si="266"/>
        <v/>
      </c>
      <c r="BD535" s="116" t="str">
        <f t="shared" ca="1" si="266"/>
        <v/>
      </c>
      <c r="BE535" s="145"/>
      <c r="BF535" s="118" t="str">
        <f t="shared" ca="1" si="259"/>
        <v/>
      </c>
      <c r="BG535" s="118" t="str">
        <f t="shared" ca="1" si="260"/>
        <v/>
      </c>
      <c r="BH535" s="118" t="str">
        <f t="shared" ca="1" si="261"/>
        <v/>
      </c>
      <c r="BI535" s="118" t="str">
        <f t="shared" ca="1" si="262"/>
        <v/>
      </c>
      <c r="BK535" s="154"/>
      <c r="BL535" s="155"/>
      <c r="BM535" s="154"/>
      <c r="BN535" s="154"/>
      <c r="BO535" s="156"/>
      <c r="BP535" s="156"/>
      <c r="BQ535" s="156"/>
      <c r="BR535" s="156"/>
      <c r="BS535" s="156"/>
      <c r="BT535" s="156"/>
      <c r="BU535" s="156"/>
      <c r="BV535" s="156"/>
      <c r="BW535" s="156"/>
      <c r="BX535" s="105"/>
      <c r="BY535" s="157"/>
      <c r="BZ535" s="157"/>
      <c r="CA535" s="157"/>
      <c r="CB535" s="157"/>
      <c r="CC535" s="157"/>
      <c r="CD535" s="157"/>
      <c r="CE535" s="157"/>
      <c r="CF535" s="157"/>
      <c r="CG535" s="157"/>
    </row>
    <row r="536" spans="1:85" x14ac:dyDescent="0.25">
      <c r="A536" s="97" t="str">
        <f t="shared" ca="1" si="263"/>
        <v/>
      </c>
      <c r="B536" s="98" t="str">
        <f t="shared" ca="1" si="264"/>
        <v/>
      </c>
      <c r="C536" s="99" t="str">
        <f t="shared" ca="1" si="251"/>
        <v/>
      </c>
      <c r="D536" s="97" t="str">
        <f t="shared" ca="1" si="252"/>
        <v/>
      </c>
      <c r="E536" s="97" t="str">
        <f t="shared" ca="1" si="253"/>
        <v/>
      </c>
      <c r="F536" s="97" t="str">
        <f t="shared" ca="1" si="254"/>
        <v/>
      </c>
      <c r="G536" s="100" t="str">
        <f t="shared" ca="1" si="246"/>
        <v/>
      </c>
      <c r="H536" s="101" t="str">
        <f t="shared" ca="1" si="246"/>
        <v/>
      </c>
      <c r="I536" s="101" t="str">
        <f t="shared" ca="1" si="246"/>
        <v/>
      </c>
      <c r="J536" s="101" t="str">
        <f t="shared" ca="1" si="245"/>
        <v/>
      </c>
      <c r="K536" s="101" t="str">
        <f t="shared" ca="1" si="245"/>
        <v/>
      </c>
      <c r="L536" s="101" t="str">
        <f t="shared" ca="1" si="245"/>
        <v/>
      </c>
      <c r="M536" s="101" t="str">
        <f t="shared" ca="1" si="245"/>
        <v/>
      </c>
      <c r="N536" s="101" t="str">
        <f t="shared" ca="1" si="245"/>
        <v/>
      </c>
      <c r="O536" s="102" t="str">
        <f t="shared" ca="1" si="245"/>
        <v/>
      </c>
      <c r="P536" s="103" t="str">
        <f t="shared" ca="1" si="255"/>
        <v/>
      </c>
      <c r="Q536" s="100" t="str">
        <f t="shared" ca="1" si="265"/>
        <v/>
      </c>
      <c r="R536" s="101" t="str">
        <f t="shared" ca="1" si="265"/>
        <v/>
      </c>
      <c r="S536" s="101" t="str">
        <f t="shared" ca="1" si="265"/>
        <v/>
      </c>
      <c r="T536" s="101" t="str">
        <f t="shared" ca="1" si="265"/>
        <v/>
      </c>
      <c r="U536" s="101" t="str">
        <f t="shared" ca="1" si="265"/>
        <v/>
      </c>
      <c r="V536" s="101" t="str">
        <f t="shared" ca="1" si="265"/>
        <v/>
      </c>
      <c r="W536" s="101" t="str">
        <f t="shared" ca="1" si="265"/>
        <v/>
      </c>
      <c r="X536" s="101" t="str">
        <f t="shared" ca="1" si="265"/>
        <v/>
      </c>
      <c r="Y536" s="102" t="str">
        <f t="shared" ca="1" si="265"/>
        <v/>
      </c>
      <c r="Z536" s="129" t="str">
        <f t="shared" ca="1" si="256"/>
        <v/>
      </c>
      <c r="AA536" s="105" t="str">
        <f t="shared" ca="1" si="249"/>
        <v>NA</v>
      </c>
      <c r="AB536" s="105" t="str">
        <f t="shared" ca="1" si="257"/>
        <v>NA</v>
      </c>
      <c r="AC536" s="97" t="str">
        <f t="shared" ca="1" si="258"/>
        <v/>
      </c>
      <c r="AD536" s="106" t="str">
        <f t="shared" ca="1" si="250"/>
        <v/>
      </c>
      <c r="AE536" s="106"/>
      <c r="AF536" s="130"/>
      <c r="AG536" s="131"/>
      <c r="AH536" s="131"/>
      <c r="AI536" s="131"/>
      <c r="AJ536" s="131"/>
      <c r="AK536" s="131"/>
      <c r="AL536" s="131"/>
      <c r="AM536" s="131"/>
      <c r="AN536" s="132"/>
      <c r="AO536" s="133"/>
      <c r="AS536" s="69"/>
      <c r="AT536" s="69"/>
      <c r="AU536" s="113"/>
      <c r="AV536" s="114" t="str">
        <f t="shared" ca="1" si="267"/>
        <v/>
      </c>
      <c r="AW536" s="115" t="str">
        <f t="shared" ca="1" si="266"/>
        <v/>
      </c>
      <c r="AX536" s="115" t="str">
        <f t="shared" ca="1" si="266"/>
        <v/>
      </c>
      <c r="AY536" s="115" t="str">
        <f t="shared" ca="1" si="266"/>
        <v/>
      </c>
      <c r="AZ536" s="115" t="str">
        <f t="shared" ca="1" si="266"/>
        <v/>
      </c>
      <c r="BA536" s="115" t="str">
        <f t="shared" ca="1" si="266"/>
        <v/>
      </c>
      <c r="BB536" s="115" t="str">
        <f t="shared" ca="1" si="266"/>
        <v/>
      </c>
      <c r="BC536" s="115" t="str">
        <f t="shared" ca="1" si="266"/>
        <v/>
      </c>
      <c r="BD536" s="116" t="str">
        <f t="shared" ca="1" si="266"/>
        <v/>
      </c>
      <c r="BE536" s="145"/>
      <c r="BF536" s="118" t="str">
        <f t="shared" ca="1" si="259"/>
        <v/>
      </c>
      <c r="BG536" s="118" t="str">
        <f t="shared" ca="1" si="260"/>
        <v/>
      </c>
      <c r="BH536" s="118" t="str">
        <f t="shared" ca="1" si="261"/>
        <v/>
      </c>
      <c r="BI536" s="118" t="str">
        <f t="shared" ca="1" si="262"/>
        <v/>
      </c>
      <c r="BK536" s="154"/>
      <c r="BL536" s="155"/>
      <c r="BM536" s="154"/>
      <c r="BN536" s="154"/>
      <c r="BO536" s="156"/>
      <c r="BP536" s="156"/>
      <c r="BQ536" s="156"/>
      <c r="BR536" s="156"/>
      <c r="BS536" s="156"/>
      <c r="BT536" s="156"/>
      <c r="BU536" s="156"/>
      <c r="BV536" s="156"/>
      <c r="BW536" s="156"/>
      <c r="BX536" s="105"/>
      <c r="BY536" s="157"/>
      <c r="BZ536" s="157"/>
      <c r="CA536" s="157"/>
      <c r="CB536" s="157"/>
      <c r="CC536" s="157"/>
      <c r="CD536" s="157"/>
      <c r="CE536" s="157"/>
      <c r="CF536" s="157"/>
      <c r="CG536" s="157"/>
    </row>
    <row r="537" spans="1:85" x14ac:dyDescent="0.25">
      <c r="A537" s="97" t="str">
        <f t="shared" ca="1" si="263"/>
        <v/>
      </c>
      <c r="B537" s="98" t="str">
        <f t="shared" ca="1" si="264"/>
        <v/>
      </c>
      <c r="C537" s="99" t="str">
        <f t="shared" ca="1" si="251"/>
        <v/>
      </c>
      <c r="D537" s="97" t="str">
        <f t="shared" ca="1" si="252"/>
        <v/>
      </c>
      <c r="E537" s="97" t="str">
        <f t="shared" ca="1" si="253"/>
        <v/>
      </c>
      <c r="F537" s="97" t="str">
        <f t="shared" ca="1" si="254"/>
        <v/>
      </c>
      <c r="G537" s="100" t="str">
        <f t="shared" ca="1" si="246"/>
        <v/>
      </c>
      <c r="H537" s="101" t="str">
        <f t="shared" ca="1" si="246"/>
        <v/>
      </c>
      <c r="I537" s="101" t="str">
        <f t="shared" ca="1" si="246"/>
        <v/>
      </c>
      <c r="J537" s="101" t="str">
        <f t="shared" ca="1" si="245"/>
        <v/>
      </c>
      <c r="K537" s="101" t="str">
        <f t="shared" ca="1" si="245"/>
        <v/>
      </c>
      <c r="L537" s="101" t="str">
        <f t="shared" ca="1" si="245"/>
        <v/>
      </c>
      <c r="M537" s="101" t="str">
        <f t="shared" ca="1" si="245"/>
        <v/>
      </c>
      <c r="N537" s="101" t="str">
        <f t="shared" ca="1" si="245"/>
        <v/>
      </c>
      <c r="O537" s="102" t="str">
        <f t="shared" ca="1" si="245"/>
        <v/>
      </c>
      <c r="P537" s="103" t="str">
        <f t="shared" ca="1" si="255"/>
        <v/>
      </c>
      <c r="Q537" s="100" t="str">
        <f t="shared" ca="1" si="265"/>
        <v/>
      </c>
      <c r="R537" s="101" t="str">
        <f t="shared" ca="1" si="265"/>
        <v/>
      </c>
      <c r="S537" s="101" t="str">
        <f t="shared" ca="1" si="265"/>
        <v/>
      </c>
      <c r="T537" s="101" t="str">
        <f t="shared" ca="1" si="265"/>
        <v/>
      </c>
      <c r="U537" s="101" t="str">
        <f t="shared" ca="1" si="265"/>
        <v/>
      </c>
      <c r="V537" s="101" t="str">
        <f t="shared" ca="1" si="265"/>
        <v/>
      </c>
      <c r="W537" s="101" t="str">
        <f t="shared" ca="1" si="265"/>
        <v/>
      </c>
      <c r="X537" s="101" t="str">
        <f t="shared" ca="1" si="265"/>
        <v/>
      </c>
      <c r="Y537" s="102" t="str">
        <f t="shared" ca="1" si="265"/>
        <v/>
      </c>
      <c r="Z537" s="129" t="str">
        <f t="shared" ca="1" si="256"/>
        <v/>
      </c>
      <c r="AA537" s="105" t="str">
        <f t="shared" ca="1" si="249"/>
        <v>NA</v>
      </c>
      <c r="AB537" s="105" t="str">
        <f t="shared" ca="1" si="257"/>
        <v>NA</v>
      </c>
      <c r="AC537" s="97" t="str">
        <f t="shared" ca="1" si="258"/>
        <v/>
      </c>
      <c r="AD537" s="106" t="str">
        <f t="shared" ca="1" si="250"/>
        <v/>
      </c>
      <c r="AE537" s="106"/>
      <c r="AF537" s="130"/>
      <c r="AG537" s="131"/>
      <c r="AH537" s="131"/>
      <c r="AI537" s="131"/>
      <c r="AJ537" s="131"/>
      <c r="AK537" s="131"/>
      <c r="AL537" s="131"/>
      <c r="AM537" s="131"/>
      <c r="AN537" s="132"/>
      <c r="AO537" s="133"/>
      <c r="AS537" s="69"/>
      <c r="AT537" s="69"/>
      <c r="AU537" s="113"/>
      <c r="AV537" s="114" t="str">
        <f t="shared" ca="1" si="267"/>
        <v/>
      </c>
      <c r="AW537" s="115" t="str">
        <f t="shared" ca="1" si="266"/>
        <v/>
      </c>
      <c r="AX537" s="115" t="str">
        <f t="shared" ca="1" si="266"/>
        <v/>
      </c>
      <c r="AY537" s="115" t="str">
        <f t="shared" ca="1" si="266"/>
        <v/>
      </c>
      <c r="AZ537" s="115" t="str">
        <f t="shared" ca="1" si="266"/>
        <v/>
      </c>
      <c r="BA537" s="115" t="str">
        <f t="shared" ca="1" si="266"/>
        <v/>
      </c>
      <c r="BB537" s="115" t="str">
        <f t="shared" ca="1" si="266"/>
        <v/>
      </c>
      <c r="BC537" s="115" t="str">
        <f t="shared" ca="1" si="266"/>
        <v/>
      </c>
      <c r="BD537" s="116" t="str">
        <f t="shared" ca="1" si="266"/>
        <v/>
      </c>
      <c r="BE537" s="145"/>
      <c r="BF537" s="118" t="str">
        <f t="shared" ca="1" si="259"/>
        <v/>
      </c>
      <c r="BG537" s="118" t="str">
        <f t="shared" ca="1" si="260"/>
        <v/>
      </c>
      <c r="BH537" s="118" t="str">
        <f t="shared" ca="1" si="261"/>
        <v/>
      </c>
      <c r="BI537" s="118" t="str">
        <f t="shared" ca="1" si="262"/>
        <v/>
      </c>
      <c r="BK537" s="154"/>
      <c r="BL537" s="155"/>
      <c r="BM537" s="154"/>
      <c r="BN537" s="154"/>
      <c r="BO537" s="156"/>
      <c r="BP537" s="156"/>
      <c r="BQ537" s="156"/>
      <c r="BR537" s="156"/>
      <c r="BS537" s="156"/>
      <c r="BT537" s="156"/>
      <c r="BU537" s="156"/>
      <c r="BV537" s="156"/>
      <c r="BW537" s="156"/>
      <c r="BX537" s="105"/>
      <c r="BY537" s="157"/>
      <c r="BZ537" s="157"/>
      <c r="CA537" s="157"/>
      <c r="CB537" s="157"/>
      <c r="CC537" s="157"/>
      <c r="CD537" s="157"/>
      <c r="CE537" s="157"/>
      <c r="CF537" s="157"/>
      <c r="CG537" s="157"/>
    </row>
    <row r="538" spans="1:85" x14ac:dyDescent="0.25">
      <c r="A538" s="97" t="str">
        <f t="shared" ca="1" si="263"/>
        <v/>
      </c>
      <c r="B538" s="98" t="str">
        <f t="shared" ca="1" si="264"/>
        <v/>
      </c>
      <c r="C538" s="99" t="str">
        <f t="shared" ca="1" si="251"/>
        <v/>
      </c>
      <c r="D538" s="97" t="str">
        <f t="shared" ca="1" si="252"/>
        <v/>
      </c>
      <c r="E538" s="97" t="str">
        <f t="shared" ca="1" si="253"/>
        <v/>
      </c>
      <c r="F538" s="97" t="str">
        <f t="shared" ca="1" si="254"/>
        <v/>
      </c>
      <c r="G538" s="100" t="str">
        <f t="shared" ca="1" si="246"/>
        <v/>
      </c>
      <c r="H538" s="101" t="str">
        <f t="shared" ca="1" si="246"/>
        <v/>
      </c>
      <c r="I538" s="101" t="str">
        <f t="shared" ca="1" si="246"/>
        <v/>
      </c>
      <c r="J538" s="101" t="str">
        <f t="shared" ca="1" si="245"/>
        <v/>
      </c>
      <c r="K538" s="101" t="str">
        <f t="shared" ca="1" si="245"/>
        <v/>
      </c>
      <c r="L538" s="101" t="str">
        <f t="shared" ca="1" si="245"/>
        <v/>
      </c>
      <c r="M538" s="101" t="str">
        <f t="shared" ca="1" si="245"/>
        <v/>
      </c>
      <c r="N538" s="101" t="str">
        <f t="shared" ca="1" si="245"/>
        <v/>
      </c>
      <c r="O538" s="102" t="str">
        <f t="shared" ca="1" si="245"/>
        <v/>
      </c>
      <c r="P538" s="103" t="str">
        <f t="shared" ca="1" si="255"/>
        <v/>
      </c>
      <c r="Q538" s="100" t="str">
        <f t="shared" ca="1" si="265"/>
        <v/>
      </c>
      <c r="R538" s="101" t="str">
        <f t="shared" ca="1" si="265"/>
        <v/>
      </c>
      <c r="S538" s="101" t="str">
        <f t="shared" ca="1" si="265"/>
        <v/>
      </c>
      <c r="T538" s="101" t="str">
        <f t="shared" ca="1" si="265"/>
        <v/>
      </c>
      <c r="U538" s="101" t="str">
        <f t="shared" ca="1" si="265"/>
        <v/>
      </c>
      <c r="V538" s="101" t="str">
        <f t="shared" ca="1" si="265"/>
        <v/>
      </c>
      <c r="W538" s="101" t="str">
        <f t="shared" ca="1" si="265"/>
        <v/>
      </c>
      <c r="X538" s="101" t="str">
        <f t="shared" ca="1" si="265"/>
        <v/>
      </c>
      <c r="Y538" s="102" t="str">
        <f t="shared" ca="1" si="265"/>
        <v/>
      </c>
      <c r="Z538" s="129" t="str">
        <f t="shared" ca="1" si="256"/>
        <v/>
      </c>
      <c r="AA538" s="105" t="str">
        <f t="shared" ca="1" si="249"/>
        <v>NA</v>
      </c>
      <c r="AB538" s="105" t="str">
        <f t="shared" ca="1" si="257"/>
        <v>NA</v>
      </c>
      <c r="AC538" s="97" t="str">
        <f t="shared" ca="1" si="258"/>
        <v/>
      </c>
      <c r="AD538" s="106" t="str">
        <f t="shared" ca="1" si="250"/>
        <v/>
      </c>
      <c r="AE538" s="106"/>
      <c r="AF538" s="130"/>
      <c r="AG538" s="131"/>
      <c r="AH538" s="131"/>
      <c r="AI538" s="131"/>
      <c r="AJ538" s="131"/>
      <c r="AK538" s="131"/>
      <c r="AL538" s="131"/>
      <c r="AM538" s="131"/>
      <c r="AN538" s="132"/>
      <c r="AO538" s="133"/>
      <c r="AS538" s="69"/>
      <c r="AT538" s="69"/>
      <c r="AU538" s="113"/>
      <c r="AV538" s="114" t="str">
        <f t="shared" ca="1" si="267"/>
        <v/>
      </c>
      <c r="AW538" s="115" t="str">
        <f t="shared" ca="1" si="266"/>
        <v/>
      </c>
      <c r="AX538" s="115" t="str">
        <f t="shared" ca="1" si="266"/>
        <v/>
      </c>
      <c r="AY538" s="115" t="str">
        <f t="shared" ca="1" si="266"/>
        <v/>
      </c>
      <c r="AZ538" s="115" t="str">
        <f t="shared" ca="1" si="266"/>
        <v/>
      </c>
      <c r="BA538" s="115" t="str">
        <f t="shared" ca="1" si="266"/>
        <v/>
      </c>
      <c r="BB538" s="115" t="str">
        <f t="shared" ca="1" si="266"/>
        <v/>
      </c>
      <c r="BC538" s="115" t="str">
        <f t="shared" ca="1" si="266"/>
        <v/>
      </c>
      <c r="BD538" s="116" t="str">
        <f t="shared" ca="1" si="266"/>
        <v/>
      </c>
      <c r="BE538" s="145"/>
      <c r="BF538" s="118" t="str">
        <f t="shared" ca="1" si="259"/>
        <v/>
      </c>
      <c r="BG538" s="118" t="str">
        <f t="shared" ca="1" si="260"/>
        <v/>
      </c>
      <c r="BH538" s="118" t="str">
        <f t="shared" ca="1" si="261"/>
        <v/>
      </c>
      <c r="BI538" s="118" t="str">
        <f t="shared" ca="1" si="262"/>
        <v/>
      </c>
      <c r="BK538" s="154"/>
      <c r="BL538" s="155"/>
      <c r="BM538" s="154"/>
      <c r="BN538" s="154"/>
      <c r="BO538" s="156"/>
      <c r="BP538" s="156"/>
      <c r="BQ538" s="156"/>
      <c r="BR538" s="156"/>
      <c r="BS538" s="156"/>
      <c r="BT538" s="156"/>
      <c r="BU538" s="156"/>
      <c r="BV538" s="156"/>
      <c r="BW538" s="156"/>
      <c r="BX538" s="105"/>
      <c r="BY538" s="157"/>
      <c r="BZ538" s="157"/>
      <c r="CA538" s="157"/>
      <c r="CB538" s="157"/>
      <c r="CC538" s="157"/>
      <c r="CD538" s="157"/>
      <c r="CE538" s="157"/>
      <c r="CF538" s="157"/>
      <c r="CG538" s="157"/>
    </row>
    <row r="539" spans="1:85" x14ac:dyDescent="0.25">
      <c r="A539" s="97" t="str">
        <f t="shared" ca="1" si="263"/>
        <v/>
      </c>
      <c r="B539" s="98" t="str">
        <f t="shared" ca="1" si="264"/>
        <v/>
      </c>
      <c r="C539" s="99" t="str">
        <f t="shared" ca="1" si="251"/>
        <v/>
      </c>
      <c r="D539" s="97" t="str">
        <f t="shared" ca="1" si="252"/>
        <v/>
      </c>
      <c r="E539" s="97" t="str">
        <f t="shared" ca="1" si="253"/>
        <v/>
      </c>
      <c r="F539" s="97" t="str">
        <f t="shared" ca="1" si="254"/>
        <v/>
      </c>
      <c r="G539" s="100" t="str">
        <f t="shared" ca="1" si="246"/>
        <v/>
      </c>
      <c r="H539" s="101" t="str">
        <f t="shared" ca="1" si="246"/>
        <v/>
      </c>
      <c r="I539" s="101" t="str">
        <f t="shared" ca="1" si="246"/>
        <v/>
      </c>
      <c r="J539" s="101" t="str">
        <f t="shared" ca="1" si="245"/>
        <v/>
      </c>
      <c r="K539" s="101" t="str">
        <f t="shared" ca="1" si="245"/>
        <v/>
      </c>
      <c r="L539" s="101" t="str">
        <f t="shared" ca="1" si="245"/>
        <v/>
      </c>
      <c r="M539" s="101" t="str">
        <f t="shared" ca="1" si="245"/>
        <v/>
      </c>
      <c r="N539" s="101" t="str">
        <f t="shared" ca="1" si="245"/>
        <v/>
      </c>
      <c r="O539" s="102" t="str">
        <f t="shared" ca="1" si="245"/>
        <v/>
      </c>
      <c r="P539" s="103" t="str">
        <f t="shared" ca="1" si="255"/>
        <v/>
      </c>
      <c r="Q539" s="100" t="str">
        <f t="shared" ca="1" si="265"/>
        <v/>
      </c>
      <c r="R539" s="101" t="str">
        <f t="shared" ca="1" si="265"/>
        <v/>
      </c>
      <c r="S539" s="101" t="str">
        <f t="shared" ca="1" si="265"/>
        <v/>
      </c>
      <c r="T539" s="101" t="str">
        <f t="shared" ca="1" si="265"/>
        <v/>
      </c>
      <c r="U539" s="101" t="str">
        <f t="shared" ca="1" si="265"/>
        <v/>
      </c>
      <c r="V539" s="101" t="str">
        <f t="shared" ca="1" si="265"/>
        <v/>
      </c>
      <c r="W539" s="101" t="str">
        <f t="shared" ca="1" si="265"/>
        <v/>
      </c>
      <c r="X539" s="101" t="str">
        <f t="shared" ca="1" si="265"/>
        <v/>
      </c>
      <c r="Y539" s="102" t="str">
        <f t="shared" ca="1" si="265"/>
        <v/>
      </c>
      <c r="Z539" s="129" t="str">
        <f t="shared" ca="1" si="256"/>
        <v/>
      </c>
      <c r="AA539" s="105" t="str">
        <f t="shared" ca="1" si="249"/>
        <v>NA</v>
      </c>
      <c r="AB539" s="105" t="str">
        <f t="shared" ca="1" si="257"/>
        <v>NA</v>
      </c>
      <c r="AC539" s="97" t="str">
        <f t="shared" ca="1" si="258"/>
        <v/>
      </c>
      <c r="AD539" s="106" t="str">
        <f t="shared" ca="1" si="250"/>
        <v/>
      </c>
      <c r="AE539" s="106"/>
      <c r="AF539" s="130"/>
      <c r="AG539" s="131"/>
      <c r="AH539" s="131"/>
      <c r="AI539" s="131"/>
      <c r="AJ539" s="131"/>
      <c r="AK539" s="131"/>
      <c r="AL539" s="131"/>
      <c r="AM539" s="131"/>
      <c r="AN539" s="132"/>
      <c r="AO539" s="133"/>
      <c r="AS539" s="69"/>
      <c r="AT539" s="69"/>
      <c r="AU539" s="113"/>
      <c r="AV539" s="114" t="str">
        <f t="shared" ca="1" si="267"/>
        <v/>
      </c>
      <c r="AW539" s="115" t="str">
        <f t="shared" ca="1" si="266"/>
        <v/>
      </c>
      <c r="AX539" s="115" t="str">
        <f t="shared" ca="1" si="266"/>
        <v/>
      </c>
      <c r="AY539" s="115" t="str">
        <f t="shared" ca="1" si="266"/>
        <v/>
      </c>
      <c r="AZ539" s="115" t="str">
        <f t="shared" ca="1" si="266"/>
        <v/>
      </c>
      <c r="BA539" s="115" t="str">
        <f t="shared" ca="1" si="266"/>
        <v/>
      </c>
      <c r="BB539" s="115" t="str">
        <f t="shared" ca="1" si="266"/>
        <v/>
      </c>
      <c r="BC539" s="115" t="str">
        <f t="shared" ca="1" si="266"/>
        <v/>
      </c>
      <c r="BD539" s="116" t="str">
        <f t="shared" ca="1" si="266"/>
        <v/>
      </c>
      <c r="BE539" s="145"/>
      <c r="BF539" s="118" t="str">
        <f t="shared" ca="1" si="259"/>
        <v/>
      </c>
      <c r="BG539" s="118" t="str">
        <f t="shared" ca="1" si="260"/>
        <v/>
      </c>
      <c r="BH539" s="118" t="str">
        <f t="shared" ca="1" si="261"/>
        <v/>
      </c>
      <c r="BI539" s="118" t="str">
        <f t="shared" ca="1" si="262"/>
        <v/>
      </c>
      <c r="BK539" s="154"/>
      <c r="BL539" s="155"/>
      <c r="BM539" s="154"/>
      <c r="BN539" s="154"/>
      <c r="BO539" s="156"/>
      <c r="BP539" s="156"/>
      <c r="BQ539" s="156"/>
      <c r="BR539" s="156"/>
      <c r="BS539" s="156"/>
      <c r="BT539" s="156"/>
      <c r="BU539" s="156"/>
      <c r="BV539" s="156"/>
      <c r="BW539" s="156"/>
      <c r="BX539" s="105"/>
      <c r="BY539" s="157"/>
      <c r="BZ539" s="157"/>
      <c r="CA539" s="157"/>
      <c r="CB539" s="157"/>
      <c r="CC539" s="157"/>
      <c r="CD539" s="157"/>
      <c r="CE539" s="157"/>
      <c r="CF539" s="157"/>
      <c r="CG539" s="157"/>
    </row>
    <row r="540" spans="1:85" x14ac:dyDescent="0.25">
      <c r="A540" s="97" t="str">
        <f t="shared" ca="1" si="263"/>
        <v/>
      </c>
      <c r="B540" s="98" t="str">
        <f t="shared" ca="1" si="264"/>
        <v/>
      </c>
      <c r="C540" s="99" t="str">
        <f t="shared" ca="1" si="251"/>
        <v/>
      </c>
      <c r="D540" s="97" t="str">
        <f t="shared" ca="1" si="252"/>
        <v/>
      </c>
      <c r="E540" s="97" t="str">
        <f t="shared" ca="1" si="253"/>
        <v/>
      </c>
      <c r="F540" s="97" t="str">
        <f t="shared" ca="1" si="254"/>
        <v/>
      </c>
      <c r="G540" s="100" t="str">
        <f t="shared" ca="1" si="246"/>
        <v/>
      </c>
      <c r="H540" s="101" t="str">
        <f t="shared" ca="1" si="246"/>
        <v/>
      </c>
      <c r="I540" s="101" t="str">
        <f t="shared" ca="1" si="246"/>
        <v/>
      </c>
      <c r="J540" s="101" t="str">
        <f t="shared" ca="1" si="245"/>
        <v/>
      </c>
      <c r="K540" s="101" t="str">
        <f t="shared" ca="1" si="245"/>
        <v/>
      </c>
      <c r="L540" s="101" t="str">
        <f t="shared" ca="1" si="245"/>
        <v/>
      </c>
      <c r="M540" s="101" t="str">
        <f t="shared" ca="1" si="245"/>
        <v/>
      </c>
      <c r="N540" s="101" t="str">
        <f t="shared" ca="1" si="245"/>
        <v/>
      </c>
      <c r="O540" s="102" t="str">
        <f t="shared" ca="1" si="245"/>
        <v/>
      </c>
      <c r="P540" s="103" t="str">
        <f t="shared" ca="1" si="255"/>
        <v/>
      </c>
      <c r="Q540" s="100" t="str">
        <f t="shared" ca="1" si="265"/>
        <v/>
      </c>
      <c r="R540" s="101" t="str">
        <f t="shared" ca="1" si="265"/>
        <v/>
      </c>
      <c r="S540" s="101" t="str">
        <f t="shared" ca="1" si="265"/>
        <v/>
      </c>
      <c r="T540" s="101" t="str">
        <f t="shared" ca="1" si="265"/>
        <v/>
      </c>
      <c r="U540" s="101" t="str">
        <f t="shared" ca="1" si="265"/>
        <v/>
      </c>
      <c r="V540" s="101" t="str">
        <f t="shared" ca="1" si="265"/>
        <v/>
      </c>
      <c r="W540" s="101" t="str">
        <f t="shared" ca="1" si="265"/>
        <v/>
      </c>
      <c r="X540" s="101" t="str">
        <f t="shared" ca="1" si="265"/>
        <v/>
      </c>
      <c r="Y540" s="102" t="str">
        <f t="shared" ca="1" si="265"/>
        <v/>
      </c>
      <c r="Z540" s="129" t="str">
        <f t="shared" ca="1" si="256"/>
        <v/>
      </c>
      <c r="AA540" s="105" t="str">
        <f t="shared" ca="1" si="249"/>
        <v>NA</v>
      </c>
      <c r="AB540" s="105" t="str">
        <f t="shared" ca="1" si="257"/>
        <v>NA</v>
      </c>
      <c r="AC540" s="97" t="str">
        <f t="shared" ca="1" si="258"/>
        <v/>
      </c>
      <c r="AD540" s="106" t="str">
        <f t="shared" ca="1" si="250"/>
        <v/>
      </c>
      <c r="AE540" s="106"/>
      <c r="AF540" s="130"/>
      <c r="AG540" s="131"/>
      <c r="AH540" s="131"/>
      <c r="AI540" s="131"/>
      <c r="AJ540" s="131"/>
      <c r="AK540" s="131"/>
      <c r="AL540" s="131"/>
      <c r="AM540" s="131"/>
      <c r="AN540" s="132"/>
      <c r="AO540" s="133"/>
      <c r="AS540" s="69"/>
      <c r="AT540" s="69"/>
      <c r="AU540" s="113"/>
      <c r="AV540" s="114" t="str">
        <f t="shared" ca="1" si="267"/>
        <v/>
      </c>
      <c r="AW540" s="115" t="str">
        <f t="shared" ca="1" si="266"/>
        <v/>
      </c>
      <c r="AX540" s="115" t="str">
        <f t="shared" ca="1" si="266"/>
        <v/>
      </c>
      <c r="AY540" s="115" t="str">
        <f t="shared" ca="1" si="266"/>
        <v/>
      </c>
      <c r="AZ540" s="115" t="str">
        <f t="shared" ca="1" si="266"/>
        <v/>
      </c>
      <c r="BA540" s="115" t="str">
        <f t="shared" ca="1" si="266"/>
        <v/>
      </c>
      <c r="BB540" s="115" t="str">
        <f t="shared" ca="1" si="266"/>
        <v/>
      </c>
      <c r="BC540" s="115" t="str">
        <f t="shared" ca="1" si="266"/>
        <v/>
      </c>
      <c r="BD540" s="116" t="str">
        <f t="shared" ca="1" si="266"/>
        <v/>
      </c>
      <c r="BE540" s="145"/>
      <c r="BF540" s="118" t="str">
        <f t="shared" ca="1" si="259"/>
        <v/>
      </c>
      <c r="BG540" s="118" t="str">
        <f t="shared" ca="1" si="260"/>
        <v/>
      </c>
      <c r="BH540" s="118" t="str">
        <f t="shared" ca="1" si="261"/>
        <v/>
      </c>
      <c r="BI540" s="118" t="str">
        <f t="shared" ca="1" si="262"/>
        <v/>
      </c>
      <c r="BK540" s="154"/>
      <c r="BL540" s="155"/>
      <c r="BM540" s="154"/>
      <c r="BN540" s="154"/>
      <c r="BO540" s="156"/>
      <c r="BP540" s="156"/>
      <c r="BQ540" s="156"/>
      <c r="BR540" s="156"/>
      <c r="BS540" s="156"/>
      <c r="BT540" s="156"/>
      <c r="BU540" s="156"/>
      <c r="BV540" s="156"/>
      <c r="BW540" s="156"/>
      <c r="BX540" s="105"/>
      <c r="BY540" s="157"/>
      <c r="BZ540" s="157"/>
      <c r="CA540" s="157"/>
      <c r="CB540" s="157"/>
      <c r="CC540" s="157"/>
      <c r="CD540" s="157"/>
      <c r="CE540" s="157"/>
      <c r="CF540" s="157"/>
      <c r="CG540" s="157"/>
    </row>
    <row r="541" spans="1:85" x14ac:dyDescent="0.25">
      <c r="A541" s="97" t="str">
        <f t="shared" ca="1" si="263"/>
        <v/>
      </c>
      <c r="B541" s="98" t="str">
        <f t="shared" ca="1" si="264"/>
        <v/>
      </c>
      <c r="C541" s="99" t="str">
        <f t="shared" ca="1" si="251"/>
        <v/>
      </c>
      <c r="D541" s="97" t="str">
        <f t="shared" ca="1" si="252"/>
        <v/>
      </c>
      <c r="E541" s="97" t="str">
        <f t="shared" ca="1" si="253"/>
        <v/>
      </c>
      <c r="F541" s="97" t="str">
        <f t="shared" ca="1" si="254"/>
        <v/>
      </c>
      <c r="G541" s="100" t="str">
        <f t="shared" ca="1" si="246"/>
        <v/>
      </c>
      <c r="H541" s="101" t="str">
        <f t="shared" ca="1" si="246"/>
        <v/>
      </c>
      <c r="I541" s="101" t="str">
        <f t="shared" ca="1" si="246"/>
        <v/>
      </c>
      <c r="J541" s="101" t="str">
        <f t="shared" ca="1" si="245"/>
        <v/>
      </c>
      <c r="K541" s="101" t="str">
        <f t="shared" ca="1" si="245"/>
        <v/>
      </c>
      <c r="L541" s="101" t="str">
        <f t="shared" ca="1" si="245"/>
        <v/>
      </c>
      <c r="M541" s="101" t="str">
        <f t="shared" ca="1" si="245"/>
        <v/>
      </c>
      <c r="N541" s="101" t="str">
        <f t="shared" ca="1" si="245"/>
        <v/>
      </c>
      <c r="O541" s="102" t="str">
        <f t="shared" ca="1" si="245"/>
        <v/>
      </c>
      <c r="P541" s="103" t="str">
        <f t="shared" ca="1" si="255"/>
        <v/>
      </c>
      <c r="Q541" s="100" t="str">
        <f t="shared" ca="1" si="265"/>
        <v/>
      </c>
      <c r="R541" s="101" t="str">
        <f t="shared" ca="1" si="265"/>
        <v/>
      </c>
      <c r="S541" s="101" t="str">
        <f t="shared" ca="1" si="265"/>
        <v/>
      </c>
      <c r="T541" s="101" t="str">
        <f t="shared" ca="1" si="265"/>
        <v/>
      </c>
      <c r="U541" s="101" t="str">
        <f t="shared" ca="1" si="265"/>
        <v/>
      </c>
      <c r="V541" s="101" t="str">
        <f t="shared" ca="1" si="265"/>
        <v/>
      </c>
      <c r="W541" s="101" t="str">
        <f t="shared" ca="1" si="265"/>
        <v/>
      </c>
      <c r="X541" s="101" t="str">
        <f t="shared" ca="1" si="265"/>
        <v/>
      </c>
      <c r="Y541" s="102" t="str">
        <f t="shared" ca="1" si="265"/>
        <v/>
      </c>
      <c r="Z541" s="129" t="str">
        <f t="shared" ca="1" si="256"/>
        <v/>
      </c>
      <c r="AA541" s="105" t="str">
        <f t="shared" ca="1" si="249"/>
        <v>NA</v>
      </c>
      <c r="AB541" s="105" t="str">
        <f t="shared" ca="1" si="257"/>
        <v>NA</v>
      </c>
      <c r="AC541" s="97" t="str">
        <f t="shared" ca="1" si="258"/>
        <v/>
      </c>
      <c r="AD541" s="106" t="str">
        <f t="shared" ca="1" si="250"/>
        <v/>
      </c>
      <c r="AE541" s="106"/>
      <c r="AF541" s="130"/>
      <c r="AG541" s="131"/>
      <c r="AH541" s="131"/>
      <c r="AI541" s="131"/>
      <c r="AJ541" s="131"/>
      <c r="AK541" s="131"/>
      <c r="AL541" s="131"/>
      <c r="AM541" s="131"/>
      <c r="AN541" s="132"/>
      <c r="AO541" s="133"/>
      <c r="AS541" s="69"/>
      <c r="AT541" s="69"/>
      <c r="AU541" s="113"/>
      <c r="AV541" s="114" t="str">
        <f t="shared" ca="1" si="267"/>
        <v/>
      </c>
      <c r="AW541" s="115" t="str">
        <f t="shared" ca="1" si="266"/>
        <v/>
      </c>
      <c r="AX541" s="115" t="str">
        <f t="shared" ca="1" si="266"/>
        <v/>
      </c>
      <c r="AY541" s="115" t="str">
        <f t="shared" ca="1" si="266"/>
        <v/>
      </c>
      <c r="AZ541" s="115" t="str">
        <f t="shared" ca="1" si="266"/>
        <v/>
      </c>
      <c r="BA541" s="115" t="str">
        <f t="shared" ca="1" si="266"/>
        <v/>
      </c>
      <c r="BB541" s="115" t="str">
        <f t="shared" ca="1" si="266"/>
        <v/>
      </c>
      <c r="BC541" s="115" t="str">
        <f t="shared" ca="1" si="266"/>
        <v/>
      </c>
      <c r="BD541" s="116" t="str">
        <f t="shared" ca="1" si="266"/>
        <v/>
      </c>
      <c r="BE541" s="145"/>
      <c r="BF541" s="118" t="str">
        <f t="shared" ca="1" si="259"/>
        <v/>
      </c>
      <c r="BG541" s="118" t="str">
        <f t="shared" ca="1" si="260"/>
        <v/>
      </c>
      <c r="BH541" s="118" t="str">
        <f t="shared" ca="1" si="261"/>
        <v/>
      </c>
      <c r="BI541" s="118" t="str">
        <f t="shared" ca="1" si="262"/>
        <v/>
      </c>
      <c r="BK541" s="154"/>
      <c r="BL541" s="155"/>
      <c r="BM541" s="154"/>
      <c r="BN541" s="154"/>
      <c r="BO541" s="156"/>
      <c r="BP541" s="156"/>
      <c r="BQ541" s="156"/>
      <c r="BR541" s="156"/>
      <c r="BS541" s="156"/>
      <c r="BT541" s="156"/>
      <c r="BU541" s="156"/>
      <c r="BV541" s="156"/>
      <c r="BW541" s="156"/>
      <c r="BX541" s="105"/>
      <c r="BY541" s="157"/>
      <c r="BZ541" s="157"/>
      <c r="CA541" s="157"/>
      <c r="CB541" s="157"/>
      <c r="CC541" s="157"/>
      <c r="CD541" s="157"/>
      <c r="CE541" s="157"/>
      <c r="CF541" s="157"/>
      <c r="CG541" s="157"/>
    </row>
    <row r="542" spans="1:85" x14ac:dyDescent="0.25">
      <c r="A542" s="97" t="str">
        <f t="shared" ca="1" si="263"/>
        <v/>
      </c>
      <c r="B542" s="98" t="str">
        <f t="shared" ca="1" si="264"/>
        <v/>
      </c>
      <c r="C542" s="99" t="str">
        <f t="shared" ca="1" si="251"/>
        <v/>
      </c>
      <c r="D542" s="97" t="str">
        <f t="shared" ca="1" si="252"/>
        <v/>
      </c>
      <c r="E542" s="97" t="str">
        <f t="shared" ca="1" si="253"/>
        <v/>
      </c>
      <c r="F542" s="97" t="str">
        <f t="shared" ca="1" si="254"/>
        <v/>
      </c>
      <c r="G542" s="100" t="str">
        <f t="shared" ca="1" si="246"/>
        <v/>
      </c>
      <c r="H542" s="101" t="str">
        <f t="shared" ca="1" si="246"/>
        <v/>
      </c>
      <c r="I542" s="101" t="str">
        <f t="shared" ca="1" si="246"/>
        <v/>
      </c>
      <c r="J542" s="101" t="str">
        <f t="shared" ca="1" si="245"/>
        <v/>
      </c>
      <c r="K542" s="101" t="str">
        <f t="shared" ca="1" si="245"/>
        <v/>
      </c>
      <c r="L542" s="101" t="str">
        <f t="shared" ca="1" si="245"/>
        <v/>
      </c>
      <c r="M542" s="101" t="str">
        <f t="shared" ref="M542:O605" ca="1" si="268">IF(LEN($C542)=0,"",IF(VLOOKUP($C542,INDIRECT("'"&amp;$G$2&amp;"'!"&amp;"$A$1:$ZZ$999"),MATCH(W$1,INDIRECT("'"&amp;$G$2&amp;"'!"&amp;"A"&amp;$I$2&amp;":ZZ"&amp;$I$2&amp;""),0),FALSE)="N/F",0,VLOOKUP($C542,INDIRECT("'"&amp;$G$2&amp;"'!"&amp;"$A$1:$ZZ$999"),MATCH(W$1,INDIRECT("'"&amp;$G$2&amp;"'!"&amp;"A"&amp;$I$2&amp;":ZZ"&amp;$I$2&amp;""),0),FALSE)))</f>
        <v/>
      </c>
      <c r="N542" s="101" t="str">
        <f t="shared" ca="1" si="268"/>
        <v/>
      </c>
      <c r="O542" s="102" t="str">
        <f t="shared" ca="1" si="268"/>
        <v/>
      </c>
      <c r="P542" s="103" t="str">
        <f t="shared" ca="1" si="255"/>
        <v/>
      </c>
      <c r="Q542" s="100" t="str">
        <f t="shared" ca="1" si="265"/>
        <v/>
      </c>
      <c r="R542" s="101" t="str">
        <f t="shared" ca="1" si="265"/>
        <v/>
      </c>
      <c r="S542" s="101" t="str">
        <f t="shared" ca="1" si="265"/>
        <v/>
      </c>
      <c r="T542" s="101" t="str">
        <f t="shared" ca="1" si="265"/>
        <v/>
      </c>
      <c r="U542" s="101" t="str">
        <f t="shared" ca="1" si="265"/>
        <v/>
      </c>
      <c r="V542" s="101" t="str">
        <f t="shared" ca="1" si="265"/>
        <v/>
      </c>
      <c r="W542" s="101" t="str">
        <f t="shared" ca="1" si="265"/>
        <v/>
      </c>
      <c r="X542" s="101" t="str">
        <f t="shared" ca="1" si="265"/>
        <v/>
      </c>
      <c r="Y542" s="102" t="str">
        <f t="shared" ca="1" si="265"/>
        <v/>
      </c>
      <c r="Z542" s="129" t="str">
        <f t="shared" ca="1" si="256"/>
        <v/>
      </c>
      <c r="AA542" s="105" t="str">
        <f t="shared" ca="1" si="249"/>
        <v>NA</v>
      </c>
      <c r="AB542" s="105" t="str">
        <f t="shared" ca="1" si="257"/>
        <v>NA</v>
      </c>
      <c r="AC542" s="97" t="str">
        <f t="shared" ca="1" si="258"/>
        <v/>
      </c>
      <c r="AD542" s="106" t="str">
        <f t="shared" ca="1" si="250"/>
        <v/>
      </c>
      <c r="AE542" s="106"/>
      <c r="AF542" s="130"/>
      <c r="AG542" s="131"/>
      <c r="AH542" s="131"/>
      <c r="AI542" s="131"/>
      <c r="AJ542" s="131"/>
      <c r="AK542" s="131"/>
      <c r="AL542" s="131"/>
      <c r="AM542" s="131"/>
      <c r="AN542" s="132"/>
      <c r="AO542" s="133"/>
      <c r="AS542" s="69"/>
      <c r="AT542" s="69"/>
      <c r="AU542" s="113"/>
      <c r="AV542" s="114" t="str">
        <f t="shared" ca="1" si="267"/>
        <v/>
      </c>
      <c r="AW542" s="115" t="str">
        <f t="shared" ca="1" si="266"/>
        <v/>
      </c>
      <c r="AX542" s="115" t="str">
        <f t="shared" ca="1" si="266"/>
        <v/>
      </c>
      <c r="AY542" s="115" t="str">
        <f t="shared" ca="1" si="266"/>
        <v/>
      </c>
      <c r="AZ542" s="115" t="str">
        <f t="shared" ca="1" si="266"/>
        <v/>
      </c>
      <c r="BA542" s="115" t="str">
        <f t="shared" ca="1" si="266"/>
        <v/>
      </c>
      <c r="BB542" s="115" t="str">
        <f t="shared" ca="1" si="266"/>
        <v/>
      </c>
      <c r="BC542" s="115" t="str">
        <f t="shared" ca="1" si="266"/>
        <v/>
      </c>
      <c r="BD542" s="116" t="str">
        <f t="shared" ca="1" si="266"/>
        <v/>
      </c>
      <c r="BE542" s="145"/>
      <c r="BF542" s="118" t="str">
        <f t="shared" ca="1" si="259"/>
        <v/>
      </c>
      <c r="BG542" s="118" t="str">
        <f t="shared" ca="1" si="260"/>
        <v/>
      </c>
      <c r="BH542" s="118" t="str">
        <f t="shared" ca="1" si="261"/>
        <v/>
      </c>
      <c r="BI542" s="118" t="str">
        <f t="shared" ca="1" si="262"/>
        <v/>
      </c>
      <c r="BK542" s="154"/>
      <c r="BL542" s="155"/>
      <c r="BM542" s="154"/>
      <c r="BN542" s="154"/>
      <c r="BO542" s="156"/>
      <c r="BP542" s="156"/>
      <c r="BQ542" s="156"/>
      <c r="BR542" s="156"/>
      <c r="BS542" s="156"/>
      <c r="BT542" s="156"/>
      <c r="BU542" s="156"/>
      <c r="BV542" s="156"/>
      <c r="BW542" s="156"/>
      <c r="BX542" s="105"/>
      <c r="BY542" s="157"/>
      <c r="BZ542" s="157"/>
      <c r="CA542" s="157"/>
      <c r="CB542" s="157"/>
      <c r="CC542" s="157"/>
      <c r="CD542" s="157"/>
      <c r="CE542" s="157"/>
      <c r="CF542" s="157"/>
      <c r="CG542" s="157"/>
    </row>
    <row r="543" spans="1:85" x14ac:dyDescent="0.25">
      <c r="A543" s="97" t="str">
        <f t="shared" ca="1" si="263"/>
        <v/>
      </c>
      <c r="B543" s="98" t="str">
        <f t="shared" ca="1" si="264"/>
        <v/>
      </c>
      <c r="C543" s="99" t="str">
        <f t="shared" ca="1" si="251"/>
        <v/>
      </c>
      <c r="D543" s="97" t="str">
        <f t="shared" ca="1" si="252"/>
        <v/>
      </c>
      <c r="E543" s="97" t="str">
        <f t="shared" ca="1" si="253"/>
        <v/>
      </c>
      <c r="F543" s="97" t="str">
        <f t="shared" ca="1" si="254"/>
        <v/>
      </c>
      <c r="G543" s="100" t="str">
        <f t="shared" ca="1" si="246"/>
        <v/>
      </c>
      <c r="H543" s="101" t="str">
        <f t="shared" ca="1" si="246"/>
        <v/>
      </c>
      <c r="I543" s="101" t="str">
        <f t="shared" ca="1" si="246"/>
        <v/>
      </c>
      <c r="J543" s="101" t="str">
        <f t="shared" ca="1" si="246"/>
        <v/>
      </c>
      <c r="K543" s="101" t="str">
        <f t="shared" ca="1" si="246"/>
        <v/>
      </c>
      <c r="L543" s="101" t="str">
        <f t="shared" ca="1" si="246"/>
        <v/>
      </c>
      <c r="M543" s="101" t="str">
        <f t="shared" ca="1" si="268"/>
        <v/>
      </c>
      <c r="N543" s="101" t="str">
        <f t="shared" ca="1" si="268"/>
        <v/>
      </c>
      <c r="O543" s="102" t="str">
        <f t="shared" ca="1" si="268"/>
        <v/>
      </c>
      <c r="P543" s="103" t="str">
        <f t="shared" ca="1" si="255"/>
        <v/>
      </c>
      <c r="Q543" s="100" t="str">
        <f t="shared" ca="1" si="265"/>
        <v/>
      </c>
      <c r="R543" s="101" t="str">
        <f t="shared" ca="1" si="265"/>
        <v/>
      </c>
      <c r="S543" s="101" t="str">
        <f t="shared" ca="1" si="265"/>
        <v/>
      </c>
      <c r="T543" s="101" t="str">
        <f t="shared" ca="1" si="265"/>
        <v/>
      </c>
      <c r="U543" s="101" t="str">
        <f t="shared" ca="1" si="265"/>
        <v/>
      </c>
      <c r="V543" s="101" t="str">
        <f t="shared" ca="1" si="265"/>
        <v/>
      </c>
      <c r="W543" s="101" t="str">
        <f t="shared" ca="1" si="265"/>
        <v/>
      </c>
      <c r="X543" s="101" t="str">
        <f t="shared" ca="1" si="265"/>
        <v/>
      </c>
      <c r="Y543" s="102" t="str">
        <f t="shared" ca="1" si="265"/>
        <v/>
      </c>
      <c r="Z543" s="129" t="str">
        <f t="shared" ca="1" si="256"/>
        <v/>
      </c>
      <c r="AA543" s="105" t="str">
        <f t="shared" ca="1" si="249"/>
        <v>NA</v>
      </c>
      <c r="AB543" s="105" t="str">
        <f t="shared" ca="1" si="257"/>
        <v>NA</v>
      </c>
      <c r="AC543" s="97" t="str">
        <f t="shared" ca="1" si="258"/>
        <v/>
      </c>
      <c r="AD543" s="106" t="str">
        <f t="shared" ca="1" si="250"/>
        <v/>
      </c>
      <c r="AE543" s="106"/>
      <c r="AF543" s="130"/>
      <c r="AG543" s="131"/>
      <c r="AH543" s="131"/>
      <c r="AI543" s="131"/>
      <c r="AJ543" s="131"/>
      <c r="AK543" s="131"/>
      <c r="AL543" s="131"/>
      <c r="AM543" s="131"/>
      <c r="AN543" s="132"/>
      <c r="AO543" s="133"/>
      <c r="AS543" s="69"/>
      <c r="AT543" s="69"/>
      <c r="AU543" s="113"/>
      <c r="AV543" s="114" t="str">
        <f t="shared" ca="1" si="267"/>
        <v/>
      </c>
      <c r="AW543" s="115" t="str">
        <f t="shared" ca="1" si="266"/>
        <v/>
      </c>
      <c r="AX543" s="115" t="str">
        <f t="shared" ca="1" si="266"/>
        <v/>
      </c>
      <c r="AY543" s="115" t="str">
        <f t="shared" ca="1" si="266"/>
        <v/>
      </c>
      <c r="AZ543" s="115" t="str">
        <f t="shared" ca="1" si="266"/>
        <v/>
      </c>
      <c r="BA543" s="115" t="str">
        <f t="shared" ca="1" si="266"/>
        <v/>
      </c>
      <c r="BB543" s="115" t="str">
        <f t="shared" ca="1" si="266"/>
        <v/>
      </c>
      <c r="BC543" s="115" t="str">
        <f t="shared" ca="1" si="266"/>
        <v/>
      </c>
      <c r="BD543" s="116" t="str">
        <f t="shared" ca="1" si="266"/>
        <v/>
      </c>
      <c r="BE543" s="145"/>
      <c r="BF543" s="118" t="str">
        <f t="shared" ca="1" si="259"/>
        <v/>
      </c>
      <c r="BG543" s="118" t="str">
        <f t="shared" ca="1" si="260"/>
        <v/>
      </c>
      <c r="BH543" s="118" t="str">
        <f t="shared" ca="1" si="261"/>
        <v/>
      </c>
      <c r="BI543" s="118" t="str">
        <f t="shared" ca="1" si="262"/>
        <v/>
      </c>
      <c r="BK543" s="154"/>
      <c r="BL543" s="155"/>
      <c r="BM543" s="154"/>
      <c r="BN543" s="154"/>
      <c r="BO543" s="156"/>
      <c r="BP543" s="156"/>
      <c r="BQ543" s="156"/>
      <c r="BR543" s="156"/>
      <c r="BS543" s="156"/>
      <c r="BT543" s="156"/>
      <c r="BU543" s="156"/>
      <c r="BV543" s="156"/>
      <c r="BW543" s="156"/>
      <c r="BX543" s="105"/>
      <c r="BY543" s="157"/>
      <c r="BZ543" s="157"/>
      <c r="CA543" s="157"/>
      <c r="CB543" s="157"/>
      <c r="CC543" s="157"/>
      <c r="CD543" s="157"/>
      <c r="CE543" s="157"/>
      <c r="CF543" s="157"/>
      <c r="CG543" s="157"/>
    </row>
    <row r="544" spans="1:85" x14ac:dyDescent="0.25">
      <c r="A544" s="97" t="str">
        <f t="shared" ca="1" si="263"/>
        <v/>
      </c>
      <c r="B544" s="98" t="str">
        <f t="shared" ca="1" si="264"/>
        <v/>
      </c>
      <c r="C544" s="99" t="str">
        <f t="shared" ca="1" si="251"/>
        <v/>
      </c>
      <c r="D544" s="97" t="str">
        <f t="shared" ca="1" si="252"/>
        <v/>
      </c>
      <c r="E544" s="97" t="str">
        <f t="shared" ca="1" si="253"/>
        <v/>
      </c>
      <c r="F544" s="97" t="str">
        <f t="shared" ca="1" si="254"/>
        <v/>
      </c>
      <c r="G544" s="100" t="str">
        <f t="shared" ref="G544:L586" ca="1" si="269">IF(LEN($C544)=0,"",IF(VLOOKUP($C544,INDIRECT("'"&amp;$G$2&amp;"'!"&amp;"$A$1:$ZZ$999"),MATCH(Q$1,INDIRECT("'"&amp;$G$2&amp;"'!"&amp;"A"&amp;$I$2&amp;":ZZ"&amp;$I$2&amp;""),0),FALSE)="N/F",0,VLOOKUP($C544,INDIRECT("'"&amp;$G$2&amp;"'!"&amp;"$A$1:$ZZ$999"),MATCH(Q$1,INDIRECT("'"&amp;$G$2&amp;"'!"&amp;"A"&amp;$I$2&amp;":ZZ"&amp;$I$2&amp;""),0),FALSE)))</f>
        <v/>
      </c>
      <c r="H544" s="101" t="str">
        <f t="shared" ca="1" si="269"/>
        <v/>
      </c>
      <c r="I544" s="101" t="str">
        <f t="shared" ca="1" si="269"/>
        <v/>
      </c>
      <c r="J544" s="101" t="str">
        <f t="shared" ca="1" si="269"/>
        <v/>
      </c>
      <c r="K544" s="101" t="str">
        <f t="shared" ca="1" si="269"/>
        <v/>
      </c>
      <c r="L544" s="101" t="str">
        <f t="shared" ca="1" si="269"/>
        <v/>
      </c>
      <c r="M544" s="101" t="str">
        <f t="shared" ca="1" si="268"/>
        <v/>
      </c>
      <c r="N544" s="101" t="str">
        <f t="shared" ca="1" si="268"/>
        <v/>
      </c>
      <c r="O544" s="102" t="str">
        <f t="shared" ca="1" si="268"/>
        <v/>
      </c>
      <c r="P544" s="103" t="str">
        <f t="shared" ca="1" si="255"/>
        <v/>
      </c>
      <c r="Q544" s="100" t="str">
        <f t="shared" ca="1" si="265"/>
        <v/>
      </c>
      <c r="R544" s="101" t="str">
        <f t="shared" ca="1" si="265"/>
        <v/>
      </c>
      <c r="S544" s="101" t="str">
        <f t="shared" ca="1" si="265"/>
        <v/>
      </c>
      <c r="T544" s="101" t="str">
        <f t="shared" ca="1" si="265"/>
        <v/>
      </c>
      <c r="U544" s="101" t="str">
        <f t="shared" ca="1" si="265"/>
        <v/>
      </c>
      <c r="V544" s="101" t="str">
        <f t="shared" ca="1" si="265"/>
        <v/>
      </c>
      <c r="W544" s="101" t="str">
        <f t="shared" ca="1" si="265"/>
        <v/>
      </c>
      <c r="X544" s="101" t="str">
        <f t="shared" ca="1" si="265"/>
        <v/>
      </c>
      <c r="Y544" s="102" t="str">
        <f t="shared" ca="1" si="265"/>
        <v/>
      </c>
      <c r="Z544" s="129" t="str">
        <f t="shared" ca="1" si="256"/>
        <v/>
      </c>
      <c r="AA544" s="105" t="str">
        <f t="shared" ca="1" si="249"/>
        <v>NA</v>
      </c>
      <c r="AB544" s="105" t="str">
        <f t="shared" ca="1" si="257"/>
        <v>NA</v>
      </c>
      <c r="AC544" s="97" t="str">
        <f t="shared" ca="1" si="258"/>
        <v/>
      </c>
      <c r="AD544" s="106" t="str">
        <f t="shared" ca="1" si="250"/>
        <v/>
      </c>
      <c r="AE544" s="106"/>
      <c r="AF544" s="130"/>
      <c r="AG544" s="131"/>
      <c r="AH544" s="131"/>
      <c r="AI544" s="131"/>
      <c r="AJ544" s="131"/>
      <c r="AK544" s="131"/>
      <c r="AL544" s="131"/>
      <c r="AM544" s="131"/>
      <c r="AN544" s="132"/>
      <c r="AO544" s="133"/>
      <c r="AS544" s="69"/>
      <c r="AT544" s="69"/>
      <c r="AU544" s="113"/>
      <c r="AV544" s="114" t="str">
        <f t="shared" ca="1" si="267"/>
        <v/>
      </c>
      <c r="AW544" s="115" t="str">
        <f t="shared" ca="1" si="266"/>
        <v/>
      </c>
      <c r="AX544" s="115" t="str">
        <f t="shared" ca="1" si="266"/>
        <v/>
      </c>
      <c r="AY544" s="115" t="str">
        <f t="shared" ca="1" si="266"/>
        <v/>
      </c>
      <c r="AZ544" s="115" t="str">
        <f t="shared" ca="1" si="266"/>
        <v/>
      </c>
      <c r="BA544" s="115" t="str">
        <f t="shared" ca="1" si="266"/>
        <v/>
      </c>
      <c r="BB544" s="115" t="str">
        <f t="shared" ca="1" si="266"/>
        <v/>
      </c>
      <c r="BC544" s="115" t="str">
        <f t="shared" ca="1" si="266"/>
        <v/>
      </c>
      <c r="BD544" s="116" t="str">
        <f t="shared" ca="1" si="266"/>
        <v/>
      </c>
      <c r="BE544" s="145"/>
      <c r="BF544" s="118" t="str">
        <f t="shared" ca="1" si="259"/>
        <v/>
      </c>
      <c r="BG544" s="118" t="str">
        <f t="shared" ca="1" si="260"/>
        <v/>
      </c>
      <c r="BH544" s="118" t="str">
        <f t="shared" ca="1" si="261"/>
        <v/>
      </c>
      <c r="BI544" s="118" t="str">
        <f t="shared" ca="1" si="262"/>
        <v/>
      </c>
      <c r="BK544" s="154"/>
      <c r="BL544" s="155"/>
      <c r="BM544" s="154"/>
      <c r="BN544" s="154"/>
      <c r="BO544" s="156"/>
      <c r="BP544" s="156"/>
      <c r="BQ544" s="156"/>
      <c r="BR544" s="156"/>
      <c r="BS544" s="156"/>
      <c r="BT544" s="156"/>
      <c r="BU544" s="156"/>
      <c r="BV544" s="156"/>
      <c r="BW544" s="156"/>
      <c r="BX544" s="105"/>
      <c r="BY544" s="157"/>
      <c r="BZ544" s="157"/>
      <c r="CA544" s="157"/>
      <c r="CB544" s="157"/>
      <c r="CC544" s="157"/>
      <c r="CD544" s="157"/>
      <c r="CE544" s="157"/>
      <c r="CF544" s="157"/>
      <c r="CG544" s="157"/>
    </row>
    <row r="545" spans="1:85" x14ac:dyDescent="0.25">
      <c r="A545" s="97" t="str">
        <f t="shared" ca="1" si="263"/>
        <v/>
      </c>
      <c r="B545" s="98" t="str">
        <f t="shared" ca="1" si="264"/>
        <v/>
      </c>
      <c r="C545" s="99" t="str">
        <f t="shared" ca="1" si="251"/>
        <v/>
      </c>
      <c r="D545" s="97" t="str">
        <f t="shared" ca="1" si="252"/>
        <v/>
      </c>
      <c r="E545" s="97" t="str">
        <f t="shared" ca="1" si="253"/>
        <v/>
      </c>
      <c r="F545" s="97" t="str">
        <f t="shared" ca="1" si="254"/>
        <v/>
      </c>
      <c r="G545" s="100" t="str">
        <f t="shared" ca="1" si="269"/>
        <v/>
      </c>
      <c r="H545" s="101" t="str">
        <f t="shared" ca="1" si="269"/>
        <v/>
      </c>
      <c r="I545" s="101" t="str">
        <f t="shared" ca="1" si="269"/>
        <v/>
      </c>
      <c r="J545" s="101" t="str">
        <f t="shared" ca="1" si="269"/>
        <v/>
      </c>
      <c r="K545" s="101" t="str">
        <f t="shared" ca="1" si="269"/>
        <v/>
      </c>
      <c r="L545" s="101" t="str">
        <f t="shared" ca="1" si="269"/>
        <v/>
      </c>
      <c r="M545" s="101" t="str">
        <f t="shared" ca="1" si="268"/>
        <v/>
      </c>
      <c r="N545" s="101" t="str">
        <f t="shared" ca="1" si="268"/>
        <v/>
      </c>
      <c r="O545" s="102" t="str">
        <f t="shared" ca="1" si="268"/>
        <v/>
      </c>
      <c r="P545" s="103" t="str">
        <f t="shared" ca="1" si="255"/>
        <v/>
      </c>
      <c r="Q545" s="100" t="str">
        <f t="shared" ca="1" si="265"/>
        <v/>
      </c>
      <c r="R545" s="101" t="str">
        <f t="shared" ca="1" si="265"/>
        <v/>
      </c>
      <c r="S545" s="101" t="str">
        <f t="shared" ca="1" si="265"/>
        <v/>
      </c>
      <c r="T545" s="101" t="str">
        <f t="shared" ca="1" si="265"/>
        <v/>
      </c>
      <c r="U545" s="101" t="str">
        <f t="shared" ca="1" si="265"/>
        <v/>
      </c>
      <c r="V545" s="101" t="str">
        <f t="shared" ca="1" si="265"/>
        <v/>
      </c>
      <c r="W545" s="101" t="str">
        <f t="shared" ca="1" si="265"/>
        <v/>
      </c>
      <c r="X545" s="101" t="str">
        <f t="shared" ca="1" si="265"/>
        <v/>
      </c>
      <c r="Y545" s="102" t="str">
        <f t="shared" ca="1" si="265"/>
        <v/>
      </c>
      <c r="Z545" s="129" t="str">
        <f t="shared" ca="1" si="256"/>
        <v/>
      </c>
      <c r="AA545" s="105" t="str">
        <f t="shared" ca="1" si="249"/>
        <v>NA</v>
      </c>
      <c r="AB545" s="105" t="str">
        <f t="shared" ca="1" si="257"/>
        <v>NA</v>
      </c>
      <c r="AC545" s="97" t="str">
        <f t="shared" ca="1" si="258"/>
        <v/>
      </c>
      <c r="AD545" s="106" t="str">
        <f t="shared" ca="1" si="250"/>
        <v/>
      </c>
      <c r="AE545" s="106"/>
      <c r="AF545" s="130"/>
      <c r="AG545" s="131"/>
      <c r="AH545" s="131"/>
      <c r="AI545" s="131"/>
      <c r="AJ545" s="131"/>
      <c r="AK545" s="131"/>
      <c r="AL545" s="131"/>
      <c r="AM545" s="131"/>
      <c r="AN545" s="132"/>
      <c r="AO545" s="133"/>
      <c r="AS545" s="69"/>
      <c r="AT545" s="69"/>
      <c r="AU545" s="113"/>
      <c r="AV545" s="114" t="str">
        <f t="shared" ca="1" si="267"/>
        <v/>
      </c>
      <c r="AW545" s="115" t="str">
        <f t="shared" ca="1" si="266"/>
        <v/>
      </c>
      <c r="AX545" s="115" t="str">
        <f t="shared" ca="1" si="266"/>
        <v/>
      </c>
      <c r="AY545" s="115" t="str">
        <f t="shared" ca="1" si="266"/>
        <v/>
      </c>
      <c r="AZ545" s="115" t="str">
        <f t="shared" ca="1" si="266"/>
        <v/>
      </c>
      <c r="BA545" s="115" t="str">
        <f t="shared" ca="1" si="266"/>
        <v/>
      </c>
      <c r="BB545" s="115" t="str">
        <f t="shared" ca="1" si="266"/>
        <v/>
      </c>
      <c r="BC545" s="115" t="str">
        <f t="shared" ca="1" si="266"/>
        <v/>
      </c>
      <c r="BD545" s="116" t="str">
        <f t="shared" ca="1" si="266"/>
        <v/>
      </c>
      <c r="BE545" s="145"/>
      <c r="BF545" s="118" t="str">
        <f t="shared" ca="1" si="259"/>
        <v/>
      </c>
      <c r="BG545" s="118" t="str">
        <f t="shared" ca="1" si="260"/>
        <v/>
      </c>
      <c r="BH545" s="118" t="str">
        <f t="shared" ca="1" si="261"/>
        <v/>
      </c>
      <c r="BI545" s="118" t="str">
        <f t="shared" ca="1" si="262"/>
        <v/>
      </c>
      <c r="BK545" s="154"/>
      <c r="BL545" s="155"/>
      <c r="BM545" s="154"/>
      <c r="BN545" s="154"/>
      <c r="BO545" s="156"/>
      <c r="BP545" s="156"/>
      <c r="BQ545" s="156"/>
      <c r="BR545" s="156"/>
      <c r="BS545" s="156"/>
      <c r="BT545" s="156"/>
      <c r="BU545" s="156"/>
      <c r="BV545" s="156"/>
      <c r="BW545" s="156"/>
      <c r="BX545" s="105"/>
      <c r="BY545" s="157"/>
      <c r="BZ545" s="157"/>
      <c r="CA545" s="157"/>
      <c r="CB545" s="157"/>
      <c r="CC545" s="157"/>
      <c r="CD545" s="157"/>
      <c r="CE545" s="157"/>
      <c r="CF545" s="157"/>
      <c r="CG545" s="157"/>
    </row>
    <row r="546" spans="1:85" x14ac:dyDescent="0.25">
      <c r="A546" s="97" t="str">
        <f t="shared" ca="1" si="263"/>
        <v/>
      </c>
      <c r="B546" s="98" t="str">
        <f t="shared" ca="1" si="264"/>
        <v/>
      </c>
      <c r="C546" s="99" t="str">
        <f t="shared" ca="1" si="251"/>
        <v/>
      </c>
      <c r="D546" s="97" t="str">
        <f t="shared" ca="1" si="252"/>
        <v/>
      </c>
      <c r="E546" s="97" t="str">
        <f t="shared" ca="1" si="253"/>
        <v/>
      </c>
      <c r="F546" s="97" t="str">
        <f t="shared" ca="1" si="254"/>
        <v/>
      </c>
      <c r="G546" s="100" t="str">
        <f t="shared" ca="1" si="269"/>
        <v/>
      </c>
      <c r="H546" s="101" t="str">
        <f t="shared" ca="1" si="269"/>
        <v/>
      </c>
      <c r="I546" s="101" t="str">
        <f t="shared" ca="1" si="269"/>
        <v/>
      </c>
      <c r="J546" s="101" t="str">
        <f t="shared" ca="1" si="269"/>
        <v/>
      </c>
      <c r="K546" s="101" t="str">
        <f t="shared" ca="1" si="269"/>
        <v/>
      </c>
      <c r="L546" s="101" t="str">
        <f t="shared" ca="1" si="269"/>
        <v/>
      </c>
      <c r="M546" s="101" t="str">
        <f t="shared" ca="1" si="268"/>
        <v/>
      </c>
      <c r="N546" s="101" t="str">
        <f t="shared" ca="1" si="268"/>
        <v/>
      </c>
      <c r="O546" s="102" t="str">
        <f t="shared" ca="1" si="268"/>
        <v/>
      </c>
      <c r="P546" s="103" t="str">
        <f t="shared" ca="1" si="255"/>
        <v/>
      </c>
      <c r="Q546" s="100" t="str">
        <f t="shared" ca="1" si="265"/>
        <v/>
      </c>
      <c r="R546" s="101" t="str">
        <f t="shared" ca="1" si="265"/>
        <v/>
      </c>
      <c r="S546" s="101" t="str">
        <f t="shared" ca="1" si="265"/>
        <v/>
      </c>
      <c r="T546" s="101" t="str">
        <f t="shared" ca="1" si="265"/>
        <v/>
      </c>
      <c r="U546" s="101" t="str">
        <f t="shared" ca="1" si="265"/>
        <v/>
      </c>
      <c r="V546" s="101" t="str">
        <f t="shared" ca="1" si="265"/>
        <v/>
      </c>
      <c r="W546" s="101" t="str">
        <f t="shared" ca="1" si="265"/>
        <v/>
      </c>
      <c r="X546" s="101" t="str">
        <f t="shared" ca="1" si="265"/>
        <v/>
      </c>
      <c r="Y546" s="102" t="str">
        <f t="shared" ca="1" si="265"/>
        <v/>
      </c>
      <c r="Z546" s="129" t="str">
        <f t="shared" ca="1" si="256"/>
        <v/>
      </c>
      <c r="AA546" s="105" t="str">
        <f t="shared" ca="1" si="249"/>
        <v>NA</v>
      </c>
      <c r="AB546" s="105" t="str">
        <f t="shared" ca="1" si="257"/>
        <v>NA</v>
      </c>
      <c r="AC546" s="97" t="str">
        <f t="shared" ca="1" si="258"/>
        <v/>
      </c>
      <c r="AD546" s="106" t="str">
        <f t="shared" ca="1" si="250"/>
        <v/>
      </c>
      <c r="AE546" s="106"/>
      <c r="AF546" s="130"/>
      <c r="AG546" s="131"/>
      <c r="AH546" s="131"/>
      <c r="AI546" s="131"/>
      <c r="AJ546" s="131"/>
      <c r="AK546" s="131"/>
      <c r="AL546" s="131"/>
      <c r="AM546" s="131"/>
      <c r="AN546" s="132"/>
      <c r="AO546" s="133"/>
      <c r="AS546" s="69"/>
      <c r="AT546" s="69"/>
      <c r="AU546" s="113"/>
      <c r="AV546" s="114" t="str">
        <f t="shared" ca="1" si="267"/>
        <v/>
      </c>
      <c r="AW546" s="115" t="str">
        <f t="shared" ca="1" si="266"/>
        <v/>
      </c>
      <c r="AX546" s="115" t="str">
        <f t="shared" ca="1" si="266"/>
        <v/>
      </c>
      <c r="AY546" s="115" t="str">
        <f t="shared" ca="1" si="266"/>
        <v/>
      </c>
      <c r="AZ546" s="115" t="str">
        <f t="shared" ca="1" si="266"/>
        <v/>
      </c>
      <c r="BA546" s="115" t="str">
        <f t="shared" ca="1" si="266"/>
        <v/>
      </c>
      <c r="BB546" s="115" t="str">
        <f t="shared" ca="1" si="266"/>
        <v/>
      </c>
      <c r="BC546" s="115" t="str">
        <f t="shared" ca="1" si="266"/>
        <v/>
      </c>
      <c r="BD546" s="116" t="str">
        <f t="shared" ca="1" si="266"/>
        <v/>
      </c>
      <c r="BE546" s="145"/>
      <c r="BF546" s="118" t="str">
        <f t="shared" ca="1" si="259"/>
        <v/>
      </c>
      <c r="BG546" s="118" t="str">
        <f t="shared" ca="1" si="260"/>
        <v/>
      </c>
      <c r="BH546" s="118" t="str">
        <f t="shared" ca="1" si="261"/>
        <v/>
      </c>
      <c r="BI546" s="118" t="str">
        <f t="shared" ca="1" si="262"/>
        <v/>
      </c>
      <c r="BK546" s="154"/>
      <c r="BL546" s="155"/>
      <c r="BM546" s="154"/>
      <c r="BN546" s="154"/>
      <c r="BO546" s="156"/>
      <c r="BP546" s="156"/>
      <c r="BQ546" s="156"/>
      <c r="BR546" s="156"/>
      <c r="BS546" s="156"/>
      <c r="BT546" s="156"/>
      <c r="BU546" s="156"/>
      <c r="BV546" s="156"/>
      <c r="BW546" s="156"/>
      <c r="BX546" s="105"/>
      <c r="BY546" s="157"/>
      <c r="BZ546" s="157"/>
      <c r="CA546" s="157"/>
      <c r="CB546" s="157"/>
      <c r="CC546" s="157"/>
      <c r="CD546" s="157"/>
      <c r="CE546" s="157"/>
      <c r="CF546" s="157"/>
      <c r="CG546" s="157"/>
    </row>
    <row r="547" spans="1:85" x14ac:dyDescent="0.25">
      <c r="A547" s="97" t="str">
        <f t="shared" ca="1" si="263"/>
        <v/>
      </c>
      <c r="B547" s="98" t="str">
        <f t="shared" ca="1" si="264"/>
        <v/>
      </c>
      <c r="C547" s="99" t="str">
        <f t="shared" ca="1" si="251"/>
        <v/>
      </c>
      <c r="D547" s="97" t="str">
        <f t="shared" ca="1" si="252"/>
        <v/>
      </c>
      <c r="E547" s="97" t="str">
        <f t="shared" ca="1" si="253"/>
        <v/>
      </c>
      <c r="F547" s="97" t="str">
        <f t="shared" ca="1" si="254"/>
        <v/>
      </c>
      <c r="G547" s="100" t="str">
        <f t="shared" ca="1" si="269"/>
        <v/>
      </c>
      <c r="H547" s="101" t="str">
        <f t="shared" ca="1" si="269"/>
        <v/>
      </c>
      <c r="I547" s="101" t="str">
        <f t="shared" ca="1" si="269"/>
        <v/>
      </c>
      <c r="J547" s="101" t="str">
        <f t="shared" ca="1" si="269"/>
        <v/>
      </c>
      <c r="K547" s="101" t="str">
        <f t="shared" ca="1" si="269"/>
        <v/>
      </c>
      <c r="L547" s="101" t="str">
        <f t="shared" ca="1" si="269"/>
        <v/>
      </c>
      <c r="M547" s="101" t="str">
        <f t="shared" ca="1" si="268"/>
        <v/>
      </c>
      <c r="N547" s="101" t="str">
        <f t="shared" ca="1" si="268"/>
        <v/>
      </c>
      <c r="O547" s="102" t="str">
        <f t="shared" ca="1" si="268"/>
        <v/>
      </c>
      <c r="P547" s="103" t="str">
        <f t="shared" ca="1" si="255"/>
        <v/>
      </c>
      <c r="Q547" s="100" t="str">
        <f t="shared" ca="1" si="265"/>
        <v/>
      </c>
      <c r="R547" s="101" t="str">
        <f t="shared" ca="1" si="265"/>
        <v/>
      </c>
      <c r="S547" s="101" t="str">
        <f t="shared" ca="1" si="265"/>
        <v/>
      </c>
      <c r="T547" s="101" t="str">
        <f t="shared" ca="1" si="265"/>
        <v/>
      </c>
      <c r="U547" s="101" t="str">
        <f t="shared" ca="1" si="265"/>
        <v/>
      </c>
      <c r="V547" s="101" t="str">
        <f t="shared" ca="1" si="265"/>
        <v/>
      </c>
      <c r="W547" s="101" t="str">
        <f t="shared" ca="1" si="265"/>
        <v/>
      </c>
      <c r="X547" s="101" t="str">
        <f t="shared" ca="1" si="265"/>
        <v/>
      </c>
      <c r="Y547" s="102" t="str">
        <f t="shared" ca="1" si="265"/>
        <v/>
      </c>
      <c r="Z547" s="129" t="str">
        <f t="shared" ca="1" si="256"/>
        <v/>
      </c>
      <c r="AA547" s="105" t="str">
        <f t="shared" ca="1" si="249"/>
        <v>NA</v>
      </c>
      <c r="AB547" s="105" t="str">
        <f t="shared" ca="1" si="257"/>
        <v>NA</v>
      </c>
      <c r="AC547" s="97" t="str">
        <f t="shared" ca="1" si="258"/>
        <v/>
      </c>
      <c r="AD547" s="106" t="str">
        <f t="shared" ca="1" si="250"/>
        <v/>
      </c>
      <c r="AE547" s="106"/>
      <c r="AF547" s="130"/>
      <c r="AG547" s="131"/>
      <c r="AH547" s="131"/>
      <c r="AI547" s="131"/>
      <c r="AJ547" s="131"/>
      <c r="AK547" s="131"/>
      <c r="AL547" s="131"/>
      <c r="AM547" s="131"/>
      <c r="AN547" s="132"/>
      <c r="AO547" s="133"/>
      <c r="AS547" s="69"/>
      <c r="AT547" s="69"/>
      <c r="AU547" s="113"/>
      <c r="AV547" s="114" t="str">
        <f t="shared" ca="1" si="267"/>
        <v/>
      </c>
      <c r="AW547" s="115" t="str">
        <f t="shared" ca="1" si="266"/>
        <v/>
      </c>
      <c r="AX547" s="115" t="str">
        <f t="shared" ca="1" si="266"/>
        <v/>
      </c>
      <c r="AY547" s="115" t="str">
        <f t="shared" ca="1" si="266"/>
        <v/>
      </c>
      <c r="AZ547" s="115" t="str">
        <f t="shared" ca="1" si="266"/>
        <v/>
      </c>
      <c r="BA547" s="115" t="str">
        <f t="shared" ca="1" si="266"/>
        <v/>
      </c>
      <c r="BB547" s="115" t="str">
        <f t="shared" ca="1" si="266"/>
        <v/>
      </c>
      <c r="BC547" s="115" t="str">
        <f t="shared" ca="1" si="266"/>
        <v/>
      </c>
      <c r="BD547" s="116" t="str">
        <f t="shared" ca="1" si="266"/>
        <v/>
      </c>
      <c r="BE547" s="145"/>
      <c r="BF547" s="118" t="str">
        <f t="shared" ca="1" si="259"/>
        <v/>
      </c>
      <c r="BG547" s="118" t="str">
        <f t="shared" ca="1" si="260"/>
        <v/>
      </c>
      <c r="BH547" s="118" t="str">
        <f t="shared" ca="1" si="261"/>
        <v/>
      </c>
      <c r="BI547" s="118" t="str">
        <f t="shared" ca="1" si="262"/>
        <v/>
      </c>
      <c r="BK547" s="154"/>
      <c r="BL547" s="155"/>
      <c r="BM547" s="154"/>
      <c r="BN547" s="154"/>
      <c r="BO547" s="156"/>
      <c r="BP547" s="156"/>
      <c r="BQ547" s="156"/>
      <c r="BR547" s="156"/>
      <c r="BS547" s="156"/>
      <c r="BT547" s="156"/>
      <c r="BU547" s="156"/>
      <c r="BV547" s="156"/>
      <c r="BW547" s="156"/>
      <c r="BX547" s="105"/>
      <c r="BY547" s="157"/>
      <c r="BZ547" s="157"/>
      <c r="CA547" s="157"/>
      <c r="CB547" s="157"/>
      <c r="CC547" s="157"/>
      <c r="CD547" s="157"/>
      <c r="CE547" s="157"/>
      <c r="CF547" s="157"/>
      <c r="CG547" s="157"/>
    </row>
    <row r="548" spans="1:85" x14ac:dyDescent="0.25">
      <c r="A548" s="97" t="str">
        <f t="shared" ca="1" si="263"/>
        <v/>
      </c>
      <c r="B548" s="98" t="str">
        <f t="shared" ca="1" si="264"/>
        <v/>
      </c>
      <c r="C548" s="99" t="str">
        <f t="shared" ca="1" si="251"/>
        <v/>
      </c>
      <c r="D548" s="97" t="str">
        <f t="shared" ca="1" si="252"/>
        <v/>
      </c>
      <c r="E548" s="97" t="str">
        <f t="shared" ca="1" si="253"/>
        <v/>
      </c>
      <c r="F548" s="97" t="str">
        <f t="shared" ca="1" si="254"/>
        <v/>
      </c>
      <c r="G548" s="100" t="str">
        <f t="shared" ca="1" si="269"/>
        <v/>
      </c>
      <c r="H548" s="101" t="str">
        <f t="shared" ca="1" si="269"/>
        <v/>
      </c>
      <c r="I548" s="101" t="str">
        <f t="shared" ca="1" si="269"/>
        <v/>
      </c>
      <c r="J548" s="101" t="str">
        <f t="shared" ca="1" si="269"/>
        <v/>
      </c>
      <c r="K548" s="101" t="str">
        <f t="shared" ca="1" si="269"/>
        <v/>
      </c>
      <c r="L548" s="101" t="str">
        <f t="shared" ca="1" si="269"/>
        <v/>
      </c>
      <c r="M548" s="101" t="str">
        <f t="shared" ca="1" si="268"/>
        <v/>
      </c>
      <c r="N548" s="101" t="str">
        <f t="shared" ca="1" si="268"/>
        <v/>
      </c>
      <c r="O548" s="102" t="str">
        <f t="shared" ca="1" si="268"/>
        <v/>
      </c>
      <c r="P548" s="103" t="str">
        <f t="shared" ca="1" si="255"/>
        <v/>
      </c>
      <c r="Q548" s="100" t="str">
        <f t="shared" ca="1" si="265"/>
        <v/>
      </c>
      <c r="R548" s="101" t="str">
        <f t="shared" ca="1" si="265"/>
        <v/>
      </c>
      <c r="S548" s="101" t="str">
        <f t="shared" ca="1" si="265"/>
        <v/>
      </c>
      <c r="T548" s="101" t="str">
        <f t="shared" ref="T548:Y590" ca="1" si="270">IF(LEN($C548)=0,"",IF($E548="M",INDEX(J$5:J$999,MATCH($C548,$C$5:$C$999,0))*$P548,IF(INDEX(J$5:J$999,MATCH($C548,$C$5:$C$999,0))&gt;T$2,INDEX(J$5:J$999,MATCH($C548,$C$5:$C$999,0))*$P548,"&lt;MRL")))</f>
        <v/>
      </c>
      <c r="U548" s="101" t="str">
        <f t="shared" ca="1" si="270"/>
        <v/>
      </c>
      <c r="V548" s="101" t="str">
        <f t="shared" ca="1" si="270"/>
        <v/>
      </c>
      <c r="W548" s="101" t="str">
        <f t="shared" ca="1" si="270"/>
        <v/>
      </c>
      <c r="X548" s="101" t="str">
        <f t="shared" ca="1" si="270"/>
        <v/>
      </c>
      <c r="Y548" s="102" t="str">
        <f t="shared" ca="1" si="270"/>
        <v/>
      </c>
      <c r="Z548" s="129" t="str">
        <f t="shared" ca="1" si="256"/>
        <v/>
      </c>
      <c r="AA548" s="105" t="str">
        <f t="shared" ca="1" si="249"/>
        <v>NA</v>
      </c>
      <c r="AB548" s="105" t="str">
        <f t="shared" ca="1" si="257"/>
        <v>NA</v>
      </c>
      <c r="AC548" s="97" t="str">
        <f t="shared" ca="1" si="258"/>
        <v/>
      </c>
      <c r="AD548" s="106" t="str">
        <f t="shared" ca="1" si="250"/>
        <v/>
      </c>
      <c r="AE548" s="106"/>
      <c r="AF548" s="130"/>
      <c r="AG548" s="131"/>
      <c r="AH548" s="131"/>
      <c r="AI548" s="131"/>
      <c r="AJ548" s="131"/>
      <c r="AK548" s="131"/>
      <c r="AL548" s="131"/>
      <c r="AM548" s="131"/>
      <c r="AN548" s="132"/>
      <c r="AO548" s="133"/>
      <c r="AS548" s="69"/>
      <c r="AT548" s="69"/>
      <c r="AU548" s="113"/>
      <c r="AV548" s="114" t="str">
        <f t="shared" ca="1" si="267"/>
        <v/>
      </c>
      <c r="AW548" s="115" t="str">
        <f t="shared" ca="1" si="266"/>
        <v/>
      </c>
      <c r="AX548" s="115" t="str">
        <f t="shared" ca="1" si="266"/>
        <v/>
      </c>
      <c r="AY548" s="115" t="str">
        <f t="shared" ca="1" si="266"/>
        <v/>
      </c>
      <c r="AZ548" s="115" t="str">
        <f t="shared" ca="1" si="266"/>
        <v/>
      </c>
      <c r="BA548" s="115" t="str">
        <f t="shared" ca="1" si="266"/>
        <v/>
      </c>
      <c r="BB548" s="115" t="str">
        <f t="shared" ca="1" si="266"/>
        <v/>
      </c>
      <c r="BC548" s="115" t="str">
        <f t="shared" ca="1" si="266"/>
        <v/>
      </c>
      <c r="BD548" s="116" t="str">
        <f t="shared" ca="1" si="266"/>
        <v/>
      </c>
      <c r="BE548" s="145"/>
      <c r="BF548" s="118" t="str">
        <f t="shared" ca="1" si="259"/>
        <v/>
      </c>
      <c r="BG548" s="118" t="str">
        <f t="shared" ca="1" si="260"/>
        <v/>
      </c>
      <c r="BH548" s="118" t="str">
        <f t="shared" ca="1" si="261"/>
        <v/>
      </c>
      <c r="BI548" s="118" t="str">
        <f t="shared" ca="1" si="262"/>
        <v/>
      </c>
      <c r="BK548" s="154"/>
      <c r="BL548" s="155"/>
      <c r="BM548" s="154"/>
      <c r="BN548" s="154"/>
      <c r="BO548" s="156"/>
      <c r="BP548" s="156"/>
      <c r="BQ548" s="156"/>
      <c r="BR548" s="156"/>
      <c r="BS548" s="156"/>
      <c r="BT548" s="156"/>
      <c r="BU548" s="156"/>
      <c r="BV548" s="156"/>
      <c r="BW548" s="156"/>
      <c r="BX548" s="105"/>
      <c r="BY548" s="157"/>
      <c r="BZ548" s="157"/>
      <c r="CA548" s="157"/>
      <c r="CB548" s="157"/>
      <c r="CC548" s="157"/>
      <c r="CD548" s="157"/>
      <c r="CE548" s="157"/>
      <c r="CF548" s="157"/>
      <c r="CG548" s="157"/>
    </row>
    <row r="549" spans="1:85" x14ac:dyDescent="0.25">
      <c r="A549" s="97" t="str">
        <f t="shared" ca="1" si="263"/>
        <v/>
      </c>
      <c r="B549" s="98" t="str">
        <f t="shared" ca="1" si="264"/>
        <v/>
      </c>
      <c r="C549" s="99" t="str">
        <f t="shared" ca="1" si="251"/>
        <v/>
      </c>
      <c r="D549" s="97" t="str">
        <f t="shared" ca="1" si="252"/>
        <v/>
      </c>
      <c r="E549" s="97" t="str">
        <f t="shared" ca="1" si="253"/>
        <v/>
      </c>
      <c r="F549" s="97" t="str">
        <f t="shared" ca="1" si="254"/>
        <v/>
      </c>
      <c r="G549" s="100" t="str">
        <f t="shared" ca="1" si="269"/>
        <v/>
      </c>
      <c r="H549" s="101" t="str">
        <f t="shared" ca="1" si="269"/>
        <v/>
      </c>
      <c r="I549" s="101" t="str">
        <f t="shared" ca="1" si="269"/>
        <v/>
      </c>
      <c r="J549" s="101" t="str">
        <f t="shared" ca="1" si="269"/>
        <v/>
      </c>
      <c r="K549" s="101" t="str">
        <f t="shared" ca="1" si="269"/>
        <v/>
      </c>
      <c r="L549" s="101" t="str">
        <f t="shared" ca="1" si="269"/>
        <v/>
      </c>
      <c r="M549" s="101" t="str">
        <f t="shared" ca="1" si="268"/>
        <v/>
      </c>
      <c r="N549" s="101" t="str">
        <f t="shared" ca="1" si="268"/>
        <v/>
      </c>
      <c r="O549" s="102" t="str">
        <f t="shared" ca="1" si="268"/>
        <v/>
      </c>
      <c r="P549" s="103" t="str">
        <f t="shared" ca="1" si="255"/>
        <v/>
      </c>
      <c r="Q549" s="100" t="str">
        <f t="shared" ref="Q549:V612" ca="1" si="271">IF(LEN($C549)=0,"",IF($E549="M",INDEX(G$5:G$999,MATCH($C549,$C$5:$C$999,0))*$P549,IF(INDEX(G$5:G$999,MATCH($C549,$C$5:$C$999,0))&gt;Q$2,INDEX(G$5:G$999,MATCH($C549,$C$5:$C$999,0))*$P549,"&lt;MRL")))</f>
        <v/>
      </c>
      <c r="R549" s="101" t="str">
        <f t="shared" ca="1" si="271"/>
        <v/>
      </c>
      <c r="S549" s="101" t="str">
        <f t="shared" ca="1" si="271"/>
        <v/>
      </c>
      <c r="T549" s="101" t="str">
        <f t="shared" ca="1" si="270"/>
        <v/>
      </c>
      <c r="U549" s="101" t="str">
        <f t="shared" ca="1" si="270"/>
        <v/>
      </c>
      <c r="V549" s="101" t="str">
        <f t="shared" ca="1" si="270"/>
        <v/>
      </c>
      <c r="W549" s="101" t="str">
        <f t="shared" ca="1" si="270"/>
        <v/>
      </c>
      <c r="X549" s="101" t="str">
        <f t="shared" ca="1" si="270"/>
        <v/>
      </c>
      <c r="Y549" s="102" t="str">
        <f t="shared" ca="1" si="270"/>
        <v/>
      </c>
      <c r="Z549" s="129" t="str">
        <f t="shared" ca="1" si="256"/>
        <v/>
      </c>
      <c r="AA549" s="105" t="str">
        <f t="shared" ca="1" si="249"/>
        <v>NA</v>
      </c>
      <c r="AB549" s="105" t="str">
        <f t="shared" ca="1" si="257"/>
        <v>NA</v>
      </c>
      <c r="AC549" s="97" t="str">
        <f t="shared" ca="1" si="258"/>
        <v/>
      </c>
      <c r="AD549" s="106" t="str">
        <f t="shared" ca="1" si="250"/>
        <v/>
      </c>
      <c r="AE549" s="106"/>
      <c r="AF549" s="130"/>
      <c r="AG549" s="131"/>
      <c r="AH549" s="131"/>
      <c r="AI549" s="131"/>
      <c r="AJ549" s="131"/>
      <c r="AK549" s="131"/>
      <c r="AL549" s="131"/>
      <c r="AM549" s="131"/>
      <c r="AN549" s="132"/>
      <c r="AO549" s="133"/>
      <c r="AS549" s="69"/>
      <c r="AT549" s="69"/>
      <c r="AU549" s="113"/>
      <c r="AV549" s="114" t="str">
        <f t="shared" ca="1" si="267"/>
        <v/>
      </c>
      <c r="AW549" s="115" t="str">
        <f t="shared" ca="1" si="266"/>
        <v/>
      </c>
      <c r="AX549" s="115" t="str">
        <f t="shared" ca="1" si="266"/>
        <v/>
      </c>
      <c r="AY549" s="115" t="str">
        <f t="shared" ca="1" si="266"/>
        <v/>
      </c>
      <c r="AZ549" s="115" t="str">
        <f t="shared" ca="1" si="266"/>
        <v/>
      </c>
      <c r="BA549" s="115" t="str">
        <f t="shared" ca="1" si="266"/>
        <v/>
      </c>
      <c r="BB549" s="115" t="str">
        <f t="shared" ca="1" si="266"/>
        <v/>
      </c>
      <c r="BC549" s="115" t="str">
        <f t="shared" ca="1" si="266"/>
        <v/>
      </c>
      <c r="BD549" s="116" t="str">
        <f t="shared" ca="1" si="266"/>
        <v/>
      </c>
      <c r="BE549" s="145"/>
      <c r="BF549" s="118" t="str">
        <f t="shared" ca="1" si="259"/>
        <v/>
      </c>
      <c r="BG549" s="118" t="str">
        <f t="shared" ca="1" si="260"/>
        <v/>
      </c>
      <c r="BH549" s="118" t="str">
        <f t="shared" ca="1" si="261"/>
        <v/>
      </c>
      <c r="BI549" s="118" t="str">
        <f t="shared" ca="1" si="262"/>
        <v/>
      </c>
      <c r="BK549" s="154"/>
      <c r="BL549" s="155"/>
      <c r="BM549" s="154"/>
      <c r="BN549" s="154"/>
      <c r="BO549" s="156"/>
      <c r="BP549" s="156"/>
      <c r="BQ549" s="156"/>
      <c r="BR549" s="156"/>
      <c r="BS549" s="156"/>
      <c r="BT549" s="156"/>
      <c r="BU549" s="156"/>
      <c r="BV549" s="156"/>
      <c r="BW549" s="156"/>
      <c r="BX549" s="105"/>
      <c r="BY549" s="157"/>
      <c r="BZ549" s="157"/>
      <c r="CA549" s="157"/>
      <c r="CB549" s="157"/>
      <c r="CC549" s="157"/>
      <c r="CD549" s="157"/>
      <c r="CE549" s="157"/>
      <c r="CF549" s="157"/>
      <c r="CG549" s="157"/>
    </row>
    <row r="550" spans="1:85" x14ac:dyDescent="0.25">
      <c r="A550" s="97" t="str">
        <f t="shared" ca="1" si="263"/>
        <v/>
      </c>
      <c r="B550" s="98" t="str">
        <f t="shared" ca="1" si="264"/>
        <v/>
      </c>
      <c r="C550" s="99" t="str">
        <f t="shared" ca="1" si="251"/>
        <v/>
      </c>
      <c r="D550" s="97" t="str">
        <f t="shared" ca="1" si="252"/>
        <v/>
      </c>
      <c r="E550" s="97" t="str">
        <f t="shared" ca="1" si="253"/>
        <v/>
      </c>
      <c r="F550" s="97" t="str">
        <f t="shared" ca="1" si="254"/>
        <v/>
      </c>
      <c r="G550" s="100" t="str">
        <f t="shared" ca="1" si="269"/>
        <v/>
      </c>
      <c r="H550" s="101" t="str">
        <f t="shared" ca="1" si="269"/>
        <v/>
      </c>
      <c r="I550" s="101" t="str">
        <f t="shared" ca="1" si="269"/>
        <v/>
      </c>
      <c r="J550" s="101" t="str">
        <f t="shared" ca="1" si="269"/>
        <v/>
      </c>
      <c r="K550" s="101" t="str">
        <f t="shared" ca="1" si="269"/>
        <v/>
      </c>
      <c r="L550" s="101" t="str">
        <f t="shared" ca="1" si="269"/>
        <v/>
      </c>
      <c r="M550" s="101" t="str">
        <f t="shared" ca="1" si="268"/>
        <v/>
      </c>
      <c r="N550" s="101" t="str">
        <f t="shared" ca="1" si="268"/>
        <v/>
      </c>
      <c r="O550" s="102" t="str">
        <f t="shared" ca="1" si="268"/>
        <v/>
      </c>
      <c r="P550" s="103" t="str">
        <f t="shared" ca="1" si="255"/>
        <v/>
      </c>
      <c r="Q550" s="100" t="str">
        <f t="shared" ca="1" si="271"/>
        <v/>
      </c>
      <c r="R550" s="101" t="str">
        <f t="shared" ca="1" si="271"/>
        <v/>
      </c>
      <c r="S550" s="101" t="str">
        <f t="shared" ca="1" si="271"/>
        <v/>
      </c>
      <c r="T550" s="101" t="str">
        <f t="shared" ca="1" si="270"/>
        <v/>
      </c>
      <c r="U550" s="101" t="str">
        <f t="shared" ca="1" si="270"/>
        <v/>
      </c>
      <c r="V550" s="101" t="str">
        <f t="shared" ca="1" si="270"/>
        <v/>
      </c>
      <c r="W550" s="101" t="str">
        <f t="shared" ca="1" si="270"/>
        <v/>
      </c>
      <c r="X550" s="101" t="str">
        <f t="shared" ca="1" si="270"/>
        <v/>
      </c>
      <c r="Y550" s="102" t="str">
        <f t="shared" ca="1" si="270"/>
        <v/>
      </c>
      <c r="Z550" s="129" t="str">
        <f t="shared" ca="1" si="256"/>
        <v/>
      </c>
      <c r="AA550" s="105" t="str">
        <f t="shared" ca="1" si="249"/>
        <v>NA</v>
      </c>
      <c r="AB550" s="105" t="str">
        <f t="shared" ca="1" si="257"/>
        <v>NA</v>
      </c>
      <c r="AC550" s="97" t="str">
        <f t="shared" ca="1" si="258"/>
        <v/>
      </c>
      <c r="AD550" s="106" t="str">
        <f t="shared" ca="1" si="250"/>
        <v/>
      </c>
      <c r="AE550" s="106"/>
      <c r="AF550" s="130"/>
      <c r="AG550" s="131"/>
      <c r="AH550" s="131"/>
      <c r="AI550" s="131"/>
      <c r="AJ550" s="131"/>
      <c r="AK550" s="131"/>
      <c r="AL550" s="131"/>
      <c r="AM550" s="131"/>
      <c r="AN550" s="132"/>
      <c r="AO550" s="133"/>
      <c r="AS550" s="69"/>
      <c r="AT550" s="69"/>
      <c r="AU550" s="113"/>
      <c r="AV550" s="114" t="str">
        <f t="shared" ca="1" si="267"/>
        <v/>
      </c>
      <c r="AW550" s="115" t="str">
        <f t="shared" ca="1" si="266"/>
        <v/>
      </c>
      <c r="AX550" s="115" t="str">
        <f t="shared" ca="1" si="266"/>
        <v/>
      </c>
      <c r="AY550" s="115" t="str">
        <f t="shared" ca="1" si="266"/>
        <v/>
      </c>
      <c r="AZ550" s="115" t="str">
        <f t="shared" ca="1" si="266"/>
        <v/>
      </c>
      <c r="BA550" s="115" t="str">
        <f t="shared" ca="1" si="266"/>
        <v/>
      </c>
      <c r="BB550" s="115" t="str">
        <f t="shared" ca="1" si="266"/>
        <v/>
      </c>
      <c r="BC550" s="115" t="str">
        <f t="shared" ca="1" si="266"/>
        <v/>
      </c>
      <c r="BD550" s="116" t="str">
        <f t="shared" ca="1" si="266"/>
        <v/>
      </c>
      <c r="BE550" s="145"/>
      <c r="BF550" s="118" t="str">
        <f t="shared" ca="1" si="259"/>
        <v/>
      </c>
      <c r="BG550" s="118" t="str">
        <f t="shared" ca="1" si="260"/>
        <v/>
      </c>
      <c r="BH550" s="118" t="str">
        <f t="shared" ca="1" si="261"/>
        <v/>
      </c>
      <c r="BI550" s="118" t="str">
        <f t="shared" ca="1" si="262"/>
        <v/>
      </c>
      <c r="BK550" s="154"/>
      <c r="BL550" s="155"/>
      <c r="BM550" s="154"/>
      <c r="BN550" s="154"/>
      <c r="BO550" s="156"/>
      <c r="BP550" s="156"/>
      <c r="BQ550" s="156"/>
      <c r="BR550" s="156"/>
      <c r="BS550" s="156"/>
      <c r="BT550" s="156"/>
      <c r="BU550" s="156"/>
      <c r="BV550" s="156"/>
      <c r="BW550" s="156"/>
      <c r="BX550" s="105"/>
      <c r="BY550" s="157"/>
      <c r="BZ550" s="157"/>
      <c r="CA550" s="157"/>
      <c r="CB550" s="157"/>
      <c r="CC550" s="157"/>
      <c r="CD550" s="157"/>
      <c r="CE550" s="157"/>
      <c r="CF550" s="157"/>
      <c r="CG550" s="157"/>
    </row>
    <row r="551" spans="1:85" x14ac:dyDescent="0.25">
      <c r="A551" s="97" t="str">
        <f t="shared" ca="1" si="263"/>
        <v/>
      </c>
      <c r="B551" s="98" t="str">
        <f t="shared" ca="1" si="264"/>
        <v/>
      </c>
      <c r="C551" s="99" t="str">
        <f t="shared" ca="1" si="251"/>
        <v/>
      </c>
      <c r="D551" s="97" t="str">
        <f t="shared" ca="1" si="252"/>
        <v/>
      </c>
      <c r="E551" s="97" t="str">
        <f t="shared" ca="1" si="253"/>
        <v/>
      </c>
      <c r="F551" s="97" t="str">
        <f t="shared" ca="1" si="254"/>
        <v/>
      </c>
      <c r="G551" s="100" t="str">
        <f t="shared" ca="1" si="269"/>
        <v/>
      </c>
      <c r="H551" s="101" t="str">
        <f t="shared" ca="1" si="269"/>
        <v/>
      </c>
      <c r="I551" s="101" t="str">
        <f t="shared" ca="1" si="269"/>
        <v/>
      </c>
      <c r="J551" s="101" t="str">
        <f t="shared" ca="1" si="269"/>
        <v/>
      </c>
      <c r="K551" s="101" t="str">
        <f t="shared" ca="1" si="269"/>
        <v/>
      </c>
      <c r="L551" s="101" t="str">
        <f t="shared" ca="1" si="269"/>
        <v/>
      </c>
      <c r="M551" s="101" t="str">
        <f t="shared" ca="1" si="268"/>
        <v/>
      </c>
      <c r="N551" s="101" t="str">
        <f t="shared" ca="1" si="268"/>
        <v/>
      </c>
      <c r="O551" s="102" t="str">
        <f t="shared" ca="1" si="268"/>
        <v/>
      </c>
      <c r="P551" s="103" t="str">
        <f t="shared" ca="1" si="255"/>
        <v/>
      </c>
      <c r="Q551" s="100" t="str">
        <f t="shared" ca="1" si="271"/>
        <v/>
      </c>
      <c r="R551" s="101" t="str">
        <f t="shared" ca="1" si="271"/>
        <v/>
      </c>
      <c r="S551" s="101" t="str">
        <f t="shared" ca="1" si="271"/>
        <v/>
      </c>
      <c r="T551" s="101" t="str">
        <f t="shared" ca="1" si="270"/>
        <v/>
      </c>
      <c r="U551" s="101" t="str">
        <f t="shared" ca="1" si="270"/>
        <v/>
      </c>
      <c r="V551" s="101" t="str">
        <f t="shared" ca="1" si="270"/>
        <v/>
      </c>
      <c r="W551" s="101" t="str">
        <f t="shared" ca="1" si="270"/>
        <v/>
      </c>
      <c r="X551" s="101" t="str">
        <f t="shared" ca="1" si="270"/>
        <v/>
      </c>
      <c r="Y551" s="102" t="str">
        <f t="shared" ca="1" si="270"/>
        <v/>
      </c>
      <c r="Z551" s="129" t="str">
        <f t="shared" ca="1" si="256"/>
        <v/>
      </c>
      <c r="AA551" s="105" t="str">
        <f t="shared" ca="1" si="249"/>
        <v>NA</v>
      </c>
      <c r="AB551" s="105" t="str">
        <f t="shared" ca="1" si="257"/>
        <v>NA</v>
      </c>
      <c r="AC551" s="97" t="str">
        <f t="shared" ca="1" si="258"/>
        <v/>
      </c>
      <c r="AD551" s="106" t="str">
        <f t="shared" ca="1" si="250"/>
        <v/>
      </c>
      <c r="AE551" s="106"/>
      <c r="AF551" s="130"/>
      <c r="AG551" s="131"/>
      <c r="AH551" s="131"/>
      <c r="AI551" s="131"/>
      <c r="AJ551" s="131"/>
      <c r="AK551" s="131"/>
      <c r="AL551" s="131"/>
      <c r="AM551" s="131"/>
      <c r="AN551" s="132"/>
      <c r="AO551" s="133"/>
      <c r="AS551" s="69"/>
      <c r="AT551" s="69"/>
      <c r="AU551" s="113"/>
      <c r="AV551" s="114" t="str">
        <f t="shared" ca="1" si="267"/>
        <v/>
      </c>
      <c r="AW551" s="115" t="str">
        <f t="shared" ca="1" si="266"/>
        <v/>
      </c>
      <c r="AX551" s="115" t="str">
        <f t="shared" ca="1" si="266"/>
        <v/>
      </c>
      <c r="AY551" s="115" t="str">
        <f t="shared" ca="1" si="266"/>
        <v/>
      </c>
      <c r="AZ551" s="115" t="str">
        <f t="shared" ca="1" si="266"/>
        <v/>
      </c>
      <c r="BA551" s="115" t="str">
        <f t="shared" ca="1" si="266"/>
        <v/>
      </c>
      <c r="BB551" s="115" t="str">
        <f t="shared" ca="1" si="266"/>
        <v/>
      </c>
      <c r="BC551" s="115" t="str">
        <f t="shared" ca="1" si="266"/>
        <v/>
      </c>
      <c r="BD551" s="116" t="str">
        <f t="shared" ca="1" si="266"/>
        <v/>
      </c>
      <c r="BE551" s="145"/>
      <c r="BF551" s="118" t="str">
        <f t="shared" ca="1" si="259"/>
        <v/>
      </c>
      <c r="BG551" s="118" t="str">
        <f t="shared" ca="1" si="260"/>
        <v/>
      </c>
      <c r="BH551" s="118" t="str">
        <f t="shared" ca="1" si="261"/>
        <v/>
      </c>
      <c r="BI551" s="118" t="str">
        <f t="shared" ca="1" si="262"/>
        <v/>
      </c>
      <c r="BK551" s="154"/>
      <c r="BL551" s="155"/>
      <c r="BM551" s="154"/>
      <c r="BN551" s="154"/>
      <c r="BO551" s="156"/>
      <c r="BP551" s="156"/>
      <c r="BQ551" s="156"/>
      <c r="BR551" s="156"/>
      <c r="BS551" s="156"/>
      <c r="BT551" s="156"/>
      <c r="BU551" s="156"/>
      <c r="BV551" s="156"/>
      <c r="BW551" s="156"/>
      <c r="BX551" s="105"/>
      <c r="BY551" s="157"/>
      <c r="BZ551" s="157"/>
      <c r="CA551" s="157"/>
      <c r="CB551" s="157"/>
      <c r="CC551" s="157"/>
      <c r="CD551" s="157"/>
      <c r="CE551" s="157"/>
      <c r="CF551" s="157"/>
      <c r="CG551" s="157"/>
    </row>
    <row r="552" spans="1:85" x14ac:dyDescent="0.25">
      <c r="A552" s="97" t="str">
        <f t="shared" ca="1" si="263"/>
        <v/>
      </c>
      <c r="B552" s="98" t="str">
        <f t="shared" ca="1" si="264"/>
        <v/>
      </c>
      <c r="C552" s="99" t="str">
        <f t="shared" ca="1" si="251"/>
        <v/>
      </c>
      <c r="D552" s="97" t="str">
        <f t="shared" ca="1" si="252"/>
        <v/>
      </c>
      <c r="E552" s="97" t="str">
        <f t="shared" ca="1" si="253"/>
        <v/>
      </c>
      <c r="F552" s="97" t="str">
        <f t="shared" ca="1" si="254"/>
        <v/>
      </c>
      <c r="G552" s="100" t="str">
        <f t="shared" ca="1" si="269"/>
        <v/>
      </c>
      <c r="H552" s="101" t="str">
        <f t="shared" ca="1" si="269"/>
        <v/>
      </c>
      <c r="I552" s="101" t="str">
        <f t="shared" ca="1" si="269"/>
        <v/>
      </c>
      <c r="J552" s="101" t="str">
        <f t="shared" ca="1" si="269"/>
        <v/>
      </c>
      <c r="K552" s="101" t="str">
        <f t="shared" ca="1" si="269"/>
        <v/>
      </c>
      <c r="L552" s="101" t="str">
        <f t="shared" ca="1" si="269"/>
        <v/>
      </c>
      <c r="M552" s="101" t="str">
        <f t="shared" ca="1" si="268"/>
        <v/>
      </c>
      <c r="N552" s="101" t="str">
        <f t="shared" ca="1" si="268"/>
        <v/>
      </c>
      <c r="O552" s="102" t="str">
        <f t="shared" ca="1" si="268"/>
        <v/>
      </c>
      <c r="P552" s="103" t="str">
        <f t="shared" ca="1" si="255"/>
        <v/>
      </c>
      <c r="Q552" s="100" t="str">
        <f t="shared" ca="1" si="271"/>
        <v/>
      </c>
      <c r="R552" s="101" t="str">
        <f t="shared" ca="1" si="271"/>
        <v/>
      </c>
      <c r="S552" s="101" t="str">
        <f t="shared" ca="1" si="271"/>
        <v/>
      </c>
      <c r="T552" s="101" t="str">
        <f t="shared" ca="1" si="270"/>
        <v/>
      </c>
      <c r="U552" s="101" t="str">
        <f t="shared" ca="1" si="270"/>
        <v/>
      </c>
      <c r="V552" s="101" t="str">
        <f t="shared" ca="1" si="270"/>
        <v/>
      </c>
      <c r="W552" s="101" t="str">
        <f t="shared" ca="1" si="270"/>
        <v/>
      </c>
      <c r="X552" s="101" t="str">
        <f t="shared" ca="1" si="270"/>
        <v/>
      </c>
      <c r="Y552" s="102" t="str">
        <f t="shared" ca="1" si="270"/>
        <v/>
      </c>
      <c r="Z552" s="129" t="str">
        <f t="shared" ca="1" si="256"/>
        <v/>
      </c>
      <c r="AA552" s="105" t="str">
        <f t="shared" ca="1" si="249"/>
        <v>NA</v>
      </c>
      <c r="AB552" s="105" t="str">
        <f t="shared" ca="1" si="257"/>
        <v>NA</v>
      </c>
      <c r="AC552" s="97" t="str">
        <f t="shared" ca="1" si="258"/>
        <v/>
      </c>
      <c r="AD552" s="106" t="str">
        <f t="shared" ca="1" si="250"/>
        <v/>
      </c>
      <c r="AE552" s="106"/>
      <c r="AF552" s="130"/>
      <c r="AG552" s="131"/>
      <c r="AH552" s="131"/>
      <c r="AI552" s="131"/>
      <c r="AJ552" s="131"/>
      <c r="AK552" s="131"/>
      <c r="AL552" s="131"/>
      <c r="AM552" s="131"/>
      <c r="AN552" s="132"/>
      <c r="AO552" s="133"/>
      <c r="AS552" s="69"/>
      <c r="AT552" s="69"/>
      <c r="AU552" s="113"/>
      <c r="AV552" s="114" t="str">
        <f t="shared" ca="1" si="267"/>
        <v/>
      </c>
      <c r="AW552" s="115" t="str">
        <f t="shared" ca="1" si="266"/>
        <v/>
      </c>
      <c r="AX552" s="115" t="str">
        <f t="shared" ca="1" si="266"/>
        <v/>
      </c>
      <c r="AY552" s="115" t="str">
        <f t="shared" ca="1" si="266"/>
        <v/>
      </c>
      <c r="AZ552" s="115" t="str">
        <f t="shared" ca="1" si="266"/>
        <v/>
      </c>
      <c r="BA552" s="115" t="str">
        <f t="shared" ca="1" si="266"/>
        <v/>
      </c>
      <c r="BB552" s="115" t="str">
        <f t="shared" ca="1" si="266"/>
        <v/>
      </c>
      <c r="BC552" s="115" t="str">
        <f t="shared" ca="1" si="266"/>
        <v/>
      </c>
      <c r="BD552" s="116" t="str">
        <f t="shared" ca="1" si="266"/>
        <v/>
      </c>
      <c r="BE552" s="145"/>
      <c r="BF552" s="118" t="str">
        <f t="shared" ca="1" si="259"/>
        <v/>
      </c>
      <c r="BG552" s="118" t="str">
        <f t="shared" ca="1" si="260"/>
        <v/>
      </c>
      <c r="BH552" s="118" t="str">
        <f t="shared" ca="1" si="261"/>
        <v/>
      </c>
      <c r="BI552" s="118" t="str">
        <f t="shared" ca="1" si="262"/>
        <v/>
      </c>
      <c r="BK552" s="154"/>
      <c r="BL552" s="155"/>
      <c r="BM552" s="154"/>
      <c r="BN552" s="154"/>
      <c r="BO552" s="156"/>
      <c r="BP552" s="156"/>
      <c r="BQ552" s="156"/>
      <c r="BR552" s="156"/>
      <c r="BS552" s="156"/>
      <c r="BT552" s="156"/>
      <c r="BU552" s="156"/>
      <c r="BV552" s="156"/>
      <c r="BW552" s="156"/>
      <c r="BX552" s="105"/>
      <c r="BY552" s="157"/>
      <c r="BZ552" s="157"/>
      <c r="CA552" s="157"/>
      <c r="CB552" s="157"/>
      <c r="CC552" s="157"/>
      <c r="CD552" s="157"/>
      <c r="CE552" s="157"/>
      <c r="CF552" s="157"/>
      <c r="CG552" s="157"/>
    </row>
    <row r="553" spans="1:85" x14ac:dyDescent="0.25">
      <c r="A553" s="97" t="str">
        <f t="shared" ca="1" si="263"/>
        <v/>
      </c>
      <c r="B553" s="98" t="str">
        <f t="shared" ca="1" si="264"/>
        <v/>
      </c>
      <c r="C553" s="99" t="str">
        <f t="shared" ca="1" si="251"/>
        <v/>
      </c>
      <c r="D553" s="97" t="str">
        <f t="shared" ca="1" si="252"/>
        <v/>
      </c>
      <c r="E553" s="97" t="str">
        <f t="shared" ca="1" si="253"/>
        <v/>
      </c>
      <c r="F553" s="97" t="str">
        <f t="shared" ca="1" si="254"/>
        <v/>
      </c>
      <c r="G553" s="100" t="str">
        <f t="shared" ca="1" si="269"/>
        <v/>
      </c>
      <c r="H553" s="101" t="str">
        <f t="shared" ca="1" si="269"/>
        <v/>
      </c>
      <c r="I553" s="101" t="str">
        <f t="shared" ca="1" si="269"/>
        <v/>
      </c>
      <c r="J553" s="101" t="str">
        <f t="shared" ca="1" si="269"/>
        <v/>
      </c>
      <c r="K553" s="101" t="str">
        <f t="shared" ca="1" si="269"/>
        <v/>
      </c>
      <c r="L553" s="101" t="str">
        <f t="shared" ca="1" si="269"/>
        <v/>
      </c>
      <c r="M553" s="101" t="str">
        <f t="shared" ca="1" si="268"/>
        <v/>
      </c>
      <c r="N553" s="101" t="str">
        <f t="shared" ca="1" si="268"/>
        <v/>
      </c>
      <c r="O553" s="102" t="str">
        <f t="shared" ca="1" si="268"/>
        <v/>
      </c>
      <c r="P553" s="103" t="str">
        <f t="shared" ca="1" si="255"/>
        <v/>
      </c>
      <c r="Q553" s="100" t="str">
        <f t="shared" ca="1" si="271"/>
        <v/>
      </c>
      <c r="R553" s="101" t="str">
        <f t="shared" ca="1" si="271"/>
        <v/>
      </c>
      <c r="S553" s="101" t="str">
        <f t="shared" ca="1" si="271"/>
        <v/>
      </c>
      <c r="T553" s="101" t="str">
        <f t="shared" ca="1" si="270"/>
        <v/>
      </c>
      <c r="U553" s="101" t="str">
        <f t="shared" ca="1" si="270"/>
        <v/>
      </c>
      <c r="V553" s="101" t="str">
        <f t="shared" ca="1" si="270"/>
        <v/>
      </c>
      <c r="W553" s="101" t="str">
        <f t="shared" ca="1" si="270"/>
        <v/>
      </c>
      <c r="X553" s="101" t="str">
        <f t="shared" ca="1" si="270"/>
        <v/>
      </c>
      <c r="Y553" s="102" t="str">
        <f t="shared" ca="1" si="270"/>
        <v/>
      </c>
      <c r="Z553" s="129" t="str">
        <f t="shared" ca="1" si="256"/>
        <v/>
      </c>
      <c r="AA553" s="105" t="str">
        <f t="shared" ca="1" si="249"/>
        <v>NA</v>
      </c>
      <c r="AB553" s="105" t="str">
        <f t="shared" ca="1" si="257"/>
        <v>NA</v>
      </c>
      <c r="AC553" s="97" t="str">
        <f t="shared" ca="1" si="258"/>
        <v/>
      </c>
      <c r="AD553" s="106" t="str">
        <f t="shared" ca="1" si="250"/>
        <v/>
      </c>
      <c r="AE553" s="106"/>
      <c r="AF553" s="130"/>
      <c r="AG553" s="131"/>
      <c r="AH553" s="131"/>
      <c r="AI553" s="131"/>
      <c r="AJ553" s="131"/>
      <c r="AK553" s="131"/>
      <c r="AL553" s="131"/>
      <c r="AM553" s="131"/>
      <c r="AN553" s="132"/>
      <c r="AO553" s="133"/>
      <c r="AS553" s="69"/>
      <c r="AT553" s="69"/>
      <c r="AU553" s="113"/>
      <c r="AV553" s="114" t="str">
        <f t="shared" ca="1" si="267"/>
        <v/>
      </c>
      <c r="AW553" s="115" t="str">
        <f t="shared" ca="1" si="266"/>
        <v/>
      </c>
      <c r="AX553" s="115" t="str">
        <f t="shared" ca="1" si="266"/>
        <v/>
      </c>
      <c r="AY553" s="115" t="str">
        <f t="shared" ca="1" si="266"/>
        <v/>
      </c>
      <c r="AZ553" s="115" t="str">
        <f t="shared" ca="1" si="266"/>
        <v/>
      </c>
      <c r="BA553" s="115" t="str">
        <f t="shared" ca="1" si="266"/>
        <v/>
      </c>
      <c r="BB553" s="115" t="str">
        <f t="shared" ca="1" si="266"/>
        <v/>
      </c>
      <c r="BC553" s="115" t="str">
        <f t="shared" ca="1" si="266"/>
        <v/>
      </c>
      <c r="BD553" s="116" t="str">
        <f t="shared" ca="1" si="266"/>
        <v/>
      </c>
      <c r="BE553" s="145"/>
      <c r="BF553" s="118" t="str">
        <f t="shared" ca="1" si="259"/>
        <v/>
      </c>
      <c r="BG553" s="118" t="str">
        <f t="shared" ca="1" si="260"/>
        <v/>
      </c>
      <c r="BH553" s="118" t="str">
        <f t="shared" ca="1" si="261"/>
        <v/>
      </c>
      <c r="BI553" s="118" t="str">
        <f t="shared" ca="1" si="262"/>
        <v/>
      </c>
      <c r="BK553" s="154"/>
      <c r="BL553" s="155"/>
      <c r="BM553" s="154"/>
      <c r="BN553" s="154"/>
      <c r="BO553" s="156"/>
      <c r="BP553" s="156"/>
      <c r="BQ553" s="156"/>
      <c r="BR553" s="156"/>
      <c r="BS553" s="156"/>
      <c r="BT553" s="156"/>
      <c r="BU553" s="156"/>
      <c r="BV553" s="156"/>
      <c r="BW553" s="156"/>
      <c r="BX553" s="105"/>
      <c r="BY553" s="157"/>
      <c r="BZ553" s="157"/>
      <c r="CA553" s="157"/>
      <c r="CB553" s="157"/>
      <c r="CC553" s="157"/>
      <c r="CD553" s="157"/>
      <c r="CE553" s="157"/>
      <c r="CF553" s="157"/>
      <c r="CG553" s="157"/>
    </row>
    <row r="554" spans="1:85" x14ac:dyDescent="0.25">
      <c r="A554" s="97" t="str">
        <f t="shared" ca="1" si="263"/>
        <v/>
      </c>
      <c r="B554" s="98" t="str">
        <f t="shared" ca="1" si="264"/>
        <v/>
      </c>
      <c r="C554" s="99" t="str">
        <f t="shared" ca="1" si="251"/>
        <v/>
      </c>
      <c r="D554" s="97" t="str">
        <f t="shared" ca="1" si="252"/>
        <v/>
      </c>
      <c r="E554" s="97" t="str">
        <f t="shared" ca="1" si="253"/>
        <v/>
      </c>
      <c r="F554" s="97" t="str">
        <f t="shared" ca="1" si="254"/>
        <v/>
      </c>
      <c r="G554" s="100" t="str">
        <f t="shared" ca="1" si="269"/>
        <v/>
      </c>
      <c r="H554" s="101" t="str">
        <f t="shared" ca="1" si="269"/>
        <v/>
      </c>
      <c r="I554" s="101" t="str">
        <f t="shared" ca="1" si="269"/>
        <v/>
      </c>
      <c r="J554" s="101" t="str">
        <f t="shared" ca="1" si="269"/>
        <v/>
      </c>
      <c r="K554" s="101" t="str">
        <f t="shared" ca="1" si="269"/>
        <v/>
      </c>
      <c r="L554" s="101" t="str">
        <f t="shared" ca="1" si="269"/>
        <v/>
      </c>
      <c r="M554" s="101" t="str">
        <f t="shared" ca="1" si="268"/>
        <v/>
      </c>
      <c r="N554" s="101" t="str">
        <f t="shared" ca="1" si="268"/>
        <v/>
      </c>
      <c r="O554" s="102" t="str">
        <f t="shared" ca="1" si="268"/>
        <v/>
      </c>
      <c r="P554" s="103" t="str">
        <f t="shared" ca="1" si="255"/>
        <v/>
      </c>
      <c r="Q554" s="100" t="str">
        <f t="shared" ca="1" si="271"/>
        <v/>
      </c>
      <c r="R554" s="101" t="str">
        <f t="shared" ca="1" si="271"/>
        <v/>
      </c>
      <c r="S554" s="101" t="str">
        <f t="shared" ca="1" si="271"/>
        <v/>
      </c>
      <c r="T554" s="101" t="str">
        <f t="shared" ca="1" si="270"/>
        <v/>
      </c>
      <c r="U554" s="101" t="str">
        <f t="shared" ca="1" si="270"/>
        <v/>
      </c>
      <c r="V554" s="101" t="str">
        <f t="shared" ca="1" si="270"/>
        <v/>
      </c>
      <c r="W554" s="101" t="str">
        <f t="shared" ca="1" si="270"/>
        <v/>
      </c>
      <c r="X554" s="101" t="str">
        <f t="shared" ca="1" si="270"/>
        <v/>
      </c>
      <c r="Y554" s="102" t="str">
        <f t="shared" ca="1" si="270"/>
        <v/>
      </c>
      <c r="Z554" s="129" t="str">
        <f t="shared" ca="1" si="256"/>
        <v/>
      </c>
      <c r="AA554" s="105" t="str">
        <f t="shared" ca="1" si="249"/>
        <v>NA</v>
      </c>
      <c r="AB554" s="105" t="str">
        <f t="shared" ca="1" si="257"/>
        <v>NA</v>
      </c>
      <c r="AC554" s="97" t="str">
        <f t="shared" ca="1" si="258"/>
        <v/>
      </c>
      <c r="AD554" s="106" t="str">
        <f t="shared" ca="1" si="250"/>
        <v/>
      </c>
      <c r="AE554" s="106"/>
      <c r="AF554" s="130"/>
      <c r="AG554" s="131"/>
      <c r="AH554" s="131"/>
      <c r="AI554" s="131"/>
      <c r="AJ554" s="131"/>
      <c r="AK554" s="131"/>
      <c r="AL554" s="131"/>
      <c r="AM554" s="131"/>
      <c r="AN554" s="132"/>
      <c r="AO554" s="133"/>
      <c r="AS554" s="69"/>
      <c r="AT554" s="69"/>
      <c r="AU554" s="113"/>
      <c r="AV554" s="114" t="str">
        <f t="shared" ca="1" si="267"/>
        <v/>
      </c>
      <c r="AW554" s="115" t="str">
        <f t="shared" ca="1" si="266"/>
        <v/>
      </c>
      <c r="AX554" s="115" t="str">
        <f t="shared" ca="1" si="266"/>
        <v/>
      </c>
      <c r="AY554" s="115" t="str">
        <f t="shared" ca="1" si="266"/>
        <v/>
      </c>
      <c r="AZ554" s="115" t="str">
        <f t="shared" ca="1" si="266"/>
        <v/>
      </c>
      <c r="BA554" s="115" t="str">
        <f t="shared" ca="1" si="266"/>
        <v/>
      </c>
      <c r="BB554" s="115" t="str">
        <f t="shared" ca="1" si="266"/>
        <v/>
      </c>
      <c r="BC554" s="115" t="str">
        <f t="shared" ca="1" si="266"/>
        <v/>
      </c>
      <c r="BD554" s="116" t="str">
        <f t="shared" ca="1" si="266"/>
        <v/>
      </c>
      <c r="BE554" s="145"/>
      <c r="BF554" s="118" t="str">
        <f t="shared" ca="1" si="259"/>
        <v/>
      </c>
      <c r="BG554" s="118" t="str">
        <f t="shared" ca="1" si="260"/>
        <v/>
      </c>
      <c r="BH554" s="118" t="str">
        <f t="shared" ca="1" si="261"/>
        <v/>
      </c>
      <c r="BI554" s="118" t="str">
        <f t="shared" ca="1" si="262"/>
        <v/>
      </c>
      <c r="BK554" s="154"/>
      <c r="BL554" s="155"/>
      <c r="BM554" s="154"/>
      <c r="BN554" s="154"/>
      <c r="BO554" s="156"/>
      <c r="BP554" s="156"/>
      <c r="BQ554" s="156"/>
      <c r="BR554" s="156"/>
      <c r="BS554" s="156"/>
      <c r="BT554" s="156"/>
      <c r="BU554" s="156"/>
      <c r="BV554" s="156"/>
      <c r="BW554" s="156"/>
      <c r="BX554" s="105"/>
      <c r="BY554" s="157"/>
      <c r="BZ554" s="157"/>
      <c r="CA554" s="157"/>
      <c r="CB554" s="157"/>
      <c r="CC554" s="157"/>
      <c r="CD554" s="157"/>
      <c r="CE554" s="157"/>
      <c r="CF554" s="157"/>
      <c r="CG554" s="157"/>
    </row>
    <row r="555" spans="1:85" x14ac:dyDescent="0.25">
      <c r="A555" s="97" t="str">
        <f t="shared" ca="1" si="263"/>
        <v/>
      </c>
      <c r="B555" s="98" t="str">
        <f t="shared" ca="1" si="264"/>
        <v/>
      </c>
      <c r="C555" s="99" t="str">
        <f t="shared" ca="1" si="251"/>
        <v/>
      </c>
      <c r="D555" s="97" t="str">
        <f t="shared" ca="1" si="252"/>
        <v/>
      </c>
      <c r="E555" s="97" t="str">
        <f t="shared" ca="1" si="253"/>
        <v/>
      </c>
      <c r="F555" s="97" t="str">
        <f t="shared" ca="1" si="254"/>
        <v/>
      </c>
      <c r="G555" s="100" t="str">
        <f t="shared" ca="1" si="269"/>
        <v/>
      </c>
      <c r="H555" s="101" t="str">
        <f t="shared" ca="1" si="269"/>
        <v/>
      </c>
      <c r="I555" s="101" t="str">
        <f t="shared" ca="1" si="269"/>
        <v/>
      </c>
      <c r="J555" s="101" t="str">
        <f t="shared" ca="1" si="269"/>
        <v/>
      </c>
      <c r="K555" s="101" t="str">
        <f t="shared" ca="1" si="269"/>
        <v/>
      </c>
      <c r="L555" s="101" t="str">
        <f t="shared" ca="1" si="269"/>
        <v/>
      </c>
      <c r="M555" s="101" t="str">
        <f t="shared" ca="1" si="268"/>
        <v/>
      </c>
      <c r="N555" s="101" t="str">
        <f t="shared" ca="1" si="268"/>
        <v/>
      </c>
      <c r="O555" s="102" t="str">
        <f t="shared" ca="1" si="268"/>
        <v/>
      </c>
      <c r="P555" s="103" t="str">
        <f t="shared" ca="1" si="255"/>
        <v/>
      </c>
      <c r="Q555" s="100" t="str">
        <f t="shared" ca="1" si="271"/>
        <v/>
      </c>
      <c r="R555" s="101" t="str">
        <f t="shared" ca="1" si="271"/>
        <v/>
      </c>
      <c r="S555" s="101" t="str">
        <f t="shared" ca="1" si="271"/>
        <v/>
      </c>
      <c r="T555" s="101" t="str">
        <f t="shared" ca="1" si="270"/>
        <v/>
      </c>
      <c r="U555" s="101" t="str">
        <f t="shared" ca="1" si="270"/>
        <v/>
      </c>
      <c r="V555" s="101" t="str">
        <f t="shared" ca="1" si="270"/>
        <v/>
      </c>
      <c r="W555" s="101" t="str">
        <f t="shared" ca="1" si="270"/>
        <v/>
      </c>
      <c r="X555" s="101" t="str">
        <f t="shared" ca="1" si="270"/>
        <v/>
      </c>
      <c r="Y555" s="102" t="str">
        <f t="shared" ca="1" si="270"/>
        <v/>
      </c>
      <c r="Z555" s="129" t="str">
        <f t="shared" ca="1" si="256"/>
        <v/>
      </c>
      <c r="AA555" s="105" t="str">
        <f t="shared" ca="1" si="249"/>
        <v>NA</v>
      </c>
      <c r="AB555" s="105" t="str">
        <f t="shared" ca="1" si="257"/>
        <v>NA</v>
      </c>
      <c r="AC555" s="97" t="str">
        <f t="shared" ca="1" si="258"/>
        <v/>
      </c>
      <c r="AD555" s="106" t="str">
        <f t="shared" ca="1" si="250"/>
        <v/>
      </c>
      <c r="AE555" s="106"/>
      <c r="AF555" s="130"/>
      <c r="AG555" s="131"/>
      <c r="AH555" s="131"/>
      <c r="AI555" s="131"/>
      <c r="AJ555" s="131"/>
      <c r="AK555" s="131"/>
      <c r="AL555" s="131"/>
      <c r="AM555" s="131"/>
      <c r="AN555" s="132"/>
      <c r="AO555" s="133"/>
      <c r="AS555" s="69"/>
      <c r="AT555" s="69"/>
      <c r="AU555" s="113"/>
      <c r="AV555" s="114" t="str">
        <f t="shared" ca="1" si="267"/>
        <v/>
      </c>
      <c r="AW555" s="115" t="str">
        <f t="shared" ca="1" si="266"/>
        <v/>
      </c>
      <c r="AX555" s="115" t="str">
        <f t="shared" ca="1" si="266"/>
        <v/>
      </c>
      <c r="AY555" s="115" t="str">
        <f t="shared" ca="1" si="266"/>
        <v/>
      </c>
      <c r="AZ555" s="115" t="str">
        <f t="shared" ca="1" si="266"/>
        <v/>
      </c>
      <c r="BA555" s="115" t="str">
        <f t="shared" ca="1" si="266"/>
        <v/>
      </c>
      <c r="BB555" s="115" t="str">
        <f t="shared" ca="1" si="266"/>
        <v/>
      </c>
      <c r="BC555" s="115" t="str">
        <f t="shared" ca="1" si="266"/>
        <v/>
      </c>
      <c r="BD555" s="116" t="str">
        <f t="shared" ca="1" si="266"/>
        <v/>
      </c>
      <c r="BE555" s="145"/>
      <c r="BF555" s="118" t="str">
        <f t="shared" ca="1" si="259"/>
        <v/>
      </c>
      <c r="BG555" s="118" t="str">
        <f t="shared" ca="1" si="260"/>
        <v/>
      </c>
      <c r="BH555" s="118" t="str">
        <f t="shared" ca="1" si="261"/>
        <v/>
      </c>
      <c r="BI555" s="118" t="str">
        <f t="shared" ca="1" si="262"/>
        <v/>
      </c>
      <c r="BK555" s="154"/>
      <c r="BL555" s="155"/>
      <c r="BM555" s="154"/>
      <c r="BN555" s="154"/>
      <c r="BO555" s="156"/>
      <c r="BP555" s="156"/>
      <c r="BQ555" s="156"/>
      <c r="BR555" s="156"/>
      <c r="BS555" s="156"/>
      <c r="BT555" s="156"/>
      <c r="BU555" s="156"/>
      <c r="BV555" s="156"/>
      <c r="BW555" s="156"/>
      <c r="BX555" s="105"/>
      <c r="BY555" s="157"/>
      <c r="BZ555" s="157"/>
      <c r="CA555" s="157"/>
      <c r="CB555" s="157"/>
      <c r="CC555" s="157"/>
      <c r="CD555" s="157"/>
      <c r="CE555" s="157"/>
      <c r="CF555" s="157"/>
      <c r="CG555" s="157"/>
    </row>
    <row r="556" spans="1:85" x14ac:dyDescent="0.25">
      <c r="A556" s="97" t="str">
        <f t="shared" ca="1" si="263"/>
        <v/>
      </c>
      <c r="B556" s="98" t="str">
        <f t="shared" ca="1" si="264"/>
        <v/>
      </c>
      <c r="C556" s="99" t="str">
        <f t="shared" ca="1" si="251"/>
        <v/>
      </c>
      <c r="D556" s="97" t="str">
        <f t="shared" ca="1" si="252"/>
        <v/>
      </c>
      <c r="E556" s="97" t="str">
        <f t="shared" ca="1" si="253"/>
        <v/>
      </c>
      <c r="F556" s="97" t="str">
        <f t="shared" ca="1" si="254"/>
        <v/>
      </c>
      <c r="G556" s="100" t="str">
        <f t="shared" ca="1" si="269"/>
        <v/>
      </c>
      <c r="H556" s="101" t="str">
        <f t="shared" ca="1" si="269"/>
        <v/>
      </c>
      <c r="I556" s="101" t="str">
        <f t="shared" ca="1" si="269"/>
        <v/>
      </c>
      <c r="J556" s="101" t="str">
        <f t="shared" ca="1" si="269"/>
        <v/>
      </c>
      <c r="K556" s="101" t="str">
        <f t="shared" ca="1" si="269"/>
        <v/>
      </c>
      <c r="L556" s="101" t="str">
        <f t="shared" ca="1" si="269"/>
        <v/>
      </c>
      <c r="M556" s="101" t="str">
        <f t="shared" ca="1" si="268"/>
        <v/>
      </c>
      <c r="N556" s="101" t="str">
        <f t="shared" ca="1" si="268"/>
        <v/>
      </c>
      <c r="O556" s="102" t="str">
        <f t="shared" ca="1" si="268"/>
        <v/>
      </c>
      <c r="P556" s="103" t="str">
        <f t="shared" ca="1" si="255"/>
        <v/>
      </c>
      <c r="Q556" s="100" t="str">
        <f t="shared" ca="1" si="271"/>
        <v/>
      </c>
      <c r="R556" s="101" t="str">
        <f t="shared" ca="1" si="271"/>
        <v/>
      </c>
      <c r="S556" s="101" t="str">
        <f t="shared" ca="1" si="271"/>
        <v/>
      </c>
      <c r="T556" s="101" t="str">
        <f t="shared" ca="1" si="270"/>
        <v/>
      </c>
      <c r="U556" s="101" t="str">
        <f t="shared" ca="1" si="270"/>
        <v/>
      </c>
      <c r="V556" s="101" t="str">
        <f t="shared" ca="1" si="270"/>
        <v/>
      </c>
      <c r="W556" s="101" t="str">
        <f t="shared" ca="1" si="270"/>
        <v/>
      </c>
      <c r="X556" s="101" t="str">
        <f t="shared" ca="1" si="270"/>
        <v/>
      </c>
      <c r="Y556" s="102" t="str">
        <f t="shared" ca="1" si="270"/>
        <v/>
      </c>
      <c r="Z556" s="129" t="str">
        <f t="shared" ca="1" si="256"/>
        <v/>
      </c>
      <c r="AA556" s="105" t="str">
        <f t="shared" ca="1" si="249"/>
        <v>NA</v>
      </c>
      <c r="AB556" s="105" t="str">
        <f t="shared" ca="1" si="257"/>
        <v>NA</v>
      </c>
      <c r="AC556" s="97" t="str">
        <f t="shared" ca="1" si="258"/>
        <v/>
      </c>
      <c r="AD556" s="106" t="str">
        <f t="shared" ca="1" si="250"/>
        <v/>
      </c>
      <c r="AE556" s="106"/>
      <c r="AF556" s="130"/>
      <c r="AG556" s="131"/>
      <c r="AH556" s="131"/>
      <c r="AI556" s="131"/>
      <c r="AJ556" s="131"/>
      <c r="AK556" s="131"/>
      <c r="AL556" s="131"/>
      <c r="AM556" s="131"/>
      <c r="AN556" s="132"/>
      <c r="AO556" s="133"/>
      <c r="AS556" s="69"/>
      <c r="AT556" s="69"/>
      <c r="AU556" s="113"/>
      <c r="AV556" s="114" t="str">
        <f t="shared" ca="1" si="267"/>
        <v/>
      </c>
      <c r="AW556" s="115" t="str">
        <f t="shared" ca="1" si="266"/>
        <v/>
      </c>
      <c r="AX556" s="115" t="str">
        <f t="shared" ca="1" si="266"/>
        <v/>
      </c>
      <c r="AY556" s="115" t="str">
        <f t="shared" ca="1" si="266"/>
        <v/>
      </c>
      <c r="AZ556" s="115" t="str">
        <f t="shared" ca="1" si="266"/>
        <v/>
      </c>
      <c r="BA556" s="115" t="str">
        <f t="shared" ca="1" si="266"/>
        <v/>
      </c>
      <c r="BB556" s="115" t="str">
        <f t="shared" ca="1" si="266"/>
        <v/>
      </c>
      <c r="BC556" s="115" t="str">
        <f t="shared" ca="1" si="266"/>
        <v/>
      </c>
      <c r="BD556" s="116" t="str">
        <f t="shared" ca="1" si="266"/>
        <v/>
      </c>
      <c r="BE556" s="145"/>
      <c r="BF556" s="118" t="str">
        <f t="shared" ca="1" si="259"/>
        <v/>
      </c>
      <c r="BG556" s="118" t="str">
        <f t="shared" ca="1" si="260"/>
        <v/>
      </c>
      <c r="BH556" s="118" t="str">
        <f t="shared" ca="1" si="261"/>
        <v/>
      </c>
      <c r="BI556" s="118" t="str">
        <f t="shared" ca="1" si="262"/>
        <v/>
      </c>
      <c r="BK556" s="154"/>
      <c r="BL556" s="155"/>
      <c r="BM556" s="154"/>
      <c r="BN556" s="154"/>
      <c r="BO556" s="156"/>
      <c r="BP556" s="156"/>
      <c r="BQ556" s="156"/>
      <c r="BR556" s="156"/>
      <c r="BS556" s="156"/>
      <c r="BT556" s="156"/>
      <c r="BU556" s="156"/>
      <c r="BV556" s="156"/>
      <c r="BW556" s="156"/>
      <c r="BX556" s="105"/>
      <c r="BY556" s="157"/>
      <c r="BZ556" s="157"/>
      <c r="CA556" s="157"/>
      <c r="CB556" s="157"/>
      <c r="CC556" s="157"/>
      <c r="CD556" s="157"/>
      <c r="CE556" s="157"/>
      <c r="CF556" s="157"/>
      <c r="CG556" s="157"/>
    </row>
    <row r="557" spans="1:85" x14ac:dyDescent="0.25">
      <c r="A557" s="97" t="str">
        <f t="shared" ca="1" si="263"/>
        <v/>
      </c>
      <c r="B557" s="98" t="str">
        <f t="shared" ca="1" si="264"/>
        <v/>
      </c>
      <c r="C557" s="99" t="str">
        <f t="shared" ca="1" si="251"/>
        <v/>
      </c>
      <c r="D557" s="97" t="str">
        <f t="shared" ca="1" si="252"/>
        <v/>
      </c>
      <c r="E557" s="97" t="str">
        <f t="shared" ca="1" si="253"/>
        <v/>
      </c>
      <c r="F557" s="97" t="str">
        <f t="shared" ca="1" si="254"/>
        <v/>
      </c>
      <c r="G557" s="100" t="str">
        <f t="shared" ca="1" si="269"/>
        <v/>
      </c>
      <c r="H557" s="101" t="str">
        <f t="shared" ca="1" si="269"/>
        <v/>
      </c>
      <c r="I557" s="101" t="str">
        <f t="shared" ca="1" si="269"/>
        <v/>
      </c>
      <c r="J557" s="101" t="str">
        <f t="shared" ca="1" si="269"/>
        <v/>
      </c>
      <c r="K557" s="101" t="str">
        <f t="shared" ca="1" si="269"/>
        <v/>
      </c>
      <c r="L557" s="101" t="str">
        <f t="shared" ca="1" si="269"/>
        <v/>
      </c>
      <c r="M557" s="101" t="str">
        <f t="shared" ca="1" si="268"/>
        <v/>
      </c>
      <c r="N557" s="101" t="str">
        <f t="shared" ca="1" si="268"/>
        <v/>
      </c>
      <c r="O557" s="102" t="str">
        <f t="shared" ca="1" si="268"/>
        <v/>
      </c>
      <c r="P557" s="103" t="str">
        <f t="shared" ca="1" si="255"/>
        <v/>
      </c>
      <c r="Q557" s="100" t="str">
        <f t="shared" ca="1" si="271"/>
        <v/>
      </c>
      <c r="R557" s="101" t="str">
        <f t="shared" ca="1" si="271"/>
        <v/>
      </c>
      <c r="S557" s="101" t="str">
        <f t="shared" ca="1" si="271"/>
        <v/>
      </c>
      <c r="T557" s="101" t="str">
        <f t="shared" ca="1" si="270"/>
        <v/>
      </c>
      <c r="U557" s="101" t="str">
        <f t="shared" ca="1" si="270"/>
        <v/>
      </c>
      <c r="V557" s="101" t="str">
        <f t="shared" ca="1" si="270"/>
        <v/>
      </c>
      <c r="W557" s="101" t="str">
        <f t="shared" ca="1" si="270"/>
        <v/>
      </c>
      <c r="X557" s="101" t="str">
        <f t="shared" ca="1" si="270"/>
        <v/>
      </c>
      <c r="Y557" s="102" t="str">
        <f t="shared" ca="1" si="270"/>
        <v/>
      </c>
      <c r="Z557" s="129" t="str">
        <f t="shared" ca="1" si="256"/>
        <v/>
      </c>
      <c r="AA557" s="105" t="str">
        <f t="shared" ca="1" si="249"/>
        <v>NA</v>
      </c>
      <c r="AB557" s="105" t="str">
        <f t="shared" ca="1" si="257"/>
        <v>NA</v>
      </c>
      <c r="AC557" s="97" t="str">
        <f t="shared" ca="1" si="258"/>
        <v/>
      </c>
      <c r="AD557" s="106" t="str">
        <f t="shared" ca="1" si="250"/>
        <v/>
      </c>
      <c r="AE557" s="106"/>
      <c r="AF557" s="130"/>
      <c r="AG557" s="131"/>
      <c r="AH557" s="131"/>
      <c r="AI557" s="131"/>
      <c r="AJ557" s="131"/>
      <c r="AK557" s="131"/>
      <c r="AL557" s="131"/>
      <c r="AM557" s="131"/>
      <c r="AN557" s="132"/>
      <c r="AO557" s="133"/>
      <c r="AS557" s="69"/>
      <c r="AT557" s="69"/>
      <c r="AU557" s="113"/>
      <c r="AV557" s="114" t="str">
        <f t="shared" ca="1" si="267"/>
        <v/>
      </c>
      <c r="AW557" s="115" t="str">
        <f t="shared" ca="1" si="266"/>
        <v/>
      </c>
      <c r="AX557" s="115" t="str">
        <f t="shared" ca="1" si="266"/>
        <v/>
      </c>
      <c r="AY557" s="115" t="str">
        <f t="shared" ca="1" si="266"/>
        <v/>
      </c>
      <c r="AZ557" s="115" t="str">
        <f t="shared" ca="1" si="266"/>
        <v/>
      </c>
      <c r="BA557" s="115" t="str">
        <f t="shared" ca="1" si="266"/>
        <v/>
      </c>
      <c r="BB557" s="115" t="str">
        <f t="shared" ca="1" si="266"/>
        <v/>
      </c>
      <c r="BC557" s="115" t="str">
        <f t="shared" ca="1" si="266"/>
        <v/>
      </c>
      <c r="BD557" s="116" t="str">
        <f t="shared" ca="1" si="266"/>
        <v/>
      </c>
      <c r="BE557" s="145"/>
      <c r="BF557" s="118" t="str">
        <f t="shared" ca="1" si="259"/>
        <v/>
      </c>
      <c r="BG557" s="118" t="str">
        <f t="shared" ca="1" si="260"/>
        <v/>
      </c>
      <c r="BH557" s="118" t="str">
        <f t="shared" ca="1" si="261"/>
        <v/>
      </c>
      <c r="BI557" s="118" t="str">
        <f t="shared" ca="1" si="262"/>
        <v/>
      </c>
      <c r="BK557" s="154"/>
      <c r="BL557" s="155"/>
      <c r="BM557" s="154"/>
      <c r="BN557" s="154"/>
      <c r="BO557" s="156"/>
      <c r="BP557" s="156"/>
      <c r="BQ557" s="156"/>
      <c r="BR557" s="156"/>
      <c r="BS557" s="156"/>
      <c r="BT557" s="156"/>
      <c r="BU557" s="156"/>
      <c r="BV557" s="156"/>
      <c r="BW557" s="156"/>
      <c r="BX557" s="105"/>
      <c r="BY557" s="157"/>
      <c r="BZ557" s="157"/>
      <c r="CA557" s="157"/>
      <c r="CB557" s="157"/>
      <c r="CC557" s="157"/>
      <c r="CD557" s="157"/>
      <c r="CE557" s="157"/>
      <c r="CF557" s="157"/>
      <c r="CG557" s="157"/>
    </row>
    <row r="558" spans="1:85" x14ac:dyDescent="0.25">
      <c r="A558" s="97" t="str">
        <f t="shared" ca="1" si="263"/>
        <v/>
      </c>
      <c r="B558" s="98" t="str">
        <f t="shared" ca="1" si="264"/>
        <v/>
      </c>
      <c r="C558" s="99" t="str">
        <f t="shared" ca="1" si="251"/>
        <v/>
      </c>
      <c r="D558" s="97" t="str">
        <f t="shared" ca="1" si="252"/>
        <v/>
      </c>
      <c r="E558" s="97" t="str">
        <f t="shared" ca="1" si="253"/>
        <v/>
      </c>
      <c r="F558" s="97" t="str">
        <f t="shared" ca="1" si="254"/>
        <v/>
      </c>
      <c r="G558" s="100" t="str">
        <f t="shared" ca="1" si="269"/>
        <v/>
      </c>
      <c r="H558" s="101" t="str">
        <f t="shared" ca="1" si="269"/>
        <v/>
      </c>
      <c r="I558" s="101" t="str">
        <f t="shared" ca="1" si="269"/>
        <v/>
      </c>
      <c r="J558" s="101" t="str">
        <f t="shared" ca="1" si="269"/>
        <v/>
      </c>
      <c r="K558" s="101" t="str">
        <f t="shared" ca="1" si="269"/>
        <v/>
      </c>
      <c r="L558" s="101" t="str">
        <f t="shared" ca="1" si="269"/>
        <v/>
      </c>
      <c r="M558" s="101" t="str">
        <f t="shared" ca="1" si="268"/>
        <v/>
      </c>
      <c r="N558" s="101" t="str">
        <f t="shared" ca="1" si="268"/>
        <v/>
      </c>
      <c r="O558" s="102" t="str">
        <f t="shared" ca="1" si="268"/>
        <v/>
      </c>
      <c r="P558" s="103" t="str">
        <f t="shared" ca="1" si="255"/>
        <v/>
      </c>
      <c r="Q558" s="100" t="str">
        <f t="shared" ca="1" si="271"/>
        <v/>
      </c>
      <c r="R558" s="101" t="str">
        <f t="shared" ca="1" si="271"/>
        <v/>
      </c>
      <c r="S558" s="101" t="str">
        <f t="shared" ca="1" si="271"/>
        <v/>
      </c>
      <c r="T558" s="101" t="str">
        <f t="shared" ca="1" si="270"/>
        <v/>
      </c>
      <c r="U558" s="101" t="str">
        <f t="shared" ca="1" si="270"/>
        <v/>
      </c>
      <c r="V558" s="101" t="str">
        <f t="shared" ca="1" si="270"/>
        <v/>
      </c>
      <c r="W558" s="101" t="str">
        <f t="shared" ca="1" si="270"/>
        <v/>
      </c>
      <c r="X558" s="101" t="str">
        <f t="shared" ca="1" si="270"/>
        <v/>
      </c>
      <c r="Y558" s="102" t="str">
        <f t="shared" ca="1" si="270"/>
        <v/>
      </c>
      <c r="Z558" s="129" t="str">
        <f t="shared" ca="1" si="256"/>
        <v/>
      </c>
      <c r="AA558" s="105" t="str">
        <f t="shared" ca="1" si="249"/>
        <v>NA</v>
      </c>
      <c r="AB558" s="105" t="str">
        <f t="shared" ca="1" si="257"/>
        <v>NA</v>
      </c>
      <c r="AC558" s="97" t="str">
        <f t="shared" ca="1" si="258"/>
        <v/>
      </c>
      <c r="AD558" s="106" t="str">
        <f t="shared" ca="1" si="250"/>
        <v/>
      </c>
      <c r="AE558" s="106"/>
      <c r="AF558" s="130"/>
      <c r="AG558" s="131"/>
      <c r="AH558" s="131"/>
      <c r="AI558" s="131"/>
      <c r="AJ558" s="131"/>
      <c r="AK558" s="131"/>
      <c r="AL558" s="131"/>
      <c r="AM558" s="131"/>
      <c r="AN558" s="132"/>
      <c r="AO558" s="133"/>
      <c r="AS558" s="69"/>
      <c r="AT558" s="69"/>
      <c r="AU558" s="113"/>
      <c r="AV558" s="114" t="str">
        <f t="shared" ca="1" si="267"/>
        <v/>
      </c>
      <c r="AW558" s="115" t="str">
        <f t="shared" ca="1" si="266"/>
        <v/>
      </c>
      <c r="AX558" s="115" t="str">
        <f t="shared" ca="1" si="266"/>
        <v/>
      </c>
      <c r="AY558" s="115" t="str">
        <f t="shared" ca="1" si="266"/>
        <v/>
      </c>
      <c r="AZ558" s="115" t="str">
        <f t="shared" ca="1" si="266"/>
        <v/>
      </c>
      <c r="BA558" s="115" t="str">
        <f t="shared" ca="1" si="266"/>
        <v/>
      </c>
      <c r="BB558" s="115" t="str">
        <f t="shared" ca="1" si="266"/>
        <v/>
      </c>
      <c r="BC558" s="115" t="str">
        <f t="shared" ca="1" si="266"/>
        <v/>
      </c>
      <c r="BD558" s="116" t="str">
        <f t="shared" ca="1" si="266"/>
        <v/>
      </c>
      <c r="BE558" s="145"/>
      <c r="BF558" s="118" t="str">
        <f t="shared" ca="1" si="259"/>
        <v/>
      </c>
      <c r="BG558" s="118" t="str">
        <f t="shared" ca="1" si="260"/>
        <v/>
      </c>
      <c r="BH558" s="118" t="str">
        <f t="shared" ca="1" si="261"/>
        <v/>
      </c>
      <c r="BI558" s="118" t="str">
        <f t="shared" ca="1" si="262"/>
        <v/>
      </c>
      <c r="BK558" s="154"/>
      <c r="BL558" s="155"/>
      <c r="BM558" s="154"/>
      <c r="BN558" s="154"/>
      <c r="BO558" s="156"/>
      <c r="BP558" s="156"/>
      <c r="BQ558" s="156"/>
      <c r="BR558" s="156"/>
      <c r="BS558" s="156"/>
      <c r="BT558" s="156"/>
      <c r="BU558" s="156"/>
      <c r="BV558" s="156"/>
      <c r="BW558" s="156"/>
      <c r="BX558" s="105"/>
      <c r="BY558" s="157"/>
      <c r="BZ558" s="157"/>
      <c r="CA558" s="157"/>
      <c r="CB558" s="157"/>
      <c r="CC558" s="157"/>
      <c r="CD558" s="157"/>
      <c r="CE558" s="157"/>
      <c r="CF558" s="157"/>
      <c r="CG558" s="157"/>
    </row>
    <row r="559" spans="1:85" x14ac:dyDescent="0.25">
      <c r="A559" s="97" t="str">
        <f t="shared" ca="1" si="263"/>
        <v/>
      </c>
      <c r="B559" s="98" t="str">
        <f t="shared" ca="1" si="264"/>
        <v/>
      </c>
      <c r="C559" s="99" t="str">
        <f t="shared" ca="1" si="251"/>
        <v/>
      </c>
      <c r="D559" s="97" t="str">
        <f t="shared" ca="1" si="252"/>
        <v/>
      </c>
      <c r="E559" s="97" t="str">
        <f t="shared" ca="1" si="253"/>
        <v/>
      </c>
      <c r="F559" s="97" t="str">
        <f t="shared" ca="1" si="254"/>
        <v/>
      </c>
      <c r="G559" s="100" t="str">
        <f t="shared" ca="1" si="269"/>
        <v/>
      </c>
      <c r="H559" s="101" t="str">
        <f t="shared" ca="1" si="269"/>
        <v/>
      </c>
      <c r="I559" s="101" t="str">
        <f t="shared" ca="1" si="269"/>
        <v/>
      </c>
      <c r="J559" s="101" t="str">
        <f t="shared" ca="1" si="269"/>
        <v/>
      </c>
      <c r="K559" s="101" t="str">
        <f t="shared" ca="1" si="269"/>
        <v/>
      </c>
      <c r="L559" s="101" t="str">
        <f t="shared" ca="1" si="269"/>
        <v/>
      </c>
      <c r="M559" s="101" t="str">
        <f t="shared" ca="1" si="268"/>
        <v/>
      </c>
      <c r="N559" s="101" t="str">
        <f t="shared" ca="1" si="268"/>
        <v/>
      </c>
      <c r="O559" s="102" t="str">
        <f t="shared" ca="1" si="268"/>
        <v/>
      </c>
      <c r="P559" s="103" t="str">
        <f t="shared" ca="1" si="255"/>
        <v/>
      </c>
      <c r="Q559" s="100" t="str">
        <f t="shared" ca="1" si="271"/>
        <v/>
      </c>
      <c r="R559" s="101" t="str">
        <f t="shared" ca="1" si="271"/>
        <v/>
      </c>
      <c r="S559" s="101" t="str">
        <f t="shared" ca="1" si="271"/>
        <v/>
      </c>
      <c r="T559" s="101" t="str">
        <f t="shared" ca="1" si="270"/>
        <v/>
      </c>
      <c r="U559" s="101" t="str">
        <f t="shared" ca="1" si="270"/>
        <v/>
      </c>
      <c r="V559" s="101" t="str">
        <f t="shared" ca="1" si="270"/>
        <v/>
      </c>
      <c r="W559" s="101" t="str">
        <f t="shared" ca="1" si="270"/>
        <v/>
      </c>
      <c r="X559" s="101" t="str">
        <f t="shared" ca="1" si="270"/>
        <v/>
      </c>
      <c r="Y559" s="102" t="str">
        <f t="shared" ca="1" si="270"/>
        <v/>
      </c>
      <c r="Z559" s="129" t="str">
        <f t="shared" ca="1" si="256"/>
        <v/>
      </c>
      <c r="AA559" s="105" t="str">
        <f t="shared" ca="1" si="249"/>
        <v>NA</v>
      </c>
      <c r="AB559" s="105" t="str">
        <f t="shared" ca="1" si="257"/>
        <v>NA</v>
      </c>
      <c r="AC559" s="97" t="str">
        <f t="shared" ca="1" si="258"/>
        <v/>
      </c>
      <c r="AD559" s="106" t="str">
        <f t="shared" ca="1" si="250"/>
        <v/>
      </c>
      <c r="AE559" s="106"/>
      <c r="AF559" s="130"/>
      <c r="AG559" s="131"/>
      <c r="AH559" s="131"/>
      <c r="AI559" s="131"/>
      <c r="AJ559" s="131"/>
      <c r="AK559" s="131"/>
      <c r="AL559" s="131"/>
      <c r="AM559" s="131"/>
      <c r="AN559" s="132"/>
      <c r="AO559" s="133"/>
      <c r="AS559" s="69"/>
      <c r="AT559" s="69"/>
      <c r="AU559" s="113"/>
      <c r="AV559" s="114" t="str">
        <f t="shared" ca="1" si="267"/>
        <v/>
      </c>
      <c r="AW559" s="115" t="str">
        <f t="shared" ca="1" si="266"/>
        <v/>
      </c>
      <c r="AX559" s="115" t="str">
        <f t="shared" ca="1" si="266"/>
        <v/>
      </c>
      <c r="AY559" s="115" t="str">
        <f t="shared" ca="1" si="266"/>
        <v/>
      </c>
      <c r="AZ559" s="115" t="str">
        <f t="shared" ca="1" si="266"/>
        <v/>
      </c>
      <c r="BA559" s="115" t="str">
        <f t="shared" ca="1" si="266"/>
        <v/>
      </c>
      <c r="BB559" s="115" t="str">
        <f t="shared" ca="1" si="266"/>
        <v/>
      </c>
      <c r="BC559" s="115" t="str">
        <f t="shared" ca="1" si="266"/>
        <v/>
      </c>
      <c r="BD559" s="116" t="str">
        <f t="shared" ca="1" si="266"/>
        <v/>
      </c>
      <c r="BE559" s="145"/>
      <c r="BF559" s="118" t="str">
        <f t="shared" ca="1" si="259"/>
        <v/>
      </c>
      <c r="BG559" s="118" t="str">
        <f t="shared" ca="1" si="260"/>
        <v/>
      </c>
      <c r="BH559" s="118" t="str">
        <f t="shared" ca="1" si="261"/>
        <v/>
      </c>
      <c r="BI559" s="118" t="str">
        <f t="shared" ca="1" si="262"/>
        <v/>
      </c>
      <c r="BK559" s="154"/>
      <c r="BL559" s="155"/>
      <c r="BM559" s="154"/>
      <c r="BN559" s="154"/>
      <c r="BO559" s="156"/>
      <c r="BP559" s="156"/>
      <c r="BQ559" s="156"/>
      <c r="BR559" s="156"/>
      <c r="BS559" s="156"/>
      <c r="BT559" s="156"/>
      <c r="BU559" s="156"/>
      <c r="BV559" s="156"/>
      <c r="BW559" s="156"/>
      <c r="BX559" s="105"/>
      <c r="BY559" s="157"/>
      <c r="BZ559" s="157"/>
      <c r="CA559" s="157"/>
      <c r="CB559" s="157"/>
      <c r="CC559" s="157"/>
      <c r="CD559" s="157"/>
      <c r="CE559" s="157"/>
      <c r="CF559" s="157"/>
      <c r="CG559" s="157"/>
    </row>
    <row r="560" spans="1:85" x14ac:dyDescent="0.25">
      <c r="A560" s="97" t="str">
        <f t="shared" ca="1" si="263"/>
        <v/>
      </c>
      <c r="B560" s="98" t="str">
        <f t="shared" ca="1" si="264"/>
        <v/>
      </c>
      <c r="C560" s="99" t="str">
        <f t="shared" ca="1" si="251"/>
        <v/>
      </c>
      <c r="D560" s="97" t="str">
        <f t="shared" ca="1" si="252"/>
        <v/>
      </c>
      <c r="E560" s="97" t="str">
        <f t="shared" ca="1" si="253"/>
        <v/>
      </c>
      <c r="F560" s="97" t="str">
        <f t="shared" ca="1" si="254"/>
        <v/>
      </c>
      <c r="G560" s="100" t="str">
        <f t="shared" ca="1" si="269"/>
        <v/>
      </c>
      <c r="H560" s="101" t="str">
        <f t="shared" ca="1" si="269"/>
        <v/>
      </c>
      <c r="I560" s="101" t="str">
        <f t="shared" ca="1" si="269"/>
        <v/>
      </c>
      <c r="J560" s="101" t="str">
        <f t="shared" ca="1" si="269"/>
        <v/>
      </c>
      <c r="K560" s="101" t="str">
        <f t="shared" ca="1" si="269"/>
        <v/>
      </c>
      <c r="L560" s="101" t="str">
        <f t="shared" ca="1" si="269"/>
        <v/>
      </c>
      <c r="M560" s="101" t="str">
        <f t="shared" ca="1" si="268"/>
        <v/>
      </c>
      <c r="N560" s="101" t="str">
        <f t="shared" ca="1" si="268"/>
        <v/>
      </c>
      <c r="O560" s="102" t="str">
        <f t="shared" ca="1" si="268"/>
        <v/>
      </c>
      <c r="P560" s="103" t="str">
        <f t="shared" ca="1" si="255"/>
        <v/>
      </c>
      <c r="Q560" s="100" t="str">
        <f t="shared" ca="1" si="271"/>
        <v/>
      </c>
      <c r="R560" s="101" t="str">
        <f t="shared" ca="1" si="271"/>
        <v/>
      </c>
      <c r="S560" s="101" t="str">
        <f t="shared" ca="1" si="271"/>
        <v/>
      </c>
      <c r="T560" s="101" t="str">
        <f t="shared" ca="1" si="270"/>
        <v/>
      </c>
      <c r="U560" s="101" t="str">
        <f t="shared" ca="1" si="270"/>
        <v/>
      </c>
      <c r="V560" s="101" t="str">
        <f t="shared" ca="1" si="270"/>
        <v/>
      </c>
      <c r="W560" s="101" t="str">
        <f t="shared" ca="1" si="270"/>
        <v/>
      </c>
      <c r="X560" s="101" t="str">
        <f t="shared" ca="1" si="270"/>
        <v/>
      </c>
      <c r="Y560" s="102" t="str">
        <f t="shared" ca="1" si="270"/>
        <v/>
      </c>
      <c r="Z560" s="129" t="str">
        <f t="shared" ca="1" si="256"/>
        <v/>
      </c>
      <c r="AA560" s="105" t="str">
        <f t="shared" ca="1" si="249"/>
        <v>NA</v>
      </c>
      <c r="AB560" s="105" t="str">
        <f t="shared" ca="1" si="257"/>
        <v>NA</v>
      </c>
      <c r="AC560" s="97" t="str">
        <f t="shared" ca="1" si="258"/>
        <v/>
      </c>
      <c r="AD560" s="106" t="str">
        <f t="shared" ca="1" si="250"/>
        <v/>
      </c>
      <c r="AE560" s="106"/>
      <c r="AF560" s="130"/>
      <c r="AG560" s="131"/>
      <c r="AH560" s="131"/>
      <c r="AI560" s="131"/>
      <c r="AJ560" s="131"/>
      <c r="AK560" s="131"/>
      <c r="AL560" s="131"/>
      <c r="AM560" s="131"/>
      <c r="AN560" s="132"/>
      <c r="AO560" s="133"/>
      <c r="AS560" s="69"/>
      <c r="AT560" s="69"/>
      <c r="AU560" s="113"/>
      <c r="AV560" s="114" t="str">
        <f t="shared" ca="1" si="267"/>
        <v/>
      </c>
      <c r="AW560" s="115" t="str">
        <f t="shared" ca="1" si="266"/>
        <v/>
      </c>
      <c r="AX560" s="115" t="str">
        <f t="shared" ca="1" si="266"/>
        <v/>
      </c>
      <c r="AY560" s="115" t="str">
        <f t="shared" ca="1" si="266"/>
        <v/>
      </c>
      <c r="AZ560" s="115" t="str">
        <f t="shared" ca="1" si="266"/>
        <v/>
      </c>
      <c r="BA560" s="115" t="str">
        <f t="shared" ca="1" si="266"/>
        <v/>
      </c>
      <c r="BB560" s="115" t="str">
        <f t="shared" ca="1" si="266"/>
        <v/>
      </c>
      <c r="BC560" s="115" t="str">
        <f t="shared" ca="1" si="266"/>
        <v/>
      </c>
      <c r="BD560" s="116" t="str">
        <f t="shared" ca="1" si="266"/>
        <v/>
      </c>
      <c r="BE560" s="145"/>
      <c r="BF560" s="118" t="str">
        <f t="shared" ca="1" si="259"/>
        <v/>
      </c>
      <c r="BG560" s="118" t="str">
        <f t="shared" ca="1" si="260"/>
        <v/>
      </c>
      <c r="BH560" s="118" t="str">
        <f t="shared" ca="1" si="261"/>
        <v/>
      </c>
      <c r="BI560" s="118" t="str">
        <f t="shared" ca="1" si="262"/>
        <v/>
      </c>
      <c r="BK560" s="154"/>
      <c r="BL560" s="155"/>
      <c r="BM560" s="154"/>
      <c r="BN560" s="154"/>
      <c r="BO560" s="156"/>
      <c r="BP560" s="156"/>
      <c r="BQ560" s="156"/>
      <c r="BR560" s="156"/>
      <c r="BS560" s="156"/>
      <c r="BT560" s="156"/>
      <c r="BU560" s="156"/>
      <c r="BV560" s="156"/>
      <c r="BW560" s="156"/>
      <c r="BX560" s="105"/>
      <c r="BY560" s="157"/>
      <c r="BZ560" s="157"/>
      <c r="CA560" s="157"/>
      <c r="CB560" s="157"/>
      <c r="CC560" s="157"/>
      <c r="CD560" s="157"/>
      <c r="CE560" s="157"/>
      <c r="CF560" s="157"/>
      <c r="CG560" s="157"/>
    </row>
    <row r="561" spans="1:85" x14ac:dyDescent="0.25">
      <c r="A561" s="97" t="str">
        <f t="shared" ca="1" si="263"/>
        <v/>
      </c>
      <c r="B561" s="98" t="str">
        <f t="shared" ca="1" si="264"/>
        <v/>
      </c>
      <c r="C561" s="99" t="str">
        <f t="shared" ca="1" si="251"/>
        <v/>
      </c>
      <c r="D561" s="97" t="str">
        <f t="shared" ca="1" si="252"/>
        <v/>
      </c>
      <c r="E561" s="97" t="str">
        <f t="shared" ca="1" si="253"/>
        <v/>
      </c>
      <c r="F561" s="97" t="str">
        <f t="shared" ca="1" si="254"/>
        <v/>
      </c>
      <c r="G561" s="100" t="str">
        <f t="shared" ca="1" si="269"/>
        <v/>
      </c>
      <c r="H561" s="101" t="str">
        <f t="shared" ca="1" si="269"/>
        <v/>
      </c>
      <c r="I561" s="101" t="str">
        <f t="shared" ca="1" si="269"/>
        <v/>
      </c>
      <c r="J561" s="101" t="str">
        <f t="shared" ca="1" si="269"/>
        <v/>
      </c>
      <c r="K561" s="101" t="str">
        <f t="shared" ca="1" si="269"/>
        <v/>
      </c>
      <c r="L561" s="101" t="str">
        <f t="shared" ca="1" si="269"/>
        <v/>
      </c>
      <c r="M561" s="101" t="str">
        <f t="shared" ca="1" si="268"/>
        <v/>
      </c>
      <c r="N561" s="101" t="str">
        <f t="shared" ca="1" si="268"/>
        <v/>
      </c>
      <c r="O561" s="102" t="str">
        <f t="shared" ca="1" si="268"/>
        <v/>
      </c>
      <c r="P561" s="103" t="str">
        <f t="shared" ca="1" si="255"/>
        <v/>
      </c>
      <c r="Q561" s="100" t="str">
        <f t="shared" ca="1" si="271"/>
        <v/>
      </c>
      <c r="R561" s="101" t="str">
        <f t="shared" ca="1" si="271"/>
        <v/>
      </c>
      <c r="S561" s="101" t="str">
        <f t="shared" ca="1" si="271"/>
        <v/>
      </c>
      <c r="T561" s="101" t="str">
        <f t="shared" ca="1" si="270"/>
        <v/>
      </c>
      <c r="U561" s="101" t="str">
        <f t="shared" ca="1" si="270"/>
        <v/>
      </c>
      <c r="V561" s="101" t="str">
        <f t="shared" ca="1" si="270"/>
        <v/>
      </c>
      <c r="W561" s="101" t="str">
        <f t="shared" ca="1" si="270"/>
        <v/>
      </c>
      <c r="X561" s="101" t="str">
        <f t="shared" ca="1" si="270"/>
        <v/>
      </c>
      <c r="Y561" s="102" t="str">
        <f t="shared" ca="1" si="270"/>
        <v/>
      </c>
      <c r="Z561" s="129" t="str">
        <f t="shared" ca="1" si="256"/>
        <v/>
      </c>
      <c r="AA561" s="105" t="str">
        <f t="shared" ca="1" si="249"/>
        <v>NA</v>
      </c>
      <c r="AB561" s="105" t="str">
        <f t="shared" ca="1" si="257"/>
        <v>NA</v>
      </c>
      <c r="AC561" s="97" t="str">
        <f t="shared" ca="1" si="258"/>
        <v/>
      </c>
      <c r="AD561" s="106" t="str">
        <f t="shared" ca="1" si="250"/>
        <v/>
      </c>
      <c r="AE561" s="106"/>
      <c r="AF561" s="130"/>
      <c r="AG561" s="131"/>
      <c r="AH561" s="131"/>
      <c r="AI561" s="131"/>
      <c r="AJ561" s="131"/>
      <c r="AK561" s="131"/>
      <c r="AL561" s="131"/>
      <c r="AM561" s="131"/>
      <c r="AN561" s="132"/>
      <c r="AO561" s="133"/>
      <c r="AS561" s="69"/>
      <c r="AT561" s="69"/>
      <c r="AU561" s="113"/>
      <c r="AV561" s="114" t="str">
        <f t="shared" ca="1" si="267"/>
        <v/>
      </c>
      <c r="AW561" s="115" t="str">
        <f t="shared" ca="1" si="266"/>
        <v/>
      </c>
      <c r="AX561" s="115" t="str">
        <f t="shared" ca="1" si="266"/>
        <v/>
      </c>
      <c r="AY561" s="115" t="str">
        <f t="shared" ca="1" si="266"/>
        <v/>
      </c>
      <c r="AZ561" s="115" t="str">
        <f t="shared" ca="1" si="266"/>
        <v/>
      </c>
      <c r="BA561" s="115" t="str">
        <f t="shared" ca="1" si="266"/>
        <v/>
      </c>
      <c r="BB561" s="115" t="str">
        <f t="shared" ca="1" si="266"/>
        <v/>
      </c>
      <c r="BC561" s="115" t="str">
        <f t="shared" ca="1" si="266"/>
        <v/>
      </c>
      <c r="BD561" s="116" t="str">
        <f t="shared" ca="1" si="266"/>
        <v/>
      </c>
      <c r="BE561" s="145"/>
      <c r="BF561" s="118" t="str">
        <f t="shared" ca="1" si="259"/>
        <v/>
      </c>
      <c r="BG561" s="118" t="str">
        <f t="shared" ca="1" si="260"/>
        <v/>
      </c>
      <c r="BH561" s="118" t="str">
        <f t="shared" ca="1" si="261"/>
        <v/>
      </c>
      <c r="BI561" s="118" t="str">
        <f t="shared" ca="1" si="262"/>
        <v/>
      </c>
      <c r="BK561" s="154"/>
      <c r="BL561" s="155"/>
      <c r="BM561" s="154"/>
      <c r="BN561" s="154"/>
      <c r="BO561" s="156"/>
      <c r="BP561" s="156"/>
      <c r="BQ561" s="156"/>
      <c r="BR561" s="156"/>
      <c r="BS561" s="156"/>
      <c r="BT561" s="156"/>
      <c r="BU561" s="156"/>
      <c r="BV561" s="156"/>
      <c r="BW561" s="156"/>
      <c r="BX561" s="105"/>
      <c r="BY561" s="157"/>
      <c r="BZ561" s="157"/>
      <c r="CA561" s="157"/>
      <c r="CB561" s="157"/>
      <c r="CC561" s="157"/>
      <c r="CD561" s="157"/>
      <c r="CE561" s="157"/>
      <c r="CF561" s="157"/>
      <c r="CG561" s="157"/>
    </row>
    <row r="562" spans="1:85" x14ac:dyDescent="0.25">
      <c r="A562" s="97" t="str">
        <f t="shared" ca="1" si="263"/>
        <v/>
      </c>
      <c r="B562" s="98" t="str">
        <f t="shared" ca="1" si="264"/>
        <v/>
      </c>
      <c r="C562" s="99" t="str">
        <f t="shared" ca="1" si="251"/>
        <v/>
      </c>
      <c r="D562" s="97" t="str">
        <f t="shared" ca="1" si="252"/>
        <v/>
      </c>
      <c r="E562" s="97" t="str">
        <f t="shared" ca="1" si="253"/>
        <v/>
      </c>
      <c r="F562" s="97" t="str">
        <f t="shared" ca="1" si="254"/>
        <v/>
      </c>
      <c r="G562" s="100" t="str">
        <f t="shared" ca="1" si="269"/>
        <v/>
      </c>
      <c r="H562" s="101" t="str">
        <f t="shared" ca="1" si="269"/>
        <v/>
      </c>
      <c r="I562" s="101" t="str">
        <f t="shared" ca="1" si="269"/>
        <v/>
      </c>
      <c r="J562" s="101" t="str">
        <f t="shared" ca="1" si="269"/>
        <v/>
      </c>
      <c r="K562" s="101" t="str">
        <f t="shared" ca="1" si="269"/>
        <v/>
      </c>
      <c r="L562" s="101" t="str">
        <f t="shared" ca="1" si="269"/>
        <v/>
      </c>
      <c r="M562" s="101" t="str">
        <f t="shared" ca="1" si="268"/>
        <v/>
      </c>
      <c r="N562" s="101" t="str">
        <f t="shared" ca="1" si="268"/>
        <v/>
      </c>
      <c r="O562" s="102" t="str">
        <f t="shared" ca="1" si="268"/>
        <v/>
      </c>
      <c r="P562" s="103" t="str">
        <f t="shared" ca="1" si="255"/>
        <v/>
      </c>
      <c r="Q562" s="100" t="str">
        <f t="shared" ca="1" si="271"/>
        <v/>
      </c>
      <c r="R562" s="101" t="str">
        <f t="shared" ca="1" si="271"/>
        <v/>
      </c>
      <c r="S562" s="101" t="str">
        <f t="shared" ca="1" si="271"/>
        <v/>
      </c>
      <c r="T562" s="101" t="str">
        <f t="shared" ca="1" si="270"/>
        <v/>
      </c>
      <c r="U562" s="101" t="str">
        <f t="shared" ca="1" si="270"/>
        <v/>
      </c>
      <c r="V562" s="101" t="str">
        <f t="shared" ca="1" si="270"/>
        <v/>
      </c>
      <c r="W562" s="101" t="str">
        <f t="shared" ca="1" si="270"/>
        <v/>
      </c>
      <c r="X562" s="101" t="str">
        <f t="shared" ca="1" si="270"/>
        <v/>
      </c>
      <c r="Y562" s="102" t="str">
        <f t="shared" ca="1" si="270"/>
        <v/>
      </c>
      <c r="Z562" s="129" t="str">
        <f t="shared" ca="1" si="256"/>
        <v/>
      </c>
      <c r="AA562" s="105" t="str">
        <f t="shared" ca="1" si="249"/>
        <v>NA</v>
      </c>
      <c r="AB562" s="105" t="str">
        <f t="shared" ca="1" si="257"/>
        <v>NA</v>
      </c>
      <c r="AC562" s="97" t="str">
        <f t="shared" ca="1" si="258"/>
        <v/>
      </c>
      <c r="AD562" s="106" t="str">
        <f t="shared" ca="1" si="250"/>
        <v/>
      </c>
      <c r="AE562" s="106"/>
      <c r="AF562" s="130"/>
      <c r="AG562" s="131"/>
      <c r="AH562" s="131"/>
      <c r="AI562" s="131"/>
      <c r="AJ562" s="131"/>
      <c r="AK562" s="131"/>
      <c r="AL562" s="131"/>
      <c r="AM562" s="131"/>
      <c r="AN562" s="132"/>
      <c r="AO562" s="133"/>
      <c r="AS562" s="69"/>
      <c r="AT562" s="69"/>
      <c r="AU562" s="113"/>
      <c r="AV562" s="114" t="str">
        <f t="shared" ca="1" si="267"/>
        <v/>
      </c>
      <c r="AW562" s="115" t="str">
        <f t="shared" ca="1" si="266"/>
        <v/>
      </c>
      <c r="AX562" s="115" t="str">
        <f t="shared" ca="1" si="266"/>
        <v/>
      </c>
      <c r="AY562" s="115" t="str">
        <f t="shared" ca="1" si="266"/>
        <v/>
      </c>
      <c r="AZ562" s="115" t="str">
        <f t="shared" ca="1" si="266"/>
        <v/>
      </c>
      <c r="BA562" s="115" t="str">
        <f t="shared" ca="1" si="266"/>
        <v/>
      </c>
      <c r="BB562" s="115" t="str">
        <f t="shared" ca="1" si="266"/>
        <v/>
      </c>
      <c r="BC562" s="115" t="str">
        <f t="shared" ca="1" si="266"/>
        <v/>
      </c>
      <c r="BD562" s="116" t="str">
        <f t="shared" ca="1" si="266"/>
        <v/>
      </c>
      <c r="BE562" s="145"/>
      <c r="BF562" s="118" t="str">
        <f t="shared" ca="1" si="259"/>
        <v/>
      </c>
      <c r="BG562" s="118" t="str">
        <f t="shared" ca="1" si="260"/>
        <v/>
      </c>
      <c r="BH562" s="118" t="str">
        <f t="shared" ca="1" si="261"/>
        <v/>
      </c>
      <c r="BI562" s="118" t="str">
        <f t="shared" ca="1" si="262"/>
        <v/>
      </c>
      <c r="BK562" s="154"/>
      <c r="BL562" s="155"/>
      <c r="BM562" s="154"/>
      <c r="BN562" s="154"/>
      <c r="BO562" s="156"/>
      <c r="BP562" s="156"/>
      <c r="BQ562" s="156"/>
      <c r="BR562" s="156"/>
      <c r="BS562" s="156"/>
      <c r="BT562" s="156"/>
      <c r="BU562" s="156"/>
      <c r="BV562" s="156"/>
      <c r="BW562" s="156"/>
      <c r="BX562" s="105"/>
      <c r="BY562" s="157"/>
      <c r="BZ562" s="157"/>
      <c r="CA562" s="157"/>
      <c r="CB562" s="157"/>
      <c r="CC562" s="157"/>
      <c r="CD562" s="157"/>
      <c r="CE562" s="157"/>
      <c r="CF562" s="157"/>
      <c r="CG562" s="157"/>
    </row>
    <row r="563" spans="1:85" x14ac:dyDescent="0.25">
      <c r="A563" s="97" t="str">
        <f t="shared" ca="1" si="263"/>
        <v/>
      </c>
      <c r="B563" s="98" t="str">
        <f t="shared" ca="1" si="264"/>
        <v/>
      </c>
      <c r="C563" s="99" t="str">
        <f t="shared" ca="1" si="251"/>
        <v/>
      </c>
      <c r="D563" s="97" t="str">
        <f t="shared" ca="1" si="252"/>
        <v/>
      </c>
      <c r="E563" s="97" t="str">
        <f t="shared" ca="1" si="253"/>
        <v/>
      </c>
      <c r="F563" s="97" t="str">
        <f t="shared" ca="1" si="254"/>
        <v/>
      </c>
      <c r="G563" s="100" t="str">
        <f t="shared" ca="1" si="269"/>
        <v/>
      </c>
      <c r="H563" s="101" t="str">
        <f t="shared" ca="1" si="269"/>
        <v/>
      </c>
      <c r="I563" s="101" t="str">
        <f t="shared" ca="1" si="269"/>
        <v/>
      </c>
      <c r="J563" s="101" t="str">
        <f t="shared" ca="1" si="269"/>
        <v/>
      </c>
      <c r="K563" s="101" t="str">
        <f t="shared" ca="1" si="269"/>
        <v/>
      </c>
      <c r="L563" s="101" t="str">
        <f t="shared" ca="1" si="269"/>
        <v/>
      </c>
      <c r="M563" s="101" t="str">
        <f t="shared" ca="1" si="268"/>
        <v/>
      </c>
      <c r="N563" s="101" t="str">
        <f t="shared" ca="1" si="268"/>
        <v/>
      </c>
      <c r="O563" s="102" t="str">
        <f t="shared" ca="1" si="268"/>
        <v/>
      </c>
      <c r="P563" s="103" t="str">
        <f t="shared" ca="1" si="255"/>
        <v/>
      </c>
      <c r="Q563" s="100" t="str">
        <f t="shared" ca="1" si="271"/>
        <v/>
      </c>
      <c r="R563" s="101" t="str">
        <f t="shared" ca="1" si="271"/>
        <v/>
      </c>
      <c r="S563" s="101" t="str">
        <f t="shared" ca="1" si="271"/>
        <v/>
      </c>
      <c r="T563" s="101" t="str">
        <f t="shared" ca="1" si="270"/>
        <v/>
      </c>
      <c r="U563" s="101" t="str">
        <f t="shared" ca="1" si="270"/>
        <v/>
      </c>
      <c r="V563" s="101" t="str">
        <f t="shared" ca="1" si="270"/>
        <v/>
      </c>
      <c r="W563" s="101" t="str">
        <f t="shared" ca="1" si="270"/>
        <v/>
      </c>
      <c r="X563" s="101" t="str">
        <f t="shared" ca="1" si="270"/>
        <v/>
      </c>
      <c r="Y563" s="102" t="str">
        <f t="shared" ca="1" si="270"/>
        <v/>
      </c>
      <c r="Z563" s="129" t="str">
        <f t="shared" ca="1" si="256"/>
        <v/>
      </c>
      <c r="AA563" s="105" t="str">
        <f t="shared" ca="1" si="249"/>
        <v>NA</v>
      </c>
      <c r="AB563" s="105" t="str">
        <f t="shared" ca="1" si="257"/>
        <v>NA</v>
      </c>
      <c r="AC563" s="97" t="str">
        <f t="shared" ca="1" si="258"/>
        <v/>
      </c>
      <c r="AD563" s="106" t="str">
        <f t="shared" ca="1" si="250"/>
        <v/>
      </c>
      <c r="AE563" s="106"/>
      <c r="AF563" s="130"/>
      <c r="AG563" s="131"/>
      <c r="AH563" s="131"/>
      <c r="AI563" s="131"/>
      <c r="AJ563" s="131"/>
      <c r="AK563" s="131"/>
      <c r="AL563" s="131"/>
      <c r="AM563" s="131"/>
      <c r="AN563" s="132"/>
      <c r="AO563" s="133"/>
      <c r="AS563" s="69"/>
      <c r="AT563" s="69"/>
      <c r="AU563" s="113"/>
      <c r="AV563" s="114" t="str">
        <f t="shared" ca="1" si="267"/>
        <v/>
      </c>
      <c r="AW563" s="115" t="str">
        <f t="shared" ca="1" si="266"/>
        <v/>
      </c>
      <c r="AX563" s="115" t="str">
        <f t="shared" ref="AW563:BD594" ca="1" si="272">IFERROR(IF(LEN($C563)=0,"",IF(VLOOKUP($C563,INDIRECT("'"&amp;$H$2&amp;"'!"&amp;"$A$1:$ZZ$999"),MATCH(AX$1,INDIRECT("'"&amp;$H$2&amp;"'!"&amp;"A"&amp;$J$2&amp;":ZZ"&amp;$J$2&amp;""),0),FALSE)="N/F",0,VLOOKUP($C563,INDIRECT("'"&amp;$H$2&amp;"'!"&amp;"$A$1:$ZZ$999"),MATCH(AX$1,INDIRECT("'"&amp;$H$2&amp;"'!"&amp;"A"&amp;$J$2&amp;":ZZ"&amp;$J$2&amp;""),0),FALSE))),"")</f>
        <v/>
      </c>
      <c r="AY563" s="115" t="str">
        <f t="shared" ca="1" si="272"/>
        <v/>
      </c>
      <c r="AZ563" s="115" t="str">
        <f t="shared" ca="1" si="272"/>
        <v/>
      </c>
      <c r="BA563" s="115" t="str">
        <f t="shared" ca="1" si="272"/>
        <v/>
      </c>
      <c r="BB563" s="115" t="str">
        <f t="shared" ca="1" si="272"/>
        <v/>
      </c>
      <c r="BC563" s="115" t="str">
        <f t="shared" ca="1" si="272"/>
        <v/>
      </c>
      <c r="BD563" s="116" t="str">
        <f t="shared" ca="1" si="272"/>
        <v/>
      </c>
      <c r="BE563" s="145"/>
      <c r="BF563" s="118" t="str">
        <f t="shared" ca="1" si="259"/>
        <v/>
      </c>
      <c r="BG563" s="118" t="str">
        <f t="shared" ca="1" si="260"/>
        <v/>
      </c>
      <c r="BH563" s="118" t="str">
        <f t="shared" ca="1" si="261"/>
        <v/>
      </c>
      <c r="BI563" s="118" t="str">
        <f t="shared" ca="1" si="262"/>
        <v/>
      </c>
      <c r="BK563" s="154"/>
      <c r="BL563" s="155"/>
      <c r="BM563" s="154"/>
      <c r="BN563" s="154"/>
      <c r="BO563" s="156"/>
      <c r="BP563" s="156"/>
      <c r="BQ563" s="156"/>
      <c r="BR563" s="156"/>
      <c r="BS563" s="156"/>
      <c r="BT563" s="156"/>
      <c r="BU563" s="156"/>
      <c r="BV563" s="156"/>
      <c r="BW563" s="156"/>
      <c r="BX563" s="105"/>
      <c r="BY563" s="157"/>
      <c r="BZ563" s="157"/>
      <c r="CA563" s="157"/>
      <c r="CB563" s="157"/>
      <c r="CC563" s="157"/>
      <c r="CD563" s="157"/>
      <c r="CE563" s="157"/>
      <c r="CF563" s="157"/>
      <c r="CG563" s="157"/>
    </row>
    <row r="564" spans="1:85" x14ac:dyDescent="0.25">
      <c r="A564" s="97" t="str">
        <f t="shared" ca="1" si="263"/>
        <v/>
      </c>
      <c r="B564" s="98" t="str">
        <f t="shared" ca="1" si="264"/>
        <v/>
      </c>
      <c r="C564" s="99" t="str">
        <f t="shared" ca="1" si="251"/>
        <v/>
      </c>
      <c r="D564" s="97" t="str">
        <f t="shared" ca="1" si="252"/>
        <v/>
      </c>
      <c r="E564" s="97" t="str">
        <f t="shared" ca="1" si="253"/>
        <v/>
      </c>
      <c r="F564" s="97" t="str">
        <f t="shared" ca="1" si="254"/>
        <v/>
      </c>
      <c r="G564" s="100" t="str">
        <f t="shared" ca="1" si="269"/>
        <v/>
      </c>
      <c r="H564" s="101" t="str">
        <f t="shared" ca="1" si="269"/>
        <v/>
      </c>
      <c r="I564" s="101" t="str">
        <f t="shared" ca="1" si="269"/>
        <v/>
      </c>
      <c r="J564" s="101" t="str">
        <f t="shared" ca="1" si="269"/>
        <v/>
      </c>
      <c r="K564" s="101" t="str">
        <f t="shared" ca="1" si="269"/>
        <v/>
      </c>
      <c r="L564" s="101" t="str">
        <f t="shared" ca="1" si="269"/>
        <v/>
      </c>
      <c r="M564" s="101" t="str">
        <f t="shared" ca="1" si="268"/>
        <v/>
      </c>
      <c r="N564" s="101" t="str">
        <f t="shared" ca="1" si="268"/>
        <v/>
      </c>
      <c r="O564" s="102" t="str">
        <f t="shared" ca="1" si="268"/>
        <v/>
      </c>
      <c r="P564" s="103" t="str">
        <f t="shared" ca="1" si="255"/>
        <v/>
      </c>
      <c r="Q564" s="100" t="str">
        <f t="shared" ca="1" si="271"/>
        <v/>
      </c>
      <c r="R564" s="101" t="str">
        <f t="shared" ca="1" si="271"/>
        <v/>
      </c>
      <c r="S564" s="101" t="str">
        <f t="shared" ca="1" si="271"/>
        <v/>
      </c>
      <c r="T564" s="101" t="str">
        <f t="shared" ca="1" si="270"/>
        <v/>
      </c>
      <c r="U564" s="101" t="str">
        <f t="shared" ca="1" si="270"/>
        <v/>
      </c>
      <c r="V564" s="101" t="str">
        <f t="shared" ca="1" si="270"/>
        <v/>
      </c>
      <c r="W564" s="101" t="str">
        <f t="shared" ca="1" si="270"/>
        <v/>
      </c>
      <c r="X564" s="101" t="str">
        <f t="shared" ca="1" si="270"/>
        <v/>
      </c>
      <c r="Y564" s="102" t="str">
        <f t="shared" ca="1" si="270"/>
        <v/>
      </c>
      <c r="Z564" s="129" t="str">
        <f t="shared" ca="1" si="256"/>
        <v/>
      </c>
      <c r="AA564" s="105" t="str">
        <f t="shared" ca="1" si="249"/>
        <v>NA</v>
      </c>
      <c r="AB564" s="105" t="str">
        <f t="shared" ca="1" si="257"/>
        <v>NA</v>
      </c>
      <c r="AC564" s="97" t="str">
        <f t="shared" ca="1" si="258"/>
        <v/>
      </c>
      <c r="AD564" s="106" t="str">
        <f t="shared" ca="1" si="250"/>
        <v/>
      </c>
      <c r="AE564" s="106"/>
      <c r="AF564" s="130"/>
      <c r="AG564" s="131"/>
      <c r="AH564" s="131"/>
      <c r="AI564" s="131"/>
      <c r="AJ564" s="131"/>
      <c r="AK564" s="131"/>
      <c r="AL564" s="131"/>
      <c r="AM564" s="131"/>
      <c r="AN564" s="132"/>
      <c r="AO564" s="133"/>
      <c r="AS564" s="69"/>
      <c r="AT564" s="69"/>
      <c r="AU564" s="113"/>
      <c r="AV564" s="114" t="str">
        <f t="shared" ca="1" si="267"/>
        <v/>
      </c>
      <c r="AW564" s="115" t="str">
        <f t="shared" ca="1" si="272"/>
        <v/>
      </c>
      <c r="AX564" s="115" t="str">
        <f t="shared" ca="1" si="272"/>
        <v/>
      </c>
      <c r="AY564" s="115" t="str">
        <f t="shared" ca="1" si="272"/>
        <v/>
      </c>
      <c r="AZ564" s="115" t="str">
        <f t="shared" ca="1" si="272"/>
        <v/>
      </c>
      <c r="BA564" s="115" t="str">
        <f t="shared" ca="1" si="272"/>
        <v/>
      </c>
      <c r="BB564" s="115" t="str">
        <f t="shared" ca="1" si="272"/>
        <v/>
      </c>
      <c r="BC564" s="115" t="str">
        <f t="shared" ca="1" si="272"/>
        <v/>
      </c>
      <c r="BD564" s="116" t="str">
        <f t="shared" ca="1" si="272"/>
        <v/>
      </c>
      <c r="BE564" s="145"/>
      <c r="BF564" s="118" t="str">
        <f t="shared" ca="1" si="259"/>
        <v/>
      </c>
      <c r="BG564" s="118" t="str">
        <f t="shared" ca="1" si="260"/>
        <v/>
      </c>
      <c r="BH564" s="118" t="str">
        <f t="shared" ca="1" si="261"/>
        <v/>
      </c>
      <c r="BI564" s="118" t="str">
        <f t="shared" ca="1" si="262"/>
        <v/>
      </c>
      <c r="BK564" s="154"/>
      <c r="BL564" s="155"/>
      <c r="BM564" s="154"/>
      <c r="BN564" s="154"/>
      <c r="BO564" s="156"/>
      <c r="BP564" s="156"/>
      <c r="BQ564" s="156"/>
      <c r="BR564" s="156"/>
      <c r="BS564" s="156"/>
      <c r="BT564" s="156"/>
      <c r="BU564" s="156"/>
      <c r="BV564" s="156"/>
      <c r="BW564" s="156"/>
      <c r="BX564" s="105"/>
      <c r="BY564" s="157"/>
      <c r="BZ564" s="157"/>
      <c r="CA564" s="157"/>
      <c r="CB564" s="157"/>
      <c r="CC564" s="157"/>
      <c r="CD564" s="157"/>
      <c r="CE564" s="157"/>
      <c r="CF564" s="157"/>
      <c r="CG564" s="157"/>
    </row>
    <row r="565" spans="1:85" x14ac:dyDescent="0.25">
      <c r="A565" s="97" t="str">
        <f t="shared" ca="1" si="263"/>
        <v/>
      </c>
      <c r="B565" s="98" t="str">
        <f t="shared" ca="1" si="264"/>
        <v/>
      </c>
      <c r="C565" s="99" t="str">
        <f t="shared" ca="1" si="251"/>
        <v/>
      </c>
      <c r="D565" s="97" t="str">
        <f t="shared" ca="1" si="252"/>
        <v/>
      </c>
      <c r="E565" s="97" t="str">
        <f t="shared" ca="1" si="253"/>
        <v/>
      </c>
      <c r="F565" s="97" t="str">
        <f t="shared" ca="1" si="254"/>
        <v/>
      </c>
      <c r="G565" s="100" t="str">
        <f t="shared" ca="1" si="269"/>
        <v/>
      </c>
      <c r="H565" s="101" t="str">
        <f t="shared" ca="1" si="269"/>
        <v/>
      </c>
      <c r="I565" s="101" t="str">
        <f t="shared" ca="1" si="269"/>
        <v/>
      </c>
      <c r="J565" s="101" t="str">
        <f t="shared" ca="1" si="269"/>
        <v/>
      </c>
      <c r="K565" s="101" t="str">
        <f t="shared" ca="1" si="269"/>
        <v/>
      </c>
      <c r="L565" s="101" t="str">
        <f t="shared" ca="1" si="269"/>
        <v/>
      </c>
      <c r="M565" s="101" t="str">
        <f t="shared" ca="1" si="268"/>
        <v/>
      </c>
      <c r="N565" s="101" t="str">
        <f t="shared" ca="1" si="268"/>
        <v/>
      </c>
      <c r="O565" s="102" t="str">
        <f t="shared" ca="1" si="268"/>
        <v/>
      </c>
      <c r="P565" s="103" t="str">
        <f t="shared" ca="1" si="255"/>
        <v/>
      </c>
      <c r="Q565" s="100" t="str">
        <f t="shared" ca="1" si="271"/>
        <v/>
      </c>
      <c r="R565" s="101" t="str">
        <f t="shared" ca="1" si="271"/>
        <v/>
      </c>
      <c r="S565" s="101" t="str">
        <f t="shared" ca="1" si="271"/>
        <v/>
      </c>
      <c r="T565" s="101" t="str">
        <f t="shared" ca="1" si="270"/>
        <v/>
      </c>
      <c r="U565" s="101" t="str">
        <f t="shared" ca="1" si="270"/>
        <v/>
      </c>
      <c r="V565" s="101" t="str">
        <f t="shared" ca="1" si="270"/>
        <v/>
      </c>
      <c r="W565" s="101" t="str">
        <f t="shared" ca="1" si="270"/>
        <v/>
      </c>
      <c r="X565" s="101" t="str">
        <f t="shared" ca="1" si="270"/>
        <v/>
      </c>
      <c r="Y565" s="102" t="str">
        <f t="shared" ca="1" si="270"/>
        <v/>
      </c>
      <c r="Z565" s="129" t="str">
        <f t="shared" ca="1" si="256"/>
        <v/>
      </c>
      <c r="AA565" s="105" t="str">
        <f t="shared" ca="1" si="249"/>
        <v>NA</v>
      </c>
      <c r="AB565" s="105" t="str">
        <f t="shared" ca="1" si="257"/>
        <v>NA</v>
      </c>
      <c r="AC565" s="97" t="str">
        <f t="shared" ca="1" si="258"/>
        <v/>
      </c>
      <c r="AD565" s="106" t="str">
        <f t="shared" ca="1" si="250"/>
        <v/>
      </c>
      <c r="AE565" s="106"/>
      <c r="AF565" s="130"/>
      <c r="AG565" s="131"/>
      <c r="AH565" s="131"/>
      <c r="AI565" s="131"/>
      <c r="AJ565" s="131"/>
      <c r="AK565" s="131"/>
      <c r="AL565" s="131"/>
      <c r="AM565" s="131"/>
      <c r="AN565" s="132"/>
      <c r="AO565" s="133"/>
      <c r="AS565" s="69"/>
      <c r="AT565" s="69"/>
      <c r="AU565" s="113"/>
      <c r="AV565" s="114" t="str">
        <f t="shared" ca="1" si="267"/>
        <v/>
      </c>
      <c r="AW565" s="115" t="str">
        <f t="shared" ca="1" si="272"/>
        <v/>
      </c>
      <c r="AX565" s="115" t="str">
        <f t="shared" ca="1" si="272"/>
        <v/>
      </c>
      <c r="AY565" s="115" t="str">
        <f t="shared" ca="1" si="272"/>
        <v/>
      </c>
      <c r="AZ565" s="115" t="str">
        <f t="shared" ca="1" si="272"/>
        <v/>
      </c>
      <c r="BA565" s="115" t="str">
        <f t="shared" ca="1" si="272"/>
        <v/>
      </c>
      <c r="BB565" s="115" t="str">
        <f t="shared" ca="1" si="272"/>
        <v/>
      </c>
      <c r="BC565" s="115" t="str">
        <f t="shared" ca="1" si="272"/>
        <v/>
      </c>
      <c r="BD565" s="116" t="str">
        <f t="shared" ca="1" si="272"/>
        <v/>
      </c>
      <c r="BE565" s="145"/>
      <c r="BF565" s="118" t="str">
        <f t="shared" ca="1" si="259"/>
        <v/>
      </c>
      <c r="BG565" s="118" t="str">
        <f t="shared" ca="1" si="260"/>
        <v/>
      </c>
      <c r="BH565" s="118" t="str">
        <f t="shared" ca="1" si="261"/>
        <v/>
      </c>
      <c r="BI565" s="118" t="str">
        <f t="shared" ca="1" si="262"/>
        <v/>
      </c>
      <c r="BK565" s="154"/>
      <c r="BL565" s="155"/>
      <c r="BM565" s="154"/>
      <c r="BN565" s="154"/>
      <c r="BO565" s="156"/>
      <c r="BP565" s="156"/>
      <c r="BQ565" s="156"/>
      <c r="BR565" s="156"/>
      <c r="BS565" s="156"/>
      <c r="BT565" s="156"/>
      <c r="BU565" s="156"/>
      <c r="BV565" s="156"/>
      <c r="BW565" s="156"/>
      <c r="BX565" s="105"/>
      <c r="BY565" s="157"/>
      <c r="BZ565" s="157"/>
      <c r="CA565" s="157"/>
      <c r="CB565" s="157"/>
      <c r="CC565" s="157"/>
      <c r="CD565" s="157"/>
      <c r="CE565" s="157"/>
      <c r="CF565" s="157"/>
      <c r="CG565" s="157"/>
    </row>
    <row r="566" spans="1:85" x14ac:dyDescent="0.25">
      <c r="A566" s="97" t="str">
        <f t="shared" ca="1" si="263"/>
        <v/>
      </c>
      <c r="B566" s="98" t="str">
        <f t="shared" ca="1" si="264"/>
        <v/>
      </c>
      <c r="C566" s="99" t="str">
        <f t="shared" ca="1" si="251"/>
        <v/>
      </c>
      <c r="D566" s="97" t="str">
        <f t="shared" ca="1" si="252"/>
        <v/>
      </c>
      <c r="E566" s="97" t="str">
        <f t="shared" ca="1" si="253"/>
        <v/>
      </c>
      <c r="F566" s="97" t="str">
        <f t="shared" ca="1" si="254"/>
        <v/>
      </c>
      <c r="G566" s="100" t="str">
        <f t="shared" ca="1" si="269"/>
        <v/>
      </c>
      <c r="H566" s="101" t="str">
        <f t="shared" ca="1" si="269"/>
        <v/>
      </c>
      <c r="I566" s="101" t="str">
        <f t="shared" ca="1" si="269"/>
        <v/>
      </c>
      <c r="J566" s="101" t="str">
        <f t="shared" ca="1" si="269"/>
        <v/>
      </c>
      <c r="K566" s="101" t="str">
        <f t="shared" ca="1" si="269"/>
        <v/>
      </c>
      <c r="L566" s="101" t="str">
        <f t="shared" ca="1" si="269"/>
        <v/>
      </c>
      <c r="M566" s="101" t="str">
        <f t="shared" ca="1" si="268"/>
        <v/>
      </c>
      <c r="N566" s="101" t="str">
        <f t="shared" ca="1" si="268"/>
        <v/>
      </c>
      <c r="O566" s="102" t="str">
        <f t="shared" ca="1" si="268"/>
        <v/>
      </c>
      <c r="P566" s="103" t="str">
        <f t="shared" ca="1" si="255"/>
        <v/>
      </c>
      <c r="Q566" s="100" t="str">
        <f t="shared" ca="1" si="271"/>
        <v/>
      </c>
      <c r="R566" s="101" t="str">
        <f t="shared" ca="1" si="271"/>
        <v/>
      </c>
      <c r="S566" s="101" t="str">
        <f t="shared" ca="1" si="271"/>
        <v/>
      </c>
      <c r="T566" s="101" t="str">
        <f t="shared" ca="1" si="270"/>
        <v/>
      </c>
      <c r="U566" s="101" t="str">
        <f t="shared" ca="1" si="270"/>
        <v/>
      </c>
      <c r="V566" s="101" t="str">
        <f t="shared" ca="1" si="270"/>
        <v/>
      </c>
      <c r="W566" s="101" t="str">
        <f t="shared" ca="1" si="270"/>
        <v/>
      </c>
      <c r="X566" s="101" t="str">
        <f t="shared" ca="1" si="270"/>
        <v/>
      </c>
      <c r="Y566" s="102" t="str">
        <f t="shared" ca="1" si="270"/>
        <v/>
      </c>
      <c r="Z566" s="129" t="str">
        <f t="shared" ca="1" si="256"/>
        <v/>
      </c>
      <c r="AA566" s="105" t="str">
        <f t="shared" ca="1" si="249"/>
        <v>NA</v>
      </c>
      <c r="AB566" s="105" t="str">
        <f t="shared" ca="1" si="257"/>
        <v>NA</v>
      </c>
      <c r="AC566" s="97" t="str">
        <f t="shared" ca="1" si="258"/>
        <v/>
      </c>
      <c r="AD566" s="106" t="str">
        <f t="shared" ca="1" si="250"/>
        <v/>
      </c>
      <c r="AE566" s="106"/>
      <c r="AF566" s="130"/>
      <c r="AG566" s="131"/>
      <c r="AH566" s="131"/>
      <c r="AI566" s="131"/>
      <c r="AJ566" s="131"/>
      <c r="AK566" s="131"/>
      <c r="AL566" s="131"/>
      <c r="AM566" s="131"/>
      <c r="AN566" s="132"/>
      <c r="AO566" s="133"/>
      <c r="AS566" s="69"/>
      <c r="AT566" s="69"/>
      <c r="AU566" s="113"/>
      <c r="AV566" s="114" t="str">
        <f t="shared" ca="1" si="267"/>
        <v/>
      </c>
      <c r="AW566" s="115" t="str">
        <f t="shared" ca="1" si="272"/>
        <v/>
      </c>
      <c r="AX566" s="115" t="str">
        <f t="shared" ca="1" si="272"/>
        <v/>
      </c>
      <c r="AY566" s="115" t="str">
        <f t="shared" ca="1" si="272"/>
        <v/>
      </c>
      <c r="AZ566" s="115" t="str">
        <f t="shared" ca="1" si="272"/>
        <v/>
      </c>
      <c r="BA566" s="115" t="str">
        <f t="shared" ca="1" si="272"/>
        <v/>
      </c>
      <c r="BB566" s="115" t="str">
        <f t="shared" ca="1" si="272"/>
        <v/>
      </c>
      <c r="BC566" s="115" t="str">
        <f t="shared" ca="1" si="272"/>
        <v/>
      </c>
      <c r="BD566" s="116" t="str">
        <f t="shared" ca="1" si="272"/>
        <v/>
      </c>
      <c r="BE566" s="145"/>
      <c r="BF566" s="118" t="str">
        <f t="shared" ca="1" si="259"/>
        <v/>
      </c>
      <c r="BG566" s="118" t="str">
        <f t="shared" ca="1" si="260"/>
        <v/>
      </c>
      <c r="BH566" s="118" t="str">
        <f t="shared" ca="1" si="261"/>
        <v/>
      </c>
      <c r="BI566" s="118" t="str">
        <f t="shared" ca="1" si="262"/>
        <v/>
      </c>
      <c r="BK566" s="154"/>
      <c r="BL566" s="155"/>
      <c r="BM566" s="154"/>
      <c r="BN566" s="154"/>
      <c r="BO566" s="156"/>
      <c r="BP566" s="156"/>
      <c r="BQ566" s="156"/>
      <c r="BR566" s="156"/>
      <c r="BS566" s="156"/>
      <c r="BT566" s="156"/>
      <c r="BU566" s="156"/>
      <c r="BV566" s="156"/>
      <c r="BW566" s="156"/>
      <c r="BX566" s="105"/>
      <c r="BY566" s="157"/>
      <c r="BZ566" s="157"/>
      <c r="CA566" s="157"/>
      <c r="CB566" s="157"/>
      <c r="CC566" s="157"/>
      <c r="CD566" s="157"/>
      <c r="CE566" s="157"/>
      <c r="CF566" s="157"/>
      <c r="CG566" s="157"/>
    </row>
    <row r="567" spans="1:85" x14ac:dyDescent="0.25">
      <c r="A567" s="97" t="str">
        <f t="shared" ca="1" si="263"/>
        <v/>
      </c>
      <c r="B567" s="98" t="str">
        <f t="shared" ca="1" si="264"/>
        <v/>
      </c>
      <c r="C567" s="99" t="str">
        <f t="shared" ca="1" si="251"/>
        <v/>
      </c>
      <c r="D567" s="97" t="str">
        <f t="shared" ca="1" si="252"/>
        <v/>
      </c>
      <c r="E567" s="97" t="str">
        <f t="shared" ca="1" si="253"/>
        <v/>
      </c>
      <c r="F567" s="97" t="str">
        <f t="shared" ca="1" si="254"/>
        <v/>
      </c>
      <c r="G567" s="100" t="str">
        <f t="shared" ca="1" si="269"/>
        <v/>
      </c>
      <c r="H567" s="101" t="str">
        <f t="shared" ca="1" si="269"/>
        <v/>
      </c>
      <c r="I567" s="101" t="str">
        <f t="shared" ca="1" si="269"/>
        <v/>
      </c>
      <c r="J567" s="101" t="str">
        <f t="shared" ca="1" si="269"/>
        <v/>
      </c>
      <c r="K567" s="101" t="str">
        <f t="shared" ca="1" si="269"/>
        <v/>
      </c>
      <c r="L567" s="101" t="str">
        <f t="shared" ca="1" si="269"/>
        <v/>
      </c>
      <c r="M567" s="101" t="str">
        <f t="shared" ca="1" si="268"/>
        <v/>
      </c>
      <c r="N567" s="101" t="str">
        <f t="shared" ca="1" si="268"/>
        <v/>
      </c>
      <c r="O567" s="102" t="str">
        <f t="shared" ca="1" si="268"/>
        <v/>
      </c>
      <c r="P567" s="103" t="str">
        <f t="shared" ca="1" si="255"/>
        <v/>
      </c>
      <c r="Q567" s="100" t="str">
        <f t="shared" ca="1" si="271"/>
        <v/>
      </c>
      <c r="R567" s="101" t="str">
        <f t="shared" ca="1" si="271"/>
        <v/>
      </c>
      <c r="S567" s="101" t="str">
        <f t="shared" ca="1" si="271"/>
        <v/>
      </c>
      <c r="T567" s="101" t="str">
        <f t="shared" ca="1" si="270"/>
        <v/>
      </c>
      <c r="U567" s="101" t="str">
        <f t="shared" ca="1" si="270"/>
        <v/>
      </c>
      <c r="V567" s="101" t="str">
        <f t="shared" ca="1" si="270"/>
        <v/>
      </c>
      <c r="W567" s="101" t="str">
        <f t="shared" ca="1" si="270"/>
        <v/>
      </c>
      <c r="X567" s="101" t="str">
        <f t="shared" ca="1" si="270"/>
        <v/>
      </c>
      <c r="Y567" s="102" t="str">
        <f t="shared" ca="1" si="270"/>
        <v/>
      </c>
      <c r="Z567" s="129" t="str">
        <f t="shared" ca="1" si="256"/>
        <v/>
      </c>
      <c r="AA567" s="105" t="str">
        <f t="shared" ca="1" si="249"/>
        <v>NA</v>
      </c>
      <c r="AB567" s="105" t="str">
        <f t="shared" ca="1" si="257"/>
        <v>NA</v>
      </c>
      <c r="AC567" s="97" t="str">
        <f t="shared" ca="1" si="258"/>
        <v/>
      </c>
      <c r="AD567" s="106" t="str">
        <f t="shared" ca="1" si="250"/>
        <v/>
      </c>
      <c r="AE567" s="106"/>
      <c r="AF567" s="130"/>
      <c r="AG567" s="131"/>
      <c r="AH567" s="131"/>
      <c r="AI567" s="131"/>
      <c r="AJ567" s="131"/>
      <c r="AK567" s="131"/>
      <c r="AL567" s="131"/>
      <c r="AM567" s="131"/>
      <c r="AN567" s="132"/>
      <c r="AO567" s="133"/>
      <c r="AS567" s="69"/>
      <c r="AT567" s="69"/>
      <c r="AU567" s="113"/>
      <c r="AV567" s="114" t="str">
        <f t="shared" ca="1" si="267"/>
        <v/>
      </c>
      <c r="AW567" s="115" t="str">
        <f t="shared" ca="1" si="272"/>
        <v/>
      </c>
      <c r="AX567" s="115" t="str">
        <f t="shared" ca="1" si="272"/>
        <v/>
      </c>
      <c r="AY567" s="115" t="str">
        <f t="shared" ca="1" si="272"/>
        <v/>
      </c>
      <c r="AZ567" s="115" t="str">
        <f t="shared" ca="1" si="272"/>
        <v/>
      </c>
      <c r="BA567" s="115" t="str">
        <f t="shared" ca="1" si="272"/>
        <v/>
      </c>
      <c r="BB567" s="115" t="str">
        <f t="shared" ca="1" si="272"/>
        <v/>
      </c>
      <c r="BC567" s="115" t="str">
        <f t="shared" ca="1" si="272"/>
        <v/>
      </c>
      <c r="BD567" s="116" t="str">
        <f t="shared" ca="1" si="272"/>
        <v/>
      </c>
      <c r="BE567" s="145"/>
      <c r="BF567" s="118" t="str">
        <f t="shared" ca="1" si="259"/>
        <v/>
      </c>
      <c r="BG567" s="118" t="str">
        <f t="shared" ca="1" si="260"/>
        <v/>
      </c>
      <c r="BH567" s="118" t="str">
        <f t="shared" ca="1" si="261"/>
        <v/>
      </c>
      <c r="BI567" s="118" t="str">
        <f t="shared" ca="1" si="262"/>
        <v/>
      </c>
      <c r="BK567" s="154"/>
      <c r="BL567" s="155"/>
      <c r="BM567" s="154"/>
      <c r="BN567" s="154"/>
      <c r="BO567" s="156"/>
      <c r="BP567" s="156"/>
      <c r="BQ567" s="156"/>
      <c r="BR567" s="156"/>
      <c r="BS567" s="156"/>
      <c r="BT567" s="156"/>
      <c r="BU567" s="156"/>
      <c r="BV567" s="156"/>
      <c r="BW567" s="156"/>
      <c r="BX567" s="105"/>
      <c r="BY567" s="157"/>
      <c r="BZ567" s="157"/>
      <c r="CA567" s="157"/>
      <c r="CB567" s="157"/>
      <c r="CC567" s="157"/>
      <c r="CD567" s="157"/>
      <c r="CE567" s="157"/>
      <c r="CF567" s="157"/>
      <c r="CG567" s="157"/>
    </row>
    <row r="568" spans="1:85" x14ac:dyDescent="0.25">
      <c r="A568" s="97" t="str">
        <f t="shared" ca="1" si="263"/>
        <v/>
      </c>
      <c r="B568" s="98" t="str">
        <f t="shared" ca="1" si="264"/>
        <v/>
      </c>
      <c r="C568" s="99" t="str">
        <f t="shared" ca="1" si="251"/>
        <v/>
      </c>
      <c r="D568" s="97" t="str">
        <f t="shared" ca="1" si="252"/>
        <v/>
      </c>
      <c r="E568" s="97" t="str">
        <f t="shared" ca="1" si="253"/>
        <v/>
      </c>
      <c r="F568" s="97" t="str">
        <f t="shared" ca="1" si="254"/>
        <v/>
      </c>
      <c r="G568" s="100" t="str">
        <f t="shared" ca="1" si="269"/>
        <v/>
      </c>
      <c r="H568" s="101" t="str">
        <f t="shared" ca="1" si="269"/>
        <v/>
      </c>
      <c r="I568" s="101" t="str">
        <f t="shared" ca="1" si="269"/>
        <v/>
      </c>
      <c r="J568" s="101" t="str">
        <f t="shared" ca="1" si="269"/>
        <v/>
      </c>
      <c r="K568" s="101" t="str">
        <f t="shared" ca="1" si="269"/>
        <v/>
      </c>
      <c r="L568" s="101" t="str">
        <f t="shared" ca="1" si="269"/>
        <v/>
      </c>
      <c r="M568" s="101" t="str">
        <f t="shared" ca="1" si="268"/>
        <v/>
      </c>
      <c r="N568" s="101" t="str">
        <f t="shared" ca="1" si="268"/>
        <v/>
      </c>
      <c r="O568" s="102" t="str">
        <f t="shared" ca="1" si="268"/>
        <v/>
      </c>
      <c r="P568" s="103" t="str">
        <f t="shared" ca="1" si="255"/>
        <v/>
      </c>
      <c r="Q568" s="100" t="str">
        <f t="shared" ca="1" si="271"/>
        <v/>
      </c>
      <c r="R568" s="101" t="str">
        <f t="shared" ca="1" si="271"/>
        <v/>
      </c>
      <c r="S568" s="101" t="str">
        <f t="shared" ca="1" si="271"/>
        <v/>
      </c>
      <c r="T568" s="101" t="str">
        <f t="shared" ca="1" si="270"/>
        <v/>
      </c>
      <c r="U568" s="101" t="str">
        <f t="shared" ca="1" si="270"/>
        <v/>
      </c>
      <c r="V568" s="101" t="str">
        <f t="shared" ca="1" si="270"/>
        <v/>
      </c>
      <c r="W568" s="101" t="str">
        <f t="shared" ca="1" si="270"/>
        <v/>
      </c>
      <c r="X568" s="101" t="str">
        <f t="shared" ca="1" si="270"/>
        <v/>
      </c>
      <c r="Y568" s="102" t="str">
        <f t="shared" ca="1" si="270"/>
        <v/>
      </c>
      <c r="Z568" s="129" t="str">
        <f t="shared" ca="1" si="256"/>
        <v/>
      </c>
      <c r="AA568" s="105" t="str">
        <f t="shared" ca="1" si="249"/>
        <v>NA</v>
      </c>
      <c r="AB568" s="105" t="str">
        <f t="shared" ca="1" si="257"/>
        <v>NA</v>
      </c>
      <c r="AC568" s="97" t="str">
        <f t="shared" ca="1" si="258"/>
        <v/>
      </c>
      <c r="AD568" s="106" t="str">
        <f t="shared" ca="1" si="250"/>
        <v/>
      </c>
      <c r="AE568" s="106"/>
      <c r="AF568" s="130"/>
      <c r="AG568" s="131"/>
      <c r="AH568" s="131"/>
      <c r="AI568" s="131"/>
      <c r="AJ568" s="131"/>
      <c r="AK568" s="131"/>
      <c r="AL568" s="131"/>
      <c r="AM568" s="131"/>
      <c r="AN568" s="132"/>
      <c r="AO568" s="133"/>
      <c r="AS568" s="69"/>
      <c r="AT568" s="69"/>
      <c r="AU568" s="113"/>
      <c r="AV568" s="114" t="str">
        <f t="shared" ca="1" si="267"/>
        <v/>
      </c>
      <c r="AW568" s="115" t="str">
        <f t="shared" ca="1" si="272"/>
        <v/>
      </c>
      <c r="AX568" s="115" t="str">
        <f t="shared" ca="1" si="272"/>
        <v/>
      </c>
      <c r="AY568" s="115" t="str">
        <f t="shared" ca="1" si="272"/>
        <v/>
      </c>
      <c r="AZ568" s="115" t="str">
        <f t="shared" ca="1" si="272"/>
        <v/>
      </c>
      <c r="BA568" s="115" t="str">
        <f t="shared" ca="1" si="272"/>
        <v/>
      </c>
      <c r="BB568" s="115" t="str">
        <f t="shared" ca="1" si="272"/>
        <v/>
      </c>
      <c r="BC568" s="115" t="str">
        <f t="shared" ca="1" si="272"/>
        <v/>
      </c>
      <c r="BD568" s="116" t="str">
        <f t="shared" ca="1" si="272"/>
        <v/>
      </c>
      <c r="BE568" s="145"/>
      <c r="BF568" s="118" t="str">
        <f t="shared" ca="1" si="259"/>
        <v/>
      </c>
      <c r="BG568" s="118" t="str">
        <f t="shared" ca="1" si="260"/>
        <v/>
      </c>
      <c r="BH568" s="118" t="str">
        <f t="shared" ca="1" si="261"/>
        <v/>
      </c>
      <c r="BI568" s="118" t="str">
        <f t="shared" ca="1" si="262"/>
        <v/>
      </c>
      <c r="BK568" s="154"/>
      <c r="BL568" s="155"/>
      <c r="BM568" s="154"/>
      <c r="BN568" s="154"/>
      <c r="BO568" s="156"/>
      <c r="BP568" s="156"/>
      <c r="BQ568" s="156"/>
      <c r="BR568" s="156"/>
      <c r="BS568" s="156"/>
      <c r="BT568" s="156"/>
      <c r="BU568" s="156"/>
      <c r="BV568" s="156"/>
      <c r="BW568" s="156"/>
      <c r="BX568" s="105"/>
      <c r="BY568" s="157"/>
      <c r="BZ568" s="157"/>
      <c r="CA568" s="157"/>
      <c r="CB568" s="157"/>
      <c r="CC568" s="157"/>
      <c r="CD568" s="157"/>
      <c r="CE568" s="157"/>
      <c r="CF568" s="157"/>
      <c r="CG568" s="157"/>
    </row>
    <row r="569" spans="1:85" x14ac:dyDescent="0.25">
      <c r="A569" s="97" t="str">
        <f t="shared" ca="1" si="263"/>
        <v/>
      </c>
      <c r="B569" s="98" t="str">
        <f t="shared" ca="1" si="264"/>
        <v/>
      </c>
      <c r="C569" s="99" t="str">
        <f t="shared" ca="1" si="251"/>
        <v/>
      </c>
      <c r="D569" s="97" t="str">
        <f t="shared" ca="1" si="252"/>
        <v/>
      </c>
      <c r="E569" s="97" t="str">
        <f t="shared" ca="1" si="253"/>
        <v/>
      </c>
      <c r="F569" s="97" t="str">
        <f t="shared" ca="1" si="254"/>
        <v/>
      </c>
      <c r="G569" s="100" t="str">
        <f t="shared" ca="1" si="269"/>
        <v/>
      </c>
      <c r="H569" s="101" t="str">
        <f t="shared" ca="1" si="269"/>
        <v/>
      </c>
      <c r="I569" s="101" t="str">
        <f t="shared" ca="1" si="269"/>
        <v/>
      </c>
      <c r="J569" s="101" t="str">
        <f t="shared" ca="1" si="269"/>
        <v/>
      </c>
      <c r="K569" s="101" t="str">
        <f t="shared" ca="1" si="269"/>
        <v/>
      </c>
      <c r="L569" s="101" t="str">
        <f t="shared" ca="1" si="269"/>
        <v/>
      </c>
      <c r="M569" s="101" t="str">
        <f t="shared" ca="1" si="268"/>
        <v/>
      </c>
      <c r="N569" s="101" t="str">
        <f t="shared" ca="1" si="268"/>
        <v/>
      </c>
      <c r="O569" s="102" t="str">
        <f t="shared" ca="1" si="268"/>
        <v/>
      </c>
      <c r="P569" s="103" t="str">
        <f t="shared" ca="1" si="255"/>
        <v/>
      </c>
      <c r="Q569" s="100" t="str">
        <f t="shared" ca="1" si="271"/>
        <v/>
      </c>
      <c r="R569" s="101" t="str">
        <f t="shared" ca="1" si="271"/>
        <v/>
      </c>
      <c r="S569" s="101" t="str">
        <f t="shared" ca="1" si="271"/>
        <v/>
      </c>
      <c r="T569" s="101" t="str">
        <f t="shared" ca="1" si="270"/>
        <v/>
      </c>
      <c r="U569" s="101" t="str">
        <f t="shared" ca="1" si="270"/>
        <v/>
      </c>
      <c r="V569" s="101" t="str">
        <f t="shared" ca="1" si="270"/>
        <v/>
      </c>
      <c r="W569" s="101" t="str">
        <f t="shared" ca="1" si="270"/>
        <v/>
      </c>
      <c r="X569" s="101" t="str">
        <f t="shared" ca="1" si="270"/>
        <v/>
      </c>
      <c r="Y569" s="102" t="str">
        <f t="shared" ca="1" si="270"/>
        <v/>
      </c>
      <c r="Z569" s="129" t="str">
        <f t="shared" ca="1" si="256"/>
        <v/>
      </c>
      <c r="AA569" s="105" t="str">
        <f t="shared" ca="1" si="249"/>
        <v>NA</v>
      </c>
      <c r="AB569" s="105" t="str">
        <f t="shared" ca="1" si="257"/>
        <v>NA</v>
      </c>
      <c r="AC569" s="97" t="str">
        <f t="shared" ca="1" si="258"/>
        <v/>
      </c>
      <c r="AD569" s="106" t="str">
        <f t="shared" ca="1" si="250"/>
        <v/>
      </c>
      <c r="AE569" s="106"/>
      <c r="AF569" s="130"/>
      <c r="AG569" s="131"/>
      <c r="AH569" s="131"/>
      <c r="AI569" s="131"/>
      <c r="AJ569" s="131"/>
      <c r="AK569" s="131"/>
      <c r="AL569" s="131"/>
      <c r="AM569" s="131"/>
      <c r="AN569" s="132"/>
      <c r="AO569" s="133"/>
      <c r="AS569" s="69"/>
      <c r="AT569" s="69"/>
      <c r="AU569" s="113"/>
      <c r="AV569" s="114" t="str">
        <f t="shared" ca="1" si="267"/>
        <v/>
      </c>
      <c r="AW569" s="115" t="str">
        <f t="shared" ca="1" si="272"/>
        <v/>
      </c>
      <c r="AX569" s="115" t="str">
        <f t="shared" ca="1" si="272"/>
        <v/>
      </c>
      <c r="AY569" s="115" t="str">
        <f t="shared" ca="1" si="272"/>
        <v/>
      </c>
      <c r="AZ569" s="115" t="str">
        <f t="shared" ca="1" si="272"/>
        <v/>
      </c>
      <c r="BA569" s="115" t="str">
        <f t="shared" ca="1" si="272"/>
        <v/>
      </c>
      <c r="BB569" s="115" t="str">
        <f t="shared" ca="1" si="272"/>
        <v/>
      </c>
      <c r="BC569" s="115" t="str">
        <f t="shared" ca="1" si="272"/>
        <v/>
      </c>
      <c r="BD569" s="116" t="str">
        <f t="shared" ca="1" si="272"/>
        <v/>
      </c>
      <c r="BE569" s="145"/>
      <c r="BF569" s="118" t="str">
        <f t="shared" ca="1" si="259"/>
        <v/>
      </c>
      <c r="BG569" s="118" t="str">
        <f t="shared" ca="1" si="260"/>
        <v/>
      </c>
      <c r="BH569" s="118" t="str">
        <f t="shared" ca="1" si="261"/>
        <v/>
      </c>
      <c r="BI569" s="118" t="str">
        <f t="shared" ca="1" si="262"/>
        <v/>
      </c>
      <c r="BK569" s="154"/>
      <c r="BL569" s="155"/>
      <c r="BM569" s="154"/>
      <c r="BN569" s="154"/>
      <c r="BO569" s="156"/>
      <c r="BP569" s="156"/>
      <c r="BQ569" s="156"/>
      <c r="BR569" s="156"/>
      <c r="BS569" s="156"/>
      <c r="BT569" s="156"/>
      <c r="BU569" s="156"/>
      <c r="BV569" s="156"/>
      <c r="BW569" s="156"/>
      <c r="BX569" s="105"/>
      <c r="BY569" s="157"/>
      <c r="BZ569" s="157"/>
      <c r="CA569" s="157"/>
      <c r="CB569" s="157"/>
      <c r="CC569" s="157"/>
      <c r="CD569" s="157"/>
      <c r="CE569" s="157"/>
      <c r="CF569" s="157"/>
      <c r="CG569" s="157"/>
    </row>
    <row r="570" spans="1:85" x14ac:dyDescent="0.25">
      <c r="A570" s="97" t="str">
        <f t="shared" ca="1" si="263"/>
        <v/>
      </c>
      <c r="B570" s="98" t="str">
        <f t="shared" ca="1" si="264"/>
        <v/>
      </c>
      <c r="C570" s="99" t="str">
        <f t="shared" ca="1" si="251"/>
        <v/>
      </c>
      <c r="D570" s="97" t="str">
        <f t="shared" ca="1" si="252"/>
        <v/>
      </c>
      <c r="E570" s="97" t="str">
        <f t="shared" ca="1" si="253"/>
        <v/>
      </c>
      <c r="F570" s="97" t="str">
        <f t="shared" ca="1" si="254"/>
        <v/>
      </c>
      <c r="G570" s="100" t="str">
        <f t="shared" ca="1" si="269"/>
        <v/>
      </c>
      <c r="H570" s="101" t="str">
        <f t="shared" ca="1" si="269"/>
        <v/>
      </c>
      <c r="I570" s="101" t="str">
        <f t="shared" ca="1" si="269"/>
        <v/>
      </c>
      <c r="J570" s="101" t="str">
        <f t="shared" ca="1" si="269"/>
        <v/>
      </c>
      <c r="K570" s="101" t="str">
        <f t="shared" ca="1" si="269"/>
        <v/>
      </c>
      <c r="L570" s="101" t="str">
        <f t="shared" ca="1" si="269"/>
        <v/>
      </c>
      <c r="M570" s="101" t="str">
        <f t="shared" ca="1" si="268"/>
        <v/>
      </c>
      <c r="N570" s="101" t="str">
        <f t="shared" ca="1" si="268"/>
        <v/>
      </c>
      <c r="O570" s="102" t="str">
        <f t="shared" ca="1" si="268"/>
        <v/>
      </c>
      <c r="P570" s="103" t="str">
        <f t="shared" ca="1" si="255"/>
        <v/>
      </c>
      <c r="Q570" s="100" t="str">
        <f t="shared" ca="1" si="271"/>
        <v/>
      </c>
      <c r="R570" s="101" t="str">
        <f t="shared" ca="1" si="271"/>
        <v/>
      </c>
      <c r="S570" s="101" t="str">
        <f t="shared" ca="1" si="271"/>
        <v/>
      </c>
      <c r="T570" s="101" t="str">
        <f t="shared" ca="1" si="270"/>
        <v/>
      </c>
      <c r="U570" s="101" t="str">
        <f t="shared" ca="1" si="270"/>
        <v/>
      </c>
      <c r="V570" s="101" t="str">
        <f t="shared" ca="1" si="270"/>
        <v/>
      </c>
      <c r="W570" s="101" t="str">
        <f t="shared" ca="1" si="270"/>
        <v/>
      </c>
      <c r="X570" s="101" t="str">
        <f t="shared" ca="1" si="270"/>
        <v/>
      </c>
      <c r="Y570" s="102" t="str">
        <f t="shared" ca="1" si="270"/>
        <v/>
      </c>
      <c r="Z570" s="129" t="str">
        <f t="shared" ca="1" si="256"/>
        <v/>
      </c>
      <c r="AA570" s="105" t="str">
        <f t="shared" ca="1" si="249"/>
        <v>NA</v>
      </c>
      <c r="AB570" s="105" t="str">
        <f t="shared" ca="1" si="257"/>
        <v>NA</v>
      </c>
      <c r="AC570" s="97" t="str">
        <f t="shared" ca="1" si="258"/>
        <v/>
      </c>
      <c r="AD570" s="106" t="str">
        <f t="shared" ca="1" si="250"/>
        <v/>
      </c>
      <c r="AE570" s="106"/>
      <c r="AF570" s="130"/>
      <c r="AG570" s="131"/>
      <c r="AH570" s="131"/>
      <c r="AI570" s="131"/>
      <c r="AJ570" s="131"/>
      <c r="AK570" s="131"/>
      <c r="AL570" s="131"/>
      <c r="AM570" s="131"/>
      <c r="AN570" s="132"/>
      <c r="AO570" s="133"/>
      <c r="AS570" s="69"/>
      <c r="AT570" s="69"/>
      <c r="AU570" s="113"/>
      <c r="AV570" s="114" t="str">
        <f t="shared" ca="1" si="267"/>
        <v/>
      </c>
      <c r="AW570" s="115" t="str">
        <f t="shared" ca="1" si="272"/>
        <v/>
      </c>
      <c r="AX570" s="115" t="str">
        <f t="shared" ca="1" si="272"/>
        <v/>
      </c>
      <c r="AY570" s="115" t="str">
        <f t="shared" ca="1" si="272"/>
        <v/>
      </c>
      <c r="AZ570" s="115" t="str">
        <f t="shared" ca="1" si="272"/>
        <v/>
      </c>
      <c r="BA570" s="115" t="str">
        <f t="shared" ca="1" si="272"/>
        <v/>
      </c>
      <c r="BB570" s="115" t="str">
        <f t="shared" ca="1" si="272"/>
        <v/>
      </c>
      <c r="BC570" s="115" t="str">
        <f t="shared" ca="1" si="272"/>
        <v/>
      </c>
      <c r="BD570" s="116" t="str">
        <f t="shared" ca="1" si="272"/>
        <v/>
      </c>
      <c r="BE570" s="145"/>
      <c r="BF570" s="118" t="str">
        <f t="shared" ca="1" si="259"/>
        <v/>
      </c>
      <c r="BG570" s="118" t="str">
        <f t="shared" ca="1" si="260"/>
        <v/>
      </c>
      <c r="BH570" s="118" t="str">
        <f t="shared" ca="1" si="261"/>
        <v/>
      </c>
      <c r="BI570" s="118" t="str">
        <f t="shared" ca="1" si="262"/>
        <v/>
      </c>
      <c r="BK570" s="154"/>
      <c r="BL570" s="155"/>
      <c r="BM570" s="154"/>
      <c r="BN570" s="154"/>
      <c r="BO570" s="156"/>
      <c r="BP570" s="156"/>
      <c r="BQ570" s="156"/>
      <c r="BR570" s="156"/>
      <c r="BS570" s="156"/>
      <c r="BT570" s="156"/>
      <c r="BU570" s="156"/>
      <c r="BV570" s="156"/>
      <c r="BW570" s="156"/>
      <c r="BX570" s="105"/>
      <c r="BY570" s="157"/>
      <c r="BZ570" s="157"/>
      <c r="CA570" s="157"/>
      <c r="CB570" s="157"/>
      <c r="CC570" s="157"/>
      <c r="CD570" s="157"/>
      <c r="CE570" s="157"/>
      <c r="CF570" s="157"/>
      <c r="CG570" s="157"/>
    </row>
    <row r="571" spans="1:85" x14ac:dyDescent="0.25">
      <c r="A571" s="97" t="str">
        <f t="shared" ca="1" si="263"/>
        <v/>
      </c>
      <c r="B571" s="98" t="str">
        <f t="shared" ca="1" si="264"/>
        <v/>
      </c>
      <c r="C571" s="99" t="str">
        <f t="shared" ca="1" si="251"/>
        <v/>
      </c>
      <c r="D571" s="97" t="str">
        <f t="shared" ca="1" si="252"/>
        <v/>
      </c>
      <c r="E571" s="97" t="str">
        <f t="shared" ca="1" si="253"/>
        <v/>
      </c>
      <c r="F571" s="97" t="str">
        <f t="shared" ca="1" si="254"/>
        <v/>
      </c>
      <c r="G571" s="100" t="str">
        <f t="shared" ca="1" si="269"/>
        <v/>
      </c>
      <c r="H571" s="101" t="str">
        <f t="shared" ca="1" si="269"/>
        <v/>
      </c>
      <c r="I571" s="101" t="str">
        <f t="shared" ca="1" si="269"/>
        <v/>
      </c>
      <c r="J571" s="101" t="str">
        <f t="shared" ca="1" si="269"/>
        <v/>
      </c>
      <c r="K571" s="101" t="str">
        <f t="shared" ca="1" si="269"/>
        <v/>
      </c>
      <c r="L571" s="101" t="str">
        <f t="shared" ca="1" si="269"/>
        <v/>
      </c>
      <c r="M571" s="101" t="str">
        <f t="shared" ca="1" si="268"/>
        <v/>
      </c>
      <c r="N571" s="101" t="str">
        <f t="shared" ca="1" si="268"/>
        <v/>
      </c>
      <c r="O571" s="102" t="str">
        <f t="shared" ca="1" si="268"/>
        <v/>
      </c>
      <c r="P571" s="103" t="str">
        <f t="shared" ca="1" si="255"/>
        <v/>
      </c>
      <c r="Q571" s="100" t="str">
        <f t="shared" ca="1" si="271"/>
        <v/>
      </c>
      <c r="R571" s="101" t="str">
        <f t="shared" ca="1" si="271"/>
        <v/>
      </c>
      <c r="S571" s="101" t="str">
        <f t="shared" ca="1" si="271"/>
        <v/>
      </c>
      <c r="T571" s="101" t="str">
        <f t="shared" ca="1" si="270"/>
        <v/>
      </c>
      <c r="U571" s="101" t="str">
        <f t="shared" ca="1" si="270"/>
        <v/>
      </c>
      <c r="V571" s="101" t="str">
        <f t="shared" ca="1" si="270"/>
        <v/>
      </c>
      <c r="W571" s="101" t="str">
        <f t="shared" ca="1" si="270"/>
        <v/>
      </c>
      <c r="X571" s="101" t="str">
        <f t="shared" ca="1" si="270"/>
        <v/>
      </c>
      <c r="Y571" s="102" t="str">
        <f t="shared" ca="1" si="270"/>
        <v/>
      </c>
      <c r="Z571" s="129" t="str">
        <f t="shared" ca="1" si="256"/>
        <v/>
      </c>
      <c r="AA571" s="105" t="str">
        <f t="shared" ca="1" si="249"/>
        <v>NA</v>
      </c>
      <c r="AB571" s="105" t="str">
        <f t="shared" ca="1" si="257"/>
        <v>NA</v>
      </c>
      <c r="AC571" s="97" t="str">
        <f t="shared" ca="1" si="258"/>
        <v/>
      </c>
      <c r="AD571" s="106" t="str">
        <f t="shared" ca="1" si="250"/>
        <v/>
      </c>
      <c r="AE571" s="106"/>
      <c r="AF571" s="130"/>
      <c r="AG571" s="131"/>
      <c r="AH571" s="131"/>
      <c r="AI571" s="131"/>
      <c r="AJ571" s="131"/>
      <c r="AK571" s="131"/>
      <c r="AL571" s="131"/>
      <c r="AM571" s="131"/>
      <c r="AN571" s="132"/>
      <c r="AO571" s="133"/>
      <c r="AS571" s="69"/>
      <c r="AT571" s="69"/>
      <c r="AU571" s="113"/>
      <c r="AV571" s="114" t="str">
        <f t="shared" ca="1" si="267"/>
        <v/>
      </c>
      <c r="AW571" s="115" t="str">
        <f t="shared" ca="1" si="272"/>
        <v/>
      </c>
      <c r="AX571" s="115" t="str">
        <f t="shared" ca="1" si="272"/>
        <v/>
      </c>
      <c r="AY571" s="115" t="str">
        <f t="shared" ca="1" si="272"/>
        <v/>
      </c>
      <c r="AZ571" s="115" t="str">
        <f t="shared" ca="1" si="272"/>
        <v/>
      </c>
      <c r="BA571" s="115" t="str">
        <f t="shared" ca="1" si="272"/>
        <v/>
      </c>
      <c r="BB571" s="115" t="str">
        <f t="shared" ca="1" si="272"/>
        <v/>
      </c>
      <c r="BC571" s="115" t="str">
        <f t="shared" ca="1" si="272"/>
        <v/>
      </c>
      <c r="BD571" s="116" t="str">
        <f t="shared" ca="1" si="272"/>
        <v/>
      </c>
      <c r="BE571" s="145"/>
      <c r="BF571" s="118" t="str">
        <f t="shared" ca="1" si="259"/>
        <v/>
      </c>
      <c r="BG571" s="118" t="str">
        <f t="shared" ca="1" si="260"/>
        <v/>
      </c>
      <c r="BH571" s="118" t="str">
        <f t="shared" ca="1" si="261"/>
        <v/>
      </c>
      <c r="BI571" s="118" t="str">
        <f t="shared" ca="1" si="262"/>
        <v/>
      </c>
      <c r="BK571" s="154"/>
      <c r="BL571" s="155"/>
      <c r="BM571" s="154"/>
      <c r="BN571" s="154"/>
      <c r="BO571" s="156"/>
      <c r="BP571" s="156"/>
      <c r="BQ571" s="156"/>
      <c r="BR571" s="156"/>
      <c r="BS571" s="156"/>
      <c r="BT571" s="156"/>
      <c r="BU571" s="156"/>
      <c r="BV571" s="156"/>
      <c r="BW571" s="156"/>
      <c r="BX571" s="105"/>
      <c r="BY571" s="157"/>
      <c r="BZ571" s="157"/>
      <c r="CA571" s="157"/>
      <c r="CB571" s="157"/>
      <c r="CC571" s="157"/>
      <c r="CD571" s="157"/>
      <c r="CE571" s="157"/>
      <c r="CF571" s="157"/>
      <c r="CG571" s="157"/>
    </row>
    <row r="572" spans="1:85" x14ac:dyDescent="0.25">
      <c r="A572" s="97" t="str">
        <f t="shared" ca="1" si="263"/>
        <v/>
      </c>
      <c r="B572" s="98" t="str">
        <f t="shared" ca="1" si="264"/>
        <v/>
      </c>
      <c r="C572" s="99" t="str">
        <f t="shared" ca="1" si="251"/>
        <v/>
      </c>
      <c r="D572" s="97" t="str">
        <f t="shared" ca="1" si="252"/>
        <v/>
      </c>
      <c r="E572" s="97" t="str">
        <f t="shared" ca="1" si="253"/>
        <v/>
      </c>
      <c r="F572" s="97" t="str">
        <f t="shared" ca="1" si="254"/>
        <v/>
      </c>
      <c r="G572" s="100" t="str">
        <f t="shared" ca="1" si="269"/>
        <v/>
      </c>
      <c r="H572" s="101" t="str">
        <f t="shared" ca="1" si="269"/>
        <v/>
      </c>
      <c r="I572" s="101" t="str">
        <f t="shared" ca="1" si="269"/>
        <v/>
      </c>
      <c r="J572" s="101" t="str">
        <f t="shared" ca="1" si="269"/>
        <v/>
      </c>
      <c r="K572" s="101" t="str">
        <f t="shared" ca="1" si="269"/>
        <v/>
      </c>
      <c r="L572" s="101" t="str">
        <f t="shared" ca="1" si="269"/>
        <v/>
      </c>
      <c r="M572" s="101" t="str">
        <f t="shared" ca="1" si="268"/>
        <v/>
      </c>
      <c r="N572" s="101" t="str">
        <f t="shared" ca="1" si="268"/>
        <v/>
      </c>
      <c r="O572" s="102" t="str">
        <f t="shared" ca="1" si="268"/>
        <v/>
      </c>
      <c r="P572" s="103" t="str">
        <f t="shared" ca="1" si="255"/>
        <v/>
      </c>
      <c r="Q572" s="100" t="str">
        <f t="shared" ca="1" si="271"/>
        <v/>
      </c>
      <c r="R572" s="101" t="str">
        <f t="shared" ca="1" si="271"/>
        <v/>
      </c>
      <c r="S572" s="101" t="str">
        <f t="shared" ca="1" si="271"/>
        <v/>
      </c>
      <c r="T572" s="101" t="str">
        <f t="shared" ca="1" si="270"/>
        <v/>
      </c>
      <c r="U572" s="101" t="str">
        <f t="shared" ca="1" si="270"/>
        <v/>
      </c>
      <c r="V572" s="101" t="str">
        <f t="shared" ca="1" si="270"/>
        <v/>
      </c>
      <c r="W572" s="101" t="str">
        <f t="shared" ca="1" si="270"/>
        <v/>
      </c>
      <c r="X572" s="101" t="str">
        <f t="shared" ca="1" si="270"/>
        <v/>
      </c>
      <c r="Y572" s="102" t="str">
        <f t="shared" ca="1" si="270"/>
        <v/>
      </c>
      <c r="Z572" s="129" t="str">
        <f t="shared" ca="1" si="256"/>
        <v/>
      </c>
      <c r="AA572" s="105" t="str">
        <f t="shared" ca="1" si="249"/>
        <v>NA</v>
      </c>
      <c r="AB572" s="105" t="str">
        <f t="shared" ca="1" si="257"/>
        <v>NA</v>
      </c>
      <c r="AC572" s="97" t="str">
        <f t="shared" ca="1" si="258"/>
        <v/>
      </c>
      <c r="AD572" s="106" t="str">
        <f t="shared" ca="1" si="250"/>
        <v/>
      </c>
      <c r="AE572" s="106"/>
      <c r="AF572" s="130"/>
      <c r="AG572" s="131"/>
      <c r="AH572" s="131"/>
      <c r="AI572" s="131"/>
      <c r="AJ572" s="131"/>
      <c r="AK572" s="131"/>
      <c r="AL572" s="131"/>
      <c r="AM572" s="131"/>
      <c r="AN572" s="132"/>
      <c r="AO572" s="133"/>
      <c r="AS572" s="69"/>
      <c r="AT572" s="69"/>
      <c r="AU572" s="113"/>
      <c r="AV572" s="114" t="str">
        <f t="shared" ca="1" si="267"/>
        <v/>
      </c>
      <c r="AW572" s="115" t="str">
        <f t="shared" ca="1" si="272"/>
        <v/>
      </c>
      <c r="AX572" s="115" t="str">
        <f t="shared" ca="1" si="272"/>
        <v/>
      </c>
      <c r="AY572" s="115" t="str">
        <f t="shared" ca="1" si="272"/>
        <v/>
      </c>
      <c r="AZ572" s="115" t="str">
        <f t="shared" ca="1" si="272"/>
        <v/>
      </c>
      <c r="BA572" s="115" t="str">
        <f t="shared" ca="1" si="272"/>
        <v/>
      </c>
      <c r="BB572" s="115" t="str">
        <f t="shared" ca="1" si="272"/>
        <v/>
      </c>
      <c r="BC572" s="115" t="str">
        <f t="shared" ca="1" si="272"/>
        <v/>
      </c>
      <c r="BD572" s="116" t="str">
        <f t="shared" ca="1" si="272"/>
        <v/>
      </c>
      <c r="BE572" s="145"/>
      <c r="BF572" s="118" t="str">
        <f t="shared" ca="1" si="259"/>
        <v/>
      </c>
      <c r="BG572" s="118" t="str">
        <f t="shared" ca="1" si="260"/>
        <v/>
      </c>
      <c r="BH572" s="118" t="str">
        <f t="shared" ca="1" si="261"/>
        <v/>
      </c>
      <c r="BI572" s="118" t="str">
        <f t="shared" ca="1" si="262"/>
        <v/>
      </c>
      <c r="BK572" s="154"/>
      <c r="BL572" s="155"/>
      <c r="BM572" s="154"/>
      <c r="BN572" s="154"/>
      <c r="BO572" s="156"/>
      <c r="BP572" s="156"/>
      <c r="BQ572" s="156"/>
      <c r="BR572" s="156"/>
      <c r="BS572" s="156"/>
      <c r="BT572" s="156"/>
      <c r="BU572" s="156"/>
      <c r="BV572" s="156"/>
      <c r="BW572" s="156"/>
      <c r="BX572" s="105"/>
      <c r="BY572" s="157"/>
      <c r="BZ572" s="157"/>
      <c r="CA572" s="157"/>
      <c r="CB572" s="157"/>
      <c r="CC572" s="157"/>
      <c r="CD572" s="157"/>
      <c r="CE572" s="157"/>
      <c r="CF572" s="157"/>
      <c r="CG572" s="157"/>
    </row>
    <row r="573" spans="1:85" x14ac:dyDescent="0.25">
      <c r="A573" s="97" t="str">
        <f t="shared" ca="1" si="263"/>
        <v/>
      </c>
      <c r="B573" s="98" t="str">
        <f t="shared" ca="1" si="264"/>
        <v/>
      </c>
      <c r="C573" s="99" t="str">
        <f t="shared" ca="1" si="251"/>
        <v/>
      </c>
      <c r="D573" s="97" t="str">
        <f t="shared" ca="1" si="252"/>
        <v/>
      </c>
      <c r="E573" s="97" t="str">
        <f t="shared" ca="1" si="253"/>
        <v/>
      </c>
      <c r="F573" s="97" t="str">
        <f t="shared" ca="1" si="254"/>
        <v/>
      </c>
      <c r="G573" s="100" t="str">
        <f t="shared" ca="1" si="269"/>
        <v/>
      </c>
      <c r="H573" s="101" t="str">
        <f t="shared" ca="1" si="269"/>
        <v/>
      </c>
      <c r="I573" s="101" t="str">
        <f t="shared" ca="1" si="269"/>
        <v/>
      </c>
      <c r="J573" s="101" t="str">
        <f t="shared" ca="1" si="269"/>
        <v/>
      </c>
      <c r="K573" s="101" t="str">
        <f t="shared" ca="1" si="269"/>
        <v/>
      </c>
      <c r="L573" s="101" t="str">
        <f t="shared" ca="1" si="269"/>
        <v/>
      </c>
      <c r="M573" s="101" t="str">
        <f t="shared" ca="1" si="268"/>
        <v/>
      </c>
      <c r="N573" s="101" t="str">
        <f t="shared" ca="1" si="268"/>
        <v/>
      </c>
      <c r="O573" s="102" t="str">
        <f t="shared" ca="1" si="268"/>
        <v/>
      </c>
      <c r="P573" s="103" t="str">
        <f t="shared" ca="1" si="255"/>
        <v/>
      </c>
      <c r="Q573" s="100" t="str">
        <f t="shared" ca="1" si="271"/>
        <v/>
      </c>
      <c r="R573" s="101" t="str">
        <f t="shared" ca="1" si="271"/>
        <v/>
      </c>
      <c r="S573" s="101" t="str">
        <f t="shared" ca="1" si="271"/>
        <v/>
      </c>
      <c r="T573" s="101" t="str">
        <f t="shared" ca="1" si="270"/>
        <v/>
      </c>
      <c r="U573" s="101" t="str">
        <f t="shared" ca="1" si="270"/>
        <v/>
      </c>
      <c r="V573" s="101" t="str">
        <f t="shared" ca="1" si="270"/>
        <v/>
      </c>
      <c r="W573" s="101" t="str">
        <f t="shared" ca="1" si="270"/>
        <v/>
      </c>
      <c r="X573" s="101" t="str">
        <f t="shared" ca="1" si="270"/>
        <v/>
      </c>
      <c r="Y573" s="102" t="str">
        <f t="shared" ca="1" si="270"/>
        <v/>
      </c>
      <c r="Z573" s="129" t="str">
        <f t="shared" ca="1" si="256"/>
        <v/>
      </c>
      <c r="AA573" s="105" t="str">
        <f t="shared" ca="1" si="249"/>
        <v>NA</v>
      </c>
      <c r="AB573" s="105" t="str">
        <f t="shared" ca="1" si="257"/>
        <v>NA</v>
      </c>
      <c r="AC573" s="97" t="str">
        <f t="shared" ca="1" si="258"/>
        <v/>
      </c>
      <c r="AD573" s="106" t="str">
        <f t="shared" ca="1" si="250"/>
        <v/>
      </c>
      <c r="AE573" s="106"/>
      <c r="AF573" s="130"/>
      <c r="AG573" s="131"/>
      <c r="AH573" s="131"/>
      <c r="AI573" s="131"/>
      <c r="AJ573" s="131"/>
      <c r="AK573" s="131"/>
      <c r="AL573" s="131"/>
      <c r="AM573" s="131"/>
      <c r="AN573" s="132"/>
      <c r="AO573" s="133"/>
      <c r="AS573" s="69"/>
      <c r="AT573" s="69"/>
      <c r="AU573" s="113"/>
      <c r="AV573" s="114" t="str">
        <f t="shared" ca="1" si="267"/>
        <v/>
      </c>
      <c r="AW573" s="115" t="str">
        <f t="shared" ca="1" si="272"/>
        <v/>
      </c>
      <c r="AX573" s="115" t="str">
        <f t="shared" ca="1" si="272"/>
        <v/>
      </c>
      <c r="AY573" s="115" t="str">
        <f t="shared" ca="1" si="272"/>
        <v/>
      </c>
      <c r="AZ573" s="115" t="str">
        <f t="shared" ca="1" si="272"/>
        <v/>
      </c>
      <c r="BA573" s="115" t="str">
        <f t="shared" ca="1" si="272"/>
        <v/>
      </c>
      <c r="BB573" s="115" t="str">
        <f t="shared" ca="1" si="272"/>
        <v/>
      </c>
      <c r="BC573" s="115" t="str">
        <f t="shared" ca="1" si="272"/>
        <v/>
      </c>
      <c r="BD573" s="116" t="str">
        <f t="shared" ca="1" si="272"/>
        <v/>
      </c>
      <c r="BE573" s="145"/>
      <c r="BF573" s="118" t="str">
        <f t="shared" ca="1" si="259"/>
        <v/>
      </c>
      <c r="BG573" s="118" t="str">
        <f t="shared" ca="1" si="260"/>
        <v/>
      </c>
      <c r="BH573" s="118" t="str">
        <f t="shared" ca="1" si="261"/>
        <v/>
      </c>
      <c r="BI573" s="118" t="str">
        <f t="shared" ca="1" si="262"/>
        <v/>
      </c>
      <c r="BK573" s="154"/>
      <c r="BL573" s="155"/>
      <c r="BM573" s="154"/>
      <c r="BN573" s="154"/>
      <c r="BO573" s="156"/>
      <c r="BP573" s="156"/>
      <c r="BQ573" s="156"/>
      <c r="BR573" s="156"/>
      <c r="BS573" s="156"/>
      <c r="BT573" s="156"/>
      <c r="BU573" s="156"/>
      <c r="BV573" s="156"/>
      <c r="BW573" s="156"/>
      <c r="BX573" s="105"/>
      <c r="BY573" s="157"/>
      <c r="BZ573" s="157"/>
      <c r="CA573" s="157"/>
      <c r="CB573" s="157"/>
      <c r="CC573" s="157"/>
      <c r="CD573" s="157"/>
      <c r="CE573" s="157"/>
      <c r="CF573" s="157"/>
      <c r="CG573" s="157"/>
    </row>
    <row r="574" spans="1:85" x14ac:dyDescent="0.25">
      <c r="A574" s="97" t="str">
        <f t="shared" ca="1" si="263"/>
        <v/>
      </c>
      <c r="B574" s="98" t="str">
        <f t="shared" ca="1" si="264"/>
        <v/>
      </c>
      <c r="C574" s="99" t="str">
        <f t="shared" ca="1" si="251"/>
        <v/>
      </c>
      <c r="D574" s="97" t="str">
        <f t="shared" ca="1" si="252"/>
        <v/>
      </c>
      <c r="E574" s="97" t="str">
        <f t="shared" ca="1" si="253"/>
        <v/>
      </c>
      <c r="F574" s="97" t="str">
        <f t="shared" ca="1" si="254"/>
        <v/>
      </c>
      <c r="G574" s="100" t="str">
        <f t="shared" ca="1" si="269"/>
        <v/>
      </c>
      <c r="H574" s="101" t="str">
        <f t="shared" ca="1" si="269"/>
        <v/>
      </c>
      <c r="I574" s="101" t="str">
        <f t="shared" ca="1" si="269"/>
        <v/>
      </c>
      <c r="J574" s="101" t="str">
        <f t="shared" ca="1" si="269"/>
        <v/>
      </c>
      <c r="K574" s="101" t="str">
        <f t="shared" ca="1" si="269"/>
        <v/>
      </c>
      <c r="L574" s="101" t="str">
        <f t="shared" ca="1" si="269"/>
        <v/>
      </c>
      <c r="M574" s="101" t="str">
        <f t="shared" ca="1" si="268"/>
        <v/>
      </c>
      <c r="N574" s="101" t="str">
        <f t="shared" ca="1" si="268"/>
        <v/>
      </c>
      <c r="O574" s="102" t="str">
        <f t="shared" ca="1" si="268"/>
        <v/>
      </c>
      <c r="P574" s="103" t="str">
        <f t="shared" ca="1" si="255"/>
        <v/>
      </c>
      <c r="Q574" s="100" t="str">
        <f t="shared" ca="1" si="271"/>
        <v/>
      </c>
      <c r="R574" s="101" t="str">
        <f t="shared" ca="1" si="271"/>
        <v/>
      </c>
      <c r="S574" s="101" t="str">
        <f t="shared" ca="1" si="271"/>
        <v/>
      </c>
      <c r="T574" s="101" t="str">
        <f t="shared" ca="1" si="270"/>
        <v/>
      </c>
      <c r="U574" s="101" t="str">
        <f t="shared" ca="1" si="270"/>
        <v/>
      </c>
      <c r="V574" s="101" t="str">
        <f t="shared" ca="1" si="270"/>
        <v/>
      </c>
      <c r="W574" s="101" t="str">
        <f t="shared" ca="1" si="270"/>
        <v/>
      </c>
      <c r="X574" s="101" t="str">
        <f t="shared" ca="1" si="270"/>
        <v/>
      </c>
      <c r="Y574" s="102" t="str">
        <f t="shared" ca="1" si="270"/>
        <v/>
      </c>
      <c r="Z574" s="129" t="str">
        <f t="shared" ca="1" si="256"/>
        <v/>
      </c>
      <c r="AA574" s="105" t="str">
        <f t="shared" ca="1" si="249"/>
        <v>NA</v>
      </c>
      <c r="AB574" s="105" t="str">
        <f t="shared" ca="1" si="257"/>
        <v>NA</v>
      </c>
      <c r="AC574" s="97" t="str">
        <f t="shared" ca="1" si="258"/>
        <v/>
      </c>
      <c r="AD574" s="106" t="str">
        <f t="shared" ca="1" si="250"/>
        <v/>
      </c>
      <c r="AE574" s="106"/>
      <c r="AF574" s="130"/>
      <c r="AG574" s="131"/>
      <c r="AH574" s="131"/>
      <c r="AI574" s="131"/>
      <c r="AJ574" s="131"/>
      <c r="AK574" s="131"/>
      <c r="AL574" s="131"/>
      <c r="AM574" s="131"/>
      <c r="AN574" s="132"/>
      <c r="AO574" s="133"/>
      <c r="AS574" s="69"/>
      <c r="AT574" s="69"/>
      <c r="AU574" s="113"/>
      <c r="AV574" s="114" t="str">
        <f t="shared" ca="1" si="267"/>
        <v/>
      </c>
      <c r="AW574" s="115" t="str">
        <f t="shared" ca="1" si="272"/>
        <v/>
      </c>
      <c r="AX574" s="115" t="str">
        <f t="shared" ca="1" si="272"/>
        <v/>
      </c>
      <c r="AY574" s="115" t="str">
        <f t="shared" ca="1" si="272"/>
        <v/>
      </c>
      <c r="AZ574" s="115" t="str">
        <f t="shared" ca="1" si="272"/>
        <v/>
      </c>
      <c r="BA574" s="115" t="str">
        <f t="shared" ca="1" si="272"/>
        <v/>
      </c>
      <c r="BB574" s="115" t="str">
        <f t="shared" ca="1" si="272"/>
        <v/>
      </c>
      <c r="BC574" s="115" t="str">
        <f t="shared" ca="1" si="272"/>
        <v/>
      </c>
      <c r="BD574" s="116" t="str">
        <f t="shared" ca="1" si="272"/>
        <v/>
      </c>
      <c r="BE574" s="145"/>
      <c r="BF574" s="118" t="str">
        <f t="shared" ca="1" si="259"/>
        <v/>
      </c>
      <c r="BG574" s="118" t="str">
        <f t="shared" ca="1" si="260"/>
        <v/>
      </c>
      <c r="BH574" s="118" t="str">
        <f t="shared" ca="1" si="261"/>
        <v/>
      </c>
      <c r="BI574" s="118" t="str">
        <f t="shared" ca="1" si="262"/>
        <v/>
      </c>
      <c r="BK574" s="154"/>
      <c r="BL574" s="155"/>
      <c r="BM574" s="154"/>
      <c r="BN574" s="154"/>
      <c r="BO574" s="156"/>
      <c r="BP574" s="156"/>
      <c r="BQ574" s="156"/>
      <c r="BR574" s="156"/>
      <c r="BS574" s="156"/>
      <c r="BT574" s="156"/>
      <c r="BU574" s="156"/>
      <c r="BV574" s="156"/>
      <c r="BW574" s="156"/>
      <c r="BX574" s="105"/>
      <c r="BY574" s="157"/>
      <c r="BZ574" s="157"/>
      <c r="CA574" s="157"/>
      <c r="CB574" s="157"/>
      <c r="CC574" s="157"/>
      <c r="CD574" s="157"/>
      <c r="CE574" s="157"/>
      <c r="CF574" s="157"/>
      <c r="CG574" s="157"/>
    </row>
    <row r="575" spans="1:85" x14ac:dyDescent="0.25">
      <c r="A575" s="97" t="str">
        <f t="shared" ca="1" si="263"/>
        <v/>
      </c>
      <c r="B575" s="98" t="str">
        <f t="shared" ca="1" si="264"/>
        <v/>
      </c>
      <c r="C575" s="99" t="str">
        <f t="shared" ca="1" si="251"/>
        <v/>
      </c>
      <c r="D575" s="97" t="str">
        <f t="shared" ca="1" si="252"/>
        <v/>
      </c>
      <c r="E575" s="97" t="str">
        <f t="shared" ca="1" si="253"/>
        <v/>
      </c>
      <c r="F575" s="97" t="str">
        <f t="shared" ca="1" si="254"/>
        <v/>
      </c>
      <c r="G575" s="100" t="str">
        <f t="shared" ca="1" si="269"/>
        <v/>
      </c>
      <c r="H575" s="101" t="str">
        <f t="shared" ca="1" si="269"/>
        <v/>
      </c>
      <c r="I575" s="101" t="str">
        <f t="shared" ca="1" si="269"/>
        <v/>
      </c>
      <c r="J575" s="101" t="str">
        <f t="shared" ca="1" si="269"/>
        <v/>
      </c>
      <c r="K575" s="101" t="str">
        <f t="shared" ca="1" si="269"/>
        <v/>
      </c>
      <c r="L575" s="101" t="str">
        <f t="shared" ca="1" si="269"/>
        <v/>
      </c>
      <c r="M575" s="101" t="str">
        <f t="shared" ca="1" si="268"/>
        <v/>
      </c>
      <c r="N575" s="101" t="str">
        <f t="shared" ca="1" si="268"/>
        <v/>
      </c>
      <c r="O575" s="102" t="str">
        <f t="shared" ca="1" si="268"/>
        <v/>
      </c>
      <c r="P575" s="103" t="str">
        <f t="shared" ca="1" si="255"/>
        <v/>
      </c>
      <c r="Q575" s="100" t="str">
        <f t="shared" ca="1" si="271"/>
        <v/>
      </c>
      <c r="R575" s="101" t="str">
        <f t="shared" ca="1" si="271"/>
        <v/>
      </c>
      <c r="S575" s="101" t="str">
        <f t="shared" ca="1" si="271"/>
        <v/>
      </c>
      <c r="T575" s="101" t="str">
        <f t="shared" ca="1" si="270"/>
        <v/>
      </c>
      <c r="U575" s="101" t="str">
        <f t="shared" ca="1" si="270"/>
        <v/>
      </c>
      <c r="V575" s="101" t="str">
        <f t="shared" ca="1" si="270"/>
        <v/>
      </c>
      <c r="W575" s="101" t="str">
        <f t="shared" ca="1" si="270"/>
        <v/>
      </c>
      <c r="X575" s="101" t="str">
        <f t="shared" ca="1" si="270"/>
        <v/>
      </c>
      <c r="Y575" s="102" t="str">
        <f t="shared" ca="1" si="270"/>
        <v/>
      </c>
      <c r="Z575" s="129" t="str">
        <f t="shared" ca="1" si="256"/>
        <v/>
      </c>
      <c r="AA575" s="105" t="str">
        <f t="shared" ca="1" si="249"/>
        <v>NA</v>
      </c>
      <c r="AB575" s="105" t="str">
        <f t="shared" ca="1" si="257"/>
        <v>NA</v>
      </c>
      <c r="AC575" s="97" t="str">
        <f t="shared" ca="1" si="258"/>
        <v/>
      </c>
      <c r="AD575" s="106" t="str">
        <f t="shared" ca="1" si="250"/>
        <v/>
      </c>
      <c r="AE575" s="106"/>
      <c r="AF575" s="130"/>
      <c r="AG575" s="131"/>
      <c r="AH575" s="131"/>
      <c r="AI575" s="131"/>
      <c r="AJ575" s="131"/>
      <c r="AK575" s="131"/>
      <c r="AL575" s="131"/>
      <c r="AM575" s="131"/>
      <c r="AN575" s="132"/>
      <c r="AO575" s="133"/>
      <c r="AS575" s="69"/>
      <c r="AT575" s="69"/>
      <c r="AU575" s="113"/>
      <c r="AV575" s="114" t="str">
        <f t="shared" ca="1" si="267"/>
        <v/>
      </c>
      <c r="AW575" s="115" t="str">
        <f t="shared" ca="1" si="272"/>
        <v/>
      </c>
      <c r="AX575" s="115" t="str">
        <f t="shared" ca="1" si="272"/>
        <v/>
      </c>
      <c r="AY575" s="115" t="str">
        <f t="shared" ca="1" si="272"/>
        <v/>
      </c>
      <c r="AZ575" s="115" t="str">
        <f t="shared" ca="1" si="272"/>
        <v/>
      </c>
      <c r="BA575" s="115" t="str">
        <f t="shared" ca="1" si="272"/>
        <v/>
      </c>
      <c r="BB575" s="115" t="str">
        <f t="shared" ca="1" si="272"/>
        <v/>
      </c>
      <c r="BC575" s="115" t="str">
        <f t="shared" ca="1" si="272"/>
        <v/>
      </c>
      <c r="BD575" s="116" t="str">
        <f t="shared" ca="1" si="272"/>
        <v/>
      </c>
      <c r="BE575" s="145"/>
      <c r="BF575" s="118" t="str">
        <f t="shared" ca="1" si="259"/>
        <v/>
      </c>
      <c r="BG575" s="118" t="str">
        <f t="shared" ca="1" si="260"/>
        <v/>
      </c>
      <c r="BH575" s="118" t="str">
        <f t="shared" ca="1" si="261"/>
        <v/>
      </c>
      <c r="BI575" s="118" t="str">
        <f t="shared" ca="1" si="262"/>
        <v/>
      </c>
      <c r="BK575" s="154"/>
      <c r="BL575" s="155"/>
      <c r="BM575" s="154"/>
      <c r="BN575" s="154"/>
      <c r="BO575" s="156"/>
      <c r="BP575" s="156"/>
      <c r="BQ575" s="156"/>
      <c r="BR575" s="156"/>
      <c r="BS575" s="156"/>
      <c r="BT575" s="156"/>
      <c r="BU575" s="156"/>
      <c r="BV575" s="156"/>
      <c r="BW575" s="156"/>
      <c r="BX575" s="105"/>
      <c r="BY575" s="157"/>
      <c r="BZ575" s="157"/>
      <c r="CA575" s="157"/>
      <c r="CB575" s="157"/>
      <c r="CC575" s="157"/>
      <c r="CD575" s="157"/>
      <c r="CE575" s="157"/>
      <c r="CF575" s="157"/>
      <c r="CG575" s="157"/>
    </row>
    <row r="576" spans="1:85" x14ac:dyDescent="0.25">
      <c r="A576" s="97" t="str">
        <f t="shared" ca="1" si="263"/>
        <v/>
      </c>
      <c r="B576" s="98" t="str">
        <f t="shared" ca="1" si="264"/>
        <v/>
      </c>
      <c r="C576" s="99" t="str">
        <f t="shared" ca="1" si="251"/>
        <v/>
      </c>
      <c r="D576" s="97" t="str">
        <f t="shared" ca="1" si="252"/>
        <v/>
      </c>
      <c r="E576" s="97" t="str">
        <f t="shared" ca="1" si="253"/>
        <v/>
      </c>
      <c r="F576" s="97" t="str">
        <f t="shared" ca="1" si="254"/>
        <v/>
      </c>
      <c r="G576" s="100" t="str">
        <f t="shared" ca="1" si="269"/>
        <v/>
      </c>
      <c r="H576" s="101" t="str">
        <f t="shared" ca="1" si="269"/>
        <v/>
      </c>
      <c r="I576" s="101" t="str">
        <f t="shared" ca="1" si="269"/>
        <v/>
      </c>
      <c r="J576" s="101" t="str">
        <f t="shared" ca="1" si="269"/>
        <v/>
      </c>
      <c r="K576" s="101" t="str">
        <f t="shared" ca="1" si="269"/>
        <v/>
      </c>
      <c r="L576" s="101" t="str">
        <f t="shared" ca="1" si="269"/>
        <v/>
      </c>
      <c r="M576" s="101" t="str">
        <f t="shared" ca="1" si="268"/>
        <v/>
      </c>
      <c r="N576" s="101" t="str">
        <f t="shared" ca="1" si="268"/>
        <v/>
      </c>
      <c r="O576" s="102" t="str">
        <f t="shared" ca="1" si="268"/>
        <v/>
      </c>
      <c r="P576" s="103" t="str">
        <f t="shared" ca="1" si="255"/>
        <v/>
      </c>
      <c r="Q576" s="100" t="str">
        <f t="shared" ca="1" si="271"/>
        <v/>
      </c>
      <c r="R576" s="101" t="str">
        <f t="shared" ca="1" si="271"/>
        <v/>
      </c>
      <c r="S576" s="101" t="str">
        <f t="shared" ca="1" si="271"/>
        <v/>
      </c>
      <c r="T576" s="101" t="str">
        <f t="shared" ca="1" si="270"/>
        <v/>
      </c>
      <c r="U576" s="101" t="str">
        <f t="shared" ca="1" si="270"/>
        <v/>
      </c>
      <c r="V576" s="101" t="str">
        <f t="shared" ca="1" si="270"/>
        <v/>
      </c>
      <c r="W576" s="101" t="str">
        <f t="shared" ca="1" si="270"/>
        <v/>
      </c>
      <c r="X576" s="101" t="str">
        <f t="shared" ca="1" si="270"/>
        <v/>
      </c>
      <c r="Y576" s="102" t="str">
        <f t="shared" ca="1" si="270"/>
        <v/>
      </c>
      <c r="Z576" s="129" t="str">
        <f t="shared" ca="1" si="256"/>
        <v/>
      </c>
      <c r="AA576" s="105" t="str">
        <f t="shared" ca="1" si="249"/>
        <v>NA</v>
      </c>
      <c r="AB576" s="105" t="str">
        <f t="shared" ca="1" si="257"/>
        <v>NA</v>
      </c>
      <c r="AC576" s="97" t="str">
        <f t="shared" ca="1" si="258"/>
        <v/>
      </c>
      <c r="AD576" s="106" t="str">
        <f t="shared" ca="1" si="250"/>
        <v/>
      </c>
      <c r="AE576" s="106"/>
      <c r="AF576" s="130"/>
      <c r="AG576" s="131"/>
      <c r="AH576" s="131"/>
      <c r="AI576" s="131"/>
      <c r="AJ576" s="131"/>
      <c r="AK576" s="131"/>
      <c r="AL576" s="131"/>
      <c r="AM576" s="131"/>
      <c r="AN576" s="132"/>
      <c r="AO576" s="133"/>
      <c r="AS576" s="69"/>
      <c r="AT576" s="69"/>
      <c r="AU576" s="113"/>
      <c r="AV576" s="114" t="str">
        <f t="shared" ca="1" si="267"/>
        <v/>
      </c>
      <c r="AW576" s="115" t="str">
        <f t="shared" ca="1" si="272"/>
        <v/>
      </c>
      <c r="AX576" s="115" t="str">
        <f t="shared" ca="1" si="272"/>
        <v/>
      </c>
      <c r="AY576" s="115" t="str">
        <f t="shared" ca="1" si="272"/>
        <v/>
      </c>
      <c r="AZ576" s="115" t="str">
        <f t="shared" ca="1" si="272"/>
        <v/>
      </c>
      <c r="BA576" s="115" t="str">
        <f t="shared" ca="1" si="272"/>
        <v/>
      </c>
      <c r="BB576" s="115" t="str">
        <f t="shared" ca="1" si="272"/>
        <v/>
      </c>
      <c r="BC576" s="115" t="str">
        <f t="shared" ca="1" si="272"/>
        <v/>
      </c>
      <c r="BD576" s="116" t="str">
        <f t="shared" ca="1" si="272"/>
        <v/>
      </c>
      <c r="BE576" s="145"/>
      <c r="BF576" s="118" t="str">
        <f t="shared" ca="1" si="259"/>
        <v/>
      </c>
      <c r="BG576" s="118" t="str">
        <f t="shared" ca="1" si="260"/>
        <v/>
      </c>
      <c r="BH576" s="118" t="str">
        <f t="shared" ca="1" si="261"/>
        <v/>
      </c>
      <c r="BI576" s="118" t="str">
        <f t="shared" ca="1" si="262"/>
        <v/>
      </c>
      <c r="BK576" s="154"/>
      <c r="BL576" s="155"/>
      <c r="BM576" s="154"/>
      <c r="BN576" s="154"/>
      <c r="BO576" s="156"/>
      <c r="BP576" s="156"/>
      <c r="BQ576" s="156"/>
      <c r="BR576" s="156"/>
      <c r="BS576" s="156"/>
      <c r="BT576" s="156"/>
      <c r="BU576" s="156"/>
      <c r="BV576" s="156"/>
      <c r="BW576" s="156"/>
      <c r="BX576" s="105"/>
      <c r="BY576" s="157"/>
      <c r="BZ576" s="157"/>
      <c r="CA576" s="157"/>
      <c r="CB576" s="157"/>
      <c r="CC576" s="157"/>
      <c r="CD576" s="157"/>
      <c r="CE576" s="157"/>
      <c r="CF576" s="157"/>
      <c r="CG576" s="157"/>
    </row>
    <row r="577" spans="1:85" x14ac:dyDescent="0.25">
      <c r="A577" s="97" t="str">
        <f t="shared" ca="1" si="263"/>
        <v/>
      </c>
      <c r="B577" s="98" t="str">
        <f t="shared" ca="1" si="264"/>
        <v/>
      </c>
      <c r="C577" s="99" t="str">
        <f t="shared" ca="1" si="251"/>
        <v/>
      </c>
      <c r="D577" s="97" t="str">
        <f t="shared" ca="1" si="252"/>
        <v/>
      </c>
      <c r="E577" s="97" t="str">
        <f t="shared" ca="1" si="253"/>
        <v/>
      </c>
      <c r="F577" s="97" t="str">
        <f t="shared" ca="1" si="254"/>
        <v/>
      </c>
      <c r="G577" s="100" t="str">
        <f t="shared" ca="1" si="269"/>
        <v/>
      </c>
      <c r="H577" s="101" t="str">
        <f t="shared" ca="1" si="269"/>
        <v/>
      </c>
      <c r="I577" s="101" t="str">
        <f t="shared" ca="1" si="269"/>
        <v/>
      </c>
      <c r="J577" s="101" t="str">
        <f t="shared" ca="1" si="269"/>
        <v/>
      </c>
      <c r="K577" s="101" t="str">
        <f t="shared" ca="1" si="269"/>
        <v/>
      </c>
      <c r="L577" s="101" t="str">
        <f t="shared" ca="1" si="269"/>
        <v/>
      </c>
      <c r="M577" s="101" t="str">
        <f t="shared" ca="1" si="268"/>
        <v/>
      </c>
      <c r="N577" s="101" t="str">
        <f t="shared" ca="1" si="268"/>
        <v/>
      </c>
      <c r="O577" s="102" t="str">
        <f t="shared" ca="1" si="268"/>
        <v/>
      </c>
      <c r="P577" s="103" t="str">
        <f t="shared" ca="1" si="255"/>
        <v/>
      </c>
      <c r="Q577" s="100" t="str">
        <f t="shared" ca="1" si="271"/>
        <v/>
      </c>
      <c r="R577" s="101" t="str">
        <f t="shared" ca="1" si="271"/>
        <v/>
      </c>
      <c r="S577" s="101" t="str">
        <f t="shared" ca="1" si="271"/>
        <v/>
      </c>
      <c r="T577" s="101" t="str">
        <f t="shared" ca="1" si="270"/>
        <v/>
      </c>
      <c r="U577" s="101" t="str">
        <f t="shared" ca="1" si="270"/>
        <v/>
      </c>
      <c r="V577" s="101" t="str">
        <f t="shared" ca="1" si="270"/>
        <v/>
      </c>
      <c r="W577" s="101" t="str">
        <f t="shared" ca="1" si="270"/>
        <v/>
      </c>
      <c r="X577" s="101" t="str">
        <f t="shared" ca="1" si="270"/>
        <v/>
      </c>
      <c r="Y577" s="102" t="str">
        <f t="shared" ca="1" si="270"/>
        <v/>
      </c>
      <c r="Z577" s="129" t="str">
        <f t="shared" ca="1" si="256"/>
        <v/>
      </c>
      <c r="AA577" s="105" t="str">
        <f t="shared" ca="1" si="249"/>
        <v>NA</v>
      </c>
      <c r="AB577" s="105" t="str">
        <f t="shared" ca="1" si="257"/>
        <v>NA</v>
      </c>
      <c r="AC577" s="97" t="str">
        <f t="shared" ca="1" si="258"/>
        <v/>
      </c>
      <c r="AD577" s="106" t="str">
        <f t="shared" ca="1" si="250"/>
        <v/>
      </c>
      <c r="AE577" s="106"/>
      <c r="AF577" s="130"/>
      <c r="AG577" s="131"/>
      <c r="AH577" s="131"/>
      <c r="AI577" s="131"/>
      <c r="AJ577" s="131"/>
      <c r="AK577" s="131"/>
      <c r="AL577" s="131"/>
      <c r="AM577" s="131"/>
      <c r="AN577" s="132"/>
      <c r="AO577" s="133"/>
      <c r="AS577" s="69"/>
      <c r="AT577" s="69"/>
      <c r="AU577" s="113"/>
      <c r="AV577" s="114" t="str">
        <f t="shared" ca="1" si="267"/>
        <v/>
      </c>
      <c r="AW577" s="115" t="str">
        <f t="shared" ca="1" si="272"/>
        <v/>
      </c>
      <c r="AX577" s="115" t="str">
        <f t="shared" ca="1" si="272"/>
        <v/>
      </c>
      <c r="AY577" s="115" t="str">
        <f t="shared" ca="1" si="272"/>
        <v/>
      </c>
      <c r="AZ577" s="115" t="str">
        <f t="shared" ca="1" si="272"/>
        <v/>
      </c>
      <c r="BA577" s="115" t="str">
        <f t="shared" ca="1" si="272"/>
        <v/>
      </c>
      <c r="BB577" s="115" t="str">
        <f t="shared" ca="1" si="272"/>
        <v/>
      </c>
      <c r="BC577" s="115" t="str">
        <f t="shared" ca="1" si="272"/>
        <v/>
      </c>
      <c r="BD577" s="116" t="str">
        <f t="shared" ca="1" si="272"/>
        <v/>
      </c>
      <c r="BE577" s="145"/>
      <c r="BF577" s="118" t="str">
        <f t="shared" ca="1" si="259"/>
        <v/>
      </c>
      <c r="BG577" s="118" t="str">
        <f t="shared" ca="1" si="260"/>
        <v/>
      </c>
      <c r="BH577" s="118" t="str">
        <f t="shared" ca="1" si="261"/>
        <v/>
      </c>
      <c r="BI577" s="118" t="str">
        <f t="shared" ca="1" si="262"/>
        <v/>
      </c>
      <c r="BK577" s="154"/>
      <c r="BL577" s="155"/>
      <c r="BM577" s="154"/>
      <c r="BN577" s="154"/>
      <c r="BO577" s="156"/>
      <c r="BP577" s="156"/>
      <c r="BQ577" s="156"/>
      <c r="BR577" s="156"/>
      <c r="BS577" s="156"/>
      <c r="BT577" s="156"/>
      <c r="BU577" s="156"/>
      <c r="BV577" s="156"/>
      <c r="BW577" s="156"/>
      <c r="BX577" s="105"/>
      <c r="BY577" s="157"/>
      <c r="BZ577" s="157"/>
      <c r="CA577" s="157"/>
      <c r="CB577" s="157"/>
      <c r="CC577" s="157"/>
      <c r="CD577" s="157"/>
      <c r="CE577" s="157"/>
      <c r="CF577" s="157"/>
      <c r="CG577" s="157"/>
    </row>
    <row r="578" spans="1:85" x14ac:dyDescent="0.25">
      <c r="A578" s="97" t="str">
        <f t="shared" ca="1" si="263"/>
        <v/>
      </c>
      <c r="B578" s="98" t="str">
        <f t="shared" ca="1" si="264"/>
        <v/>
      </c>
      <c r="C578" s="99" t="str">
        <f t="shared" ca="1" si="251"/>
        <v/>
      </c>
      <c r="D578" s="97" t="str">
        <f t="shared" ca="1" si="252"/>
        <v/>
      </c>
      <c r="E578" s="97" t="str">
        <f t="shared" ca="1" si="253"/>
        <v/>
      </c>
      <c r="F578" s="97" t="str">
        <f t="shared" ca="1" si="254"/>
        <v/>
      </c>
      <c r="G578" s="100" t="str">
        <f t="shared" ca="1" si="269"/>
        <v/>
      </c>
      <c r="H578" s="101" t="str">
        <f t="shared" ca="1" si="269"/>
        <v/>
      </c>
      <c r="I578" s="101" t="str">
        <f t="shared" ca="1" si="269"/>
        <v/>
      </c>
      <c r="J578" s="101" t="str">
        <f t="shared" ca="1" si="269"/>
        <v/>
      </c>
      <c r="K578" s="101" t="str">
        <f t="shared" ca="1" si="269"/>
        <v/>
      </c>
      <c r="L578" s="101" t="str">
        <f t="shared" ca="1" si="269"/>
        <v/>
      </c>
      <c r="M578" s="101" t="str">
        <f t="shared" ca="1" si="268"/>
        <v/>
      </c>
      <c r="N578" s="101" t="str">
        <f t="shared" ca="1" si="268"/>
        <v/>
      </c>
      <c r="O578" s="102" t="str">
        <f t="shared" ca="1" si="268"/>
        <v/>
      </c>
      <c r="P578" s="103" t="str">
        <f t="shared" ca="1" si="255"/>
        <v/>
      </c>
      <c r="Q578" s="100" t="str">
        <f t="shared" ca="1" si="271"/>
        <v/>
      </c>
      <c r="R578" s="101" t="str">
        <f t="shared" ca="1" si="271"/>
        <v/>
      </c>
      <c r="S578" s="101" t="str">
        <f t="shared" ca="1" si="271"/>
        <v/>
      </c>
      <c r="T578" s="101" t="str">
        <f t="shared" ca="1" si="270"/>
        <v/>
      </c>
      <c r="U578" s="101" t="str">
        <f t="shared" ca="1" si="270"/>
        <v/>
      </c>
      <c r="V578" s="101" t="str">
        <f t="shared" ca="1" si="270"/>
        <v/>
      </c>
      <c r="W578" s="101" t="str">
        <f t="shared" ca="1" si="270"/>
        <v/>
      </c>
      <c r="X578" s="101" t="str">
        <f t="shared" ca="1" si="270"/>
        <v/>
      </c>
      <c r="Y578" s="102" t="str">
        <f t="shared" ca="1" si="270"/>
        <v/>
      </c>
      <c r="Z578" s="129" t="str">
        <f t="shared" ca="1" si="256"/>
        <v/>
      </c>
      <c r="AA578" s="105" t="str">
        <f t="shared" ca="1" si="249"/>
        <v>NA</v>
      </c>
      <c r="AB578" s="105" t="str">
        <f t="shared" ca="1" si="257"/>
        <v>NA</v>
      </c>
      <c r="AC578" s="97" t="str">
        <f t="shared" ca="1" si="258"/>
        <v/>
      </c>
      <c r="AD578" s="106" t="str">
        <f t="shared" ca="1" si="250"/>
        <v/>
      </c>
      <c r="AE578" s="106"/>
      <c r="AF578" s="130"/>
      <c r="AG578" s="131"/>
      <c r="AH578" s="131"/>
      <c r="AI578" s="131"/>
      <c r="AJ578" s="131"/>
      <c r="AK578" s="131"/>
      <c r="AL578" s="131"/>
      <c r="AM578" s="131"/>
      <c r="AN578" s="132"/>
      <c r="AO578" s="133"/>
      <c r="AS578" s="69"/>
      <c r="AT578" s="69"/>
      <c r="AU578" s="113"/>
      <c r="AV578" s="114" t="str">
        <f t="shared" ca="1" si="267"/>
        <v/>
      </c>
      <c r="AW578" s="115" t="str">
        <f t="shared" ca="1" si="272"/>
        <v/>
      </c>
      <c r="AX578" s="115" t="str">
        <f t="shared" ca="1" si="272"/>
        <v/>
      </c>
      <c r="AY578" s="115" t="str">
        <f t="shared" ca="1" si="272"/>
        <v/>
      </c>
      <c r="AZ578" s="115" t="str">
        <f t="shared" ca="1" si="272"/>
        <v/>
      </c>
      <c r="BA578" s="115" t="str">
        <f t="shared" ca="1" si="272"/>
        <v/>
      </c>
      <c r="BB578" s="115" t="str">
        <f t="shared" ca="1" si="272"/>
        <v/>
      </c>
      <c r="BC578" s="115" t="str">
        <f t="shared" ca="1" si="272"/>
        <v/>
      </c>
      <c r="BD578" s="116" t="str">
        <f t="shared" ca="1" si="272"/>
        <v/>
      </c>
      <c r="BE578" s="145"/>
      <c r="BF578" s="118" t="str">
        <f t="shared" ca="1" si="259"/>
        <v/>
      </c>
      <c r="BG578" s="118" t="str">
        <f t="shared" ca="1" si="260"/>
        <v/>
      </c>
      <c r="BH578" s="118" t="str">
        <f t="shared" ca="1" si="261"/>
        <v/>
      </c>
      <c r="BI578" s="118" t="str">
        <f t="shared" ca="1" si="262"/>
        <v/>
      </c>
      <c r="BK578" s="154"/>
      <c r="BL578" s="155"/>
      <c r="BM578" s="154"/>
      <c r="BN578" s="154"/>
      <c r="BO578" s="156"/>
      <c r="BP578" s="156"/>
      <c r="BQ578" s="156"/>
      <c r="BR578" s="156"/>
      <c r="BS578" s="156"/>
      <c r="BT578" s="156"/>
      <c r="BU578" s="156"/>
      <c r="BV578" s="156"/>
      <c r="BW578" s="156"/>
      <c r="BX578" s="105"/>
      <c r="BY578" s="157"/>
      <c r="BZ578" s="157"/>
      <c r="CA578" s="157"/>
      <c r="CB578" s="157"/>
      <c r="CC578" s="157"/>
      <c r="CD578" s="157"/>
      <c r="CE578" s="157"/>
      <c r="CF578" s="157"/>
      <c r="CG578" s="157"/>
    </row>
    <row r="579" spans="1:85" x14ac:dyDescent="0.25">
      <c r="A579" s="97" t="str">
        <f t="shared" ca="1" si="263"/>
        <v/>
      </c>
      <c r="B579" s="98" t="str">
        <f t="shared" ca="1" si="264"/>
        <v/>
      </c>
      <c r="C579" s="99" t="str">
        <f t="shared" ca="1" si="251"/>
        <v/>
      </c>
      <c r="D579" s="97" t="str">
        <f t="shared" ca="1" si="252"/>
        <v/>
      </c>
      <c r="E579" s="97" t="str">
        <f t="shared" ca="1" si="253"/>
        <v/>
      </c>
      <c r="F579" s="97" t="str">
        <f t="shared" ca="1" si="254"/>
        <v/>
      </c>
      <c r="G579" s="100" t="str">
        <f t="shared" ca="1" si="269"/>
        <v/>
      </c>
      <c r="H579" s="101" t="str">
        <f t="shared" ca="1" si="269"/>
        <v/>
      </c>
      <c r="I579" s="101" t="str">
        <f t="shared" ca="1" si="269"/>
        <v/>
      </c>
      <c r="J579" s="101" t="str">
        <f t="shared" ca="1" si="269"/>
        <v/>
      </c>
      <c r="K579" s="101" t="str">
        <f t="shared" ca="1" si="269"/>
        <v/>
      </c>
      <c r="L579" s="101" t="str">
        <f t="shared" ca="1" si="269"/>
        <v/>
      </c>
      <c r="M579" s="101" t="str">
        <f t="shared" ca="1" si="268"/>
        <v/>
      </c>
      <c r="N579" s="101" t="str">
        <f t="shared" ca="1" si="268"/>
        <v/>
      </c>
      <c r="O579" s="102" t="str">
        <f t="shared" ca="1" si="268"/>
        <v/>
      </c>
      <c r="P579" s="103" t="str">
        <f t="shared" ca="1" si="255"/>
        <v/>
      </c>
      <c r="Q579" s="100" t="str">
        <f t="shared" ca="1" si="271"/>
        <v/>
      </c>
      <c r="R579" s="101" t="str">
        <f t="shared" ca="1" si="271"/>
        <v/>
      </c>
      <c r="S579" s="101" t="str">
        <f t="shared" ca="1" si="271"/>
        <v/>
      </c>
      <c r="T579" s="101" t="str">
        <f t="shared" ca="1" si="270"/>
        <v/>
      </c>
      <c r="U579" s="101" t="str">
        <f t="shared" ca="1" si="270"/>
        <v/>
      </c>
      <c r="V579" s="101" t="str">
        <f t="shared" ca="1" si="270"/>
        <v/>
      </c>
      <c r="W579" s="101" t="str">
        <f t="shared" ca="1" si="270"/>
        <v/>
      </c>
      <c r="X579" s="101" t="str">
        <f t="shared" ca="1" si="270"/>
        <v/>
      </c>
      <c r="Y579" s="102" t="str">
        <f t="shared" ca="1" si="270"/>
        <v/>
      </c>
      <c r="Z579" s="129" t="str">
        <f t="shared" ca="1" si="256"/>
        <v/>
      </c>
      <c r="AA579" s="105" t="str">
        <f t="shared" ca="1" si="249"/>
        <v>NA</v>
      </c>
      <c r="AB579" s="105" t="str">
        <f t="shared" ca="1" si="257"/>
        <v>NA</v>
      </c>
      <c r="AC579" s="97" t="str">
        <f t="shared" ca="1" si="258"/>
        <v/>
      </c>
      <c r="AD579" s="106" t="str">
        <f t="shared" ca="1" si="250"/>
        <v/>
      </c>
      <c r="AE579" s="106"/>
      <c r="AF579" s="130"/>
      <c r="AG579" s="131"/>
      <c r="AH579" s="131"/>
      <c r="AI579" s="131"/>
      <c r="AJ579" s="131"/>
      <c r="AK579" s="131"/>
      <c r="AL579" s="131"/>
      <c r="AM579" s="131"/>
      <c r="AN579" s="132"/>
      <c r="AO579" s="133"/>
      <c r="AS579" s="69"/>
      <c r="AT579" s="69"/>
      <c r="AU579" s="113"/>
      <c r="AV579" s="114" t="str">
        <f t="shared" ca="1" si="267"/>
        <v/>
      </c>
      <c r="AW579" s="115" t="str">
        <f t="shared" ca="1" si="272"/>
        <v/>
      </c>
      <c r="AX579" s="115" t="str">
        <f t="shared" ca="1" si="272"/>
        <v/>
      </c>
      <c r="AY579" s="115" t="str">
        <f t="shared" ca="1" si="272"/>
        <v/>
      </c>
      <c r="AZ579" s="115" t="str">
        <f t="shared" ca="1" si="272"/>
        <v/>
      </c>
      <c r="BA579" s="115" t="str">
        <f t="shared" ca="1" si="272"/>
        <v/>
      </c>
      <c r="BB579" s="115" t="str">
        <f t="shared" ca="1" si="272"/>
        <v/>
      </c>
      <c r="BC579" s="115" t="str">
        <f t="shared" ca="1" si="272"/>
        <v/>
      </c>
      <c r="BD579" s="116" t="str">
        <f t="shared" ca="1" si="272"/>
        <v/>
      </c>
      <c r="BE579" s="145"/>
      <c r="BF579" s="118" t="str">
        <f t="shared" ca="1" si="259"/>
        <v/>
      </c>
      <c r="BG579" s="118" t="str">
        <f t="shared" ca="1" si="260"/>
        <v/>
      </c>
      <c r="BH579" s="118" t="str">
        <f t="shared" ca="1" si="261"/>
        <v/>
      </c>
      <c r="BI579" s="118" t="str">
        <f t="shared" ca="1" si="262"/>
        <v/>
      </c>
      <c r="BK579" s="154"/>
      <c r="BL579" s="155"/>
      <c r="BM579" s="154"/>
      <c r="BN579" s="154"/>
      <c r="BO579" s="156"/>
      <c r="BP579" s="156"/>
      <c r="BQ579" s="156"/>
      <c r="BR579" s="156"/>
      <c r="BS579" s="156"/>
      <c r="BT579" s="156"/>
      <c r="BU579" s="156"/>
      <c r="BV579" s="156"/>
      <c r="BW579" s="156"/>
      <c r="BX579" s="105"/>
      <c r="BY579" s="157"/>
      <c r="BZ579" s="157"/>
      <c r="CA579" s="157"/>
      <c r="CB579" s="157"/>
      <c r="CC579" s="157"/>
      <c r="CD579" s="157"/>
      <c r="CE579" s="157"/>
      <c r="CF579" s="157"/>
      <c r="CG579" s="157"/>
    </row>
    <row r="580" spans="1:85" x14ac:dyDescent="0.25">
      <c r="A580" s="97" t="str">
        <f t="shared" ca="1" si="263"/>
        <v/>
      </c>
      <c r="B580" s="98" t="str">
        <f t="shared" ca="1" si="264"/>
        <v/>
      </c>
      <c r="C580" s="99" t="str">
        <f t="shared" ca="1" si="251"/>
        <v/>
      </c>
      <c r="D580" s="97" t="str">
        <f t="shared" ca="1" si="252"/>
        <v/>
      </c>
      <c r="E580" s="97" t="str">
        <f t="shared" ca="1" si="253"/>
        <v/>
      </c>
      <c r="F580" s="97" t="str">
        <f t="shared" ca="1" si="254"/>
        <v/>
      </c>
      <c r="G580" s="100" t="str">
        <f t="shared" ca="1" si="269"/>
        <v/>
      </c>
      <c r="H580" s="101" t="str">
        <f t="shared" ca="1" si="269"/>
        <v/>
      </c>
      <c r="I580" s="101" t="str">
        <f t="shared" ca="1" si="269"/>
        <v/>
      </c>
      <c r="J580" s="101" t="str">
        <f t="shared" ca="1" si="269"/>
        <v/>
      </c>
      <c r="K580" s="101" t="str">
        <f t="shared" ca="1" si="269"/>
        <v/>
      </c>
      <c r="L580" s="101" t="str">
        <f t="shared" ca="1" si="269"/>
        <v/>
      </c>
      <c r="M580" s="101" t="str">
        <f t="shared" ca="1" si="268"/>
        <v/>
      </c>
      <c r="N580" s="101" t="str">
        <f t="shared" ca="1" si="268"/>
        <v/>
      </c>
      <c r="O580" s="102" t="str">
        <f t="shared" ca="1" si="268"/>
        <v/>
      </c>
      <c r="P580" s="103" t="str">
        <f t="shared" ca="1" si="255"/>
        <v/>
      </c>
      <c r="Q580" s="100" t="str">
        <f t="shared" ca="1" si="271"/>
        <v/>
      </c>
      <c r="R580" s="101" t="str">
        <f t="shared" ca="1" si="271"/>
        <v/>
      </c>
      <c r="S580" s="101" t="str">
        <f t="shared" ca="1" si="271"/>
        <v/>
      </c>
      <c r="T580" s="101" t="str">
        <f t="shared" ca="1" si="270"/>
        <v/>
      </c>
      <c r="U580" s="101" t="str">
        <f t="shared" ca="1" si="270"/>
        <v/>
      </c>
      <c r="V580" s="101" t="str">
        <f t="shared" ca="1" si="270"/>
        <v/>
      </c>
      <c r="W580" s="101" t="str">
        <f t="shared" ca="1" si="270"/>
        <v/>
      </c>
      <c r="X580" s="101" t="str">
        <f t="shared" ca="1" si="270"/>
        <v/>
      </c>
      <c r="Y580" s="102" t="str">
        <f t="shared" ca="1" si="270"/>
        <v/>
      </c>
      <c r="Z580" s="129" t="str">
        <f t="shared" ca="1" si="256"/>
        <v/>
      </c>
      <c r="AA580" s="105" t="str">
        <f t="shared" ca="1" si="249"/>
        <v>NA</v>
      </c>
      <c r="AB580" s="105" t="str">
        <f t="shared" ca="1" si="257"/>
        <v>NA</v>
      </c>
      <c r="AC580" s="97" t="str">
        <f t="shared" ca="1" si="258"/>
        <v/>
      </c>
      <c r="AD580" s="106" t="str">
        <f t="shared" ca="1" si="250"/>
        <v/>
      </c>
      <c r="AE580" s="106"/>
      <c r="AF580" s="130"/>
      <c r="AG580" s="131"/>
      <c r="AH580" s="131"/>
      <c r="AI580" s="131"/>
      <c r="AJ580" s="131"/>
      <c r="AK580" s="131"/>
      <c r="AL580" s="131"/>
      <c r="AM580" s="131"/>
      <c r="AN580" s="132"/>
      <c r="AO580" s="133"/>
      <c r="AS580" s="69"/>
      <c r="AT580" s="69"/>
      <c r="AU580" s="113"/>
      <c r="AV580" s="114" t="str">
        <f t="shared" ca="1" si="267"/>
        <v/>
      </c>
      <c r="AW580" s="115" t="str">
        <f t="shared" ca="1" si="272"/>
        <v/>
      </c>
      <c r="AX580" s="115" t="str">
        <f t="shared" ca="1" si="272"/>
        <v/>
      </c>
      <c r="AY580" s="115" t="str">
        <f t="shared" ca="1" si="272"/>
        <v/>
      </c>
      <c r="AZ580" s="115" t="str">
        <f t="shared" ca="1" si="272"/>
        <v/>
      </c>
      <c r="BA580" s="115" t="str">
        <f t="shared" ca="1" si="272"/>
        <v/>
      </c>
      <c r="BB580" s="115" t="str">
        <f t="shared" ca="1" si="272"/>
        <v/>
      </c>
      <c r="BC580" s="115" t="str">
        <f t="shared" ca="1" si="272"/>
        <v/>
      </c>
      <c r="BD580" s="116" t="str">
        <f t="shared" ca="1" si="272"/>
        <v/>
      </c>
      <c r="BE580" s="145"/>
      <c r="BF580" s="118" t="str">
        <f t="shared" ca="1" si="259"/>
        <v/>
      </c>
      <c r="BG580" s="118" t="str">
        <f t="shared" ca="1" si="260"/>
        <v/>
      </c>
      <c r="BH580" s="118" t="str">
        <f t="shared" ca="1" si="261"/>
        <v/>
      </c>
      <c r="BI580" s="118" t="str">
        <f t="shared" ca="1" si="262"/>
        <v/>
      </c>
      <c r="BK580" s="154"/>
      <c r="BL580" s="155"/>
      <c r="BM580" s="154"/>
      <c r="BN580" s="154"/>
      <c r="BO580" s="156"/>
      <c r="BP580" s="156"/>
      <c r="BQ580" s="156"/>
      <c r="BR580" s="156"/>
      <c r="BS580" s="156"/>
      <c r="BT580" s="156"/>
      <c r="BU580" s="156"/>
      <c r="BV580" s="156"/>
      <c r="BW580" s="156"/>
      <c r="BX580" s="105"/>
      <c r="BY580" s="157"/>
      <c r="BZ580" s="157"/>
      <c r="CA580" s="157"/>
      <c r="CB580" s="157"/>
      <c r="CC580" s="157"/>
      <c r="CD580" s="157"/>
      <c r="CE580" s="157"/>
      <c r="CF580" s="157"/>
      <c r="CG580" s="157"/>
    </row>
    <row r="581" spans="1:85" x14ac:dyDescent="0.25">
      <c r="A581" s="97" t="str">
        <f t="shared" ca="1" si="263"/>
        <v/>
      </c>
      <c r="B581" s="98" t="str">
        <f t="shared" ca="1" si="264"/>
        <v/>
      </c>
      <c r="C581" s="99" t="str">
        <f t="shared" ca="1" si="251"/>
        <v/>
      </c>
      <c r="D581" s="97" t="str">
        <f t="shared" ca="1" si="252"/>
        <v/>
      </c>
      <c r="E581" s="97" t="str">
        <f t="shared" ca="1" si="253"/>
        <v/>
      </c>
      <c r="F581" s="97" t="str">
        <f t="shared" ca="1" si="254"/>
        <v/>
      </c>
      <c r="G581" s="100" t="str">
        <f t="shared" ca="1" si="269"/>
        <v/>
      </c>
      <c r="H581" s="101" t="str">
        <f t="shared" ca="1" si="269"/>
        <v/>
      </c>
      <c r="I581" s="101" t="str">
        <f t="shared" ca="1" si="269"/>
        <v/>
      </c>
      <c r="J581" s="101" t="str">
        <f t="shared" ca="1" si="269"/>
        <v/>
      </c>
      <c r="K581" s="101" t="str">
        <f t="shared" ca="1" si="269"/>
        <v/>
      </c>
      <c r="L581" s="101" t="str">
        <f t="shared" ca="1" si="269"/>
        <v/>
      </c>
      <c r="M581" s="101" t="str">
        <f t="shared" ca="1" si="268"/>
        <v/>
      </c>
      <c r="N581" s="101" t="str">
        <f t="shared" ca="1" si="268"/>
        <v/>
      </c>
      <c r="O581" s="102" t="str">
        <f t="shared" ca="1" si="268"/>
        <v/>
      </c>
      <c r="P581" s="103" t="str">
        <f t="shared" ca="1" si="255"/>
        <v/>
      </c>
      <c r="Q581" s="100" t="str">
        <f t="shared" ca="1" si="271"/>
        <v/>
      </c>
      <c r="R581" s="101" t="str">
        <f t="shared" ca="1" si="271"/>
        <v/>
      </c>
      <c r="S581" s="101" t="str">
        <f t="shared" ca="1" si="271"/>
        <v/>
      </c>
      <c r="T581" s="101" t="str">
        <f t="shared" ca="1" si="270"/>
        <v/>
      </c>
      <c r="U581" s="101" t="str">
        <f t="shared" ca="1" si="270"/>
        <v/>
      </c>
      <c r="V581" s="101" t="str">
        <f t="shared" ca="1" si="270"/>
        <v/>
      </c>
      <c r="W581" s="101" t="str">
        <f t="shared" ca="1" si="270"/>
        <v/>
      </c>
      <c r="X581" s="101" t="str">
        <f t="shared" ca="1" si="270"/>
        <v/>
      </c>
      <c r="Y581" s="102" t="str">
        <f t="shared" ca="1" si="270"/>
        <v/>
      </c>
      <c r="Z581" s="129" t="str">
        <f t="shared" ca="1" si="256"/>
        <v/>
      </c>
      <c r="AA581" s="105" t="str">
        <f t="shared" ref="AA581:AA644" ca="1" si="273">IF(ISNUMBER(SEARCH("Cal",C581)),IF(ISNUMBER(VALUE(MID(C581,SEARCH("Cal",C581)+3,1))),IF(ISNUMBER(FIND("-",C581,SEARCH("Cal",C581)+4)),IF(ISNUMBER(FIND("_",C581,SEARCH("Cal",C581)+4)),IF(FIND("-",C581,SEARCH("Cal",C581)+4)&lt;FIND("_",C581,SEARCH("Cal",C581)+4),MID(LEFT(C581,FIND("-",C581,SEARCH("Cal",C581)+4)-1),SEARCH("Cal",C581)+3,8),IF(AND(MID(C581,SEARCH("Cal",C581)+3,1)="0",ISNUMBER(VALUE(MID(C581,SEARCH("Cal",C581)+5,1)))),IF(ISNUMBER(FIND("-",C581,SEARCH("Cal",C581)+5)),MID(LEFT(C581,FIND("-",C581,SEARCH("Cal",C581)+5)-1),SEARCH("Cal",C581)+3,8),MID(LEFT(C581,FIND("_",C581,SEARCH("Cal",C581)+5)-1),SEARCH("Cal",C581)+3,8)),MID(LEFT(C581,FIND("_",C581,SEARCH("Cal",C581)+4)-1),SEARCH("Cal",C581)+3,8))),MID(LEFT(C581,FIND("-",C581,SEARCH("Cal",C581)+4)-1),SEARCH("Cal",C581)+3,8)),IF(ISNUMBER(FIND("_",C581,SEARCH("Cal",C581)+4)),IF(AND(MID(C581,SEARCH("Cal",C581)+3,1)="0",ISNUMBER(VALUE(MID(C581,SEARCH("Cal",C581)+5,1)))),IF(ISNUMBER(FIND("_",C581,SEARCH("Cal",C581)+5)),MID(LEFT(C581,FIND("_",C581,SEARCH("Cal",C581)+5)-1),SEARCH("Cal",C581)+3,8),MID(C581,SEARCH("Cal",C581)+3,8)),MID(LEFT(C581,FIND("_",C581,SEARCH("Cal",C581)+4)-1),SEARCH("Cal",C581)+3,8)),MID(C581,SEARCH("Cal",C581)+3,8))),IF(ISNUMBER(FIND("-",C581,SEARCH("Cal",C581)+5)),IF(ISNUMBER(FIND("_",C581,SEARCH("Cal",C581)+5)),IF(FIND("-",C581,SEARCH("Cal",C581)+5)&lt;FIND("_",C581,SEARCH("Cal",C581)+5),MID(LEFT(C581,FIND("-",C581,SEARCH("Cal",C581)+5)-1),SEARCH("Cal",C581)+4,8),IF(AND(MID(C581,SEARCH("Cal",C581)+4,1)="0",ISNUMBER(VALUE(MID(C581,SEARCH("Cal",C581)+6,1)))),IF(ISNUMBER(FIND("-",C581,SEARCH("Cal",C581)+6)),MID(LEFT(C581,FIND("-",C581,SEARCH("Cal",C581)+6)-1),SEARCH("Cal",C581)+4,8),MID(LEFT(C581,FIND("_",C581,SEARCH("Cal",C581)+6)-1),SEARCH("Cal",C581)+4,8)),MID(LEFT(C581,FIND("_",C581,SEARCH("Cal",C581)+5)-1),SEARCH("Cal",C581)+4,8))),MID(LEFT(C581,FIND("-",C581,SEARCH("Cal",C581)+5)-1),SEARCH("Cal",C581)+4,8)),IF(ISNUMBER(FIND("_",C581,SEARCH("Cal",C581)+5)),IF(AND(MID(C581,SEARCH("Cal",C581)+4,1)="0",ISNUMBER(VALUE(MID(C581,SEARCH("Cal",C581)+6,1)))),IF(ISNUMBER(FIND("_",C581,SEARCH("Cal",C581)+6)),MID(LEFT(C581,FIND("_",C581,SEARCH("Cal",C581)+6)-1),SEARCH("Cal",C581)+4,8),MID(C581,SEARCH("Cal",C581)+4,8)),MID(LEFT(C581,FIND("_",C581,SEARCH("Cal",C581)+5)-1),SEARCH("Cal",C581)+4,8)),MID(C581,SEARCH("Cal",C581)+4,8)))),IF(ISNUMBER(SEARCH("ppt",C581)),IF(ISNUMBER(VALUE(MID(C581,SEARCH("ppt",C581)-1,1))),IF(ISNUMBER(FIND("-",LEFT(C581,SEARCH("ppt",C581)-1),SEARCH("ppt",C581)-5)),IF(ISNUMBER(FIND("_",LEFT(C581,SEARCH("ppt",C581)-1),SEARCH("ppt",C581)-5)),IF(FIND("-",LEFT(C581,SEARCH("ppt",C581)-1),SEARCH("ppt",C581)-5)&gt;FIND("_",LEFT(C581,SEARCH("ppt",C581)-1),SEARCH("ppt",C581)-5),MID(LEFT(C581,SEARCH("ppt",C581)-1),FIND("-",LEFT(C581,SEARCH("ppt",C581)-1),SEARCH("ppt",C581)-5)+1,8),MID(LEFT(C581,SEARCH("ppt",C581)-1),FIND("_",LEFT(C581,SEARCH("ppt",C581)-1),SEARCH("ppt",C581)-5)+1,8)),MID(LEFT(C581,SEARCH("ppt",C581)-1),FIND("-",LEFT(C581,SEARCH("ppt",C581)-1),SEARCH("ppt",C581)-5)+1,8)),IF(ISNUMBER(FIND("_",LEFT(C581,SEARCH("ppt",C581)-1),SEARCH("ppt",C581)-5)),MID(LEFT(C581,SEARCH("ppt",C581)-1),FIND("_",LEFT(C581,SEARCH("ppt",C581)-2),SEARCH("ppt",C581)-5)+1,8),MID(LEFT(C581,SEARCH("ppt",C581)-1),1,8))),IF(ISNUMBER(FIND("-",LEFT(C581,SEARCH("ppt",C581)-2),SEARCH("ppt",C581)-6)),IF(ISNUMBER(FIND("_",LEFT(C581,SEARCH("ppt",C581)-2),SEARCH("ppt",C581)-6)),IF(FIND("-",LEFT(C581,SEARCH("ppt",C581)-2),SEARCH("ppt",C581)-6)&gt;FIND("_",LEFT(C581,SEARCH("ppt",C581)-2),SEARCH("ppt",C581)-6),MID(LEFT(C581,SEARCH("ppt",C581)-2),FIND("-",LEFT(C581,SEARCH("ppt",C581)-2),SEARCH("ppt",C581)-6)+1,8),MID(LEFT(C581,SEARCH("ppt",C581)-2),FIND("_",LEFT(C581,SEARCH("ppt",C581)-2),SEARCH("ppt",C581)-6)+1,8)),MID(LEFT(C581,SEARCH("ppt",C581)-2),FIND("-",LEFT(C581,SEARCH("ppt",C581)-2),SEARCH("ppt",C581)-6)+1,8)),IF(ISNUMBER(FIND("_",LEFT(C581,SEARCH("ppt",C581)-2),SEARCH("ppt",C581)-6)),MID(LEFT(C581,SEARCH("ppt",C581)-2),FIND("_",LEFT(C581,SEARCH("ppt",C581)-3),SEARCH("ppt",C581)-6)+1,8),MID(LEFT(C581,SEARCH("ppt",C581)-2),1,8)))),IF(ISNUMBER(SEARCH("LFB",C581)),IF(ISNUMBER(VALUE(MID(C581,SEARCH("LFB",C581)+3,1))),IF(ISNUMBER(FIND("-",C581,SEARCH("LFB",C581)+4)),IF(ISNUMBER(FIND("_",C581,SEARCH("LFB",C581)+4)),IF(FIND("-",C581,SEARCH("LFB",C581)+4)&lt;FIND("_",C581,SEARCH("LFB",C581)+4),MID(LEFT(C581,FIND("-",C581,SEARCH("LFB",C581)+4)-1),SEARCH("LFB",C581)+3,8),IF(AND(MID(C581,SEARCH("LFB",C581)+3,1)="0",ISNUMBER(VALUE(MID(C581,SEARCH("LFB",C581)+5,1)))),IF(ISNUMBER(FIND("-",C581,SEARCH("LFB",C581)+5)),MID(LEFT(C581,FIND("-",C581,SEARCH("LFB",C581)+5)-1),SEARCH("LFB",C581)+3,8),MID(LEFT(C581,FIND("_",C581,SEARCH("LFB",C581)+5)-1),SEARCH("LFB",C581)+3,8)),MID(LEFT(C581,FIND("_",C581,SEARCH("LFB",C581)+4)-1),SEARCH("LFB",C581)+3,8))),MID(LEFT(C581,FIND("-",C581,SEARCH("LFB",C581)+4)-1),SEARCH("LFB",C581)+3,8)),IF(ISNUMBER(FIND("_",C581,SEARCH("LFB",C581)+4)),IF(AND(MID(C581,SEARCH("LFB",C581)+3,1)="0",ISNUMBER(VALUE(MID(C581,SEARCH("LFB",C581)+5,1)))),IF(ISNUMBER(FIND("_",C581,SEARCH("LFB",C581)+5)),MID(LEFT(C581,FIND("_",C581,SEARCH("LFB",C581)+5)-1),SEARCH("LFB",C581)+3,8),MID(C581,SEARCH("LFB",C581)+3,8)),MID(LEFT(C581,FIND("_",C581,SEARCH("LFB",C581)+4)-1),SEARCH("LFB",C581)+3,8)),MID(C581,SEARCH("LFB",C581)+3,8))),IF(ISNUMBER(FIND("-",C581,SEARCH("LFB",C581)+5)),IF(ISNUMBER(FIND("_",C581,SEARCH("LFB",C581)+5)),IF(FIND("-",C581,SEARCH("LFB",C581)+5)&lt;FIND("_",C581,SEARCH("LFB",C581)+5),MID(LEFT(C581,FIND("-",C581,SEARCH("LFB",C581)+5)-1),SEARCH("LFB",C581)+4,8),IF(AND(MID(C581,SEARCH("LFB",C581)+4,1)="0",ISNUMBER(VALUE(MID(C581,SEARCH("LFB",C581)+6,1)))),IF(ISNUMBER(FIND("-",C581,SEARCH("LFB",C581)+6)),MID(LEFT(C581,FIND("-",C581,SEARCH("LFB",C581)+6)-1),SEARCH("LFB",C581)+4,8),MID(LEFT(C581,FIND("_",C581,SEARCH("LFB",C581)+6)-1),SEARCH("LFB",C581)+4,8)),MID(LEFT(C581,FIND("_",C581,SEARCH("LFB",C581)+5)-1),SEARCH("LFB",C581)+4,8))),MID(LEFT(C581,FIND("-",C581,SEARCH("LFB",C581)+5)-1),SEARCH("LFB",C581)+4,8)),IF(ISNUMBER(FIND("_",C581,SEARCH("LFB",C581)+5)),IF(AND(MID(C581,SEARCH("LFB",C581)+4,1)="0",ISNUMBER(VALUE(MID(C581,SEARCH("LFB",C581)+6,1)))),IF(ISNUMBER(FIND("_",C581,SEARCH("LFB",C581)+6)),MID(LEFT(C581,FIND("_",C581,SEARCH("LFB",C581)+6)-1),SEARCH("LFB",C581)+4,8),MID(C581,SEARCH("LFB",C581)+4,8)),MID(LEFT(C581,FIND("_",C581,SEARCH("LFB",C581)+5)-1),SEARCH("LFB",C581)+4,8)),MID(C581,SEARCH("LFB",C581)+4,8)))),IF(ISNUMBER(SEARCH("CCC",C581)),IF(ISNUMBER(VALUE(MID(C581,SEARCH("CCC",C581)-1,1))),IF(ISNUMBER(FIND("-",LEFT(C581,SEARCH("CCC",C581)-1),SEARCH("CCC",C581)-5)),IF(ISNUMBER(FIND("_",LEFT(C581,SEARCH("CCC",C581)-1),SEARCH("CCC",C581)-5)),IF(FIND("-",LEFT(C581,SEARCH("CCC",C581)-1),SEARCH("CCC",C581)-5)&gt;FIND("_",LEFT(C581,SEARCH("CCC",C581)-1),SEARCH("CCC",C581)-5),MID(LEFT(C581,SEARCH("CCC",C581)-1),FIND("-",LEFT(C581,SEARCH("CCC",C581)-1),SEARCH("CCC",C581)-5)+1,8),MID(LEFT(C581,SEARCH("CCC",C581)-1),FIND("_",LEFT(C581,SEARCH("CCC",C581)-1),SEARCH("CCC",C581)-5)+1,8)),MID(LEFT(C581,SEARCH("CCC",C581)-1),FIND("-",LEFT(C581,SEARCH("CCC",C581)-1),SEARCH("CCC",C581)-5)+1,8)),IF(ISNUMBER(FIND("_",LEFT(C581,SEARCH("CCC",C581)-1),SEARCH("CCC",C581)-5)),MID(LEFT(C581,SEARCH("CCC",C581)-1),FIND("_",LEFT(C581,SEARCH("CCC",C581)-1),SEARCH("CCC",C581)-5)+1,8),MID(LEFT(C581,SEARCH("CCC",C581)-1),1,8))),IF(ISNUMBER(FIND("-",LEFT(C581,SEARCH("CCC",C581)-2),SEARCH("CCC",C581)-6)),IF(ISNUMBER(FIND("_",LEFT(C581,SEARCH("CCC",C581)-2),SEARCH("CCC",C581)-6)),IF(FIND("-",LEFT(C581,SEARCH("CCC",C581)-2),SEARCH("CCC",C581)-6)&gt;FIND("_",LEFT(C581,SEARCH("CCC",C581)-2),SEARCH("CCC",C581)-6),MID(LEFT(C581,SEARCH("CCC",C581)-2),FIND("-",LEFT(C581,SEARCH("CCC",C581)-2),SEARCH("CCC",C581)-6)+1,8),MID(LEFT(C581,SEARCH("CCC",C581)-2),FIND("_",LEFT(C581,SEARCH("CCC",C581)-2),SEARCH("CCC",C581)-6)+1,8)),MID(LEFT(C581,SEARCH("CCC",C581)-2),FIND("-",LEFT(C581,SEARCH("CCC",C581)-2),SEARCH("CCC",C581)-6)+1,8)),IF(ISNUMBER(FIND("_",LEFT(C581,SEARCH("CCC",C581)-2),SEARCH("CCC",C581)-6)),MID(LEFT(C581,SEARCH("CCC",C581)-2),FIND("_",LEFT(C581,SEARCH("CCC",C581)-2),SEARCH("CCC",C581)-6)+1,8),MID(LEFT(C581,SEARCH("CCC",C581)-2),1,8)))),"NA"))))</f>
        <v>NA</v>
      </c>
      <c r="AB581" s="105" t="str">
        <f t="shared" ca="1" si="257"/>
        <v>NA</v>
      </c>
      <c r="AC581" s="97" t="str">
        <f t="shared" ca="1" si="258"/>
        <v/>
      </c>
      <c r="AD581" s="106" t="str">
        <f t="shared" ref="AD581:AD644" ca="1" si="274">IFERROR(IF(AND(OR($E581="M",$E581="Q",$E581="S",$E581="Z"),NOT(ISNUMBER($Z581))),"No TrueV!",IF(AND(MAX($G581:$O581)&gt;$Z$2,NOT($E581="M")),"UL!",IF($F581="QC",IF(OR(INDEX($CH$5:$CH$999,MATCH($C581,$BL$5:$BL$999,0))="FAIL",INDEX($CI$5:$CI$999,MATCH($C581,$BL$5:$BL$999,0))="FAIL",INDEX($CJ$5:$CJ$999,MATCH($C581,$BL$5:$BL$999,0))="FAIL",INDEX($CK$5:$CK$999,MATCH($C581,$BL$5:$BL$999,0))="FAIL",INDEX($CL$5:$CL$999,MATCH($C581,$BL$5:$BL$999,0))="FAIL",INDEX($CM$5:$CM$999,MATCH($C581,$BL$5:$BL$999,0))="FAIL",INDEX($CN$5:$CN$999,MATCH($C581,$BL$5:$BL$999,0))="FAIL",INDEX($CO$5:$CO$999,MATCH($C581,$BL$5:$BL$999,0))="FAIL",INDEX($CP$5:$CP$999,MATCH($C581,$BL$5:$BL$999,0))="FAIL"),"Check!",IF(INDEX($CQ$5:$CQ$999,MATCH($C581,$BL$5:$BL$999,0))="FAIL","No Match!",IF(ABS(VALUE($B581)-VALUE($K$2))&gt;60,"Invalid Time!",""))),IF(ABS(VALUE($B581)-VALUE($K$2))&gt;60,"Invalid Time!","")))),"")</f>
        <v/>
      </c>
      <c r="AE581" s="106"/>
      <c r="AF581" s="130"/>
      <c r="AG581" s="131"/>
      <c r="AH581" s="131"/>
      <c r="AI581" s="131"/>
      <c r="AJ581" s="131"/>
      <c r="AK581" s="131"/>
      <c r="AL581" s="131"/>
      <c r="AM581" s="131"/>
      <c r="AN581" s="132"/>
      <c r="AO581" s="133"/>
      <c r="AS581" s="69"/>
      <c r="AT581" s="69"/>
      <c r="AU581" s="113"/>
      <c r="AV581" s="114" t="str">
        <f t="shared" ca="1" si="267"/>
        <v/>
      </c>
      <c r="AW581" s="115" t="str">
        <f t="shared" ca="1" si="272"/>
        <v/>
      </c>
      <c r="AX581" s="115" t="str">
        <f t="shared" ca="1" si="272"/>
        <v/>
      </c>
      <c r="AY581" s="115" t="str">
        <f t="shared" ca="1" si="272"/>
        <v/>
      </c>
      <c r="AZ581" s="115" t="str">
        <f t="shared" ca="1" si="272"/>
        <v/>
      </c>
      <c r="BA581" s="115" t="str">
        <f t="shared" ca="1" si="272"/>
        <v/>
      </c>
      <c r="BB581" s="115" t="str">
        <f t="shared" ca="1" si="272"/>
        <v/>
      </c>
      <c r="BC581" s="115" t="str">
        <f t="shared" ca="1" si="272"/>
        <v/>
      </c>
      <c r="BD581" s="116" t="str">
        <f t="shared" ca="1" si="272"/>
        <v/>
      </c>
      <c r="BE581" s="145"/>
      <c r="BF581" s="118" t="str">
        <f t="shared" ca="1" si="259"/>
        <v/>
      </c>
      <c r="BG581" s="118" t="str">
        <f t="shared" ca="1" si="260"/>
        <v/>
      </c>
      <c r="BH581" s="118" t="str">
        <f t="shared" ca="1" si="261"/>
        <v/>
      </c>
      <c r="BI581" s="118" t="str">
        <f t="shared" ca="1" si="262"/>
        <v/>
      </c>
      <c r="BK581" s="154"/>
      <c r="BL581" s="155"/>
      <c r="BM581" s="154"/>
      <c r="BN581" s="154"/>
      <c r="BO581" s="156"/>
      <c r="BP581" s="156"/>
      <c r="BQ581" s="156"/>
      <c r="BR581" s="156"/>
      <c r="BS581" s="156"/>
      <c r="BT581" s="156"/>
      <c r="BU581" s="156"/>
      <c r="BV581" s="156"/>
      <c r="BW581" s="156"/>
      <c r="BX581" s="105"/>
      <c r="BY581" s="157"/>
      <c r="BZ581" s="157"/>
      <c r="CA581" s="157"/>
      <c r="CB581" s="157"/>
      <c r="CC581" s="157"/>
      <c r="CD581" s="157"/>
      <c r="CE581" s="157"/>
      <c r="CF581" s="157"/>
      <c r="CG581" s="157"/>
    </row>
    <row r="582" spans="1:85" x14ac:dyDescent="0.25">
      <c r="A582" s="97" t="str">
        <f t="shared" ca="1" si="263"/>
        <v/>
      </c>
      <c r="B582" s="98" t="str">
        <f t="shared" ca="1" si="264"/>
        <v/>
      </c>
      <c r="C582" s="99" t="str">
        <f t="shared" ref="C582:C645" ca="1" si="275">IFERROR(INDIRECT("'"&amp;$G$2&amp;"'!"&amp;"A"&amp;$I$2+MATCH(ROW($C582)-ROW($C$5),$D$5:$D$999,0)),"")</f>
        <v/>
      </c>
      <c r="D582" s="97" t="str">
        <f t="shared" ref="D582:D645" ca="1" si="276">IF(INDIRECT("'"&amp;$G$2&amp;"'!"&amp;ADDRESS($I$2+ROW($C582)-ROW($C$4),MATCH("Sample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Date",INDIRECT("'"&amp;$G$2&amp;"'!"&amp;"$A"&amp;$I$2&amp;":$ZZ"&amp;$I$2),0),4)),"&lt;"&amp;INDIRECT("'"&amp;$G$2&amp;"'!"&amp;ADDRESS($I$2+ROW($C582)-ROW($C$4),MATCH("Sample Acquisition Date",INDIRECT("'"&amp;$G$2&amp;"'!"&amp;"$A"&amp;$I$2&amp;":$ZZ"&amp;$I$2),0),4))))</f>
        <v/>
      </c>
      <c r="E582" s="97" t="str">
        <f t="shared" ref="E582:E645" ca="1" si="277">IF($F582="QC",IF(ISNUMBER(SEARCH("LRB",$C582)),"K",IF(ISNUMBER(SEARCH("LFB",$C582)),"Z",IF(ISNUMBER(SEARCH("LD",$C582)),"D",IF(ISNUMBER(SEARCH("CCC",$C582)),"Q",IF(ISNUMBER(SEARCH("QCS",$C582)),"Q",IF(ISNUMBER(SEARCH("IBC",$C582)),"Q",IF(ISNUMBER(SEARCH("LFSM",$C582)),IF(ISNUMBER(SEARCH("DI",$C582)),"Z","S"),"M"))))))),IF(LEN($C582)=0,"","U"))</f>
        <v/>
      </c>
      <c r="F582" s="97" t="str">
        <f t="shared" ref="F582:F645" ca="1" si="278">IF(AND(ISERR(SEARCH("LFSM",C582,1)),ISERR(SEARCH("Cal",C582,1)),ISERR(SEARCH("LFB",C582,1)),ISERR(SEARCH("LRB",C582,1)),ISERR(SEARCH("LD",C582,1)),ISERR(SEARCH("DI",C582,1)),ISERR(SEARCH("CCC",C582,1)),ISERR(SEARCH("QCS",C582,1)),ISERR(SEARCH("IBC",C582,1))),"","QC")</f>
        <v/>
      </c>
      <c r="G582" s="100" t="str">
        <f t="shared" ca="1" si="269"/>
        <v/>
      </c>
      <c r="H582" s="101" t="str">
        <f t="shared" ca="1" si="269"/>
        <v/>
      </c>
      <c r="I582" s="101" t="str">
        <f t="shared" ca="1" si="269"/>
        <v/>
      </c>
      <c r="J582" s="101" t="str">
        <f t="shared" ca="1" si="269"/>
        <v/>
      </c>
      <c r="K582" s="101" t="str">
        <f t="shared" ca="1" si="269"/>
        <v/>
      </c>
      <c r="L582" s="101" t="str">
        <f t="shared" ca="1" si="269"/>
        <v/>
      </c>
      <c r="M582" s="101" t="str">
        <f t="shared" ca="1" si="268"/>
        <v/>
      </c>
      <c r="N582" s="101" t="str">
        <f t="shared" ca="1" si="268"/>
        <v/>
      </c>
      <c r="O582" s="102" t="str">
        <f t="shared" ca="1" si="268"/>
        <v/>
      </c>
      <c r="P582" s="103" t="str">
        <f t="shared" ref="P582:P645" ca="1" si="279">IF(LEN(C582)=0,"",IFERROR(VALUE(IF(ISNUMBER(FIND("d",C582)),IF(ISNUMBER(VALUE(MID(C582,FIND("d",C582)+1,1))),IF(ISNUMBER(FIND("-",C582,FIND("d",C582)+1)),IF(ISNUMBER(FIND("_",C582,FIND("d",C582)+1)),IF(FIND("-",C582,FIND("d",C582)+1)&lt;FIND("_",C582,FIND("d",C582)+1),MID(LEFT(C582,FIND("-",C582,FIND("d",C582)+1)-1),FIND("d",C582)+1,LEN(C582)),MID(LEFT(C582,FIND("_",C582,FIND("d",C582)+1)-1),FIND("d",C582)+1,LEN(C582))),MID(LEFT(C582,FIND("-",C582,FIND("d",C582)+1)-1),FIND("d",C582)+1,LEN(C582))),IF(ISNUMBER(FIND("_",C582,FIND("d",C582)+1)),MID(LEFT(C582,FIND("_",C582,FIND("d",C582)+1)-1),FIND("d",C582)+1,LEN(C582)),MID(C582,FIND("d",C582)+1,LEN(C582)))),IF(ISNUMBER(FIND("-",C582,FIND("d",C582)+2)),IF(ISNUMBER(FIND("_",C582,FIND("d",C582)+2)),IF(FIND("-",C582,FIND("d",C582)+2)&lt;FIND("_",C582,FIND("d",C582)+2),MID(LEFT(C582,FIND("-",C582,FIND("d",C582)+2)-1),FIND("d",C582)+2,LEN(C582)),MID(LEFT(C582,FIND("_",C582,FIND("d",C582)+2)-1),FIND("d",C582)+2,LEN(C582))),MID(LEFT(C582,FIND("-",C582,FIND("d",C582)+2)-1),FIND("d",C582)+2,LEN(C582))),IF(ISNUMBER(FIND("_",C582,FIND("d",C582)+2)),MID(LEFT(C582,FIND("_",C582,FIND("d",C582)+2)-1),FIND("d",C582)+2,LEN(C582)),MID(C582,FIND("d",C582)+2,LEN(C582))))),1)),1))</f>
        <v/>
      </c>
      <c r="Q582" s="100" t="str">
        <f t="shared" ca="1" si="271"/>
        <v/>
      </c>
      <c r="R582" s="101" t="str">
        <f t="shared" ca="1" si="271"/>
        <v/>
      </c>
      <c r="S582" s="101" t="str">
        <f t="shared" ca="1" si="271"/>
        <v/>
      </c>
      <c r="T582" s="101" t="str">
        <f t="shared" ca="1" si="270"/>
        <v/>
      </c>
      <c r="U582" s="101" t="str">
        <f t="shared" ca="1" si="270"/>
        <v/>
      </c>
      <c r="V582" s="101" t="str">
        <f t="shared" ca="1" si="270"/>
        <v/>
      </c>
      <c r="W582" s="101" t="str">
        <f t="shared" ca="1" si="270"/>
        <v/>
      </c>
      <c r="X582" s="101" t="str">
        <f t="shared" ca="1" si="270"/>
        <v/>
      </c>
      <c r="Y582" s="102" t="str">
        <f t="shared" ca="1" si="270"/>
        <v/>
      </c>
      <c r="Z582" s="129" t="str">
        <f t="shared" ref="Z582:Z645" ca="1" si="280">IF(LEN($C582)=0,"",IF(LEN(AA582)=0,"NA",IF(LEN(AB582)=0,"NA",IF(AA582="NA",IF(ISNUMBER(VALUE(IF(ISNUMBER(SEARCH("_",AB582,1)),REPLACE(AB582,SEARCH("_",AB582),1,"."),AB582))),VALUE(IF(ISNUMBER(SEARCH("_",AB582,1)),REPLACE(AB582,SEARCH("_",AB582),1,"."),AB582)),IF(ISNUMBER(SEARCH("_",AB582,1)),REPLACE(AB582,SEARCH("_",AB582),1,"."),AB582)),IF(ISNUMBER(VALUE(IF(ISNUMBER(SEARCH("_",AA582,1)),REPLACE(AA582,SEARCH("_",AA582),1,"."),AA582))),VALUE(IF(ISNUMBER(SEARCH("_",AA582,1)),REPLACE(AA582,SEARCH("_",AA582),1,"."),AA582)),IF(ISNUMBER(SEARCH("_",AA582,1)),REPLACE(AA582,SEARCH("_",AA582),1,"."),AA582))))))</f>
        <v/>
      </c>
      <c r="AA582" s="105" t="str">
        <f t="shared" ca="1" si="273"/>
        <v>NA</v>
      </c>
      <c r="AB582" s="105" t="str">
        <f t="shared" ref="AB582:AB645" ca="1" si="281">IF(ISNUMBER(SEARCH("LFSM",C582)),IF(ISNUMBER(VALUE(MID(C582,SEARCH("LFSM",C582)+4,1))),IF(ISNUMBER(FIND("-",C582,SEARCH("LFSM",C582)+5)),IF(ISNUMBER(FIND("_",C582,SEARCH("LFSM",C582)+5)),IF(FIND("-",C582,SEARCH("LFSM",C582)+5)&lt;FIND("_",C582,SEARCH("LFSM",C582)+5),MID(LEFT(C582,FIND("-",C582,SEARCH("LFSM",C582)+5)-1),SEARCH("LFSM",C582)+4,8),IF(AND(MID(C582,SEARCH("LFSM",C582)+4,1)="0",ISNUMBER(VALUE(MID(C582,SEARCH("LFSM",C582)+6,1)))),IF(ISNUMBER(FIND("-",C582,SEARCH("LFSM",C582)+6)),MID(LEFT(C582,FIND("-",C582,SEARCH("LFSM",C582)+6)-1),SEARCH("LFSM",C582)+4,8),MID(LEFT(C582,FIND("_",C582,SEARCH("LFSM",C582)+6)-1),SEARCH("LFSM",C582)+4,8)),MID(LEFT(C582,FIND("_",C582,SEARCH("LFSM",C582)+5)-1),SEARCH("LFSM",C582)+4,8))),MID(LEFT(C582,FIND("-",C582,SEARCH("LFSM",C582)+5)-1),SEARCH("LFSM",C582)+4,8)),IF(ISNUMBER(FIND("_",C582,SEARCH("LFSM",C582)+5)),IF(AND(MID(C582,SEARCH("LFSM",C582)+4,1)="0",ISNUMBER(VALUE(MID(C582,SEARCH("LFSM",C582)+6,1)))),IF(ISNUMBER(FIND("_",C582,SEARCH("LFSM",C582)+6)),MID(LEFT(C582,FIND("_",C582,SEARCH("LFSM",C582)+6)-1),SEARCH("LFSM",C582)+4,8),MID(C582,SEARCH("LFSM",C582)+4,8)),MID(LEFT(C582,FIND("_",C582,SEARCH("LFSM",C582)+5)-1),SEARCH("LFSM",C582)+4,8)),MID(C582,SEARCH("LFSM",C582)+4,8))),IF(ISNUMBER(FIND("-",C582,SEARCH("LFSM",C582)+6)),IF(ISNUMBER(FIND("_",C582,SEARCH("LFSM",C582)+6)),IF(FIND("-",C582,SEARCH("LFSM",C582)+6)&lt;FIND("_",C582,SEARCH("LFSM",C582)+6),MID(LEFT(C582,FIND("-",C582,SEARCH("LFSM",C582)+6)-1),SEARCH("LFSM",C582)+5,8),IF(AND(MID(C582,SEARCH("LFSM",C582)+5,1)="0",ISNUMBER(VALUE(MID(C582,SEARCH("LFSM",C582)+7,1)))),IF(ISNUMBER(FIND("-",C582,SEARCH("LFSM",C582)+7)),MID(LEFT(C582,FIND("-",C582,SEARCH("LFSM",C582)+7)-1),SEARCH("LFSM",C582)+5,8),MID(LEFT(C582,FIND("_",C582,SEARCH("LFSM",C582)+7)-1),SEARCH("LFSM",C582)+5,8)),MID(LEFT(C582,FIND("_",C582,SEARCH("LFSM",C582)+6)-1),SEARCH("LFSM",C582)+5,8))),MID(LEFT(C582,FIND("-",C582,SEARCH("LFSM",C582)+6)-1),SEARCH("LFSM",C582)+5,8)),IF(ISNUMBER(FIND("_",C582,SEARCH("LFSM",C582)+6)),IF(AND(MID(C582,SEARCH("LFSM",C582)+5,1)="0",ISNUMBER(VALUE(MID(C582,SEARCH("LFSM",C582)+7,1)))),IF(ISNUMBER(FIND("_",C582,SEARCH("LFSM",C582)+7)),MID(LEFT(C582,FIND("_",C582,SEARCH("LFSM",C582)+7)-1),SEARCH("LFSM",C582)+5,8),MID(C582,SEARCH("LFSM",C582)+5,8)),MID(LEFT(C582,FIND("_",C582,SEARCH("LFSM",C582)+6)-1),SEARCH("LFSM",C582)+5,8)),MID(C582,SEARCH("LFSM",C582)+5,8)))),IF(AND(ISNUMBER(SEARCH("QCS",C582)),NOT(ISNUMBER(SEARCH("ppt",C582)))),IF(ISNUMBER(VALUE(MID(C582,SEARCH("QCS",C582)+3,1))),IF(ISNUMBER(FIND("-",C582,SEARCH("QCS",C582)+4)),IF(ISNUMBER(FIND("_",C582,SEARCH("QCS",C582)+4)),IF(FIND("-",C582,SEARCH("QCS",C582)+4)&lt;FIND("_",C582,SEARCH("QCS",C582)+4),MID(LEFT(C582,FIND("-",C582,SEARCH("QCS",C582)+4)-1),SEARCH("QCS",C582)+3,8),IF(AND(MID(C582,SEARCH("QCS",C582)+3,1)="0",ISNUMBER(VALUE(MID(C582,SEARCH("QCS",C582)+5,1)))),IF(ISNUMBER(FIND("-",C582,SEARCH("QCS",C582)+5)),MID(LEFT(C582,FIND("-",C582,SEARCH("QCS",C582)+5)-1),SEARCH("QCS",C582)+3,8),MID(LEFT(C582,FIND("_",C582,SEARCH("QCS",C582)+5)-1),SEARCH("QCS",C582)+3,8)),MID(LEFT(C582,FIND("_",C582,SEARCH("QCS",C582)+4)-1),SEARCH("QCS",C582)+3,8))),MID(LEFT(C582,FIND("-",C582,SEARCH("QCS",C582)+4)-1),SEARCH("QCS",C582)+3,8)),IF(ISNUMBER(FIND("_",C582,SEARCH("QCS",C582)+4)),IF(AND(MID(C582,SEARCH("QCS",C582)+3,1)="0",ISNUMBER(VALUE(MID(C582,SEARCH("QCS",C582)+5,1)))),IF(ISNUMBER(FIND("_",C582,SEARCH("QCS",C582)+5)),MID(LEFT(C582,FIND("_",C582,SEARCH("QCS",C582)+5)-1),SEARCH("QCS",C582)+3,8),MID(C582,SEARCH("QCS",C582)+3,8)),MID(LEFT(C582,FIND("_",C582,SEARCH("QCS",C582)+4)-1),SEARCH("QCS",C582)+3,8)),MID(C582,SEARCH("QCS",C582)+3,8))),IF(ISNUMBER(FIND("-",C582,SEARCH("QCS",C582)+5)),IF(ISNUMBER(FIND("_",C582,SEARCH("QCS",C582)+5)),IF(FIND("-",C582,SEARCH("QCS",C582)+5)&lt;FIND("_",C582,SEARCH("QCS",C582)+5),MID(LEFT(C582,FIND("-",C582,SEARCH("QCS",C582)+5)-1),SEARCH("QCS",C582)+4,8),IF(AND(MID(C582,SEARCH("QCS",C582)+4,1)="0",ISNUMBER(VALUE(MID(C582,SEARCH("QCS",C582)+6,1)))),IF(ISNUMBER(FIND("-",C582,SEARCH("QCS",C582)+6)),MID(LEFT(C582,FIND("-",C582,SEARCH("QCS",C582)+6)-1),SEARCH("QCS",C582)+4,8),MID(LEFT(C582,FIND("_",C582,SEARCH("QCS",C582)+6)-1),SEARCH("QCS",C582)+4,8)),MID(LEFT(C582,FIND("_",C582,SEARCH("QCS",C582)+5)-1),SEARCH("QCS",C582)+4,8))),MID(LEFT(C582,FIND("-",C582,SEARCH("QCS",C582)+5)-1),SEARCH("QCS",C582)+4,8)),IF(ISNUMBER(FIND("_",C582,SEARCH("QCS",C582)+5)),IF(AND(MID(C582,SEARCH("QCS",C582)+4,1)="0",ISNUMBER(VALUE(MID(C582,SEARCH("QCS",C582)+6,1)))),IF(ISNUMBER(FIND("_",C582,SEARCH("QCS",C582)+6)),MID(LEFT(C582,FIND("_",C582,SEARCH("QCS",C582)+6)-1),SEARCH("QCS",C582)+4,8),MID(C582,SEARCH("QCS",C582)+4,8)),MID(LEFT(C582,FIND("_",C582,SEARCH("QCS",C582)+5)-1),SEARCH("QCS",C582)+4,8)),MID(C582,SEARCH("QCS",C582)+4,8)))),IF(AND(ISNUMBER(SEARCH("IBC",C582)),NOT(ISNUMBER(SEARCH("ppt",C582)))),IF(ISNUMBER(VALUE(MID(C582,SEARCH("IBC",C582)+3,1))),IF(ISNUMBER(FIND("-",C582,SEARCH("IBC",C582)+4)),IF(ISNUMBER(FIND("_",C582,SEARCH("IBC",C582)+4)),IF(FIND("-",C582,SEARCH("IBC",C582)+4)&lt;FIND("_",C582,SEARCH("IBC",C582)+4),MID(LEFT(C582,FIND("-",C582,SEARCH("IBC",C582)+4)-1),SEARCH("IBC",C582)+3,8),IF(AND(MID(C582,SEARCH("IBC",C582)+3,1)="0",ISNUMBER(VALUE(MID(C582,SEARCH("IBC",C582)+5,1)))),IF(ISNUMBER(FIND("-",C582,SEARCH("IBC",C582)+5)),MID(LEFT(C582,FIND("-",C582,SEARCH("IBC",C582)+5)-1),SEARCH("IBC",C582)+3,8),MID(LEFT(C582,FIND("_",C582,SEARCH("IBC",C582)+5)-1),SEARCH("IBC",C582)+3,8)),MID(LEFT(C582,FIND("_",C582,SEARCH("IBC",C582)+4)-1),SEARCH("IBC",C582)+3,8))),MID(LEFT(C582,FIND("-",C582,SEARCH("IBC",C582)+4)-1),SEARCH("IBC",C582)+3,8)),IF(ISNUMBER(FIND("_",C582,SEARCH("IBC",C582)+4)),IF(AND(MID(C582,SEARCH("IBC",C582)+3,1)="0",ISNUMBER(VALUE(MID(C582,SEARCH("IBC",C582)+5,1)))),IF(ISNUMBER(FIND("_",C582,SEARCH("IBC",C582)+5)),MID(LEFT(C582,FIND("_",C582,SEARCH("IBC",C582)+5)-1),SEARCH("IBC",C582)+3,8),MID(C582,SEARCH("IBC",C582)+3,8)),MID(LEFT(C582,FIND("_",C582,SEARCH("IBC",C582)+4)-1),SEARCH("IBC",C582)+3,8)),MID(C582,SEARCH("IBC",C582)+3,8))),IF(ISNUMBER(FIND("-",C582,SEARCH("IBC",C582)+5)),IF(ISNUMBER(FIND("_",C582,SEARCH("IBC",C582)+5)),IF(FIND("-",C582,SEARCH("IBC",C582)+5)&lt;FIND("_",C582,SEARCH("IBC",C582)+5),MID(LEFT(C582,FIND("-",C582,SEARCH("IBC",C582)+5)-1),SEARCH("IBC",C582)+4,8),IF(AND(MID(C582,SEARCH("IBC",C582)+4,1)="0",ISNUMBER(VALUE(MID(C582,SEARCH("IBC",C582)+6,1)))),IF(ISNUMBER(FIND("-",C582,SEARCH("IBC",C582)+6)),MID(LEFT(C582,FIND("-",C582,SEARCH("IBC",C582)+6)-1),SEARCH("IBC",C582)+4,8),MID(LEFT(C582,FIND("_",C582,SEARCH("IBC",C582)+6)-1),SEARCH("IBC",C582)+4,8)),MID(LEFT(C582,FIND("_",C582,SEARCH("IBC",C582)+5)-1),SEARCH("IBC",C582)+4,8))),MID(LEFT(C582,FIND("-",C582,SEARCH("IBC",C582)+5)-1),SEARCH("IBC",C582)+4,8)),IF(ISNUMBER(FIND("_",C582,SEARCH("IBC",C582)+5)),IF(AND(MID(C582,SEARCH("IBC",C582)+4,1)="0",ISNUMBER(VALUE(MID(C582,SEARCH("IBC",C582)+6,1)))),IF(ISNUMBER(FIND("_",C582,SEARCH("IBC",C582)+6)),MID(LEFT(C582,FIND("_",C582,SEARCH("IBC",C582)+6)-1),SEARCH("IBC",C582)+4,8),MID(C582,SEARCH("IBC",C582)+4,8)),MID(LEFT(C582,FIND("_",C582,SEARCH("IBC",C582)+5)-1),SEARCH("IBC",C582)+4,8)),MID(C582,SEARCH("IBC",C582)+4,8)))),"NA")))</f>
        <v>NA</v>
      </c>
      <c r="AC582" s="97" t="str">
        <f t="shared" ref="AC582:AC645" ca="1" si="282">IF(LEN(E582)=0,"",IF(E582="M","Calib Std",IF(E582="K","Blank",IF(E582="D","Duplicate",IF(E582="Z","Blank Spike",IF(E582="S","Sample Spike",IF(E582="Q",IF(ISNUMBER(SEARCH("IBC",$C582)),"IBC",IF(ISNUMBER(SEARCH("QCS",$C582)),"QCS",IF(ISNUMBER(SEARCH("CCC",$C582)),"CCC"))),IF(E582="U","Unknown"))))))))</f>
        <v/>
      </c>
      <c r="AD582" s="106" t="str">
        <f t="shared" ca="1" si="274"/>
        <v/>
      </c>
      <c r="AE582" s="106"/>
      <c r="AF582" s="130"/>
      <c r="AG582" s="131"/>
      <c r="AH582" s="131"/>
      <c r="AI582" s="131"/>
      <c r="AJ582" s="131"/>
      <c r="AK582" s="131"/>
      <c r="AL582" s="131"/>
      <c r="AM582" s="131"/>
      <c r="AN582" s="132"/>
      <c r="AO582" s="133"/>
      <c r="AS582" s="69"/>
      <c r="AT582" s="69"/>
      <c r="AU582" s="113"/>
      <c r="AV582" s="114" t="str">
        <f t="shared" ca="1" si="267"/>
        <v/>
      </c>
      <c r="AW582" s="115" t="str">
        <f t="shared" ca="1" si="272"/>
        <v/>
      </c>
      <c r="AX582" s="115" t="str">
        <f t="shared" ca="1" si="272"/>
        <v/>
      </c>
      <c r="AY582" s="115" t="str">
        <f t="shared" ca="1" si="272"/>
        <v/>
      </c>
      <c r="AZ582" s="115" t="str">
        <f t="shared" ca="1" si="272"/>
        <v/>
      </c>
      <c r="BA582" s="115" t="str">
        <f t="shared" ca="1" si="272"/>
        <v/>
      </c>
      <c r="BB582" s="115" t="str">
        <f t="shared" ca="1" si="272"/>
        <v/>
      </c>
      <c r="BC582" s="115" t="str">
        <f t="shared" ca="1" si="272"/>
        <v/>
      </c>
      <c r="BD582" s="116" t="str">
        <f t="shared" ca="1" si="272"/>
        <v/>
      </c>
      <c r="BE582" s="145"/>
      <c r="BF582" s="118" t="str">
        <f t="shared" ref="BF582:BF645" ca="1" si="283">IF(OR($E582="M",$E582="Q"),COUNTIF($B$5:$B$999,"&lt;="&amp;$B582),"")</f>
        <v/>
      </c>
      <c r="BG582" s="118" t="str">
        <f t="shared" ref="BG582:BG645" ca="1" si="284">IF(OR($E582="K",$E582="Z"),COUNTIF($B$5:$B$999,"&lt;="&amp;$B582),"")</f>
        <v/>
      </c>
      <c r="BH582" s="118" t="str">
        <f t="shared" ref="BH582:BH645" ca="1" si="285">IF($E582="D",COUNTIF($B$5:$B$999,"&lt;="&amp;$B582),"")</f>
        <v/>
      </c>
      <c r="BI582" s="118" t="str">
        <f t="shared" ref="BI582:BI645" ca="1" si="286">IF($E582="S",COUNTIF($B$5:$B$999,"&lt;="&amp;$B582),"")</f>
        <v/>
      </c>
      <c r="BK582" s="154"/>
      <c r="BL582" s="155"/>
      <c r="BM582" s="154"/>
      <c r="BN582" s="154"/>
      <c r="BO582" s="156"/>
      <c r="BP582" s="156"/>
      <c r="BQ582" s="156"/>
      <c r="BR582" s="156"/>
      <c r="BS582" s="156"/>
      <c r="BT582" s="156"/>
      <c r="BU582" s="156"/>
      <c r="BV582" s="156"/>
      <c r="BW582" s="156"/>
      <c r="BX582" s="105"/>
      <c r="BY582" s="157"/>
      <c r="BZ582" s="157"/>
      <c r="CA582" s="157"/>
      <c r="CB582" s="157"/>
      <c r="CC582" s="157"/>
      <c r="CD582" s="157"/>
      <c r="CE582" s="157"/>
      <c r="CF582" s="157"/>
      <c r="CG582" s="157"/>
    </row>
    <row r="583" spans="1:85" x14ac:dyDescent="0.25">
      <c r="A583" s="97" t="str">
        <f t="shared" ref="A583:A646" ca="1" si="287">IF(LEN($C583)=0,"",A582+1)</f>
        <v/>
      </c>
      <c r="B583" s="98" t="str">
        <f t="shared" ref="B583:B646" ca="1" si="288">IFERROR(IF(LEN(C583)=0,"",VLOOKUP($C583,INDIRECT("'"&amp;$G$2&amp;"'!"&amp;"$A$1:$ZZ$999"),MATCH("Sample Acquisition Date",INDIRECT("'"&amp;$G$2&amp;"'!"&amp;"A"&amp;$I$2&amp;":ZZ"&amp;$I$2&amp;""),0),FALSE)),"")</f>
        <v/>
      </c>
      <c r="C583" s="99" t="str">
        <f t="shared" ca="1" si="275"/>
        <v/>
      </c>
      <c r="D583" s="97" t="str">
        <f t="shared" ca="1" si="276"/>
        <v/>
      </c>
      <c r="E583" s="97" t="str">
        <f t="shared" ca="1" si="277"/>
        <v/>
      </c>
      <c r="F583" s="97" t="str">
        <f t="shared" ca="1" si="278"/>
        <v/>
      </c>
      <c r="G583" s="100" t="str">
        <f t="shared" ca="1" si="269"/>
        <v/>
      </c>
      <c r="H583" s="101" t="str">
        <f t="shared" ca="1" si="269"/>
        <v/>
      </c>
      <c r="I583" s="101" t="str">
        <f t="shared" ca="1" si="269"/>
        <v/>
      </c>
      <c r="J583" s="101" t="str">
        <f t="shared" ca="1" si="269"/>
        <v/>
      </c>
      <c r="K583" s="101" t="str">
        <f t="shared" ca="1" si="269"/>
        <v/>
      </c>
      <c r="L583" s="101" t="str">
        <f t="shared" ca="1" si="269"/>
        <v/>
      </c>
      <c r="M583" s="101" t="str">
        <f t="shared" ca="1" si="268"/>
        <v/>
      </c>
      <c r="N583" s="101" t="str">
        <f t="shared" ca="1" si="268"/>
        <v/>
      </c>
      <c r="O583" s="102" t="str">
        <f t="shared" ca="1" si="268"/>
        <v/>
      </c>
      <c r="P583" s="103" t="str">
        <f t="shared" ca="1" si="279"/>
        <v/>
      </c>
      <c r="Q583" s="100" t="str">
        <f t="shared" ca="1" si="271"/>
        <v/>
      </c>
      <c r="R583" s="101" t="str">
        <f t="shared" ca="1" si="271"/>
        <v/>
      </c>
      <c r="S583" s="101" t="str">
        <f t="shared" ca="1" si="271"/>
        <v/>
      </c>
      <c r="T583" s="101" t="str">
        <f t="shared" ca="1" si="270"/>
        <v/>
      </c>
      <c r="U583" s="101" t="str">
        <f t="shared" ca="1" si="270"/>
        <v/>
      </c>
      <c r="V583" s="101" t="str">
        <f t="shared" ca="1" si="270"/>
        <v/>
      </c>
      <c r="W583" s="101" t="str">
        <f t="shared" ca="1" si="270"/>
        <v/>
      </c>
      <c r="X583" s="101" t="str">
        <f t="shared" ca="1" si="270"/>
        <v/>
      </c>
      <c r="Y583" s="102" t="str">
        <f t="shared" ca="1" si="270"/>
        <v/>
      </c>
      <c r="Z583" s="129" t="str">
        <f t="shared" ca="1" si="280"/>
        <v/>
      </c>
      <c r="AA583" s="105" t="str">
        <f t="shared" ca="1" si="273"/>
        <v>NA</v>
      </c>
      <c r="AB583" s="105" t="str">
        <f t="shared" ca="1" si="281"/>
        <v>NA</v>
      </c>
      <c r="AC583" s="97" t="str">
        <f t="shared" ca="1" si="282"/>
        <v/>
      </c>
      <c r="AD583" s="106" t="str">
        <f t="shared" ca="1" si="274"/>
        <v/>
      </c>
      <c r="AE583" s="106"/>
      <c r="AF583" s="130"/>
      <c r="AG583" s="131"/>
      <c r="AH583" s="131"/>
      <c r="AI583" s="131"/>
      <c r="AJ583" s="131"/>
      <c r="AK583" s="131"/>
      <c r="AL583" s="131"/>
      <c r="AM583" s="131"/>
      <c r="AN583" s="132"/>
      <c r="AO583" s="133"/>
      <c r="AS583" s="69"/>
      <c r="AT583" s="69"/>
      <c r="AU583" s="113"/>
      <c r="AV583" s="114" t="str">
        <f t="shared" ca="1" si="267"/>
        <v/>
      </c>
      <c r="AW583" s="115" t="str">
        <f t="shared" ca="1" si="272"/>
        <v/>
      </c>
      <c r="AX583" s="115" t="str">
        <f t="shared" ca="1" si="272"/>
        <v/>
      </c>
      <c r="AY583" s="115" t="str">
        <f t="shared" ca="1" si="272"/>
        <v/>
      </c>
      <c r="AZ583" s="115" t="str">
        <f t="shared" ca="1" si="272"/>
        <v/>
      </c>
      <c r="BA583" s="115" t="str">
        <f t="shared" ca="1" si="272"/>
        <v/>
      </c>
      <c r="BB583" s="115" t="str">
        <f t="shared" ca="1" si="272"/>
        <v/>
      </c>
      <c r="BC583" s="115" t="str">
        <f t="shared" ca="1" si="272"/>
        <v/>
      </c>
      <c r="BD583" s="116" t="str">
        <f t="shared" ca="1" si="272"/>
        <v/>
      </c>
      <c r="BE583" s="145"/>
      <c r="BF583" s="118" t="str">
        <f t="shared" ca="1" si="283"/>
        <v/>
      </c>
      <c r="BG583" s="118" t="str">
        <f t="shared" ca="1" si="284"/>
        <v/>
      </c>
      <c r="BH583" s="118" t="str">
        <f t="shared" ca="1" si="285"/>
        <v/>
      </c>
      <c r="BI583" s="118" t="str">
        <f t="shared" ca="1" si="286"/>
        <v/>
      </c>
      <c r="BK583" s="154"/>
      <c r="BL583" s="155"/>
      <c r="BM583" s="154"/>
      <c r="BN583" s="154"/>
      <c r="BO583" s="156"/>
      <c r="BP583" s="156"/>
      <c r="BQ583" s="156"/>
      <c r="BR583" s="156"/>
      <c r="BS583" s="156"/>
      <c r="BT583" s="156"/>
      <c r="BU583" s="156"/>
      <c r="BV583" s="156"/>
      <c r="BW583" s="156"/>
      <c r="BX583" s="105"/>
      <c r="BY583" s="157"/>
      <c r="BZ583" s="157"/>
      <c r="CA583" s="157"/>
      <c r="CB583" s="157"/>
      <c r="CC583" s="157"/>
      <c r="CD583" s="157"/>
      <c r="CE583" s="157"/>
      <c r="CF583" s="157"/>
      <c r="CG583" s="157"/>
    </row>
    <row r="584" spans="1:85" x14ac:dyDescent="0.25">
      <c r="A584" s="97" t="str">
        <f t="shared" ca="1" si="287"/>
        <v/>
      </c>
      <c r="B584" s="98" t="str">
        <f t="shared" ca="1" si="288"/>
        <v/>
      </c>
      <c r="C584" s="99" t="str">
        <f t="shared" ca="1" si="275"/>
        <v/>
      </c>
      <c r="D584" s="97" t="str">
        <f t="shared" ca="1" si="276"/>
        <v/>
      </c>
      <c r="E584" s="97" t="str">
        <f t="shared" ca="1" si="277"/>
        <v/>
      </c>
      <c r="F584" s="97" t="str">
        <f t="shared" ca="1" si="278"/>
        <v/>
      </c>
      <c r="G584" s="100" t="str">
        <f t="shared" ca="1" si="269"/>
        <v/>
      </c>
      <c r="H584" s="101" t="str">
        <f t="shared" ca="1" si="269"/>
        <v/>
      </c>
      <c r="I584" s="101" t="str">
        <f t="shared" ca="1" si="269"/>
        <v/>
      </c>
      <c r="J584" s="101" t="str">
        <f t="shared" ca="1" si="269"/>
        <v/>
      </c>
      <c r="K584" s="101" t="str">
        <f t="shared" ca="1" si="269"/>
        <v/>
      </c>
      <c r="L584" s="101" t="str">
        <f t="shared" ca="1" si="269"/>
        <v/>
      </c>
      <c r="M584" s="101" t="str">
        <f t="shared" ca="1" si="268"/>
        <v/>
      </c>
      <c r="N584" s="101" t="str">
        <f t="shared" ca="1" si="268"/>
        <v/>
      </c>
      <c r="O584" s="102" t="str">
        <f t="shared" ca="1" si="268"/>
        <v/>
      </c>
      <c r="P584" s="103" t="str">
        <f t="shared" ca="1" si="279"/>
        <v/>
      </c>
      <c r="Q584" s="100" t="str">
        <f t="shared" ca="1" si="271"/>
        <v/>
      </c>
      <c r="R584" s="101" t="str">
        <f t="shared" ca="1" si="271"/>
        <v/>
      </c>
      <c r="S584" s="101" t="str">
        <f t="shared" ca="1" si="271"/>
        <v/>
      </c>
      <c r="T584" s="101" t="str">
        <f t="shared" ca="1" si="270"/>
        <v/>
      </c>
      <c r="U584" s="101" t="str">
        <f t="shared" ca="1" si="270"/>
        <v/>
      </c>
      <c r="V584" s="101" t="str">
        <f t="shared" ca="1" si="270"/>
        <v/>
      </c>
      <c r="W584" s="101" t="str">
        <f t="shared" ca="1" si="270"/>
        <v/>
      </c>
      <c r="X584" s="101" t="str">
        <f t="shared" ca="1" si="270"/>
        <v/>
      </c>
      <c r="Y584" s="102" t="str">
        <f t="shared" ca="1" si="270"/>
        <v/>
      </c>
      <c r="Z584" s="129" t="str">
        <f t="shared" ca="1" si="280"/>
        <v/>
      </c>
      <c r="AA584" s="105" t="str">
        <f t="shared" ca="1" si="273"/>
        <v>NA</v>
      </c>
      <c r="AB584" s="105" t="str">
        <f t="shared" ca="1" si="281"/>
        <v>NA</v>
      </c>
      <c r="AC584" s="97" t="str">
        <f t="shared" ca="1" si="282"/>
        <v/>
      </c>
      <c r="AD584" s="106" t="str">
        <f t="shared" ca="1" si="274"/>
        <v/>
      </c>
      <c r="AE584" s="106"/>
      <c r="AF584" s="130"/>
      <c r="AG584" s="131"/>
      <c r="AH584" s="131"/>
      <c r="AI584" s="131"/>
      <c r="AJ584" s="131"/>
      <c r="AK584" s="131"/>
      <c r="AL584" s="131"/>
      <c r="AM584" s="131"/>
      <c r="AN584" s="132"/>
      <c r="AO584" s="133"/>
      <c r="AS584" s="69"/>
      <c r="AT584" s="69"/>
      <c r="AU584" s="113"/>
      <c r="AV584" s="114" t="str">
        <f t="shared" ca="1" si="267"/>
        <v/>
      </c>
      <c r="AW584" s="115" t="str">
        <f t="shared" ca="1" si="272"/>
        <v/>
      </c>
      <c r="AX584" s="115" t="str">
        <f t="shared" ca="1" si="272"/>
        <v/>
      </c>
      <c r="AY584" s="115" t="str">
        <f t="shared" ca="1" si="272"/>
        <v/>
      </c>
      <c r="AZ584" s="115" t="str">
        <f t="shared" ca="1" si="272"/>
        <v/>
      </c>
      <c r="BA584" s="115" t="str">
        <f t="shared" ca="1" si="272"/>
        <v/>
      </c>
      <c r="BB584" s="115" t="str">
        <f t="shared" ca="1" si="272"/>
        <v/>
      </c>
      <c r="BC584" s="115" t="str">
        <f t="shared" ca="1" si="272"/>
        <v/>
      </c>
      <c r="BD584" s="116" t="str">
        <f t="shared" ca="1" si="272"/>
        <v/>
      </c>
      <c r="BE584" s="145"/>
      <c r="BF584" s="118" t="str">
        <f t="shared" ca="1" si="283"/>
        <v/>
      </c>
      <c r="BG584" s="118" t="str">
        <f t="shared" ca="1" si="284"/>
        <v/>
      </c>
      <c r="BH584" s="118" t="str">
        <f t="shared" ca="1" si="285"/>
        <v/>
      </c>
      <c r="BI584" s="118" t="str">
        <f t="shared" ca="1" si="286"/>
        <v/>
      </c>
      <c r="BK584" s="154"/>
      <c r="BL584" s="155"/>
      <c r="BM584" s="154"/>
      <c r="BN584" s="154"/>
      <c r="BO584" s="156"/>
      <c r="BP584" s="156"/>
      <c r="BQ584" s="156"/>
      <c r="BR584" s="156"/>
      <c r="BS584" s="156"/>
      <c r="BT584" s="156"/>
      <c r="BU584" s="156"/>
      <c r="BV584" s="156"/>
      <c r="BW584" s="156"/>
      <c r="BX584" s="105"/>
      <c r="BY584" s="157"/>
      <c r="BZ584" s="157"/>
      <c r="CA584" s="157"/>
      <c r="CB584" s="157"/>
      <c r="CC584" s="157"/>
      <c r="CD584" s="157"/>
      <c r="CE584" s="157"/>
      <c r="CF584" s="157"/>
      <c r="CG584" s="157"/>
    </row>
    <row r="585" spans="1:85" x14ac:dyDescent="0.25">
      <c r="A585" s="97" t="str">
        <f t="shared" ca="1" si="287"/>
        <v/>
      </c>
      <c r="B585" s="98" t="str">
        <f t="shared" ca="1" si="288"/>
        <v/>
      </c>
      <c r="C585" s="99" t="str">
        <f t="shared" ca="1" si="275"/>
        <v/>
      </c>
      <c r="D585" s="97" t="str">
        <f t="shared" ca="1" si="276"/>
        <v/>
      </c>
      <c r="E585" s="97" t="str">
        <f t="shared" ca="1" si="277"/>
        <v/>
      </c>
      <c r="F585" s="97" t="str">
        <f t="shared" ca="1" si="278"/>
        <v/>
      </c>
      <c r="G585" s="100" t="str">
        <f t="shared" ca="1" si="269"/>
        <v/>
      </c>
      <c r="H585" s="101" t="str">
        <f t="shared" ca="1" si="269"/>
        <v/>
      </c>
      <c r="I585" s="101" t="str">
        <f t="shared" ca="1" si="269"/>
        <v/>
      </c>
      <c r="J585" s="101" t="str">
        <f t="shared" ca="1" si="269"/>
        <v/>
      </c>
      <c r="K585" s="101" t="str">
        <f t="shared" ca="1" si="269"/>
        <v/>
      </c>
      <c r="L585" s="101" t="str">
        <f t="shared" ca="1" si="269"/>
        <v/>
      </c>
      <c r="M585" s="101" t="str">
        <f t="shared" ca="1" si="268"/>
        <v/>
      </c>
      <c r="N585" s="101" t="str">
        <f t="shared" ca="1" si="268"/>
        <v/>
      </c>
      <c r="O585" s="102" t="str">
        <f t="shared" ca="1" si="268"/>
        <v/>
      </c>
      <c r="P585" s="103" t="str">
        <f t="shared" ca="1" si="279"/>
        <v/>
      </c>
      <c r="Q585" s="100" t="str">
        <f t="shared" ca="1" si="271"/>
        <v/>
      </c>
      <c r="R585" s="101" t="str">
        <f t="shared" ca="1" si="271"/>
        <v/>
      </c>
      <c r="S585" s="101" t="str">
        <f t="shared" ca="1" si="271"/>
        <v/>
      </c>
      <c r="T585" s="101" t="str">
        <f t="shared" ca="1" si="270"/>
        <v/>
      </c>
      <c r="U585" s="101" t="str">
        <f t="shared" ca="1" si="270"/>
        <v/>
      </c>
      <c r="V585" s="101" t="str">
        <f t="shared" ca="1" si="270"/>
        <v/>
      </c>
      <c r="W585" s="101" t="str">
        <f t="shared" ca="1" si="270"/>
        <v/>
      </c>
      <c r="X585" s="101" t="str">
        <f t="shared" ca="1" si="270"/>
        <v/>
      </c>
      <c r="Y585" s="102" t="str">
        <f t="shared" ca="1" si="270"/>
        <v/>
      </c>
      <c r="Z585" s="129" t="str">
        <f t="shared" ca="1" si="280"/>
        <v/>
      </c>
      <c r="AA585" s="105" t="str">
        <f t="shared" ca="1" si="273"/>
        <v>NA</v>
      </c>
      <c r="AB585" s="105" t="str">
        <f t="shared" ca="1" si="281"/>
        <v>NA</v>
      </c>
      <c r="AC585" s="97" t="str">
        <f t="shared" ca="1" si="282"/>
        <v/>
      </c>
      <c r="AD585" s="106" t="str">
        <f t="shared" ca="1" si="274"/>
        <v/>
      </c>
      <c r="AE585" s="106"/>
      <c r="AF585" s="130"/>
      <c r="AG585" s="131"/>
      <c r="AH585" s="131"/>
      <c r="AI585" s="131"/>
      <c r="AJ585" s="131"/>
      <c r="AK585" s="131"/>
      <c r="AL585" s="131"/>
      <c r="AM585" s="131"/>
      <c r="AN585" s="132"/>
      <c r="AO585" s="133"/>
      <c r="AS585" s="69"/>
      <c r="AT585" s="69"/>
      <c r="AU585" s="113"/>
      <c r="AV585" s="114" t="str">
        <f t="shared" ca="1" si="267"/>
        <v/>
      </c>
      <c r="AW585" s="115" t="str">
        <f t="shared" ca="1" si="272"/>
        <v/>
      </c>
      <c r="AX585" s="115" t="str">
        <f t="shared" ca="1" si="272"/>
        <v/>
      </c>
      <c r="AY585" s="115" t="str">
        <f t="shared" ca="1" si="272"/>
        <v/>
      </c>
      <c r="AZ585" s="115" t="str">
        <f t="shared" ca="1" si="272"/>
        <v/>
      </c>
      <c r="BA585" s="115" t="str">
        <f t="shared" ca="1" si="272"/>
        <v/>
      </c>
      <c r="BB585" s="115" t="str">
        <f t="shared" ca="1" si="272"/>
        <v/>
      </c>
      <c r="BC585" s="115" t="str">
        <f t="shared" ca="1" si="272"/>
        <v/>
      </c>
      <c r="BD585" s="116" t="str">
        <f t="shared" ca="1" si="272"/>
        <v/>
      </c>
      <c r="BE585" s="145"/>
      <c r="BF585" s="118" t="str">
        <f t="shared" ca="1" si="283"/>
        <v/>
      </c>
      <c r="BG585" s="118" t="str">
        <f t="shared" ca="1" si="284"/>
        <v/>
      </c>
      <c r="BH585" s="118" t="str">
        <f t="shared" ca="1" si="285"/>
        <v/>
      </c>
      <c r="BI585" s="118" t="str">
        <f t="shared" ca="1" si="286"/>
        <v/>
      </c>
      <c r="BK585" s="154"/>
      <c r="BL585" s="155"/>
      <c r="BM585" s="154"/>
      <c r="BN585" s="154"/>
      <c r="BO585" s="156"/>
      <c r="BP585" s="156"/>
      <c r="BQ585" s="156"/>
      <c r="BR585" s="156"/>
      <c r="BS585" s="156"/>
      <c r="BT585" s="156"/>
      <c r="BU585" s="156"/>
      <c r="BV585" s="156"/>
      <c r="BW585" s="156"/>
      <c r="BX585" s="105"/>
      <c r="BY585" s="157"/>
      <c r="BZ585" s="157"/>
      <c r="CA585" s="157"/>
      <c r="CB585" s="157"/>
      <c r="CC585" s="157"/>
      <c r="CD585" s="157"/>
      <c r="CE585" s="157"/>
      <c r="CF585" s="157"/>
      <c r="CG585" s="157"/>
    </row>
    <row r="586" spans="1:85" x14ac:dyDescent="0.25">
      <c r="A586" s="97" t="str">
        <f t="shared" ca="1" si="287"/>
        <v/>
      </c>
      <c r="B586" s="98" t="str">
        <f t="shared" ca="1" si="288"/>
        <v/>
      </c>
      <c r="C586" s="99" t="str">
        <f t="shared" ca="1" si="275"/>
        <v/>
      </c>
      <c r="D586" s="97" t="str">
        <f t="shared" ca="1" si="276"/>
        <v/>
      </c>
      <c r="E586" s="97" t="str">
        <f t="shared" ca="1" si="277"/>
        <v/>
      </c>
      <c r="F586" s="97" t="str">
        <f t="shared" ca="1" si="278"/>
        <v/>
      </c>
      <c r="G586" s="100" t="str">
        <f t="shared" ca="1" si="269"/>
        <v/>
      </c>
      <c r="H586" s="101" t="str">
        <f t="shared" ca="1" si="269"/>
        <v/>
      </c>
      <c r="I586" s="101" t="str">
        <f t="shared" ca="1" si="269"/>
        <v/>
      </c>
      <c r="J586" s="101" t="str">
        <f t="shared" ref="J586:O638" ca="1" si="289">IF(LEN($C586)=0,"",IF(VLOOKUP($C586,INDIRECT("'"&amp;$G$2&amp;"'!"&amp;"$A$1:$ZZ$999"),MATCH(T$1,INDIRECT("'"&amp;$G$2&amp;"'!"&amp;"A"&amp;$I$2&amp;":ZZ"&amp;$I$2&amp;""),0),FALSE)="N/F",0,VLOOKUP($C586,INDIRECT("'"&amp;$G$2&amp;"'!"&amp;"$A$1:$ZZ$999"),MATCH(T$1,INDIRECT("'"&amp;$G$2&amp;"'!"&amp;"A"&amp;$I$2&amp;":ZZ"&amp;$I$2&amp;""),0),FALSE)))</f>
        <v/>
      </c>
      <c r="K586" s="101" t="str">
        <f t="shared" ca="1" si="289"/>
        <v/>
      </c>
      <c r="L586" s="101" t="str">
        <f t="shared" ca="1" si="289"/>
        <v/>
      </c>
      <c r="M586" s="101" t="str">
        <f t="shared" ca="1" si="268"/>
        <v/>
      </c>
      <c r="N586" s="101" t="str">
        <f t="shared" ca="1" si="268"/>
        <v/>
      </c>
      <c r="O586" s="102" t="str">
        <f t="shared" ca="1" si="268"/>
        <v/>
      </c>
      <c r="P586" s="103" t="str">
        <f t="shared" ca="1" si="279"/>
        <v/>
      </c>
      <c r="Q586" s="100" t="str">
        <f t="shared" ca="1" si="271"/>
        <v/>
      </c>
      <c r="R586" s="101" t="str">
        <f t="shared" ca="1" si="271"/>
        <v/>
      </c>
      <c r="S586" s="101" t="str">
        <f t="shared" ca="1" si="271"/>
        <v/>
      </c>
      <c r="T586" s="101" t="str">
        <f t="shared" ca="1" si="270"/>
        <v/>
      </c>
      <c r="U586" s="101" t="str">
        <f t="shared" ca="1" si="270"/>
        <v/>
      </c>
      <c r="V586" s="101" t="str">
        <f t="shared" ca="1" si="270"/>
        <v/>
      </c>
      <c r="W586" s="101" t="str">
        <f t="shared" ca="1" si="270"/>
        <v/>
      </c>
      <c r="X586" s="101" t="str">
        <f t="shared" ca="1" si="270"/>
        <v/>
      </c>
      <c r="Y586" s="102" t="str">
        <f t="shared" ca="1" si="270"/>
        <v/>
      </c>
      <c r="Z586" s="129" t="str">
        <f t="shared" ca="1" si="280"/>
        <v/>
      </c>
      <c r="AA586" s="105" t="str">
        <f t="shared" ca="1" si="273"/>
        <v>NA</v>
      </c>
      <c r="AB586" s="105" t="str">
        <f t="shared" ca="1" si="281"/>
        <v>NA</v>
      </c>
      <c r="AC586" s="97" t="str">
        <f t="shared" ca="1" si="282"/>
        <v/>
      </c>
      <c r="AD586" s="106" t="str">
        <f t="shared" ca="1" si="274"/>
        <v/>
      </c>
      <c r="AE586" s="106"/>
      <c r="AF586" s="130"/>
      <c r="AG586" s="131"/>
      <c r="AH586" s="131"/>
      <c r="AI586" s="131"/>
      <c r="AJ586" s="131"/>
      <c r="AK586" s="131"/>
      <c r="AL586" s="131"/>
      <c r="AM586" s="131"/>
      <c r="AN586" s="132"/>
      <c r="AO586" s="133"/>
      <c r="AS586" s="69"/>
      <c r="AT586" s="69"/>
      <c r="AU586" s="113"/>
      <c r="AV586" s="114" t="str">
        <f t="shared" ca="1" si="267"/>
        <v/>
      </c>
      <c r="AW586" s="115" t="str">
        <f t="shared" ca="1" si="272"/>
        <v/>
      </c>
      <c r="AX586" s="115" t="str">
        <f t="shared" ca="1" si="272"/>
        <v/>
      </c>
      <c r="AY586" s="115" t="str">
        <f t="shared" ca="1" si="272"/>
        <v/>
      </c>
      <c r="AZ586" s="115" t="str">
        <f t="shared" ca="1" si="272"/>
        <v/>
      </c>
      <c r="BA586" s="115" t="str">
        <f t="shared" ca="1" si="272"/>
        <v/>
      </c>
      <c r="BB586" s="115" t="str">
        <f t="shared" ca="1" si="272"/>
        <v/>
      </c>
      <c r="BC586" s="115" t="str">
        <f t="shared" ca="1" si="272"/>
        <v/>
      </c>
      <c r="BD586" s="116" t="str">
        <f t="shared" ca="1" si="272"/>
        <v/>
      </c>
      <c r="BE586" s="145"/>
      <c r="BF586" s="118" t="str">
        <f t="shared" ca="1" si="283"/>
        <v/>
      </c>
      <c r="BG586" s="118" t="str">
        <f t="shared" ca="1" si="284"/>
        <v/>
      </c>
      <c r="BH586" s="118" t="str">
        <f t="shared" ca="1" si="285"/>
        <v/>
      </c>
      <c r="BI586" s="118" t="str">
        <f t="shared" ca="1" si="286"/>
        <v/>
      </c>
      <c r="BK586" s="154"/>
      <c r="BL586" s="155"/>
      <c r="BM586" s="154"/>
      <c r="BN586" s="154"/>
      <c r="BO586" s="156"/>
      <c r="BP586" s="156"/>
      <c r="BQ586" s="156"/>
      <c r="BR586" s="156"/>
      <c r="BS586" s="156"/>
      <c r="BT586" s="156"/>
      <c r="BU586" s="156"/>
      <c r="BV586" s="156"/>
      <c r="BW586" s="156"/>
      <c r="BX586" s="105"/>
      <c r="BY586" s="157"/>
      <c r="BZ586" s="157"/>
      <c r="CA586" s="157"/>
      <c r="CB586" s="157"/>
      <c r="CC586" s="157"/>
      <c r="CD586" s="157"/>
      <c r="CE586" s="157"/>
      <c r="CF586" s="157"/>
      <c r="CG586" s="157"/>
    </row>
    <row r="587" spans="1:85" x14ac:dyDescent="0.25">
      <c r="A587" s="97" t="str">
        <f t="shared" ca="1" si="287"/>
        <v/>
      </c>
      <c r="B587" s="98" t="str">
        <f t="shared" ca="1" si="288"/>
        <v/>
      </c>
      <c r="C587" s="99" t="str">
        <f t="shared" ca="1" si="275"/>
        <v/>
      </c>
      <c r="D587" s="97" t="str">
        <f t="shared" ca="1" si="276"/>
        <v/>
      </c>
      <c r="E587" s="97" t="str">
        <f t="shared" ca="1" si="277"/>
        <v/>
      </c>
      <c r="F587" s="97" t="str">
        <f t="shared" ca="1" si="278"/>
        <v/>
      </c>
      <c r="G587" s="100" t="str">
        <f t="shared" ref="G587:L650" ca="1" si="290">IF(LEN($C587)=0,"",IF(VLOOKUP($C587,INDIRECT("'"&amp;$G$2&amp;"'!"&amp;"$A$1:$ZZ$999"),MATCH(Q$1,INDIRECT("'"&amp;$G$2&amp;"'!"&amp;"A"&amp;$I$2&amp;":ZZ"&amp;$I$2&amp;""),0),FALSE)="N/F",0,VLOOKUP($C587,INDIRECT("'"&amp;$G$2&amp;"'!"&amp;"$A$1:$ZZ$999"),MATCH(Q$1,INDIRECT("'"&amp;$G$2&amp;"'!"&amp;"A"&amp;$I$2&amp;":ZZ"&amp;$I$2&amp;""),0),FALSE)))</f>
        <v/>
      </c>
      <c r="H587" s="101" t="str">
        <f t="shared" ca="1" si="290"/>
        <v/>
      </c>
      <c r="I587" s="101" t="str">
        <f t="shared" ca="1" si="290"/>
        <v/>
      </c>
      <c r="J587" s="101" t="str">
        <f t="shared" ca="1" si="289"/>
        <v/>
      </c>
      <c r="K587" s="101" t="str">
        <f t="shared" ca="1" si="289"/>
        <v/>
      </c>
      <c r="L587" s="101" t="str">
        <f t="shared" ca="1" si="289"/>
        <v/>
      </c>
      <c r="M587" s="101" t="str">
        <f t="shared" ca="1" si="268"/>
        <v/>
      </c>
      <c r="N587" s="101" t="str">
        <f t="shared" ca="1" si="268"/>
        <v/>
      </c>
      <c r="O587" s="102" t="str">
        <f t="shared" ca="1" si="268"/>
        <v/>
      </c>
      <c r="P587" s="103" t="str">
        <f t="shared" ca="1" si="279"/>
        <v/>
      </c>
      <c r="Q587" s="100" t="str">
        <f t="shared" ca="1" si="271"/>
        <v/>
      </c>
      <c r="R587" s="101" t="str">
        <f t="shared" ca="1" si="271"/>
        <v/>
      </c>
      <c r="S587" s="101" t="str">
        <f t="shared" ca="1" si="271"/>
        <v/>
      </c>
      <c r="T587" s="101" t="str">
        <f t="shared" ca="1" si="270"/>
        <v/>
      </c>
      <c r="U587" s="101" t="str">
        <f t="shared" ca="1" si="270"/>
        <v/>
      </c>
      <c r="V587" s="101" t="str">
        <f t="shared" ca="1" si="270"/>
        <v/>
      </c>
      <c r="W587" s="101" t="str">
        <f t="shared" ca="1" si="270"/>
        <v/>
      </c>
      <c r="X587" s="101" t="str">
        <f t="shared" ca="1" si="270"/>
        <v/>
      </c>
      <c r="Y587" s="102" t="str">
        <f t="shared" ca="1" si="270"/>
        <v/>
      </c>
      <c r="Z587" s="129" t="str">
        <f t="shared" ca="1" si="280"/>
        <v/>
      </c>
      <c r="AA587" s="105" t="str">
        <f t="shared" ca="1" si="273"/>
        <v>NA</v>
      </c>
      <c r="AB587" s="105" t="str">
        <f t="shared" ca="1" si="281"/>
        <v>NA</v>
      </c>
      <c r="AC587" s="97" t="str">
        <f t="shared" ca="1" si="282"/>
        <v/>
      </c>
      <c r="AD587" s="106" t="str">
        <f t="shared" ca="1" si="274"/>
        <v/>
      </c>
      <c r="AE587" s="106"/>
      <c r="AF587" s="130"/>
      <c r="AG587" s="131"/>
      <c r="AH587" s="131"/>
      <c r="AI587" s="131"/>
      <c r="AJ587" s="131"/>
      <c r="AK587" s="131"/>
      <c r="AL587" s="131"/>
      <c r="AM587" s="131"/>
      <c r="AN587" s="132"/>
      <c r="AO587" s="133"/>
      <c r="AS587" s="69"/>
      <c r="AT587" s="69"/>
      <c r="AU587" s="113"/>
      <c r="AV587" s="114" t="str">
        <f t="shared" ca="1" si="267"/>
        <v/>
      </c>
      <c r="AW587" s="115" t="str">
        <f t="shared" ca="1" si="272"/>
        <v/>
      </c>
      <c r="AX587" s="115" t="str">
        <f t="shared" ca="1" si="272"/>
        <v/>
      </c>
      <c r="AY587" s="115" t="str">
        <f t="shared" ca="1" si="272"/>
        <v/>
      </c>
      <c r="AZ587" s="115" t="str">
        <f t="shared" ca="1" si="272"/>
        <v/>
      </c>
      <c r="BA587" s="115" t="str">
        <f t="shared" ca="1" si="272"/>
        <v/>
      </c>
      <c r="BB587" s="115" t="str">
        <f t="shared" ca="1" si="272"/>
        <v/>
      </c>
      <c r="BC587" s="115" t="str">
        <f t="shared" ca="1" si="272"/>
        <v/>
      </c>
      <c r="BD587" s="116" t="str">
        <f t="shared" ca="1" si="272"/>
        <v/>
      </c>
      <c r="BE587" s="145"/>
      <c r="BF587" s="118" t="str">
        <f t="shared" ca="1" si="283"/>
        <v/>
      </c>
      <c r="BG587" s="118" t="str">
        <f t="shared" ca="1" si="284"/>
        <v/>
      </c>
      <c r="BH587" s="118" t="str">
        <f t="shared" ca="1" si="285"/>
        <v/>
      </c>
      <c r="BI587" s="118" t="str">
        <f t="shared" ca="1" si="286"/>
        <v/>
      </c>
      <c r="BK587" s="154"/>
      <c r="BL587" s="155"/>
      <c r="BM587" s="154"/>
      <c r="BN587" s="154"/>
      <c r="BO587" s="156"/>
      <c r="BP587" s="156"/>
      <c r="BQ587" s="156"/>
      <c r="BR587" s="156"/>
      <c r="BS587" s="156"/>
      <c r="BT587" s="156"/>
      <c r="BU587" s="156"/>
      <c r="BV587" s="156"/>
      <c r="BW587" s="156"/>
      <c r="BX587" s="105"/>
      <c r="BY587" s="157"/>
      <c r="BZ587" s="157"/>
      <c r="CA587" s="157"/>
      <c r="CB587" s="157"/>
      <c r="CC587" s="157"/>
      <c r="CD587" s="157"/>
      <c r="CE587" s="157"/>
      <c r="CF587" s="157"/>
      <c r="CG587" s="157"/>
    </row>
    <row r="588" spans="1:85" x14ac:dyDescent="0.25">
      <c r="A588" s="97" t="str">
        <f t="shared" ca="1" si="287"/>
        <v/>
      </c>
      <c r="B588" s="98" t="str">
        <f t="shared" ca="1" si="288"/>
        <v/>
      </c>
      <c r="C588" s="99" t="str">
        <f t="shared" ca="1" si="275"/>
        <v/>
      </c>
      <c r="D588" s="97" t="str">
        <f t="shared" ca="1" si="276"/>
        <v/>
      </c>
      <c r="E588" s="97" t="str">
        <f t="shared" ca="1" si="277"/>
        <v/>
      </c>
      <c r="F588" s="97" t="str">
        <f t="shared" ca="1" si="278"/>
        <v/>
      </c>
      <c r="G588" s="100" t="str">
        <f t="shared" ca="1" si="290"/>
        <v/>
      </c>
      <c r="H588" s="101" t="str">
        <f t="shared" ca="1" si="290"/>
        <v/>
      </c>
      <c r="I588" s="101" t="str">
        <f t="shared" ca="1" si="290"/>
        <v/>
      </c>
      <c r="J588" s="101" t="str">
        <f t="shared" ca="1" si="289"/>
        <v/>
      </c>
      <c r="K588" s="101" t="str">
        <f t="shared" ca="1" si="289"/>
        <v/>
      </c>
      <c r="L588" s="101" t="str">
        <f t="shared" ca="1" si="289"/>
        <v/>
      </c>
      <c r="M588" s="101" t="str">
        <f t="shared" ca="1" si="268"/>
        <v/>
      </c>
      <c r="N588" s="101" t="str">
        <f t="shared" ca="1" si="268"/>
        <v/>
      </c>
      <c r="O588" s="102" t="str">
        <f t="shared" ca="1" si="268"/>
        <v/>
      </c>
      <c r="P588" s="103" t="str">
        <f t="shared" ca="1" si="279"/>
        <v/>
      </c>
      <c r="Q588" s="100" t="str">
        <f t="shared" ca="1" si="271"/>
        <v/>
      </c>
      <c r="R588" s="101" t="str">
        <f t="shared" ca="1" si="271"/>
        <v/>
      </c>
      <c r="S588" s="101" t="str">
        <f t="shared" ca="1" si="271"/>
        <v/>
      </c>
      <c r="T588" s="101" t="str">
        <f t="shared" ca="1" si="270"/>
        <v/>
      </c>
      <c r="U588" s="101" t="str">
        <f t="shared" ca="1" si="270"/>
        <v/>
      </c>
      <c r="V588" s="101" t="str">
        <f t="shared" ca="1" si="270"/>
        <v/>
      </c>
      <c r="W588" s="101" t="str">
        <f t="shared" ca="1" si="270"/>
        <v/>
      </c>
      <c r="X588" s="101" t="str">
        <f t="shared" ca="1" si="270"/>
        <v/>
      </c>
      <c r="Y588" s="102" t="str">
        <f t="shared" ca="1" si="270"/>
        <v/>
      </c>
      <c r="Z588" s="129" t="str">
        <f t="shared" ca="1" si="280"/>
        <v/>
      </c>
      <c r="AA588" s="105" t="str">
        <f t="shared" ca="1" si="273"/>
        <v>NA</v>
      </c>
      <c r="AB588" s="105" t="str">
        <f t="shared" ca="1" si="281"/>
        <v>NA</v>
      </c>
      <c r="AC588" s="97" t="str">
        <f t="shared" ca="1" si="282"/>
        <v/>
      </c>
      <c r="AD588" s="106" t="str">
        <f t="shared" ca="1" si="274"/>
        <v/>
      </c>
      <c r="AE588" s="106"/>
      <c r="AF588" s="130"/>
      <c r="AG588" s="131"/>
      <c r="AH588" s="131"/>
      <c r="AI588" s="131"/>
      <c r="AJ588" s="131"/>
      <c r="AK588" s="131"/>
      <c r="AL588" s="131"/>
      <c r="AM588" s="131"/>
      <c r="AN588" s="132"/>
      <c r="AO588" s="133"/>
      <c r="AS588" s="69"/>
      <c r="AT588" s="69"/>
      <c r="AU588" s="113"/>
      <c r="AV588" s="114" t="str">
        <f t="shared" ca="1" si="267"/>
        <v/>
      </c>
      <c r="AW588" s="115" t="str">
        <f t="shared" ca="1" si="272"/>
        <v/>
      </c>
      <c r="AX588" s="115" t="str">
        <f t="shared" ca="1" si="272"/>
        <v/>
      </c>
      <c r="AY588" s="115" t="str">
        <f t="shared" ca="1" si="272"/>
        <v/>
      </c>
      <c r="AZ588" s="115" t="str">
        <f t="shared" ca="1" si="272"/>
        <v/>
      </c>
      <c r="BA588" s="115" t="str">
        <f t="shared" ca="1" si="272"/>
        <v/>
      </c>
      <c r="BB588" s="115" t="str">
        <f t="shared" ca="1" si="272"/>
        <v/>
      </c>
      <c r="BC588" s="115" t="str">
        <f t="shared" ca="1" si="272"/>
        <v/>
      </c>
      <c r="BD588" s="116" t="str">
        <f t="shared" ca="1" si="272"/>
        <v/>
      </c>
      <c r="BE588" s="145"/>
      <c r="BF588" s="118" t="str">
        <f t="shared" ca="1" si="283"/>
        <v/>
      </c>
      <c r="BG588" s="118" t="str">
        <f t="shared" ca="1" si="284"/>
        <v/>
      </c>
      <c r="BH588" s="118" t="str">
        <f t="shared" ca="1" si="285"/>
        <v/>
      </c>
      <c r="BI588" s="118" t="str">
        <f t="shared" ca="1" si="286"/>
        <v/>
      </c>
      <c r="BK588" s="154"/>
      <c r="BL588" s="155"/>
      <c r="BM588" s="154"/>
      <c r="BN588" s="154"/>
      <c r="BO588" s="156"/>
      <c r="BP588" s="156"/>
      <c r="BQ588" s="156"/>
      <c r="BR588" s="156"/>
      <c r="BS588" s="156"/>
      <c r="BT588" s="156"/>
      <c r="BU588" s="156"/>
      <c r="BV588" s="156"/>
      <c r="BW588" s="156"/>
      <c r="BX588" s="105"/>
      <c r="BY588" s="157"/>
      <c r="BZ588" s="157"/>
      <c r="CA588" s="157"/>
      <c r="CB588" s="157"/>
      <c r="CC588" s="157"/>
      <c r="CD588" s="157"/>
      <c r="CE588" s="157"/>
      <c r="CF588" s="157"/>
      <c r="CG588" s="157"/>
    </row>
    <row r="589" spans="1:85" x14ac:dyDescent="0.25">
      <c r="A589" s="97" t="str">
        <f t="shared" ca="1" si="287"/>
        <v/>
      </c>
      <c r="B589" s="98" t="str">
        <f t="shared" ca="1" si="288"/>
        <v/>
      </c>
      <c r="C589" s="99" t="str">
        <f t="shared" ca="1" si="275"/>
        <v/>
      </c>
      <c r="D589" s="97" t="str">
        <f t="shared" ca="1" si="276"/>
        <v/>
      </c>
      <c r="E589" s="97" t="str">
        <f t="shared" ca="1" si="277"/>
        <v/>
      </c>
      <c r="F589" s="97" t="str">
        <f t="shared" ca="1" si="278"/>
        <v/>
      </c>
      <c r="G589" s="100" t="str">
        <f t="shared" ca="1" si="290"/>
        <v/>
      </c>
      <c r="H589" s="101" t="str">
        <f t="shared" ca="1" si="290"/>
        <v/>
      </c>
      <c r="I589" s="101" t="str">
        <f t="shared" ca="1" si="290"/>
        <v/>
      </c>
      <c r="J589" s="101" t="str">
        <f t="shared" ca="1" si="289"/>
        <v/>
      </c>
      <c r="K589" s="101" t="str">
        <f t="shared" ca="1" si="289"/>
        <v/>
      </c>
      <c r="L589" s="101" t="str">
        <f t="shared" ca="1" si="289"/>
        <v/>
      </c>
      <c r="M589" s="101" t="str">
        <f t="shared" ca="1" si="268"/>
        <v/>
      </c>
      <c r="N589" s="101" t="str">
        <f t="shared" ca="1" si="268"/>
        <v/>
      </c>
      <c r="O589" s="102" t="str">
        <f t="shared" ca="1" si="268"/>
        <v/>
      </c>
      <c r="P589" s="103" t="str">
        <f t="shared" ca="1" si="279"/>
        <v/>
      </c>
      <c r="Q589" s="100" t="str">
        <f t="shared" ca="1" si="271"/>
        <v/>
      </c>
      <c r="R589" s="101" t="str">
        <f t="shared" ca="1" si="271"/>
        <v/>
      </c>
      <c r="S589" s="101" t="str">
        <f t="shared" ca="1" si="271"/>
        <v/>
      </c>
      <c r="T589" s="101" t="str">
        <f t="shared" ca="1" si="270"/>
        <v/>
      </c>
      <c r="U589" s="101" t="str">
        <f t="shared" ca="1" si="270"/>
        <v/>
      </c>
      <c r="V589" s="101" t="str">
        <f t="shared" ca="1" si="270"/>
        <v/>
      </c>
      <c r="W589" s="101" t="str">
        <f t="shared" ca="1" si="270"/>
        <v/>
      </c>
      <c r="X589" s="101" t="str">
        <f t="shared" ca="1" si="270"/>
        <v/>
      </c>
      <c r="Y589" s="102" t="str">
        <f t="shared" ca="1" si="270"/>
        <v/>
      </c>
      <c r="Z589" s="129" t="str">
        <f t="shared" ca="1" si="280"/>
        <v/>
      </c>
      <c r="AA589" s="105" t="str">
        <f t="shared" ca="1" si="273"/>
        <v>NA</v>
      </c>
      <c r="AB589" s="105" t="str">
        <f t="shared" ca="1" si="281"/>
        <v>NA</v>
      </c>
      <c r="AC589" s="97" t="str">
        <f t="shared" ca="1" si="282"/>
        <v/>
      </c>
      <c r="AD589" s="106" t="str">
        <f t="shared" ca="1" si="274"/>
        <v/>
      </c>
      <c r="AE589" s="106"/>
      <c r="AF589" s="130"/>
      <c r="AG589" s="131"/>
      <c r="AH589" s="131"/>
      <c r="AI589" s="131"/>
      <c r="AJ589" s="131"/>
      <c r="AK589" s="131"/>
      <c r="AL589" s="131"/>
      <c r="AM589" s="131"/>
      <c r="AN589" s="132"/>
      <c r="AO589" s="133"/>
      <c r="AS589" s="69"/>
      <c r="AT589" s="69"/>
      <c r="AU589" s="113"/>
      <c r="AV589" s="114" t="str">
        <f t="shared" ca="1" si="267"/>
        <v/>
      </c>
      <c r="AW589" s="115" t="str">
        <f t="shared" ca="1" si="272"/>
        <v/>
      </c>
      <c r="AX589" s="115" t="str">
        <f t="shared" ca="1" si="272"/>
        <v/>
      </c>
      <c r="AY589" s="115" t="str">
        <f t="shared" ca="1" si="272"/>
        <v/>
      </c>
      <c r="AZ589" s="115" t="str">
        <f t="shared" ca="1" si="272"/>
        <v/>
      </c>
      <c r="BA589" s="115" t="str">
        <f t="shared" ca="1" si="272"/>
        <v/>
      </c>
      <c r="BB589" s="115" t="str">
        <f t="shared" ca="1" si="272"/>
        <v/>
      </c>
      <c r="BC589" s="115" t="str">
        <f t="shared" ca="1" si="272"/>
        <v/>
      </c>
      <c r="BD589" s="116" t="str">
        <f t="shared" ca="1" si="272"/>
        <v/>
      </c>
      <c r="BE589" s="145"/>
      <c r="BF589" s="118" t="str">
        <f t="shared" ca="1" si="283"/>
        <v/>
      </c>
      <c r="BG589" s="118" t="str">
        <f t="shared" ca="1" si="284"/>
        <v/>
      </c>
      <c r="BH589" s="118" t="str">
        <f t="shared" ca="1" si="285"/>
        <v/>
      </c>
      <c r="BI589" s="118" t="str">
        <f t="shared" ca="1" si="286"/>
        <v/>
      </c>
      <c r="BK589" s="154"/>
      <c r="BL589" s="155"/>
      <c r="BM589" s="154"/>
      <c r="BN589" s="154"/>
      <c r="BO589" s="156"/>
      <c r="BP589" s="156"/>
      <c r="BQ589" s="156"/>
      <c r="BR589" s="156"/>
      <c r="BS589" s="156"/>
      <c r="BT589" s="156"/>
      <c r="BU589" s="156"/>
      <c r="BV589" s="156"/>
      <c r="BW589" s="156"/>
      <c r="BX589" s="105"/>
      <c r="BY589" s="157"/>
      <c r="BZ589" s="157"/>
      <c r="CA589" s="157"/>
      <c r="CB589" s="157"/>
      <c r="CC589" s="157"/>
      <c r="CD589" s="157"/>
      <c r="CE589" s="157"/>
      <c r="CF589" s="157"/>
      <c r="CG589" s="157"/>
    </row>
    <row r="590" spans="1:85" x14ac:dyDescent="0.25">
      <c r="A590" s="97" t="str">
        <f t="shared" ca="1" si="287"/>
        <v/>
      </c>
      <c r="B590" s="98" t="str">
        <f t="shared" ca="1" si="288"/>
        <v/>
      </c>
      <c r="C590" s="99" t="str">
        <f t="shared" ca="1" si="275"/>
        <v/>
      </c>
      <c r="D590" s="97" t="str">
        <f t="shared" ca="1" si="276"/>
        <v/>
      </c>
      <c r="E590" s="97" t="str">
        <f t="shared" ca="1" si="277"/>
        <v/>
      </c>
      <c r="F590" s="97" t="str">
        <f t="shared" ca="1" si="278"/>
        <v/>
      </c>
      <c r="G590" s="100" t="str">
        <f t="shared" ca="1" si="290"/>
        <v/>
      </c>
      <c r="H590" s="101" t="str">
        <f t="shared" ca="1" si="290"/>
        <v/>
      </c>
      <c r="I590" s="101" t="str">
        <f t="shared" ca="1" si="290"/>
        <v/>
      </c>
      <c r="J590" s="101" t="str">
        <f t="shared" ca="1" si="289"/>
        <v/>
      </c>
      <c r="K590" s="101" t="str">
        <f t="shared" ca="1" si="289"/>
        <v/>
      </c>
      <c r="L590" s="101" t="str">
        <f t="shared" ca="1" si="289"/>
        <v/>
      </c>
      <c r="M590" s="101" t="str">
        <f t="shared" ca="1" si="268"/>
        <v/>
      </c>
      <c r="N590" s="101" t="str">
        <f t="shared" ca="1" si="268"/>
        <v/>
      </c>
      <c r="O590" s="102" t="str">
        <f t="shared" ca="1" si="268"/>
        <v/>
      </c>
      <c r="P590" s="103" t="str">
        <f t="shared" ca="1" si="279"/>
        <v/>
      </c>
      <c r="Q590" s="100" t="str">
        <f t="shared" ca="1" si="271"/>
        <v/>
      </c>
      <c r="R590" s="101" t="str">
        <f t="shared" ca="1" si="271"/>
        <v/>
      </c>
      <c r="S590" s="101" t="str">
        <f t="shared" ca="1" si="271"/>
        <v/>
      </c>
      <c r="T590" s="101" t="str">
        <f t="shared" ca="1" si="270"/>
        <v/>
      </c>
      <c r="U590" s="101" t="str">
        <f t="shared" ca="1" si="270"/>
        <v/>
      </c>
      <c r="V590" s="101" t="str">
        <f t="shared" ca="1" si="270"/>
        <v/>
      </c>
      <c r="W590" s="101" t="str">
        <f t="shared" ref="W590:Y653" ca="1" si="291">IF(LEN($C590)=0,"",IF($E590="M",INDEX(M$5:M$999,MATCH($C590,$C$5:$C$999,0))*$P590,IF(INDEX(M$5:M$999,MATCH($C590,$C$5:$C$999,0))&gt;W$2,INDEX(M$5:M$999,MATCH($C590,$C$5:$C$999,0))*$P590,"&lt;MRL")))</f>
        <v/>
      </c>
      <c r="X590" s="101" t="str">
        <f t="shared" ca="1" si="291"/>
        <v/>
      </c>
      <c r="Y590" s="102" t="str">
        <f t="shared" ca="1" si="291"/>
        <v/>
      </c>
      <c r="Z590" s="129" t="str">
        <f t="shared" ca="1" si="280"/>
        <v/>
      </c>
      <c r="AA590" s="105" t="str">
        <f t="shared" ca="1" si="273"/>
        <v>NA</v>
      </c>
      <c r="AB590" s="105" t="str">
        <f t="shared" ca="1" si="281"/>
        <v>NA</v>
      </c>
      <c r="AC590" s="97" t="str">
        <f t="shared" ca="1" si="282"/>
        <v/>
      </c>
      <c r="AD590" s="106" t="str">
        <f t="shared" ca="1" si="274"/>
        <v/>
      </c>
      <c r="AE590" s="106"/>
      <c r="AF590" s="130"/>
      <c r="AG590" s="131"/>
      <c r="AH590" s="131"/>
      <c r="AI590" s="131"/>
      <c r="AJ590" s="131"/>
      <c r="AK590" s="131"/>
      <c r="AL590" s="131"/>
      <c r="AM590" s="131"/>
      <c r="AN590" s="132"/>
      <c r="AO590" s="133"/>
      <c r="AS590" s="69"/>
      <c r="AT590" s="69"/>
      <c r="AU590" s="113"/>
      <c r="AV590" s="114" t="str">
        <f t="shared" ca="1" si="267"/>
        <v/>
      </c>
      <c r="AW590" s="115" t="str">
        <f t="shared" ca="1" si="272"/>
        <v/>
      </c>
      <c r="AX590" s="115" t="str">
        <f t="shared" ca="1" si="272"/>
        <v/>
      </c>
      <c r="AY590" s="115" t="str">
        <f t="shared" ca="1" si="272"/>
        <v/>
      </c>
      <c r="AZ590" s="115" t="str">
        <f t="shared" ca="1" si="272"/>
        <v/>
      </c>
      <c r="BA590" s="115" t="str">
        <f t="shared" ca="1" si="272"/>
        <v/>
      </c>
      <c r="BB590" s="115" t="str">
        <f t="shared" ca="1" si="272"/>
        <v/>
      </c>
      <c r="BC590" s="115" t="str">
        <f t="shared" ca="1" si="272"/>
        <v/>
      </c>
      <c r="BD590" s="116" t="str">
        <f t="shared" ca="1" si="272"/>
        <v/>
      </c>
      <c r="BE590" s="145"/>
      <c r="BF590" s="118" t="str">
        <f t="shared" ca="1" si="283"/>
        <v/>
      </c>
      <c r="BG590" s="118" t="str">
        <f t="shared" ca="1" si="284"/>
        <v/>
      </c>
      <c r="BH590" s="118" t="str">
        <f t="shared" ca="1" si="285"/>
        <v/>
      </c>
      <c r="BI590" s="118" t="str">
        <f t="shared" ca="1" si="286"/>
        <v/>
      </c>
      <c r="BK590" s="154"/>
      <c r="BL590" s="155"/>
      <c r="BM590" s="154"/>
      <c r="BN590" s="154"/>
      <c r="BO590" s="156"/>
      <c r="BP590" s="156"/>
      <c r="BQ590" s="156"/>
      <c r="BR590" s="156"/>
      <c r="BS590" s="156"/>
      <c r="BT590" s="156"/>
      <c r="BU590" s="156"/>
      <c r="BV590" s="156"/>
      <c r="BW590" s="156"/>
      <c r="BX590" s="105"/>
      <c r="BY590" s="157"/>
      <c r="BZ590" s="157"/>
      <c r="CA590" s="157"/>
      <c r="CB590" s="157"/>
      <c r="CC590" s="157"/>
      <c r="CD590" s="157"/>
      <c r="CE590" s="157"/>
      <c r="CF590" s="157"/>
      <c r="CG590" s="157"/>
    </row>
    <row r="591" spans="1:85" x14ac:dyDescent="0.25">
      <c r="A591" s="97" t="str">
        <f t="shared" ca="1" si="287"/>
        <v/>
      </c>
      <c r="B591" s="98" t="str">
        <f t="shared" ca="1" si="288"/>
        <v/>
      </c>
      <c r="C591" s="99" t="str">
        <f t="shared" ca="1" si="275"/>
        <v/>
      </c>
      <c r="D591" s="97" t="str">
        <f t="shared" ca="1" si="276"/>
        <v/>
      </c>
      <c r="E591" s="97" t="str">
        <f t="shared" ca="1" si="277"/>
        <v/>
      </c>
      <c r="F591" s="97" t="str">
        <f t="shared" ca="1" si="278"/>
        <v/>
      </c>
      <c r="G591" s="100" t="str">
        <f t="shared" ca="1" si="290"/>
        <v/>
      </c>
      <c r="H591" s="101" t="str">
        <f t="shared" ca="1" si="290"/>
        <v/>
      </c>
      <c r="I591" s="101" t="str">
        <f t="shared" ca="1" si="290"/>
        <v/>
      </c>
      <c r="J591" s="101" t="str">
        <f t="shared" ca="1" si="289"/>
        <v/>
      </c>
      <c r="K591" s="101" t="str">
        <f t="shared" ca="1" si="289"/>
        <v/>
      </c>
      <c r="L591" s="101" t="str">
        <f t="shared" ca="1" si="289"/>
        <v/>
      </c>
      <c r="M591" s="101" t="str">
        <f t="shared" ca="1" si="268"/>
        <v/>
      </c>
      <c r="N591" s="101" t="str">
        <f t="shared" ca="1" si="268"/>
        <v/>
      </c>
      <c r="O591" s="102" t="str">
        <f t="shared" ca="1" si="268"/>
        <v/>
      </c>
      <c r="P591" s="103" t="str">
        <f t="shared" ca="1" si="279"/>
        <v/>
      </c>
      <c r="Q591" s="100" t="str">
        <f t="shared" ca="1" si="271"/>
        <v/>
      </c>
      <c r="R591" s="101" t="str">
        <f t="shared" ca="1" si="271"/>
        <v/>
      </c>
      <c r="S591" s="101" t="str">
        <f t="shared" ca="1" si="271"/>
        <v/>
      </c>
      <c r="T591" s="101" t="str">
        <f t="shared" ca="1" si="271"/>
        <v/>
      </c>
      <c r="U591" s="101" t="str">
        <f t="shared" ca="1" si="271"/>
        <v/>
      </c>
      <c r="V591" s="101" t="str">
        <f t="shared" ca="1" si="271"/>
        <v/>
      </c>
      <c r="W591" s="101" t="str">
        <f t="shared" ca="1" si="291"/>
        <v/>
      </c>
      <c r="X591" s="101" t="str">
        <f t="shared" ca="1" si="291"/>
        <v/>
      </c>
      <c r="Y591" s="102" t="str">
        <f t="shared" ca="1" si="291"/>
        <v/>
      </c>
      <c r="Z591" s="129" t="str">
        <f t="shared" ca="1" si="280"/>
        <v/>
      </c>
      <c r="AA591" s="105" t="str">
        <f t="shared" ca="1" si="273"/>
        <v>NA</v>
      </c>
      <c r="AB591" s="105" t="str">
        <f t="shared" ca="1" si="281"/>
        <v>NA</v>
      </c>
      <c r="AC591" s="97" t="str">
        <f t="shared" ca="1" si="282"/>
        <v/>
      </c>
      <c r="AD591" s="106" t="str">
        <f t="shared" ca="1" si="274"/>
        <v/>
      </c>
      <c r="AE591" s="106"/>
      <c r="AF591" s="130"/>
      <c r="AG591" s="131"/>
      <c r="AH591" s="131"/>
      <c r="AI591" s="131"/>
      <c r="AJ591" s="131"/>
      <c r="AK591" s="131"/>
      <c r="AL591" s="131"/>
      <c r="AM591" s="131"/>
      <c r="AN591" s="132"/>
      <c r="AO591" s="133"/>
      <c r="AS591" s="69"/>
      <c r="AT591" s="69"/>
      <c r="AU591" s="113"/>
      <c r="AV591" s="114" t="str">
        <f t="shared" ca="1" si="267"/>
        <v/>
      </c>
      <c r="AW591" s="115" t="str">
        <f t="shared" ca="1" si="272"/>
        <v/>
      </c>
      <c r="AX591" s="115" t="str">
        <f t="shared" ca="1" si="272"/>
        <v/>
      </c>
      <c r="AY591" s="115" t="str">
        <f t="shared" ca="1" si="272"/>
        <v/>
      </c>
      <c r="AZ591" s="115" t="str">
        <f t="shared" ca="1" si="272"/>
        <v/>
      </c>
      <c r="BA591" s="115" t="str">
        <f t="shared" ca="1" si="272"/>
        <v/>
      </c>
      <c r="BB591" s="115" t="str">
        <f t="shared" ca="1" si="272"/>
        <v/>
      </c>
      <c r="BC591" s="115" t="str">
        <f t="shared" ca="1" si="272"/>
        <v/>
      </c>
      <c r="BD591" s="116" t="str">
        <f t="shared" ca="1" si="272"/>
        <v/>
      </c>
      <c r="BE591" s="145"/>
      <c r="BF591" s="118" t="str">
        <f t="shared" ca="1" si="283"/>
        <v/>
      </c>
      <c r="BG591" s="118" t="str">
        <f t="shared" ca="1" si="284"/>
        <v/>
      </c>
      <c r="BH591" s="118" t="str">
        <f t="shared" ca="1" si="285"/>
        <v/>
      </c>
      <c r="BI591" s="118" t="str">
        <f t="shared" ca="1" si="286"/>
        <v/>
      </c>
      <c r="BK591" s="154"/>
      <c r="BL591" s="155"/>
      <c r="BM591" s="154"/>
      <c r="BN591" s="154"/>
      <c r="BO591" s="156"/>
      <c r="BP591" s="156"/>
      <c r="BQ591" s="156"/>
      <c r="BR591" s="156"/>
      <c r="BS591" s="156"/>
      <c r="BT591" s="156"/>
      <c r="BU591" s="156"/>
      <c r="BV591" s="156"/>
      <c r="BW591" s="156"/>
      <c r="BX591" s="105"/>
      <c r="BY591" s="157"/>
      <c r="BZ591" s="157"/>
      <c r="CA591" s="157"/>
      <c r="CB591" s="157"/>
      <c r="CC591" s="157"/>
      <c r="CD591" s="157"/>
      <c r="CE591" s="157"/>
      <c r="CF591" s="157"/>
      <c r="CG591" s="157"/>
    </row>
    <row r="592" spans="1:85" x14ac:dyDescent="0.25">
      <c r="A592" s="97" t="str">
        <f t="shared" ca="1" si="287"/>
        <v/>
      </c>
      <c r="B592" s="98" t="str">
        <f t="shared" ca="1" si="288"/>
        <v/>
      </c>
      <c r="C592" s="99" t="str">
        <f t="shared" ca="1" si="275"/>
        <v/>
      </c>
      <c r="D592" s="97" t="str">
        <f t="shared" ca="1" si="276"/>
        <v/>
      </c>
      <c r="E592" s="97" t="str">
        <f t="shared" ca="1" si="277"/>
        <v/>
      </c>
      <c r="F592" s="97" t="str">
        <f t="shared" ca="1" si="278"/>
        <v/>
      </c>
      <c r="G592" s="100" t="str">
        <f t="shared" ca="1" si="290"/>
        <v/>
      </c>
      <c r="H592" s="101" t="str">
        <f t="shared" ca="1" si="290"/>
        <v/>
      </c>
      <c r="I592" s="101" t="str">
        <f t="shared" ca="1" si="290"/>
        <v/>
      </c>
      <c r="J592" s="101" t="str">
        <f t="shared" ca="1" si="289"/>
        <v/>
      </c>
      <c r="K592" s="101" t="str">
        <f t="shared" ca="1" si="289"/>
        <v/>
      </c>
      <c r="L592" s="101" t="str">
        <f t="shared" ca="1" si="289"/>
        <v/>
      </c>
      <c r="M592" s="101" t="str">
        <f t="shared" ca="1" si="268"/>
        <v/>
      </c>
      <c r="N592" s="101" t="str">
        <f t="shared" ca="1" si="268"/>
        <v/>
      </c>
      <c r="O592" s="102" t="str">
        <f t="shared" ca="1" si="268"/>
        <v/>
      </c>
      <c r="P592" s="103" t="str">
        <f t="shared" ca="1" si="279"/>
        <v/>
      </c>
      <c r="Q592" s="100" t="str">
        <f t="shared" ca="1" si="271"/>
        <v/>
      </c>
      <c r="R592" s="101" t="str">
        <f t="shared" ca="1" si="271"/>
        <v/>
      </c>
      <c r="S592" s="101" t="str">
        <f t="shared" ca="1" si="271"/>
        <v/>
      </c>
      <c r="T592" s="101" t="str">
        <f t="shared" ca="1" si="271"/>
        <v/>
      </c>
      <c r="U592" s="101" t="str">
        <f t="shared" ca="1" si="271"/>
        <v/>
      </c>
      <c r="V592" s="101" t="str">
        <f t="shared" ca="1" si="271"/>
        <v/>
      </c>
      <c r="W592" s="101" t="str">
        <f t="shared" ca="1" si="291"/>
        <v/>
      </c>
      <c r="X592" s="101" t="str">
        <f t="shared" ca="1" si="291"/>
        <v/>
      </c>
      <c r="Y592" s="102" t="str">
        <f t="shared" ca="1" si="291"/>
        <v/>
      </c>
      <c r="Z592" s="129" t="str">
        <f t="shared" ca="1" si="280"/>
        <v/>
      </c>
      <c r="AA592" s="105" t="str">
        <f t="shared" ca="1" si="273"/>
        <v>NA</v>
      </c>
      <c r="AB592" s="105" t="str">
        <f t="shared" ca="1" si="281"/>
        <v>NA</v>
      </c>
      <c r="AC592" s="97" t="str">
        <f t="shared" ca="1" si="282"/>
        <v/>
      </c>
      <c r="AD592" s="106" t="str">
        <f t="shared" ca="1" si="274"/>
        <v/>
      </c>
      <c r="AE592" s="106"/>
      <c r="AF592" s="130"/>
      <c r="AG592" s="131"/>
      <c r="AH592" s="131"/>
      <c r="AI592" s="131"/>
      <c r="AJ592" s="131"/>
      <c r="AK592" s="131"/>
      <c r="AL592" s="131"/>
      <c r="AM592" s="131"/>
      <c r="AN592" s="132"/>
      <c r="AO592" s="133"/>
      <c r="AS592" s="69"/>
      <c r="AT592" s="69"/>
      <c r="AU592" s="113"/>
      <c r="AV592" s="114" t="str">
        <f t="shared" ca="1" si="267"/>
        <v/>
      </c>
      <c r="AW592" s="115" t="str">
        <f t="shared" ca="1" si="272"/>
        <v/>
      </c>
      <c r="AX592" s="115" t="str">
        <f t="shared" ca="1" si="272"/>
        <v/>
      </c>
      <c r="AY592" s="115" t="str">
        <f t="shared" ca="1" si="272"/>
        <v/>
      </c>
      <c r="AZ592" s="115" t="str">
        <f t="shared" ca="1" si="272"/>
        <v/>
      </c>
      <c r="BA592" s="115" t="str">
        <f t="shared" ca="1" si="272"/>
        <v/>
      </c>
      <c r="BB592" s="115" t="str">
        <f t="shared" ca="1" si="272"/>
        <v/>
      </c>
      <c r="BC592" s="115" t="str">
        <f t="shared" ca="1" si="272"/>
        <v/>
      </c>
      <c r="BD592" s="116" t="str">
        <f t="shared" ca="1" si="272"/>
        <v/>
      </c>
      <c r="BE592" s="145"/>
      <c r="BF592" s="118" t="str">
        <f t="shared" ca="1" si="283"/>
        <v/>
      </c>
      <c r="BG592" s="118" t="str">
        <f t="shared" ca="1" si="284"/>
        <v/>
      </c>
      <c r="BH592" s="118" t="str">
        <f t="shared" ca="1" si="285"/>
        <v/>
      </c>
      <c r="BI592" s="118" t="str">
        <f t="shared" ca="1" si="286"/>
        <v/>
      </c>
      <c r="BK592" s="154"/>
      <c r="BL592" s="155"/>
      <c r="BM592" s="154"/>
      <c r="BN592" s="154"/>
      <c r="BO592" s="156"/>
      <c r="BP592" s="156"/>
      <c r="BQ592" s="156"/>
      <c r="BR592" s="156"/>
      <c r="BS592" s="156"/>
      <c r="BT592" s="156"/>
      <c r="BU592" s="156"/>
      <c r="BV592" s="156"/>
      <c r="BW592" s="156"/>
      <c r="BX592" s="105"/>
      <c r="BY592" s="157"/>
      <c r="BZ592" s="157"/>
      <c r="CA592" s="157"/>
      <c r="CB592" s="157"/>
      <c r="CC592" s="157"/>
      <c r="CD592" s="157"/>
      <c r="CE592" s="157"/>
      <c r="CF592" s="157"/>
      <c r="CG592" s="157"/>
    </row>
    <row r="593" spans="1:85" x14ac:dyDescent="0.25">
      <c r="A593" s="97" t="str">
        <f t="shared" ca="1" si="287"/>
        <v/>
      </c>
      <c r="B593" s="98" t="str">
        <f t="shared" ca="1" si="288"/>
        <v/>
      </c>
      <c r="C593" s="99" t="str">
        <f t="shared" ca="1" si="275"/>
        <v/>
      </c>
      <c r="D593" s="97" t="str">
        <f t="shared" ca="1" si="276"/>
        <v/>
      </c>
      <c r="E593" s="97" t="str">
        <f t="shared" ca="1" si="277"/>
        <v/>
      </c>
      <c r="F593" s="97" t="str">
        <f t="shared" ca="1" si="278"/>
        <v/>
      </c>
      <c r="G593" s="100" t="str">
        <f t="shared" ca="1" si="290"/>
        <v/>
      </c>
      <c r="H593" s="101" t="str">
        <f t="shared" ca="1" si="290"/>
        <v/>
      </c>
      <c r="I593" s="101" t="str">
        <f t="shared" ca="1" si="290"/>
        <v/>
      </c>
      <c r="J593" s="101" t="str">
        <f t="shared" ca="1" si="289"/>
        <v/>
      </c>
      <c r="K593" s="101" t="str">
        <f t="shared" ca="1" si="289"/>
        <v/>
      </c>
      <c r="L593" s="101" t="str">
        <f t="shared" ca="1" si="289"/>
        <v/>
      </c>
      <c r="M593" s="101" t="str">
        <f t="shared" ca="1" si="268"/>
        <v/>
      </c>
      <c r="N593" s="101" t="str">
        <f t="shared" ca="1" si="268"/>
        <v/>
      </c>
      <c r="O593" s="102" t="str">
        <f t="shared" ca="1" si="268"/>
        <v/>
      </c>
      <c r="P593" s="103" t="str">
        <f t="shared" ca="1" si="279"/>
        <v/>
      </c>
      <c r="Q593" s="100" t="str">
        <f t="shared" ca="1" si="271"/>
        <v/>
      </c>
      <c r="R593" s="101" t="str">
        <f t="shared" ca="1" si="271"/>
        <v/>
      </c>
      <c r="S593" s="101" t="str">
        <f t="shared" ca="1" si="271"/>
        <v/>
      </c>
      <c r="T593" s="101" t="str">
        <f t="shared" ca="1" si="271"/>
        <v/>
      </c>
      <c r="U593" s="101" t="str">
        <f t="shared" ca="1" si="271"/>
        <v/>
      </c>
      <c r="V593" s="101" t="str">
        <f t="shared" ca="1" si="271"/>
        <v/>
      </c>
      <c r="W593" s="101" t="str">
        <f t="shared" ca="1" si="291"/>
        <v/>
      </c>
      <c r="X593" s="101" t="str">
        <f t="shared" ca="1" si="291"/>
        <v/>
      </c>
      <c r="Y593" s="102" t="str">
        <f t="shared" ca="1" si="291"/>
        <v/>
      </c>
      <c r="Z593" s="129" t="str">
        <f t="shared" ca="1" si="280"/>
        <v/>
      </c>
      <c r="AA593" s="105" t="str">
        <f t="shared" ca="1" si="273"/>
        <v>NA</v>
      </c>
      <c r="AB593" s="105" t="str">
        <f t="shared" ca="1" si="281"/>
        <v>NA</v>
      </c>
      <c r="AC593" s="97" t="str">
        <f t="shared" ca="1" si="282"/>
        <v/>
      </c>
      <c r="AD593" s="106" t="str">
        <f t="shared" ca="1" si="274"/>
        <v/>
      </c>
      <c r="AE593" s="106"/>
      <c r="AF593" s="130"/>
      <c r="AG593" s="131"/>
      <c r="AH593" s="131"/>
      <c r="AI593" s="131"/>
      <c r="AJ593" s="131"/>
      <c r="AK593" s="131"/>
      <c r="AL593" s="131"/>
      <c r="AM593" s="131"/>
      <c r="AN593" s="132"/>
      <c r="AO593" s="133"/>
      <c r="AS593" s="69"/>
      <c r="AT593" s="69"/>
      <c r="AU593" s="113"/>
      <c r="AV593" s="114" t="str">
        <f t="shared" ca="1" si="267"/>
        <v/>
      </c>
      <c r="AW593" s="115" t="str">
        <f t="shared" ca="1" si="272"/>
        <v/>
      </c>
      <c r="AX593" s="115" t="str">
        <f t="shared" ca="1" si="272"/>
        <v/>
      </c>
      <c r="AY593" s="115" t="str">
        <f t="shared" ca="1" si="272"/>
        <v/>
      </c>
      <c r="AZ593" s="115" t="str">
        <f t="shared" ca="1" si="272"/>
        <v/>
      </c>
      <c r="BA593" s="115" t="str">
        <f t="shared" ca="1" si="272"/>
        <v/>
      </c>
      <c r="BB593" s="115" t="str">
        <f t="shared" ca="1" si="272"/>
        <v/>
      </c>
      <c r="BC593" s="115" t="str">
        <f t="shared" ca="1" si="272"/>
        <v/>
      </c>
      <c r="BD593" s="116" t="str">
        <f t="shared" ca="1" si="272"/>
        <v/>
      </c>
      <c r="BE593" s="145"/>
      <c r="BF593" s="118" t="str">
        <f t="shared" ca="1" si="283"/>
        <v/>
      </c>
      <c r="BG593" s="118" t="str">
        <f t="shared" ca="1" si="284"/>
        <v/>
      </c>
      <c r="BH593" s="118" t="str">
        <f t="shared" ca="1" si="285"/>
        <v/>
      </c>
      <c r="BI593" s="118" t="str">
        <f t="shared" ca="1" si="286"/>
        <v/>
      </c>
      <c r="BK593" s="154"/>
      <c r="BL593" s="155"/>
      <c r="BM593" s="154"/>
      <c r="BN593" s="154"/>
      <c r="BO593" s="156"/>
      <c r="BP593" s="156"/>
      <c r="BQ593" s="156"/>
      <c r="BR593" s="156"/>
      <c r="BS593" s="156"/>
      <c r="BT593" s="156"/>
      <c r="BU593" s="156"/>
      <c r="BV593" s="156"/>
      <c r="BW593" s="156"/>
      <c r="BX593" s="105"/>
      <c r="BY593" s="157"/>
      <c r="BZ593" s="157"/>
      <c r="CA593" s="157"/>
      <c r="CB593" s="157"/>
      <c r="CC593" s="157"/>
      <c r="CD593" s="157"/>
      <c r="CE593" s="157"/>
      <c r="CF593" s="157"/>
      <c r="CG593" s="157"/>
    </row>
    <row r="594" spans="1:85" x14ac:dyDescent="0.25">
      <c r="A594" s="97" t="str">
        <f t="shared" ca="1" si="287"/>
        <v/>
      </c>
      <c r="B594" s="98" t="str">
        <f t="shared" ca="1" si="288"/>
        <v/>
      </c>
      <c r="C594" s="99" t="str">
        <f t="shared" ca="1" si="275"/>
        <v/>
      </c>
      <c r="D594" s="97" t="str">
        <f t="shared" ca="1" si="276"/>
        <v/>
      </c>
      <c r="E594" s="97" t="str">
        <f t="shared" ca="1" si="277"/>
        <v/>
      </c>
      <c r="F594" s="97" t="str">
        <f t="shared" ca="1" si="278"/>
        <v/>
      </c>
      <c r="G594" s="100" t="str">
        <f t="shared" ca="1" si="290"/>
        <v/>
      </c>
      <c r="H594" s="101" t="str">
        <f t="shared" ca="1" si="290"/>
        <v/>
      </c>
      <c r="I594" s="101" t="str">
        <f t="shared" ca="1" si="290"/>
        <v/>
      </c>
      <c r="J594" s="101" t="str">
        <f t="shared" ca="1" si="289"/>
        <v/>
      </c>
      <c r="K594" s="101" t="str">
        <f t="shared" ca="1" si="289"/>
        <v/>
      </c>
      <c r="L594" s="101" t="str">
        <f t="shared" ca="1" si="289"/>
        <v/>
      </c>
      <c r="M594" s="101" t="str">
        <f t="shared" ca="1" si="268"/>
        <v/>
      </c>
      <c r="N594" s="101" t="str">
        <f t="shared" ca="1" si="268"/>
        <v/>
      </c>
      <c r="O594" s="102" t="str">
        <f t="shared" ca="1" si="268"/>
        <v/>
      </c>
      <c r="P594" s="103" t="str">
        <f t="shared" ca="1" si="279"/>
        <v/>
      </c>
      <c r="Q594" s="100" t="str">
        <f t="shared" ca="1" si="271"/>
        <v/>
      </c>
      <c r="R594" s="101" t="str">
        <f t="shared" ca="1" si="271"/>
        <v/>
      </c>
      <c r="S594" s="101" t="str">
        <f t="shared" ca="1" si="271"/>
        <v/>
      </c>
      <c r="T594" s="101" t="str">
        <f t="shared" ca="1" si="271"/>
        <v/>
      </c>
      <c r="U594" s="101" t="str">
        <f t="shared" ca="1" si="271"/>
        <v/>
      </c>
      <c r="V594" s="101" t="str">
        <f t="shared" ca="1" si="271"/>
        <v/>
      </c>
      <c r="W594" s="101" t="str">
        <f t="shared" ca="1" si="291"/>
        <v/>
      </c>
      <c r="X594" s="101" t="str">
        <f t="shared" ca="1" si="291"/>
        <v/>
      </c>
      <c r="Y594" s="102" t="str">
        <f t="shared" ca="1" si="291"/>
        <v/>
      </c>
      <c r="Z594" s="129" t="str">
        <f t="shared" ca="1" si="280"/>
        <v/>
      </c>
      <c r="AA594" s="105" t="str">
        <f t="shared" ca="1" si="273"/>
        <v>NA</v>
      </c>
      <c r="AB594" s="105" t="str">
        <f t="shared" ca="1" si="281"/>
        <v>NA</v>
      </c>
      <c r="AC594" s="97" t="str">
        <f t="shared" ca="1" si="282"/>
        <v/>
      </c>
      <c r="AD594" s="106" t="str">
        <f t="shared" ca="1" si="274"/>
        <v/>
      </c>
      <c r="AE594" s="106"/>
      <c r="AF594" s="130"/>
      <c r="AG594" s="131"/>
      <c r="AH594" s="131"/>
      <c r="AI594" s="131"/>
      <c r="AJ594" s="131"/>
      <c r="AK594" s="131"/>
      <c r="AL594" s="131"/>
      <c r="AM594" s="131"/>
      <c r="AN594" s="132"/>
      <c r="AO594" s="133"/>
      <c r="AS594" s="69"/>
      <c r="AT594" s="69"/>
      <c r="AU594" s="113"/>
      <c r="AV594" s="114" t="str">
        <f t="shared" ca="1" si="267"/>
        <v/>
      </c>
      <c r="AW594" s="115" t="str">
        <f t="shared" ca="1" si="272"/>
        <v/>
      </c>
      <c r="AX594" s="115" t="str">
        <f t="shared" ca="1" si="272"/>
        <v/>
      </c>
      <c r="AY594" s="115" t="str">
        <f t="shared" ca="1" si="272"/>
        <v/>
      </c>
      <c r="AZ594" s="115" t="str">
        <f t="shared" ca="1" si="272"/>
        <v/>
      </c>
      <c r="BA594" s="115" t="str">
        <f t="shared" ca="1" si="272"/>
        <v/>
      </c>
      <c r="BB594" s="115" t="str">
        <f t="shared" ca="1" si="272"/>
        <v/>
      </c>
      <c r="BC594" s="115" t="str">
        <f t="shared" ca="1" si="272"/>
        <v/>
      </c>
      <c r="BD594" s="116" t="str">
        <f t="shared" ca="1" si="272"/>
        <v/>
      </c>
      <c r="BE594" s="145"/>
      <c r="BF594" s="118" t="str">
        <f t="shared" ca="1" si="283"/>
        <v/>
      </c>
      <c r="BG594" s="118" t="str">
        <f t="shared" ca="1" si="284"/>
        <v/>
      </c>
      <c r="BH594" s="118" t="str">
        <f t="shared" ca="1" si="285"/>
        <v/>
      </c>
      <c r="BI594" s="118" t="str">
        <f t="shared" ca="1" si="286"/>
        <v/>
      </c>
      <c r="BK594" s="154"/>
      <c r="BL594" s="155"/>
      <c r="BM594" s="154"/>
      <c r="BN594" s="154"/>
      <c r="BO594" s="156"/>
      <c r="BP594" s="156"/>
      <c r="BQ594" s="156"/>
      <c r="BR594" s="156"/>
      <c r="BS594" s="156"/>
      <c r="BT594" s="156"/>
      <c r="BU594" s="156"/>
      <c r="BV594" s="156"/>
      <c r="BW594" s="156"/>
      <c r="BX594" s="105"/>
      <c r="BY594" s="157"/>
      <c r="BZ594" s="157"/>
      <c r="CA594" s="157"/>
      <c r="CB594" s="157"/>
      <c r="CC594" s="157"/>
      <c r="CD594" s="157"/>
      <c r="CE594" s="157"/>
      <c r="CF594" s="157"/>
      <c r="CG594" s="157"/>
    </row>
    <row r="595" spans="1:85" x14ac:dyDescent="0.25">
      <c r="A595" s="97" t="str">
        <f t="shared" ca="1" si="287"/>
        <v/>
      </c>
      <c r="B595" s="98" t="str">
        <f t="shared" ca="1" si="288"/>
        <v/>
      </c>
      <c r="C595" s="99" t="str">
        <f t="shared" ca="1" si="275"/>
        <v/>
      </c>
      <c r="D595" s="97" t="str">
        <f t="shared" ca="1" si="276"/>
        <v/>
      </c>
      <c r="E595" s="97" t="str">
        <f t="shared" ca="1" si="277"/>
        <v/>
      </c>
      <c r="F595" s="97" t="str">
        <f t="shared" ca="1" si="278"/>
        <v/>
      </c>
      <c r="G595" s="100" t="str">
        <f t="shared" ca="1" si="290"/>
        <v/>
      </c>
      <c r="H595" s="101" t="str">
        <f t="shared" ca="1" si="290"/>
        <v/>
      </c>
      <c r="I595" s="101" t="str">
        <f t="shared" ca="1" si="290"/>
        <v/>
      </c>
      <c r="J595" s="101" t="str">
        <f t="shared" ca="1" si="289"/>
        <v/>
      </c>
      <c r="K595" s="101" t="str">
        <f t="shared" ca="1" si="289"/>
        <v/>
      </c>
      <c r="L595" s="101" t="str">
        <f t="shared" ca="1" si="289"/>
        <v/>
      </c>
      <c r="M595" s="101" t="str">
        <f t="shared" ca="1" si="268"/>
        <v/>
      </c>
      <c r="N595" s="101" t="str">
        <f t="shared" ca="1" si="268"/>
        <v/>
      </c>
      <c r="O595" s="102" t="str">
        <f t="shared" ca="1" si="268"/>
        <v/>
      </c>
      <c r="P595" s="103" t="str">
        <f t="shared" ca="1" si="279"/>
        <v/>
      </c>
      <c r="Q595" s="100" t="str">
        <f t="shared" ca="1" si="271"/>
        <v/>
      </c>
      <c r="R595" s="101" t="str">
        <f t="shared" ca="1" si="271"/>
        <v/>
      </c>
      <c r="S595" s="101" t="str">
        <f t="shared" ca="1" si="271"/>
        <v/>
      </c>
      <c r="T595" s="101" t="str">
        <f t="shared" ca="1" si="271"/>
        <v/>
      </c>
      <c r="U595" s="101" t="str">
        <f t="shared" ca="1" si="271"/>
        <v/>
      </c>
      <c r="V595" s="101" t="str">
        <f t="shared" ca="1" si="271"/>
        <v/>
      </c>
      <c r="W595" s="101" t="str">
        <f t="shared" ca="1" si="291"/>
        <v/>
      </c>
      <c r="X595" s="101" t="str">
        <f t="shared" ca="1" si="291"/>
        <v/>
      </c>
      <c r="Y595" s="102" t="str">
        <f t="shared" ca="1" si="291"/>
        <v/>
      </c>
      <c r="Z595" s="129" t="str">
        <f t="shared" ca="1" si="280"/>
        <v/>
      </c>
      <c r="AA595" s="105" t="str">
        <f t="shared" ca="1" si="273"/>
        <v>NA</v>
      </c>
      <c r="AB595" s="105" t="str">
        <f t="shared" ca="1" si="281"/>
        <v>NA</v>
      </c>
      <c r="AC595" s="97" t="str">
        <f t="shared" ca="1" si="282"/>
        <v/>
      </c>
      <c r="AD595" s="106" t="str">
        <f t="shared" ca="1" si="274"/>
        <v/>
      </c>
      <c r="AE595" s="106"/>
      <c r="AF595" s="130"/>
      <c r="AG595" s="131"/>
      <c r="AH595" s="131"/>
      <c r="AI595" s="131"/>
      <c r="AJ595" s="131"/>
      <c r="AK595" s="131"/>
      <c r="AL595" s="131"/>
      <c r="AM595" s="131"/>
      <c r="AN595" s="132"/>
      <c r="AO595" s="133"/>
      <c r="AS595" s="69"/>
      <c r="AT595" s="69"/>
      <c r="AU595" s="113"/>
      <c r="AV595" s="114" t="str">
        <f t="shared" ca="1" si="267"/>
        <v/>
      </c>
      <c r="AW595" s="115" t="str">
        <f t="shared" ca="1" si="267"/>
        <v/>
      </c>
      <c r="AX595" s="115" t="str">
        <f t="shared" ca="1" si="267"/>
        <v/>
      </c>
      <c r="AY595" s="115" t="str">
        <f t="shared" ca="1" si="267"/>
        <v/>
      </c>
      <c r="AZ595" s="115" t="str">
        <f t="shared" ca="1" si="267"/>
        <v/>
      </c>
      <c r="BA595" s="115" t="str">
        <f t="shared" ca="1" si="267"/>
        <v/>
      </c>
      <c r="BB595" s="115" t="str">
        <f t="shared" ca="1" si="267"/>
        <v/>
      </c>
      <c r="BC595" s="115" t="str">
        <f t="shared" ca="1" si="267"/>
        <v/>
      </c>
      <c r="BD595" s="116" t="str">
        <f t="shared" ca="1" si="267"/>
        <v/>
      </c>
      <c r="BE595" s="145"/>
      <c r="BF595" s="118" t="str">
        <f t="shared" ca="1" si="283"/>
        <v/>
      </c>
      <c r="BG595" s="118" t="str">
        <f t="shared" ca="1" si="284"/>
        <v/>
      </c>
      <c r="BH595" s="118" t="str">
        <f t="shared" ca="1" si="285"/>
        <v/>
      </c>
      <c r="BI595" s="118" t="str">
        <f t="shared" ca="1" si="286"/>
        <v/>
      </c>
      <c r="BK595" s="154"/>
      <c r="BL595" s="155"/>
      <c r="BM595" s="154"/>
      <c r="BN595" s="154"/>
      <c r="BO595" s="156"/>
      <c r="BP595" s="156"/>
      <c r="BQ595" s="156"/>
      <c r="BR595" s="156"/>
      <c r="BS595" s="156"/>
      <c r="BT595" s="156"/>
      <c r="BU595" s="156"/>
      <c r="BV595" s="156"/>
      <c r="BW595" s="156"/>
      <c r="BX595" s="105"/>
      <c r="BY595" s="157"/>
      <c r="BZ595" s="157"/>
      <c r="CA595" s="157"/>
      <c r="CB595" s="157"/>
      <c r="CC595" s="157"/>
      <c r="CD595" s="157"/>
      <c r="CE595" s="157"/>
      <c r="CF595" s="157"/>
      <c r="CG595" s="157"/>
    </row>
    <row r="596" spans="1:85" x14ac:dyDescent="0.25">
      <c r="A596" s="97" t="str">
        <f t="shared" ca="1" si="287"/>
        <v/>
      </c>
      <c r="B596" s="98" t="str">
        <f t="shared" ca="1" si="288"/>
        <v/>
      </c>
      <c r="C596" s="99" t="str">
        <f t="shared" ca="1" si="275"/>
        <v/>
      </c>
      <c r="D596" s="97" t="str">
        <f t="shared" ca="1" si="276"/>
        <v/>
      </c>
      <c r="E596" s="97" t="str">
        <f t="shared" ca="1" si="277"/>
        <v/>
      </c>
      <c r="F596" s="97" t="str">
        <f t="shared" ca="1" si="278"/>
        <v/>
      </c>
      <c r="G596" s="100" t="str">
        <f t="shared" ca="1" si="290"/>
        <v/>
      </c>
      <c r="H596" s="101" t="str">
        <f t="shared" ca="1" si="290"/>
        <v/>
      </c>
      <c r="I596" s="101" t="str">
        <f t="shared" ca="1" si="290"/>
        <v/>
      </c>
      <c r="J596" s="101" t="str">
        <f t="shared" ca="1" si="289"/>
        <v/>
      </c>
      <c r="K596" s="101" t="str">
        <f t="shared" ca="1" si="289"/>
        <v/>
      </c>
      <c r="L596" s="101" t="str">
        <f t="shared" ca="1" si="289"/>
        <v/>
      </c>
      <c r="M596" s="101" t="str">
        <f t="shared" ca="1" si="268"/>
        <v/>
      </c>
      <c r="N596" s="101" t="str">
        <f t="shared" ca="1" si="268"/>
        <v/>
      </c>
      <c r="O596" s="102" t="str">
        <f t="shared" ca="1" si="268"/>
        <v/>
      </c>
      <c r="P596" s="103" t="str">
        <f t="shared" ca="1" si="279"/>
        <v/>
      </c>
      <c r="Q596" s="100" t="str">
        <f t="shared" ca="1" si="271"/>
        <v/>
      </c>
      <c r="R596" s="101" t="str">
        <f t="shared" ca="1" si="271"/>
        <v/>
      </c>
      <c r="S596" s="101" t="str">
        <f t="shared" ca="1" si="271"/>
        <v/>
      </c>
      <c r="T596" s="101" t="str">
        <f t="shared" ca="1" si="271"/>
        <v/>
      </c>
      <c r="U596" s="101" t="str">
        <f t="shared" ca="1" si="271"/>
        <v/>
      </c>
      <c r="V596" s="101" t="str">
        <f t="shared" ca="1" si="271"/>
        <v/>
      </c>
      <c r="W596" s="101" t="str">
        <f t="shared" ca="1" si="291"/>
        <v/>
      </c>
      <c r="X596" s="101" t="str">
        <f t="shared" ca="1" si="291"/>
        <v/>
      </c>
      <c r="Y596" s="102" t="str">
        <f t="shared" ca="1" si="291"/>
        <v/>
      </c>
      <c r="Z596" s="129" t="str">
        <f t="shared" ca="1" si="280"/>
        <v/>
      </c>
      <c r="AA596" s="105" t="str">
        <f t="shared" ca="1" si="273"/>
        <v>NA</v>
      </c>
      <c r="AB596" s="105" t="str">
        <f t="shared" ca="1" si="281"/>
        <v>NA</v>
      </c>
      <c r="AC596" s="97" t="str">
        <f t="shared" ca="1" si="282"/>
        <v/>
      </c>
      <c r="AD596" s="106" t="str">
        <f t="shared" ca="1" si="274"/>
        <v/>
      </c>
      <c r="AE596" s="106"/>
      <c r="AF596" s="130"/>
      <c r="AG596" s="131"/>
      <c r="AH596" s="131"/>
      <c r="AI596" s="131"/>
      <c r="AJ596" s="131"/>
      <c r="AK596" s="131"/>
      <c r="AL596" s="131"/>
      <c r="AM596" s="131"/>
      <c r="AN596" s="132"/>
      <c r="AO596" s="133"/>
      <c r="AS596" s="69"/>
      <c r="AT596" s="69"/>
      <c r="AU596" s="113"/>
      <c r="AV596" s="114" t="str">
        <f t="shared" ref="AV596:BD624" ca="1" si="292">IFERROR(IF(LEN($C596)=0,"",IF(VLOOKUP($C596,INDIRECT("'"&amp;$H$2&amp;"'!"&amp;"$A$1:$ZZ$999"),MATCH(AV$1,INDIRECT("'"&amp;$H$2&amp;"'!"&amp;"A"&amp;$J$2&amp;":ZZ"&amp;$J$2&amp;""),0),FALSE)="N/F",0,VLOOKUP($C596,INDIRECT("'"&amp;$H$2&amp;"'!"&amp;"$A$1:$ZZ$999"),MATCH(AV$1,INDIRECT("'"&amp;$H$2&amp;"'!"&amp;"A"&amp;$J$2&amp;":ZZ"&amp;$J$2&amp;""),0),FALSE))),"")</f>
        <v/>
      </c>
      <c r="AW596" s="115" t="str">
        <f t="shared" ca="1" si="292"/>
        <v/>
      </c>
      <c r="AX596" s="115" t="str">
        <f t="shared" ca="1" si="292"/>
        <v/>
      </c>
      <c r="AY596" s="115" t="str">
        <f t="shared" ca="1" si="292"/>
        <v/>
      </c>
      <c r="AZ596" s="115" t="str">
        <f t="shared" ca="1" si="292"/>
        <v/>
      </c>
      <c r="BA596" s="115" t="str">
        <f t="shared" ca="1" si="292"/>
        <v/>
      </c>
      <c r="BB596" s="115" t="str">
        <f t="shared" ca="1" si="292"/>
        <v/>
      </c>
      <c r="BC596" s="115" t="str">
        <f t="shared" ca="1" si="292"/>
        <v/>
      </c>
      <c r="BD596" s="116" t="str">
        <f t="shared" ca="1" si="292"/>
        <v/>
      </c>
      <c r="BE596" s="145"/>
      <c r="BF596" s="118" t="str">
        <f t="shared" ca="1" si="283"/>
        <v/>
      </c>
      <c r="BG596" s="118" t="str">
        <f t="shared" ca="1" si="284"/>
        <v/>
      </c>
      <c r="BH596" s="118" t="str">
        <f t="shared" ca="1" si="285"/>
        <v/>
      </c>
      <c r="BI596" s="118" t="str">
        <f t="shared" ca="1" si="286"/>
        <v/>
      </c>
      <c r="BK596" s="154"/>
      <c r="BL596" s="155"/>
      <c r="BM596" s="154"/>
      <c r="BN596" s="154"/>
      <c r="BO596" s="156"/>
      <c r="BP596" s="156"/>
      <c r="BQ596" s="156"/>
      <c r="BR596" s="156"/>
      <c r="BS596" s="156"/>
      <c r="BT596" s="156"/>
      <c r="BU596" s="156"/>
      <c r="BV596" s="156"/>
      <c r="BW596" s="156"/>
      <c r="BX596" s="105"/>
      <c r="BY596" s="157"/>
      <c r="BZ596" s="157"/>
      <c r="CA596" s="157"/>
      <c r="CB596" s="157"/>
      <c r="CC596" s="157"/>
      <c r="CD596" s="157"/>
      <c r="CE596" s="157"/>
      <c r="CF596" s="157"/>
      <c r="CG596" s="157"/>
    </row>
    <row r="597" spans="1:85" x14ac:dyDescent="0.25">
      <c r="A597" s="97" t="str">
        <f t="shared" ca="1" si="287"/>
        <v/>
      </c>
      <c r="B597" s="98" t="str">
        <f t="shared" ca="1" si="288"/>
        <v/>
      </c>
      <c r="C597" s="99" t="str">
        <f t="shared" ca="1" si="275"/>
        <v/>
      </c>
      <c r="D597" s="97" t="str">
        <f t="shared" ca="1" si="276"/>
        <v/>
      </c>
      <c r="E597" s="97" t="str">
        <f t="shared" ca="1" si="277"/>
        <v/>
      </c>
      <c r="F597" s="97" t="str">
        <f t="shared" ca="1" si="278"/>
        <v/>
      </c>
      <c r="G597" s="100" t="str">
        <f t="shared" ca="1" si="290"/>
        <v/>
      </c>
      <c r="H597" s="101" t="str">
        <f t="shared" ca="1" si="290"/>
        <v/>
      </c>
      <c r="I597" s="101" t="str">
        <f t="shared" ca="1" si="290"/>
        <v/>
      </c>
      <c r="J597" s="101" t="str">
        <f t="shared" ca="1" si="289"/>
        <v/>
      </c>
      <c r="K597" s="101" t="str">
        <f t="shared" ca="1" si="289"/>
        <v/>
      </c>
      <c r="L597" s="101" t="str">
        <f t="shared" ca="1" si="289"/>
        <v/>
      </c>
      <c r="M597" s="101" t="str">
        <f t="shared" ca="1" si="268"/>
        <v/>
      </c>
      <c r="N597" s="101" t="str">
        <f t="shared" ca="1" si="268"/>
        <v/>
      </c>
      <c r="O597" s="102" t="str">
        <f t="shared" ca="1" si="268"/>
        <v/>
      </c>
      <c r="P597" s="103" t="str">
        <f t="shared" ca="1" si="279"/>
        <v/>
      </c>
      <c r="Q597" s="100" t="str">
        <f t="shared" ca="1" si="271"/>
        <v/>
      </c>
      <c r="R597" s="101" t="str">
        <f t="shared" ca="1" si="271"/>
        <v/>
      </c>
      <c r="S597" s="101" t="str">
        <f t="shared" ca="1" si="271"/>
        <v/>
      </c>
      <c r="T597" s="101" t="str">
        <f t="shared" ca="1" si="271"/>
        <v/>
      </c>
      <c r="U597" s="101" t="str">
        <f t="shared" ca="1" si="271"/>
        <v/>
      </c>
      <c r="V597" s="101" t="str">
        <f t="shared" ca="1" si="271"/>
        <v/>
      </c>
      <c r="W597" s="101" t="str">
        <f t="shared" ca="1" si="291"/>
        <v/>
      </c>
      <c r="X597" s="101" t="str">
        <f t="shared" ca="1" si="291"/>
        <v/>
      </c>
      <c r="Y597" s="102" t="str">
        <f t="shared" ca="1" si="291"/>
        <v/>
      </c>
      <c r="Z597" s="129" t="str">
        <f t="shared" ca="1" si="280"/>
        <v/>
      </c>
      <c r="AA597" s="105" t="str">
        <f t="shared" ca="1" si="273"/>
        <v>NA</v>
      </c>
      <c r="AB597" s="105" t="str">
        <f t="shared" ca="1" si="281"/>
        <v>NA</v>
      </c>
      <c r="AC597" s="97" t="str">
        <f t="shared" ca="1" si="282"/>
        <v/>
      </c>
      <c r="AD597" s="106" t="str">
        <f t="shared" ca="1" si="274"/>
        <v/>
      </c>
      <c r="AE597" s="106"/>
      <c r="AF597" s="130"/>
      <c r="AG597" s="131"/>
      <c r="AH597" s="131"/>
      <c r="AI597" s="131"/>
      <c r="AJ597" s="131"/>
      <c r="AK597" s="131"/>
      <c r="AL597" s="131"/>
      <c r="AM597" s="131"/>
      <c r="AN597" s="132"/>
      <c r="AO597" s="133"/>
      <c r="AS597" s="69"/>
      <c r="AT597" s="69"/>
      <c r="AU597" s="113"/>
      <c r="AV597" s="114" t="str">
        <f t="shared" ca="1" si="292"/>
        <v/>
      </c>
      <c r="AW597" s="115" t="str">
        <f t="shared" ca="1" si="292"/>
        <v/>
      </c>
      <c r="AX597" s="115" t="str">
        <f t="shared" ca="1" si="292"/>
        <v/>
      </c>
      <c r="AY597" s="115" t="str">
        <f t="shared" ca="1" si="292"/>
        <v/>
      </c>
      <c r="AZ597" s="115" t="str">
        <f t="shared" ca="1" si="292"/>
        <v/>
      </c>
      <c r="BA597" s="115" t="str">
        <f t="shared" ca="1" si="292"/>
        <v/>
      </c>
      <c r="BB597" s="115" t="str">
        <f t="shared" ca="1" si="292"/>
        <v/>
      </c>
      <c r="BC597" s="115" t="str">
        <f t="shared" ca="1" si="292"/>
        <v/>
      </c>
      <c r="BD597" s="116" t="str">
        <f t="shared" ca="1" si="292"/>
        <v/>
      </c>
      <c r="BE597" s="145"/>
      <c r="BF597" s="118" t="str">
        <f t="shared" ca="1" si="283"/>
        <v/>
      </c>
      <c r="BG597" s="118" t="str">
        <f t="shared" ca="1" si="284"/>
        <v/>
      </c>
      <c r="BH597" s="118" t="str">
        <f t="shared" ca="1" si="285"/>
        <v/>
      </c>
      <c r="BI597" s="118" t="str">
        <f t="shared" ca="1" si="286"/>
        <v/>
      </c>
      <c r="BK597" s="154"/>
      <c r="BL597" s="155"/>
      <c r="BM597" s="154"/>
      <c r="BN597" s="154"/>
      <c r="BO597" s="156"/>
      <c r="BP597" s="156"/>
      <c r="BQ597" s="156"/>
      <c r="BR597" s="156"/>
      <c r="BS597" s="156"/>
      <c r="BT597" s="156"/>
      <c r="BU597" s="156"/>
      <c r="BV597" s="156"/>
      <c r="BW597" s="156"/>
      <c r="BX597" s="105"/>
      <c r="BY597" s="157"/>
      <c r="BZ597" s="157"/>
      <c r="CA597" s="157"/>
      <c r="CB597" s="157"/>
      <c r="CC597" s="157"/>
      <c r="CD597" s="157"/>
      <c r="CE597" s="157"/>
      <c r="CF597" s="157"/>
      <c r="CG597" s="157"/>
    </row>
    <row r="598" spans="1:85" x14ac:dyDescent="0.25">
      <c r="A598" s="97" t="str">
        <f t="shared" ca="1" si="287"/>
        <v/>
      </c>
      <c r="B598" s="98" t="str">
        <f t="shared" ca="1" si="288"/>
        <v/>
      </c>
      <c r="C598" s="99" t="str">
        <f t="shared" ca="1" si="275"/>
        <v/>
      </c>
      <c r="D598" s="97" t="str">
        <f t="shared" ca="1" si="276"/>
        <v/>
      </c>
      <c r="E598" s="97" t="str">
        <f t="shared" ca="1" si="277"/>
        <v/>
      </c>
      <c r="F598" s="97" t="str">
        <f t="shared" ca="1" si="278"/>
        <v/>
      </c>
      <c r="G598" s="100" t="str">
        <f t="shared" ca="1" si="290"/>
        <v/>
      </c>
      <c r="H598" s="101" t="str">
        <f t="shared" ca="1" si="290"/>
        <v/>
      </c>
      <c r="I598" s="101" t="str">
        <f t="shared" ca="1" si="290"/>
        <v/>
      </c>
      <c r="J598" s="101" t="str">
        <f t="shared" ca="1" si="289"/>
        <v/>
      </c>
      <c r="K598" s="101" t="str">
        <f t="shared" ca="1" si="289"/>
        <v/>
      </c>
      <c r="L598" s="101" t="str">
        <f t="shared" ca="1" si="289"/>
        <v/>
      </c>
      <c r="M598" s="101" t="str">
        <f t="shared" ca="1" si="268"/>
        <v/>
      </c>
      <c r="N598" s="101" t="str">
        <f t="shared" ca="1" si="268"/>
        <v/>
      </c>
      <c r="O598" s="102" t="str">
        <f t="shared" ca="1" si="268"/>
        <v/>
      </c>
      <c r="P598" s="103" t="str">
        <f t="shared" ca="1" si="279"/>
        <v/>
      </c>
      <c r="Q598" s="100" t="str">
        <f t="shared" ca="1" si="271"/>
        <v/>
      </c>
      <c r="R598" s="101" t="str">
        <f t="shared" ca="1" si="271"/>
        <v/>
      </c>
      <c r="S598" s="101" t="str">
        <f t="shared" ca="1" si="271"/>
        <v/>
      </c>
      <c r="T598" s="101" t="str">
        <f t="shared" ca="1" si="271"/>
        <v/>
      </c>
      <c r="U598" s="101" t="str">
        <f t="shared" ca="1" si="271"/>
        <v/>
      </c>
      <c r="V598" s="101" t="str">
        <f t="shared" ca="1" si="271"/>
        <v/>
      </c>
      <c r="W598" s="101" t="str">
        <f t="shared" ca="1" si="291"/>
        <v/>
      </c>
      <c r="X598" s="101" t="str">
        <f t="shared" ca="1" si="291"/>
        <v/>
      </c>
      <c r="Y598" s="102" t="str">
        <f t="shared" ca="1" si="291"/>
        <v/>
      </c>
      <c r="Z598" s="129" t="str">
        <f t="shared" ca="1" si="280"/>
        <v/>
      </c>
      <c r="AA598" s="105" t="str">
        <f t="shared" ca="1" si="273"/>
        <v>NA</v>
      </c>
      <c r="AB598" s="105" t="str">
        <f t="shared" ca="1" si="281"/>
        <v>NA</v>
      </c>
      <c r="AC598" s="97" t="str">
        <f t="shared" ca="1" si="282"/>
        <v/>
      </c>
      <c r="AD598" s="106" t="str">
        <f t="shared" ca="1" si="274"/>
        <v/>
      </c>
      <c r="AE598" s="106"/>
      <c r="AF598" s="130"/>
      <c r="AG598" s="131"/>
      <c r="AH598" s="131"/>
      <c r="AI598" s="131"/>
      <c r="AJ598" s="131"/>
      <c r="AK598" s="131"/>
      <c r="AL598" s="131"/>
      <c r="AM598" s="131"/>
      <c r="AN598" s="132"/>
      <c r="AO598" s="133"/>
      <c r="AS598" s="69"/>
      <c r="AT598" s="69"/>
      <c r="AU598" s="113"/>
      <c r="AV598" s="114" t="str">
        <f t="shared" ca="1" si="292"/>
        <v/>
      </c>
      <c r="AW598" s="115" t="str">
        <f t="shared" ca="1" si="292"/>
        <v/>
      </c>
      <c r="AX598" s="115" t="str">
        <f t="shared" ca="1" si="292"/>
        <v/>
      </c>
      <c r="AY598" s="115" t="str">
        <f t="shared" ca="1" si="292"/>
        <v/>
      </c>
      <c r="AZ598" s="115" t="str">
        <f t="shared" ca="1" si="292"/>
        <v/>
      </c>
      <c r="BA598" s="115" t="str">
        <f t="shared" ca="1" si="292"/>
        <v/>
      </c>
      <c r="BB598" s="115" t="str">
        <f t="shared" ca="1" si="292"/>
        <v/>
      </c>
      <c r="BC598" s="115" t="str">
        <f t="shared" ca="1" si="292"/>
        <v/>
      </c>
      <c r="BD598" s="116" t="str">
        <f t="shared" ca="1" si="292"/>
        <v/>
      </c>
      <c r="BE598" s="145"/>
      <c r="BF598" s="118" t="str">
        <f t="shared" ca="1" si="283"/>
        <v/>
      </c>
      <c r="BG598" s="118" t="str">
        <f t="shared" ca="1" si="284"/>
        <v/>
      </c>
      <c r="BH598" s="118" t="str">
        <f t="shared" ca="1" si="285"/>
        <v/>
      </c>
      <c r="BI598" s="118" t="str">
        <f t="shared" ca="1" si="286"/>
        <v/>
      </c>
      <c r="BK598" s="154"/>
      <c r="BL598" s="155"/>
      <c r="BM598" s="154"/>
      <c r="BN598" s="154"/>
      <c r="BO598" s="156"/>
      <c r="BP598" s="156"/>
      <c r="BQ598" s="156"/>
      <c r="BR598" s="156"/>
      <c r="BS598" s="156"/>
      <c r="BT598" s="156"/>
      <c r="BU598" s="156"/>
      <c r="BV598" s="156"/>
      <c r="BW598" s="156"/>
      <c r="BX598" s="105"/>
      <c r="BY598" s="157"/>
      <c r="BZ598" s="157"/>
      <c r="CA598" s="157"/>
      <c r="CB598" s="157"/>
      <c r="CC598" s="157"/>
      <c r="CD598" s="157"/>
      <c r="CE598" s="157"/>
      <c r="CF598" s="157"/>
      <c r="CG598" s="157"/>
    </row>
    <row r="599" spans="1:85" x14ac:dyDescent="0.25">
      <c r="A599" s="97" t="str">
        <f t="shared" ca="1" si="287"/>
        <v/>
      </c>
      <c r="B599" s="98" t="str">
        <f t="shared" ca="1" si="288"/>
        <v/>
      </c>
      <c r="C599" s="99" t="str">
        <f t="shared" ca="1" si="275"/>
        <v/>
      </c>
      <c r="D599" s="97" t="str">
        <f t="shared" ca="1" si="276"/>
        <v/>
      </c>
      <c r="E599" s="97" t="str">
        <f t="shared" ca="1" si="277"/>
        <v/>
      </c>
      <c r="F599" s="97" t="str">
        <f t="shared" ca="1" si="278"/>
        <v/>
      </c>
      <c r="G599" s="100" t="str">
        <f t="shared" ca="1" si="290"/>
        <v/>
      </c>
      <c r="H599" s="101" t="str">
        <f t="shared" ca="1" si="290"/>
        <v/>
      </c>
      <c r="I599" s="101" t="str">
        <f t="shared" ca="1" si="290"/>
        <v/>
      </c>
      <c r="J599" s="101" t="str">
        <f t="shared" ca="1" si="289"/>
        <v/>
      </c>
      <c r="K599" s="101" t="str">
        <f t="shared" ca="1" si="289"/>
        <v/>
      </c>
      <c r="L599" s="101" t="str">
        <f t="shared" ca="1" si="289"/>
        <v/>
      </c>
      <c r="M599" s="101" t="str">
        <f t="shared" ca="1" si="268"/>
        <v/>
      </c>
      <c r="N599" s="101" t="str">
        <f t="shared" ca="1" si="268"/>
        <v/>
      </c>
      <c r="O599" s="102" t="str">
        <f t="shared" ca="1" si="268"/>
        <v/>
      </c>
      <c r="P599" s="103" t="str">
        <f t="shared" ca="1" si="279"/>
        <v/>
      </c>
      <c r="Q599" s="100" t="str">
        <f t="shared" ca="1" si="271"/>
        <v/>
      </c>
      <c r="R599" s="101" t="str">
        <f t="shared" ca="1" si="271"/>
        <v/>
      </c>
      <c r="S599" s="101" t="str">
        <f t="shared" ca="1" si="271"/>
        <v/>
      </c>
      <c r="T599" s="101" t="str">
        <f t="shared" ca="1" si="271"/>
        <v/>
      </c>
      <c r="U599" s="101" t="str">
        <f t="shared" ca="1" si="271"/>
        <v/>
      </c>
      <c r="V599" s="101" t="str">
        <f t="shared" ca="1" si="271"/>
        <v/>
      </c>
      <c r="W599" s="101" t="str">
        <f t="shared" ca="1" si="291"/>
        <v/>
      </c>
      <c r="X599" s="101" t="str">
        <f t="shared" ca="1" si="291"/>
        <v/>
      </c>
      <c r="Y599" s="102" t="str">
        <f t="shared" ca="1" si="291"/>
        <v/>
      </c>
      <c r="Z599" s="129" t="str">
        <f t="shared" ca="1" si="280"/>
        <v/>
      </c>
      <c r="AA599" s="105" t="str">
        <f t="shared" ca="1" si="273"/>
        <v>NA</v>
      </c>
      <c r="AB599" s="105" t="str">
        <f t="shared" ca="1" si="281"/>
        <v>NA</v>
      </c>
      <c r="AC599" s="97" t="str">
        <f t="shared" ca="1" si="282"/>
        <v/>
      </c>
      <c r="AD599" s="106" t="str">
        <f t="shared" ca="1" si="274"/>
        <v/>
      </c>
      <c r="AE599" s="106"/>
      <c r="AF599" s="130"/>
      <c r="AG599" s="131"/>
      <c r="AH599" s="131"/>
      <c r="AI599" s="131"/>
      <c r="AJ599" s="131"/>
      <c r="AK599" s="131"/>
      <c r="AL599" s="131"/>
      <c r="AM599" s="131"/>
      <c r="AN599" s="132"/>
      <c r="AO599" s="133"/>
      <c r="AS599" s="69"/>
      <c r="AT599" s="69"/>
      <c r="AU599" s="113"/>
      <c r="AV599" s="114" t="str">
        <f t="shared" ca="1" si="292"/>
        <v/>
      </c>
      <c r="AW599" s="115" t="str">
        <f t="shared" ca="1" si="292"/>
        <v/>
      </c>
      <c r="AX599" s="115" t="str">
        <f t="shared" ca="1" si="292"/>
        <v/>
      </c>
      <c r="AY599" s="115" t="str">
        <f t="shared" ca="1" si="292"/>
        <v/>
      </c>
      <c r="AZ599" s="115" t="str">
        <f t="shared" ca="1" si="292"/>
        <v/>
      </c>
      <c r="BA599" s="115" t="str">
        <f t="shared" ca="1" si="292"/>
        <v/>
      </c>
      <c r="BB599" s="115" t="str">
        <f t="shared" ca="1" si="292"/>
        <v/>
      </c>
      <c r="BC599" s="115" t="str">
        <f t="shared" ca="1" si="292"/>
        <v/>
      </c>
      <c r="BD599" s="116" t="str">
        <f t="shared" ca="1" si="292"/>
        <v/>
      </c>
      <c r="BE599" s="145"/>
      <c r="BF599" s="118" t="str">
        <f t="shared" ca="1" si="283"/>
        <v/>
      </c>
      <c r="BG599" s="118" t="str">
        <f t="shared" ca="1" si="284"/>
        <v/>
      </c>
      <c r="BH599" s="118" t="str">
        <f t="shared" ca="1" si="285"/>
        <v/>
      </c>
      <c r="BI599" s="118" t="str">
        <f t="shared" ca="1" si="286"/>
        <v/>
      </c>
      <c r="BK599" s="154"/>
      <c r="BL599" s="155"/>
      <c r="BM599" s="154"/>
      <c r="BN599" s="154"/>
      <c r="BO599" s="156"/>
      <c r="BP599" s="156"/>
      <c r="BQ599" s="156"/>
      <c r="BR599" s="156"/>
      <c r="BS599" s="156"/>
      <c r="BT599" s="156"/>
      <c r="BU599" s="156"/>
      <c r="BV599" s="156"/>
      <c r="BW599" s="156"/>
      <c r="BX599" s="105"/>
      <c r="BY599" s="157"/>
      <c r="BZ599" s="157"/>
      <c r="CA599" s="157"/>
      <c r="CB599" s="157"/>
      <c r="CC599" s="157"/>
      <c r="CD599" s="157"/>
      <c r="CE599" s="157"/>
      <c r="CF599" s="157"/>
      <c r="CG599" s="157"/>
    </row>
    <row r="600" spans="1:85" x14ac:dyDescent="0.25">
      <c r="A600" s="97" t="str">
        <f t="shared" ca="1" si="287"/>
        <v/>
      </c>
      <c r="B600" s="98" t="str">
        <f t="shared" ca="1" si="288"/>
        <v/>
      </c>
      <c r="C600" s="99" t="str">
        <f t="shared" ca="1" si="275"/>
        <v/>
      </c>
      <c r="D600" s="97" t="str">
        <f t="shared" ca="1" si="276"/>
        <v/>
      </c>
      <c r="E600" s="97" t="str">
        <f t="shared" ca="1" si="277"/>
        <v/>
      </c>
      <c r="F600" s="97" t="str">
        <f t="shared" ca="1" si="278"/>
        <v/>
      </c>
      <c r="G600" s="100" t="str">
        <f t="shared" ca="1" si="290"/>
        <v/>
      </c>
      <c r="H600" s="101" t="str">
        <f t="shared" ca="1" si="290"/>
        <v/>
      </c>
      <c r="I600" s="101" t="str">
        <f t="shared" ca="1" si="290"/>
        <v/>
      </c>
      <c r="J600" s="101" t="str">
        <f t="shared" ca="1" si="289"/>
        <v/>
      </c>
      <c r="K600" s="101" t="str">
        <f t="shared" ca="1" si="289"/>
        <v/>
      </c>
      <c r="L600" s="101" t="str">
        <f t="shared" ca="1" si="289"/>
        <v/>
      </c>
      <c r="M600" s="101" t="str">
        <f t="shared" ca="1" si="268"/>
        <v/>
      </c>
      <c r="N600" s="101" t="str">
        <f t="shared" ca="1" si="268"/>
        <v/>
      </c>
      <c r="O600" s="102" t="str">
        <f t="shared" ca="1" si="268"/>
        <v/>
      </c>
      <c r="P600" s="103" t="str">
        <f t="shared" ca="1" si="279"/>
        <v/>
      </c>
      <c r="Q600" s="100" t="str">
        <f t="shared" ca="1" si="271"/>
        <v/>
      </c>
      <c r="R600" s="101" t="str">
        <f t="shared" ca="1" si="271"/>
        <v/>
      </c>
      <c r="S600" s="101" t="str">
        <f t="shared" ca="1" si="271"/>
        <v/>
      </c>
      <c r="T600" s="101" t="str">
        <f t="shared" ca="1" si="271"/>
        <v/>
      </c>
      <c r="U600" s="101" t="str">
        <f t="shared" ca="1" si="271"/>
        <v/>
      </c>
      <c r="V600" s="101" t="str">
        <f t="shared" ca="1" si="271"/>
        <v/>
      </c>
      <c r="W600" s="101" t="str">
        <f t="shared" ca="1" si="291"/>
        <v/>
      </c>
      <c r="X600" s="101" t="str">
        <f t="shared" ca="1" si="291"/>
        <v/>
      </c>
      <c r="Y600" s="102" t="str">
        <f t="shared" ca="1" si="291"/>
        <v/>
      </c>
      <c r="Z600" s="129" t="str">
        <f t="shared" ca="1" si="280"/>
        <v/>
      </c>
      <c r="AA600" s="105" t="str">
        <f t="shared" ca="1" si="273"/>
        <v>NA</v>
      </c>
      <c r="AB600" s="105" t="str">
        <f t="shared" ca="1" si="281"/>
        <v>NA</v>
      </c>
      <c r="AC600" s="97" t="str">
        <f t="shared" ca="1" si="282"/>
        <v/>
      </c>
      <c r="AD600" s="106" t="str">
        <f t="shared" ca="1" si="274"/>
        <v/>
      </c>
      <c r="AE600" s="106"/>
      <c r="AF600" s="130"/>
      <c r="AG600" s="131"/>
      <c r="AH600" s="131"/>
      <c r="AI600" s="131"/>
      <c r="AJ600" s="131"/>
      <c r="AK600" s="131"/>
      <c r="AL600" s="131"/>
      <c r="AM600" s="131"/>
      <c r="AN600" s="132"/>
      <c r="AO600" s="133"/>
      <c r="AS600" s="69"/>
      <c r="AT600" s="69"/>
      <c r="AU600" s="113"/>
      <c r="AV600" s="114" t="str">
        <f t="shared" ca="1" si="292"/>
        <v/>
      </c>
      <c r="AW600" s="115" t="str">
        <f t="shared" ca="1" si="292"/>
        <v/>
      </c>
      <c r="AX600" s="115" t="str">
        <f t="shared" ca="1" si="292"/>
        <v/>
      </c>
      <c r="AY600" s="115" t="str">
        <f t="shared" ca="1" si="292"/>
        <v/>
      </c>
      <c r="AZ600" s="115" t="str">
        <f t="shared" ca="1" si="292"/>
        <v/>
      </c>
      <c r="BA600" s="115" t="str">
        <f t="shared" ca="1" si="292"/>
        <v/>
      </c>
      <c r="BB600" s="115" t="str">
        <f t="shared" ca="1" si="292"/>
        <v/>
      </c>
      <c r="BC600" s="115" t="str">
        <f t="shared" ca="1" si="292"/>
        <v/>
      </c>
      <c r="BD600" s="116" t="str">
        <f t="shared" ca="1" si="292"/>
        <v/>
      </c>
      <c r="BE600" s="145"/>
      <c r="BF600" s="118" t="str">
        <f t="shared" ca="1" si="283"/>
        <v/>
      </c>
      <c r="BG600" s="118" t="str">
        <f t="shared" ca="1" si="284"/>
        <v/>
      </c>
      <c r="BH600" s="118" t="str">
        <f t="shared" ca="1" si="285"/>
        <v/>
      </c>
      <c r="BI600" s="118" t="str">
        <f t="shared" ca="1" si="286"/>
        <v/>
      </c>
      <c r="BK600" s="154"/>
      <c r="BL600" s="155"/>
      <c r="BM600" s="154"/>
      <c r="BN600" s="154"/>
      <c r="BO600" s="156"/>
      <c r="BP600" s="156"/>
      <c r="BQ600" s="156"/>
      <c r="BR600" s="156"/>
      <c r="BS600" s="156"/>
      <c r="BT600" s="156"/>
      <c r="BU600" s="156"/>
      <c r="BV600" s="156"/>
      <c r="BW600" s="156"/>
      <c r="BX600" s="105"/>
      <c r="BY600" s="157"/>
      <c r="BZ600" s="157"/>
      <c r="CA600" s="157"/>
      <c r="CB600" s="157"/>
      <c r="CC600" s="157"/>
      <c r="CD600" s="157"/>
      <c r="CE600" s="157"/>
      <c r="CF600" s="157"/>
      <c r="CG600" s="157"/>
    </row>
    <row r="601" spans="1:85" x14ac:dyDescent="0.25">
      <c r="A601" s="97" t="str">
        <f t="shared" ca="1" si="287"/>
        <v/>
      </c>
      <c r="B601" s="98" t="str">
        <f t="shared" ca="1" si="288"/>
        <v/>
      </c>
      <c r="C601" s="99" t="str">
        <f t="shared" ca="1" si="275"/>
        <v/>
      </c>
      <c r="D601" s="97" t="str">
        <f t="shared" ca="1" si="276"/>
        <v/>
      </c>
      <c r="E601" s="97" t="str">
        <f t="shared" ca="1" si="277"/>
        <v/>
      </c>
      <c r="F601" s="97" t="str">
        <f t="shared" ca="1" si="278"/>
        <v/>
      </c>
      <c r="G601" s="100" t="str">
        <f t="shared" ca="1" si="290"/>
        <v/>
      </c>
      <c r="H601" s="101" t="str">
        <f t="shared" ca="1" si="290"/>
        <v/>
      </c>
      <c r="I601" s="101" t="str">
        <f t="shared" ca="1" si="290"/>
        <v/>
      </c>
      <c r="J601" s="101" t="str">
        <f t="shared" ca="1" si="289"/>
        <v/>
      </c>
      <c r="K601" s="101" t="str">
        <f t="shared" ca="1" si="289"/>
        <v/>
      </c>
      <c r="L601" s="101" t="str">
        <f t="shared" ca="1" si="289"/>
        <v/>
      </c>
      <c r="M601" s="101" t="str">
        <f t="shared" ca="1" si="268"/>
        <v/>
      </c>
      <c r="N601" s="101" t="str">
        <f t="shared" ca="1" si="268"/>
        <v/>
      </c>
      <c r="O601" s="102" t="str">
        <f t="shared" ca="1" si="268"/>
        <v/>
      </c>
      <c r="P601" s="103" t="str">
        <f t="shared" ca="1" si="279"/>
        <v/>
      </c>
      <c r="Q601" s="100" t="str">
        <f t="shared" ca="1" si="271"/>
        <v/>
      </c>
      <c r="R601" s="101" t="str">
        <f t="shared" ca="1" si="271"/>
        <v/>
      </c>
      <c r="S601" s="101" t="str">
        <f t="shared" ca="1" si="271"/>
        <v/>
      </c>
      <c r="T601" s="101" t="str">
        <f t="shared" ca="1" si="271"/>
        <v/>
      </c>
      <c r="U601" s="101" t="str">
        <f t="shared" ca="1" si="271"/>
        <v/>
      </c>
      <c r="V601" s="101" t="str">
        <f t="shared" ca="1" si="271"/>
        <v/>
      </c>
      <c r="W601" s="101" t="str">
        <f t="shared" ca="1" si="291"/>
        <v/>
      </c>
      <c r="X601" s="101" t="str">
        <f t="shared" ca="1" si="291"/>
        <v/>
      </c>
      <c r="Y601" s="102" t="str">
        <f t="shared" ca="1" si="291"/>
        <v/>
      </c>
      <c r="Z601" s="129" t="str">
        <f t="shared" ca="1" si="280"/>
        <v/>
      </c>
      <c r="AA601" s="105" t="str">
        <f t="shared" ca="1" si="273"/>
        <v>NA</v>
      </c>
      <c r="AB601" s="105" t="str">
        <f t="shared" ca="1" si="281"/>
        <v>NA</v>
      </c>
      <c r="AC601" s="97" t="str">
        <f t="shared" ca="1" si="282"/>
        <v/>
      </c>
      <c r="AD601" s="106" t="str">
        <f t="shared" ca="1" si="274"/>
        <v/>
      </c>
      <c r="AE601" s="106"/>
      <c r="AF601" s="130"/>
      <c r="AG601" s="131"/>
      <c r="AH601" s="131"/>
      <c r="AI601" s="131"/>
      <c r="AJ601" s="131"/>
      <c r="AK601" s="131"/>
      <c r="AL601" s="131"/>
      <c r="AM601" s="131"/>
      <c r="AN601" s="132"/>
      <c r="AO601" s="133"/>
      <c r="AS601" s="69"/>
      <c r="AT601" s="69"/>
      <c r="AU601" s="113"/>
      <c r="AV601" s="114" t="str">
        <f t="shared" ca="1" si="292"/>
        <v/>
      </c>
      <c r="AW601" s="115" t="str">
        <f t="shared" ca="1" si="292"/>
        <v/>
      </c>
      <c r="AX601" s="115" t="str">
        <f t="shared" ca="1" si="292"/>
        <v/>
      </c>
      <c r="AY601" s="115" t="str">
        <f t="shared" ca="1" si="292"/>
        <v/>
      </c>
      <c r="AZ601" s="115" t="str">
        <f t="shared" ca="1" si="292"/>
        <v/>
      </c>
      <c r="BA601" s="115" t="str">
        <f t="shared" ca="1" si="292"/>
        <v/>
      </c>
      <c r="BB601" s="115" t="str">
        <f t="shared" ca="1" si="292"/>
        <v/>
      </c>
      <c r="BC601" s="115" t="str">
        <f t="shared" ca="1" si="292"/>
        <v/>
      </c>
      <c r="BD601" s="116" t="str">
        <f t="shared" ca="1" si="292"/>
        <v/>
      </c>
      <c r="BE601" s="145"/>
      <c r="BF601" s="118" t="str">
        <f t="shared" ca="1" si="283"/>
        <v/>
      </c>
      <c r="BG601" s="118" t="str">
        <f t="shared" ca="1" si="284"/>
        <v/>
      </c>
      <c r="BH601" s="118" t="str">
        <f t="shared" ca="1" si="285"/>
        <v/>
      </c>
      <c r="BI601" s="118" t="str">
        <f t="shared" ca="1" si="286"/>
        <v/>
      </c>
      <c r="BK601" s="154"/>
      <c r="BL601" s="155"/>
      <c r="BM601" s="154"/>
      <c r="BN601" s="154"/>
      <c r="BO601" s="156"/>
      <c r="BP601" s="156"/>
      <c r="BQ601" s="156"/>
      <c r="BR601" s="156"/>
      <c r="BS601" s="156"/>
      <c r="BT601" s="156"/>
      <c r="BU601" s="156"/>
      <c r="BV601" s="156"/>
      <c r="BW601" s="156"/>
      <c r="BX601" s="105"/>
      <c r="BY601" s="157"/>
      <c r="BZ601" s="157"/>
      <c r="CA601" s="157"/>
      <c r="CB601" s="157"/>
      <c r="CC601" s="157"/>
      <c r="CD601" s="157"/>
      <c r="CE601" s="157"/>
      <c r="CF601" s="157"/>
      <c r="CG601" s="157"/>
    </row>
    <row r="602" spans="1:85" x14ac:dyDescent="0.25">
      <c r="A602" s="97" t="str">
        <f t="shared" ca="1" si="287"/>
        <v/>
      </c>
      <c r="B602" s="98" t="str">
        <f t="shared" ca="1" si="288"/>
        <v/>
      </c>
      <c r="C602" s="99" t="str">
        <f t="shared" ca="1" si="275"/>
        <v/>
      </c>
      <c r="D602" s="97" t="str">
        <f t="shared" ca="1" si="276"/>
        <v/>
      </c>
      <c r="E602" s="97" t="str">
        <f t="shared" ca="1" si="277"/>
        <v/>
      </c>
      <c r="F602" s="97" t="str">
        <f t="shared" ca="1" si="278"/>
        <v/>
      </c>
      <c r="G602" s="100" t="str">
        <f t="shared" ca="1" si="290"/>
        <v/>
      </c>
      <c r="H602" s="101" t="str">
        <f t="shared" ca="1" si="290"/>
        <v/>
      </c>
      <c r="I602" s="101" t="str">
        <f t="shared" ca="1" si="290"/>
        <v/>
      </c>
      <c r="J602" s="101" t="str">
        <f t="shared" ca="1" si="289"/>
        <v/>
      </c>
      <c r="K602" s="101" t="str">
        <f t="shared" ca="1" si="289"/>
        <v/>
      </c>
      <c r="L602" s="101" t="str">
        <f t="shared" ca="1" si="289"/>
        <v/>
      </c>
      <c r="M602" s="101" t="str">
        <f t="shared" ca="1" si="268"/>
        <v/>
      </c>
      <c r="N602" s="101" t="str">
        <f t="shared" ca="1" si="268"/>
        <v/>
      </c>
      <c r="O602" s="102" t="str">
        <f t="shared" ca="1" si="268"/>
        <v/>
      </c>
      <c r="P602" s="103" t="str">
        <f t="shared" ca="1" si="279"/>
        <v/>
      </c>
      <c r="Q602" s="100" t="str">
        <f t="shared" ca="1" si="271"/>
        <v/>
      </c>
      <c r="R602" s="101" t="str">
        <f t="shared" ca="1" si="271"/>
        <v/>
      </c>
      <c r="S602" s="101" t="str">
        <f t="shared" ca="1" si="271"/>
        <v/>
      </c>
      <c r="T602" s="101" t="str">
        <f t="shared" ca="1" si="271"/>
        <v/>
      </c>
      <c r="U602" s="101" t="str">
        <f t="shared" ca="1" si="271"/>
        <v/>
      </c>
      <c r="V602" s="101" t="str">
        <f t="shared" ca="1" si="271"/>
        <v/>
      </c>
      <c r="W602" s="101" t="str">
        <f t="shared" ca="1" si="291"/>
        <v/>
      </c>
      <c r="X602" s="101" t="str">
        <f t="shared" ca="1" si="291"/>
        <v/>
      </c>
      <c r="Y602" s="102" t="str">
        <f t="shared" ca="1" si="291"/>
        <v/>
      </c>
      <c r="Z602" s="129" t="str">
        <f t="shared" ca="1" si="280"/>
        <v/>
      </c>
      <c r="AA602" s="105" t="str">
        <f t="shared" ca="1" si="273"/>
        <v>NA</v>
      </c>
      <c r="AB602" s="105" t="str">
        <f t="shared" ca="1" si="281"/>
        <v>NA</v>
      </c>
      <c r="AC602" s="97" t="str">
        <f t="shared" ca="1" si="282"/>
        <v/>
      </c>
      <c r="AD602" s="106" t="str">
        <f t="shared" ca="1" si="274"/>
        <v/>
      </c>
      <c r="AE602" s="106"/>
      <c r="AF602" s="130"/>
      <c r="AG602" s="131"/>
      <c r="AH602" s="131"/>
      <c r="AI602" s="131"/>
      <c r="AJ602" s="131"/>
      <c r="AK602" s="131"/>
      <c r="AL602" s="131"/>
      <c r="AM602" s="131"/>
      <c r="AN602" s="132"/>
      <c r="AO602" s="133"/>
      <c r="AS602" s="69"/>
      <c r="AT602" s="69"/>
      <c r="AU602" s="113"/>
      <c r="AV602" s="114" t="str">
        <f t="shared" ca="1" si="292"/>
        <v/>
      </c>
      <c r="AW602" s="115" t="str">
        <f t="shared" ca="1" si="292"/>
        <v/>
      </c>
      <c r="AX602" s="115" t="str">
        <f t="shared" ca="1" si="292"/>
        <v/>
      </c>
      <c r="AY602" s="115" t="str">
        <f t="shared" ca="1" si="292"/>
        <v/>
      </c>
      <c r="AZ602" s="115" t="str">
        <f t="shared" ca="1" si="292"/>
        <v/>
      </c>
      <c r="BA602" s="115" t="str">
        <f t="shared" ca="1" si="292"/>
        <v/>
      </c>
      <c r="BB602" s="115" t="str">
        <f t="shared" ca="1" si="292"/>
        <v/>
      </c>
      <c r="BC602" s="115" t="str">
        <f t="shared" ca="1" si="292"/>
        <v/>
      </c>
      <c r="BD602" s="116" t="str">
        <f t="shared" ca="1" si="292"/>
        <v/>
      </c>
      <c r="BE602" s="145"/>
      <c r="BF602" s="118" t="str">
        <f t="shared" ca="1" si="283"/>
        <v/>
      </c>
      <c r="BG602" s="118" t="str">
        <f t="shared" ca="1" si="284"/>
        <v/>
      </c>
      <c r="BH602" s="118" t="str">
        <f t="shared" ca="1" si="285"/>
        <v/>
      </c>
      <c r="BI602" s="118" t="str">
        <f t="shared" ca="1" si="286"/>
        <v/>
      </c>
      <c r="BK602" s="154"/>
      <c r="BL602" s="155"/>
      <c r="BM602" s="154"/>
      <c r="BN602" s="154"/>
      <c r="BO602" s="156"/>
      <c r="BP602" s="156"/>
      <c r="BQ602" s="156"/>
      <c r="BR602" s="156"/>
      <c r="BS602" s="156"/>
      <c r="BT602" s="156"/>
      <c r="BU602" s="156"/>
      <c r="BV602" s="156"/>
      <c r="BW602" s="156"/>
      <c r="BX602" s="105"/>
      <c r="BY602" s="157"/>
      <c r="BZ602" s="157"/>
      <c r="CA602" s="157"/>
      <c r="CB602" s="157"/>
      <c r="CC602" s="157"/>
      <c r="CD602" s="157"/>
      <c r="CE602" s="157"/>
      <c r="CF602" s="157"/>
      <c r="CG602" s="157"/>
    </row>
    <row r="603" spans="1:85" x14ac:dyDescent="0.25">
      <c r="A603" s="97" t="str">
        <f t="shared" ca="1" si="287"/>
        <v/>
      </c>
      <c r="B603" s="98" t="str">
        <f t="shared" ca="1" si="288"/>
        <v/>
      </c>
      <c r="C603" s="99" t="str">
        <f t="shared" ca="1" si="275"/>
        <v/>
      </c>
      <c r="D603" s="97" t="str">
        <f t="shared" ca="1" si="276"/>
        <v/>
      </c>
      <c r="E603" s="97" t="str">
        <f t="shared" ca="1" si="277"/>
        <v/>
      </c>
      <c r="F603" s="97" t="str">
        <f t="shared" ca="1" si="278"/>
        <v/>
      </c>
      <c r="G603" s="100" t="str">
        <f t="shared" ca="1" si="290"/>
        <v/>
      </c>
      <c r="H603" s="101" t="str">
        <f t="shared" ca="1" si="290"/>
        <v/>
      </c>
      <c r="I603" s="101" t="str">
        <f t="shared" ca="1" si="290"/>
        <v/>
      </c>
      <c r="J603" s="101" t="str">
        <f t="shared" ca="1" si="289"/>
        <v/>
      </c>
      <c r="K603" s="101" t="str">
        <f t="shared" ca="1" si="289"/>
        <v/>
      </c>
      <c r="L603" s="101" t="str">
        <f t="shared" ca="1" si="289"/>
        <v/>
      </c>
      <c r="M603" s="101" t="str">
        <f t="shared" ca="1" si="268"/>
        <v/>
      </c>
      <c r="N603" s="101" t="str">
        <f t="shared" ca="1" si="268"/>
        <v/>
      </c>
      <c r="O603" s="102" t="str">
        <f t="shared" ca="1" si="268"/>
        <v/>
      </c>
      <c r="P603" s="103" t="str">
        <f t="shared" ca="1" si="279"/>
        <v/>
      </c>
      <c r="Q603" s="100" t="str">
        <f t="shared" ca="1" si="271"/>
        <v/>
      </c>
      <c r="R603" s="101" t="str">
        <f t="shared" ca="1" si="271"/>
        <v/>
      </c>
      <c r="S603" s="101" t="str">
        <f t="shared" ca="1" si="271"/>
        <v/>
      </c>
      <c r="T603" s="101" t="str">
        <f t="shared" ca="1" si="271"/>
        <v/>
      </c>
      <c r="U603" s="101" t="str">
        <f t="shared" ca="1" si="271"/>
        <v/>
      </c>
      <c r="V603" s="101" t="str">
        <f t="shared" ca="1" si="271"/>
        <v/>
      </c>
      <c r="W603" s="101" t="str">
        <f t="shared" ca="1" si="291"/>
        <v/>
      </c>
      <c r="X603" s="101" t="str">
        <f t="shared" ca="1" si="291"/>
        <v/>
      </c>
      <c r="Y603" s="102" t="str">
        <f t="shared" ca="1" si="291"/>
        <v/>
      </c>
      <c r="Z603" s="129" t="str">
        <f t="shared" ca="1" si="280"/>
        <v/>
      </c>
      <c r="AA603" s="105" t="str">
        <f t="shared" ca="1" si="273"/>
        <v>NA</v>
      </c>
      <c r="AB603" s="105" t="str">
        <f t="shared" ca="1" si="281"/>
        <v>NA</v>
      </c>
      <c r="AC603" s="97" t="str">
        <f t="shared" ca="1" si="282"/>
        <v/>
      </c>
      <c r="AD603" s="106" t="str">
        <f t="shared" ca="1" si="274"/>
        <v/>
      </c>
      <c r="AE603" s="106"/>
      <c r="AF603" s="130"/>
      <c r="AG603" s="131"/>
      <c r="AH603" s="131"/>
      <c r="AI603" s="131"/>
      <c r="AJ603" s="131"/>
      <c r="AK603" s="131"/>
      <c r="AL603" s="131"/>
      <c r="AM603" s="131"/>
      <c r="AN603" s="132"/>
      <c r="AO603" s="133"/>
      <c r="AS603" s="69"/>
      <c r="AT603" s="69"/>
      <c r="AU603" s="113"/>
      <c r="AV603" s="114" t="str">
        <f t="shared" ca="1" si="292"/>
        <v/>
      </c>
      <c r="AW603" s="115" t="str">
        <f t="shared" ca="1" si="292"/>
        <v/>
      </c>
      <c r="AX603" s="115" t="str">
        <f t="shared" ca="1" si="292"/>
        <v/>
      </c>
      <c r="AY603" s="115" t="str">
        <f t="shared" ca="1" si="292"/>
        <v/>
      </c>
      <c r="AZ603" s="115" t="str">
        <f t="shared" ca="1" si="292"/>
        <v/>
      </c>
      <c r="BA603" s="115" t="str">
        <f t="shared" ca="1" si="292"/>
        <v/>
      </c>
      <c r="BB603" s="115" t="str">
        <f t="shared" ca="1" si="292"/>
        <v/>
      </c>
      <c r="BC603" s="115" t="str">
        <f t="shared" ca="1" si="292"/>
        <v/>
      </c>
      <c r="BD603" s="116" t="str">
        <f t="shared" ca="1" si="292"/>
        <v/>
      </c>
      <c r="BE603" s="145"/>
      <c r="BF603" s="118" t="str">
        <f t="shared" ca="1" si="283"/>
        <v/>
      </c>
      <c r="BG603" s="118" t="str">
        <f t="shared" ca="1" si="284"/>
        <v/>
      </c>
      <c r="BH603" s="118" t="str">
        <f t="shared" ca="1" si="285"/>
        <v/>
      </c>
      <c r="BI603" s="118" t="str">
        <f t="shared" ca="1" si="286"/>
        <v/>
      </c>
      <c r="BK603" s="154"/>
      <c r="BL603" s="155"/>
      <c r="BM603" s="154"/>
      <c r="BN603" s="154"/>
      <c r="BO603" s="156"/>
      <c r="BP603" s="156"/>
      <c r="BQ603" s="156"/>
      <c r="BR603" s="156"/>
      <c r="BS603" s="156"/>
      <c r="BT603" s="156"/>
      <c r="BU603" s="156"/>
      <c r="BV603" s="156"/>
      <c r="BW603" s="156"/>
      <c r="BX603" s="105"/>
      <c r="BY603" s="157"/>
      <c r="BZ603" s="157"/>
      <c r="CA603" s="157"/>
      <c r="CB603" s="157"/>
      <c r="CC603" s="157"/>
      <c r="CD603" s="157"/>
      <c r="CE603" s="157"/>
      <c r="CF603" s="157"/>
      <c r="CG603" s="157"/>
    </row>
    <row r="604" spans="1:85" x14ac:dyDescent="0.25">
      <c r="A604" s="97" t="str">
        <f t="shared" ca="1" si="287"/>
        <v/>
      </c>
      <c r="B604" s="98" t="str">
        <f t="shared" ca="1" si="288"/>
        <v/>
      </c>
      <c r="C604" s="99" t="str">
        <f t="shared" ca="1" si="275"/>
        <v/>
      </c>
      <c r="D604" s="97" t="str">
        <f t="shared" ca="1" si="276"/>
        <v/>
      </c>
      <c r="E604" s="97" t="str">
        <f t="shared" ca="1" si="277"/>
        <v/>
      </c>
      <c r="F604" s="97" t="str">
        <f t="shared" ca="1" si="278"/>
        <v/>
      </c>
      <c r="G604" s="100" t="str">
        <f t="shared" ca="1" si="290"/>
        <v/>
      </c>
      <c r="H604" s="101" t="str">
        <f t="shared" ca="1" si="290"/>
        <v/>
      </c>
      <c r="I604" s="101" t="str">
        <f t="shared" ca="1" si="290"/>
        <v/>
      </c>
      <c r="J604" s="101" t="str">
        <f t="shared" ca="1" si="289"/>
        <v/>
      </c>
      <c r="K604" s="101" t="str">
        <f t="shared" ca="1" si="289"/>
        <v/>
      </c>
      <c r="L604" s="101" t="str">
        <f t="shared" ca="1" si="289"/>
        <v/>
      </c>
      <c r="M604" s="101" t="str">
        <f t="shared" ca="1" si="268"/>
        <v/>
      </c>
      <c r="N604" s="101" t="str">
        <f t="shared" ca="1" si="268"/>
        <v/>
      </c>
      <c r="O604" s="102" t="str">
        <f t="shared" ca="1" si="268"/>
        <v/>
      </c>
      <c r="P604" s="103" t="str">
        <f t="shared" ca="1" si="279"/>
        <v/>
      </c>
      <c r="Q604" s="100" t="str">
        <f t="shared" ca="1" si="271"/>
        <v/>
      </c>
      <c r="R604" s="101" t="str">
        <f t="shared" ca="1" si="271"/>
        <v/>
      </c>
      <c r="S604" s="101" t="str">
        <f t="shared" ca="1" si="271"/>
        <v/>
      </c>
      <c r="T604" s="101" t="str">
        <f t="shared" ca="1" si="271"/>
        <v/>
      </c>
      <c r="U604" s="101" t="str">
        <f t="shared" ca="1" si="271"/>
        <v/>
      </c>
      <c r="V604" s="101" t="str">
        <f t="shared" ca="1" si="271"/>
        <v/>
      </c>
      <c r="W604" s="101" t="str">
        <f t="shared" ca="1" si="291"/>
        <v/>
      </c>
      <c r="X604" s="101" t="str">
        <f t="shared" ca="1" si="291"/>
        <v/>
      </c>
      <c r="Y604" s="102" t="str">
        <f t="shared" ca="1" si="291"/>
        <v/>
      </c>
      <c r="Z604" s="129" t="str">
        <f t="shared" ca="1" si="280"/>
        <v/>
      </c>
      <c r="AA604" s="105" t="str">
        <f t="shared" ca="1" si="273"/>
        <v>NA</v>
      </c>
      <c r="AB604" s="105" t="str">
        <f t="shared" ca="1" si="281"/>
        <v>NA</v>
      </c>
      <c r="AC604" s="97" t="str">
        <f t="shared" ca="1" si="282"/>
        <v/>
      </c>
      <c r="AD604" s="106" t="str">
        <f t="shared" ca="1" si="274"/>
        <v/>
      </c>
      <c r="AE604" s="106"/>
      <c r="AF604" s="130"/>
      <c r="AG604" s="131"/>
      <c r="AH604" s="131"/>
      <c r="AI604" s="131"/>
      <c r="AJ604" s="131"/>
      <c r="AK604" s="131"/>
      <c r="AL604" s="131"/>
      <c r="AM604" s="131"/>
      <c r="AN604" s="132"/>
      <c r="AO604" s="133"/>
      <c r="AS604" s="69"/>
      <c r="AT604" s="69"/>
      <c r="AU604" s="113"/>
      <c r="AV604" s="114" t="str">
        <f t="shared" ca="1" si="292"/>
        <v/>
      </c>
      <c r="AW604" s="115" t="str">
        <f t="shared" ca="1" si="292"/>
        <v/>
      </c>
      <c r="AX604" s="115" t="str">
        <f t="shared" ca="1" si="292"/>
        <v/>
      </c>
      <c r="AY604" s="115" t="str">
        <f t="shared" ca="1" si="292"/>
        <v/>
      </c>
      <c r="AZ604" s="115" t="str">
        <f t="shared" ca="1" si="292"/>
        <v/>
      </c>
      <c r="BA604" s="115" t="str">
        <f t="shared" ca="1" si="292"/>
        <v/>
      </c>
      <c r="BB604" s="115" t="str">
        <f t="shared" ca="1" si="292"/>
        <v/>
      </c>
      <c r="BC604" s="115" t="str">
        <f t="shared" ca="1" si="292"/>
        <v/>
      </c>
      <c r="BD604" s="116" t="str">
        <f t="shared" ca="1" si="292"/>
        <v/>
      </c>
      <c r="BE604" s="145"/>
      <c r="BF604" s="118" t="str">
        <f t="shared" ca="1" si="283"/>
        <v/>
      </c>
      <c r="BG604" s="118" t="str">
        <f t="shared" ca="1" si="284"/>
        <v/>
      </c>
      <c r="BH604" s="118" t="str">
        <f t="shared" ca="1" si="285"/>
        <v/>
      </c>
      <c r="BI604" s="118" t="str">
        <f t="shared" ca="1" si="286"/>
        <v/>
      </c>
      <c r="BK604" s="154"/>
      <c r="BL604" s="155"/>
      <c r="BM604" s="154"/>
      <c r="BN604" s="154"/>
      <c r="BO604" s="156"/>
      <c r="BP604" s="156"/>
      <c r="BQ604" s="156"/>
      <c r="BR604" s="156"/>
      <c r="BS604" s="156"/>
      <c r="BT604" s="156"/>
      <c r="BU604" s="156"/>
      <c r="BV604" s="156"/>
      <c r="BW604" s="156"/>
      <c r="BX604" s="105"/>
      <c r="BY604" s="157"/>
      <c r="BZ604" s="157"/>
      <c r="CA604" s="157"/>
      <c r="CB604" s="157"/>
      <c r="CC604" s="157"/>
      <c r="CD604" s="157"/>
      <c r="CE604" s="157"/>
      <c r="CF604" s="157"/>
      <c r="CG604" s="157"/>
    </row>
    <row r="605" spans="1:85" x14ac:dyDescent="0.25">
      <c r="A605" s="97" t="str">
        <f t="shared" ca="1" si="287"/>
        <v/>
      </c>
      <c r="B605" s="98" t="str">
        <f t="shared" ca="1" si="288"/>
        <v/>
      </c>
      <c r="C605" s="99" t="str">
        <f t="shared" ca="1" si="275"/>
        <v/>
      </c>
      <c r="D605" s="97" t="str">
        <f t="shared" ca="1" si="276"/>
        <v/>
      </c>
      <c r="E605" s="97" t="str">
        <f t="shared" ca="1" si="277"/>
        <v/>
      </c>
      <c r="F605" s="97" t="str">
        <f t="shared" ca="1" si="278"/>
        <v/>
      </c>
      <c r="G605" s="100" t="str">
        <f t="shared" ca="1" si="290"/>
        <v/>
      </c>
      <c r="H605" s="101" t="str">
        <f t="shared" ca="1" si="290"/>
        <v/>
      </c>
      <c r="I605" s="101" t="str">
        <f t="shared" ca="1" si="290"/>
        <v/>
      </c>
      <c r="J605" s="101" t="str">
        <f t="shared" ca="1" si="289"/>
        <v/>
      </c>
      <c r="K605" s="101" t="str">
        <f t="shared" ca="1" si="289"/>
        <v/>
      </c>
      <c r="L605" s="101" t="str">
        <f t="shared" ca="1" si="289"/>
        <v/>
      </c>
      <c r="M605" s="101" t="str">
        <f t="shared" ca="1" si="268"/>
        <v/>
      </c>
      <c r="N605" s="101" t="str">
        <f t="shared" ca="1" si="268"/>
        <v/>
      </c>
      <c r="O605" s="102" t="str">
        <f t="shared" ca="1" si="268"/>
        <v/>
      </c>
      <c r="P605" s="103" t="str">
        <f t="shared" ca="1" si="279"/>
        <v/>
      </c>
      <c r="Q605" s="100" t="str">
        <f t="shared" ca="1" si="271"/>
        <v/>
      </c>
      <c r="R605" s="101" t="str">
        <f t="shared" ca="1" si="271"/>
        <v/>
      </c>
      <c r="S605" s="101" t="str">
        <f t="shared" ca="1" si="271"/>
        <v/>
      </c>
      <c r="T605" s="101" t="str">
        <f t="shared" ca="1" si="271"/>
        <v/>
      </c>
      <c r="U605" s="101" t="str">
        <f t="shared" ca="1" si="271"/>
        <v/>
      </c>
      <c r="V605" s="101" t="str">
        <f t="shared" ca="1" si="271"/>
        <v/>
      </c>
      <c r="W605" s="101" t="str">
        <f t="shared" ca="1" si="291"/>
        <v/>
      </c>
      <c r="X605" s="101" t="str">
        <f t="shared" ca="1" si="291"/>
        <v/>
      </c>
      <c r="Y605" s="102" t="str">
        <f t="shared" ca="1" si="291"/>
        <v/>
      </c>
      <c r="Z605" s="129" t="str">
        <f t="shared" ca="1" si="280"/>
        <v/>
      </c>
      <c r="AA605" s="105" t="str">
        <f t="shared" ca="1" si="273"/>
        <v>NA</v>
      </c>
      <c r="AB605" s="105" t="str">
        <f t="shared" ca="1" si="281"/>
        <v>NA</v>
      </c>
      <c r="AC605" s="97" t="str">
        <f t="shared" ca="1" si="282"/>
        <v/>
      </c>
      <c r="AD605" s="106" t="str">
        <f t="shared" ca="1" si="274"/>
        <v/>
      </c>
      <c r="AE605" s="106"/>
      <c r="AF605" s="130"/>
      <c r="AG605" s="131"/>
      <c r="AH605" s="131"/>
      <c r="AI605" s="131"/>
      <c r="AJ605" s="131"/>
      <c r="AK605" s="131"/>
      <c r="AL605" s="131"/>
      <c r="AM605" s="131"/>
      <c r="AN605" s="132"/>
      <c r="AO605" s="133"/>
      <c r="AS605" s="69"/>
      <c r="AT605" s="69"/>
      <c r="AU605" s="113"/>
      <c r="AV605" s="114" t="str">
        <f t="shared" ca="1" si="292"/>
        <v/>
      </c>
      <c r="AW605" s="115" t="str">
        <f t="shared" ca="1" si="292"/>
        <v/>
      </c>
      <c r="AX605" s="115" t="str">
        <f t="shared" ca="1" si="292"/>
        <v/>
      </c>
      <c r="AY605" s="115" t="str">
        <f t="shared" ca="1" si="292"/>
        <v/>
      </c>
      <c r="AZ605" s="115" t="str">
        <f t="shared" ca="1" si="292"/>
        <v/>
      </c>
      <c r="BA605" s="115" t="str">
        <f t="shared" ca="1" si="292"/>
        <v/>
      </c>
      <c r="BB605" s="115" t="str">
        <f t="shared" ca="1" si="292"/>
        <v/>
      </c>
      <c r="BC605" s="115" t="str">
        <f t="shared" ca="1" si="292"/>
        <v/>
      </c>
      <c r="BD605" s="116" t="str">
        <f t="shared" ca="1" si="292"/>
        <v/>
      </c>
      <c r="BE605" s="145"/>
      <c r="BF605" s="118" t="str">
        <f t="shared" ca="1" si="283"/>
        <v/>
      </c>
      <c r="BG605" s="118" t="str">
        <f t="shared" ca="1" si="284"/>
        <v/>
      </c>
      <c r="BH605" s="118" t="str">
        <f t="shared" ca="1" si="285"/>
        <v/>
      </c>
      <c r="BI605" s="118" t="str">
        <f t="shared" ca="1" si="286"/>
        <v/>
      </c>
      <c r="BK605" s="154"/>
      <c r="BL605" s="155"/>
      <c r="BM605" s="154"/>
      <c r="BN605" s="154"/>
      <c r="BO605" s="156"/>
      <c r="BP605" s="156"/>
      <c r="BQ605" s="156"/>
      <c r="BR605" s="156"/>
      <c r="BS605" s="156"/>
      <c r="BT605" s="156"/>
      <c r="BU605" s="156"/>
      <c r="BV605" s="156"/>
      <c r="BW605" s="156"/>
      <c r="BX605" s="105"/>
      <c r="BY605" s="157"/>
      <c r="BZ605" s="157"/>
      <c r="CA605" s="157"/>
      <c r="CB605" s="157"/>
      <c r="CC605" s="157"/>
      <c r="CD605" s="157"/>
      <c r="CE605" s="157"/>
      <c r="CF605" s="157"/>
      <c r="CG605" s="157"/>
    </row>
    <row r="606" spans="1:85" x14ac:dyDescent="0.25">
      <c r="A606" s="97" t="str">
        <f t="shared" ca="1" si="287"/>
        <v/>
      </c>
      <c r="B606" s="98" t="str">
        <f t="shared" ca="1" si="288"/>
        <v/>
      </c>
      <c r="C606" s="99" t="str">
        <f t="shared" ca="1" si="275"/>
        <v/>
      </c>
      <c r="D606" s="97" t="str">
        <f t="shared" ca="1" si="276"/>
        <v/>
      </c>
      <c r="E606" s="97" t="str">
        <f t="shared" ca="1" si="277"/>
        <v/>
      </c>
      <c r="F606" s="97" t="str">
        <f t="shared" ca="1" si="278"/>
        <v/>
      </c>
      <c r="G606" s="100" t="str">
        <f t="shared" ca="1" si="290"/>
        <v/>
      </c>
      <c r="H606" s="101" t="str">
        <f t="shared" ca="1" si="290"/>
        <v/>
      </c>
      <c r="I606" s="101" t="str">
        <f t="shared" ca="1" si="290"/>
        <v/>
      </c>
      <c r="J606" s="101" t="str">
        <f t="shared" ca="1" si="289"/>
        <v/>
      </c>
      <c r="K606" s="101" t="str">
        <f t="shared" ca="1" si="289"/>
        <v/>
      </c>
      <c r="L606" s="101" t="str">
        <f t="shared" ca="1" si="289"/>
        <v/>
      </c>
      <c r="M606" s="101" t="str">
        <f t="shared" ca="1" si="289"/>
        <v/>
      </c>
      <c r="N606" s="101" t="str">
        <f t="shared" ca="1" si="289"/>
        <v/>
      </c>
      <c r="O606" s="102" t="str">
        <f t="shared" ca="1" si="289"/>
        <v/>
      </c>
      <c r="P606" s="103" t="str">
        <f t="shared" ca="1" si="279"/>
        <v/>
      </c>
      <c r="Q606" s="100" t="str">
        <f t="shared" ca="1" si="271"/>
        <v/>
      </c>
      <c r="R606" s="101" t="str">
        <f t="shared" ca="1" si="271"/>
        <v/>
      </c>
      <c r="S606" s="101" t="str">
        <f t="shared" ca="1" si="271"/>
        <v/>
      </c>
      <c r="T606" s="101" t="str">
        <f t="shared" ca="1" si="271"/>
        <v/>
      </c>
      <c r="U606" s="101" t="str">
        <f t="shared" ca="1" si="271"/>
        <v/>
      </c>
      <c r="V606" s="101" t="str">
        <f t="shared" ca="1" si="271"/>
        <v/>
      </c>
      <c r="W606" s="101" t="str">
        <f t="shared" ca="1" si="291"/>
        <v/>
      </c>
      <c r="X606" s="101" t="str">
        <f t="shared" ca="1" si="291"/>
        <v/>
      </c>
      <c r="Y606" s="102" t="str">
        <f t="shared" ca="1" si="291"/>
        <v/>
      </c>
      <c r="Z606" s="129" t="str">
        <f t="shared" ca="1" si="280"/>
        <v/>
      </c>
      <c r="AA606" s="105" t="str">
        <f t="shared" ca="1" si="273"/>
        <v>NA</v>
      </c>
      <c r="AB606" s="105" t="str">
        <f t="shared" ca="1" si="281"/>
        <v>NA</v>
      </c>
      <c r="AC606" s="97" t="str">
        <f t="shared" ca="1" si="282"/>
        <v/>
      </c>
      <c r="AD606" s="106" t="str">
        <f t="shared" ca="1" si="274"/>
        <v/>
      </c>
      <c r="AE606" s="106"/>
      <c r="AF606" s="130"/>
      <c r="AG606" s="131"/>
      <c r="AH606" s="131"/>
      <c r="AI606" s="131"/>
      <c r="AJ606" s="131"/>
      <c r="AK606" s="131"/>
      <c r="AL606" s="131"/>
      <c r="AM606" s="131"/>
      <c r="AN606" s="132"/>
      <c r="AO606" s="133"/>
      <c r="AS606" s="69"/>
      <c r="AT606" s="69"/>
      <c r="AU606" s="113"/>
      <c r="AV606" s="114" t="str">
        <f t="shared" ca="1" si="292"/>
        <v/>
      </c>
      <c r="AW606" s="115" t="str">
        <f t="shared" ca="1" si="292"/>
        <v/>
      </c>
      <c r="AX606" s="115" t="str">
        <f t="shared" ca="1" si="292"/>
        <v/>
      </c>
      <c r="AY606" s="115" t="str">
        <f t="shared" ca="1" si="292"/>
        <v/>
      </c>
      <c r="AZ606" s="115" t="str">
        <f t="shared" ca="1" si="292"/>
        <v/>
      </c>
      <c r="BA606" s="115" t="str">
        <f t="shared" ca="1" si="292"/>
        <v/>
      </c>
      <c r="BB606" s="115" t="str">
        <f t="shared" ca="1" si="292"/>
        <v/>
      </c>
      <c r="BC606" s="115" t="str">
        <f t="shared" ca="1" si="292"/>
        <v/>
      </c>
      <c r="BD606" s="116" t="str">
        <f t="shared" ca="1" si="292"/>
        <v/>
      </c>
      <c r="BE606" s="145"/>
      <c r="BF606" s="118" t="str">
        <f t="shared" ca="1" si="283"/>
        <v/>
      </c>
      <c r="BG606" s="118" t="str">
        <f t="shared" ca="1" si="284"/>
        <v/>
      </c>
      <c r="BH606" s="118" t="str">
        <f t="shared" ca="1" si="285"/>
        <v/>
      </c>
      <c r="BI606" s="118" t="str">
        <f t="shared" ca="1" si="286"/>
        <v/>
      </c>
      <c r="BK606" s="154"/>
      <c r="BL606" s="155"/>
      <c r="BM606" s="154"/>
      <c r="BN606" s="154"/>
      <c r="BO606" s="156"/>
      <c r="BP606" s="156"/>
      <c r="BQ606" s="156"/>
      <c r="BR606" s="156"/>
      <c r="BS606" s="156"/>
      <c r="BT606" s="156"/>
      <c r="BU606" s="156"/>
      <c r="BV606" s="156"/>
      <c r="BW606" s="156"/>
      <c r="BX606" s="105"/>
      <c r="BY606" s="157"/>
      <c r="BZ606" s="157"/>
      <c r="CA606" s="157"/>
      <c r="CB606" s="157"/>
      <c r="CC606" s="157"/>
      <c r="CD606" s="157"/>
      <c r="CE606" s="157"/>
      <c r="CF606" s="157"/>
      <c r="CG606" s="157"/>
    </row>
    <row r="607" spans="1:85" x14ac:dyDescent="0.25">
      <c r="A607" s="97" t="str">
        <f t="shared" ca="1" si="287"/>
        <v/>
      </c>
      <c r="B607" s="98" t="str">
        <f t="shared" ca="1" si="288"/>
        <v/>
      </c>
      <c r="C607" s="99" t="str">
        <f t="shared" ca="1" si="275"/>
        <v/>
      </c>
      <c r="D607" s="97" t="str">
        <f t="shared" ca="1" si="276"/>
        <v/>
      </c>
      <c r="E607" s="97" t="str">
        <f t="shared" ca="1" si="277"/>
        <v/>
      </c>
      <c r="F607" s="97" t="str">
        <f t="shared" ca="1" si="278"/>
        <v/>
      </c>
      <c r="G607" s="100" t="str">
        <f t="shared" ca="1" si="290"/>
        <v/>
      </c>
      <c r="H607" s="101" t="str">
        <f t="shared" ca="1" si="290"/>
        <v/>
      </c>
      <c r="I607" s="101" t="str">
        <f t="shared" ca="1" si="290"/>
        <v/>
      </c>
      <c r="J607" s="101" t="str">
        <f t="shared" ca="1" si="289"/>
        <v/>
      </c>
      <c r="K607" s="101" t="str">
        <f t="shared" ca="1" si="289"/>
        <v/>
      </c>
      <c r="L607" s="101" t="str">
        <f t="shared" ca="1" si="289"/>
        <v/>
      </c>
      <c r="M607" s="101" t="str">
        <f t="shared" ca="1" si="289"/>
        <v/>
      </c>
      <c r="N607" s="101" t="str">
        <f t="shared" ca="1" si="289"/>
        <v/>
      </c>
      <c r="O607" s="102" t="str">
        <f t="shared" ca="1" si="289"/>
        <v/>
      </c>
      <c r="P607" s="103" t="str">
        <f t="shared" ca="1" si="279"/>
        <v/>
      </c>
      <c r="Q607" s="100" t="str">
        <f t="shared" ca="1" si="271"/>
        <v/>
      </c>
      <c r="R607" s="101" t="str">
        <f t="shared" ca="1" si="271"/>
        <v/>
      </c>
      <c r="S607" s="101" t="str">
        <f t="shared" ca="1" si="271"/>
        <v/>
      </c>
      <c r="T607" s="101" t="str">
        <f t="shared" ca="1" si="271"/>
        <v/>
      </c>
      <c r="U607" s="101" t="str">
        <f t="shared" ca="1" si="271"/>
        <v/>
      </c>
      <c r="V607" s="101" t="str">
        <f t="shared" ca="1" si="271"/>
        <v/>
      </c>
      <c r="W607" s="101" t="str">
        <f t="shared" ca="1" si="291"/>
        <v/>
      </c>
      <c r="X607" s="101" t="str">
        <f t="shared" ca="1" si="291"/>
        <v/>
      </c>
      <c r="Y607" s="102" t="str">
        <f t="shared" ca="1" si="291"/>
        <v/>
      </c>
      <c r="Z607" s="129" t="str">
        <f t="shared" ca="1" si="280"/>
        <v/>
      </c>
      <c r="AA607" s="105" t="str">
        <f t="shared" ca="1" si="273"/>
        <v>NA</v>
      </c>
      <c r="AB607" s="105" t="str">
        <f t="shared" ca="1" si="281"/>
        <v>NA</v>
      </c>
      <c r="AC607" s="97" t="str">
        <f t="shared" ca="1" si="282"/>
        <v/>
      </c>
      <c r="AD607" s="106" t="str">
        <f t="shared" ca="1" si="274"/>
        <v/>
      </c>
      <c r="AE607" s="106"/>
      <c r="AF607" s="130"/>
      <c r="AG607" s="131"/>
      <c r="AH607" s="131"/>
      <c r="AI607" s="131"/>
      <c r="AJ607" s="131"/>
      <c r="AK607" s="131"/>
      <c r="AL607" s="131"/>
      <c r="AM607" s="131"/>
      <c r="AN607" s="132"/>
      <c r="AO607" s="133"/>
      <c r="AS607" s="69"/>
      <c r="AT607" s="69"/>
      <c r="AU607" s="113"/>
      <c r="AV607" s="114" t="str">
        <f t="shared" ca="1" si="292"/>
        <v/>
      </c>
      <c r="AW607" s="115" t="str">
        <f t="shared" ca="1" si="292"/>
        <v/>
      </c>
      <c r="AX607" s="115" t="str">
        <f t="shared" ca="1" si="292"/>
        <v/>
      </c>
      <c r="AY607" s="115" t="str">
        <f t="shared" ca="1" si="292"/>
        <v/>
      </c>
      <c r="AZ607" s="115" t="str">
        <f t="shared" ca="1" si="292"/>
        <v/>
      </c>
      <c r="BA607" s="115" t="str">
        <f t="shared" ca="1" si="292"/>
        <v/>
      </c>
      <c r="BB607" s="115" t="str">
        <f t="shared" ca="1" si="292"/>
        <v/>
      </c>
      <c r="BC607" s="115" t="str">
        <f t="shared" ca="1" si="292"/>
        <v/>
      </c>
      <c r="BD607" s="116" t="str">
        <f t="shared" ca="1" si="292"/>
        <v/>
      </c>
      <c r="BE607" s="145"/>
      <c r="BF607" s="118" t="str">
        <f t="shared" ca="1" si="283"/>
        <v/>
      </c>
      <c r="BG607" s="118" t="str">
        <f t="shared" ca="1" si="284"/>
        <v/>
      </c>
      <c r="BH607" s="118" t="str">
        <f t="shared" ca="1" si="285"/>
        <v/>
      </c>
      <c r="BI607" s="118" t="str">
        <f t="shared" ca="1" si="286"/>
        <v/>
      </c>
      <c r="BK607" s="154"/>
      <c r="BL607" s="155"/>
      <c r="BM607" s="154"/>
      <c r="BN607" s="154"/>
      <c r="BO607" s="156"/>
      <c r="BP607" s="156"/>
      <c r="BQ607" s="156"/>
      <c r="BR607" s="156"/>
      <c r="BS607" s="156"/>
      <c r="BT607" s="156"/>
      <c r="BU607" s="156"/>
      <c r="BV607" s="156"/>
      <c r="BW607" s="156"/>
      <c r="BX607" s="105"/>
      <c r="BY607" s="157"/>
      <c r="BZ607" s="157"/>
      <c r="CA607" s="157"/>
      <c r="CB607" s="157"/>
      <c r="CC607" s="157"/>
      <c r="CD607" s="157"/>
      <c r="CE607" s="157"/>
      <c r="CF607" s="157"/>
      <c r="CG607" s="157"/>
    </row>
    <row r="608" spans="1:85" x14ac:dyDescent="0.25">
      <c r="A608" s="97" t="str">
        <f t="shared" ca="1" si="287"/>
        <v/>
      </c>
      <c r="B608" s="98" t="str">
        <f t="shared" ca="1" si="288"/>
        <v/>
      </c>
      <c r="C608" s="99" t="str">
        <f t="shared" ca="1" si="275"/>
        <v/>
      </c>
      <c r="D608" s="97" t="str">
        <f t="shared" ca="1" si="276"/>
        <v/>
      </c>
      <c r="E608" s="97" t="str">
        <f t="shared" ca="1" si="277"/>
        <v/>
      </c>
      <c r="F608" s="97" t="str">
        <f t="shared" ca="1" si="278"/>
        <v/>
      </c>
      <c r="G608" s="100" t="str">
        <f t="shared" ca="1" si="290"/>
        <v/>
      </c>
      <c r="H608" s="101" t="str">
        <f t="shared" ca="1" si="290"/>
        <v/>
      </c>
      <c r="I608" s="101" t="str">
        <f t="shared" ca="1" si="290"/>
        <v/>
      </c>
      <c r="J608" s="101" t="str">
        <f t="shared" ca="1" si="289"/>
        <v/>
      </c>
      <c r="K608" s="101" t="str">
        <f t="shared" ca="1" si="289"/>
        <v/>
      </c>
      <c r="L608" s="101" t="str">
        <f t="shared" ca="1" si="289"/>
        <v/>
      </c>
      <c r="M608" s="101" t="str">
        <f t="shared" ca="1" si="289"/>
        <v/>
      </c>
      <c r="N608" s="101" t="str">
        <f t="shared" ca="1" si="289"/>
        <v/>
      </c>
      <c r="O608" s="102" t="str">
        <f t="shared" ca="1" si="289"/>
        <v/>
      </c>
      <c r="P608" s="103" t="str">
        <f t="shared" ca="1" si="279"/>
        <v/>
      </c>
      <c r="Q608" s="100" t="str">
        <f t="shared" ca="1" si="271"/>
        <v/>
      </c>
      <c r="R608" s="101" t="str">
        <f t="shared" ca="1" si="271"/>
        <v/>
      </c>
      <c r="S608" s="101" t="str">
        <f t="shared" ca="1" si="271"/>
        <v/>
      </c>
      <c r="T608" s="101" t="str">
        <f t="shared" ca="1" si="271"/>
        <v/>
      </c>
      <c r="U608" s="101" t="str">
        <f t="shared" ca="1" si="271"/>
        <v/>
      </c>
      <c r="V608" s="101" t="str">
        <f t="shared" ca="1" si="271"/>
        <v/>
      </c>
      <c r="W608" s="101" t="str">
        <f t="shared" ca="1" si="291"/>
        <v/>
      </c>
      <c r="X608" s="101" t="str">
        <f t="shared" ca="1" si="291"/>
        <v/>
      </c>
      <c r="Y608" s="102" t="str">
        <f t="shared" ca="1" si="291"/>
        <v/>
      </c>
      <c r="Z608" s="129" t="str">
        <f t="shared" ca="1" si="280"/>
        <v/>
      </c>
      <c r="AA608" s="105" t="str">
        <f t="shared" ca="1" si="273"/>
        <v>NA</v>
      </c>
      <c r="AB608" s="105" t="str">
        <f t="shared" ca="1" si="281"/>
        <v>NA</v>
      </c>
      <c r="AC608" s="97" t="str">
        <f t="shared" ca="1" si="282"/>
        <v/>
      </c>
      <c r="AD608" s="106" t="str">
        <f t="shared" ca="1" si="274"/>
        <v/>
      </c>
      <c r="AE608" s="106"/>
      <c r="AF608" s="130"/>
      <c r="AG608" s="131"/>
      <c r="AH608" s="131"/>
      <c r="AI608" s="131"/>
      <c r="AJ608" s="131"/>
      <c r="AK608" s="131"/>
      <c r="AL608" s="131"/>
      <c r="AM608" s="131"/>
      <c r="AN608" s="132"/>
      <c r="AO608" s="133"/>
      <c r="AS608" s="69"/>
      <c r="AT608" s="69"/>
      <c r="AU608" s="113"/>
      <c r="AV608" s="114" t="str">
        <f t="shared" ca="1" si="292"/>
        <v/>
      </c>
      <c r="AW608" s="115" t="str">
        <f t="shared" ca="1" si="292"/>
        <v/>
      </c>
      <c r="AX608" s="115" t="str">
        <f t="shared" ca="1" si="292"/>
        <v/>
      </c>
      <c r="AY608" s="115" t="str">
        <f t="shared" ca="1" si="292"/>
        <v/>
      </c>
      <c r="AZ608" s="115" t="str">
        <f t="shared" ca="1" si="292"/>
        <v/>
      </c>
      <c r="BA608" s="115" t="str">
        <f t="shared" ca="1" si="292"/>
        <v/>
      </c>
      <c r="BB608" s="115" t="str">
        <f t="shared" ca="1" si="292"/>
        <v/>
      </c>
      <c r="BC608" s="115" t="str">
        <f t="shared" ca="1" si="292"/>
        <v/>
      </c>
      <c r="BD608" s="116" t="str">
        <f t="shared" ca="1" si="292"/>
        <v/>
      </c>
      <c r="BE608" s="145"/>
      <c r="BF608" s="118" t="str">
        <f t="shared" ca="1" si="283"/>
        <v/>
      </c>
      <c r="BG608" s="118" t="str">
        <f t="shared" ca="1" si="284"/>
        <v/>
      </c>
      <c r="BH608" s="118" t="str">
        <f t="shared" ca="1" si="285"/>
        <v/>
      </c>
      <c r="BI608" s="118" t="str">
        <f t="shared" ca="1" si="286"/>
        <v/>
      </c>
      <c r="BK608" s="154"/>
      <c r="BL608" s="155"/>
      <c r="BM608" s="154"/>
      <c r="BN608" s="154"/>
      <c r="BO608" s="156"/>
      <c r="BP608" s="156"/>
      <c r="BQ608" s="156"/>
      <c r="BR608" s="156"/>
      <c r="BS608" s="156"/>
      <c r="BT608" s="156"/>
      <c r="BU608" s="156"/>
      <c r="BV608" s="156"/>
      <c r="BW608" s="156"/>
      <c r="BX608" s="105"/>
      <c r="BY608" s="157"/>
      <c r="BZ608" s="157"/>
      <c r="CA608" s="157"/>
      <c r="CB608" s="157"/>
      <c r="CC608" s="157"/>
      <c r="CD608" s="157"/>
      <c r="CE608" s="157"/>
      <c r="CF608" s="157"/>
      <c r="CG608" s="157"/>
    </row>
    <row r="609" spans="1:85" x14ac:dyDescent="0.25">
      <c r="A609" s="97" t="str">
        <f t="shared" ca="1" si="287"/>
        <v/>
      </c>
      <c r="B609" s="98" t="str">
        <f t="shared" ca="1" si="288"/>
        <v/>
      </c>
      <c r="C609" s="99" t="str">
        <f t="shared" ca="1" si="275"/>
        <v/>
      </c>
      <c r="D609" s="97" t="str">
        <f t="shared" ca="1" si="276"/>
        <v/>
      </c>
      <c r="E609" s="97" t="str">
        <f t="shared" ca="1" si="277"/>
        <v/>
      </c>
      <c r="F609" s="97" t="str">
        <f t="shared" ca="1" si="278"/>
        <v/>
      </c>
      <c r="G609" s="100" t="str">
        <f t="shared" ca="1" si="290"/>
        <v/>
      </c>
      <c r="H609" s="101" t="str">
        <f t="shared" ca="1" si="290"/>
        <v/>
      </c>
      <c r="I609" s="101" t="str">
        <f t="shared" ca="1" si="290"/>
        <v/>
      </c>
      <c r="J609" s="101" t="str">
        <f t="shared" ca="1" si="289"/>
        <v/>
      </c>
      <c r="K609" s="101" t="str">
        <f t="shared" ca="1" si="289"/>
        <v/>
      </c>
      <c r="L609" s="101" t="str">
        <f t="shared" ca="1" si="289"/>
        <v/>
      </c>
      <c r="M609" s="101" t="str">
        <f t="shared" ca="1" si="289"/>
        <v/>
      </c>
      <c r="N609" s="101" t="str">
        <f t="shared" ca="1" si="289"/>
        <v/>
      </c>
      <c r="O609" s="102" t="str">
        <f t="shared" ca="1" si="289"/>
        <v/>
      </c>
      <c r="P609" s="103" t="str">
        <f t="shared" ca="1" si="279"/>
        <v/>
      </c>
      <c r="Q609" s="100" t="str">
        <f t="shared" ca="1" si="271"/>
        <v/>
      </c>
      <c r="R609" s="101" t="str">
        <f t="shared" ca="1" si="271"/>
        <v/>
      </c>
      <c r="S609" s="101" t="str">
        <f t="shared" ca="1" si="271"/>
        <v/>
      </c>
      <c r="T609" s="101" t="str">
        <f t="shared" ca="1" si="271"/>
        <v/>
      </c>
      <c r="U609" s="101" t="str">
        <f t="shared" ca="1" si="271"/>
        <v/>
      </c>
      <c r="V609" s="101" t="str">
        <f t="shared" ca="1" si="271"/>
        <v/>
      </c>
      <c r="W609" s="101" t="str">
        <f t="shared" ca="1" si="291"/>
        <v/>
      </c>
      <c r="X609" s="101" t="str">
        <f t="shared" ca="1" si="291"/>
        <v/>
      </c>
      <c r="Y609" s="102" t="str">
        <f t="shared" ca="1" si="291"/>
        <v/>
      </c>
      <c r="Z609" s="129" t="str">
        <f t="shared" ca="1" si="280"/>
        <v/>
      </c>
      <c r="AA609" s="105" t="str">
        <f t="shared" ca="1" si="273"/>
        <v>NA</v>
      </c>
      <c r="AB609" s="105" t="str">
        <f t="shared" ca="1" si="281"/>
        <v>NA</v>
      </c>
      <c r="AC609" s="97" t="str">
        <f t="shared" ca="1" si="282"/>
        <v/>
      </c>
      <c r="AD609" s="106" t="str">
        <f t="shared" ca="1" si="274"/>
        <v/>
      </c>
      <c r="AE609" s="106"/>
      <c r="AF609" s="130"/>
      <c r="AG609" s="131"/>
      <c r="AH609" s="131"/>
      <c r="AI609" s="131"/>
      <c r="AJ609" s="131"/>
      <c r="AK609" s="131"/>
      <c r="AL609" s="131"/>
      <c r="AM609" s="131"/>
      <c r="AN609" s="132"/>
      <c r="AO609" s="133"/>
      <c r="AS609" s="69"/>
      <c r="AT609" s="69"/>
      <c r="AU609" s="113"/>
      <c r="AV609" s="114" t="str">
        <f t="shared" ca="1" si="292"/>
        <v/>
      </c>
      <c r="AW609" s="115" t="str">
        <f t="shared" ca="1" si="292"/>
        <v/>
      </c>
      <c r="AX609" s="115" t="str">
        <f t="shared" ca="1" si="292"/>
        <v/>
      </c>
      <c r="AY609" s="115" t="str">
        <f t="shared" ca="1" si="292"/>
        <v/>
      </c>
      <c r="AZ609" s="115" t="str">
        <f t="shared" ca="1" si="292"/>
        <v/>
      </c>
      <c r="BA609" s="115" t="str">
        <f t="shared" ca="1" si="292"/>
        <v/>
      </c>
      <c r="BB609" s="115" t="str">
        <f t="shared" ca="1" si="292"/>
        <v/>
      </c>
      <c r="BC609" s="115" t="str">
        <f t="shared" ca="1" si="292"/>
        <v/>
      </c>
      <c r="BD609" s="116" t="str">
        <f t="shared" ca="1" si="292"/>
        <v/>
      </c>
      <c r="BE609" s="145"/>
      <c r="BF609" s="118" t="str">
        <f t="shared" ca="1" si="283"/>
        <v/>
      </c>
      <c r="BG609" s="118" t="str">
        <f t="shared" ca="1" si="284"/>
        <v/>
      </c>
      <c r="BH609" s="118" t="str">
        <f t="shared" ca="1" si="285"/>
        <v/>
      </c>
      <c r="BI609" s="118" t="str">
        <f t="shared" ca="1" si="286"/>
        <v/>
      </c>
      <c r="BK609" s="154"/>
      <c r="BL609" s="155"/>
      <c r="BM609" s="154"/>
      <c r="BN609" s="154"/>
      <c r="BO609" s="156"/>
      <c r="BP609" s="156"/>
      <c r="BQ609" s="156"/>
      <c r="BR609" s="156"/>
      <c r="BS609" s="156"/>
      <c r="BT609" s="156"/>
      <c r="BU609" s="156"/>
      <c r="BV609" s="156"/>
      <c r="BW609" s="156"/>
      <c r="BX609" s="105"/>
      <c r="BY609" s="157"/>
      <c r="BZ609" s="157"/>
      <c r="CA609" s="157"/>
      <c r="CB609" s="157"/>
      <c r="CC609" s="157"/>
      <c r="CD609" s="157"/>
      <c r="CE609" s="157"/>
      <c r="CF609" s="157"/>
      <c r="CG609" s="157"/>
    </row>
    <row r="610" spans="1:85" x14ac:dyDescent="0.25">
      <c r="A610" s="97" t="str">
        <f t="shared" ca="1" si="287"/>
        <v/>
      </c>
      <c r="B610" s="98" t="str">
        <f t="shared" ca="1" si="288"/>
        <v/>
      </c>
      <c r="C610" s="99" t="str">
        <f t="shared" ca="1" si="275"/>
        <v/>
      </c>
      <c r="D610" s="97" t="str">
        <f t="shared" ca="1" si="276"/>
        <v/>
      </c>
      <c r="E610" s="97" t="str">
        <f t="shared" ca="1" si="277"/>
        <v/>
      </c>
      <c r="F610" s="97" t="str">
        <f t="shared" ca="1" si="278"/>
        <v/>
      </c>
      <c r="G610" s="100" t="str">
        <f t="shared" ca="1" si="290"/>
        <v/>
      </c>
      <c r="H610" s="101" t="str">
        <f t="shared" ca="1" si="290"/>
        <v/>
      </c>
      <c r="I610" s="101" t="str">
        <f t="shared" ca="1" si="290"/>
        <v/>
      </c>
      <c r="J610" s="101" t="str">
        <f t="shared" ca="1" si="289"/>
        <v/>
      </c>
      <c r="K610" s="101" t="str">
        <f t="shared" ca="1" si="289"/>
        <v/>
      </c>
      <c r="L610" s="101" t="str">
        <f t="shared" ca="1" si="289"/>
        <v/>
      </c>
      <c r="M610" s="101" t="str">
        <f t="shared" ca="1" si="289"/>
        <v/>
      </c>
      <c r="N610" s="101" t="str">
        <f t="shared" ca="1" si="289"/>
        <v/>
      </c>
      <c r="O610" s="102" t="str">
        <f t="shared" ca="1" si="289"/>
        <v/>
      </c>
      <c r="P610" s="103" t="str">
        <f t="shared" ca="1" si="279"/>
        <v/>
      </c>
      <c r="Q610" s="100" t="str">
        <f t="shared" ca="1" si="271"/>
        <v/>
      </c>
      <c r="R610" s="101" t="str">
        <f t="shared" ca="1" si="271"/>
        <v/>
      </c>
      <c r="S610" s="101" t="str">
        <f t="shared" ca="1" si="271"/>
        <v/>
      </c>
      <c r="T610" s="101" t="str">
        <f t="shared" ca="1" si="271"/>
        <v/>
      </c>
      <c r="U610" s="101" t="str">
        <f t="shared" ca="1" si="271"/>
        <v/>
      </c>
      <c r="V610" s="101" t="str">
        <f t="shared" ca="1" si="271"/>
        <v/>
      </c>
      <c r="W610" s="101" t="str">
        <f t="shared" ca="1" si="291"/>
        <v/>
      </c>
      <c r="X610" s="101" t="str">
        <f t="shared" ca="1" si="291"/>
        <v/>
      </c>
      <c r="Y610" s="102" t="str">
        <f t="shared" ca="1" si="291"/>
        <v/>
      </c>
      <c r="Z610" s="129" t="str">
        <f t="shared" ca="1" si="280"/>
        <v/>
      </c>
      <c r="AA610" s="105" t="str">
        <f t="shared" ca="1" si="273"/>
        <v>NA</v>
      </c>
      <c r="AB610" s="105" t="str">
        <f t="shared" ca="1" si="281"/>
        <v>NA</v>
      </c>
      <c r="AC610" s="97" t="str">
        <f t="shared" ca="1" si="282"/>
        <v/>
      </c>
      <c r="AD610" s="106" t="str">
        <f t="shared" ca="1" si="274"/>
        <v/>
      </c>
      <c r="AE610" s="106"/>
      <c r="AF610" s="130"/>
      <c r="AG610" s="131"/>
      <c r="AH610" s="131"/>
      <c r="AI610" s="131"/>
      <c r="AJ610" s="131"/>
      <c r="AK610" s="131"/>
      <c r="AL610" s="131"/>
      <c r="AM610" s="131"/>
      <c r="AN610" s="132"/>
      <c r="AO610" s="133"/>
      <c r="AS610" s="69"/>
      <c r="AT610" s="69"/>
      <c r="AU610" s="113"/>
      <c r="AV610" s="114" t="str">
        <f t="shared" ca="1" si="292"/>
        <v/>
      </c>
      <c r="AW610" s="115" t="str">
        <f t="shared" ca="1" si="292"/>
        <v/>
      </c>
      <c r="AX610" s="115" t="str">
        <f t="shared" ca="1" si="292"/>
        <v/>
      </c>
      <c r="AY610" s="115" t="str">
        <f t="shared" ca="1" si="292"/>
        <v/>
      </c>
      <c r="AZ610" s="115" t="str">
        <f t="shared" ca="1" si="292"/>
        <v/>
      </c>
      <c r="BA610" s="115" t="str">
        <f t="shared" ca="1" si="292"/>
        <v/>
      </c>
      <c r="BB610" s="115" t="str">
        <f t="shared" ca="1" si="292"/>
        <v/>
      </c>
      <c r="BC610" s="115" t="str">
        <f t="shared" ca="1" si="292"/>
        <v/>
      </c>
      <c r="BD610" s="116" t="str">
        <f t="shared" ca="1" si="292"/>
        <v/>
      </c>
      <c r="BE610" s="145"/>
      <c r="BF610" s="118" t="str">
        <f t="shared" ca="1" si="283"/>
        <v/>
      </c>
      <c r="BG610" s="118" t="str">
        <f t="shared" ca="1" si="284"/>
        <v/>
      </c>
      <c r="BH610" s="118" t="str">
        <f t="shared" ca="1" si="285"/>
        <v/>
      </c>
      <c r="BI610" s="118" t="str">
        <f t="shared" ca="1" si="286"/>
        <v/>
      </c>
      <c r="BK610" s="154"/>
      <c r="BL610" s="155"/>
      <c r="BM610" s="154"/>
      <c r="BN610" s="154"/>
      <c r="BO610" s="156"/>
      <c r="BP610" s="156"/>
      <c r="BQ610" s="156"/>
      <c r="BR610" s="156"/>
      <c r="BS610" s="156"/>
      <c r="BT610" s="156"/>
      <c r="BU610" s="156"/>
      <c r="BV610" s="156"/>
      <c r="BW610" s="156"/>
      <c r="BX610" s="105"/>
      <c r="BY610" s="157"/>
      <c r="BZ610" s="157"/>
      <c r="CA610" s="157"/>
      <c r="CB610" s="157"/>
      <c r="CC610" s="157"/>
      <c r="CD610" s="157"/>
      <c r="CE610" s="157"/>
      <c r="CF610" s="157"/>
      <c r="CG610" s="157"/>
    </row>
    <row r="611" spans="1:85" x14ac:dyDescent="0.25">
      <c r="A611" s="97" t="str">
        <f t="shared" ca="1" si="287"/>
        <v/>
      </c>
      <c r="B611" s="98" t="str">
        <f t="shared" ca="1" si="288"/>
        <v/>
      </c>
      <c r="C611" s="99" t="str">
        <f t="shared" ca="1" si="275"/>
        <v/>
      </c>
      <c r="D611" s="97" t="str">
        <f t="shared" ca="1" si="276"/>
        <v/>
      </c>
      <c r="E611" s="97" t="str">
        <f t="shared" ca="1" si="277"/>
        <v/>
      </c>
      <c r="F611" s="97" t="str">
        <f t="shared" ca="1" si="278"/>
        <v/>
      </c>
      <c r="G611" s="100" t="str">
        <f t="shared" ca="1" si="290"/>
        <v/>
      </c>
      <c r="H611" s="101" t="str">
        <f t="shared" ca="1" si="290"/>
        <v/>
      </c>
      <c r="I611" s="101" t="str">
        <f t="shared" ca="1" si="290"/>
        <v/>
      </c>
      <c r="J611" s="101" t="str">
        <f t="shared" ca="1" si="289"/>
        <v/>
      </c>
      <c r="K611" s="101" t="str">
        <f t="shared" ca="1" si="289"/>
        <v/>
      </c>
      <c r="L611" s="101" t="str">
        <f t="shared" ca="1" si="289"/>
        <v/>
      </c>
      <c r="M611" s="101" t="str">
        <f t="shared" ca="1" si="289"/>
        <v/>
      </c>
      <c r="N611" s="101" t="str">
        <f t="shared" ca="1" si="289"/>
        <v/>
      </c>
      <c r="O611" s="102" t="str">
        <f t="shared" ca="1" si="289"/>
        <v/>
      </c>
      <c r="P611" s="103" t="str">
        <f t="shared" ca="1" si="279"/>
        <v/>
      </c>
      <c r="Q611" s="100" t="str">
        <f t="shared" ca="1" si="271"/>
        <v/>
      </c>
      <c r="R611" s="101" t="str">
        <f t="shared" ca="1" si="271"/>
        <v/>
      </c>
      <c r="S611" s="101" t="str">
        <f t="shared" ca="1" si="271"/>
        <v/>
      </c>
      <c r="T611" s="101" t="str">
        <f t="shared" ca="1" si="271"/>
        <v/>
      </c>
      <c r="U611" s="101" t="str">
        <f t="shared" ca="1" si="271"/>
        <v/>
      </c>
      <c r="V611" s="101" t="str">
        <f t="shared" ca="1" si="271"/>
        <v/>
      </c>
      <c r="W611" s="101" t="str">
        <f t="shared" ca="1" si="291"/>
        <v/>
      </c>
      <c r="X611" s="101" t="str">
        <f t="shared" ca="1" si="291"/>
        <v/>
      </c>
      <c r="Y611" s="102" t="str">
        <f t="shared" ca="1" si="291"/>
        <v/>
      </c>
      <c r="Z611" s="129" t="str">
        <f t="shared" ca="1" si="280"/>
        <v/>
      </c>
      <c r="AA611" s="105" t="str">
        <f t="shared" ca="1" si="273"/>
        <v>NA</v>
      </c>
      <c r="AB611" s="105" t="str">
        <f t="shared" ca="1" si="281"/>
        <v>NA</v>
      </c>
      <c r="AC611" s="97" t="str">
        <f t="shared" ca="1" si="282"/>
        <v/>
      </c>
      <c r="AD611" s="106" t="str">
        <f t="shared" ca="1" si="274"/>
        <v/>
      </c>
      <c r="AE611" s="106"/>
      <c r="AF611" s="130"/>
      <c r="AG611" s="131"/>
      <c r="AH611" s="131"/>
      <c r="AI611" s="131"/>
      <c r="AJ611" s="131"/>
      <c r="AK611" s="131"/>
      <c r="AL611" s="131"/>
      <c r="AM611" s="131"/>
      <c r="AN611" s="132"/>
      <c r="AO611" s="133"/>
      <c r="AS611" s="69"/>
      <c r="AT611" s="69"/>
      <c r="AU611" s="113"/>
      <c r="AV611" s="114" t="str">
        <f t="shared" ca="1" si="292"/>
        <v/>
      </c>
      <c r="AW611" s="115" t="str">
        <f t="shared" ca="1" si="292"/>
        <v/>
      </c>
      <c r="AX611" s="115" t="str">
        <f t="shared" ca="1" si="292"/>
        <v/>
      </c>
      <c r="AY611" s="115" t="str">
        <f t="shared" ca="1" si="292"/>
        <v/>
      </c>
      <c r="AZ611" s="115" t="str">
        <f t="shared" ca="1" si="292"/>
        <v/>
      </c>
      <c r="BA611" s="115" t="str">
        <f t="shared" ca="1" si="292"/>
        <v/>
      </c>
      <c r="BB611" s="115" t="str">
        <f t="shared" ca="1" si="292"/>
        <v/>
      </c>
      <c r="BC611" s="115" t="str">
        <f t="shared" ca="1" si="292"/>
        <v/>
      </c>
      <c r="BD611" s="116" t="str">
        <f t="shared" ca="1" si="292"/>
        <v/>
      </c>
      <c r="BE611" s="145"/>
      <c r="BF611" s="118" t="str">
        <f t="shared" ca="1" si="283"/>
        <v/>
      </c>
      <c r="BG611" s="118" t="str">
        <f t="shared" ca="1" si="284"/>
        <v/>
      </c>
      <c r="BH611" s="118" t="str">
        <f t="shared" ca="1" si="285"/>
        <v/>
      </c>
      <c r="BI611" s="118" t="str">
        <f t="shared" ca="1" si="286"/>
        <v/>
      </c>
      <c r="BK611" s="154"/>
      <c r="BL611" s="155"/>
      <c r="BM611" s="154"/>
      <c r="BN611" s="154"/>
      <c r="BO611" s="156"/>
      <c r="BP611" s="156"/>
      <c r="BQ611" s="156"/>
      <c r="BR611" s="156"/>
      <c r="BS611" s="156"/>
      <c r="BT611" s="156"/>
      <c r="BU611" s="156"/>
      <c r="BV611" s="156"/>
      <c r="BW611" s="156"/>
      <c r="BX611" s="105"/>
      <c r="BY611" s="157"/>
      <c r="BZ611" s="157"/>
      <c r="CA611" s="157"/>
      <c r="CB611" s="157"/>
      <c r="CC611" s="157"/>
      <c r="CD611" s="157"/>
      <c r="CE611" s="157"/>
      <c r="CF611" s="157"/>
      <c r="CG611" s="157"/>
    </row>
    <row r="612" spans="1:85" x14ac:dyDescent="0.25">
      <c r="A612" s="97" t="str">
        <f t="shared" ca="1" si="287"/>
        <v/>
      </c>
      <c r="B612" s="98" t="str">
        <f t="shared" ca="1" si="288"/>
        <v/>
      </c>
      <c r="C612" s="99" t="str">
        <f t="shared" ca="1" si="275"/>
        <v/>
      </c>
      <c r="D612" s="97" t="str">
        <f t="shared" ca="1" si="276"/>
        <v/>
      </c>
      <c r="E612" s="97" t="str">
        <f t="shared" ca="1" si="277"/>
        <v/>
      </c>
      <c r="F612" s="97" t="str">
        <f t="shared" ca="1" si="278"/>
        <v/>
      </c>
      <c r="G612" s="100" t="str">
        <f t="shared" ca="1" si="290"/>
        <v/>
      </c>
      <c r="H612" s="101" t="str">
        <f t="shared" ca="1" si="290"/>
        <v/>
      </c>
      <c r="I612" s="101" t="str">
        <f t="shared" ca="1" si="290"/>
        <v/>
      </c>
      <c r="J612" s="101" t="str">
        <f t="shared" ca="1" si="289"/>
        <v/>
      </c>
      <c r="K612" s="101" t="str">
        <f t="shared" ca="1" si="289"/>
        <v/>
      </c>
      <c r="L612" s="101" t="str">
        <f t="shared" ca="1" si="289"/>
        <v/>
      </c>
      <c r="M612" s="101" t="str">
        <f t="shared" ca="1" si="289"/>
        <v/>
      </c>
      <c r="N612" s="101" t="str">
        <f t="shared" ca="1" si="289"/>
        <v/>
      </c>
      <c r="O612" s="102" t="str">
        <f t="shared" ca="1" si="289"/>
        <v/>
      </c>
      <c r="P612" s="103" t="str">
        <f t="shared" ca="1" si="279"/>
        <v/>
      </c>
      <c r="Q612" s="100" t="str">
        <f t="shared" ca="1" si="271"/>
        <v/>
      </c>
      <c r="R612" s="101" t="str">
        <f t="shared" ca="1" si="271"/>
        <v/>
      </c>
      <c r="S612" s="101" t="str">
        <f t="shared" ca="1" si="271"/>
        <v/>
      </c>
      <c r="T612" s="101" t="str">
        <f t="shared" ref="T612:Y675" ca="1" si="293">IF(LEN($C612)=0,"",IF($E612="M",INDEX(J$5:J$999,MATCH($C612,$C$5:$C$999,0))*$P612,IF(INDEX(J$5:J$999,MATCH($C612,$C$5:$C$999,0))&gt;T$2,INDEX(J$5:J$999,MATCH($C612,$C$5:$C$999,0))*$P612,"&lt;MRL")))</f>
        <v/>
      </c>
      <c r="U612" s="101" t="str">
        <f t="shared" ca="1" si="293"/>
        <v/>
      </c>
      <c r="V612" s="101" t="str">
        <f t="shared" ca="1" si="293"/>
        <v/>
      </c>
      <c r="W612" s="101" t="str">
        <f t="shared" ca="1" si="291"/>
        <v/>
      </c>
      <c r="X612" s="101" t="str">
        <f t="shared" ca="1" si="291"/>
        <v/>
      </c>
      <c r="Y612" s="102" t="str">
        <f t="shared" ca="1" si="291"/>
        <v/>
      </c>
      <c r="Z612" s="129" t="str">
        <f t="shared" ca="1" si="280"/>
        <v/>
      </c>
      <c r="AA612" s="105" t="str">
        <f t="shared" ca="1" si="273"/>
        <v>NA</v>
      </c>
      <c r="AB612" s="105" t="str">
        <f t="shared" ca="1" si="281"/>
        <v>NA</v>
      </c>
      <c r="AC612" s="97" t="str">
        <f t="shared" ca="1" si="282"/>
        <v/>
      </c>
      <c r="AD612" s="106" t="str">
        <f t="shared" ca="1" si="274"/>
        <v/>
      </c>
      <c r="AE612" s="106"/>
      <c r="AF612" s="130"/>
      <c r="AG612" s="131"/>
      <c r="AH612" s="131"/>
      <c r="AI612" s="131"/>
      <c r="AJ612" s="131"/>
      <c r="AK612" s="131"/>
      <c r="AL612" s="131"/>
      <c r="AM612" s="131"/>
      <c r="AN612" s="132"/>
      <c r="AO612" s="133"/>
      <c r="AS612" s="69"/>
      <c r="AT612" s="69"/>
      <c r="AU612" s="113"/>
      <c r="AV612" s="114" t="str">
        <f t="shared" ca="1" si="292"/>
        <v/>
      </c>
      <c r="AW612" s="115" t="str">
        <f t="shared" ca="1" si="292"/>
        <v/>
      </c>
      <c r="AX612" s="115" t="str">
        <f t="shared" ca="1" si="292"/>
        <v/>
      </c>
      <c r="AY612" s="115" t="str">
        <f t="shared" ca="1" si="292"/>
        <v/>
      </c>
      <c r="AZ612" s="115" t="str">
        <f t="shared" ca="1" si="292"/>
        <v/>
      </c>
      <c r="BA612" s="115" t="str">
        <f t="shared" ca="1" si="292"/>
        <v/>
      </c>
      <c r="BB612" s="115" t="str">
        <f t="shared" ca="1" si="292"/>
        <v/>
      </c>
      <c r="BC612" s="115" t="str">
        <f t="shared" ca="1" si="292"/>
        <v/>
      </c>
      <c r="BD612" s="116" t="str">
        <f t="shared" ca="1" si="292"/>
        <v/>
      </c>
      <c r="BE612" s="145"/>
      <c r="BF612" s="118" t="str">
        <f t="shared" ca="1" si="283"/>
        <v/>
      </c>
      <c r="BG612" s="118" t="str">
        <f t="shared" ca="1" si="284"/>
        <v/>
      </c>
      <c r="BH612" s="118" t="str">
        <f t="shared" ca="1" si="285"/>
        <v/>
      </c>
      <c r="BI612" s="118" t="str">
        <f t="shared" ca="1" si="286"/>
        <v/>
      </c>
      <c r="BK612" s="154"/>
      <c r="BL612" s="155"/>
      <c r="BM612" s="154"/>
      <c r="BN612" s="154"/>
      <c r="BO612" s="156"/>
      <c r="BP612" s="156"/>
      <c r="BQ612" s="156"/>
      <c r="BR612" s="156"/>
      <c r="BS612" s="156"/>
      <c r="BT612" s="156"/>
      <c r="BU612" s="156"/>
      <c r="BV612" s="156"/>
      <c r="BW612" s="156"/>
      <c r="BX612" s="105"/>
      <c r="BY612" s="157"/>
      <c r="BZ612" s="157"/>
      <c r="CA612" s="157"/>
      <c r="CB612" s="157"/>
      <c r="CC612" s="157"/>
      <c r="CD612" s="157"/>
      <c r="CE612" s="157"/>
      <c r="CF612" s="157"/>
      <c r="CG612" s="157"/>
    </row>
    <row r="613" spans="1:85" x14ac:dyDescent="0.25">
      <c r="A613" s="97" t="str">
        <f t="shared" ca="1" si="287"/>
        <v/>
      </c>
      <c r="B613" s="98" t="str">
        <f t="shared" ca="1" si="288"/>
        <v/>
      </c>
      <c r="C613" s="99" t="str">
        <f t="shared" ca="1" si="275"/>
        <v/>
      </c>
      <c r="D613" s="97" t="str">
        <f t="shared" ca="1" si="276"/>
        <v/>
      </c>
      <c r="E613" s="97" t="str">
        <f t="shared" ca="1" si="277"/>
        <v/>
      </c>
      <c r="F613" s="97" t="str">
        <f t="shared" ca="1" si="278"/>
        <v/>
      </c>
      <c r="G613" s="100" t="str">
        <f t="shared" ca="1" si="290"/>
        <v/>
      </c>
      <c r="H613" s="101" t="str">
        <f t="shared" ca="1" si="290"/>
        <v/>
      </c>
      <c r="I613" s="101" t="str">
        <f t="shared" ca="1" si="290"/>
        <v/>
      </c>
      <c r="J613" s="101" t="str">
        <f t="shared" ca="1" si="289"/>
        <v/>
      </c>
      <c r="K613" s="101" t="str">
        <f t="shared" ca="1" si="289"/>
        <v/>
      </c>
      <c r="L613" s="101" t="str">
        <f t="shared" ca="1" si="289"/>
        <v/>
      </c>
      <c r="M613" s="101" t="str">
        <f t="shared" ca="1" si="289"/>
        <v/>
      </c>
      <c r="N613" s="101" t="str">
        <f t="shared" ca="1" si="289"/>
        <v/>
      </c>
      <c r="O613" s="102" t="str">
        <f t="shared" ca="1" si="289"/>
        <v/>
      </c>
      <c r="P613" s="103" t="str">
        <f t="shared" ca="1" si="279"/>
        <v/>
      </c>
      <c r="Q613" s="100" t="str">
        <f t="shared" ref="Q613:V676" ca="1" si="294">IF(LEN($C613)=0,"",IF($E613="M",INDEX(G$5:G$999,MATCH($C613,$C$5:$C$999,0))*$P613,IF(INDEX(G$5:G$999,MATCH($C613,$C$5:$C$999,0))&gt;Q$2,INDEX(G$5:G$999,MATCH($C613,$C$5:$C$999,0))*$P613,"&lt;MRL")))</f>
        <v/>
      </c>
      <c r="R613" s="101" t="str">
        <f t="shared" ca="1" si="294"/>
        <v/>
      </c>
      <c r="S613" s="101" t="str">
        <f t="shared" ca="1" si="294"/>
        <v/>
      </c>
      <c r="T613" s="101" t="str">
        <f t="shared" ca="1" si="293"/>
        <v/>
      </c>
      <c r="U613" s="101" t="str">
        <f t="shared" ca="1" si="293"/>
        <v/>
      </c>
      <c r="V613" s="101" t="str">
        <f t="shared" ca="1" si="293"/>
        <v/>
      </c>
      <c r="W613" s="101" t="str">
        <f t="shared" ca="1" si="291"/>
        <v/>
      </c>
      <c r="X613" s="101" t="str">
        <f t="shared" ca="1" si="291"/>
        <v/>
      </c>
      <c r="Y613" s="102" t="str">
        <f t="shared" ca="1" si="291"/>
        <v/>
      </c>
      <c r="Z613" s="129" t="str">
        <f t="shared" ca="1" si="280"/>
        <v/>
      </c>
      <c r="AA613" s="105" t="str">
        <f t="shared" ca="1" si="273"/>
        <v>NA</v>
      </c>
      <c r="AB613" s="105" t="str">
        <f t="shared" ca="1" si="281"/>
        <v>NA</v>
      </c>
      <c r="AC613" s="97" t="str">
        <f t="shared" ca="1" si="282"/>
        <v/>
      </c>
      <c r="AD613" s="106" t="str">
        <f t="shared" ca="1" si="274"/>
        <v/>
      </c>
      <c r="AE613" s="106"/>
      <c r="AF613" s="130"/>
      <c r="AG613" s="131"/>
      <c r="AH613" s="131"/>
      <c r="AI613" s="131"/>
      <c r="AJ613" s="131"/>
      <c r="AK613" s="131"/>
      <c r="AL613" s="131"/>
      <c r="AM613" s="131"/>
      <c r="AN613" s="132"/>
      <c r="AO613" s="133"/>
      <c r="AS613" s="69"/>
      <c r="AT613" s="69"/>
      <c r="AU613" s="113"/>
      <c r="AV613" s="114" t="str">
        <f t="shared" ca="1" si="292"/>
        <v/>
      </c>
      <c r="AW613" s="115" t="str">
        <f t="shared" ca="1" si="292"/>
        <v/>
      </c>
      <c r="AX613" s="115" t="str">
        <f t="shared" ca="1" si="292"/>
        <v/>
      </c>
      <c r="AY613" s="115" t="str">
        <f t="shared" ca="1" si="292"/>
        <v/>
      </c>
      <c r="AZ613" s="115" t="str">
        <f t="shared" ca="1" si="292"/>
        <v/>
      </c>
      <c r="BA613" s="115" t="str">
        <f t="shared" ca="1" si="292"/>
        <v/>
      </c>
      <c r="BB613" s="115" t="str">
        <f t="shared" ca="1" si="292"/>
        <v/>
      </c>
      <c r="BC613" s="115" t="str">
        <f t="shared" ca="1" si="292"/>
        <v/>
      </c>
      <c r="BD613" s="116" t="str">
        <f t="shared" ca="1" si="292"/>
        <v/>
      </c>
      <c r="BE613" s="145"/>
      <c r="BF613" s="118" t="str">
        <f t="shared" ca="1" si="283"/>
        <v/>
      </c>
      <c r="BG613" s="118" t="str">
        <f t="shared" ca="1" si="284"/>
        <v/>
      </c>
      <c r="BH613" s="118" t="str">
        <f t="shared" ca="1" si="285"/>
        <v/>
      </c>
      <c r="BI613" s="118" t="str">
        <f t="shared" ca="1" si="286"/>
        <v/>
      </c>
      <c r="BK613" s="154"/>
      <c r="BL613" s="155"/>
      <c r="BM613" s="154"/>
      <c r="BN613" s="154"/>
      <c r="BO613" s="156"/>
      <c r="BP613" s="156"/>
      <c r="BQ613" s="156"/>
      <c r="BR613" s="156"/>
      <c r="BS613" s="156"/>
      <c r="BT613" s="156"/>
      <c r="BU613" s="156"/>
      <c r="BV613" s="156"/>
      <c r="BW613" s="156"/>
      <c r="BX613" s="105"/>
      <c r="BY613" s="157"/>
      <c r="BZ613" s="157"/>
      <c r="CA613" s="157"/>
      <c r="CB613" s="157"/>
      <c r="CC613" s="157"/>
      <c r="CD613" s="157"/>
      <c r="CE613" s="157"/>
      <c r="CF613" s="157"/>
      <c r="CG613" s="157"/>
    </row>
    <row r="614" spans="1:85" x14ac:dyDescent="0.25">
      <c r="A614" s="97" t="str">
        <f t="shared" ca="1" si="287"/>
        <v/>
      </c>
      <c r="B614" s="98" t="str">
        <f t="shared" ca="1" si="288"/>
        <v/>
      </c>
      <c r="C614" s="99" t="str">
        <f t="shared" ca="1" si="275"/>
        <v/>
      </c>
      <c r="D614" s="97" t="str">
        <f t="shared" ca="1" si="276"/>
        <v/>
      </c>
      <c r="E614" s="97" t="str">
        <f t="shared" ca="1" si="277"/>
        <v/>
      </c>
      <c r="F614" s="97" t="str">
        <f t="shared" ca="1" si="278"/>
        <v/>
      </c>
      <c r="G614" s="100" t="str">
        <f t="shared" ca="1" si="290"/>
        <v/>
      </c>
      <c r="H614" s="101" t="str">
        <f t="shared" ca="1" si="290"/>
        <v/>
      </c>
      <c r="I614" s="101" t="str">
        <f t="shared" ca="1" si="290"/>
        <v/>
      </c>
      <c r="J614" s="101" t="str">
        <f t="shared" ca="1" si="289"/>
        <v/>
      </c>
      <c r="K614" s="101" t="str">
        <f t="shared" ca="1" si="289"/>
        <v/>
      </c>
      <c r="L614" s="101" t="str">
        <f t="shared" ca="1" si="289"/>
        <v/>
      </c>
      <c r="M614" s="101" t="str">
        <f t="shared" ca="1" si="289"/>
        <v/>
      </c>
      <c r="N614" s="101" t="str">
        <f t="shared" ca="1" si="289"/>
        <v/>
      </c>
      <c r="O614" s="102" t="str">
        <f t="shared" ca="1" si="289"/>
        <v/>
      </c>
      <c r="P614" s="103" t="str">
        <f t="shared" ca="1" si="279"/>
        <v/>
      </c>
      <c r="Q614" s="100" t="str">
        <f t="shared" ca="1" si="294"/>
        <v/>
      </c>
      <c r="R614" s="101" t="str">
        <f t="shared" ca="1" si="294"/>
        <v/>
      </c>
      <c r="S614" s="101" t="str">
        <f t="shared" ca="1" si="294"/>
        <v/>
      </c>
      <c r="T614" s="101" t="str">
        <f t="shared" ca="1" si="293"/>
        <v/>
      </c>
      <c r="U614" s="101" t="str">
        <f t="shared" ca="1" si="293"/>
        <v/>
      </c>
      <c r="V614" s="101" t="str">
        <f t="shared" ca="1" si="293"/>
        <v/>
      </c>
      <c r="W614" s="101" t="str">
        <f t="shared" ca="1" si="291"/>
        <v/>
      </c>
      <c r="X614" s="101" t="str">
        <f t="shared" ca="1" si="291"/>
        <v/>
      </c>
      <c r="Y614" s="102" t="str">
        <f t="shared" ca="1" si="291"/>
        <v/>
      </c>
      <c r="Z614" s="129" t="str">
        <f t="shared" ca="1" si="280"/>
        <v/>
      </c>
      <c r="AA614" s="105" t="str">
        <f t="shared" ca="1" si="273"/>
        <v>NA</v>
      </c>
      <c r="AB614" s="105" t="str">
        <f t="shared" ca="1" si="281"/>
        <v>NA</v>
      </c>
      <c r="AC614" s="97" t="str">
        <f t="shared" ca="1" si="282"/>
        <v/>
      </c>
      <c r="AD614" s="106" t="str">
        <f t="shared" ca="1" si="274"/>
        <v/>
      </c>
      <c r="AE614" s="106"/>
      <c r="AF614" s="130"/>
      <c r="AG614" s="131"/>
      <c r="AH614" s="131"/>
      <c r="AI614" s="131"/>
      <c r="AJ614" s="131"/>
      <c r="AK614" s="131"/>
      <c r="AL614" s="131"/>
      <c r="AM614" s="131"/>
      <c r="AN614" s="132"/>
      <c r="AO614" s="133"/>
      <c r="AS614" s="69"/>
      <c r="AT614" s="69"/>
      <c r="AU614" s="113"/>
      <c r="AV614" s="114" t="str">
        <f t="shared" ca="1" si="292"/>
        <v/>
      </c>
      <c r="AW614" s="115" t="str">
        <f t="shared" ca="1" si="292"/>
        <v/>
      </c>
      <c r="AX614" s="115" t="str">
        <f t="shared" ca="1" si="292"/>
        <v/>
      </c>
      <c r="AY614" s="115" t="str">
        <f t="shared" ca="1" si="292"/>
        <v/>
      </c>
      <c r="AZ614" s="115" t="str">
        <f t="shared" ca="1" si="292"/>
        <v/>
      </c>
      <c r="BA614" s="115" t="str">
        <f t="shared" ca="1" si="292"/>
        <v/>
      </c>
      <c r="BB614" s="115" t="str">
        <f t="shared" ca="1" si="292"/>
        <v/>
      </c>
      <c r="BC614" s="115" t="str">
        <f t="shared" ca="1" si="292"/>
        <v/>
      </c>
      <c r="BD614" s="116" t="str">
        <f t="shared" ca="1" si="292"/>
        <v/>
      </c>
      <c r="BE614" s="145"/>
      <c r="BF614" s="118" t="str">
        <f t="shared" ca="1" si="283"/>
        <v/>
      </c>
      <c r="BG614" s="118" t="str">
        <f t="shared" ca="1" si="284"/>
        <v/>
      </c>
      <c r="BH614" s="118" t="str">
        <f t="shared" ca="1" si="285"/>
        <v/>
      </c>
      <c r="BI614" s="118" t="str">
        <f t="shared" ca="1" si="286"/>
        <v/>
      </c>
      <c r="BK614" s="154"/>
      <c r="BL614" s="155"/>
      <c r="BM614" s="154"/>
      <c r="BN614" s="154"/>
      <c r="BO614" s="156"/>
      <c r="BP614" s="156"/>
      <c r="BQ614" s="156"/>
      <c r="BR614" s="156"/>
      <c r="BS614" s="156"/>
      <c r="BT614" s="156"/>
      <c r="BU614" s="156"/>
      <c r="BV614" s="156"/>
      <c r="BW614" s="156"/>
      <c r="BX614" s="105"/>
      <c r="BY614" s="157"/>
      <c r="BZ614" s="157"/>
      <c r="CA614" s="157"/>
      <c r="CB614" s="157"/>
      <c r="CC614" s="157"/>
      <c r="CD614" s="157"/>
      <c r="CE614" s="157"/>
      <c r="CF614" s="157"/>
      <c r="CG614" s="157"/>
    </row>
    <row r="615" spans="1:85" x14ac:dyDescent="0.25">
      <c r="A615" s="97" t="str">
        <f t="shared" ca="1" si="287"/>
        <v/>
      </c>
      <c r="B615" s="98" t="str">
        <f t="shared" ca="1" si="288"/>
        <v/>
      </c>
      <c r="C615" s="99" t="str">
        <f t="shared" ca="1" si="275"/>
        <v/>
      </c>
      <c r="D615" s="97" t="str">
        <f t="shared" ca="1" si="276"/>
        <v/>
      </c>
      <c r="E615" s="97" t="str">
        <f t="shared" ca="1" si="277"/>
        <v/>
      </c>
      <c r="F615" s="97" t="str">
        <f t="shared" ca="1" si="278"/>
        <v/>
      </c>
      <c r="G615" s="100" t="str">
        <f t="shared" ca="1" si="290"/>
        <v/>
      </c>
      <c r="H615" s="101" t="str">
        <f t="shared" ca="1" si="290"/>
        <v/>
      </c>
      <c r="I615" s="101" t="str">
        <f t="shared" ca="1" si="290"/>
        <v/>
      </c>
      <c r="J615" s="101" t="str">
        <f t="shared" ca="1" si="289"/>
        <v/>
      </c>
      <c r="K615" s="101" t="str">
        <f t="shared" ca="1" si="289"/>
        <v/>
      </c>
      <c r="L615" s="101" t="str">
        <f t="shared" ca="1" si="289"/>
        <v/>
      </c>
      <c r="M615" s="101" t="str">
        <f t="shared" ca="1" si="289"/>
        <v/>
      </c>
      <c r="N615" s="101" t="str">
        <f t="shared" ca="1" si="289"/>
        <v/>
      </c>
      <c r="O615" s="102" t="str">
        <f t="shared" ca="1" si="289"/>
        <v/>
      </c>
      <c r="P615" s="103" t="str">
        <f t="shared" ca="1" si="279"/>
        <v/>
      </c>
      <c r="Q615" s="100" t="str">
        <f t="shared" ca="1" si="294"/>
        <v/>
      </c>
      <c r="R615" s="101" t="str">
        <f t="shared" ca="1" si="294"/>
        <v/>
      </c>
      <c r="S615" s="101" t="str">
        <f t="shared" ca="1" si="294"/>
        <v/>
      </c>
      <c r="T615" s="101" t="str">
        <f t="shared" ca="1" si="293"/>
        <v/>
      </c>
      <c r="U615" s="101" t="str">
        <f t="shared" ca="1" si="293"/>
        <v/>
      </c>
      <c r="V615" s="101" t="str">
        <f t="shared" ca="1" si="293"/>
        <v/>
      </c>
      <c r="W615" s="101" t="str">
        <f t="shared" ca="1" si="291"/>
        <v/>
      </c>
      <c r="X615" s="101" t="str">
        <f t="shared" ca="1" si="291"/>
        <v/>
      </c>
      <c r="Y615" s="102" t="str">
        <f t="shared" ca="1" si="291"/>
        <v/>
      </c>
      <c r="Z615" s="129" t="str">
        <f t="shared" ca="1" si="280"/>
        <v/>
      </c>
      <c r="AA615" s="105" t="str">
        <f t="shared" ca="1" si="273"/>
        <v>NA</v>
      </c>
      <c r="AB615" s="105" t="str">
        <f t="shared" ca="1" si="281"/>
        <v>NA</v>
      </c>
      <c r="AC615" s="97" t="str">
        <f t="shared" ca="1" si="282"/>
        <v/>
      </c>
      <c r="AD615" s="106" t="str">
        <f t="shared" ca="1" si="274"/>
        <v/>
      </c>
      <c r="AE615" s="106"/>
      <c r="AF615" s="130"/>
      <c r="AG615" s="131"/>
      <c r="AH615" s="131"/>
      <c r="AI615" s="131"/>
      <c r="AJ615" s="131"/>
      <c r="AK615" s="131"/>
      <c r="AL615" s="131"/>
      <c r="AM615" s="131"/>
      <c r="AN615" s="132"/>
      <c r="AO615" s="133"/>
      <c r="AS615" s="69"/>
      <c r="AT615" s="69"/>
      <c r="AU615" s="113"/>
      <c r="AV615" s="114" t="str">
        <f t="shared" ca="1" si="292"/>
        <v/>
      </c>
      <c r="AW615" s="115" t="str">
        <f t="shared" ca="1" si="292"/>
        <v/>
      </c>
      <c r="AX615" s="115" t="str">
        <f t="shared" ca="1" si="292"/>
        <v/>
      </c>
      <c r="AY615" s="115" t="str">
        <f t="shared" ca="1" si="292"/>
        <v/>
      </c>
      <c r="AZ615" s="115" t="str">
        <f t="shared" ca="1" si="292"/>
        <v/>
      </c>
      <c r="BA615" s="115" t="str">
        <f t="shared" ca="1" si="292"/>
        <v/>
      </c>
      <c r="BB615" s="115" t="str">
        <f t="shared" ca="1" si="292"/>
        <v/>
      </c>
      <c r="BC615" s="115" t="str">
        <f t="shared" ca="1" si="292"/>
        <v/>
      </c>
      <c r="BD615" s="116" t="str">
        <f t="shared" ca="1" si="292"/>
        <v/>
      </c>
      <c r="BE615" s="145"/>
      <c r="BF615" s="118" t="str">
        <f t="shared" ca="1" si="283"/>
        <v/>
      </c>
      <c r="BG615" s="118" t="str">
        <f t="shared" ca="1" si="284"/>
        <v/>
      </c>
      <c r="BH615" s="118" t="str">
        <f t="shared" ca="1" si="285"/>
        <v/>
      </c>
      <c r="BI615" s="118" t="str">
        <f t="shared" ca="1" si="286"/>
        <v/>
      </c>
      <c r="BK615" s="154"/>
      <c r="BL615" s="155"/>
      <c r="BM615" s="154"/>
      <c r="BN615" s="154"/>
      <c r="BO615" s="156"/>
      <c r="BP615" s="156"/>
      <c r="BQ615" s="156"/>
      <c r="BR615" s="156"/>
      <c r="BS615" s="156"/>
      <c r="BT615" s="156"/>
      <c r="BU615" s="156"/>
      <c r="BV615" s="156"/>
      <c r="BW615" s="156"/>
      <c r="BX615" s="105"/>
      <c r="BY615" s="157"/>
      <c r="BZ615" s="157"/>
      <c r="CA615" s="157"/>
      <c r="CB615" s="157"/>
      <c r="CC615" s="157"/>
      <c r="CD615" s="157"/>
      <c r="CE615" s="157"/>
      <c r="CF615" s="157"/>
      <c r="CG615" s="157"/>
    </row>
    <row r="616" spans="1:85" x14ac:dyDescent="0.25">
      <c r="A616" s="97" t="str">
        <f t="shared" ca="1" si="287"/>
        <v/>
      </c>
      <c r="B616" s="98" t="str">
        <f t="shared" ca="1" si="288"/>
        <v/>
      </c>
      <c r="C616" s="99" t="str">
        <f t="shared" ca="1" si="275"/>
        <v/>
      </c>
      <c r="D616" s="97" t="str">
        <f t="shared" ca="1" si="276"/>
        <v/>
      </c>
      <c r="E616" s="97" t="str">
        <f t="shared" ca="1" si="277"/>
        <v/>
      </c>
      <c r="F616" s="97" t="str">
        <f t="shared" ca="1" si="278"/>
        <v/>
      </c>
      <c r="G616" s="100" t="str">
        <f t="shared" ca="1" si="290"/>
        <v/>
      </c>
      <c r="H616" s="101" t="str">
        <f t="shared" ca="1" si="290"/>
        <v/>
      </c>
      <c r="I616" s="101" t="str">
        <f t="shared" ca="1" si="290"/>
        <v/>
      </c>
      <c r="J616" s="101" t="str">
        <f t="shared" ca="1" si="289"/>
        <v/>
      </c>
      <c r="K616" s="101" t="str">
        <f t="shared" ca="1" si="289"/>
        <v/>
      </c>
      <c r="L616" s="101" t="str">
        <f t="shared" ca="1" si="289"/>
        <v/>
      </c>
      <c r="M616" s="101" t="str">
        <f t="shared" ca="1" si="289"/>
        <v/>
      </c>
      <c r="N616" s="101" t="str">
        <f t="shared" ca="1" si="289"/>
        <v/>
      </c>
      <c r="O616" s="102" t="str">
        <f t="shared" ca="1" si="289"/>
        <v/>
      </c>
      <c r="P616" s="103" t="str">
        <f t="shared" ca="1" si="279"/>
        <v/>
      </c>
      <c r="Q616" s="100" t="str">
        <f t="shared" ca="1" si="294"/>
        <v/>
      </c>
      <c r="R616" s="101" t="str">
        <f t="shared" ca="1" si="294"/>
        <v/>
      </c>
      <c r="S616" s="101" t="str">
        <f t="shared" ca="1" si="294"/>
        <v/>
      </c>
      <c r="T616" s="101" t="str">
        <f t="shared" ca="1" si="293"/>
        <v/>
      </c>
      <c r="U616" s="101" t="str">
        <f t="shared" ca="1" si="293"/>
        <v/>
      </c>
      <c r="V616" s="101" t="str">
        <f t="shared" ca="1" si="293"/>
        <v/>
      </c>
      <c r="W616" s="101" t="str">
        <f t="shared" ca="1" si="291"/>
        <v/>
      </c>
      <c r="X616" s="101" t="str">
        <f t="shared" ca="1" si="291"/>
        <v/>
      </c>
      <c r="Y616" s="102" t="str">
        <f t="shared" ca="1" si="291"/>
        <v/>
      </c>
      <c r="Z616" s="129" t="str">
        <f t="shared" ca="1" si="280"/>
        <v/>
      </c>
      <c r="AA616" s="105" t="str">
        <f t="shared" ca="1" si="273"/>
        <v>NA</v>
      </c>
      <c r="AB616" s="105" t="str">
        <f t="shared" ca="1" si="281"/>
        <v>NA</v>
      </c>
      <c r="AC616" s="97" t="str">
        <f t="shared" ca="1" si="282"/>
        <v/>
      </c>
      <c r="AD616" s="106" t="str">
        <f t="shared" ca="1" si="274"/>
        <v/>
      </c>
      <c r="AE616" s="106"/>
      <c r="AF616" s="130"/>
      <c r="AG616" s="131"/>
      <c r="AH616" s="131"/>
      <c r="AI616" s="131"/>
      <c r="AJ616" s="131"/>
      <c r="AK616" s="131"/>
      <c r="AL616" s="131"/>
      <c r="AM616" s="131"/>
      <c r="AN616" s="132"/>
      <c r="AO616" s="133"/>
      <c r="AS616" s="69"/>
      <c r="AT616" s="69"/>
      <c r="AU616" s="113"/>
      <c r="AV616" s="114" t="str">
        <f t="shared" ca="1" si="292"/>
        <v/>
      </c>
      <c r="AW616" s="115" t="str">
        <f t="shared" ca="1" si="292"/>
        <v/>
      </c>
      <c r="AX616" s="115" t="str">
        <f t="shared" ca="1" si="292"/>
        <v/>
      </c>
      <c r="AY616" s="115" t="str">
        <f t="shared" ca="1" si="292"/>
        <v/>
      </c>
      <c r="AZ616" s="115" t="str">
        <f t="shared" ca="1" si="292"/>
        <v/>
      </c>
      <c r="BA616" s="115" t="str">
        <f t="shared" ca="1" si="292"/>
        <v/>
      </c>
      <c r="BB616" s="115" t="str">
        <f t="shared" ca="1" si="292"/>
        <v/>
      </c>
      <c r="BC616" s="115" t="str">
        <f t="shared" ca="1" si="292"/>
        <v/>
      </c>
      <c r="BD616" s="116" t="str">
        <f t="shared" ca="1" si="292"/>
        <v/>
      </c>
      <c r="BE616" s="145"/>
      <c r="BF616" s="118" t="str">
        <f t="shared" ca="1" si="283"/>
        <v/>
      </c>
      <c r="BG616" s="118" t="str">
        <f t="shared" ca="1" si="284"/>
        <v/>
      </c>
      <c r="BH616" s="118" t="str">
        <f t="shared" ca="1" si="285"/>
        <v/>
      </c>
      <c r="BI616" s="118" t="str">
        <f t="shared" ca="1" si="286"/>
        <v/>
      </c>
      <c r="BK616" s="154"/>
      <c r="BL616" s="155"/>
      <c r="BM616" s="154"/>
      <c r="BN616" s="154"/>
      <c r="BO616" s="156"/>
      <c r="BP616" s="156"/>
      <c r="BQ616" s="156"/>
      <c r="BR616" s="156"/>
      <c r="BS616" s="156"/>
      <c r="BT616" s="156"/>
      <c r="BU616" s="156"/>
      <c r="BV616" s="156"/>
      <c r="BW616" s="156"/>
      <c r="BX616" s="105"/>
      <c r="BY616" s="157"/>
      <c r="BZ616" s="157"/>
      <c r="CA616" s="157"/>
      <c r="CB616" s="157"/>
      <c r="CC616" s="157"/>
      <c r="CD616" s="157"/>
      <c r="CE616" s="157"/>
      <c r="CF616" s="157"/>
      <c r="CG616" s="157"/>
    </row>
    <row r="617" spans="1:85" x14ac:dyDescent="0.25">
      <c r="A617" s="97" t="str">
        <f t="shared" ca="1" si="287"/>
        <v/>
      </c>
      <c r="B617" s="98" t="str">
        <f t="shared" ca="1" si="288"/>
        <v/>
      </c>
      <c r="C617" s="99" t="str">
        <f t="shared" ca="1" si="275"/>
        <v/>
      </c>
      <c r="D617" s="97" t="str">
        <f t="shared" ca="1" si="276"/>
        <v/>
      </c>
      <c r="E617" s="97" t="str">
        <f t="shared" ca="1" si="277"/>
        <v/>
      </c>
      <c r="F617" s="97" t="str">
        <f t="shared" ca="1" si="278"/>
        <v/>
      </c>
      <c r="G617" s="100" t="str">
        <f t="shared" ca="1" si="290"/>
        <v/>
      </c>
      <c r="H617" s="101" t="str">
        <f t="shared" ca="1" si="290"/>
        <v/>
      </c>
      <c r="I617" s="101" t="str">
        <f t="shared" ca="1" si="290"/>
        <v/>
      </c>
      <c r="J617" s="101" t="str">
        <f t="shared" ca="1" si="289"/>
        <v/>
      </c>
      <c r="K617" s="101" t="str">
        <f t="shared" ca="1" si="289"/>
        <v/>
      </c>
      <c r="L617" s="101" t="str">
        <f t="shared" ca="1" si="289"/>
        <v/>
      </c>
      <c r="M617" s="101" t="str">
        <f t="shared" ca="1" si="289"/>
        <v/>
      </c>
      <c r="N617" s="101" t="str">
        <f t="shared" ca="1" si="289"/>
        <v/>
      </c>
      <c r="O617" s="102" t="str">
        <f t="shared" ca="1" si="289"/>
        <v/>
      </c>
      <c r="P617" s="103" t="str">
        <f t="shared" ca="1" si="279"/>
        <v/>
      </c>
      <c r="Q617" s="100" t="str">
        <f t="shared" ca="1" si="294"/>
        <v/>
      </c>
      <c r="R617" s="101" t="str">
        <f t="shared" ca="1" si="294"/>
        <v/>
      </c>
      <c r="S617" s="101" t="str">
        <f t="shared" ca="1" si="294"/>
        <v/>
      </c>
      <c r="T617" s="101" t="str">
        <f t="shared" ca="1" si="293"/>
        <v/>
      </c>
      <c r="U617" s="101" t="str">
        <f t="shared" ca="1" si="293"/>
        <v/>
      </c>
      <c r="V617" s="101" t="str">
        <f t="shared" ca="1" si="293"/>
        <v/>
      </c>
      <c r="W617" s="101" t="str">
        <f t="shared" ca="1" si="291"/>
        <v/>
      </c>
      <c r="X617" s="101" t="str">
        <f t="shared" ca="1" si="291"/>
        <v/>
      </c>
      <c r="Y617" s="102" t="str">
        <f t="shared" ca="1" si="291"/>
        <v/>
      </c>
      <c r="Z617" s="129" t="str">
        <f t="shared" ca="1" si="280"/>
        <v/>
      </c>
      <c r="AA617" s="105" t="str">
        <f t="shared" ca="1" si="273"/>
        <v>NA</v>
      </c>
      <c r="AB617" s="105" t="str">
        <f t="shared" ca="1" si="281"/>
        <v>NA</v>
      </c>
      <c r="AC617" s="97" t="str">
        <f t="shared" ca="1" si="282"/>
        <v/>
      </c>
      <c r="AD617" s="106" t="str">
        <f t="shared" ca="1" si="274"/>
        <v/>
      </c>
      <c r="AE617" s="106"/>
      <c r="AF617" s="130"/>
      <c r="AG617" s="131"/>
      <c r="AH617" s="131"/>
      <c r="AI617" s="131"/>
      <c r="AJ617" s="131"/>
      <c r="AK617" s="131"/>
      <c r="AL617" s="131"/>
      <c r="AM617" s="131"/>
      <c r="AN617" s="132"/>
      <c r="AO617" s="133"/>
      <c r="AS617" s="69"/>
      <c r="AT617" s="69"/>
      <c r="AU617" s="113"/>
      <c r="AV617" s="114" t="str">
        <f t="shared" ca="1" si="292"/>
        <v/>
      </c>
      <c r="AW617" s="115" t="str">
        <f t="shared" ca="1" si="292"/>
        <v/>
      </c>
      <c r="AX617" s="115" t="str">
        <f t="shared" ca="1" si="292"/>
        <v/>
      </c>
      <c r="AY617" s="115" t="str">
        <f t="shared" ca="1" si="292"/>
        <v/>
      </c>
      <c r="AZ617" s="115" t="str">
        <f t="shared" ca="1" si="292"/>
        <v/>
      </c>
      <c r="BA617" s="115" t="str">
        <f t="shared" ca="1" si="292"/>
        <v/>
      </c>
      <c r="BB617" s="115" t="str">
        <f t="shared" ca="1" si="292"/>
        <v/>
      </c>
      <c r="BC617" s="115" t="str">
        <f t="shared" ca="1" si="292"/>
        <v/>
      </c>
      <c r="BD617" s="116" t="str">
        <f t="shared" ca="1" si="292"/>
        <v/>
      </c>
      <c r="BE617" s="145"/>
      <c r="BF617" s="118" t="str">
        <f t="shared" ca="1" si="283"/>
        <v/>
      </c>
      <c r="BG617" s="118" t="str">
        <f t="shared" ca="1" si="284"/>
        <v/>
      </c>
      <c r="BH617" s="118" t="str">
        <f t="shared" ca="1" si="285"/>
        <v/>
      </c>
      <c r="BI617" s="118" t="str">
        <f t="shared" ca="1" si="286"/>
        <v/>
      </c>
      <c r="BK617" s="154"/>
      <c r="BL617" s="155"/>
      <c r="BM617" s="154"/>
      <c r="BN617" s="154"/>
      <c r="BO617" s="156"/>
      <c r="BP617" s="156"/>
      <c r="BQ617" s="156"/>
      <c r="BR617" s="156"/>
      <c r="BS617" s="156"/>
      <c r="BT617" s="156"/>
      <c r="BU617" s="156"/>
      <c r="BV617" s="156"/>
      <c r="BW617" s="156"/>
      <c r="BX617" s="105"/>
      <c r="BY617" s="157"/>
      <c r="BZ617" s="157"/>
      <c r="CA617" s="157"/>
      <c r="CB617" s="157"/>
      <c r="CC617" s="157"/>
      <c r="CD617" s="157"/>
      <c r="CE617" s="157"/>
      <c r="CF617" s="157"/>
      <c r="CG617" s="157"/>
    </row>
    <row r="618" spans="1:85" x14ac:dyDescent="0.25">
      <c r="A618" s="97" t="str">
        <f t="shared" ca="1" si="287"/>
        <v/>
      </c>
      <c r="B618" s="98" t="str">
        <f t="shared" ca="1" si="288"/>
        <v/>
      </c>
      <c r="C618" s="99" t="str">
        <f t="shared" ca="1" si="275"/>
        <v/>
      </c>
      <c r="D618" s="97" t="str">
        <f t="shared" ca="1" si="276"/>
        <v/>
      </c>
      <c r="E618" s="97" t="str">
        <f t="shared" ca="1" si="277"/>
        <v/>
      </c>
      <c r="F618" s="97" t="str">
        <f t="shared" ca="1" si="278"/>
        <v/>
      </c>
      <c r="G618" s="100" t="str">
        <f t="shared" ca="1" si="290"/>
        <v/>
      </c>
      <c r="H618" s="101" t="str">
        <f t="shared" ca="1" si="290"/>
        <v/>
      </c>
      <c r="I618" s="101" t="str">
        <f t="shared" ca="1" si="290"/>
        <v/>
      </c>
      <c r="J618" s="101" t="str">
        <f t="shared" ca="1" si="289"/>
        <v/>
      </c>
      <c r="K618" s="101" t="str">
        <f t="shared" ca="1" si="289"/>
        <v/>
      </c>
      <c r="L618" s="101" t="str">
        <f t="shared" ca="1" si="289"/>
        <v/>
      </c>
      <c r="M618" s="101" t="str">
        <f t="shared" ca="1" si="289"/>
        <v/>
      </c>
      <c r="N618" s="101" t="str">
        <f t="shared" ca="1" si="289"/>
        <v/>
      </c>
      <c r="O618" s="102" t="str">
        <f t="shared" ca="1" si="289"/>
        <v/>
      </c>
      <c r="P618" s="103" t="str">
        <f t="shared" ca="1" si="279"/>
        <v/>
      </c>
      <c r="Q618" s="100" t="str">
        <f t="shared" ca="1" si="294"/>
        <v/>
      </c>
      <c r="R618" s="101" t="str">
        <f t="shared" ca="1" si="294"/>
        <v/>
      </c>
      <c r="S618" s="101" t="str">
        <f t="shared" ca="1" si="294"/>
        <v/>
      </c>
      <c r="T618" s="101" t="str">
        <f t="shared" ca="1" si="293"/>
        <v/>
      </c>
      <c r="U618" s="101" t="str">
        <f t="shared" ca="1" si="293"/>
        <v/>
      </c>
      <c r="V618" s="101" t="str">
        <f t="shared" ca="1" si="293"/>
        <v/>
      </c>
      <c r="W618" s="101" t="str">
        <f t="shared" ca="1" si="291"/>
        <v/>
      </c>
      <c r="X618" s="101" t="str">
        <f t="shared" ca="1" si="291"/>
        <v/>
      </c>
      <c r="Y618" s="102" t="str">
        <f t="shared" ca="1" si="291"/>
        <v/>
      </c>
      <c r="Z618" s="129" t="str">
        <f t="shared" ca="1" si="280"/>
        <v/>
      </c>
      <c r="AA618" s="105" t="str">
        <f t="shared" ca="1" si="273"/>
        <v>NA</v>
      </c>
      <c r="AB618" s="105" t="str">
        <f t="shared" ca="1" si="281"/>
        <v>NA</v>
      </c>
      <c r="AC618" s="97" t="str">
        <f t="shared" ca="1" si="282"/>
        <v/>
      </c>
      <c r="AD618" s="106" t="str">
        <f t="shared" ca="1" si="274"/>
        <v/>
      </c>
      <c r="AE618" s="106"/>
      <c r="AF618" s="130"/>
      <c r="AG618" s="131"/>
      <c r="AH618" s="131"/>
      <c r="AI618" s="131"/>
      <c r="AJ618" s="131"/>
      <c r="AK618" s="131"/>
      <c r="AL618" s="131"/>
      <c r="AM618" s="131"/>
      <c r="AN618" s="132"/>
      <c r="AO618" s="133"/>
      <c r="AS618" s="69"/>
      <c r="AT618" s="69"/>
      <c r="AU618" s="113"/>
      <c r="AV618" s="114" t="str">
        <f t="shared" ca="1" si="292"/>
        <v/>
      </c>
      <c r="AW618" s="115" t="str">
        <f t="shared" ca="1" si="292"/>
        <v/>
      </c>
      <c r="AX618" s="115" t="str">
        <f t="shared" ca="1" si="292"/>
        <v/>
      </c>
      <c r="AY618" s="115" t="str">
        <f t="shared" ca="1" si="292"/>
        <v/>
      </c>
      <c r="AZ618" s="115" t="str">
        <f t="shared" ca="1" si="292"/>
        <v/>
      </c>
      <c r="BA618" s="115" t="str">
        <f t="shared" ca="1" si="292"/>
        <v/>
      </c>
      <c r="BB618" s="115" t="str">
        <f t="shared" ca="1" si="292"/>
        <v/>
      </c>
      <c r="BC618" s="115" t="str">
        <f t="shared" ca="1" si="292"/>
        <v/>
      </c>
      <c r="BD618" s="116" t="str">
        <f t="shared" ca="1" si="292"/>
        <v/>
      </c>
      <c r="BE618" s="145"/>
      <c r="BF618" s="118" t="str">
        <f t="shared" ca="1" si="283"/>
        <v/>
      </c>
      <c r="BG618" s="118" t="str">
        <f t="shared" ca="1" si="284"/>
        <v/>
      </c>
      <c r="BH618" s="118" t="str">
        <f t="shared" ca="1" si="285"/>
        <v/>
      </c>
      <c r="BI618" s="118" t="str">
        <f t="shared" ca="1" si="286"/>
        <v/>
      </c>
      <c r="BK618" s="154"/>
      <c r="BL618" s="155"/>
      <c r="BM618" s="154"/>
      <c r="BN618" s="154"/>
      <c r="BO618" s="156"/>
      <c r="BP618" s="156"/>
      <c r="BQ618" s="156"/>
      <c r="BR618" s="156"/>
      <c r="BS618" s="156"/>
      <c r="BT618" s="156"/>
      <c r="BU618" s="156"/>
      <c r="BV618" s="156"/>
      <c r="BW618" s="156"/>
      <c r="BX618" s="105"/>
      <c r="BY618" s="157"/>
      <c r="BZ618" s="157"/>
      <c r="CA618" s="157"/>
      <c r="CB618" s="157"/>
      <c r="CC618" s="157"/>
      <c r="CD618" s="157"/>
      <c r="CE618" s="157"/>
      <c r="CF618" s="157"/>
      <c r="CG618" s="157"/>
    </row>
    <row r="619" spans="1:85" x14ac:dyDescent="0.25">
      <c r="A619" s="97" t="str">
        <f t="shared" ca="1" si="287"/>
        <v/>
      </c>
      <c r="B619" s="98" t="str">
        <f t="shared" ca="1" si="288"/>
        <v/>
      </c>
      <c r="C619" s="99" t="str">
        <f t="shared" ca="1" si="275"/>
        <v/>
      </c>
      <c r="D619" s="97" t="str">
        <f t="shared" ca="1" si="276"/>
        <v/>
      </c>
      <c r="E619" s="97" t="str">
        <f t="shared" ca="1" si="277"/>
        <v/>
      </c>
      <c r="F619" s="97" t="str">
        <f t="shared" ca="1" si="278"/>
        <v/>
      </c>
      <c r="G619" s="100" t="str">
        <f t="shared" ca="1" si="290"/>
        <v/>
      </c>
      <c r="H619" s="101" t="str">
        <f t="shared" ca="1" si="290"/>
        <v/>
      </c>
      <c r="I619" s="101" t="str">
        <f t="shared" ca="1" si="290"/>
        <v/>
      </c>
      <c r="J619" s="101" t="str">
        <f t="shared" ca="1" si="289"/>
        <v/>
      </c>
      <c r="K619" s="101" t="str">
        <f t="shared" ca="1" si="289"/>
        <v/>
      </c>
      <c r="L619" s="101" t="str">
        <f t="shared" ca="1" si="289"/>
        <v/>
      </c>
      <c r="M619" s="101" t="str">
        <f t="shared" ca="1" si="289"/>
        <v/>
      </c>
      <c r="N619" s="101" t="str">
        <f t="shared" ca="1" si="289"/>
        <v/>
      </c>
      <c r="O619" s="102" t="str">
        <f t="shared" ca="1" si="289"/>
        <v/>
      </c>
      <c r="P619" s="103" t="str">
        <f t="shared" ca="1" si="279"/>
        <v/>
      </c>
      <c r="Q619" s="100" t="str">
        <f t="shared" ca="1" si="294"/>
        <v/>
      </c>
      <c r="R619" s="101" t="str">
        <f t="shared" ca="1" si="294"/>
        <v/>
      </c>
      <c r="S619" s="101" t="str">
        <f t="shared" ca="1" si="294"/>
        <v/>
      </c>
      <c r="T619" s="101" t="str">
        <f t="shared" ca="1" si="293"/>
        <v/>
      </c>
      <c r="U619" s="101" t="str">
        <f t="shared" ca="1" si="293"/>
        <v/>
      </c>
      <c r="V619" s="101" t="str">
        <f t="shared" ca="1" si="293"/>
        <v/>
      </c>
      <c r="W619" s="101" t="str">
        <f t="shared" ca="1" si="291"/>
        <v/>
      </c>
      <c r="X619" s="101" t="str">
        <f t="shared" ca="1" si="291"/>
        <v/>
      </c>
      <c r="Y619" s="102" t="str">
        <f t="shared" ca="1" si="291"/>
        <v/>
      </c>
      <c r="Z619" s="129" t="str">
        <f t="shared" ca="1" si="280"/>
        <v/>
      </c>
      <c r="AA619" s="105" t="str">
        <f t="shared" ca="1" si="273"/>
        <v>NA</v>
      </c>
      <c r="AB619" s="105" t="str">
        <f t="shared" ca="1" si="281"/>
        <v>NA</v>
      </c>
      <c r="AC619" s="97" t="str">
        <f t="shared" ca="1" si="282"/>
        <v/>
      </c>
      <c r="AD619" s="106" t="str">
        <f t="shared" ca="1" si="274"/>
        <v/>
      </c>
      <c r="AE619" s="106"/>
      <c r="AF619" s="130"/>
      <c r="AG619" s="131"/>
      <c r="AH619" s="131"/>
      <c r="AI619" s="131"/>
      <c r="AJ619" s="131"/>
      <c r="AK619" s="131"/>
      <c r="AL619" s="131"/>
      <c r="AM619" s="131"/>
      <c r="AN619" s="132"/>
      <c r="AO619" s="133"/>
      <c r="AS619" s="69"/>
      <c r="AT619" s="69"/>
      <c r="AU619" s="113"/>
      <c r="AV619" s="114" t="str">
        <f t="shared" ca="1" si="292"/>
        <v/>
      </c>
      <c r="AW619" s="115" t="str">
        <f t="shared" ca="1" si="292"/>
        <v/>
      </c>
      <c r="AX619" s="115" t="str">
        <f t="shared" ca="1" si="292"/>
        <v/>
      </c>
      <c r="AY619" s="115" t="str">
        <f t="shared" ca="1" si="292"/>
        <v/>
      </c>
      <c r="AZ619" s="115" t="str">
        <f t="shared" ca="1" si="292"/>
        <v/>
      </c>
      <c r="BA619" s="115" t="str">
        <f t="shared" ca="1" si="292"/>
        <v/>
      </c>
      <c r="BB619" s="115" t="str">
        <f t="shared" ca="1" si="292"/>
        <v/>
      </c>
      <c r="BC619" s="115" t="str">
        <f t="shared" ca="1" si="292"/>
        <v/>
      </c>
      <c r="BD619" s="116" t="str">
        <f t="shared" ca="1" si="292"/>
        <v/>
      </c>
      <c r="BE619" s="145"/>
      <c r="BF619" s="118" t="str">
        <f t="shared" ca="1" si="283"/>
        <v/>
      </c>
      <c r="BG619" s="118" t="str">
        <f t="shared" ca="1" si="284"/>
        <v/>
      </c>
      <c r="BH619" s="118" t="str">
        <f t="shared" ca="1" si="285"/>
        <v/>
      </c>
      <c r="BI619" s="118" t="str">
        <f t="shared" ca="1" si="286"/>
        <v/>
      </c>
      <c r="BK619" s="154"/>
      <c r="BL619" s="155"/>
      <c r="BM619" s="154"/>
      <c r="BN619" s="154"/>
      <c r="BO619" s="156"/>
      <c r="BP619" s="156"/>
      <c r="BQ619" s="156"/>
      <c r="BR619" s="156"/>
      <c r="BS619" s="156"/>
      <c r="BT619" s="156"/>
      <c r="BU619" s="156"/>
      <c r="BV619" s="156"/>
      <c r="BW619" s="156"/>
      <c r="BX619" s="105"/>
      <c r="BY619" s="157"/>
      <c r="BZ619" s="157"/>
      <c r="CA619" s="157"/>
      <c r="CB619" s="157"/>
      <c r="CC619" s="157"/>
      <c r="CD619" s="157"/>
      <c r="CE619" s="157"/>
      <c r="CF619" s="157"/>
      <c r="CG619" s="157"/>
    </row>
    <row r="620" spans="1:85" x14ac:dyDescent="0.25">
      <c r="A620" s="97" t="str">
        <f t="shared" ca="1" si="287"/>
        <v/>
      </c>
      <c r="B620" s="98" t="str">
        <f t="shared" ca="1" si="288"/>
        <v/>
      </c>
      <c r="C620" s="99" t="str">
        <f t="shared" ca="1" si="275"/>
        <v/>
      </c>
      <c r="D620" s="97" t="str">
        <f t="shared" ca="1" si="276"/>
        <v/>
      </c>
      <c r="E620" s="97" t="str">
        <f t="shared" ca="1" si="277"/>
        <v/>
      </c>
      <c r="F620" s="97" t="str">
        <f t="shared" ca="1" si="278"/>
        <v/>
      </c>
      <c r="G620" s="100" t="str">
        <f t="shared" ca="1" si="290"/>
        <v/>
      </c>
      <c r="H620" s="101" t="str">
        <f t="shared" ca="1" si="290"/>
        <v/>
      </c>
      <c r="I620" s="101" t="str">
        <f t="shared" ca="1" si="290"/>
        <v/>
      </c>
      <c r="J620" s="101" t="str">
        <f t="shared" ca="1" si="289"/>
        <v/>
      </c>
      <c r="K620" s="101" t="str">
        <f t="shared" ca="1" si="289"/>
        <v/>
      </c>
      <c r="L620" s="101" t="str">
        <f t="shared" ca="1" si="289"/>
        <v/>
      </c>
      <c r="M620" s="101" t="str">
        <f t="shared" ca="1" si="289"/>
        <v/>
      </c>
      <c r="N620" s="101" t="str">
        <f t="shared" ca="1" si="289"/>
        <v/>
      </c>
      <c r="O620" s="102" t="str">
        <f t="shared" ca="1" si="289"/>
        <v/>
      </c>
      <c r="P620" s="103" t="str">
        <f t="shared" ca="1" si="279"/>
        <v/>
      </c>
      <c r="Q620" s="100" t="str">
        <f t="shared" ca="1" si="294"/>
        <v/>
      </c>
      <c r="R620" s="101" t="str">
        <f t="shared" ca="1" si="294"/>
        <v/>
      </c>
      <c r="S620" s="101" t="str">
        <f t="shared" ca="1" si="294"/>
        <v/>
      </c>
      <c r="T620" s="101" t="str">
        <f t="shared" ca="1" si="293"/>
        <v/>
      </c>
      <c r="U620" s="101" t="str">
        <f t="shared" ca="1" si="293"/>
        <v/>
      </c>
      <c r="V620" s="101" t="str">
        <f t="shared" ca="1" si="293"/>
        <v/>
      </c>
      <c r="W620" s="101" t="str">
        <f t="shared" ca="1" si="291"/>
        <v/>
      </c>
      <c r="X620" s="101" t="str">
        <f t="shared" ca="1" si="291"/>
        <v/>
      </c>
      <c r="Y620" s="102" t="str">
        <f t="shared" ca="1" si="291"/>
        <v/>
      </c>
      <c r="Z620" s="129" t="str">
        <f t="shared" ca="1" si="280"/>
        <v/>
      </c>
      <c r="AA620" s="105" t="str">
        <f t="shared" ca="1" si="273"/>
        <v>NA</v>
      </c>
      <c r="AB620" s="105" t="str">
        <f t="shared" ca="1" si="281"/>
        <v>NA</v>
      </c>
      <c r="AC620" s="97" t="str">
        <f t="shared" ca="1" si="282"/>
        <v/>
      </c>
      <c r="AD620" s="106" t="str">
        <f t="shared" ca="1" si="274"/>
        <v/>
      </c>
      <c r="AE620" s="106"/>
      <c r="AF620" s="130"/>
      <c r="AG620" s="131"/>
      <c r="AH620" s="131"/>
      <c r="AI620" s="131"/>
      <c r="AJ620" s="131"/>
      <c r="AK620" s="131"/>
      <c r="AL620" s="131"/>
      <c r="AM620" s="131"/>
      <c r="AN620" s="132"/>
      <c r="AO620" s="133"/>
      <c r="AS620" s="69"/>
      <c r="AT620" s="69"/>
      <c r="AU620" s="113"/>
      <c r="AV620" s="114" t="str">
        <f t="shared" ca="1" si="292"/>
        <v/>
      </c>
      <c r="AW620" s="115" t="str">
        <f t="shared" ca="1" si="292"/>
        <v/>
      </c>
      <c r="AX620" s="115" t="str">
        <f t="shared" ca="1" si="292"/>
        <v/>
      </c>
      <c r="AY620" s="115" t="str">
        <f t="shared" ca="1" si="292"/>
        <v/>
      </c>
      <c r="AZ620" s="115" t="str">
        <f t="shared" ca="1" si="292"/>
        <v/>
      </c>
      <c r="BA620" s="115" t="str">
        <f t="shared" ca="1" si="292"/>
        <v/>
      </c>
      <c r="BB620" s="115" t="str">
        <f t="shared" ca="1" si="292"/>
        <v/>
      </c>
      <c r="BC620" s="115" t="str">
        <f t="shared" ca="1" si="292"/>
        <v/>
      </c>
      <c r="BD620" s="116" t="str">
        <f t="shared" ca="1" si="292"/>
        <v/>
      </c>
      <c r="BE620" s="145"/>
      <c r="BF620" s="118" t="str">
        <f t="shared" ca="1" si="283"/>
        <v/>
      </c>
      <c r="BG620" s="118" t="str">
        <f t="shared" ca="1" si="284"/>
        <v/>
      </c>
      <c r="BH620" s="118" t="str">
        <f t="shared" ca="1" si="285"/>
        <v/>
      </c>
      <c r="BI620" s="118" t="str">
        <f t="shared" ca="1" si="286"/>
        <v/>
      </c>
      <c r="BK620" s="154"/>
      <c r="BL620" s="155"/>
      <c r="BM620" s="154"/>
      <c r="BN620" s="154"/>
      <c r="BO620" s="156"/>
      <c r="BP620" s="156"/>
      <c r="BQ620" s="156"/>
      <c r="BR620" s="156"/>
      <c r="BS620" s="156"/>
      <c r="BT620" s="156"/>
      <c r="BU620" s="156"/>
      <c r="BV620" s="156"/>
      <c r="BW620" s="156"/>
      <c r="BX620" s="105"/>
      <c r="BY620" s="157"/>
      <c r="BZ620" s="157"/>
      <c r="CA620" s="157"/>
      <c r="CB620" s="157"/>
      <c r="CC620" s="157"/>
      <c r="CD620" s="157"/>
      <c r="CE620" s="157"/>
      <c r="CF620" s="157"/>
      <c r="CG620" s="157"/>
    </row>
    <row r="621" spans="1:85" x14ac:dyDescent="0.25">
      <c r="A621" s="97" t="str">
        <f t="shared" ca="1" si="287"/>
        <v/>
      </c>
      <c r="B621" s="98" t="str">
        <f t="shared" ca="1" si="288"/>
        <v/>
      </c>
      <c r="C621" s="99" t="str">
        <f t="shared" ca="1" si="275"/>
        <v/>
      </c>
      <c r="D621" s="97" t="str">
        <f t="shared" ca="1" si="276"/>
        <v/>
      </c>
      <c r="E621" s="97" t="str">
        <f t="shared" ca="1" si="277"/>
        <v/>
      </c>
      <c r="F621" s="97" t="str">
        <f t="shared" ca="1" si="278"/>
        <v/>
      </c>
      <c r="G621" s="100" t="str">
        <f t="shared" ca="1" si="290"/>
        <v/>
      </c>
      <c r="H621" s="101" t="str">
        <f t="shared" ca="1" si="290"/>
        <v/>
      </c>
      <c r="I621" s="101" t="str">
        <f t="shared" ca="1" si="290"/>
        <v/>
      </c>
      <c r="J621" s="101" t="str">
        <f t="shared" ca="1" si="289"/>
        <v/>
      </c>
      <c r="K621" s="101" t="str">
        <f t="shared" ca="1" si="289"/>
        <v/>
      </c>
      <c r="L621" s="101" t="str">
        <f t="shared" ca="1" si="289"/>
        <v/>
      </c>
      <c r="M621" s="101" t="str">
        <f t="shared" ca="1" si="289"/>
        <v/>
      </c>
      <c r="N621" s="101" t="str">
        <f t="shared" ca="1" si="289"/>
        <v/>
      </c>
      <c r="O621" s="102" t="str">
        <f t="shared" ca="1" si="289"/>
        <v/>
      </c>
      <c r="P621" s="103" t="str">
        <f t="shared" ca="1" si="279"/>
        <v/>
      </c>
      <c r="Q621" s="100" t="str">
        <f t="shared" ca="1" si="294"/>
        <v/>
      </c>
      <c r="R621" s="101" t="str">
        <f t="shared" ca="1" si="294"/>
        <v/>
      </c>
      <c r="S621" s="101" t="str">
        <f t="shared" ca="1" si="294"/>
        <v/>
      </c>
      <c r="T621" s="101" t="str">
        <f t="shared" ca="1" si="293"/>
        <v/>
      </c>
      <c r="U621" s="101" t="str">
        <f t="shared" ca="1" si="293"/>
        <v/>
      </c>
      <c r="V621" s="101" t="str">
        <f t="shared" ca="1" si="293"/>
        <v/>
      </c>
      <c r="W621" s="101" t="str">
        <f t="shared" ca="1" si="291"/>
        <v/>
      </c>
      <c r="X621" s="101" t="str">
        <f t="shared" ca="1" si="291"/>
        <v/>
      </c>
      <c r="Y621" s="102" t="str">
        <f t="shared" ca="1" si="291"/>
        <v/>
      </c>
      <c r="Z621" s="129" t="str">
        <f t="shared" ca="1" si="280"/>
        <v/>
      </c>
      <c r="AA621" s="105" t="str">
        <f t="shared" ca="1" si="273"/>
        <v>NA</v>
      </c>
      <c r="AB621" s="105" t="str">
        <f t="shared" ca="1" si="281"/>
        <v>NA</v>
      </c>
      <c r="AC621" s="97" t="str">
        <f t="shared" ca="1" si="282"/>
        <v/>
      </c>
      <c r="AD621" s="106" t="str">
        <f t="shared" ca="1" si="274"/>
        <v/>
      </c>
      <c r="AE621" s="106"/>
      <c r="AF621" s="130"/>
      <c r="AG621" s="131"/>
      <c r="AH621" s="131"/>
      <c r="AI621" s="131"/>
      <c r="AJ621" s="131"/>
      <c r="AK621" s="131"/>
      <c r="AL621" s="131"/>
      <c r="AM621" s="131"/>
      <c r="AN621" s="132"/>
      <c r="AO621" s="133"/>
      <c r="AS621" s="69"/>
      <c r="AT621" s="69"/>
      <c r="AU621" s="113"/>
      <c r="AV621" s="114" t="str">
        <f t="shared" ca="1" si="292"/>
        <v/>
      </c>
      <c r="AW621" s="115" t="str">
        <f t="shared" ca="1" si="292"/>
        <v/>
      </c>
      <c r="AX621" s="115" t="str">
        <f t="shared" ca="1" si="292"/>
        <v/>
      </c>
      <c r="AY621" s="115" t="str">
        <f t="shared" ca="1" si="292"/>
        <v/>
      </c>
      <c r="AZ621" s="115" t="str">
        <f t="shared" ca="1" si="292"/>
        <v/>
      </c>
      <c r="BA621" s="115" t="str">
        <f t="shared" ca="1" si="292"/>
        <v/>
      </c>
      <c r="BB621" s="115" t="str">
        <f t="shared" ca="1" si="292"/>
        <v/>
      </c>
      <c r="BC621" s="115" t="str">
        <f t="shared" ca="1" si="292"/>
        <v/>
      </c>
      <c r="BD621" s="116" t="str">
        <f t="shared" ca="1" si="292"/>
        <v/>
      </c>
      <c r="BE621" s="145"/>
      <c r="BF621" s="118" t="str">
        <f t="shared" ca="1" si="283"/>
        <v/>
      </c>
      <c r="BG621" s="118" t="str">
        <f t="shared" ca="1" si="284"/>
        <v/>
      </c>
      <c r="BH621" s="118" t="str">
        <f t="shared" ca="1" si="285"/>
        <v/>
      </c>
      <c r="BI621" s="118" t="str">
        <f t="shared" ca="1" si="286"/>
        <v/>
      </c>
      <c r="BK621" s="154"/>
      <c r="BL621" s="155"/>
      <c r="BM621" s="154"/>
      <c r="BN621" s="154"/>
      <c r="BO621" s="156"/>
      <c r="BP621" s="156"/>
      <c r="BQ621" s="156"/>
      <c r="BR621" s="156"/>
      <c r="BS621" s="156"/>
      <c r="BT621" s="156"/>
      <c r="BU621" s="156"/>
      <c r="BV621" s="156"/>
      <c r="BW621" s="156"/>
      <c r="BX621" s="105"/>
      <c r="BY621" s="157"/>
      <c r="BZ621" s="157"/>
      <c r="CA621" s="157"/>
      <c r="CB621" s="157"/>
      <c r="CC621" s="157"/>
      <c r="CD621" s="157"/>
      <c r="CE621" s="157"/>
      <c r="CF621" s="157"/>
      <c r="CG621" s="157"/>
    </row>
    <row r="622" spans="1:85" x14ac:dyDescent="0.25">
      <c r="A622" s="97" t="str">
        <f t="shared" ca="1" si="287"/>
        <v/>
      </c>
      <c r="B622" s="98" t="str">
        <f t="shared" ca="1" si="288"/>
        <v/>
      </c>
      <c r="C622" s="99" t="str">
        <f t="shared" ca="1" si="275"/>
        <v/>
      </c>
      <c r="D622" s="97" t="str">
        <f t="shared" ca="1" si="276"/>
        <v/>
      </c>
      <c r="E622" s="97" t="str">
        <f t="shared" ca="1" si="277"/>
        <v/>
      </c>
      <c r="F622" s="97" t="str">
        <f t="shared" ca="1" si="278"/>
        <v/>
      </c>
      <c r="G622" s="100" t="str">
        <f t="shared" ca="1" si="290"/>
        <v/>
      </c>
      <c r="H622" s="101" t="str">
        <f t="shared" ca="1" si="290"/>
        <v/>
      </c>
      <c r="I622" s="101" t="str">
        <f t="shared" ca="1" si="290"/>
        <v/>
      </c>
      <c r="J622" s="101" t="str">
        <f t="shared" ca="1" si="289"/>
        <v/>
      </c>
      <c r="K622" s="101" t="str">
        <f t="shared" ca="1" si="289"/>
        <v/>
      </c>
      <c r="L622" s="101" t="str">
        <f t="shared" ca="1" si="289"/>
        <v/>
      </c>
      <c r="M622" s="101" t="str">
        <f t="shared" ca="1" si="289"/>
        <v/>
      </c>
      <c r="N622" s="101" t="str">
        <f t="shared" ca="1" si="289"/>
        <v/>
      </c>
      <c r="O622" s="102" t="str">
        <f t="shared" ca="1" si="289"/>
        <v/>
      </c>
      <c r="P622" s="103" t="str">
        <f t="shared" ca="1" si="279"/>
        <v/>
      </c>
      <c r="Q622" s="100" t="str">
        <f t="shared" ca="1" si="294"/>
        <v/>
      </c>
      <c r="R622" s="101" t="str">
        <f t="shared" ca="1" si="294"/>
        <v/>
      </c>
      <c r="S622" s="101" t="str">
        <f t="shared" ca="1" si="294"/>
        <v/>
      </c>
      <c r="T622" s="101" t="str">
        <f t="shared" ca="1" si="293"/>
        <v/>
      </c>
      <c r="U622" s="101" t="str">
        <f t="shared" ca="1" si="293"/>
        <v/>
      </c>
      <c r="V622" s="101" t="str">
        <f t="shared" ca="1" si="293"/>
        <v/>
      </c>
      <c r="W622" s="101" t="str">
        <f t="shared" ca="1" si="291"/>
        <v/>
      </c>
      <c r="X622" s="101" t="str">
        <f t="shared" ca="1" si="291"/>
        <v/>
      </c>
      <c r="Y622" s="102" t="str">
        <f t="shared" ca="1" si="291"/>
        <v/>
      </c>
      <c r="Z622" s="129" t="str">
        <f t="shared" ca="1" si="280"/>
        <v/>
      </c>
      <c r="AA622" s="105" t="str">
        <f t="shared" ca="1" si="273"/>
        <v>NA</v>
      </c>
      <c r="AB622" s="105" t="str">
        <f t="shared" ca="1" si="281"/>
        <v>NA</v>
      </c>
      <c r="AC622" s="97" t="str">
        <f t="shared" ca="1" si="282"/>
        <v/>
      </c>
      <c r="AD622" s="106" t="str">
        <f t="shared" ca="1" si="274"/>
        <v/>
      </c>
      <c r="AE622" s="106"/>
      <c r="AF622" s="130"/>
      <c r="AG622" s="131"/>
      <c r="AH622" s="131"/>
      <c r="AI622" s="131"/>
      <c r="AJ622" s="131"/>
      <c r="AK622" s="131"/>
      <c r="AL622" s="131"/>
      <c r="AM622" s="131"/>
      <c r="AN622" s="132"/>
      <c r="AO622" s="133"/>
      <c r="AS622" s="69"/>
      <c r="AT622" s="69"/>
      <c r="AU622" s="113"/>
      <c r="AV622" s="114" t="str">
        <f t="shared" ca="1" si="292"/>
        <v/>
      </c>
      <c r="AW622" s="115" t="str">
        <f t="shared" ca="1" si="292"/>
        <v/>
      </c>
      <c r="AX622" s="115" t="str">
        <f t="shared" ca="1" si="292"/>
        <v/>
      </c>
      <c r="AY622" s="115" t="str">
        <f t="shared" ca="1" si="292"/>
        <v/>
      </c>
      <c r="AZ622" s="115" t="str">
        <f t="shared" ca="1" si="292"/>
        <v/>
      </c>
      <c r="BA622" s="115" t="str">
        <f t="shared" ca="1" si="292"/>
        <v/>
      </c>
      <c r="BB622" s="115" t="str">
        <f t="shared" ca="1" si="292"/>
        <v/>
      </c>
      <c r="BC622" s="115" t="str">
        <f t="shared" ca="1" si="292"/>
        <v/>
      </c>
      <c r="BD622" s="116" t="str">
        <f t="shared" ca="1" si="292"/>
        <v/>
      </c>
      <c r="BE622" s="145"/>
      <c r="BF622" s="118" t="str">
        <f t="shared" ca="1" si="283"/>
        <v/>
      </c>
      <c r="BG622" s="118" t="str">
        <f t="shared" ca="1" si="284"/>
        <v/>
      </c>
      <c r="BH622" s="118" t="str">
        <f t="shared" ca="1" si="285"/>
        <v/>
      </c>
      <c r="BI622" s="118" t="str">
        <f t="shared" ca="1" si="286"/>
        <v/>
      </c>
      <c r="BK622" s="154"/>
      <c r="BL622" s="155"/>
      <c r="BM622" s="154"/>
      <c r="BN622" s="154"/>
      <c r="BO622" s="156"/>
      <c r="BP622" s="156"/>
      <c r="BQ622" s="156"/>
      <c r="BR622" s="156"/>
      <c r="BS622" s="156"/>
      <c r="BT622" s="156"/>
      <c r="BU622" s="156"/>
      <c r="BV622" s="156"/>
      <c r="BW622" s="156"/>
      <c r="BX622" s="105"/>
      <c r="BY622" s="157"/>
      <c r="BZ622" s="157"/>
      <c r="CA622" s="157"/>
      <c r="CB622" s="157"/>
      <c r="CC622" s="157"/>
      <c r="CD622" s="157"/>
      <c r="CE622" s="157"/>
      <c r="CF622" s="157"/>
      <c r="CG622" s="157"/>
    </row>
    <row r="623" spans="1:85" x14ac:dyDescent="0.25">
      <c r="A623" s="97" t="str">
        <f t="shared" ca="1" si="287"/>
        <v/>
      </c>
      <c r="B623" s="98" t="str">
        <f t="shared" ca="1" si="288"/>
        <v/>
      </c>
      <c r="C623" s="99" t="str">
        <f t="shared" ca="1" si="275"/>
        <v/>
      </c>
      <c r="D623" s="97" t="str">
        <f t="shared" ca="1" si="276"/>
        <v/>
      </c>
      <c r="E623" s="97" t="str">
        <f t="shared" ca="1" si="277"/>
        <v/>
      </c>
      <c r="F623" s="97" t="str">
        <f t="shared" ca="1" si="278"/>
        <v/>
      </c>
      <c r="G623" s="100" t="str">
        <f t="shared" ca="1" si="290"/>
        <v/>
      </c>
      <c r="H623" s="101" t="str">
        <f t="shared" ca="1" si="290"/>
        <v/>
      </c>
      <c r="I623" s="101" t="str">
        <f t="shared" ca="1" si="290"/>
        <v/>
      </c>
      <c r="J623" s="101" t="str">
        <f t="shared" ca="1" si="289"/>
        <v/>
      </c>
      <c r="K623" s="101" t="str">
        <f t="shared" ca="1" si="289"/>
        <v/>
      </c>
      <c r="L623" s="101" t="str">
        <f t="shared" ca="1" si="289"/>
        <v/>
      </c>
      <c r="M623" s="101" t="str">
        <f t="shared" ca="1" si="289"/>
        <v/>
      </c>
      <c r="N623" s="101" t="str">
        <f t="shared" ca="1" si="289"/>
        <v/>
      </c>
      <c r="O623" s="102" t="str">
        <f t="shared" ca="1" si="289"/>
        <v/>
      </c>
      <c r="P623" s="103" t="str">
        <f t="shared" ca="1" si="279"/>
        <v/>
      </c>
      <c r="Q623" s="100" t="str">
        <f t="shared" ca="1" si="294"/>
        <v/>
      </c>
      <c r="R623" s="101" t="str">
        <f t="shared" ca="1" si="294"/>
        <v/>
      </c>
      <c r="S623" s="101" t="str">
        <f t="shared" ca="1" si="294"/>
        <v/>
      </c>
      <c r="T623" s="101" t="str">
        <f t="shared" ca="1" si="293"/>
        <v/>
      </c>
      <c r="U623" s="101" t="str">
        <f t="shared" ca="1" si="293"/>
        <v/>
      </c>
      <c r="V623" s="101" t="str">
        <f t="shared" ca="1" si="293"/>
        <v/>
      </c>
      <c r="W623" s="101" t="str">
        <f t="shared" ca="1" si="291"/>
        <v/>
      </c>
      <c r="X623" s="101" t="str">
        <f t="shared" ca="1" si="291"/>
        <v/>
      </c>
      <c r="Y623" s="102" t="str">
        <f t="shared" ca="1" si="291"/>
        <v/>
      </c>
      <c r="Z623" s="129" t="str">
        <f t="shared" ca="1" si="280"/>
        <v/>
      </c>
      <c r="AA623" s="105" t="str">
        <f t="shared" ca="1" si="273"/>
        <v>NA</v>
      </c>
      <c r="AB623" s="105" t="str">
        <f t="shared" ca="1" si="281"/>
        <v>NA</v>
      </c>
      <c r="AC623" s="97" t="str">
        <f t="shared" ca="1" si="282"/>
        <v/>
      </c>
      <c r="AD623" s="106" t="str">
        <f t="shared" ca="1" si="274"/>
        <v/>
      </c>
      <c r="AE623" s="106"/>
      <c r="AF623" s="130"/>
      <c r="AG623" s="131"/>
      <c r="AH623" s="131"/>
      <c r="AI623" s="131"/>
      <c r="AJ623" s="131"/>
      <c r="AK623" s="131"/>
      <c r="AL623" s="131"/>
      <c r="AM623" s="131"/>
      <c r="AN623" s="132"/>
      <c r="AO623" s="133"/>
      <c r="AS623" s="69"/>
      <c r="AT623" s="69"/>
      <c r="AU623" s="113"/>
      <c r="AV623" s="114" t="str">
        <f t="shared" ca="1" si="292"/>
        <v/>
      </c>
      <c r="AW623" s="115" t="str">
        <f t="shared" ca="1" si="292"/>
        <v/>
      </c>
      <c r="AX623" s="115" t="str">
        <f t="shared" ca="1" si="292"/>
        <v/>
      </c>
      <c r="AY623" s="115" t="str">
        <f t="shared" ca="1" si="292"/>
        <v/>
      </c>
      <c r="AZ623" s="115" t="str">
        <f t="shared" ca="1" si="292"/>
        <v/>
      </c>
      <c r="BA623" s="115" t="str">
        <f t="shared" ca="1" si="292"/>
        <v/>
      </c>
      <c r="BB623" s="115" t="str">
        <f t="shared" ca="1" si="292"/>
        <v/>
      </c>
      <c r="BC623" s="115" t="str">
        <f t="shared" ca="1" si="292"/>
        <v/>
      </c>
      <c r="BD623" s="116" t="str">
        <f t="shared" ca="1" si="292"/>
        <v/>
      </c>
      <c r="BE623" s="145"/>
      <c r="BF623" s="118" t="str">
        <f t="shared" ca="1" si="283"/>
        <v/>
      </c>
      <c r="BG623" s="118" t="str">
        <f t="shared" ca="1" si="284"/>
        <v/>
      </c>
      <c r="BH623" s="118" t="str">
        <f t="shared" ca="1" si="285"/>
        <v/>
      </c>
      <c r="BI623" s="118" t="str">
        <f t="shared" ca="1" si="286"/>
        <v/>
      </c>
      <c r="BK623" s="154"/>
      <c r="BL623" s="155"/>
      <c r="BM623" s="154"/>
      <c r="BN623" s="154"/>
      <c r="BO623" s="156"/>
      <c r="BP623" s="156"/>
      <c r="BQ623" s="156"/>
      <c r="BR623" s="156"/>
      <c r="BS623" s="156"/>
      <c r="BT623" s="156"/>
      <c r="BU623" s="156"/>
      <c r="BV623" s="156"/>
      <c r="BW623" s="156"/>
      <c r="BX623" s="105"/>
      <c r="BY623" s="157"/>
      <c r="BZ623" s="157"/>
      <c r="CA623" s="157"/>
      <c r="CB623" s="157"/>
      <c r="CC623" s="157"/>
      <c r="CD623" s="157"/>
      <c r="CE623" s="157"/>
      <c r="CF623" s="157"/>
      <c r="CG623" s="157"/>
    </row>
    <row r="624" spans="1:85" x14ac:dyDescent="0.25">
      <c r="A624" s="97" t="str">
        <f t="shared" ca="1" si="287"/>
        <v/>
      </c>
      <c r="B624" s="98" t="str">
        <f t="shared" ca="1" si="288"/>
        <v/>
      </c>
      <c r="C624" s="99" t="str">
        <f t="shared" ca="1" si="275"/>
        <v/>
      </c>
      <c r="D624" s="97" t="str">
        <f t="shared" ca="1" si="276"/>
        <v/>
      </c>
      <c r="E624" s="97" t="str">
        <f t="shared" ca="1" si="277"/>
        <v/>
      </c>
      <c r="F624" s="97" t="str">
        <f t="shared" ca="1" si="278"/>
        <v/>
      </c>
      <c r="G624" s="100" t="str">
        <f t="shared" ca="1" si="290"/>
        <v/>
      </c>
      <c r="H624" s="101" t="str">
        <f t="shared" ca="1" si="290"/>
        <v/>
      </c>
      <c r="I624" s="101" t="str">
        <f t="shared" ca="1" si="290"/>
        <v/>
      </c>
      <c r="J624" s="101" t="str">
        <f t="shared" ca="1" si="289"/>
        <v/>
      </c>
      <c r="K624" s="101" t="str">
        <f t="shared" ca="1" si="289"/>
        <v/>
      </c>
      <c r="L624" s="101" t="str">
        <f t="shared" ca="1" si="289"/>
        <v/>
      </c>
      <c r="M624" s="101" t="str">
        <f t="shared" ca="1" si="289"/>
        <v/>
      </c>
      <c r="N624" s="101" t="str">
        <f t="shared" ca="1" si="289"/>
        <v/>
      </c>
      <c r="O624" s="102" t="str">
        <f t="shared" ca="1" si="289"/>
        <v/>
      </c>
      <c r="P624" s="103" t="str">
        <f t="shared" ca="1" si="279"/>
        <v/>
      </c>
      <c r="Q624" s="100" t="str">
        <f t="shared" ca="1" si="294"/>
        <v/>
      </c>
      <c r="R624" s="101" t="str">
        <f t="shared" ca="1" si="294"/>
        <v/>
      </c>
      <c r="S624" s="101" t="str">
        <f t="shared" ca="1" si="294"/>
        <v/>
      </c>
      <c r="T624" s="101" t="str">
        <f t="shared" ca="1" si="293"/>
        <v/>
      </c>
      <c r="U624" s="101" t="str">
        <f t="shared" ca="1" si="293"/>
        <v/>
      </c>
      <c r="V624" s="101" t="str">
        <f t="shared" ca="1" si="293"/>
        <v/>
      </c>
      <c r="W624" s="101" t="str">
        <f t="shared" ca="1" si="291"/>
        <v/>
      </c>
      <c r="X624" s="101" t="str">
        <f t="shared" ca="1" si="291"/>
        <v/>
      </c>
      <c r="Y624" s="102" t="str">
        <f t="shared" ca="1" si="291"/>
        <v/>
      </c>
      <c r="Z624" s="129" t="str">
        <f t="shared" ca="1" si="280"/>
        <v/>
      </c>
      <c r="AA624" s="105" t="str">
        <f t="shared" ca="1" si="273"/>
        <v>NA</v>
      </c>
      <c r="AB624" s="105" t="str">
        <f t="shared" ca="1" si="281"/>
        <v>NA</v>
      </c>
      <c r="AC624" s="97" t="str">
        <f t="shared" ca="1" si="282"/>
        <v/>
      </c>
      <c r="AD624" s="106" t="str">
        <f t="shared" ca="1" si="274"/>
        <v/>
      </c>
      <c r="AE624" s="106"/>
      <c r="AF624" s="130"/>
      <c r="AG624" s="131"/>
      <c r="AH624" s="131"/>
      <c r="AI624" s="131"/>
      <c r="AJ624" s="131"/>
      <c r="AK624" s="131"/>
      <c r="AL624" s="131"/>
      <c r="AM624" s="131"/>
      <c r="AN624" s="132"/>
      <c r="AO624" s="133"/>
      <c r="AS624" s="69"/>
      <c r="AT624" s="69"/>
      <c r="AU624" s="113"/>
      <c r="AV624" s="114" t="str">
        <f t="shared" ca="1" si="292"/>
        <v/>
      </c>
      <c r="AW624" s="115" t="str">
        <f t="shared" ca="1" si="292"/>
        <v/>
      </c>
      <c r="AX624" s="115" t="str">
        <f t="shared" ca="1" si="292"/>
        <v/>
      </c>
      <c r="AY624" s="115" t="str">
        <f t="shared" ref="AW624:BD656" ca="1" si="295">IFERROR(IF(LEN($C624)=0,"",IF(VLOOKUP($C624,INDIRECT("'"&amp;$H$2&amp;"'!"&amp;"$A$1:$ZZ$999"),MATCH(AY$1,INDIRECT("'"&amp;$H$2&amp;"'!"&amp;"A"&amp;$J$2&amp;":ZZ"&amp;$J$2&amp;""),0),FALSE)="N/F",0,VLOOKUP($C624,INDIRECT("'"&amp;$H$2&amp;"'!"&amp;"$A$1:$ZZ$999"),MATCH(AY$1,INDIRECT("'"&amp;$H$2&amp;"'!"&amp;"A"&amp;$J$2&amp;":ZZ"&amp;$J$2&amp;""),0),FALSE))),"")</f>
        <v/>
      </c>
      <c r="AZ624" s="115" t="str">
        <f t="shared" ca="1" si="295"/>
        <v/>
      </c>
      <c r="BA624" s="115" t="str">
        <f t="shared" ca="1" si="295"/>
        <v/>
      </c>
      <c r="BB624" s="115" t="str">
        <f t="shared" ca="1" si="295"/>
        <v/>
      </c>
      <c r="BC624" s="115" t="str">
        <f t="shared" ca="1" si="295"/>
        <v/>
      </c>
      <c r="BD624" s="116" t="str">
        <f t="shared" ca="1" si="295"/>
        <v/>
      </c>
      <c r="BE624" s="145"/>
      <c r="BF624" s="118" t="str">
        <f t="shared" ca="1" si="283"/>
        <v/>
      </c>
      <c r="BG624" s="118" t="str">
        <f t="shared" ca="1" si="284"/>
        <v/>
      </c>
      <c r="BH624" s="118" t="str">
        <f t="shared" ca="1" si="285"/>
        <v/>
      </c>
      <c r="BI624" s="118" t="str">
        <f t="shared" ca="1" si="286"/>
        <v/>
      </c>
      <c r="BK624" s="154"/>
      <c r="BL624" s="155"/>
      <c r="BM624" s="154"/>
      <c r="BN624" s="154"/>
      <c r="BO624" s="156"/>
      <c r="BP624" s="156"/>
      <c r="BQ624" s="156"/>
      <c r="BR624" s="156"/>
      <c r="BS624" s="156"/>
      <c r="BT624" s="156"/>
      <c r="BU624" s="156"/>
      <c r="BV624" s="156"/>
      <c r="BW624" s="156"/>
      <c r="BX624" s="105"/>
      <c r="BY624" s="157"/>
      <c r="BZ624" s="157"/>
      <c r="CA624" s="157"/>
      <c r="CB624" s="157"/>
      <c r="CC624" s="157"/>
      <c r="CD624" s="157"/>
      <c r="CE624" s="157"/>
      <c r="CF624" s="157"/>
      <c r="CG624" s="157"/>
    </row>
    <row r="625" spans="1:85" x14ac:dyDescent="0.25">
      <c r="A625" s="97" t="str">
        <f t="shared" ca="1" si="287"/>
        <v/>
      </c>
      <c r="B625" s="98" t="str">
        <f t="shared" ca="1" si="288"/>
        <v/>
      </c>
      <c r="C625" s="99" t="str">
        <f t="shared" ca="1" si="275"/>
        <v/>
      </c>
      <c r="D625" s="97" t="str">
        <f t="shared" ca="1" si="276"/>
        <v/>
      </c>
      <c r="E625" s="97" t="str">
        <f t="shared" ca="1" si="277"/>
        <v/>
      </c>
      <c r="F625" s="97" t="str">
        <f t="shared" ca="1" si="278"/>
        <v/>
      </c>
      <c r="G625" s="100" t="str">
        <f t="shared" ca="1" si="290"/>
        <v/>
      </c>
      <c r="H625" s="101" t="str">
        <f t="shared" ca="1" si="290"/>
        <v/>
      </c>
      <c r="I625" s="101" t="str">
        <f t="shared" ca="1" si="290"/>
        <v/>
      </c>
      <c r="J625" s="101" t="str">
        <f t="shared" ca="1" si="289"/>
        <v/>
      </c>
      <c r="K625" s="101" t="str">
        <f t="shared" ca="1" si="289"/>
        <v/>
      </c>
      <c r="L625" s="101" t="str">
        <f t="shared" ca="1" si="289"/>
        <v/>
      </c>
      <c r="M625" s="101" t="str">
        <f t="shared" ca="1" si="289"/>
        <v/>
      </c>
      <c r="N625" s="101" t="str">
        <f t="shared" ca="1" si="289"/>
        <v/>
      </c>
      <c r="O625" s="102" t="str">
        <f t="shared" ca="1" si="289"/>
        <v/>
      </c>
      <c r="P625" s="103" t="str">
        <f t="shared" ca="1" si="279"/>
        <v/>
      </c>
      <c r="Q625" s="100" t="str">
        <f t="shared" ca="1" si="294"/>
        <v/>
      </c>
      <c r="R625" s="101" t="str">
        <f t="shared" ca="1" si="294"/>
        <v/>
      </c>
      <c r="S625" s="101" t="str">
        <f t="shared" ca="1" si="294"/>
        <v/>
      </c>
      <c r="T625" s="101" t="str">
        <f t="shared" ca="1" si="293"/>
        <v/>
      </c>
      <c r="U625" s="101" t="str">
        <f t="shared" ca="1" si="293"/>
        <v/>
      </c>
      <c r="V625" s="101" t="str">
        <f t="shared" ca="1" si="293"/>
        <v/>
      </c>
      <c r="W625" s="101" t="str">
        <f t="shared" ca="1" si="291"/>
        <v/>
      </c>
      <c r="X625" s="101" t="str">
        <f t="shared" ca="1" si="291"/>
        <v/>
      </c>
      <c r="Y625" s="102" t="str">
        <f t="shared" ca="1" si="291"/>
        <v/>
      </c>
      <c r="Z625" s="129" t="str">
        <f t="shared" ca="1" si="280"/>
        <v/>
      </c>
      <c r="AA625" s="105" t="str">
        <f t="shared" ca="1" si="273"/>
        <v>NA</v>
      </c>
      <c r="AB625" s="105" t="str">
        <f t="shared" ca="1" si="281"/>
        <v>NA</v>
      </c>
      <c r="AC625" s="97" t="str">
        <f t="shared" ca="1" si="282"/>
        <v/>
      </c>
      <c r="AD625" s="106" t="str">
        <f t="shared" ca="1" si="274"/>
        <v/>
      </c>
      <c r="AE625" s="106"/>
      <c r="AF625" s="130"/>
      <c r="AG625" s="131"/>
      <c r="AH625" s="131"/>
      <c r="AI625" s="131"/>
      <c r="AJ625" s="131"/>
      <c r="AK625" s="131"/>
      <c r="AL625" s="131"/>
      <c r="AM625" s="131"/>
      <c r="AN625" s="132"/>
      <c r="AO625" s="133"/>
      <c r="AS625" s="69"/>
      <c r="AT625" s="69"/>
      <c r="AU625" s="113"/>
      <c r="AV625" s="114" t="str">
        <f t="shared" ref="AV625:BD688" ca="1" si="296">IFERROR(IF(LEN($C625)=0,"",IF(VLOOKUP($C625,INDIRECT("'"&amp;$H$2&amp;"'!"&amp;"$A$1:$ZZ$999"),MATCH(AV$1,INDIRECT("'"&amp;$H$2&amp;"'!"&amp;"A"&amp;$J$2&amp;":ZZ"&amp;$J$2&amp;""),0),FALSE)="N/F",0,VLOOKUP($C625,INDIRECT("'"&amp;$H$2&amp;"'!"&amp;"$A$1:$ZZ$999"),MATCH(AV$1,INDIRECT("'"&amp;$H$2&amp;"'!"&amp;"A"&amp;$J$2&amp;":ZZ"&amp;$J$2&amp;""),0),FALSE))),"")</f>
        <v/>
      </c>
      <c r="AW625" s="115" t="str">
        <f t="shared" ca="1" si="295"/>
        <v/>
      </c>
      <c r="AX625" s="115" t="str">
        <f t="shared" ca="1" si="295"/>
        <v/>
      </c>
      <c r="AY625" s="115" t="str">
        <f t="shared" ca="1" si="295"/>
        <v/>
      </c>
      <c r="AZ625" s="115" t="str">
        <f t="shared" ca="1" si="295"/>
        <v/>
      </c>
      <c r="BA625" s="115" t="str">
        <f t="shared" ca="1" si="295"/>
        <v/>
      </c>
      <c r="BB625" s="115" t="str">
        <f t="shared" ca="1" si="295"/>
        <v/>
      </c>
      <c r="BC625" s="115" t="str">
        <f t="shared" ca="1" si="295"/>
        <v/>
      </c>
      <c r="BD625" s="116" t="str">
        <f t="shared" ca="1" si="295"/>
        <v/>
      </c>
      <c r="BE625" s="145"/>
      <c r="BF625" s="118" t="str">
        <f t="shared" ca="1" si="283"/>
        <v/>
      </c>
      <c r="BG625" s="118" t="str">
        <f t="shared" ca="1" si="284"/>
        <v/>
      </c>
      <c r="BH625" s="118" t="str">
        <f t="shared" ca="1" si="285"/>
        <v/>
      </c>
      <c r="BI625" s="118" t="str">
        <f t="shared" ca="1" si="286"/>
        <v/>
      </c>
      <c r="BK625" s="154"/>
      <c r="BL625" s="155"/>
      <c r="BM625" s="154"/>
      <c r="BN625" s="154"/>
      <c r="BO625" s="156"/>
      <c r="BP625" s="156"/>
      <c r="BQ625" s="156"/>
      <c r="BR625" s="156"/>
      <c r="BS625" s="156"/>
      <c r="BT625" s="156"/>
      <c r="BU625" s="156"/>
      <c r="BV625" s="156"/>
      <c r="BW625" s="156"/>
      <c r="BX625" s="105"/>
      <c r="BY625" s="157"/>
      <c r="BZ625" s="157"/>
      <c r="CA625" s="157"/>
      <c r="CB625" s="157"/>
      <c r="CC625" s="157"/>
      <c r="CD625" s="157"/>
      <c r="CE625" s="157"/>
      <c r="CF625" s="157"/>
      <c r="CG625" s="157"/>
    </row>
    <row r="626" spans="1:85" x14ac:dyDescent="0.25">
      <c r="A626" s="97" t="str">
        <f t="shared" ca="1" si="287"/>
        <v/>
      </c>
      <c r="B626" s="98" t="str">
        <f t="shared" ca="1" si="288"/>
        <v/>
      </c>
      <c r="C626" s="99" t="str">
        <f t="shared" ca="1" si="275"/>
        <v/>
      </c>
      <c r="D626" s="97" t="str">
        <f t="shared" ca="1" si="276"/>
        <v/>
      </c>
      <c r="E626" s="97" t="str">
        <f t="shared" ca="1" si="277"/>
        <v/>
      </c>
      <c r="F626" s="97" t="str">
        <f t="shared" ca="1" si="278"/>
        <v/>
      </c>
      <c r="G626" s="100" t="str">
        <f t="shared" ca="1" si="290"/>
        <v/>
      </c>
      <c r="H626" s="101" t="str">
        <f t="shared" ca="1" si="290"/>
        <v/>
      </c>
      <c r="I626" s="101" t="str">
        <f t="shared" ca="1" si="290"/>
        <v/>
      </c>
      <c r="J626" s="101" t="str">
        <f t="shared" ca="1" si="289"/>
        <v/>
      </c>
      <c r="K626" s="101" t="str">
        <f t="shared" ca="1" si="289"/>
        <v/>
      </c>
      <c r="L626" s="101" t="str">
        <f t="shared" ca="1" si="289"/>
        <v/>
      </c>
      <c r="M626" s="101" t="str">
        <f t="shared" ca="1" si="289"/>
        <v/>
      </c>
      <c r="N626" s="101" t="str">
        <f t="shared" ca="1" si="289"/>
        <v/>
      </c>
      <c r="O626" s="102" t="str">
        <f t="shared" ca="1" si="289"/>
        <v/>
      </c>
      <c r="P626" s="103" t="str">
        <f t="shared" ca="1" si="279"/>
        <v/>
      </c>
      <c r="Q626" s="100" t="str">
        <f t="shared" ca="1" si="294"/>
        <v/>
      </c>
      <c r="R626" s="101" t="str">
        <f t="shared" ca="1" si="294"/>
        <v/>
      </c>
      <c r="S626" s="101" t="str">
        <f t="shared" ca="1" si="294"/>
        <v/>
      </c>
      <c r="T626" s="101" t="str">
        <f t="shared" ca="1" si="293"/>
        <v/>
      </c>
      <c r="U626" s="101" t="str">
        <f t="shared" ca="1" si="293"/>
        <v/>
      </c>
      <c r="V626" s="101" t="str">
        <f t="shared" ca="1" si="293"/>
        <v/>
      </c>
      <c r="W626" s="101" t="str">
        <f t="shared" ca="1" si="291"/>
        <v/>
      </c>
      <c r="X626" s="101" t="str">
        <f t="shared" ca="1" si="291"/>
        <v/>
      </c>
      <c r="Y626" s="102" t="str">
        <f t="shared" ca="1" si="291"/>
        <v/>
      </c>
      <c r="Z626" s="129" t="str">
        <f t="shared" ca="1" si="280"/>
        <v/>
      </c>
      <c r="AA626" s="105" t="str">
        <f t="shared" ca="1" si="273"/>
        <v>NA</v>
      </c>
      <c r="AB626" s="105" t="str">
        <f t="shared" ca="1" si="281"/>
        <v>NA</v>
      </c>
      <c r="AC626" s="97" t="str">
        <f t="shared" ca="1" si="282"/>
        <v/>
      </c>
      <c r="AD626" s="106" t="str">
        <f t="shared" ca="1" si="274"/>
        <v/>
      </c>
      <c r="AE626" s="106"/>
      <c r="AF626" s="130"/>
      <c r="AG626" s="131"/>
      <c r="AH626" s="131"/>
      <c r="AI626" s="131"/>
      <c r="AJ626" s="131"/>
      <c r="AK626" s="131"/>
      <c r="AL626" s="131"/>
      <c r="AM626" s="131"/>
      <c r="AN626" s="132"/>
      <c r="AO626" s="133"/>
      <c r="AS626" s="69"/>
      <c r="AT626" s="69"/>
      <c r="AU626" s="113"/>
      <c r="AV626" s="114" t="str">
        <f t="shared" ca="1" si="296"/>
        <v/>
      </c>
      <c r="AW626" s="115" t="str">
        <f t="shared" ca="1" si="295"/>
        <v/>
      </c>
      <c r="AX626" s="115" t="str">
        <f t="shared" ca="1" si="295"/>
        <v/>
      </c>
      <c r="AY626" s="115" t="str">
        <f t="shared" ca="1" si="295"/>
        <v/>
      </c>
      <c r="AZ626" s="115" t="str">
        <f t="shared" ca="1" si="295"/>
        <v/>
      </c>
      <c r="BA626" s="115" t="str">
        <f t="shared" ca="1" si="295"/>
        <v/>
      </c>
      <c r="BB626" s="115" t="str">
        <f t="shared" ca="1" si="295"/>
        <v/>
      </c>
      <c r="BC626" s="115" t="str">
        <f t="shared" ca="1" si="295"/>
        <v/>
      </c>
      <c r="BD626" s="116" t="str">
        <f t="shared" ca="1" si="295"/>
        <v/>
      </c>
      <c r="BE626" s="145"/>
      <c r="BF626" s="118" t="str">
        <f t="shared" ca="1" si="283"/>
        <v/>
      </c>
      <c r="BG626" s="118" t="str">
        <f t="shared" ca="1" si="284"/>
        <v/>
      </c>
      <c r="BH626" s="118" t="str">
        <f t="shared" ca="1" si="285"/>
        <v/>
      </c>
      <c r="BI626" s="118" t="str">
        <f t="shared" ca="1" si="286"/>
        <v/>
      </c>
      <c r="BK626" s="154"/>
      <c r="BL626" s="155"/>
      <c r="BM626" s="154"/>
      <c r="BN626" s="154"/>
      <c r="BO626" s="156"/>
      <c r="BP626" s="156"/>
      <c r="BQ626" s="156"/>
      <c r="BR626" s="156"/>
      <c r="BS626" s="156"/>
      <c r="BT626" s="156"/>
      <c r="BU626" s="156"/>
      <c r="BV626" s="156"/>
      <c r="BW626" s="156"/>
      <c r="BX626" s="105"/>
      <c r="BY626" s="157"/>
      <c r="BZ626" s="157"/>
      <c r="CA626" s="157"/>
      <c r="CB626" s="157"/>
      <c r="CC626" s="157"/>
      <c r="CD626" s="157"/>
      <c r="CE626" s="157"/>
      <c r="CF626" s="157"/>
      <c r="CG626" s="157"/>
    </row>
    <row r="627" spans="1:85" x14ac:dyDescent="0.25">
      <c r="A627" s="97" t="str">
        <f t="shared" ca="1" si="287"/>
        <v/>
      </c>
      <c r="B627" s="98" t="str">
        <f t="shared" ca="1" si="288"/>
        <v/>
      </c>
      <c r="C627" s="99" t="str">
        <f t="shared" ca="1" si="275"/>
        <v/>
      </c>
      <c r="D627" s="97" t="str">
        <f t="shared" ca="1" si="276"/>
        <v/>
      </c>
      <c r="E627" s="97" t="str">
        <f t="shared" ca="1" si="277"/>
        <v/>
      </c>
      <c r="F627" s="97" t="str">
        <f t="shared" ca="1" si="278"/>
        <v/>
      </c>
      <c r="G627" s="100" t="str">
        <f t="shared" ca="1" si="290"/>
        <v/>
      </c>
      <c r="H627" s="101" t="str">
        <f t="shared" ca="1" si="290"/>
        <v/>
      </c>
      <c r="I627" s="101" t="str">
        <f t="shared" ca="1" si="290"/>
        <v/>
      </c>
      <c r="J627" s="101" t="str">
        <f t="shared" ca="1" si="289"/>
        <v/>
      </c>
      <c r="K627" s="101" t="str">
        <f t="shared" ca="1" si="289"/>
        <v/>
      </c>
      <c r="L627" s="101" t="str">
        <f t="shared" ca="1" si="289"/>
        <v/>
      </c>
      <c r="M627" s="101" t="str">
        <f t="shared" ca="1" si="289"/>
        <v/>
      </c>
      <c r="N627" s="101" t="str">
        <f t="shared" ca="1" si="289"/>
        <v/>
      </c>
      <c r="O627" s="102" t="str">
        <f t="shared" ca="1" si="289"/>
        <v/>
      </c>
      <c r="P627" s="103" t="str">
        <f t="shared" ca="1" si="279"/>
        <v/>
      </c>
      <c r="Q627" s="100" t="str">
        <f t="shared" ca="1" si="294"/>
        <v/>
      </c>
      <c r="R627" s="101" t="str">
        <f t="shared" ca="1" si="294"/>
        <v/>
      </c>
      <c r="S627" s="101" t="str">
        <f t="shared" ca="1" si="294"/>
        <v/>
      </c>
      <c r="T627" s="101" t="str">
        <f t="shared" ca="1" si="293"/>
        <v/>
      </c>
      <c r="U627" s="101" t="str">
        <f t="shared" ca="1" si="293"/>
        <v/>
      </c>
      <c r="V627" s="101" t="str">
        <f t="shared" ca="1" si="293"/>
        <v/>
      </c>
      <c r="W627" s="101" t="str">
        <f t="shared" ca="1" si="291"/>
        <v/>
      </c>
      <c r="X627" s="101" t="str">
        <f t="shared" ca="1" si="291"/>
        <v/>
      </c>
      <c r="Y627" s="102" t="str">
        <f t="shared" ca="1" si="291"/>
        <v/>
      </c>
      <c r="Z627" s="129" t="str">
        <f t="shared" ca="1" si="280"/>
        <v/>
      </c>
      <c r="AA627" s="105" t="str">
        <f t="shared" ca="1" si="273"/>
        <v>NA</v>
      </c>
      <c r="AB627" s="105" t="str">
        <f t="shared" ca="1" si="281"/>
        <v>NA</v>
      </c>
      <c r="AC627" s="97" t="str">
        <f t="shared" ca="1" si="282"/>
        <v/>
      </c>
      <c r="AD627" s="106" t="str">
        <f t="shared" ca="1" si="274"/>
        <v/>
      </c>
      <c r="AE627" s="106"/>
      <c r="AF627" s="130"/>
      <c r="AG627" s="131"/>
      <c r="AH627" s="131"/>
      <c r="AI627" s="131"/>
      <c r="AJ627" s="131"/>
      <c r="AK627" s="131"/>
      <c r="AL627" s="131"/>
      <c r="AM627" s="131"/>
      <c r="AN627" s="132"/>
      <c r="AO627" s="133"/>
      <c r="AS627" s="69"/>
      <c r="AT627" s="69"/>
      <c r="AU627" s="113"/>
      <c r="AV627" s="114" t="str">
        <f t="shared" ca="1" si="296"/>
        <v/>
      </c>
      <c r="AW627" s="115" t="str">
        <f t="shared" ca="1" si="295"/>
        <v/>
      </c>
      <c r="AX627" s="115" t="str">
        <f t="shared" ca="1" si="295"/>
        <v/>
      </c>
      <c r="AY627" s="115" t="str">
        <f t="shared" ca="1" si="295"/>
        <v/>
      </c>
      <c r="AZ627" s="115" t="str">
        <f t="shared" ca="1" si="295"/>
        <v/>
      </c>
      <c r="BA627" s="115" t="str">
        <f t="shared" ca="1" si="295"/>
        <v/>
      </c>
      <c r="BB627" s="115" t="str">
        <f t="shared" ca="1" si="295"/>
        <v/>
      </c>
      <c r="BC627" s="115" t="str">
        <f t="shared" ca="1" si="295"/>
        <v/>
      </c>
      <c r="BD627" s="116" t="str">
        <f t="shared" ca="1" si="295"/>
        <v/>
      </c>
      <c r="BE627" s="145"/>
      <c r="BF627" s="118" t="str">
        <f t="shared" ca="1" si="283"/>
        <v/>
      </c>
      <c r="BG627" s="118" t="str">
        <f t="shared" ca="1" si="284"/>
        <v/>
      </c>
      <c r="BH627" s="118" t="str">
        <f t="shared" ca="1" si="285"/>
        <v/>
      </c>
      <c r="BI627" s="118" t="str">
        <f t="shared" ca="1" si="286"/>
        <v/>
      </c>
      <c r="BK627" s="154"/>
      <c r="BL627" s="155"/>
      <c r="BM627" s="154"/>
      <c r="BN627" s="154"/>
      <c r="BO627" s="156"/>
      <c r="BP627" s="156"/>
      <c r="BQ627" s="156"/>
      <c r="BR627" s="156"/>
      <c r="BS627" s="156"/>
      <c r="BT627" s="156"/>
      <c r="BU627" s="156"/>
      <c r="BV627" s="156"/>
      <c r="BW627" s="156"/>
      <c r="BX627" s="105"/>
      <c r="BY627" s="157"/>
      <c r="BZ627" s="157"/>
      <c r="CA627" s="157"/>
      <c r="CB627" s="157"/>
      <c r="CC627" s="157"/>
      <c r="CD627" s="157"/>
      <c r="CE627" s="157"/>
      <c r="CF627" s="157"/>
      <c r="CG627" s="157"/>
    </row>
    <row r="628" spans="1:85" x14ac:dyDescent="0.25">
      <c r="A628" s="97" t="str">
        <f t="shared" ca="1" si="287"/>
        <v/>
      </c>
      <c r="B628" s="98" t="str">
        <f t="shared" ca="1" si="288"/>
        <v/>
      </c>
      <c r="C628" s="99" t="str">
        <f t="shared" ca="1" si="275"/>
        <v/>
      </c>
      <c r="D628" s="97" t="str">
        <f t="shared" ca="1" si="276"/>
        <v/>
      </c>
      <c r="E628" s="97" t="str">
        <f t="shared" ca="1" si="277"/>
        <v/>
      </c>
      <c r="F628" s="97" t="str">
        <f t="shared" ca="1" si="278"/>
        <v/>
      </c>
      <c r="G628" s="100" t="str">
        <f t="shared" ca="1" si="290"/>
        <v/>
      </c>
      <c r="H628" s="101" t="str">
        <f t="shared" ca="1" si="290"/>
        <v/>
      </c>
      <c r="I628" s="101" t="str">
        <f t="shared" ca="1" si="290"/>
        <v/>
      </c>
      <c r="J628" s="101" t="str">
        <f t="shared" ca="1" si="289"/>
        <v/>
      </c>
      <c r="K628" s="101" t="str">
        <f t="shared" ca="1" si="289"/>
        <v/>
      </c>
      <c r="L628" s="101" t="str">
        <f t="shared" ca="1" si="289"/>
        <v/>
      </c>
      <c r="M628" s="101" t="str">
        <f t="shared" ca="1" si="289"/>
        <v/>
      </c>
      <c r="N628" s="101" t="str">
        <f t="shared" ca="1" si="289"/>
        <v/>
      </c>
      <c r="O628" s="102" t="str">
        <f t="shared" ca="1" si="289"/>
        <v/>
      </c>
      <c r="P628" s="103" t="str">
        <f t="shared" ca="1" si="279"/>
        <v/>
      </c>
      <c r="Q628" s="100" t="str">
        <f t="shared" ca="1" si="294"/>
        <v/>
      </c>
      <c r="R628" s="101" t="str">
        <f t="shared" ca="1" si="294"/>
        <v/>
      </c>
      <c r="S628" s="101" t="str">
        <f t="shared" ca="1" si="294"/>
        <v/>
      </c>
      <c r="T628" s="101" t="str">
        <f t="shared" ca="1" si="293"/>
        <v/>
      </c>
      <c r="U628" s="101" t="str">
        <f t="shared" ca="1" si="293"/>
        <v/>
      </c>
      <c r="V628" s="101" t="str">
        <f t="shared" ca="1" si="293"/>
        <v/>
      </c>
      <c r="W628" s="101" t="str">
        <f t="shared" ca="1" si="291"/>
        <v/>
      </c>
      <c r="X628" s="101" t="str">
        <f t="shared" ca="1" si="291"/>
        <v/>
      </c>
      <c r="Y628" s="102" t="str">
        <f t="shared" ca="1" si="291"/>
        <v/>
      </c>
      <c r="Z628" s="129" t="str">
        <f t="shared" ca="1" si="280"/>
        <v/>
      </c>
      <c r="AA628" s="105" t="str">
        <f t="shared" ca="1" si="273"/>
        <v>NA</v>
      </c>
      <c r="AB628" s="105" t="str">
        <f t="shared" ca="1" si="281"/>
        <v>NA</v>
      </c>
      <c r="AC628" s="97" t="str">
        <f t="shared" ca="1" si="282"/>
        <v/>
      </c>
      <c r="AD628" s="106" t="str">
        <f t="shared" ca="1" si="274"/>
        <v/>
      </c>
      <c r="AE628" s="106"/>
      <c r="AF628" s="130"/>
      <c r="AG628" s="131"/>
      <c r="AH628" s="131"/>
      <c r="AI628" s="131"/>
      <c r="AJ628" s="131"/>
      <c r="AK628" s="131"/>
      <c r="AL628" s="131"/>
      <c r="AM628" s="131"/>
      <c r="AN628" s="132"/>
      <c r="AO628" s="133"/>
      <c r="AS628" s="69"/>
      <c r="AT628" s="69"/>
      <c r="AU628" s="113"/>
      <c r="AV628" s="114" t="str">
        <f t="shared" ca="1" si="296"/>
        <v/>
      </c>
      <c r="AW628" s="115" t="str">
        <f t="shared" ca="1" si="295"/>
        <v/>
      </c>
      <c r="AX628" s="115" t="str">
        <f t="shared" ca="1" si="295"/>
        <v/>
      </c>
      <c r="AY628" s="115" t="str">
        <f t="shared" ca="1" si="295"/>
        <v/>
      </c>
      <c r="AZ628" s="115" t="str">
        <f t="shared" ca="1" si="295"/>
        <v/>
      </c>
      <c r="BA628" s="115" t="str">
        <f t="shared" ca="1" si="295"/>
        <v/>
      </c>
      <c r="BB628" s="115" t="str">
        <f t="shared" ca="1" si="295"/>
        <v/>
      </c>
      <c r="BC628" s="115" t="str">
        <f t="shared" ca="1" si="295"/>
        <v/>
      </c>
      <c r="BD628" s="116" t="str">
        <f t="shared" ca="1" si="295"/>
        <v/>
      </c>
      <c r="BE628" s="145"/>
      <c r="BF628" s="118" t="str">
        <f t="shared" ca="1" si="283"/>
        <v/>
      </c>
      <c r="BG628" s="118" t="str">
        <f t="shared" ca="1" si="284"/>
        <v/>
      </c>
      <c r="BH628" s="118" t="str">
        <f t="shared" ca="1" si="285"/>
        <v/>
      </c>
      <c r="BI628" s="118" t="str">
        <f t="shared" ca="1" si="286"/>
        <v/>
      </c>
      <c r="BK628" s="154"/>
      <c r="BL628" s="155"/>
      <c r="BM628" s="154"/>
      <c r="BN628" s="154"/>
      <c r="BO628" s="156"/>
      <c r="BP628" s="156"/>
      <c r="BQ628" s="156"/>
      <c r="BR628" s="156"/>
      <c r="BS628" s="156"/>
      <c r="BT628" s="156"/>
      <c r="BU628" s="156"/>
      <c r="BV628" s="156"/>
      <c r="BW628" s="156"/>
      <c r="BX628" s="105"/>
      <c r="BY628" s="157"/>
      <c r="BZ628" s="157"/>
      <c r="CA628" s="157"/>
      <c r="CB628" s="157"/>
      <c r="CC628" s="157"/>
      <c r="CD628" s="157"/>
      <c r="CE628" s="157"/>
      <c r="CF628" s="157"/>
      <c r="CG628" s="157"/>
    </row>
    <row r="629" spans="1:85" x14ac:dyDescent="0.25">
      <c r="A629" s="97" t="str">
        <f t="shared" ca="1" si="287"/>
        <v/>
      </c>
      <c r="B629" s="98" t="str">
        <f t="shared" ca="1" si="288"/>
        <v/>
      </c>
      <c r="C629" s="99" t="str">
        <f t="shared" ca="1" si="275"/>
        <v/>
      </c>
      <c r="D629" s="97" t="str">
        <f t="shared" ca="1" si="276"/>
        <v/>
      </c>
      <c r="E629" s="97" t="str">
        <f t="shared" ca="1" si="277"/>
        <v/>
      </c>
      <c r="F629" s="97" t="str">
        <f t="shared" ca="1" si="278"/>
        <v/>
      </c>
      <c r="G629" s="100" t="str">
        <f t="shared" ca="1" si="290"/>
        <v/>
      </c>
      <c r="H629" s="101" t="str">
        <f t="shared" ca="1" si="290"/>
        <v/>
      </c>
      <c r="I629" s="101" t="str">
        <f t="shared" ca="1" si="290"/>
        <v/>
      </c>
      <c r="J629" s="101" t="str">
        <f t="shared" ca="1" si="289"/>
        <v/>
      </c>
      <c r="K629" s="101" t="str">
        <f t="shared" ca="1" si="289"/>
        <v/>
      </c>
      <c r="L629" s="101" t="str">
        <f t="shared" ca="1" si="289"/>
        <v/>
      </c>
      <c r="M629" s="101" t="str">
        <f t="shared" ca="1" si="289"/>
        <v/>
      </c>
      <c r="N629" s="101" t="str">
        <f t="shared" ca="1" si="289"/>
        <v/>
      </c>
      <c r="O629" s="102" t="str">
        <f t="shared" ca="1" si="289"/>
        <v/>
      </c>
      <c r="P629" s="103" t="str">
        <f t="shared" ca="1" si="279"/>
        <v/>
      </c>
      <c r="Q629" s="100" t="str">
        <f t="shared" ca="1" si="294"/>
        <v/>
      </c>
      <c r="R629" s="101" t="str">
        <f t="shared" ca="1" si="294"/>
        <v/>
      </c>
      <c r="S629" s="101" t="str">
        <f t="shared" ca="1" si="294"/>
        <v/>
      </c>
      <c r="T629" s="101" t="str">
        <f t="shared" ca="1" si="293"/>
        <v/>
      </c>
      <c r="U629" s="101" t="str">
        <f t="shared" ca="1" si="293"/>
        <v/>
      </c>
      <c r="V629" s="101" t="str">
        <f t="shared" ca="1" si="293"/>
        <v/>
      </c>
      <c r="W629" s="101" t="str">
        <f t="shared" ca="1" si="291"/>
        <v/>
      </c>
      <c r="X629" s="101" t="str">
        <f t="shared" ca="1" si="291"/>
        <v/>
      </c>
      <c r="Y629" s="102" t="str">
        <f t="shared" ca="1" si="291"/>
        <v/>
      </c>
      <c r="Z629" s="129" t="str">
        <f t="shared" ca="1" si="280"/>
        <v/>
      </c>
      <c r="AA629" s="105" t="str">
        <f t="shared" ca="1" si="273"/>
        <v>NA</v>
      </c>
      <c r="AB629" s="105" t="str">
        <f t="shared" ca="1" si="281"/>
        <v>NA</v>
      </c>
      <c r="AC629" s="97" t="str">
        <f t="shared" ca="1" si="282"/>
        <v/>
      </c>
      <c r="AD629" s="106" t="str">
        <f t="shared" ca="1" si="274"/>
        <v/>
      </c>
      <c r="AE629" s="106"/>
      <c r="AF629" s="130"/>
      <c r="AG629" s="131"/>
      <c r="AH629" s="131"/>
      <c r="AI629" s="131"/>
      <c r="AJ629" s="131"/>
      <c r="AK629" s="131"/>
      <c r="AL629" s="131"/>
      <c r="AM629" s="131"/>
      <c r="AN629" s="132"/>
      <c r="AO629" s="133"/>
      <c r="AS629" s="69"/>
      <c r="AT629" s="69"/>
      <c r="AU629" s="113"/>
      <c r="AV629" s="114" t="str">
        <f t="shared" ca="1" si="296"/>
        <v/>
      </c>
      <c r="AW629" s="115" t="str">
        <f t="shared" ca="1" si="295"/>
        <v/>
      </c>
      <c r="AX629" s="115" t="str">
        <f t="shared" ca="1" si="295"/>
        <v/>
      </c>
      <c r="AY629" s="115" t="str">
        <f t="shared" ca="1" si="295"/>
        <v/>
      </c>
      <c r="AZ629" s="115" t="str">
        <f t="shared" ca="1" si="295"/>
        <v/>
      </c>
      <c r="BA629" s="115" t="str">
        <f t="shared" ca="1" si="295"/>
        <v/>
      </c>
      <c r="BB629" s="115" t="str">
        <f t="shared" ca="1" si="295"/>
        <v/>
      </c>
      <c r="BC629" s="115" t="str">
        <f t="shared" ca="1" si="295"/>
        <v/>
      </c>
      <c r="BD629" s="116" t="str">
        <f t="shared" ca="1" si="295"/>
        <v/>
      </c>
      <c r="BE629" s="145"/>
      <c r="BF629" s="118" t="str">
        <f t="shared" ca="1" si="283"/>
        <v/>
      </c>
      <c r="BG629" s="118" t="str">
        <f t="shared" ca="1" si="284"/>
        <v/>
      </c>
      <c r="BH629" s="118" t="str">
        <f t="shared" ca="1" si="285"/>
        <v/>
      </c>
      <c r="BI629" s="118" t="str">
        <f t="shared" ca="1" si="286"/>
        <v/>
      </c>
      <c r="BK629" s="154"/>
      <c r="BL629" s="155"/>
      <c r="BM629" s="154"/>
      <c r="BN629" s="154"/>
      <c r="BO629" s="156"/>
      <c r="BP629" s="156"/>
      <c r="BQ629" s="156"/>
      <c r="BR629" s="156"/>
      <c r="BS629" s="156"/>
      <c r="BT629" s="156"/>
      <c r="BU629" s="156"/>
      <c r="BV629" s="156"/>
      <c r="BW629" s="156"/>
      <c r="BX629" s="105"/>
      <c r="BY629" s="157"/>
      <c r="BZ629" s="157"/>
      <c r="CA629" s="157"/>
      <c r="CB629" s="157"/>
      <c r="CC629" s="157"/>
      <c r="CD629" s="157"/>
      <c r="CE629" s="157"/>
      <c r="CF629" s="157"/>
      <c r="CG629" s="157"/>
    </row>
    <row r="630" spans="1:85" x14ac:dyDescent="0.25">
      <c r="A630" s="97" t="str">
        <f t="shared" ca="1" si="287"/>
        <v/>
      </c>
      <c r="B630" s="98" t="str">
        <f t="shared" ca="1" si="288"/>
        <v/>
      </c>
      <c r="C630" s="99" t="str">
        <f t="shared" ca="1" si="275"/>
        <v/>
      </c>
      <c r="D630" s="97" t="str">
        <f t="shared" ca="1" si="276"/>
        <v/>
      </c>
      <c r="E630" s="97" t="str">
        <f t="shared" ca="1" si="277"/>
        <v/>
      </c>
      <c r="F630" s="97" t="str">
        <f t="shared" ca="1" si="278"/>
        <v/>
      </c>
      <c r="G630" s="100" t="str">
        <f t="shared" ca="1" si="290"/>
        <v/>
      </c>
      <c r="H630" s="101" t="str">
        <f t="shared" ca="1" si="290"/>
        <v/>
      </c>
      <c r="I630" s="101" t="str">
        <f t="shared" ca="1" si="290"/>
        <v/>
      </c>
      <c r="J630" s="101" t="str">
        <f t="shared" ca="1" si="289"/>
        <v/>
      </c>
      <c r="K630" s="101" t="str">
        <f t="shared" ca="1" si="289"/>
        <v/>
      </c>
      <c r="L630" s="101" t="str">
        <f t="shared" ca="1" si="289"/>
        <v/>
      </c>
      <c r="M630" s="101" t="str">
        <f t="shared" ca="1" si="289"/>
        <v/>
      </c>
      <c r="N630" s="101" t="str">
        <f t="shared" ca="1" si="289"/>
        <v/>
      </c>
      <c r="O630" s="102" t="str">
        <f t="shared" ca="1" si="289"/>
        <v/>
      </c>
      <c r="P630" s="103" t="str">
        <f t="shared" ca="1" si="279"/>
        <v/>
      </c>
      <c r="Q630" s="100" t="str">
        <f t="shared" ca="1" si="294"/>
        <v/>
      </c>
      <c r="R630" s="101" t="str">
        <f t="shared" ca="1" si="294"/>
        <v/>
      </c>
      <c r="S630" s="101" t="str">
        <f t="shared" ca="1" si="294"/>
        <v/>
      </c>
      <c r="T630" s="101" t="str">
        <f t="shared" ca="1" si="293"/>
        <v/>
      </c>
      <c r="U630" s="101" t="str">
        <f t="shared" ca="1" si="293"/>
        <v/>
      </c>
      <c r="V630" s="101" t="str">
        <f t="shared" ca="1" si="293"/>
        <v/>
      </c>
      <c r="W630" s="101" t="str">
        <f t="shared" ca="1" si="291"/>
        <v/>
      </c>
      <c r="X630" s="101" t="str">
        <f t="shared" ca="1" si="291"/>
        <v/>
      </c>
      <c r="Y630" s="102" t="str">
        <f t="shared" ca="1" si="291"/>
        <v/>
      </c>
      <c r="Z630" s="129" t="str">
        <f t="shared" ca="1" si="280"/>
        <v/>
      </c>
      <c r="AA630" s="105" t="str">
        <f t="shared" ca="1" si="273"/>
        <v>NA</v>
      </c>
      <c r="AB630" s="105" t="str">
        <f t="shared" ca="1" si="281"/>
        <v>NA</v>
      </c>
      <c r="AC630" s="97" t="str">
        <f t="shared" ca="1" si="282"/>
        <v/>
      </c>
      <c r="AD630" s="106" t="str">
        <f t="shared" ca="1" si="274"/>
        <v/>
      </c>
      <c r="AE630" s="106"/>
      <c r="AF630" s="130"/>
      <c r="AG630" s="131"/>
      <c r="AH630" s="131"/>
      <c r="AI630" s="131"/>
      <c r="AJ630" s="131"/>
      <c r="AK630" s="131"/>
      <c r="AL630" s="131"/>
      <c r="AM630" s="131"/>
      <c r="AN630" s="132"/>
      <c r="AO630" s="133"/>
      <c r="AS630" s="69"/>
      <c r="AT630" s="69"/>
      <c r="AU630" s="113"/>
      <c r="AV630" s="114" t="str">
        <f t="shared" ca="1" si="296"/>
        <v/>
      </c>
      <c r="AW630" s="115" t="str">
        <f t="shared" ca="1" si="295"/>
        <v/>
      </c>
      <c r="AX630" s="115" t="str">
        <f t="shared" ca="1" si="295"/>
        <v/>
      </c>
      <c r="AY630" s="115" t="str">
        <f t="shared" ca="1" si="295"/>
        <v/>
      </c>
      <c r="AZ630" s="115" t="str">
        <f t="shared" ca="1" si="295"/>
        <v/>
      </c>
      <c r="BA630" s="115" t="str">
        <f t="shared" ca="1" si="295"/>
        <v/>
      </c>
      <c r="BB630" s="115" t="str">
        <f t="shared" ca="1" si="295"/>
        <v/>
      </c>
      <c r="BC630" s="115" t="str">
        <f t="shared" ca="1" si="295"/>
        <v/>
      </c>
      <c r="BD630" s="116" t="str">
        <f t="shared" ca="1" si="295"/>
        <v/>
      </c>
      <c r="BE630" s="145"/>
      <c r="BF630" s="118" t="str">
        <f t="shared" ca="1" si="283"/>
        <v/>
      </c>
      <c r="BG630" s="118" t="str">
        <f t="shared" ca="1" si="284"/>
        <v/>
      </c>
      <c r="BH630" s="118" t="str">
        <f t="shared" ca="1" si="285"/>
        <v/>
      </c>
      <c r="BI630" s="118" t="str">
        <f t="shared" ca="1" si="286"/>
        <v/>
      </c>
      <c r="BK630" s="154"/>
      <c r="BL630" s="155"/>
      <c r="BM630" s="154"/>
      <c r="BN630" s="154"/>
      <c r="BO630" s="156"/>
      <c r="BP630" s="156"/>
      <c r="BQ630" s="156"/>
      <c r="BR630" s="156"/>
      <c r="BS630" s="156"/>
      <c r="BT630" s="156"/>
      <c r="BU630" s="156"/>
      <c r="BV630" s="156"/>
      <c r="BW630" s="156"/>
      <c r="BX630" s="105"/>
      <c r="BY630" s="157"/>
      <c r="BZ630" s="157"/>
      <c r="CA630" s="157"/>
      <c r="CB630" s="157"/>
      <c r="CC630" s="157"/>
      <c r="CD630" s="157"/>
      <c r="CE630" s="157"/>
      <c r="CF630" s="157"/>
      <c r="CG630" s="157"/>
    </row>
    <row r="631" spans="1:85" x14ac:dyDescent="0.25">
      <c r="A631" s="97" t="str">
        <f t="shared" ca="1" si="287"/>
        <v/>
      </c>
      <c r="B631" s="98" t="str">
        <f t="shared" ca="1" si="288"/>
        <v/>
      </c>
      <c r="C631" s="99" t="str">
        <f t="shared" ca="1" si="275"/>
        <v/>
      </c>
      <c r="D631" s="97" t="str">
        <f t="shared" ca="1" si="276"/>
        <v/>
      </c>
      <c r="E631" s="97" t="str">
        <f t="shared" ca="1" si="277"/>
        <v/>
      </c>
      <c r="F631" s="97" t="str">
        <f t="shared" ca="1" si="278"/>
        <v/>
      </c>
      <c r="G631" s="100" t="str">
        <f t="shared" ca="1" si="290"/>
        <v/>
      </c>
      <c r="H631" s="101" t="str">
        <f t="shared" ca="1" si="290"/>
        <v/>
      </c>
      <c r="I631" s="101" t="str">
        <f t="shared" ca="1" si="290"/>
        <v/>
      </c>
      <c r="J631" s="101" t="str">
        <f t="shared" ca="1" si="289"/>
        <v/>
      </c>
      <c r="K631" s="101" t="str">
        <f t="shared" ca="1" si="289"/>
        <v/>
      </c>
      <c r="L631" s="101" t="str">
        <f t="shared" ca="1" si="289"/>
        <v/>
      </c>
      <c r="M631" s="101" t="str">
        <f t="shared" ca="1" si="289"/>
        <v/>
      </c>
      <c r="N631" s="101" t="str">
        <f t="shared" ca="1" si="289"/>
        <v/>
      </c>
      <c r="O631" s="102" t="str">
        <f t="shared" ca="1" si="289"/>
        <v/>
      </c>
      <c r="P631" s="103" t="str">
        <f t="shared" ca="1" si="279"/>
        <v/>
      </c>
      <c r="Q631" s="100" t="str">
        <f t="shared" ca="1" si="294"/>
        <v/>
      </c>
      <c r="R631" s="101" t="str">
        <f t="shared" ca="1" si="294"/>
        <v/>
      </c>
      <c r="S631" s="101" t="str">
        <f t="shared" ca="1" si="294"/>
        <v/>
      </c>
      <c r="T631" s="101" t="str">
        <f t="shared" ca="1" si="293"/>
        <v/>
      </c>
      <c r="U631" s="101" t="str">
        <f t="shared" ca="1" si="293"/>
        <v/>
      </c>
      <c r="V631" s="101" t="str">
        <f t="shared" ca="1" si="293"/>
        <v/>
      </c>
      <c r="W631" s="101" t="str">
        <f t="shared" ca="1" si="291"/>
        <v/>
      </c>
      <c r="X631" s="101" t="str">
        <f t="shared" ca="1" si="291"/>
        <v/>
      </c>
      <c r="Y631" s="102" t="str">
        <f t="shared" ca="1" si="291"/>
        <v/>
      </c>
      <c r="Z631" s="129" t="str">
        <f t="shared" ca="1" si="280"/>
        <v/>
      </c>
      <c r="AA631" s="105" t="str">
        <f t="shared" ca="1" si="273"/>
        <v>NA</v>
      </c>
      <c r="AB631" s="105" t="str">
        <f t="shared" ca="1" si="281"/>
        <v>NA</v>
      </c>
      <c r="AC631" s="97" t="str">
        <f t="shared" ca="1" si="282"/>
        <v/>
      </c>
      <c r="AD631" s="106" t="str">
        <f t="shared" ca="1" si="274"/>
        <v/>
      </c>
      <c r="AE631" s="106"/>
      <c r="AF631" s="130"/>
      <c r="AG631" s="131"/>
      <c r="AH631" s="131"/>
      <c r="AI631" s="131"/>
      <c r="AJ631" s="131"/>
      <c r="AK631" s="131"/>
      <c r="AL631" s="131"/>
      <c r="AM631" s="131"/>
      <c r="AN631" s="132"/>
      <c r="AO631" s="133"/>
      <c r="AS631" s="69"/>
      <c r="AT631" s="69"/>
      <c r="AU631" s="113"/>
      <c r="AV631" s="114" t="str">
        <f t="shared" ca="1" si="296"/>
        <v/>
      </c>
      <c r="AW631" s="115" t="str">
        <f t="shared" ca="1" si="295"/>
        <v/>
      </c>
      <c r="AX631" s="115" t="str">
        <f t="shared" ca="1" si="295"/>
        <v/>
      </c>
      <c r="AY631" s="115" t="str">
        <f t="shared" ca="1" si="295"/>
        <v/>
      </c>
      <c r="AZ631" s="115" t="str">
        <f t="shared" ca="1" si="295"/>
        <v/>
      </c>
      <c r="BA631" s="115" t="str">
        <f t="shared" ca="1" si="295"/>
        <v/>
      </c>
      <c r="BB631" s="115" t="str">
        <f t="shared" ca="1" si="295"/>
        <v/>
      </c>
      <c r="BC631" s="115" t="str">
        <f t="shared" ca="1" si="295"/>
        <v/>
      </c>
      <c r="BD631" s="116" t="str">
        <f t="shared" ca="1" si="295"/>
        <v/>
      </c>
      <c r="BE631" s="145"/>
      <c r="BF631" s="118" t="str">
        <f t="shared" ca="1" si="283"/>
        <v/>
      </c>
      <c r="BG631" s="118" t="str">
        <f t="shared" ca="1" si="284"/>
        <v/>
      </c>
      <c r="BH631" s="118" t="str">
        <f t="shared" ca="1" si="285"/>
        <v/>
      </c>
      <c r="BI631" s="118" t="str">
        <f t="shared" ca="1" si="286"/>
        <v/>
      </c>
      <c r="BK631" s="154"/>
      <c r="BL631" s="155"/>
      <c r="BM631" s="154"/>
      <c r="BN631" s="154"/>
      <c r="BO631" s="156"/>
      <c r="BP631" s="156"/>
      <c r="BQ631" s="156"/>
      <c r="BR631" s="156"/>
      <c r="BS631" s="156"/>
      <c r="BT631" s="156"/>
      <c r="BU631" s="156"/>
      <c r="BV631" s="156"/>
      <c r="BW631" s="156"/>
      <c r="BX631" s="105"/>
      <c r="BY631" s="157"/>
      <c r="BZ631" s="157"/>
      <c r="CA631" s="157"/>
      <c r="CB631" s="157"/>
      <c r="CC631" s="157"/>
      <c r="CD631" s="157"/>
      <c r="CE631" s="157"/>
      <c r="CF631" s="157"/>
      <c r="CG631" s="157"/>
    </row>
    <row r="632" spans="1:85" x14ac:dyDescent="0.25">
      <c r="A632" s="97" t="str">
        <f t="shared" ca="1" si="287"/>
        <v/>
      </c>
      <c r="B632" s="98" t="str">
        <f t="shared" ca="1" si="288"/>
        <v/>
      </c>
      <c r="C632" s="99" t="str">
        <f t="shared" ca="1" si="275"/>
        <v/>
      </c>
      <c r="D632" s="97" t="str">
        <f t="shared" ca="1" si="276"/>
        <v/>
      </c>
      <c r="E632" s="97" t="str">
        <f t="shared" ca="1" si="277"/>
        <v/>
      </c>
      <c r="F632" s="97" t="str">
        <f t="shared" ca="1" si="278"/>
        <v/>
      </c>
      <c r="G632" s="100" t="str">
        <f t="shared" ca="1" si="290"/>
        <v/>
      </c>
      <c r="H632" s="101" t="str">
        <f t="shared" ca="1" si="290"/>
        <v/>
      </c>
      <c r="I632" s="101" t="str">
        <f t="shared" ca="1" si="290"/>
        <v/>
      </c>
      <c r="J632" s="101" t="str">
        <f t="shared" ca="1" si="289"/>
        <v/>
      </c>
      <c r="K632" s="101" t="str">
        <f t="shared" ca="1" si="289"/>
        <v/>
      </c>
      <c r="L632" s="101" t="str">
        <f t="shared" ca="1" si="289"/>
        <v/>
      </c>
      <c r="M632" s="101" t="str">
        <f t="shared" ca="1" si="289"/>
        <v/>
      </c>
      <c r="N632" s="101" t="str">
        <f t="shared" ca="1" si="289"/>
        <v/>
      </c>
      <c r="O632" s="102" t="str">
        <f t="shared" ca="1" si="289"/>
        <v/>
      </c>
      <c r="P632" s="103" t="str">
        <f t="shared" ca="1" si="279"/>
        <v/>
      </c>
      <c r="Q632" s="100" t="str">
        <f t="shared" ca="1" si="294"/>
        <v/>
      </c>
      <c r="R632" s="101" t="str">
        <f t="shared" ca="1" si="294"/>
        <v/>
      </c>
      <c r="S632" s="101" t="str">
        <f t="shared" ca="1" si="294"/>
        <v/>
      </c>
      <c r="T632" s="101" t="str">
        <f t="shared" ca="1" si="293"/>
        <v/>
      </c>
      <c r="U632" s="101" t="str">
        <f t="shared" ca="1" si="293"/>
        <v/>
      </c>
      <c r="V632" s="101" t="str">
        <f t="shared" ca="1" si="293"/>
        <v/>
      </c>
      <c r="W632" s="101" t="str">
        <f t="shared" ca="1" si="291"/>
        <v/>
      </c>
      <c r="X632" s="101" t="str">
        <f t="shared" ca="1" si="291"/>
        <v/>
      </c>
      <c r="Y632" s="102" t="str">
        <f t="shared" ca="1" si="291"/>
        <v/>
      </c>
      <c r="Z632" s="129" t="str">
        <f t="shared" ca="1" si="280"/>
        <v/>
      </c>
      <c r="AA632" s="105" t="str">
        <f t="shared" ca="1" si="273"/>
        <v>NA</v>
      </c>
      <c r="AB632" s="105" t="str">
        <f t="shared" ca="1" si="281"/>
        <v>NA</v>
      </c>
      <c r="AC632" s="97" t="str">
        <f t="shared" ca="1" si="282"/>
        <v/>
      </c>
      <c r="AD632" s="106" t="str">
        <f t="shared" ca="1" si="274"/>
        <v/>
      </c>
      <c r="AE632" s="106"/>
      <c r="AF632" s="130"/>
      <c r="AG632" s="131"/>
      <c r="AH632" s="131"/>
      <c r="AI632" s="131"/>
      <c r="AJ632" s="131"/>
      <c r="AK632" s="131"/>
      <c r="AL632" s="131"/>
      <c r="AM632" s="131"/>
      <c r="AN632" s="132"/>
      <c r="AO632" s="133"/>
      <c r="AS632" s="69"/>
      <c r="AT632" s="69"/>
      <c r="AU632" s="113"/>
      <c r="AV632" s="114" t="str">
        <f t="shared" ca="1" si="296"/>
        <v/>
      </c>
      <c r="AW632" s="115" t="str">
        <f t="shared" ca="1" si="295"/>
        <v/>
      </c>
      <c r="AX632" s="115" t="str">
        <f t="shared" ca="1" si="295"/>
        <v/>
      </c>
      <c r="AY632" s="115" t="str">
        <f t="shared" ca="1" si="295"/>
        <v/>
      </c>
      <c r="AZ632" s="115" t="str">
        <f t="shared" ca="1" si="295"/>
        <v/>
      </c>
      <c r="BA632" s="115" t="str">
        <f t="shared" ca="1" si="295"/>
        <v/>
      </c>
      <c r="BB632" s="115" t="str">
        <f t="shared" ca="1" si="295"/>
        <v/>
      </c>
      <c r="BC632" s="115" t="str">
        <f t="shared" ca="1" si="295"/>
        <v/>
      </c>
      <c r="BD632" s="116" t="str">
        <f t="shared" ca="1" si="295"/>
        <v/>
      </c>
      <c r="BE632" s="145"/>
      <c r="BF632" s="118" t="str">
        <f t="shared" ca="1" si="283"/>
        <v/>
      </c>
      <c r="BG632" s="118" t="str">
        <f t="shared" ca="1" si="284"/>
        <v/>
      </c>
      <c r="BH632" s="118" t="str">
        <f t="shared" ca="1" si="285"/>
        <v/>
      </c>
      <c r="BI632" s="118" t="str">
        <f t="shared" ca="1" si="286"/>
        <v/>
      </c>
      <c r="BK632" s="154"/>
      <c r="BL632" s="155"/>
      <c r="BM632" s="154"/>
      <c r="BN632" s="154"/>
      <c r="BO632" s="156"/>
      <c r="BP632" s="156"/>
      <c r="BQ632" s="156"/>
      <c r="BR632" s="156"/>
      <c r="BS632" s="156"/>
      <c r="BT632" s="156"/>
      <c r="BU632" s="156"/>
      <c r="BV632" s="156"/>
      <c r="BW632" s="156"/>
      <c r="BX632" s="105"/>
      <c r="BY632" s="157"/>
      <c r="BZ632" s="157"/>
      <c r="CA632" s="157"/>
      <c r="CB632" s="157"/>
      <c r="CC632" s="157"/>
      <c r="CD632" s="157"/>
      <c r="CE632" s="157"/>
      <c r="CF632" s="157"/>
      <c r="CG632" s="157"/>
    </row>
    <row r="633" spans="1:85" x14ac:dyDescent="0.25">
      <c r="A633" s="97" t="str">
        <f t="shared" ca="1" si="287"/>
        <v/>
      </c>
      <c r="B633" s="98" t="str">
        <f t="shared" ca="1" si="288"/>
        <v/>
      </c>
      <c r="C633" s="99" t="str">
        <f t="shared" ca="1" si="275"/>
        <v/>
      </c>
      <c r="D633" s="97" t="str">
        <f t="shared" ca="1" si="276"/>
        <v/>
      </c>
      <c r="E633" s="97" t="str">
        <f t="shared" ca="1" si="277"/>
        <v/>
      </c>
      <c r="F633" s="97" t="str">
        <f t="shared" ca="1" si="278"/>
        <v/>
      </c>
      <c r="G633" s="100" t="str">
        <f t="shared" ca="1" si="290"/>
        <v/>
      </c>
      <c r="H633" s="101" t="str">
        <f t="shared" ca="1" si="290"/>
        <v/>
      </c>
      <c r="I633" s="101" t="str">
        <f t="shared" ca="1" si="290"/>
        <v/>
      </c>
      <c r="J633" s="101" t="str">
        <f t="shared" ca="1" si="289"/>
        <v/>
      </c>
      <c r="K633" s="101" t="str">
        <f t="shared" ca="1" si="289"/>
        <v/>
      </c>
      <c r="L633" s="101" t="str">
        <f t="shared" ca="1" si="289"/>
        <v/>
      </c>
      <c r="M633" s="101" t="str">
        <f t="shared" ca="1" si="289"/>
        <v/>
      </c>
      <c r="N633" s="101" t="str">
        <f t="shared" ca="1" si="289"/>
        <v/>
      </c>
      <c r="O633" s="102" t="str">
        <f t="shared" ca="1" si="289"/>
        <v/>
      </c>
      <c r="P633" s="103" t="str">
        <f t="shared" ca="1" si="279"/>
        <v/>
      </c>
      <c r="Q633" s="100" t="str">
        <f t="shared" ca="1" si="294"/>
        <v/>
      </c>
      <c r="R633" s="101" t="str">
        <f t="shared" ca="1" si="294"/>
        <v/>
      </c>
      <c r="S633" s="101" t="str">
        <f t="shared" ca="1" si="294"/>
        <v/>
      </c>
      <c r="T633" s="101" t="str">
        <f t="shared" ca="1" si="293"/>
        <v/>
      </c>
      <c r="U633" s="101" t="str">
        <f t="shared" ca="1" si="293"/>
        <v/>
      </c>
      <c r="V633" s="101" t="str">
        <f t="shared" ca="1" si="293"/>
        <v/>
      </c>
      <c r="W633" s="101" t="str">
        <f t="shared" ca="1" si="291"/>
        <v/>
      </c>
      <c r="X633" s="101" t="str">
        <f t="shared" ca="1" si="291"/>
        <v/>
      </c>
      <c r="Y633" s="102" t="str">
        <f t="shared" ca="1" si="291"/>
        <v/>
      </c>
      <c r="Z633" s="129" t="str">
        <f t="shared" ca="1" si="280"/>
        <v/>
      </c>
      <c r="AA633" s="105" t="str">
        <f t="shared" ca="1" si="273"/>
        <v>NA</v>
      </c>
      <c r="AB633" s="105" t="str">
        <f t="shared" ca="1" si="281"/>
        <v>NA</v>
      </c>
      <c r="AC633" s="97" t="str">
        <f t="shared" ca="1" si="282"/>
        <v/>
      </c>
      <c r="AD633" s="106" t="str">
        <f t="shared" ca="1" si="274"/>
        <v/>
      </c>
      <c r="AE633" s="106"/>
      <c r="AF633" s="130"/>
      <c r="AG633" s="131"/>
      <c r="AH633" s="131"/>
      <c r="AI633" s="131"/>
      <c r="AJ633" s="131"/>
      <c r="AK633" s="131"/>
      <c r="AL633" s="131"/>
      <c r="AM633" s="131"/>
      <c r="AN633" s="132"/>
      <c r="AO633" s="133"/>
      <c r="AS633" s="69"/>
      <c r="AT633" s="69"/>
      <c r="AU633" s="113"/>
      <c r="AV633" s="114" t="str">
        <f t="shared" ca="1" si="296"/>
        <v/>
      </c>
      <c r="AW633" s="115" t="str">
        <f t="shared" ca="1" si="295"/>
        <v/>
      </c>
      <c r="AX633" s="115" t="str">
        <f t="shared" ca="1" si="295"/>
        <v/>
      </c>
      <c r="AY633" s="115" t="str">
        <f t="shared" ca="1" si="295"/>
        <v/>
      </c>
      <c r="AZ633" s="115" t="str">
        <f t="shared" ca="1" si="295"/>
        <v/>
      </c>
      <c r="BA633" s="115" t="str">
        <f t="shared" ca="1" si="295"/>
        <v/>
      </c>
      <c r="BB633" s="115" t="str">
        <f t="shared" ca="1" si="295"/>
        <v/>
      </c>
      <c r="BC633" s="115" t="str">
        <f t="shared" ca="1" si="295"/>
        <v/>
      </c>
      <c r="BD633" s="116" t="str">
        <f t="shared" ca="1" si="295"/>
        <v/>
      </c>
      <c r="BE633" s="145"/>
      <c r="BF633" s="118" t="str">
        <f t="shared" ca="1" si="283"/>
        <v/>
      </c>
      <c r="BG633" s="118" t="str">
        <f t="shared" ca="1" si="284"/>
        <v/>
      </c>
      <c r="BH633" s="118" t="str">
        <f t="shared" ca="1" si="285"/>
        <v/>
      </c>
      <c r="BI633" s="118" t="str">
        <f t="shared" ca="1" si="286"/>
        <v/>
      </c>
      <c r="BK633" s="154"/>
      <c r="BL633" s="155"/>
      <c r="BM633" s="154"/>
      <c r="BN633" s="154"/>
      <c r="BO633" s="156"/>
      <c r="BP633" s="156"/>
      <c r="BQ633" s="156"/>
      <c r="BR633" s="156"/>
      <c r="BS633" s="156"/>
      <c r="BT633" s="156"/>
      <c r="BU633" s="156"/>
      <c r="BV633" s="156"/>
      <c r="BW633" s="156"/>
      <c r="BX633" s="105"/>
      <c r="BY633" s="157"/>
      <c r="BZ633" s="157"/>
      <c r="CA633" s="157"/>
      <c r="CB633" s="157"/>
      <c r="CC633" s="157"/>
      <c r="CD633" s="157"/>
      <c r="CE633" s="157"/>
      <c r="CF633" s="157"/>
      <c r="CG633" s="157"/>
    </row>
    <row r="634" spans="1:85" x14ac:dyDescent="0.25">
      <c r="A634" s="97" t="str">
        <f t="shared" ca="1" si="287"/>
        <v/>
      </c>
      <c r="B634" s="98" t="str">
        <f t="shared" ca="1" si="288"/>
        <v/>
      </c>
      <c r="C634" s="99" t="str">
        <f t="shared" ca="1" si="275"/>
        <v/>
      </c>
      <c r="D634" s="97" t="str">
        <f t="shared" ca="1" si="276"/>
        <v/>
      </c>
      <c r="E634" s="97" t="str">
        <f t="shared" ca="1" si="277"/>
        <v/>
      </c>
      <c r="F634" s="97" t="str">
        <f t="shared" ca="1" si="278"/>
        <v/>
      </c>
      <c r="G634" s="100" t="str">
        <f t="shared" ca="1" si="290"/>
        <v/>
      </c>
      <c r="H634" s="101" t="str">
        <f t="shared" ca="1" si="290"/>
        <v/>
      </c>
      <c r="I634" s="101" t="str">
        <f t="shared" ca="1" si="290"/>
        <v/>
      </c>
      <c r="J634" s="101" t="str">
        <f t="shared" ca="1" si="289"/>
        <v/>
      </c>
      <c r="K634" s="101" t="str">
        <f t="shared" ca="1" si="289"/>
        <v/>
      </c>
      <c r="L634" s="101" t="str">
        <f t="shared" ca="1" si="289"/>
        <v/>
      </c>
      <c r="M634" s="101" t="str">
        <f t="shared" ca="1" si="289"/>
        <v/>
      </c>
      <c r="N634" s="101" t="str">
        <f t="shared" ca="1" si="289"/>
        <v/>
      </c>
      <c r="O634" s="102" t="str">
        <f t="shared" ca="1" si="289"/>
        <v/>
      </c>
      <c r="P634" s="103" t="str">
        <f t="shared" ca="1" si="279"/>
        <v/>
      </c>
      <c r="Q634" s="100" t="str">
        <f t="shared" ca="1" si="294"/>
        <v/>
      </c>
      <c r="R634" s="101" t="str">
        <f t="shared" ca="1" si="294"/>
        <v/>
      </c>
      <c r="S634" s="101" t="str">
        <f t="shared" ca="1" si="294"/>
        <v/>
      </c>
      <c r="T634" s="101" t="str">
        <f t="shared" ca="1" si="293"/>
        <v/>
      </c>
      <c r="U634" s="101" t="str">
        <f t="shared" ca="1" si="293"/>
        <v/>
      </c>
      <c r="V634" s="101" t="str">
        <f t="shared" ca="1" si="293"/>
        <v/>
      </c>
      <c r="W634" s="101" t="str">
        <f t="shared" ca="1" si="291"/>
        <v/>
      </c>
      <c r="X634" s="101" t="str">
        <f t="shared" ca="1" si="291"/>
        <v/>
      </c>
      <c r="Y634" s="102" t="str">
        <f t="shared" ca="1" si="291"/>
        <v/>
      </c>
      <c r="Z634" s="129" t="str">
        <f t="shared" ca="1" si="280"/>
        <v/>
      </c>
      <c r="AA634" s="105" t="str">
        <f t="shared" ca="1" si="273"/>
        <v>NA</v>
      </c>
      <c r="AB634" s="105" t="str">
        <f t="shared" ca="1" si="281"/>
        <v>NA</v>
      </c>
      <c r="AC634" s="97" t="str">
        <f t="shared" ca="1" si="282"/>
        <v/>
      </c>
      <c r="AD634" s="106" t="str">
        <f t="shared" ca="1" si="274"/>
        <v/>
      </c>
      <c r="AE634" s="106"/>
      <c r="AF634" s="130"/>
      <c r="AG634" s="131"/>
      <c r="AH634" s="131"/>
      <c r="AI634" s="131"/>
      <c r="AJ634" s="131"/>
      <c r="AK634" s="131"/>
      <c r="AL634" s="131"/>
      <c r="AM634" s="131"/>
      <c r="AN634" s="132"/>
      <c r="AO634" s="133"/>
      <c r="AS634" s="69"/>
      <c r="AT634" s="69"/>
      <c r="AU634" s="113"/>
      <c r="AV634" s="114" t="str">
        <f t="shared" ca="1" si="296"/>
        <v/>
      </c>
      <c r="AW634" s="115" t="str">
        <f t="shared" ca="1" si="295"/>
        <v/>
      </c>
      <c r="AX634" s="115" t="str">
        <f t="shared" ca="1" si="295"/>
        <v/>
      </c>
      <c r="AY634" s="115" t="str">
        <f t="shared" ca="1" si="295"/>
        <v/>
      </c>
      <c r="AZ634" s="115" t="str">
        <f t="shared" ca="1" si="295"/>
        <v/>
      </c>
      <c r="BA634" s="115" t="str">
        <f t="shared" ca="1" si="295"/>
        <v/>
      </c>
      <c r="BB634" s="115" t="str">
        <f t="shared" ca="1" si="295"/>
        <v/>
      </c>
      <c r="BC634" s="115" t="str">
        <f t="shared" ca="1" si="295"/>
        <v/>
      </c>
      <c r="BD634" s="116" t="str">
        <f t="shared" ca="1" si="295"/>
        <v/>
      </c>
      <c r="BE634" s="145"/>
      <c r="BF634" s="118" t="str">
        <f t="shared" ca="1" si="283"/>
        <v/>
      </c>
      <c r="BG634" s="118" t="str">
        <f t="shared" ca="1" si="284"/>
        <v/>
      </c>
      <c r="BH634" s="118" t="str">
        <f t="shared" ca="1" si="285"/>
        <v/>
      </c>
      <c r="BI634" s="118" t="str">
        <f t="shared" ca="1" si="286"/>
        <v/>
      </c>
      <c r="BK634" s="154"/>
      <c r="BL634" s="155"/>
      <c r="BM634" s="154"/>
      <c r="BN634" s="154"/>
      <c r="BO634" s="156"/>
      <c r="BP634" s="156"/>
      <c r="BQ634" s="156"/>
      <c r="BR634" s="156"/>
      <c r="BS634" s="156"/>
      <c r="BT634" s="156"/>
      <c r="BU634" s="156"/>
      <c r="BV634" s="156"/>
      <c r="BW634" s="156"/>
      <c r="BX634" s="105"/>
      <c r="BY634" s="157"/>
      <c r="BZ634" s="157"/>
      <c r="CA634" s="157"/>
      <c r="CB634" s="157"/>
      <c r="CC634" s="157"/>
      <c r="CD634" s="157"/>
      <c r="CE634" s="157"/>
      <c r="CF634" s="157"/>
      <c r="CG634" s="157"/>
    </row>
    <row r="635" spans="1:85" x14ac:dyDescent="0.25">
      <c r="A635" s="97" t="str">
        <f t="shared" ca="1" si="287"/>
        <v/>
      </c>
      <c r="B635" s="98" t="str">
        <f t="shared" ca="1" si="288"/>
        <v/>
      </c>
      <c r="C635" s="99" t="str">
        <f t="shared" ca="1" si="275"/>
        <v/>
      </c>
      <c r="D635" s="97" t="str">
        <f t="shared" ca="1" si="276"/>
        <v/>
      </c>
      <c r="E635" s="97" t="str">
        <f t="shared" ca="1" si="277"/>
        <v/>
      </c>
      <c r="F635" s="97" t="str">
        <f t="shared" ca="1" si="278"/>
        <v/>
      </c>
      <c r="G635" s="100" t="str">
        <f t="shared" ca="1" si="290"/>
        <v/>
      </c>
      <c r="H635" s="101" t="str">
        <f t="shared" ca="1" si="290"/>
        <v/>
      </c>
      <c r="I635" s="101" t="str">
        <f t="shared" ca="1" si="290"/>
        <v/>
      </c>
      <c r="J635" s="101" t="str">
        <f t="shared" ca="1" si="289"/>
        <v/>
      </c>
      <c r="K635" s="101" t="str">
        <f t="shared" ca="1" si="289"/>
        <v/>
      </c>
      <c r="L635" s="101" t="str">
        <f t="shared" ca="1" si="289"/>
        <v/>
      </c>
      <c r="M635" s="101" t="str">
        <f t="shared" ca="1" si="289"/>
        <v/>
      </c>
      <c r="N635" s="101" t="str">
        <f t="shared" ca="1" si="289"/>
        <v/>
      </c>
      <c r="O635" s="102" t="str">
        <f t="shared" ca="1" si="289"/>
        <v/>
      </c>
      <c r="P635" s="103" t="str">
        <f t="shared" ca="1" si="279"/>
        <v/>
      </c>
      <c r="Q635" s="100" t="str">
        <f t="shared" ca="1" si="294"/>
        <v/>
      </c>
      <c r="R635" s="101" t="str">
        <f t="shared" ca="1" si="294"/>
        <v/>
      </c>
      <c r="S635" s="101" t="str">
        <f t="shared" ca="1" si="294"/>
        <v/>
      </c>
      <c r="T635" s="101" t="str">
        <f t="shared" ca="1" si="293"/>
        <v/>
      </c>
      <c r="U635" s="101" t="str">
        <f t="shared" ca="1" si="293"/>
        <v/>
      </c>
      <c r="V635" s="101" t="str">
        <f t="shared" ca="1" si="293"/>
        <v/>
      </c>
      <c r="W635" s="101" t="str">
        <f t="shared" ca="1" si="291"/>
        <v/>
      </c>
      <c r="X635" s="101" t="str">
        <f t="shared" ca="1" si="291"/>
        <v/>
      </c>
      <c r="Y635" s="102" t="str">
        <f t="shared" ca="1" si="291"/>
        <v/>
      </c>
      <c r="Z635" s="129" t="str">
        <f t="shared" ca="1" si="280"/>
        <v/>
      </c>
      <c r="AA635" s="105" t="str">
        <f t="shared" ca="1" si="273"/>
        <v>NA</v>
      </c>
      <c r="AB635" s="105" t="str">
        <f t="shared" ca="1" si="281"/>
        <v>NA</v>
      </c>
      <c r="AC635" s="97" t="str">
        <f t="shared" ca="1" si="282"/>
        <v/>
      </c>
      <c r="AD635" s="106" t="str">
        <f t="shared" ca="1" si="274"/>
        <v/>
      </c>
      <c r="AE635" s="106"/>
      <c r="AF635" s="130"/>
      <c r="AG635" s="131"/>
      <c r="AH635" s="131"/>
      <c r="AI635" s="131"/>
      <c r="AJ635" s="131"/>
      <c r="AK635" s="131"/>
      <c r="AL635" s="131"/>
      <c r="AM635" s="131"/>
      <c r="AN635" s="132"/>
      <c r="AO635" s="133"/>
      <c r="AS635" s="69"/>
      <c r="AT635" s="69"/>
      <c r="AU635" s="113"/>
      <c r="AV635" s="114" t="str">
        <f t="shared" ca="1" si="296"/>
        <v/>
      </c>
      <c r="AW635" s="115" t="str">
        <f t="shared" ca="1" si="295"/>
        <v/>
      </c>
      <c r="AX635" s="115" t="str">
        <f t="shared" ca="1" si="295"/>
        <v/>
      </c>
      <c r="AY635" s="115" t="str">
        <f t="shared" ca="1" si="295"/>
        <v/>
      </c>
      <c r="AZ635" s="115" t="str">
        <f t="shared" ca="1" si="295"/>
        <v/>
      </c>
      <c r="BA635" s="115" t="str">
        <f t="shared" ca="1" si="295"/>
        <v/>
      </c>
      <c r="BB635" s="115" t="str">
        <f t="shared" ca="1" si="295"/>
        <v/>
      </c>
      <c r="BC635" s="115" t="str">
        <f t="shared" ca="1" si="295"/>
        <v/>
      </c>
      <c r="BD635" s="116" t="str">
        <f t="shared" ca="1" si="295"/>
        <v/>
      </c>
      <c r="BE635" s="145"/>
      <c r="BF635" s="118" t="str">
        <f t="shared" ca="1" si="283"/>
        <v/>
      </c>
      <c r="BG635" s="118" t="str">
        <f t="shared" ca="1" si="284"/>
        <v/>
      </c>
      <c r="BH635" s="118" t="str">
        <f t="shared" ca="1" si="285"/>
        <v/>
      </c>
      <c r="BI635" s="118" t="str">
        <f t="shared" ca="1" si="286"/>
        <v/>
      </c>
      <c r="BK635" s="154"/>
      <c r="BL635" s="155"/>
      <c r="BM635" s="154"/>
      <c r="BN635" s="154"/>
      <c r="BO635" s="156"/>
      <c r="BP635" s="156"/>
      <c r="BQ635" s="156"/>
      <c r="BR635" s="156"/>
      <c r="BS635" s="156"/>
      <c r="BT635" s="156"/>
      <c r="BU635" s="156"/>
      <c r="BV635" s="156"/>
      <c r="BW635" s="156"/>
      <c r="BX635" s="105"/>
      <c r="BY635" s="157"/>
      <c r="BZ635" s="157"/>
      <c r="CA635" s="157"/>
      <c r="CB635" s="157"/>
      <c r="CC635" s="157"/>
      <c r="CD635" s="157"/>
      <c r="CE635" s="157"/>
      <c r="CF635" s="157"/>
      <c r="CG635" s="157"/>
    </row>
    <row r="636" spans="1:85" x14ac:dyDescent="0.25">
      <c r="A636" s="97" t="str">
        <f t="shared" ca="1" si="287"/>
        <v/>
      </c>
      <c r="B636" s="98" t="str">
        <f t="shared" ca="1" si="288"/>
        <v/>
      </c>
      <c r="C636" s="99" t="str">
        <f t="shared" ca="1" si="275"/>
        <v/>
      </c>
      <c r="D636" s="97" t="str">
        <f t="shared" ca="1" si="276"/>
        <v/>
      </c>
      <c r="E636" s="97" t="str">
        <f t="shared" ca="1" si="277"/>
        <v/>
      </c>
      <c r="F636" s="97" t="str">
        <f t="shared" ca="1" si="278"/>
        <v/>
      </c>
      <c r="G636" s="100" t="str">
        <f t="shared" ca="1" si="290"/>
        <v/>
      </c>
      <c r="H636" s="101" t="str">
        <f t="shared" ca="1" si="290"/>
        <v/>
      </c>
      <c r="I636" s="101" t="str">
        <f t="shared" ca="1" si="290"/>
        <v/>
      </c>
      <c r="J636" s="101" t="str">
        <f t="shared" ca="1" si="289"/>
        <v/>
      </c>
      <c r="K636" s="101" t="str">
        <f t="shared" ca="1" si="289"/>
        <v/>
      </c>
      <c r="L636" s="101" t="str">
        <f t="shared" ca="1" si="289"/>
        <v/>
      </c>
      <c r="M636" s="101" t="str">
        <f t="shared" ca="1" si="289"/>
        <v/>
      </c>
      <c r="N636" s="101" t="str">
        <f t="shared" ca="1" si="289"/>
        <v/>
      </c>
      <c r="O636" s="102" t="str">
        <f t="shared" ca="1" si="289"/>
        <v/>
      </c>
      <c r="P636" s="103" t="str">
        <f t="shared" ca="1" si="279"/>
        <v/>
      </c>
      <c r="Q636" s="100" t="str">
        <f t="shared" ca="1" si="294"/>
        <v/>
      </c>
      <c r="R636" s="101" t="str">
        <f t="shared" ca="1" si="294"/>
        <v/>
      </c>
      <c r="S636" s="101" t="str">
        <f t="shared" ca="1" si="294"/>
        <v/>
      </c>
      <c r="T636" s="101" t="str">
        <f t="shared" ca="1" si="293"/>
        <v/>
      </c>
      <c r="U636" s="101" t="str">
        <f t="shared" ca="1" si="293"/>
        <v/>
      </c>
      <c r="V636" s="101" t="str">
        <f t="shared" ca="1" si="293"/>
        <v/>
      </c>
      <c r="W636" s="101" t="str">
        <f t="shared" ca="1" si="291"/>
        <v/>
      </c>
      <c r="X636" s="101" t="str">
        <f t="shared" ca="1" si="291"/>
        <v/>
      </c>
      <c r="Y636" s="102" t="str">
        <f t="shared" ca="1" si="291"/>
        <v/>
      </c>
      <c r="Z636" s="129" t="str">
        <f t="shared" ca="1" si="280"/>
        <v/>
      </c>
      <c r="AA636" s="105" t="str">
        <f t="shared" ca="1" si="273"/>
        <v>NA</v>
      </c>
      <c r="AB636" s="105" t="str">
        <f t="shared" ca="1" si="281"/>
        <v>NA</v>
      </c>
      <c r="AC636" s="97" t="str">
        <f t="shared" ca="1" si="282"/>
        <v/>
      </c>
      <c r="AD636" s="106" t="str">
        <f t="shared" ca="1" si="274"/>
        <v/>
      </c>
      <c r="AE636" s="106"/>
      <c r="AF636" s="130"/>
      <c r="AG636" s="131"/>
      <c r="AH636" s="131"/>
      <c r="AI636" s="131"/>
      <c r="AJ636" s="131"/>
      <c r="AK636" s="131"/>
      <c r="AL636" s="131"/>
      <c r="AM636" s="131"/>
      <c r="AN636" s="132"/>
      <c r="AO636" s="133"/>
      <c r="AS636" s="69"/>
      <c r="AT636" s="69"/>
      <c r="AU636" s="113"/>
      <c r="AV636" s="114" t="str">
        <f t="shared" ca="1" si="296"/>
        <v/>
      </c>
      <c r="AW636" s="115" t="str">
        <f t="shared" ca="1" si="295"/>
        <v/>
      </c>
      <c r="AX636" s="115" t="str">
        <f t="shared" ca="1" si="295"/>
        <v/>
      </c>
      <c r="AY636" s="115" t="str">
        <f t="shared" ca="1" si="295"/>
        <v/>
      </c>
      <c r="AZ636" s="115" t="str">
        <f t="shared" ca="1" si="295"/>
        <v/>
      </c>
      <c r="BA636" s="115" t="str">
        <f t="shared" ca="1" si="295"/>
        <v/>
      </c>
      <c r="BB636" s="115" t="str">
        <f t="shared" ca="1" si="295"/>
        <v/>
      </c>
      <c r="BC636" s="115" t="str">
        <f t="shared" ca="1" si="295"/>
        <v/>
      </c>
      <c r="BD636" s="116" t="str">
        <f t="shared" ca="1" si="295"/>
        <v/>
      </c>
      <c r="BE636" s="145"/>
      <c r="BF636" s="118" t="str">
        <f t="shared" ca="1" si="283"/>
        <v/>
      </c>
      <c r="BG636" s="118" t="str">
        <f t="shared" ca="1" si="284"/>
        <v/>
      </c>
      <c r="BH636" s="118" t="str">
        <f t="shared" ca="1" si="285"/>
        <v/>
      </c>
      <c r="BI636" s="118" t="str">
        <f t="shared" ca="1" si="286"/>
        <v/>
      </c>
      <c r="BK636" s="154"/>
      <c r="BL636" s="155"/>
      <c r="BM636" s="154"/>
      <c r="BN636" s="154"/>
      <c r="BO636" s="156"/>
      <c r="BP636" s="156"/>
      <c r="BQ636" s="156"/>
      <c r="BR636" s="156"/>
      <c r="BS636" s="156"/>
      <c r="BT636" s="156"/>
      <c r="BU636" s="156"/>
      <c r="BV636" s="156"/>
      <c r="BW636" s="156"/>
      <c r="BX636" s="105"/>
      <c r="BY636" s="157"/>
      <c r="BZ636" s="157"/>
      <c r="CA636" s="157"/>
      <c r="CB636" s="157"/>
      <c r="CC636" s="157"/>
      <c r="CD636" s="157"/>
      <c r="CE636" s="157"/>
      <c r="CF636" s="157"/>
      <c r="CG636" s="157"/>
    </row>
    <row r="637" spans="1:85" x14ac:dyDescent="0.25">
      <c r="A637" s="97" t="str">
        <f t="shared" ca="1" si="287"/>
        <v/>
      </c>
      <c r="B637" s="98" t="str">
        <f t="shared" ca="1" si="288"/>
        <v/>
      </c>
      <c r="C637" s="99" t="str">
        <f t="shared" ca="1" si="275"/>
        <v/>
      </c>
      <c r="D637" s="97" t="str">
        <f t="shared" ca="1" si="276"/>
        <v/>
      </c>
      <c r="E637" s="97" t="str">
        <f t="shared" ca="1" si="277"/>
        <v/>
      </c>
      <c r="F637" s="97" t="str">
        <f t="shared" ca="1" si="278"/>
        <v/>
      </c>
      <c r="G637" s="100" t="str">
        <f t="shared" ca="1" si="290"/>
        <v/>
      </c>
      <c r="H637" s="101" t="str">
        <f t="shared" ca="1" si="290"/>
        <v/>
      </c>
      <c r="I637" s="101" t="str">
        <f t="shared" ca="1" si="290"/>
        <v/>
      </c>
      <c r="J637" s="101" t="str">
        <f t="shared" ca="1" si="289"/>
        <v/>
      </c>
      <c r="K637" s="101" t="str">
        <f t="shared" ca="1" si="289"/>
        <v/>
      </c>
      <c r="L637" s="101" t="str">
        <f t="shared" ca="1" si="289"/>
        <v/>
      </c>
      <c r="M637" s="101" t="str">
        <f t="shared" ca="1" si="289"/>
        <v/>
      </c>
      <c r="N637" s="101" t="str">
        <f t="shared" ca="1" si="289"/>
        <v/>
      </c>
      <c r="O637" s="102" t="str">
        <f t="shared" ca="1" si="289"/>
        <v/>
      </c>
      <c r="P637" s="103" t="str">
        <f t="shared" ca="1" si="279"/>
        <v/>
      </c>
      <c r="Q637" s="100" t="str">
        <f t="shared" ca="1" si="294"/>
        <v/>
      </c>
      <c r="R637" s="101" t="str">
        <f t="shared" ca="1" si="294"/>
        <v/>
      </c>
      <c r="S637" s="101" t="str">
        <f t="shared" ca="1" si="294"/>
        <v/>
      </c>
      <c r="T637" s="101" t="str">
        <f t="shared" ca="1" si="293"/>
        <v/>
      </c>
      <c r="U637" s="101" t="str">
        <f t="shared" ca="1" si="293"/>
        <v/>
      </c>
      <c r="V637" s="101" t="str">
        <f t="shared" ca="1" si="293"/>
        <v/>
      </c>
      <c r="W637" s="101" t="str">
        <f t="shared" ca="1" si="291"/>
        <v/>
      </c>
      <c r="X637" s="101" t="str">
        <f t="shared" ca="1" si="291"/>
        <v/>
      </c>
      <c r="Y637" s="102" t="str">
        <f t="shared" ca="1" si="291"/>
        <v/>
      </c>
      <c r="Z637" s="129" t="str">
        <f t="shared" ca="1" si="280"/>
        <v/>
      </c>
      <c r="AA637" s="105" t="str">
        <f t="shared" ca="1" si="273"/>
        <v>NA</v>
      </c>
      <c r="AB637" s="105" t="str">
        <f t="shared" ca="1" si="281"/>
        <v>NA</v>
      </c>
      <c r="AC637" s="97" t="str">
        <f t="shared" ca="1" si="282"/>
        <v/>
      </c>
      <c r="AD637" s="106" t="str">
        <f t="shared" ca="1" si="274"/>
        <v/>
      </c>
      <c r="AE637" s="106"/>
      <c r="AF637" s="130"/>
      <c r="AG637" s="131"/>
      <c r="AH637" s="131"/>
      <c r="AI637" s="131"/>
      <c r="AJ637" s="131"/>
      <c r="AK637" s="131"/>
      <c r="AL637" s="131"/>
      <c r="AM637" s="131"/>
      <c r="AN637" s="132"/>
      <c r="AO637" s="133"/>
      <c r="AS637" s="69"/>
      <c r="AT637" s="69"/>
      <c r="AU637" s="113"/>
      <c r="AV637" s="114" t="str">
        <f t="shared" ca="1" si="296"/>
        <v/>
      </c>
      <c r="AW637" s="115" t="str">
        <f t="shared" ca="1" si="295"/>
        <v/>
      </c>
      <c r="AX637" s="115" t="str">
        <f t="shared" ca="1" si="295"/>
        <v/>
      </c>
      <c r="AY637" s="115" t="str">
        <f t="shared" ca="1" si="295"/>
        <v/>
      </c>
      <c r="AZ637" s="115" t="str">
        <f t="shared" ca="1" si="295"/>
        <v/>
      </c>
      <c r="BA637" s="115" t="str">
        <f t="shared" ca="1" si="295"/>
        <v/>
      </c>
      <c r="BB637" s="115" t="str">
        <f t="shared" ca="1" si="295"/>
        <v/>
      </c>
      <c r="BC637" s="115" t="str">
        <f t="shared" ca="1" si="295"/>
        <v/>
      </c>
      <c r="BD637" s="116" t="str">
        <f t="shared" ca="1" si="295"/>
        <v/>
      </c>
      <c r="BE637" s="145"/>
      <c r="BF637" s="118" t="str">
        <f t="shared" ca="1" si="283"/>
        <v/>
      </c>
      <c r="BG637" s="118" t="str">
        <f t="shared" ca="1" si="284"/>
        <v/>
      </c>
      <c r="BH637" s="118" t="str">
        <f t="shared" ca="1" si="285"/>
        <v/>
      </c>
      <c r="BI637" s="118" t="str">
        <f t="shared" ca="1" si="286"/>
        <v/>
      </c>
      <c r="BK637" s="154"/>
      <c r="BL637" s="155"/>
      <c r="BM637" s="154"/>
      <c r="BN637" s="154"/>
      <c r="BO637" s="156"/>
      <c r="BP637" s="156"/>
      <c r="BQ637" s="156"/>
      <c r="BR637" s="156"/>
      <c r="BS637" s="156"/>
      <c r="BT637" s="156"/>
      <c r="BU637" s="156"/>
      <c r="BV637" s="156"/>
      <c r="BW637" s="156"/>
      <c r="BX637" s="105"/>
      <c r="BY637" s="157"/>
      <c r="BZ637" s="157"/>
      <c r="CA637" s="157"/>
      <c r="CB637" s="157"/>
      <c r="CC637" s="157"/>
      <c r="CD637" s="157"/>
      <c r="CE637" s="157"/>
      <c r="CF637" s="157"/>
      <c r="CG637" s="157"/>
    </row>
    <row r="638" spans="1:85" x14ac:dyDescent="0.25">
      <c r="A638" s="97" t="str">
        <f t="shared" ca="1" si="287"/>
        <v/>
      </c>
      <c r="B638" s="98" t="str">
        <f t="shared" ca="1" si="288"/>
        <v/>
      </c>
      <c r="C638" s="99" t="str">
        <f t="shared" ca="1" si="275"/>
        <v/>
      </c>
      <c r="D638" s="97" t="str">
        <f t="shared" ca="1" si="276"/>
        <v/>
      </c>
      <c r="E638" s="97" t="str">
        <f t="shared" ca="1" si="277"/>
        <v/>
      </c>
      <c r="F638" s="97" t="str">
        <f t="shared" ca="1" si="278"/>
        <v/>
      </c>
      <c r="G638" s="100" t="str">
        <f t="shared" ca="1" si="290"/>
        <v/>
      </c>
      <c r="H638" s="101" t="str">
        <f t="shared" ca="1" si="290"/>
        <v/>
      </c>
      <c r="I638" s="101" t="str">
        <f t="shared" ca="1" si="290"/>
        <v/>
      </c>
      <c r="J638" s="101" t="str">
        <f t="shared" ca="1" si="289"/>
        <v/>
      </c>
      <c r="K638" s="101" t="str">
        <f t="shared" ca="1" si="289"/>
        <v/>
      </c>
      <c r="L638" s="101" t="str">
        <f t="shared" ca="1" si="289"/>
        <v/>
      </c>
      <c r="M638" s="101" t="str">
        <f t="shared" ref="M638:O701" ca="1" si="297">IF(LEN($C638)=0,"",IF(VLOOKUP($C638,INDIRECT("'"&amp;$G$2&amp;"'!"&amp;"$A$1:$ZZ$999"),MATCH(W$1,INDIRECT("'"&amp;$G$2&amp;"'!"&amp;"A"&amp;$I$2&amp;":ZZ"&amp;$I$2&amp;""),0),FALSE)="N/F",0,VLOOKUP($C638,INDIRECT("'"&amp;$G$2&amp;"'!"&amp;"$A$1:$ZZ$999"),MATCH(W$1,INDIRECT("'"&amp;$G$2&amp;"'!"&amp;"A"&amp;$I$2&amp;":ZZ"&amp;$I$2&amp;""),0),FALSE)))</f>
        <v/>
      </c>
      <c r="N638" s="101" t="str">
        <f t="shared" ca="1" si="297"/>
        <v/>
      </c>
      <c r="O638" s="102" t="str">
        <f t="shared" ca="1" si="297"/>
        <v/>
      </c>
      <c r="P638" s="103" t="str">
        <f t="shared" ca="1" si="279"/>
        <v/>
      </c>
      <c r="Q638" s="100" t="str">
        <f t="shared" ca="1" si="294"/>
        <v/>
      </c>
      <c r="R638" s="101" t="str">
        <f t="shared" ca="1" si="294"/>
        <v/>
      </c>
      <c r="S638" s="101" t="str">
        <f t="shared" ca="1" si="294"/>
        <v/>
      </c>
      <c r="T638" s="101" t="str">
        <f t="shared" ca="1" si="293"/>
        <v/>
      </c>
      <c r="U638" s="101" t="str">
        <f t="shared" ca="1" si="293"/>
        <v/>
      </c>
      <c r="V638" s="101" t="str">
        <f t="shared" ca="1" si="293"/>
        <v/>
      </c>
      <c r="W638" s="101" t="str">
        <f t="shared" ca="1" si="291"/>
        <v/>
      </c>
      <c r="X638" s="101" t="str">
        <f t="shared" ca="1" si="291"/>
        <v/>
      </c>
      <c r="Y638" s="102" t="str">
        <f t="shared" ca="1" si="291"/>
        <v/>
      </c>
      <c r="Z638" s="129" t="str">
        <f t="shared" ca="1" si="280"/>
        <v/>
      </c>
      <c r="AA638" s="105" t="str">
        <f t="shared" ca="1" si="273"/>
        <v>NA</v>
      </c>
      <c r="AB638" s="105" t="str">
        <f t="shared" ca="1" si="281"/>
        <v>NA</v>
      </c>
      <c r="AC638" s="97" t="str">
        <f t="shared" ca="1" si="282"/>
        <v/>
      </c>
      <c r="AD638" s="106" t="str">
        <f t="shared" ca="1" si="274"/>
        <v/>
      </c>
      <c r="AE638" s="106"/>
      <c r="AF638" s="130"/>
      <c r="AG638" s="131"/>
      <c r="AH638" s="131"/>
      <c r="AI638" s="131"/>
      <c r="AJ638" s="131"/>
      <c r="AK638" s="131"/>
      <c r="AL638" s="131"/>
      <c r="AM638" s="131"/>
      <c r="AN638" s="132"/>
      <c r="AO638" s="133"/>
      <c r="AS638" s="69"/>
      <c r="AT638" s="69"/>
      <c r="AU638" s="113"/>
      <c r="AV638" s="114" t="str">
        <f t="shared" ca="1" si="296"/>
        <v/>
      </c>
      <c r="AW638" s="115" t="str">
        <f t="shared" ca="1" si="295"/>
        <v/>
      </c>
      <c r="AX638" s="115" t="str">
        <f t="shared" ca="1" si="295"/>
        <v/>
      </c>
      <c r="AY638" s="115" t="str">
        <f t="shared" ca="1" si="295"/>
        <v/>
      </c>
      <c r="AZ638" s="115" t="str">
        <f t="shared" ca="1" si="295"/>
        <v/>
      </c>
      <c r="BA638" s="115" t="str">
        <f t="shared" ca="1" si="295"/>
        <v/>
      </c>
      <c r="BB638" s="115" t="str">
        <f t="shared" ca="1" si="295"/>
        <v/>
      </c>
      <c r="BC638" s="115" t="str">
        <f t="shared" ca="1" si="295"/>
        <v/>
      </c>
      <c r="BD638" s="116" t="str">
        <f t="shared" ca="1" si="295"/>
        <v/>
      </c>
      <c r="BE638" s="145"/>
      <c r="BF638" s="118" t="str">
        <f t="shared" ca="1" si="283"/>
        <v/>
      </c>
      <c r="BG638" s="118" t="str">
        <f t="shared" ca="1" si="284"/>
        <v/>
      </c>
      <c r="BH638" s="118" t="str">
        <f t="shared" ca="1" si="285"/>
        <v/>
      </c>
      <c r="BI638" s="118" t="str">
        <f t="shared" ca="1" si="286"/>
        <v/>
      </c>
      <c r="BK638" s="154"/>
      <c r="BL638" s="155"/>
      <c r="BM638" s="154"/>
      <c r="BN638" s="154"/>
      <c r="BO638" s="156"/>
      <c r="BP638" s="156"/>
      <c r="BQ638" s="156"/>
      <c r="BR638" s="156"/>
      <c r="BS638" s="156"/>
      <c r="BT638" s="156"/>
      <c r="BU638" s="156"/>
      <c r="BV638" s="156"/>
      <c r="BW638" s="156"/>
      <c r="BX638" s="105"/>
      <c r="BY638" s="157"/>
      <c r="BZ638" s="157"/>
      <c r="CA638" s="157"/>
      <c r="CB638" s="157"/>
      <c r="CC638" s="157"/>
      <c r="CD638" s="157"/>
      <c r="CE638" s="157"/>
      <c r="CF638" s="157"/>
      <c r="CG638" s="157"/>
    </row>
    <row r="639" spans="1:85" x14ac:dyDescent="0.25">
      <c r="A639" s="97" t="str">
        <f t="shared" ca="1" si="287"/>
        <v/>
      </c>
      <c r="B639" s="98" t="str">
        <f t="shared" ca="1" si="288"/>
        <v/>
      </c>
      <c r="C639" s="99" t="str">
        <f t="shared" ca="1" si="275"/>
        <v/>
      </c>
      <c r="D639" s="97" t="str">
        <f t="shared" ca="1" si="276"/>
        <v/>
      </c>
      <c r="E639" s="97" t="str">
        <f t="shared" ca="1" si="277"/>
        <v/>
      </c>
      <c r="F639" s="97" t="str">
        <f t="shared" ca="1" si="278"/>
        <v/>
      </c>
      <c r="G639" s="100" t="str">
        <f t="shared" ca="1" si="290"/>
        <v/>
      </c>
      <c r="H639" s="101" t="str">
        <f t="shared" ca="1" si="290"/>
        <v/>
      </c>
      <c r="I639" s="101" t="str">
        <f t="shared" ca="1" si="290"/>
        <v/>
      </c>
      <c r="J639" s="101" t="str">
        <f t="shared" ca="1" si="290"/>
        <v/>
      </c>
      <c r="K639" s="101" t="str">
        <f t="shared" ca="1" si="290"/>
        <v/>
      </c>
      <c r="L639" s="101" t="str">
        <f t="shared" ca="1" si="290"/>
        <v/>
      </c>
      <c r="M639" s="101" t="str">
        <f t="shared" ca="1" si="297"/>
        <v/>
      </c>
      <c r="N639" s="101" t="str">
        <f t="shared" ca="1" si="297"/>
        <v/>
      </c>
      <c r="O639" s="102" t="str">
        <f t="shared" ca="1" si="297"/>
        <v/>
      </c>
      <c r="P639" s="103" t="str">
        <f t="shared" ca="1" si="279"/>
        <v/>
      </c>
      <c r="Q639" s="100" t="str">
        <f t="shared" ca="1" si="294"/>
        <v/>
      </c>
      <c r="R639" s="101" t="str">
        <f t="shared" ca="1" si="294"/>
        <v/>
      </c>
      <c r="S639" s="101" t="str">
        <f t="shared" ca="1" si="294"/>
        <v/>
      </c>
      <c r="T639" s="101" t="str">
        <f t="shared" ca="1" si="293"/>
        <v/>
      </c>
      <c r="U639" s="101" t="str">
        <f t="shared" ca="1" si="293"/>
        <v/>
      </c>
      <c r="V639" s="101" t="str">
        <f t="shared" ca="1" si="293"/>
        <v/>
      </c>
      <c r="W639" s="101" t="str">
        <f t="shared" ca="1" si="291"/>
        <v/>
      </c>
      <c r="X639" s="101" t="str">
        <f t="shared" ca="1" si="291"/>
        <v/>
      </c>
      <c r="Y639" s="102" t="str">
        <f t="shared" ca="1" si="291"/>
        <v/>
      </c>
      <c r="Z639" s="129" t="str">
        <f t="shared" ca="1" si="280"/>
        <v/>
      </c>
      <c r="AA639" s="105" t="str">
        <f t="shared" ca="1" si="273"/>
        <v>NA</v>
      </c>
      <c r="AB639" s="105" t="str">
        <f t="shared" ca="1" si="281"/>
        <v>NA</v>
      </c>
      <c r="AC639" s="97" t="str">
        <f t="shared" ca="1" si="282"/>
        <v/>
      </c>
      <c r="AD639" s="106" t="str">
        <f t="shared" ca="1" si="274"/>
        <v/>
      </c>
      <c r="AE639" s="106"/>
      <c r="AF639" s="130"/>
      <c r="AG639" s="131"/>
      <c r="AH639" s="131"/>
      <c r="AI639" s="131"/>
      <c r="AJ639" s="131"/>
      <c r="AK639" s="131"/>
      <c r="AL639" s="131"/>
      <c r="AM639" s="131"/>
      <c r="AN639" s="132"/>
      <c r="AO639" s="133"/>
      <c r="AS639" s="69"/>
      <c r="AT639" s="69"/>
      <c r="AU639" s="113"/>
      <c r="AV639" s="114" t="str">
        <f t="shared" ca="1" si="296"/>
        <v/>
      </c>
      <c r="AW639" s="115" t="str">
        <f t="shared" ca="1" si="295"/>
        <v/>
      </c>
      <c r="AX639" s="115" t="str">
        <f t="shared" ca="1" si="295"/>
        <v/>
      </c>
      <c r="AY639" s="115" t="str">
        <f t="shared" ca="1" si="295"/>
        <v/>
      </c>
      <c r="AZ639" s="115" t="str">
        <f t="shared" ca="1" si="295"/>
        <v/>
      </c>
      <c r="BA639" s="115" t="str">
        <f t="shared" ca="1" si="295"/>
        <v/>
      </c>
      <c r="BB639" s="115" t="str">
        <f t="shared" ca="1" si="295"/>
        <v/>
      </c>
      <c r="BC639" s="115" t="str">
        <f t="shared" ca="1" si="295"/>
        <v/>
      </c>
      <c r="BD639" s="116" t="str">
        <f t="shared" ca="1" si="295"/>
        <v/>
      </c>
      <c r="BE639" s="145"/>
      <c r="BF639" s="118" t="str">
        <f t="shared" ca="1" si="283"/>
        <v/>
      </c>
      <c r="BG639" s="118" t="str">
        <f t="shared" ca="1" si="284"/>
        <v/>
      </c>
      <c r="BH639" s="118" t="str">
        <f t="shared" ca="1" si="285"/>
        <v/>
      </c>
      <c r="BI639" s="118" t="str">
        <f t="shared" ca="1" si="286"/>
        <v/>
      </c>
      <c r="BK639" s="154"/>
      <c r="BL639" s="155"/>
      <c r="BM639" s="154"/>
      <c r="BN639" s="154"/>
      <c r="BO639" s="156"/>
      <c r="BP639" s="156"/>
      <c r="BQ639" s="156"/>
      <c r="BR639" s="156"/>
      <c r="BS639" s="156"/>
      <c r="BT639" s="156"/>
      <c r="BU639" s="156"/>
      <c r="BV639" s="156"/>
      <c r="BW639" s="156"/>
      <c r="BX639" s="105"/>
      <c r="BY639" s="157"/>
      <c r="BZ639" s="157"/>
      <c r="CA639" s="157"/>
      <c r="CB639" s="157"/>
      <c r="CC639" s="157"/>
      <c r="CD639" s="157"/>
      <c r="CE639" s="157"/>
      <c r="CF639" s="157"/>
      <c r="CG639" s="157"/>
    </row>
    <row r="640" spans="1:85" x14ac:dyDescent="0.25">
      <c r="A640" s="97" t="str">
        <f t="shared" ca="1" si="287"/>
        <v/>
      </c>
      <c r="B640" s="98" t="str">
        <f t="shared" ca="1" si="288"/>
        <v/>
      </c>
      <c r="C640" s="99" t="str">
        <f t="shared" ca="1" si="275"/>
        <v/>
      </c>
      <c r="D640" s="97" t="str">
        <f t="shared" ca="1" si="276"/>
        <v/>
      </c>
      <c r="E640" s="97" t="str">
        <f t="shared" ca="1" si="277"/>
        <v/>
      </c>
      <c r="F640" s="97" t="str">
        <f t="shared" ca="1" si="278"/>
        <v/>
      </c>
      <c r="G640" s="100" t="str">
        <f t="shared" ca="1" si="290"/>
        <v/>
      </c>
      <c r="H640" s="101" t="str">
        <f t="shared" ca="1" si="290"/>
        <v/>
      </c>
      <c r="I640" s="101" t="str">
        <f t="shared" ca="1" si="290"/>
        <v/>
      </c>
      <c r="J640" s="101" t="str">
        <f t="shared" ca="1" si="290"/>
        <v/>
      </c>
      <c r="K640" s="101" t="str">
        <f t="shared" ca="1" si="290"/>
        <v/>
      </c>
      <c r="L640" s="101" t="str">
        <f t="shared" ca="1" si="290"/>
        <v/>
      </c>
      <c r="M640" s="101" t="str">
        <f t="shared" ca="1" si="297"/>
        <v/>
      </c>
      <c r="N640" s="101" t="str">
        <f t="shared" ca="1" si="297"/>
        <v/>
      </c>
      <c r="O640" s="102" t="str">
        <f t="shared" ca="1" si="297"/>
        <v/>
      </c>
      <c r="P640" s="103" t="str">
        <f t="shared" ca="1" si="279"/>
        <v/>
      </c>
      <c r="Q640" s="100" t="str">
        <f t="shared" ca="1" si="294"/>
        <v/>
      </c>
      <c r="R640" s="101" t="str">
        <f t="shared" ca="1" si="294"/>
        <v/>
      </c>
      <c r="S640" s="101" t="str">
        <f t="shared" ca="1" si="294"/>
        <v/>
      </c>
      <c r="T640" s="101" t="str">
        <f t="shared" ca="1" si="293"/>
        <v/>
      </c>
      <c r="U640" s="101" t="str">
        <f t="shared" ca="1" si="293"/>
        <v/>
      </c>
      <c r="V640" s="101" t="str">
        <f t="shared" ca="1" si="293"/>
        <v/>
      </c>
      <c r="W640" s="101" t="str">
        <f t="shared" ca="1" si="291"/>
        <v/>
      </c>
      <c r="X640" s="101" t="str">
        <f t="shared" ca="1" si="291"/>
        <v/>
      </c>
      <c r="Y640" s="102" t="str">
        <f t="shared" ca="1" si="291"/>
        <v/>
      </c>
      <c r="Z640" s="129" t="str">
        <f t="shared" ca="1" si="280"/>
        <v/>
      </c>
      <c r="AA640" s="105" t="str">
        <f t="shared" ca="1" si="273"/>
        <v>NA</v>
      </c>
      <c r="AB640" s="105" t="str">
        <f t="shared" ca="1" si="281"/>
        <v>NA</v>
      </c>
      <c r="AC640" s="97" t="str">
        <f t="shared" ca="1" si="282"/>
        <v/>
      </c>
      <c r="AD640" s="106" t="str">
        <f t="shared" ca="1" si="274"/>
        <v/>
      </c>
      <c r="AE640" s="106"/>
      <c r="AF640" s="130"/>
      <c r="AG640" s="131"/>
      <c r="AH640" s="131"/>
      <c r="AI640" s="131"/>
      <c r="AJ640" s="131"/>
      <c r="AK640" s="131"/>
      <c r="AL640" s="131"/>
      <c r="AM640" s="131"/>
      <c r="AN640" s="132"/>
      <c r="AO640" s="133"/>
      <c r="AS640" s="69"/>
      <c r="AT640" s="69"/>
      <c r="AU640" s="113"/>
      <c r="AV640" s="114" t="str">
        <f t="shared" ca="1" si="296"/>
        <v/>
      </c>
      <c r="AW640" s="115" t="str">
        <f t="shared" ca="1" si="295"/>
        <v/>
      </c>
      <c r="AX640" s="115" t="str">
        <f t="shared" ca="1" si="295"/>
        <v/>
      </c>
      <c r="AY640" s="115" t="str">
        <f t="shared" ca="1" si="295"/>
        <v/>
      </c>
      <c r="AZ640" s="115" t="str">
        <f t="shared" ca="1" si="295"/>
        <v/>
      </c>
      <c r="BA640" s="115" t="str">
        <f t="shared" ca="1" si="295"/>
        <v/>
      </c>
      <c r="BB640" s="115" t="str">
        <f t="shared" ca="1" si="295"/>
        <v/>
      </c>
      <c r="BC640" s="115" t="str">
        <f t="shared" ca="1" si="295"/>
        <v/>
      </c>
      <c r="BD640" s="116" t="str">
        <f t="shared" ca="1" si="295"/>
        <v/>
      </c>
      <c r="BE640" s="145"/>
      <c r="BF640" s="118" t="str">
        <f t="shared" ca="1" si="283"/>
        <v/>
      </c>
      <c r="BG640" s="118" t="str">
        <f t="shared" ca="1" si="284"/>
        <v/>
      </c>
      <c r="BH640" s="118" t="str">
        <f t="shared" ca="1" si="285"/>
        <v/>
      </c>
      <c r="BI640" s="118" t="str">
        <f t="shared" ca="1" si="286"/>
        <v/>
      </c>
      <c r="BK640" s="154"/>
      <c r="BL640" s="155"/>
      <c r="BM640" s="154"/>
      <c r="BN640" s="154"/>
      <c r="BO640" s="156"/>
      <c r="BP640" s="156"/>
      <c r="BQ640" s="156"/>
      <c r="BR640" s="156"/>
      <c r="BS640" s="156"/>
      <c r="BT640" s="156"/>
      <c r="BU640" s="156"/>
      <c r="BV640" s="156"/>
      <c r="BW640" s="156"/>
      <c r="BX640" s="105"/>
      <c r="BY640" s="157"/>
      <c r="BZ640" s="157"/>
      <c r="CA640" s="157"/>
      <c r="CB640" s="157"/>
      <c r="CC640" s="157"/>
      <c r="CD640" s="157"/>
      <c r="CE640" s="157"/>
      <c r="CF640" s="157"/>
      <c r="CG640" s="157"/>
    </row>
    <row r="641" spans="1:85" x14ac:dyDescent="0.25">
      <c r="A641" s="97" t="str">
        <f t="shared" ca="1" si="287"/>
        <v/>
      </c>
      <c r="B641" s="98" t="str">
        <f t="shared" ca="1" si="288"/>
        <v/>
      </c>
      <c r="C641" s="99" t="str">
        <f t="shared" ca="1" si="275"/>
        <v/>
      </c>
      <c r="D641" s="97" t="str">
        <f t="shared" ca="1" si="276"/>
        <v/>
      </c>
      <c r="E641" s="97" t="str">
        <f t="shared" ca="1" si="277"/>
        <v/>
      </c>
      <c r="F641" s="97" t="str">
        <f t="shared" ca="1" si="278"/>
        <v/>
      </c>
      <c r="G641" s="100" t="str">
        <f t="shared" ca="1" si="290"/>
        <v/>
      </c>
      <c r="H641" s="101" t="str">
        <f t="shared" ca="1" si="290"/>
        <v/>
      </c>
      <c r="I641" s="101" t="str">
        <f t="shared" ca="1" si="290"/>
        <v/>
      </c>
      <c r="J641" s="101" t="str">
        <f t="shared" ca="1" si="290"/>
        <v/>
      </c>
      <c r="K641" s="101" t="str">
        <f t="shared" ca="1" si="290"/>
        <v/>
      </c>
      <c r="L641" s="101" t="str">
        <f t="shared" ca="1" si="290"/>
        <v/>
      </c>
      <c r="M641" s="101" t="str">
        <f t="shared" ca="1" si="297"/>
        <v/>
      </c>
      <c r="N641" s="101" t="str">
        <f t="shared" ca="1" si="297"/>
        <v/>
      </c>
      <c r="O641" s="102" t="str">
        <f t="shared" ca="1" si="297"/>
        <v/>
      </c>
      <c r="P641" s="103" t="str">
        <f t="shared" ca="1" si="279"/>
        <v/>
      </c>
      <c r="Q641" s="100" t="str">
        <f t="shared" ca="1" si="294"/>
        <v/>
      </c>
      <c r="R641" s="101" t="str">
        <f t="shared" ca="1" si="294"/>
        <v/>
      </c>
      <c r="S641" s="101" t="str">
        <f t="shared" ca="1" si="294"/>
        <v/>
      </c>
      <c r="T641" s="101" t="str">
        <f t="shared" ca="1" si="293"/>
        <v/>
      </c>
      <c r="U641" s="101" t="str">
        <f t="shared" ca="1" si="293"/>
        <v/>
      </c>
      <c r="V641" s="101" t="str">
        <f t="shared" ca="1" si="293"/>
        <v/>
      </c>
      <c r="W641" s="101" t="str">
        <f t="shared" ca="1" si="291"/>
        <v/>
      </c>
      <c r="X641" s="101" t="str">
        <f t="shared" ca="1" si="291"/>
        <v/>
      </c>
      <c r="Y641" s="102" t="str">
        <f t="shared" ca="1" si="291"/>
        <v/>
      </c>
      <c r="Z641" s="129" t="str">
        <f t="shared" ca="1" si="280"/>
        <v/>
      </c>
      <c r="AA641" s="105" t="str">
        <f t="shared" ca="1" si="273"/>
        <v>NA</v>
      </c>
      <c r="AB641" s="105" t="str">
        <f t="shared" ca="1" si="281"/>
        <v>NA</v>
      </c>
      <c r="AC641" s="97" t="str">
        <f t="shared" ca="1" si="282"/>
        <v/>
      </c>
      <c r="AD641" s="106" t="str">
        <f t="shared" ca="1" si="274"/>
        <v/>
      </c>
      <c r="AE641" s="106"/>
      <c r="AF641" s="130"/>
      <c r="AG641" s="131"/>
      <c r="AH641" s="131"/>
      <c r="AI641" s="131"/>
      <c r="AJ641" s="131"/>
      <c r="AK641" s="131"/>
      <c r="AL641" s="131"/>
      <c r="AM641" s="131"/>
      <c r="AN641" s="132"/>
      <c r="AO641" s="133"/>
      <c r="AS641" s="69"/>
      <c r="AT641" s="69"/>
      <c r="AU641" s="113"/>
      <c r="AV641" s="114" t="str">
        <f t="shared" ca="1" si="296"/>
        <v/>
      </c>
      <c r="AW641" s="115" t="str">
        <f t="shared" ca="1" si="295"/>
        <v/>
      </c>
      <c r="AX641" s="115" t="str">
        <f t="shared" ca="1" si="295"/>
        <v/>
      </c>
      <c r="AY641" s="115" t="str">
        <f t="shared" ca="1" si="295"/>
        <v/>
      </c>
      <c r="AZ641" s="115" t="str">
        <f t="shared" ca="1" si="295"/>
        <v/>
      </c>
      <c r="BA641" s="115" t="str">
        <f t="shared" ca="1" si="295"/>
        <v/>
      </c>
      <c r="BB641" s="115" t="str">
        <f t="shared" ca="1" si="295"/>
        <v/>
      </c>
      <c r="BC641" s="115" t="str">
        <f t="shared" ca="1" si="295"/>
        <v/>
      </c>
      <c r="BD641" s="116" t="str">
        <f t="shared" ca="1" si="295"/>
        <v/>
      </c>
      <c r="BE641" s="145"/>
      <c r="BF641" s="118" t="str">
        <f t="shared" ca="1" si="283"/>
        <v/>
      </c>
      <c r="BG641" s="118" t="str">
        <f t="shared" ca="1" si="284"/>
        <v/>
      </c>
      <c r="BH641" s="118" t="str">
        <f t="shared" ca="1" si="285"/>
        <v/>
      </c>
      <c r="BI641" s="118" t="str">
        <f t="shared" ca="1" si="286"/>
        <v/>
      </c>
      <c r="BK641" s="154"/>
      <c r="BL641" s="155"/>
      <c r="BM641" s="154"/>
      <c r="BN641" s="154"/>
      <c r="BO641" s="156"/>
      <c r="BP641" s="156"/>
      <c r="BQ641" s="156"/>
      <c r="BR641" s="156"/>
      <c r="BS641" s="156"/>
      <c r="BT641" s="156"/>
      <c r="BU641" s="156"/>
      <c r="BV641" s="156"/>
      <c r="BW641" s="156"/>
      <c r="BX641" s="105"/>
      <c r="BY641" s="157"/>
      <c r="BZ641" s="157"/>
      <c r="CA641" s="157"/>
      <c r="CB641" s="157"/>
      <c r="CC641" s="157"/>
      <c r="CD641" s="157"/>
      <c r="CE641" s="157"/>
      <c r="CF641" s="157"/>
      <c r="CG641" s="157"/>
    </row>
    <row r="642" spans="1:85" x14ac:dyDescent="0.25">
      <c r="A642" s="97" t="str">
        <f t="shared" ca="1" si="287"/>
        <v/>
      </c>
      <c r="B642" s="98" t="str">
        <f t="shared" ca="1" si="288"/>
        <v/>
      </c>
      <c r="C642" s="99" t="str">
        <f t="shared" ca="1" si="275"/>
        <v/>
      </c>
      <c r="D642" s="97" t="str">
        <f t="shared" ca="1" si="276"/>
        <v/>
      </c>
      <c r="E642" s="97" t="str">
        <f t="shared" ca="1" si="277"/>
        <v/>
      </c>
      <c r="F642" s="97" t="str">
        <f t="shared" ca="1" si="278"/>
        <v/>
      </c>
      <c r="G642" s="100" t="str">
        <f t="shared" ca="1" si="290"/>
        <v/>
      </c>
      <c r="H642" s="101" t="str">
        <f t="shared" ca="1" si="290"/>
        <v/>
      </c>
      <c r="I642" s="101" t="str">
        <f t="shared" ca="1" si="290"/>
        <v/>
      </c>
      <c r="J642" s="101" t="str">
        <f t="shared" ca="1" si="290"/>
        <v/>
      </c>
      <c r="K642" s="101" t="str">
        <f t="shared" ca="1" si="290"/>
        <v/>
      </c>
      <c r="L642" s="101" t="str">
        <f t="shared" ca="1" si="290"/>
        <v/>
      </c>
      <c r="M642" s="101" t="str">
        <f t="shared" ca="1" si="297"/>
        <v/>
      </c>
      <c r="N642" s="101" t="str">
        <f t="shared" ca="1" si="297"/>
        <v/>
      </c>
      <c r="O642" s="102" t="str">
        <f t="shared" ca="1" si="297"/>
        <v/>
      </c>
      <c r="P642" s="103" t="str">
        <f t="shared" ca="1" si="279"/>
        <v/>
      </c>
      <c r="Q642" s="100" t="str">
        <f t="shared" ca="1" si="294"/>
        <v/>
      </c>
      <c r="R642" s="101" t="str">
        <f t="shared" ca="1" si="294"/>
        <v/>
      </c>
      <c r="S642" s="101" t="str">
        <f t="shared" ca="1" si="294"/>
        <v/>
      </c>
      <c r="T642" s="101" t="str">
        <f t="shared" ca="1" si="293"/>
        <v/>
      </c>
      <c r="U642" s="101" t="str">
        <f t="shared" ca="1" si="293"/>
        <v/>
      </c>
      <c r="V642" s="101" t="str">
        <f t="shared" ca="1" si="293"/>
        <v/>
      </c>
      <c r="W642" s="101" t="str">
        <f t="shared" ca="1" si="291"/>
        <v/>
      </c>
      <c r="X642" s="101" t="str">
        <f t="shared" ca="1" si="291"/>
        <v/>
      </c>
      <c r="Y642" s="102" t="str">
        <f t="shared" ca="1" si="291"/>
        <v/>
      </c>
      <c r="Z642" s="129" t="str">
        <f t="shared" ca="1" si="280"/>
        <v/>
      </c>
      <c r="AA642" s="105" t="str">
        <f t="shared" ca="1" si="273"/>
        <v>NA</v>
      </c>
      <c r="AB642" s="105" t="str">
        <f t="shared" ca="1" si="281"/>
        <v>NA</v>
      </c>
      <c r="AC642" s="97" t="str">
        <f t="shared" ca="1" si="282"/>
        <v/>
      </c>
      <c r="AD642" s="106" t="str">
        <f t="shared" ca="1" si="274"/>
        <v/>
      </c>
      <c r="AE642" s="106"/>
      <c r="AF642" s="130"/>
      <c r="AG642" s="131"/>
      <c r="AH642" s="131"/>
      <c r="AI642" s="131"/>
      <c r="AJ642" s="131"/>
      <c r="AK642" s="131"/>
      <c r="AL642" s="131"/>
      <c r="AM642" s="131"/>
      <c r="AN642" s="132"/>
      <c r="AO642" s="133"/>
      <c r="AS642" s="69"/>
      <c r="AT642" s="69"/>
      <c r="AU642" s="113"/>
      <c r="AV642" s="114" t="str">
        <f t="shared" ca="1" si="296"/>
        <v/>
      </c>
      <c r="AW642" s="115" t="str">
        <f t="shared" ca="1" si="295"/>
        <v/>
      </c>
      <c r="AX642" s="115" t="str">
        <f t="shared" ca="1" si="295"/>
        <v/>
      </c>
      <c r="AY642" s="115" t="str">
        <f t="shared" ca="1" si="295"/>
        <v/>
      </c>
      <c r="AZ642" s="115" t="str">
        <f t="shared" ca="1" si="295"/>
        <v/>
      </c>
      <c r="BA642" s="115" t="str">
        <f t="shared" ca="1" si="295"/>
        <v/>
      </c>
      <c r="BB642" s="115" t="str">
        <f t="shared" ca="1" si="295"/>
        <v/>
      </c>
      <c r="BC642" s="115" t="str">
        <f t="shared" ca="1" si="295"/>
        <v/>
      </c>
      <c r="BD642" s="116" t="str">
        <f t="shared" ca="1" si="295"/>
        <v/>
      </c>
      <c r="BE642" s="145"/>
      <c r="BF642" s="118" t="str">
        <f t="shared" ca="1" si="283"/>
        <v/>
      </c>
      <c r="BG642" s="118" t="str">
        <f t="shared" ca="1" si="284"/>
        <v/>
      </c>
      <c r="BH642" s="118" t="str">
        <f t="shared" ca="1" si="285"/>
        <v/>
      </c>
      <c r="BI642" s="118" t="str">
        <f t="shared" ca="1" si="286"/>
        <v/>
      </c>
      <c r="BK642" s="154"/>
      <c r="BL642" s="155"/>
      <c r="BM642" s="154"/>
      <c r="BN642" s="154"/>
      <c r="BO642" s="156"/>
      <c r="BP642" s="156"/>
      <c r="BQ642" s="156"/>
      <c r="BR642" s="156"/>
      <c r="BS642" s="156"/>
      <c r="BT642" s="156"/>
      <c r="BU642" s="156"/>
      <c r="BV642" s="156"/>
      <c r="BW642" s="156"/>
      <c r="BX642" s="105"/>
      <c r="BY642" s="157"/>
      <c r="BZ642" s="157"/>
      <c r="CA642" s="157"/>
      <c r="CB642" s="157"/>
      <c r="CC642" s="157"/>
      <c r="CD642" s="157"/>
      <c r="CE642" s="157"/>
      <c r="CF642" s="157"/>
      <c r="CG642" s="157"/>
    </row>
    <row r="643" spans="1:85" x14ac:dyDescent="0.25">
      <c r="A643" s="97" t="str">
        <f t="shared" ca="1" si="287"/>
        <v/>
      </c>
      <c r="B643" s="98" t="str">
        <f t="shared" ca="1" si="288"/>
        <v/>
      </c>
      <c r="C643" s="99" t="str">
        <f t="shared" ca="1" si="275"/>
        <v/>
      </c>
      <c r="D643" s="97" t="str">
        <f t="shared" ca="1" si="276"/>
        <v/>
      </c>
      <c r="E643" s="97" t="str">
        <f t="shared" ca="1" si="277"/>
        <v/>
      </c>
      <c r="F643" s="97" t="str">
        <f t="shared" ca="1" si="278"/>
        <v/>
      </c>
      <c r="G643" s="100" t="str">
        <f t="shared" ca="1" si="290"/>
        <v/>
      </c>
      <c r="H643" s="101" t="str">
        <f t="shared" ca="1" si="290"/>
        <v/>
      </c>
      <c r="I643" s="101" t="str">
        <f t="shared" ca="1" si="290"/>
        <v/>
      </c>
      <c r="J643" s="101" t="str">
        <f t="shared" ca="1" si="290"/>
        <v/>
      </c>
      <c r="K643" s="101" t="str">
        <f t="shared" ca="1" si="290"/>
        <v/>
      </c>
      <c r="L643" s="101" t="str">
        <f t="shared" ca="1" si="290"/>
        <v/>
      </c>
      <c r="M643" s="101" t="str">
        <f t="shared" ca="1" si="297"/>
        <v/>
      </c>
      <c r="N643" s="101" t="str">
        <f t="shared" ca="1" si="297"/>
        <v/>
      </c>
      <c r="O643" s="102" t="str">
        <f t="shared" ca="1" si="297"/>
        <v/>
      </c>
      <c r="P643" s="103" t="str">
        <f t="shared" ca="1" si="279"/>
        <v/>
      </c>
      <c r="Q643" s="100" t="str">
        <f t="shared" ca="1" si="294"/>
        <v/>
      </c>
      <c r="R643" s="101" t="str">
        <f t="shared" ca="1" si="294"/>
        <v/>
      </c>
      <c r="S643" s="101" t="str">
        <f t="shared" ca="1" si="294"/>
        <v/>
      </c>
      <c r="T643" s="101" t="str">
        <f t="shared" ca="1" si="293"/>
        <v/>
      </c>
      <c r="U643" s="101" t="str">
        <f t="shared" ca="1" si="293"/>
        <v/>
      </c>
      <c r="V643" s="101" t="str">
        <f t="shared" ca="1" si="293"/>
        <v/>
      </c>
      <c r="W643" s="101" t="str">
        <f t="shared" ca="1" si="291"/>
        <v/>
      </c>
      <c r="X643" s="101" t="str">
        <f t="shared" ca="1" si="291"/>
        <v/>
      </c>
      <c r="Y643" s="102" t="str">
        <f t="shared" ca="1" si="291"/>
        <v/>
      </c>
      <c r="Z643" s="129" t="str">
        <f t="shared" ca="1" si="280"/>
        <v/>
      </c>
      <c r="AA643" s="105" t="str">
        <f t="shared" ca="1" si="273"/>
        <v>NA</v>
      </c>
      <c r="AB643" s="105" t="str">
        <f t="shared" ca="1" si="281"/>
        <v>NA</v>
      </c>
      <c r="AC643" s="97" t="str">
        <f t="shared" ca="1" si="282"/>
        <v/>
      </c>
      <c r="AD643" s="106" t="str">
        <f t="shared" ca="1" si="274"/>
        <v/>
      </c>
      <c r="AE643" s="106"/>
      <c r="AF643" s="130"/>
      <c r="AG643" s="131"/>
      <c r="AH643" s="131"/>
      <c r="AI643" s="131"/>
      <c r="AJ643" s="131"/>
      <c r="AK643" s="131"/>
      <c r="AL643" s="131"/>
      <c r="AM643" s="131"/>
      <c r="AN643" s="132"/>
      <c r="AO643" s="133"/>
      <c r="AS643" s="69"/>
      <c r="AT643" s="69"/>
      <c r="AU643" s="113"/>
      <c r="AV643" s="114" t="str">
        <f t="shared" ca="1" si="296"/>
        <v/>
      </c>
      <c r="AW643" s="115" t="str">
        <f t="shared" ca="1" si="295"/>
        <v/>
      </c>
      <c r="AX643" s="115" t="str">
        <f t="shared" ca="1" si="295"/>
        <v/>
      </c>
      <c r="AY643" s="115" t="str">
        <f t="shared" ca="1" si="295"/>
        <v/>
      </c>
      <c r="AZ643" s="115" t="str">
        <f t="shared" ca="1" si="295"/>
        <v/>
      </c>
      <c r="BA643" s="115" t="str">
        <f t="shared" ca="1" si="295"/>
        <v/>
      </c>
      <c r="BB643" s="115" t="str">
        <f t="shared" ca="1" si="295"/>
        <v/>
      </c>
      <c r="BC643" s="115" t="str">
        <f t="shared" ca="1" si="295"/>
        <v/>
      </c>
      <c r="BD643" s="116" t="str">
        <f t="shared" ca="1" si="295"/>
        <v/>
      </c>
      <c r="BE643" s="145"/>
      <c r="BF643" s="118" t="str">
        <f t="shared" ca="1" si="283"/>
        <v/>
      </c>
      <c r="BG643" s="118" t="str">
        <f t="shared" ca="1" si="284"/>
        <v/>
      </c>
      <c r="BH643" s="118" t="str">
        <f t="shared" ca="1" si="285"/>
        <v/>
      </c>
      <c r="BI643" s="118" t="str">
        <f t="shared" ca="1" si="286"/>
        <v/>
      </c>
      <c r="BK643" s="154"/>
      <c r="BL643" s="155"/>
      <c r="BM643" s="154"/>
      <c r="BN643" s="154"/>
      <c r="BO643" s="156"/>
      <c r="BP643" s="156"/>
      <c r="BQ643" s="156"/>
      <c r="BR643" s="156"/>
      <c r="BS643" s="156"/>
      <c r="BT643" s="156"/>
      <c r="BU643" s="156"/>
      <c r="BV643" s="156"/>
      <c r="BW643" s="156"/>
      <c r="BX643" s="105"/>
      <c r="BY643" s="157"/>
      <c r="BZ643" s="157"/>
      <c r="CA643" s="157"/>
      <c r="CB643" s="157"/>
      <c r="CC643" s="157"/>
      <c r="CD643" s="157"/>
      <c r="CE643" s="157"/>
      <c r="CF643" s="157"/>
      <c r="CG643" s="157"/>
    </row>
    <row r="644" spans="1:85" x14ac:dyDescent="0.25">
      <c r="A644" s="97" t="str">
        <f t="shared" ca="1" si="287"/>
        <v/>
      </c>
      <c r="B644" s="98" t="str">
        <f t="shared" ca="1" si="288"/>
        <v/>
      </c>
      <c r="C644" s="99" t="str">
        <f t="shared" ca="1" si="275"/>
        <v/>
      </c>
      <c r="D644" s="97" t="str">
        <f t="shared" ca="1" si="276"/>
        <v/>
      </c>
      <c r="E644" s="97" t="str">
        <f t="shared" ca="1" si="277"/>
        <v/>
      </c>
      <c r="F644" s="97" t="str">
        <f t="shared" ca="1" si="278"/>
        <v/>
      </c>
      <c r="G644" s="100" t="str">
        <f t="shared" ca="1" si="290"/>
        <v/>
      </c>
      <c r="H644" s="101" t="str">
        <f t="shared" ca="1" si="290"/>
        <v/>
      </c>
      <c r="I644" s="101" t="str">
        <f t="shared" ca="1" si="290"/>
        <v/>
      </c>
      <c r="J644" s="101" t="str">
        <f t="shared" ca="1" si="290"/>
        <v/>
      </c>
      <c r="K644" s="101" t="str">
        <f t="shared" ca="1" si="290"/>
        <v/>
      </c>
      <c r="L644" s="101" t="str">
        <f t="shared" ca="1" si="290"/>
        <v/>
      </c>
      <c r="M644" s="101" t="str">
        <f t="shared" ca="1" si="297"/>
        <v/>
      </c>
      <c r="N644" s="101" t="str">
        <f t="shared" ca="1" si="297"/>
        <v/>
      </c>
      <c r="O644" s="102" t="str">
        <f t="shared" ca="1" si="297"/>
        <v/>
      </c>
      <c r="P644" s="103" t="str">
        <f t="shared" ca="1" si="279"/>
        <v/>
      </c>
      <c r="Q644" s="100" t="str">
        <f t="shared" ca="1" si="294"/>
        <v/>
      </c>
      <c r="R644" s="101" t="str">
        <f t="shared" ca="1" si="294"/>
        <v/>
      </c>
      <c r="S644" s="101" t="str">
        <f t="shared" ca="1" si="294"/>
        <v/>
      </c>
      <c r="T644" s="101" t="str">
        <f t="shared" ca="1" si="293"/>
        <v/>
      </c>
      <c r="U644" s="101" t="str">
        <f t="shared" ca="1" si="293"/>
        <v/>
      </c>
      <c r="V644" s="101" t="str">
        <f t="shared" ca="1" si="293"/>
        <v/>
      </c>
      <c r="W644" s="101" t="str">
        <f t="shared" ca="1" si="291"/>
        <v/>
      </c>
      <c r="X644" s="101" t="str">
        <f t="shared" ca="1" si="291"/>
        <v/>
      </c>
      <c r="Y644" s="102" t="str">
        <f t="shared" ca="1" si="291"/>
        <v/>
      </c>
      <c r="Z644" s="129" t="str">
        <f t="shared" ca="1" si="280"/>
        <v/>
      </c>
      <c r="AA644" s="105" t="str">
        <f t="shared" ca="1" si="273"/>
        <v>NA</v>
      </c>
      <c r="AB644" s="105" t="str">
        <f t="shared" ca="1" si="281"/>
        <v>NA</v>
      </c>
      <c r="AC644" s="97" t="str">
        <f t="shared" ca="1" si="282"/>
        <v/>
      </c>
      <c r="AD644" s="106" t="str">
        <f t="shared" ca="1" si="274"/>
        <v/>
      </c>
      <c r="AE644" s="106"/>
      <c r="AF644" s="130"/>
      <c r="AG644" s="131"/>
      <c r="AH644" s="131"/>
      <c r="AI644" s="131"/>
      <c r="AJ644" s="131"/>
      <c r="AK644" s="131"/>
      <c r="AL644" s="131"/>
      <c r="AM644" s="131"/>
      <c r="AN644" s="132"/>
      <c r="AO644" s="133"/>
      <c r="AS644" s="69"/>
      <c r="AT644" s="69"/>
      <c r="AU644" s="113"/>
      <c r="AV644" s="114" t="str">
        <f t="shared" ca="1" si="296"/>
        <v/>
      </c>
      <c r="AW644" s="115" t="str">
        <f t="shared" ca="1" si="295"/>
        <v/>
      </c>
      <c r="AX644" s="115" t="str">
        <f t="shared" ca="1" si="295"/>
        <v/>
      </c>
      <c r="AY644" s="115" t="str">
        <f t="shared" ca="1" si="295"/>
        <v/>
      </c>
      <c r="AZ644" s="115" t="str">
        <f t="shared" ca="1" si="295"/>
        <v/>
      </c>
      <c r="BA644" s="115" t="str">
        <f t="shared" ca="1" si="295"/>
        <v/>
      </c>
      <c r="BB644" s="115" t="str">
        <f t="shared" ca="1" si="295"/>
        <v/>
      </c>
      <c r="BC644" s="115" t="str">
        <f t="shared" ca="1" si="295"/>
        <v/>
      </c>
      <c r="BD644" s="116" t="str">
        <f t="shared" ca="1" si="295"/>
        <v/>
      </c>
      <c r="BE644" s="145"/>
      <c r="BF644" s="118" t="str">
        <f t="shared" ca="1" si="283"/>
        <v/>
      </c>
      <c r="BG644" s="118" t="str">
        <f t="shared" ca="1" si="284"/>
        <v/>
      </c>
      <c r="BH644" s="118" t="str">
        <f t="shared" ca="1" si="285"/>
        <v/>
      </c>
      <c r="BI644" s="118" t="str">
        <f t="shared" ca="1" si="286"/>
        <v/>
      </c>
      <c r="BK644" s="154"/>
      <c r="BL644" s="155"/>
      <c r="BM644" s="154"/>
      <c r="BN644" s="154"/>
      <c r="BO644" s="156"/>
      <c r="BP644" s="156"/>
      <c r="BQ644" s="156"/>
      <c r="BR644" s="156"/>
      <c r="BS644" s="156"/>
      <c r="BT644" s="156"/>
      <c r="BU644" s="156"/>
      <c r="BV644" s="156"/>
      <c r="BW644" s="156"/>
      <c r="BX644" s="105"/>
      <c r="BY644" s="157"/>
      <c r="BZ644" s="157"/>
      <c r="CA644" s="157"/>
      <c r="CB644" s="157"/>
      <c r="CC644" s="157"/>
      <c r="CD644" s="157"/>
      <c r="CE644" s="157"/>
      <c r="CF644" s="157"/>
      <c r="CG644" s="157"/>
    </row>
    <row r="645" spans="1:85" x14ac:dyDescent="0.25">
      <c r="A645" s="97" t="str">
        <f t="shared" ca="1" si="287"/>
        <v/>
      </c>
      <c r="B645" s="98" t="str">
        <f t="shared" ca="1" si="288"/>
        <v/>
      </c>
      <c r="C645" s="99" t="str">
        <f t="shared" ca="1" si="275"/>
        <v/>
      </c>
      <c r="D645" s="97" t="str">
        <f t="shared" ca="1" si="276"/>
        <v/>
      </c>
      <c r="E645" s="97" t="str">
        <f t="shared" ca="1" si="277"/>
        <v/>
      </c>
      <c r="F645" s="97" t="str">
        <f t="shared" ca="1" si="278"/>
        <v/>
      </c>
      <c r="G645" s="100" t="str">
        <f t="shared" ca="1" si="290"/>
        <v/>
      </c>
      <c r="H645" s="101" t="str">
        <f t="shared" ca="1" si="290"/>
        <v/>
      </c>
      <c r="I645" s="101" t="str">
        <f t="shared" ca="1" si="290"/>
        <v/>
      </c>
      <c r="J645" s="101" t="str">
        <f t="shared" ca="1" si="290"/>
        <v/>
      </c>
      <c r="K645" s="101" t="str">
        <f t="shared" ca="1" si="290"/>
        <v/>
      </c>
      <c r="L645" s="101" t="str">
        <f t="shared" ca="1" si="290"/>
        <v/>
      </c>
      <c r="M645" s="101" t="str">
        <f t="shared" ca="1" si="297"/>
        <v/>
      </c>
      <c r="N645" s="101" t="str">
        <f t="shared" ca="1" si="297"/>
        <v/>
      </c>
      <c r="O645" s="102" t="str">
        <f t="shared" ca="1" si="297"/>
        <v/>
      </c>
      <c r="P645" s="103" t="str">
        <f t="shared" ca="1" si="279"/>
        <v/>
      </c>
      <c r="Q645" s="100" t="str">
        <f t="shared" ca="1" si="294"/>
        <v/>
      </c>
      <c r="R645" s="101" t="str">
        <f t="shared" ca="1" si="294"/>
        <v/>
      </c>
      <c r="S645" s="101" t="str">
        <f t="shared" ca="1" si="294"/>
        <v/>
      </c>
      <c r="T645" s="101" t="str">
        <f t="shared" ca="1" si="293"/>
        <v/>
      </c>
      <c r="U645" s="101" t="str">
        <f t="shared" ca="1" si="293"/>
        <v/>
      </c>
      <c r="V645" s="101" t="str">
        <f t="shared" ca="1" si="293"/>
        <v/>
      </c>
      <c r="W645" s="101" t="str">
        <f t="shared" ca="1" si="291"/>
        <v/>
      </c>
      <c r="X645" s="101" t="str">
        <f t="shared" ca="1" si="291"/>
        <v/>
      </c>
      <c r="Y645" s="102" t="str">
        <f t="shared" ca="1" si="291"/>
        <v/>
      </c>
      <c r="Z645" s="129" t="str">
        <f t="shared" ca="1" si="280"/>
        <v/>
      </c>
      <c r="AA645" s="105" t="str">
        <f t="shared" ref="AA645:AA708" ca="1" si="298">IF(ISNUMBER(SEARCH("Cal",C645)),IF(ISNUMBER(VALUE(MID(C645,SEARCH("Cal",C645)+3,1))),IF(ISNUMBER(FIND("-",C645,SEARCH("Cal",C645)+4)),IF(ISNUMBER(FIND("_",C645,SEARCH("Cal",C645)+4)),IF(FIND("-",C645,SEARCH("Cal",C645)+4)&lt;FIND("_",C645,SEARCH("Cal",C645)+4),MID(LEFT(C645,FIND("-",C645,SEARCH("Cal",C645)+4)-1),SEARCH("Cal",C645)+3,8),IF(AND(MID(C645,SEARCH("Cal",C645)+3,1)="0",ISNUMBER(VALUE(MID(C645,SEARCH("Cal",C645)+5,1)))),IF(ISNUMBER(FIND("-",C645,SEARCH("Cal",C645)+5)),MID(LEFT(C645,FIND("-",C645,SEARCH("Cal",C645)+5)-1),SEARCH("Cal",C645)+3,8),MID(LEFT(C645,FIND("_",C645,SEARCH("Cal",C645)+5)-1),SEARCH("Cal",C645)+3,8)),MID(LEFT(C645,FIND("_",C645,SEARCH("Cal",C645)+4)-1),SEARCH("Cal",C645)+3,8))),MID(LEFT(C645,FIND("-",C645,SEARCH("Cal",C645)+4)-1),SEARCH("Cal",C645)+3,8)),IF(ISNUMBER(FIND("_",C645,SEARCH("Cal",C645)+4)),IF(AND(MID(C645,SEARCH("Cal",C645)+3,1)="0",ISNUMBER(VALUE(MID(C645,SEARCH("Cal",C645)+5,1)))),IF(ISNUMBER(FIND("_",C645,SEARCH("Cal",C645)+5)),MID(LEFT(C645,FIND("_",C645,SEARCH("Cal",C645)+5)-1),SEARCH("Cal",C645)+3,8),MID(C645,SEARCH("Cal",C645)+3,8)),MID(LEFT(C645,FIND("_",C645,SEARCH("Cal",C645)+4)-1),SEARCH("Cal",C645)+3,8)),MID(C645,SEARCH("Cal",C645)+3,8))),IF(ISNUMBER(FIND("-",C645,SEARCH("Cal",C645)+5)),IF(ISNUMBER(FIND("_",C645,SEARCH("Cal",C645)+5)),IF(FIND("-",C645,SEARCH("Cal",C645)+5)&lt;FIND("_",C645,SEARCH("Cal",C645)+5),MID(LEFT(C645,FIND("-",C645,SEARCH("Cal",C645)+5)-1),SEARCH("Cal",C645)+4,8),IF(AND(MID(C645,SEARCH("Cal",C645)+4,1)="0",ISNUMBER(VALUE(MID(C645,SEARCH("Cal",C645)+6,1)))),IF(ISNUMBER(FIND("-",C645,SEARCH("Cal",C645)+6)),MID(LEFT(C645,FIND("-",C645,SEARCH("Cal",C645)+6)-1),SEARCH("Cal",C645)+4,8),MID(LEFT(C645,FIND("_",C645,SEARCH("Cal",C645)+6)-1),SEARCH("Cal",C645)+4,8)),MID(LEFT(C645,FIND("_",C645,SEARCH("Cal",C645)+5)-1),SEARCH("Cal",C645)+4,8))),MID(LEFT(C645,FIND("-",C645,SEARCH("Cal",C645)+5)-1),SEARCH("Cal",C645)+4,8)),IF(ISNUMBER(FIND("_",C645,SEARCH("Cal",C645)+5)),IF(AND(MID(C645,SEARCH("Cal",C645)+4,1)="0",ISNUMBER(VALUE(MID(C645,SEARCH("Cal",C645)+6,1)))),IF(ISNUMBER(FIND("_",C645,SEARCH("Cal",C645)+6)),MID(LEFT(C645,FIND("_",C645,SEARCH("Cal",C645)+6)-1),SEARCH("Cal",C645)+4,8),MID(C645,SEARCH("Cal",C645)+4,8)),MID(LEFT(C645,FIND("_",C645,SEARCH("Cal",C645)+5)-1),SEARCH("Cal",C645)+4,8)),MID(C645,SEARCH("Cal",C645)+4,8)))),IF(ISNUMBER(SEARCH("ppt",C645)),IF(ISNUMBER(VALUE(MID(C645,SEARCH("ppt",C645)-1,1))),IF(ISNUMBER(FIND("-",LEFT(C645,SEARCH("ppt",C645)-1),SEARCH("ppt",C645)-5)),IF(ISNUMBER(FIND("_",LEFT(C645,SEARCH("ppt",C645)-1),SEARCH("ppt",C645)-5)),IF(FIND("-",LEFT(C645,SEARCH("ppt",C645)-1),SEARCH("ppt",C645)-5)&gt;FIND("_",LEFT(C645,SEARCH("ppt",C645)-1),SEARCH("ppt",C645)-5),MID(LEFT(C645,SEARCH("ppt",C645)-1),FIND("-",LEFT(C645,SEARCH("ppt",C645)-1),SEARCH("ppt",C645)-5)+1,8),MID(LEFT(C645,SEARCH("ppt",C645)-1),FIND("_",LEFT(C645,SEARCH("ppt",C645)-1),SEARCH("ppt",C645)-5)+1,8)),MID(LEFT(C645,SEARCH("ppt",C645)-1),FIND("-",LEFT(C645,SEARCH("ppt",C645)-1),SEARCH("ppt",C645)-5)+1,8)),IF(ISNUMBER(FIND("_",LEFT(C645,SEARCH("ppt",C645)-1),SEARCH("ppt",C645)-5)),MID(LEFT(C645,SEARCH("ppt",C645)-1),FIND("_",LEFT(C645,SEARCH("ppt",C645)-2),SEARCH("ppt",C645)-5)+1,8),MID(LEFT(C645,SEARCH("ppt",C645)-1),1,8))),IF(ISNUMBER(FIND("-",LEFT(C645,SEARCH("ppt",C645)-2),SEARCH("ppt",C645)-6)),IF(ISNUMBER(FIND("_",LEFT(C645,SEARCH("ppt",C645)-2),SEARCH("ppt",C645)-6)),IF(FIND("-",LEFT(C645,SEARCH("ppt",C645)-2),SEARCH("ppt",C645)-6)&gt;FIND("_",LEFT(C645,SEARCH("ppt",C645)-2),SEARCH("ppt",C645)-6),MID(LEFT(C645,SEARCH("ppt",C645)-2),FIND("-",LEFT(C645,SEARCH("ppt",C645)-2),SEARCH("ppt",C645)-6)+1,8),MID(LEFT(C645,SEARCH("ppt",C645)-2),FIND("_",LEFT(C645,SEARCH("ppt",C645)-2),SEARCH("ppt",C645)-6)+1,8)),MID(LEFT(C645,SEARCH("ppt",C645)-2),FIND("-",LEFT(C645,SEARCH("ppt",C645)-2),SEARCH("ppt",C645)-6)+1,8)),IF(ISNUMBER(FIND("_",LEFT(C645,SEARCH("ppt",C645)-2),SEARCH("ppt",C645)-6)),MID(LEFT(C645,SEARCH("ppt",C645)-2),FIND("_",LEFT(C645,SEARCH("ppt",C645)-3),SEARCH("ppt",C645)-6)+1,8),MID(LEFT(C645,SEARCH("ppt",C645)-2),1,8)))),IF(ISNUMBER(SEARCH("LFB",C645)),IF(ISNUMBER(VALUE(MID(C645,SEARCH("LFB",C645)+3,1))),IF(ISNUMBER(FIND("-",C645,SEARCH("LFB",C645)+4)),IF(ISNUMBER(FIND("_",C645,SEARCH("LFB",C645)+4)),IF(FIND("-",C645,SEARCH("LFB",C645)+4)&lt;FIND("_",C645,SEARCH("LFB",C645)+4),MID(LEFT(C645,FIND("-",C645,SEARCH("LFB",C645)+4)-1),SEARCH("LFB",C645)+3,8),IF(AND(MID(C645,SEARCH("LFB",C645)+3,1)="0",ISNUMBER(VALUE(MID(C645,SEARCH("LFB",C645)+5,1)))),IF(ISNUMBER(FIND("-",C645,SEARCH("LFB",C645)+5)),MID(LEFT(C645,FIND("-",C645,SEARCH("LFB",C645)+5)-1),SEARCH("LFB",C645)+3,8),MID(LEFT(C645,FIND("_",C645,SEARCH("LFB",C645)+5)-1),SEARCH("LFB",C645)+3,8)),MID(LEFT(C645,FIND("_",C645,SEARCH("LFB",C645)+4)-1),SEARCH("LFB",C645)+3,8))),MID(LEFT(C645,FIND("-",C645,SEARCH("LFB",C645)+4)-1),SEARCH("LFB",C645)+3,8)),IF(ISNUMBER(FIND("_",C645,SEARCH("LFB",C645)+4)),IF(AND(MID(C645,SEARCH("LFB",C645)+3,1)="0",ISNUMBER(VALUE(MID(C645,SEARCH("LFB",C645)+5,1)))),IF(ISNUMBER(FIND("_",C645,SEARCH("LFB",C645)+5)),MID(LEFT(C645,FIND("_",C645,SEARCH("LFB",C645)+5)-1),SEARCH("LFB",C645)+3,8),MID(C645,SEARCH("LFB",C645)+3,8)),MID(LEFT(C645,FIND("_",C645,SEARCH("LFB",C645)+4)-1),SEARCH("LFB",C645)+3,8)),MID(C645,SEARCH("LFB",C645)+3,8))),IF(ISNUMBER(FIND("-",C645,SEARCH("LFB",C645)+5)),IF(ISNUMBER(FIND("_",C645,SEARCH("LFB",C645)+5)),IF(FIND("-",C645,SEARCH("LFB",C645)+5)&lt;FIND("_",C645,SEARCH("LFB",C645)+5),MID(LEFT(C645,FIND("-",C645,SEARCH("LFB",C645)+5)-1),SEARCH("LFB",C645)+4,8),IF(AND(MID(C645,SEARCH("LFB",C645)+4,1)="0",ISNUMBER(VALUE(MID(C645,SEARCH("LFB",C645)+6,1)))),IF(ISNUMBER(FIND("-",C645,SEARCH("LFB",C645)+6)),MID(LEFT(C645,FIND("-",C645,SEARCH("LFB",C645)+6)-1),SEARCH("LFB",C645)+4,8),MID(LEFT(C645,FIND("_",C645,SEARCH("LFB",C645)+6)-1),SEARCH("LFB",C645)+4,8)),MID(LEFT(C645,FIND("_",C645,SEARCH("LFB",C645)+5)-1),SEARCH("LFB",C645)+4,8))),MID(LEFT(C645,FIND("-",C645,SEARCH("LFB",C645)+5)-1),SEARCH("LFB",C645)+4,8)),IF(ISNUMBER(FIND("_",C645,SEARCH("LFB",C645)+5)),IF(AND(MID(C645,SEARCH("LFB",C645)+4,1)="0",ISNUMBER(VALUE(MID(C645,SEARCH("LFB",C645)+6,1)))),IF(ISNUMBER(FIND("_",C645,SEARCH("LFB",C645)+6)),MID(LEFT(C645,FIND("_",C645,SEARCH("LFB",C645)+6)-1),SEARCH("LFB",C645)+4,8),MID(C645,SEARCH("LFB",C645)+4,8)),MID(LEFT(C645,FIND("_",C645,SEARCH("LFB",C645)+5)-1),SEARCH("LFB",C645)+4,8)),MID(C645,SEARCH("LFB",C645)+4,8)))),IF(ISNUMBER(SEARCH("CCC",C645)),IF(ISNUMBER(VALUE(MID(C645,SEARCH("CCC",C645)-1,1))),IF(ISNUMBER(FIND("-",LEFT(C645,SEARCH("CCC",C645)-1),SEARCH("CCC",C645)-5)),IF(ISNUMBER(FIND("_",LEFT(C645,SEARCH("CCC",C645)-1),SEARCH("CCC",C645)-5)),IF(FIND("-",LEFT(C645,SEARCH("CCC",C645)-1),SEARCH("CCC",C645)-5)&gt;FIND("_",LEFT(C645,SEARCH("CCC",C645)-1),SEARCH("CCC",C645)-5),MID(LEFT(C645,SEARCH("CCC",C645)-1),FIND("-",LEFT(C645,SEARCH("CCC",C645)-1),SEARCH("CCC",C645)-5)+1,8),MID(LEFT(C645,SEARCH("CCC",C645)-1),FIND("_",LEFT(C645,SEARCH("CCC",C645)-1),SEARCH("CCC",C645)-5)+1,8)),MID(LEFT(C645,SEARCH("CCC",C645)-1),FIND("-",LEFT(C645,SEARCH("CCC",C645)-1),SEARCH("CCC",C645)-5)+1,8)),IF(ISNUMBER(FIND("_",LEFT(C645,SEARCH("CCC",C645)-1),SEARCH("CCC",C645)-5)),MID(LEFT(C645,SEARCH("CCC",C645)-1),FIND("_",LEFT(C645,SEARCH("CCC",C645)-1),SEARCH("CCC",C645)-5)+1,8),MID(LEFT(C645,SEARCH("CCC",C645)-1),1,8))),IF(ISNUMBER(FIND("-",LEFT(C645,SEARCH("CCC",C645)-2),SEARCH("CCC",C645)-6)),IF(ISNUMBER(FIND("_",LEFT(C645,SEARCH("CCC",C645)-2),SEARCH("CCC",C645)-6)),IF(FIND("-",LEFT(C645,SEARCH("CCC",C645)-2),SEARCH("CCC",C645)-6)&gt;FIND("_",LEFT(C645,SEARCH("CCC",C645)-2),SEARCH("CCC",C645)-6),MID(LEFT(C645,SEARCH("CCC",C645)-2),FIND("-",LEFT(C645,SEARCH("CCC",C645)-2),SEARCH("CCC",C645)-6)+1,8),MID(LEFT(C645,SEARCH("CCC",C645)-2),FIND("_",LEFT(C645,SEARCH("CCC",C645)-2),SEARCH("CCC",C645)-6)+1,8)),MID(LEFT(C645,SEARCH("CCC",C645)-2),FIND("-",LEFT(C645,SEARCH("CCC",C645)-2),SEARCH("CCC",C645)-6)+1,8)),IF(ISNUMBER(FIND("_",LEFT(C645,SEARCH("CCC",C645)-2),SEARCH("CCC",C645)-6)),MID(LEFT(C645,SEARCH("CCC",C645)-2),FIND("_",LEFT(C645,SEARCH("CCC",C645)-2),SEARCH("CCC",C645)-6)+1,8),MID(LEFT(C645,SEARCH("CCC",C645)-2),1,8)))),"NA"))))</f>
        <v>NA</v>
      </c>
      <c r="AB645" s="105" t="str">
        <f t="shared" ca="1" si="281"/>
        <v>NA</v>
      </c>
      <c r="AC645" s="97" t="str">
        <f t="shared" ca="1" si="282"/>
        <v/>
      </c>
      <c r="AD645" s="106" t="str">
        <f t="shared" ref="AD645:AD708" ca="1" si="299">IFERROR(IF(AND(OR($E645="M",$E645="Q",$E645="S",$E645="Z"),NOT(ISNUMBER($Z645))),"No TrueV!",IF(AND(MAX($G645:$O645)&gt;$Z$2,NOT($E645="M")),"UL!",IF($F645="QC",IF(OR(INDEX($CH$5:$CH$999,MATCH($C645,$BL$5:$BL$999,0))="FAIL",INDEX($CI$5:$CI$999,MATCH($C645,$BL$5:$BL$999,0))="FAIL",INDEX($CJ$5:$CJ$999,MATCH($C645,$BL$5:$BL$999,0))="FAIL",INDEX($CK$5:$CK$999,MATCH($C645,$BL$5:$BL$999,0))="FAIL",INDEX($CL$5:$CL$999,MATCH($C645,$BL$5:$BL$999,0))="FAIL",INDEX($CM$5:$CM$999,MATCH($C645,$BL$5:$BL$999,0))="FAIL",INDEX($CN$5:$CN$999,MATCH($C645,$BL$5:$BL$999,0))="FAIL",INDEX($CO$5:$CO$999,MATCH($C645,$BL$5:$BL$999,0))="FAIL",INDEX($CP$5:$CP$999,MATCH($C645,$BL$5:$BL$999,0))="FAIL"),"Check!",IF(INDEX($CQ$5:$CQ$999,MATCH($C645,$BL$5:$BL$999,0))="FAIL","No Match!",IF(ABS(VALUE($B645)-VALUE($K$2))&gt;60,"Invalid Time!",""))),IF(ABS(VALUE($B645)-VALUE($K$2))&gt;60,"Invalid Time!","")))),"")</f>
        <v/>
      </c>
      <c r="AE645" s="106"/>
      <c r="AF645" s="130"/>
      <c r="AG645" s="131"/>
      <c r="AH645" s="131"/>
      <c r="AI645" s="131"/>
      <c r="AJ645" s="131"/>
      <c r="AK645" s="131"/>
      <c r="AL645" s="131"/>
      <c r="AM645" s="131"/>
      <c r="AN645" s="132"/>
      <c r="AO645" s="133"/>
      <c r="AS645" s="69"/>
      <c r="AT645" s="69"/>
      <c r="AU645" s="113"/>
      <c r="AV645" s="114" t="str">
        <f t="shared" ca="1" si="296"/>
        <v/>
      </c>
      <c r="AW645" s="115" t="str">
        <f t="shared" ca="1" si="295"/>
        <v/>
      </c>
      <c r="AX645" s="115" t="str">
        <f t="shared" ca="1" si="295"/>
        <v/>
      </c>
      <c r="AY645" s="115" t="str">
        <f t="shared" ca="1" si="295"/>
        <v/>
      </c>
      <c r="AZ645" s="115" t="str">
        <f t="shared" ca="1" si="295"/>
        <v/>
      </c>
      <c r="BA645" s="115" t="str">
        <f t="shared" ca="1" si="295"/>
        <v/>
      </c>
      <c r="BB645" s="115" t="str">
        <f t="shared" ca="1" si="295"/>
        <v/>
      </c>
      <c r="BC645" s="115" t="str">
        <f t="shared" ca="1" si="295"/>
        <v/>
      </c>
      <c r="BD645" s="116" t="str">
        <f t="shared" ca="1" si="295"/>
        <v/>
      </c>
      <c r="BE645" s="145"/>
      <c r="BF645" s="118" t="str">
        <f t="shared" ca="1" si="283"/>
        <v/>
      </c>
      <c r="BG645" s="118" t="str">
        <f t="shared" ca="1" si="284"/>
        <v/>
      </c>
      <c r="BH645" s="118" t="str">
        <f t="shared" ca="1" si="285"/>
        <v/>
      </c>
      <c r="BI645" s="118" t="str">
        <f t="shared" ca="1" si="286"/>
        <v/>
      </c>
      <c r="BK645" s="154"/>
      <c r="BL645" s="155"/>
      <c r="BM645" s="154"/>
      <c r="BN645" s="154"/>
      <c r="BO645" s="156"/>
      <c r="BP645" s="156"/>
      <c r="BQ645" s="156"/>
      <c r="BR645" s="156"/>
      <c r="BS645" s="156"/>
      <c r="BT645" s="156"/>
      <c r="BU645" s="156"/>
      <c r="BV645" s="156"/>
      <c r="BW645" s="156"/>
      <c r="BX645" s="105"/>
      <c r="BY645" s="157"/>
      <c r="BZ645" s="157"/>
      <c r="CA645" s="157"/>
      <c r="CB645" s="157"/>
      <c r="CC645" s="157"/>
      <c r="CD645" s="157"/>
      <c r="CE645" s="157"/>
      <c r="CF645" s="157"/>
      <c r="CG645" s="157"/>
    </row>
    <row r="646" spans="1:85" x14ac:dyDescent="0.25">
      <c r="A646" s="97" t="str">
        <f t="shared" ca="1" si="287"/>
        <v/>
      </c>
      <c r="B646" s="98" t="str">
        <f t="shared" ca="1" si="288"/>
        <v/>
      </c>
      <c r="C646" s="99" t="str">
        <f t="shared" ref="C646:C709" ca="1" si="300">IFERROR(INDIRECT("'"&amp;$G$2&amp;"'!"&amp;"A"&amp;$I$2+MATCH(ROW($C646)-ROW($C$5),$D$5:$D$999,0)),"")</f>
        <v/>
      </c>
      <c r="D646" s="97" t="str">
        <f t="shared" ref="D646:D709" ca="1" si="301">IF(INDIRECT("'"&amp;$G$2&amp;"'!"&amp;ADDRESS($I$2+ROW($C646)-ROW($C$4),MATCH("Sample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Date",INDIRECT("'"&amp;$G$2&amp;"'!"&amp;"$A"&amp;$I$2&amp;":$ZZ"&amp;$I$2),0),4)),"&lt;"&amp;INDIRECT("'"&amp;$G$2&amp;"'!"&amp;ADDRESS($I$2+ROW($C646)-ROW($C$4),MATCH("Sample Acquisition Date",INDIRECT("'"&amp;$G$2&amp;"'!"&amp;"$A"&amp;$I$2&amp;":$ZZ"&amp;$I$2),0),4))))</f>
        <v/>
      </c>
      <c r="E646" s="97" t="str">
        <f t="shared" ref="E646:E709" ca="1" si="302">IF($F646="QC",IF(ISNUMBER(SEARCH("LRB",$C646)),"K",IF(ISNUMBER(SEARCH("LFB",$C646)),"Z",IF(ISNUMBER(SEARCH("LD",$C646)),"D",IF(ISNUMBER(SEARCH("CCC",$C646)),"Q",IF(ISNUMBER(SEARCH("QCS",$C646)),"Q",IF(ISNUMBER(SEARCH("IBC",$C646)),"Q",IF(ISNUMBER(SEARCH("LFSM",$C646)),IF(ISNUMBER(SEARCH("DI",$C646)),"Z","S"),"M"))))))),IF(LEN($C646)=0,"","U"))</f>
        <v/>
      </c>
      <c r="F646" s="97" t="str">
        <f t="shared" ref="F646:F709" ca="1" si="303">IF(AND(ISERR(SEARCH("LFSM",C646,1)),ISERR(SEARCH("Cal",C646,1)),ISERR(SEARCH("LFB",C646,1)),ISERR(SEARCH("LRB",C646,1)),ISERR(SEARCH("LD",C646,1)),ISERR(SEARCH("DI",C646,1)),ISERR(SEARCH("CCC",C646,1)),ISERR(SEARCH("QCS",C646,1)),ISERR(SEARCH("IBC",C646,1))),"","QC")</f>
        <v/>
      </c>
      <c r="G646" s="100" t="str">
        <f t="shared" ca="1" si="290"/>
        <v/>
      </c>
      <c r="H646" s="101" t="str">
        <f t="shared" ca="1" si="290"/>
        <v/>
      </c>
      <c r="I646" s="101" t="str">
        <f t="shared" ca="1" si="290"/>
        <v/>
      </c>
      <c r="J646" s="101" t="str">
        <f t="shared" ca="1" si="290"/>
        <v/>
      </c>
      <c r="K646" s="101" t="str">
        <f t="shared" ca="1" si="290"/>
        <v/>
      </c>
      <c r="L646" s="101" t="str">
        <f t="shared" ca="1" si="290"/>
        <v/>
      </c>
      <c r="M646" s="101" t="str">
        <f t="shared" ca="1" si="297"/>
        <v/>
      </c>
      <c r="N646" s="101" t="str">
        <f t="shared" ca="1" si="297"/>
        <v/>
      </c>
      <c r="O646" s="102" t="str">
        <f t="shared" ca="1" si="297"/>
        <v/>
      </c>
      <c r="P646" s="103" t="str">
        <f t="shared" ref="P646:P709" ca="1" si="304">IF(LEN(C646)=0,"",IFERROR(VALUE(IF(ISNUMBER(FIND("d",C646)),IF(ISNUMBER(VALUE(MID(C646,FIND("d",C646)+1,1))),IF(ISNUMBER(FIND("-",C646,FIND("d",C646)+1)),IF(ISNUMBER(FIND("_",C646,FIND("d",C646)+1)),IF(FIND("-",C646,FIND("d",C646)+1)&lt;FIND("_",C646,FIND("d",C646)+1),MID(LEFT(C646,FIND("-",C646,FIND("d",C646)+1)-1),FIND("d",C646)+1,LEN(C646)),MID(LEFT(C646,FIND("_",C646,FIND("d",C646)+1)-1),FIND("d",C646)+1,LEN(C646))),MID(LEFT(C646,FIND("-",C646,FIND("d",C646)+1)-1),FIND("d",C646)+1,LEN(C646))),IF(ISNUMBER(FIND("_",C646,FIND("d",C646)+1)),MID(LEFT(C646,FIND("_",C646,FIND("d",C646)+1)-1),FIND("d",C646)+1,LEN(C646)),MID(C646,FIND("d",C646)+1,LEN(C646)))),IF(ISNUMBER(FIND("-",C646,FIND("d",C646)+2)),IF(ISNUMBER(FIND("_",C646,FIND("d",C646)+2)),IF(FIND("-",C646,FIND("d",C646)+2)&lt;FIND("_",C646,FIND("d",C646)+2),MID(LEFT(C646,FIND("-",C646,FIND("d",C646)+2)-1),FIND("d",C646)+2,LEN(C646)),MID(LEFT(C646,FIND("_",C646,FIND("d",C646)+2)-1),FIND("d",C646)+2,LEN(C646))),MID(LEFT(C646,FIND("-",C646,FIND("d",C646)+2)-1),FIND("d",C646)+2,LEN(C646))),IF(ISNUMBER(FIND("_",C646,FIND("d",C646)+2)),MID(LEFT(C646,FIND("_",C646,FIND("d",C646)+2)-1),FIND("d",C646)+2,LEN(C646)),MID(C646,FIND("d",C646)+2,LEN(C646))))),1)),1))</f>
        <v/>
      </c>
      <c r="Q646" s="100" t="str">
        <f t="shared" ca="1" si="294"/>
        <v/>
      </c>
      <c r="R646" s="101" t="str">
        <f t="shared" ca="1" si="294"/>
        <v/>
      </c>
      <c r="S646" s="101" t="str">
        <f t="shared" ca="1" si="294"/>
        <v/>
      </c>
      <c r="T646" s="101" t="str">
        <f t="shared" ca="1" si="293"/>
        <v/>
      </c>
      <c r="U646" s="101" t="str">
        <f t="shared" ca="1" si="293"/>
        <v/>
      </c>
      <c r="V646" s="101" t="str">
        <f t="shared" ca="1" si="293"/>
        <v/>
      </c>
      <c r="W646" s="101" t="str">
        <f t="shared" ca="1" si="291"/>
        <v/>
      </c>
      <c r="X646" s="101" t="str">
        <f t="shared" ca="1" si="291"/>
        <v/>
      </c>
      <c r="Y646" s="102" t="str">
        <f t="shared" ca="1" si="291"/>
        <v/>
      </c>
      <c r="Z646" s="129" t="str">
        <f t="shared" ref="Z646:Z709" ca="1" si="305">IF(LEN($C646)=0,"",IF(LEN(AA646)=0,"NA",IF(LEN(AB646)=0,"NA",IF(AA646="NA",IF(ISNUMBER(VALUE(IF(ISNUMBER(SEARCH("_",AB646,1)),REPLACE(AB646,SEARCH("_",AB646),1,"."),AB646))),VALUE(IF(ISNUMBER(SEARCH("_",AB646,1)),REPLACE(AB646,SEARCH("_",AB646),1,"."),AB646)),IF(ISNUMBER(SEARCH("_",AB646,1)),REPLACE(AB646,SEARCH("_",AB646),1,"."),AB646)),IF(ISNUMBER(VALUE(IF(ISNUMBER(SEARCH("_",AA646,1)),REPLACE(AA646,SEARCH("_",AA646),1,"."),AA646))),VALUE(IF(ISNUMBER(SEARCH("_",AA646,1)),REPLACE(AA646,SEARCH("_",AA646),1,"."),AA646)),IF(ISNUMBER(SEARCH("_",AA646,1)),REPLACE(AA646,SEARCH("_",AA646),1,"."),AA646))))))</f>
        <v/>
      </c>
      <c r="AA646" s="105" t="str">
        <f t="shared" ca="1" si="298"/>
        <v>NA</v>
      </c>
      <c r="AB646" s="105" t="str">
        <f t="shared" ref="AB646:AB709" ca="1" si="306">IF(ISNUMBER(SEARCH("LFSM",C646)),IF(ISNUMBER(VALUE(MID(C646,SEARCH("LFSM",C646)+4,1))),IF(ISNUMBER(FIND("-",C646,SEARCH("LFSM",C646)+5)),IF(ISNUMBER(FIND("_",C646,SEARCH("LFSM",C646)+5)),IF(FIND("-",C646,SEARCH("LFSM",C646)+5)&lt;FIND("_",C646,SEARCH("LFSM",C646)+5),MID(LEFT(C646,FIND("-",C646,SEARCH("LFSM",C646)+5)-1),SEARCH("LFSM",C646)+4,8),IF(AND(MID(C646,SEARCH("LFSM",C646)+4,1)="0",ISNUMBER(VALUE(MID(C646,SEARCH("LFSM",C646)+6,1)))),IF(ISNUMBER(FIND("-",C646,SEARCH("LFSM",C646)+6)),MID(LEFT(C646,FIND("-",C646,SEARCH("LFSM",C646)+6)-1),SEARCH("LFSM",C646)+4,8),MID(LEFT(C646,FIND("_",C646,SEARCH("LFSM",C646)+6)-1),SEARCH("LFSM",C646)+4,8)),MID(LEFT(C646,FIND("_",C646,SEARCH("LFSM",C646)+5)-1),SEARCH("LFSM",C646)+4,8))),MID(LEFT(C646,FIND("-",C646,SEARCH("LFSM",C646)+5)-1),SEARCH("LFSM",C646)+4,8)),IF(ISNUMBER(FIND("_",C646,SEARCH("LFSM",C646)+5)),IF(AND(MID(C646,SEARCH("LFSM",C646)+4,1)="0",ISNUMBER(VALUE(MID(C646,SEARCH("LFSM",C646)+6,1)))),IF(ISNUMBER(FIND("_",C646,SEARCH("LFSM",C646)+6)),MID(LEFT(C646,FIND("_",C646,SEARCH("LFSM",C646)+6)-1),SEARCH("LFSM",C646)+4,8),MID(C646,SEARCH("LFSM",C646)+4,8)),MID(LEFT(C646,FIND("_",C646,SEARCH("LFSM",C646)+5)-1),SEARCH("LFSM",C646)+4,8)),MID(C646,SEARCH("LFSM",C646)+4,8))),IF(ISNUMBER(FIND("-",C646,SEARCH("LFSM",C646)+6)),IF(ISNUMBER(FIND("_",C646,SEARCH("LFSM",C646)+6)),IF(FIND("-",C646,SEARCH("LFSM",C646)+6)&lt;FIND("_",C646,SEARCH("LFSM",C646)+6),MID(LEFT(C646,FIND("-",C646,SEARCH("LFSM",C646)+6)-1),SEARCH("LFSM",C646)+5,8),IF(AND(MID(C646,SEARCH("LFSM",C646)+5,1)="0",ISNUMBER(VALUE(MID(C646,SEARCH("LFSM",C646)+7,1)))),IF(ISNUMBER(FIND("-",C646,SEARCH("LFSM",C646)+7)),MID(LEFT(C646,FIND("-",C646,SEARCH("LFSM",C646)+7)-1),SEARCH("LFSM",C646)+5,8),MID(LEFT(C646,FIND("_",C646,SEARCH("LFSM",C646)+7)-1),SEARCH("LFSM",C646)+5,8)),MID(LEFT(C646,FIND("_",C646,SEARCH("LFSM",C646)+6)-1),SEARCH("LFSM",C646)+5,8))),MID(LEFT(C646,FIND("-",C646,SEARCH("LFSM",C646)+6)-1),SEARCH("LFSM",C646)+5,8)),IF(ISNUMBER(FIND("_",C646,SEARCH("LFSM",C646)+6)),IF(AND(MID(C646,SEARCH("LFSM",C646)+5,1)="0",ISNUMBER(VALUE(MID(C646,SEARCH("LFSM",C646)+7,1)))),IF(ISNUMBER(FIND("_",C646,SEARCH("LFSM",C646)+7)),MID(LEFT(C646,FIND("_",C646,SEARCH("LFSM",C646)+7)-1),SEARCH("LFSM",C646)+5,8),MID(C646,SEARCH("LFSM",C646)+5,8)),MID(LEFT(C646,FIND("_",C646,SEARCH("LFSM",C646)+6)-1),SEARCH("LFSM",C646)+5,8)),MID(C646,SEARCH("LFSM",C646)+5,8)))),IF(AND(ISNUMBER(SEARCH("QCS",C646)),NOT(ISNUMBER(SEARCH("ppt",C646)))),IF(ISNUMBER(VALUE(MID(C646,SEARCH("QCS",C646)+3,1))),IF(ISNUMBER(FIND("-",C646,SEARCH("QCS",C646)+4)),IF(ISNUMBER(FIND("_",C646,SEARCH("QCS",C646)+4)),IF(FIND("-",C646,SEARCH("QCS",C646)+4)&lt;FIND("_",C646,SEARCH("QCS",C646)+4),MID(LEFT(C646,FIND("-",C646,SEARCH("QCS",C646)+4)-1),SEARCH("QCS",C646)+3,8),IF(AND(MID(C646,SEARCH("QCS",C646)+3,1)="0",ISNUMBER(VALUE(MID(C646,SEARCH("QCS",C646)+5,1)))),IF(ISNUMBER(FIND("-",C646,SEARCH("QCS",C646)+5)),MID(LEFT(C646,FIND("-",C646,SEARCH("QCS",C646)+5)-1),SEARCH("QCS",C646)+3,8),MID(LEFT(C646,FIND("_",C646,SEARCH("QCS",C646)+5)-1),SEARCH("QCS",C646)+3,8)),MID(LEFT(C646,FIND("_",C646,SEARCH("QCS",C646)+4)-1),SEARCH("QCS",C646)+3,8))),MID(LEFT(C646,FIND("-",C646,SEARCH("QCS",C646)+4)-1),SEARCH("QCS",C646)+3,8)),IF(ISNUMBER(FIND("_",C646,SEARCH("QCS",C646)+4)),IF(AND(MID(C646,SEARCH("QCS",C646)+3,1)="0",ISNUMBER(VALUE(MID(C646,SEARCH("QCS",C646)+5,1)))),IF(ISNUMBER(FIND("_",C646,SEARCH("QCS",C646)+5)),MID(LEFT(C646,FIND("_",C646,SEARCH("QCS",C646)+5)-1),SEARCH("QCS",C646)+3,8),MID(C646,SEARCH("QCS",C646)+3,8)),MID(LEFT(C646,FIND("_",C646,SEARCH("QCS",C646)+4)-1),SEARCH("QCS",C646)+3,8)),MID(C646,SEARCH("QCS",C646)+3,8))),IF(ISNUMBER(FIND("-",C646,SEARCH("QCS",C646)+5)),IF(ISNUMBER(FIND("_",C646,SEARCH("QCS",C646)+5)),IF(FIND("-",C646,SEARCH("QCS",C646)+5)&lt;FIND("_",C646,SEARCH("QCS",C646)+5),MID(LEFT(C646,FIND("-",C646,SEARCH("QCS",C646)+5)-1),SEARCH("QCS",C646)+4,8),IF(AND(MID(C646,SEARCH("QCS",C646)+4,1)="0",ISNUMBER(VALUE(MID(C646,SEARCH("QCS",C646)+6,1)))),IF(ISNUMBER(FIND("-",C646,SEARCH("QCS",C646)+6)),MID(LEFT(C646,FIND("-",C646,SEARCH("QCS",C646)+6)-1),SEARCH("QCS",C646)+4,8),MID(LEFT(C646,FIND("_",C646,SEARCH("QCS",C646)+6)-1),SEARCH("QCS",C646)+4,8)),MID(LEFT(C646,FIND("_",C646,SEARCH("QCS",C646)+5)-1),SEARCH("QCS",C646)+4,8))),MID(LEFT(C646,FIND("-",C646,SEARCH("QCS",C646)+5)-1),SEARCH("QCS",C646)+4,8)),IF(ISNUMBER(FIND("_",C646,SEARCH("QCS",C646)+5)),IF(AND(MID(C646,SEARCH("QCS",C646)+4,1)="0",ISNUMBER(VALUE(MID(C646,SEARCH("QCS",C646)+6,1)))),IF(ISNUMBER(FIND("_",C646,SEARCH("QCS",C646)+6)),MID(LEFT(C646,FIND("_",C646,SEARCH("QCS",C646)+6)-1),SEARCH("QCS",C646)+4,8),MID(C646,SEARCH("QCS",C646)+4,8)),MID(LEFT(C646,FIND("_",C646,SEARCH("QCS",C646)+5)-1),SEARCH("QCS",C646)+4,8)),MID(C646,SEARCH("QCS",C646)+4,8)))),IF(AND(ISNUMBER(SEARCH("IBC",C646)),NOT(ISNUMBER(SEARCH("ppt",C646)))),IF(ISNUMBER(VALUE(MID(C646,SEARCH("IBC",C646)+3,1))),IF(ISNUMBER(FIND("-",C646,SEARCH("IBC",C646)+4)),IF(ISNUMBER(FIND("_",C646,SEARCH("IBC",C646)+4)),IF(FIND("-",C646,SEARCH("IBC",C646)+4)&lt;FIND("_",C646,SEARCH("IBC",C646)+4),MID(LEFT(C646,FIND("-",C646,SEARCH("IBC",C646)+4)-1),SEARCH("IBC",C646)+3,8),IF(AND(MID(C646,SEARCH("IBC",C646)+3,1)="0",ISNUMBER(VALUE(MID(C646,SEARCH("IBC",C646)+5,1)))),IF(ISNUMBER(FIND("-",C646,SEARCH("IBC",C646)+5)),MID(LEFT(C646,FIND("-",C646,SEARCH("IBC",C646)+5)-1),SEARCH("IBC",C646)+3,8),MID(LEFT(C646,FIND("_",C646,SEARCH("IBC",C646)+5)-1),SEARCH("IBC",C646)+3,8)),MID(LEFT(C646,FIND("_",C646,SEARCH("IBC",C646)+4)-1),SEARCH("IBC",C646)+3,8))),MID(LEFT(C646,FIND("-",C646,SEARCH("IBC",C646)+4)-1),SEARCH("IBC",C646)+3,8)),IF(ISNUMBER(FIND("_",C646,SEARCH("IBC",C646)+4)),IF(AND(MID(C646,SEARCH("IBC",C646)+3,1)="0",ISNUMBER(VALUE(MID(C646,SEARCH("IBC",C646)+5,1)))),IF(ISNUMBER(FIND("_",C646,SEARCH("IBC",C646)+5)),MID(LEFT(C646,FIND("_",C646,SEARCH("IBC",C646)+5)-1),SEARCH("IBC",C646)+3,8),MID(C646,SEARCH("IBC",C646)+3,8)),MID(LEFT(C646,FIND("_",C646,SEARCH("IBC",C646)+4)-1),SEARCH("IBC",C646)+3,8)),MID(C646,SEARCH("IBC",C646)+3,8))),IF(ISNUMBER(FIND("-",C646,SEARCH("IBC",C646)+5)),IF(ISNUMBER(FIND("_",C646,SEARCH("IBC",C646)+5)),IF(FIND("-",C646,SEARCH("IBC",C646)+5)&lt;FIND("_",C646,SEARCH("IBC",C646)+5),MID(LEFT(C646,FIND("-",C646,SEARCH("IBC",C646)+5)-1),SEARCH("IBC",C646)+4,8),IF(AND(MID(C646,SEARCH("IBC",C646)+4,1)="0",ISNUMBER(VALUE(MID(C646,SEARCH("IBC",C646)+6,1)))),IF(ISNUMBER(FIND("-",C646,SEARCH("IBC",C646)+6)),MID(LEFT(C646,FIND("-",C646,SEARCH("IBC",C646)+6)-1),SEARCH("IBC",C646)+4,8),MID(LEFT(C646,FIND("_",C646,SEARCH("IBC",C646)+6)-1),SEARCH("IBC",C646)+4,8)),MID(LEFT(C646,FIND("_",C646,SEARCH("IBC",C646)+5)-1),SEARCH("IBC",C646)+4,8))),MID(LEFT(C646,FIND("-",C646,SEARCH("IBC",C646)+5)-1),SEARCH("IBC",C646)+4,8)),IF(ISNUMBER(FIND("_",C646,SEARCH("IBC",C646)+5)),IF(AND(MID(C646,SEARCH("IBC",C646)+4,1)="0",ISNUMBER(VALUE(MID(C646,SEARCH("IBC",C646)+6,1)))),IF(ISNUMBER(FIND("_",C646,SEARCH("IBC",C646)+6)),MID(LEFT(C646,FIND("_",C646,SEARCH("IBC",C646)+6)-1),SEARCH("IBC",C646)+4,8),MID(C646,SEARCH("IBC",C646)+4,8)),MID(LEFT(C646,FIND("_",C646,SEARCH("IBC",C646)+5)-1),SEARCH("IBC",C646)+4,8)),MID(C646,SEARCH("IBC",C646)+4,8)))),"NA")))</f>
        <v>NA</v>
      </c>
      <c r="AC646" s="97" t="str">
        <f t="shared" ref="AC646:AC709" ca="1" si="307">IF(LEN(E646)=0,"",IF(E646="M","Calib Std",IF(E646="K","Blank",IF(E646="D","Duplicate",IF(E646="Z","Blank Spike",IF(E646="S","Sample Spike",IF(E646="Q",IF(ISNUMBER(SEARCH("IBC",$C646)),"IBC",IF(ISNUMBER(SEARCH("QCS",$C646)),"QCS",IF(ISNUMBER(SEARCH("CCC",$C646)),"CCC"))),IF(E646="U","Unknown"))))))))</f>
        <v/>
      </c>
      <c r="AD646" s="106" t="str">
        <f t="shared" ca="1" si="299"/>
        <v/>
      </c>
      <c r="AE646" s="106"/>
      <c r="AF646" s="130"/>
      <c r="AG646" s="131"/>
      <c r="AH646" s="131"/>
      <c r="AI646" s="131"/>
      <c r="AJ646" s="131"/>
      <c r="AK646" s="131"/>
      <c r="AL646" s="131"/>
      <c r="AM646" s="131"/>
      <c r="AN646" s="132"/>
      <c r="AO646" s="133"/>
      <c r="AS646" s="69"/>
      <c r="AT646" s="69"/>
      <c r="AU646" s="113"/>
      <c r="AV646" s="114" t="str">
        <f t="shared" ca="1" si="296"/>
        <v/>
      </c>
      <c r="AW646" s="115" t="str">
        <f t="shared" ca="1" si="295"/>
        <v/>
      </c>
      <c r="AX646" s="115" t="str">
        <f t="shared" ca="1" si="295"/>
        <v/>
      </c>
      <c r="AY646" s="115" t="str">
        <f t="shared" ca="1" si="295"/>
        <v/>
      </c>
      <c r="AZ646" s="115" t="str">
        <f t="shared" ca="1" si="295"/>
        <v/>
      </c>
      <c r="BA646" s="115" t="str">
        <f t="shared" ca="1" si="295"/>
        <v/>
      </c>
      <c r="BB646" s="115" t="str">
        <f t="shared" ca="1" si="295"/>
        <v/>
      </c>
      <c r="BC646" s="115" t="str">
        <f t="shared" ca="1" si="295"/>
        <v/>
      </c>
      <c r="BD646" s="116" t="str">
        <f t="shared" ca="1" si="295"/>
        <v/>
      </c>
      <c r="BE646" s="145"/>
      <c r="BF646" s="118" t="str">
        <f t="shared" ref="BF646:BF709" ca="1" si="308">IF(OR($E646="M",$E646="Q"),COUNTIF($B$5:$B$999,"&lt;="&amp;$B646),"")</f>
        <v/>
      </c>
      <c r="BG646" s="118" t="str">
        <f t="shared" ref="BG646:BG709" ca="1" si="309">IF(OR($E646="K",$E646="Z"),COUNTIF($B$5:$B$999,"&lt;="&amp;$B646),"")</f>
        <v/>
      </c>
      <c r="BH646" s="118" t="str">
        <f t="shared" ref="BH646:BH709" ca="1" si="310">IF($E646="D",COUNTIF($B$5:$B$999,"&lt;="&amp;$B646),"")</f>
        <v/>
      </c>
      <c r="BI646" s="118" t="str">
        <f t="shared" ref="BI646:BI709" ca="1" si="311">IF($E646="S",COUNTIF($B$5:$B$999,"&lt;="&amp;$B646),"")</f>
        <v/>
      </c>
      <c r="BK646" s="154"/>
      <c r="BL646" s="155"/>
      <c r="BM646" s="154"/>
      <c r="BN646" s="154"/>
      <c r="BO646" s="156"/>
      <c r="BP646" s="156"/>
      <c r="BQ646" s="156"/>
      <c r="BR646" s="156"/>
      <c r="BS646" s="156"/>
      <c r="BT646" s="156"/>
      <c r="BU646" s="156"/>
      <c r="BV646" s="156"/>
      <c r="BW646" s="156"/>
      <c r="BX646" s="105"/>
      <c r="BY646" s="157"/>
      <c r="BZ646" s="157"/>
      <c r="CA646" s="157"/>
      <c r="CB646" s="157"/>
      <c r="CC646" s="157"/>
      <c r="CD646" s="157"/>
      <c r="CE646" s="157"/>
      <c r="CF646" s="157"/>
      <c r="CG646" s="157"/>
    </row>
    <row r="647" spans="1:85" x14ac:dyDescent="0.25">
      <c r="A647" s="97" t="str">
        <f t="shared" ref="A647:A710" ca="1" si="312">IF(LEN($C647)=0,"",A646+1)</f>
        <v/>
      </c>
      <c r="B647" s="98" t="str">
        <f t="shared" ref="B647:B710" ca="1" si="313">IFERROR(IF(LEN(C647)=0,"",VLOOKUP($C647,INDIRECT("'"&amp;$G$2&amp;"'!"&amp;"$A$1:$ZZ$999"),MATCH("Sample Acquisition Date",INDIRECT("'"&amp;$G$2&amp;"'!"&amp;"A"&amp;$I$2&amp;":ZZ"&amp;$I$2&amp;""),0),FALSE)),"")</f>
        <v/>
      </c>
      <c r="C647" s="99" t="str">
        <f t="shared" ca="1" si="300"/>
        <v/>
      </c>
      <c r="D647" s="97" t="str">
        <f t="shared" ca="1" si="301"/>
        <v/>
      </c>
      <c r="E647" s="97" t="str">
        <f t="shared" ca="1" si="302"/>
        <v/>
      </c>
      <c r="F647" s="97" t="str">
        <f t="shared" ca="1" si="303"/>
        <v/>
      </c>
      <c r="G647" s="100" t="str">
        <f t="shared" ca="1" si="290"/>
        <v/>
      </c>
      <c r="H647" s="101" t="str">
        <f t="shared" ca="1" si="290"/>
        <v/>
      </c>
      <c r="I647" s="101" t="str">
        <f t="shared" ca="1" si="290"/>
        <v/>
      </c>
      <c r="J647" s="101" t="str">
        <f t="shared" ca="1" si="290"/>
        <v/>
      </c>
      <c r="K647" s="101" t="str">
        <f t="shared" ca="1" si="290"/>
        <v/>
      </c>
      <c r="L647" s="101" t="str">
        <f t="shared" ca="1" si="290"/>
        <v/>
      </c>
      <c r="M647" s="101" t="str">
        <f t="shared" ca="1" si="297"/>
        <v/>
      </c>
      <c r="N647" s="101" t="str">
        <f t="shared" ca="1" si="297"/>
        <v/>
      </c>
      <c r="O647" s="102" t="str">
        <f t="shared" ca="1" si="297"/>
        <v/>
      </c>
      <c r="P647" s="103" t="str">
        <f t="shared" ca="1" si="304"/>
        <v/>
      </c>
      <c r="Q647" s="100" t="str">
        <f t="shared" ca="1" si="294"/>
        <v/>
      </c>
      <c r="R647" s="101" t="str">
        <f t="shared" ca="1" si="294"/>
        <v/>
      </c>
      <c r="S647" s="101" t="str">
        <f t="shared" ca="1" si="294"/>
        <v/>
      </c>
      <c r="T647" s="101" t="str">
        <f t="shared" ca="1" si="293"/>
        <v/>
      </c>
      <c r="U647" s="101" t="str">
        <f t="shared" ca="1" si="293"/>
        <v/>
      </c>
      <c r="V647" s="101" t="str">
        <f t="shared" ca="1" si="293"/>
        <v/>
      </c>
      <c r="W647" s="101" t="str">
        <f t="shared" ca="1" si="291"/>
        <v/>
      </c>
      <c r="X647" s="101" t="str">
        <f t="shared" ca="1" si="291"/>
        <v/>
      </c>
      <c r="Y647" s="102" t="str">
        <f t="shared" ca="1" si="291"/>
        <v/>
      </c>
      <c r="Z647" s="129" t="str">
        <f t="shared" ca="1" si="305"/>
        <v/>
      </c>
      <c r="AA647" s="105" t="str">
        <f t="shared" ca="1" si="298"/>
        <v>NA</v>
      </c>
      <c r="AB647" s="105" t="str">
        <f t="shared" ca="1" si="306"/>
        <v>NA</v>
      </c>
      <c r="AC647" s="97" t="str">
        <f t="shared" ca="1" si="307"/>
        <v/>
      </c>
      <c r="AD647" s="106" t="str">
        <f t="shared" ca="1" si="299"/>
        <v/>
      </c>
      <c r="AE647" s="106"/>
      <c r="AF647" s="130"/>
      <c r="AG647" s="131"/>
      <c r="AH647" s="131"/>
      <c r="AI647" s="131"/>
      <c r="AJ647" s="131"/>
      <c r="AK647" s="131"/>
      <c r="AL647" s="131"/>
      <c r="AM647" s="131"/>
      <c r="AN647" s="132"/>
      <c r="AO647" s="133"/>
      <c r="AS647" s="69"/>
      <c r="AT647" s="69"/>
      <c r="AU647" s="113"/>
      <c r="AV647" s="114" t="str">
        <f t="shared" ca="1" si="296"/>
        <v/>
      </c>
      <c r="AW647" s="115" t="str">
        <f t="shared" ca="1" si="295"/>
        <v/>
      </c>
      <c r="AX647" s="115" t="str">
        <f t="shared" ca="1" si="295"/>
        <v/>
      </c>
      <c r="AY647" s="115" t="str">
        <f t="shared" ca="1" si="295"/>
        <v/>
      </c>
      <c r="AZ647" s="115" t="str">
        <f t="shared" ca="1" si="295"/>
        <v/>
      </c>
      <c r="BA647" s="115" t="str">
        <f t="shared" ca="1" si="295"/>
        <v/>
      </c>
      <c r="BB647" s="115" t="str">
        <f t="shared" ca="1" si="295"/>
        <v/>
      </c>
      <c r="BC647" s="115" t="str">
        <f t="shared" ca="1" si="295"/>
        <v/>
      </c>
      <c r="BD647" s="116" t="str">
        <f t="shared" ca="1" si="295"/>
        <v/>
      </c>
      <c r="BE647" s="145"/>
      <c r="BF647" s="118" t="str">
        <f t="shared" ca="1" si="308"/>
        <v/>
      </c>
      <c r="BG647" s="118" t="str">
        <f t="shared" ca="1" si="309"/>
        <v/>
      </c>
      <c r="BH647" s="118" t="str">
        <f t="shared" ca="1" si="310"/>
        <v/>
      </c>
      <c r="BI647" s="118" t="str">
        <f t="shared" ca="1" si="311"/>
        <v/>
      </c>
      <c r="BK647" s="154"/>
      <c r="BL647" s="155"/>
      <c r="BM647" s="154"/>
      <c r="BN647" s="154"/>
      <c r="BO647" s="156"/>
      <c r="BP647" s="156"/>
      <c r="BQ647" s="156"/>
      <c r="BR647" s="156"/>
      <c r="BS647" s="156"/>
      <c r="BT647" s="156"/>
      <c r="BU647" s="156"/>
      <c r="BV647" s="156"/>
      <c r="BW647" s="156"/>
      <c r="BX647" s="105"/>
      <c r="BY647" s="157"/>
      <c r="BZ647" s="157"/>
      <c r="CA647" s="157"/>
      <c r="CB647" s="157"/>
      <c r="CC647" s="157"/>
      <c r="CD647" s="157"/>
      <c r="CE647" s="157"/>
      <c r="CF647" s="157"/>
      <c r="CG647" s="157"/>
    </row>
    <row r="648" spans="1:85" x14ac:dyDescent="0.25">
      <c r="A648" s="97" t="str">
        <f t="shared" ca="1" si="312"/>
        <v/>
      </c>
      <c r="B648" s="98" t="str">
        <f t="shared" ca="1" si="313"/>
        <v/>
      </c>
      <c r="C648" s="99" t="str">
        <f t="shared" ca="1" si="300"/>
        <v/>
      </c>
      <c r="D648" s="97" t="str">
        <f t="shared" ca="1" si="301"/>
        <v/>
      </c>
      <c r="E648" s="97" t="str">
        <f t="shared" ca="1" si="302"/>
        <v/>
      </c>
      <c r="F648" s="97" t="str">
        <f t="shared" ca="1" si="303"/>
        <v/>
      </c>
      <c r="G648" s="100" t="str">
        <f t="shared" ca="1" si="290"/>
        <v/>
      </c>
      <c r="H648" s="101" t="str">
        <f t="shared" ca="1" si="290"/>
        <v/>
      </c>
      <c r="I648" s="101" t="str">
        <f t="shared" ca="1" si="290"/>
        <v/>
      </c>
      <c r="J648" s="101" t="str">
        <f t="shared" ca="1" si="290"/>
        <v/>
      </c>
      <c r="K648" s="101" t="str">
        <f t="shared" ca="1" si="290"/>
        <v/>
      </c>
      <c r="L648" s="101" t="str">
        <f t="shared" ca="1" si="290"/>
        <v/>
      </c>
      <c r="M648" s="101" t="str">
        <f t="shared" ca="1" si="297"/>
        <v/>
      </c>
      <c r="N648" s="101" t="str">
        <f t="shared" ca="1" si="297"/>
        <v/>
      </c>
      <c r="O648" s="102" t="str">
        <f t="shared" ca="1" si="297"/>
        <v/>
      </c>
      <c r="P648" s="103" t="str">
        <f t="shared" ca="1" si="304"/>
        <v/>
      </c>
      <c r="Q648" s="100" t="str">
        <f t="shared" ca="1" si="294"/>
        <v/>
      </c>
      <c r="R648" s="101" t="str">
        <f t="shared" ca="1" si="294"/>
        <v/>
      </c>
      <c r="S648" s="101" t="str">
        <f t="shared" ca="1" si="294"/>
        <v/>
      </c>
      <c r="T648" s="101" t="str">
        <f t="shared" ca="1" si="293"/>
        <v/>
      </c>
      <c r="U648" s="101" t="str">
        <f t="shared" ca="1" si="293"/>
        <v/>
      </c>
      <c r="V648" s="101" t="str">
        <f t="shared" ca="1" si="293"/>
        <v/>
      </c>
      <c r="W648" s="101" t="str">
        <f t="shared" ca="1" si="291"/>
        <v/>
      </c>
      <c r="X648" s="101" t="str">
        <f t="shared" ca="1" si="291"/>
        <v/>
      </c>
      <c r="Y648" s="102" t="str">
        <f t="shared" ca="1" si="291"/>
        <v/>
      </c>
      <c r="Z648" s="129" t="str">
        <f t="shared" ca="1" si="305"/>
        <v/>
      </c>
      <c r="AA648" s="105" t="str">
        <f t="shared" ca="1" si="298"/>
        <v>NA</v>
      </c>
      <c r="AB648" s="105" t="str">
        <f t="shared" ca="1" si="306"/>
        <v>NA</v>
      </c>
      <c r="AC648" s="97" t="str">
        <f t="shared" ca="1" si="307"/>
        <v/>
      </c>
      <c r="AD648" s="106" t="str">
        <f t="shared" ca="1" si="299"/>
        <v/>
      </c>
      <c r="AE648" s="106"/>
      <c r="AF648" s="130"/>
      <c r="AG648" s="131"/>
      <c r="AH648" s="131"/>
      <c r="AI648" s="131"/>
      <c r="AJ648" s="131"/>
      <c r="AK648" s="131"/>
      <c r="AL648" s="131"/>
      <c r="AM648" s="131"/>
      <c r="AN648" s="132"/>
      <c r="AO648" s="133"/>
      <c r="AS648" s="69"/>
      <c r="AT648" s="69"/>
      <c r="AU648" s="113"/>
      <c r="AV648" s="114" t="str">
        <f t="shared" ca="1" si="296"/>
        <v/>
      </c>
      <c r="AW648" s="115" t="str">
        <f t="shared" ca="1" si="295"/>
        <v/>
      </c>
      <c r="AX648" s="115" t="str">
        <f t="shared" ca="1" si="295"/>
        <v/>
      </c>
      <c r="AY648" s="115" t="str">
        <f t="shared" ca="1" si="295"/>
        <v/>
      </c>
      <c r="AZ648" s="115" t="str">
        <f t="shared" ca="1" si="295"/>
        <v/>
      </c>
      <c r="BA648" s="115" t="str">
        <f t="shared" ca="1" si="295"/>
        <v/>
      </c>
      <c r="BB648" s="115" t="str">
        <f t="shared" ca="1" si="295"/>
        <v/>
      </c>
      <c r="BC648" s="115" t="str">
        <f t="shared" ca="1" si="295"/>
        <v/>
      </c>
      <c r="BD648" s="116" t="str">
        <f t="shared" ca="1" si="295"/>
        <v/>
      </c>
      <c r="BE648" s="145"/>
      <c r="BF648" s="118" t="str">
        <f t="shared" ca="1" si="308"/>
        <v/>
      </c>
      <c r="BG648" s="118" t="str">
        <f t="shared" ca="1" si="309"/>
        <v/>
      </c>
      <c r="BH648" s="118" t="str">
        <f t="shared" ca="1" si="310"/>
        <v/>
      </c>
      <c r="BI648" s="118" t="str">
        <f t="shared" ca="1" si="311"/>
        <v/>
      </c>
      <c r="BK648" s="154"/>
      <c r="BL648" s="155"/>
      <c r="BM648" s="154"/>
      <c r="BN648" s="154"/>
      <c r="BO648" s="156"/>
      <c r="BP648" s="156"/>
      <c r="BQ648" s="156"/>
      <c r="BR648" s="156"/>
      <c r="BS648" s="156"/>
      <c r="BT648" s="156"/>
      <c r="BU648" s="156"/>
      <c r="BV648" s="156"/>
      <c r="BW648" s="156"/>
      <c r="BX648" s="105"/>
      <c r="BY648" s="157"/>
      <c r="BZ648" s="157"/>
      <c r="CA648" s="157"/>
      <c r="CB648" s="157"/>
      <c r="CC648" s="157"/>
      <c r="CD648" s="157"/>
      <c r="CE648" s="157"/>
      <c r="CF648" s="157"/>
      <c r="CG648" s="157"/>
    </row>
    <row r="649" spans="1:85" x14ac:dyDescent="0.25">
      <c r="A649" s="97" t="str">
        <f t="shared" ca="1" si="312"/>
        <v/>
      </c>
      <c r="B649" s="98" t="str">
        <f t="shared" ca="1" si="313"/>
        <v/>
      </c>
      <c r="C649" s="99" t="str">
        <f t="shared" ca="1" si="300"/>
        <v/>
      </c>
      <c r="D649" s="97" t="str">
        <f t="shared" ca="1" si="301"/>
        <v/>
      </c>
      <c r="E649" s="97" t="str">
        <f t="shared" ca="1" si="302"/>
        <v/>
      </c>
      <c r="F649" s="97" t="str">
        <f t="shared" ca="1" si="303"/>
        <v/>
      </c>
      <c r="G649" s="100" t="str">
        <f t="shared" ca="1" si="290"/>
        <v/>
      </c>
      <c r="H649" s="101" t="str">
        <f t="shared" ca="1" si="290"/>
        <v/>
      </c>
      <c r="I649" s="101" t="str">
        <f t="shared" ca="1" si="290"/>
        <v/>
      </c>
      <c r="J649" s="101" t="str">
        <f t="shared" ca="1" si="290"/>
        <v/>
      </c>
      <c r="K649" s="101" t="str">
        <f t="shared" ca="1" si="290"/>
        <v/>
      </c>
      <c r="L649" s="101" t="str">
        <f t="shared" ca="1" si="290"/>
        <v/>
      </c>
      <c r="M649" s="101" t="str">
        <f t="shared" ca="1" si="297"/>
        <v/>
      </c>
      <c r="N649" s="101" t="str">
        <f t="shared" ca="1" si="297"/>
        <v/>
      </c>
      <c r="O649" s="102" t="str">
        <f t="shared" ca="1" si="297"/>
        <v/>
      </c>
      <c r="P649" s="103" t="str">
        <f t="shared" ca="1" si="304"/>
        <v/>
      </c>
      <c r="Q649" s="100" t="str">
        <f t="shared" ca="1" si="294"/>
        <v/>
      </c>
      <c r="R649" s="101" t="str">
        <f t="shared" ca="1" si="294"/>
        <v/>
      </c>
      <c r="S649" s="101" t="str">
        <f t="shared" ca="1" si="294"/>
        <v/>
      </c>
      <c r="T649" s="101" t="str">
        <f t="shared" ca="1" si="293"/>
        <v/>
      </c>
      <c r="U649" s="101" t="str">
        <f t="shared" ca="1" si="293"/>
        <v/>
      </c>
      <c r="V649" s="101" t="str">
        <f t="shared" ca="1" si="293"/>
        <v/>
      </c>
      <c r="W649" s="101" t="str">
        <f t="shared" ca="1" si="291"/>
        <v/>
      </c>
      <c r="X649" s="101" t="str">
        <f t="shared" ca="1" si="291"/>
        <v/>
      </c>
      <c r="Y649" s="102" t="str">
        <f t="shared" ca="1" si="291"/>
        <v/>
      </c>
      <c r="Z649" s="129" t="str">
        <f t="shared" ca="1" si="305"/>
        <v/>
      </c>
      <c r="AA649" s="105" t="str">
        <f t="shared" ca="1" si="298"/>
        <v>NA</v>
      </c>
      <c r="AB649" s="105" t="str">
        <f t="shared" ca="1" si="306"/>
        <v>NA</v>
      </c>
      <c r="AC649" s="97" t="str">
        <f t="shared" ca="1" si="307"/>
        <v/>
      </c>
      <c r="AD649" s="106" t="str">
        <f t="shared" ca="1" si="299"/>
        <v/>
      </c>
      <c r="AE649" s="106"/>
      <c r="AF649" s="130"/>
      <c r="AG649" s="131"/>
      <c r="AH649" s="131"/>
      <c r="AI649" s="131"/>
      <c r="AJ649" s="131"/>
      <c r="AK649" s="131"/>
      <c r="AL649" s="131"/>
      <c r="AM649" s="131"/>
      <c r="AN649" s="132"/>
      <c r="AO649" s="133"/>
      <c r="AS649" s="69"/>
      <c r="AT649" s="69"/>
      <c r="AU649" s="113"/>
      <c r="AV649" s="114" t="str">
        <f t="shared" ca="1" si="296"/>
        <v/>
      </c>
      <c r="AW649" s="115" t="str">
        <f t="shared" ca="1" si="295"/>
        <v/>
      </c>
      <c r="AX649" s="115" t="str">
        <f t="shared" ca="1" si="295"/>
        <v/>
      </c>
      <c r="AY649" s="115" t="str">
        <f t="shared" ca="1" si="295"/>
        <v/>
      </c>
      <c r="AZ649" s="115" t="str">
        <f t="shared" ca="1" si="295"/>
        <v/>
      </c>
      <c r="BA649" s="115" t="str">
        <f t="shared" ca="1" si="295"/>
        <v/>
      </c>
      <c r="BB649" s="115" t="str">
        <f t="shared" ca="1" si="295"/>
        <v/>
      </c>
      <c r="BC649" s="115" t="str">
        <f t="shared" ca="1" si="295"/>
        <v/>
      </c>
      <c r="BD649" s="116" t="str">
        <f t="shared" ca="1" si="295"/>
        <v/>
      </c>
      <c r="BE649" s="145"/>
      <c r="BF649" s="118" t="str">
        <f t="shared" ca="1" si="308"/>
        <v/>
      </c>
      <c r="BG649" s="118" t="str">
        <f t="shared" ca="1" si="309"/>
        <v/>
      </c>
      <c r="BH649" s="118" t="str">
        <f t="shared" ca="1" si="310"/>
        <v/>
      </c>
      <c r="BI649" s="118" t="str">
        <f t="shared" ca="1" si="311"/>
        <v/>
      </c>
      <c r="BK649" s="154"/>
      <c r="BL649" s="155"/>
      <c r="BM649" s="154"/>
      <c r="BN649" s="154"/>
      <c r="BO649" s="156"/>
      <c r="BP649" s="156"/>
      <c r="BQ649" s="156"/>
      <c r="BR649" s="156"/>
      <c r="BS649" s="156"/>
      <c r="BT649" s="156"/>
      <c r="BU649" s="156"/>
      <c r="BV649" s="156"/>
      <c r="BW649" s="156"/>
      <c r="BX649" s="105"/>
      <c r="BY649" s="157"/>
      <c r="BZ649" s="157"/>
      <c r="CA649" s="157"/>
      <c r="CB649" s="157"/>
      <c r="CC649" s="157"/>
      <c r="CD649" s="157"/>
      <c r="CE649" s="157"/>
      <c r="CF649" s="157"/>
      <c r="CG649" s="157"/>
    </row>
    <row r="650" spans="1:85" x14ac:dyDescent="0.25">
      <c r="A650" s="97" t="str">
        <f t="shared" ca="1" si="312"/>
        <v/>
      </c>
      <c r="B650" s="98" t="str">
        <f t="shared" ca="1" si="313"/>
        <v/>
      </c>
      <c r="C650" s="99" t="str">
        <f t="shared" ca="1" si="300"/>
        <v/>
      </c>
      <c r="D650" s="97" t="str">
        <f t="shared" ca="1" si="301"/>
        <v/>
      </c>
      <c r="E650" s="97" t="str">
        <f t="shared" ca="1" si="302"/>
        <v/>
      </c>
      <c r="F650" s="97" t="str">
        <f t="shared" ca="1" si="303"/>
        <v/>
      </c>
      <c r="G650" s="100" t="str">
        <f t="shared" ca="1" si="290"/>
        <v/>
      </c>
      <c r="H650" s="101" t="str">
        <f t="shared" ca="1" si="290"/>
        <v/>
      </c>
      <c r="I650" s="101" t="str">
        <f t="shared" ca="1" si="290"/>
        <v/>
      </c>
      <c r="J650" s="101" t="str">
        <f t="shared" ca="1" si="290"/>
        <v/>
      </c>
      <c r="K650" s="101" t="str">
        <f t="shared" ca="1" si="290"/>
        <v/>
      </c>
      <c r="L650" s="101" t="str">
        <f t="shared" ca="1" si="290"/>
        <v/>
      </c>
      <c r="M650" s="101" t="str">
        <f t="shared" ca="1" si="297"/>
        <v/>
      </c>
      <c r="N650" s="101" t="str">
        <f t="shared" ca="1" si="297"/>
        <v/>
      </c>
      <c r="O650" s="102" t="str">
        <f t="shared" ca="1" si="297"/>
        <v/>
      </c>
      <c r="P650" s="103" t="str">
        <f t="shared" ca="1" si="304"/>
        <v/>
      </c>
      <c r="Q650" s="100" t="str">
        <f t="shared" ca="1" si="294"/>
        <v/>
      </c>
      <c r="R650" s="101" t="str">
        <f t="shared" ca="1" si="294"/>
        <v/>
      </c>
      <c r="S650" s="101" t="str">
        <f t="shared" ca="1" si="294"/>
        <v/>
      </c>
      <c r="T650" s="101" t="str">
        <f t="shared" ca="1" si="293"/>
        <v/>
      </c>
      <c r="U650" s="101" t="str">
        <f t="shared" ca="1" si="293"/>
        <v/>
      </c>
      <c r="V650" s="101" t="str">
        <f t="shared" ca="1" si="293"/>
        <v/>
      </c>
      <c r="W650" s="101" t="str">
        <f t="shared" ca="1" si="291"/>
        <v/>
      </c>
      <c r="X650" s="101" t="str">
        <f t="shared" ca="1" si="291"/>
        <v/>
      </c>
      <c r="Y650" s="102" t="str">
        <f t="shared" ca="1" si="291"/>
        <v/>
      </c>
      <c r="Z650" s="129" t="str">
        <f t="shared" ca="1" si="305"/>
        <v/>
      </c>
      <c r="AA650" s="105" t="str">
        <f t="shared" ca="1" si="298"/>
        <v>NA</v>
      </c>
      <c r="AB650" s="105" t="str">
        <f t="shared" ca="1" si="306"/>
        <v>NA</v>
      </c>
      <c r="AC650" s="97" t="str">
        <f t="shared" ca="1" si="307"/>
        <v/>
      </c>
      <c r="AD650" s="106" t="str">
        <f t="shared" ca="1" si="299"/>
        <v/>
      </c>
      <c r="AE650" s="106"/>
      <c r="AF650" s="130"/>
      <c r="AG650" s="131"/>
      <c r="AH650" s="131"/>
      <c r="AI650" s="131"/>
      <c r="AJ650" s="131"/>
      <c r="AK650" s="131"/>
      <c r="AL650" s="131"/>
      <c r="AM650" s="131"/>
      <c r="AN650" s="132"/>
      <c r="AO650" s="133"/>
      <c r="AS650" s="69"/>
      <c r="AT650" s="69"/>
      <c r="AU650" s="113"/>
      <c r="AV650" s="114" t="str">
        <f t="shared" ca="1" si="296"/>
        <v/>
      </c>
      <c r="AW650" s="115" t="str">
        <f t="shared" ca="1" si="295"/>
        <v/>
      </c>
      <c r="AX650" s="115" t="str">
        <f t="shared" ca="1" si="295"/>
        <v/>
      </c>
      <c r="AY650" s="115" t="str">
        <f t="shared" ca="1" si="295"/>
        <v/>
      </c>
      <c r="AZ650" s="115" t="str">
        <f t="shared" ca="1" si="295"/>
        <v/>
      </c>
      <c r="BA650" s="115" t="str">
        <f t="shared" ca="1" si="295"/>
        <v/>
      </c>
      <c r="BB650" s="115" t="str">
        <f t="shared" ca="1" si="295"/>
        <v/>
      </c>
      <c r="BC650" s="115" t="str">
        <f t="shared" ca="1" si="295"/>
        <v/>
      </c>
      <c r="BD650" s="116" t="str">
        <f t="shared" ca="1" si="295"/>
        <v/>
      </c>
      <c r="BE650" s="145"/>
      <c r="BF650" s="118" t="str">
        <f t="shared" ca="1" si="308"/>
        <v/>
      </c>
      <c r="BG650" s="118" t="str">
        <f t="shared" ca="1" si="309"/>
        <v/>
      </c>
      <c r="BH650" s="118" t="str">
        <f t="shared" ca="1" si="310"/>
        <v/>
      </c>
      <c r="BI650" s="118" t="str">
        <f t="shared" ca="1" si="311"/>
        <v/>
      </c>
      <c r="BK650" s="154"/>
      <c r="BL650" s="155"/>
      <c r="BM650" s="154"/>
      <c r="BN650" s="154"/>
      <c r="BO650" s="156"/>
      <c r="BP650" s="156"/>
      <c r="BQ650" s="156"/>
      <c r="BR650" s="156"/>
      <c r="BS650" s="156"/>
      <c r="BT650" s="156"/>
      <c r="BU650" s="156"/>
      <c r="BV650" s="156"/>
      <c r="BW650" s="156"/>
      <c r="BX650" s="105"/>
      <c r="BY650" s="157"/>
      <c r="BZ650" s="157"/>
      <c r="CA650" s="157"/>
      <c r="CB650" s="157"/>
      <c r="CC650" s="157"/>
      <c r="CD650" s="157"/>
      <c r="CE650" s="157"/>
      <c r="CF650" s="157"/>
      <c r="CG650" s="157"/>
    </row>
    <row r="651" spans="1:85" x14ac:dyDescent="0.25">
      <c r="A651" s="97" t="str">
        <f t="shared" ca="1" si="312"/>
        <v/>
      </c>
      <c r="B651" s="98" t="str">
        <f t="shared" ca="1" si="313"/>
        <v/>
      </c>
      <c r="C651" s="99" t="str">
        <f t="shared" ca="1" si="300"/>
        <v/>
      </c>
      <c r="D651" s="97" t="str">
        <f t="shared" ca="1" si="301"/>
        <v/>
      </c>
      <c r="E651" s="97" t="str">
        <f t="shared" ca="1" si="302"/>
        <v/>
      </c>
      <c r="F651" s="97" t="str">
        <f t="shared" ca="1" si="303"/>
        <v/>
      </c>
      <c r="G651" s="100" t="str">
        <f t="shared" ref="G651:L693" ca="1" si="314">IF(LEN($C651)=0,"",IF(VLOOKUP($C651,INDIRECT("'"&amp;$G$2&amp;"'!"&amp;"$A$1:$ZZ$999"),MATCH(Q$1,INDIRECT("'"&amp;$G$2&amp;"'!"&amp;"A"&amp;$I$2&amp;":ZZ"&amp;$I$2&amp;""),0),FALSE)="N/F",0,VLOOKUP($C651,INDIRECT("'"&amp;$G$2&amp;"'!"&amp;"$A$1:$ZZ$999"),MATCH(Q$1,INDIRECT("'"&amp;$G$2&amp;"'!"&amp;"A"&amp;$I$2&amp;":ZZ"&amp;$I$2&amp;""),0),FALSE)))</f>
        <v/>
      </c>
      <c r="H651" s="101" t="str">
        <f t="shared" ca="1" si="314"/>
        <v/>
      </c>
      <c r="I651" s="101" t="str">
        <f t="shared" ca="1" si="314"/>
        <v/>
      </c>
      <c r="J651" s="101" t="str">
        <f t="shared" ca="1" si="314"/>
        <v/>
      </c>
      <c r="K651" s="101" t="str">
        <f t="shared" ca="1" si="314"/>
        <v/>
      </c>
      <c r="L651" s="101" t="str">
        <f t="shared" ca="1" si="314"/>
        <v/>
      </c>
      <c r="M651" s="101" t="str">
        <f t="shared" ca="1" si="297"/>
        <v/>
      </c>
      <c r="N651" s="101" t="str">
        <f t="shared" ca="1" si="297"/>
        <v/>
      </c>
      <c r="O651" s="102" t="str">
        <f t="shared" ca="1" si="297"/>
        <v/>
      </c>
      <c r="P651" s="103" t="str">
        <f t="shared" ca="1" si="304"/>
        <v/>
      </c>
      <c r="Q651" s="100" t="str">
        <f t="shared" ca="1" si="294"/>
        <v/>
      </c>
      <c r="R651" s="101" t="str">
        <f t="shared" ca="1" si="294"/>
        <v/>
      </c>
      <c r="S651" s="101" t="str">
        <f t="shared" ca="1" si="294"/>
        <v/>
      </c>
      <c r="T651" s="101" t="str">
        <f t="shared" ca="1" si="293"/>
        <v/>
      </c>
      <c r="U651" s="101" t="str">
        <f t="shared" ca="1" si="293"/>
        <v/>
      </c>
      <c r="V651" s="101" t="str">
        <f t="shared" ca="1" si="293"/>
        <v/>
      </c>
      <c r="W651" s="101" t="str">
        <f t="shared" ca="1" si="291"/>
        <v/>
      </c>
      <c r="X651" s="101" t="str">
        <f t="shared" ca="1" si="291"/>
        <v/>
      </c>
      <c r="Y651" s="102" t="str">
        <f t="shared" ca="1" si="291"/>
        <v/>
      </c>
      <c r="Z651" s="129" t="str">
        <f t="shared" ca="1" si="305"/>
        <v/>
      </c>
      <c r="AA651" s="105" t="str">
        <f t="shared" ca="1" si="298"/>
        <v>NA</v>
      </c>
      <c r="AB651" s="105" t="str">
        <f t="shared" ca="1" si="306"/>
        <v>NA</v>
      </c>
      <c r="AC651" s="97" t="str">
        <f t="shared" ca="1" si="307"/>
        <v/>
      </c>
      <c r="AD651" s="106" t="str">
        <f t="shared" ca="1" si="299"/>
        <v/>
      </c>
      <c r="AE651" s="106"/>
      <c r="AF651" s="130"/>
      <c r="AG651" s="131"/>
      <c r="AH651" s="131"/>
      <c r="AI651" s="131"/>
      <c r="AJ651" s="131"/>
      <c r="AK651" s="131"/>
      <c r="AL651" s="131"/>
      <c r="AM651" s="131"/>
      <c r="AN651" s="132"/>
      <c r="AO651" s="133"/>
      <c r="AS651" s="69"/>
      <c r="AT651" s="69"/>
      <c r="AU651" s="113"/>
      <c r="AV651" s="114" t="str">
        <f t="shared" ca="1" si="296"/>
        <v/>
      </c>
      <c r="AW651" s="115" t="str">
        <f t="shared" ca="1" si="295"/>
        <v/>
      </c>
      <c r="AX651" s="115" t="str">
        <f t="shared" ca="1" si="295"/>
        <v/>
      </c>
      <c r="AY651" s="115" t="str">
        <f t="shared" ca="1" si="295"/>
        <v/>
      </c>
      <c r="AZ651" s="115" t="str">
        <f t="shared" ca="1" si="295"/>
        <v/>
      </c>
      <c r="BA651" s="115" t="str">
        <f t="shared" ca="1" si="295"/>
        <v/>
      </c>
      <c r="BB651" s="115" t="str">
        <f t="shared" ca="1" si="295"/>
        <v/>
      </c>
      <c r="BC651" s="115" t="str">
        <f t="shared" ca="1" si="295"/>
        <v/>
      </c>
      <c r="BD651" s="116" t="str">
        <f t="shared" ca="1" si="295"/>
        <v/>
      </c>
      <c r="BE651" s="145"/>
      <c r="BF651" s="118" t="str">
        <f t="shared" ca="1" si="308"/>
        <v/>
      </c>
      <c r="BG651" s="118" t="str">
        <f t="shared" ca="1" si="309"/>
        <v/>
      </c>
      <c r="BH651" s="118" t="str">
        <f t="shared" ca="1" si="310"/>
        <v/>
      </c>
      <c r="BI651" s="118" t="str">
        <f t="shared" ca="1" si="311"/>
        <v/>
      </c>
      <c r="BK651" s="154"/>
      <c r="BL651" s="155"/>
      <c r="BM651" s="154"/>
      <c r="BN651" s="154"/>
      <c r="BO651" s="156"/>
      <c r="BP651" s="156"/>
      <c r="BQ651" s="156"/>
      <c r="BR651" s="156"/>
      <c r="BS651" s="156"/>
      <c r="BT651" s="156"/>
      <c r="BU651" s="156"/>
      <c r="BV651" s="156"/>
      <c r="BW651" s="156"/>
      <c r="BX651" s="105"/>
      <c r="BY651" s="157"/>
      <c r="BZ651" s="157"/>
      <c r="CA651" s="157"/>
      <c r="CB651" s="157"/>
      <c r="CC651" s="157"/>
      <c r="CD651" s="157"/>
      <c r="CE651" s="157"/>
      <c r="CF651" s="157"/>
      <c r="CG651" s="157"/>
    </row>
    <row r="652" spans="1:85" x14ac:dyDescent="0.25">
      <c r="A652" s="97" t="str">
        <f t="shared" ca="1" si="312"/>
        <v/>
      </c>
      <c r="B652" s="98" t="str">
        <f t="shared" ca="1" si="313"/>
        <v/>
      </c>
      <c r="C652" s="99" t="str">
        <f t="shared" ca="1" si="300"/>
        <v/>
      </c>
      <c r="D652" s="97" t="str">
        <f t="shared" ca="1" si="301"/>
        <v/>
      </c>
      <c r="E652" s="97" t="str">
        <f t="shared" ca="1" si="302"/>
        <v/>
      </c>
      <c r="F652" s="97" t="str">
        <f t="shared" ca="1" si="303"/>
        <v/>
      </c>
      <c r="G652" s="100" t="str">
        <f t="shared" ca="1" si="314"/>
        <v/>
      </c>
      <c r="H652" s="101" t="str">
        <f t="shared" ca="1" si="314"/>
        <v/>
      </c>
      <c r="I652" s="101" t="str">
        <f t="shared" ca="1" si="314"/>
        <v/>
      </c>
      <c r="J652" s="101" t="str">
        <f t="shared" ca="1" si="314"/>
        <v/>
      </c>
      <c r="K652" s="101" t="str">
        <f t="shared" ca="1" si="314"/>
        <v/>
      </c>
      <c r="L652" s="101" t="str">
        <f t="shared" ca="1" si="314"/>
        <v/>
      </c>
      <c r="M652" s="101" t="str">
        <f t="shared" ca="1" si="297"/>
        <v/>
      </c>
      <c r="N652" s="101" t="str">
        <f t="shared" ca="1" si="297"/>
        <v/>
      </c>
      <c r="O652" s="102" t="str">
        <f t="shared" ca="1" si="297"/>
        <v/>
      </c>
      <c r="P652" s="103" t="str">
        <f t="shared" ca="1" si="304"/>
        <v/>
      </c>
      <c r="Q652" s="100" t="str">
        <f t="shared" ca="1" si="294"/>
        <v/>
      </c>
      <c r="R652" s="101" t="str">
        <f t="shared" ca="1" si="294"/>
        <v/>
      </c>
      <c r="S652" s="101" t="str">
        <f t="shared" ca="1" si="294"/>
        <v/>
      </c>
      <c r="T652" s="101" t="str">
        <f t="shared" ca="1" si="293"/>
        <v/>
      </c>
      <c r="U652" s="101" t="str">
        <f t="shared" ca="1" si="293"/>
        <v/>
      </c>
      <c r="V652" s="101" t="str">
        <f t="shared" ca="1" si="293"/>
        <v/>
      </c>
      <c r="W652" s="101" t="str">
        <f t="shared" ca="1" si="291"/>
        <v/>
      </c>
      <c r="X652" s="101" t="str">
        <f t="shared" ca="1" si="291"/>
        <v/>
      </c>
      <c r="Y652" s="102" t="str">
        <f t="shared" ca="1" si="291"/>
        <v/>
      </c>
      <c r="Z652" s="129" t="str">
        <f t="shared" ca="1" si="305"/>
        <v/>
      </c>
      <c r="AA652" s="105" t="str">
        <f t="shared" ca="1" si="298"/>
        <v>NA</v>
      </c>
      <c r="AB652" s="105" t="str">
        <f t="shared" ca="1" si="306"/>
        <v>NA</v>
      </c>
      <c r="AC652" s="97" t="str">
        <f t="shared" ca="1" si="307"/>
        <v/>
      </c>
      <c r="AD652" s="106" t="str">
        <f t="shared" ca="1" si="299"/>
        <v/>
      </c>
      <c r="AE652" s="106"/>
      <c r="AF652" s="130"/>
      <c r="AG652" s="131"/>
      <c r="AH652" s="131"/>
      <c r="AI652" s="131"/>
      <c r="AJ652" s="131"/>
      <c r="AK652" s="131"/>
      <c r="AL652" s="131"/>
      <c r="AM652" s="131"/>
      <c r="AN652" s="132"/>
      <c r="AO652" s="133"/>
      <c r="AS652" s="69"/>
      <c r="AT652" s="69"/>
      <c r="AU652" s="113"/>
      <c r="AV652" s="114" t="str">
        <f t="shared" ca="1" si="296"/>
        <v/>
      </c>
      <c r="AW652" s="115" t="str">
        <f t="shared" ca="1" si="295"/>
        <v/>
      </c>
      <c r="AX652" s="115" t="str">
        <f t="shared" ca="1" si="295"/>
        <v/>
      </c>
      <c r="AY652" s="115" t="str">
        <f t="shared" ca="1" si="295"/>
        <v/>
      </c>
      <c r="AZ652" s="115" t="str">
        <f t="shared" ca="1" si="295"/>
        <v/>
      </c>
      <c r="BA652" s="115" t="str">
        <f t="shared" ca="1" si="295"/>
        <v/>
      </c>
      <c r="BB652" s="115" t="str">
        <f t="shared" ca="1" si="295"/>
        <v/>
      </c>
      <c r="BC652" s="115" t="str">
        <f t="shared" ca="1" si="295"/>
        <v/>
      </c>
      <c r="BD652" s="116" t="str">
        <f t="shared" ca="1" si="295"/>
        <v/>
      </c>
      <c r="BE652" s="145"/>
      <c r="BF652" s="118" t="str">
        <f t="shared" ca="1" si="308"/>
        <v/>
      </c>
      <c r="BG652" s="118" t="str">
        <f t="shared" ca="1" si="309"/>
        <v/>
      </c>
      <c r="BH652" s="118" t="str">
        <f t="shared" ca="1" si="310"/>
        <v/>
      </c>
      <c r="BI652" s="118" t="str">
        <f t="shared" ca="1" si="311"/>
        <v/>
      </c>
      <c r="BK652" s="154"/>
      <c r="BL652" s="155"/>
      <c r="BM652" s="154"/>
      <c r="BN652" s="154"/>
      <c r="BO652" s="156"/>
      <c r="BP652" s="156"/>
      <c r="BQ652" s="156"/>
      <c r="BR652" s="156"/>
      <c r="BS652" s="156"/>
      <c r="BT652" s="156"/>
      <c r="BU652" s="156"/>
      <c r="BV652" s="156"/>
      <c r="BW652" s="156"/>
      <c r="BX652" s="105"/>
      <c r="BY652" s="157"/>
      <c r="BZ652" s="157"/>
      <c r="CA652" s="157"/>
      <c r="CB652" s="157"/>
      <c r="CC652" s="157"/>
      <c r="CD652" s="157"/>
      <c r="CE652" s="157"/>
      <c r="CF652" s="157"/>
      <c r="CG652" s="157"/>
    </row>
    <row r="653" spans="1:85" x14ac:dyDescent="0.25">
      <c r="A653" s="97" t="str">
        <f t="shared" ca="1" si="312"/>
        <v/>
      </c>
      <c r="B653" s="98" t="str">
        <f t="shared" ca="1" si="313"/>
        <v/>
      </c>
      <c r="C653" s="99" t="str">
        <f t="shared" ca="1" si="300"/>
        <v/>
      </c>
      <c r="D653" s="97" t="str">
        <f t="shared" ca="1" si="301"/>
        <v/>
      </c>
      <c r="E653" s="97" t="str">
        <f t="shared" ca="1" si="302"/>
        <v/>
      </c>
      <c r="F653" s="97" t="str">
        <f t="shared" ca="1" si="303"/>
        <v/>
      </c>
      <c r="G653" s="100" t="str">
        <f t="shared" ca="1" si="314"/>
        <v/>
      </c>
      <c r="H653" s="101" t="str">
        <f t="shared" ca="1" si="314"/>
        <v/>
      </c>
      <c r="I653" s="101" t="str">
        <f t="shared" ca="1" si="314"/>
        <v/>
      </c>
      <c r="J653" s="101" t="str">
        <f t="shared" ca="1" si="314"/>
        <v/>
      </c>
      <c r="K653" s="101" t="str">
        <f t="shared" ca="1" si="314"/>
        <v/>
      </c>
      <c r="L653" s="101" t="str">
        <f t="shared" ca="1" si="314"/>
        <v/>
      </c>
      <c r="M653" s="101" t="str">
        <f t="shared" ca="1" si="297"/>
        <v/>
      </c>
      <c r="N653" s="101" t="str">
        <f t="shared" ca="1" si="297"/>
        <v/>
      </c>
      <c r="O653" s="102" t="str">
        <f t="shared" ca="1" si="297"/>
        <v/>
      </c>
      <c r="P653" s="103" t="str">
        <f t="shared" ca="1" si="304"/>
        <v/>
      </c>
      <c r="Q653" s="100" t="str">
        <f t="shared" ca="1" si="294"/>
        <v/>
      </c>
      <c r="R653" s="101" t="str">
        <f t="shared" ca="1" si="294"/>
        <v/>
      </c>
      <c r="S653" s="101" t="str">
        <f t="shared" ca="1" si="294"/>
        <v/>
      </c>
      <c r="T653" s="101" t="str">
        <f t="shared" ca="1" si="293"/>
        <v/>
      </c>
      <c r="U653" s="101" t="str">
        <f t="shared" ca="1" si="293"/>
        <v/>
      </c>
      <c r="V653" s="101" t="str">
        <f t="shared" ca="1" si="293"/>
        <v/>
      </c>
      <c r="W653" s="101" t="str">
        <f t="shared" ca="1" si="291"/>
        <v/>
      </c>
      <c r="X653" s="101" t="str">
        <f t="shared" ca="1" si="291"/>
        <v/>
      </c>
      <c r="Y653" s="102" t="str">
        <f t="shared" ca="1" si="291"/>
        <v/>
      </c>
      <c r="Z653" s="129" t="str">
        <f t="shared" ca="1" si="305"/>
        <v/>
      </c>
      <c r="AA653" s="105" t="str">
        <f t="shared" ca="1" si="298"/>
        <v>NA</v>
      </c>
      <c r="AB653" s="105" t="str">
        <f t="shared" ca="1" si="306"/>
        <v>NA</v>
      </c>
      <c r="AC653" s="97" t="str">
        <f t="shared" ca="1" si="307"/>
        <v/>
      </c>
      <c r="AD653" s="106" t="str">
        <f t="shared" ca="1" si="299"/>
        <v/>
      </c>
      <c r="AE653" s="106"/>
      <c r="AF653" s="130"/>
      <c r="AG653" s="131"/>
      <c r="AH653" s="131"/>
      <c r="AI653" s="131"/>
      <c r="AJ653" s="131"/>
      <c r="AK653" s="131"/>
      <c r="AL653" s="131"/>
      <c r="AM653" s="131"/>
      <c r="AN653" s="132"/>
      <c r="AO653" s="133"/>
      <c r="AS653" s="69"/>
      <c r="AT653" s="69"/>
      <c r="AU653" s="113"/>
      <c r="AV653" s="114" t="str">
        <f t="shared" ca="1" si="296"/>
        <v/>
      </c>
      <c r="AW653" s="115" t="str">
        <f t="shared" ca="1" si="295"/>
        <v/>
      </c>
      <c r="AX653" s="115" t="str">
        <f t="shared" ca="1" si="295"/>
        <v/>
      </c>
      <c r="AY653" s="115" t="str">
        <f t="shared" ca="1" si="295"/>
        <v/>
      </c>
      <c r="AZ653" s="115" t="str">
        <f t="shared" ca="1" si="295"/>
        <v/>
      </c>
      <c r="BA653" s="115" t="str">
        <f t="shared" ca="1" si="295"/>
        <v/>
      </c>
      <c r="BB653" s="115" t="str">
        <f t="shared" ca="1" si="295"/>
        <v/>
      </c>
      <c r="BC653" s="115" t="str">
        <f t="shared" ca="1" si="295"/>
        <v/>
      </c>
      <c r="BD653" s="116" t="str">
        <f t="shared" ca="1" si="295"/>
        <v/>
      </c>
      <c r="BE653" s="145"/>
      <c r="BF653" s="118" t="str">
        <f t="shared" ca="1" si="308"/>
        <v/>
      </c>
      <c r="BG653" s="118" t="str">
        <f t="shared" ca="1" si="309"/>
        <v/>
      </c>
      <c r="BH653" s="118" t="str">
        <f t="shared" ca="1" si="310"/>
        <v/>
      </c>
      <c r="BI653" s="118" t="str">
        <f t="shared" ca="1" si="311"/>
        <v/>
      </c>
      <c r="BK653" s="154"/>
      <c r="BL653" s="155"/>
      <c r="BM653" s="154"/>
      <c r="BN653" s="154"/>
      <c r="BO653" s="156"/>
      <c r="BP653" s="156"/>
      <c r="BQ653" s="156"/>
      <c r="BR653" s="156"/>
      <c r="BS653" s="156"/>
      <c r="BT653" s="156"/>
      <c r="BU653" s="156"/>
      <c r="BV653" s="156"/>
      <c r="BW653" s="156"/>
      <c r="BX653" s="105"/>
      <c r="BY653" s="157"/>
      <c r="BZ653" s="157"/>
      <c r="CA653" s="157"/>
      <c r="CB653" s="157"/>
      <c r="CC653" s="157"/>
      <c r="CD653" s="157"/>
      <c r="CE653" s="157"/>
      <c r="CF653" s="157"/>
      <c r="CG653" s="157"/>
    </row>
    <row r="654" spans="1:85" x14ac:dyDescent="0.25">
      <c r="A654" s="97" t="str">
        <f t="shared" ca="1" si="312"/>
        <v/>
      </c>
      <c r="B654" s="98" t="str">
        <f t="shared" ca="1" si="313"/>
        <v/>
      </c>
      <c r="C654" s="99" t="str">
        <f t="shared" ca="1" si="300"/>
        <v/>
      </c>
      <c r="D654" s="97" t="str">
        <f t="shared" ca="1" si="301"/>
        <v/>
      </c>
      <c r="E654" s="97" t="str">
        <f t="shared" ca="1" si="302"/>
        <v/>
      </c>
      <c r="F654" s="97" t="str">
        <f t="shared" ca="1" si="303"/>
        <v/>
      </c>
      <c r="G654" s="100" t="str">
        <f t="shared" ca="1" si="314"/>
        <v/>
      </c>
      <c r="H654" s="101" t="str">
        <f t="shared" ca="1" si="314"/>
        <v/>
      </c>
      <c r="I654" s="101" t="str">
        <f t="shared" ca="1" si="314"/>
        <v/>
      </c>
      <c r="J654" s="101" t="str">
        <f t="shared" ca="1" si="314"/>
        <v/>
      </c>
      <c r="K654" s="101" t="str">
        <f t="shared" ca="1" si="314"/>
        <v/>
      </c>
      <c r="L654" s="101" t="str">
        <f t="shared" ca="1" si="314"/>
        <v/>
      </c>
      <c r="M654" s="101" t="str">
        <f t="shared" ca="1" si="297"/>
        <v/>
      </c>
      <c r="N654" s="101" t="str">
        <f t="shared" ca="1" si="297"/>
        <v/>
      </c>
      <c r="O654" s="102" t="str">
        <f t="shared" ca="1" si="297"/>
        <v/>
      </c>
      <c r="P654" s="103" t="str">
        <f t="shared" ca="1" si="304"/>
        <v/>
      </c>
      <c r="Q654" s="100" t="str">
        <f t="shared" ca="1" si="294"/>
        <v/>
      </c>
      <c r="R654" s="101" t="str">
        <f t="shared" ca="1" si="294"/>
        <v/>
      </c>
      <c r="S654" s="101" t="str">
        <f t="shared" ca="1" si="294"/>
        <v/>
      </c>
      <c r="T654" s="101" t="str">
        <f t="shared" ca="1" si="293"/>
        <v/>
      </c>
      <c r="U654" s="101" t="str">
        <f t="shared" ca="1" si="293"/>
        <v/>
      </c>
      <c r="V654" s="101" t="str">
        <f t="shared" ca="1" si="293"/>
        <v/>
      </c>
      <c r="W654" s="101" t="str">
        <f t="shared" ca="1" si="293"/>
        <v/>
      </c>
      <c r="X654" s="101" t="str">
        <f t="shared" ca="1" si="293"/>
        <v/>
      </c>
      <c r="Y654" s="102" t="str">
        <f t="shared" ca="1" si="293"/>
        <v/>
      </c>
      <c r="Z654" s="129" t="str">
        <f t="shared" ca="1" si="305"/>
        <v/>
      </c>
      <c r="AA654" s="105" t="str">
        <f t="shared" ca="1" si="298"/>
        <v>NA</v>
      </c>
      <c r="AB654" s="105" t="str">
        <f t="shared" ca="1" si="306"/>
        <v>NA</v>
      </c>
      <c r="AC654" s="97" t="str">
        <f t="shared" ca="1" si="307"/>
        <v/>
      </c>
      <c r="AD654" s="106" t="str">
        <f t="shared" ca="1" si="299"/>
        <v/>
      </c>
      <c r="AE654" s="106"/>
      <c r="AF654" s="130"/>
      <c r="AG654" s="131"/>
      <c r="AH654" s="131"/>
      <c r="AI654" s="131"/>
      <c r="AJ654" s="131"/>
      <c r="AK654" s="131"/>
      <c r="AL654" s="131"/>
      <c r="AM654" s="131"/>
      <c r="AN654" s="132"/>
      <c r="AO654" s="133"/>
      <c r="AS654" s="69"/>
      <c r="AT654" s="69"/>
      <c r="AU654" s="113"/>
      <c r="AV654" s="114" t="str">
        <f t="shared" ca="1" si="296"/>
        <v/>
      </c>
      <c r="AW654" s="115" t="str">
        <f t="shared" ca="1" si="295"/>
        <v/>
      </c>
      <c r="AX654" s="115" t="str">
        <f t="shared" ca="1" si="295"/>
        <v/>
      </c>
      <c r="AY654" s="115" t="str">
        <f t="shared" ca="1" si="295"/>
        <v/>
      </c>
      <c r="AZ654" s="115" t="str">
        <f t="shared" ca="1" si="295"/>
        <v/>
      </c>
      <c r="BA654" s="115" t="str">
        <f t="shared" ca="1" si="295"/>
        <v/>
      </c>
      <c r="BB654" s="115" t="str">
        <f t="shared" ca="1" si="295"/>
        <v/>
      </c>
      <c r="BC654" s="115" t="str">
        <f t="shared" ca="1" si="295"/>
        <v/>
      </c>
      <c r="BD654" s="116" t="str">
        <f t="shared" ca="1" si="295"/>
        <v/>
      </c>
      <c r="BE654" s="145"/>
      <c r="BF654" s="118" t="str">
        <f t="shared" ca="1" si="308"/>
        <v/>
      </c>
      <c r="BG654" s="118" t="str">
        <f t="shared" ca="1" si="309"/>
        <v/>
      </c>
      <c r="BH654" s="118" t="str">
        <f t="shared" ca="1" si="310"/>
        <v/>
      </c>
      <c r="BI654" s="118" t="str">
        <f t="shared" ca="1" si="311"/>
        <v/>
      </c>
      <c r="BK654" s="154"/>
      <c r="BL654" s="155"/>
      <c r="BM654" s="154"/>
      <c r="BN654" s="154"/>
      <c r="BO654" s="156"/>
      <c r="BP654" s="156"/>
      <c r="BQ654" s="156"/>
      <c r="BR654" s="156"/>
      <c r="BS654" s="156"/>
      <c r="BT654" s="156"/>
      <c r="BU654" s="156"/>
      <c r="BV654" s="156"/>
      <c r="BW654" s="156"/>
      <c r="BX654" s="105"/>
      <c r="BY654" s="157"/>
      <c r="BZ654" s="157"/>
      <c r="CA654" s="157"/>
      <c r="CB654" s="157"/>
      <c r="CC654" s="157"/>
      <c r="CD654" s="157"/>
      <c r="CE654" s="157"/>
      <c r="CF654" s="157"/>
      <c r="CG654" s="157"/>
    </row>
    <row r="655" spans="1:85" x14ac:dyDescent="0.25">
      <c r="A655" s="97" t="str">
        <f t="shared" ca="1" si="312"/>
        <v/>
      </c>
      <c r="B655" s="98" t="str">
        <f t="shared" ca="1" si="313"/>
        <v/>
      </c>
      <c r="C655" s="99" t="str">
        <f t="shared" ca="1" si="300"/>
        <v/>
      </c>
      <c r="D655" s="97" t="str">
        <f t="shared" ca="1" si="301"/>
        <v/>
      </c>
      <c r="E655" s="97" t="str">
        <f t="shared" ca="1" si="302"/>
        <v/>
      </c>
      <c r="F655" s="97" t="str">
        <f t="shared" ca="1" si="303"/>
        <v/>
      </c>
      <c r="G655" s="100" t="str">
        <f t="shared" ca="1" si="314"/>
        <v/>
      </c>
      <c r="H655" s="101" t="str">
        <f t="shared" ca="1" si="314"/>
        <v/>
      </c>
      <c r="I655" s="101" t="str">
        <f t="shared" ca="1" si="314"/>
        <v/>
      </c>
      <c r="J655" s="101" t="str">
        <f t="shared" ca="1" si="314"/>
        <v/>
      </c>
      <c r="K655" s="101" t="str">
        <f t="shared" ca="1" si="314"/>
        <v/>
      </c>
      <c r="L655" s="101" t="str">
        <f t="shared" ca="1" si="314"/>
        <v/>
      </c>
      <c r="M655" s="101" t="str">
        <f t="shared" ca="1" si="297"/>
        <v/>
      </c>
      <c r="N655" s="101" t="str">
        <f t="shared" ca="1" si="297"/>
        <v/>
      </c>
      <c r="O655" s="102" t="str">
        <f t="shared" ca="1" si="297"/>
        <v/>
      </c>
      <c r="P655" s="103" t="str">
        <f t="shared" ca="1" si="304"/>
        <v/>
      </c>
      <c r="Q655" s="100" t="str">
        <f t="shared" ca="1" si="294"/>
        <v/>
      </c>
      <c r="R655" s="101" t="str">
        <f t="shared" ca="1" si="294"/>
        <v/>
      </c>
      <c r="S655" s="101" t="str">
        <f t="shared" ca="1" si="294"/>
        <v/>
      </c>
      <c r="T655" s="101" t="str">
        <f t="shared" ca="1" si="293"/>
        <v/>
      </c>
      <c r="U655" s="101" t="str">
        <f t="shared" ca="1" si="293"/>
        <v/>
      </c>
      <c r="V655" s="101" t="str">
        <f t="shared" ca="1" si="293"/>
        <v/>
      </c>
      <c r="W655" s="101" t="str">
        <f t="shared" ca="1" si="293"/>
        <v/>
      </c>
      <c r="X655" s="101" t="str">
        <f t="shared" ca="1" si="293"/>
        <v/>
      </c>
      <c r="Y655" s="102" t="str">
        <f t="shared" ca="1" si="293"/>
        <v/>
      </c>
      <c r="Z655" s="129" t="str">
        <f t="shared" ca="1" si="305"/>
        <v/>
      </c>
      <c r="AA655" s="105" t="str">
        <f t="shared" ca="1" si="298"/>
        <v>NA</v>
      </c>
      <c r="AB655" s="105" t="str">
        <f t="shared" ca="1" si="306"/>
        <v>NA</v>
      </c>
      <c r="AC655" s="97" t="str">
        <f t="shared" ca="1" si="307"/>
        <v/>
      </c>
      <c r="AD655" s="106" t="str">
        <f t="shared" ca="1" si="299"/>
        <v/>
      </c>
      <c r="AE655" s="106"/>
      <c r="AF655" s="130"/>
      <c r="AG655" s="131"/>
      <c r="AH655" s="131"/>
      <c r="AI655" s="131"/>
      <c r="AJ655" s="131"/>
      <c r="AK655" s="131"/>
      <c r="AL655" s="131"/>
      <c r="AM655" s="131"/>
      <c r="AN655" s="132"/>
      <c r="AO655" s="133"/>
      <c r="AS655" s="69"/>
      <c r="AT655" s="69"/>
      <c r="AU655" s="113"/>
      <c r="AV655" s="114" t="str">
        <f t="shared" ca="1" si="296"/>
        <v/>
      </c>
      <c r="AW655" s="115" t="str">
        <f t="shared" ca="1" si="295"/>
        <v/>
      </c>
      <c r="AX655" s="115" t="str">
        <f t="shared" ca="1" si="295"/>
        <v/>
      </c>
      <c r="AY655" s="115" t="str">
        <f t="shared" ca="1" si="295"/>
        <v/>
      </c>
      <c r="AZ655" s="115" t="str">
        <f t="shared" ca="1" si="295"/>
        <v/>
      </c>
      <c r="BA655" s="115" t="str">
        <f t="shared" ca="1" si="295"/>
        <v/>
      </c>
      <c r="BB655" s="115" t="str">
        <f t="shared" ca="1" si="295"/>
        <v/>
      </c>
      <c r="BC655" s="115" t="str">
        <f t="shared" ca="1" si="295"/>
        <v/>
      </c>
      <c r="BD655" s="116" t="str">
        <f t="shared" ca="1" si="295"/>
        <v/>
      </c>
      <c r="BE655" s="145"/>
      <c r="BF655" s="118" t="str">
        <f t="shared" ca="1" si="308"/>
        <v/>
      </c>
      <c r="BG655" s="118" t="str">
        <f t="shared" ca="1" si="309"/>
        <v/>
      </c>
      <c r="BH655" s="118" t="str">
        <f t="shared" ca="1" si="310"/>
        <v/>
      </c>
      <c r="BI655" s="118" t="str">
        <f t="shared" ca="1" si="311"/>
        <v/>
      </c>
      <c r="BK655" s="154"/>
      <c r="BL655" s="155"/>
      <c r="BM655" s="154"/>
      <c r="BN655" s="154"/>
      <c r="BO655" s="156"/>
      <c r="BP655" s="156"/>
      <c r="BQ655" s="156"/>
      <c r="BR655" s="156"/>
      <c r="BS655" s="156"/>
      <c r="BT655" s="156"/>
      <c r="BU655" s="156"/>
      <c r="BV655" s="156"/>
      <c r="BW655" s="156"/>
      <c r="BX655" s="105"/>
      <c r="BY655" s="157"/>
      <c r="BZ655" s="157"/>
      <c r="CA655" s="157"/>
      <c r="CB655" s="157"/>
      <c r="CC655" s="157"/>
      <c r="CD655" s="157"/>
      <c r="CE655" s="157"/>
      <c r="CF655" s="157"/>
      <c r="CG655" s="157"/>
    </row>
    <row r="656" spans="1:85" x14ac:dyDescent="0.25">
      <c r="A656" s="97" t="str">
        <f t="shared" ca="1" si="312"/>
        <v/>
      </c>
      <c r="B656" s="98" t="str">
        <f t="shared" ca="1" si="313"/>
        <v/>
      </c>
      <c r="C656" s="99" t="str">
        <f t="shared" ca="1" si="300"/>
        <v/>
      </c>
      <c r="D656" s="97" t="str">
        <f t="shared" ca="1" si="301"/>
        <v/>
      </c>
      <c r="E656" s="97" t="str">
        <f t="shared" ca="1" si="302"/>
        <v/>
      </c>
      <c r="F656" s="97" t="str">
        <f t="shared" ca="1" si="303"/>
        <v/>
      </c>
      <c r="G656" s="100" t="str">
        <f t="shared" ca="1" si="314"/>
        <v/>
      </c>
      <c r="H656" s="101" t="str">
        <f t="shared" ca="1" si="314"/>
        <v/>
      </c>
      <c r="I656" s="101" t="str">
        <f t="shared" ca="1" si="314"/>
        <v/>
      </c>
      <c r="J656" s="101" t="str">
        <f t="shared" ca="1" si="314"/>
        <v/>
      </c>
      <c r="K656" s="101" t="str">
        <f t="shared" ca="1" si="314"/>
        <v/>
      </c>
      <c r="L656" s="101" t="str">
        <f t="shared" ca="1" si="314"/>
        <v/>
      </c>
      <c r="M656" s="101" t="str">
        <f t="shared" ca="1" si="297"/>
        <v/>
      </c>
      <c r="N656" s="101" t="str">
        <f t="shared" ca="1" si="297"/>
        <v/>
      </c>
      <c r="O656" s="102" t="str">
        <f t="shared" ca="1" si="297"/>
        <v/>
      </c>
      <c r="P656" s="103" t="str">
        <f t="shared" ca="1" si="304"/>
        <v/>
      </c>
      <c r="Q656" s="100" t="str">
        <f t="shared" ca="1" si="294"/>
        <v/>
      </c>
      <c r="R656" s="101" t="str">
        <f t="shared" ca="1" si="294"/>
        <v/>
      </c>
      <c r="S656" s="101" t="str">
        <f t="shared" ca="1" si="294"/>
        <v/>
      </c>
      <c r="T656" s="101" t="str">
        <f t="shared" ca="1" si="293"/>
        <v/>
      </c>
      <c r="U656" s="101" t="str">
        <f t="shared" ca="1" si="293"/>
        <v/>
      </c>
      <c r="V656" s="101" t="str">
        <f t="shared" ca="1" si="293"/>
        <v/>
      </c>
      <c r="W656" s="101" t="str">
        <f t="shared" ca="1" si="293"/>
        <v/>
      </c>
      <c r="X656" s="101" t="str">
        <f t="shared" ca="1" si="293"/>
        <v/>
      </c>
      <c r="Y656" s="102" t="str">
        <f t="shared" ca="1" si="293"/>
        <v/>
      </c>
      <c r="Z656" s="129" t="str">
        <f t="shared" ca="1" si="305"/>
        <v/>
      </c>
      <c r="AA656" s="105" t="str">
        <f t="shared" ca="1" si="298"/>
        <v>NA</v>
      </c>
      <c r="AB656" s="105" t="str">
        <f t="shared" ca="1" si="306"/>
        <v>NA</v>
      </c>
      <c r="AC656" s="97" t="str">
        <f t="shared" ca="1" si="307"/>
        <v/>
      </c>
      <c r="AD656" s="106" t="str">
        <f t="shared" ca="1" si="299"/>
        <v/>
      </c>
      <c r="AE656" s="106"/>
      <c r="AF656" s="130"/>
      <c r="AG656" s="131"/>
      <c r="AH656" s="131"/>
      <c r="AI656" s="131"/>
      <c r="AJ656" s="131"/>
      <c r="AK656" s="131"/>
      <c r="AL656" s="131"/>
      <c r="AM656" s="131"/>
      <c r="AN656" s="132"/>
      <c r="AO656" s="133"/>
      <c r="AS656" s="69"/>
      <c r="AT656" s="69"/>
      <c r="AU656" s="113"/>
      <c r="AV656" s="114" t="str">
        <f t="shared" ca="1" si="296"/>
        <v/>
      </c>
      <c r="AW656" s="115" t="str">
        <f t="shared" ca="1" si="295"/>
        <v/>
      </c>
      <c r="AX656" s="115" t="str">
        <f t="shared" ref="AW656:BD687" ca="1" si="315">IFERROR(IF(LEN($C656)=0,"",IF(VLOOKUP($C656,INDIRECT("'"&amp;$H$2&amp;"'!"&amp;"$A$1:$ZZ$999"),MATCH(AX$1,INDIRECT("'"&amp;$H$2&amp;"'!"&amp;"A"&amp;$J$2&amp;":ZZ"&amp;$J$2&amp;""),0),FALSE)="N/F",0,VLOOKUP($C656,INDIRECT("'"&amp;$H$2&amp;"'!"&amp;"$A$1:$ZZ$999"),MATCH(AX$1,INDIRECT("'"&amp;$H$2&amp;"'!"&amp;"A"&amp;$J$2&amp;":ZZ"&amp;$J$2&amp;""),0),FALSE))),"")</f>
        <v/>
      </c>
      <c r="AY656" s="115" t="str">
        <f t="shared" ca="1" si="315"/>
        <v/>
      </c>
      <c r="AZ656" s="115" t="str">
        <f t="shared" ca="1" si="315"/>
        <v/>
      </c>
      <c r="BA656" s="115" t="str">
        <f t="shared" ca="1" si="315"/>
        <v/>
      </c>
      <c r="BB656" s="115" t="str">
        <f t="shared" ca="1" si="315"/>
        <v/>
      </c>
      <c r="BC656" s="115" t="str">
        <f t="shared" ca="1" si="315"/>
        <v/>
      </c>
      <c r="BD656" s="116" t="str">
        <f t="shared" ca="1" si="315"/>
        <v/>
      </c>
      <c r="BE656" s="145"/>
      <c r="BF656" s="118" t="str">
        <f t="shared" ca="1" si="308"/>
        <v/>
      </c>
      <c r="BG656" s="118" t="str">
        <f t="shared" ca="1" si="309"/>
        <v/>
      </c>
      <c r="BH656" s="118" t="str">
        <f t="shared" ca="1" si="310"/>
        <v/>
      </c>
      <c r="BI656" s="118" t="str">
        <f t="shared" ca="1" si="311"/>
        <v/>
      </c>
      <c r="BK656" s="154"/>
      <c r="BL656" s="155"/>
      <c r="BM656" s="154"/>
      <c r="BN656" s="154"/>
      <c r="BO656" s="156"/>
      <c r="BP656" s="156"/>
      <c r="BQ656" s="156"/>
      <c r="BR656" s="156"/>
      <c r="BS656" s="156"/>
      <c r="BT656" s="156"/>
      <c r="BU656" s="156"/>
      <c r="BV656" s="156"/>
      <c r="BW656" s="156"/>
      <c r="BX656" s="105"/>
      <c r="BY656" s="157"/>
      <c r="BZ656" s="157"/>
      <c r="CA656" s="157"/>
      <c r="CB656" s="157"/>
      <c r="CC656" s="157"/>
      <c r="CD656" s="157"/>
      <c r="CE656" s="157"/>
      <c r="CF656" s="157"/>
      <c r="CG656" s="157"/>
    </row>
    <row r="657" spans="1:85" x14ac:dyDescent="0.25">
      <c r="A657" s="97" t="str">
        <f t="shared" ca="1" si="312"/>
        <v/>
      </c>
      <c r="B657" s="98" t="str">
        <f t="shared" ca="1" si="313"/>
        <v/>
      </c>
      <c r="C657" s="99" t="str">
        <f t="shared" ca="1" si="300"/>
        <v/>
      </c>
      <c r="D657" s="97" t="str">
        <f t="shared" ca="1" si="301"/>
        <v/>
      </c>
      <c r="E657" s="97" t="str">
        <f t="shared" ca="1" si="302"/>
        <v/>
      </c>
      <c r="F657" s="97" t="str">
        <f t="shared" ca="1" si="303"/>
        <v/>
      </c>
      <c r="G657" s="100" t="str">
        <f t="shared" ca="1" si="314"/>
        <v/>
      </c>
      <c r="H657" s="101" t="str">
        <f t="shared" ca="1" si="314"/>
        <v/>
      </c>
      <c r="I657" s="101" t="str">
        <f t="shared" ca="1" si="314"/>
        <v/>
      </c>
      <c r="J657" s="101" t="str">
        <f t="shared" ca="1" si="314"/>
        <v/>
      </c>
      <c r="K657" s="101" t="str">
        <f t="shared" ca="1" si="314"/>
        <v/>
      </c>
      <c r="L657" s="101" t="str">
        <f t="shared" ca="1" si="314"/>
        <v/>
      </c>
      <c r="M657" s="101" t="str">
        <f t="shared" ca="1" si="297"/>
        <v/>
      </c>
      <c r="N657" s="101" t="str">
        <f t="shared" ca="1" si="297"/>
        <v/>
      </c>
      <c r="O657" s="102" t="str">
        <f t="shared" ca="1" si="297"/>
        <v/>
      </c>
      <c r="P657" s="103" t="str">
        <f t="shared" ca="1" si="304"/>
        <v/>
      </c>
      <c r="Q657" s="100" t="str">
        <f t="shared" ca="1" si="294"/>
        <v/>
      </c>
      <c r="R657" s="101" t="str">
        <f t="shared" ca="1" si="294"/>
        <v/>
      </c>
      <c r="S657" s="101" t="str">
        <f t="shared" ca="1" si="294"/>
        <v/>
      </c>
      <c r="T657" s="101" t="str">
        <f t="shared" ca="1" si="293"/>
        <v/>
      </c>
      <c r="U657" s="101" t="str">
        <f t="shared" ca="1" si="293"/>
        <v/>
      </c>
      <c r="V657" s="101" t="str">
        <f t="shared" ca="1" si="293"/>
        <v/>
      </c>
      <c r="W657" s="101" t="str">
        <f t="shared" ca="1" si="293"/>
        <v/>
      </c>
      <c r="X657" s="101" t="str">
        <f t="shared" ca="1" si="293"/>
        <v/>
      </c>
      <c r="Y657" s="102" t="str">
        <f t="shared" ca="1" si="293"/>
        <v/>
      </c>
      <c r="Z657" s="129" t="str">
        <f t="shared" ca="1" si="305"/>
        <v/>
      </c>
      <c r="AA657" s="105" t="str">
        <f t="shared" ca="1" si="298"/>
        <v>NA</v>
      </c>
      <c r="AB657" s="105" t="str">
        <f t="shared" ca="1" si="306"/>
        <v>NA</v>
      </c>
      <c r="AC657" s="97" t="str">
        <f t="shared" ca="1" si="307"/>
        <v/>
      </c>
      <c r="AD657" s="106" t="str">
        <f t="shared" ca="1" si="299"/>
        <v/>
      </c>
      <c r="AE657" s="106"/>
      <c r="AF657" s="130"/>
      <c r="AG657" s="131"/>
      <c r="AH657" s="131"/>
      <c r="AI657" s="131"/>
      <c r="AJ657" s="131"/>
      <c r="AK657" s="131"/>
      <c r="AL657" s="131"/>
      <c r="AM657" s="131"/>
      <c r="AN657" s="132"/>
      <c r="AO657" s="133"/>
      <c r="AS657" s="69"/>
      <c r="AT657" s="69"/>
      <c r="AU657" s="113"/>
      <c r="AV657" s="114" t="str">
        <f t="shared" ca="1" si="296"/>
        <v/>
      </c>
      <c r="AW657" s="115" t="str">
        <f t="shared" ca="1" si="315"/>
        <v/>
      </c>
      <c r="AX657" s="115" t="str">
        <f t="shared" ca="1" si="315"/>
        <v/>
      </c>
      <c r="AY657" s="115" t="str">
        <f t="shared" ca="1" si="315"/>
        <v/>
      </c>
      <c r="AZ657" s="115" t="str">
        <f t="shared" ca="1" si="315"/>
        <v/>
      </c>
      <c r="BA657" s="115" t="str">
        <f t="shared" ca="1" si="315"/>
        <v/>
      </c>
      <c r="BB657" s="115" t="str">
        <f t="shared" ca="1" si="315"/>
        <v/>
      </c>
      <c r="BC657" s="115" t="str">
        <f t="shared" ca="1" si="315"/>
        <v/>
      </c>
      <c r="BD657" s="116" t="str">
        <f t="shared" ca="1" si="315"/>
        <v/>
      </c>
      <c r="BE657" s="145"/>
      <c r="BF657" s="118" t="str">
        <f t="shared" ca="1" si="308"/>
        <v/>
      </c>
      <c r="BG657" s="118" t="str">
        <f t="shared" ca="1" si="309"/>
        <v/>
      </c>
      <c r="BH657" s="118" t="str">
        <f t="shared" ca="1" si="310"/>
        <v/>
      </c>
      <c r="BI657" s="118" t="str">
        <f t="shared" ca="1" si="311"/>
        <v/>
      </c>
      <c r="BK657" s="154"/>
      <c r="BL657" s="155"/>
      <c r="BM657" s="154"/>
      <c r="BN657" s="154"/>
      <c r="BO657" s="156"/>
      <c r="BP657" s="156"/>
      <c r="BQ657" s="156"/>
      <c r="BR657" s="156"/>
      <c r="BS657" s="156"/>
      <c r="BT657" s="156"/>
      <c r="BU657" s="156"/>
      <c r="BV657" s="156"/>
      <c r="BW657" s="156"/>
      <c r="BX657" s="105"/>
      <c r="BY657" s="157"/>
      <c r="BZ657" s="157"/>
      <c r="CA657" s="157"/>
      <c r="CB657" s="157"/>
      <c r="CC657" s="157"/>
      <c r="CD657" s="157"/>
      <c r="CE657" s="157"/>
      <c r="CF657" s="157"/>
      <c r="CG657" s="157"/>
    </row>
    <row r="658" spans="1:85" x14ac:dyDescent="0.25">
      <c r="A658" s="97" t="str">
        <f t="shared" ca="1" si="312"/>
        <v/>
      </c>
      <c r="B658" s="98" t="str">
        <f t="shared" ca="1" si="313"/>
        <v/>
      </c>
      <c r="C658" s="99" t="str">
        <f t="shared" ca="1" si="300"/>
        <v/>
      </c>
      <c r="D658" s="97" t="str">
        <f t="shared" ca="1" si="301"/>
        <v/>
      </c>
      <c r="E658" s="97" t="str">
        <f t="shared" ca="1" si="302"/>
        <v/>
      </c>
      <c r="F658" s="97" t="str">
        <f t="shared" ca="1" si="303"/>
        <v/>
      </c>
      <c r="G658" s="100" t="str">
        <f t="shared" ca="1" si="314"/>
        <v/>
      </c>
      <c r="H658" s="101" t="str">
        <f t="shared" ca="1" si="314"/>
        <v/>
      </c>
      <c r="I658" s="101" t="str">
        <f t="shared" ca="1" si="314"/>
        <v/>
      </c>
      <c r="J658" s="101" t="str">
        <f t="shared" ca="1" si="314"/>
        <v/>
      </c>
      <c r="K658" s="101" t="str">
        <f t="shared" ca="1" si="314"/>
        <v/>
      </c>
      <c r="L658" s="101" t="str">
        <f t="shared" ca="1" si="314"/>
        <v/>
      </c>
      <c r="M658" s="101" t="str">
        <f t="shared" ca="1" si="297"/>
        <v/>
      </c>
      <c r="N658" s="101" t="str">
        <f t="shared" ca="1" si="297"/>
        <v/>
      </c>
      <c r="O658" s="102" t="str">
        <f t="shared" ca="1" si="297"/>
        <v/>
      </c>
      <c r="P658" s="103" t="str">
        <f t="shared" ca="1" si="304"/>
        <v/>
      </c>
      <c r="Q658" s="100" t="str">
        <f t="shared" ca="1" si="294"/>
        <v/>
      </c>
      <c r="R658" s="101" t="str">
        <f t="shared" ca="1" si="294"/>
        <v/>
      </c>
      <c r="S658" s="101" t="str">
        <f t="shared" ca="1" si="294"/>
        <v/>
      </c>
      <c r="T658" s="101" t="str">
        <f t="shared" ca="1" si="293"/>
        <v/>
      </c>
      <c r="U658" s="101" t="str">
        <f t="shared" ca="1" si="293"/>
        <v/>
      </c>
      <c r="V658" s="101" t="str">
        <f t="shared" ca="1" si="293"/>
        <v/>
      </c>
      <c r="W658" s="101" t="str">
        <f t="shared" ca="1" si="293"/>
        <v/>
      </c>
      <c r="X658" s="101" t="str">
        <f t="shared" ca="1" si="293"/>
        <v/>
      </c>
      <c r="Y658" s="102" t="str">
        <f t="shared" ca="1" si="293"/>
        <v/>
      </c>
      <c r="Z658" s="129" t="str">
        <f t="shared" ca="1" si="305"/>
        <v/>
      </c>
      <c r="AA658" s="105" t="str">
        <f t="shared" ca="1" si="298"/>
        <v>NA</v>
      </c>
      <c r="AB658" s="105" t="str">
        <f t="shared" ca="1" si="306"/>
        <v>NA</v>
      </c>
      <c r="AC658" s="97" t="str">
        <f t="shared" ca="1" si="307"/>
        <v/>
      </c>
      <c r="AD658" s="106" t="str">
        <f t="shared" ca="1" si="299"/>
        <v/>
      </c>
      <c r="AE658" s="106"/>
      <c r="AF658" s="130"/>
      <c r="AG658" s="131"/>
      <c r="AH658" s="131"/>
      <c r="AI658" s="131"/>
      <c r="AJ658" s="131"/>
      <c r="AK658" s="131"/>
      <c r="AL658" s="131"/>
      <c r="AM658" s="131"/>
      <c r="AN658" s="132"/>
      <c r="AO658" s="133"/>
      <c r="AS658" s="69"/>
      <c r="AT658" s="69"/>
      <c r="AU658" s="113"/>
      <c r="AV658" s="114" t="str">
        <f t="shared" ca="1" si="296"/>
        <v/>
      </c>
      <c r="AW658" s="115" t="str">
        <f t="shared" ca="1" si="315"/>
        <v/>
      </c>
      <c r="AX658" s="115" t="str">
        <f t="shared" ca="1" si="315"/>
        <v/>
      </c>
      <c r="AY658" s="115" t="str">
        <f t="shared" ca="1" si="315"/>
        <v/>
      </c>
      <c r="AZ658" s="115" t="str">
        <f t="shared" ca="1" si="315"/>
        <v/>
      </c>
      <c r="BA658" s="115" t="str">
        <f t="shared" ca="1" si="315"/>
        <v/>
      </c>
      <c r="BB658" s="115" t="str">
        <f t="shared" ca="1" si="315"/>
        <v/>
      </c>
      <c r="BC658" s="115" t="str">
        <f t="shared" ca="1" si="315"/>
        <v/>
      </c>
      <c r="BD658" s="116" t="str">
        <f t="shared" ca="1" si="315"/>
        <v/>
      </c>
      <c r="BE658" s="145"/>
      <c r="BF658" s="118" t="str">
        <f t="shared" ca="1" si="308"/>
        <v/>
      </c>
      <c r="BG658" s="118" t="str">
        <f t="shared" ca="1" si="309"/>
        <v/>
      </c>
      <c r="BH658" s="118" t="str">
        <f t="shared" ca="1" si="310"/>
        <v/>
      </c>
      <c r="BI658" s="118" t="str">
        <f t="shared" ca="1" si="311"/>
        <v/>
      </c>
      <c r="BK658" s="154"/>
      <c r="BL658" s="155"/>
      <c r="BM658" s="154"/>
      <c r="BN658" s="154"/>
      <c r="BO658" s="156"/>
      <c r="BP658" s="156"/>
      <c r="BQ658" s="156"/>
      <c r="BR658" s="156"/>
      <c r="BS658" s="156"/>
      <c r="BT658" s="156"/>
      <c r="BU658" s="156"/>
      <c r="BV658" s="156"/>
      <c r="BW658" s="156"/>
      <c r="BX658" s="105"/>
      <c r="BY658" s="157"/>
      <c r="BZ658" s="157"/>
      <c r="CA658" s="157"/>
      <c r="CB658" s="157"/>
      <c r="CC658" s="157"/>
      <c r="CD658" s="157"/>
      <c r="CE658" s="157"/>
      <c r="CF658" s="157"/>
      <c r="CG658" s="157"/>
    </row>
    <row r="659" spans="1:85" x14ac:dyDescent="0.25">
      <c r="A659" s="97" t="str">
        <f t="shared" ca="1" si="312"/>
        <v/>
      </c>
      <c r="B659" s="98" t="str">
        <f t="shared" ca="1" si="313"/>
        <v/>
      </c>
      <c r="C659" s="99" t="str">
        <f t="shared" ca="1" si="300"/>
        <v/>
      </c>
      <c r="D659" s="97" t="str">
        <f t="shared" ca="1" si="301"/>
        <v/>
      </c>
      <c r="E659" s="97" t="str">
        <f t="shared" ca="1" si="302"/>
        <v/>
      </c>
      <c r="F659" s="97" t="str">
        <f t="shared" ca="1" si="303"/>
        <v/>
      </c>
      <c r="G659" s="100" t="str">
        <f t="shared" ca="1" si="314"/>
        <v/>
      </c>
      <c r="H659" s="101" t="str">
        <f t="shared" ca="1" si="314"/>
        <v/>
      </c>
      <c r="I659" s="101" t="str">
        <f t="shared" ca="1" si="314"/>
        <v/>
      </c>
      <c r="J659" s="101" t="str">
        <f t="shared" ca="1" si="314"/>
        <v/>
      </c>
      <c r="K659" s="101" t="str">
        <f t="shared" ca="1" si="314"/>
        <v/>
      </c>
      <c r="L659" s="101" t="str">
        <f t="shared" ca="1" si="314"/>
        <v/>
      </c>
      <c r="M659" s="101" t="str">
        <f t="shared" ca="1" si="297"/>
        <v/>
      </c>
      <c r="N659" s="101" t="str">
        <f t="shared" ca="1" si="297"/>
        <v/>
      </c>
      <c r="O659" s="102" t="str">
        <f t="shared" ca="1" si="297"/>
        <v/>
      </c>
      <c r="P659" s="103" t="str">
        <f t="shared" ca="1" si="304"/>
        <v/>
      </c>
      <c r="Q659" s="100" t="str">
        <f t="shared" ca="1" si="294"/>
        <v/>
      </c>
      <c r="R659" s="101" t="str">
        <f t="shared" ca="1" si="294"/>
        <v/>
      </c>
      <c r="S659" s="101" t="str">
        <f t="shared" ca="1" si="294"/>
        <v/>
      </c>
      <c r="T659" s="101" t="str">
        <f t="shared" ca="1" si="293"/>
        <v/>
      </c>
      <c r="U659" s="101" t="str">
        <f t="shared" ca="1" si="293"/>
        <v/>
      </c>
      <c r="V659" s="101" t="str">
        <f t="shared" ca="1" si="293"/>
        <v/>
      </c>
      <c r="W659" s="101" t="str">
        <f t="shared" ca="1" si="293"/>
        <v/>
      </c>
      <c r="X659" s="101" t="str">
        <f t="shared" ca="1" si="293"/>
        <v/>
      </c>
      <c r="Y659" s="102" t="str">
        <f t="shared" ca="1" si="293"/>
        <v/>
      </c>
      <c r="Z659" s="129" t="str">
        <f t="shared" ca="1" si="305"/>
        <v/>
      </c>
      <c r="AA659" s="105" t="str">
        <f t="shared" ca="1" si="298"/>
        <v>NA</v>
      </c>
      <c r="AB659" s="105" t="str">
        <f t="shared" ca="1" si="306"/>
        <v>NA</v>
      </c>
      <c r="AC659" s="97" t="str">
        <f t="shared" ca="1" si="307"/>
        <v/>
      </c>
      <c r="AD659" s="106" t="str">
        <f t="shared" ca="1" si="299"/>
        <v/>
      </c>
      <c r="AE659" s="106"/>
      <c r="AF659" s="130"/>
      <c r="AG659" s="131"/>
      <c r="AH659" s="131"/>
      <c r="AI659" s="131"/>
      <c r="AJ659" s="131"/>
      <c r="AK659" s="131"/>
      <c r="AL659" s="131"/>
      <c r="AM659" s="131"/>
      <c r="AN659" s="132"/>
      <c r="AO659" s="133"/>
      <c r="AS659" s="69"/>
      <c r="AT659" s="69"/>
      <c r="AU659" s="113"/>
      <c r="AV659" s="114" t="str">
        <f t="shared" ca="1" si="296"/>
        <v/>
      </c>
      <c r="AW659" s="115" t="str">
        <f t="shared" ca="1" si="315"/>
        <v/>
      </c>
      <c r="AX659" s="115" t="str">
        <f t="shared" ca="1" si="315"/>
        <v/>
      </c>
      <c r="AY659" s="115" t="str">
        <f t="shared" ca="1" si="315"/>
        <v/>
      </c>
      <c r="AZ659" s="115" t="str">
        <f t="shared" ca="1" si="315"/>
        <v/>
      </c>
      <c r="BA659" s="115" t="str">
        <f t="shared" ca="1" si="315"/>
        <v/>
      </c>
      <c r="BB659" s="115" t="str">
        <f t="shared" ca="1" si="315"/>
        <v/>
      </c>
      <c r="BC659" s="115" t="str">
        <f t="shared" ca="1" si="315"/>
        <v/>
      </c>
      <c r="BD659" s="116" t="str">
        <f t="shared" ca="1" si="315"/>
        <v/>
      </c>
      <c r="BE659" s="145"/>
      <c r="BF659" s="118" t="str">
        <f t="shared" ca="1" si="308"/>
        <v/>
      </c>
      <c r="BG659" s="118" t="str">
        <f t="shared" ca="1" si="309"/>
        <v/>
      </c>
      <c r="BH659" s="118" t="str">
        <f t="shared" ca="1" si="310"/>
        <v/>
      </c>
      <c r="BI659" s="118" t="str">
        <f t="shared" ca="1" si="311"/>
        <v/>
      </c>
      <c r="BK659" s="154"/>
      <c r="BL659" s="155"/>
      <c r="BM659" s="154"/>
      <c r="BN659" s="154"/>
      <c r="BO659" s="156"/>
      <c r="BP659" s="156"/>
      <c r="BQ659" s="156"/>
      <c r="BR659" s="156"/>
      <c r="BS659" s="156"/>
      <c r="BT659" s="156"/>
      <c r="BU659" s="156"/>
      <c r="BV659" s="156"/>
      <c r="BW659" s="156"/>
      <c r="BX659" s="105"/>
      <c r="BY659" s="157"/>
      <c r="BZ659" s="157"/>
      <c r="CA659" s="157"/>
      <c r="CB659" s="157"/>
      <c r="CC659" s="157"/>
      <c r="CD659" s="157"/>
      <c r="CE659" s="157"/>
      <c r="CF659" s="157"/>
      <c r="CG659" s="157"/>
    </row>
    <row r="660" spans="1:85" x14ac:dyDescent="0.25">
      <c r="A660" s="97" t="str">
        <f t="shared" ca="1" si="312"/>
        <v/>
      </c>
      <c r="B660" s="98" t="str">
        <f t="shared" ca="1" si="313"/>
        <v/>
      </c>
      <c r="C660" s="99" t="str">
        <f t="shared" ca="1" si="300"/>
        <v/>
      </c>
      <c r="D660" s="97" t="str">
        <f t="shared" ca="1" si="301"/>
        <v/>
      </c>
      <c r="E660" s="97" t="str">
        <f t="shared" ca="1" si="302"/>
        <v/>
      </c>
      <c r="F660" s="97" t="str">
        <f t="shared" ca="1" si="303"/>
        <v/>
      </c>
      <c r="G660" s="100" t="str">
        <f t="shared" ca="1" si="314"/>
        <v/>
      </c>
      <c r="H660" s="101" t="str">
        <f t="shared" ca="1" si="314"/>
        <v/>
      </c>
      <c r="I660" s="101" t="str">
        <f t="shared" ca="1" si="314"/>
        <v/>
      </c>
      <c r="J660" s="101" t="str">
        <f t="shared" ca="1" si="314"/>
        <v/>
      </c>
      <c r="K660" s="101" t="str">
        <f t="shared" ca="1" si="314"/>
        <v/>
      </c>
      <c r="L660" s="101" t="str">
        <f t="shared" ca="1" si="314"/>
        <v/>
      </c>
      <c r="M660" s="101" t="str">
        <f t="shared" ca="1" si="297"/>
        <v/>
      </c>
      <c r="N660" s="101" t="str">
        <f t="shared" ca="1" si="297"/>
        <v/>
      </c>
      <c r="O660" s="102" t="str">
        <f t="shared" ca="1" si="297"/>
        <v/>
      </c>
      <c r="P660" s="103" t="str">
        <f t="shared" ca="1" si="304"/>
        <v/>
      </c>
      <c r="Q660" s="100" t="str">
        <f t="shared" ca="1" si="294"/>
        <v/>
      </c>
      <c r="R660" s="101" t="str">
        <f t="shared" ca="1" si="294"/>
        <v/>
      </c>
      <c r="S660" s="101" t="str">
        <f t="shared" ca="1" si="294"/>
        <v/>
      </c>
      <c r="T660" s="101" t="str">
        <f t="shared" ca="1" si="293"/>
        <v/>
      </c>
      <c r="U660" s="101" t="str">
        <f t="shared" ca="1" si="293"/>
        <v/>
      </c>
      <c r="V660" s="101" t="str">
        <f t="shared" ca="1" si="293"/>
        <v/>
      </c>
      <c r="W660" s="101" t="str">
        <f t="shared" ca="1" si="293"/>
        <v/>
      </c>
      <c r="X660" s="101" t="str">
        <f t="shared" ca="1" si="293"/>
        <v/>
      </c>
      <c r="Y660" s="102" t="str">
        <f t="shared" ca="1" si="293"/>
        <v/>
      </c>
      <c r="Z660" s="129" t="str">
        <f t="shared" ca="1" si="305"/>
        <v/>
      </c>
      <c r="AA660" s="105" t="str">
        <f t="shared" ca="1" si="298"/>
        <v>NA</v>
      </c>
      <c r="AB660" s="105" t="str">
        <f t="shared" ca="1" si="306"/>
        <v>NA</v>
      </c>
      <c r="AC660" s="97" t="str">
        <f t="shared" ca="1" si="307"/>
        <v/>
      </c>
      <c r="AD660" s="106" t="str">
        <f t="shared" ca="1" si="299"/>
        <v/>
      </c>
      <c r="AE660" s="106"/>
      <c r="AF660" s="130"/>
      <c r="AG660" s="131"/>
      <c r="AH660" s="131"/>
      <c r="AI660" s="131"/>
      <c r="AJ660" s="131"/>
      <c r="AK660" s="131"/>
      <c r="AL660" s="131"/>
      <c r="AM660" s="131"/>
      <c r="AN660" s="132"/>
      <c r="AO660" s="133"/>
      <c r="AS660" s="69"/>
      <c r="AT660" s="69"/>
      <c r="AU660" s="113"/>
      <c r="AV660" s="114" t="str">
        <f t="shared" ca="1" si="296"/>
        <v/>
      </c>
      <c r="AW660" s="115" t="str">
        <f t="shared" ca="1" si="315"/>
        <v/>
      </c>
      <c r="AX660" s="115" t="str">
        <f t="shared" ca="1" si="315"/>
        <v/>
      </c>
      <c r="AY660" s="115" t="str">
        <f t="shared" ca="1" si="315"/>
        <v/>
      </c>
      <c r="AZ660" s="115" t="str">
        <f t="shared" ca="1" si="315"/>
        <v/>
      </c>
      <c r="BA660" s="115" t="str">
        <f t="shared" ca="1" si="315"/>
        <v/>
      </c>
      <c r="BB660" s="115" t="str">
        <f t="shared" ca="1" si="315"/>
        <v/>
      </c>
      <c r="BC660" s="115" t="str">
        <f t="shared" ca="1" si="315"/>
        <v/>
      </c>
      <c r="BD660" s="116" t="str">
        <f t="shared" ca="1" si="315"/>
        <v/>
      </c>
      <c r="BE660" s="145"/>
      <c r="BF660" s="118" t="str">
        <f t="shared" ca="1" si="308"/>
        <v/>
      </c>
      <c r="BG660" s="118" t="str">
        <f t="shared" ca="1" si="309"/>
        <v/>
      </c>
      <c r="BH660" s="118" t="str">
        <f t="shared" ca="1" si="310"/>
        <v/>
      </c>
      <c r="BI660" s="118" t="str">
        <f t="shared" ca="1" si="311"/>
        <v/>
      </c>
      <c r="BK660" s="154"/>
      <c r="BL660" s="155"/>
      <c r="BM660" s="154"/>
      <c r="BN660" s="154"/>
      <c r="BO660" s="156"/>
      <c r="BP660" s="156"/>
      <c r="BQ660" s="156"/>
      <c r="BR660" s="156"/>
      <c r="BS660" s="156"/>
      <c r="BT660" s="156"/>
      <c r="BU660" s="156"/>
      <c r="BV660" s="156"/>
      <c r="BW660" s="156"/>
      <c r="BX660" s="105"/>
      <c r="BY660" s="157"/>
      <c r="BZ660" s="157"/>
      <c r="CA660" s="157"/>
      <c r="CB660" s="157"/>
      <c r="CC660" s="157"/>
      <c r="CD660" s="157"/>
      <c r="CE660" s="157"/>
      <c r="CF660" s="157"/>
      <c r="CG660" s="157"/>
    </row>
    <row r="661" spans="1:85" x14ac:dyDescent="0.25">
      <c r="A661" s="97" t="str">
        <f t="shared" ca="1" si="312"/>
        <v/>
      </c>
      <c r="B661" s="98" t="str">
        <f t="shared" ca="1" si="313"/>
        <v/>
      </c>
      <c r="C661" s="99" t="str">
        <f t="shared" ca="1" si="300"/>
        <v/>
      </c>
      <c r="D661" s="97" t="str">
        <f t="shared" ca="1" si="301"/>
        <v/>
      </c>
      <c r="E661" s="97" t="str">
        <f t="shared" ca="1" si="302"/>
        <v/>
      </c>
      <c r="F661" s="97" t="str">
        <f t="shared" ca="1" si="303"/>
        <v/>
      </c>
      <c r="G661" s="100" t="str">
        <f t="shared" ca="1" si="314"/>
        <v/>
      </c>
      <c r="H661" s="101" t="str">
        <f t="shared" ca="1" si="314"/>
        <v/>
      </c>
      <c r="I661" s="101" t="str">
        <f t="shared" ca="1" si="314"/>
        <v/>
      </c>
      <c r="J661" s="101" t="str">
        <f t="shared" ca="1" si="314"/>
        <v/>
      </c>
      <c r="K661" s="101" t="str">
        <f t="shared" ca="1" si="314"/>
        <v/>
      </c>
      <c r="L661" s="101" t="str">
        <f t="shared" ca="1" si="314"/>
        <v/>
      </c>
      <c r="M661" s="101" t="str">
        <f t="shared" ca="1" si="297"/>
        <v/>
      </c>
      <c r="N661" s="101" t="str">
        <f t="shared" ca="1" si="297"/>
        <v/>
      </c>
      <c r="O661" s="102" t="str">
        <f t="shared" ca="1" si="297"/>
        <v/>
      </c>
      <c r="P661" s="103" t="str">
        <f t="shared" ca="1" si="304"/>
        <v/>
      </c>
      <c r="Q661" s="100" t="str">
        <f t="shared" ca="1" si="294"/>
        <v/>
      </c>
      <c r="R661" s="101" t="str">
        <f t="shared" ca="1" si="294"/>
        <v/>
      </c>
      <c r="S661" s="101" t="str">
        <f t="shared" ca="1" si="294"/>
        <v/>
      </c>
      <c r="T661" s="101" t="str">
        <f t="shared" ca="1" si="293"/>
        <v/>
      </c>
      <c r="U661" s="101" t="str">
        <f t="shared" ca="1" si="293"/>
        <v/>
      </c>
      <c r="V661" s="101" t="str">
        <f t="shared" ca="1" si="293"/>
        <v/>
      </c>
      <c r="W661" s="101" t="str">
        <f t="shared" ca="1" si="293"/>
        <v/>
      </c>
      <c r="X661" s="101" t="str">
        <f t="shared" ca="1" si="293"/>
        <v/>
      </c>
      <c r="Y661" s="102" t="str">
        <f t="shared" ca="1" si="293"/>
        <v/>
      </c>
      <c r="Z661" s="129" t="str">
        <f t="shared" ca="1" si="305"/>
        <v/>
      </c>
      <c r="AA661" s="105" t="str">
        <f t="shared" ca="1" si="298"/>
        <v>NA</v>
      </c>
      <c r="AB661" s="105" t="str">
        <f t="shared" ca="1" si="306"/>
        <v>NA</v>
      </c>
      <c r="AC661" s="97" t="str">
        <f t="shared" ca="1" si="307"/>
        <v/>
      </c>
      <c r="AD661" s="106" t="str">
        <f t="shared" ca="1" si="299"/>
        <v/>
      </c>
      <c r="AE661" s="106"/>
      <c r="AF661" s="130"/>
      <c r="AG661" s="131"/>
      <c r="AH661" s="131"/>
      <c r="AI661" s="131"/>
      <c r="AJ661" s="131"/>
      <c r="AK661" s="131"/>
      <c r="AL661" s="131"/>
      <c r="AM661" s="131"/>
      <c r="AN661" s="132"/>
      <c r="AO661" s="133"/>
      <c r="AS661" s="69"/>
      <c r="AT661" s="69"/>
      <c r="AU661" s="113"/>
      <c r="AV661" s="114" t="str">
        <f t="shared" ca="1" si="296"/>
        <v/>
      </c>
      <c r="AW661" s="115" t="str">
        <f t="shared" ca="1" si="315"/>
        <v/>
      </c>
      <c r="AX661" s="115" t="str">
        <f t="shared" ca="1" si="315"/>
        <v/>
      </c>
      <c r="AY661" s="115" t="str">
        <f t="shared" ca="1" si="315"/>
        <v/>
      </c>
      <c r="AZ661" s="115" t="str">
        <f t="shared" ca="1" si="315"/>
        <v/>
      </c>
      <c r="BA661" s="115" t="str">
        <f t="shared" ca="1" si="315"/>
        <v/>
      </c>
      <c r="BB661" s="115" t="str">
        <f t="shared" ca="1" si="315"/>
        <v/>
      </c>
      <c r="BC661" s="115" t="str">
        <f t="shared" ca="1" si="315"/>
        <v/>
      </c>
      <c r="BD661" s="116" t="str">
        <f t="shared" ca="1" si="315"/>
        <v/>
      </c>
      <c r="BE661" s="145"/>
      <c r="BF661" s="118" t="str">
        <f t="shared" ca="1" si="308"/>
        <v/>
      </c>
      <c r="BG661" s="118" t="str">
        <f t="shared" ca="1" si="309"/>
        <v/>
      </c>
      <c r="BH661" s="118" t="str">
        <f t="shared" ca="1" si="310"/>
        <v/>
      </c>
      <c r="BI661" s="118" t="str">
        <f t="shared" ca="1" si="311"/>
        <v/>
      </c>
      <c r="BK661" s="154"/>
      <c r="BL661" s="155"/>
      <c r="BM661" s="154"/>
      <c r="BN661" s="154"/>
      <c r="BO661" s="156"/>
      <c r="BP661" s="156"/>
      <c r="BQ661" s="156"/>
      <c r="BR661" s="156"/>
      <c r="BS661" s="156"/>
      <c r="BT661" s="156"/>
      <c r="BU661" s="156"/>
      <c r="BV661" s="156"/>
      <c r="BW661" s="156"/>
      <c r="BX661" s="105"/>
      <c r="BY661" s="157"/>
      <c r="BZ661" s="157"/>
      <c r="CA661" s="157"/>
      <c r="CB661" s="157"/>
      <c r="CC661" s="157"/>
      <c r="CD661" s="157"/>
      <c r="CE661" s="157"/>
      <c r="CF661" s="157"/>
      <c r="CG661" s="157"/>
    </row>
    <row r="662" spans="1:85" x14ac:dyDescent="0.25">
      <c r="A662" s="97" t="str">
        <f t="shared" ca="1" si="312"/>
        <v/>
      </c>
      <c r="B662" s="98" t="str">
        <f t="shared" ca="1" si="313"/>
        <v/>
      </c>
      <c r="C662" s="99" t="str">
        <f t="shared" ca="1" si="300"/>
        <v/>
      </c>
      <c r="D662" s="97" t="str">
        <f t="shared" ca="1" si="301"/>
        <v/>
      </c>
      <c r="E662" s="97" t="str">
        <f t="shared" ca="1" si="302"/>
        <v/>
      </c>
      <c r="F662" s="97" t="str">
        <f t="shared" ca="1" si="303"/>
        <v/>
      </c>
      <c r="G662" s="100" t="str">
        <f t="shared" ca="1" si="314"/>
        <v/>
      </c>
      <c r="H662" s="101" t="str">
        <f t="shared" ca="1" si="314"/>
        <v/>
      </c>
      <c r="I662" s="101" t="str">
        <f t="shared" ca="1" si="314"/>
        <v/>
      </c>
      <c r="J662" s="101" t="str">
        <f t="shared" ca="1" si="314"/>
        <v/>
      </c>
      <c r="K662" s="101" t="str">
        <f t="shared" ca="1" si="314"/>
        <v/>
      </c>
      <c r="L662" s="101" t="str">
        <f t="shared" ca="1" si="314"/>
        <v/>
      </c>
      <c r="M662" s="101" t="str">
        <f t="shared" ca="1" si="297"/>
        <v/>
      </c>
      <c r="N662" s="101" t="str">
        <f t="shared" ca="1" si="297"/>
        <v/>
      </c>
      <c r="O662" s="102" t="str">
        <f t="shared" ca="1" si="297"/>
        <v/>
      </c>
      <c r="P662" s="103" t="str">
        <f t="shared" ca="1" si="304"/>
        <v/>
      </c>
      <c r="Q662" s="100" t="str">
        <f t="shared" ca="1" si="294"/>
        <v/>
      </c>
      <c r="R662" s="101" t="str">
        <f t="shared" ca="1" si="294"/>
        <v/>
      </c>
      <c r="S662" s="101" t="str">
        <f t="shared" ca="1" si="294"/>
        <v/>
      </c>
      <c r="T662" s="101" t="str">
        <f t="shared" ca="1" si="293"/>
        <v/>
      </c>
      <c r="U662" s="101" t="str">
        <f t="shared" ca="1" si="293"/>
        <v/>
      </c>
      <c r="V662" s="101" t="str">
        <f t="shared" ca="1" si="293"/>
        <v/>
      </c>
      <c r="W662" s="101" t="str">
        <f t="shared" ca="1" si="293"/>
        <v/>
      </c>
      <c r="X662" s="101" t="str">
        <f t="shared" ca="1" si="293"/>
        <v/>
      </c>
      <c r="Y662" s="102" t="str">
        <f t="shared" ca="1" si="293"/>
        <v/>
      </c>
      <c r="Z662" s="129" t="str">
        <f t="shared" ca="1" si="305"/>
        <v/>
      </c>
      <c r="AA662" s="105" t="str">
        <f t="shared" ca="1" si="298"/>
        <v>NA</v>
      </c>
      <c r="AB662" s="105" t="str">
        <f t="shared" ca="1" si="306"/>
        <v>NA</v>
      </c>
      <c r="AC662" s="97" t="str">
        <f t="shared" ca="1" si="307"/>
        <v/>
      </c>
      <c r="AD662" s="106" t="str">
        <f t="shared" ca="1" si="299"/>
        <v/>
      </c>
      <c r="AE662" s="106"/>
      <c r="AF662" s="130"/>
      <c r="AG662" s="131"/>
      <c r="AH662" s="131"/>
      <c r="AI662" s="131"/>
      <c r="AJ662" s="131"/>
      <c r="AK662" s="131"/>
      <c r="AL662" s="131"/>
      <c r="AM662" s="131"/>
      <c r="AN662" s="132"/>
      <c r="AO662" s="133"/>
      <c r="AS662" s="69"/>
      <c r="AT662" s="69"/>
      <c r="AU662" s="113"/>
      <c r="AV662" s="114" t="str">
        <f t="shared" ca="1" si="296"/>
        <v/>
      </c>
      <c r="AW662" s="115" t="str">
        <f t="shared" ca="1" si="315"/>
        <v/>
      </c>
      <c r="AX662" s="115" t="str">
        <f t="shared" ca="1" si="315"/>
        <v/>
      </c>
      <c r="AY662" s="115" t="str">
        <f t="shared" ca="1" si="315"/>
        <v/>
      </c>
      <c r="AZ662" s="115" t="str">
        <f t="shared" ca="1" si="315"/>
        <v/>
      </c>
      <c r="BA662" s="115" t="str">
        <f t="shared" ca="1" si="315"/>
        <v/>
      </c>
      <c r="BB662" s="115" t="str">
        <f t="shared" ca="1" si="315"/>
        <v/>
      </c>
      <c r="BC662" s="115" t="str">
        <f t="shared" ca="1" si="315"/>
        <v/>
      </c>
      <c r="BD662" s="116" t="str">
        <f t="shared" ca="1" si="315"/>
        <v/>
      </c>
      <c r="BE662" s="145"/>
      <c r="BF662" s="118" t="str">
        <f t="shared" ca="1" si="308"/>
        <v/>
      </c>
      <c r="BG662" s="118" t="str">
        <f t="shared" ca="1" si="309"/>
        <v/>
      </c>
      <c r="BH662" s="118" t="str">
        <f t="shared" ca="1" si="310"/>
        <v/>
      </c>
      <c r="BI662" s="118" t="str">
        <f t="shared" ca="1" si="311"/>
        <v/>
      </c>
      <c r="BK662" s="154"/>
      <c r="BL662" s="155"/>
      <c r="BM662" s="154"/>
      <c r="BN662" s="154"/>
      <c r="BO662" s="156"/>
      <c r="BP662" s="156"/>
      <c r="BQ662" s="156"/>
      <c r="BR662" s="156"/>
      <c r="BS662" s="156"/>
      <c r="BT662" s="156"/>
      <c r="BU662" s="156"/>
      <c r="BV662" s="156"/>
      <c r="BW662" s="156"/>
      <c r="BX662" s="105"/>
      <c r="BY662" s="157"/>
      <c r="BZ662" s="157"/>
      <c r="CA662" s="157"/>
      <c r="CB662" s="157"/>
      <c r="CC662" s="157"/>
      <c r="CD662" s="157"/>
      <c r="CE662" s="157"/>
      <c r="CF662" s="157"/>
      <c r="CG662" s="157"/>
    </row>
    <row r="663" spans="1:85" x14ac:dyDescent="0.25">
      <c r="A663" s="97" t="str">
        <f t="shared" ca="1" si="312"/>
        <v/>
      </c>
      <c r="B663" s="98" t="str">
        <f t="shared" ca="1" si="313"/>
        <v/>
      </c>
      <c r="C663" s="99" t="str">
        <f t="shared" ca="1" si="300"/>
        <v/>
      </c>
      <c r="D663" s="97" t="str">
        <f t="shared" ca="1" si="301"/>
        <v/>
      </c>
      <c r="E663" s="97" t="str">
        <f t="shared" ca="1" si="302"/>
        <v/>
      </c>
      <c r="F663" s="97" t="str">
        <f t="shared" ca="1" si="303"/>
        <v/>
      </c>
      <c r="G663" s="100" t="str">
        <f t="shared" ca="1" si="314"/>
        <v/>
      </c>
      <c r="H663" s="101" t="str">
        <f t="shared" ca="1" si="314"/>
        <v/>
      </c>
      <c r="I663" s="101" t="str">
        <f t="shared" ca="1" si="314"/>
        <v/>
      </c>
      <c r="J663" s="101" t="str">
        <f t="shared" ca="1" si="314"/>
        <v/>
      </c>
      <c r="K663" s="101" t="str">
        <f t="shared" ca="1" si="314"/>
        <v/>
      </c>
      <c r="L663" s="101" t="str">
        <f t="shared" ca="1" si="314"/>
        <v/>
      </c>
      <c r="M663" s="101" t="str">
        <f t="shared" ca="1" si="297"/>
        <v/>
      </c>
      <c r="N663" s="101" t="str">
        <f t="shared" ca="1" si="297"/>
        <v/>
      </c>
      <c r="O663" s="102" t="str">
        <f t="shared" ca="1" si="297"/>
        <v/>
      </c>
      <c r="P663" s="103" t="str">
        <f t="shared" ca="1" si="304"/>
        <v/>
      </c>
      <c r="Q663" s="100" t="str">
        <f t="shared" ca="1" si="294"/>
        <v/>
      </c>
      <c r="R663" s="101" t="str">
        <f t="shared" ca="1" si="294"/>
        <v/>
      </c>
      <c r="S663" s="101" t="str">
        <f t="shared" ca="1" si="294"/>
        <v/>
      </c>
      <c r="T663" s="101" t="str">
        <f t="shared" ca="1" si="293"/>
        <v/>
      </c>
      <c r="U663" s="101" t="str">
        <f t="shared" ca="1" si="293"/>
        <v/>
      </c>
      <c r="V663" s="101" t="str">
        <f t="shared" ca="1" si="293"/>
        <v/>
      </c>
      <c r="W663" s="101" t="str">
        <f t="shared" ca="1" si="293"/>
        <v/>
      </c>
      <c r="X663" s="101" t="str">
        <f t="shared" ca="1" si="293"/>
        <v/>
      </c>
      <c r="Y663" s="102" t="str">
        <f t="shared" ca="1" si="293"/>
        <v/>
      </c>
      <c r="Z663" s="129" t="str">
        <f t="shared" ca="1" si="305"/>
        <v/>
      </c>
      <c r="AA663" s="105" t="str">
        <f t="shared" ca="1" si="298"/>
        <v>NA</v>
      </c>
      <c r="AB663" s="105" t="str">
        <f t="shared" ca="1" si="306"/>
        <v>NA</v>
      </c>
      <c r="AC663" s="97" t="str">
        <f t="shared" ca="1" si="307"/>
        <v/>
      </c>
      <c r="AD663" s="106" t="str">
        <f t="shared" ca="1" si="299"/>
        <v/>
      </c>
      <c r="AE663" s="106"/>
      <c r="AF663" s="130"/>
      <c r="AG663" s="131"/>
      <c r="AH663" s="131"/>
      <c r="AI663" s="131"/>
      <c r="AJ663" s="131"/>
      <c r="AK663" s="131"/>
      <c r="AL663" s="131"/>
      <c r="AM663" s="131"/>
      <c r="AN663" s="132"/>
      <c r="AO663" s="133"/>
      <c r="AS663" s="69"/>
      <c r="AT663" s="69"/>
      <c r="AU663" s="113"/>
      <c r="AV663" s="114" t="str">
        <f t="shared" ca="1" si="296"/>
        <v/>
      </c>
      <c r="AW663" s="115" t="str">
        <f t="shared" ca="1" si="315"/>
        <v/>
      </c>
      <c r="AX663" s="115" t="str">
        <f t="shared" ca="1" si="315"/>
        <v/>
      </c>
      <c r="AY663" s="115" t="str">
        <f t="shared" ca="1" si="315"/>
        <v/>
      </c>
      <c r="AZ663" s="115" t="str">
        <f t="shared" ca="1" si="315"/>
        <v/>
      </c>
      <c r="BA663" s="115" t="str">
        <f t="shared" ca="1" si="315"/>
        <v/>
      </c>
      <c r="BB663" s="115" t="str">
        <f t="shared" ca="1" si="315"/>
        <v/>
      </c>
      <c r="BC663" s="115" t="str">
        <f t="shared" ca="1" si="315"/>
        <v/>
      </c>
      <c r="BD663" s="116" t="str">
        <f t="shared" ca="1" si="315"/>
        <v/>
      </c>
      <c r="BE663" s="145"/>
      <c r="BF663" s="118" t="str">
        <f t="shared" ca="1" si="308"/>
        <v/>
      </c>
      <c r="BG663" s="118" t="str">
        <f t="shared" ca="1" si="309"/>
        <v/>
      </c>
      <c r="BH663" s="118" t="str">
        <f t="shared" ca="1" si="310"/>
        <v/>
      </c>
      <c r="BI663" s="118" t="str">
        <f t="shared" ca="1" si="311"/>
        <v/>
      </c>
      <c r="BK663" s="154"/>
      <c r="BL663" s="155"/>
      <c r="BM663" s="154"/>
      <c r="BN663" s="154"/>
      <c r="BO663" s="156"/>
      <c r="BP663" s="156"/>
      <c r="BQ663" s="156"/>
      <c r="BR663" s="156"/>
      <c r="BS663" s="156"/>
      <c r="BT663" s="156"/>
      <c r="BU663" s="156"/>
      <c r="BV663" s="156"/>
      <c r="BW663" s="156"/>
      <c r="BX663" s="105"/>
      <c r="BY663" s="157"/>
      <c r="BZ663" s="157"/>
      <c r="CA663" s="157"/>
      <c r="CB663" s="157"/>
      <c r="CC663" s="157"/>
      <c r="CD663" s="157"/>
      <c r="CE663" s="157"/>
      <c r="CF663" s="157"/>
      <c r="CG663" s="157"/>
    </row>
    <row r="664" spans="1:85" x14ac:dyDescent="0.25">
      <c r="A664" s="97" t="str">
        <f t="shared" ca="1" si="312"/>
        <v/>
      </c>
      <c r="B664" s="98" t="str">
        <f t="shared" ca="1" si="313"/>
        <v/>
      </c>
      <c r="C664" s="99" t="str">
        <f t="shared" ca="1" si="300"/>
        <v/>
      </c>
      <c r="D664" s="97" t="str">
        <f t="shared" ca="1" si="301"/>
        <v/>
      </c>
      <c r="E664" s="97" t="str">
        <f t="shared" ca="1" si="302"/>
        <v/>
      </c>
      <c r="F664" s="97" t="str">
        <f t="shared" ca="1" si="303"/>
        <v/>
      </c>
      <c r="G664" s="100" t="str">
        <f t="shared" ca="1" si="314"/>
        <v/>
      </c>
      <c r="H664" s="101" t="str">
        <f t="shared" ca="1" si="314"/>
        <v/>
      </c>
      <c r="I664" s="101" t="str">
        <f t="shared" ca="1" si="314"/>
        <v/>
      </c>
      <c r="J664" s="101" t="str">
        <f t="shared" ca="1" si="314"/>
        <v/>
      </c>
      <c r="K664" s="101" t="str">
        <f t="shared" ca="1" si="314"/>
        <v/>
      </c>
      <c r="L664" s="101" t="str">
        <f t="shared" ca="1" si="314"/>
        <v/>
      </c>
      <c r="M664" s="101" t="str">
        <f t="shared" ca="1" si="297"/>
        <v/>
      </c>
      <c r="N664" s="101" t="str">
        <f t="shared" ca="1" si="297"/>
        <v/>
      </c>
      <c r="O664" s="102" t="str">
        <f t="shared" ca="1" si="297"/>
        <v/>
      </c>
      <c r="P664" s="103" t="str">
        <f t="shared" ca="1" si="304"/>
        <v/>
      </c>
      <c r="Q664" s="100" t="str">
        <f t="shared" ca="1" si="294"/>
        <v/>
      </c>
      <c r="R664" s="101" t="str">
        <f t="shared" ca="1" si="294"/>
        <v/>
      </c>
      <c r="S664" s="101" t="str">
        <f t="shared" ca="1" si="294"/>
        <v/>
      </c>
      <c r="T664" s="101" t="str">
        <f t="shared" ca="1" si="293"/>
        <v/>
      </c>
      <c r="U664" s="101" t="str">
        <f t="shared" ca="1" si="293"/>
        <v/>
      </c>
      <c r="V664" s="101" t="str">
        <f t="shared" ca="1" si="293"/>
        <v/>
      </c>
      <c r="W664" s="101" t="str">
        <f t="shared" ca="1" si="293"/>
        <v/>
      </c>
      <c r="X664" s="101" t="str">
        <f t="shared" ca="1" si="293"/>
        <v/>
      </c>
      <c r="Y664" s="102" t="str">
        <f t="shared" ca="1" si="293"/>
        <v/>
      </c>
      <c r="Z664" s="129" t="str">
        <f t="shared" ca="1" si="305"/>
        <v/>
      </c>
      <c r="AA664" s="105" t="str">
        <f t="shared" ca="1" si="298"/>
        <v>NA</v>
      </c>
      <c r="AB664" s="105" t="str">
        <f t="shared" ca="1" si="306"/>
        <v>NA</v>
      </c>
      <c r="AC664" s="97" t="str">
        <f t="shared" ca="1" si="307"/>
        <v/>
      </c>
      <c r="AD664" s="106" t="str">
        <f t="shared" ca="1" si="299"/>
        <v/>
      </c>
      <c r="AE664" s="106"/>
      <c r="AF664" s="130"/>
      <c r="AG664" s="131"/>
      <c r="AH664" s="131"/>
      <c r="AI664" s="131"/>
      <c r="AJ664" s="131"/>
      <c r="AK664" s="131"/>
      <c r="AL664" s="131"/>
      <c r="AM664" s="131"/>
      <c r="AN664" s="132"/>
      <c r="AO664" s="133"/>
      <c r="AS664" s="69"/>
      <c r="AT664" s="69"/>
      <c r="AU664" s="113"/>
      <c r="AV664" s="114" t="str">
        <f t="shared" ca="1" si="296"/>
        <v/>
      </c>
      <c r="AW664" s="115" t="str">
        <f t="shared" ca="1" si="315"/>
        <v/>
      </c>
      <c r="AX664" s="115" t="str">
        <f t="shared" ca="1" si="315"/>
        <v/>
      </c>
      <c r="AY664" s="115" t="str">
        <f t="shared" ca="1" si="315"/>
        <v/>
      </c>
      <c r="AZ664" s="115" t="str">
        <f t="shared" ca="1" si="315"/>
        <v/>
      </c>
      <c r="BA664" s="115" t="str">
        <f t="shared" ca="1" si="315"/>
        <v/>
      </c>
      <c r="BB664" s="115" t="str">
        <f t="shared" ca="1" si="315"/>
        <v/>
      </c>
      <c r="BC664" s="115" t="str">
        <f t="shared" ca="1" si="315"/>
        <v/>
      </c>
      <c r="BD664" s="116" t="str">
        <f t="shared" ca="1" si="315"/>
        <v/>
      </c>
      <c r="BE664" s="145"/>
      <c r="BF664" s="118" t="str">
        <f t="shared" ca="1" si="308"/>
        <v/>
      </c>
      <c r="BG664" s="118" t="str">
        <f t="shared" ca="1" si="309"/>
        <v/>
      </c>
      <c r="BH664" s="118" t="str">
        <f t="shared" ca="1" si="310"/>
        <v/>
      </c>
      <c r="BI664" s="118" t="str">
        <f t="shared" ca="1" si="311"/>
        <v/>
      </c>
      <c r="BK664" s="154"/>
      <c r="BL664" s="155"/>
      <c r="BM664" s="154"/>
      <c r="BN664" s="154"/>
      <c r="BO664" s="156"/>
      <c r="BP664" s="156"/>
      <c r="BQ664" s="156"/>
      <c r="BR664" s="156"/>
      <c r="BS664" s="156"/>
      <c r="BT664" s="156"/>
      <c r="BU664" s="156"/>
      <c r="BV664" s="156"/>
      <c r="BW664" s="156"/>
      <c r="BX664" s="105"/>
      <c r="BY664" s="157"/>
      <c r="BZ664" s="157"/>
      <c r="CA664" s="157"/>
      <c r="CB664" s="157"/>
      <c r="CC664" s="157"/>
      <c r="CD664" s="157"/>
      <c r="CE664" s="157"/>
      <c r="CF664" s="157"/>
      <c r="CG664" s="157"/>
    </row>
    <row r="665" spans="1:85" x14ac:dyDescent="0.25">
      <c r="A665" s="97" t="str">
        <f t="shared" ca="1" si="312"/>
        <v/>
      </c>
      <c r="B665" s="98" t="str">
        <f t="shared" ca="1" si="313"/>
        <v/>
      </c>
      <c r="C665" s="99" t="str">
        <f t="shared" ca="1" si="300"/>
        <v/>
      </c>
      <c r="D665" s="97" t="str">
        <f t="shared" ca="1" si="301"/>
        <v/>
      </c>
      <c r="E665" s="97" t="str">
        <f t="shared" ca="1" si="302"/>
        <v/>
      </c>
      <c r="F665" s="97" t="str">
        <f t="shared" ca="1" si="303"/>
        <v/>
      </c>
      <c r="G665" s="100" t="str">
        <f t="shared" ca="1" si="314"/>
        <v/>
      </c>
      <c r="H665" s="101" t="str">
        <f t="shared" ca="1" si="314"/>
        <v/>
      </c>
      <c r="I665" s="101" t="str">
        <f t="shared" ca="1" si="314"/>
        <v/>
      </c>
      <c r="J665" s="101" t="str">
        <f t="shared" ca="1" si="314"/>
        <v/>
      </c>
      <c r="K665" s="101" t="str">
        <f t="shared" ca="1" si="314"/>
        <v/>
      </c>
      <c r="L665" s="101" t="str">
        <f t="shared" ca="1" si="314"/>
        <v/>
      </c>
      <c r="M665" s="101" t="str">
        <f t="shared" ca="1" si="297"/>
        <v/>
      </c>
      <c r="N665" s="101" t="str">
        <f t="shared" ca="1" si="297"/>
        <v/>
      </c>
      <c r="O665" s="102" t="str">
        <f t="shared" ca="1" si="297"/>
        <v/>
      </c>
      <c r="P665" s="103" t="str">
        <f t="shared" ca="1" si="304"/>
        <v/>
      </c>
      <c r="Q665" s="100" t="str">
        <f t="shared" ca="1" si="294"/>
        <v/>
      </c>
      <c r="R665" s="101" t="str">
        <f t="shared" ca="1" si="294"/>
        <v/>
      </c>
      <c r="S665" s="101" t="str">
        <f t="shared" ca="1" si="294"/>
        <v/>
      </c>
      <c r="T665" s="101" t="str">
        <f t="shared" ca="1" si="293"/>
        <v/>
      </c>
      <c r="U665" s="101" t="str">
        <f t="shared" ca="1" si="293"/>
        <v/>
      </c>
      <c r="V665" s="101" t="str">
        <f t="shared" ca="1" si="293"/>
        <v/>
      </c>
      <c r="W665" s="101" t="str">
        <f t="shared" ca="1" si="293"/>
        <v/>
      </c>
      <c r="X665" s="101" t="str">
        <f t="shared" ca="1" si="293"/>
        <v/>
      </c>
      <c r="Y665" s="102" t="str">
        <f t="shared" ca="1" si="293"/>
        <v/>
      </c>
      <c r="Z665" s="129" t="str">
        <f t="shared" ca="1" si="305"/>
        <v/>
      </c>
      <c r="AA665" s="105" t="str">
        <f t="shared" ca="1" si="298"/>
        <v>NA</v>
      </c>
      <c r="AB665" s="105" t="str">
        <f t="shared" ca="1" si="306"/>
        <v>NA</v>
      </c>
      <c r="AC665" s="97" t="str">
        <f t="shared" ca="1" si="307"/>
        <v/>
      </c>
      <c r="AD665" s="106" t="str">
        <f t="shared" ca="1" si="299"/>
        <v/>
      </c>
      <c r="AE665" s="106"/>
      <c r="AF665" s="130"/>
      <c r="AG665" s="131"/>
      <c r="AH665" s="131"/>
      <c r="AI665" s="131"/>
      <c r="AJ665" s="131"/>
      <c r="AK665" s="131"/>
      <c r="AL665" s="131"/>
      <c r="AM665" s="131"/>
      <c r="AN665" s="132"/>
      <c r="AO665" s="133"/>
      <c r="AS665" s="69"/>
      <c r="AT665" s="69"/>
      <c r="AU665" s="113"/>
      <c r="AV665" s="114" t="str">
        <f t="shared" ca="1" si="296"/>
        <v/>
      </c>
      <c r="AW665" s="115" t="str">
        <f t="shared" ca="1" si="315"/>
        <v/>
      </c>
      <c r="AX665" s="115" t="str">
        <f t="shared" ca="1" si="315"/>
        <v/>
      </c>
      <c r="AY665" s="115" t="str">
        <f t="shared" ca="1" si="315"/>
        <v/>
      </c>
      <c r="AZ665" s="115" t="str">
        <f t="shared" ca="1" si="315"/>
        <v/>
      </c>
      <c r="BA665" s="115" t="str">
        <f t="shared" ca="1" si="315"/>
        <v/>
      </c>
      <c r="BB665" s="115" t="str">
        <f t="shared" ca="1" si="315"/>
        <v/>
      </c>
      <c r="BC665" s="115" t="str">
        <f t="shared" ca="1" si="315"/>
        <v/>
      </c>
      <c r="BD665" s="116" t="str">
        <f t="shared" ca="1" si="315"/>
        <v/>
      </c>
      <c r="BE665" s="145"/>
      <c r="BF665" s="118" t="str">
        <f t="shared" ca="1" si="308"/>
        <v/>
      </c>
      <c r="BG665" s="118" t="str">
        <f t="shared" ca="1" si="309"/>
        <v/>
      </c>
      <c r="BH665" s="118" t="str">
        <f t="shared" ca="1" si="310"/>
        <v/>
      </c>
      <c r="BI665" s="118" t="str">
        <f t="shared" ca="1" si="311"/>
        <v/>
      </c>
      <c r="BK665" s="154"/>
      <c r="BL665" s="155"/>
      <c r="BM665" s="154"/>
      <c r="BN665" s="154"/>
      <c r="BO665" s="156"/>
      <c r="BP665" s="156"/>
      <c r="BQ665" s="156"/>
      <c r="BR665" s="156"/>
      <c r="BS665" s="156"/>
      <c r="BT665" s="156"/>
      <c r="BU665" s="156"/>
      <c r="BV665" s="156"/>
      <c r="BW665" s="156"/>
      <c r="BX665" s="105"/>
      <c r="BY665" s="157"/>
      <c r="BZ665" s="157"/>
      <c r="CA665" s="157"/>
      <c r="CB665" s="157"/>
      <c r="CC665" s="157"/>
      <c r="CD665" s="157"/>
      <c r="CE665" s="157"/>
      <c r="CF665" s="157"/>
      <c r="CG665" s="157"/>
    </row>
    <row r="666" spans="1:85" x14ac:dyDescent="0.25">
      <c r="A666" s="97" t="str">
        <f t="shared" ca="1" si="312"/>
        <v/>
      </c>
      <c r="B666" s="98" t="str">
        <f t="shared" ca="1" si="313"/>
        <v/>
      </c>
      <c r="C666" s="99" t="str">
        <f t="shared" ca="1" si="300"/>
        <v/>
      </c>
      <c r="D666" s="97" t="str">
        <f t="shared" ca="1" si="301"/>
        <v/>
      </c>
      <c r="E666" s="97" t="str">
        <f t="shared" ca="1" si="302"/>
        <v/>
      </c>
      <c r="F666" s="97" t="str">
        <f t="shared" ca="1" si="303"/>
        <v/>
      </c>
      <c r="G666" s="100" t="str">
        <f t="shared" ca="1" si="314"/>
        <v/>
      </c>
      <c r="H666" s="101" t="str">
        <f t="shared" ca="1" si="314"/>
        <v/>
      </c>
      <c r="I666" s="101" t="str">
        <f t="shared" ca="1" si="314"/>
        <v/>
      </c>
      <c r="J666" s="101" t="str">
        <f t="shared" ca="1" si="314"/>
        <v/>
      </c>
      <c r="K666" s="101" t="str">
        <f t="shared" ca="1" si="314"/>
        <v/>
      </c>
      <c r="L666" s="101" t="str">
        <f t="shared" ca="1" si="314"/>
        <v/>
      </c>
      <c r="M666" s="101" t="str">
        <f t="shared" ca="1" si="297"/>
        <v/>
      </c>
      <c r="N666" s="101" t="str">
        <f t="shared" ca="1" si="297"/>
        <v/>
      </c>
      <c r="O666" s="102" t="str">
        <f t="shared" ca="1" si="297"/>
        <v/>
      </c>
      <c r="P666" s="103" t="str">
        <f t="shared" ca="1" si="304"/>
        <v/>
      </c>
      <c r="Q666" s="100" t="str">
        <f t="shared" ca="1" si="294"/>
        <v/>
      </c>
      <c r="R666" s="101" t="str">
        <f t="shared" ca="1" si="294"/>
        <v/>
      </c>
      <c r="S666" s="101" t="str">
        <f t="shared" ca="1" si="294"/>
        <v/>
      </c>
      <c r="T666" s="101" t="str">
        <f t="shared" ca="1" si="293"/>
        <v/>
      </c>
      <c r="U666" s="101" t="str">
        <f t="shared" ca="1" si="293"/>
        <v/>
      </c>
      <c r="V666" s="101" t="str">
        <f t="shared" ca="1" si="293"/>
        <v/>
      </c>
      <c r="W666" s="101" t="str">
        <f t="shared" ca="1" si="293"/>
        <v/>
      </c>
      <c r="X666" s="101" t="str">
        <f t="shared" ca="1" si="293"/>
        <v/>
      </c>
      <c r="Y666" s="102" t="str">
        <f t="shared" ca="1" si="293"/>
        <v/>
      </c>
      <c r="Z666" s="129" t="str">
        <f t="shared" ca="1" si="305"/>
        <v/>
      </c>
      <c r="AA666" s="105" t="str">
        <f t="shared" ca="1" si="298"/>
        <v>NA</v>
      </c>
      <c r="AB666" s="105" t="str">
        <f t="shared" ca="1" si="306"/>
        <v>NA</v>
      </c>
      <c r="AC666" s="97" t="str">
        <f t="shared" ca="1" si="307"/>
        <v/>
      </c>
      <c r="AD666" s="106" t="str">
        <f t="shared" ca="1" si="299"/>
        <v/>
      </c>
      <c r="AE666" s="106"/>
      <c r="AF666" s="130"/>
      <c r="AG666" s="131"/>
      <c r="AH666" s="131"/>
      <c r="AI666" s="131"/>
      <c r="AJ666" s="131"/>
      <c r="AK666" s="131"/>
      <c r="AL666" s="131"/>
      <c r="AM666" s="131"/>
      <c r="AN666" s="132"/>
      <c r="AO666" s="133"/>
      <c r="AS666" s="69"/>
      <c r="AT666" s="69"/>
      <c r="AU666" s="113"/>
      <c r="AV666" s="114" t="str">
        <f t="shared" ca="1" si="296"/>
        <v/>
      </c>
      <c r="AW666" s="115" t="str">
        <f t="shared" ca="1" si="315"/>
        <v/>
      </c>
      <c r="AX666" s="115" t="str">
        <f t="shared" ca="1" si="315"/>
        <v/>
      </c>
      <c r="AY666" s="115" t="str">
        <f t="shared" ca="1" si="315"/>
        <v/>
      </c>
      <c r="AZ666" s="115" t="str">
        <f t="shared" ca="1" si="315"/>
        <v/>
      </c>
      <c r="BA666" s="115" t="str">
        <f t="shared" ca="1" si="315"/>
        <v/>
      </c>
      <c r="BB666" s="115" t="str">
        <f t="shared" ca="1" si="315"/>
        <v/>
      </c>
      <c r="BC666" s="115" t="str">
        <f t="shared" ca="1" si="315"/>
        <v/>
      </c>
      <c r="BD666" s="116" t="str">
        <f t="shared" ca="1" si="315"/>
        <v/>
      </c>
      <c r="BE666" s="145"/>
      <c r="BF666" s="118" t="str">
        <f t="shared" ca="1" si="308"/>
        <v/>
      </c>
      <c r="BG666" s="118" t="str">
        <f t="shared" ca="1" si="309"/>
        <v/>
      </c>
      <c r="BH666" s="118" t="str">
        <f t="shared" ca="1" si="310"/>
        <v/>
      </c>
      <c r="BI666" s="118" t="str">
        <f t="shared" ca="1" si="311"/>
        <v/>
      </c>
      <c r="BK666" s="154"/>
      <c r="BL666" s="155"/>
      <c r="BM666" s="154"/>
      <c r="BN666" s="154"/>
      <c r="BO666" s="156"/>
      <c r="BP666" s="156"/>
      <c r="BQ666" s="156"/>
      <c r="BR666" s="156"/>
      <c r="BS666" s="156"/>
      <c r="BT666" s="156"/>
      <c r="BU666" s="156"/>
      <c r="BV666" s="156"/>
      <c r="BW666" s="156"/>
      <c r="BX666" s="105"/>
      <c r="BY666" s="157"/>
      <c r="BZ666" s="157"/>
      <c r="CA666" s="157"/>
      <c r="CB666" s="157"/>
      <c r="CC666" s="157"/>
      <c r="CD666" s="157"/>
      <c r="CE666" s="157"/>
      <c r="CF666" s="157"/>
      <c r="CG666" s="157"/>
    </row>
    <row r="667" spans="1:85" x14ac:dyDescent="0.25">
      <c r="A667" s="97" t="str">
        <f t="shared" ca="1" si="312"/>
        <v/>
      </c>
      <c r="B667" s="98" t="str">
        <f t="shared" ca="1" si="313"/>
        <v/>
      </c>
      <c r="C667" s="99" t="str">
        <f t="shared" ca="1" si="300"/>
        <v/>
      </c>
      <c r="D667" s="97" t="str">
        <f t="shared" ca="1" si="301"/>
        <v/>
      </c>
      <c r="E667" s="97" t="str">
        <f t="shared" ca="1" si="302"/>
        <v/>
      </c>
      <c r="F667" s="97" t="str">
        <f t="shared" ca="1" si="303"/>
        <v/>
      </c>
      <c r="G667" s="100" t="str">
        <f t="shared" ca="1" si="314"/>
        <v/>
      </c>
      <c r="H667" s="101" t="str">
        <f t="shared" ca="1" si="314"/>
        <v/>
      </c>
      <c r="I667" s="101" t="str">
        <f t="shared" ca="1" si="314"/>
        <v/>
      </c>
      <c r="J667" s="101" t="str">
        <f t="shared" ca="1" si="314"/>
        <v/>
      </c>
      <c r="K667" s="101" t="str">
        <f t="shared" ca="1" si="314"/>
        <v/>
      </c>
      <c r="L667" s="101" t="str">
        <f t="shared" ca="1" si="314"/>
        <v/>
      </c>
      <c r="M667" s="101" t="str">
        <f t="shared" ca="1" si="297"/>
        <v/>
      </c>
      <c r="N667" s="101" t="str">
        <f t="shared" ca="1" si="297"/>
        <v/>
      </c>
      <c r="O667" s="102" t="str">
        <f t="shared" ca="1" si="297"/>
        <v/>
      </c>
      <c r="P667" s="103" t="str">
        <f t="shared" ca="1" si="304"/>
        <v/>
      </c>
      <c r="Q667" s="100" t="str">
        <f t="shared" ca="1" si="294"/>
        <v/>
      </c>
      <c r="R667" s="101" t="str">
        <f t="shared" ca="1" si="294"/>
        <v/>
      </c>
      <c r="S667" s="101" t="str">
        <f t="shared" ca="1" si="294"/>
        <v/>
      </c>
      <c r="T667" s="101" t="str">
        <f t="shared" ca="1" si="293"/>
        <v/>
      </c>
      <c r="U667" s="101" t="str">
        <f t="shared" ca="1" si="293"/>
        <v/>
      </c>
      <c r="V667" s="101" t="str">
        <f t="shared" ca="1" si="293"/>
        <v/>
      </c>
      <c r="W667" s="101" t="str">
        <f t="shared" ca="1" si="293"/>
        <v/>
      </c>
      <c r="X667" s="101" t="str">
        <f t="shared" ca="1" si="293"/>
        <v/>
      </c>
      <c r="Y667" s="102" t="str">
        <f t="shared" ca="1" si="293"/>
        <v/>
      </c>
      <c r="Z667" s="129" t="str">
        <f t="shared" ca="1" si="305"/>
        <v/>
      </c>
      <c r="AA667" s="105" t="str">
        <f t="shared" ca="1" si="298"/>
        <v>NA</v>
      </c>
      <c r="AB667" s="105" t="str">
        <f t="shared" ca="1" si="306"/>
        <v>NA</v>
      </c>
      <c r="AC667" s="97" t="str">
        <f t="shared" ca="1" si="307"/>
        <v/>
      </c>
      <c r="AD667" s="106" t="str">
        <f t="shared" ca="1" si="299"/>
        <v/>
      </c>
      <c r="AE667" s="106"/>
      <c r="AF667" s="130"/>
      <c r="AG667" s="131"/>
      <c r="AH667" s="131"/>
      <c r="AI667" s="131"/>
      <c r="AJ667" s="131"/>
      <c r="AK667" s="131"/>
      <c r="AL667" s="131"/>
      <c r="AM667" s="131"/>
      <c r="AN667" s="132"/>
      <c r="AO667" s="133"/>
      <c r="AS667" s="69"/>
      <c r="AT667" s="69"/>
      <c r="AU667" s="113"/>
      <c r="AV667" s="114" t="str">
        <f t="shared" ca="1" si="296"/>
        <v/>
      </c>
      <c r="AW667" s="115" t="str">
        <f t="shared" ca="1" si="315"/>
        <v/>
      </c>
      <c r="AX667" s="115" t="str">
        <f t="shared" ca="1" si="315"/>
        <v/>
      </c>
      <c r="AY667" s="115" t="str">
        <f t="shared" ca="1" si="315"/>
        <v/>
      </c>
      <c r="AZ667" s="115" t="str">
        <f t="shared" ca="1" si="315"/>
        <v/>
      </c>
      <c r="BA667" s="115" t="str">
        <f t="shared" ca="1" si="315"/>
        <v/>
      </c>
      <c r="BB667" s="115" t="str">
        <f t="shared" ca="1" si="315"/>
        <v/>
      </c>
      <c r="BC667" s="115" t="str">
        <f t="shared" ca="1" si="315"/>
        <v/>
      </c>
      <c r="BD667" s="116" t="str">
        <f t="shared" ca="1" si="315"/>
        <v/>
      </c>
      <c r="BE667" s="145"/>
      <c r="BF667" s="118" t="str">
        <f t="shared" ca="1" si="308"/>
        <v/>
      </c>
      <c r="BG667" s="118" t="str">
        <f t="shared" ca="1" si="309"/>
        <v/>
      </c>
      <c r="BH667" s="118" t="str">
        <f t="shared" ca="1" si="310"/>
        <v/>
      </c>
      <c r="BI667" s="118" t="str">
        <f t="shared" ca="1" si="311"/>
        <v/>
      </c>
      <c r="BK667" s="154"/>
      <c r="BL667" s="155"/>
      <c r="BM667" s="154"/>
      <c r="BN667" s="154"/>
      <c r="BO667" s="156"/>
      <c r="BP667" s="156"/>
      <c r="BQ667" s="156"/>
      <c r="BR667" s="156"/>
      <c r="BS667" s="156"/>
      <c r="BT667" s="156"/>
      <c r="BU667" s="156"/>
      <c r="BV667" s="156"/>
      <c r="BW667" s="156"/>
      <c r="BX667" s="105"/>
      <c r="BY667" s="157"/>
      <c r="BZ667" s="157"/>
      <c r="CA667" s="157"/>
      <c r="CB667" s="157"/>
      <c r="CC667" s="157"/>
      <c r="CD667" s="157"/>
      <c r="CE667" s="157"/>
      <c r="CF667" s="157"/>
      <c r="CG667" s="157"/>
    </row>
    <row r="668" spans="1:85" x14ac:dyDescent="0.25">
      <c r="A668" s="97" t="str">
        <f t="shared" ca="1" si="312"/>
        <v/>
      </c>
      <c r="B668" s="98" t="str">
        <f t="shared" ca="1" si="313"/>
        <v/>
      </c>
      <c r="C668" s="99" t="str">
        <f t="shared" ca="1" si="300"/>
        <v/>
      </c>
      <c r="D668" s="97" t="str">
        <f t="shared" ca="1" si="301"/>
        <v/>
      </c>
      <c r="E668" s="97" t="str">
        <f t="shared" ca="1" si="302"/>
        <v/>
      </c>
      <c r="F668" s="97" t="str">
        <f t="shared" ca="1" si="303"/>
        <v/>
      </c>
      <c r="G668" s="100" t="str">
        <f t="shared" ca="1" si="314"/>
        <v/>
      </c>
      <c r="H668" s="101" t="str">
        <f t="shared" ca="1" si="314"/>
        <v/>
      </c>
      <c r="I668" s="101" t="str">
        <f t="shared" ca="1" si="314"/>
        <v/>
      </c>
      <c r="J668" s="101" t="str">
        <f t="shared" ca="1" si="314"/>
        <v/>
      </c>
      <c r="K668" s="101" t="str">
        <f t="shared" ca="1" si="314"/>
        <v/>
      </c>
      <c r="L668" s="101" t="str">
        <f t="shared" ca="1" si="314"/>
        <v/>
      </c>
      <c r="M668" s="101" t="str">
        <f t="shared" ca="1" si="297"/>
        <v/>
      </c>
      <c r="N668" s="101" t="str">
        <f t="shared" ca="1" si="297"/>
        <v/>
      </c>
      <c r="O668" s="102" t="str">
        <f t="shared" ca="1" si="297"/>
        <v/>
      </c>
      <c r="P668" s="103" t="str">
        <f t="shared" ca="1" si="304"/>
        <v/>
      </c>
      <c r="Q668" s="100" t="str">
        <f t="shared" ca="1" si="294"/>
        <v/>
      </c>
      <c r="R668" s="101" t="str">
        <f t="shared" ca="1" si="294"/>
        <v/>
      </c>
      <c r="S668" s="101" t="str">
        <f t="shared" ca="1" si="294"/>
        <v/>
      </c>
      <c r="T668" s="101" t="str">
        <f t="shared" ca="1" si="293"/>
        <v/>
      </c>
      <c r="U668" s="101" t="str">
        <f t="shared" ca="1" si="293"/>
        <v/>
      </c>
      <c r="V668" s="101" t="str">
        <f t="shared" ca="1" si="293"/>
        <v/>
      </c>
      <c r="W668" s="101" t="str">
        <f t="shared" ca="1" si="293"/>
        <v/>
      </c>
      <c r="X668" s="101" t="str">
        <f t="shared" ca="1" si="293"/>
        <v/>
      </c>
      <c r="Y668" s="102" t="str">
        <f t="shared" ca="1" si="293"/>
        <v/>
      </c>
      <c r="Z668" s="129" t="str">
        <f t="shared" ca="1" si="305"/>
        <v/>
      </c>
      <c r="AA668" s="105" t="str">
        <f t="shared" ca="1" si="298"/>
        <v>NA</v>
      </c>
      <c r="AB668" s="105" t="str">
        <f t="shared" ca="1" si="306"/>
        <v>NA</v>
      </c>
      <c r="AC668" s="97" t="str">
        <f t="shared" ca="1" si="307"/>
        <v/>
      </c>
      <c r="AD668" s="106" t="str">
        <f t="shared" ca="1" si="299"/>
        <v/>
      </c>
      <c r="AE668" s="106"/>
      <c r="AF668" s="130"/>
      <c r="AG668" s="131"/>
      <c r="AH668" s="131"/>
      <c r="AI668" s="131"/>
      <c r="AJ668" s="131"/>
      <c r="AK668" s="131"/>
      <c r="AL668" s="131"/>
      <c r="AM668" s="131"/>
      <c r="AN668" s="132"/>
      <c r="AO668" s="133"/>
      <c r="AS668" s="69"/>
      <c r="AT668" s="69"/>
      <c r="AU668" s="113"/>
      <c r="AV668" s="114" t="str">
        <f t="shared" ca="1" si="296"/>
        <v/>
      </c>
      <c r="AW668" s="115" t="str">
        <f t="shared" ca="1" si="315"/>
        <v/>
      </c>
      <c r="AX668" s="115" t="str">
        <f t="shared" ca="1" si="315"/>
        <v/>
      </c>
      <c r="AY668" s="115" t="str">
        <f t="shared" ca="1" si="315"/>
        <v/>
      </c>
      <c r="AZ668" s="115" t="str">
        <f t="shared" ca="1" si="315"/>
        <v/>
      </c>
      <c r="BA668" s="115" t="str">
        <f t="shared" ca="1" si="315"/>
        <v/>
      </c>
      <c r="BB668" s="115" t="str">
        <f t="shared" ca="1" si="315"/>
        <v/>
      </c>
      <c r="BC668" s="115" t="str">
        <f t="shared" ca="1" si="315"/>
        <v/>
      </c>
      <c r="BD668" s="116" t="str">
        <f t="shared" ca="1" si="315"/>
        <v/>
      </c>
      <c r="BE668" s="145"/>
      <c r="BF668" s="118" t="str">
        <f t="shared" ca="1" si="308"/>
        <v/>
      </c>
      <c r="BG668" s="118" t="str">
        <f t="shared" ca="1" si="309"/>
        <v/>
      </c>
      <c r="BH668" s="118" t="str">
        <f t="shared" ca="1" si="310"/>
        <v/>
      </c>
      <c r="BI668" s="118" t="str">
        <f t="shared" ca="1" si="311"/>
        <v/>
      </c>
      <c r="BK668" s="154"/>
      <c r="BL668" s="155"/>
      <c r="BM668" s="154"/>
      <c r="BN668" s="154"/>
      <c r="BO668" s="156"/>
      <c r="BP668" s="156"/>
      <c r="BQ668" s="156"/>
      <c r="BR668" s="156"/>
      <c r="BS668" s="156"/>
      <c r="BT668" s="156"/>
      <c r="BU668" s="156"/>
      <c r="BV668" s="156"/>
      <c r="BW668" s="156"/>
      <c r="BX668" s="105"/>
      <c r="BY668" s="157"/>
      <c r="BZ668" s="157"/>
      <c r="CA668" s="157"/>
      <c r="CB668" s="157"/>
      <c r="CC668" s="157"/>
      <c r="CD668" s="157"/>
      <c r="CE668" s="157"/>
      <c r="CF668" s="157"/>
      <c r="CG668" s="157"/>
    </row>
    <row r="669" spans="1:85" x14ac:dyDescent="0.25">
      <c r="A669" s="97" t="str">
        <f t="shared" ca="1" si="312"/>
        <v/>
      </c>
      <c r="B669" s="98" t="str">
        <f t="shared" ca="1" si="313"/>
        <v/>
      </c>
      <c r="C669" s="99" t="str">
        <f t="shared" ca="1" si="300"/>
        <v/>
      </c>
      <c r="D669" s="97" t="str">
        <f t="shared" ca="1" si="301"/>
        <v/>
      </c>
      <c r="E669" s="97" t="str">
        <f t="shared" ca="1" si="302"/>
        <v/>
      </c>
      <c r="F669" s="97" t="str">
        <f t="shared" ca="1" si="303"/>
        <v/>
      </c>
      <c r="G669" s="100" t="str">
        <f t="shared" ca="1" si="314"/>
        <v/>
      </c>
      <c r="H669" s="101" t="str">
        <f t="shared" ca="1" si="314"/>
        <v/>
      </c>
      <c r="I669" s="101" t="str">
        <f t="shared" ca="1" si="314"/>
        <v/>
      </c>
      <c r="J669" s="101" t="str">
        <f t="shared" ca="1" si="314"/>
        <v/>
      </c>
      <c r="K669" s="101" t="str">
        <f t="shared" ca="1" si="314"/>
        <v/>
      </c>
      <c r="L669" s="101" t="str">
        <f t="shared" ca="1" si="314"/>
        <v/>
      </c>
      <c r="M669" s="101" t="str">
        <f t="shared" ca="1" si="297"/>
        <v/>
      </c>
      <c r="N669" s="101" t="str">
        <f t="shared" ca="1" si="297"/>
        <v/>
      </c>
      <c r="O669" s="102" t="str">
        <f t="shared" ca="1" si="297"/>
        <v/>
      </c>
      <c r="P669" s="103" t="str">
        <f t="shared" ca="1" si="304"/>
        <v/>
      </c>
      <c r="Q669" s="100" t="str">
        <f t="shared" ca="1" si="294"/>
        <v/>
      </c>
      <c r="R669" s="101" t="str">
        <f t="shared" ca="1" si="294"/>
        <v/>
      </c>
      <c r="S669" s="101" t="str">
        <f t="shared" ca="1" si="294"/>
        <v/>
      </c>
      <c r="T669" s="101" t="str">
        <f t="shared" ca="1" si="293"/>
        <v/>
      </c>
      <c r="U669" s="101" t="str">
        <f t="shared" ca="1" si="293"/>
        <v/>
      </c>
      <c r="V669" s="101" t="str">
        <f t="shared" ca="1" si="293"/>
        <v/>
      </c>
      <c r="W669" s="101" t="str">
        <f t="shared" ca="1" si="293"/>
        <v/>
      </c>
      <c r="X669" s="101" t="str">
        <f t="shared" ca="1" si="293"/>
        <v/>
      </c>
      <c r="Y669" s="102" t="str">
        <f t="shared" ca="1" si="293"/>
        <v/>
      </c>
      <c r="Z669" s="129" t="str">
        <f t="shared" ca="1" si="305"/>
        <v/>
      </c>
      <c r="AA669" s="105" t="str">
        <f t="shared" ca="1" si="298"/>
        <v>NA</v>
      </c>
      <c r="AB669" s="105" t="str">
        <f t="shared" ca="1" si="306"/>
        <v>NA</v>
      </c>
      <c r="AC669" s="97" t="str">
        <f t="shared" ca="1" si="307"/>
        <v/>
      </c>
      <c r="AD669" s="106" t="str">
        <f t="shared" ca="1" si="299"/>
        <v/>
      </c>
      <c r="AE669" s="106"/>
      <c r="AF669" s="130"/>
      <c r="AG669" s="131"/>
      <c r="AH669" s="131"/>
      <c r="AI669" s="131"/>
      <c r="AJ669" s="131"/>
      <c r="AK669" s="131"/>
      <c r="AL669" s="131"/>
      <c r="AM669" s="131"/>
      <c r="AN669" s="132"/>
      <c r="AO669" s="133"/>
      <c r="AS669" s="69"/>
      <c r="AT669" s="69"/>
      <c r="AU669" s="113"/>
      <c r="AV669" s="114" t="str">
        <f t="shared" ca="1" si="296"/>
        <v/>
      </c>
      <c r="AW669" s="115" t="str">
        <f t="shared" ca="1" si="315"/>
        <v/>
      </c>
      <c r="AX669" s="115" t="str">
        <f t="shared" ca="1" si="315"/>
        <v/>
      </c>
      <c r="AY669" s="115" t="str">
        <f t="shared" ca="1" si="315"/>
        <v/>
      </c>
      <c r="AZ669" s="115" t="str">
        <f t="shared" ca="1" si="315"/>
        <v/>
      </c>
      <c r="BA669" s="115" t="str">
        <f t="shared" ca="1" si="315"/>
        <v/>
      </c>
      <c r="BB669" s="115" t="str">
        <f t="shared" ca="1" si="315"/>
        <v/>
      </c>
      <c r="BC669" s="115" t="str">
        <f t="shared" ca="1" si="315"/>
        <v/>
      </c>
      <c r="BD669" s="116" t="str">
        <f t="shared" ca="1" si="315"/>
        <v/>
      </c>
      <c r="BE669" s="145"/>
      <c r="BF669" s="118" t="str">
        <f t="shared" ca="1" si="308"/>
        <v/>
      </c>
      <c r="BG669" s="118" t="str">
        <f t="shared" ca="1" si="309"/>
        <v/>
      </c>
      <c r="BH669" s="118" t="str">
        <f t="shared" ca="1" si="310"/>
        <v/>
      </c>
      <c r="BI669" s="118" t="str">
        <f t="shared" ca="1" si="311"/>
        <v/>
      </c>
      <c r="BK669" s="154"/>
      <c r="BL669" s="155"/>
      <c r="BM669" s="154"/>
      <c r="BN669" s="154"/>
      <c r="BO669" s="156"/>
      <c r="BP669" s="156"/>
      <c r="BQ669" s="156"/>
      <c r="BR669" s="156"/>
      <c r="BS669" s="156"/>
      <c r="BT669" s="156"/>
      <c r="BU669" s="156"/>
      <c r="BV669" s="156"/>
      <c r="BW669" s="156"/>
      <c r="BX669" s="105"/>
      <c r="BY669" s="157"/>
      <c r="BZ669" s="157"/>
      <c r="CA669" s="157"/>
      <c r="CB669" s="157"/>
      <c r="CC669" s="157"/>
      <c r="CD669" s="157"/>
      <c r="CE669" s="157"/>
      <c r="CF669" s="157"/>
      <c r="CG669" s="157"/>
    </row>
    <row r="670" spans="1:85" x14ac:dyDescent="0.25">
      <c r="A670" s="97" t="str">
        <f t="shared" ca="1" si="312"/>
        <v/>
      </c>
      <c r="B670" s="98" t="str">
        <f t="shared" ca="1" si="313"/>
        <v/>
      </c>
      <c r="C670" s="99" t="str">
        <f t="shared" ca="1" si="300"/>
        <v/>
      </c>
      <c r="D670" s="97" t="str">
        <f t="shared" ca="1" si="301"/>
        <v/>
      </c>
      <c r="E670" s="97" t="str">
        <f t="shared" ca="1" si="302"/>
        <v/>
      </c>
      <c r="F670" s="97" t="str">
        <f t="shared" ca="1" si="303"/>
        <v/>
      </c>
      <c r="G670" s="100" t="str">
        <f t="shared" ca="1" si="314"/>
        <v/>
      </c>
      <c r="H670" s="101" t="str">
        <f t="shared" ca="1" si="314"/>
        <v/>
      </c>
      <c r="I670" s="101" t="str">
        <f t="shared" ca="1" si="314"/>
        <v/>
      </c>
      <c r="J670" s="101" t="str">
        <f t="shared" ca="1" si="314"/>
        <v/>
      </c>
      <c r="K670" s="101" t="str">
        <f t="shared" ca="1" si="314"/>
        <v/>
      </c>
      <c r="L670" s="101" t="str">
        <f t="shared" ca="1" si="314"/>
        <v/>
      </c>
      <c r="M670" s="101" t="str">
        <f t="shared" ca="1" si="297"/>
        <v/>
      </c>
      <c r="N670" s="101" t="str">
        <f t="shared" ca="1" si="297"/>
        <v/>
      </c>
      <c r="O670" s="102" t="str">
        <f t="shared" ca="1" si="297"/>
        <v/>
      </c>
      <c r="P670" s="103" t="str">
        <f t="shared" ca="1" si="304"/>
        <v/>
      </c>
      <c r="Q670" s="100" t="str">
        <f t="shared" ca="1" si="294"/>
        <v/>
      </c>
      <c r="R670" s="101" t="str">
        <f t="shared" ca="1" si="294"/>
        <v/>
      </c>
      <c r="S670" s="101" t="str">
        <f t="shared" ca="1" si="294"/>
        <v/>
      </c>
      <c r="T670" s="101" t="str">
        <f t="shared" ca="1" si="293"/>
        <v/>
      </c>
      <c r="U670" s="101" t="str">
        <f t="shared" ca="1" si="293"/>
        <v/>
      </c>
      <c r="V670" s="101" t="str">
        <f t="shared" ca="1" si="293"/>
        <v/>
      </c>
      <c r="W670" s="101" t="str">
        <f t="shared" ca="1" si="293"/>
        <v/>
      </c>
      <c r="X670" s="101" t="str">
        <f t="shared" ca="1" si="293"/>
        <v/>
      </c>
      <c r="Y670" s="102" t="str">
        <f t="shared" ca="1" si="293"/>
        <v/>
      </c>
      <c r="Z670" s="129" t="str">
        <f t="shared" ca="1" si="305"/>
        <v/>
      </c>
      <c r="AA670" s="105" t="str">
        <f t="shared" ca="1" si="298"/>
        <v>NA</v>
      </c>
      <c r="AB670" s="105" t="str">
        <f t="shared" ca="1" si="306"/>
        <v>NA</v>
      </c>
      <c r="AC670" s="97" t="str">
        <f t="shared" ca="1" si="307"/>
        <v/>
      </c>
      <c r="AD670" s="106" t="str">
        <f t="shared" ca="1" si="299"/>
        <v/>
      </c>
      <c r="AE670" s="106"/>
      <c r="AF670" s="130"/>
      <c r="AG670" s="131"/>
      <c r="AH670" s="131"/>
      <c r="AI670" s="131"/>
      <c r="AJ670" s="131"/>
      <c r="AK670" s="131"/>
      <c r="AL670" s="131"/>
      <c r="AM670" s="131"/>
      <c r="AN670" s="132"/>
      <c r="AO670" s="133"/>
      <c r="AS670" s="69"/>
      <c r="AT670" s="69"/>
      <c r="AU670" s="113"/>
      <c r="AV670" s="114" t="str">
        <f t="shared" ca="1" si="296"/>
        <v/>
      </c>
      <c r="AW670" s="115" t="str">
        <f t="shared" ca="1" si="315"/>
        <v/>
      </c>
      <c r="AX670" s="115" t="str">
        <f t="shared" ca="1" si="315"/>
        <v/>
      </c>
      <c r="AY670" s="115" t="str">
        <f t="shared" ca="1" si="315"/>
        <v/>
      </c>
      <c r="AZ670" s="115" t="str">
        <f t="shared" ca="1" si="315"/>
        <v/>
      </c>
      <c r="BA670" s="115" t="str">
        <f t="shared" ca="1" si="315"/>
        <v/>
      </c>
      <c r="BB670" s="115" t="str">
        <f t="shared" ca="1" si="315"/>
        <v/>
      </c>
      <c r="BC670" s="115" t="str">
        <f t="shared" ca="1" si="315"/>
        <v/>
      </c>
      <c r="BD670" s="116" t="str">
        <f t="shared" ca="1" si="315"/>
        <v/>
      </c>
      <c r="BE670" s="145"/>
      <c r="BF670" s="118" t="str">
        <f t="shared" ca="1" si="308"/>
        <v/>
      </c>
      <c r="BG670" s="118" t="str">
        <f t="shared" ca="1" si="309"/>
        <v/>
      </c>
      <c r="BH670" s="118" t="str">
        <f t="shared" ca="1" si="310"/>
        <v/>
      </c>
      <c r="BI670" s="118" t="str">
        <f t="shared" ca="1" si="311"/>
        <v/>
      </c>
      <c r="BK670" s="154"/>
      <c r="BL670" s="155"/>
      <c r="BM670" s="154"/>
      <c r="BN670" s="154"/>
      <c r="BO670" s="156"/>
      <c r="BP670" s="156"/>
      <c r="BQ670" s="156"/>
      <c r="BR670" s="156"/>
      <c r="BS670" s="156"/>
      <c r="BT670" s="156"/>
      <c r="BU670" s="156"/>
      <c r="BV670" s="156"/>
      <c r="BW670" s="156"/>
      <c r="BX670" s="105"/>
      <c r="BY670" s="157"/>
      <c r="BZ670" s="157"/>
      <c r="CA670" s="157"/>
      <c r="CB670" s="157"/>
      <c r="CC670" s="157"/>
      <c r="CD670" s="157"/>
      <c r="CE670" s="157"/>
      <c r="CF670" s="157"/>
      <c r="CG670" s="157"/>
    </row>
    <row r="671" spans="1:85" x14ac:dyDescent="0.25">
      <c r="A671" s="97" t="str">
        <f t="shared" ca="1" si="312"/>
        <v/>
      </c>
      <c r="B671" s="98" t="str">
        <f t="shared" ca="1" si="313"/>
        <v/>
      </c>
      <c r="C671" s="99" t="str">
        <f t="shared" ca="1" si="300"/>
        <v/>
      </c>
      <c r="D671" s="97" t="str">
        <f t="shared" ca="1" si="301"/>
        <v/>
      </c>
      <c r="E671" s="97" t="str">
        <f t="shared" ca="1" si="302"/>
        <v/>
      </c>
      <c r="F671" s="97" t="str">
        <f t="shared" ca="1" si="303"/>
        <v/>
      </c>
      <c r="G671" s="100" t="str">
        <f t="shared" ca="1" si="314"/>
        <v/>
      </c>
      <c r="H671" s="101" t="str">
        <f t="shared" ca="1" si="314"/>
        <v/>
      </c>
      <c r="I671" s="101" t="str">
        <f t="shared" ca="1" si="314"/>
        <v/>
      </c>
      <c r="J671" s="101" t="str">
        <f t="shared" ca="1" si="314"/>
        <v/>
      </c>
      <c r="K671" s="101" t="str">
        <f t="shared" ca="1" si="314"/>
        <v/>
      </c>
      <c r="L671" s="101" t="str">
        <f t="shared" ca="1" si="314"/>
        <v/>
      </c>
      <c r="M671" s="101" t="str">
        <f t="shared" ca="1" si="297"/>
        <v/>
      </c>
      <c r="N671" s="101" t="str">
        <f t="shared" ca="1" si="297"/>
        <v/>
      </c>
      <c r="O671" s="102" t="str">
        <f t="shared" ca="1" si="297"/>
        <v/>
      </c>
      <c r="P671" s="103" t="str">
        <f t="shared" ca="1" si="304"/>
        <v/>
      </c>
      <c r="Q671" s="100" t="str">
        <f t="shared" ca="1" si="294"/>
        <v/>
      </c>
      <c r="R671" s="101" t="str">
        <f t="shared" ca="1" si="294"/>
        <v/>
      </c>
      <c r="S671" s="101" t="str">
        <f t="shared" ca="1" si="294"/>
        <v/>
      </c>
      <c r="T671" s="101" t="str">
        <f t="shared" ca="1" si="293"/>
        <v/>
      </c>
      <c r="U671" s="101" t="str">
        <f t="shared" ca="1" si="293"/>
        <v/>
      </c>
      <c r="V671" s="101" t="str">
        <f t="shared" ca="1" si="293"/>
        <v/>
      </c>
      <c r="W671" s="101" t="str">
        <f t="shared" ca="1" si="293"/>
        <v/>
      </c>
      <c r="X671" s="101" t="str">
        <f t="shared" ca="1" si="293"/>
        <v/>
      </c>
      <c r="Y671" s="102" t="str">
        <f t="shared" ca="1" si="293"/>
        <v/>
      </c>
      <c r="Z671" s="129" t="str">
        <f t="shared" ca="1" si="305"/>
        <v/>
      </c>
      <c r="AA671" s="105" t="str">
        <f t="shared" ca="1" si="298"/>
        <v>NA</v>
      </c>
      <c r="AB671" s="105" t="str">
        <f t="shared" ca="1" si="306"/>
        <v>NA</v>
      </c>
      <c r="AC671" s="97" t="str">
        <f t="shared" ca="1" si="307"/>
        <v/>
      </c>
      <c r="AD671" s="106" t="str">
        <f t="shared" ca="1" si="299"/>
        <v/>
      </c>
      <c r="AE671" s="106"/>
      <c r="AF671" s="130"/>
      <c r="AG671" s="131"/>
      <c r="AH671" s="131"/>
      <c r="AI671" s="131"/>
      <c r="AJ671" s="131"/>
      <c r="AK671" s="131"/>
      <c r="AL671" s="131"/>
      <c r="AM671" s="131"/>
      <c r="AN671" s="132"/>
      <c r="AO671" s="133"/>
      <c r="AS671" s="69"/>
      <c r="AT671" s="69"/>
      <c r="AU671" s="113"/>
      <c r="AV671" s="114" t="str">
        <f t="shared" ca="1" si="296"/>
        <v/>
      </c>
      <c r="AW671" s="115" t="str">
        <f t="shared" ca="1" si="315"/>
        <v/>
      </c>
      <c r="AX671" s="115" t="str">
        <f t="shared" ca="1" si="315"/>
        <v/>
      </c>
      <c r="AY671" s="115" t="str">
        <f t="shared" ca="1" si="315"/>
        <v/>
      </c>
      <c r="AZ671" s="115" t="str">
        <f t="shared" ca="1" si="315"/>
        <v/>
      </c>
      <c r="BA671" s="115" t="str">
        <f t="shared" ca="1" si="315"/>
        <v/>
      </c>
      <c r="BB671" s="115" t="str">
        <f t="shared" ca="1" si="315"/>
        <v/>
      </c>
      <c r="BC671" s="115" t="str">
        <f t="shared" ca="1" si="315"/>
        <v/>
      </c>
      <c r="BD671" s="116" t="str">
        <f t="shared" ca="1" si="315"/>
        <v/>
      </c>
      <c r="BE671" s="145"/>
      <c r="BF671" s="118" t="str">
        <f t="shared" ca="1" si="308"/>
        <v/>
      </c>
      <c r="BG671" s="118" t="str">
        <f t="shared" ca="1" si="309"/>
        <v/>
      </c>
      <c r="BH671" s="118" t="str">
        <f t="shared" ca="1" si="310"/>
        <v/>
      </c>
      <c r="BI671" s="118" t="str">
        <f t="shared" ca="1" si="311"/>
        <v/>
      </c>
      <c r="BK671" s="154"/>
      <c r="BL671" s="155"/>
      <c r="BM671" s="154"/>
      <c r="BN671" s="154"/>
      <c r="BO671" s="156"/>
      <c r="BP671" s="156"/>
      <c r="BQ671" s="156"/>
      <c r="BR671" s="156"/>
      <c r="BS671" s="156"/>
      <c r="BT671" s="156"/>
      <c r="BU671" s="156"/>
      <c r="BV671" s="156"/>
      <c r="BW671" s="156"/>
      <c r="BX671" s="105"/>
      <c r="BY671" s="157"/>
      <c r="BZ671" s="157"/>
      <c r="CA671" s="157"/>
      <c r="CB671" s="157"/>
      <c r="CC671" s="157"/>
      <c r="CD671" s="157"/>
      <c r="CE671" s="157"/>
      <c r="CF671" s="157"/>
      <c r="CG671" s="157"/>
    </row>
    <row r="672" spans="1:85" x14ac:dyDescent="0.25">
      <c r="A672" s="97" t="str">
        <f t="shared" ca="1" si="312"/>
        <v/>
      </c>
      <c r="B672" s="98" t="str">
        <f t="shared" ca="1" si="313"/>
        <v/>
      </c>
      <c r="C672" s="99" t="str">
        <f t="shared" ca="1" si="300"/>
        <v/>
      </c>
      <c r="D672" s="97" t="str">
        <f t="shared" ca="1" si="301"/>
        <v/>
      </c>
      <c r="E672" s="97" t="str">
        <f t="shared" ca="1" si="302"/>
        <v/>
      </c>
      <c r="F672" s="97" t="str">
        <f t="shared" ca="1" si="303"/>
        <v/>
      </c>
      <c r="G672" s="100" t="str">
        <f t="shared" ca="1" si="314"/>
        <v/>
      </c>
      <c r="H672" s="101" t="str">
        <f t="shared" ca="1" si="314"/>
        <v/>
      </c>
      <c r="I672" s="101" t="str">
        <f t="shared" ca="1" si="314"/>
        <v/>
      </c>
      <c r="J672" s="101" t="str">
        <f t="shared" ca="1" si="314"/>
        <v/>
      </c>
      <c r="K672" s="101" t="str">
        <f t="shared" ca="1" si="314"/>
        <v/>
      </c>
      <c r="L672" s="101" t="str">
        <f t="shared" ca="1" si="314"/>
        <v/>
      </c>
      <c r="M672" s="101" t="str">
        <f t="shared" ca="1" si="297"/>
        <v/>
      </c>
      <c r="N672" s="101" t="str">
        <f t="shared" ca="1" si="297"/>
        <v/>
      </c>
      <c r="O672" s="102" t="str">
        <f t="shared" ca="1" si="297"/>
        <v/>
      </c>
      <c r="P672" s="103" t="str">
        <f t="shared" ca="1" si="304"/>
        <v/>
      </c>
      <c r="Q672" s="100" t="str">
        <f t="shared" ca="1" si="294"/>
        <v/>
      </c>
      <c r="R672" s="101" t="str">
        <f t="shared" ca="1" si="294"/>
        <v/>
      </c>
      <c r="S672" s="101" t="str">
        <f t="shared" ca="1" si="294"/>
        <v/>
      </c>
      <c r="T672" s="101" t="str">
        <f t="shared" ca="1" si="293"/>
        <v/>
      </c>
      <c r="U672" s="101" t="str">
        <f t="shared" ca="1" si="293"/>
        <v/>
      </c>
      <c r="V672" s="101" t="str">
        <f t="shared" ca="1" si="293"/>
        <v/>
      </c>
      <c r="W672" s="101" t="str">
        <f t="shared" ca="1" si="293"/>
        <v/>
      </c>
      <c r="X672" s="101" t="str">
        <f t="shared" ca="1" si="293"/>
        <v/>
      </c>
      <c r="Y672" s="102" t="str">
        <f t="shared" ca="1" si="293"/>
        <v/>
      </c>
      <c r="Z672" s="129" t="str">
        <f t="shared" ca="1" si="305"/>
        <v/>
      </c>
      <c r="AA672" s="105" t="str">
        <f t="shared" ca="1" si="298"/>
        <v>NA</v>
      </c>
      <c r="AB672" s="105" t="str">
        <f t="shared" ca="1" si="306"/>
        <v>NA</v>
      </c>
      <c r="AC672" s="97" t="str">
        <f t="shared" ca="1" si="307"/>
        <v/>
      </c>
      <c r="AD672" s="106" t="str">
        <f t="shared" ca="1" si="299"/>
        <v/>
      </c>
      <c r="AE672" s="106"/>
      <c r="AF672" s="130"/>
      <c r="AG672" s="131"/>
      <c r="AH672" s="131"/>
      <c r="AI672" s="131"/>
      <c r="AJ672" s="131"/>
      <c r="AK672" s="131"/>
      <c r="AL672" s="131"/>
      <c r="AM672" s="131"/>
      <c r="AN672" s="132"/>
      <c r="AO672" s="133"/>
      <c r="AS672" s="69"/>
      <c r="AT672" s="69"/>
      <c r="AU672" s="113"/>
      <c r="AV672" s="114" t="str">
        <f t="shared" ca="1" si="296"/>
        <v/>
      </c>
      <c r="AW672" s="115" t="str">
        <f t="shared" ca="1" si="315"/>
        <v/>
      </c>
      <c r="AX672" s="115" t="str">
        <f t="shared" ca="1" si="315"/>
        <v/>
      </c>
      <c r="AY672" s="115" t="str">
        <f t="shared" ca="1" si="315"/>
        <v/>
      </c>
      <c r="AZ672" s="115" t="str">
        <f t="shared" ca="1" si="315"/>
        <v/>
      </c>
      <c r="BA672" s="115" t="str">
        <f t="shared" ca="1" si="315"/>
        <v/>
      </c>
      <c r="BB672" s="115" t="str">
        <f t="shared" ca="1" si="315"/>
        <v/>
      </c>
      <c r="BC672" s="115" t="str">
        <f t="shared" ca="1" si="315"/>
        <v/>
      </c>
      <c r="BD672" s="116" t="str">
        <f t="shared" ca="1" si="315"/>
        <v/>
      </c>
      <c r="BE672" s="145"/>
      <c r="BF672" s="118" t="str">
        <f t="shared" ca="1" si="308"/>
        <v/>
      </c>
      <c r="BG672" s="118" t="str">
        <f t="shared" ca="1" si="309"/>
        <v/>
      </c>
      <c r="BH672" s="118" t="str">
        <f t="shared" ca="1" si="310"/>
        <v/>
      </c>
      <c r="BI672" s="118" t="str">
        <f t="shared" ca="1" si="311"/>
        <v/>
      </c>
      <c r="BK672" s="154"/>
      <c r="BL672" s="155"/>
      <c r="BM672" s="154"/>
      <c r="BN672" s="154"/>
      <c r="BO672" s="156"/>
      <c r="BP672" s="156"/>
      <c r="BQ672" s="156"/>
      <c r="BR672" s="156"/>
      <c r="BS672" s="156"/>
      <c r="BT672" s="156"/>
      <c r="BU672" s="156"/>
      <c r="BV672" s="156"/>
      <c r="BW672" s="156"/>
      <c r="BX672" s="105"/>
      <c r="BY672" s="157"/>
      <c r="BZ672" s="157"/>
      <c r="CA672" s="157"/>
      <c r="CB672" s="157"/>
      <c r="CC672" s="157"/>
      <c r="CD672" s="157"/>
      <c r="CE672" s="157"/>
      <c r="CF672" s="157"/>
      <c r="CG672" s="157"/>
    </row>
    <row r="673" spans="1:85" x14ac:dyDescent="0.25">
      <c r="A673" s="97" t="str">
        <f t="shared" ca="1" si="312"/>
        <v/>
      </c>
      <c r="B673" s="98" t="str">
        <f t="shared" ca="1" si="313"/>
        <v/>
      </c>
      <c r="C673" s="99" t="str">
        <f t="shared" ca="1" si="300"/>
        <v/>
      </c>
      <c r="D673" s="97" t="str">
        <f t="shared" ca="1" si="301"/>
        <v/>
      </c>
      <c r="E673" s="97" t="str">
        <f t="shared" ca="1" si="302"/>
        <v/>
      </c>
      <c r="F673" s="97" t="str">
        <f t="shared" ca="1" si="303"/>
        <v/>
      </c>
      <c r="G673" s="100" t="str">
        <f t="shared" ca="1" si="314"/>
        <v/>
      </c>
      <c r="H673" s="101" t="str">
        <f t="shared" ca="1" si="314"/>
        <v/>
      </c>
      <c r="I673" s="101" t="str">
        <f t="shared" ca="1" si="314"/>
        <v/>
      </c>
      <c r="J673" s="101" t="str">
        <f t="shared" ca="1" si="314"/>
        <v/>
      </c>
      <c r="K673" s="101" t="str">
        <f t="shared" ca="1" si="314"/>
        <v/>
      </c>
      <c r="L673" s="101" t="str">
        <f t="shared" ca="1" si="314"/>
        <v/>
      </c>
      <c r="M673" s="101" t="str">
        <f t="shared" ca="1" si="297"/>
        <v/>
      </c>
      <c r="N673" s="101" t="str">
        <f t="shared" ca="1" si="297"/>
        <v/>
      </c>
      <c r="O673" s="102" t="str">
        <f t="shared" ca="1" si="297"/>
        <v/>
      </c>
      <c r="P673" s="103" t="str">
        <f t="shared" ca="1" si="304"/>
        <v/>
      </c>
      <c r="Q673" s="100" t="str">
        <f t="shared" ca="1" si="294"/>
        <v/>
      </c>
      <c r="R673" s="101" t="str">
        <f t="shared" ca="1" si="294"/>
        <v/>
      </c>
      <c r="S673" s="101" t="str">
        <f t="shared" ca="1" si="294"/>
        <v/>
      </c>
      <c r="T673" s="101" t="str">
        <f t="shared" ca="1" si="293"/>
        <v/>
      </c>
      <c r="U673" s="101" t="str">
        <f t="shared" ca="1" si="293"/>
        <v/>
      </c>
      <c r="V673" s="101" t="str">
        <f t="shared" ca="1" si="293"/>
        <v/>
      </c>
      <c r="W673" s="101" t="str">
        <f t="shared" ca="1" si="293"/>
        <v/>
      </c>
      <c r="X673" s="101" t="str">
        <f t="shared" ca="1" si="293"/>
        <v/>
      </c>
      <c r="Y673" s="102" t="str">
        <f t="shared" ca="1" si="293"/>
        <v/>
      </c>
      <c r="Z673" s="129" t="str">
        <f t="shared" ca="1" si="305"/>
        <v/>
      </c>
      <c r="AA673" s="105" t="str">
        <f t="shared" ca="1" si="298"/>
        <v>NA</v>
      </c>
      <c r="AB673" s="105" t="str">
        <f t="shared" ca="1" si="306"/>
        <v>NA</v>
      </c>
      <c r="AC673" s="97" t="str">
        <f t="shared" ca="1" si="307"/>
        <v/>
      </c>
      <c r="AD673" s="106" t="str">
        <f t="shared" ca="1" si="299"/>
        <v/>
      </c>
      <c r="AE673" s="106"/>
      <c r="AF673" s="130"/>
      <c r="AG673" s="131"/>
      <c r="AH673" s="131"/>
      <c r="AI673" s="131"/>
      <c r="AJ673" s="131"/>
      <c r="AK673" s="131"/>
      <c r="AL673" s="131"/>
      <c r="AM673" s="131"/>
      <c r="AN673" s="132"/>
      <c r="AO673" s="133"/>
      <c r="AS673" s="69"/>
      <c r="AT673" s="69"/>
      <c r="AU673" s="113"/>
      <c r="AV673" s="114" t="str">
        <f t="shared" ca="1" si="296"/>
        <v/>
      </c>
      <c r="AW673" s="115" t="str">
        <f t="shared" ca="1" si="315"/>
        <v/>
      </c>
      <c r="AX673" s="115" t="str">
        <f t="shared" ca="1" si="315"/>
        <v/>
      </c>
      <c r="AY673" s="115" t="str">
        <f t="shared" ca="1" si="315"/>
        <v/>
      </c>
      <c r="AZ673" s="115" t="str">
        <f t="shared" ca="1" si="315"/>
        <v/>
      </c>
      <c r="BA673" s="115" t="str">
        <f t="shared" ca="1" si="315"/>
        <v/>
      </c>
      <c r="BB673" s="115" t="str">
        <f t="shared" ca="1" si="315"/>
        <v/>
      </c>
      <c r="BC673" s="115" t="str">
        <f t="shared" ca="1" si="315"/>
        <v/>
      </c>
      <c r="BD673" s="116" t="str">
        <f t="shared" ca="1" si="315"/>
        <v/>
      </c>
      <c r="BE673" s="145"/>
      <c r="BF673" s="118" t="str">
        <f t="shared" ca="1" si="308"/>
        <v/>
      </c>
      <c r="BG673" s="118" t="str">
        <f t="shared" ca="1" si="309"/>
        <v/>
      </c>
      <c r="BH673" s="118" t="str">
        <f t="shared" ca="1" si="310"/>
        <v/>
      </c>
      <c r="BI673" s="118" t="str">
        <f t="shared" ca="1" si="311"/>
        <v/>
      </c>
      <c r="BK673" s="154"/>
      <c r="BL673" s="155"/>
      <c r="BM673" s="154"/>
      <c r="BN673" s="154"/>
      <c r="BO673" s="156"/>
      <c r="BP673" s="156"/>
      <c r="BQ673" s="156"/>
      <c r="BR673" s="156"/>
      <c r="BS673" s="156"/>
      <c r="BT673" s="156"/>
      <c r="BU673" s="156"/>
      <c r="BV673" s="156"/>
      <c r="BW673" s="156"/>
      <c r="BX673" s="105"/>
      <c r="BY673" s="157"/>
      <c r="BZ673" s="157"/>
      <c r="CA673" s="157"/>
      <c r="CB673" s="157"/>
      <c r="CC673" s="157"/>
      <c r="CD673" s="157"/>
      <c r="CE673" s="157"/>
      <c r="CF673" s="157"/>
      <c r="CG673" s="157"/>
    </row>
    <row r="674" spans="1:85" x14ac:dyDescent="0.25">
      <c r="A674" s="97" t="str">
        <f t="shared" ca="1" si="312"/>
        <v/>
      </c>
      <c r="B674" s="98" t="str">
        <f t="shared" ca="1" si="313"/>
        <v/>
      </c>
      <c r="C674" s="99" t="str">
        <f t="shared" ca="1" si="300"/>
        <v/>
      </c>
      <c r="D674" s="97" t="str">
        <f t="shared" ca="1" si="301"/>
        <v/>
      </c>
      <c r="E674" s="97" t="str">
        <f t="shared" ca="1" si="302"/>
        <v/>
      </c>
      <c r="F674" s="97" t="str">
        <f t="shared" ca="1" si="303"/>
        <v/>
      </c>
      <c r="G674" s="100" t="str">
        <f t="shared" ca="1" si="314"/>
        <v/>
      </c>
      <c r="H674" s="101" t="str">
        <f t="shared" ca="1" si="314"/>
        <v/>
      </c>
      <c r="I674" s="101" t="str">
        <f t="shared" ca="1" si="314"/>
        <v/>
      </c>
      <c r="J674" s="101" t="str">
        <f t="shared" ca="1" si="314"/>
        <v/>
      </c>
      <c r="K674" s="101" t="str">
        <f t="shared" ca="1" si="314"/>
        <v/>
      </c>
      <c r="L674" s="101" t="str">
        <f t="shared" ca="1" si="314"/>
        <v/>
      </c>
      <c r="M674" s="101" t="str">
        <f t="shared" ca="1" si="297"/>
        <v/>
      </c>
      <c r="N674" s="101" t="str">
        <f t="shared" ca="1" si="297"/>
        <v/>
      </c>
      <c r="O674" s="102" t="str">
        <f t="shared" ca="1" si="297"/>
        <v/>
      </c>
      <c r="P674" s="103" t="str">
        <f t="shared" ca="1" si="304"/>
        <v/>
      </c>
      <c r="Q674" s="100" t="str">
        <f t="shared" ca="1" si="294"/>
        <v/>
      </c>
      <c r="R674" s="101" t="str">
        <f t="shared" ca="1" si="294"/>
        <v/>
      </c>
      <c r="S674" s="101" t="str">
        <f t="shared" ca="1" si="294"/>
        <v/>
      </c>
      <c r="T674" s="101" t="str">
        <f t="shared" ca="1" si="293"/>
        <v/>
      </c>
      <c r="U674" s="101" t="str">
        <f t="shared" ca="1" si="293"/>
        <v/>
      </c>
      <c r="V674" s="101" t="str">
        <f t="shared" ca="1" si="293"/>
        <v/>
      </c>
      <c r="W674" s="101" t="str">
        <f t="shared" ca="1" si="293"/>
        <v/>
      </c>
      <c r="X674" s="101" t="str">
        <f t="shared" ca="1" si="293"/>
        <v/>
      </c>
      <c r="Y674" s="102" t="str">
        <f t="shared" ca="1" si="293"/>
        <v/>
      </c>
      <c r="Z674" s="129" t="str">
        <f t="shared" ca="1" si="305"/>
        <v/>
      </c>
      <c r="AA674" s="105" t="str">
        <f t="shared" ca="1" si="298"/>
        <v>NA</v>
      </c>
      <c r="AB674" s="105" t="str">
        <f t="shared" ca="1" si="306"/>
        <v>NA</v>
      </c>
      <c r="AC674" s="97" t="str">
        <f t="shared" ca="1" si="307"/>
        <v/>
      </c>
      <c r="AD674" s="106" t="str">
        <f t="shared" ca="1" si="299"/>
        <v/>
      </c>
      <c r="AE674" s="106"/>
      <c r="AF674" s="130"/>
      <c r="AG674" s="131"/>
      <c r="AH674" s="131"/>
      <c r="AI674" s="131"/>
      <c r="AJ674" s="131"/>
      <c r="AK674" s="131"/>
      <c r="AL674" s="131"/>
      <c r="AM674" s="131"/>
      <c r="AN674" s="132"/>
      <c r="AO674" s="133"/>
      <c r="AS674" s="69"/>
      <c r="AT674" s="69"/>
      <c r="AU674" s="113"/>
      <c r="AV674" s="114" t="str">
        <f t="shared" ca="1" si="296"/>
        <v/>
      </c>
      <c r="AW674" s="115" t="str">
        <f t="shared" ca="1" si="315"/>
        <v/>
      </c>
      <c r="AX674" s="115" t="str">
        <f t="shared" ca="1" si="315"/>
        <v/>
      </c>
      <c r="AY674" s="115" t="str">
        <f t="shared" ca="1" si="315"/>
        <v/>
      </c>
      <c r="AZ674" s="115" t="str">
        <f t="shared" ca="1" si="315"/>
        <v/>
      </c>
      <c r="BA674" s="115" t="str">
        <f t="shared" ca="1" si="315"/>
        <v/>
      </c>
      <c r="BB674" s="115" t="str">
        <f t="shared" ca="1" si="315"/>
        <v/>
      </c>
      <c r="BC674" s="115" t="str">
        <f t="shared" ca="1" si="315"/>
        <v/>
      </c>
      <c r="BD674" s="116" t="str">
        <f t="shared" ca="1" si="315"/>
        <v/>
      </c>
      <c r="BE674" s="145"/>
      <c r="BF674" s="118" t="str">
        <f t="shared" ca="1" si="308"/>
        <v/>
      </c>
      <c r="BG674" s="118" t="str">
        <f t="shared" ca="1" si="309"/>
        <v/>
      </c>
      <c r="BH674" s="118" t="str">
        <f t="shared" ca="1" si="310"/>
        <v/>
      </c>
      <c r="BI674" s="118" t="str">
        <f t="shared" ca="1" si="311"/>
        <v/>
      </c>
      <c r="BK674" s="154"/>
      <c r="BL674" s="155"/>
      <c r="BM674" s="154"/>
      <c r="BN674" s="154"/>
      <c r="BO674" s="156"/>
      <c r="BP674" s="156"/>
      <c r="BQ674" s="156"/>
      <c r="BR674" s="156"/>
      <c r="BS674" s="156"/>
      <c r="BT674" s="156"/>
      <c r="BU674" s="156"/>
      <c r="BV674" s="156"/>
      <c r="BW674" s="156"/>
      <c r="BX674" s="105"/>
      <c r="BY674" s="157"/>
      <c r="BZ674" s="157"/>
      <c r="CA674" s="157"/>
      <c r="CB674" s="157"/>
      <c r="CC674" s="157"/>
      <c r="CD674" s="157"/>
      <c r="CE674" s="157"/>
      <c r="CF674" s="157"/>
      <c r="CG674" s="157"/>
    </row>
    <row r="675" spans="1:85" x14ac:dyDescent="0.25">
      <c r="A675" s="97" t="str">
        <f t="shared" ca="1" si="312"/>
        <v/>
      </c>
      <c r="B675" s="98" t="str">
        <f t="shared" ca="1" si="313"/>
        <v/>
      </c>
      <c r="C675" s="99" t="str">
        <f t="shared" ca="1" si="300"/>
        <v/>
      </c>
      <c r="D675" s="97" t="str">
        <f t="shared" ca="1" si="301"/>
        <v/>
      </c>
      <c r="E675" s="97" t="str">
        <f t="shared" ca="1" si="302"/>
        <v/>
      </c>
      <c r="F675" s="97" t="str">
        <f t="shared" ca="1" si="303"/>
        <v/>
      </c>
      <c r="G675" s="100" t="str">
        <f t="shared" ca="1" si="314"/>
        <v/>
      </c>
      <c r="H675" s="101" t="str">
        <f t="shared" ca="1" si="314"/>
        <v/>
      </c>
      <c r="I675" s="101" t="str">
        <f t="shared" ca="1" si="314"/>
        <v/>
      </c>
      <c r="J675" s="101" t="str">
        <f t="shared" ca="1" si="314"/>
        <v/>
      </c>
      <c r="K675" s="101" t="str">
        <f t="shared" ca="1" si="314"/>
        <v/>
      </c>
      <c r="L675" s="101" t="str">
        <f t="shared" ca="1" si="314"/>
        <v/>
      </c>
      <c r="M675" s="101" t="str">
        <f t="shared" ca="1" si="297"/>
        <v/>
      </c>
      <c r="N675" s="101" t="str">
        <f t="shared" ca="1" si="297"/>
        <v/>
      </c>
      <c r="O675" s="102" t="str">
        <f t="shared" ca="1" si="297"/>
        <v/>
      </c>
      <c r="P675" s="103" t="str">
        <f t="shared" ca="1" si="304"/>
        <v/>
      </c>
      <c r="Q675" s="100" t="str">
        <f t="shared" ca="1" si="294"/>
        <v/>
      </c>
      <c r="R675" s="101" t="str">
        <f t="shared" ca="1" si="294"/>
        <v/>
      </c>
      <c r="S675" s="101" t="str">
        <f t="shared" ca="1" si="294"/>
        <v/>
      </c>
      <c r="T675" s="101" t="str">
        <f t="shared" ca="1" si="293"/>
        <v/>
      </c>
      <c r="U675" s="101" t="str">
        <f t="shared" ca="1" si="293"/>
        <v/>
      </c>
      <c r="V675" s="101" t="str">
        <f t="shared" ca="1" si="293"/>
        <v/>
      </c>
      <c r="W675" s="101" t="str">
        <f t="shared" ref="W675:Y738" ca="1" si="316">IF(LEN($C675)=0,"",IF($E675="M",INDEX(M$5:M$999,MATCH($C675,$C$5:$C$999,0))*$P675,IF(INDEX(M$5:M$999,MATCH($C675,$C$5:$C$999,0))&gt;W$2,INDEX(M$5:M$999,MATCH($C675,$C$5:$C$999,0))*$P675,"&lt;MRL")))</f>
        <v/>
      </c>
      <c r="X675" s="101" t="str">
        <f t="shared" ca="1" si="316"/>
        <v/>
      </c>
      <c r="Y675" s="102" t="str">
        <f t="shared" ca="1" si="316"/>
        <v/>
      </c>
      <c r="Z675" s="129" t="str">
        <f t="shared" ca="1" si="305"/>
        <v/>
      </c>
      <c r="AA675" s="105" t="str">
        <f t="shared" ca="1" si="298"/>
        <v>NA</v>
      </c>
      <c r="AB675" s="105" t="str">
        <f t="shared" ca="1" si="306"/>
        <v>NA</v>
      </c>
      <c r="AC675" s="97" t="str">
        <f t="shared" ca="1" si="307"/>
        <v/>
      </c>
      <c r="AD675" s="106" t="str">
        <f t="shared" ca="1" si="299"/>
        <v/>
      </c>
      <c r="AE675" s="106"/>
      <c r="AF675" s="130"/>
      <c r="AG675" s="131"/>
      <c r="AH675" s="131"/>
      <c r="AI675" s="131"/>
      <c r="AJ675" s="131"/>
      <c r="AK675" s="131"/>
      <c r="AL675" s="131"/>
      <c r="AM675" s="131"/>
      <c r="AN675" s="132"/>
      <c r="AO675" s="133"/>
      <c r="AS675" s="69"/>
      <c r="AT675" s="69"/>
      <c r="AU675" s="113"/>
      <c r="AV675" s="114" t="str">
        <f t="shared" ca="1" si="296"/>
        <v/>
      </c>
      <c r="AW675" s="115" t="str">
        <f t="shared" ca="1" si="315"/>
        <v/>
      </c>
      <c r="AX675" s="115" t="str">
        <f t="shared" ca="1" si="315"/>
        <v/>
      </c>
      <c r="AY675" s="115" t="str">
        <f t="shared" ca="1" si="315"/>
        <v/>
      </c>
      <c r="AZ675" s="115" t="str">
        <f t="shared" ca="1" si="315"/>
        <v/>
      </c>
      <c r="BA675" s="115" t="str">
        <f t="shared" ca="1" si="315"/>
        <v/>
      </c>
      <c r="BB675" s="115" t="str">
        <f t="shared" ca="1" si="315"/>
        <v/>
      </c>
      <c r="BC675" s="115" t="str">
        <f t="shared" ca="1" si="315"/>
        <v/>
      </c>
      <c r="BD675" s="116" t="str">
        <f t="shared" ca="1" si="315"/>
        <v/>
      </c>
      <c r="BE675" s="145"/>
      <c r="BF675" s="118" t="str">
        <f t="shared" ca="1" si="308"/>
        <v/>
      </c>
      <c r="BG675" s="118" t="str">
        <f t="shared" ca="1" si="309"/>
        <v/>
      </c>
      <c r="BH675" s="118" t="str">
        <f t="shared" ca="1" si="310"/>
        <v/>
      </c>
      <c r="BI675" s="118" t="str">
        <f t="shared" ca="1" si="311"/>
        <v/>
      </c>
      <c r="BK675" s="154"/>
      <c r="BL675" s="155"/>
      <c r="BM675" s="154"/>
      <c r="BN675" s="154"/>
      <c r="BO675" s="156"/>
      <c r="BP675" s="156"/>
      <c r="BQ675" s="156"/>
      <c r="BR675" s="156"/>
      <c r="BS675" s="156"/>
      <c r="BT675" s="156"/>
      <c r="BU675" s="156"/>
      <c r="BV675" s="156"/>
      <c r="BW675" s="156"/>
      <c r="BX675" s="105"/>
      <c r="BY675" s="157"/>
      <c r="BZ675" s="157"/>
      <c r="CA675" s="157"/>
      <c r="CB675" s="157"/>
      <c r="CC675" s="157"/>
      <c r="CD675" s="157"/>
      <c r="CE675" s="157"/>
      <c r="CF675" s="157"/>
      <c r="CG675" s="157"/>
    </row>
    <row r="676" spans="1:85" x14ac:dyDescent="0.25">
      <c r="A676" s="97" t="str">
        <f t="shared" ca="1" si="312"/>
        <v/>
      </c>
      <c r="B676" s="98" t="str">
        <f t="shared" ca="1" si="313"/>
        <v/>
      </c>
      <c r="C676" s="99" t="str">
        <f t="shared" ca="1" si="300"/>
        <v/>
      </c>
      <c r="D676" s="97" t="str">
        <f t="shared" ca="1" si="301"/>
        <v/>
      </c>
      <c r="E676" s="97" t="str">
        <f t="shared" ca="1" si="302"/>
        <v/>
      </c>
      <c r="F676" s="97" t="str">
        <f t="shared" ca="1" si="303"/>
        <v/>
      </c>
      <c r="G676" s="100" t="str">
        <f t="shared" ca="1" si="314"/>
        <v/>
      </c>
      <c r="H676" s="101" t="str">
        <f t="shared" ca="1" si="314"/>
        <v/>
      </c>
      <c r="I676" s="101" t="str">
        <f t="shared" ca="1" si="314"/>
        <v/>
      </c>
      <c r="J676" s="101" t="str">
        <f t="shared" ca="1" si="314"/>
        <v/>
      </c>
      <c r="K676" s="101" t="str">
        <f t="shared" ca="1" si="314"/>
        <v/>
      </c>
      <c r="L676" s="101" t="str">
        <f t="shared" ca="1" si="314"/>
        <v/>
      </c>
      <c r="M676" s="101" t="str">
        <f t="shared" ca="1" si="297"/>
        <v/>
      </c>
      <c r="N676" s="101" t="str">
        <f t="shared" ca="1" si="297"/>
        <v/>
      </c>
      <c r="O676" s="102" t="str">
        <f t="shared" ca="1" si="297"/>
        <v/>
      </c>
      <c r="P676" s="103" t="str">
        <f t="shared" ca="1" si="304"/>
        <v/>
      </c>
      <c r="Q676" s="100" t="str">
        <f t="shared" ca="1" si="294"/>
        <v/>
      </c>
      <c r="R676" s="101" t="str">
        <f t="shared" ca="1" si="294"/>
        <v/>
      </c>
      <c r="S676" s="101" t="str">
        <f t="shared" ca="1" si="294"/>
        <v/>
      </c>
      <c r="T676" s="101" t="str">
        <f t="shared" ca="1" si="294"/>
        <v/>
      </c>
      <c r="U676" s="101" t="str">
        <f t="shared" ca="1" si="294"/>
        <v/>
      </c>
      <c r="V676" s="101" t="str">
        <f t="shared" ca="1" si="294"/>
        <v/>
      </c>
      <c r="W676" s="101" t="str">
        <f t="shared" ca="1" si="316"/>
        <v/>
      </c>
      <c r="X676" s="101" t="str">
        <f t="shared" ca="1" si="316"/>
        <v/>
      </c>
      <c r="Y676" s="102" t="str">
        <f t="shared" ca="1" si="316"/>
        <v/>
      </c>
      <c r="Z676" s="129" t="str">
        <f t="shared" ca="1" si="305"/>
        <v/>
      </c>
      <c r="AA676" s="105" t="str">
        <f t="shared" ca="1" si="298"/>
        <v>NA</v>
      </c>
      <c r="AB676" s="105" t="str">
        <f t="shared" ca="1" si="306"/>
        <v>NA</v>
      </c>
      <c r="AC676" s="97" t="str">
        <f t="shared" ca="1" si="307"/>
        <v/>
      </c>
      <c r="AD676" s="106" t="str">
        <f t="shared" ca="1" si="299"/>
        <v/>
      </c>
      <c r="AE676" s="106"/>
      <c r="AF676" s="130"/>
      <c r="AG676" s="131"/>
      <c r="AH676" s="131"/>
      <c r="AI676" s="131"/>
      <c r="AJ676" s="131"/>
      <c r="AK676" s="131"/>
      <c r="AL676" s="131"/>
      <c r="AM676" s="131"/>
      <c r="AN676" s="132"/>
      <c r="AO676" s="133"/>
      <c r="AS676" s="69"/>
      <c r="AT676" s="69"/>
      <c r="AU676" s="113"/>
      <c r="AV676" s="114" t="str">
        <f t="shared" ca="1" si="296"/>
        <v/>
      </c>
      <c r="AW676" s="115" t="str">
        <f t="shared" ca="1" si="315"/>
        <v/>
      </c>
      <c r="AX676" s="115" t="str">
        <f t="shared" ca="1" si="315"/>
        <v/>
      </c>
      <c r="AY676" s="115" t="str">
        <f t="shared" ca="1" si="315"/>
        <v/>
      </c>
      <c r="AZ676" s="115" t="str">
        <f t="shared" ca="1" si="315"/>
        <v/>
      </c>
      <c r="BA676" s="115" t="str">
        <f t="shared" ca="1" si="315"/>
        <v/>
      </c>
      <c r="BB676" s="115" t="str">
        <f t="shared" ca="1" si="315"/>
        <v/>
      </c>
      <c r="BC676" s="115" t="str">
        <f t="shared" ca="1" si="315"/>
        <v/>
      </c>
      <c r="BD676" s="116" t="str">
        <f t="shared" ca="1" si="315"/>
        <v/>
      </c>
      <c r="BE676" s="145"/>
      <c r="BF676" s="118" t="str">
        <f t="shared" ca="1" si="308"/>
        <v/>
      </c>
      <c r="BG676" s="118" t="str">
        <f t="shared" ca="1" si="309"/>
        <v/>
      </c>
      <c r="BH676" s="118" t="str">
        <f t="shared" ca="1" si="310"/>
        <v/>
      </c>
      <c r="BI676" s="118" t="str">
        <f t="shared" ca="1" si="311"/>
        <v/>
      </c>
      <c r="BK676" s="154"/>
      <c r="BL676" s="155"/>
      <c r="BM676" s="154"/>
      <c r="BN676" s="154"/>
      <c r="BO676" s="156"/>
      <c r="BP676" s="156"/>
      <c r="BQ676" s="156"/>
      <c r="BR676" s="156"/>
      <c r="BS676" s="156"/>
      <c r="BT676" s="156"/>
      <c r="BU676" s="156"/>
      <c r="BV676" s="156"/>
      <c r="BW676" s="156"/>
      <c r="BX676" s="105"/>
      <c r="BY676" s="157"/>
      <c r="BZ676" s="157"/>
      <c r="CA676" s="157"/>
      <c r="CB676" s="157"/>
      <c r="CC676" s="157"/>
      <c r="CD676" s="157"/>
      <c r="CE676" s="157"/>
      <c r="CF676" s="157"/>
      <c r="CG676" s="157"/>
    </row>
    <row r="677" spans="1:85" x14ac:dyDescent="0.25">
      <c r="A677" s="97" t="str">
        <f t="shared" ca="1" si="312"/>
        <v/>
      </c>
      <c r="B677" s="98" t="str">
        <f t="shared" ca="1" si="313"/>
        <v/>
      </c>
      <c r="C677" s="99" t="str">
        <f t="shared" ca="1" si="300"/>
        <v/>
      </c>
      <c r="D677" s="97" t="str">
        <f t="shared" ca="1" si="301"/>
        <v/>
      </c>
      <c r="E677" s="97" t="str">
        <f t="shared" ca="1" si="302"/>
        <v/>
      </c>
      <c r="F677" s="97" t="str">
        <f t="shared" ca="1" si="303"/>
        <v/>
      </c>
      <c r="G677" s="100" t="str">
        <f t="shared" ca="1" si="314"/>
        <v/>
      </c>
      <c r="H677" s="101" t="str">
        <f t="shared" ca="1" si="314"/>
        <v/>
      </c>
      <c r="I677" s="101" t="str">
        <f t="shared" ca="1" si="314"/>
        <v/>
      </c>
      <c r="J677" s="101" t="str">
        <f t="shared" ca="1" si="314"/>
        <v/>
      </c>
      <c r="K677" s="101" t="str">
        <f t="shared" ca="1" si="314"/>
        <v/>
      </c>
      <c r="L677" s="101" t="str">
        <f t="shared" ca="1" si="314"/>
        <v/>
      </c>
      <c r="M677" s="101" t="str">
        <f t="shared" ca="1" si="297"/>
        <v/>
      </c>
      <c r="N677" s="101" t="str">
        <f t="shared" ca="1" si="297"/>
        <v/>
      </c>
      <c r="O677" s="102" t="str">
        <f t="shared" ca="1" si="297"/>
        <v/>
      </c>
      <c r="P677" s="103" t="str">
        <f t="shared" ca="1" si="304"/>
        <v/>
      </c>
      <c r="Q677" s="100" t="str">
        <f t="shared" ref="Q677:V719" ca="1" si="317">IF(LEN($C677)=0,"",IF($E677="M",INDEX(G$5:G$999,MATCH($C677,$C$5:$C$999,0))*$P677,IF(INDEX(G$5:G$999,MATCH($C677,$C$5:$C$999,0))&gt;Q$2,INDEX(G$5:G$999,MATCH($C677,$C$5:$C$999,0))*$P677,"&lt;MRL")))</f>
        <v/>
      </c>
      <c r="R677" s="101" t="str">
        <f t="shared" ca="1" si="317"/>
        <v/>
      </c>
      <c r="S677" s="101" t="str">
        <f t="shared" ca="1" si="317"/>
        <v/>
      </c>
      <c r="T677" s="101" t="str">
        <f t="shared" ca="1" si="317"/>
        <v/>
      </c>
      <c r="U677" s="101" t="str">
        <f t="shared" ca="1" si="317"/>
        <v/>
      </c>
      <c r="V677" s="101" t="str">
        <f t="shared" ca="1" si="317"/>
        <v/>
      </c>
      <c r="W677" s="101" t="str">
        <f t="shared" ca="1" si="316"/>
        <v/>
      </c>
      <c r="X677" s="101" t="str">
        <f t="shared" ca="1" si="316"/>
        <v/>
      </c>
      <c r="Y677" s="102" t="str">
        <f t="shared" ca="1" si="316"/>
        <v/>
      </c>
      <c r="Z677" s="129" t="str">
        <f t="shared" ca="1" si="305"/>
        <v/>
      </c>
      <c r="AA677" s="105" t="str">
        <f t="shared" ca="1" si="298"/>
        <v>NA</v>
      </c>
      <c r="AB677" s="105" t="str">
        <f t="shared" ca="1" si="306"/>
        <v>NA</v>
      </c>
      <c r="AC677" s="97" t="str">
        <f t="shared" ca="1" si="307"/>
        <v/>
      </c>
      <c r="AD677" s="106" t="str">
        <f t="shared" ca="1" si="299"/>
        <v/>
      </c>
      <c r="AE677" s="106"/>
      <c r="AF677" s="130"/>
      <c r="AG677" s="131"/>
      <c r="AH677" s="131"/>
      <c r="AI677" s="131"/>
      <c r="AJ677" s="131"/>
      <c r="AK677" s="131"/>
      <c r="AL677" s="131"/>
      <c r="AM677" s="131"/>
      <c r="AN677" s="132"/>
      <c r="AO677" s="133"/>
      <c r="AS677" s="69"/>
      <c r="AT677" s="69"/>
      <c r="AU677" s="113"/>
      <c r="AV677" s="114" t="str">
        <f t="shared" ca="1" si="296"/>
        <v/>
      </c>
      <c r="AW677" s="115" t="str">
        <f t="shared" ca="1" si="315"/>
        <v/>
      </c>
      <c r="AX677" s="115" t="str">
        <f t="shared" ca="1" si="315"/>
        <v/>
      </c>
      <c r="AY677" s="115" t="str">
        <f t="shared" ca="1" si="315"/>
        <v/>
      </c>
      <c r="AZ677" s="115" t="str">
        <f t="shared" ca="1" si="315"/>
        <v/>
      </c>
      <c r="BA677" s="115" t="str">
        <f t="shared" ca="1" si="315"/>
        <v/>
      </c>
      <c r="BB677" s="115" t="str">
        <f t="shared" ca="1" si="315"/>
        <v/>
      </c>
      <c r="BC677" s="115" t="str">
        <f t="shared" ca="1" si="315"/>
        <v/>
      </c>
      <c r="BD677" s="116" t="str">
        <f t="shared" ca="1" si="315"/>
        <v/>
      </c>
      <c r="BE677" s="145"/>
      <c r="BF677" s="118" t="str">
        <f t="shared" ca="1" si="308"/>
        <v/>
      </c>
      <c r="BG677" s="118" t="str">
        <f t="shared" ca="1" si="309"/>
        <v/>
      </c>
      <c r="BH677" s="118" t="str">
        <f t="shared" ca="1" si="310"/>
        <v/>
      </c>
      <c r="BI677" s="118" t="str">
        <f t="shared" ca="1" si="311"/>
        <v/>
      </c>
      <c r="BK677" s="154"/>
      <c r="BL677" s="155"/>
      <c r="BM677" s="154"/>
      <c r="BN677" s="154"/>
      <c r="BO677" s="156"/>
      <c r="BP677" s="156"/>
      <c r="BQ677" s="156"/>
      <c r="BR677" s="156"/>
      <c r="BS677" s="156"/>
      <c r="BT677" s="156"/>
      <c r="BU677" s="156"/>
      <c r="BV677" s="156"/>
      <c r="BW677" s="156"/>
      <c r="BX677" s="105"/>
      <c r="BY677" s="157"/>
      <c r="BZ677" s="157"/>
      <c r="CA677" s="157"/>
      <c r="CB677" s="157"/>
      <c r="CC677" s="157"/>
      <c r="CD677" s="157"/>
      <c r="CE677" s="157"/>
      <c r="CF677" s="157"/>
      <c r="CG677" s="157"/>
    </row>
    <row r="678" spans="1:85" x14ac:dyDescent="0.25">
      <c r="A678" s="97" t="str">
        <f t="shared" ca="1" si="312"/>
        <v/>
      </c>
      <c r="B678" s="98" t="str">
        <f t="shared" ca="1" si="313"/>
        <v/>
      </c>
      <c r="C678" s="99" t="str">
        <f t="shared" ca="1" si="300"/>
        <v/>
      </c>
      <c r="D678" s="97" t="str">
        <f t="shared" ca="1" si="301"/>
        <v/>
      </c>
      <c r="E678" s="97" t="str">
        <f t="shared" ca="1" si="302"/>
        <v/>
      </c>
      <c r="F678" s="97" t="str">
        <f t="shared" ca="1" si="303"/>
        <v/>
      </c>
      <c r="G678" s="100" t="str">
        <f t="shared" ca="1" si="314"/>
        <v/>
      </c>
      <c r="H678" s="101" t="str">
        <f t="shared" ca="1" si="314"/>
        <v/>
      </c>
      <c r="I678" s="101" t="str">
        <f t="shared" ca="1" si="314"/>
        <v/>
      </c>
      <c r="J678" s="101" t="str">
        <f t="shared" ca="1" si="314"/>
        <v/>
      </c>
      <c r="K678" s="101" t="str">
        <f t="shared" ca="1" si="314"/>
        <v/>
      </c>
      <c r="L678" s="101" t="str">
        <f t="shared" ca="1" si="314"/>
        <v/>
      </c>
      <c r="M678" s="101" t="str">
        <f t="shared" ca="1" si="297"/>
        <v/>
      </c>
      <c r="N678" s="101" t="str">
        <f t="shared" ca="1" si="297"/>
        <v/>
      </c>
      <c r="O678" s="102" t="str">
        <f t="shared" ca="1" si="297"/>
        <v/>
      </c>
      <c r="P678" s="103" t="str">
        <f t="shared" ca="1" si="304"/>
        <v/>
      </c>
      <c r="Q678" s="100" t="str">
        <f t="shared" ca="1" si="317"/>
        <v/>
      </c>
      <c r="R678" s="101" t="str">
        <f t="shared" ca="1" si="317"/>
        <v/>
      </c>
      <c r="S678" s="101" t="str">
        <f t="shared" ca="1" si="317"/>
        <v/>
      </c>
      <c r="T678" s="101" t="str">
        <f t="shared" ca="1" si="317"/>
        <v/>
      </c>
      <c r="U678" s="101" t="str">
        <f t="shared" ca="1" si="317"/>
        <v/>
      </c>
      <c r="V678" s="101" t="str">
        <f t="shared" ca="1" si="317"/>
        <v/>
      </c>
      <c r="W678" s="101" t="str">
        <f t="shared" ca="1" si="316"/>
        <v/>
      </c>
      <c r="X678" s="101" t="str">
        <f t="shared" ca="1" si="316"/>
        <v/>
      </c>
      <c r="Y678" s="102" t="str">
        <f t="shared" ca="1" si="316"/>
        <v/>
      </c>
      <c r="Z678" s="129" t="str">
        <f t="shared" ca="1" si="305"/>
        <v/>
      </c>
      <c r="AA678" s="105" t="str">
        <f t="shared" ca="1" si="298"/>
        <v>NA</v>
      </c>
      <c r="AB678" s="105" t="str">
        <f t="shared" ca="1" si="306"/>
        <v>NA</v>
      </c>
      <c r="AC678" s="97" t="str">
        <f t="shared" ca="1" si="307"/>
        <v/>
      </c>
      <c r="AD678" s="106" t="str">
        <f t="shared" ca="1" si="299"/>
        <v/>
      </c>
      <c r="AE678" s="106"/>
      <c r="AF678" s="130"/>
      <c r="AG678" s="131"/>
      <c r="AH678" s="131"/>
      <c r="AI678" s="131"/>
      <c r="AJ678" s="131"/>
      <c r="AK678" s="131"/>
      <c r="AL678" s="131"/>
      <c r="AM678" s="131"/>
      <c r="AN678" s="132"/>
      <c r="AO678" s="133"/>
      <c r="AS678" s="69"/>
      <c r="AT678" s="69"/>
      <c r="AU678" s="113"/>
      <c r="AV678" s="114" t="str">
        <f t="shared" ca="1" si="296"/>
        <v/>
      </c>
      <c r="AW678" s="115" t="str">
        <f t="shared" ca="1" si="315"/>
        <v/>
      </c>
      <c r="AX678" s="115" t="str">
        <f t="shared" ca="1" si="315"/>
        <v/>
      </c>
      <c r="AY678" s="115" t="str">
        <f t="shared" ca="1" si="315"/>
        <v/>
      </c>
      <c r="AZ678" s="115" t="str">
        <f t="shared" ca="1" si="315"/>
        <v/>
      </c>
      <c r="BA678" s="115" t="str">
        <f t="shared" ca="1" si="315"/>
        <v/>
      </c>
      <c r="BB678" s="115" t="str">
        <f t="shared" ca="1" si="315"/>
        <v/>
      </c>
      <c r="BC678" s="115" t="str">
        <f t="shared" ca="1" si="315"/>
        <v/>
      </c>
      <c r="BD678" s="116" t="str">
        <f t="shared" ca="1" si="315"/>
        <v/>
      </c>
      <c r="BE678" s="145"/>
      <c r="BF678" s="118" t="str">
        <f t="shared" ca="1" si="308"/>
        <v/>
      </c>
      <c r="BG678" s="118" t="str">
        <f t="shared" ca="1" si="309"/>
        <v/>
      </c>
      <c r="BH678" s="118" t="str">
        <f t="shared" ca="1" si="310"/>
        <v/>
      </c>
      <c r="BI678" s="118" t="str">
        <f t="shared" ca="1" si="311"/>
        <v/>
      </c>
      <c r="BK678" s="154"/>
      <c r="BL678" s="155"/>
      <c r="BM678" s="154"/>
      <c r="BN678" s="154"/>
      <c r="BO678" s="156"/>
      <c r="BP678" s="156"/>
      <c r="BQ678" s="156"/>
      <c r="BR678" s="156"/>
      <c r="BS678" s="156"/>
      <c r="BT678" s="156"/>
      <c r="BU678" s="156"/>
      <c r="BV678" s="156"/>
      <c r="BW678" s="156"/>
      <c r="BX678" s="105"/>
      <c r="BY678" s="157"/>
      <c r="BZ678" s="157"/>
      <c r="CA678" s="157"/>
      <c r="CB678" s="157"/>
      <c r="CC678" s="157"/>
      <c r="CD678" s="157"/>
      <c r="CE678" s="157"/>
      <c r="CF678" s="157"/>
      <c r="CG678" s="157"/>
    </row>
    <row r="679" spans="1:85" x14ac:dyDescent="0.25">
      <c r="A679" s="97" t="str">
        <f t="shared" ca="1" si="312"/>
        <v/>
      </c>
      <c r="B679" s="98" t="str">
        <f t="shared" ca="1" si="313"/>
        <v/>
      </c>
      <c r="C679" s="99" t="str">
        <f t="shared" ca="1" si="300"/>
        <v/>
      </c>
      <c r="D679" s="97" t="str">
        <f t="shared" ca="1" si="301"/>
        <v/>
      </c>
      <c r="E679" s="97" t="str">
        <f t="shared" ca="1" si="302"/>
        <v/>
      </c>
      <c r="F679" s="97" t="str">
        <f t="shared" ca="1" si="303"/>
        <v/>
      </c>
      <c r="G679" s="100" t="str">
        <f t="shared" ca="1" si="314"/>
        <v/>
      </c>
      <c r="H679" s="101" t="str">
        <f t="shared" ca="1" si="314"/>
        <v/>
      </c>
      <c r="I679" s="101" t="str">
        <f t="shared" ca="1" si="314"/>
        <v/>
      </c>
      <c r="J679" s="101" t="str">
        <f t="shared" ca="1" si="314"/>
        <v/>
      </c>
      <c r="K679" s="101" t="str">
        <f t="shared" ca="1" si="314"/>
        <v/>
      </c>
      <c r="L679" s="101" t="str">
        <f t="shared" ca="1" si="314"/>
        <v/>
      </c>
      <c r="M679" s="101" t="str">
        <f t="shared" ca="1" si="297"/>
        <v/>
      </c>
      <c r="N679" s="101" t="str">
        <f t="shared" ca="1" si="297"/>
        <v/>
      </c>
      <c r="O679" s="102" t="str">
        <f t="shared" ca="1" si="297"/>
        <v/>
      </c>
      <c r="P679" s="103" t="str">
        <f t="shared" ca="1" si="304"/>
        <v/>
      </c>
      <c r="Q679" s="100" t="str">
        <f t="shared" ca="1" si="317"/>
        <v/>
      </c>
      <c r="R679" s="101" t="str">
        <f t="shared" ca="1" si="317"/>
        <v/>
      </c>
      <c r="S679" s="101" t="str">
        <f t="shared" ca="1" si="317"/>
        <v/>
      </c>
      <c r="T679" s="101" t="str">
        <f t="shared" ca="1" si="317"/>
        <v/>
      </c>
      <c r="U679" s="101" t="str">
        <f t="shared" ca="1" si="317"/>
        <v/>
      </c>
      <c r="V679" s="101" t="str">
        <f t="shared" ca="1" si="317"/>
        <v/>
      </c>
      <c r="W679" s="101" t="str">
        <f t="shared" ca="1" si="316"/>
        <v/>
      </c>
      <c r="X679" s="101" t="str">
        <f t="shared" ca="1" si="316"/>
        <v/>
      </c>
      <c r="Y679" s="102" t="str">
        <f t="shared" ca="1" si="316"/>
        <v/>
      </c>
      <c r="Z679" s="129" t="str">
        <f t="shared" ca="1" si="305"/>
        <v/>
      </c>
      <c r="AA679" s="105" t="str">
        <f t="shared" ca="1" si="298"/>
        <v>NA</v>
      </c>
      <c r="AB679" s="105" t="str">
        <f t="shared" ca="1" si="306"/>
        <v>NA</v>
      </c>
      <c r="AC679" s="97" t="str">
        <f t="shared" ca="1" si="307"/>
        <v/>
      </c>
      <c r="AD679" s="106" t="str">
        <f t="shared" ca="1" si="299"/>
        <v/>
      </c>
      <c r="AE679" s="106"/>
      <c r="AF679" s="130"/>
      <c r="AG679" s="131"/>
      <c r="AH679" s="131"/>
      <c r="AI679" s="131"/>
      <c r="AJ679" s="131"/>
      <c r="AK679" s="131"/>
      <c r="AL679" s="131"/>
      <c r="AM679" s="131"/>
      <c r="AN679" s="132"/>
      <c r="AO679" s="133"/>
      <c r="AS679" s="69"/>
      <c r="AT679" s="69"/>
      <c r="AU679" s="113"/>
      <c r="AV679" s="114" t="str">
        <f t="shared" ca="1" si="296"/>
        <v/>
      </c>
      <c r="AW679" s="115" t="str">
        <f t="shared" ca="1" si="315"/>
        <v/>
      </c>
      <c r="AX679" s="115" t="str">
        <f t="shared" ca="1" si="315"/>
        <v/>
      </c>
      <c r="AY679" s="115" t="str">
        <f t="shared" ca="1" si="315"/>
        <v/>
      </c>
      <c r="AZ679" s="115" t="str">
        <f t="shared" ca="1" si="315"/>
        <v/>
      </c>
      <c r="BA679" s="115" t="str">
        <f t="shared" ca="1" si="315"/>
        <v/>
      </c>
      <c r="BB679" s="115" t="str">
        <f t="shared" ca="1" si="315"/>
        <v/>
      </c>
      <c r="BC679" s="115" t="str">
        <f t="shared" ca="1" si="315"/>
        <v/>
      </c>
      <c r="BD679" s="116" t="str">
        <f t="shared" ca="1" si="315"/>
        <v/>
      </c>
      <c r="BE679" s="145"/>
      <c r="BF679" s="118" t="str">
        <f t="shared" ca="1" si="308"/>
        <v/>
      </c>
      <c r="BG679" s="118" t="str">
        <f t="shared" ca="1" si="309"/>
        <v/>
      </c>
      <c r="BH679" s="118" t="str">
        <f t="shared" ca="1" si="310"/>
        <v/>
      </c>
      <c r="BI679" s="118" t="str">
        <f t="shared" ca="1" si="311"/>
        <v/>
      </c>
      <c r="BK679" s="154"/>
      <c r="BL679" s="155"/>
      <c r="BM679" s="154"/>
      <c r="BN679" s="154"/>
      <c r="BO679" s="156"/>
      <c r="BP679" s="156"/>
      <c r="BQ679" s="156"/>
      <c r="BR679" s="156"/>
      <c r="BS679" s="156"/>
      <c r="BT679" s="156"/>
      <c r="BU679" s="156"/>
      <c r="BV679" s="156"/>
      <c r="BW679" s="156"/>
      <c r="BX679" s="105"/>
      <c r="BY679" s="157"/>
      <c r="BZ679" s="157"/>
      <c r="CA679" s="157"/>
      <c r="CB679" s="157"/>
      <c r="CC679" s="157"/>
      <c r="CD679" s="157"/>
      <c r="CE679" s="157"/>
      <c r="CF679" s="157"/>
      <c r="CG679" s="157"/>
    </row>
    <row r="680" spans="1:85" x14ac:dyDescent="0.25">
      <c r="A680" s="97" t="str">
        <f t="shared" ca="1" si="312"/>
        <v/>
      </c>
      <c r="B680" s="98" t="str">
        <f t="shared" ca="1" si="313"/>
        <v/>
      </c>
      <c r="C680" s="99" t="str">
        <f t="shared" ca="1" si="300"/>
        <v/>
      </c>
      <c r="D680" s="97" t="str">
        <f t="shared" ca="1" si="301"/>
        <v/>
      </c>
      <c r="E680" s="97" t="str">
        <f t="shared" ca="1" si="302"/>
        <v/>
      </c>
      <c r="F680" s="97" t="str">
        <f t="shared" ca="1" si="303"/>
        <v/>
      </c>
      <c r="G680" s="100" t="str">
        <f t="shared" ca="1" si="314"/>
        <v/>
      </c>
      <c r="H680" s="101" t="str">
        <f t="shared" ca="1" si="314"/>
        <v/>
      </c>
      <c r="I680" s="101" t="str">
        <f t="shared" ca="1" si="314"/>
        <v/>
      </c>
      <c r="J680" s="101" t="str">
        <f t="shared" ca="1" si="314"/>
        <v/>
      </c>
      <c r="K680" s="101" t="str">
        <f t="shared" ca="1" si="314"/>
        <v/>
      </c>
      <c r="L680" s="101" t="str">
        <f t="shared" ca="1" si="314"/>
        <v/>
      </c>
      <c r="M680" s="101" t="str">
        <f t="shared" ca="1" si="297"/>
        <v/>
      </c>
      <c r="N680" s="101" t="str">
        <f t="shared" ca="1" si="297"/>
        <v/>
      </c>
      <c r="O680" s="102" t="str">
        <f t="shared" ca="1" si="297"/>
        <v/>
      </c>
      <c r="P680" s="103" t="str">
        <f t="shared" ca="1" si="304"/>
        <v/>
      </c>
      <c r="Q680" s="100" t="str">
        <f t="shared" ca="1" si="317"/>
        <v/>
      </c>
      <c r="R680" s="101" t="str">
        <f t="shared" ca="1" si="317"/>
        <v/>
      </c>
      <c r="S680" s="101" t="str">
        <f t="shared" ca="1" si="317"/>
        <v/>
      </c>
      <c r="T680" s="101" t="str">
        <f t="shared" ca="1" si="317"/>
        <v/>
      </c>
      <c r="U680" s="101" t="str">
        <f t="shared" ca="1" si="317"/>
        <v/>
      </c>
      <c r="V680" s="101" t="str">
        <f t="shared" ca="1" si="317"/>
        <v/>
      </c>
      <c r="W680" s="101" t="str">
        <f t="shared" ca="1" si="316"/>
        <v/>
      </c>
      <c r="X680" s="101" t="str">
        <f t="shared" ca="1" si="316"/>
        <v/>
      </c>
      <c r="Y680" s="102" t="str">
        <f t="shared" ca="1" si="316"/>
        <v/>
      </c>
      <c r="Z680" s="129" t="str">
        <f t="shared" ca="1" si="305"/>
        <v/>
      </c>
      <c r="AA680" s="105" t="str">
        <f t="shared" ca="1" si="298"/>
        <v>NA</v>
      </c>
      <c r="AB680" s="105" t="str">
        <f t="shared" ca="1" si="306"/>
        <v>NA</v>
      </c>
      <c r="AC680" s="97" t="str">
        <f t="shared" ca="1" si="307"/>
        <v/>
      </c>
      <c r="AD680" s="106" t="str">
        <f t="shared" ca="1" si="299"/>
        <v/>
      </c>
      <c r="AE680" s="106"/>
      <c r="AF680" s="130"/>
      <c r="AG680" s="131"/>
      <c r="AH680" s="131"/>
      <c r="AI680" s="131"/>
      <c r="AJ680" s="131"/>
      <c r="AK680" s="131"/>
      <c r="AL680" s="131"/>
      <c r="AM680" s="131"/>
      <c r="AN680" s="132"/>
      <c r="AO680" s="133"/>
      <c r="AS680" s="69"/>
      <c r="AT680" s="69"/>
      <c r="AU680" s="113"/>
      <c r="AV680" s="114" t="str">
        <f t="shared" ca="1" si="296"/>
        <v/>
      </c>
      <c r="AW680" s="115" t="str">
        <f t="shared" ca="1" si="315"/>
        <v/>
      </c>
      <c r="AX680" s="115" t="str">
        <f t="shared" ca="1" si="315"/>
        <v/>
      </c>
      <c r="AY680" s="115" t="str">
        <f t="shared" ca="1" si="315"/>
        <v/>
      </c>
      <c r="AZ680" s="115" t="str">
        <f t="shared" ca="1" si="315"/>
        <v/>
      </c>
      <c r="BA680" s="115" t="str">
        <f t="shared" ca="1" si="315"/>
        <v/>
      </c>
      <c r="BB680" s="115" t="str">
        <f t="shared" ca="1" si="315"/>
        <v/>
      </c>
      <c r="BC680" s="115" t="str">
        <f t="shared" ca="1" si="315"/>
        <v/>
      </c>
      <c r="BD680" s="116" t="str">
        <f t="shared" ca="1" si="315"/>
        <v/>
      </c>
      <c r="BE680" s="145"/>
      <c r="BF680" s="118" t="str">
        <f t="shared" ca="1" si="308"/>
        <v/>
      </c>
      <c r="BG680" s="118" t="str">
        <f t="shared" ca="1" si="309"/>
        <v/>
      </c>
      <c r="BH680" s="118" t="str">
        <f t="shared" ca="1" si="310"/>
        <v/>
      </c>
      <c r="BI680" s="118" t="str">
        <f t="shared" ca="1" si="311"/>
        <v/>
      </c>
      <c r="BK680" s="154"/>
      <c r="BL680" s="155"/>
      <c r="BM680" s="154"/>
      <c r="BN680" s="154"/>
      <c r="BO680" s="156"/>
      <c r="BP680" s="156"/>
      <c r="BQ680" s="156"/>
      <c r="BR680" s="156"/>
      <c r="BS680" s="156"/>
      <c r="BT680" s="156"/>
      <c r="BU680" s="156"/>
      <c r="BV680" s="156"/>
      <c r="BW680" s="156"/>
      <c r="BX680" s="105"/>
      <c r="BY680" s="157"/>
      <c r="BZ680" s="157"/>
      <c r="CA680" s="157"/>
      <c r="CB680" s="157"/>
      <c r="CC680" s="157"/>
      <c r="CD680" s="157"/>
      <c r="CE680" s="157"/>
      <c r="CF680" s="157"/>
      <c r="CG680" s="157"/>
    </row>
    <row r="681" spans="1:85" x14ac:dyDescent="0.25">
      <c r="A681" s="97" t="str">
        <f t="shared" ca="1" si="312"/>
        <v/>
      </c>
      <c r="B681" s="98" t="str">
        <f t="shared" ca="1" si="313"/>
        <v/>
      </c>
      <c r="C681" s="99" t="str">
        <f t="shared" ca="1" si="300"/>
        <v/>
      </c>
      <c r="D681" s="97" t="str">
        <f t="shared" ca="1" si="301"/>
        <v/>
      </c>
      <c r="E681" s="97" t="str">
        <f t="shared" ca="1" si="302"/>
        <v/>
      </c>
      <c r="F681" s="97" t="str">
        <f t="shared" ca="1" si="303"/>
        <v/>
      </c>
      <c r="G681" s="100" t="str">
        <f t="shared" ca="1" si="314"/>
        <v/>
      </c>
      <c r="H681" s="101" t="str">
        <f t="shared" ca="1" si="314"/>
        <v/>
      </c>
      <c r="I681" s="101" t="str">
        <f t="shared" ca="1" si="314"/>
        <v/>
      </c>
      <c r="J681" s="101" t="str">
        <f t="shared" ca="1" si="314"/>
        <v/>
      </c>
      <c r="K681" s="101" t="str">
        <f t="shared" ca="1" si="314"/>
        <v/>
      </c>
      <c r="L681" s="101" t="str">
        <f t="shared" ca="1" si="314"/>
        <v/>
      </c>
      <c r="M681" s="101" t="str">
        <f t="shared" ca="1" si="297"/>
        <v/>
      </c>
      <c r="N681" s="101" t="str">
        <f t="shared" ca="1" si="297"/>
        <v/>
      </c>
      <c r="O681" s="102" t="str">
        <f t="shared" ca="1" si="297"/>
        <v/>
      </c>
      <c r="P681" s="103" t="str">
        <f t="shared" ca="1" si="304"/>
        <v/>
      </c>
      <c r="Q681" s="100" t="str">
        <f t="shared" ca="1" si="317"/>
        <v/>
      </c>
      <c r="R681" s="101" t="str">
        <f t="shared" ca="1" si="317"/>
        <v/>
      </c>
      <c r="S681" s="101" t="str">
        <f t="shared" ca="1" si="317"/>
        <v/>
      </c>
      <c r="T681" s="101" t="str">
        <f t="shared" ca="1" si="317"/>
        <v/>
      </c>
      <c r="U681" s="101" t="str">
        <f t="shared" ca="1" si="317"/>
        <v/>
      </c>
      <c r="V681" s="101" t="str">
        <f t="shared" ca="1" si="317"/>
        <v/>
      </c>
      <c r="W681" s="101" t="str">
        <f t="shared" ca="1" si="316"/>
        <v/>
      </c>
      <c r="X681" s="101" t="str">
        <f t="shared" ca="1" si="316"/>
        <v/>
      </c>
      <c r="Y681" s="102" t="str">
        <f t="shared" ca="1" si="316"/>
        <v/>
      </c>
      <c r="Z681" s="129" t="str">
        <f t="shared" ca="1" si="305"/>
        <v/>
      </c>
      <c r="AA681" s="105" t="str">
        <f t="shared" ca="1" si="298"/>
        <v>NA</v>
      </c>
      <c r="AB681" s="105" t="str">
        <f t="shared" ca="1" si="306"/>
        <v>NA</v>
      </c>
      <c r="AC681" s="97" t="str">
        <f t="shared" ca="1" si="307"/>
        <v/>
      </c>
      <c r="AD681" s="106" t="str">
        <f t="shared" ca="1" si="299"/>
        <v/>
      </c>
      <c r="AE681" s="106"/>
      <c r="AF681" s="130"/>
      <c r="AG681" s="131"/>
      <c r="AH681" s="131"/>
      <c r="AI681" s="131"/>
      <c r="AJ681" s="131"/>
      <c r="AK681" s="131"/>
      <c r="AL681" s="131"/>
      <c r="AM681" s="131"/>
      <c r="AN681" s="132"/>
      <c r="AO681" s="133"/>
      <c r="AS681" s="69"/>
      <c r="AT681" s="69"/>
      <c r="AU681" s="113"/>
      <c r="AV681" s="114" t="str">
        <f t="shared" ca="1" si="296"/>
        <v/>
      </c>
      <c r="AW681" s="115" t="str">
        <f t="shared" ca="1" si="315"/>
        <v/>
      </c>
      <c r="AX681" s="115" t="str">
        <f t="shared" ca="1" si="315"/>
        <v/>
      </c>
      <c r="AY681" s="115" t="str">
        <f t="shared" ca="1" si="315"/>
        <v/>
      </c>
      <c r="AZ681" s="115" t="str">
        <f t="shared" ca="1" si="315"/>
        <v/>
      </c>
      <c r="BA681" s="115" t="str">
        <f t="shared" ca="1" si="315"/>
        <v/>
      </c>
      <c r="BB681" s="115" t="str">
        <f t="shared" ca="1" si="315"/>
        <v/>
      </c>
      <c r="BC681" s="115" t="str">
        <f t="shared" ca="1" si="315"/>
        <v/>
      </c>
      <c r="BD681" s="116" t="str">
        <f t="shared" ca="1" si="315"/>
        <v/>
      </c>
      <c r="BE681" s="145"/>
      <c r="BF681" s="118" t="str">
        <f t="shared" ca="1" si="308"/>
        <v/>
      </c>
      <c r="BG681" s="118" t="str">
        <f t="shared" ca="1" si="309"/>
        <v/>
      </c>
      <c r="BH681" s="118" t="str">
        <f t="shared" ca="1" si="310"/>
        <v/>
      </c>
      <c r="BI681" s="118" t="str">
        <f t="shared" ca="1" si="311"/>
        <v/>
      </c>
      <c r="BK681" s="154"/>
      <c r="BL681" s="155"/>
      <c r="BM681" s="154"/>
      <c r="BN681" s="154"/>
      <c r="BO681" s="156"/>
      <c r="BP681" s="156"/>
      <c r="BQ681" s="156"/>
      <c r="BR681" s="156"/>
      <c r="BS681" s="156"/>
      <c r="BT681" s="156"/>
      <c r="BU681" s="156"/>
      <c r="BV681" s="156"/>
      <c r="BW681" s="156"/>
      <c r="BX681" s="105"/>
      <c r="BY681" s="157"/>
      <c r="BZ681" s="157"/>
      <c r="CA681" s="157"/>
      <c r="CB681" s="157"/>
      <c r="CC681" s="157"/>
      <c r="CD681" s="157"/>
      <c r="CE681" s="157"/>
      <c r="CF681" s="157"/>
      <c r="CG681" s="157"/>
    </row>
    <row r="682" spans="1:85" x14ac:dyDescent="0.25">
      <c r="A682" s="97" t="str">
        <f t="shared" ca="1" si="312"/>
        <v/>
      </c>
      <c r="B682" s="98" t="str">
        <f t="shared" ca="1" si="313"/>
        <v/>
      </c>
      <c r="C682" s="99" t="str">
        <f t="shared" ca="1" si="300"/>
        <v/>
      </c>
      <c r="D682" s="97" t="str">
        <f t="shared" ca="1" si="301"/>
        <v/>
      </c>
      <c r="E682" s="97" t="str">
        <f t="shared" ca="1" si="302"/>
        <v/>
      </c>
      <c r="F682" s="97" t="str">
        <f t="shared" ca="1" si="303"/>
        <v/>
      </c>
      <c r="G682" s="100" t="str">
        <f t="shared" ca="1" si="314"/>
        <v/>
      </c>
      <c r="H682" s="101" t="str">
        <f t="shared" ca="1" si="314"/>
        <v/>
      </c>
      <c r="I682" s="101" t="str">
        <f t="shared" ca="1" si="314"/>
        <v/>
      </c>
      <c r="J682" s="101" t="str">
        <f t="shared" ca="1" si="314"/>
        <v/>
      </c>
      <c r="K682" s="101" t="str">
        <f t="shared" ca="1" si="314"/>
        <v/>
      </c>
      <c r="L682" s="101" t="str">
        <f t="shared" ca="1" si="314"/>
        <v/>
      </c>
      <c r="M682" s="101" t="str">
        <f t="shared" ca="1" si="297"/>
        <v/>
      </c>
      <c r="N682" s="101" t="str">
        <f t="shared" ca="1" si="297"/>
        <v/>
      </c>
      <c r="O682" s="102" t="str">
        <f t="shared" ca="1" si="297"/>
        <v/>
      </c>
      <c r="P682" s="103" t="str">
        <f t="shared" ca="1" si="304"/>
        <v/>
      </c>
      <c r="Q682" s="100" t="str">
        <f t="shared" ca="1" si="317"/>
        <v/>
      </c>
      <c r="R682" s="101" t="str">
        <f t="shared" ca="1" si="317"/>
        <v/>
      </c>
      <c r="S682" s="101" t="str">
        <f t="shared" ca="1" si="317"/>
        <v/>
      </c>
      <c r="T682" s="101" t="str">
        <f t="shared" ca="1" si="317"/>
        <v/>
      </c>
      <c r="U682" s="101" t="str">
        <f t="shared" ca="1" si="317"/>
        <v/>
      </c>
      <c r="V682" s="101" t="str">
        <f t="shared" ca="1" si="317"/>
        <v/>
      </c>
      <c r="W682" s="101" t="str">
        <f t="shared" ca="1" si="316"/>
        <v/>
      </c>
      <c r="X682" s="101" t="str">
        <f t="shared" ca="1" si="316"/>
        <v/>
      </c>
      <c r="Y682" s="102" t="str">
        <f t="shared" ca="1" si="316"/>
        <v/>
      </c>
      <c r="Z682" s="129" t="str">
        <f t="shared" ca="1" si="305"/>
        <v/>
      </c>
      <c r="AA682" s="105" t="str">
        <f t="shared" ca="1" si="298"/>
        <v>NA</v>
      </c>
      <c r="AB682" s="105" t="str">
        <f t="shared" ca="1" si="306"/>
        <v>NA</v>
      </c>
      <c r="AC682" s="97" t="str">
        <f t="shared" ca="1" si="307"/>
        <v/>
      </c>
      <c r="AD682" s="106" t="str">
        <f t="shared" ca="1" si="299"/>
        <v/>
      </c>
      <c r="AE682" s="106"/>
      <c r="AF682" s="130"/>
      <c r="AG682" s="131"/>
      <c r="AH682" s="131"/>
      <c r="AI682" s="131"/>
      <c r="AJ682" s="131"/>
      <c r="AK682" s="131"/>
      <c r="AL682" s="131"/>
      <c r="AM682" s="131"/>
      <c r="AN682" s="132"/>
      <c r="AO682" s="133"/>
      <c r="AS682" s="69"/>
      <c r="AT682" s="69"/>
      <c r="AU682" s="113"/>
      <c r="AV682" s="114" t="str">
        <f t="shared" ca="1" si="296"/>
        <v/>
      </c>
      <c r="AW682" s="115" t="str">
        <f t="shared" ca="1" si="315"/>
        <v/>
      </c>
      <c r="AX682" s="115" t="str">
        <f t="shared" ca="1" si="315"/>
        <v/>
      </c>
      <c r="AY682" s="115" t="str">
        <f t="shared" ca="1" si="315"/>
        <v/>
      </c>
      <c r="AZ682" s="115" t="str">
        <f t="shared" ca="1" si="315"/>
        <v/>
      </c>
      <c r="BA682" s="115" t="str">
        <f t="shared" ca="1" si="315"/>
        <v/>
      </c>
      <c r="BB682" s="115" t="str">
        <f t="shared" ca="1" si="315"/>
        <v/>
      </c>
      <c r="BC682" s="115" t="str">
        <f t="shared" ca="1" si="315"/>
        <v/>
      </c>
      <c r="BD682" s="116" t="str">
        <f t="shared" ca="1" si="315"/>
        <v/>
      </c>
      <c r="BE682" s="145"/>
      <c r="BF682" s="118" t="str">
        <f t="shared" ca="1" si="308"/>
        <v/>
      </c>
      <c r="BG682" s="118" t="str">
        <f t="shared" ca="1" si="309"/>
        <v/>
      </c>
      <c r="BH682" s="118" t="str">
        <f t="shared" ca="1" si="310"/>
        <v/>
      </c>
      <c r="BI682" s="118" t="str">
        <f t="shared" ca="1" si="311"/>
        <v/>
      </c>
      <c r="BK682" s="154"/>
      <c r="BL682" s="155"/>
      <c r="BM682" s="154"/>
      <c r="BN682" s="154"/>
      <c r="BO682" s="156"/>
      <c r="BP682" s="156"/>
      <c r="BQ682" s="156"/>
      <c r="BR682" s="156"/>
      <c r="BS682" s="156"/>
      <c r="BT682" s="156"/>
      <c r="BU682" s="156"/>
      <c r="BV682" s="156"/>
      <c r="BW682" s="156"/>
      <c r="BX682" s="105"/>
      <c r="BY682" s="157"/>
      <c r="BZ682" s="157"/>
      <c r="CA682" s="157"/>
      <c r="CB682" s="157"/>
      <c r="CC682" s="157"/>
      <c r="CD682" s="157"/>
      <c r="CE682" s="157"/>
      <c r="CF682" s="157"/>
      <c r="CG682" s="157"/>
    </row>
    <row r="683" spans="1:85" x14ac:dyDescent="0.25">
      <c r="A683" s="97" t="str">
        <f t="shared" ca="1" si="312"/>
        <v/>
      </c>
      <c r="B683" s="98" t="str">
        <f t="shared" ca="1" si="313"/>
        <v/>
      </c>
      <c r="C683" s="99" t="str">
        <f t="shared" ca="1" si="300"/>
        <v/>
      </c>
      <c r="D683" s="97" t="str">
        <f t="shared" ca="1" si="301"/>
        <v/>
      </c>
      <c r="E683" s="97" t="str">
        <f t="shared" ca="1" si="302"/>
        <v/>
      </c>
      <c r="F683" s="97" t="str">
        <f t="shared" ca="1" si="303"/>
        <v/>
      </c>
      <c r="G683" s="100" t="str">
        <f t="shared" ca="1" si="314"/>
        <v/>
      </c>
      <c r="H683" s="101" t="str">
        <f t="shared" ca="1" si="314"/>
        <v/>
      </c>
      <c r="I683" s="101" t="str">
        <f t="shared" ca="1" si="314"/>
        <v/>
      </c>
      <c r="J683" s="101" t="str">
        <f t="shared" ca="1" si="314"/>
        <v/>
      </c>
      <c r="K683" s="101" t="str">
        <f t="shared" ca="1" si="314"/>
        <v/>
      </c>
      <c r="L683" s="101" t="str">
        <f t="shared" ca="1" si="314"/>
        <v/>
      </c>
      <c r="M683" s="101" t="str">
        <f t="shared" ca="1" si="297"/>
        <v/>
      </c>
      <c r="N683" s="101" t="str">
        <f t="shared" ca="1" si="297"/>
        <v/>
      </c>
      <c r="O683" s="102" t="str">
        <f t="shared" ca="1" si="297"/>
        <v/>
      </c>
      <c r="P683" s="103" t="str">
        <f t="shared" ca="1" si="304"/>
        <v/>
      </c>
      <c r="Q683" s="100" t="str">
        <f t="shared" ca="1" si="317"/>
        <v/>
      </c>
      <c r="R683" s="101" t="str">
        <f t="shared" ca="1" si="317"/>
        <v/>
      </c>
      <c r="S683" s="101" t="str">
        <f t="shared" ca="1" si="317"/>
        <v/>
      </c>
      <c r="T683" s="101" t="str">
        <f t="shared" ca="1" si="317"/>
        <v/>
      </c>
      <c r="U683" s="101" t="str">
        <f t="shared" ca="1" si="317"/>
        <v/>
      </c>
      <c r="V683" s="101" t="str">
        <f t="shared" ca="1" si="317"/>
        <v/>
      </c>
      <c r="W683" s="101" t="str">
        <f t="shared" ca="1" si="316"/>
        <v/>
      </c>
      <c r="X683" s="101" t="str">
        <f t="shared" ca="1" si="316"/>
        <v/>
      </c>
      <c r="Y683" s="102" t="str">
        <f t="shared" ca="1" si="316"/>
        <v/>
      </c>
      <c r="Z683" s="129" t="str">
        <f t="shared" ca="1" si="305"/>
        <v/>
      </c>
      <c r="AA683" s="105" t="str">
        <f t="shared" ca="1" si="298"/>
        <v>NA</v>
      </c>
      <c r="AB683" s="105" t="str">
        <f t="shared" ca="1" si="306"/>
        <v>NA</v>
      </c>
      <c r="AC683" s="97" t="str">
        <f t="shared" ca="1" si="307"/>
        <v/>
      </c>
      <c r="AD683" s="106" t="str">
        <f t="shared" ca="1" si="299"/>
        <v/>
      </c>
      <c r="AE683" s="106"/>
      <c r="AF683" s="130"/>
      <c r="AG683" s="131"/>
      <c r="AH683" s="131"/>
      <c r="AI683" s="131"/>
      <c r="AJ683" s="131"/>
      <c r="AK683" s="131"/>
      <c r="AL683" s="131"/>
      <c r="AM683" s="131"/>
      <c r="AN683" s="132"/>
      <c r="AO683" s="133"/>
      <c r="AS683" s="69"/>
      <c r="AT683" s="69"/>
      <c r="AU683" s="113"/>
      <c r="AV683" s="114" t="str">
        <f t="shared" ca="1" si="296"/>
        <v/>
      </c>
      <c r="AW683" s="115" t="str">
        <f t="shared" ca="1" si="315"/>
        <v/>
      </c>
      <c r="AX683" s="115" t="str">
        <f t="shared" ca="1" si="315"/>
        <v/>
      </c>
      <c r="AY683" s="115" t="str">
        <f t="shared" ca="1" si="315"/>
        <v/>
      </c>
      <c r="AZ683" s="115" t="str">
        <f t="shared" ca="1" si="315"/>
        <v/>
      </c>
      <c r="BA683" s="115" t="str">
        <f t="shared" ca="1" si="315"/>
        <v/>
      </c>
      <c r="BB683" s="115" t="str">
        <f t="shared" ca="1" si="315"/>
        <v/>
      </c>
      <c r="BC683" s="115" t="str">
        <f t="shared" ca="1" si="315"/>
        <v/>
      </c>
      <c r="BD683" s="116" t="str">
        <f t="shared" ca="1" si="315"/>
        <v/>
      </c>
      <c r="BE683" s="145"/>
      <c r="BF683" s="118" t="str">
        <f t="shared" ca="1" si="308"/>
        <v/>
      </c>
      <c r="BG683" s="118" t="str">
        <f t="shared" ca="1" si="309"/>
        <v/>
      </c>
      <c r="BH683" s="118" t="str">
        <f t="shared" ca="1" si="310"/>
        <v/>
      </c>
      <c r="BI683" s="118" t="str">
        <f t="shared" ca="1" si="311"/>
        <v/>
      </c>
      <c r="BK683" s="154"/>
      <c r="BL683" s="155"/>
      <c r="BM683" s="154"/>
      <c r="BN683" s="154"/>
      <c r="BO683" s="156"/>
      <c r="BP683" s="156"/>
      <c r="BQ683" s="156"/>
      <c r="BR683" s="156"/>
      <c r="BS683" s="156"/>
      <c r="BT683" s="156"/>
      <c r="BU683" s="156"/>
      <c r="BV683" s="156"/>
      <c r="BW683" s="156"/>
      <c r="BX683" s="105"/>
      <c r="BY683" s="157"/>
      <c r="BZ683" s="157"/>
      <c r="CA683" s="157"/>
      <c r="CB683" s="157"/>
      <c r="CC683" s="157"/>
      <c r="CD683" s="157"/>
      <c r="CE683" s="157"/>
      <c r="CF683" s="157"/>
      <c r="CG683" s="157"/>
    </row>
    <row r="684" spans="1:85" x14ac:dyDescent="0.25">
      <c r="A684" s="97" t="str">
        <f t="shared" ca="1" si="312"/>
        <v/>
      </c>
      <c r="B684" s="98" t="str">
        <f t="shared" ca="1" si="313"/>
        <v/>
      </c>
      <c r="C684" s="99" t="str">
        <f t="shared" ca="1" si="300"/>
        <v/>
      </c>
      <c r="D684" s="97" t="str">
        <f t="shared" ca="1" si="301"/>
        <v/>
      </c>
      <c r="E684" s="97" t="str">
        <f t="shared" ca="1" si="302"/>
        <v/>
      </c>
      <c r="F684" s="97" t="str">
        <f t="shared" ca="1" si="303"/>
        <v/>
      </c>
      <c r="G684" s="100" t="str">
        <f t="shared" ca="1" si="314"/>
        <v/>
      </c>
      <c r="H684" s="101" t="str">
        <f t="shared" ca="1" si="314"/>
        <v/>
      </c>
      <c r="I684" s="101" t="str">
        <f t="shared" ca="1" si="314"/>
        <v/>
      </c>
      <c r="J684" s="101" t="str">
        <f t="shared" ca="1" si="314"/>
        <v/>
      </c>
      <c r="K684" s="101" t="str">
        <f t="shared" ca="1" si="314"/>
        <v/>
      </c>
      <c r="L684" s="101" t="str">
        <f t="shared" ca="1" si="314"/>
        <v/>
      </c>
      <c r="M684" s="101" t="str">
        <f t="shared" ca="1" si="297"/>
        <v/>
      </c>
      <c r="N684" s="101" t="str">
        <f t="shared" ca="1" si="297"/>
        <v/>
      </c>
      <c r="O684" s="102" t="str">
        <f t="shared" ca="1" si="297"/>
        <v/>
      </c>
      <c r="P684" s="103" t="str">
        <f t="shared" ca="1" si="304"/>
        <v/>
      </c>
      <c r="Q684" s="100" t="str">
        <f t="shared" ca="1" si="317"/>
        <v/>
      </c>
      <c r="R684" s="101" t="str">
        <f t="shared" ca="1" si="317"/>
        <v/>
      </c>
      <c r="S684" s="101" t="str">
        <f t="shared" ca="1" si="317"/>
        <v/>
      </c>
      <c r="T684" s="101" t="str">
        <f t="shared" ca="1" si="317"/>
        <v/>
      </c>
      <c r="U684" s="101" t="str">
        <f t="shared" ca="1" si="317"/>
        <v/>
      </c>
      <c r="V684" s="101" t="str">
        <f t="shared" ca="1" si="317"/>
        <v/>
      </c>
      <c r="W684" s="101" t="str">
        <f t="shared" ca="1" si="316"/>
        <v/>
      </c>
      <c r="X684" s="101" t="str">
        <f t="shared" ca="1" si="316"/>
        <v/>
      </c>
      <c r="Y684" s="102" t="str">
        <f t="shared" ca="1" si="316"/>
        <v/>
      </c>
      <c r="Z684" s="129" t="str">
        <f t="shared" ca="1" si="305"/>
        <v/>
      </c>
      <c r="AA684" s="105" t="str">
        <f t="shared" ca="1" si="298"/>
        <v>NA</v>
      </c>
      <c r="AB684" s="105" t="str">
        <f t="shared" ca="1" si="306"/>
        <v>NA</v>
      </c>
      <c r="AC684" s="97" t="str">
        <f t="shared" ca="1" si="307"/>
        <v/>
      </c>
      <c r="AD684" s="106" t="str">
        <f t="shared" ca="1" si="299"/>
        <v/>
      </c>
      <c r="AE684" s="106"/>
      <c r="AF684" s="130"/>
      <c r="AG684" s="131"/>
      <c r="AH684" s="131"/>
      <c r="AI684" s="131"/>
      <c r="AJ684" s="131"/>
      <c r="AK684" s="131"/>
      <c r="AL684" s="131"/>
      <c r="AM684" s="131"/>
      <c r="AN684" s="132"/>
      <c r="AO684" s="133"/>
      <c r="AS684" s="69"/>
      <c r="AT684" s="69"/>
      <c r="AU684" s="113"/>
      <c r="AV684" s="114" t="str">
        <f t="shared" ca="1" si="296"/>
        <v/>
      </c>
      <c r="AW684" s="115" t="str">
        <f t="shared" ca="1" si="315"/>
        <v/>
      </c>
      <c r="AX684" s="115" t="str">
        <f t="shared" ca="1" si="315"/>
        <v/>
      </c>
      <c r="AY684" s="115" t="str">
        <f t="shared" ca="1" si="315"/>
        <v/>
      </c>
      <c r="AZ684" s="115" t="str">
        <f t="shared" ca="1" si="315"/>
        <v/>
      </c>
      <c r="BA684" s="115" t="str">
        <f t="shared" ca="1" si="315"/>
        <v/>
      </c>
      <c r="BB684" s="115" t="str">
        <f t="shared" ca="1" si="315"/>
        <v/>
      </c>
      <c r="BC684" s="115" t="str">
        <f t="shared" ca="1" si="315"/>
        <v/>
      </c>
      <c r="BD684" s="116" t="str">
        <f t="shared" ca="1" si="315"/>
        <v/>
      </c>
      <c r="BE684" s="145"/>
      <c r="BF684" s="118" t="str">
        <f t="shared" ca="1" si="308"/>
        <v/>
      </c>
      <c r="BG684" s="118" t="str">
        <f t="shared" ca="1" si="309"/>
        <v/>
      </c>
      <c r="BH684" s="118" t="str">
        <f t="shared" ca="1" si="310"/>
        <v/>
      </c>
      <c r="BI684" s="118" t="str">
        <f t="shared" ca="1" si="311"/>
        <v/>
      </c>
      <c r="BK684" s="154"/>
      <c r="BL684" s="155"/>
      <c r="BM684" s="154"/>
      <c r="BN684" s="154"/>
      <c r="BO684" s="156"/>
      <c r="BP684" s="156"/>
      <c r="BQ684" s="156"/>
      <c r="BR684" s="156"/>
      <c r="BS684" s="156"/>
      <c r="BT684" s="156"/>
      <c r="BU684" s="156"/>
      <c r="BV684" s="156"/>
      <c r="BW684" s="156"/>
      <c r="BX684" s="105"/>
      <c r="BY684" s="157"/>
      <c r="BZ684" s="157"/>
      <c r="CA684" s="157"/>
      <c r="CB684" s="157"/>
      <c r="CC684" s="157"/>
      <c r="CD684" s="157"/>
      <c r="CE684" s="157"/>
      <c r="CF684" s="157"/>
      <c r="CG684" s="157"/>
    </row>
    <row r="685" spans="1:85" x14ac:dyDescent="0.25">
      <c r="A685" s="97" t="str">
        <f t="shared" ca="1" si="312"/>
        <v/>
      </c>
      <c r="B685" s="98" t="str">
        <f t="shared" ca="1" si="313"/>
        <v/>
      </c>
      <c r="C685" s="99" t="str">
        <f t="shared" ca="1" si="300"/>
        <v/>
      </c>
      <c r="D685" s="97" t="str">
        <f t="shared" ca="1" si="301"/>
        <v/>
      </c>
      <c r="E685" s="97" t="str">
        <f t="shared" ca="1" si="302"/>
        <v/>
      </c>
      <c r="F685" s="97" t="str">
        <f t="shared" ca="1" si="303"/>
        <v/>
      </c>
      <c r="G685" s="100" t="str">
        <f t="shared" ca="1" si="314"/>
        <v/>
      </c>
      <c r="H685" s="101" t="str">
        <f t="shared" ca="1" si="314"/>
        <v/>
      </c>
      <c r="I685" s="101" t="str">
        <f t="shared" ca="1" si="314"/>
        <v/>
      </c>
      <c r="J685" s="101" t="str">
        <f t="shared" ca="1" si="314"/>
        <v/>
      </c>
      <c r="K685" s="101" t="str">
        <f t="shared" ca="1" si="314"/>
        <v/>
      </c>
      <c r="L685" s="101" t="str">
        <f t="shared" ca="1" si="314"/>
        <v/>
      </c>
      <c r="M685" s="101" t="str">
        <f t="shared" ca="1" si="297"/>
        <v/>
      </c>
      <c r="N685" s="101" t="str">
        <f t="shared" ca="1" si="297"/>
        <v/>
      </c>
      <c r="O685" s="102" t="str">
        <f t="shared" ca="1" si="297"/>
        <v/>
      </c>
      <c r="P685" s="103" t="str">
        <f t="shared" ca="1" si="304"/>
        <v/>
      </c>
      <c r="Q685" s="100" t="str">
        <f t="shared" ca="1" si="317"/>
        <v/>
      </c>
      <c r="R685" s="101" t="str">
        <f t="shared" ca="1" si="317"/>
        <v/>
      </c>
      <c r="S685" s="101" t="str">
        <f t="shared" ca="1" si="317"/>
        <v/>
      </c>
      <c r="T685" s="101" t="str">
        <f t="shared" ca="1" si="317"/>
        <v/>
      </c>
      <c r="U685" s="101" t="str">
        <f t="shared" ca="1" si="317"/>
        <v/>
      </c>
      <c r="V685" s="101" t="str">
        <f t="shared" ca="1" si="317"/>
        <v/>
      </c>
      <c r="W685" s="101" t="str">
        <f t="shared" ca="1" si="316"/>
        <v/>
      </c>
      <c r="X685" s="101" t="str">
        <f t="shared" ca="1" si="316"/>
        <v/>
      </c>
      <c r="Y685" s="102" t="str">
        <f t="shared" ca="1" si="316"/>
        <v/>
      </c>
      <c r="Z685" s="129" t="str">
        <f t="shared" ca="1" si="305"/>
        <v/>
      </c>
      <c r="AA685" s="105" t="str">
        <f t="shared" ca="1" si="298"/>
        <v>NA</v>
      </c>
      <c r="AB685" s="105" t="str">
        <f t="shared" ca="1" si="306"/>
        <v>NA</v>
      </c>
      <c r="AC685" s="97" t="str">
        <f t="shared" ca="1" si="307"/>
        <v/>
      </c>
      <c r="AD685" s="106" t="str">
        <f t="shared" ca="1" si="299"/>
        <v/>
      </c>
      <c r="AE685" s="106"/>
      <c r="AF685" s="130"/>
      <c r="AG685" s="131"/>
      <c r="AH685" s="131"/>
      <c r="AI685" s="131"/>
      <c r="AJ685" s="131"/>
      <c r="AK685" s="131"/>
      <c r="AL685" s="131"/>
      <c r="AM685" s="131"/>
      <c r="AN685" s="132"/>
      <c r="AO685" s="133"/>
      <c r="AS685" s="69"/>
      <c r="AT685" s="69"/>
      <c r="AU685" s="113"/>
      <c r="AV685" s="114" t="str">
        <f t="shared" ca="1" si="296"/>
        <v/>
      </c>
      <c r="AW685" s="115" t="str">
        <f t="shared" ca="1" si="315"/>
        <v/>
      </c>
      <c r="AX685" s="115" t="str">
        <f t="shared" ca="1" si="315"/>
        <v/>
      </c>
      <c r="AY685" s="115" t="str">
        <f t="shared" ca="1" si="315"/>
        <v/>
      </c>
      <c r="AZ685" s="115" t="str">
        <f t="shared" ca="1" si="315"/>
        <v/>
      </c>
      <c r="BA685" s="115" t="str">
        <f t="shared" ca="1" si="315"/>
        <v/>
      </c>
      <c r="BB685" s="115" t="str">
        <f t="shared" ca="1" si="315"/>
        <v/>
      </c>
      <c r="BC685" s="115" t="str">
        <f t="shared" ca="1" si="315"/>
        <v/>
      </c>
      <c r="BD685" s="116" t="str">
        <f t="shared" ca="1" si="315"/>
        <v/>
      </c>
      <c r="BE685" s="145"/>
      <c r="BF685" s="118" t="str">
        <f t="shared" ca="1" si="308"/>
        <v/>
      </c>
      <c r="BG685" s="118" t="str">
        <f t="shared" ca="1" si="309"/>
        <v/>
      </c>
      <c r="BH685" s="118" t="str">
        <f t="shared" ca="1" si="310"/>
        <v/>
      </c>
      <c r="BI685" s="118" t="str">
        <f t="shared" ca="1" si="311"/>
        <v/>
      </c>
      <c r="BK685" s="154"/>
      <c r="BL685" s="155"/>
      <c r="BM685" s="154"/>
      <c r="BN685" s="154"/>
      <c r="BO685" s="156"/>
      <c r="BP685" s="156"/>
      <c r="BQ685" s="156"/>
      <c r="BR685" s="156"/>
      <c r="BS685" s="156"/>
      <c r="BT685" s="156"/>
      <c r="BU685" s="156"/>
      <c r="BV685" s="156"/>
      <c r="BW685" s="156"/>
      <c r="BX685" s="105"/>
      <c r="BY685" s="157"/>
      <c r="BZ685" s="157"/>
      <c r="CA685" s="157"/>
      <c r="CB685" s="157"/>
      <c r="CC685" s="157"/>
      <c r="CD685" s="157"/>
      <c r="CE685" s="157"/>
      <c r="CF685" s="157"/>
      <c r="CG685" s="157"/>
    </row>
    <row r="686" spans="1:85" x14ac:dyDescent="0.25">
      <c r="A686" s="97" t="str">
        <f t="shared" ca="1" si="312"/>
        <v/>
      </c>
      <c r="B686" s="98" t="str">
        <f t="shared" ca="1" si="313"/>
        <v/>
      </c>
      <c r="C686" s="99" t="str">
        <f t="shared" ca="1" si="300"/>
        <v/>
      </c>
      <c r="D686" s="97" t="str">
        <f t="shared" ca="1" si="301"/>
        <v/>
      </c>
      <c r="E686" s="97" t="str">
        <f t="shared" ca="1" si="302"/>
        <v/>
      </c>
      <c r="F686" s="97" t="str">
        <f t="shared" ca="1" si="303"/>
        <v/>
      </c>
      <c r="G686" s="100" t="str">
        <f t="shared" ca="1" si="314"/>
        <v/>
      </c>
      <c r="H686" s="101" t="str">
        <f t="shared" ca="1" si="314"/>
        <v/>
      </c>
      <c r="I686" s="101" t="str">
        <f t="shared" ca="1" si="314"/>
        <v/>
      </c>
      <c r="J686" s="101" t="str">
        <f t="shared" ca="1" si="314"/>
        <v/>
      </c>
      <c r="K686" s="101" t="str">
        <f t="shared" ca="1" si="314"/>
        <v/>
      </c>
      <c r="L686" s="101" t="str">
        <f t="shared" ca="1" si="314"/>
        <v/>
      </c>
      <c r="M686" s="101" t="str">
        <f t="shared" ca="1" si="297"/>
        <v/>
      </c>
      <c r="N686" s="101" t="str">
        <f t="shared" ca="1" si="297"/>
        <v/>
      </c>
      <c r="O686" s="102" t="str">
        <f t="shared" ca="1" si="297"/>
        <v/>
      </c>
      <c r="P686" s="103" t="str">
        <f t="shared" ca="1" si="304"/>
        <v/>
      </c>
      <c r="Q686" s="100" t="str">
        <f t="shared" ca="1" si="317"/>
        <v/>
      </c>
      <c r="R686" s="101" t="str">
        <f t="shared" ca="1" si="317"/>
        <v/>
      </c>
      <c r="S686" s="101" t="str">
        <f t="shared" ca="1" si="317"/>
        <v/>
      </c>
      <c r="T686" s="101" t="str">
        <f t="shared" ca="1" si="317"/>
        <v/>
      </c>
      <c r="U686" s="101" t="str">
        <f t="shared" ca="1" si="317"/>
        <v/>
      </c>
      <c r="V686" s="101" t="str">
        <f t="shared" ca="1" si="317"/>
        <v/>
      </c>
      <c r="W686" s="101" t="str">
        <f t="shared" ca="1" si="316"/>
        <v/>
      </c>
      <c r="X686" s="101" t="str">
        <f t="shared" ca="1" si="316"/>
        <v/>
      </c>
      <c r="Y686" s="102" t="str">
        <f t="shared" ca="1" si="316"/>
        <v/>
      </c>
      <c r="Z686" s="129" t="str">
        <f t="shared" ca="1" si="305"/>
        <v/>
      </c>
      <c r="AA686" s="105" t="str">
        <f t="shared" ca="1" si="298"/>
        <v>NA</v>
      </c>
      <c r="AB686" s="105" t="str">
        <f t="shared" ca="1" si="306"/>
        <v>NA</v>
      </c>
      <c r="AC686" s="97" t="str">
        <f t="shared" ca="1" si="307"/>
        <v/>
      </c>
      <c r="AD686" s="106" t="str">
        <f t="shared" ca="1" si="299"/>
        <v/>
      </c>
      <c r="AE686" s="106"/>
      <c r="AF686" s="130"/>
      <c r="AG686" s="131"/>
      <c r="AH686" s="131"/>
      <c r="AI686" s="131"/>
      <c r="AJ686" s="131"/>
      <c r="AK686" s="131"/>
      <c r="AL686" s="131"/>
      <c r="AM686" s="131"/>
      <c r="AN686" s="132"/>
      <c r="AO686" s="133"/>
      <c r="AS686" s="69"/>
      <c r="AT686" s="69"/>
      <c r="AU686" s="113"/>
      <c r="AV686" s="114" t="str">
        <f t="shared" ca="1" si="296"/>
        <v/>
      </c>
      <c r="AW686" s="115" t="str">
        <f t="shared" ca="1" si="315"/>
        <v/>
      </c>
      <c r="AX686" s="115" t="str">
        <f t="shared" ca="1" si="315"/>
        <v/>
      </c>
      <c r="AY686" s="115" t="str">
        <f t="shared" ca="1" si="315"/>
        <v/>
      </c>
      <c r="AZ686" s="115" t="str">
        <f t="shared" ca="1" si="315"/>
        <v/>
      </c>
      <c r="BA686" s="115" t="str">
        <f t="shared" ca="1" si="315"/>
        <v/>
      </c>
      <c r="BB686" s="115" t="str">
        <f t="shared" ca="1" si="315"/>
        <v/>
      </c>
      <c r="BC686" s="115" t="str">
        <f t="shared" ca="1" si="315"/>
        <v/>
      </c>
      <c r="BD686" s="116" t="str">
        <f t="shared" ca="1" si="315"/>
        <v/>
      </c>
      <c r="BE686" s="145"/>
      <c r="BF686" s="118" t="str">
        <f t="shared" ca="1" si="308"/>
        <v/>
      </c>
      <c r="BG686" s="118" t="str">
        <f t="shared" ca="1" si="309"/>
        <v/>
      </c>
      <c r="BH686" s="118" t="str">
        <f t="shared" ca="1" si="310"/>
        <v/>
      </c>
      <c r="BI686" s="118" t="str">
        <f t="shared" ca="1" si="311"/>
        <v/>
      </c>
      <c r="BK686" s="154"/>
      <c r="BL686" s="155"/>
      <c r="BM686" s="154"/>
      <c r="BN686" s="154"/>
      <c r="BO686" s="156"/>
      <c r="BP686" s="156"/>
      <c r="BQ686" s="156"/>
      <c r="BR686" s="156"/>
      <c r="BS686" s="156"/>
      <c r="BT686" s="156"/>
      <c r="BU686" s="156"/>
      <c r="BV686" s="156"/>
      <c r="BW686" s="156"/>
      <c r="BX686" s="105"/>
      <c r="BY686" s="157"/>
      <c r="BZ686" s="157"/>
      <c r="CA686" s="157"/>
      <c r="CB686" s="157"/>
      <c r="CC686" s="157"/>
      <c r="CD686" s="157"/>
      <c r="CE686" s="157"/>
      <c r="CF686" s="157"/>
      <c r="CG686" s="157"/>
    </row>
    <row r="687" spans="1:85" x14ac:dyDescent="0.25">
      <c r="A687" s="97" t="str">
        <f t="shared" ca="1" si="312"/>
        <v/>
      </c>
      <c r="B687" s="98" t="str">
        <f t="shared" ca="1" si="313"/>
        <v/>
      </c>
      <c r="C687" s="99" t="str">
        <f t="shared" ca="1" si="300"/>
        <v/>
      </c>
      <c r="D687" s="97" t="str">
        <f t="shared" ca="1" si="301"/>
        <v/>
      </c>
      <c r="E687" s="97" t="str">
        <f t="shared" ca="1" si="302"/>
        <v/>
      </c>
      <c r="F687" s="97" t="str">
        <f t="shared" ca="1" si="303"/>
        <v/>
      </c>
      <c r="G687" s="100" t="str">
        <f t="shared" ca="1" si="314"/>
        <v/>
      </c>
      <c r="H687" s="101" t="str">
        <f t="shared" ca="1" si="314"/>
        <v/>
      </c>
      <c r="I687" s="101" t="str">
        <f t="shared" ca="1" si="314"/>
        <v/>
      </c>
      <c r="J687" s="101" t="str">
        <f t="shared" ca="1" si="314"/>
        <v/>
      </c>
      <c r="K687" s="101" t="str">
        <f t="shared" ca="1" si="314"/>
        <v/>
      </c>
      <c r="L687" s="101" t="str">
        <f t="shared" ca="1" si="314"/>
        <v/>
      </c>
      <c r="M687" s="101" t="str">
        <f t="shared" ca="1" si="297"/>
        <v/>
      </c>
      <c r="N687" s="101" t="str">
        <f t="shared" ca="1" si="297"/>
        <v/>
      </c>
      <c r="O687" s="102" t="str">
        <f t="shared" ca="1" si="297"/>
        <v/>
      </c>
      <c r="P687" s="103" t="str">
        <f t="shared" ca="1" si="304"/>
        <v/>
      </c>
      <c r="Q687" s="100" t="str">
        <f t="shared" ca="1" si="317"/>
        <v/>
      </c>
      <c r="R687" s="101" t="str">
        <f t="shared" ca="1" si="317"/>
        <v/>
      </c>
      <c r="S687" s="101" t="str">
        <f t="shared" ca="1" si="317"/>
        <v/>
      </c>
      <c r="T687" s="101" t="str">
        <f t="shared" ca="1" si="317"/>
        <v/>
      </c>
      <c r="U687" s="101" t="str">
        <f t="shared" ca="1" si="317"/>
        <v/>
      </c>
      <c r="V687" s="101" t="str">
        <f t="shared" ca="1" si="317"/>
        <v/>
      </c>
      <c r="W687" s="101" t="str">
        <f t="shared" ca="1" si="316"/>
        <v/>
      </c>
      <c r="X687" s="101" t="str">
        <f t="shared" ca="1" si="316"/>
        <v/>
      </c>
      <c r="Y687" s="102" t="str">
        <f t="shared" ca="1" si="316"/>
        <v/>
      </c>
      <c r="Z687" s="129" t="str">
        <f t="shared" ca="1" si="305"/>
        <v/>
      </c>
      <c r="AA687" s="105" t="str">
        <f t="shared" ca="1" si="298"/>
        <v>NA</v>
      </c>
      <c r="AB687" s="105" t="str">
        <f t="shared" ca="1" si="306"/>
        <v>NA</v>
      </c>
      <c r="AC687" s="97" t="str">
        <f t="shared" ca="1" si="307"/>
        <v/>
      </c>
      <c r="AD687" s="106" t="str">
        <f t="shared" ca="1" si="299"/>
        <v/>
      </c>
      <c r="AE687" s="106"/>
      <c r="AF687" s="130"/>
      <c r="AG687" s="131"/>
      <c r="AH687" s="131"/>
      <c r="AI687" s="131"/>
      <c r="AJ687" s="131"/>
      <c r="AK687" s="131"/>
      <c r="AL687" s="131"/>
      <c r="AM687" s="131"/>
      <c r="AN687" s="132"/>
      <c r="AO687" s="133"/>
      <c r="AS687" s="69"/>
      <c r="AT687" s="69"/>
      <c r="AU687" s="113"/>
      <c r="AV687" s="114" t="str">
        <f t="shared" ca="1" si="296"/>
        <v/>
      </c>
      <c r="AW687" s="115" t="str">
        <f t="shared" ca="1" si="315"/>
        <v/>
      </c>
      <c r="AX687" s="115" t="str">
        <f t="shared" ca="1" si="315"/>
        <v/>
      </c>
      <c r="AY687" s="115" t="str">
        <f t="shared" ca="1" si="315"/>
        <v/>
      </c>
      <c r="AZ687" s="115" t="str">
        <f t="shared" ca="1" si="315"/>
        <v/>
      </c>
      <c r="BA687" s="115" t="str">
        <f t="shared" ca="1" si="315"/>
        <v/>
      </c>
      <c r="BB687" s="115" t="str">
        <f t="shared" ca="1" si="315"/>
        <v/>
      </c>
      <c r="BC687" s="115" t="str">
        <f t="shared" ca="1" si="315"/>
        <v/>
      </c>
      <c r="BD687" s="116" t="str">
        <f t="shared" ca="1" si="315"/>
        <v/>
      </c>
      <c r="BE687" s="145"/>
      <c r="BF687" s="118" t="str">
        <f t="shared" ca="1" si="308"/>
        <v/>
      </c>
      <c r="BG687" s="118" t="str">
        <f t="shared" ca="1" si="309"/>
        <v/>
      </c>
      <c r="BH687" s="118" t="str">
        <f t="shared" ca="1" si="310"/>
        <v/>
      </c>
      <c r="BI687" s="118" t="str">
        <f t="shared" ca="1" si="311"/>
        <v/>
      </c>
      <c r="BK687" s="154"/>
      <c r="BL687" s="155"/>
      <c r="BM687" s="154"/>
      <c r="BN687" s="154"/>
      <c r="BO687" s="156"/>
      <c r="BP687" s="156"/>
      <c r="BQ687" s="156"/>
      <c r="BR687" s="156"/>
      <c r="BS687" s="156"/>
      <c r="BT687" s="156"/>
      <c r="BU687" s="156"/>
      <c r="BV687" s="156"/>
      <c r="BW687" s="156"/>
      <c r="BX687" s="105"/>
      <c r="BY687" s="157"/>
      <c r="BZ687" s="157"/>
      <c r="CA687" s="157"/>
      <c r="CB687" s="157"/>
      <c r="CC687" s="157"/>
      <c r="CD687" s="157"/>
      <c r="CE687" s="157"/>
      <c r="CF687" s="157"/>
      <c r="CG687" s="157"/>
    </row>
    <row r="688" spans="1:85" x14ac:dyDescent="0.25">
      <c r="A688" s="97" t="str">
        <f t="shared" ca="1" si="312"/>
        <v/>
      </c>
      <c r="B688" s="98" t="str">
        <f t="shared" ca="1" si="313"/>
        <v/>
      </c>
      <c r="C688" s="99" t="str">
        <f t="shared" ca="1" si="300"/>
        <v/>
      </c>
      <c r="D688" s="97" t="str">
        <f t="shared" ca="1" si="301"/>
        <v/>
      </c>
      <c r="E688" s="97" t="str">
        <f t="shared" ca="1" si="302"/>
        <v/>
      </c>
      <c r="F688" s="97" t="str">
        <f t="shared" ca="1" si="303"/>
        <v/>
      </c>
      <c r="G688" s="100" t="str">
        <f t="shared" ca="1" si="314"/>
        <v/>
      </c>
      <c r="H688" s="101" t="str">
        <f t="shared" ca="1" si="314"/>
        <v/>
      </c>
      <c r="I688" s="101" t="str">
        <f t="shared" ca="1" si="314"/>
        <v/>
      </c>
      <c r="J688" s="101" t="str">
        <f t="shared" ca="1" si="314"/>
        <v/>
      </c>
      <c r="K688" s="101" t="str">
        <f t="shared" ca="1" si="314"/>
        <v/>
      </c>
      <c r="L688" s="101" t="str">
        <f t="shared" ca="1" si="314"/>
        <v/>
      </c>
      <c r="M688" s="101" t="str">
        <f t="shared" ca="1" si="297"/>
        <v/>
      </c>
      <c r="N688" s="101" t="str">
        <f t="shared" ca="1" si="297"/>
        <v/>
      </c>
      <c r="O688" s="102" t="str">
        <f t="shared" ca="1" si="297"/>
        <v/>
      </c>
      <c r="P688" s="103" t="str">
        <f t="shared" ca="1" si="304"/>
        <v/>
      </c>
      <c r="Q688" s="100" t="str">
        <f t="shared" ca="1" si="317"/>
        <v/>
      </c>
      <c r="R688" s="101" t="str">
        <f t="shared" ca="1" si="317"/>
        <v/>
      </c>
      <c r="S688" s="101" t="str">
        <f t="shared" ca="1" si="317"/>
        <v/>
      </c>
      <c r="T688" s="101" t="str">
        <f t="shared" ca="1" si="317"/>
        <v/>
      </c>
      <c r="U688" s="101" t="str">
        <f t="shared" ca="1" si="317"/>
        <v/>
      </c>
      <c r="V688" s="101" t="str">
        <f t="shared" ca="1" si="317"/>
        <v/>
      </c>
      <c r="W688" s="101" t="str">
        <f t="shared" ca="1" si="316"/>
        <v/>
      </c>
      <c r="X688" s="101" t="str">
        <f t="shared" ca="1" si="316"/>
        <v/>
      </c>
      <c r="Y688" s="102" t="str">
        <f t="shared" ca="1" si="316"/>
        <v/>
      </c>
      <c r="Z688" s="129" t="str">
        <f t="shared" ca="1" si="305"/>
        <v/>
      </c>
      <c r="AA688" s="105" t="str">
        <f t="shared" ca="1" si="298"/>
        <v>NA</v>
      </c>
      <c r="AB688" s="105" t="str">
        <f t="shared" ca="1" si="306"/>
        <v>NA</v>
      </c>
      <c r="AC688" s="97" t="str">
        <f t="shared" ca="1" si="307"/>
        <v/>
      </c>
      <c r="AD688" s="106" t="str">
        <f t="shared" ca="1" si="299"/>
        <v/>
      </c>
      <c r="AE688" s="106"/>
      <c r="AF688" s="130"/>
      <c r="AG688" s="131"/>
      <c r="AH688" s="131"/>
      <c r="AI688" s="131"/>
      <c r="AJ688" s="131"/>
      <c r="AK688" s="131"/>
      <c r="AL688" s="131"/>
      <c r="AM688" s="131"/>
      <c r="AN688" s="132"/>
      <c r="AO688" s="133"/>
      <c r="AS688" s="69"/>
      <c r="AT688" s="69"/>
      <c r="AU688" s="113"/>
      <c r="AV688" s="114" t="str">
        <f t="shared" ca="1" si="296"/>
        <v/>
      </c>
      <c r="AW688" s="115" t="str">
        <f t="shared" ca="1" si="296"/>
        <v/>
      </c>
      <c r="AX688" s="115" t="str">
        <f t="shared" ca="1" si="296"/>
        <v/>
      </c>
      <c r="AY688" s="115" t="str">
        <f t="shared" ca="1" si="296"/>
        <v/>
      </c>
      <c r="AZ688" s="115" t="str">
        <f t="shared" ca="1" si="296"/>
        <v/>
      </c>
      <c r="BA688" s="115" t="str">
        <f t="shared" ca="1" si="296"/>
        <v/>
      </c>
      <c r="BB688" s="115" t="str">
        <f t="shared" ca="1" si="296"/>
        <v/>
      </c>
      <c r="BC688" s="115" t="str">
        <f t="shared" ca="1" si="296"/>
        <v/>
      </c>
      <c r="BD688" s="116" t="str">
        <f t="shared" ca="1" si="296"/>
        <v/>
      </c>
      <c r="BE688" s="145"/>
      <c r="BF688" s="118" t="str">
        <f t="shared" ca="1" si="308"/>
        <v/>
      </c>
      <c r="BG688" s="118" t="str">
        <f t="shared" ca="1" si="309"/>
        <v/>
      </c>
      <c r="BH688" s="118" t="str">
        <f t="shared" ca="1" si="310"/>
        <v/>
      </c>
      <c r="BI688" s="118" t="str">
        <f t="shared" ca="1" si="311"/>
        <v/>
      </c>
      <c r="BK688" s="154"/>
      <c r="BL688" s="155"/>
      <c r="BM688" s="154"/>
      <c r="BN688" s="154"/>
      <c r="BO688" s="156"/>
      <c r="BP688" s="156"/>
      <c r="BQ688" s="156"/>
      <c r="BR688" s="156"/>
      <c r="BS688" s="156"/>
      <c r="BT688" s="156"/>
      <c r="BU688" s="156"/>
      <c r="BV688" s="156"/>
      <c r="BW688" s="156"/>
      <c r="BX688" s="105"/>
      <c r="BY688" s="157"/>
      <c r="BZ688" s="157"/>
      <c r="CA688" s="157"/>
      <c r="CB688" s="157"/>
      <c r="CC688" s="157"/>
      <c r="CD688" s="157"/>
      <c r="CE688" s="157"/>
      <c r="CF688" s="157"/>
      <c r="CG688" s="157"/>
    </row>
    <row r="689" spans="1:85" x14ac:dyDescent="0.25">
      <c r="A689" s="97" t="str">
        <f t="shared" ca="1" si="312"/>
        <v/>
      </c>
      <c r="B689" s="98" t="str">
        <f t="shared" ca="1" si="313"/>
        <v/>
      </c>
      <c r="C689" s="99" t="str">
        <f t="shared" ca="1" si="300"/>
        <v/>
      </c>
      <c r="D689" s="97" t="str">
        <f t="shared" ca="1" si="301"/>
        <v/>
      </c>
      <c r="E689" s="97" t="str">
        <f t="shared" ca="1" si="302"/>
        <v/>
      </c>
      <c r="F689" s="97" t="str">
        <f t="shared" ca="1" si="303"/>
        <v/>
      </c>
      <c r="G689" s="100" t="str">
        <f t="shared" ca="1" si="314"/>
        <v/>
      </c>
      <c r="H689" s="101" t="str">
        <f t="shared" ca="1" si="314"/>
        <v/>
      </c>
      <c r="I689" s="101" t="str">
        <f t="shared" ca="1" si="314"/>
        <v/>
      </c>
      <c r="J689" s="101" t="str">
        <f t="shared" ca="1" si="314"/>
        <v/>
      </c>
      <c r="K689" s="101" t="str">
        <f t="shared" ca="1" si="314"/>
        <v/>
      </c>
      <c r="L689" s="101" t="str">
        <f t="shared" ca="1" si="314"/>
        <v/>
      </c>
      <c r="M689" s="101" t="str">
        <f t="shared" ca="1" si="297"/>
        <v/>
      </c>
      <c r="N689" s="101" t="str">
        <f t="shared" ca="1" si="297"/>
        <v/>
      </c>
      <c r="O689" s="102" t="str">
        <f t="shared" ca="1" si="297"/>
        <v/>
      </c>
      <c r="P689" s="103" t="str">
        <f t="shared" ca="1" si="304"/>
        <v/>
      </c>
      <c r="Q689" s="100" t="str">
        <f t="shared" ca="1" si="317"/>
        <v/>
      </c>
      <c r="R689" s="101" t="str">
        <f t="shared" ca="1" si="317"/>
        <v/>
      </c>
      <c r="S689" s="101" t="str">
        <f t="shared" ca="1" si="317"/>
        <v/>
      </c>
      <c r="T689" s="101" t="str">
        <f t="shared" ca="1" si="317"/>
        <v/>
      </c>
      <c r="U689" s="101" t="str">
        <f t="shared" ca="1" si="317"/>
        <v/>
      </c>
      <c r="V689" s="101" t="str">
        <f t="shared" ca="1" si="317"/>
        <v/>
      </c>
      <c r="W689" s="101" t="str">
        <f t="shared" ca="1" si="316"/>
        <v/>
      </c>
      <c r="X689" s="101" t="str">
        <f t="shared" ca="1" si="316"/>
        <v/>
      </c>
      <c r="Y689" s="102" t="str">
        <f t="shared" ca="1" si="316"/>
        <v/>
      </c>
      <c r="Z689" s="129" t="str">
        <f t="shared" ca="1" si="305"/>
        <v/>
      </c>
      <c r="AA689" s="105" t="str">
        <f t="shared" ca="1" si="298"/>
        <v>NA</v>
      </c>
      <c r="AB689" s="105" t="str">
        <f t="shared" ca="1" si="306"/>
        <v>NA</v>
      </c>
      <c r="AC689" s="97" t="str">
        <f t="shared" ca="1" si="307"/>
        <v/>
      </c>
      <c r="AD689" s="106" t="str">
        <f t="shared" ca="1" si="299"/>
        <v/>
      </c>
      <c r="AE689" s="106"/>
      <c r="AF689" s="130"/>
      <c r="AG689" s="131"/>
      <c r="AH689" s="131"/>
      <c r="AI689" s="131"/>
      <c r="AJ689" s="131"/>
      <c r="AK689" s="131"/>
      <c r="AL689" s="131"/>
      <c r="AM689" s="131"/>
      <c r="AN689" s="132"/>
      <c r="AO689" s="133"/>
      <c r="AS689" s="69"/>
      <c r="AT689" s="69"/>
      <c r="AU689" s="113"/>
      <c r="AV689" s="114" t="str">
        <f t="shared" ref="AV689:BD717" ca="1" si="318">IFERROR(IF(LEN($C689)=0,"",IF(VLOOKUP($C689,INDIRECT("'"&amp;$H$2&amp;"'!"&amp;"$A$1:$ZZ$999"),MATCH(AV$1,INDIRECT("'"&amp;$H$2&amp;"'!"&amp;"A"&amp;$J$2&amp;":ZZ"&amp;$J$2&amp;""),0),FALSE)="N/F",0,VLOOKUP($C689,INDIRECT("'"&amp;$H$2&amp;"'!"&amp;"$A$1:$ZZ$999"),MATCH(AV$1,INDIRECT("'"&amp;$H$2&amp;"'!"&amp;"A"&amp;$J$2&amp;":ZZ"&amp;$J$2&amp;""),0),FALSE))),"")</f>
        <v/>
      </c>
      <c r="AW689" s="115" t="str">
        <f t="shared" ca="1" si="318"/>
        <v/>
      </c>
      <c r="AX689" s="115" t="str">
        <f t="shared" ca="1" si="318"/>
        <v/>
      </c>
      <c r="AY689" s="115" t="str">
        <f t="shared" ca="1" si="318"/>
        <v/>
      </c>
      <c r="AZ689" s="115" t="str">
        <f t="shared" ca="1" si="318"/>
        <v/>
      </c>
      <c r="BA689" s="115" t="str">
        <f t="shared" ca="1" si="318"/>
        <v/>
      </c>
      <c r="BB689" s="115" t="str">
        <f t="shared" ca="1" si="318"/>
        <v/>
      </c>
      <c r="BC689" s="115" t="str">
        <f t="shared" ca="1" si="318"/>
        <v/>
      </c>
      <c r="BD689" s="116" t="str">
        <f t="shared" ca="1" si="318"/>
        <v/>
      </c>
      <c r="BE689" s="145"/>
      <c r="BF689" s="118" t="str">
        <f t="shared" ca="1" si="308"/>
        <v/>
      </c>
      <c r="BG689" s="118" t="str">
        <f t="shared" ca="1" si="309"/>
        <v/>
      </c>
      <c r="BH689" s="118" t="str">
        <f t="shared" ca="1" si="310"/>
        <v/>
      </c>
      <c r="BI689" s="118" t="str">
        <f t="shared" ca="1" si="311"/>
        <v/>
      </c>
      <c r="BK689" s="154"/>
      <c r="BL689" s="155"/>
      <c r="BM689" s="154"/>
      <c r="BN689" s="154"/>
      <c r="BO689" s="156"/>
      <c r="BP689" s="156"/>
      <c r="BQ689" s="156"/>
      <c r="BR689" s="156"/>
      <c r="BS689" s="156"/>
      <c r="BT689" s="156"/>
      <c r="BU689" s="156"/>
      <c r="BV689" s="156"/>
      <c r="BW689" s="156"/>
      <c r="BX689" s="105"/>
      <c r="BY689" s="157"/>
      <c r="BZ689" s="157"/>
      <c r="CA689" s="157"/>
      <c r="CB689" s="157"/>
      <c r="CC689" s="157"/>
      <c r="CD689" s="157"/>
      <c r="CE689" s="157"/>
      <c r="CF689" s="157"/>
      <c r="CG689" s="157"/>
    </row>
    <row r="690" spans="1:85" x14ac:dyDescent="0.25">
      <c r="A690" s="97" t="str">
        <f t="shared" ca="1" si="312"/>
        <v/>
      </c>
      <c r="B690" s="98" t="str">
        <f t="shared" ca="1" si="313"/>
        <v/>
      </c>
      <c r="C690" s="99" t="str">
        <f t="shared" ca="1" si="300"/>
        <v/>
      </c>
      <c r="D690" s="97" t="str">
        <f t="shared" ca="1" si="301"/>
        <v/>
      </c>
      <c r="E690" s="97" t="str">
        <f t="shared" ca="1" si="302"/>
        <v/>
      </c>
      <c r="F690" s="97" t="str">
        <f t="shared" ca="1" si="303"/>
        <v/>
      </c>
      <c r="G690" s="100" t="str">
        <f t="shared" ca="1" si="314"/>
        <v/>
      </c>
      <c r="H690" s="101" t="str">
        <f t="shared" ca="1" si="314"/>
        <v/>
      </c>
      <c r="I690" s="101" t="str">
        <f t="shared" ca="1" si="314"/>
        <v/>
      </c>
      <c r="J690" s="101" t="str">
        <f t="shared" ca="1" si="314"/>
        <v/>
      </c>
      <c r="K690" s="101" t="str">
        <f t="shared" ca="1" si="314"/>
        <v/>
      </c>
      <c r="L690" s="101" t="str">
        <f t="shared" ca="1" si="314"/>
        <v/>
      </c>
      <c r="M690" s="101" t="str">
        <f t="shared" ca="1" si="297"/>
        <v/>
      </c>
      <c r="N690" s="101" t="str">
        <f t="shared" ca="1" si="297"/>
        <v/>
      </c>
      <c r="O690" s="102" t="str">
        <f t="shared" ca="1" si="297"/>
        <v/>
      </c>
      <c r="P690" s="103" t="str">
        <f t="shared" ca="1" si="304"/>
        <v/>
      </c>
      <c r="Q690" s="100" t="str">
        <f t="shared" ca="1" si="317"/>
        <v/>
      </c>
      <c r="R690" s="101" t="str">
        <f t="shared" ca="1" si="317"/>
        <v/>
      </c>
      <c r="S690" s="101" t="str">
        <f t="shared" ca="1" si="317"/>
        <v/>
      </c>
      <c r="T690" s="101" t="str">
        <f t="shared" ca="1" si="317"/>
        <v/>
      </c>
      <c r="U690" s="101" t="str">
        <f t="shared" ca="1" si="317"/>
        <v/>
      </c>
      <c r="V690" s="101" t="str">
        <f t="shared" ca="1" si="317"/>
        <v/>
      </c>
      <c r="W690" s="101" t="str">
        <f t="shared" ca="1" si="316"/>
        <v/>
      </c>
      <c r="X690" s="101" t="str">
        <f t="shared" ca="1" si="316"/>
        <v/>
      </c>
      <c r="Y690" s="102" t="str">
        <f t="shared" ca="1" si="316"/>
        <v/>
      </c>
      <c r="Z690" s="129" t="str">
        <f t="shared" ca="1" si="305"/>
        <v/>
      </c>
      <c r="AA690" s="105" t="str">
        <f t="shared" ca="1" si="298"/>
        <v>NA</v>
      </c>
      <c r="AB690" s="105" t="str">
        <f t="shared" ca="1" si="306"/>
        <v>NA</v>
      </c>
      <c r="AC690" s="97" t="str">
        <f t="shared" ca="1" si="307"/>
        <v/>
      </c>
      <c r="AD690" s="106" t="str">
        <f t="shared" ca="1" si="299"/>
        <v/>
      </c>
      <c r="AE690" s="106"/>
      <c r="AF690" s="130"/>
      <c r="AG690" s="131"/>
      <c r="AH690" s="131"/>
      <c r="AI690" s="131"/>
      <c r="AJ690" s="131"/>
      <c r="AK690" s="131"/>
      <c r="AL690" s="131"/>
      <c r="AM690" s="131"/>
      <c r="AN690" s="132"/>
      <c r="AO690" s="133"/>
      <c r="AS690" s="69"/>
      <c r="AT690" s="69"/>
      <c r="AU690" s="113"/>
      <c r="AV690" s="114" t="str">
        <f t="shared" ca="1" si="318"/>
        <v/>
      </c>
      <c r="AW690" s="115" t="str">
        <f t="shared" ca="1" si="318"/>
        <v/>
      </c>
      <c r="AX690" s="115" t="str">
        <f t="shared" ca="1" si="318"/>
        <v/>
      </c>
      <c r="AY690" s="115" t="str">
        <f t="shared" ca="1" si="318"/>
        <v/>
      </c>
      <c r="AZ690" s="115" t="str">
        <f t="shared" ca="1" si="318"/>
        <v/>
      </c>
      <c r="BA690" s="115" t="str">
        <f t="shared" ca="1" si="318"/>
        <v/>
      </c>
      <c r="BB690" s="115" t="str">
        <f t="shared" ca="1" si="318"/>
        <v/>
      </c>
      <c r="BC690" s="115" t="str">
        <f t="shared" ca="1" si="318"/>
        <v/>
      </c>
      <c r="BD690" s="116" t="str">
        <f t="shared" ca="1" si="318"/>
        <v/>
      </c>
      <c r="BE690" s="145"/>
      <c r="BF690" s="118" t="str">
        <f t="shared" ca="1" si="308"/>
        <v/>
      </c>
      <c r="BG690" s="118" t="str">
        <f t="shared" ca="1" si="309"/>
        <v/>
      </c>
      <c r="BH690" s="118" t="str">
        <f t="shared" ca="1" si="310"/>
        <v/>
      </c>
      <c r="BI690" s="118" t="str">
        <f t="shared" ca="1" si="311"/>
        <v/>
      </c>
      <c r="BK690" s="154"/>
      <c r="BL690" s="155"/>
      <c r="BM690" s="154"/>
      <c r="BN690" s="154"/>
      <c r="BO690" s="156"/>
      <c r="BP690" s="156"/>
      <c r="BQ690" s="156"/>
      <c r="BR690" s="156"/>
      <c r="BS690" s="156"/>
      <c r="BT690" s="156"/>
      <c r="BU690" s="156"/>
      <c r="BV690" s="156"/>
      <c r="BW690" s="156"/>
      <c r="BX690" s="105"/>
      <c r="BY690" s="157"/>
      <c r="BZ690" s="157"/>
      <c r="CA690" s="157"/>
      <c r="CB690" s="157"/>
      <c r="CC690" s="157"/>
      <c r="CD690" s="157"/>
      <c r="CE690" s="157"/>
      <c r="CF690" s="157"/>
      <c r="CG690" s="157"/>
    </row>
    <row r="691" spans="1:85" x14ac:dyDescent="0.25">
      <c r="A691" s="97" t="str">
        <f t="shared" ca="1" si="312"/>
        <v/>
      </c>
      <c r="B691" s="98" t="str">
        <f t="shared" ca="1" si="313"/>
        <v/>
      </c>
      <c r="C691" s="99" t="str">
        <f t="shared" ca="1" si="300"/>
        <v/>
      </c>
      <c r="D691" s="97" t="str">
        <f t="shared" ca="1" si="301"/>
        <v/>
      </c>
      <c r="E691" s="97" t="str">
        <f t="shared" ca="1" si="302"/>
        <v/>
      </c>
      <c r="F691" s="97" t="str">
        <f t="shared" ca="1" si="303"/>
        <v/>
      </c>
      <c r="G691" s="100" t="str">
        <f t="shared" ca="1" si="314"/>
        <v/>
      </c>
      <c r="H691" s="101" t="str">
        <f t="shared" ca="1" si="314"/>
        <v/>
      </c>
      <c r="I691" s="101" t="str">
        <f t="shared" ca="1" si="314"/>
        <v/>
      </c>
      <c r="J691" s="101" t="str">
        <f t="shared" ca="1" si="314"/>
        <v/>
      </c>
      <c r="K691" s="101" t="str">
        <f t="shared" ca="1" si="314"/>
        <v/>
      </c>
      <c r="L691" s="101" t="str">
        <f t="shared" ca="1" si="314"/>
        <v/>
      </c>
      <c r="M691" s="101" t="str">
        <f t="shared" ca="1" si="297"/>
        <v/>
      </c>
      <c r="N691" s="101" t="str">
        <f t="shared" ca="1" si="297"/>
        <v/>
      </c>
      <c r="O691" s="102" t="str">
        <f t="shared" ca="1" si="297"/>
        <v/>
      </c>
      <c r="P691" s="103" t="str">
        <f t="shared" ca="1" si="304"/>
        <v/>
      </c>
      <c r="Q691" s="100" t="str">
        <f t="shared" ca="1" si="317"/>
        <v/>
      </c>
      <c r="R691" s="101" t="str">
        <f t="shared" ca="1" si="317"/>
        <v/>
      </c>
      <c r="S691" s="101" t="str">
        <f t="shared" ca="1" si="317"/>
        <v/>
      </c>
      <c r="T691" s="101" t="str">
        <f t="shared" ca="1" si="317"/>
        <v/>
      </c>
      <c r="U691" s="101" t="str">
        <f t="shared" ca="1" si="317"/>
        <v/>
      </c>
      <c r="V691" s="101" t="str">
        <f t="shared" ca="1" si="317"/>
        <v/>
      </c>
      <c r="W691" s="101" t="str">
        <f t="shared" ca="1" si="316"/>
        <v/>
      </c>
      <c r="X691" s="101" t="str">
        <f t="shared" ca="1" si="316"/>
        <v/>
      </c>
      <c r="Y691" s="102" t="str">
        <f t="shared" ca="1" si="316"/>
        <v/>
      </c>
      <c r="Z691" s="129" t="str">
        <f t="shared" ca="1" si="305"/>
        <v/>
      </c>
      <c r="AA691" s="105" t="str">
        <f t="shared" ca="1" si="298"/>
        <v>NA</v>
      </c>
      <c r="AB691" s="105" t="str">
        <f t="shared" ca="1" si="306"/>
        <v>NA</v>
      </c>
      <c r="AC691" s="97" t="str">
        <f t="shared" ca="1" si="307"/>
        <v/>
      </c>
      <c r="AD691" s="106" t="str">
        <f t="shared" ca="1" si="299"/>
        <v/>
      </c>
      <c r="AE691" s="106"/>
      <c r="AF691" s="130"/>
      <c r="AG691" s="131"/>
      <c r="AH691" s="131"/>
      <c r="AI691" s="131"/>
      <c r="AJ691" s="131"/>
      <c r="AK691" s="131"/>
      <c r="AL691" s="131"/>
      <c r="AM691" s="131"/>
      <c r="AN691" s="132"/>
      <c r="AO691" s="133"/>
      <c r="AS691" s="69"/>
      <c r="AT691" s="69"/>
      <c r="AU691" s="113"/>
      <c r="AV691" s="114" t="str">
        <f t="shared" ca="1" si="318"/>
        <v/>
      </c>
      <c r="AW691" s="115" t="str">
        <f t="shared" ca="1" si="318"/>
        <v/>
      </c>
      <c r="AX691" s="115" t="str">
        <f t="shared" ca="1" si="318"/>
        <v/>
      </c>
      <c r="AY691" s="115" t="str">
        <f t="shared" ca="1" si="318"/>
        <v/>
      </c>
      <c r="AZ691" s="115" t="str">
        <f t="shared" ca="1" si="318"/>
        <v/>
      </c>
      <c r="BA691" s="115" t="str">
        <f t="shared" ca="1" si="318"/>
        <v/>
      </c>
      <c r="BB691" s="115" t="str">
        <f t="shared" ca="1" si="318"/>
        <v/>
      </c>
      <c r="BC691" s="115" t="str">
        <f t="shared" ca="1" si="318"/>
        <v/>
      </c>
      <c r="BD691" s="116" t="str">
        <f t="shared" ca="1" si="318"/>
        <v/>
      </c>
      <c r="BE691" s="145"/>
      <c r="BF691" s="118" t="str">
        <f t="shared" ca="1" si="308"/>
        <v/>
      </c>
      <c r="BG691" s="118" t="str">
        <f t="shared" ca="1" si="309"/>
        <v/>
      </c>
      <c r="BH691" s="118" t="str">
        <f t="shared" ca="1" si="310"/>
        <v/>
      </c>
      <c r="BI691" s="118" t="str">
        <f t="shared" ca="1" si="311"/>
        <v/>
      </c>
      <c r="BK691" s="154"/>
      <c r="BL691" s="155"/>
      <c r="BM691" s="154"/>
      <c r="BN691" s="154"/>
      <c r="BO691" s="156"/>
      <c r="BP691" s="156"/>
      <c r="BQ691" s="156"/>
      <c r="BR691" s="156"/>
      <c r="BS691" s="156"/>
      <c r="BT691" s="156"/>
      <c r="BU691" s="156"/>
      <c r="BV691" s="156"/>
      <c r="BW691" s="156"/>
      <c r="BX691" s="105"/>
      <c r="BY691" s="157"/>
      <c r="BZ691" s="157"/>
      <c r="CA691" s="157"/>
      <c r="CB691" s="157"/>
      <c r="CC691" s="157"/>
      <c r="CD691" s="157"/>
      <c r="CE691" s="157"/>
      <c r="CF691" s="157"/>
      <c r="CG691" s="157"/>
    </row>
    <row r="692" spans="1:85" x14ac:dyDescent="0.25">
      <c r="A692" s="97" t="str">
        <f t="shared" ca="1" si="312"/>
        <v/>
      </c>
      <c r="B692" s="98" t="str">
        <f t="shared" ca="1" si="313"/>
        <v/>
      </c>
      <c r="C692" s="99" t="str">
        <f t="shared" ca="1" si="300"/>
        <v/>
      </c>
      <c r="D692" s="97" t="str">
        <f t="shared" ca="1" si="301"/>
        <v/>
      </c>
      <c r="E692" s="97" t="str">
        <f t="shared" ca="1" si="302"/>
        <v/>
      </c>
      <c r="F692" s="97" t="str">
        <f t="shared" ca="1" si="303"/>
        <v/>
      </c>
      <c r="G692" s="100" t="str">
        <f t="shared" ca="1" si="314"/>
        <v/>
      </c>
      <c r="H692" s="101" t="str">
        <f t="shared" ca="1" si="314"/>
        <v/>
      </c>
      <c r="I692" s="101" t="str">
        <f t="shared" ca="1" si="314"/>
        <v/>
      </c>
      <c r="J692" s="101" t="str">
        <f t="shared" ca="1" si="314"/>
        <v/>
      </c>
      <c r="K692" s="101" t="str">
        <f t="shared" ca="1" si="314"/>
        <v/>
      </c>
      <c r="L692" s="101" t="str">
        <f t="shared" ca="1" si="314"/>
        <v/>
      </c>
      <c r="M692" s="101" t="str">
        <f t="shared" ca="1" si="297"/>
        <v/>
      </c>
      <c r="N692" s="101" t="str">
        <f t="shared" ca="1" si="297"/>
        <v/>
      </c>
      <c r="O692" s="102" t="str">
        <f t="shared" ca="1" si="297"/>
        <v/>
      </c>
      <c r="P692" s="103" t="str">
        <f t="shared" ca="1" si="304"/>
        <v/>
      </c>
      <c r="Q692" s="100" t="str">
        <f t="shared" ca="1" si="317"/>
        <v/>
      </c>
      <c r="R692" s="101" t="str">
        <f t="shared" ca="1" si="317"/>
        <v/>
      </c>
      <c r="S692" s="101" t="str">
        <f t="shared" ca="1" si="317"/>
        <v/>
      </c>
      <c r="T692" s="101" t="str">
        <f t="shared" ca="1" si="317"/>
        <v/>
      </c>
      <c r="U692" s="101" t="str">
        <f t="shared" ca="1" si="317"/>
        <v/>
      </c>
      <c r="V692" s="101" t="str">
        <f t="shared" ca="1" si="317"/>
        <v/>
      </c>
      <c r="W692" s="101" t="str">
        <f t="shared" ca="1" si="316"/>
        <v/>
      </c>
      <c r="X692" s="101" t="str">
        <f t="shared" ca="1" si="316"/>
        <v/>
      </c>
      <c r="Y692" s="102" t="str">
        <f t="shared" ca="1" si="316"/>
        <v/>
      </c>
      <c r="Z692" s="129" t="str">
        <f t="shared" ca="1" si="305"/>
        <v/>
      </c>
      <c r="AA692" s="105" t="str">
        <f t="shared" ca="1" si="298"/>
        <v>NA</v>
      </c>
      <c r="AB692" s="105" t="str">
        <f t="shared" ca="1" si="306"/>
        <v>NA</v>
      </c>
      <c r="AC692" s="97" t="str">
        <f t="shared" ca="1" si="307"/>
        <v/>
      </c>
      <c r="AD692" s="106" t="str">
        <f t="shared" ca="1" si="299"/>
        <v/>
      </c>
      <c r="AE692" s="106"/>
      <c r="AF692" s="130"/>
      <c r="AG692" s="131"/>
      <c r="AH692" s="131"/>
      <c r="AI692" s="131"/>
      <c r="AJ692" s="131"/>
      <c r="AK692" s="131"/>
      <c r="AL692" s="131"/>
      <c r="AM692" s="131"/>
      <c r="AN692" s="132"/>
      <c r="AO692" s="133"/>
      <c r="AS692" s="69"/>
      <c r="AT692" s="69"/>
      <c r="AU692" s="113"/>
      <c r="AV692" s="114" t="str">
        <f t="shared" ca="1" si="318"/>
        <v/>
      </c>
      <c r="AW692" s="115" t="str">
        <f t="shared" ca="1" si="318"/>
        <v/>
      </c>
      <c r="AX692" s="115" t="str">
        <f t="shared" ca="1" si="318"/>
        <v/>
      </c>
      <c r="AY692" s="115" t="str">
        <f t="shared" ca="1" si="318"/>
        <v/>
      </c>
      <c r="AZ692" s="115" t="str">
        <f t="shared" ca="1" si="318"/>
        <v/>
      </c>
      <c r="BA692" s="115" t="str">
        <f t="shared" ca="1" si="318"/>
        <v/>
      </c>
      <c r="BB692" s="115" t="str">
        <f t="shared" ca="1" si="318"/>
        <v/>
      </c>
      <c r="BC692" s="115" t="str">
        <f t="shared" ca="1" si="318"/>
        <v/>
      </c>
      <c r="BD692" s="116" t="str">
        <f t="shared" ca="1" si="318"/>
        <v/>
      </c>
      <c r="BE692" s="145"/>
      <c r="BF692" s="118" t="str">
        <f t="shared" ca="1" si="308"/>
        <v/>
      </c>
      <c r="BG692" s="118" t="str">
        <f t="shared" ca="1" si="309"/>
        <v/>
      </c>
      <c r="BH692" s="118" t="str">
        <f t="shared" ca="1" si="310"/>
        <v/>
      </c>
      <c r="BI692" s="118" t="str">
        <f t="shared" ca="1" si="311"/>
        <v/>
      </c>
      <c r="BK692" s="154"/>
      <c r="BL692" s="155"/>
      <c r="BM692" s="154"/>
      <c r="BN692" s="154"/>
      <c r="BO692" s="156"/>
      <c r="BP692" s="156"/>
      <c r="BQ692" s="156"/>
      <c r="BR692" s="156"/>
      <c r="BS692" s="156"/>
      <c r="BT692" s="156"/>
      <c r="BU692" s="156"/>
      <c r="BV692" s="156"/>
      <c r="BW692" s="156"/>
      <c r="BX692" s="105"/>
      <c r="BY692" s="157"/>
      <c r="BZ692" s="157"/>
      <c r="CA692" s="157"/>
      <c r="CB692" s="157"/>
      <c r="CC692" s="157"/>
      <c r="CD692" s="157"/>
      <c r="CE692" s="157"/>
      <c r="CF692" s="157"/>
      <c r="CG692" s="157"/>
    </row>
    <row r="693" spans="1:85" x14ac:dyDescent="0.25">
      <c r="A693" s="97" t="str">
        <f t="shared" ca="1" si="312"/>
        <v/>
      </c>
      <c r="B693" s="98" t="str">
        <f t="shared" ca="1" si="313"/>
        <v/>
      </c>
      <c r="C693" s="99" t="str">
        <f t="shared" ca="1" si="300"/>
        <v/>
      </c>
      <c r="D693" s="97" t="str">
        <f t="shared" ca="1" si="301"/>
        <v/>
      </c>
      <c r="E693" s="97" t="str">
        <f t="shared" ca="1" si="302"/>
        <v/>
      </c>
      <c r="F693" s="97" t="str">
        <f t="shared" ca="1" si="303"/>
        <v/>
      </c>
      <c r="G693" s="100" t="str">
        <f t="shared" ca="1" si="314"/>
        <v/>
      </c>
      <c r="H693" s="101" t="str">
        <f t="shared" ca="1" si="314"/>
        <v/>
      </c>
      <c r="I693" s="101" t="str">
        <f t="shared" ca="1" si="314"/>
        <v/>
      </c>
      <c r="J693" s="101" t="str">
        <f t="shared" ref="J693:O739" ca="1" si="319">IF(LEN($C693)=0,"",IF(VLOOKUP($C693,INDIRECT("'"&amp;$G$2&amp;"'!"&amp;"$A$1:$ZZ$999"),MATCH(T$1,INDIRECT("'"&amp;$G$2&amp;"'!"&amp;"A"&amp;$I$2&amp;":ZZ"&amp;$I$2&amp;""),0),FALSE)="N/F",0,VLOOKUP($C693,INDIRECT("'"&amp;$G$2&amp;"'!"&amp;"$A$1:$ZZ$999"),MATCH(T$1,INDIRECT("'"&amp;$G$2&amp;"'!"&amp;"A"&amp;$I$2&amp;":ZZ"&amp;$I$2&amp;""),0),FALSE)))</f>
        <v/>
      </c>
      <c r="K693" s="101" t="str">
        <f t="shared" ca="1" si="319"/>
        <v/>
      </c>
      <c r="L693" s="101" t="str">
        <f t="shared" ca="1" si="319"/>
        <v/>
      </c>
      <c r="M693" s="101" t="str">
        <f t="shared" ca="1" si="297"/>
        <v/>
      </c>
      <c r="N693" s="101" t="str">
        <f t="shared" ca="1" si="297"/>
        <v/>
      </c>
      <c r="O693" s="102" t="str">
        <f t="shared" ca="1" si="297"/>
        <v/>
      </c>
      <c r="P693" s="103" t="str">
        <f t="shared" ca="1" si="304"/>
        <v/>
      </c>
      <c r="Q693" s="100" t="str">
        <f t="shared" ca="1" si="317"/>
        <v/>
      </c>
      <c r="R693" s="101" t="str">
        <f t="shared" ca="1" si="317"/>
        <v/>
      </c>
      <c r="S693" s="101" t="str">
        <f t="shared" ca="1" si="317"/>
        <v/>
      </c>
      <c r="T693" s="101" t="str">
        <f t="shared" ca="1" si="317"/>
        <v/>
      </c>
      <c r="U693" s="101" t="str">
        <f t="shared" ca="1" si="317"/>
        <v/>
      </c>
      <c r="V693" s="101" t="str">
        <f t="shared" ca="1" si="317"/>
        <v/>
      </c>
      <c r="W693" s="101" t="str">
        <f t="shared" ca="1" si="316"/>
        <v/>
      </c>
      <c r="X693" s="101" t="str">
        <f t="shared" ca="1" si="316"/>
        <v/>
      </c>
      <c r="Y693" s="102" t="str">
        <f t="shared" ca="1" si="316"/>
        <v/>
      </c>
      <c r="Z693" s="129" t="str">
        <f t="shared" ca="1" si="305"/>
        <v/>
      </c>
      <c r="AA693" s="105" t="str">
        <f t="shared" ca="1" si="298"/>
        <v>NA</v>
      </c>
      <c r="AB693" s="105" t="str">
        <f t="shared" ca="1" si="306"/>
        <v>NA</v>
      </c>
      <c r="AC693" s="97" t="str">
        <f t="shared" ca="1" si="307"/>
        <v/>
      </c>
      <c r="AD693" s="106" t="str">
        <f t="shared" ca="1" si="299"/>
        <v/>
      </c>
      <c r="AE693" s="106"/>
      <c r="AF693" s="130"/>
      <c r="AG693" s="131"/>
      <c r="AH693" s="131"/>
      <c r="AI693" s="131"/>
      <c r="AJ693" s="131"/>
      <c r="AK693" s="131"/>
      <c r="AL693" s="131"/>
      <c r="AM693" s="131"/>
      <c r="AN693" s="132"/>
      <c r="AO693" s="133"/>
      <c r="AS693" s="69"/>
      <c r="AT693" s="69"/>
      <c r="AU693" s="113"/>
      <c r="AV693" s="114" t="str">
        <f t="shared" ca="1" si="318"/>
        <v/>
      </c>
      <c r="AW693" s="115" t="str">
        <f t="shared" ca="1" si="318"/>
        <v/>
      </c>
      <c r="AX693" s="115" t="str">
        <f t="shared" ca="1" si="318"/>
        <v/>
      </c>
      <c r="AY693" s="115" t="str">
        <f t="shared" ca="1" si="318"/>
        <v/>
      </c>
      <c r="AZ693" s="115" t="str">
        <f t="shared" ca="1" si="318"/>
        <v/>
      </c>
      <c r="BA693" s="115" t="str">
        <f t="shared" ca="1" si="318"/>
        <v/>
      </c>
      <c r="BB693" s="115" t="str">
        <f t="shared" ca="1" si="318"/>
        <v/>
      </c>
      <c r="BC693" s="115" t="str">
        <f t="shared" ca="1" si="318"/>
        <v/>
      </c>
      <c r="BD693" s="116" t="str">
        <f t="shared" ca="1" si="318"/>
        <v/>
      </c>
      <c r="BE693" s="145"/>
      <c r="BF693" s="118" t="str">
        <f t="shared" ca="1" si="308"/>
        <v/>
      </c>
      <c r="BG693" s="118" t="str">
        <f t="shared" ca="1" si="309"/>
        <v/>
      </c>
      <c r="BH693" s="118" t="str">
        <f t="shared" ca="1" si="310"/>
        <v/>
      </c>
      <c r="BI693" s="118" t="str">
        <f t="shared" ca="1" si="311"/>
        <v/>
      </c>
      <c r="BK693" s="154"/>
      <c r="BL693" s="155"/>
      <c r="BM693" s="154"/>
      <c r="BN693" s="154"/>
      <c r="BO693" s="156"/>
      <c r="BP693" s="156"/>
      <c r="BQ693" s="156"/>
      <c r="BR693" s="156"/>
      <c r="BS693" s="156"/>
      <c r="BT693" s="156"/>
      <c r="BU693" s="156"/>
      <c r="BV693" s="156"/>
      <c r="BW693" s="156"/>
      <c r="BX693" s="105"/>
      <c r="BY693" s="157"/>
      <c r="BZ693" s="157"/>
      <c r="CA693" s="157"/>
      <c r="CB693" s="157"/>
      <c r="CC693" s="157"/>
      <c r="CD693" s="157"/>
      <c r="CE693" s="157"/>
      <c r="CF693" s="157"/>
      <c r="CG693" s="157"/>
    </row>
    <row r="694" spans="1:85" x14ac:dyDescent="0.25">
      <c r="A694" s="97" t="str">
        <f t="shared" ca="1" si="312"/>
        <v/>
      </c>
      <c r="B694" s="98" t="str">
        <f t="shared" ca="1" si="313"/>
        <v/>
      </c>
      <c r="C694" s="99" t="str">
        <f t="shared" ca="1" si="300"/>
        <v/>
      </c>
      <c r="D694" s="97" t="str">
        <f t="shared" ca="1" si="301"/>
        <v/>
      </c>
      <c r="E694" s="97" t="str">
        <f t="shared" ca="1" si="302"/>
        <v/>
      </c>
      <c r="F694" s="97" t="str">
        <f t="shared" ca="1" si="303"/>
        <v/>
      </c>
      <c r="G694" s="100" t="str">
        <f t="shared" ref="G694:O752" ca="1" si="320">IF(LEN($C694)=0,"",IF(VLOOKUP($C694,INDIRECT("'"&amp;$G$2&amp;"'!"&amp;"$A$1:$ZZ$999"),MATCH(Q$1,INDIRECT("'"&amp;$G$2&amp;"'!"&amp;"A"&amp;$I$2&amp;":ZZ"&amp;$I$2&amp;""),0),FALSE)="N/F",0,VLOOKUP($C694,INDIRECT("'"&amp;$G$2&amp;"'!"&amp;"$A$1:$ZZ$999"),MATCH(Q$1,INDIRECT("'"&amp;$G$2&amp;"'!"&amp;"A"&amp;$I$2&amp;":ZZ"&amp;$I$2&amp;""),0),FALSE)))</f>
        <v/>
      </c>
      <c r="H694" s="101" t="str">
        <f t="shared" ca="1" si="320"/>
        <v/>
      </c>
      <c r="I694" s="101" t="str">
        <f t="shared" ca="1" si="320"/>
        <v/>
      </c>
      <c r="J694" s="101" t="str">
        <f t="shared" ca="1" si="319"/>
        <v/>
      </c>
      <c r="K694" s="101" t="str">
        <f t="shared" ca="1" si="319"/>
        <v/>
      </c>
      <c r="L694" s="101" t="str">
        <f t="shared" ca="1" si="319"/>
        <v/>
      </c>
      <c r="M694" s="101" t="str">
        <f t="shared" ca="1" si="297"/>
        <v/>
      </c>
      <c r="N694" s="101" t="str">
        <f t="shared" ca="1" si="297"/>
        <v/>
      </c>
      <c r="O694" s="102" t="str">
        <f t="shared" ca="1" si="297"/>
        <v/>
      </c>
      <c r="P694" s="103" t="str">
        <f t="shared" ca="1" si="304"/>
        <v/>
      </c>
      <c r="Q694" s="100" t="str">
        <f t="shared" ca="1" si="317"/>
        <v/>
      </c>
      <c r="R694" s="101" t="str">
        <f t="shared" ca="1" si="317"/>
        <v/>
      </c>
      <c r="S694" s="101" t="str">
        <f t="shared" ca="1" si="317"/>
        <v/>
      </c>
      <c r="T694" s="101" t="str">
        <f t="shared" ca="1" si="317"/>
        <v/>
      </c>
      <c r="U694" s="101" t="str">
        <f t="shared" ca="1" si="317"/>
        <v/>
      </c>
      <c r="V694" s="101" t="str">
        <f t="shared" ca="1" si="317"/>
        <v/>
      </c>
      <c r="W694" s="101" t="str">
        <f t="shared" ca="1" si="316"/>
        <v/>
      </c>
      <c r="X694" s="101" t="str">
        <f t="shared" ca="1" si="316"/>
        <v/>
      </c>
      <c r="Y694" s="102" t="str">
        <f t="shared" ca="1" si="316"/>
        <v/>
      </c>
      <c r="Z694" s="129" t="str">
        <f t="shared" ca="1" si="305"/>
        <v/>
      </c>
      <c r="AA694" s="105" t="str">
        <f t="shared" ca="1" si="298"/>
        <v>NA</v>
      </c>
      <c r="AB694" s="105" t="str">
        <f t="shared" ca="1" si="306"/>
        <v>NA</v>
      </c>
      <c r="AC694" s="97" t="str">
        <f t="shared" ca="1" si="307"/>
        <v/>
      </c>
      <c r="AD694" s="106" t="str">
        <f t="shared" ca="1" si="299"/>
        <v/>
      </c>
      <c r="AE694" s="106"/>
      <c r="AF694" s="130"/>
      <c r="AG694" s="131"/>
      <c r="AH694" s="131"/>
      <c r="AI694" s="131"/>
      <c r="AJ694" s="131"/>
      <c r="AK694" s="131"/>
      <c r="AL694" s="131"/>
      <c r="AM694" s="131"/>
      <c r="AN694" s="132"/>
      <c r="AO694" s="133"/>
      <c r="AS694" s="69"/>
      <c r="AT694" s="69"/>
      <c r="AU694" s="113"/>
      <c r="AV694" s="114" t="str">
        <f t="shared" ca="1" si="318"/>
        <v/>
      </c>
      <c r="AW694" s="115" t="str">
        <f t="shared" ca="1" si="318"/>
        <v/>
      </c>
      <c r="AX694" s="115" t="str">
        <f t="shared" ca="1" si="318"/>
        <v/>
      </c>
      <c r="AY694" s="115" t="str">
        <f t="shared" ca="1" si="318"/>
        <v/>
      </c>
      <c r="AZ694" s="115" t="str">
        <f t="shared" ca="1" si="318"/>
        <v/>
      </c>
      <c r="BA694" s="115" t="str">
        <f t="shared" ca="1" si="318"/>
        <v/>
      </c>
      <c r="BB694" s="115" t="str">
        <f t="shared" ca="1" si="318"/>
        <v/>
      </c>
      <c r="BC694" s="115" t="str">
        <f t="shared" ca="1" si="318"/>
        <v/>
      </c>
      <c r="BD694" s="116" t="str">
        <f t="shared" ca="1" si="318"/>
        <v/>
      </c>
      <c r="BE694" s="145"/>
      <c r="BF694" s="118" t="str">
        <f t="shared" ca="1" si="308"/>
        <v/>
      </c>
      <c r="BG694" s="118" t="str">
        <f t="shared" ca="1" si="309"/>
        <v/>
      </c>
      <c r="BH694" s="118" t="str">
        <f t="shared" ca="1" si="310"/>
        <v/>
      </c>
      <c r="BI694" s="118" t="str">
        <f t="shared" ca="1" si="311"/>
        <v/>
      </c>
      <c r="BK694" s="154"/>
      <c r="BL694" s="155"/>
      <c r="BM694" s="154"/>
      <c r="BN694" s="154"/>
      <c r="BO694" s="156"/>
      <c r="BP694" s="156"/>
      <c r="BQ694" s="156"/>
      <c r="BR694" s="156"/>
      <c r="BS694" s="156"/>
      <c r="BT694" s="156"/>
      <c r="BU694" s="156"/>
      <c r="BV694" s="156"/>
      <c r="BW694" s="156"/>
      <c r="BX694" s="105"/>
      <c r="BY694" s="157"/>
      <c r="BZ694" s="157"/>
      <c r="CA694" s="157"/>
      <c r="CB694" s="157"/>
      <c r="CC694" s="157"/>
      <c r="CD694" s="157"/>
      <c r="CE694" s="157"/>
      <c r="CF694" s="157"/>
      <c r="CG694" s="157"/>
    </row>
    <row r="695" spans="1:85" x14ac:dyDescent="0.25">
      <c r="A695" s="97" t="str">
        <f t="shared" ca="1" si="312"/>
        <v/>
      </c>
      <c r="B695" s="98" t="str">
        <f t="shared" ca="1" si="313"/>
        <v/>
      </c>
      <c r="C695" s="99" t="str">
        <f t="shared" ca="1" si="300"/>
        <v/>
      </c>
      <c r="D695" s="97" t="str">
        <f t="shared" ca="1" si="301"/>
        <v/>
      </c>
      <c r="E695" s="97" t="str">
        <f t="shared" ca="1" si="302"/>
        <v/>
      </c>
      <c r="F695" s="97" t="str">
        <f t="shared" ca="1" si="303"/>
        <v/>
      </c>
      <c r="G695" s="100" t="str">
        <f t="shared" ca="1" si="320"/>
        <v/>
      </c>
      <c r="H695" s="101" t="str">
        <f t="shared" ca="1" si="320"/>
        <v/>
      </c>
      <c r="I695" s="101" t="str">
        <f t="shared" ca="1" si="320"/>
        <v/>
      </c>
      <c r="J695" s="101" t="str">
        <f t="shared" ca="1" si="319"/>
        <v/>
      </c>
      <c r="K695" s="101" t="str">
        <f t="shared" ca="1" si="319"/>
        <v/>
      </c>
      <c r="L695" s="101" t="str">
        <f t="shared" ca="1" si="319"/>
        <v/>
      </c>
      <c r="M695" s="101" t="str">
        <f t="shared" ca="1" si="297"/>
        <v/>
      </c>
      <c r="N695" s="101" t="str">
        <f t="shared" ca="1" si="297"/>
        <v/>
      </c>
      <c r="O695" s="102" t="str">
        <f t="shared" ca="1" si="297"/>
        <v/>
      </c>
      <c r="P695" s="103" t="str">
        <f t="shared" ca="1" si="304"/>
        <v/>
      </c>
      <c r="Q695" s="100" t="str">
        <f t="shared" ca="1" si="317"/>
        <v/>
      </c>
      <c r="R695" s="101" t="str">
        <f t="shared" ca="1" si="317"/>
        <v/>
      </c>
      <c r="S695" s="101" t="str">
        <f t="shared" ca="1" si="317"/>
        <v/>
      </c>
      <c r="T695" s="101" t="str">
        <f t="shared" ca="1" si="317"/>
        <v/>
      </c>
      <c r="U695" s="101" t="str">
        <f t="shared" ca="1" si="317"/>
        <v/>
      </c>
      <c r="V695" s="101" t="str">
        <f t="shared" ca="1" si="317"/>
        <v/>
      </c>
      <c r="W695" s="101" t="str">
        <f t="shared" ca="1" si="316"/>
        <v/>
      </c>
      <c r="X695" s="101" t="str">
        <f t="shared" ca="1" si="316"/>
        <v/>
      </c>
      <c r="Y695" s="102" t="str">
        <f t="shared" ca="1" si="316"/>
        <v/>
      </c>
      <c r="Z695" s="129" t="str">
        <f t="shared" ca="1" si="305"/>
        <v/>
      </c>
      <c r="AA695" s="105" t="str">
        <f t="shared" ca="1" si="298"/>
        <v>NA</v>
      </c>
      <c r="AB695" s="105" t="str">
        <f t="shared" ca="1" si="306"/>
        <v>NA</v>
      </c>
      <c r="AC695" s="97" t="str">
        <f t="shared" ca="1" si="307"/>
        <v/>
      </c>
      <c r="AD695" s="106" t="str">
        <f t="shared" ca="1" si="299"/>
        <v/>
      </c>
      <c r="AE695" s="106"/>
      <c r="AF695" s="130"/>
      <c r="AG695" s="131"/>
      <c r="AH695" s="131"/>
      <c r="AI695" s="131"/>
      <c r="AJ695" s="131"/>
      <c r="AK695" s="131"/>
      <c r="AL695" s="131"/>
      <c r="AM695" s="131"/>
      <c r="AN695" s="132"/>
      <c r="AO695" s="133"/>
      <c r="AS695" s="69"/>
      <c r="AT695" s="69"/>
      <c r="AU695" s="113"/>
      <c r="AV695" s="114" t="str">
        <f t="shared" ca="1" si="318"/>
        <v/>
      </c>
      <c r="AW695" s="115" t="str">
        <f t="shared" ca="1" si="318"/>
        <v/>
      </c>
      <c r="AX695" s="115" t="str">
        <f t="shared" ca="1" si="318"/>
        <v/>
      </c>
      <c r="AY695" s="115" t="str">
        <f t="shared" ca="1" si="318"/>
        <v/>
      </c>
      <c r="AZ695" s="115" t="str">
        <f t="shared" ca="1" si="318"/>
        <v/>
      </c>
      <c r="BA695" s="115" t="str">
        <f t="shared" ca="1" si="318"/>
        <v/>
      </c>
      <c r="BB695" s="115" t="str">
        <f t="shared" ca="1" si="318"/>
        <v/>
      </c>
      <c r="BC695" s="115" t="str">
        <f t="shared" ca="1" si="318"/>
        <v/>
      </c>
      <c r="BD695" s="116" t="str">
        <f t="shared" ca="1" si="318"/>
        <v/>
      </c>
      <c r="BE695" s="145"/>
      <c r="BF695" s="118" t="str">
        <f t="shared" ca="1" si="308"/>
        <v/>
      </c>
      <c r="BG695" s="118" t="str">
        <f t="shared" ca="1" si="309"/>
        <v/>
      </c>
      <c r="BH695" s="118" t="str">
        <f t="shared" ca="1" si="310"/>
        <v/>
      </c>
      <c r="BI695" s="118" t="str">
        <f t="shared" ca="1" si="311"/>
        <v/>
      </c>
      <c r="BK695" s="154"/>
      <c r="BL695" s="155"/>
      <c r="BM695" s="154"/>
      <c r="BN695" s="154"/>
      <c r="BO695" s="156"/>
      <c r="BP695" s="156"/>
      <c r="BQ695" s="156"/>
      <c r="BR695" s="156"/>
      <c r="BS695" s="156"/>
      <c r="BT695" s="156"/>
      <c r="BU695" s="156"/>
      <c r="BV695" s="156"/>
      <c r="BW695" s="156"/>
      <c r="BX695" s="105"/>
      <c r="BY695" s="157"/>
      <c r="BZ695" s="157"/>
      <c r="CA695" s="157"/>
      <c r="CB695" s="157"/>
      <c r="CC695" s="157"/>
      <c r="CD695" s="157"/>
      <c r="CE695" s="157"/>
      <c r="CF695" s="157"/>
      <c r="CG695" s="157"/>
    </row>
    <row r="696" spans="1:85" x14ac:dyDescent="0.25">
      <c r="A696" s="97" t="str">
        <f t="shared" ca="1" si="312"/>
        <v/>
      </c>
      <c r="B696" s="98" t="str">
        <f t="shared" ca="1" si="313"/>
        <v/>
      </c>
      <c r="C696" s="99" t="str">
        <f t="shared" ca="1" si="300"/>
        <v/>
      </c>
      <c r="D696" s="97" t="str">
        <f t="shared" ca="1" si="301"/>
        <v/>
      </c>
      <c r="E696" s="97" t="str">
        <f t="shared" ca="1" si="302"/>
        <v/>
      </c>
      <c r="F696" s="97" t="str">
        <f t="shared" ca="1" si="303"/>
        <v/>
      </c>
      <c r="G696" s="100" t="str">
        <f t="shared" ca="1" si="320"/>
        <v/>
      </c>
      <c r="H696" s="101" t="str">
        <f t="shared" ca="1" si="320"/>
        <v/>
      </c>
      <c r="I696" s="101" t="str">
        <f t="shared" ca="1" si="320"/>
        <v/>
      </c>
      <c r="J696" s="101" t="str">
        <f t="shared" ca="1" si="319"/>
        <v/>
      </c>
      <c r="K696" s="101" t="str">
        <f t="shared" ca="1" si="319"/>
        <v/>
      </c>
      <c r="L696" s="101" t="str">
        <f t="shared" ca="1" si="319"/>
        <v/>
      </c>
      <c r="M696" s="101" t="str">
        <f t="shared" ca="1" si="297"/>
        <v/>
      </c>
      <c r="N696" s="101" t="str">
        <f t="shared" ca="1" si="297"/>
        <v/>
      </c>
      <c r="O696" s="102" t="str">
        <f t="shared" ca="1" si="297"/>
        <v/>
      </c>
      <c r="P696" s="103" t="str">
        <f t="shared" ca="1" si="304"/>
        <v/>
      </c>
      <c r="Q696" s="100" t="str">
        <f t="shared" ca="1" si="317"/>
        <v/>
      </c>
      <c r="R696" s="101" t="str">
        <f t="shared" ca="1" si="317"/>
        <v/>
      </c>
      <c r="S696" s="101" t="str">
        <f t="shared" ca="1" si="317"/>
        <v/>
      </c>
      <c r="T696" s="101" t="str">
        <f t="shared" ca="1" si="317"/>
        <v/>
      </c>
      <c r="U696" s="101" t="str">
        <f t="shared" ca="1" si="317"/>
        <v/>
      </c>
      <c r="V696" s="101" t="str">
        <f t="shared" ca="1" si="317"/>
        <v/>
      </c>
      <c r="W696" s="101" t="str">
        <f t="shared" ca="1" si="316"/>
        <v/>
      </c>
      <c r="X696" s="101" t="str">
        <f t="shared" ca="1" si="316"/>
        <v/>
      </c>
      <c r="Y696" s="102" t="str">
        <f t="shared" ca="1" si="316"/>
        <v/>
      </c>
      <c r="Z696" s="129" t="str">
        <f t="shared" ca="1" si="305"/>
        <v/>
      </c>
      <c r="AA696" s="105" t="str">
        <f t="shared" ca="1" si="298"/>
        <v>NA</v>
      </c>
      <c r="AB696" s="105" t="str">
        <f t="shared" ca="1" si="306"/>
        <v>NA</v>
      </c>
      <c r="AC696" s="97" t="str">
        <f t="shared" ca="1" si="307"/>
        <v/>
      </c>
      <c r="AD696" s="106" t="str">
        <f t="shared" ca="1" si="299"/>
        <v/>
      </c>
      <c r="AE696" s="106"/>
      <c r="AF696" s="130"/>
      <c r="AG696" s="131"/>
      <c r="AH696" s="131"/>
      <c r="AI696" s="131"/>
      <c r="AJ696" s="131"/>
      <c r="AK696" s="131"/>
      <c r="AL696" s="131"/>
      <c r="AM696" s="131"/>
      <c r="AN696" s="132"/>
      <c r="AO696" s="133"/>
      <c r="AS696" s="69"/>
      <c r="AT696" s="69"/>
      <c r="AU696" s="113"/>
      <c r="AV696" s="114" t="str">
        <f t="shared" ca="1" si="318"/>
        <v/>
      </c>
      <c r="AW696" s="115" t="str">
        <f t="shared" ca="1" si="318"/>
        <v/>
      </c>
      <c r="AX696" s="115" t="str">
        <f t="shared" ca="1" si="318"/>
        <v/>
      </c>
      <c r="AY696" s="115" t="str">
        <f t="shared" ca="1" si="318"/>
        <v/>
      </c>
      <c r="AZ696" s="115" t="str">
        <f t="shared" ca="1" si="318"/>
        <v/>
      </c>
      <c r="BA696" s="115" t="str">
        <f t="shared" ca="1" si="318"/>
        <v/>
      </c>
      <c r="BB696" s="115" t="str">
        <f t="shared" ca="1" si="318"/>
        <v/>
      </c>
      <c r="BC696" s="115" t="str">
        <f t="shared" ca="1" si="318"/>
        <v/>
      </c>
      <c r="BD696" s="116" t="str">
        <f t="shared" ca="1" si="318"/>
        <v/>
      </c>
      <c r="BE696" s="145"/>
      <c r="BF696" s="118" t="str">
        <f t="shared" ca="1" si="308"/>
        <v/>
      </c>
      <c r="BG696" s="118" t="str">
        <f t="shared" ca="1" si="309"/>
        <v/>
      </c>
      <c r="BH696" s="118" t="str">
        <f t="shared" ca="1" si="310"/>
        <v/>
      </c>
      <c r="BI696" s="118" t="str">
        <f t="shared" ca="1" si="311"/>
        <v/>
      </c>
      <c r="BK696" s="154"/>
      <c r="BL696" s="155"/>
      <c r="BM696" s="154"/>
      <c r="BN696" s="154"/>
      <c r="BO696" s="156"/>
      <c r="BP696" s="156"/>
      <c r="BQ696" s="156"/>
      <c r="BR696" s="156"/>
      <c r="BS696" s="156"/>
      <c r="BT696" s="156"/>
      <c r="BU696" s="156"/>
      <c r="BV696" s="156"/>
      <c r="BW696" s="156"/>
      <c r="BX696" s="105"/>
      <c r="BY696" s="157"/>
      <c r="BZ696" s="157"/>
      <c r="CA696" s="157"/>
      <c r="CB696" s="157"/>
      <c r="CC696" s="157"/>
      <c r="CD696" s="157"/>
      <c r="CE696" s="157"/>
      <c r="CF696" s="157"/>
      <c r="CG696" s="157"/>
    </row>
    <row r="697" spans="1:85" x14ac:dyDescent="0.25">
      <c r="A697" s="97" t="str">
        <f t="shared" ca="1" si="312"/>
        <v/>
      </c>
      <c r="B697" s="98" t="str">
        <f t="shared" ca="1" si="313"/>
        <v/>
      </c>
      <c r="C697" s="99" t="str">
        <f t="shared" ca="1" si="300"/>
        <v/>
      </c>
      <c r="D697" s="97" t="str">
        <f t="shared" ca="1" si="301"/>
        <v/>
      </c>
      <c r="E697" s="97" t="str">
        <f t="shared" ca="1" si="302"/>
        <v/>
      </c>
      <c r="F697" s="97" t="str">
        <f t="shared" ca="1" si="303"/>
        <v/>
      </c>
      <c r="G697" s="100" t="str">
        <f t="shared" ca="1" si="320"/>
        <v/>
      </c>
      <c r="H697" s="101" t="str">
        <f t="shared" ca="1" si="320"/>
        <v/>
      </c>
      <c r="I697" s="101" t="str">
        <f t="shared" ca="1" si="320"/>
        <v/>
      </c>
      <c r="J697" s="101" t="str">
        <f t="shared" ca="1" si="319"/>
        <v/>
      </c>
      <c r="K697" s="101" t="str">
        <f t="shared" ca="1" si="319"/>
        <v/>
      </c>
      <c r="L697" s="101" t="str">
        <f t="shared" ca="1" si="319"/>
        <v/>
      </c>
      <c r="M697" s="101" t="str">
        <f t="shared" ca="1" si="297"/>
        <v/>
      </c>
      <c r="N697" s="101" t="str">
        <f t="shared" ca="1" si="297"/>
        <v/>
      </c>
      <c r="O697" s="102" t="str">
        <f t="shared" ca="1" si="297"/>
        <v/>
      </c>
      <c r="P697" s="103" t="str">
        <f t="shared" ca="1" si="304"/>
        <v/>
      </c>
      <c r="Q697" s="100" t="str">
        <f t="shared" ca="1" si="317"/>
        <v/>
      </c>
      <c r="R697" s="101" t="str">
        <f t="shared" ca="1" si="317"/>
        <v/>
      </c>
      <c r="S697" s="101" t="str">
        <f t="shared" ca="1" si="317"/>
        <v/>
      </c>
      <c r="T697" s="101" t="str">
        <f t="shared" ca="1" si="317"/>
        <v/>
      </c>
      <c r="U697" s="101" t="str">
        <f t="shared" ca="1" si="317"/>
        <v/>
      </c>
      <c r="V697" s="101" t="str">
        <f t="shared" ca="1" si="317"/>
        <v/>
      </c>
      <c r="W697" s="101" t="str">
        <f t="shared" ca="1" si="316"/>
        <v/>
      </c>
      <c r="X697" s="101" t="str">
        <f t="shared" ca="1" si="316"/>
        <v/>
      </c>
      <c r="Y697" s="102" t="str">
        <f t="shared" ca="1" si="316"/>
        <v/>
      </c>
      <c r="Z697" s="129" t="str">
        <f t="shared" ca="1" si="305"/>
        <v/>
      </c>
      <c r="AA697" s="105" t="str">
        <f t="shared" ca="1" si="298"/>
        <v>NA</v>
      </c>
      <c r="AB697" s="105" t="str">
        <f t="shared" ca="1" si="306"/>
        <v>NA</v>
      </c>
      <c r="AC697" s="97" t="str">
        <f t="shared" ca="1" si="307"/>
        <v/>
      </c>
      <c r="AD697" s="106" t="str">
        <f t="shared" ca="1" si="299"/>
        <v/>
      </c>
      <c r="AE697" s="106"/>
      <c r="AF697" s="130"/>
      <c r="AG697" s="131"/>
      <c r="AH697" s="131"/>
      <c r="AI697" s="131"/>
      <c r="AJ697" s="131"/>
      <c r="AK697" s="131"/>
      <c r="AL697" s="131"/>
      <c r="AM697" s="131"/>
      <c r="AN697" s="132"/>
      <c r="AO697" s="133"/>
      <c r="AS697" s="69"/>
      <c r="AT697" s="69"/>
      <c r="AU697" s="113"/>
      <c r="AV697" s="114" t="str">
        <f t="shared" ca="1" si="318"/>
        <v/>
      </c>
      <c r="AW697" s="115" t="str">
        <f t="shared" ca="1" si="318"/>
        <v/>
      </c>
      <c r="AX697" s="115" t="str">
        <f t="shared" ca="1" si="318"/>
        <v/>
      </c>
      <c r="AY697" s="115" t="str">
        <f t="shared" ca="1" si="318"/>
        <v/>
      </c>
      <c r="AZ697" s="115" t="str">
        <f t="shared" ca="1" si="318"/>
        <v/>
      </c>
      <c r="BA697" s="115" t="str">
        <f t="shared" ca="1" si="318"/>
        <v/>
      </c>
      <c r="BB697" s="115" t="str">
        <f t="shared" ca="1" si="318"/>
        <v/>
      </c>
      <c r="BC697" s="115" t="str">
        <f t="shared" ca="1" si="318"/>
        <v/>
      </c>
      <c r="BD697" s="116" t="str">
        <f t="shared" ca="1" si="318"/>
        <v/>
      </c>
      <c r="BE697" s="145"/>
      <c r="BF697" s="118" t="str">
        <f t="shared" ca="1" si="308"/>
        <v/>
      </c>
      <c r="BG697" s="118" t="str">
        <f t="shared" ca="1" si="309"/>
        <v/>
      </c>
      <c r="BH697" s="118" t="str">
        <f t="shared" ca="1" si="310"/>
        <v/>
      </c>
      <c r="BI697" s="118" t="str">
        <f t="shared" ca="1" si="311"/>
        <v/>
      </c>
      <c r="BK697" s="154"/>
      <c r="BL697" s="155"/>
      <c r="BM697" s="154"/>
      <c r="BN697" s="154"/>
      <c r="BO697" s="156"/>
      <c r="BP697" s="156"/>
      <c r="BQ697" s="156"/>
      <c r="BR697" s="156"/>
      <c r="BS697" s="156"/>
      <c r="BT697" s="156"/>
      <c r="BU697" s="156"/>
      <c r="BV697" s="156"/>
      <c r="BW697" s="156"/>
      <c r="BX697" s="105"/>
      <c r="BY697" s="157"/>
      <c r="BZ697" s="157"/>
      <c r="CA697" s="157"/>
      <c r="CB697" s="157"/>
      <c r="CC697" s="157"/>
      <c r="CD697" s="157"/>
      <c r="CE697" s="157"/>
      <c r="CF697" s="157"/>
      <c r="CG697" s="157"/>
    </row>
    <row r="698" spans="1:85" x14ac:dyDescent="0.25">
      <c r="A698" s="97" t="str">
        <f t="shared" ca="1" si="312"/>
        <v/>
      </c>
      <c r="B698" s="98" t="str">
        <f t="shared" ca="1" si="313"/>
        <v/>
      </c>
      <c r="C698" s="99" t="str">
        <f t="shared" ca="1" si="300"/>
        <v/>
      </c>
      <c r="D698" s="97" t="str">
        <f t="shared" ca="1" si="301"/>
        <v/>
      </c>
      <c r="E698" s="97" t="str">
        <f t="shared" ca="1" si="302"/>
        <v/>
      </c>
      <c r="F698" s="97" t="str">
        <f t="shared" ca="1" si="303"/>
        <v/>
      </c>
      <c r="G698" s="100" t="str">
        <f t="shared" ca="1" si="320"/>
        <v/>
      </c>
      <c r="H698" s="101" t="str">
        <f t="shared" ca="1" si="320"/>
        <v/>
      </c>
      <c r="I698" s="101" t="str">
        <f t="shared" ca="1" si="320"/>
        <v/>
      </c>
      <c r="J698" s="101" t="str">
        <f t="shared" ca="1" si="319"/>
        <v/>
      </c>
      <c r="K698" s="101" t="str">
        <f t="shared" ca="1" si="319"/>
        <v/>
      </c>
      <c r="L698" s="101" t="str">
        <f t="shared" ca="1" si="319"/>
        <v/>
      </c>
      <c r="M698" s="101" t="str">
        <f t="shared" ca="1" si="297"/>
        <v/>
      </c>
      <c r="N698" s="101" t="str">
        <f t="shared" ca="1" si="297"/>
        <v/>
      </c>
      <c r="O698" s="102" t="str">
        <f t="shared" ca="1" si="297"/>
        <v/>
      </c>
      <c r="P698" s="103" t="str">
        <f t="shared" ca="1" si="304"/>
        <v/>
      </c>
      <c r="Q698" s="100" t="str">
        <f t="shared" ca="1" si="317"/>
        <v/>
      </c>
      <c r="R698" s="101" t="str">
        <f t="shared" ca="1" si="317"/>
        <v/>
      </c>
      <c r="S698" s="101" t="str">
        <f t="shared" ca="1" si="317"/>
        <v/>
      </c>
      <c r="T698" s="101" t="str">
        <f t="shared" ca="1" si="317"/>
        <v/>
      </c>
      <c r="U698" s="101" t="str">
        <f t="shared" ca="1" si="317"/>
        <v/>
      </c>
      <c r="V698" s="101" t="str">
        <f t="shared" ca="1" si="317"/>
        <v/>
      </c>
      <c r="W698" s="101" t="str">
        <f t="shared" ca="1" si="316"/>
        <v/>
      </c>
      <c r="X698" s="101" t="str">
        <f t="shared" ca="1" si="316"/>
        <v/>
      </c>
      <c r="Y698" s="102" t="str">
        <f t="shared" ca="1" si="316"/>
        <v/>
      </c>
      <c r="Z698" s="129" t="str">
        <f t="shared" ca="1" si="305"/>
        <v/>
      </c>
      <c r="AA698" s="105" t="str">
        <f t="shared" ca="1" si="298"/>
        <v>NA</v>
      </c>
      <c r="AB698" s="105" t="str">
        <f t="shared" ca="1" si="306"/>
        <v>NA</v>
      </c>
      <c r="AC698" s="97" t="str">
        <f t="shared" ca="1" si="307"/>
        <v/>
      </c>
      <c r="AD698" s="106" t="str">
        <f t="shared" ca="1" si="299"/>
        <v/>
      </c>
      <c r="AE698" s="106"/>
      <c r="AF698" s="130"/>
      <c r="AG698" s="131"/>
      <c r="AH698" s="131"/>
      <c r="AI698" s="131"/>
      <c r="AJ698" s="131"/>
      <c r="AK698" s="131"/>
      <c r="AL698" s="131"/>
      <c r="AM698" s="131"/>
      <c r="AN698" s="132"/>
      <c r="AO698" s="133"/>
      <c r="AS698" s="69"/>
      <c r="AT698" s="69"/>
      <c r="AU698" s="113"/>
      <c r="AV698" s="114" t="str">
        <f t="shared" ca="1" si="318"/>
        <v/>
      </c>
      <c r="AW698" s="115" t="str">
        <f t="shared" ca="1" si="318"/>
        <v/>
      </c>
      <c r="AX698" s="115" t="str">
        <f t="shared" ca="1" si="318"/>
        <v/>
      </c>
      <c r="AY698" s="115" t="str">
        <f t="shared" ca="1" si="318"/>
        <v/>
      </c>
      <c r="AZ698" s="115" t="str">
        <f t="shared" ca="1" si="318"/>
        <v/>
      </c>
      <c r="BA698" s="115" t="str">
        <f t="shared" ca="1" si="318"/>
        <v/>
      </c>
      <c r="BB698" s="115" t="str">
        <f t="shared" ca="1" si="318"/>
        <v/>
      </c>
      <c r="BC698" s="115" t="str">
        <f t="shared" ca="1" si="318"/>
        <v/>
      </c>
      <c r="BD698" s="116" t="str">
        <f t="shared" ca="1" si="318"/>
        <v/>
      </c>
      <c r="BE698" s="145"/>
      <c r="BF698" s="118" t="str">
        <f t="shared" ca="1" si="308"/>
        <v/>
      </c>
      <c r="BG698" s="118" t="str">
        <f t="shared" ca="1" si="309"/>
        <v/>
      </c>
      <c r="BH698" s="118" t="str">
        <f t="shared" ca="1" si="310"/>
        <v/>
      </c>
      <c r="BI698" s="118" t="str">
        <f t="shared" ca="1" si="311"/>
        <v/>
      </c>
      <c r="BK698" s="154"/>
      <c r="BL698" s="155"/>
      <c r="BM698" s="154"/>
      <c r="BN698" s="154"/>
      <c r="BO698" s="156"/>
      <c r="BP698" s="156"/>
      <c r="BQ698" s="156"/>
      <c r="BR698" s="156"/>
      <c r="BS698" s="156"/>
      <c r="BT698" s="156"/>
      <c r="BU698" s="156"/>
      <c r="BV698" s="156"/>
      <c r="BW698" s="156"/>
      <c r="BX698" s="105"/>
      <c r="BY698" s="157"/>
      <c r="BZ698" s="157"/>
      <c r="CA698" s="157"/>
      <c r="CB698" s="157"/>
      <c r="CC698" s="157"/>
      <c r="CD698" s="157"/>
      <c r="CE698" s="157"/>
      <c r="CF698" s="157"/>
      <c r="CG698" s="157"/>
    </row>
    <row r="699" spans="1:85" x14ac:dyDescent="0.25">
      <c r="A699" s="97" t="str">
        <f t="shared" ca="1" si="312"/>
        <v/>
      </c>
      <c r="B699" s="98" t="str">
        <f t="shared" ca="1" si="313"/>
        <v/>
      </c>
      <c r="C699" s="99" t="str">
        <f t="shared" ca="1" si="300"/>
        <v/>
      </c>
      <c r="D699" s="97" t="str">
        <f t="shared" ca="1" si="301"/>
        <v/>
      </c>
      <c r="E699" s="97" t="str">
        <f t="shared" ca="1" si="302"/>
        <v/>
      </c>
      <c r="F699" s="97" t="str">
        <f t="shared" ca="1" si="303"/>
        <v/>
      </c>
      <c r="G699" s="100" t="str">
        <f t="shared" ca="1" si="320"/>
        <v/>
      </c>
      <c r="H699" s="101" t="str">
        <f t="shared" ca="1" si="320"/>
        <v/>
      </c>
      <c r="I699" s="101" t="str">
        <f t="shared" ca="1" si="320"/>
        <v/>
      </c>
      <c r="J699" s="101" t="str">
        <f t="shared" ca="1" si="319"/>
        <v/>
      </c>
      <c r="K699" s="101" t="str">
        <f t="shared" ca="1" si="319"/>
        <v/>
      </c>
      <c r="L699" s="101" t="str">
        <f t="shared" ca="1" si="319"/>
        <v/>
      </c>
      <c r="M699" s="101" t="str">
        <f t="shared" ca="1" si="297"/>
        <v/>
      </c>
      <c r="N699" s="101" t="str">
        <f t="shared" ca="1" si="297"/>
        <v/>
      </c>
      <c r="O699" s="102" t="str">
        <f t="shared" ca="1" si="297"/>
        <v/>
      </c>
      <c r="P699" s="103" t="str">
        <f t="shared" ca="1" si="304"/>
        <v/>
      </c>
      <c r="Q699" s="100" t="str">
        <f t="shared" ca="1" si="317"/>
        <v/>
      </c>
      <c r="R699" s="101" t="str">
        <f t="shared" ca="1" si="317"/>
        <v/>
      </c>
      <c r="S699" s="101" t="str">
        <f t="shared" ca="1" si="317"/>
        <v/>
      </c>
      <c r="T699" s="101" t="str">
        <f t="shared" ca="1" si="317"/>
        <v/>
      </c>
      <c r="U699" s="101" t="str">
        <f t="shared" ca="1" si="317"/>
        <v/>
      </c>
      <c r="V699" s="101" t="str">
        <f t="shared" ca="1" si="317"/>
        <v/>
      </c>
      <c r="W699" s="101" t="str">
        <f t="shared" ca="1" si="316"/>
        <v/>
      </c>
      <c r="X699" s="101" t="str">
        <f t="shared" ca="1" si="316"/>
        <v/>
      </c>
      <c r="Y699" s="102" t="str">
        <f t="shared" ca="1" si="316"/>
        <v/>
      </c>
      <c r="Z699" s="129" t="str">
        <f t="shared" ca="1" si="305"/>
        <v/>
      </c>
      <c r="AA699" s="105" t="str">
        <f t="shared" ca="1" si="298"/>
        <v>NA</v>
      </c>
      <c r="AB699" s="105" t="str">
        <f t="shared" ca="1" si="306"/>
        <v>NA</v>
      </c>
      <c r="AC699" s="97" t="str">
        <f t="shared" ca="1" si="307"/>
        <v/>
      </c>
      <c r="AD699" s="106" t="str">
        <f t="shared" ca="1" si="299"/>
        <v/>
      </c>
      <c r="AE699" s="106"/>
      <c r="AF699" s="130"/>
      <c r="AG699" s="131"/>
      <c r="AH699" s="131"/>
      <c r="AI699" s="131"/>
      <c r="AJ699" s="131"/>
      <c r="AK699" s="131"/>
      <c r="AL699" s="131"/>
      <c r="AM699" s="131"/>
      <c r="AN699" s="132"/>
      <c r="AO699" s="133"/>
      <c r="AS699" s="69"/>
      <c r="AT699" s="69"/>
      <c r="AU699" s="113"/>
      <c r="AV699" s="114" t="str">
        <f t="shared" ca="1" si="318"/>
        <v/>
      </c>
      <c r="AW699" s="115" t="str">
        <f t="shared" ca="1" si="318"/>
        <v/>
      </c>
      <c r="AX699" s="115" t="str">
        <f t="shared" ca="1" si="318"/>
        <v/>
      </c>
      <c r="AY699" s="115" t="str">
        <f t="shared" ca="1" si="318"/>
        <v/>
      </c>
      <c r="AZ699" s="115" t="str">
        <f t="shared" ca="1" si="318"/>
        <v/>
      </c>
      <c r="BA699" s="115" t="str">
        <f t="shared" ca="1" si="318"/>
        <v/>
      </c>
      <c r="BB699" s="115" t="str">
        <f t="shared" ca="1" si="318"/>
        <v/>
      </c>
      <c r="BC699" s="115" t="str">
        <f t="shared" ca="1" si="318"/>
        <v/>
      </c>
      <c r="BD699" s="116" t="str">
        <f t="shared" ca="1" si="318"/>
        <v/>
      </c>
      <c r="BE699" s="145"/>
      <c r="BF699" s="118" t="str">
        <f t="shared" ca="1" si="308"/>
        <v/>
      </c>
      <c r="BG699" s="118" t="str">
        <f t="shared" ca="1" si="309"/>
        <v/>
      </c>
      <c r="BH699" s="118" t="str">
        <f t="shared" ca="1" si="310"/>
        <v/>
      </c>
      <c r="BI699" s="118" t="str">
        <f t="shared" ca="1" si="311"/>
        <v/>
      </c>
      <c r="BK699" s="154"/>
      <c r="BL699" s="155"/>
      <c r="BM699" s="154"/>
      <c r="BN699" s="154"/>
      <c r="BO699" s="156"/>
      <c r="BP699" s="156"/>
      <c r="BQ699" s="156"/>
      <c r="BR699" s="156"/>
      <c r="BS699" s="156"/>
      <c r="BT699" s="156"/>
      <c r="BU699" s="156"/>
      <c r="BV699" s="156"/>
      <c r="BW699" s="156"/>
      <c r="BX699" s="105"/>
      <c r="BY699" s="157"/>
      <c r="BZ699" s="157"/>
      <c r="CA699" s="157"/>
      <c r="CB699" s="157"/>
      <c r="CC699" s="157"/>
      <c r="CD699" s="157"/>
      <c r="CE699" s="157"/>
      <c r="CF699" s="157"/>
      <c r="CG699" s="157"/>
    </row>
    <row r="700" spans="1:85" x14ac:dyDescent="0.25">
      <c r="A700" s="97" t="str">
        <f t="shared" ca="1" si="312"/>
        <v/>
      </c>
      <c r="B700" s="98" t="str">
        <f t="shared" ca="1" si="313"/>
        <v/>
      </c>
      <c r="C700" s="99" t="str">
        <f t="shared" ca="1" si="300"/>
        <v/>
      </c>
      <c r="D700" s="97" t="str">
        <f t="shared" ca="1" si="301"/>
        <v/>
      </c>
      <c r="E700" s="97" t="str">
        <f t="shared" ca="1" si="302"/>
        <v/>
      </c>
      <c r="F700" s="97" t="str">
        <f t="shared" ca="1" si="303"/>
        <v/>
      </c>
      <c r="G700" s="100" t="str">
        <f t="shared" ca="1" si="320"/>
        <v/>
      </c>
      <c r="H700" s="101" t="str">
        <f t="shared" ca="1" si="320"/>
        <v/>
      </c>
      <c r="I700" s="101" t="str">
        <f t="shared" ca="1" si="320"/>
        <v/>
      </c>
      <c r="J700" s="101" t="str">
        <f t="shared" ca="1" si="319"/>
        <v/>
      </c>
      <c r="K700" s="101" t="str">
        <f t="shared" ca="1" si="319"/>
        <v/>
      </c>
      <c r="L700" s="101" t="str">
        <f t="shared" ca="1" si="319"/>
        <v/>
      </c>
      <c r="M700" s="101" t="str">
        <f t="shared" ca="1" si="297"/>
        <v/>
      </c>
      <c r="N700" s="101" t="str">
        <f t="shared" ca="1" si="297"/>
        <v/>
      </c>
      <c r="O700" s="102" t="str">
        <f t="shared" ca="1" si="297"/>
        <v/>
      </c>
      <c r="P700" s="103" t="str">
        <f t="shared" ca="1" si="304"/>
        <v/>
      </c>
      <c r="Q700" s="100" t="str">
        <f t="shared" ca="1" si="317"/>
        <v/>
      </c>
      <c r="R700" s="101" t="str">
        <f t="shared" ca="1" si="317"/>
        <v/>
      </c>
      <c r="S700" s="101" t="str">
        <f t="shared" ca="1" si="317"/>
        <v/>
      </c>
      <c r="T700" s="101" t="str">
        <f t="shared" ca="1" si="317"/>
        <v/>
      </c>
      <c r="U700" s="101" t="str">
        <f t="shared" ca="1" si="317"/>
        <v/>
      </c>
      <c r="V700" s="101" t="str">
        <f t="shared" ca="1" si="317"/>
        <v/>
      </c>
      <c r="W700" s="101" t="str">
        <f t="shared" ca="1" si="316"/>
        <v/>
      </c>
      <c r="X700" s="101" t="str">
        <f t="shared" ca="1" si="316"/>
        <v/>
      </c>
      <c r="Y700" s="102" t="str">
        <f t="shared" ca="1" si="316"/>
        <v/>
      </c>
      <c r="Z700" s="129" t="str">
        <f t="shared" ca="1" si="305"/>
        <v/>
      </c>
      <c r="AA700" s="105" t="str">
        <f t="shared" ca="1" si="298"/>
        <v>NA</v>
      </c>
      <c r="AB700" s="105" t="str">
        <f t="shared" ca="1" si="306"/>
        <v>NA</v>
      </c>
      <c r="AC700" s="97" t="str">
        <f t="shared" ca="1" si="307"/>
        <v/>
      </c>
      <c r="AD700" s="106" t="str">
        <f t="shared" ca="1" si="299"/>
        <v/>
      </c>
      <c r="AE700" s="106"/>
      <c r="AF700" s="130"/>
      <c r="AG700" s="131"/>
      <c r="AH700" s="131"/>
      <c r="AI700" s="131"/>
      <c r="AJ700" s="131"/>
      <c r="AK700" s="131"/>
      <c r="AL700" s="131"/>
      <c r="AM700" s="131"/>
      <c r="AN700" s="132"/>
      <c r="AO700" s="133"/>
      <c r="AS700" s="69"/>
      <c r="AT700" s="69"/>
      <c r="AU700" s="113"/>
      <c r="AV700" s="114" t="str">
        <f t="shared" ca="1" si="318"/>
        <v/>
      </c>
      <c r="AW700" s="115" t="str">
        <f t="shared" ca="1" si="318"/>
        <v/>
      </c>
      <c r="AX700" s="115" t="str">
        <f t="shared" ca="1" si="318"/>
        <v/>
      </c>
      <c r="AY700" s="115" t="str">
        <f t="shared" ca="1" si="318"/>
        <v/>
      </c>
      <c r="AZ700" s="115" t="str">
        <f t="shared" ca="1" si="318"/>
        <v/>
      </c>
      <c r="BA700" s="115" t="str">
        <f t="shared" ca="1" si="318"/>
        <v/>
      </c>
      <c r="BB700" s="115" t="str">
        <f t="shared" ca="1" si="318"/>
        <v/>
      </c>
      <c r="BC700" s="115" t="str">
        <f t="shared" ca="1" si="318"/>
        <v/>
      </c>
      <c r="BD700" s="116" t="str">
        <f t="shared" ca="1" si="318"/>
        <v/>
      </c>
      <c r="BE700" s="145"/>
      <c r="BF700" s="118" t="str">
        <f t="shared" ca="1" si="308"/>
        <v/>
      </c>
      <c r="BG700" s="118" t="str">
        <f t="shared" ca="1" si="309"/>
        <v/>
      </c>
      <c r="BH700" s="118" t="str">
        <f t="shared" ca="1" si="310"/>
        <v/>
      </c>
      <c r="BI700" s="118" t="str">
        <f t="shared" ca="1" si="311"/>
        <v/>
      </c>
      <c r="BK700" s="154"/>
      <c r="BL700" s="155"/>
      <c r="BM700" s="154"/>
      <c r="BN700" s="154"/>
      <c r="BO700" s="156"/>
      <c r="BP700" s="156"/>
      <c r="BQ700" s="156"/>
      <c r="BR700" s="156"/>
      <c r="BS700" s="156"/>
      <c r="BT700" s="156"/>
      <c r="BU700" s="156"/>
      <c r="BV700" s="156"/>
      <c r="BW700" s="156"/>
      <c r="BX700" s="105"/>
      <c r="BY700" s="157"/>
      <c r="BZ700" s="157"/>
      <c r="CA700" s="157"/>
      <c r="CB700" s="157"/>
      <c r="CC700" s="157"/>
      <c r="CD700" s="157"/>
      <c r="CE700" s="157"/>
      <c r="CF700" s="157"/>
      <c r="CG700" s="157"/>
    </row>
    <row r="701" spans="1:85" x14ac:dyDescent="0.25">
      <c r="A701" s="97" t="str">
        <f t="shared" ca="1" si="312"/>
        <v/>
      </c>
      <c r="B701" s="98" t="str">
        <f t="shared" ca="1" si="313"/>
        <v/>
      </c>
      <c r="C701" s="99" t="str">
        <f t="shared" ca="1" si="300"/>
        <v/>
      </c>
      <c r="D701" s="97" t="str">
        <f t="shared" ca="1" si="301"/>
        <v/>
      </c>
      <c r="E701" s="97" t="str">
        <f t="shared" ca="1" si="302"/>
        <v/>
      </c>
      <c r="F701" s="97" t="str">
        <f t="shared" ca="1" si="303"/>
        <v/>
      </c>
      <c r="G701" s="100" t="str">
        <f t="shared" ca="1" si="320"/>
        <v/>
      </c>
      <c r="H701" s="101" t="str">
        <f t="shared" ca="1" si="320"/>
        <v/>
      </c>
      <c r="I701" s="101" t="str">
        <f t="shared" ca="1" si="320"/>
        <v/>
      </c>
      <c r="J701" s="101" t="str">
        <f t="shared" ca="1" si="319"/>
        <v/>
      </c>
      <c r="K701" s="101" t="str">
        <f t="shared" ca="1" si="319"/>
        <v/>
      </c>
      <c r="L701" s="101" t="str">
        <f t="shared" ca="1" si="319"/>
        <v/>
      </c>
      <c r="M701" s="101" t="str">
        <f t="shared" ca="1" si="297"/>
        <v/>
      </c>
      <c r="N701" s="101" t="str">
        <f t="shared" ca="1" si="297"/>
        <v/>
      </c>
      <c r="O701" s="102" t="str">
        <f t="shared" ca="1" si="297"/>
        <v/>
      </c>
      <c r="P701" s="103" t="str">
        <f t="shared" ca="1" si="304"/>
        <v/>
      </c>
      <c r="Q701" s="100" t="str">
        <f t="shared" ca="1" si="317"/>
        <v/>
      </c>
      <c r="R701" s="101" t="str">
        <f t="shared" ca="1" si="317"/>
        <v/>
      </c>
      <c r="S701" s="101" t="str">
        <f t="shared" ca="1" si="317"/>
        <v/>
      </c>
      <c r="T701" s="101" t="str">
        <f t="shared" ca="1" si="317"/>
        <v/>
      </c>
      <c r="U701" s="101" t="str">
        <f t="shared" ca="1" si="317"/>
        <v/>
      </c>
      <c r="V701" s="101" t="str">
        <f t="shared" ca="1" si="317"/>
        <v/>
      </c>
      <c r="W701" s="101" t="str">
        <f t="shared" ca="1" si="316"/>
        <v/>
      </c>
      <c r="X701" s="101" t="str">
        <f t="shared" ca="1" si="316"/>
        <v/>
      </c>
      <c r="Y701" s="102" t="str">
        <f t="shared" ca="1" si="316"/>
        <v/>
      </c>
      <c r="Z701" s="129" t="str">
        <f t="shared" ca="1" si="305"/>
        <v/>
      </c>
      <c r="AA701" s="105" t="str">
        <f t="shared" ca="1" si="298"/>
        <v>NA</v>
      </c>
      <c r="AB701" s="105" t="str">
        <f t="shared" ca="1" si="306"/>
        <v>NA</v>
      </c>
      <c r="AC701" s="97" t="str">
        <f t="shared" ca="1" si="307"/>
        <v/>
      </c>
      <c r="AD701" s="106" t="str">
        <f t="shared" ca="1" si="299"/>
        <v/>
      </c>
      <c r="AE701" s="106"/>
      <c r="AF701" s="130"/>
      <c r="AG701" s="131"/>
      <c r="AH701" s="131"/>
      <c r="AI701" s="131"/>
      <c r="AJ701" s="131"/>
      <c r="AK701" s="131"/>
      <c r="AL701" s="131"/>
      <c r="AM701" s="131"/>
      <c r="AN701" s="132"/>
      <c r="AO701" s="133"/>
      <c r="AS701" s="69"/>
      <c r="AT701" s="69"/>
      <c r="AU701" s="113"/>
      <c r="AV701" s="114" t="str">
        <f t="shared" ca="1" si="318"/>
        <v/>
      </c>
      <c r="AW701" s="115" t="str">
        <f t="shared" ca="1" si="318"/>
        <v/>
      </c>
      <c r="AX701" s="115" t="str">
        <f t="shared" ca="1" si="318"/>
        <v/>
      </c>
      <c r="AY701" s="115" t="str">
        <f t="shared" ca="1" si="318"/>
        <v/>
      </c>
      <c r="AZ701" s="115" t="str">
        <f t="shared" ca="1" si="318"/>
        <v/>
      </c>
      <c r="BA701" s="115" t="str">
        <f t="shared" ca="1" si="318"/>
        <v/>
      </c>
      <c r="BB701" s="115" t="str">
        <f t="shared" ca="1" si="318"/>
        <v/>
      </c>
      <c r="BC701" s="115" t="str">
        <f t="shared" ca="1" si="318"/>
        <v/>
      </c>
      <c r="BD701" s="116" t="str">
        <f t="shared" ca="1" si="318"/>
        <v/>
      </c>
      <c r="BE701" s="145"/>
      <c r="BF701" s="118" t="str">
        <f t="shared" ca="1" si="308"/>
        <v/>
      </c>
      <c r="BG701" s="118" t="str">
        <f t="shared" ca="1" si="309"/>
        <v/>
      </c>
      <c r="BH701" s="118" t="str">
        <f t="shared" ca="1" si="310"/>
        <v/>
      </c>
      <c r="BI701" s="118" t="str">
        <f t="shared" ca="1" si="311"/>
        <v/>
      </c>
      <c r="BK701" s="154"/>
      <c r="BL701" s="155"/>
      <c r="BM701" s="154"/>
      <c r="BN701" s="154"/>
      <c r="BO701" s="156"/>
      <c r="BP701" s="156"/>
      <c r="BQ701" s="156"/>
      <c r="BR701" s="156"/>
      <c r="BS701" s="156"/>
      <c r="BT701" s="156"/>
      <c r="BU701" s="156"/>
      <c r="BV701" s="156"/>
      <c r="BW701" s="156"/>
      <c r="BX701" s="105"/>
      <c r="BY701" s="157"/>
      <c r="BZ701" s="157"/>
      <c r="CA701" s="157"/>
      <c r="CB701" s="157"/>
      <c r="CC701" s="157"/>
      <c r="CD701" s="157"/>
      <c r="CE701" s="157"/>
      <c r="CF701" s="157"/>
      <c r="CG701" s="157"/>
    </row>
    <row r="702" spans="1:85" x14ac:dyDescent="0.25">
      <c r="A702" s="97" t="str">
        <f t="shared" ca="1" si="312"/>
        <v/>
      </c>
      <c r="B702" s="98" t="str">
        <f t="shared" ca="1" si="313"/>
        <v/>
      </c>
      <c r="C702" s="99" t="str">
        <f t="shared" ca="1" si="300"/>
        <v/>
      </c>
      <c r="D702" s="97" t="str">
        <f t="shared" ca="1" si="301"/>
        <v/>
      </c>
      <c r="E702" s="97" t="str">
        <f t="shared" ca="1" si="302"/>
        <v/>
      </c>
      <c r="F702" s="97" t="str">
        <f t="shared" ca="1" si="303"/>
        <v/>
      </c>
      <c r="G702" s="100" t="str">
        <f t="shared" ca="1" si="320"/>
        <v/>
      </c>
      <c r="H702" s="101" t="str">
        <f t="shared" ca="1" si="320"/>
        <v/>
      </c>
      <c r="I702" s="101" t="str">
        <f t="shared" ca="1" si="320"/>
        <v/>
      </c>
      <c r="J702" s="101" t="str">
        <f t="shared" ca="1" si="319"/>
        <v/>
      </c>
      <c r="K702" s="101" t="str">
        <f t="shared" ca="1" si="319"/>
        <v/>
      </c>
      <c r="L702" s="101" t="str">
        <f t="shared" ca="1" si="319"/>
        <v/>
      </c>
      <c r="M702" s="101" t="str">
        <f t="shared" ca="1" si="319"/>
        <v/>
      </c>
      <c r="N702" s="101" t="str">
        <f t="shared" ca="1" si="319"/>
        <v/>
      </c>
      <c r="O702" s="102" t="str">
        <f t="shared" ca="1" si="319"/>
        <v/>
      </c>
      <c r="P702" s="103" t="str">
        <f t="shared" ca="1" si="304"/>
        <v/>
      </c>
      <c r="Q702" s="100" t="str">
        <f t="shared" ca="1" si="317"/>
        <v/>
      </c>
      <c r="R702" s="101" t="str">
        <f t="shared" ca="1" si="317"/>
        <v/>
      </c>
      <c r="S702" s="101" t="str">
        <f t="shared" ca="1" si="317"/>
        <v/>
      </c>
      <c r="T702" s="101" t="str">
        <f t="shared" ca="1" si="317"/>
        <v/>
      </c>
      <c r="U702" s="101" t="str">
        <f t="shared" ca="1" si="317"/>
        <v/>
      </c>
      <c r="V702" s="101" t="str">
        <f t="shared" ca="1" si="317"/>
        <v/>
      </c>
      <c r="W702" s="101" t="str">
        <f t="shared" ca="1" si="316"/>
        <v/>
      </c>
      <c r="X702" s="101" t="str">
        <f t="shared" ca="1" si="316"/>
        <v/>
      </c>
      <c r="Y702" s="102" t="str">
        <f t="shared" ca="1" si="316"/>
        <v/>
      </c>
      <c r="Z702" s="129" t="str">
        <f t="shared" ca="1" si="305"/>
        <v/>
      </c>
      <c r="AA702" s="105" t="str">
        <f t="shared" ca="1" si="298"/>
        <v>NA</v>
      </c>
      <c r="AB702" s="105" t="str">
        <f t="shared" ca="1" si="306"/>
        <v>NA</v>
      </c>
      <c r="AC702" s="97" t="str">
        <f t="shared" ca="1" si="307"/>
        <v/>
      </c>
      <c r="AD702" s="106" t="str">
        <f t="shared" ca="1" si="299"/>
        <v/>
      </c>
      <c r="AE702" s="106"/>
      <c r="AF702" s="130"/>
      <c r="AG702" s="131"/>
      <c r="AH702" s="131"/>
      <c r="AI702" s="131"/>
      <c r="AJ702" s="131"/>
      <c r="AK702" s="131"/>
      <c r="AL702" s="131"/>
      <c r="AM702" s="131"/>
      <c r="AN702" s="132"/>
      <c r="AO702" s="133"/>
      <c r="AS702" s="69"/>
      <c r="AT702" s="69"/>
      <c r="AU702" s="113"/>
      <c r="AV702" s="114" t="str">
        <f t="shared" ca="1" si="318"/>
        <v/>
      </c>
      <c r="AW702" s="115" t="str">
        <f t="shared" ca="1" si="318"/>
        <v/>
      </c>
      <c r="AX702" s="115" t="str">
        <f t="shared" ca="1" si="318"/>
        <v/>
      </c>
      <c r="AY702" s="115" t="str">
        <f t="shared" ca="1" si="318"/>
        <v/>
      </c>
      <c r="AZ702" s="115" t="str">
        <f t="shared" ca="1" si="318"/>
        <v/>
      </c>
      <c r="BA702" s="115" t="str">
        <f t="shared" ca="1" si="318"/>
        <v/>
      </c>
      <c r="BB702" s="115" t="str">
        <f t="shared" ca="1" si="318"/>
        <v/>
      </c>
      <c r="BC702" s="115" t="str">
        <f t="shared" ca="1" si="318"/>
        <v/>
      </c>
      <c r="BD702" s="116" t="str">
        <f t="shared" ca="1" si="318"/>
        <v/>
      </c>
      <c r="BE702" s="145"/>
      <c r="BF702" s="118" t="str">
        <f t="shared" ca="1" si="308"/>
        <v/>
      </c>
      <c r="BG702" s="118" t="str">
        <f t="shared" ca="1" si="309"/>
        <v/>
      </c>
      <c r="BH702" s="118" t="str">
        <f t="shared" ca="1" si="310"/>
        <v/>
      </c>
      <c r="BI702" s="118" t="str">
        <f t="shared" ca="1" si="311"/>
        <v/>
      </c>
      <c r="BK702" s="154"/>
      <c r="BL702" s="155"/>
      <c r="BM702" s="154"/>
      <c r="BN702" s="154"/>
      <c r="BO702" s="156"/>
      <c r="BP702" s="156"/>
      <c r="BQ702" s="156"/>
      <c r="BR702" s="156"/>
      <c r="BS702" s="156"/>
      <c r="BT702" s="156"/>
      <c r="BU702" s="156"/>
      <c r="BV702" s="156"/>
      <c r="BW702" s="156"/>
      <c r="BX702" s="105"/>
      <c r="BY702" s="157"/>
      <c r="BZ702" s="157"/>
      <c r="CA702" s="157"/>
      <c r="CB702" s="157"/>
      <c r="CC702" s="157"/>
      <c r="CD702" s="157"/>
      <c r="CE702" s="157"/>
      <c r="CF702" s="157"/>
      <c r="CG702" s="157"/>
    </row>
    <row r="703" spans="1:85" x14ac:dyDescent="0.25">
      <c r="A703" s="97" t="str">
        <f t="shared" ca="1" si="312"/>
        <v/>
      </c>
      <c r="B703" s="98" t="str">
        <f t="shared" ca="1" si="313"/>
        <v/>
      </c>
      <c r="C703" s="99" t="str">
        <f t="shared" ca="1" si="300"/>
        <v/>
      </c>
      <c r="D703" s="97" t="str">
        <f t="shared" ca="1" si="301"/>
        <v/>
      </c>
      <c r="E703" s="97" t="str">
        <f t="shared" ca="1" si="302"/>
        <v/>
      </c>
      <c r="F703" s="97" t="str">
        <f t="shared" ca="1" si="303"/>
        <v/>
      </c>
      <c r="G703" s="100" t="str">
        <f t="shared" ca="1" si="320"/>
        <v/>
      </c>
      <c r="H703" s="101" t="str">
        <f t="shared" ca="1" si="320"/>
        <v/>
      </c>
      <c r="I703" s="101" t="str">
        <f t="shared" ca="1" si="320"/>
        <v/>
      </c>
      <c r="J703" s="101" t="str">
        <f t="shared" ca="1" si="319"/>
        <v/>
      </c>
      <c r="K703" s="101" t="str">
        <f t="shared" ca="1" si="319"/>
        <v/>
      </c>
      <c r="L703" s="101" t="str">
        <f t="shared" ca="1" si="319"/>
        <v/>
      </c>
      <c r="M703" s="101" t="str">
        <f t="shared" ca="1" si="319"/>
        <v/>
      </c>
      <c r="N703" s="101" t="str">
        <f t="shared" ca="1" si="319"/>
        <v/>
      </c>
      <c r="O703" s="102" t="str">
        <f t="shared" ca="1" si="319"/>
        <v/>
      </c>
      <c r="P703" s="103" t="str">
        <f t="shared" ca="1" si="304"/>
        <v/>
      </c>
      <c r="Q703" s="100" t="str">
        <f t="shared" ca="1" si="317"/>
        <v/>
      </c>
      <c r="R703" s="101" t="str">
        <f t="shared" ca="1" si="317"/>
        <v/>
      </c>
      <c r="S703" s="101" t="str">
        <f t="shared" ca="1" si="317"/>
        <v/>
      </c>
      <c r="T703" s="101" t="str">
        <f t="shared" ca="1" si="317"/>
        <v/>
      </c>
      <c r="U703" s="101" t="str">
        <f t="shared" ca="1" si="317"/>
        <v/>
      </c>
      <c r="V703" s="101" t="str">
        <f t="shared" ca="1" si="317"/>
        <v/>
      </c>
      <c r="W703" s="101" t="str">
        <f t="shared" ca="1" si="316"/>
        <v/>
      </c>
      <c r="X703" s="101" t="str">
        <f t="shared" ca="1" si="316"/>
        <v/>
      </c>
      <c r="Y703" s="102" t="str">
        <f t="shared" ca="1" si="316"/>
        <v/>
      </c>
      <c r="Z703" s="129" t="str">
        <f t="shared" ca="1" si="305"/>
        <v/>
      </c>
      <c r="AA703" s="105" t="str">
        <f t="shared" ca="1" si="298"/>
        <v>NA</v>
      </c>
      <c r="AB703" s="105" t="str">
        <f t="shared" ca="1" si="306"/>
        <v>NA</v>
      </c>
      <c r="AC703" s="97" t="str">
        <f t="shared" ca="1" si="307"/>
        <v/>
      </c>
      <c r="AD703" s="106" t="str">
        <f t="shared" ca="1" si="299"/>
        <v/>
      </c>
      <c r="AE703" s="106"/>
      <c r="AF703" s="130"/>
      <c r="AG703" s="131"/>
      <c r="AH703" s="131"/>
      <c r="AI703" s="131"/>
      <c r="AJ703" s="131"/>
      <c r="AK703" s="131"/>
      <c r="AL703" s="131"/>
      <c r="AM703" s="131"/>
      <c r="AN703" s="132"/>
      <c r="AO703" s="133"/>
      <c r="AS703" s="69"/>
      <c r="AT703" s="69"/>
      <c r="AU703" s="113"/>
      <c r="AV703" s="114" t="str">
        <f t="shared" ca="1" si="318"/>
        <v/>
      </c>
      <c r="AW703" s="115" t="str">
        <f t="shared" ca="1" si="318"/>
        <v/>
      </c>
      <c r="AX703" s="115" t="str">
        <f t="shared" ca="1" si="318"/>
        <v/>
      </c>
      <c r="AY703" s="115" t="str">
        <f t="shared" ca="1" si="318"/>
        <v/>
      </c>
      <c r="AZ703" s="115" t="str">
        <f t="shared" ca="1" si="318"/>
        <v/>
      </c>
      <c r="BA703" s="115" t="str">
        <f t="shared" ca="1" si="318"/>
        <v/>
      </c>
      <c r="BB703" s="115" t="str">
        <f t="shared" ca="1" si="318"/>
        <v/>
      </c>
      <c r="BC703" s="115" t="str">
        <f t="shared" ca="1" si="318"/>
        <v/>
      </c>
      <c r="BD703" s="116" t="str">
        <f t="shared" ca="1" si="318"/>
        <v/>
      </c>
      <c r="BE703" s="145"/>
      <c r="BF703" s="118" t="str">
        <f t="shared" ca="1" si="308"/>
        <v/>
      </c>
      <c r="BG703" s="118" t="str">
        <f t="shared" ca="1" si="309"/>
        <v/>
      </c>
      <c r="BH703" s="118" t="str">
        <f t="shared" ca="1" si="310"/>
        <v/>
      </c>
      <c r="BI703" s="118" t="str">
        <f t="shared" ca="1" si="311"/>
        <v/>
      </c>
      <c r="BK703" s="154"/>
      <c r="BL703" s="155"/>
      <c r="BM703" s="154"/>
      <c r="BN703" s="154"/>
      <c r="BO703" s="156"/>
      <c r="BP703" s="156"/>
      <c r="BQ703" s="156"/>
      <c r="BR703" s="156"/>
      <c r="BS703" s="156"/>
      <c r="BT703" s="156"/>
      <c r="BU703" s="156"/>
      <c r="BV703" s="156"/>
      <c r="BW703" s="156"/>
      <c r="BX703" s="105"/>
      <c r="BY703" s="157"/>
      <c r="BZ703" s="157"/>
      <c r="CA703" s="157"/>
      <c r="CB703" s="157"/>
      <c r="CC703" s="157"/>
      <c r="CD703" s="157"/>
      <c r="CE703" s="157"/>
      <c r="CF703" s="157"/>
      <c r="CG703" s="157"/>
    </row>
    <row r="704" spans="1:85" x14ac:dyDescent="0.25">
      <c r="A704" s="97" t="str">
        <f t="shared" ca="1" si="312"/>
        <v/>
      </c>
      <c r="B704" s="98" t="str">
        <f t="shared" ca="1" si="313"/>
        <v/>
      </c>
      <c r="C704" s="99" t="str">
        <f t="shared" ca="1" si="300"/>
        <v/>
      </c>
      <c r="D704" s="97" t="str">
        <f t="shared" ca="1" si="301"/>
        <v/>
      </c>
      <c r="E704" s="97" t="str">
        <f t="shared" ca="1" si="302"/>
        <v/>
      </c>
      <c r="F704" s="97" t="str">
        <f t="shared" ca="1" si="303"/>
        <v/>
      </c>
      <c r="G704" s="100" t="str">
        <f t="shared" ca="1" si="320"/>
        <v/>
      </c>
      <c r="H704" s="101" t="str">
        <f t="shared" ca="1" si="320"/>
        <v/>
      </c>
      <c r="I704" s="101" t="str">
        <f t="shared" ca="1" si="320"/>
        <v/>
      </c>
      <c r="J704" s="101" t="str">
        <f t="shared" ca="1" si="319"/>
        <v/>
      </c>
      <c r="K704" s="101" t="str">
        <f t="shared" ca="1" si="319"/>
        <v/>
      </c>
      <c r="L704" s="101" t="str">
        <f t="shared" ca="1" si="319"/>
        <v/>
      </c>
      <c r="M704" s="101" t="str">
        <f t="shared" ca="1" si="319"/>
        <v/>
      </c>
      <c r="N704" s="101" t="str">
        <f t="shared" ca="1" si="319"/>
        <v/>
      </c>
      <c r="O704" s="102" t="str">
        <f t="shared" ca="1" si="319"/>
        <v/>
      </c>
      <c r="P704" s="103" t="str">
        <f t="shared" ca="1" si="304"/>
        <v/>
      </c>
      <c r="Q704" s="100" t="str">
        <f t="shared" ca="1" si="317"/>
        <v/>
      </c>
      <c r="R704" s="101" t="str">
        <f t="shared" ca="1" si="317"/>
        <v/>
      </c>
      <c r="S704" s="101" t="str">
        <f t="shared" ca="1" si="317"/>
        <v/>
      </c>
      <c r="T704" s="101" t="str">
        <f t="shared" ca="1" si="317"/>
        <v/>
      </c>
      <c r="U704" s="101" t="str">
        <f t="shared" ca="1" si="317"/>
        <v/>
      </c>
      <c r="V704" s="101" t="str">
        <f t="shared" ca="1" si="317"/>
        <v/>
      </c>
      <c r="W704" s="101" t="str">
        <f t="shared" ca="1" si="316"/>
        <v/>
      </c>
      <c r="X704" s="101" t="str">
        <f t="shared" ca="1" si="316"/>
        <v/>
      </c>
      <c r="Y704" s="102" t="str">
        <f t="shared" ca="1" si="316"/>
        <v/>
      </c>
      <c r="Z704" s="129" t="str">
        <f t="shared" ca="1" si="305"/>
        <v/>
      </c>
      <c r="AA704" s="105" t="str">
        <f t="shared" ca="1" si="298"/>
        <v>NA</v>
      </c>
      <c r="AB704" s="105" t="str">
        <f t="shared" ca="1" si="306"/>
        <v>NA</v>
      </c>
      <c r="AC704" s="97" t="str">
        <f t="shared" ca="1" si="307"/>
        <v/>
      </c>
      <c r="AD704" s="106" t="str">
        <f t="shared" ca="1" si="299"/>
        <v/>
      </c>
      <c r="AE704" s="106"/>
      <c r="AF704" s="130"/>
      <c r="AG704" s="131"/>
      <c r="AH704" s="131"/>
      <c r="AI704" s="131"/>
      <c r="AJ704" s="131"/>
      <c r="AK704" s="131"/>
      <c r="AL704" s="131"/>
      <c r="AM704" s="131"/>
      <c r="AN704" s="132"/>
      <c r="AO704" s="133"/>
      <c r="AS704" s="69"/>
      <c r="AT704" s="69"/>
      <c r="AU704" s="113"/>
      <c r="AV704" s="114" t="str">
        <f t="shared" ca="1" si="318"/>
        <v/>
      </c>
      <c r="AW704" s="115" t="str">
        <f t="shared" ca="1" si="318"/>
        <v/>
      </c>
      <c r="AX704" s="115" t="str">
        <f t="shared" ca="1" si="318"/>
        <v/>
      </c>
      <c r="AY704" s="115" t="str">
        <f t="shared" ca="1" si="318"/>
        <v/>
      </c>
      <c r="AZ704" s="115" t="str">
        <f t="shared" ca="1" si="318"/>
        <v/>
      </c>
      <c r="BA704" s="115" t="str">
        <f t="shared" ca="1" si="318"/>
        <v/>
      </c>
      <c r="BB704" s="115" t="str">
        <f t="shared" ca="1" si="318"/>
        <v/>
      </c>
      <c r="BC704" s="115" t="str">
        <f t="shared" ca="1" si="318"/>
        <v/>
      </c>
      <c r="BD704" s="116" t="str">
        <f t="shared" ca="1" si="318"/>
        <v/>
      </c>
      <c r="BE704" s="145"/>
      <c r="BF704" s="118" t="str">
        <f t="shared" ca="1" si="308"/>
        <v/>
      </c>
      <c r="BG704" s="118" t="str">
        <f t="shared" ca="1" si="309"/>
        <v/>
      </c>
      <c r="BH704" s="118" t="str">
        <f t="shared" ca="1" si="310"/>
        <v/>
      </c>
      <c r="BI704" s="118" t="str">
        <f t="shared" ca="1" si="311"/>
        <v/>
      </c>
      <c r="BK704" s="154"/>
      <c r="BL704" s="155"/>
      <c r="BM704" s="154"/>
      <c r="BN704" s="154"/>
      <c r="BO704" s="156"/>
      <c r="BP704" s="156"/>
      <c r="BQ704" s="156"/>
      <c r="BR704" s="156"/>
      <c r="BS704" s="156"/>
      <c r="BT704" s="156"/>
      <c r="BU704" s="156"/>
      <c r="BV704" s="156"/>
      <c r="BW704" s="156"/>
      <c r="BX704" s="105"/>
      <c r="BY704" s="157"/>
      <c r="BZ704" s="157"/>
      <c r="CA704" s="157"/>
      <c r="CB704" s="157"/>
      <c r="CC704" s="157"/>
      <c r="CD704" s="157"/>
      <c r="CE704" s="157"/>
      <c r="CF704" s="157"/>
      <c r="CG704" s="157"/>
    </row>
    <row r="705" spans="1:85" x14ac:dyDescent="0.25">
      <c r="A705" s="97" t="str">
        <f t="shared" ca="1" si="312"/>
        <v/>
      </c>
      <c r="B705" s="98" t="str">
        <f t="shared" ca="1" si="313"/>
        <v/>
      </c>
      <c r="C705" s="99" t="str">
        <f t="shared" ca="1" si="300"/>
        <v/>
      </c>
      <c r="D705" s="97" t="str">
        <f t="shared" ca="1" si="301"/>
        <v/>
      </c>
      <c r="E705" s="97" t="str">
        <f t="shared" ca="1" si="302"/>
        <v/>
      </c>
      <c r="F705" s="97" t="str">
        <f t="shared" ca="1" si="303"/>
        <v/>
      </c>
      <c r="G705" s="100" t="str">
        <f t="shared" ca="1" si="320"/>
        <v/>
      </c>
      <c r="H705" s="101" t="str">
        <f t="shared" ca="1" si="320"/>
        <v/>
      </c>
      <c r="I705" s="101" t="str">
        <f t="shared" ca="1" si="320"/>
        <v/>
      </c>
      <c r="J705" s="101" t="str">
        <f t="shared" ca="1" si="319"/>
        <v/>
      </c>
      <c r="K705" s="101" t="str">
        <f t="shared" ca="1" si="319"/>
        <v/>
      </c>
      <c r="L705" s="101" t="str">
        <f t="shared" ca="1" si="319"/>
        <v/>
      </c>
      <c r="M705" s="101" t="str">
        <f t="shared" ca="1" si="319"/>
        <v/>
      </c>
      <c r="N705" s="101" t="str">
        <f t="shared" ca="1" si="319"/>
        <v/>
      </c>
      <c r="O705" s="102" t="str">
        <f t="shared" ca="1" si="319"/>
        <v/>
      </c>
      <c r="P705" s="103" t="str">
        <f t="shared" ca="1" si="304"/>
        <v/>
      </c>
      <c r="Q705" s="100" t="str">
        <f t="shared" ca="1" si="317"/>
        <v/>
      </c>
      <c r="R705" s="101" t="str">
        <f t="shared" ca="1" si="317"/>
        <v/>
      </c>
      <c r="S705" s="101" t="str">
        <f t="shared" ca="1" si="317"/>
        <v/>
      </c>
      <c r="T705" s="101" t="str">
        <f t="shared" ca="1" si="317"/>
        <v/>
      </c>
      <c r="U705" s="101" t="str">
        <f t="shared" ca="1" si="317"/>
        <v/>
      </c>
      <c r="V705" s="101" t="str">
        <f t="shared" ca="1" si="317"/>
        <v/>
      </c>
      <c r="W705" s="101" t="str">
        <f t="shared" ca="1" si="316"/>
        <v/>
      </c>
      <c r="X705" s="101" t="str">
        <f t="shared" ca="1" si="316"/>
        <v/>
      </c>
      <c r="Y705" s="102" t="str">
        <f t="shared" ca="1" si="316"/>
        <v/>
      </c>
      <c r="Z705" s="129" t="str">
        <f t="shared" ca="1" si="305"/>
        <v/>
      </c>
      <c r="AA705" s="105" t="str">
        <f t="shared" ca="1" si="298"/>
        <v>NA</v>
      </c>
      <c r="AB705" s="105" t="str">
        <f t="shared" ca="1" si="306"/>
        <v>NA</v>
      </c>
      <c r="AC705" s="97" t="str">
        <f t="shared" ca="1" si="307"/>
        <v/>
      </c>
      <c r="AD705" s="106" t="str">
        <f t="shared" ca="1" si="299"/>
        <v/>
      </c>
      <c r="AE705" s="106"/>
      <c r="AF705" s="130"/>
      <c r="AG705" s="131"/>
      <c r="AH705" s="131"/>
      <c r="AI705" s="131"/>
      <c r="AJ705" s="131"/>
      <c r="AK705" s="131"/>
      <c r="AL705" s="131"/>
      <c r="AM705" s="131"/>
      <c r="AN705" s="132"/>
      <c r="AO705" s="133"/>
      <c r="AS705" s="69"/>
      <c r="AT705" s="69"/>
      <c r="AU705" s="113"/>
      <c r="AV705" s="114" t="str">
        <f t="shared" ca="1" si="318"/>
        <v/>
      </c>
      <c r="AW705" s="115" t="str">
        <f t="shared" ca="1" si="318"/>
        <v/>
      </c>
      <c r="AX705" s="115" t="str">
        <f t="shared" ca="1" si="318"/>
        <v/>
      </c>
      <c r="AY705" s="115" t="str">
        <f t="shared" ca="1" si="318"/>
        <v/>
      </c>
      <c r="AZ705" s="115" t="str">
        <f t="shared" ca="1" si="318"/>
        <v/>
      </c>
      <c r="BA705" s="115" t="str">
        <f t="shared" ca="1" si="318"/>
        <v/>
      </c>
      <c r="BB705" s="115" t="str">
        <f t="shared" ca="1" si="318"/>
        <v/>
      </c>
      <c r="BC705" s="115" t="str">
        <f t="shared" ca="1" si="318"/>
        <v/>
      </c>
      <c r="BD705" s="116" t="str">
        <f t="shared" ca="1" si="318"/>
        <v/>
      </c>
      <c r="BE705" s="145"/>
      <c r="BF705" s="118" t="str">
        <f t="shared" ca="1" si="308"/>
        <v/>
      </c>
      <c r="BG705" s="118" t="str">
        <f t="shared" ca="1" si="309"/>
        <v/>
      </c>
      <c r="BH705" s="118" t="str">
        <f t="shared" ca="1" si="310"/>
        <v/>
      </c>
      <c r="BI705" s="118" t="str">
        <f t="shared" ca="1" si="311"/>
        <v/>
      </c>
      <c r="BK705" s="154"/>
      <c r="BL705" s="155"/>
      <c r="BM705" s="154"/>
      <c r="BN705" s="154"/>
      <c r="BO705" s="156"/>
      <c r="BP705" s="156"/>
      <c r="BQ705" s="156"/>
      <c r="BR705" s="156"/>
      <c r="BS705" s="156"/>
      <c r="BT705" s="156"/>
      <c r="BU705" s="156"/>
      <c r="BV705" s="156"/>
      <c r="BW705" s="156"/>
      <c r="BX705" s="105"/>
      <c r="BY705" s="157"/>
      <c r="BZ705" s="157"/>
      <c r="CA705" s="157"/>
      <c r="CB705" s="157"/>
      <c r="CC705" s="157"/>
      <c r="CD705" s="157"/>
      <c r="CE705" s="157"/>
      <c r="CF705" s="157"/>
      <c r="CG705" s="157"/>
    </row>
    <row r="706" spans="1:85" x14ac:dyDescent="0.25">
      <c r="A706" s="97" t="str">
        <f t="shared" ca="1" si="312"/>
        <v/>
      </c>
      <c r="B706" s="98" t="str">
        <f t="shared" ca="1" si="313"/>
        <v/>
      </c>
      <c r="C706" s="99" t="str">
        <f t="shared" ca="1" si="300"/>
        <v/>
      </c>
      <c r="D706" s="97" t="str">
        <f t="shared" ca="1" si="301"/>
        <v/>
      </c>
      <c r="E706" s="97" t="str">
        <f t="shared" ca="1" si="302"/>
        <v/>
      </c>
      <c r="F706" s="97" t="str">
        <f t="shared" ca="1" si="303"/>
        <v/>
      </c>
      <c r="G706" s="100" t="str">
        <f t="shared" ca="1" si="320"/>
        <v/>
      </c>
      <c r="H706" s="101" t="str">
        <f t="shared" ca="1" si="320"/>
        <v/>
      </c>
      <c r="I706" s="101" t="str">
        <f t="shared" ca="1" si="320"/>
        <v/>
      </c>
      <c r="J706" s="101" t="str">
        <f t="shared" ca="1" si="319"/>
        <v/>
      </c>
      <c r="K706" s="101" t="str">
        <f t="shared" ca="1" si="319"/>
        <v/>
      </c>
      <c r="L706" s="101" t="str">
        <f t="shared" ca="1" si="319"/>
        <v/>
      </c>
      <c r="M706" s="101" t="str">
        <f t="shared" ca="1" si="319"/>
        <v/>
      </c>
      <c r="N706" s="101" t="str">
        <f t="shared" ca="1" si="319"/>
        <v/>
      </c>
      <c r="O706" s="102" t="str">
        <f t="shared" ca="1" si="319"/>
        <v/>
      </c>
      <c r="P706" s="103" t="str">
        <f t="shared" ca="1" si="304"/>
        <v/>
      </c>
      <c r="Q706" s="100" t="str">
        <f t="shared" ca="1" si="317"/>
        <v/>
      </c>
      <c r="R706" s="101" t="str">
        <f t="shared" ca="1" si="317"/>
        <v/>
      </c>
      <c r="S706" s="101" t="str">
        <f t="shared" ca="1" si="317"/>
        <v/>
      </c>
      <c r="T706" s="101" t="str">
        <f t="shared" ca="1" si="317"/>
        <v/>
      </c>
      <c r="U706" s="101" t="str">
        <f t="shared" ca="1" si="317"/>
        <v/>
      </c>
      <c r="V706" s="101" t="str">
        <f t="shared" ca="1" si="317"/>
        <v/>
      </c>
      <c r="W706" s="101" t="str">
        <f t="shared" ca="1" si="316"/>
        <v/>
      </c>
      <c r="X706" s="101" t="str">
        <f t="shared" ca="1" si="316"/>
        <v/>
      </c>
      <c r="Y706" s="102" t="str">
        <f t="shared" ca="1" si="316"/>
        <v/>
      </c>
      <c r="Z706" s="129" t="str">
        <f t="shared" ca="1" si="305"/>
        <v/>
      </c>
      <c r="AA706" s="105" t="str">
        <f t="shared" ca="1" si="298"/>
        <v>NA</v>
      </c>
      <c r="AB706" s="105" t="str">
        <f t="shared" ca="1" si="306"/>
        <v>NA</v>
      </c>
      <c r="AC706" s="97" t="str">
        <f t="shared" ca="1" si="307"/>
        <v/>
      </c>
      <c r="AD706" s="106" t="str">
        <f t="shared" ca="1" si="299"/>
        <v/>
      </c>
      <c r="AE706" s="106"/>
      <c r="AF706" s="130"/>
      <c r="AG706" s="131"/>
      <c r="AH706" s="131"/>
      <c r="AI706" s="131"/>
      <c r="AJ706" s="131"/>
      <c r="AK706" s="131"/>
      <c r="AL706" s="131"/>
      <c r="AM706" s="131"/>
      <c r="AN706" s="132"/>
      <c r="AO706" s="133"/>
      <c r="AS706" s="69"/>
      <c r="AT706" s="69"/>
      <c r="AU706" s="113"/>
      <c r="AV706" s="114" t="str">
        <f t="shared" ca="1" si="318"/>
        <v/>
      </c>
      <c r="AW706" s="115" t="str">
        <f t="shared" ca="1" si="318"/>
        <v/>
      </c>
      <c r="AX706" s="115" t="str">
        <f t="shared" ca="1" si="318"/>
        <v/>
      </c>
      <c r="AY706" s="115" t="str">
        <f t="shared" ca="1" si="318"/>
        <v/>
      </c>
      <c r="AZ706" s="115" t="str">
        <f t="shared" ca="1" si="318"/>
        <v/>
      </c>
      <c r="BA706" s="115" t="str">
        <f t="shared" ca="1" si="318"/>
        <v/>
      </c>
      <c r="BB706" s="115" t="str">
        <f t="shared" ca="1" si="318"/>
        <v/>
      </c>
      <c r="BC706" s="115" t="str">
        <f t="shared" ca="1" si="318"/>
        <v/>
      </c>
      <c r="BD706" s="116" t="str">
        <f t="shared" ca="1" si="318"/>
        <v/>
      </c>
      <c r="BE706" s="145"/>
      <c r="BF706" s="118" t="str">
        <f t="shared" ca="1" si="308"/>
        <v/>
      </c>
      <c r="BG706" s="118" t="str">
        <f t="shared" ca="1" si="309"/>
        <v/>
      </c>
      <c r="BH706" s="118" t="str">
        <f t="shared" ca="1" si="310"/>
        <v/>
      </c>
      <c r="BI706" s="118" t="str">
        <f t="shared" ca="1" si="311"/>
        <v/>
      </c>
      <c r="BK706" s="154"/>
      <c r="BL706" s="155"/>
      <c r="BM706" s="154"/>
      <c r="BN706" s="154"/>
      <c r="BO706" s="156"/>
      <c r="BP706" s="156"/>
      <c r="BQ706" s="156"/>
      <c r="BR706" s="156"/>
      <c r="BS706" s="156"/>
      <c r="BT706" s="156"/>
      <c r="BU706" s="156"/>
      <c r="BV706" s="156"/>
      <c r="BW706" s="156"/>
      <c r="BX706" s="105"/>
      <c r="BY706" s="157"/>
      <c r="BZ706" s="157"/>
      <c r="CA706" s="157"/>
      <c r="CB706" s="157"/>
      <c r="CC706" s="157"/>
      <c r="CD706" s="157"/>
      <c r="CE706" s="157"/>
      <c r="CF706" s="157"/>
      <c r="CG706" s="157"/>
    </row>
    <row r="707" spans="1:85" x14ac:dyDescent="0.25">
      <c r="A707" s="97" t="str">
        <f t="shared" ca="1" si="312"/>
        <v/>
      </c>
      <c r="B707" s="98" t="str">
        <f t="shared" ca="1" si="313"/>
        <v/>
      </c>
      <c r="C707" s="99" t="str">
        <f t="shared" ca="1" si="300"/>
        <v/>
      </c>
      <c r="D707" s="97" t="str">
        <f t="shared" ca="1" si="301"/>
        <v/>
      </c>
      <c r="E707" s="97" t="str">
        <f t="shared" ca="1" si="302"/>
        <v/>
      </c>
      <c r="F707" s="97" t="str">
        <f t="shared" ca="1" si="303"/>
        <v/>
      </c>
      <c r="G707" s="100" t="str">
        <f t="shared" ca="1" si="320"/>
        <v/>
      </c>
      <c r="H707" s="101" t="str">
        <f t="shared" ca="1" si="320"/>
        <v/>
      </c>
      <c r="I707" s="101" t="str">
        <f t="shared" ca="1" si="320"/>
        <v/>
      </c>
      <c r="J707" s="101" t="str">
        <f t="shared" ca="1" si="319"/>
        <v/>
      </c>
      <c r="K707" s="101" t="str">
        <f t="shared" ca="1" si="319"/>
        <v/>
      </c>
      <c r="L707" s="101" t="str">
        <f t="shared" ca="1" si="319"/>
        <v/>
      </c>
      <c r="M707" s="101" t="str">
        <f t="shared" ca="1" si="319"/>
        <v/>
      </c>
      <c r="N707" s="101" t="str">
        <f t="shared" ca="1" si="319"/>
        <v/>
      </c>
      <c r="O707" s="102" t="str">
        <f t="shared" ca="1" si="319"/>
        <v/>
      </c>
      <c r="P707" s="103" t="str">
        <f t="shared" ca="1" si="304"/>
        <v/>
      </c>
      <c r="Q707" s="100" t="str">
        <f t="shared" ca="1" si="317"/>
        <v/>
      </c>
      <c r="R707" s="101" t="str">
        <f t="shared" ca="1" si="317"/>
        <v/>
      </c>
      <c r="S707" s="101" t="str">
        <f t="shared" ca="1" si="317"/>
        <v/>
      </c>
      <c r="T707" s="101" t="str">
        <f t="shared" ca="1" si="317"/>
        <v/>
      </c>
      <c r="U707" s="101" t="str">
        <f t="shared" ca="1" si="317"/>
        <v/>
      </c>
      <c r="V707" s="101" t="str">
        <f t="shared" ca="1" si="317"/>
        <v/>
      </c>
      <c r="W707" s="101" t="str">
        <f t="shared" ca="1" si="316"/>
        <v/>
      </c>
      <c r="X707" s="101" t="str">
        <f t="shared" ca="1" si="316"/>
        <v/>
      </c>
      <c r="Y707" s="102" t="str">
        <f t="shared" ca="1" si="316"/>
        <v/>
      </c>
      <c r="Z707" s="129" t="str">
        <f t="shared" ca="1" si="305"/>
        <v/>
      </c>
      <c r="AA707" s="105" t="str">
        <f t="shared" ca="1" si="298"/>
        <v>NA</v>
      </c>
      <c r="AB707" s="105" t="str">
        <f t="shared" ca="1" si="306"/>
        <v>NA</v>
      </c>
      <c r="AC707" s="97" t="str">
        <f t="shared" ca="1" si="307"/>
        <v/>
      </c>
      <c r="AD707" s="106" t="str">
        <f t="shared" ca="1" si="299"/>
        <v/>
      </c>
      <c r="AE707" s="106"/>
      <c r="AF707" s="130"/>
      <c r="AG707" s="131"/>
      <c r="AH707" s="131"/>
      <c r="AI707" s="131"/>
      <c r="AJ707" s="131"/>
      <c r="AK707" s="131"/>
      <c r="AL707" s="131"/>
      <c r="AM707" s="131"/>
      <c r="AN707" s="132"/>
      <c r="AO707" s="133"/>
      <c r="AS707" s="69"/>
      <c r="AT707" s="69"/>
      <c r="AU707" s="113"/>
      <c r="AV707" s="114" t="str">
        <f t="shared" ca="1" si="318"/>
        <v/>
      </c>
      <c r="AW707" s="115" t="str">
        <f t="shared" ca="1" si="318"/>
        <v/>
      </c>
      <c r="AX707" s="115" t="str">
        <f t="shared" ca="1" si="318"/>
        <v/>
      </c>
      <c r="AY707" s="115" t="str">
        <f t="shared" ca="1" si="318"/>
        <v/>
      </c>
      <c r="AZ707" s="115" t="str">
        <f t="shared" ca="1" si="318"/>
        <v/>
      </c>
      <c r="BA707" s="115" t="str">
        <f t="shared" ca="1" si="318"/>
        <v/>
      </c>
      <c r="BB707" s="115" t="str">
        <f t="shared" ca="1" si="318"/>
        <v/>
      </c>
      <c r="BC707" s="115" t="str">
        <f t="shared" ca="1" si="318"/>
        <v/>
      </c>
      <c r="BD707" s="116" t="str">
        <f t="shared" ca="1" si="318"/>
        <v/>
      </c>
      <c r="BE707" s="145"/>
      <c r="BF707" s="118" t="str">
        <f t="shared" ca="1" si="308"/>
        <v/>
      </c>
      <c r="BG707" s="118" t="str">
        <f t="shared" ca="1" si="309"/>
        <v/>
      </c>
      <c r="BH707" s="118" t="str">
        <f t="shared" ca="1" si="310"/>
        <v/>
      </c>
      <c r="BI707" s="118" t="str">
        <f t="shared" ca="1" si="311"/>
        <v/>
      </c>
      <c r="BK707" s="154"/>
      <c r="BL707" s="155"/>
      <c r="BM707" s="154"/>
      <c r="BN707" s="154"/>
      <c r="BO707" s="156"/>
      <c r="BP707" s="156"/>
      <c r="BQ707" s="156"/>
      <c r="BR707" s="156"/>
      <c r="BS707" s="156"/>
      <c r="BT707" s="156"/>
      <c r="BU707" s="156"/>
      <c r="BV707" s="156"/>
      <c r="BW707" s="156"/>
      <c r="BX707" s="105"/>
      <c r="BY707" s="157"/>
      <c r="BZ707" s="157"/>
      <c r="CA707" s="157"/>
      <c r="CB707" s="157"/>
      <c r="CC707" s="157"/>
      <c r="CD707" s="157"/>
      <c r="CE707" s="157"/>
      <c r="CF707" s="157"/>
      <c r="CG707" s="157"/>
    </row>
    <row r="708" spans="1:85" x14ac:dyDescent="0.25">
      <c r="A708" s="97" t="str">
        <f t="shared" ca="1" si="312"/>
        <v/>
      </c>
      <c r="B708" s="98" t="str">
        <f t="shared" ca="1" si="313"/>
        <v/>
      </c>
      <c r="C708" s="99" t="str">
        <f t="shared" ca="1" si="300"/>
        <v/>
      </c>
      <c r="D708" s="97" t="str">
        <f t="shared" ca="1" si="301"/>
        <v/>
      </c>
      <c r="E708" s="97" t="str">
        <f t="shared" ca="1" si="302"/>
        <v/>
      </c>
      <c r="F708" s="97" t="str">
        <f t="shared" ca="1" si="303"/>
        <v/>
      </c>
      <c r="G708" s="100" t="str">
        <f t="shared" ca="1" si="320"/>
        <v/>
      </c>
      <c r="H708" s="101" t="str">
        <f t="shared" ca="1" si="320"/>
        <v/>
      </c>
      <c r="I708" s="101" t="str">
        <f t="shared" ca="1" si="320"/>
        <v/>
      </c>
      <c r="J708" s="101" t="str">
        <f t="shared" ca="1" si="319"/>
        <v/>
      </c>
      <c r="K708" s="101" t="str">
        <f t="shared" ca="1" si="319"/>
        <v/>
      </c>
      <c r="L708" s="101" t="str">
        <f t="shared" ca="1" si="319"/>
        <v/>
      </c>
      <c r="M708" s="101" t="str">
        <f t="shared" ca="1" si="319"/>
        <v/>
      </c>
      <c r="N708" s="101" t="str">
        <f t="shared" ca="1" si="319"/>
        <v/>
      </c>
      <c r="O708" s="102" t="str">
        <f t="shared" ca="1" si="319"/>
        <v/>
      </c>
      <c r="P708" s="103" t="str">
        <f t="shared" ca="1" si="304"/>
        <v/>
      </c>
      <c r="Q708" s="100" t="str">
        <f t="shared" ca="1" si="317"/>
        <v/>
      </c>
      <c r="R708" s="101" t="str">
        <f t="shared" ca="1" si="317"/>
        <v/>
      </c>
      <c r="S708" s="101" t="str">
        <f t="shared" ca="1" si="317"/>
        <v/>
      </c>
      <c r="T708" s="101" t="str">
        <f t="shared" ca="1" si="317"/>
        <v/>
      </c>
      <c r="U708" s="101" t="str">
        <f t="shared" ca="1" si="317"/>
        <v/>
      </c>
      <c r="V708" s="101" t="str">
        <f t="shared" ca="1" si="317"/>
        <v/>
      </c>
      <c r="W708" s="101" t="str">
        <f t="shared" ca="1" si="316"/>
        <v/>
      </c>
      <c r="X708" s="101" t="str">
        <f t="shared" ca="1" si="316"/>
        <v/>
      </c>
      <c r="Y708" s="102" t="str">
        <f t="shared" ca="1" si="316"/>
        <v/>
      </c>
      <c r="Z708" s="129" t="str">
        <f t="shared" ca="1" si="305"/>
        <v/>
      </c>
      <c r="AA708" s="105" t="str">
        <f t="shared" ca="1" si="298"/>
        <v>NA</v>
      </c>
      <c r="AB708" s="105" t="str">
        <f t="shared" ca="1" si="306"/>
        <v>NA</v>
      </c>
      <c r="AC708" s="97" t="str">
        <f t="shared" ca="1" si="307"/>
        <v/>
      </c>
      <c r="AD708" s="106" t="str">
        <f t="shared" ca="1" si="299"/>
        <v/>
      </c>
      <c r="AE708" s="106"/>
      <c r="AF708" s="130"/>
      <c r="AG708" s="131"/>
      <c r="AH708" s="131"/>
      <c r="AI708" s="131"/>
      <c r="AJ708" s="131"/>
      <c r="AK708" s="131"/>
      <c r="AL708" s="131"/>
      <c r="AM708" s="131"/>
      <c r="AN708" s="132"/>
      <c r="AO708" s="133"/>
      <c r="AS708" s="69"/>
      <c r="AT708" s="69"/>
      <c r="AU708" s="113"/>
      <c r="AV708" s="114" t="str">
        <f t="shared" ca="1" si="318"/>
        <v/>
      </c>
      <c r="AW708" s="115" t="str">
        <f t="shared" ca="1" si="318"/>
        <v/>
      </c>
      <c r="AX708" s="115" t="str">
        <f t="shared" ca="1" si="318"/>
        <v/>
      </c>
      <c r="AY708" s="115" t="str">
        <f t="shared" ca="1" si="318"/>
        <v/>
      </c>
      <c r="AZ708" s="115" t="str">
        <f t="shared" ca="1" si="318"/>
        <v/>
      </c>
      <c r="BA708" s="115" t="str">
        <f t="shared" ca="1" si="318"/>
        <v/>
      </c>
      <c r="BB708" s="115" t="str">
        <f t="shared" ca="1" si="318"/>
        <v/>
      </c>
      <c r="BC708" s="115" t="str">
        <f t="shared" ca="1" si="318"/>
        <v/>
      </c>
      <c r="BD708" s="116" t="str">
        <f t="shared" ca="1" si="318"/>
        <v/>
      </c>
      <c r="BE708" s="145"/>
      <c r="BF708" s="118" t="str">
        <f t="shared" ca="1" si="308"/>
        <v/>
      </c>
      <c r="BG708" s="118" t="str">
        <f t="shared" ca="1" si="309"/>
        <v/>
      </c>
      <c r="BH708" s="118" t="str">
        <f t="shared" ca="1" si="310"/>
        <v/>
      </c>
      <c r="BI708" s="118" t="str">
        <f t="shared" ca="1" si="311"/>
        <v/>
      </c>
      <c r="BK708" s="154"/>
      <c r="BL708" s="155"/>
      <c r="BM708" s="154"/>
      <c r="BN708" s="154"/>
      <c r="BO708" s="156"/>
      <c r="BP708" s="156"/>
      <c r="BQ708" s="156"/>
      <c r="BR708" s="156"/>
      <c r="BS708" s="156"/>
      <c r="BT708" s="156"/>
      <c r="BU708" s="156"/>
      <c r="BV708" s="156"/>
      <c r="BW708" s="156"/>
      <c r="BX708" s="105"/>
      <c r="BY708" s="157"/>
      <c r="BZ708" s="157"/>
      <c r="CA708" s="157"/>
      <c r="CB708" s="157"/>
      <c r="CC708" s="157"/>
      <c r="CD708" s="157"/>
      <c r="CE708" s="157"/>
      <c r="CF708" s="157"/>
      <c r="CG708" s="157"/>
    </row>
    <row r="709" spans="1:85" x14ac:dyDescent="0.25">
      <c r="A709" s="97" t="str">
        <f t="shared" ca="1" si="312"/>
        <v/>
      </c>
      <c r="B709" s="98" t="str">
        <f t="shared" ca="1" si="313"/>
        <v/>
      </c>
      <c r="C709" s="99" t="str">
        <f t="shared" ca="1" si="300"/>
        <v/>
      </c>
      <c r="D709" s="97" t="str">
        <f t="shared" ca="1" si="301"/>
        <v/>
      </c>
      <c r="E709" s="97" t="str">
        <f t="shared" ca="1" si="302"/>
        <v/>
      </c>
      <c r="F709" s="97" t="str">
        <f t="shared" ca="1" si="303"/>
        <v/>
      </c>
      <c r="G709" s="100" t="str">
        <f t="shared" ca="1" si="320"/>
        <v/>
      </c>
      <c r="H709" s="101" t="str">
        <f t="shared" ca="1" si="320"/>
        <v/>
      </c>
      <c r="I709" s="101" t="str">
        <f t="shared" ca="1" si="320"/>
        <v/>
      </c>
      <c r="J709" s="101" t="str">
        <f t="shared" ca="1" si="319"/>
        <v/>
      </c>
      <c r="K709" s="101" t="str">
        <f t="shared" ca="1" si="319"/>
        <v/>
      </c>
      <c r="L709" s="101" t="str">
        <f t="shared" ca="1" si="319"/>
        <v/>
      </c>
      <c r="M709" s="101" t="str">
        <f t="shared" ca="1" si="319"/>
        <v/>
      </c>
      <c r="N709" s="101" t="str">
        <f t="shared" ca="1" si="319"/>
        <v/>
      </c>
      <c r="O709" s="102" t="str">
        <f t="shared" ca="1" si="319"/>
        <v/>
      </c>
      <c r="P709" s="103" t="str">
        <f t="shared" ca="1" si="304"/>
        <v/>
      </c>
      <c r="Q709" s="100" t="str">
        <f t="shared" ca="1" si="317"/>
        <v/>
      </c>
      <c r="R709" s="101" t="str">
        <f t="shared" ca="1" si="317"/>
        <v/>
      </c>
      <c r="S709" s="101" t="str">
        <f t="shared" ca="1" si="317"/>
        <v/>
      </c>
      <c r="T709" s="101" t="str">
        <f t="shared" ca="1" si="317"/>
        <v/>
      </c>
      <c r="U709" s="101" t="str">
        <f t="shared" ca="1" si="317"/>
        <v/>
      </c>
      <c r="V709" s="101" t="str">
        <f t="shared" ca="1" si="317"/>
        <v/>
      </c>
      <c r="W709" s="101" t="str">
        <f t="shared" ca="1" si="316"/>
        <v/>
      </c>
      <c r="X709" s="101" t="str">
        <f t="shared" ca="1" si="316"/>
        <v/>
      </c>
      <c r="Y709" s="102" t="str">
        <f t="shared" ca="1" si="316"/>
        <v/>
      </c>
      <c r="Z709" s="129" t="str">
        <f t="shared" ca="1" si="305"/>
        <v/>
      </c>
      <c r="AA709" s="105" t="str">
        <f t="shared" ref="AA709:AA772" ca="1" si="321">IF(ISNUMBER(SEARCH("Cal",C709)),IF(ISNUMBER(VALUE(MID(C709,SEARCH("Cal",C709)+3,1))),IF(ISNUMBER(FIND("-",C709,SEARCH("Cal",C709)+4)),IF(ISNUMBER(FIND("_",C709,SEARCH("Cal",C709)+4)),IF(FIND("-",C709,SEARCH("Cal",C709)+4)&lt;FIND("_",C709,SEARCH("Cal",C709)+4),MID(LEFT(C709,FIND("-",C709,SEARCH("Cal",C709)+4)-1),SEARCH("Cal",C709)+3,8),IF(AND(MID(C709,SEARCH("Cal",C709)+3,1)="0",ISNUMBER(VALUE(MID(C709,SEARCH("Cal",C709)+5,1)))),IF(ISNUMBER(FIND("-",C709,SEARCH("Cal",C709)+5)),MID(LEFT(C709,FIND("-",C709,SEARCH("Cal",C709)+5)-1),SEARCH("Cal",C709)+3,8),MID(LEFT(C709,FIND("_",C709,SEARCH("Cal",C709)+5)-1),SEARCH("Cal",C709)+3,8)),MID(LEFT(C709,FIND("_",C709,SEARCH("Cal",C709)+4)-1),SEARCH("Cal",C709)+3,8))),MID(LEFT(C709,FIND("-",C709,SEARCH("Cal",C709)+4)-1),SEARCH("Cal",C709)+3,8)),IF(ISNUMBER(FIND("_",C709,SEARCH("Cal",C709)+4)),IF(AND(MID(C709,SEARCH("Cal",C709)+3,1)="0",ISNUMBER(VALUE(MID(C709,SEARCH("Cal",C709)+5,1)))),IF(ISNUMBER(FIND("_",C709,SEARCH("Cal",C709)+5)),MID(LEFT(C709,FIND("_",C709,SEARCH("Cal",C709)+5)-1),SEARCH("Cal",C709)+3,8),MID(C709,SEARCH("Cal",C709)+3,8)),MID(LEFT(C709,FIND("_",C709,SEARCH("Cal",C709)+4)-1),SEARCH("Cal",C709)+3,8)),MID(C709,SEARCH("Cal",C709)+3,8))),IF(ISNUMBER(FIND("-",C709,SEARCH("Cal",C709)+5)),IF(ISNUMBER(FIND("_",C709,SEARCH("Cal",C709)+5)),IF(FIND("-",C709,SEARCH("Cal",C709)+5)&lt;FIND("_",C709,SEARCH("Cal",C709)+5),MID(LEFT(C709,FIND("-",C709,SEARCH("Cal",C709)+5)-1),SEARCH("Cal",C709)+4,8),IF(AND(MID(C709,SEARCH("Cal",C709)+4,1)="0",ISNUMBER(VALUE(MID(C709,SEARCH("Cal",C709)+6,1)))),IF(ISNUMBER(FIND("-",C709,SEARCH("Cal",C709)+6)),MID(LEFT(C709,FIND("-",C709,SEARCH("Cal",C709)+6)-1),SEARCH("Cal",C709)+4,8),MID(LEFT(C709,FIND("_",C709,SEARCH("Cal",C709)+6)-1),SEARCH("Cal",C709)+4,8)),MID(LEFT(C709,FIND("_",C709,SEARCH("Cal",C709)+5)-1),SEARCH("Cal",C709)+4,8))),MID(LEFT(C709,FIND("-",C709,SEARCH("Cal",C709)+5)-1),SEARCH("Cal",C709)+4,8)),IF(ISNUMBER(FIND("_",C709,SEARCH("Cal",C709)+5)),IF(AND(MID(C709,SEARCH("Cal",C709)+4,1)="0",ISNUMBER(VALUE(MID(C709,SEARCH("Cal",C709)+6,1)))),IF(ISNUMBER(FIND("_",C709,SEARCH("Cal",C709)+6)),MID(LEFT(C709,FIND("_",C709,SEARCH("Cal",C709)+6)-1),SEARCH("Cal",C709)+4,8),MID(C709,SEARCH("Cal",C709)+4,8)),MID(LEFT(C709,FIND("_",C709,SEARCH("Cal",C709)+5)-1),SEARCH("Cal",C709)+4,8)),MID(C709,SEARCH("Cal",C709)+4,8)))),IF(ISNUMBER(SEARCH("ppt",C709)),IF(ISNUMBER(VALUE(MID(C709,SEARCH("ppt",C709)-1,1))),IF(ISNUMBER(FIND("-",LEFT(C709,SEARCH("ppt",C709)-1),SEARCH("ppt",C709)-5)),IF(ISNUMBER(FIND("_",LEFT(C709,SEARCH("ppt",C709)-1),SEARCH("ppt",C709)-5)),IF(FIND("-",LEFT(C709,SEARCH("ppt",C709)-1),SEARCH("ppt",C709)-5)&gt;FIND("_",LEFT(C709,SEARCH("ppt",C709)-1),SEARCH("ppt",C709)-5),MID(LEFT(C709,SEARCH("ppt",C709)-1),FIND("-",LEFT(C709,SEARCH("ppt",C709)-1),SEARCH("ppt",C709)-5)+1,8),MID(LEFT(C709,SEARCH("ppt",C709)-1),FIND("_",LEFT(C709,SEARCH("ppt",C709)-1),SEARCH("ppt",C709)-5)+1,8)),MID(LEFT(C709,SEARCH("ppt",C709)-1),FIND("-",LEFT(C709,SEARCH("ppt",C709)-1),SEARCH("ppt",C709)-5)+1,8)),IF(ISNUMBER(FIND("_",LEFT(C709,SEARCH("ppt",C709)-1),SEARCH("ppt",C709)-5)),MID(LEFT(C709,SEARCH("ppt",C709)-1),FIND("_",LEFT(C709,SEARCH("ppt",C709)-2),SEARCH("ppt",C709)-5)+1,8),MID(LEFT(C709,SEARCH("ppt",C709)-1),1,8))),IF(ISNUMBER(FIND("-",LEFT(C709,SEARCH("ppt",C709)-2),SEARCH("ppt",C709)-6)),IF(ISNUMBER(FIND("_",LEFT(C709,SEARCH("ppt",C709)-2),SEARCH("ppt",C709)-6)),IF(FIND("-",LEFT(C709,SEARCH("ppt",C709)-2),SEARCH("ppt",C709)-6)&gt;FIND("_",LEFT(C709,SEARCH("ppt",C709)-2),SEARCH("ppt",C709)-6),MID(LEFT(C709,SEARCH("ppt",C709)-2),FIND("-",LEFT(C709,SEARCH("ppt",C709)-2),SEARCH("ppt",C709)-6)+1,8),MID(LEFT(C709,SEARCH("ppt",C709)-2),FIND("_",LEFT(C709,SEARCH("ppt",C709)-2),SEARCH("ppt",C709)-6)+1,8)),MID(LEFT(C709,SEARCH("ppt",C709)-2),FIND("-",LEFT(C709,SEARCH("ppt",C709)-2),SEARCH("ppt",C709)-6)+1,8)),IF(ISNUMBER(FIND("_",LEFT(C709,SEARCH("ppt",C709)-2),SEARCH("ppt",C709)-6)),MID(LEFT(C709,SEARCH("ppt",C709)-2),FIND("_",LEFT(C709,SEARCH("ppt",C709)-3),SEARCH("ppt",C709)-6)+1,8),MID(LEFT(C709,SEARCH("ppt",C709)-2),1,8)))),IF(ISNUMBER(SEARCH("LFB",C709)),IF(ISNUMBER(VALUE(MID(C709,SEARCH("LFB",C709)+3,1))),IF(ISNUMBER(FIND("-",C709,SEARCH("LFB",C709)+4)),IF(ISNUMBER(FIND("_",C709,SEARCH("LFB",C709)+4)),IF(FIND("-",C709,SEARCH("LFB",C709)+4)&lt;FIND("_",C709,SEARCH("LFB",C709)+4),MID(LEFT(C709,FIND("-",C709,SEARCH("LFB",C709)+4)-1),SEARCH("LFB",C709)+3,8),IF(AND(MID(C709,SEARCH("LFB",C709)+3,1)="0",ISNUMBER(VALUE(MID(C709,SEARCH("LFB",C709)+5,1)))),IF(ISNUMBER(FIND("-",C709,SEARCH("LFB",C709)+5)),MID(LEFT(C709,FIND("-",C709,SEARCH("LFB",C709)+5)-1),SEARCH("LFB",C709)+3,8),MID(LEFT(C709,FIND("_",C709,SEARCH("LFB",C709)+5)-1),SEARCH("LFB",C709)+3,8)),MID(LEFT(C709,FIND("_",C709,SEARCH("LFB",C709)+4)-1),SEARCH("LFB",C709)+3,8))),MID(LEFT(C709,FIND("-",C709,SEARCH("LFB",C709)+4)-1),SEARCH("LFB",C709)+3,8)),IF(ISNUMBER(FIND("_",C709,SEARCH("LFB",C709)+4)),IF(AND(MID(C709,SEARCH("LFB",C709)+3,1)="0",ISNUMBER(VALUE(MID(C709,SEARCH("LFB",C709)+5,1)))),IF(ISNUMBER(FIND("_",C709,SEARCH("LFB",C709)+5)),MID(LEFT(C709,FIND("_",C709,SEARCH("LFB",C709)+5)-1),SEARCH("LFB",C709)+3,8),MID(C709,SEARCH("LFB",C709)+3,8)),MID(LEFT(C709,FIND("_",C709,SEARCH("LFB",C709)+4)-1),SEARCH("LFB",C709)+3,8)),MID(C709,SEARCH("LFB",C709)+3,8))),IF(ISNUMBER(FIND("-",C709,SEARCH("LFB",C709)+5)),IF(ISNUMBER(FIND("_",C709,SEARCH("LFB",C709)+5)),IF(FIND("-",C709,SEARCH("LFB",C709)+5)&lt;FIND("_",C709,SEARCH("LFB",C709)+5),MID(LEFT(C709,FIND("-",C709,SEARCH("LFB",C709)+5)-1),SEARCH("LFB",C709)+4,8),IF(AND(MID(C709,SEARCH("LFB",C709)+4,1)="0",ISNUMBER(VALUE(MID(C709,SEARCH("LFB",C709)+6,1)))),IF(ISNUMBER(FIND("-",C709,SEARCH("LFB",C709)+6)),MID(LEFT(C709,FIND("-",C709,SEARCH("LFB",C709)+6)-1),SEARCH("LFB",C709)+4,8),MID(LEFT(C709,FIND("_",C709,SEARCH("LFB",C709)+6)-1),SEARCH("LFB",C709)+4,8)),MID(LEFT(C709,FIND("_",C709,SEARCH("LFB",C709)+5)-1),SEARCH("LFB",C709)+4,8))),MID(LEFT(C709,FIND("-",C709,SEARCH("LFB",C709)+5)-1),SEARCH("LFB",C709)+4,8)),IF(ISNUMBER(FIND("_",C709,SEARCH("LFB",C709)+5)),IF(AND(MID(C709,SEARCH("LFB",C709)+4,1)="0",ISNUMBER(VALUE(MID(C709,SEARCH("LFB",C709)+6,1)))),IF(ISNUMBER(FIND("_",C709,SEARCH("LFB",C709)+6)),MID(LEFT(C709,FIND("_",C709,SEARCH("LFB",C709)+6)-1),SEARCH("LFB",C709)+4,8),MID(C709,SEARCH("LFB",C709)+4,8)),MID(LEFT(C709,FIND("_",C709,SEARCH("LFB",C709)+5)-1),SEARCH("LFB",C709)+4,8)),MID(C709,SEARCH("LFB",C709)+4,8)))),IF(ISNUMBER(SEARCH("CCC",C709)),IF(ISNUMBER(VALUE(MID(C709,SEARCH("CCC",C709)-1,1))),IF(ISNUMBER(FIND("-",LEFT(C709,SEARCH("CCC",C709)-1),SEARCH("CCC",C709)-5)),IF(ISNUMBER(FIND("_",LEFT(C709,SEARCH("CCC",C709)-1),SEARCH("CCC",C709)-5)),IF(FIND("-",LEFT(C709,SEARCH("CCC",C709)-1),SEARCH("CCC",C709)-5)&gt;FIND("_",LEFT(C709,SEARCH("CCC",C709)-1),SEARCH("CCC",C709)-5),MID(LEFT(C709,SEARCH("CCC",C709)-1),FIND("-",LEFT(C709,SEARCH("CCC",C709)-1),SEARCH("CCC",C709)-5)+1,8),MID(LEFT(C709,SEARCH("CCC",C709)-1),FIND("_",LEFT(C709,SEARCH("CCC",C709)-1),SEARCH("CCC",C709)-5)+1,8)),MID(LEFT(C709,SEARCH("CCC",C709)-1),FIND("-",LEFT(C709,SEARCH("CCC",C709)-1),SEARCH("CCC",C709)-5)+1,8)),IF(ISNUMBER(FIND("_",LEFT(C709,SEARCH("CCC",C709)-1),SEARCH("CCC",C709)-5)),MID(LEFT(C709,SEARCH("CCC",C709)-1),FIND("_",LEFT(C709,SEARCH("CCC",C709)-1),SEARCH("CCC",C709)-5)+1,8),MID(LEFT(C709,SEARCH("CCC",C709)-1),1,8))),IF(ISNUMBER(FIND("-",LEFT(C709,SEARCH("CCC",C709)-2),SEARCH("CCC",C709)-6)),IF(ISNUMBER(FIND("_",LEFT(C709,SEARCH("CCC",C709)-2),SEARCH("CCC",C709)-6)),IF(FIND("-",LEFT(C709,SEARCH("CCC",C709)-2),SEARCH("CCC",C709)-6)&gt;FIND("_",LEFT(C709,SEARCH("CCC",C709)-2),SEARCH("CCC",C709)-6),MID(LEFT(C709,SEARCH("CCC",C709)-2),FIND("-",LEFT(C709,SEARCH("CCC",C709)-2),SEARCH("CCC",C709)-6)+1,8),MID(LEFT(C709,SEARCH("CCC",C709)-2),FIND("_",LEFT(C709,SEARCH("CCC",C709)-2),SEARCH("CCC",C709)-6)+1,8)),MID(LEFT(C709,SEARCH("CCC",C709)-2),FIND("-",LEFT(C709,SEARCH("CCC",C709)-2),SEARCH("CCC",C709)-6)+1,8)),IF(ISNUMBER(FIND("_",LEFT(C709,SEARCH("CCC",C709)-2),SEARCH("CCC",C709)-6)),MID(LEFT(C709,SEARCH("CCC",C709)-2),FIND("_",LEFT(C709,SEARCH("CCC",C709)-2),SEARCH("CCC",C709)-6)+1,8),MID(LEFT(C709,SEARCH("CCC",C709)-2),1,8)))),"NA"))))</f>
        <v>NA</v>
      </c>
      <c r="AB709" s="105" t="str">
        <f t="shared" ca="1" si="306"/>
        <v>NA</v>
      </c>
      <c r="AC709" s="97" t="str">
        <f t="shared" ca="1" si="307"/>
        <v/>
      </c>
      <c r="AD709" s="106" t="str">
        <f t="shared" ref="AD709:AD772" ca="1" si="322">IFERROR(IF(AND(OR($E709="M",$E709="Q",$E709="S",$E709="Z"),NOT(ISNUMBER($Z709))),"No TrueV!",IF(AND(MAX($G709:$O709)&gt;$Z$2,NOT($E709="M")),"UL!",IF($F709="QC",IF(OR(INDEX($CH$5:$CH$999,MATCH($C709,$BL$5:$BL$999,0))="FAIL",INDEX($CI$5:$CI$999,MATCH($C709,$BL$5:$BL$999,0))="FAIL",INDEX($CJ$5:$CJ$999,MATCH($C709,$BL$5:$BL$999,0))="FAIL",INDEX($CK$5:$CK$999,MATCH($C709,$BL$5:$BL$999,0))="FAIL",INDEX($CL$5:$CL$999,MATCH($C709,$BL$5:$BL$999,0))="FAIL",INDEX($CM$5:$CM$999,MATCH($C709,$BL$5:$BL$999,0))="FAIL",INDEX($CN$5:$CN$999,MATCH($C709,$BL$5:$BL$999,0))="FAIL",INDEX($CO$5:$CO$999,MATCH($C709,$BL$5:$BL$999,0))="FAIL",INDEX($CP$5:$CP$999,MATCH($C709,$BL$5:$BL$999,0))="FAIL"),"Check!",IF(INDEX($CQ$5:$CQ$999,MATCH($C709,$BL$5:$BL$999,0))="FAIL","No Match!",IF(ABS(VALUE($B709)-VALUE($K$2))&gt;60,"Invalid Time!",""))),IF(ABS(VALUE($B709)-VALUE($K$2))&gt;60,"Invalid Time!","")))),"")</f>
        <v/>
      </c>
      <c r="AE709" s="106"/>
      <c r="AF709" s="130"/>
      <c r="AG709" s="131"/>
      <c r="AH709" s="131"/>
      <c r="AI709" s="131"/>
      <c r="AJ709" s="131"/>
      <c r="AK709" s="131"/>
      <c r="AL709" s="131"/>
      <c r="AM709" s="131"/>
      <c r="AN709" s="132"/>
      <c r="AO709" s="133"/>
      <c r="AS709" s="69"/>
      <c r="AT709" s="69"/>
      <c r="AU709" s="113"/>
      <c r="AV709" s="114" t="str">
        <f t="shared" ca="1" si="318"/>
        <v/>
      </c>
      <c r="AW709" s="115" t="str">
        <f t="shared" ca="1" si="318"/>
        <v/>
      </c>
      <c r="AX709" s="115" t="str">
        <f t="shared" ca="1" si="318"/>
        <v/>
      </c>
      <c r="AY709" s="115" t="str">
        <f t="shared" ca="1" si="318"/>
        <v/>
      </c>
      <c r="AZ709" s="115" t="str">
        <f t="shared" ca="1" si="318"/>
        <v/>
      </c>
      <c r="BA709" s="115" t="str">
        <f t="shared" ca="1" si="318"/>
        <v/>
      </c>
      <c r="BB709" s="115" t="str">
        <f t="shared" ca="1" si="318"/>
        <v/>
      </c>
      <c r="BC709" s="115" t="str">
        <f t="shared" ca="1" si="318"/>
        <v/>
      </c>
      <c r="BD709" s="116" t="str">
        <f t="shared" ca="1" si="318"/>
        <v/>
      </c>
      <c r="BE709" s="145"/>
      <c r="BF709" s="118" t="str">
        <f t="shared" ca="1" si="308"/>
        <v/>
      </c>
      <c r="BG709" s="118" t="str">
        <f t="shared" ca="1" si="309"/>
        <v/>
      </c>
      <c r="BH709" s="118" t="str">
        <f t="shared" ca="1" si="310"/>
        <v/>
      </c>
      <c r="BI709" s="118" t="str">
        <f t="shared" ca="1" si="311"/>
        <v/>
      </c>
      <c r="BK709" s="154"/>
      <c r="BL709" s="155"/>
      <c r="BM709" s="154"/>
      <c r="BN709" s="154"/>
      <c r="BO709" s="156"/>
      <c r="BP709" s="156"/>
      <c r="BQ709" s="156"/>
      <c r="BR709" s="156"/>
      <c r="BS709" s="156"/>
      <c r="BT709" s="156"/>
      <c r="BU709" s="156"/>
      <c r="BV709" s="156"/>
      <c r="BW709" s="156"/>
      <c r="BX709" s="105"/>
      <c r="BY709" s="157"/>
      <c r="BZ709" s="157"/>
      <c r="CA709" s="157"/>
      <c r="CB709" s="157"/>
      <c r="CC709" s="157"/>
      <c r="CD709" s="157"/>
      <c r="CE709" s="157"/>
      <c r="CF709" s="157"/>
      <c r="CG709" s="157"/>
    </row>
    <row r="710" spans="1:85" x14ac:dyDescent="0.25">
      <c r="A710" s="97" t="str">
        <f t="shared" ca="1" si="312"/>
        <v/>
      </c>
      <c r="B710" s="98" t="str">
        <f t="shared" ca="1" si="313"/>
        <v/>
      </c>
      <c r="C710" s="99" t="str">
        <f t="shared" ref="C710:C773" ca="1" si="323">IFERROR(INDIRECT("'"&amp;$G$2&amp;"'!"&amp;"A"&amp;$I$2+MATCH(ROW($C710)-ROW($C$5),$D$5:$D$999,0)),"")</f>
        <v/>
      </c>
      <c r="D710" s="97" t="str">
        <f t="shared" ref="D710:D773" ca="1" si="324">IF(INDIRECT("'"&amp;$G$2&amp;"'!"&amp;ADDRESS($I$2+ROW($C710)-ROW($C$4),MATCH("Sample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Date",INDIRECT("'"&amp;$G$2&amp;"'!"&amp;"$A"&amp;$I$2&amp;":$ZZ"&amp;$I$2),0),4)),"&lt;"&amp;INDIRECT("'"&amp;$G$2&amp;"'!"&amp;ADDRESS($I$2+ROW($C710)-ROW($C$4),MATCH("Sample Acquisition Date",INDIRECT("'"&amp;$G$2&amp;"'!"&amp;"$A"&amp;$I$2&amp;":$ZZ"&amp;$I$2),0),4))))</f>
        <v/>
      </c>
      <c r="E710" s="97" t="str">
        <f t="shared" ref="E710:E773" ca="1" si="325">IF($F710="QC",IF(ISNUMBER(SEARCH("LRB",$C710)),"K",IF(ISNUMBER(SEARCH("LFB",$C710)),"Z",IF(ISNUMBER(SEARCH("LD",$C710)),"D",IF(ISNUMBER(SEARCH("CCC",$C710)),"Q",IF(ISNUMBER(SEARCH("QCS",$C710)),"Q",IF(ISNUMBER(SEARCH("IBC",$C710)),"Q",IF(ISNUMBER(SEARCH("LFSM",$C710)),IF(ISNUMBER(SEARCH("DI",$C710)),"Z","S"),"M"))))))),IF(LEN($C710)=0,"","U"))</f>
        <v/>
      </c>
      <c r="F710" s="97" t="str">
        <f t="shared" ref="F710:F773" ca="1" si="326">IF(AND(ISERR(SEARCH("LFSM",C710,1)),ISERR(SEARCH("Cal",C710,1)),ISERR(SEARCH("LFB",C710,1)),ISERR(SEARCH("LRB",C710,1)),ISERR(SEARCH("LD",C710,1)),ISERR(SEARCH("DI",C710,1)),ISERR(SEARCH("CCC",C710,1)),ISERR(SEARCH("QCS",C710,1)),ISERR(SEARCH("IBC",C710,1))),"","QC")</f>
        <v/>
      </c>
      <c r="G710" s="100" t="str">
        <f t="shared" ca="1" si="320"/>
        <v/>
      </c>
      <c r="H710" s="101" t="str">
        <f t="shared" ca="1" si="320"/>
        <v/>
      </c>
      <c r="I710" s="101" t="str">
        <f t="shared" ca="1" si="320"/>
        <v/>
      </c>
      <c r="J710" s="101" t="str">
        <f t="shared" ca="1" si="319"/>
        <v/>
      </c>
      <c r="K710" s="101" t="str">
        <f t="shared" ca="1" si="319"/>
        <v/>
      </c>
      <c r="L710" s="101" t="str">
        <f t="shared" ca="1" si="319"/>
        <v/>
      </c>
      <c r="M710" s="101" t="str">
        <f t="shared" ca="1" si="319"/>
        <v/>
      </c>
      <c r="N710" s="101" t="str">
        <f t="shared" ca="1" si="319"/>
        <v/>
      </c>
      <c r="O710" s="102" t="str">
        <f t="shared" ca="1" si="319"/>
        <v/>
      </c>
      <c r="P710" s="103" t="str">
        <f t="shared" ref="P710:P773" ca="1" si="327">IF(LEN(C710)=0,"",IFERROR(VALUE(IF(ISNUMBER(FIND("d",C710)),IF(ISNUMBER(VALUE(MID(C710,FIND("d",C710)+1,1))),IF(ISNUMBER(FIND("-",C710,FIND("d",C710)+1)),IF(ISNUMBER(FIND("_",C710,FIND("d",C710)+1)),IF(FIND("-",C710,FIND("d",C710)+1)&lt;FIND("_",C710,FIND("d",C710)+1),MID(LEFT(C710,FIND("-",C710,FIND("d",C710)+1)-1),FIND("d",C710)+1,LEN(C710)),MID(LEFT(C710,FIND("_",C710,FIND("d",C710)+1)-1),FIND("d",C710)+1,LEN(C710))),MID(LEFT(C710,FIND("-",C710,FIND("d",C710)+1)-1),FIND("d",C710)+1,LEN(C710))),IF(ISNUMBER(FIND("_",C710,FIND("d",C710)+1)),MID(LEFT(C710,FIND("_",C710,FIND("d",C710)+1)-1),FIND("d",C710)+1,LEN(C710)),MID(C710,FIND("d",C710)+1,LEN(C710)))),IF(ISNUMBER(FIND("-",C710,FIND("d",C710)+2)),IF(ISNUMBER(FIND("_",C710,FIND("d",C710)+2)),IF(FIND("-",C710,FIND("d",C710)+2)&lt;FIND("_",C710,FIND("d",C710)+2),MID(LEFT(C710,FIND("-",C710,FIND("d",C710)+2)-1),FIND("d",C710)+2,LEN(C710)),MID(LEFT(C710,FIND("_",C710,FIND("d",C710)+2)-1),FIND("d",C710)+2,LEN(C710))),MID(LEFT(C710,FIND("-",C710,FIND("d",C710)+2)-1),FIND("d",C710)+2,LEN(C710))),IF(ISNUMBER(FIND("_",C710,FIND("d",C710)+2)),MID(LEFT(C710,FIND("_",C710,FIND("d",C710)+2)-1),FIND("d",C710)+2,LEN(C710)),MID(C710,FIND("d",C710)+2,LEN(C710))))),1)),1))</f>
        <v/>
      </c>
      <c r="Q710" s="100" t="str">
        <f t="shared" ca="1" si="317"/>
        <v/>
      </c>
      <c r="R710" s="101" t="str">
        <f t="shared" ca="1" si="317"/>
        <v/>
      </c>
      <c r="S710" s="101" t="str">
        <f t="shared" ca="1" si="317"/>
        <v/>
      </c>
      <c r="T710" s="101" t="str">
        <f t="shared" ca="1" si="317"/>
        <v/>
      </c>
      <c r="U710" s="101" t="str">
        <f t="shared" ca="1" si="317"/>
        <v/>
      </c>
      <c r="V710" s="101" t="str">
        <f t="shared" ca="1" si="317"/>
        <v/>
      </c>
      <c r="W710" s="101" t="str">
        <f t="shared" ca="1" si="316"/>
        <v/>
      </c>
      <c r="X710" s="101" t="str">
        <f t="shared" ca="1" si="316"/>
        <v/>
      </c>
      <c r="Y710" s="102" t="str">
        <f t="shared" ca="1" si="316"/>
        <v/>
      </c>
      <c r="Z710" s="129" t="str">
        <f t="shared" ref="Z710:Z773" ca="1" si="328">IF(LEN($C710)=0,"",IF(LEN(AA710)=0,"NA",IF(LEN(AB710)=0,"NA",IF(AA710="NA",IF(ISNUMBER(VALUE(IF(ISNUMBER(SEARCH("_",AB710,1)),REPLACE(AB710,SEARCH("_",AB710),1,"."),AB710))),VALUE(IF(ISNUMBER(SEARCH("_",AB710,1)),REPLACE(AB710,SEARCH("_",AB710),1,"."),AB710)),IF(ISNUMBER(SEARCH("_",AB710,1)),REPLACE(AB710,SEARCH("_",AB710),1,"."),AB710)),IF(ISNUMBER(VALUE(IF(ISNUMBER(SEARCH("_",AA710,1)),REPLACE(AA710,SEARCH("_",AA710),1,"."),AA710))),VALUE(IF(ISNUMBER(SEARCH("_",AA710,1)),REPLACE(AA710,SEARCH("_",AA710),1,"."),AA710)),IF(ISNUMBER(SEARCH("_",AA710,1)),REPLACE(AA710,SEARCH("_",AA710),1,"."),AA710))))))</f>
        <v/>
      </c>
      <c r="AA710" s="105" t="str">
        <f t="shared" ca="1" si="321"/>
        <v>NA</v>
      </c>
      <c r="AB710" s="105" t="str">
        <f t="shared" ref="AB710:AB773" ca="1" si="329">IF(ISNUMBER(SEARCH("LFSM",C710)),IF(ISNUMBER(VALUE(MID(C710,SEARCH("LFSM",C710)+4,1))),IF(ISNUMBER(FIND("-",C710,SEARCH("LFSM",C710)+5)),IF(ISNUMBER(FIND("_",C710,SEARCH("LFSM",C710)+5)),IF(FIND("-",C710,SEARCH("LFSM",C710)+5)&lt;FIND("_",C710,SEARCH("LFSM",C710)+5),MID(LEFT(C710,FIND("-",C710,SEARCH("LFSM",C710)+5)-1),SEARCH("LFSM",C710)+4,8),IF(AND(MID(C710,SEARCH("LFSM",C710)+4,1)="0",ISNUMBER(VALUE(MID(C710,SEARCH("LFSM",C710)+6,1)))),IF(ISNUMBER(FIND("-",C710,SEARCH("LFSM",C710)+6)),MID(LEFT(C710,FIND("-",C710,SEARCH("LFSM",C710)+6)-1),SEARCH("LFSM",C710)+4,8),MID(LEFT(C710,FIND("_",C710,SEARCH("LFSM",C710)+6)-1),SEARCH("LFSM",C710)+4,8)),MID(LEFT(C710,FIND("_",C710,SEARCH("LFSM",C710)+5)-1),SEARCH("LFSM",C710)+4,8))),MID(LEFT(C710,FIND("-",C710,SEARCH("LFSM",C710)+5)-1),SEARCH("LFSM",C710)+4,8)),IF(ISNUMBER(FIND("_",C710,SEARCH("LFSM",C710)+5)),IF(AND(MID(C710,SEARCH("LFSM",C710)+4,1)="0",ISNUMBER(VALUE(MID(C710,SEARCH("LFSM",C710)+6,1)))),IF(ISNUMBER(FIND("_",C710,SEARCH("LFSM",C710)+6)),MID(LEFT(C710,FIND("_",C710,SEARCH("LFSM",C710)+6)-1),SEARCH("LFSM",C710)+4,8),MID(C710,SEARCH("LFSM",C710)+4,8)),MID(LEFT(C710,FIND("_",C710,SEARCH("LFSM",C710)+5)-1),SEARCH("LFSM",C710)+4,8)),MID(C710,SEARCH("LFSM",C710)+4,8))),IF(ISNUMBER(FIND("-",C710,SEARCH("LFSM",C710)+6)),IF(ISNUMBER(FIND("_",C710,SEARCH("LFSM",C710)+6)),IF(FIND("-",C710,SEARCH("LFSM",C710)+6)&lt;FIND("_",C710,SEARCH("LFSM",C710)+6),MID(LEFT(C710,FIND("-",C710,SEARCH("LFSM",C710)+6)-1),SEARCH("LFSM",C710)+5,8),IF(AND(MID(C710,SEARCH("LFSM",C710)+5,1)="0",ISNUMBER(VALUE(MID(C710,SEARCH("LFSM",C710)+7,1)))),IF(ISNUMBER(FIND("-",C710,SEARCH("LFSM",C710)+7)),MID(LEFT(C710,FIND("-",C710,SEARCH("LFSM",C710)+7)-1),SEARCH("LFSM",C710)+5,8),MID(LEFT(C710,FIND("_",C710,SEARCH("LFSM",C710)+7)-1),SEARCH("LFSM",C710)+5,8)),MID(LEFT(C710,FIND("_",C710,SEARCH("LFSM",C710)+6)-1),SEARCH("LFSM",C710)+5,8))),MID(LEFT(C710,FIND("-",C710,SEARCH("LFSM",C710)+6)-1),SEARCH("LFSM",C710)+5,8)),IF(ISNUMBER(FIND("_",C710,SEARCH("LFSM",C710)+6)),IF(AND(MID(C710,SEARCH("LFSM",C710)+5,1)="0",ISNUMBER(VALUE(MID(C710,SEARCH("LFSM",C710)+7,1)))),IF(ISNUMBER(FIND("_",C710,SEARCH("LFSM",C710)+7)),MID(LEFT(C710,FIND("_",C710,SEARCH("LFSM",C710)+7)-1),SEARCH("LFSM",C710)+5,8),MID(C710,SEARCH("LFSM",C710)+5,8)),MID(LEFT(C710,FIND("_",C710,SEARCH("LFSM",C710)+6)-1),SEARCH("LFSM",C710)+5,8)),MID(C710,SEARCH("LFSM",C710)+5,8)))),IF(AND(ISNUMBER(SEARCH("QCS",C710)),NOT(ISNUMBER(SEARCH("ppt",C710)))),IF(ISNUMBER(VALUE(MID(C710,SEARCH("QCS",C710)+3,1))),IF(ISNUMBER(FIND("-",C710,SEARCH("QCS",C710)+4)),IF(ISNUMBER(FIND("_",C710,SEARCH("QCS",C710)+4)),IF(FIND("-",C710,SEARCH("QCS",C710)+4)&lt;FIND("_",C710,SEARCH("QCS",C710)+4),MID(LEFT(C710,FIND("-",C710,SEARCH("QCS",C710)+4)-1),SEARCH("QCS",C710)+3,8),IF(AND(MID(C710,SEARCH("QCS",C710)+3,1)="0",ISNUMBER(VALUE(MID(C710,SEARCH("QCS",C710)+5,1)))),IF(ISNUMBER(FIND("-",C710,SEARCH("QCS",C710)+5)),MID(LEFT(C710,FIND("-",C710,SEARCH("QCS",C710)+5)-1),SEARCH("QCS",C710)+3,8),MID(LEFT(C710,FIND("_",C710,SEARCH("QCS",C710)+5)-1),SEARCH("QCS",C710)+3,8)),MID(LEFT(C710,FIND("_",C710,SEARCH("QCS",C710)+4)-1),SEARCH("QCS",C710)+3,8))),MID(LEFT(C710,FIND("-",C710,SEARCH("QCS",C710)+4)-1),SEARCH("QCS",C710)+3,8)),IF(ISNUMBER(FIND("_",C710,SEARCH("QCS",C710)+4)),IF(AND(MID(C710,SEARCH("QCS",C710)+3,1)="0",ISNUMBER(VALUE(MID(C710,SEARCH("QCS",C710)+5,1)))),IF(ISNUMBER(FIND("_",C710,SEARCH("QCS",C710)+5)),MID(LEFT(C710,FIND("_",C710,SEARCH("QCS",C710)+5)-1),SEARCH("QCS",C710)+3,8),MID(C710,SEARCH("QCS",C710)+3,8)),MID(LEFT(C710,FIND("_",C710,SEARCH("QCS",C710)+4)-1),SEARCH("QCS",C710)+3,8)),MID(C710,SEARCH("QCS",C710)+3,8))),IF(ISNUMBER(FIND("-",C710,SEARCH("QCS",C710)+5)),IF(ISNUMBER(FIND("_",C710,SEARCH("QCS",C710)+5)),IF(FIND("-",C710,SEARCH("QCS",C710)+5)&lt;FIND("_",C710,SEARCH("QCS",C710)+5),MID(LEFT(C710,FIND("-",C710,SEARCH("QCS",C710)+5)-1),SEARCH("QCS",C710)+4,8),IF(AND(MID(C710,SEARCH("QCS",C710)+4,1)="0",ISNUMBER(VALUE(MID(C710,SEARCH("QCS",C710)+6,1)))),IF(ISNUMBER(FIND("-",C710,SEARCH("QCS",C710)+6)),MID(LEFT(C710,FIND("-",C710,SEARCH("QCS",C710)+6)-1),SEARCH("QCS",C710)+4,8),MID(LEFT(C710,FIND("_",C710,SEARCH("QCS",C710)+6)-1),SEARCH("QCS",C710)+4,8)),MID(LEFT(C710,FIND("_",C710,SEARCH("QCS",C710)+5)-1),SEARCH("QCS",C710)+4,8))),MID(LEFT(C710,FIND("-",C710,SEARCH("QCS",C710)+5)-1),SEARCH("QCS",C710)+4,8)),IF(ISNUMBER(FIND("_",C710,SEARCH("QCS",C710)+5)),IF(AND(MID(C710,SEARCH("QCS",C710)+4,1)="0",ISNUMBER(VALUE(MID(C710,SEARCH("QCS",C710)+6,1)))),IF(ISNUMBER(FIND("_",C710,SEARCH("QCS",C710)+6)),MID(LEFT(C710,FIND("_",C710,SEARCH("QCS",C710)+6)-1),SEARCH("QCS",C710)+4,8),MID(C710,SEARCH("QCS",C710)+4,8)),MID(LEFT(C710,FIND("_",C710,SEARCH("QCS",C710)+5)-1),SEARCH("QCS",C710)+4,8)),MID(C710,SEARCH("QCS",C710)+4,8)))),IF(AND(ISNUMBER(SEARCH("IBC",C710)),NOT(ISNUMBER(SEARCH("ppt",C710)))),IF(ISNUMBER(VALUE(MID(C710,SEARCH("IBC",C710)+3,1))),IF(ISNUMBER(FIND("-",C710,SEARCH("IBC",C710)+4)),IF(ISNUMBER(FIND("_",C710,SEARCH("IBC",C710)+4)),IF(FIND("-",C710,SEARCH("IBC",C710)+4)&lt;FIND("_",C710,SEARCH("IBC",C710)+4),MID(LEFT(C710,FIND("-",C710,SEARCH("IBC",C710)+4)-1),SEARCH("IBC",C710)+3,8),IF(AND(MID(C710,SEARCH("IBC",C710)+3,1)="0",ISNUMBER(VALUE(MID(C710,SEARCH("IBC",C710)+5,1)))),IF(ISNUMBER(FIND("-",C710,SEARCH("IBC",C710)+5)),MID(LEFT(C710,FIND("-",C710,SEARCH("IBC",C710)+5)-1),SEARCH("IBC",C710)+3,8),MID(LEFT(C710,FIND("_",C710,SEARCH("IBC",C710)+5)-1),SEARCH("IBC",C710)+3,8)),MID(LEFT(C710,FIND("_",C710,SEARCH("IBC",C710)+4)-1),SEARCH("IBC",C710)+3,8))),MID(LEFT(C710,FIND("-",C710,SEARCH("IBC",C710)+4)-1),SEARCH("IBC",C710)+3,8)),IF(ISNUMBER(FIND("_",C710,SEARCH("IBC",C710)+4)),IF(AND(MID(C710,SEARCH("IBC",C710)+3,1)="0",ISNUMBER(VALUE(MID(C710,SEARCH("IBC",C710)+5,1)))),IF(ISNUMBER(FIND("_",C710,SEARCH("IBC",C710)+5)),MID(LEFT(C710,FIND("_",C710,SEARCH("IBC",C710)+5)-1),SEARCH("IBC",C710)+3,8),MID(C710,SEARCH("IBC",C710)+3,8)),MID(LEFT(C710,FIND("_",C710,SEARCH("IBC",C710)+4)-1),SEARCH("IBC",C710)+3,8)),MID(C710,SEARCH("IBC",C710)+3,8))),IF(ISNUMBER(FIND("-",C710,SEARCH("IBC",C710)+5)),IF(ISNUMBER(FIND("_",C710,SEARCH("IBC",C710)+5)),IF(FIND("-",C710,SEARCH("IBC",C710)+5)&lt;FIND("_",C710,SEARCH("IBC",C710)+5),MID(LEFT(C710,FIND("-",C710,SEARCH("IBC",C710)+5)-1),SEARCH("IBC",C710)+4,8),IF(AND(MID(C710,SEARCH("IBC",C710)+4,1)="0",ISNUMBER(VALUE(MID(C710,SEARCH("IBC",C710)+6,1)))),IF(ISNUMBER(FIND("-",C710,SEARCH("IBC",C710)+6)),MID(LEFT(C710,FIND("-",C710,SEARCH("IBC",C710)+6)-1),SEARCH("IBC",C710)+4,8),MID(LEFT(C710,FIND("_",C710,SEARCH("IBC",C710)+6)-1),SEARCH("IBC",C710)+4,8)),MID(LEFT(C710,FIND("_",C710,SEARCH("IBC",C710)+5)-1),SEARCH("IBC",C710)+4,8))),MID(LEFT(C710,FIND("-",C710,SEARCH("IBC",C710)+5)-1),SEARCH("IBC",C710)+4,8)),IF(ISNUMBER(FIND("_",C710,SEARCH("IBC",C710)+5)),IF(AND(MID(C710,SEARCH("IBC",C710)+4,1)="0",ISNUMBER(VALUE(MID(C710,SEARCH("IBC",C710)+6,1)))),IF(ISNUMBER(FIND("_",C710,SEARCH("IBC",C710)+6)),MID(LEFT(C710,FIND("_",C710,SEARCH("IBC",C710)+6)-1),SEARCH("IBC",C710)+4,8),MID(C710,SEARCH("IBC",C710)+4,8)),MID(LEFT(C710,FIND("_",C710,SEARCH("IBC",C710)+5)-1),SEARCH("IBC",C710)+4,8)),MID(C710,SEARCH("IBC",C710)+4,8)))),"NA")))</f>
        <v>NA</v>
      </c>
      <c r="AC710" s="97" t="str">
        <f t="shared" ref="AC710:AC773" ca="1" si="330">IF(LEN(E710)=0,"",IF(E710="M","Calib Std",IF(E710="K","Blank",IF(E710="D","Duplicate",IF(E710="Z","Blank Spike",IF(E710="S","Sample Spike",IF(E710="Q",IF(ISNUMBER(SEARCH("IBC",$C710)),"IBC",IF(ISNUMBER(SEARCH("QCS",$C710)),"QCS",IF(ISNUMBER(SEARCH("CCC",$C710)),"CCC"))),IF(E710="U","Unknown"))))))))</f>
        <v/>
      </c>
      <c r="AD710" s="106" t="str">
        <f t="shared" ca="1" si="322"/>
        <v/>
      </c>
      <c r="AE710" s="106"/>
      <c r="AF710" s="130"/>
      <c r="AG710" s="131"/>
      <c r="AH710" s="131"/>
      <c r="AI710" s="131"/>
      <c r="AJ710" s="131"/>
      <c r="AK710" s="131"/>
      <c r="AL710" s="131"/>
      <c r="AM710" s="131"/>
      <c r="AN710" s="132"/>
      <c r="AO710" s="133"/>
      <c r="AS710" s="69"/>
      <c r="AT710" s="69"/>
      <c r="AU710" s="113"/>
      <c r="AV710" s="114" t="str">
        <f t="shared" ca="1" si="318"/>
        <v/>
      </c>
      <c r="AW710" s="115" t="str">
        <f t="shared" ca="1" si="318"/>
        <v/>
      </c>
      <c r="AX710" s="115" t="str">
        <f t="shared" ca="1" si="318"/>
        <v/>
      </c>
      <c r="AY710" s="115" t="str">
        <f t="shared" ca="1" si="318"/>
        <v/>
      </c>
      <c r="AZ710" s="115" t="str">
        <f t="shared" ca="1" si="318"/>
        <v/>
      </c>
      <c r="BA710" s="115" t="str">
        <f t="shared" ca="1" si="318"/>
        <v/>
      </c>
      <c r="BB710" s="115" t="str">
        <f t="shared" ca="1" si="318"/>
        <v/>
      </c>
      <c r="BC710" s="115" t="str">
        <f t="shared" ca="1" si="318"/>
        <v/>
      </c>
      <c r="BD710" s="116" t="str">
        <f t="shared" ca="1" si="318"/>
        <v/>
      </c>
      <c r="BE710" s="145"/>
      <c r="BF710" s="118" t="str">
        <f t="shared" ref="BF710:BF773" ca="1" si="331">IF(OR($E710="M",$E710="Q"),COUNTIF($B$5:$B$999,"&lt;="&amp;$B710),"")</f>
        <v/>
      </c>
      <c r="BG710" s="118" t="str">
        <f t="shared" ref="BG710:BG773" ca="1" si="332">IF(OR($E710="K",$E710="Z"),COUNTIF($B$5:$B$999,"&lt;="&amp;$B710),"")</f>
        <v/>
      </c>
      <c r="BH710" s="118" t="str">
        <f t="shared" ref="BH710:BH773" ca="1" si="333">IF($E710="D",COUNTIF($B$5:$B$999,"&lt;="&amp;$B710),"")</f>
        <v/>
      </c>
      <c r="BI710" s="118" t="str">
        <f t="shared" ref="BI710:BI773" ca="1" si="334">IF($E710="S",COUNTIF($B$5:$B$999,"&lt;="&amp;$B710),"")</f>
        <v/>
      </c>
      <c r="BK710" s="154"/>
      <c r="BL710" s="155"/>
      <c r="BM710" s="154"/>
      <c r="BN710" s="154"/>
      <c r="BO710" s="156"/>
      <c r="BP710" s="156"/>
      <c r="BQ710" s="156"/>
      <c r="BR710" s="156"/>
      <c r="BS710" s="156"/>
      <c r="BT710" s="156"/>
      <c r="BU710" s="156"/>
      <c r="BV710" s="156"/>
      <c r="BW710" s="156"/>
      <c r="BX710" s="105"/>
      <c r="BY710" s="157"/>
      <c r="BZ710" s="157"/>
      <c r="CA710" s="157"/>
      <c r="CB710" s="157"/>
      <c r="CC710" s="157"/>
      <c r="CD710" s="157"/>
      <c r="CE710" s="157"/>
      <c r="CF710" s="157"/>
      <c r="CG710" s="157"/>
    </row>
    <row r="711" spans="1:85" x14ac:dyDescent="0.25">
      <c r="A711" s="97" t="str">
        <f t="shared" ref="A711:A774" ca="1" si="335">IF(LEN($C711)=0,"",A710+1)</f>
        <v/>
      </c>
      <c r="B711" s="98" t="str">
        <f t="shared" ref="B711:B774" ca="1" si="336">IFERROR(IF(LEN(C711)=0,"",VLOOKUP($C711,INDIRECT("'"&amp;$G$2&amp;"'!"&amp;"$A$1:$ZZ$999"),MATCH("Sample Acquisition Date",INDIRECT("'"&amp;$G$2&amp;"'!"&amp;"A"&amp;$I$2&amp;":ZZ"&amp;$I$2&amp;""),0),FALSE)),"")</f>
        <v/>
      </c>
      <c r="C711" s="99" t="str">
        <f t="shared" ca="1" si="323"/>
        <v/>
      </c>
      <c r="D711" s="97" t="str">
        <f t="shared" ca="1" si="324"/>
        <v/>
      </c>
      <c r="E711" s="97" t="str">
        <f t="shared" ca="1" si="325"/>
        <v/>
      </c>
      <c r="F711" s="97" t="str">
        <f t="shared" ca="1" si="326"/>
        <v/>
      </c>
      <c r="G711" s="100" t="str">
        <f t="shared" ca="1" si="320"/>
        <v/>
      </c>
      <c r="H711" s="101" t="str">
        <f t="shared" ca="1" si="320"/>
        <v/>
      </c>
      <c r="I711" s="101" t="str">
        <f t="shared" ca="1" si="320"/>
        <v/>
      </c>
      <c r="J711" s="101" t="str">
        <f t="shared" ca="1" si="319"/>
        <v/>
      </c>
      <c r="K711" s="101" t="str">
        <f t="shared" ca="1" si="319"/>
        <v/>
      </c>
      <c r="L711" s="101" t="str">
        <f t="shared" ca="1" si="319"/>
        <v/>
      </c>
      <c r="M711" s="101" t="str">
        <f t="shared" ca="1" si="319"/>
        <v/>
      </c>
      <c r="N711" s="101" t="str">
        <f t="shared" ca="1" si="319"/>
        <v/>
      </c>
      <c r="O711" s="102" t="str">
        <f t="shared" ca="1" si="319"/>
        <v/>
      </c>
      <c r="P711" s="103" t="str">
        <f t="shared" ca="1" si="327"/>
        <v/>
      </c>
      <c r="Q711" s="100" t="str">
        <f t="shared" ca="1" si="317"/>
        <v/>
      </c>
      <c r="R711" s="101" t="str">
        <f t="shared" ca="1" si="317"/>
        <v/>
      </c>
      <c r="S711" s="101" t="str">
        <f t="shared" ca="1" si="317"/>
        <v/>
      </c>
      <c r="T711" s="101" t="str">
        <f t="shared" ca="1" si="317"/>
        <v/>
      </c>
      <c r="U711" s="101" t="str">
        <f t="shared" ca="1" si="317"/>
        <v/>
      </c>
      <c r="V711" s="101" t="str">
        <f t="shared" ca="1" si="317"/>
        <v/>
      </c>
      <c r="W711" s="101" t="str">
        <f t="shared" ca="1" si="316"/>
        <v/>
      </c>
      <c r="X711" s="101" t="str">
        <f t="shared" ca="1" si="316"/>
        <v/>
      </c>
      <c r="Y711" s="102" t="str">
        <f t="shared" ca="1" si="316"/>
        <v/>
      </c>
      <c r="Z711" s="129" t="str">
        <f t="shared" ca="1" si="328"/>
        <v/>
      </c>
      <c r="AA711" s="105" t="str">
        <f t="shared" ca="1" si="321"/>
        <v>NA</v>
      </c>
      <c r="AB711" s="105" t="str">
        <f t="shared" ca="1" si="329"/>
        <v>NA</v>
      </c>
      <c r="AC711" s="97" t="str">
        <f t="shared" ca="1" si="330"/>
        <v/>
      </c>
      <c r="AD711" s="106" t="str">
        <f t="shared" ca="1" si="322"/>
        <v/>
      </c>
      <c r="AE711" s="106"/>
      <c r="AF711" s="130"/>
      <c r="AG711" s="131"/>
      <c r="AH711" s="131"/>
      <c r="AI711" s="131"/>
      <c r="AJ711" s="131"/>
      <c r="AK711" s="131"/>
      <c r="AL711" s="131"/>
      <c r="AM711" s="131"/>
      <c r="AN711" s="132"/>
      <c r="AO711" s="133"/>
      <c r="AS711" s="69"/>
      <c r="AT711" s="69"/>
      <c r="AU711" s="113"/>
      <c r="AV711" s="114" t="str">
        <f t="shared" ca="1" si="318"/>
        <v/>
      </c>
      <c r="AW711" s="115" t="str">
        <f t="shared" ca="1" si="318"/>
        <v/>
      </c>
      <c r="AX711" s="115" t="str">
        <f t="shared" ca="1" si="318"/>
        <v/>
      </c>
      <c r="AY711" s="115" t="str">
        <f t="shared" ca="1" si="318"/>
        <v/>
      </c>
      <c r="AZ711" s="115" t="str">
        <f t="shared" ca="1" si="318"/>
        <v/>
      </c>
      <c r="BA711" s="115" t="str">
        <f t="shared" ca="1" si="318"/>
        <v/>
      </c>
      <c r="BB711" s="115" t="str">
        <f t="shared" ca="1" si="318"/>
        <v/>
      </c>
      <c r="BC711" s="115" t="str">
        <f t="shared" ca="1" si="318"/>
        <v/>
      </c>
      <c r="BD711" s="116" t="str">
        <f t="shared" ca="1" si="318"/>
        <v/>
      </c>
      <c r="BE711" s="145"/>
      <c r="BF711" s="118" t="str">
        <f t="shared" ca="1" si="331"/>
        <v/>
      </c>
      <c r="BG711" s="118" t="str">
        <f t="shared" ca="1" si="332"/>
        <v/>
      </c>
      <c r="BH711" s="118" t="str">
        <f t="shared" ca="1" si="333"/>
        <v/>
      </c>
      <c r="BI711" s="118" t="str">
        <f t="shared" ca="1" si="334"/>
        <v/>
      </c>
      <c r="BK711" s="154"/>
      <c r="BL711" s="155"/>
      <c r="BM711" s="154"/>
      <c r="BN711" s="154"/>
      <c r="BO711" s="156"/>
      <c r="BP711" s="156"/>
      <c r="BQ711" s="156"/>
      <c r="BR711" s="156"/>
      <c r="BS711" s="156"/>
      <c r="BT711" s="156"/>
      <c r="BU711" s="156"/>
      <c r="BV711" s="156"/>
      <c r="BW711" s="156"/>
      <c r="BX711" s="105"/>
      <c r="BY711" s="157"/>
      <c r="BZ711" s="157"/>
      <c r="CA711" s="157"/>
      <c r="CB711" s="157"/>
      <c r="CC711" s="157"/>
      <c r="CD711" s="157"/>
      <c r="CE711" s="157"/>
      <c r="CF711" s="157"/>
      <c r="CG711" s="157"/>
    </row>
    <row r="712" spans="1:85" x14ac:dyDescent="0.25">
      <c r="A712" s="97" t="str">
        <f t="shared" ca="1" si="335"/>
        <v/>
      </c>
      <c r="B712" s="98" t="str">
        <f t="shared" ca="1" si="336"/>
        <v/>
      </c>
      <c r="C712" s="99" t="str">
        <f t="shared" ca="1" si="323"/>
        <v/>
      </c>
      <c r="D712" s="97" t="str">
        <f t="shared" ca="1" si="324"/>
        <v/>
      </c>
      <c r="E712" s="97" t="str">
        <f t="shared" ca="1" si="325"/>
        <v/>
      </c>
      <c r="F712" s="97" t="str">
        <f t="shared" ca="1" si="326"/>
        <v/>
      </c>
      <c r="G712" s="100" t="str">
        <f t="shared" ca="1" si="320"/>
        <v/>
      </c>
      <c r="H712" s="101" t="str">
        <f t="shared" ca="1" si="320"/>
        <v/>
      </c>
      <c r="I712" s="101" t="str">
        <f t="shared" ca="1" si="320"/>
        <v/>
      </c>
      <c r="J712" s="101" t="str">
        <f t="shared" ca="1" si="319"/>
        <v/>
      </c>
      <c r="K712" s="101" t="str">
        <f t="shared" ca="1" si="319"/>
        <v/>
      </c>
      <c r="L712" s="101" t="str">
        <f t="shared" ca="1" si="319"/>
        <v/>
      </c>
      <c r="M712" s="101" t="str">
        <f t="shared" ca="1" si="319"/>
        <v/>
      </c>
      <c r="N712" s="101" t="str">
        <f t="shared" ca="1" si="319"/>
        <v/>
      </c>
      <c r="O712" s="102" t="str">
        <f t="shared" ca="1" si="319"/>
        <v/>
      </c>
      <c r="P712" s="103" t="str">
        <f t="shared" ca="1" si="327"/>
        <v/>
      </c>
      <c r="Q712" s="100" t="str">
        <f t="shared" ca="1" si="317"/>
        <v/>
      </c>
      <c r="R712" s="101" t="str">
        <f t="shared" ca="1" si="317"/>
        <v/>
      </c>
      <c r="S712" s="101" t="str">
        <f t="shared" ca="1" si="317"/>
        <v/>
      </c>
      <c r="T712" s="101" t="str">
        <f t="shared" ca="1" si="317"/>
        <v/>
      </c>
      <c r="U712" s="101" t="str">
        <f t="shared" ca="1" si="317"/>
        <v/>
      </c>
      <c r="V712" s="101" t="str">
        <f t="shared" ca="1" si="317"/>
        <v/>
      </c>
      <c r="W712" s="101" t="str">
        <f t="shared" ca="1" si="316"/>
        <v/>
      </c>
      <c r="X712" s="101" t="str">
        <f t="shared" ca="1" si="316"/>
        <v/>
      </c>
      <c r="Y712" s="102" t="str">
        <f t="shared" ca="1" si="316"/>
        <v/>
      </c>
      <c r="Z712" s="129" t="str">
        <f t="shared" ca="1" si="328"/>
        <v/>
      </c>
      <c r="AA712" s="105" t="str">
        <f t="shared" ca="1" si="321"/>
        <v>NA</v>
      </c>
      <c r="AB712" s="105" t="str">
        <f t="shared" ca="1" si="329"/>
        <v>NA</v>
      </c>
      <c r="AC712" s="97" t="str">
        <f t="shared" ca="1" si="330"/>
        <v/>
      </c>
      <c r="AD712" s="106" t="str">
        <f t="shared" ca="1" si="322"/>
        <v/>
      </c>
      <c r="AE712" s="106"/>
      <c r="AF712" s="130"/>
      <c r="AG712" s="131"/>
      <c r="AH712" s="131"/>
      <c r="AI712" s="131"/>
      <c r="AJ712" s="131"/>
      <c r="AK712" s="131"/>
      <c r="AL712" s="131"/>
      <c r="AM712" s="131"/>
      <c r="AN712" s="132"/>
      <c r="AO712" s="133"/>
      <c r="AS712" s="69"/>
      <c r="AT712" s="69"/>
      <c r="AU712" s="113"/>
      <c r="AV712" s="114" t="str">
        <f t="shared" ca="1" si="318"/>
        <v/>
      </c>
      <c r="AW712" s="115" t="str">
        <f t="shared" ca="1" si="318"/>
        <v/>
      </c>
      <c r="AX712" s="115" t="str">
        <f t="shared" ca="1" si="318"/>
        <v/>
      </c>
      <c r="AY712" s="115" t="str">
        <f t="shared" ca="1" si="318"/>
        <v/>
      </c>
      <c r="AZ712" s="115" t="str">
        <f t="shared" ca="1" si="318"/>
        <v/>
      </c>
      <c r="BA712" s="115" t="str">
        <f t="shared" ca="1" si="318"/>
        <v/>
      </c>
      <c r="BB712" s="115" t="str">
        <f t="shared" ca="1" si="318"/>
        <v/>
      </c>
      <c r="BC712" s="115" t="str">
        <f t="shared" ca="1" si="318"/>
        <v/>
      </c>
      <c r="BD712" s="116" t="str">
        <f t="shared" ca="1" si="318"/>
        <v/>
      </c>
      <c r="BE712" s="145"/>
      <c r="BF712" s="118" t="str">
        <f t="shared" ca="1" si="331"/>
        <v/>
      </c>
      <c r="BG712" s="118" t="str">
        <f t="shared" ca="1" si="332"/>
        <v/>
      </c>
      <c r="BH712" s="118" t="str">
        <f t="shared" ca="1" si="333"/>
        <v/>
      </c>
      <c r="BI712" s="118" t="str">
        <f t="shared" ca="1" si="334"/>
        <v/>
      </c>
      <c r="BK712" s="154"/>
      <c r="BL712" s="155"/>
      <c r="BM712" s="154"/>
      <c r="BN712" s="154"/>
      <c r="BO712" s="156"/>
      <c r="BP712" s="156"/>
      <c r="BQ712" s="156"/>
      <c r="BR712" s="156"/>
      <c r="BS712" s="156"/>
      <c r="BT712" s="156"/>
      <c r="BU712" s="156"/>
      <c r="BV712" s="156"/>
      <c r="BW712" s="156"/>
      <c r="BX712" s="105"/>
      <c r="BY712" s="157"/>
      <c r="BZ712" s="157"/>
      <c r="CA712" s="157"/>
      <c r="CB712" s="157"/>
      <c r="CC712" s="157"/>
      <c r="CD712" s="157"/>
      <c r="CE712" s="157"/>
      <c r="CF712" s="157"/>
      <c r="CG712" s="157"/>
    </row>
    <row r="713" spans="1:85" x14ac:dyDescent="0.25">
      <c r="A713" s="97" t="str">
        <f t="shared" ca="1" si="335"/>
        <v/>
      </c>
      <c r="B713" s="98" t="str">
        <f t="shared" ca="1" si="336"/>
        <v/>
      </c>
      <c r="C713" s="99" t="str">
        <f t="shared" ca="1" si="323"/>
        <v/>
      </c>
      <c r="D713" s="97" t="str">
        <f t="shared" ca="1" si="324"/>
        <v/>
      </c>
      <c r="E713" s="97" t="str">
        <f t="shared" ca="1" si="325"/>
        <v/>
      </c>
      <c r="F713" s="97" t="str">
        <f t="shared" ca="1" si="326"/>
        <v/>
      </c>
      <c r="G713" s="100" t="str">
        <f t="shared" ca="1" si="320"/>
        <v/>
      </c>
      <c r="H713" s="101" t="str">
        <f t="shared" ca="1" si="320"/>
        <v/>
      </c>
      <c r="I713" s="101" t="str">
        <f t="shared" ca="1" si="320"/>
        <v/>
      </c>
      <c r="J713" s="101" t="str">
        <f t="shared" ca="1" si="319"/>
        <v/>
      </c>
      <c r="K713" s="101" t="str">
        <f t="shared" ca="1" si="319"/>
        <v/>
      </c>
      <c r="L713" s="101" t="str">
        <f t="shared" ca="1" si="319"/>
        <v/>
      </c>
      <c r="M713" s="101" t="str">
        <f t="shared" ca="1" si="319"/>
        <v/>
      </c>
      <c r="N713" s="101" t="str">
        <f t="shared" ca="1" si="319"/>
        <v/>
      </c>
      <c r="O713" s="102" t="str">
        <f t="shared" ca="1" si="319"/>
        <v/>
      </c>
      <c r="P713" s="103" t="str">
        <f t="shared" ca="1" si="327"/>
        <v/>
      </c>
      <c r="Q713" s="100" t="str">
        <f t="shared" ca="1" si="317"/>
        <v/>
      </c>
      <c r="R713" s="101" t="str">
        <f t="shared" ca="1" si="317"/>
        <v/>
      </c>
      <c r="S713" s="101" t="str">
        <f t="shared" ca="1" si="317"/>
        <v/>
      </c>
      <c r="T713" s="101" t="str">
        <f t="shared" ca="1" si="317"/>
        <v/>
      </c>
      <c r="U713" s="101" t="str">
        <f t="shared" ca="1" si="317"/>
        <v/>
      </c>
      <c r="V713" s="101" t="str">
        <f t="shared" ca="1" si="317"/>
        <v/>
      </c>
      <c r="W713" s="101" t="str">
        <f t="shared" ca="1" si="316"/>
        <v/>
      </c>
      <c r="X713" s="101" t="str">
        <f t="shared" ca="1" si="316"/>
        <v/>
      </c>
      <c r="Y713" s="102" t="str">
        <f t="shared" ca="1" si="316"/>
        <v/>
      </c>
      <c r="Z713" s="129" t="str">
        <f t="shared" ca="1" si="328"/>
        <v/>
      </c>
      <c r="AA713" s="105" t="str">
        <f t="shared" ca="1" si="321"/>
        <v>NA</v>
      </c>
      <c r="AB713" s="105" t="str">
        <f t="shared" ca="1" si="329"/>
        <v>NA</v>
      </c>
      <c r="AC713" s="97" t="str">
        <f t="shared" ca="1" si="330"/>
        <v/>
      </c>
      <c r="AD713" s="106" t="str">
        <f t="shared" ca="1" si="322"/>
        <v/>
      </c>
      <c r="AE713" s="106"/>
      <c r="AF713" s="130"/>
      <c r="AG713" s="131"/>
      <c r="AH713" s="131"/>
      <c r="AI713" s="131"/>
      <c r="AJ713" s="131"/>
      <c r="AK713" s="131"/>
      <c r="AL713" s="131"/>
      <c r="AM713" s="131"/>
      <c r="AN713" s="132"/>
      <c r="AO713" s="133"/>
      <c r="AS713" s="69"/>
      <c r="AT713" s="69"/>
      <c r="AU713" s="113"/>
      <c r="AV713" s="114" t="str">
        <f t="shared" ca="1" si="318"/>
        <v/>
      </c>
      <c r="AW713" s="115" t="str">
        <f t="shared" ca="1" si="318"/>
        <v/>
      </c>
      <c r="AX713" s="115" t="str">
        <f t="shared" ca="1" si="318"/>
        <v/>
      </c>
      <c r="AY713" s="115" t="str">
        <f t="shared" ca="1" si="318"/>
        <v/>
      </c>
      <c r="AZ713" s="115" t="str">
        <f t="shared" ca="1" si="318"/>
        <v/>
      </c>
      <c r="BA713" s="115" t="str">
        <f t="shared" ca="1" si="318"/>
        <v/>
      </c>
      <c r="BB713" s="115" t="str">
        <f t="shared" ca="1" si="318"/>
        <v/>
      </c>
      <c r="BC713" s="115" t="str">
        <f t="shared" ca="1" si="318"/>
        <v/>
      </c>
      <c r="BD713" s="116" t="str">
        <f t="shared" ca="1" si="318"/>
        <v/>
      </c>
      <c r="BE713" s="145"/>
      <c r="BF713" s="118" t="str">
        <f t="shared" ca="1" si="331"/>
        <v/>
      </c>
      <c r="BG713" s="118" t="str">
        <f t="shared" ca="1" si="332"/>
        <v/>
      </c>
      <c r="BH713" s="118" t="str">
        <f t="shared" ca="1" si="333"/>
        <v/>
      </c>
      <c r="BI713" s="118" t="str">
        <f t="shared" ca="1" si="334"/>
        <v/>
      </c>
      <c r="BK713" s="154"/>
      <c r="BL713" s="155"/>
      <c r="BM713" s="154"/>
      <c r="BN713" s="154"/>
      <c r="BO713" s="156"/>
      <c r="BP713" s="156"/>
      <c r="BQ713" s="156"/>
      <c r="BR713" s="156"/>
      <c r="BS713" s="156"/>
      <c r="BT713" s="156"/>
      <c r="BU713" s="156"/>
      <c r="BV713" s="156"/>
      <c r="BW713" s="156"/>
      <c r="BX713" s="105"/>
      <c r="BY713" s="157"/>
      <c r="BZ713" s="157"/>
      <c r="CA713" s="157"/>
      <c r="CB713" s="157"/>
      <c r="CC713" s="157"/>
      <c r="CD713" s="157"/>
      <c r="CE713" s="157"/>
      <c r="CF713" s="157"/>
      <c r="CG713" s="157"/>
    </row>
    <row r="714" spans="1:85" x14ac:dyDescent="0.25">
      <c r="A714" s="97" t="str">
        <f t="shared" ca="1" si="335"/>
        <v/>
      </c>
      <c r="B714" s="98" t="str">
        <f t="shared" ca="1" si="336"/>
        <v/>
      </c>
      <c r="C714" s="99" t="str">
        <f t="shared" ca="1" si="323"/>
        <v/>
      </c>
      <c r="D714" s="97" t="str">
        <f t="shared" ca="1" si="324"/>
        <v/>
      </c>
      <c r="E714" s="97" t="str">
        <f t="shared" ca="1" si="325"/>
        <v/>
      </c>
      <c r="F714" s="97" t="str">
        <f t="shared" ca="1" si="326"/>
        <v/>
      </c>
      <c r="G714" s="100" t="str">
        <f t="shared" ca="1" si="320"/>
        <v/>
      </c>
      <c r="H714" s="101" t="str">
        <f t="shared" ca="1" si="320"/>
        <v/>
      </c>
      <c r="I714" s="101" t="str">
        <f t="shared" ca="1" si="320"/>
        <v/>
      </c>
      <c r="J714" s="101" t="str">
        <f t="shared" ca="1" si="319"/>
        <v/>
      </c>
      <c r="K714" s="101" t="str">
        <f t="shared" ca="1" si="319"/>
        <v/>
      </c>
      <c r="L714" s="101" t="str">
        <f t="shared" ca="1" si="319"/>
        <v/>
      </c>
      <c r="M714" s="101" t="str">
        <f t="shared" ca="1" si="319"/>
        <v/>
      </c>
      <c r="N714" s="101" t="str">
        <f t="shared" ca="1" si="319"/>
        <v/>
      </c>
      <c r="O714" s="102" t="str">
        <f t="shared" ca="1" si="319"/>
        <v/>
      </c>
      <c r="P714" s="103" t="str">
        <f t="shared" ca="1" si="327"/>
        <v/>
      </c>
      <c r="Q714" s="100" t="str">
        <f t="shared" ca="1" si="317"/>
        <v/>
      </c>
      <c r="R714" s="101" t="str">
        <f t="shared" ca="1" si="317"/>
        <v/>
      </c>
      <c r="S714" s="101" t="str">
        <f t="shared" ca="1" si="317"/>
        <v/>
      </c>
      <c r="T714" s="101" t="str">
        <f t="shared" ca="1" si="317"/>
        <v/>
      </c>
      <c r="U714" s="101" t="str">
        <f t="shared" ca="1" si="317"/>
        <v/>
      </c>
      <c r="V714" s="101" t="str">
        <f t="shared" ca="1" si="317"/>
        <v/>
      </c>
      <c r="W714" s="101" t="str">
        <f t="shared" ca="1" si="316"/>
        <v/>
      </c>
      <c r="X714" s="101" t="str">
        <f t="shared" ca="1" si="316"/>
        <v/>
      </c>
      <c r="Y714" s="102" t="str">
        <f t="shared" ca="1" si="316"/>
        <v/>
      </c>
      <c r="Z714" s="129" t="str">
        <f t="shared" ca="1" si="328"/>
        <v/>
      </c>
      <c r="AA714" s="105" t="str">
        <f t="shared" ca="1" si="321"/>
        <v>NA</v>
      </c>
      <c r="AB714" s="105" t="str">
        <f t="shared" ca="1" si="329"/>
        <v>NA</v>
      </c>
      <c r="AC714" s="97" t="str">
        <f t="shared" ca="1" si="330"/>
        <v/>
      </c>
      <c r="AD714" s="106" t="str">
        <f t="shared" ca="1" si="322"/>
        <v/>
      </c>
      <c r="AE714" s="106"/>
      <c r="AF714" s="130"/>
      <c r="AG714" s="131"/>
      <c r="AH714" s="131"/>
      <c r="AI714" s="131"/>
      <c r="AJ714" s="131"/>
      <c r="AK714" s="131"/>
      <c r="AL714" s="131"/>
      <c r="AM714" s="131"/>
      <c r="AN714" s="132"/>
      <c r="AO714" s="133"/>
      <c r="AS714" s="69"/>
      <c r="AT714" s="69"/>
      <c r="AU714" s="113"/>
      <c r="AV714" s="114" t="str">
        <f t="shared" ca="1" si="318"/>
        <v/>
      </c>
      <c r="AW714" s="115" t="str">
        <f t="shared" ca="1" si="318"/>
        <v/>
      </c>
      <c r="AX714" s="115" t="str">
        <f t="shared" ca="1" si="318"/>
        <v/>
      </c>
      <c r="AY714" s="115" t="str">
        <f t="shared" ca="1" si="318"/>
        <v/>
      </c>
      <c r="AZ714" s="115" t="str">
        <f t="shared" ca="1" si="318"/>
        <v/>
      </c>
      <c r="BA714" s="115" t="str">
        <f t="shared" ca="1" si="318"/>
        <v/>
      </c>
      <c r="BB714" s="115" t="str">
        <f t="shared" ca="1" si="318"/>
        <v/>
      </c>
      <c r="BC714" s="115" t="str">
        <f t="shared" ca="1" si="318"/>
        <v/>
      </c>
      <c r="BD714" s="116" t="str">
        <f t="shared" ca="1" si="318"/>
        <v/>
      </c>
      <c r="BE714" s="145"/>
      <c r="BF714" s="118" t="str">
        <f t="shared" ca="1" si="331"/>
        <v/>
      </c>
      <c r="BG714" s="118" t="str">
        <f t="shared" ca="1" si="332"/>
        <v/>
      </c>
      <c r="BH714" s="118" t="str">
        <f t="shared" ca="1" si="333"/>
        <v/>
      </c>
      <c r="BI714" s="118" t="str">
        <f t="shared" ca="1" si="334"/>
        <v/>
      </c>
      <c r="BK714" s="154"/>
      <c r="BL714" s="155"/>
      <c r="BM714" s="154"/>
      <c r="BN714" s="154"/>
      <c r="BO714" s="156"/>
      <c r="BP714" s="156"/>
      <c r="BQ714" s="156"/>
      <c r="BR714" s="156"/>
      <c r="BS714" s="156"/>
      <c r="BT714" s="156"/>
      <c r="BU714" s="156"/>
      <c r="BV714" s="156"/>
      <c r="BW714" s="156"/>
      <c r="BX714" s="105"/>
      <c r="BY714" s="157"/>
      <c r="BZ714" s="157"/>
      <c r="CA714" s="157"/>
      <c r="CB714" s="157"/>
      <c r="CC714" s="157"/>
      <c r="CD714" s="157"/>
      <c r="CE714" s="157"/>
      <c r="CF714" s="157"/>
      <c r="CG714" s="157"/>
    </row>
    <row r="715" spans="1:85" x14ac:dyDescent="0.25">
      <c r="A715" s="97" t="str">
        <f t="shared" ca="1" si="335"/>
        <v/>
      </c>
      <c r="B715" s="98" t="str">
        <f t="shared" ca="1" si="336"/>
        <v/>
      </c>
      <c r="C715" s="99" t="str">
        <f t="shared" ca="1" si="323"/>
        <v/>
      </c>
      <c r="D715" s="97" t="str">
        <f t="shared" ca="1" si="324"/>
        <v/>
      </c>
      <c r="E715" s="97" t="str">
        <f t="shared" ca="1" si="325"/>
        <v/>
      </c>
      <c r="F715" s="97" t="str">
        <f t="shared" ca="1" si="326"/>
        <v/>
      </c>
      <c r="G715" s="100" t="str">
        <f t="shared" ca="1" si="320"/>
        <v/>
      </c>
      <c r="H715" s="101" t="str">
        <f t="shared" ca="1" si="320"/>
        <v/>
      </c>
      <c r="I715" s="101" t="str">
        <f t="shared" ca="1" si="320"/>
        <v/>
      </c>
      <c r="J715" s="101" t="str">
        <f t="shared" ca="1" si="319"/>
        <v/>
      </c>
      <c r="K715" s="101" t="str">
        <f t="shared" ca="1" si="319"/>
        <v/>
      </c>
      <c r="L715" s="101" t="str">
        <f t="shared" ca="1" si="319"/>
        <v/>
      </c>
      <c r="M715" s="101" t="str">
        <f t="shared" ca="1" si="319"/>
        <v/>
      </c>
      <c r="N715" s="101" t="str">
        <f t="shared" ca="1" si="319"/>
        <v/>
      </c>
      <c r="O715" s="102" t="str">
        <f t="shared" ca="1" si="319"/>
        <v/>
      </c>
      <c r="P715" s="103" t="str">
        <f t="shared" ca="1" si="327"/>
        <v/>
      </c>
      <c r="Q715" s="100" t="str">
        <f t="shared" ca="1" si="317"/>
        <v/>
      </c>
      <c r="R715" s="101" t="str">
        <f t="shared" ca="1" si="317"/>
        <v/>
      </c>
      <c r="S715" s="101" t="str">
        <f t="shared" ca="1" si="317"/>
        <v/>
      </c>
      <c r="T715" s="101" t="str">
        <f t="shared" ca="1" si="317"/>
        <v/>
      </c>
      <c r="U715" s="101" t="str">
        <f t="shared" ca="1" si="317"/>
        <v/>
      </c>
      <c r="V715" s="101" t="str">
        <f t="shared" ca="1" si="317"/>
        <v/>
      </c>
      <c r="W715" s="101" t="str">
        <f t="shared" ca="1" si="316"/>
        <v/>
      </c>
      <c r="X715" s="101" t="str">
        <f t="shared" ca="1" si="316"/>
        <v/>
      </c>
      <c r="Y715" s="102" t="str">
        <f t="shared" ca="1" si="316"/>
        <v/>
      </c>
      <c r="Z715" s="129" t="str">
        <f t="shared" ca="1" si="328"/>
        <v/>
      </c>
      <c r="AA715" s="105" t="str">
        <f t="shared" ca="1" si="321"/>
        <v>NA</v>
      </c>
      <c r="AB715" s="105" t="str">
        <f t="shared" ca="1" si="329"/>
        <v>NA</v>
      </c>
      <c r="AC715" s="97" t="str">
        <f t="shared" ca="1" si="330"/>
        <v/>
      </c>
      <c r="AD715" s="106" t="str">
        <f t="shared" ca="1" si="322"/>
        <v/>
      </c>
      <c r="AE715" s="106"/>
      <c r="AF715" s="130"/>
      <c r="AG715" s="131"/>
      <c r="AH715" s="131"/>
      <c r="AI715" s="131"/>
      <c r="AJ715" s="131"/>
      <c r="AK715" s="131"/>
      <c r="AL715" s="131"/>
      <c r="AM715" s="131"/>
      <c r="AN715" s="132"/>
      <c r="AO715" s="133"/>
      <c r="AS715" s="69"/>
      <c r="AT715" s="69"/>
      <c r="AU715" s="113"/>
      <c r="AV715" s="114" t="str">
        <f t="shared" ca="1" si="318"/>
        <v/>
      </c>
      <c r="AW715" s="115" t="str">
        <f t="shared" ca="1" si="318"/>
        <v/>
      </c>
      <c r="AX715" s="115" t="str">
        <f t="shared" ca="1" si="318"/>
        <v/>
      </c>
      <c r="AY715" s="115" t="str">
        <f t="shared" ca="1" si="318"/>
        <v/>
      </c>
      <c r="AZ715" s="115" t="str">
        <f t="shared" ca="1" si="318"/>
        <v/>
      </c>
      <c r="BA715" s="115" t="str">
        <f t="shared" ca="1" si="318"/>
        <v/>
      </c>
      <c r="BB715" s="115" t="str">
        <f t="shared" ca="1" si="318"/>
        <v/>
      </c>
      <c r="BC715" s="115" t="str">
        <f t="shared" ca="1" si="318"/>
        <v/>
      </c>
      <c r="BD715" s="116" t="str">
        <f t="shared" ca="1" si="318"/>
        <v/>
      </c>
      <c r="BE715" s="145"/>
      <c r="BF715" s="118" t="str">
        <f t="shared" ca="1" si="331"/>
        <v/>
      </c>
      <c r="BG715" s="118" t="str">
        <f t="shared" ca="1" si="332"/>
        <v/>
      </c>
      <c r="BH715" s="118" t="str">
        <f t="shared" ca="1" si="333"/>
        <v/>
      </c>
      <c r="BI715" s="118" t="str">
        <f t="shared" ca="1" si="334"/>
        <v/>
      </c>
      <c r="BK715" s="154"/>
      <c r="BL715" s="155"/>
      <c r="BM715" s="154"/>
      <c r="BN715" s="154"/>
      <c r="BO715" s="156"/>
      <c r="BP715" s="156"/>
      <c r="BQ715" s="156"/>
      <c r="BR715" s="156"/>
      <c r="BS715" s="156"/>
      <c r="BT715" s="156"/>
      <c r="BU715" s="156"/>
      <c r="BV715" s="156"/>
      <c r="BW715" s="156"/>
      <c r="BX715" s="105"/>
      <c r="BY715" s="157"/>
      <c r="BZ715" s="157"/>
      <c r="CA715" s="157"/>
      <c r="CB715" s="157"/>
      <c r="CC715" s="157"/>
      <c r="CD715" s="157"/>
      <c r="CE715" s="157"/>
      <c r="CF715" s="157"/>
      <c r="CG715" s="157"/>
    </row>
    <row r="716" spans="1:85" x14ac:dyDescent="0.25">
      <c r="A716" s="97" t="str">
        <f t="shared" ca="1" si="335"/>
        <v/>
      </c>
      <c r="B716" s="98" t="str">
        <f t="shared" ca="1" si="336"/>
        <v/>
      </c>
      <c r="C716" s="99" t="str">
        <f t="shared" ca="1" si="323"/>
        <v/>
      </c>
      <c r="D716" s="97" t="str">
        <f t="shared" ca="1" si="324"/>
        <v/>
      </c>
      <c r="E716" s="97" t="str">
        <f t="shared" ca="1" si="325"/>
        <v/>
      </c>
      <c r="F716" s="97" t="str">
        <f t="shared" ca="1" si="326"/>
        <v/>
      </c>
      <c r="G716" s="100" t="str">
        <f t="shared" ca="1" si="320"/>
        <v/>
      </c>
      <c r="H716" s="101" t="str">
        <f t="shared" ca="1" si="320"/>
        <v/>
      </c>
      <c r="I716" s="101" t="str">
        <f t="shared" ca="1" si="320"/>
        <v/>
      </c>
      <c r="J716" s="101" t="str">
        <f t="shared" ca="1" si="319"/>
        <v/>
      </c>
      <c r="K716" s="101" t="str">
        <f t="shared" ca="1" si="319"/>
        <v/>
      </c>
      <c r="L716" s="101" t="str">
        <f t="shared" ca="1" si="319"/>
        <v/>
      </c>
      <c r="M716" s="101" t="str">
        <f t="shared" ca="1" si="319"/>
        <v/>
      </c>
      <c r="N716" s="101" t="str">
        <f t="shared" ca="1" si="319"/>
        <v/>
      </c>
      <c r="O716" s="102" t="str">
        <f t="shared" ca="1" si="319"/>
        <v/>
      </c>
      <c r="P716" s="103" t="str">
        <f t="shared" ca="1" si="327"/>
        <v/>
      </c>
      <c r="Q716" s="100" t="str">
        <f t="shared" ca="1" si="317"/>
        <v/>
      </c>
      <c r="R716" s="101" t="str">
        <f t="shared" ca="1" si="317"/>
        <v/>
      </c>
      <c r="S716" s="101" t="str">
        <f t="shared" ca="1" si="317"/>
        <v/>
      </c>
      <c r="T716" s="101" t="str">
        <f t="shared" ca="1" si="317"/>
        <v/>
      </c>
      <c r="U716" s="101" t="str">
        <f t="shared" ca="1" si="317"/>
        <v/>
      </c>
      <c r="V716" s="101" t="str">
        <f t="shared" ca="1" si="317"/>
        <v/>
      </c>
      <c r="W716" s="101" t="str">
        <f t="shared" ca="1" si="316"/>
        <v/>
      </c>
      <c r="X716" s="101" t="str">
        <f t="shared" ca="1" si="316"/>
        <v/>
      </c>
      <c r="Y716" s="102" t="str">
        <f t="shared" ca="1" si="316"/>
        <v/>
      </c>
      <c r="Z716" s="129" t="str">
        <f t="shared" ca="1" si="328"/>
        <v/>
      </c>
      <c r="AA716" s="105" t="str">
        <f t="shared" ca="1" si="321"/>
        <v>NA</v>
      </c>
      <c r="AB716" s="105" t="str">
        <f t="shared" ca="1" si="329"/>
        <v>NA</v>
      </c>
      <c r="AC716" s="97" t="str">
        <f t="shared" ca="1" si="330"/>
        <v/>
      </c>
      <c r="AD716" s="106" t="str">
        <f t="shared" ca="1" si="322"/>
        <v/>
      </c>
      <c r="AE716" s="106"/>
      <c r="AF716" s="130"/>
      <c r="AG716" s="131"/>
      <c r="AH716" s="131"/>
      <c r="AI716" s="131"/>
      <c r="AJ716" s="131"/>
      <c r="AK716" s="131"/>
      <c r="AL716" s="131"/>
      <c r="AM716" s="131"/>
      <c r="AN716" s="132"/>
      <c r="AO716" s="133"/>
      <c r="AS716" s="69"/>
      <c r="AT716" s="69"/>
      <c r="AU716" s="113"/>
      <c r="AV716" s="114" t="str">
        <f t="shared" ca="1" si="318"/>
        <v/>
      </c>
      <c r="AW716" s="115" t="str">
        <f t="shared" ca="1" si="318"/>
        <v/>
      </c>
      <c r="AX716" s="115" t="str">
        <f t="shared" ca="1" si="318"/>
        <v/>
      </c>
      <c r="AY716" s="115" t="str">
        <f t="shared" ca="1" si="318"/>
        <v/>
      </c>
      <c r="AZ716" s="115" t="str">
        <f t="shared" ca="1" si="318"/>
        <v/>
      </c>
      <c r="BA716" s="115" t="str">
        <f t="shared" ca="1" si="318"/>
        <v/>
      </c>
      <c r="BB716" s="115" t="str">
        <f t="shared" ca="1" si="318"/>
        <v/>
      </c>
      <c r="BC716" s="115" t="str">
        <f t="shared" ca="1" si="318"/>
        <v/>
      </c>
      <c r="BD716" s="116" t="str">
        <f t="shared" ca="1" si="318"/>
        <v/>
      </c>
      <c r="BE716" s="145"/>
      <c r="BF716" s="118" t="str">
        <f t="shared" ca="1" si="331"/>
        <v/>
      </c>
      <c r="BG716" s="118" t="str">
        <f t="shared" ca="1" si="332"/>
        <v/>
      </c>
      <c r="BH716" s="118" t="str">
        <f t="shared" ca="1" si="333"/>
        <v/>
      </c>
      <c r="BI716" s="118" t="str">
        <f t="shared" ca="1" si="334"/>
        <v/>
      </c>
      <c r="BK716" s="154"/>
      <c r="BL716" s="155"/>
      <c r="BM716" s="154"/>
      <c r="BN716" s="154"/>
      <c r="BO716" s="156"/>
      <c r="BP716" s="156"/>
      <c r="BQ716" s="156"/>
      <c r="BR716" s="156"/>
      <c r="BS716" s="156"/>
      <c r="BT716" s="156"/>
      <c r="BU716" s="156"/>
      <c r="BV716" s="156"/>
      <c r="BW716" s="156"/>
      <c r="BX716" s="105"/>
      <c r="BY716" s="157"/>
      <c r="BZ716" s="157"/>
      <c r="CA716" s="157"/>
      <c r="CB716" s="157"/>
      <c r="CC716" s="157"/>
      <c r="CD716" s="157"/>
      <c r="CE716" s="157"/>
      <c r="CF716" s="157"/>
      <c r="CG716" s="157"/>
    </row>
    <row r="717" spans="1:85" x14ac:dyDescent="0.25">
      <c r="A717" s="97" t="str">
        <f t="shared" ca="1" si="335"/>
        <v/>
      </c>
      <c r="B717" s="98" t="str">
        <f t="shared" ca="1" si="336"/>
        <v/>
      </c>
      <c r="C717" s="99" t="str">
        <f t="shared" ca="1" si="323"/>
        <v/>
      </c>
      <c r="D717" s="97" t="str">
        <f t="shared" ca="1" si="324"/>
        <v/>
      </c>
      <c r="E717" s="97" t="str">
        <f t="shared" ca="1" si="325"/>
        <v/>
      </c>
      <c r="F717" s="97" t="str">
        <f t="shared" ca="1" si="326"/>
        <v/>
      </c>
      <c r="G717" s="100" t="str">
        <f t="shared" ca="1" si="320"/>
        <v/>
      </c>
      <c r="H717" s="101" t="str">
        <f t="shared" ca="1" si="320"/>
        <v/>
      </c>
      <c r="I717" s="101" t="str">
        <f t="shared" ca="1" si="320"/>
        <v/>
      </c>
      <c r="J717" s="101" t="str">
        <f t="shared" ca="1" si="319"/>
        <v/>
      </c>
      <c r="K717" s="101" t="str">
        <f t="shared" ca="1" si="319"/>
        <v/>
      </c>
      <c r="L717" s="101" t="str">
        <f t="shared" ca="1" si="319"/>
        <v/>
      </c>
      <c r="M717" s="101" t="str">
        <f t="shared" ca="1" si="319"/>
        <v/>
      </c>
      <c r="N717" s="101" t="str">
        <f t="shared" ca="1" si="319"/>
        <v/>
      </c>
      <c r="O717" s="102" t="str">
        <f t="shared" ca="1" si="319"/>
        <v/>
      </c>
      <c r="P717" s="103" t="str">
        <f t="shared" ca="1" si="327"/>
        <v/>
      </c>
      <c r="Q717" s="100" t="str">
        <f t="shared" ca="1" si="317"/>
        <v/>
      </c>
      <c r="R717" s="101" t="str">
        <f t="shared" ca="1" si="317"/>
        <v/>
      </c>
      <c r="S717" s="101" t="str">
        <f t="shared" ca="1" si="317"/>
        <v/>
      </c>
      <c r="T717" s="101" t="str">
        <f t="shared" ca="1" si="317"/>
        <v/>
      </c>
      <c r="U717" s="101" t="str">
        <f t="shared" ca="1" si="317"/>
        <v/>
      </c>
      <c r="V717" s="101" t="str">
        <f t="shared" ca="1" si="317"/>
        <v/>
      </c>
      <c r="W717" s="101" t="str">
        <f t="shared" ca="1" si="316"/>
        <v/>
      </c>
      <c r="X717" s="101" t="str">
        <f t="shared" ca="1" si="316"/>
        <v/>
      </c>
      <c r="Y717" s="102" t="str">
        <f t="shared" ca="1" si="316"/>
        <v/>
      </c>
      <c r="Z717" s="129" t="str">
        <f t="shared" ca="1" si="328"/>
        <v/>
      </c>
      <c r="AA717" s="105" t="str">
        <f t="shared" ca="1" si="321"/>
        <v>NA</v>
      </c>
      <c r="AB717" s="105" t="str">
        <f t="shared" ca="1" si="329"/>
        <v>NA</v>
      </c>
      <c r="AC717" s="97" t="str">
        <f t="shared" ca="1" si="330"/>
        <v/>
      </c>
      <c r="AD717" s="106" t="str">
        <f t="shared" ca="1" si="322"/>
        <v/>
      </c>
      <c r="AE717" s="106"/>
      <c r="AF717" s="130"/>
      <c r="AG717" s="131"/>
      <c r="AH717" s="131"/>
      <c r="AI717" s="131"/>
      <c r="AJ717" s="131"/>
      <c r="AK717" s="131"/>
      <c r="AL717" s="131"/>
      <c r="AM717" s="131"/>
      <c r="AN717" s="132"/>
      <c r="AO717" s="133"/>
      <c r="AS717" s="69"/>
      <c r="AT717" s="69"/>
      <c r="AU717" s="113"/>
      <c r="AV717" s="114" t="str">
        <f t="shared" ca="1" si="318"/>
        <v/>
      </c>
      <c r="AW717" s="115" t="str">
        <f t="shared" ca="1" si="318"/>
        <v/>
      </c>
      <c r="AX717" s="115" t="str">
        <f t="shared" ca="1" si="318"/>
        <v/>
      </c>
      <c r="AY717" s="115" t="str">
        <f t="shared" ref="AV717:BD745" ca="1" si="337">IFERROR(IF(LEN($C717)=0,"",IF(VLOOKUP($C717,INDIRECT("'"&amp;$H$2&amp;"'!"&amp;"$A$1:$ZZ$999"),MATCH(AY$1,INDIRECT("'"&amp;$H$2&amp;"'!"&amp;"A"&amp;$J$2&amp;":ZZ"&amp;$J$2&amp;""),0),FALSE)="N/F",0,VLOOKUP($C717,INDIRECT("'"&amp;$H$2&amp;"'!"&amp;"$A$1:$ZZ$999"),MATCH(AY$1,INDIRECT("'"&amp;$H$2&amp;"'!"&amp;"A"&amp;$J$2&amp;":ZZ"&amp;$J$2&amp;""),0),FALSE))),"")</f>
        <v/>
      </c>
      <c r="AZ717" s="115" t="str">
        <f t="shared" ca="1" si="337"/>
        <v/>
      </c>
      <c r="BA717" s="115" t="str">
        <f t="shared" ca="1" si="337"/>
        <v/>
      </c>
      <c r="BB717" s="115" t="str">
        <f t="shared" ca="1" si="337"/>
        <v/>
      </c>
      <c r="BC717" s="115" t="str">
        <f t="shared" ca="1" si="337"/>
        <v/>
      </c>
      <c r="BD717" s="116" t="str">
        <f t="shared" ca="1" si="337"/>
        <v/>
      </c>
      <c r="BE717" s="145"/>
      <c r="BF717" s="118" t="str">
        <f t="shared" ca="1" si="331"/>
        <v/>
      </c>
      <c r="BG717" s="118" t="str">
        <f t="shared" ca="1" si="332"/>
        <v/>
      </c>
      <c r="BH717" s="118" t="str">
        <f t="shared" ca="1" si="333"/>
        <v/>
      </c>
      <c r="BI717" s="118" t="str">
        <f t="shared" ca="1" si="334"/>
        <v/>
      </c>
      <c r="BK717" s="154"/>
      <c r="BL717" s="155"/>
      <c r="BM717" s="154"/>
      <c r="BN717" s="154"/>
      <c r="BO717" s="156"/>
      <c r="BP717" s="156"/>
      <c r="BQ717" s="156"/>
      <c r="BR717" s="156"/>
      <c r="BS717" s="156"/>
      <c r="BT717" s="156"/>
      <c r="BU717" s="156"/>
      <c r="BV717" s="156"/>
      <c r="BW717" s="156"/>
      <c r="BX717" s="105"/>
      <c r="BY717" s="157"/>
      <c r="BZ717" s="157"/>
      <c r="CA717" s="157"/>
      <c r="CB717" s="157"/>
      <c r="CC717" s="157"/>
      <c r="CD717" s="157"/>
      <c r="CE717" s="157"/>
      <c r="CF717" s="157"/>
      <c r="CG717" s="157"/>
    </row>
    <row r="718" spans="1:85" x14ac:dyDescent="0.25">
      <c r="A718" s="97" t="str">
        <f t="shared" ca="1" si="335"/>
        <v/>
      </c>
      <c r="B718" s="98" t="str">
        <f t="shared" ca="1" si="336"/>
        <v/>
      </c>
      <c r="C718" s="99" t="str">
        <f t="shared" ca="1" si="323"/>
        <v/>
      </c>
      <c r="D718" s="97" t="str">
        <f t="shared" ca="1" si="324"/>
        <v/>
      </c>
      <c r="E718" s="97" t="str">
        <f t="shared" ca="1" si="325"/>
        <v/>
      </c>
      <c r="F718" s="97" t="str">
        <f t="shared" ca="1" si="326"/>
        <v/>
      </c>
      <c r="G718" s="100" t="str">
        <f t="shared" ca="1" si="320"/>
        <v/>
      </c>
      <c r="H718" s="101" t="str">
        <f t="shared" ca="1" si="320"/>
        <v/>
      </c>
      <c r="I718" s="101" t="str">
        <f t="shared" ca="1" si="320"/>
        <v/>
      </c>
      <c r="J718" s="101" t="str">
        <f t="shared" ca="1" si="319"/>
        <v/>
      </c>
      <c r="K718" s="101" t="str">
        <f t="shared" ca="1" si="319"/>
        <v/>
      </c>
      <c r="L718" s="101" t="str">
        <f t="shared" ca="1" si="319"/>
        <v/>
      </c>
      <c r="M718" s="101" t="str">
        <f t="shared" ca="1" si="319"/>
        <v/>
      </c>
      <c r="N718" s="101" t="str">
        <f t="shared" ca="1" si="319"/>
        <v/>
      </c>
      <c r="O718" s="102" t="str">
        <f t="shared" ca="1" si="319"/>
        <v/>
      </c>
      <c r="P718" s="103" t="str">
        <f t="shared" ca="1" si="327"/>
        <v/>
      </c>
      <c r="Q718" s="100" t="str">
        <f t="shared" ca="1" si="317"/>
        <v/>
      </c>
      <c r="R718" s="101" t="str">
        <f t="shared" ca="1" si="317"/>
        <v/>
      </c>
      <c r="S718" s="101" t="str">
        <f t="shared" ca="1" si="317"/>
        <v/>
      </c>
      <c r="T718" s="101" t="str">
        <f t="shared" ca="1" si="317"/>
        <v/>
      </c>
      <c r="U718" s="101" t="str">
        <f t="shared" ca="1" si="317"/>
        <v/>
      </c>
      <c r="V718" s="101" t="str">
        <f t="shared" ca="1" si="317"/>
        <v/>
      </c>
      <c r="W718" s="101" t="str">
        <f t="shared" ca="1" si="316"/>
        <v/>
      </c>
      <c r="X718" s="101" t="str">
        <f t="shared" ca="1" si="316"/>
        <v/>
      </c>
      <c r="Y718" s="102" t="str">
        <f t="shared" ca="1" si="316"/>
        <v/>
      </c>
      <c r="Z718" s="129" t="str">
        <f t="shared" ca="1" si="328"/>
        <v/>
      </c>
      <c r="AA718" s="105" t="str">
        <f t="shared" ca="1" si="321"/>
        <v>NA</v>
      </c>
      <c r="AB718" s="105" t="str">
        <f t="shared" ca="1" si="329"/>
        <v>NA</v>
      </c>
      <c r="AC718" s="97" t="str">
        <f t="shared" ca="1" si="330"/>
        <v/>
      </c>
      <c r="AD718" s="106" t="str">
        <f t="shared" ca="1" si="322"/>
        <v/>
      </c>
      <c r="AE718" s="106"/>
      <c r="AF718" s="130"/>
      <c r="AG718" s="131"/>
      <c r="AH718" s="131"/>
      <c r="AI718" s="131"/>
      <c r="AJ718" s="131"/>
      <c r="AK718" s="131"/>
      <c r="AL718" s="131"/>
      <c r="AM718" s="131"/>
      <c r="AN718" s="132"/>
      <c r="AO718" s="133"/>
      <c r="AS718" s="69"/>
      <c r="AT718" s="69"/>
      <c r="AU718" s="113"/>
      <c r="AV718" s="114" t="str">
        <f t="shared" ca="1" si="337"/>
        <v/>
      </c>
      <c r="AW718" s="115" t="str">
        <f t="shared" ca="1" si="337"/>
        <v/>
      </c>
      <c r="AX718" s="115" t="str">
        <f t="shared" ca="1" si="337"/>
        <v/>
      </c>
      <c r="AY718" s="115" t="str">
        <f t="shared" ca="1" si="337"/>
        <v/>
      </c>
      <c r="AZ718" s="115" t="str">
        <f t="shared" ca="1" si="337"/>
        <v/>
      </c>
      <c r="BA718" s="115" t="str">
        <f t="shared" ca="1" si="337"/>
        <v/>
      </c>
      <c r="BB718" s="115" t="str">
        <f t="shared" ca="1" si="337"/>
        <v/>
      </c>
      <c r="BC718" s="115" t="str">
        <f t="shared" ca="1" si="337"/>
        <v/>
      </c>
      <c r="BD718" s="116" t="str">
        <f t="shared" ca="1" si="337"/>
        <v/>
      </c>
      <c r="BE718" s="145"/>
      <c r="BF718" s="118" t="str">
        <f t="shared" ca="1" si="331"/>
        <v/>
      </c>
      <c r="BG718" s="118" t="str">
        <f t="shared" ca="1" si="332"/>
        <v/>
      </c>
      <c r="BH718" s="118" t="str">
        <f t="shared" ca="1" si="333"/>
        <v/>
      </c>
      <c r="BI718" s="118" t="str">
        <f t="shared" ca="1" si="334"/>
        <v/>
      </c>
      <c r="BK718" s="154"/>
      <c r="BL718" s="155"/>
      <c r="BM718" s="154"/>
      <c r="BN718" s="154"/>
      <c r="BO718" s="156"/>
      <c r="BP718" s="156"/>
      <c r="BQ718" s="156"/>
      <c r="BR718" s="156"/>
      <c r="BS718" s="156"/>
      <c r="BT718" s="156"/>
      <c r="BU718" s="156"/>
      <c r="BV718" s="156"/>
      <c r="BW718" s="156"/>
      <c r="BX718" s="105"/>
      <c r="BY718" s="157"/>
      <c r="BZ718" s="157"/>
      <c r="CA718" s="157"/>
      <c r="CB718" s="157"/>
      <c r="CC718" s="157"/>
      <c r="CD718" s="157"/>
      <c r="CE718" s="157"/>
      <c r="CF718" s="157"/>
      <c r="CG718" s="157"/>
    </row>
    <row r="719" spans="1:85" x14ac:dyDescent="0.25">
      <c r="A719" s="97" t="str">
        <f t="shared" ca="1" si="335"/>
        <v/>
      </c>
      <c r="B719" s="98" t="str">
        <f t="shared" ca="1" si="336"/>
        <v/>
      </c>
      <c r="C719" s="99" t="str">
        <f t="shared" ca="1" si="323"/>
        <v/>
      </c>
      <c r="D719" s="97" t="str">
        <f t="shared" ca="1" si="324"/>
        <v/>
      </c>
      <c r="E719" s="97" t="str">
        <f t="shared" ca="1" si="325"/>
        <v/>
      </c>
      <c r="F719" s="97" t="str">
        <f t="shared" ca="1" si="326"/>
        <v/>
      </c>
      <c r="G719" s="100" t="str">
        <f t="shared" ca="1" si="320"/>
        <v/>
      </c>
      <c r="H719" s="101" t="str">
        <f t="shared" ca="1" si="320"/>
        <v/>
      </c>
      <c r="I719" s="101" t="str">
        <f t="shared" ca="1" si="320"/>
        <v/>
      </c>
      <c r="J719" s="101" t="str">
        <f t="shared" ca="1" si="319"/>
        <v/>
      </c>
      <c r="K719" s="101" t="str">
        <f t="shared" ca="1" si="319"/>
        <v/>
      </c>
      <c r="L719" s="101" t="str">
        <f t="shared" ca="1" si="319"/>
        <v/>
      </c>
      <c r="M719" s="101" t="str">
        <f t="shared" ca="1" si="319"/>
        <v/>
      </c>
      <c r="N719" s="101" t="str">
        <f t="shared" ca="1" si="319"/>
        <v/>
      </c>
      <c r="O719" s="102" t="str">
        <f t="shared" ca="1" si="319"/>
        <v/>
      </c>
      <c r="P719" s="103" t="str">
        <f t="shared" ca="1" si="327"/>
        <v/>
      </c>
      <c r="Q719" s="100" t="str">
        <f t="shared" ca="1" si="317"/>
        <v/>
      </c>
      <c r="R719" s="101" t="str">
        <f t="shared" ca="1" si="317"/>
        <v/>
      </c>
      <c r="S719" s="101" t="str">
        <f t="shared" ca="1" si="317"/>
        <v/>
      </c>
      <c r="T719" s="101" t="str">
        <f t="shared" ref="T719:Y771" ca="1" si="338">IF(LEN($C719)=0,"",IF($E719="M",INDEX(J$5:J$999,MATCH($C719,$C$5:$C$999,0))*$P719,IF(INDEX(J$5:J$999,MATCH($C719,$C$5:$C$999,0))&gt;T$2,INDEX(J$5:J$999,MATCH($C719,$C$5:$C$999,0))*$P719,"&lt;MRL")))</f>
        <v/>
      </c>
      <c r="U719" s="101" t="str">
        <f t="shared" ca="1" si="338"/>
        <v/>
      </c>
      <c r="V719" s="101" t="str">
        <f t="shared" ca="1" si="338"/>
        <v/>
      </c>
      <c r="W719" s="101" t="str">
        <f t="shared" ca="1" si="316"/>
        <v/>
      </c>
      <c r="X719" s="101" t="str">
        <f t="shared" ca="1" si="316"/>
        <v/>
      </c>
      <c r="Y719" s="102" t="str">
        <f t="shared" ca="1" si="316"/>
        <v/>
      </c>
      <c r="Z719" s="129" t="str">
        <f t="shared" ca="1" si="328"/>
        <v/>
      </c>
      <c r="AA719" s="105" t="str">
        <f t="shared" ca="1" si="321"/>
        <v>NA</v>
      </c>
      <c r="AB719" s="105" t="str">
        <f t="shared" ca="1" si="329"/>
        <v>NA</v>
      </c>
      <c r="AC719" s="97" t="str">
        <f t="shared" ca="1" si="330"/>
        <v/>
      </c>
      <c r="AD719" s="106" t="str">
        <f t="shared" ca="1" si="322"/>
        <v/>
      </c>
      <c r="AE719" s="106"/>
      <c r="AF719" s="130"/>
      <c r="AG719" s="131"/>
      <c r="AH719" s="131"/>
      <c r="AI719" s="131"/>
      <c r="AJ719" s="131"/>
      <c r="AK719" s="131"/>
      <c r="AL719" s="131"/>
      <c r="AM719" s="131"/>
      <c r="AN719" s="132"/>
      <c r="AO719" s="133"/>
      <c r="AS719" s="69"/>
      <c r="AT719" s="69"/>
      <c r="AU719" s="113"/>
      <c r="AV719" s="114" t="str">
        <f t="shared" ca="1" si="337"/>
        <v/>
      </c>
      <c r="AW719" s="115" t="str">
        <f t="shared" ca="1" si="337"/>
        <v/>
      </c>
      <c r="AX719" s="115" t="str">
        <f t="shared" ca="1" si="337"/>
        <v/>
      </c>
      <c r="AY719" s="115" t="str">
        <f t="shared" ca="1" si="337"/>
        <v/>
      </c>
      <c r="AZ719" s="115" t="str">
        <f t="shared" ca="1" si="337"/>
        <v/>
      </c>
      <c r="BA719" s="115" t="str">
        <f t="shared" ca="1" si="337"/>
        <v/>
      </c>
      <c r="BB719" s="115" t="str">
        <f t="shared" ca="1" si="337"/>
        <v/>
      </c>
      <c r="BC719" s="115" t="str">
        <f t="shared" ca="1" si="337"/>
        <v/>
      </c>
      <c r="BD719" s="116" t="str">
        <f t="shared" ca="1" si="337"/>
        <v/>
      </c>
      <c r="BE719" s="145"/>
      <c r="BF719" s="118" t="str">
        <f t="shared" ca="1" si="331"/>
        <v/>
      </c>
      <c r="BG719" s="118" t="str">
        <f t="shared" ca="1" si="332"/>
        <v/>
      </c>
      <c r="BH719" s="118" t="str">
        <f t="shared" ca="1" si="333"/>
        <v/>
      </c>
      <c r="BI719" s="118" t="str">
        <f t="shared" ca="1" si="334"/>
        <v/>
      </c>
      <c r="BK719" s="154"/>
      <c r="BL719" s="155"/>
      <c r="BM719" s="154"/>
      <c r="BN719" s="154"/>
      <c r="BO719" s="156"/>
      <c r="BP719" s="156"/>
      <c r="BQ719" s="156"/>
      <c r="BR719" s="156"/>
      <c r="BS719" s="156"/>
      <c r="BT719" s="156"/>
      <c r="BU719" s="156"/>
      <c r="BV719" s="156"/>
      <c r="BW719" s="156"/>
      <c r="BX719" s="105"/>
      <c r="BY719" s="157"/>
      <c r="BZ719" s="157"/>
      <c r="CA719" s="157"/>
      <c r="CB719" s="157"/>
      <c r="CC719" s="157"/>
      <c r="CD719" s="157"/>
      <c r="CE719" s="157"/>
      <c r="CF719" s="157"/>
      <c r="CG719" s="157"/>
    </row>
    <row r="720" spans="1:85" x14ac:dyDescent="0.25">
      <c r="A720" s="97" t="str">
        <f t="shared" ca="1" si="335"/>
        <v/>
      </c>
      <c r="B720" s="98" t="str">
        <f t="shared" ca="1" si="336"/>
        <v/>
      </c>
      <c r="C720" s="99" t="str">
        <f t="shared" ca="1" si="323"/>
        <v/>
      </c>
      <c r="D720" s="97" t="str">
        <f t="shared" ca="1" si="324"/>
        <v/>
      </c>
      <c r="E720" s="97" t="str">
        <f t="shared" ca="1" si="325"/>
        <v/>
      </c>
      <c r="F720" s="97" t="str">
        <f t="shared" ca="1" si="326"/>
        <v/>
      </c>
      <c r="G720" s="100" t="str">
        <f t="shared" ca="1" si="320"/>
        <v/>
      </c>
      <c r="H720" s="101" t="str">
        <f t="shared" ca="1" si="320"/>
        <v/>
      </c>
      <c r="I720" s="101" t="str">
        <f t="shared" ca="1" si="320"/>
        <v/>
      </c>
      <c r="J720" s="101" t="str">
        <f t="shared" ca="1" si="319"/>
        <v/>
      </c>
      <c r="K720" s="101" t="str">
        <f t="shared" ca="1" si="319"/>
        <v/>
      </c>
      <c r="L720" s="101" t="str">
        <f t="shared" ca="1" si="319"/>
        <v/>
      </c>
      <c r="M720" s="101" t="str">
        <f t="shared" ca="1" si="319"/>
        <v/>
      </c>
      <c r="N720" s="101" t="str">
        <f t="shared" ca="1" si="319"/>
        <v/>
      </c>
      <c r="O720" s="102" t="str">
        <f t="shared" ca="1" si="319"/>
        <v/>
      </c>
      <c r="P720" s="103" t="str">
        <f t="shared" ca="1" si="327"/>
        <v/>
      </c>
      <c r="Q720" s="100" t="str">
        <f t="shared" ref="Q720:V783" ca="1" si="339">IF(LEN($C720)=0,"",IF($E720="M",INDEX(G$5:G$999,MATCH($C720,$C$5:$C$999,0))*$P720,IF(INDEX(G$5:G$999,MATCH($C720,$C$5:$C$999,0))&gt;Q$2,INDEX(G$5:G$999,MATCH($C720,$C$5:$C$999,0))*$P720,"&lt;MRL")))</f>
        <v/>
      </c>
      <c r="R720" s="101" t="str">
        <f t="shared" ca="1" si="339"/>
        <v/>
      </c>
      <c r="S720" s="101" t="str">
        <f t="shared" ca="1" si="339"/>
        <v/>
      </c>
      <c r="T720" s="101" t="str">
        <f t="shared" ca="1" si="338"/>
        <v/>
      </c>
      <c r="U720" s="101" t="str">
        <f t="shared" ca="1" si="338"/>
        <v/>
      </c>
      <c r="V720" s="101" t="str">
        <f t="shared" ca="1" si="338"/>
        <v/>
      </c>
      <c r="W720" s="101" t="str">
        <f t="shared" ca="1" si="316"/>
        <v/>
      </c>
      <c r="X720" s="101" t="str">
        <f t="shared" ca="1" si="316"/>
        <v/>
      </c>
      <c r="Y720" s="102" t="str">
        <f t="shared" ca="1" si="316"/>
        <v/>
      </c>
      <c r="Z720" s="129" t="str">
        <f t="shared" ca="1" si="328"/>
        <v/>
      </c>
      <c r="AA720" s="105" t="str">
        <f t="shared" ca="1" si="321"/>
        <v>NA</v>
      </c>
      <c r="AB720" s="105" t="str">
        <f t="shared" ca="1" si="329"/>
        <v>NA</v>
      </c>
      <c r="AC720" s="97" t="str">
        <f t="shared" ca="1" si="330"/>
        <v/>
      </c>
      <c r="AD720" s="106" t="str">
        <f t="shared" ca="1" si="322"/>
        <v/>
      </c>
      <c r="AE720" s="106"/>
      <c r="AF720" s="130"/>
      <c r="AG720" s="131"/>
      <c r="AH720" s="131"/>
      <c r="AI720" s="131"/>
      <c r="AJ720" s="131"/>
      <c r="AK720" s="131"/>
      <c r="AL720" s="131"/>
      <c r="AM720" s="131"/>
      <c r="AN720" s="132"/>
      <c r="AO720" s="133"/>
      <c r="AS720" s="69"/>
      <c r="AT720" s="69"/>
      <c r="AU720" s="113"/>
      <c r="AV720" s="114" t="str">
        <f t="shared" ca="1" si="337"/>
        <v/>
      </c>
      <c r="AW720" s="115" t="str">
        <f t="shared" ca="1" si="337"/>
        <v/>
      </c>
      <c r="AX720" s="115" t="str">
        <f t="shared" ca="1" si="337"/>
        <v/>
      </c>
      <c r="AY720" s="115" t="str">
        <f t="shared" ca="1" si="337"/>
        <v/>
      </c>
      <c r="AZ720" s="115" t="str">
        <f t="shared" ca="1" si="337"/>
        <v/>
      </c>
      <c r="BA720" s="115" t="str">
        <f t="shared" ca="1" si="337"/>
        <v/>
      </c>
      <c r="BB720" s="115" t="str">
        <f t="shared" ca="1" si="337"/>
        <v/>
      </c>
      <c r="BC720" s="115" t="str">
        <f t="shared" ca="1" si="337"/>
        <v/>
      </c>
      <c r="BD720" s="116" t="str">
        <f t="shared" ca="1" si="337"/>
        <v/>
      </c>
      <c r="BE720" s="145"/>
      <c r="BF720" s="118" t="str">
        <f t="shared" ca="1" si="331"/>
        <v/>
      </c>
      <c r="BG720" s="118" t="str">
        <f t="shared" ca="1" si="332"/>
        <v/>
      </c>
      <c r="BH720" s="118" t="str">
        <f t="shared" ca="1" si="333"/>
        <v/>
      </c>
      <c r="BI720" s="118" t="str">
        <f t="shared" ca="1" si="334"/>
        <v/>
      </c>
      <c r="BK720" s="154"/>
      <c r="BL720" s="155"/>
      <c r="BM720" s="154"/>
      <c r="BN720" s="154"/>
      <c r="BO720" s="156"/>
      <c r="BP720" s="156"/>
      <c r="BQ720" s="156"/>
      <c r="BR720" s="156"/>
      <c r="BS720" s="156"/>
      <c r="BT720" s="156"/>
      <c r="BU720" s="156"/>
      <c r="BV720" s="156"/>
      <c r="BW720" s="156"/>
      <c r="BX720" s="105"/>
      <c r="BY720" s="157"/>
      <c r="BZ720" s="157"/>
      <c r="CA720" s="157"/>
      <c r="CB720" s="157"/>
      <c r="CC720" s="157"/>
      <c r="CD720" s="157"/>
      <c r="CE720" s="157"/>
      <c r="CF720" s="157"/>
      <c r="CG720" s="157"/>
    </row>
    <row r="721" spans="1:85" x14ac:dyDescent="0.25">
      <c r="A721" s="97" t="str">
        <f t="shared" ca="1" si="335"/>
        <v/>
      </c>
      <c r="B721" s="98" t="str">
        <f t="shared" ca="1" si="336"/>
        <v/>
      </c>
      <c r="C721" s="99" t="str">
        <f t="shared" ca="1" si="323"/>
        <v/>
      </c>
      <c r="D721" s="97" t="str">
        <f t="shared" ca="1" si="324"/>
        <v/>
      </c>
      <c r="E721" s="97" t="str">
        <f t="shared" ca="1" si="325"/>
        <v/>
      </c>
      <c r="F721" s="97" t="str">
        <f t="shared" ca="1" si="326"/>
        <v/>
      </c>
      <c r="G721" s="100" t="str">
        <f t="shared" ca="1" si="320"/>
        <v/>
      </c>
      <c r="H721" s="101" t="str">
        <f t="shared" ca="1" si="320"/>
        <v/>
      </c>
      <c r="I721" s="101" t="str">
        <f t="shared" ca="1" si="320"/>
        <v/>
      </c>
      <c r="J721" s="101" t="str">
        <f t="shared" ca="1" si="319"/>
        <v/>
      </c>
      <c r="K721" s="101" t="str">
        <f t="shared" ca="1" si="319"/>
        <v/>
      </c>
      <c r="L721" s="101" t="str">
        <f t="shared" ca="1" si="319"/>
        <v/>
      </c>
      <c r="M721" s="101" t="str">
        <f t="shared" ca="1" si="319"/>
        <v/>
      </c>
      <c r="N721" s="101" t="str">
        <f t="shared" ca="1" si="319"/>
        <v/>
      </c>
      <c r="O721" s="102" t="str">
        <f t="shared" ca="1" si="319"/>
        <v/>
      </c>
      <c r="P721" s="103" t="str">
        <f t="shared" ca="1" si="327"/>
        <v/>
      </c>
      <c r="Q721" s="100" t="str">
        <f t="shared" ca="1" si="339"/>
        <v/>
      </c>
      <c r="R721" s="101" t="str">
        <f t="shared" ca="1" si="339"/>
        <v/>
      </c>
      <c r="S721" s="101" t="str">
        <f t="shared" ca="1" si="339"/>
        <v/>
      </c>
      <c r="T721" s="101" t="str">
        <f t="shared" ca="1" si="338"/>
        <v/>
      </c>
      <c r="U721" s="101" t="str">
        <f t="shared" ca="1" si="338"/>
        <v/>
      </c>
      <c r="V721" s="101" t="str">
        <f t="shared" ca="1" si="338"/>
        <v/>
      </c>
      <c r="W721" s="101" t="str">
        <f t="shared" ca="1" si="316"/>
        <v/>
      </c>
      <c r="X721" s="101" t="str">
        <f t="shared" ca="1" si="316"/>
        <v/>
      </c>
      <c r="Y721" s="102" t="str">
        <f t="shared" ca="1" si="316"/>
        <v/>
      </c>
      <c r="Z721" s="129" t="str">
        <f t="shared" ca="1" si="328"/>
        <v/>
      </c>
      <c r="AA721" s="105" t="str">
        <f t="shared" ca="1" si="321"/>
        <v>NA</v>
      </c>
      <c r="AB721" s="105" t="str">
        <f t="shared" ca="1" si="329"/>
        <v>NA</v>
      </c>
      <c r="AC721" s="97" t="str">
        <f t="shared" ca="1" si="330"/>
        <v/>
      </c>
      <c r="AD721" s="106" t="str">
        <f t="shared" ca="1" si="322"/>
        <v/>
      </c>
      <c r="AE721" s="106"/>
      <c r="AF721" s="130"/>
      <c r="AG721" s="131"/>
      <c r="AH721" s="131"/>
      <c r="AI721" s="131"/>
      <c r="AJ721" s="131"/>
      <c r="AK721" s="131"/>
      <c r="AL721" s="131"/>
      <c r="AM721" s="131"/>
      <c r="AN721" s="132"/>
      <c r="AO721" s="133"/>
      <c r="AS721" s="69"/>
      <c r="AT721" s="69"/>
      <c r="AU721" s="113"/>
      <c r="AV721" s="114" t="str">
        <f t="shared" ca="1" si="337"/>
        <v/>
      </c>
      <c r="AW721" s="115" t="str">
        <f t="shared" ca="1" si="337"/>
        <v/>
      </c>
      <c r="AX721" s="115" t="str">
        <f t="shared" ca="1" si="337"/>
        <v/>
      </c>
      <c r="AY721" s="115" t="str">
        <f t="shared" ca="1" si="337"/>
        <v/>
      </c>
      <c r="AZ721" s="115" t="str">
        <f t="shared" ca="1" si="337"/>
        <v/>
      </c>
      <c r="BA721" s="115" t="str">
        <f t="shared" ca="1" si="337"/>
        <v/>
      </c>
      <c r="BB721" s="115" t="str">
        <f t="shared" ca="1" si="337"/>
        <v/>
      </c>
      <c r="BC721" s="115" t="str">
        <f t="shared" ca="1" si="337"/>
        <v/>
      </c>
      <c r="BD721" s="116" t="str">
        <f t="shared" ca="1" si="337"/>
        <v/>
      </c>
      <c r="BE721" s="145"/>
      <c r="BF721" s="118" t="str">
        <f t="shared" ca="1" si="331"/>
        <v/>
      </c>
      <c r="BG721" s="118" t="str">
        <f t="shared" ca="1" si="332"/>
        <v/>
      </c>
      <c r="BH721" s="118" t="str">
        <f t="shared" ca="1" si="333"/>
        <v/>
      </c>
      <c r="BI721" s="118" t="str">
        <f t="shared" ca="1" si="334"/>
        <v/>
      </c>
      <c r="BK721" s="154"/>
      <c r="BL721" s="155"/>
      <c r="BM721" s="154"/>
      <c r="BN721" s="154"/>
      <c r="BO721" s="156"/>
      <c r="BP721" s="156"/>
      <c r="BQ721" s="156"/>
      <c r="BR721" s="156"/>
      <c r="BS721" s="156"/>
      <c r="BT721" s="156"/>
      <c r="BU721" s="156"/>
      <c r="BV721" s="156"/>
      <c r="BW721" s="156"/>
      <c r="BX721" s="105"/>
      <c r="BY721" s="157"/>
      <c r="BZ721" s="157"/>
      <c r="CA721" s="157"/>
      <c r="CB721" s="157"/>
      <c r="CC721" s="157"/>
      <c r="CD721" s="157"/>
      <c r="CE721" s="157"/>
      <c r="CF721" s="157"/>
      <c r="CG721" s="157"/>
    </row>
    <row r="722" spans="1:85" x14ac:dyDescent="0.25">
      <c r="A722" s="97" t="str">
        <f t="shared" ca="1" si="335"/>
        <v/>
      </c>
      <c r="B722" s="98" t="str">
        <f t="shared" ca="1" si="336"/>
        <v/>
      </c>
      <c r="C722" s="99" t="str">
        <f t="shared" ca="1" si="323"/>
        <v/>
      </c>
      <c r="D722" s="97" t="str">
        <f t="shared" ca="1" si="324"/>
        <v/>
      </c>
      <c r="E722" s="97" t="str">
        <f t="shared" ca="1" si="325"/>
        <v/>
      </c>
      <c r="F722" s="97" t="str">
        <f t="shared" ca="1" si="326"/>
        <v/>
      </c>
      <c r="G722" s="100" t="str">
        <f t="shared" ca="1" si="320"/>
        <v/>
      </c>
      <c r="H722" s="101" t="str">
        <f t="shared" ca="1" si="320"/>
        <v/>
      </c>
      <c r="I722" s="101" t="str">
        <f t="shared" ca="1" si="320"/>
        <v/>
      </c>
      <c r="J722" s="101" t="str">
        <f t="shared" ca="1" si="319"/>
        <v/>
      </c>
      <c r="K722" s="101" t="str">
        <f t="shared" ca="1" si="319"/>
        <v/>
      </c>
      <c r="L722" s="101" t="str">
        <f t="shared" ca="1" si="319"/>
        <v/>
      </c>
      <c r="M722" s="101" t="str">
        <f t="shared" ca="1" si="319"/>
        <v/>
      </c>
      <c r="N722" s="101" t="str">
        <f t="shared" ca="1" si="319"/>
        <v/>
      </c>
      <c r="O722" s="102" t="str">
        <f t="shared" ca="1" si="319"/>
        <v/>
      </c>
      <c r="P722" s="103" t="str">
        <f t="shared" ca="1" si="327"/>
        <v/>
      </c>
      <c r="Q722" s="100" t="str">
        <f t="shared" ca="1" si="339"/>
        <v/>
      </c>
      <c r="R722" s="101" t="str">
        <f t="shared" ca="1" si="339"/>
        <v/>
      </c>
      <c r="S722" s="101" t="str">
        <f t="shared" ca="1" si="339"/>
        <v/>
      </c>
      <c r="T722" s="101" t="str">
        <f t="shared" ca="1" si="338"/>
        <v/>
      </c>
      <c r="U722" s="101" t="str">
        <f t="shared" ca="1" si="338"/>
        <v/>
      </c>
      <c r="V722" s="101" t="str">
        <f t="shared" ca="1" si="338"/>
        <v/>
      </c>
      <c r="W722" s="101" t="str">
        <f t="shared" ca="1" si="316"/>
        <v/>
      </c>
      <c r="X722" s="101" t="str">
        <f t="shared" ca="1" si="316"/>
        <v/>
      </c>
      <c r="Y722" s="102" t="str">
        <f t="shared" ca="1" si="316"/>
        <v/>
      </c>
      <c r="Z722" s="129" t="str">
        <f t="shared" ca="1" si="328"/>
        <v/>
      </c>
      <c r="AA722" s="105" t="str">
        <f t="shared" ca="1" si="321"/>
        <v>NA</v>
      </c>
      <c r="AB722" s="105" t="str">
        <f t="shared" ca="1" si="329"/>
        <v>NA</v>
      </c>
      <c r="AC722" s="97" t="str">
        <f t="shared" ca="1" si="330"/>
        <v/>
      </c>
      <c r="AD722" s="106" t="str">
        <f t="shared" ca="1" si="322"/>
        <v/>
      </c>
      <c r="AE722" s="106"/>
      <c r="AF722" s="130"/>
      <c r="AG722" s="131"/>
      <c r="AH722" s="131"/>
      <c r="AI722" s="131"/>
      <c r="AJ722" s="131"/>
      <c r="AK722" s="131"/>
      <c r="AL722" s="131"/>
      <c r="AM722" s="131"/>
      <c r="AN722" s="132"/>
      <c r="AO722" s="133"/>
      <c r="AS722" s="69"/>
      <c r="AT722" s="69"/>
      <c r="AU722" s="113"/>
      <c r="AV722" s="114" t="str">
        <f t="shared" ca="1" si="337"/>
        <v/>
      </c>
      <c r="AW722" s="115" t="str">
        <f t="shared" ca="1" si="337"/>
        <v/>
      </c>
      <c r="AX722" s="115" t="str">
        <f t="shared" ca="1" si="337"/>
        <v/>
      </c>
      <c r="AY722" s="115" t="str">
        <f t="shared" ca="1" si="337"/>
        <v/>
      </c>
      <c r="AZ722" s="115" t="str">
        <f t="shared" ca="1" si="337"/>
        <v/>
      </c>
      <c r="BA722" s="115" t="str">
        <f t="shared" ca="1" si="337"/>
        <v/>
      </c>
      <c r="BB722" s="115" t="str">
        <f t="shared" ca="1" si="337"/>
        <v/>
      </c>
      <c r="BC722" s="115" t="str">
        <f t="shared" ca="1" si="337"/>
        <v/>
      </c>
      <c r="BD722" s="116" t="str">
        <f t="shared" ca="1" si="337"/>
        <v/>
      </c>
      <c r="BE722" s="145"/>
      <c r="BF722" s="118" t="str">
        <f t="shared" ca="1" si="331"/>
        <v/>
      </c>
      <c r="BG722" s="118" t="str">
        <f t="shared" ca="1" si="332"/>
        <v/>
      </c>
      <c r="BH722" s="118" t="str">
        <f t="shared" ca="1" si="333"/>
        <v/>
      </c>
      <c r="BI722" s="118" t="str">
        <f t="shared" ca="1" si="334"/>
        <v/>
      </c>
      <c r="BK722" s="154"/>
      <c r="BL722" s="155"/>
      <c r="BM722" s="154"/>
      <c r="BN722" s="154"/>
      <c r="BO722" s="156"/>
      <c r="BP722" s="156"/>
      <c r="BQ722" s="156"/>
      <c r="BR722" s="156"/>
      <c r="BS722" s="156"/>
      <c r="BT722" s="156"/>
      <c r="BU722" s="156"/>
      <c r="BV722" s="156"/>
      <c r="BW722" s="156"/>
      <c r="BX722" s="105"/>
      <c r="BY722" s="157"/>
      <c r="BZ722" s="157"/>
      <c r="CA722" s="157"/>
      <c r="CB722" s="157"/>
      <c r="CC722" s="157"/>
      <c r="CD722" s="157"/>
      <c r="CE722" s="157"/>
      <c r="CF722" s="157"/>
      <c r="CG722" s="157"/>
    </row>
    <row r="723" spans="1:85" x14ac:dyDescent="0.25">
      <c r="A723" s="97" t="str">
        <f t="shared" ca="1" si="335"/>
        <v/>
      </c>
      <c r="B723" s="98" t="str">
        <f t="shared" ca="1" si="336"/>
        <v/>
      </c>
      <c r="C723" s="99" t="str">
        <f t="shared" ca="1" si="323"/>
        <v/>
      </c>
      <c r="D723" s="97" t="str">
        <f t="shared" ca="1" si="324"/>
        <v/>
      </c>
      <c r="E723" s="97" t="str">
        <f t="shared" ca="1" si="325"/>
        <v/>
      </c>
      <c r="F723" s="97" t="str">
        <f t="shared" ca="1" si="326"/>
        <v/>
      </c>
      <c r="G723" s="100" t="str">
        <f t="shared" ca="1" si="320"/>
        <v/>
      </c>
      <c r="H723" s="101" t="str">
        <f t="shared" ca="1" si="320"/>
        <v/>
      </c>
      <c r="I723" s="101" t="str">
        <f t="shared" ca="1" si="320"/>
        <v/>
      </c>
      <c r="J723" s="101" t="str">
        <f t="shared" ca="1" si="319"/>
        <v/>
      </c>
      <c r="K723" s="101" t="str">
        <f t="shared" ca="1" si="319"/>
        <v/>
      </c>
      <c r="L723" s="101" t="str">
        <f t="shared" ca="1" si="319"/>
        <v/>
      </c>
      <c r="M723" s="101" t="str">
        <f t="shared" ca="1" si="319"/>
        <v/>
      </c>
      <c r="N723" s="101" t="str">
        <f t="shared" ca="1" si="319"/>
        <v/>
      </c>
      <c r="O723" s="102" t="str">
        <f t="shared" ca="1" si="319"/>
        <v/>
      </c>
      <c r="P723" s="103" t="str">
        <f t="shared" ca="1" si="327"/>
        <v/>
      </c>
      <c r="Q723" s="100" t="str">
        <f t="shared" ca="1" si="339"/>
        <v/>
      </c>
      <c r="R723" s="101" t="str">
        <f t="shared" ca="1" si="339"/>
        <v/>
      </c>
      <c r="S723" s="101" t="str">
        <f t="shared" ca="1" si="339"/>
        <v/>
      </c>
      <c r="T723" s="101" t="str">
        <f t="shared" ca="1" si="338"/>
        <v/>
      </c>
      <c r="U723" s="101" t="str">
        <f t="shared" ca="1" si="338"/>
        <v/>
      </c>
      <c r="V723" s="101" t="str">
        <f t="shared" ca="1" si="338"/>
        <v/>
      </c>
      <c r="W723" s="101" t="str">
        <f t="shared" ca="1" si="316"/>
        <v/>
      </c>
      <c r="X723" s="101" t="str">
        <f t="shared" ca="1" si="316"/>
        <v/>
      </c>
      <c r="Y723" s="102" t="str">
        <f t="shared" ca="1" si="316"/>
        <v/>
      </c>
      <c r="Z723" s="129" t="str">
        <f t="shared" ca="1" si="328"/>
        <v/>
      </c>
      <c r="AA723" s="105" t="str">
        <f t="shared" ca="1" si="321"/>
        <v>NA</v>
      </c>
      <c r="AB723" s="105" t="str">
        <f t="shared" ca="1" si="329"/>
        <v>NA</v>
      </c>
      <c r="AC723" s="97" t="str">
        <f t="shared" ca="1" si="330"/>
        <v/>
      </c>
      <c r="AD723" s="106" t="str">
        <f t="shared" ca="1" si="322"/>
        <v/>
      </c>
      <c r="AE723" s="106"/>
      <c r="AF723" s="130"/>
      <c r="AG723" s="131"/>
      <c r="AH723" s="131"/>
      <c r="AI723" s="131"/>
      <c r="AJ723" s="131"/>
      <c r="AK723" s="131"/>
      <c r="AL723" s="131"/>
      <c r="AM723" s="131"/>
      <c r="AN723" s="132"/>
      <c r="AO723" s="133"/>
      <c r="AS723" s="69"/>
      <c r="AT723" s="69"/>
      <c r="AU723" s="113"/>
      <c r="AV723" s="114" t="str">
        <f t="shared" ca="1" si="337"/>
        <v/>
      </c>
      <c r="AW723" s="115" t="str">
        <f t="shared" ca="1" si="337"/>
        <v/>
      </c>
      <c r="AX723" s="115" t="str">
        <f t="shared" ca="1" si="337"/>
        <v/>
      </c>
      <c r="AY723" s="115" t="str">
        <f t="shared" ca="1" si="337"/>
        <v/>
      </c>
      <c r="AZ723" s="115" t="str">
        <f t="shared" ca="1" si="337"/>
        <v/>
      </c>
      <c r="BA723" s="115" t="str">
        <f t="shared" ca="1" si="337"/>
        <v/>
      </c>
      <c r="BB723" s="115" t="str">
        <f t="shared" ca="1" si="337"/>
        <v/>
      </c>
      <c r="BC723" s="115" t="str">
        <f t="shared" ca="1" si="337"/>
        <v/>
      </c>
      <c r="BD723" s="116" t="str">
        <f t="shared" ca="1" si="337"/>
        <v/>
      </c>
      <c r="BE723" s="145"/>
      <c r="BF723" s="118" t="str">
        <f t="shared" ca="1" si="331"/>
        <v/>
      </c>
      <c r="BG723" s="118" t="str">
        <f t="shared" ca="1" si="332"/>
        <v/>
      </c>
      <c r="BH723" s="118" t="str">
        <f t="shared" ca="1" si="333"/>
        <v/>
      </c>
      <c r="BI723" s="118" t="str">
        <f t="shared" ca="1" si="334"/>
        <v/>
      </c>
      <c r="BK723" s="154"/>
      <c r="BL723" s="155"/>
      <c r="BM723" s="154"/>
      <c r="BN723" s="154"/>
      <c r="BO723" s="156"/>
      <c r="BP723" s="156"/>
      <c r="BQ723" s="156"/>
      <c r="BR723" s="156"/>
      <c r="BS723" s="156"/>
      <c r="BT723" s="156"/>
      <c r="BU723" s="156"/>
      <c r="BV723" s="156"/>
      <c r="BW723" s="156"/>
      <c r="BX723" s="105"/>
      <c r="BY723" s="157"/>
      <c r="BZ723" s="157"/>
      <c r="CA723" s="157"/>
      <c r="CB723" s="157"/>
      <c r="CC723" s="157"/>
      <c r="CD723" s="157"/>
      <c r="CE723" s="157"/>
      <c r="CF723" s="157"/>
      <c r="CG723" s="157"/>
    </row>
    <row r="724" spans="1:85" x14ac:dyDescent="0.25">
      <c r="A724" s="97" t="str">
        <f t="shared" ca="1" si="335"/>
        <v/>
      </c>
      <c r="B724" s="98" t="str">
        <f t="shared" ca="1" si="336"/>
        <v/>
      </c>
      <c r="C724" s="99" t="str">
        <f t="shared" ca="1" si="323"/>
        <v/>
      </c>
      <c r="D724" s="97" t="str">
        <f t="shared" ca="1" si="324"/>
        <v/>
      </c>
      <c r="E724" s="97" t="str">
        <f t="shared" ca="1" si="325"/>
        <v/>
      </c>
      <c r="F724" s="97" t="str">
        <f t="shared" ca="1" si="326"/>
        <v/>
      </c>
      <c r="G724" s="100" t="str">
        <f t="shared" ca="1" si="320"/>
        <v/>
      </c>
      <c r="H724" s="101" t="str">
        <f t="shared" ca="1" si="320"/>
        <v/>
      </c>
      <c r="I724" s="101" t="str">
        <f t="shared" ca="1" si="320"/>
        <v/>
      </c>
      <c r="J724" s="101" t="str">
        <f t="shared" ca="1" si="319"/>
        <v/>
      </c>
      <c r="K724" s="101" t="str">
        <f t="shared" ca="1" si="319"/>
        <v/>
      </c>
      <c r="L724" s="101" t="str">
        <f t="shared" ca="1" si="319"/>
        <v/>
      </c>
      <c r="M724" s="101" t="str">
        <f t="shared" ca="1" si="319"/>
        <v/>
      </c>
      <c r="N724" s="101" t="str">
        <f t="shared" ca="1" si="319"/>
        <v/>
      </c>
      <c r="O724" s="102" t="str">
        <f t="shared" ca="1" si="319"/>
        <v/>
      </c>
      <c r="P724" s="103" t="str">
        <f t="shared" ca="1" si="327"/>
        <v/>
      </c>
      <c r="Q724" s="100" t="str">
        <f t="shared" ca="1" si="339"/>
        <v/>
      </c>
      <c r="R724" s="101" t="str">
        <f t="shared" ca="1" si="339"/>
        <v/>
      </c>
      <c r="S724" s="101" t="str">
        <f t="shared" ca="1" si="339"/>
        <v/>
      </c>
      <c r="T724" s="101" t="str">
        <f t="shared" ca="1" si="338"/>
        <v/>
      </c>
      <c r="U724" s="101" t="str">
        <f t="shared" ca="1" si="338"/>
        <v/>
      </c>
      <c r="V724" s="101" t="str">
        <f t="shared" ca="1" si="338"/>
        <v/>
      </c>
      <c r="W724" s="101" t="str">
        <f t="shared" ca="1" si="316"/>
        <v/>
      </c>
      <c r="X724" s="101" t="str">
        <f t="shared" ca="1" si="316"/>
        <v/>
      </c>
      <c r="Y724" s="102" t="str">
        <f t="shared" ca="1" si="316"/>
        <v/>
      </c>
      <c r="Z724" s="129" t="str">
        <f t="shared" ca="1" si="328"/>
        <v/>
      </c>
      <c r="AA724" s="105" t="str">
        <f t="shared" ca="1" si="321"/>
        <v>NA</v>
      </c>
      <c r="AB724" s="105" t="str">
        <f t="shared" ca="1" si="329"/>
        <v>NA</v>
      </c>
      <c r="AC724" s="97" t="str">
        <f t="shared" ca="1" si="330"/>
        <v/>
      </c>
      <c r="AD724" s="106" t="str">
        <f t="shared" ca="1" si="322"/>
        <v/>
      </c>
      <c r="AE724" s="106"/>
      <c r="AF724" s="130"/>
      <c r="AG724" s="131"/>
      <c r="AH724" s="131"/>
      <c r="AI724" s="131"/>
      <c r="AJ724" s="131"/>
      <c r="AK724" s="131"/>
      <c r="AL724" s="131"/>
      <c r="AM724" s="131"/>
      <c r="AN724" s="132"/>
      <c r="AO724" s="133"/>
      <c r="AS724" s="69"/>
      <c r="AT724" s="69"/>
      <c r="AU724" s="113"/>
      <c r="AV724" s="114" t="str">
        <f t="shared" ca="1" si="337"/>
        <v/>
      </c>
      <c r="AW724" s="115" t="str">
        <f t="shared" ca="1" si="337"/>
        <v/>
      </c>
      <c r="AX724" s="115" t="str">
        <f t="shared" ca="1" si="337"/>
        <v/>
      </c>
      <c r="AY724" s="115" t="str">
        <f t="shared" ca="1" si="337"/>
        <v/>
      </c>
      <c r="AZ724" s="115" t="str">
        <f t="shared" ca="1" si="337"/>
        <v/>
      </c>
      <c r="BA724" s="115" t="str">
        <f t="shared" ca="1" si="337"/>
        <v/>
      </c>
      <c r="BB724" s="115" t="str">
        <f t="shared" ca="1" si="337"/>
        <v/>
      </c>
      <c r="BC724" s="115" t="str">
        <f t="shared" ca="1" si="337"/>
        <v/>
      </c>
      <c r="BD724" s="116" t="str">
        <f t="shared" ca="1" si="337"/>
        <v/>
      </c>
      <c r="BE724" s="145"/>
      <c r="BF724" s="118" t="str">
        <f t="shared" ca="1" si="331"/>
        <v/>
      </c>
      <c r="BG724" s="118" t="str">
        <f t="shared" ca="1" si="332"/>
        <v/>
      </c>
      <c r="BH724" s="118" t="str">
        <f t="shared" ca="1" si="333"/>
        <v/>
      </c>
      <c r="BI724" s="118" t="str">
        <f t="shared" ca="1" si="334"/>
        <v/>
      </c>
      <c r="BK724" s="154"/>
      <c r="BL724" s="155"/>
      <c r="BM724" s="154"/>
      <c r="BN724" s="154"/>
      <c r="BO724" s="156"/>
      <c r="BP724" s="156"/>
      <c r="BQ724" s="156"/>
      <c r="BR724" s="156"/>
      <c r="BS724" s="156"/>
      <c r="BT724" s="156"/>
      <c r="BU724" s="156"/>
      <c r="BV724" s="156"/>
      <c r="BW724" s="156"/>
      <c r="BX724" s="105"/>
      <c r="BY724" s="157"/>
      <c r="BZ724" s="157"/>
      <c r="CA724" s="157"/>
      <c r="CB724" s="157"/>
      <c r="CC724" s="157"/>
      <c r="CD724" s="157"/>
      <c r="CE724" s="157"/>
      <c r="CF724" s="157"/>
      <c r="CG724" s="157"/>
    </row>
    <row r="725" spans="1:85" x14ac:dyDescent="0.25">
      <c r="A725" s="97" t="str">
        <f t="shared" ca="1" si="335"/>
        <v/>
      </c>
      <c r="B725" s="98" t="str">
        <f t="shared" ca="1" si="336"/>
        <v/>
      </c>
      <c r="C725" s="99" t="str">
        <f t="shared" ca="1" si="323"/>
        <v/>
      </c>
      <c r="D725" s="97" t="str">
        <f t="shared" ca="1" si="324"/>
        <v/>
      </c>
      <c r="E725" s="97" t="str">
        <f t="shared" ca="1" si="325"/>
        <v/>
      </c>
      <c r="F725" s="97" t="str">
        <f t="shared" ca="1" si="326"/>
        <v/>
      </c>
      <c r="G725" s="100" t="str">
        <f t="shared" ca="1" si="320"/>
        <v/>
      </c>
      <c r="H725" s="101" t="str">
        <f t="shared" ca="1" si="320"/>
        <v/>
      </c>
      <c r="I725" s="101" t="str">
        <f t="shared" ca="1" si="320"/>
        <v/>
      </c>
      <c r="J725" s="101" t="str">
        <f t="shared" ca="1" si="319"/>
        <v/>
      </c>
      <c r="K725" s="101" t="str">
        <f t="shared" ca="1" si="319"/>
        <v/>
      </c>
      <c r="L725" s="101" t="str">
        <f t="shared" ca="1" si="319"/>
        <v/>
      </c>
      <c r="M725" s="101" t="str">
        <f t="shared" ca="1" si="319"/>
        <v/>
      </c>
      <c r="N725" s="101" t="str">
        <f t="shared" ca="1" si="319"/>
        <v/>
      </c>
      <c r="O725" s="102" t="str">
        <f t="shared" ca="1" si="319"/>
        <v/>
      </c>
      <c r="P725" s="103" t="str">
        <f t="shared" ca="1" si="327"/>
        <v/>
      </c>
      <c r="Q725" s="100" t="str">
        <f t="shared" ca="1" si="339"/>
        <v/>
      </c>
      <c r="R725" s="101" t="str">
        <f t="shared" ca="1" si="339"/>
        <v/>
      </c>
      <c r="S725" s="101" t="str">
        <f t="shared" ca="1" si="339"/>
        <v/>
      </c>
      <c r="T725" s="101" t="str">
        <f t="shared" ca="1" si="338"/>
        <v/>
      </c>
      <c r="U725" s="101" t="str">
        <f t="shared" ca="1" si="338"/>
        <v/>
      </c>
      <c r="V725" s="101" t="str">
        <f t="shared" ca="1" si="338"/>
        <v/>
      </c>
      <c r="W725" s="101" t="str">
        <f t="shared" ca="1" si="316"/>
        <v/>
      </c>
      <c r="X725" s="101" t="str">
        <f t="shared" ca="1" si="316"/>
        <v/>
      </c>
      <c r="Y725" s="102" t="str">
        <f t="shared" ca="1" si="316"/>
        <v/>
      </c>
      <c r="Z725" s="129" t="str">
        <f t="shared" ca="1" si="328"/>
        <v/>
      </c>
      <c r="AA725" s="105" t="str">
        <f t="shared" ca="1" si="321"/>
        <v>NA</v>
      </c>
      <c r="AB725" s="105" t="str">
        <f t="shared" ca="1" si="329"/>
        <v>NA</v>
      </c>
      <c r="AC725" s="97" t="str">
        <f t="shared" ca="1" si="330"/>
        <v/>
      </c>
      <c r="AD725" s="106" t="str">
        <f t="shared" ca="1" si="322"/>
        <v/>
      </c>
      <c r="AE725" s="106"/>
      <c r="AF725" s="130"/>
      <c r="AG725" s="131"/>
      <c r="AH725" s="131"/>
      <c r="AI725" s="131"/>
      <c r="AJ725" s="131"/>
      <c r="AK725" s="131"/>
      <c r="AL725" s="131"/>
      <c r="AM725" s="131"/>
      <c r="AN725" s="132"/>
      <c r="AO725" s="133"/>
      <c r="AS725" s="69"/>
      <c r="AT725" s="69"/>
      <c r="AU725" s="113"/>
      <c r="AV725" s="114" t="str">
        <f t="shared" ca="1" si="337"/>
        <v/>
      </c>
      <c r="AW725" s="115" t="str">
        <f t="shared" ca="1" si="337"/>
        <v/>
      </c>
      <c r="AX725" s="115" t="str">
        <f t="shared" ca="1" si="337"/>
        <v/>
      </c>
      <c r="AY725" s="115" t="str">
        <f t="shared" ca="1" si="337"/>
        <v/>
      </c>
      <c r="AZ725" s="115" t="str">
        <f t="shared" ca="1" si="337"/>
        <v/>
      </c>
      <c r="BA725" s="115" t="str">
        <f t="shared" ca="1" si="337"/>
        <v/>
      </c>
      <c r="BB725" s="115" t="str">
        <f t="shared" ca="1" si="337"/>
        <v/>
      </c>
      <c r="BC725" s="115" t="str">
        <f t="shared" ca="1" si="337"/>
        <v/>
      </c>
      <c r="BD725" s="116" t="str">
        <f t="shared" ca="1" si="337"/>
        <v/>
      </c>
      <c r="BE725" s="145"/>
      <c r="BF725" s="118" t="str">
        <f t="shared" ca="1" si="331"/>
        <v/>
      </c>
      <c r="BG725" s="118" t="str">
        <f t="shared" ca="1" si="332"/>
        <v/>
      </c>
      <c r="BH725" s="118" t="str">
        <f t="shared" ca="1" si="333"/>
        <v/>
      </c>
      <c r="BI725" s="118" t="str">
        <f t="shared" ca="1" si="334"/>
        <v/>
      </c>
      <c r="BK725" s="154"/>
      <c r="BL725" s="155"/>
      <c r="BM725" s="154"/>
      <c r="BN725" s="154"/>
      <c r="BO725" s="156"/>
      <c r="BP725" s="156"/>
      <c r="BQ725" s="156"/>
      <c r="BR725" s="156"/>
      <c r="BS725" s="156"/>
      <c r="BT725" s="156"/>
      <c r="BU725" s="156"/>
      <c r="BV725" s="156"/>
      <c r="BW725" s="156"/>
      <c r="BX725" s="105"/>
      <c r="BY725" s="157"/>
      <c r="BZ725" s="157"/>
      <c r="CA725" s="157"/>
      <c r="CB725" s="157"/>
      <c r="CC725" s="157"/>
      <c r="CD725" s="157"/>
      <c r="CE725" s="157"/>
      <c r="CF725" s="157"/>
      <c r="CG725" s="157"/>
    </row>
    <row r="726" spans="1:85" x14ac:dyDescent="0.25">
      <c r="A726" s="97" t="str">
        <f t="shared" ca="1" si="335"/>
        <v/>
      </c>
      <c r="B726" s="98" t="str">
        <f t="shared" ca="1" si="336"/>
        <v/>
      </c>
      <c r="C726" s="99" t="str">
        <f t="shared" ca="1" si="323"/>
        <v/>
      </c>
      <c r="D726" s="97" t="str">
        <f t="shared" ca="1" si="324"/>
        <v/>
      </c>
      <c r="E726" s="97" t="str">
        <f t="shared" ca="1" si="325"/>
        <v/>
      </c>
      <c r="F726" s="97" t="str">
        <f t="shared" ca="1" si="326"/>
        <v/>
      </c>
      <c r="G726" s="100" t="str">
        <f t="shared" ca="1" si="320"/>
        <v/>
      </c>
      <c r="H726" s="101" t="str">
        <f t="shared" ca="1" si="320"/>
        <v/>
      </c>
      <c r="I726" s="101" t="str">
        <f t="shared" ca="1" si="320"/>
        <v/>
      </c>
      <c r="J726" s="101" t="str">
        <f t="shared" ca="1" si="319"/>
        <v/>
      </c>
      <c r="K726" s="101" t="str">
        <f t="shared" ca="1" si="319"/>
        <v/>
      </c>
      <c r="L726" s="101" t="str">
        <f t="shared" ca="1" si="319"/>
        <v/>
      </c>
      <c r="M726" s="101" t="str">
        <f t="shared" ca="1" si="319"/>
        <v/>
      </c>
      <c r="N726" s="101" t="str">
        <f t="shared" ca="1" si="319"/>
        <v/>
      </c>
      <c r="O726" s="102" t="str">
        <f t="shared" ca="1" si="319"/>
        <v/>
      </c>
      <c r="P726" s="103" t="str">
        <f t="shared" ca="1" si="327"/>
        <v/>
      </c>
      <c r="Q726" s="100" t="str">
        <f t="shared" ca="1" si="339"/>
        <v/>
      </c>
      <c r="R726" s="101" t="str">
        <f t="shared" ca="1" si="339"/>
        <v/>
      </c>
      <c r="S726" s="101" t="str">
        <f t="shared" ca="1" si="339"/>
        <v/>
      </c>
      <c r="T726" s="101" t="str">
        <f t="shared" ca="1" si="338"/>
        <v/>
      </c>
      <c r="U726" s="101" t="str">
        <f t="shared" ca="1" si="338"/>
        <v/>
      </c>
      <c r="V726" s="101" t="str">
        <f t="shared" ca="1" si="338"/>
        <v/>
      </c>
      <c r="W726" s="101" t="str">
        <f t="shared" ca="1" si="316"/>
        <v/>
      </c>
      <c r="X726" s="101" t="str">
        <f t="shared" ca="1" si="316"/>
        <v/>
      </c>
      <c r="Y726" s="102" t="str">
        <f t="shared" ca="1" si="316"/>
        <v/>
      </c>
      <c r="Z726" s="129" t="str">
        <f t="shared" ca="1" si="328"/>
        <v/>
      </c>
      <c r="AA726" s="105" t="str">
        <f t="shared" ca="1" si="321"/>
        <v>NA</v>
      </c>
      <c r="AB726" s="105" t="str">
        <f t="shared" ca="1" si="329"/>
        <v>NA</v>
      </c>
      <c r="AC726" s="97" t="str">
        <f t="shared" ca="1" si="330"/>
        <v/>
      </c>
      <c r="AD726" s="106" t="str">
        <f t="shared" ca="1" si="322"/>
        <v/>
      </c>
      <c r="AE726" s="106"/>
      <c r="AF726" s="130"/>
      <c r="AG726" s="131"/>
      <c r="AH726" s="131"/>
      <c r="AI726" s="131"/>
      <c r="AJ726" s="131"/>
      <c r="AK726" s="131"/>
      <c r="AL726" s="131"/>
      <c r="AM726" s="131"/>
      <c r="AN726" s="132"/>
      <c r="AO726" s="133"/>
      <c r="AS726" s="69"/>
      <c r="AT726" s="69"/>
      <c r="AU726" s="113"/>
      <c r="AV726" s="114" t="str">
        <f t="shared" ca="1" si="337"/>
        <v/>
      </c>
      <c r="AW726" s="115" t="str">
        <f t="shared" ca="1" si="337"/>
        <v/>
      </c>
      <c r="AX726" s="115" t="str">
        <f t="shared" ca="1" si="337"/>
        <v/>
      </c>
      <c r="AY726" s="115" t="str">
        <f t="shared" ca="1" si="337"/>
        <v/>
      </c>
      <c r="AZ726" s="115" t="str">
        <f t="shared" ca="1" si="337"/>
        <v/>
      </c>
      <c r="BA726" s="115" t="str">
        <f t="shared" ca="1" si="337"/>
        <v/>
      </c>
      <c r="BB726" s="115" t="str">
        <f t="shared" ca="1" si="337"/>
        <v/>
      </c>
      <c r="BC726" s="115" t="str">
        <f t="shared" ca="1" si="337"/>
        <v/>
      </c>
      <c r="BD726" s="116" t="str">
        <f t="shared" ca="1" si="337"/>
        <v/>
      </c>
      <c r="BE726" s="145"/>
      <c r="BF726" s="118" t="str">
        <f t="shared" ca="1" si="331"/>
        <v/>
      </c>
      <c r="BG726" s="118" t="str">
        <f t="shared" ca="1" si="332"/>
        <v/>
      </c>
      <c r="BH726" s="118" t="str">
        <f t="shared" ca="1" si="333"/>
        <v/>
      </c>
      <c r="BI726" s="118" t="str">
        <f t="shared" ca="1" si="334"/>
        <v/>
      </c>
      <c r="BK726" s="154"/>
      <c r="BL726" s="155"/>
      <c r="BM726" s="154"/>
      <c r="BN726" s="154"/>
      <c r="BO726" s="156"/>
      <c r="BP726" s="156"/>
      <c r="BQ726" s="156"/>
      <c r="BR726" s="156"/>
      <c r="BS726" s="156"/>
      <c r="BT726" s="156"/>
      <c r="BU726" s="156"/>
      <c r="BV726" s="156"/>
      <c r="BW726" s="156"/>
      <c r="BX726" s="105"/>
      <c r="BY726" s="157"/>
      <c r="BZ726" s="157"/>
      <c r="CA726" s="157"/>
      <c r="CB726" s="157"/>
      <c r="CC726" s="157"/>
      <c r="CD726" s="157"/>
      <c r="CE726" s="157"/>
      <c r="CF726" s="157"/>
      <c r="CG726" s="157"/>
    </row>
    <row r="727" spans="1:85" x14ac:dyDescent="0.25">
      <c r="A727" s="97" t="str">
        <f t="shared" ca="1" si="335"/>
        <v/>
      </c>
      <c r="B727" s="98" t="str">
        <f t="shared" ca="1" si="336"/>
        <v/>
      </c>
      <c r="C727" s="99" t="str">
        <f t="shared" ca="1" si="323"/>
        <v/>
      </c>
      <c r="D727" s="97" t="str">
        <f t="shared" ca="1" si="324"/>
        <v/>
      </c>
      <c r="E727" s="97" t="str">
        <f t="shared" ca="1" si="325"/>
        <v/>
      </c>
      <c r="F727" s="97" t="str">
        <f t="shared" ca="1" si="326"/>
        <v/>
      </c>
      <c r="G727" s="100" t="str">
        <f t="shared" ca="1" si="320"/>
        <v/>
      </c>
      <c r="H727" s="101" t="str">
        <f t="shared" ca="1" si="320"/>
        <v/>
      </c>
      <c r="I727" s="101" t="str">
        <f t="shared" ca="1" si="320"/>
        <v/>
      </c>
      <c r="J727" s="101" t="str">
        <f t="shared" ca="1" si="319"/>
        <v/>
      </c>
      <c r="K727" s="101" t="str">
        <f t="shared" ca="1" si="319"/>
        <v/>
      </c>
      <c r="L727" s="101" t="str">
        <f t="shared" ca="1" si="319"/>
        <v/>
      </c>
      <c r="M727" s="101" t="str">
        <f t="shared" ca="1" si="319"/>
        <v/>
      </c>
      <c r="N727" s="101" t="str">
        <f t="shared" ca="1" si="319"/>
        <v/>
      </c>
      <c r="O727" s="102" t="str">
        <f t="shared" ca="1" si="319"/>
        <v/>
      </c>
      <c r="P727" s="103" t="str">
        <f t="shared" ca="1" si="327"/>
        <v/>
      </c>
      <c r="Q727" s="100" t="str">
        <f t="shared" ca="1" si="339"/>
        <v/>
      </c>
      <c r="R727" s="101" t="str">
        <f t="shared" ca="1" si="339"/>
        <v/>
      </c>
      <c r="S727" s="101" t="str">
        <f t="shared" ca="1" si="339"/>
        <v/>
      </c>
      <c r="T727" s="101" t="str">
        <f t="shared" ca="1" si="338"/>
        <v/>
      </c>
      <c r="U727" s="101" t="str">
        <f t="shared" ca="1" si="338"/>
        <v/>
      </c>
      <c r="V727" s="101" t="str">
        <f t="shared" ca="1" si="338"/>
        <v/>
      </c>
      <c r="W727" s="101" t="str">
        <f t="shared" ca="1" si="316"/>
        <v/>
      </c>
      <c r="X727" s="101" t="str">
        <f t="shared" ca="1" si="316"/>
        <v/>
      </c>
      <c r="Y727" s="102" t="str">
        <f t="shared" ca="1" si="316"/>
        <v/>
      </c>
      <c r="Z727" s="129" t="str">
        <f t="shared" ca="1" si="328"/>
        <v/>
      </c>
      <c r="AA727" s="105" t="str">
        <f t="shared" ca="1" si="321"/>
        <v>NA</v>
      </c>
      <c r="AB727" s="105" t="str">
        <f t="shared" ca="1" si="329"/>
        <v>NA</v>
      </c>
      <c r="AC727" s="97" t="str">
        <f t="shared" ca="1" si="330"/>
        <v/>
      </c>
      <c r="AD727" s="106" t="str">
        <f t="shared" ca="1" si="322"/>
        <v/>
      </c>
      <c r="AE727" s="106"/>
      <c r="AF727" s="130"/>
      <c r="AG727" s="131"/>
      <c r="AH727" s="131"/>
      <c r="AI727" s="131"/>
      <c r="AJ727" s="131"/>
      <c r="AK727" s="131"/>
      <c r="AL727" s="131"/>
      <c r="AM727" s="131"/>
      <c r="AN727" s="132"/>
      <c r="AO727" s="133"/>
      <c r="AS727" s="69"/>
      <c r="AT727" s="69"/>
      <c r="AU727" s="113"/>
      <c r="AV727" s="114" t="str">
        <f t="shared" ca="1" si="337"/>
        <v/>
      </c>
      <c r="AW727" s="115" t="str">
        <f t="shared" ca="1" si="337"/>
        <v/>
      </c>
      <c r="AX727" s="115" t="str">
        <f t="shared" ca="1" si="337"/>
        <v/>
      </c>
      <c r="AY727" s="115" t="str">
        <f t="shared" ca="1" si="337"/>
        <v/>
      </c>
      <c r="AZ727" s="115" t="str">
        <f t="shared" ca="1" si="337"/>
        <v/>
      </c>
      <c r="BA727" s="115" t="str">
        <f t="shared" ca="1" si="337"/>
        <v/>
      </c>
      <c r="BB727" s="115" t="str">
        <f t="shared" ca="1" si="337"/>
        <v/>
      </c>
      <c r="BC727" s="115" t="str">
        <f t="shared" ca="1" si="337"/>
        <v/>
      </c>
      <c r="BD727" s="116" t="str">
        <f t="shared" ca="1" si="337"/>
        <v/>
      </c>
      <c r="BE727" s="145"/>
      <c r="BF727" s="118" t="str">
        <f t="shared" ca="1" si="331"/>
        <v/>
      </c>
      <c r="BG727" s="118" t="str">
        <f t="shared" ca="1" si="332"/>
        <v/>
      </c>
      <c r="BH727" s="118" t="str">
        <f t="shared" ca="1" si="333"/>
        <v/>
      </c>
      <c r="BI727" s="118" t="str">
        <f t="shared" ca="1" si="334"/>
        <v/>
      </c>
      <c r="BK727" s="154"/>
      <c r="BL727" s="155"/>
      <c r="BM727" s="154"/>
      <c r="BN727" s="154"/>
      <c r="BO727" s="156"/>
      <c r="BP727" s="156"/>
      <c r="BQ727" s="156"/>
      <c r="BR727" s="156"/>
      <c r="BS727" s="156"/>
      <c r="BT727" s="156"/>
      <c r="BU727" s="156"/>
      <c r="BV727" s="156"/>
      <c r="BW727" s="156"/>
      <c r="BX727" s="105"/>
      <c r="BY727" s="157"/>
      <c r="BZ727" s="157"/>
      <c r="CA727" s="157"/>
      <c r="CB727" s="157"/>
      <c r="CC727" s="157"/>
      <c r="CD727" s="157"/>
      <c r="CE727" s="157"/>
      <c r="CF727" s="157"/>
      <c r="CG727" s="157"/>
    </row>
    <row r="728" spans="1:85" x14ac:dyDescent="0.25">
      <c r="A728" s="97" t="str">
        <f t="shared" ca="1" si="335"/>
        <v/>
      </c>
      <c r="B728" s="98" t="str">
        <f t="shared" ca="1" si="336"/>
        <v/>
      </c>
      <c r="C728" s="99" t="str">
        <f t="shared" ca="1" si="323"/>
        <v/>
      </c>
      <c r="D728" s="97" t="str">
        <f t="shared" ca="1" si="324"/>
        <v/>
      </c>
      <c r="E728" s="97" t="str">
        <f t="shared" ca="1" si="325"/>
        <v/>
      </c>
      <c r="F728" s="97" t="str">
        <f t="shared" ca="1" si="326"/>
        <v/>
      </c>
      <c r="G728" s="100" t="str">
        <f t="shared" ca="1" si="320"/>
        <v/>
      </c>
      <c r="H728" s="101" t="str">
        <f t="shared" ca="1" si="320"/>
        <v/>
      </c>
      <c r="I728" s="101" t="str">
        <f t="shared" ca="1" si="320"/>
        <v/>
      </c>
      <c r="J728" s="101" t="str">
        <f t="shared" ca="1" si="319"/>
        <v/>
      </c>
      <c r="K728" s="101" t="str">
        <f t="shared" ca="1" si="319"/>
        <v/>
      </c>
      <c r="L728" s="101" t="str">
        <f t="shared" ca="1" si="319"/>
        <v/>
      </c>
      <c r="M728" s="101" t="str">
        <f t="shared" ca="1" si="319"/>
        <v/>
      </c>
      <c r="N728" s="101" t="str">
        <f t="shared" ca="1" si="319"/>
        <v/>
      </c>
      <c r="O728" s="102" t="str">
        <f t="shared" ca="1" si="319"/>
        <v/>
      </c>
      <c r="P728" s="103" t="str">
        <f t="shared" ca="1" si="327"/>
        <v/>
      </c>
      <c r="Q728" s="100" t="str">
        <f t="shared" ca="1" si="339"/>
        <v/>
      </c>
      <c r="R728" s="101" t="str">
        <f t="shared" ca="1" si="339"/>
        <v/>
      </c>
      <c r="S728" s="101" t="str">
        <f t="shared" ca="1" si="339"/>
        <v/>
      </c>
      <c r="T728" s="101" t="str">
        <f t="shared" ca="1" si="338"/>
        <v/>
      </c>
      <c r="U728" s="101" t="str">
        <f t="shared" ca="1" si="338"/>
        <v/>
      </c>
      <c r="V728" s="101" t="str">
        <f t="shared" ca="1" si="338"/>
        <v/>
      </c>
      <c r="W728" s="101" t="str">
        <f t="shared" ca="1" si="316"/>
        <v/>
      </c>
      <c r="X728" s="101" t="str">
        <f t="shared" ca="1" si="316"/>
        <v/>
      </c>
      <c r="Y728" s="102" t="str">
        <f t="shared" ca="1" si="316"/>
        <v/>
      </c>
      <c r="Z728" s="129" t="str">
        <f t="shared" ca="1" si="328"/>
        <v/>
      </c>
      <c r="AA728" s="105" t="str">
        <f t="shared" ca="1" si="321"/>
        <v>NA</v>
      </c>
      <c r="AB728" s="105" t="str">
        <f t="shared" ca="1" si="329"/>
        <v>NA</v>
      </c>
      <c r="AC728" s="97" t="str">
        <f t="shared" ca="1" si="330"/>
        <v/>
      </c>
      <c r="AD728" s="106" t="str">
        <f t="shared" ca="1" si="322"/>
        <v/>
      </c>
      <c r="AE728" s="106"/>
      <c r="AF728" s="130"/>
      <c r="AG728" s="131"/>
      <c r="AH728" s="131"/>
      <c r="AI728" s="131"/>
      <c r="AJ728" s="131"/>
      <c r="AK728" s="131"/>
      <c r="AL728" s="131"/>
      <c r="AM728" s="131"/>
      <c r="AN728" s="132"/>
      <c r="AO728" s="133"/>
      <c r="AS728" s="69"/>
      <c r="AT728" s="69"/>
      <c r="AU728" s="113"/>
      <c r="AV728" s="114" t="str">
        <f t="shared" ca="1" si="337"/>
        <v/>
      </c>
      <c r="AW728" s="115" t="str">
        <f t="shared" ca="1" si="337"/>
        <v/>
      </c>
      <c r="AX728" s="115" t="str">
        <f t="shared" ca="1" si="337"/>
        <v/>
      </c>
      <c r="AY728" s="115" t="str">
        <f t="shared" ca="1" si="337"/>
        <v/>
      </c>
      <c r="AZ728" s="115" t="str">
        <f t="shared" ca="1" si="337"/>
        <v/>
      </c>
      <c r="BA728" s="115" t="str">
        <f t="shared" ca="1" si="337"/>
        <v/>
      </c>
      <c r="BB728" s="115" t="str">
        <f t="shared" ca="1" si="337"/>
        <v/>
      </c>
      <c r="BC728" s="115" t="str">
        <f t="shared" ca="1" si="337"/>
        <v/>
      </c>
      <c r="BD728" s="116" t="str">
        <f t="shared" ca="1" si="337"/>
        <v/>
      </c>
      <c r="BE728" s="145"/>
      <c r="BF728" s="118" t="str">
        <f t="shared" ca="1" si="331"/>
        <v/>
      </c>
      <c r="BG728" s="118" t="str">
        <f t="shared" ca="1" si="332"/>
        <v/>
      </c>
      <c r="BH728" s="118" t="str">
        <f t="shared" ca="1" si="333"/>
        <v/>
      </c>
      <c r="BI728" s="118" t="str">
        <f t="shared" ca="1" si="334"/>
        <v/>
      </c>
      <c r="BK728" s="154"/>
      <c r="BL728" s="155"/>
      <c r="BM728" s="154"/>
      <c r="BN728" s="154"/>
      <c r="BO728" s="156"/>
      <c r="BP728" s="156"/>
      <c r="BQ728" s="156"/>
      <c r="BR728" s="156"/>
      <c r="BS728" s="156"/>
      <c r="BT728" s="156"/>
      <c r="BU728" s="156"/>
      <c r="BV728" s="156"/>
      <c r="BW728" s="156"/>
      <c r="BX728" s="105"/>
      <c r="BY728" s="157"/>
      <c r="BZ728" s="157"/>
      <c r="CA728" s="157"/>
      <c r="CB728" s="157"/>
      <c r="CC728" s="157"/>
      <c r="CD728" s="157"/>
      <c r="CE728" s="157"/>
      <c r="CF728" s="157"/>
      <c r="CG728" s="157"/>
    </row>
    <row r="729" spans="1:85" x14ac:dyDescent="0.25">
      <c r="A729" s="97" t="str">
        <f t="shared" ca="1" si="335"/>
        <v/>
      </c>
      <c r="B729" s="98" t="str">
        <f t="shared" ca="1" si="336"/>
        <v/>
      </c>
      <c r="C729" s="99" t="str">
        <f t="shared" ca="1" si="323"/>
        <v/>
      </c>
      <c r="D729" s="97" t="str">
        <f t="shared" ca="1" si="324"/>
        <v/>
      </c>
      <c r="E729" s="97" t="str">
        <f t="shared" ca="1" si="325"/>
        <v/>
      </c>
      <c r="F729" s="97" t="str">
        <f t="shared" ca="1" si="326"/>
        <v/>
      </c>
      <c r="G729" s="100" t="str">
        <f t="shared" ca="1" si="320"/>
        <v/>
      </c>
      <c r="H729" s="101" t="str">
        <f t="shared" ca="1" si="320"/>
        <v/>
      </c>
      <c r="I729" s="101" t="str">
        <f t="shared" ca="1" si="320"/>
        <v/>
      </c>
      <c r="J729" s="101" t="str">
        <f t="shared" ca="1" si="319"/>
        <v/>
      </c>
      <c r="K729" s="101" t="str">
        <f t="shared" ca="1" si="319"/>
        <v/>
      </c>
      <c r="L729" s="101" t="str">
        <f t="shared" ca="1" si="319"/>
        <v/>
      </c>
      <c r="M729" s="101" t="str">
        <f t="shared" ca="1" si="319"/>
        <v/>
      </c>
      <c r="N729" s="101" t="str">
        <f t="shared" ca="1" si="319"/>
        <v/>
      </c>
      <c r="O729" s="102" t="str">
        <f t="shared" ca="1" si="319"/>
        <v/>
      </c>
      <c r="P729" s="103" t="str">
        <f t="shared" ca="1" si="327"/>
        <v/>
      </c>
      <c r="Q729" s="100" t="str">
        <f t="shared" ca="1" si="339"/>
        <v/>
      </c>
      <c r="R729" s="101" t="str">
        <f t="shared" ca="1" si="339"/>
        <v/>
      </c>
      <c r="S729" s="101" t="str">
        <f t="shared" ca="1" si="339"/>
        <v/>
      </c>
      <c r="T729" s="101" t="str">
        <f t="shared" ca="1" si="338"/>
        <v/>
      </c>
      <c r="U729" s="101" t="str">
        <f t="shared" ca="1" si="338"/>
        <v/>
      </c>
      <c r="V729" s="101" t="str">
        <f t="shared" ca="1" si="338"/>
        <v/>
      </c>
      <c r="W729" s="101" t="str">
        <f t="shared" ca="1" si="316"/>
        <v/>
      </c>
      <c r="X729" s="101" t="str">
        <f t="shared" ca="1" si="316"/>
        <v/>
      </c>
      <c r="Y729" s="102" t="str">
        <f t="shared" ca="1" si="316"/>
        <v/>
      </c>
      <c r="Z729" s="129" t="str">
        <f t="shared" ca="1" si="328"/>
        <v/>
      </c>
      <c r="AA729" s="105" t="str">
        <f t="shared" ca="1" si="321"/>
        <v>NA</v>
      </c>
      <c r="AB729" s="105" t="str">
        <f t="shared" ca="1" si="329"/>
        <v>NA</v>
      </c>
      <c r="AC729" s="97" t="str">
        <f t="shared" ca="1" si="330"/>
        <v/>
      </c>
      <c r="AD729" s="106" t="str">
        <f t="shared" ca="1" si="322"/>
        <v/>
      </c>
      <c r="AE729" s="106"/>
      <c r="AF729" s="130"/>
      <c r="AG729" s="131"/>
      <c r="AH729" s="131"/>
      <c r="AI729" s="131"/>
      <c r="AJ729" s="131"/>
      <c r="AK729" s="131"/>
      <c r="AL729" s="131"/>
      <c r="AM729" s="131"/>
      <c r="AN729" s="132"/>
      <c r="AO729" s="133"/>
      <c r="AS729" s="69"/>
      <c r="AT729" s="69"/>
      <c r="AU729" s="113"/>
      <c r="AV729" s="114" t="str">
        <f t="shared" ca="1" si="337"/>
        <v/>
      </c>
      <c r="AW729" s="115" t="str">
        <f t="shared" ca="1" si="337"/>
        <v/>
      </c>
      <c r="AX729" s="115" t="str">
        <f t="shared" ca="1" si="337"/>
        <v/>
      </c>
      <c r="AY729" s="115" t="str">
        <f t="shared" ca="1" si="337"/>
        <v/>
      </c>
      <c r="AZ729" s="115" t="str">
        <f t="shared" ca="1" si="337"/>
        <v/>
      </c>
      <c r="BA729" s="115" t="str">
        <f t="shared" ca="1" si="337"/>
        <v/>
      </c>
      <c r="BB729" s="115" t="str">
        <f t="shared" ca="1" si="337"/>
        <v/>
      </c>
      <c r="BC729" s="115" t="str">
        <f t="shared" ca="1" si="337"/>
        <v/>
      </c>
      <c r="BD729" s="116" t="str">
        <f t="shared" ca="1" si="337"/>
        <v/>
      </c>
      <c r="BE729" s="145"/>
      <c r="BF729" s="118" t="str">
        <f t="shared" ca="1" si="331"/>
        <v/>
      </c>
      <c r="BG729" s="118" t="str">
        <f t="shared" ca="1" si="332"/>
        <v/>
      </c>
      <c r="BH729" s="118" t="str">
        <f t="shared" ca="1" si="333"/>
        <v/>
      </c>
      <c r="BI729" s="118" t="str">
        <f t="shared" ca="1" si="334"/>
        <v/>
      </c>
      <c r="BK729" s="154"/>
      <c r="BL729" s="155"/>
      <c r="BM729" s="154"/>
      <c r="BN729" s="154"/>
      <c r="BO729" s="156"/>
      <c r="BP729" s="156"/>
      <c r="BQ729" s="156"/>
      <c r="BR729" s="156"/>
      <c r="BS729" s="156"/>
      <c r="BT729" s="156"/>
      <c r="BU729" s="156"/>
      <c r="BV729" s="156"/>
      <c r="BW729" s="156"/>
      <c r="BX729" s="105"/>
      <c r="BY729" s="157"/>
      <c r="BZ729" s="157"/>
      <c r="CA729" s="157"/>
      <c r="CB729" s="157"/>
      <c r="CC729" s="157"/>
      <c r="CD729" s="157"/>
      <c r="CE729" s="157"/>
      <c r="CF729" s="157"/>
      <c r="CG729" s="157"/>
    </row>
    <row r="730" spans="1:85" x14ac:dyDescent="0.25">
      <c r="A730" s="97" t="str">
        <f t="shared" ca="1" si="335"/>
        <v/>
      </c>
      <c r="B730" s="98" t="str">
        <f t="shared" ca="1" si="336"/>
        <v/>
      </c>
      <c r="C730" s="99" t="str">
        <f t="shared" ca="1" si="323"/>
        <v/>
      </c>
      <c r="D730" s="97" t="str">
        <f t="shared" ca="1" si="324"/>
        <v/>
      </c>
      <c r="E730" s="97" t="str">
        <f t="shared" ca="1" si="325"/>
        <v/>
      </c>
      <c r="F730" s="97" t="str">
        <f t="shared" ca="1" si="326"/>
        <v/>
      </c>
      <c r="G730" s="100" t="str">
        <f t="shared" ca="1" si="320"/>
        <v/>
      </c>
      <c r="H730" s="101" t="str">
        <f t="shared" ca="1" si="320"/>
        <v/>
      </c>
      <c r="I730" s="101" t="str">
        <f t="shared" ca="1" si="320"/>
        <v/>
      </c>
      <c r="J730" s="101" t="str">
        <f t="shared" ca="1" si="319"/>
        <v/>
      </c>
      <c r="K730" s="101" t="str">
        <f t="shared" ca="1" si="319"/>
        <v/>
      </c>
      <c r="L730" s="101" t="str">
        <f t="shared" ca="1" si="319"/>
        <v/>
      </c>
      <c r="M730" s="101" t="str">
        <f t="shared" ca="1" si="319"/>
        <v/>
      </c>
      <c r="N730" s="101" t="str">
        <f t="shared" ca="1" si="319"/>
        <v/>
      </c>
      <c r="O730" s="102" t="str">
        <f t="shared" ca="1" si="319"/>
        <v/>
      </c>
      <c r="P730" s="103" t="str">
        <f t="shared" ca="1" si="327"/>
        <v/>
      </c>
      <c r="Q730" s="100" t="str">
        <f t="shared" ca="1" si="339"/>
        <v/>
      </c>
      <c r="R730" s="101" t="str">
        <f t="shared" ca="1" si="339"/>
        <v/>
      </c>
      <c r="S730" s="101" t="str">
        <f t="shared" ca="1" si="339"/>
        <v/>
      </c>
      <c r="T730" s="101" t="str">
        <f t="shared" ca="1" si="338"/>
        <v/>
      </c>
      <c r="U730" s="101" t="str">
        <f t="shared" ca="1" si="338"/>
        <v/>
      </c>
      <c r="V730" s="101" t="str">
        <f t="shared" ca="1" si="338"/>
        <v/>
      </c>
      <c r="W730" s="101" t="str">
        <f t="shared" ca="1" si="316"/>
        <v/>
      </c>
      <c r="X730" s="101" t="str">
        <f t="shared" ca="1" si="316"/>
        <v/>
      </c>
      <c r="Y730" s="102" t="str">
        <f t="shared" ca="1" si="316"/>
        <v/>
      </c>
      <c r="Z730" s="129" t="str">
        <f t="shared" ca="1" si="328"/>
        <v/>
      </c>
      <c r="AA730" s="105" t="str">
        <f t="shared" ca="1" si="321"/>
        <v>NA</v>
      </c>
      <c r="AB730" s="105" t="str">
        <f t="shared" ca="1" si="329"/>
        <v>NA</v>
      </c>
      <c r="AC730" s="97" t="str">
        <f t="shared" ca="1" si="330"/>
        <v/>
      </c>
      <c r="AD730" s="106" t="str">
        <f t="shared" ca="1" si="322"/>
        <v/>
      </c>
      <c r="AE730" s="106"/>
      <c r="AF730" s="130"/>
      <c r="AG730" s="131"/>
      <c r="AH730" s="131"/>
      <c r="AI730" s="131"/>
      <c r="AJ730" s="131"/>
      <c r="AK730" s="131"/>
      <c r="AL730" s="131"/>
      <c r="AM730" s="131"/>
      <c r="AN730" s="132"/>
      <c r="AO730" s="133"/>
      <c r="AS730" s="69"/>
      <c r="AT730" s="69"/>
      <c r="AU730" s="113"/>
      <c r="AV730" s="114" t="str">
        <f t="shared" ca="1" si="337"/>
        <v/>
      </c>
      <c r="AW730" s="115" t="str">
        <f t="shared" ca="1" si="337"/>
        <v/>
      </c>
      <c r="AX730" s="115" t="str">
        <f t="shared" ca="1" si="337"/>
        <v/>
      </c>
      <c r="AY730" s="115" t="str">
        <f t="shared" ca="1" si="337"/>
        <v/>
      </c>
      <c r="AZ730" s="115" t="str">
        <f t="shared" ca="1" si="337"/>
        <v/>
      </c>
      <c r="BA730" s="115" t="str">
        <f t="shared" ca="1" si="337"/>
        <v/>
      </c>
      <c r="BB730" s="115" t="str">
        <f t="shared" ca="1" si="337"/>
        <v/>
      </c>
      <c r="BC730" s="115" t="str">
        <f t="shared" ca="1" si="337"/>
        <v/>
      </c>
      <c r="BD730" s="116" t="str">
        <f t="shared" ca="1" si="337"/>
        <v/>
      </c>
      <c r="BE730" s="145"/>
      <c r="BF730" s="118" t="str">
        <f t="shared" ca="1" si="331"/>
        <v/>
      </c>
      <c r="BG730" s="118" t="str">
        <f t="shared" ca="1" si="332"/>
        <v/>
      </c>
      <c r="BH730" s="118" t="str">
        <f t="shared" ca="1" si="333"/>
        <v/>
      </c>
      <c r="BI730" s="118" t="str">
        <f t="shared" ca="1" si="334"/>
        <v/>
      </c>
      <c r="BK730" s="154"/>
      <c r="BL730" s="155"/>
      <c r="BM730" s="154"/>
      <c r="BN730" s="154"/>
      <c r="BO730" s="156"/>
      <c r="BP730" s="156"/>
      <c r="BQ730" s="156"/>
      <c r="BR730" s="156"/>
      <c r="BS730" s="156"/>
      <c r="BT730" s="156"/>
      <c r="BU730" s="156"/>
      <c r="BV730" s="156"/>
      <c r="BW730" s="156"/>
      <c r="BX730" s="105"/>
      <c r="BY730" s="157"/>
      <c r="BZ730" s="157"/>
      <c r="CA730" s="157"/>
      <c r="CB730" s="157"/>
      <c r="CC730" s="157"/>
      <c r="CD730" s="157"/>
      <c r="CE730" s="157"/>
      <c r="CF730" s="157"/>
      <c r="CG730" s="157"/>
    </row>
    <row r="731" spans="1:85" x14ac:dyDescent="0.25">
      <c r="A731" s="97" t="str">
        <f t="shared" ca="1" si="335"/>
        <v/>
      </c>
      <c r="B731" s="98" t="str">
        <f t="shared" ca="1" si="336"/>
        <v/>
      </c>
      <c r="C731" s="99" t="str">
        <f t="shared" ca="1" si="323"/>
        <v/>
      </c>
      <c r="D731" s="97" t="str">
        <f t="shared" ca="1" si="324"/>
        <v/>
      </c>
      <c r="E731" s="97" t="str">
        <f t="shared" ca="1" si="325"/>
        <v/>
      </c>
      <c r="F731" s="97" t="str">
        <f t="shared" ca="1" si="326"/>
        <v/>
      </c>
      <c r="G731" s="100" t="str">
        <f t="shared" ca="1" si="320"/>
        <v/>
      </c>
      <c r="H731" s="101" t="str">
        <f t="shared" ca="1" si="320"/>
        <v/>
      </c>
      <c r="I731" s="101" t="str">
        <f t="shared" ca="1" si="320"/>
        <v/>
      </c>
      <c r="J731" s="101" t="str">
        <f t="shared" ca="1" si="319"/>
        <v/>
      </c>
      <c r="K731" s="101" t="str">
        <f t="shared" ca="1" si="319"/>
        <v/>
      </c>
      <c r="L731" s="101" t="str">
        <f t="shared" ca="1" si="319"/>
        <v/>
      </c>
      <c r="M731" s="101" t="str">
        <f t="shared" ca="1" si="319"/>
        <v/>
      </c>
      <c r="N731" s="101" t="str">
        <f t="shared" ca="1" si="319"/>
        <v/>
      </c>
      <c r="O731" s="102" t="str">
        <f t="shared" ca="1" si="319"/>
        <v/>
      </c>
      <c r="P731" s="103" t="str">
        <f t="shared" ca="1" si="327"/>
        <v/>
      </c>
      <c r="Q731" s="100" t="str">
        <f t="shared" ca="1" si="339"/>
        <v/>
      </c>
      <c r="R731" s="101" t="str">
        <f t="shared" ca="1" si="339"/>
        <v/>
      </c>
      <c r="S731" s="101" t="str">
        <f t="shared" ca="1" si="339"/>
        <v/>
      </c>
      <c r="T731" s="101" t="str">
        <f t="shared" ca="1" si="338"/>
        <v/>
      </c>
      <c r="U731" s="101" t="str">
        <f t="shared" ca="1" si="338"/>
        <v/>
      </c>
      <c r="V731" s="101" t="str">
        <f t="shared" ca="1" si="338"/>
        <v/>
      </c>
      <c r="W731" s="101" t="str">
        <f t="shared" ca="1" si="316"/>
        <v/>
      </c>
      <c r="X731" s="101" t="str">
        <f t="shared" ca="1" si="316"/>
        <v/>
      </c>
      <c r="Y731" s="102" t="str">
        <f t="shared" ca="1" si="316"/>
        <v/>
      </c>
      <c r="Z731" s="129" t="str">
        <f t="shared" ca="1" si="328"/>
        <v/>
      </c>
      <c r="AA731" s="105" t="str">
        <f t="shared" ca="1" si="321"/>
        <v>NA</v>
      </c>
      <c r="AB731" s="105" t="str">
        <f t="shared" ca="1" si="329"/>
        <v>NA</v>
      </c>
      <c r="AC731" s="97" t="str">
        <f t="shared" ca="1" si="330"/>
        <v/>
      </c>
      <c r="AD731" s="106" t="str">
        <f t="shared" ca="1" si="322"/>
        <v/>
      </c>
      <c r="AE731" s="106"/>
      <c r="AF731" s="130"/>
      <c r="AG731" s="131"/>
      <c r="AH731" s="131"/>
      <c r="AI731" s="131"/>
      <c r="AJ731" s="131"/>
      <c r="AK731" s="131"/>
      <c r="AL731" s="131"/>
      <c r="AM731" s="131"/>
      <c r="AN731" s="132"/>
      <c r="AO731" s="133"/>
      <c r="AS731" s="69"/>
      <c r="AT731" s="69"/>
      <c r="AU731" s="113"/>
      <c r="AV731" s="114" t="str">
        <f t="shared" ca="1" si="337"/>
        <v/>
      </c>
      <c r="AW731" s="115" t="str">
        <f t="shared" ca="1" si="337"/>
        <v/>
      </c>
      <c r="AX731" s="115" t="str">
        <f t="shared" ca="1" si="337"/>
        <v/>
      </c>
      <c r="AY731" s="115" t="str">
        <f t="shared" ca="1" si="337"/>
        <v/>
      </c>
      <c r="AZ731" s="115" t="str">
        <f t="shared" ca="1" si="337"/>
        <v/>
      </c>
      <c r="BA731" s="115" t="str">
        <f t="shared" ca="1" si="337"/>
        <v/>
      </c>
      <c r="BB731" s="115" t="str">
        <f t="shared" ca="1" si="337"/>
        <v/>
      </c>
      <c r="BC731" s="115" t="str">
        <f t="shared" ca="1" si="337"/>
        <v/>
      </c>
      <c r="BD731" s="116" t="str">
        <f t="shared" ca="1" si="337"/>
        <v/>
      </c>
      <c r="BE731" s="145"/>
      <c r="BF731" s="118" t="str">
        <f t="shared" ca="1" si="331"/>
        <v/>
      </c>
      <c r="BG731" s="118" t="str">
        <f t="shared" ca="1" si="332"/>
        <v/>
      </c>
      <c r="BH731" s="118" t="str">
        <f t="shared" ca="1" si="333"/>
        <v/>
      </c>
      <c r="BI731" s="118" t="str">
        <f t="shared" ca="1" si="334"/>
        <v/>
      </c>
      <c r="BK731" s="154"/>
      <c r="BL731" s="155"/>
      <c r="BM731" s="154"/>
      <c r="BN731" s="154"/>
      <c r="BO731" s="156"/>
      <c r="BP731" s="156"/>
      <c r="BQ731" s="156"/>
      <c r="BR731" s="156"/>
      <c r="BS731" s="156"/>
      <c r="BT731" s="156"/>
      <c r="BU731" s="156"/>
      <c r="BV731" s="156"/>
      <c r="BW731" s="156"/>
      <c r="BX731" s="105"/>
      <c r="BY731" s="157"/>
      <c r="BZ731" s="157"/>
      <c r="CA731" s="157"/>
      <c r="CB731" s="157"/>
      <c r="CC731" s="157"/>
      <c r="CD731" s="157"/>
      <c r="CE731" s="157"/>
      <c r="CF731" s="157"/>
      <c r="CG731" s="157"/>
    </row>
    <row r="732" spans="1:85" x14ac:dyDescent="0.25">
      <c r="A732" s="97" t="str">
        <f t="shared" ca="1" si="335"/>
        <v/>
      </c>
      <c r="B732" s="98" t="str">
        <f t="shared" ca="1" si="336"/>
        <v/>
      </c>
      <c r="C732" s="99" t="str">
        <f t="shared" ca="1" si="323"/>
        <v/>
      </c>
      <c r="D732" s="97" t="str">
        <f t="shared" ca="1" si="324"/>
        <v/>
      </c>
      <c r="E732" s="97" t="str">
        <f t="shared" ca="1" si="325"/>
        <v/>
      </c>
      <c r="F732" s="97" t="str">
        <f t="shared" ca="1" si="326"/>
        <v/>
      </c>
      <c r="G732" s="100" t="str">
        <f t="shared" ca="1" si="320"/>
        <v/>
      </c>
      <c r="H732" s="101" t="str">
        <f t="shared" ca="1" si="320"/>
        <v/>
      </c>
      <c r="I732" s="101" t="str">
        <f t="shared" ca="1" si="320"/>
        <v/>
      </c>
      <c r="J732" s="101" t="str">
        <f t="shared" ca="1" si="319"/>
        <v/>
      </c>
      <c r="K732" s="101" t="str">
        <f t="shared" ca="1" si="319"/>
        <v/>
      </c>
      <c r="L732" s="101" t="str">
        <f t="shared" ca="1" si="319"/>
        <v/>
      </c>
      <c r="M732" s="101" t="str">
        <f t="shared" ca="1" si="319"/>
        <v/>
      </c>
      <c r="N732" s="101" t="str">
        <f t="shared" ca="1" si="319"/>
        <v/>
      </c>
      <c r="O732" s="102" t="str">
        <f t="shared" ca="1" si="319"/>
        <v/>
      </c>
      <c r="P732" s="103" t="str">
        <f t="shared" ca="1" si="327"/>
        <v/>
      </c>
      <c r="Q732" s="100" t="str">
        <f t="shared" ca="1" si="339"/>
        <v/>
      </c>
      <c r="R732" s="101" t="str">
        <f t="shared" ca="1" si="339"/>
        <v/>
      </c>
      <c r="S732" s="101" t="str">
        <f t="shared" ca="1" si="339"/>
        <v/>
      </c>
      <c r="T732" s="101" t="str">
        <f t="shared" ca="1" si="338"/>
        <v/>
      </c>
      <c r="U732" s="101" t="str">
        <f t="shared" ca="1" si="338"/>
        <v/>
      </c>
      <c r="V732" s="101" t="str">
        <f t="shared" ca="1" si="338"/>
        <v/>
      </c>
      <c r="W732" s="101" t="str">
        <f t="shared" ca="1" si="316"/>
        <v/>
      </c>
      <c r="X732" s="101" t="str">
        <f t="shared" ca="1" si="316"/>
        <v/>
      </c>
      <c r="Y732" s="102" t="str">
        <f t="shared" ca="1" si="316"/>
        <v/>
      </c>
      <c r="Z732" s="129" t="str">
        <f t="shared" ca="1" si="328"/>
        <v/>
      </c>
      <c r="AA732" s="105" t="str">
        <f t="shared" ca="1" si="321"/>
        <v>NA</v>
      </c>
      <c r="AB732" s="105" t="str">
        <f t="shared" ca="1" si="329"/>
        <v>NA</v>
      </c>
      <c r="AC732" s="97" t="str">
        <f t="shared" ca="1" si="330"/>
        <v/>
      </c>
      <c r="AD732" s="106" t="str">
        <f t="shared" ca="1" si="322"/>
        <v/>
      </c>
      <c r="AE732" s="106"/>
      <c r="AF732" s="130"/>
      <c r="AG732" s="131"/>
      <c r="AH732" s="131"/>
      <c r="AI732" s="131"/>
      <c r="AJ732" s="131"/>
      <c r="AK732" s="131"/>
      <c r="AL732" s="131"/>
      <c r="AM732" s="131"/>
      <c r="AN732" s="132"/>
      <c r="AO732" s="133"/>
      <c r="AS732" s="69"/>
      <c r="AT732" s="69"/>
      <c r="AU732" s="113"/>
      <c r="AV732" s="114" t="str">
        <f t="shared" ca="1" si="337"/>
        <v/>
      </c>
      <c r="AW732" s="115" t="str">
        <f t="shared" ca="1" si="337"/>
        <v/>
      </c>
      <c r="AX732" s="115" t="str">
        <f t="shared" ca="1" si="337"/>
        <v/>
      </c>
      <c r="AY732" s="115" t="str">
        <f t="shared" ca="1" si="337"/>
        <v/>
      </c>
      <c r="AZ732" s="115" t="str">
        <f t="shared" ca="1" si="337"/>
        <v/>
      </c>
      <c r="BA732" s="115" t="str">
        <f t="shared" ca="1" si="337"/>
        <v/>
      </c>
      <c r="BB732" s="115" t="str">
        <f t="shared" ca="1" si="337"/>
        <v/>
      </c>
      <c r="BC732" s="115" t="str">
        <f t="shared" ca="1" si="337"/>
        <v/>
      </c>
      <c r="BD732" s="116" t="str">
        <f t="shared" ca="1" si="337"/>
        <v/>
      </c>
      <c r="BE732" s="145"/>
      <c r="BF732" s="118" t="str">
        <f t="shared" ca="1" si="331"/>
        <v/>
      </c>
      <c r="BG732" s="118" t="str">
        <f t="shared" ca="1" si="332"/>
        <v/>
      </c>
      <c r="BH732" s="118" t="str">
        <f t="shared" ca="1" si="333"/>
        <v/>
      </c>
      <c r="BI732" s="118" t="str">
        <f t="shared" ca="1" si="334"/>
        <v/>
      </c>
      <c r="BK732" s="154"/>
      <c r="BL732" s="155"/>
      <c r="BM732" s="154"/>
      <c r="BN732" s="154"/>
      <c r="BO732" s="156"/>
      <c r="BP732" s="156"/>
      <c r="BQ732" s="156"/>
      <c r="BR732" s="156"/>
      <c r="BS732" s="156"/>
      <c r="BT732" s="156"/>
      <c r="BU732" s="156"/>
      <c r="BV732" s="156"/>
      <c r="BW732" s="156"/>
      <c r="BX732" s="105"/>
      <c r="BY732" s="157"/>
      <c r="BZ732" s="157"/>
      <c r="CA732" s="157"/>
      <c r="CB732" s="157"/>
      <c r="CC732" s="157"/>
      <c r="CD732" s="157"/>
      <c r="CE732" s="157"/>
      <c r="CF732" s="157"/>
      <c r="CG732" s="157"/>
    </row>
    <row r="733" spans="1:85" x14ac:dyDescent="0.25">
      <c r="A733" s="97" t="str">
        <f t="shared" ca="1" si="335"/>
        <v/>
      </c>
      <c r="B733" s="98" t="str">
        <f t="shared" ca="1" si="336"/>
        <v/>
      </c>
      <c r="C733" s="99" t="str">
        <f t="shared" ca="1" si="323"/>
        <v/>
      </c>
      <c r="D733" s="97" t="str">
        <f t="shared" ca="1" si="324"/>
        <v/>
      </c>
      <c r="E733" s="97" t="str">
        <f t="shared" ca="1" si="325"/>
        <v/>
      </c>
      <c r="F733" s="97" t="str">
        <f t="shared" ca="1" si="326"/>
        <v/>
      </c>
      <c r="G733" s="100" t="str">
        <f t="shared" ca="1" si="320"/>
        <v/>
      </c>
      <c r="H733" s="101" t="str">
        <f t="shared" ca="1" si="320"/>
        <v/>
      </c>
      <c r="I733" s="101" t="str">
        <f t="shared" ca="1" si="320"/>
        <v/>
      </c>
      <c r="J733" s="101" t="str">
        <f t="shared" ca="1" si="319"/>
        <v/>
      </c>
      <c r="K733" s="101" t="str">
        <f t="shared" ca="1" si="319"/>
        <v/>
      </c>
      <c r="L733" s="101" t="str">
        <f t="shared" ca="1" si="319"/>
        <v/>
      </c>
      <c r="M733" s="101" t="str">
        <f t="shared" ca="1" si="319"/>
        <v/>
      </c>
      <c r="N733" s="101" t="str">
        <f t="shared" ca="1" si="319"/>
        <v/>
      </c>
      <c r="O733" s="102" t="str">
        <f t="shared" ca="1" si="319"/>
        <v/>
      </c>
      <c r="P733" s="103" t="str">
        <f t="shared" ca="1" si="327"/>
        <v/>
      </c>
      <c r="Q733" s="100" t="str">
        <f t="shared" ca="1" si="339"/>
        <v/>
      </c>
      <c r="R733" s="101" t="str">
        <f t="shared" ca="1" si="339"/>
        <v/>
      </c>
      <c r="S733" s="101" t="str">
        <f t="shared" ca="1" si="339"/>
        <v/>
      </c>
      <c r="T733" s="101" t="str">
        <f t="shared" ca="1" si="338"/>
        <v/>
      </c>
      <c r="U733" s="101" t="str">
        <f t="shared" ca="1" si="338"/>
        <v/>
      </c>
      <c r="V733" s="101" t="str">
        <f t="shared" ca="1" si="338"/>
        <v/>
      </c>
      <c r="W733" s="101" t="str">
        <f t="shared" ca="1" si="316"/>
        <v/>
      </c>
      <c r="X733" s="101" t="str">
        <f t="shared" ca="1" si="316"/>
        <v/>
      </c>
      <c r="Y733" s="102" t="str">
        <f t="shared" ca="1" si="316"/>
        <v/>
      </c>
      <c r="Z733" s="129" t="str">
        <f t="shared" ca="1" si="328"/>
        <v/>
      </c>
      <c r="AA733" s="105" t="str">
        <f t="shared" ca="1" si="321"/>
        <v>NA</v>
      </c>
      <c r="AB733" s="105" t="str">
        <f t="shared" ca="1" si="329"/>
        <v>NA</v>
      </c>
      <c r="AC733" s="97" t="str">
        <f t="shared" ca="1" si="330"/>
        <v/>
      </c>
      <c r="AD733" s="106" t="str">
        <f t="shared" ca="1" si="322"/>
        <v/>
      </c>
      <c r="AE733" s="106"/>
      <c r="AF733" s="130"/>
      <c r="AG733" s="131"/>
      <c r="AH733" s="131"/>
      <c r="AI733" s="131"/>
      <c r="AJ733" s="131"/>
      <c r="AK733" s="131"/>
      <c r="AL733" s="131"/>
      <c r="AM733" s="131"/>
      <c r="AN733" s="132"/>
      <c r="AO733" s="133"/>
      <c r="AS733" s="69"/>
      <c r="AT733" s="69"/>
      <c r="AU733" s="113"/>
      <c r="AV733" s="114" t="str">
        <f t="shared" ca="1" si="337"/>
        <v/>
      </c>
      <c r="AW733" s="115" t="str">
        <f t="shared" ca="1" si="337"/>
        <v/>
      </c>
      <c r="AX733" s="115" t="str">
        <f t="shared" ca="1" si="337"/>
        <v/>
      </c>
      <c r="AY733" s="115" t="str">
        <f t="shared" ca="1" si="337"/>
        <v/>
      </c>
      <c r="AZ733" s="115" t="str">
        <f t="shared" ca="1" si="337"/>
        <v/>
      </c>
      <c r="BA733" s="115" t="str">
        <f t="shared" ca="1" si="337"/>
        <v/>
      </c>
      <c r="BB733" s="115" t="str">
        <f t="shared" ca="1" si="337"/>
        <v/>
      </c>
      <c r="BC733" s="115" t="str">
        <f t="shared" ca="1" si="337"/>
        <v/>
      </c>
      <c r="BD733" s="116" t="str">
        <f t="shared" ca="1" si="337"/>
        <v/>
      </c>
      <c r="BE733" s="145"/>
      <c r="BF733" s="118" t="str">
        <f t="shared" ca="1" si="331"/>
        <v/>
      </c>
      <c r="BG733" s="118" t="str">
        <f t="shared" ca="1" si="332"/>
        <v/>
      </c>
      <c r="BH733" s="118" t="str">
        <f t="shared" ca="1" si="333"/>
        <v/>
      </c>
      <c r="BI733" s="118" t="str">
        <f t="shared" ca="1" si="334"/>
        <v/>
      </c>
      <c r="BK733" s="154"/>
      <c r="BL733" s="155"/>
      <c r="BM733" s="154"/>
      <c r="BN733" s="154"/>
      <c r="BO733" s="156"/>
      <c r="BP733" s="156"/>
      <c r="BQ733" s="156"/>
      <c r="BR733" s="156"/>
      <c r="BS733" s="156"/>
      <c r="BT733" s="156"/>
      <c r="BU733" s="156"/>
      <c r="BV733" s="156"/>
      <c r="BW733" s="156"/>
      <c r="BX733" s="105"/>
      <c r="BY733" s="157"/>
      <c r="BZ733" s="157"/>
      <c r="CA733" s="157"/>
      <c r="CB733" s="157"/>
      <c r="CC733" s="157"/>
      <c r="CD733" s="157"/>
      <c r="CE733" s="157"/>
      <c r="CF733" s="157"/>
      <c r="CG733" s="157"/>
    </row>
    <row r="734" spans="1:85" x14ac:dyDescent="0.25">
      <c r="A734" s="97" t="str">
        <f t="shared" ca="1" si="335"/>
        <v/>
      </c>
      <c r="B734" s="98" t="str">
        <f t="shared" ca="1" si="336"/>
        <v/>
      </c>
      <c r="C734" s="99" t="str">
        <f t="shared" ca="1" si="323"/>
        <v/>
      </c>
      <c r="D734" s="97" t="str">
        <f t="shared" ca="1" si="324"/>
        <v/>
      </c>
      <c r="E734" s="97" t="str">
        <f t="shared" ca="1" si="325"/>
        <v/>
      </c>
      <c r="F734" s="97" t="str">
        <f t="shared" ca="1" si="326"/>
        <v/>
      </c>
      <c r="G734" s="100" t="str">
        <f t="shared" ca="1" si="320"/>
        <v/>
      </c>
      <c r="H734" s="101" t="str">
        <f t="shared" ca="1" si="320"/>
        <v/>
      </c>
      <c r="I734" s="101" t="str">
        <f t="shared" ca="1" si="320"/>
        <v/>
      </c>
      <c r="J734" s="101" t="str">
        <f t="shared" ca="1" si="319"/>
        <v/>
      </c>
      <c r="K734" s="101" t="str">
        <f t="shared" ca="1" si="319"/>
        <v/>
      </c>
      <c r="L734" s="101" t="str">
        <f t="shared" ca="1" si="319"/>
        <v/>
      </c>
      <c r="M734" s="101" t="str">
        <f t="shared" ca="1" si="319"/>
        <v/>
      </c>
      <c r="N734" s="101" t="str">
        <f t="shared" ca="1" si="319"/>
        <v/>
      </c>
      <c r="O734" s="102" t="str">
        <f t="shared" ca="1" si="319"/>
        <v/>
      </c>
      <c r="P734" s="103" t="str">
        <f t="shared" ca="1" si="327"/>
        <v/>
      </c>
      <c r="Q734" s="100" t="str">
        <f t="shared" ca="1" si="339"/>
        <v/>
      </c>
      <c r="R734" s="101" t="str">
        <f t="shared" ca="1" si="339"/>
        <v/>
      </c>
      <c r="S734" s="101" t="str">
        <f t="shared" ca="1" si="339"/>
        <v/>
      </c>
      <c r="T734" s="101" t="str">
        <f t="shared" ca="1" si="338"/>
        <v/>
      </c>
      <c r="U734" s="101" t="str">
        <f t="shared" ca="1" si="338"/>
        <v/>
      </c>
      <c r="V734" s="101" t="str">
        <f t="shared" ca="1" si="338"/>
        <v/>
      </c>
      <c r="W734" s="101" t="str">
        <f t="shared" ca="1" si="316"/>
        <v/>
      </c>
      <c r="X734" s="101" t="str">
        <f t="shared" ca="1" si="316"/>
        <v/>
      </c>
      <c r="Y734" s="102" t="str">
        <f t="shared" ca="1" si="316"/>
        <v/>
      </c>
      <c r="Z734" s="129" t="str">
        <f t="shared" ca="1" si="328"/>
        <v/>
      </c>
      <c r="AA734" s="105" t="str">
        <f t="shared" ca="1" si="321"/>
        <v>NA</v>
      </c>
      <c r="AB734" s="105" t="str">
        <f t="shared" ca="1" si="329"/>
        <v>NA</v>
      </c>
      <c r="AC734" s="97" t="str">
        <f t="shared" ca="1" si="330"/>
        <v/>
      </c>
      <c r="AD734" s="106" t="str">
        <f t="shared" ca="1" si="322"/>
        <v/>
      </c>
      <c r="AE734" s="106"/>
      <c r="AF734" s="130"/>
      <c r="AG734" s="131"/>
      <c r="AH734" s="131"/>
      <c r="AI734" s="131"/>
      <c r="AJ734" s="131"/>
      <c r="AK734" s="131"/>
      <c r="AL734" s="131"/>
      <c r="AM734" s="131"/>
      <c r="AN734" s="132"/>
      <c r="AO734" s="133"/>
      <c r="AS734" s="69"/>
      <c r="AT734" s="69"/>
      <c r="AU734" s="113"/>
      <c r="AV734" s="114" t="str">
        <f t="shared" ca="1" si="337"/>
        <v/>
      </c>
      <c r="AW734" s="115" t="str">
        <f t="shared" ca="1" si="337"/>
        <v/>
      </c>
      <c r="AX734" s="115" t="str">
        <f t="shared" ca="1" si="337"/>
        <v/>
      </c>
      <c r="AY734" s="115" t="str">
        <f t="shared" ca="1" si="337"/>
        <v/>
      </c>
      <c r="AZ734" s="115" t="str">
        <f t="shared" ca="1" si="337"/>
        <v/>
      </c>
      <c r="BA734" s="115" t="str">
        <f t="shared" ca="1" si="337"/>
        <v/>
      </c>
      <c r="BB734" s="115" t="str">
        <f t="shared" ca="1" si="337"/>
        <v/>
      </c>
      <c r="BC734" s="115" t="str">
        <f t="shared" ca="1" si="337"/>
        <v/>
      </c>
      <c r="BD734" s="116" t="str">
        <f t="shared" ca="1" si="337"/>
        <v/>
      </c>
      <c r="BE734" s="145"/>
      <c r="BF734" s="118" t="str">
        <f t="shared" ca="1" si="331"/>
        <v/>
      </c>
      <c r="BG734" s="118" t="str">
        <f t="shared" ca="1" si="332"/>
        <v/>
      </c>
      <c r="BH734" s="118" t="str">
        <f t="shared" ca="1" si="333"/>
        <v/>
      </c>
      <c r="BI734" s="118" t="str">
        <f t="shared" ca="1" si="334"/>
        <v/>
      </c>
      <c r="BK734" s="154"/>
      <c r="BL734" s="155"/>
      <c r="BM734" s="154"/>
      <c r="BN734" s="154"/>
      <c r="BO734" s="156"/>
      <c r="BP734" s="156"/>
      <c r="BQ734" s="156"/>
      <c r="BR734" s="156"/>
      <c r="BS734" s="156"/>
      <c r="BT734" s="156"/>
      <c r="BU734" s="156"/>
      <c r="BV734" s="156"/>
      <c r="BW734" s="156"/>
      <c r="BX734" s="105"/>
      <c r="BY734" s="157"/>
      <c r="BZ734" s="157"/>
      <c r="CA734" s="157"/>
      <c r="CB734" s="157"/>
      <c r="CC734" s="157"/>
      <c r="CD734" s="157"/>
      <c r="CE734" s="157"/>
      <c r="CF734" s="157"/>
      <c r="CG734" s="157"/>
    </row>
    <row r="735" spans="1:85" x14ac:dyDescent="0.25">
      <c r="A735" s="97" t="str">
        <f t="shared" ca="1" si="335"/>
        <v/>
      </c>
      <c r="B735" s="98" t="str">
        <f t="shared" ca="1" si="336"/>
        <v/>
      </c>
      <c r="C735" s="99" t="str">
        <f t="shared" ca="1" si="323"/>
        <v/>
      </c>
      <c r="D735" s="97" t="str">
        <f t="shared" ca="1" si="324"/>
        <v/>
      </c>
      <c r="E735" s="97" t="str">
        <f t="shared" ca="1" si="325"/>
        <v/>
      </c>
      <c r="F735" s="97" t="str">
        <f t="shared" ca="1" si="326"/>
        <v/>
      </c>
      <c r="G735" s="100" t="str">
        <f t="shared" ca="1" si="320"/>
        <v/>
      </c>
      <c r="H735" s="101" t="str">
        <f t="shared" ca="1" si="320"/>
        <v/>
      </c>
      <c r="I735" s="101" t="str">
        <f t="shared" ca="1" si="320"/>
        <v/>
      </c>
      <c r="J735" s="101" t="str">
        <f t="shared" ca="1" si="319"/>
        <v/>
      </c>
      <c r="K735" s="101" t="str">
        <f t="shared" ca="1" si="319"/>
        <v/>
      </c>
      <c r="L735" s="101" t="str">
        <f t="shared" ca="1" si="319"/>
        <v/>
      </c>
      <c r="M735" s="101" t="str">
        <f t="shared" ca="1" si="319"/>
        <v/>
      </c>
      <c r="N735" s="101" t="str">
        <f t="shared" ca="1" si="319"/>
        <v/>
      </c>
      <c r="O735" s="102" t="str">
        <f t="shared" ca="1" si="319"/>
        <v/>
      </c>
      <c r="P735" s="103" t="str">
        <f t="shared" ca="1" si="327"/>
        <v/>
      </c>
      <c r="Q735" s="100" t="str">
        <f t="shared" ca="1" si="339"/>
        <v/>
      </c>
      <c r="R735" s="101" t="str">
        <f t="shared" ca="1" si="339"/>
        <v/>
      </c>
      <c r="S735" s="101" t="str">
        <f t="shared" ca="1" si="339"/>
        <v/>
      </c>
      <c r="T735" s="101" t="str">
        <f t="shared" ca="1" si="338"/>
        <v/>
      </c>
      <c r="U735" s="101" t="str">
        <f t="shared" ca="1" si="338"/>
        <v/>
      </c>
      <c r="V735" s="101" t="str">
        <f t="shared" ca="1" si="338"/>
        <v/>
      </c>
      <c r="W735" s="101" t="str">
        <f t="shared" ca="1" si="316"/>
        <v/>
      </c>
      <c r="X735" s="101" t="str">
        <f t="shared" ca="1" si="316"/>
        <v/>
      </c>
      <c r="Y735" s="102" t="str">
        <f t="shared" ca="1" si="316"/>
        <v/>
      </c>
      <c r="Z735" s="129" t="str">
        <f t="shared" ca="1" si="328"/>
        <v/>
      </c>
      <c r="AA735" s="105" t="str">
        <f t="shared" ca="1" si="321"/>
        <v>NA</v>
      </c>
      <c r="AB735" s="105" t="str">
        <f t="shared" ca="1" si="329"/>
        <v>NA</v>
      </c>
      <c r="AC735" s="97" t="str">
        <f t="shared" ca="1" si="330"/>
        <v/>
      </c>
      <c r="AD735" s="106" t="str">
        <f t="shared" ca="1" si="322"/>
        <v/>
      </c>
      <c r="AE735" s="106"/>
      <c r="AF735" s="130"/>
      <c r="AG735" s="131"/>
      <c r="AH735" s="131"/>
      <c r="AI735" s="131"/>
      <c r="AJ735" s="131"/>
      <c r="AK735" s="131"/>
      <c r="AL735" s="131"/>
      <c r="AM735" s="131"/>
      <c r="AN735" s="132"/>
      <c r="AO735" s="133"/>
      <c r="AS735" s="69"/>
      <c r="AT735" s="69"/>
      <c r="AU735" s="113"/>
      <c r="AV735" s="114" t="str">
        <f t="shared" ca="1" si="337"/>
        <v/>
      </c>
      <c r="AW735" s="115" t="str">
        <f t="shared" ca="1" si="337"/>
        <v/>
      </c>
      <c r="AX735" s="115" t="str">
        <f t="shared" ca="1" si="337"/>
        <v/>
      </c>
      <c r="AY735" s="115" t="str">
        <f t="shared" ca="1" si="337"/>
        <v/>
      </c>
      <c r="AZ735" s="115" t="str">
        <f t="shared" ca="1" si="337"/>
        <v/>
      </c>
      <c r="BA735" s="115" t="str">
        <f t="shared" ca="1" si="337"/>
        <v/>
      </c>
      <c r="BB735" s="115" t="str">
        <f t="shared" ca="1" si="337"/>
        <v/>
      </c>
      <c r="BC735" s="115" t="str">
        <f t="shared" ca="1" si="337"/>
        <v/>
      </c>
      <c r="BD735" s="116" t="str">
        <f t="shared" ca="1" si="337"/>
        <v/>
      </c>
      <c r="BE735" s="145"/>
      <c r="BF735" s="118" t="str">
        <f t="shared" ca="1" si="331"/>
        <v/>
      </c>
      <c r="BG735" s="118" t="str">
        <f t="shared" ca="1" si="332"/>
        <v/>
      </c>
      <c r="BH735" s="118" t="str">
        <f t="shared" ca="1" si="333"/>
        <v/>
      </c>
      <c r="BI735" s="118" t="str">
        <f t="shared" ca="1" si="334"/>
        <v/>
      </c>
      <c r="BK735" s="154"/>
      <c r="BL735" s="155"/>
      <c r="BM735" s="154"/>
      <c r="BN735" s="154"/>
      <c r="BO735" s="156"/>
      <c r="BP735" s="156"/>
      <c r="BQ735" s="156"/>
      <c r="BR735" s="156"/>
      <c r="BS735" s="156"/>
      <c r="BT735" s="156"/>
      <c r="BU735" s="156"/>
      <c r="BV735" s="156"/>
      <c r="BW735" s="156"/>
      <c r="BX735" s="105"/>
      <c r="BY735" s="157"/>
      <c r="BZ735" s="157"/>
      <c r="CA735" s="157"/>
      <c r="CB735" s="157"/>
      <c r="CC735" s="157"/>
      <c r="CD735" s="157"/>
      <c r="CE735" s="157"/>
      <c r="CF735" s="157"/>
      <c r="CG735" s="157"/>
    </row>
    <row r="736" spans="1:85" x14ac:dyDescent="0.25">
      <c r="A736" s="97" t="str">
        <f t="shared" ca="1" si="335"/>
        <v/>
      </c>
      <c r="B736" s="98" t="str">
        <f t="shared" ca="1" si="336"/>
        <v/>
      </c>
      <c r="C736" s="99" t="str">
        <f t="shared" ca="1" si="323"/>
        <v/>
      </c>
      <c r="D736" s="97" t="str">
        <f t="shared" ca="1" si="324"/>
        <v/>
      </c>
      <c r="E736" s="97" t="str">
        <f t="shared" ca="1" si="325"/>
        <v/>
      </c>
      <c r="F736" s="97" t="str">
        <f t="shared" ca="1" si="326"/>
        <v/>
      </c>
      <c r="G736" s="100" t="str">
        <f t="shared" ca="1" si="320"/>
        <v/>
      </c>
      <c r="H736" s="101" t="str">
        <f t="shared" ca="1" si="320"/>
        <v/>
      </c>
      <c r="I736" s="101" t="str">
        <f t="shared" ca="1" si="320"/>
        <v/>
      </c>
      <c r="J736" s="101" t="str">
        <f t="shared" ca="1" si="319"/>
        <v/>
      </c>
      <c r="K736" s="101" t="str">
        <f t="shared" ca="1" si="319"/>
        <v/>
      </c>
      <c r="L736" s="101" t="str">
        <f t="shared" ca="1" si="319"/>
        <v/>
      </c>
      <c r="M736" s="101" t="str">
        <f t="shared" ca="1" si="319"/>
        <v/>
      </c>
      <c r="N736" s="101" t="str">
        <f t="shared" ca="1" si="319"/>
        <v/>
      </c>
      <c r="O736" s="102" t="str">
        <f t="shared" ca="1" si="319"/>
        <v/>
      </c>
      <c r="P736" s="103" t="str">
        <f t="shared" ca="1" si="327"/>
        <v/>
      </c>
      <c r="Q736" s="100" t="str">
        <f t="shared" ca="1" si="339"/>
        <v/>
      </c>
      <c r="R736" s="101" t="str">
        <f t="shared" ca="1" si="339"/>
        <v/>
      </c>
      <c r="S736" s="101" t="str">
        <f t="shared" ca="1" si="339"/>
        <v/>
      </c>
      <c r="T736" s="101" t="str">
        <f t="shared" ca="1" si="338"/>
        <v/>
      </c>
      <c r="U736" s="101" t="str">
        <f t="shared" ca="1" si="338"/>
        <v/>
      </c>
      <c r="V736" s="101" t="str">
        <f t="shared" ca="1" si="338"/>
        <v/>
      </c>
      <c r="W736" s="101" t="str">
        <f t="shared" ca="1" si="316"/>
        <v/>
      </c>
      <c r="X736" s="101" t="str">
        <f t="shared" ca="1" si="316"/>
        <v/>
      </c>
      <c r="Y736" s="102" t="str">
        <f t="shared" ca="1" si="316"/>
        <v/>
      </c>
      <c r="Z736" s="129" t="str">
        <f t="shared" ca="1" si="328"/>
        <v/>
      </c>
      <c r="AA736" s="105" t="str">
        <f t="shared" ca="1" si="321"/>
        <v>NA</v>
      </c>
      <c r="AB736" s="105" t="str">
        <f t="shared" ca="1" si="329"/>
        <v>NA</v>
      </c>
      <c r="AC736" s="97" t="str">
        <f t="shared" ca="1" si="330"/>
        <v/>
      </c>
      <c r="AD736" s="106" t="str">
        <f t="shared" ca="1" si="322"/>
        <v/>
      </c>
      <c r="AE736" s="106"/>
      <c r="AF736" s="130"/>
      <c r="AG736" s="131"/>
      <c r="AH736" s="131"/>
      <c r="AI736" s="131"/>
      <c r="AJ736" s="131"/>
      <c r="AK736" s="131"/>
      <c r="AL736" s="131"/>
      <c r="AM736" s="131"/>
      <c r="AN736" s="132"/>
      <c r="AO736" s="133"/>
      <c r="AS736" s="69"/>
      <c r="AT736" s="69"/>
      <c r="AU736" s="113"/>
      <c r="AV736" s="114" t="str">
        <f t="shared" ca="1" si="337"/>
        <v/>
      </c>
      <c r="AW736" s="115" t="str">
        <f t="shared" ca="1" si="337"/>
        <v/>
      </c>
      <c r="AX736" s="115" t="str">
        <f t="shared" ca="1" si="337"/>
        <v/>
      </c>
      <c r="AY736" s="115" t="str">
        <f t="shared" ca="1" si="337"/>
        <v/>
      </c>
      <c r="AZ736" s="115" t="str">
        <f t="shared" ca="1" si="337"/>
        <v/>
      </c>
      <c r="BA736" s="115" t="str">
        <f t="shared" ca="1" si="337"/>
        <v/>
      </c>
      <c r="BB736" s="115" t="str">
        <f t="shared" ca="1" si="337"/>
        <v/>
      </c>
      <c r="BC736" s="115" t="str">
        <f t="shared" ca="1" si="337"/>
        <v/>
      </c>
      <c r="BD736" s="116" t="str">
        <f t="shared" ca="1" si="337"/>
        <v/>
      </c>
      <c r="BE736" s="145"/>
      <c r="BF736" s="118" t="str">
        <f t="shared" ca="1" si="331"/>
        <v/>
      </c>
      <c r="BG736" s="118" t="str">
        <f t="shared" ca="1" si="332"/>
        <v/>
      </c>
      <c r="BH736" s="118" t="str">
        <f t="shared" ca="1" si="333"/>
        <v/>
      </c>
      <c r="BI736" s="118" t="str">
        <f t="shared" ca="1" si="334"/>
        <v/>
      </c>
      <c r="BK736" s="154"/>
      <c r="BL736" s="155"/>
      <c r="BM736" s="154"/>
      <c r="BN736" s="154"/>
      <c r="BO736" s="156"/>
      <c r="BP736" s="156"/>
      <c r="BQ736" s="156"/>
      <c r="BR736" s="156"/>
      <c r="BS736" s="156"/>
      <c r="BT736" s="156"/>
      <c r="BU736" s="156"/>
      <c r="BV736" s="156"/>
      <c r="BW736" s="156"/>
      <c r="BX736" s="105"/>
      <c r="BY736" s="157"/>
      <c r="BZ736" s="157"/>
      <c r="CA736" s="157"/>
      <c r="CB736" s="157"/>
      <c r="CC736" s="157"/>
      <c r="CD736" s="157"/>
      <c r="CE736" s="157"/>
      <c r="CF736" s="157"/>
      <c r="CG736" s="157"/>
    </row>
    <row r="737" spans="1:85" x14ac:dyDescent="0.25">
      <c r="A737" s="97" t="str">
        <f t="shared" ca="1" si="335"/>
        <v/>
      </c>
      <c r="B737" s="98" t="str">
        <f t="shared" ca="1" si="336"/>
        <v/>
      </c>
      <c r="C737" s="99" t="str">
        <f t="shared" ca="1" si="323"/>
        <v/>
      </c>
      <c r="D737" s="97" t="str">
        <f t="shared" ca="1" si="324"/>
        <v/>
      </c>
      <c r="E737" s="97" t="str">
        <f t="shared" ca="1" si="325"/>
        <v/>
      </c>
      <c r="F737" s="97" t="str">
        <f t="shared" ca="1" si="326"/>
        <v/>
      </c>
      <c r="G737" s="100" t="str">
        <f t="shared" ca="1" si="320"/>
        <v/>
      </c>
      <c r="H737" s="101" t="str">
        <f t="shared" ca="1" si="320"/>
        <v/>
      </c>
      <c r="I737" s="101" t="str">
        <f t="shared" ca="1" si="320"/>
        <v/>
      </c>
      <c r="J737" s="101" t="str">
        <f t="shared" ca="1" si="319"/>
        <v/>
      </c>
      <c r="K737" s="101" t="str">
        <f t="shared" ca="1" si="319"/>
        <v/>
      </c>
      <c r="L737" s="101" t="str">
        <f t="shared" ca="1" si="319"/>
        <v/>
      </c>
      <c r="M737" s="101" t="str">
        <f t="shared" ca="1" si="319"/>
        <v/>
      </c>
      <c r="N737" s="101" t="str">
        <f t="shared" ca="1" si="319"/>
        <v/>
      </c>
      <c r="O737" s="102" t="str">
        <f t="shared" ca="1" si="319"/>
        <v/>
      </c>
      <c r="P737" s="103" t="str">
        <f t="shared" ca="1" si="327"/>
        <v/>
      </c>
      <c r="Q737" s="100" t="str">
        <f t="shared" ca="1" si="339"/>
        <v/>
      </c>
      <c r="R737" s="101" t="str">
        <f t="shared" ca="1" si="339"/>
        <v/>
      </c>
      <c r="S737" s="101" t="str">
        <f t="shared" ca="1" si="339"/>
        <v/>
      </c>
      <c r="T737" s="101" t="str">
        <f t="shared" ca="1" si="338"/>
        <v/>
      </c>
      <c r="U737" s="101" t="str">
        <f t="shared" ca="1" si="338"/>
        <v/>
      </c>
      <c r="V737" s="101" t="str">
        <f t="shared" ca="1" si="338"/>
        <v/>
      </c>
      <c r="W737" s="101" t="str">
        <f t="shared" ca="1" si="316"/>
        <v/>
      </c>
      <c r="X737" s="101" t="str">
        <f t="shared" ca="1" si="316"/>
        <v/>
      </c>
      <c r="Y737" s="102" t="str">
        <f t="shared" ca="1" si="316"/>
        <v/>
      </c>
      <c r="Z737" s="129" t="str">
        <f t="shared" ca="1" si="328"/>
        <v/>
      </c>
      <c r="AA737" s="105" t="str">
        <f t="shared" ca="1" si="321"/>
        <v>NA</v>
      </c>
      <c r="AB737" s="105" t="str">
        <f t="shared" ca="1" si="329"/>
        <v>NA</v>
      </c>
      <c r="AC737" s="97" t="str">
        <f t="shared" ca="1" si="330"/>
        <v/>
      </c>
      <c r="AD737" s="106" t="str">
        <f t="shared" ca="1" si="322"/>
        <v/>
      </c>
      <c r="AE737" s="106"/>
      <c r="AF737" s="130"/>
      <c r="AG737" s="131"/>
      <c r="AH737" s="131"/>
      <c r="AI737" s="131"/>
      <c r="AJ737" s="131"/>
      <c r="AK737" s="131"/>
      <c r="AL737" s="131"/>
      <c r="AM737" s="131"/>
      <c r="AN737" s="132"/>
      <c r="AO737" s="133"/>
      <c r="AS737" s="69"/>
      <c r="AT737" s="69"/>
      <c r="AU737" s="113"/>
      <c r="AV737" s="114" t="str">
        <f t="shared" ca="1" si="337"/>
        <v/>
      </c>
      <c r="AW737" s="115" t="str">
        <f t="shared" ca="1" si="337"/>
        <v/>
      </c>
      <c r="AX737" s="115" t="str">
        <f t="shared" ca="1" si="337"/>
        <v/>
      </c>
      <c r="AY737" s="115" t="str">
        <f t="shared" ca="1" si="337"/>
        <v/>
      </c>
      <c r="AZ737" s="115" t="str">
        <f t="shared" ca="1" si="337"/>
        <v/>
      </c>
      <c r="BA737" s="115" t="str">
        <f t="shared" ca="1" si="337"/>
        <v/>
      </c>
      <c r="BB737" s="115" t="str">
        <f t="shared" ca="1" si="337"/>
        <v/>
      </c>
      <c r="BC737" s="115" t="str">
        <f t="shared" ca="1" si="337"/>
        <v/>
      </c>
      <c r="BD737" s="116" t="str">
        <f t="shared" ca="1" si="337"/>
        <v/>
      </c>
      <c r="BE737" s="145"/>
      <c r="BF737" s="118" t="str">
        <f t="shared" ca="1" si="331"/>
        <v/>
      </c>
      <c r="BG737" s="118" t="str">
        <f t="shared" ca="1" si="332"/>
        <v/>
      </c>
      <c r="BH737" s="118" t="str">
        <f t="shared" ca="1" si="333"/>
        <v/>
      </c>
      <c r="BI737" s="118" t="str">
        <f t="shared" ca="1" si="334"/>
        <v/>
      </c>
      <c r="BK737" s="154"/>
      <c r="BL737" s="155"/>
      <c r="BM737" s="154"/>
      <c r="BN737" s="154"/>
      <c r="BO737" s="156"/>
      <c r="BP737" s="156"/>
      <c r="BQ737" s="156"/>
      <c r="BR737" s="156"/>
      <c r="BS737" s="156"/>
      <c r="BT737" s="156"/>
      <c r="BU737" s="156"/>
      <c r="BV737" s="156"/>
      <c r="BW737" s="156"/>
      <c r="BX737" s="105"/>
      <c r="BY737" s="157"/>
      <c r="BZ737" s="157"/>
      <c r="CA737" s="157"/>
      <c r="CB737" s="157"/>
      <c r="CC737" s="157"/>
      <c r="CD737" s="157"/>
      <c r="CE737" s="157"/>
      <c r="CF737" s="157"/>
      <c r="CG737" s="157"/>
    </row>
    <row r="738" spans="1:85" x14ac:dyDescent="0.25">
      <c r="A738" s="97" t="str">
        <f t="shared" ca="1" si="335"/>
        <v/>
      </c>
      <c r="B738" s="98" t="str">
        <f t="shared" ca="1" si="336"/>
        <v/>
      </c>
      <c r="C738" s="99" t="str">
        <f t="shared" ca="1" si="323"/>
        <v/>
      </c>
      <c r="D738" s="97" t="str">
        <f t="shared" ca="1" si="324"/>
        <v/>
      </c>
      <c r="E738" s="97" t="str">
        <f t="shared" ca="1" si="325"/>
        <v/>
      </c>
      <c r="F738" s="97" t="str">
        <f t="shared" ca="1" si="326"/>
        <v/>
      </c>
      <c r="G738" s="100" t="str">
        <f t="shared" ca="1" si="320"/>
        <v/>
      </c>
      <c r="H738" s="101" t="str">
        <f t="shared" ca="1" si="320"/>
        <v/>
      </c>
      <c r="I738" s="101" t="str">
        <f t="shared" ca="1" si="320"/>
        <v/>
      </c>
      <c r="J738" s="101" t="str">
        <f t="shared" ca="1" si="319"/>
        <v/>
      </c>
      <c r="K738" s="101" t="str">
        <f t="shared" ca="1" si="319"/>
        <v/>
      </c>
      <c r="L738" s="101" t="str">
        <f t="shared" ca="1" si="319"/>
        <v/>
      </c>
      <c r="M738" s="101" t="str">
        <f t="shared" ca="1" si="319"/>
        <v/>
      </c>
      <c r="N738" s="101" t="str">
        <f t="shared" ca="1" si="319"/>
        <v/>
      </c>
      <c r="O738" s="102" t="str">
        <f t="shared" ca="1" si="319"/>
        <v/>
      </c>
      <c r="P738" s="103" t="str">
        <f t="shared" ca="1" si="327"/>
        <v/>
      </c>
      <c r="Q738" s="100" t="str">
        <f t="shared" ca="1" si="339"/>
        <v/>
      </c>
      <c r="R738" s="101" t="str">
        <f t="shared" ca="1" si="339"/>
        <v/>
      </c>
      <c r="S738" s="101" t="str">
        <f t="shared" ca="1" si="339"/>
        <v/>
      </c>
      <c r="T738" s="101" t="str">
        <f t="shared" ca="1" si="338"/>
        <v/>
      </c>
      <c r="U738" s="101" t="str">
        <f t="shared" ca="1" si="338"/>
        <v/>
      </c>
      <c r="V738" s="101" t="str">
        <f t="shared" ca="1" si="338"/>
        <v/>
      </c>
      <c r="W738" s="101" t="str">
        <f t="shared" ca="1" si="316"/>
        <v/>
      </c>
      <c r="X738" s="101" t="str">
        <f t="shared" ca="1" si="316"/>
        <v/>
      </c>
      <c r="Y738" s="102" t="str">
        <f t="shared" ca="1" si="316"/>
        <v/>
      </c>
      <c r="Z738" s="129" t="str">
        <f t="shared" ca="1" si="328"/>
        <v/>
      </c>
      <c r="AA738" s="105" t="str">
        <f t="shared" ca="1" si="321"/>
        <v>NA</v>
      </c>
      <c r="AB738" s="105" t="str">
        <f t="shared" ca="1" si="329"/>
        <v>NA</v>
      </c>
      <c r="AC738" s="97" t="str">
        <f t="shared" ca="1" si="330"/>
        <v/>
      </c>
      <c r="AD738" s="106" t="str">
        <f t="shared" ca="1" si="322"/>
        <v/>
      </c>
      <c r="AE738" s="106"/>
      <c r="AF738" s="130"/>
      <c r="AG738" s="131"/>
      <c r="AH738" s="131"/>
      <c r="AI738" s="131"/>
      <c r="AJ738" s="131"/>
      <c r="AK738" s="131"/>
      <c r="AL738" s="131"/>
      <c r="AM738" s="131"/>
      <c r="AN738" s="132"/>
      <c r="AO738" s="133"/>
      <c r="AS738" s="69"/>
      <c r="AT738" s="69"/>
      <c r="AU738" s="113"/>
      <c r="AV738" s="114" t="str">
        <f t="shared" ca="1" si="337"/>
        <v/>
      </c>
      <c r="AW738" s="115" t="str">
        <f t="shared" ca="1" si="337"/>
        <v/>
      </c>
      <c r="AX738" s="115" t="str">
        <f t="shared" ca="1" si="337"/>
        <v/>
      </c>
      <c r="AY738" s="115" t="str">
        <f t="shared" ca="1" si="337"/>
        <v/>
      </c>
      <c r="AZ738" s="115" t="str">
        <f t="shared" ca="1" si="337"/>
        <v/>
      </c>
      <c r="BA738" s="115" t="str">
        <f t="shared" ca="1" si="337"/>
        <v/>
      </c>
      <c r="BB738" s="115" t="str">
        <f t="shared" ca="1" si="337"/>
        <v/>
      </c>
      <c r="BC738" s="115" t="str">
        <f t="shared" ca="1" si="337"/>
        <v/>
      </c>
      <c r="BD738" s="116" t="str">
        <f t="shared" ca="1" si="337"/>
        <v/>
      </c>
      <c r="BE738" s="145"/>
      <c r="BF738" s="118" t="str">
        <f t="shared" ca="1" si="331"/>
        <v/>
      </c>
      <c r="BG738" s="118" t="str">
        <f t="shared" ca="1" si="332"/>
        <v/>
      </c>
      <c r="BH738" s="118" t="str">
        <f t="shared" ca="1" si="333"/>
        <v/>
      </c>
      <c r="BI738" s="118" t="str">
        <f t="shared" ca="1" si="334"/>
        <v/>
      </c>
      <c r="BK738" s="154"/>
      <c r="BL738" s="155"/>
      <c r="BM738" s="154"/>
      <c r="BN738" s="154"/>
      <c r="BO738" s="156"/>
      <c r="BP738" s="156"/>
      <c r="BQ738" s="156"/>
      <c r="BR738" s="156"/>
      <c r="BS738" s="156"/>
      <c r="BT738" s="156"/>
      <c r="BU738" s="156"/>
      <c r="BV738" s="156"/>
      <c r="BW738" s="156"/>
      <c r="BX738" s="105"/>
      <c r="BY738" s="157"/>
      <c r="BZ738" s="157"/>
      <c r="CA738" s="157"/>
      <c r="CB738" s="157"/>
      <c r="CC738" s="157"/>
      <c r="CD738" s="157"/>
      <c r="CE738" s="157"/>
      <c r="CF738" s="157"/>
      <c r="CG738" s="157"/>
    </row>
    <row r="739" spans="1:85" x14ac:dyDescent="0.25">
      <c r="A739" s="97" t="str">
        <f t="shared" ca="1" si="335"/>
        <v/>
      </c>
      <c r="B739" s="98" t="str">
        <f t="shared" ca="1" si="336"/>
        <v/>
      </c>
      <c r="C739" s="99" t="str">
        <f t="shared" ca="1" si="323"/>
        <v/>
      </c>
      <c r="D739" s="97" t="str">
        <f t="shared" ca="1" si="324"/>
        <v/>
      </c>
      <c r="E739" s="97" t="str">
        <f t="shared" ca="1" si="325"/>
        <v/>
      </c>
      <c r="F739" s="97" t="str">
        <f t="shared" ca="1" si="326"/>
        <v/>
      </c>
      <c r="G739" s="100" t="str">
        <f t="shared" ca="1" si="320"/>
        <v/>
      </c>
      <c r="H739" s="101" t="str">
        <f t="shared" ca="1" si="320"/>
        <v/>
      </c>
      <c r="I739" s="101" t="str">
        <f t="shared" ca="1" si="320"/>
        <v/>
      </c>
      <c r="J739" s="101" t="str">
        <f t="shared" ca="1" si="319"/>
        <v/>
      </c>
      <c r="K739" s="101" t="str">
        <f t="shared" ca="1" si="319"/>
        <v/>
      </c>
      <c r="L739" s="101" t="str">
        <f t="shared" ca="1" si="319"/>
        <v/>
      </c>
      <c r="M739" s="101" t="str">
        <f t="shared" ca="1" si="319"/>
        <v/>
      </c>
      <c r="N739" s="101" t="str">
        <f t="shared" ca="1" si="319"/>
        <v/>
      </c>
      <c r="O739" s="102" t="str">
        <f t="shared" ca="1" si="319"/>
        <v/>
      </c>
      <c r="P739" s="103" t="str">
        <f t="shared" ca="1" si="327"/>
        <v/>
      </c>
      <c r="Q739" s="100" t="str">
        <f t="shared" ca="1" si="339"/>
        <v/>
      </c>
      <c r="R739" s="101" t="str">
        <f t="shared" ca="1" si="339"/>
        <v/>
      </c>
      <c r="S739" s="101" t="str">
        <f t="shared" ca="1" si="339"/>
        <v/>
      </c>
      <c r="T739" s="101" t="str">
        <f t="shared" ca="1" si="338"/>
        <v/>
      </c>
      <c r="U739" s="101" t="str">
        <f t="shared" ca="1" si="338"/>
        <v/>
      </c>
      <c r="V739" s="101" t="str">
        <f t="shared" ca="1" si="338"/>
        <v/>
      </c>
      <c r="W739" s="101" t="str">
        <f t="shared" ca="1" si="338"/>
        <v/>
      </c>
      <c r="X739" s="101" t="str">
        <f t="shared" ca="1" si="338"/>
        <v/>
      </c>
      <c r="Y739" s="102" t="str">
        <f t="shared" ca="1" si="338"/>
        <v/>
      </c>
      <c r="Z739" s="129" t="str">
        <f t="shared" ca="1" si="328"/>
        <v/>
      </c>
      <c r="AA739" s="105" t="str">
        <f t="shared" ca="1" si="321"/>
        <v>NA</v>
      </c>
      <c r="AB739" s="105" t="str">
        <f t="shared" ca="1" si="329"/>
        <v>NA</v>
      </c>
      <c r="AC739" s="97" t="str">
        <f t="shared" ca="1" si="330"/>
        <v/>
      </c>
      <c r="AD739" s="106" t="str">
        <f t="shared" ca="1" si="322"/>
        <v/>
      </c>
      <c r="AE739" s="106"/>
      <c r="AF739" s="130"/>
      <c r="AG739" s="131"/>
      <c r="AH739" s="131"/>
      <c r="AI739" s="131"/>
      <c r="AJ739" s="131"/>
      <c r="AK739" s="131"/>
      <c r="AL739" s="131"/>
      <c r="AM739" s="131"/>
      <c r="AN739" s="132"/>
      <c r="AO739" s="133"/>
      <c r="AS739" s="69"/>
      <c r="AT739" s="69"/>
      <c r="AU739" s="113"/>
      <c r="AV739" s="114" t="str">
        <f t="shared" ca="1" si="337"/>
        <v/>
      </c>
      <c r="AW739" s="115" t="str">
        <f t="shared" ca="1" si="337"/>
        <v/>
      </c>
      <c r="AX739" s="115" t="str">
        <f t="shared" ca="1" si="337"/>
        <v/>
      </c>
      <c r="AY739" s="115" t="str">
        <f t="shared" ca="1" si="337"/>
        <v/>
      </c>
      <c r="AZ739" s="115" t="str">
        <f t="shared" ca="1" si="337"/>
        <v/>
      </c>
      <c r="BA739" s="115" t="str">
        <f t="shared" ca="1" si="337"/>
        <v/>
      </c>
      <c r="BB739" s="115" t="str">
        <f t="shared" ca="1" si="337"/>
        <v/>
      </c>
      <c r="BC739" s="115" t="str">
        <f t="shared" ca="1" si="337"/>
        <v/>
      </c>
      <c r="BD739" s="116" t="str">
        <f t="shared" ca="1" si="337"/>
        <v/>
      </c>
      <c r="BE739" s="145"/>
      <c r="BF739" s="118" t="str">
        <f t="shared" ca="1" si="331"/>
        <v/>
      </c>
      <c r="BG739" s="118" t="str">
        <f t="shared" ca="1" si="332"/>
        <v/>
      </c>
      <c r="BH739" s="118" t="str">
        <f t="shared" ca="1" si="333"/>
        <v/>
      </c>
      <c r="BI739" s="118" t="str">
        <f t="shared" ca="1" si="334"/>
        <v/>
      </c>
      <c r="BK739" s="154"/>
      <c r="BL739" s="155"/>
      <c r="BM739" s="154"/>
      <c r="BN739" s="154"/>
      <c r="BO739" s="156"/>
      <c r="BP739" s="156"/>
      <c r="BQ739" s="156"/>
      <c r="BR739" s="156"/>
      <c r="BS739" s="156"/>
      <c r="BT739" s="156"/>
      <c r="BU739" s="156"/>
      <c r="BV739" s="156"/>
      <c r="BW739" s="156"/>
      <c r="BX739" s="105"/>
      <c r="BY739" s="157"/>
      <c r="BZ739" s="157"/>
      <c r="CA739" s="157"/>
      <c r="CB739" s="157"/>
      <c r="CC739" s="157"/>
      <c r="CD739" s="157"/>
      <c r="CE739" s="157"/>
      <c r="CF739" s="157"/>
      <c r="CG739" s="157"/>
    </row>
    <row r="740" spans="1:85" x14ac:dyDescent="0.25">
      <c r="A740" s="97" t="str">
        <f t="shared" ca="1" si="335"/>
        <v/>
      </c>
      <c r="B740" s="98" t="str">
        <f t="shared" ca="1" si="336"/>
        <v/>
      </c>
      <c r="C740" s="99" t="str">
        <f t="shared" ca="1" si="323"/>
        <v/>
      </c>
      <c r="D740" s="97" t="str">
        <f t="shared" ca="1" si="324"/>
        <v/>
      </c>
      <c r="E740" s="97" t="str">
        <f t="shared" ca="1" si="325"/>
        <v/>
      </c>
      <c r="F740" s="97" t="str">
        <f t="shared" ca="1" si="326"/>
        <v/>
      </c>
      <c r="G740" s="100" t="str">
        <f t="shared" ca="1" si="320"/>
        <v/>
      </c>
      <c r="H740" s="101" t="str">
        <f t="shared" ca="1" si="320"/>
        <v/>
      </c>
      <c r="I740" s="101" t="str">
        <f t="shared" ca="1" si="320"/>
        <v/>
      </c>
      <c r="J740" s="101" t="str">
        <f t="shared" ca="1" si="320"/>
        <v/>
      </c>
      <c r="K740" s="101" t="str">
        <f t="shared" ca="1" si="320"/>
        <v/>
      </c>
      <c r="L740" s="101" t="str">
        <f t="shared" ca="1" si="320"/>
        <v/>
      </c>
      <c r="M740" s="101" t="str">
        <f t="shared" ca="1" si="320"/>
        <v/>
      </c>
      <c r="N740" s="101" t="str">
        <f t="shared" ca="1" si="320"/>
        <v/>
      </c>
      <c r="O740" s="102" t="str">
        <f t="shared" ca="1" si="320"/>
        <v/>
      </c>
      <c r="P740" s="103" t="str">
        <f t="shared" ca="1" si="327"/>
        <v/>
      </c>
      <c r="Q740" s="100" t="str">
        <f t="shared" ca="1" si="339"/>
        <v/>
      </c>
      <c r="R740" s="101" t="str">
        <f t="shared" ca="1" si="339"/>
        <v/>
      </c>
      <c r="S740" s="101" t="str">
        <f t="shared" ca="1" si="339"/>
        <v/>
      </c>
      <c r="T740" s="101" t="str">
        <f t="shared" ca="1" si="338"/>
        <v/>
      </c>
      <c r="U740" s="101" t="str">
        <f t="shared" ca="1" si="338"/>
        <v/>
      </c>
      <c r="V740" s="101" t="str">
        <f t="shared" ca="1" si="338"/>
        <v/>
      </c>
      <c r="W740" s="101" t="str">
        <f t="shared" ca="1" si="338"/>
        <v/>
      </c>
      <c r="X740" s="101" t="str">
        <f t="shared" ca="1" si="338"/>
        <v/>
      </c>
      <c r="Y740" s="102" t="str">
        <f t="shared" ca="1" si="338"/>
        <v/>
      </c>
      <c r="Z740" s="129" t="str">
        <f t="shared" ca="1" si="328"/>
        <v/>
      </c>
      <c r="AA740" s="105" t="str">
        <f t="shared" ca="1" si="321"/>
        <v>NA</v>
      </c>
      <c r="AB740" s="105" t="str">
        <f t="shared" ca="1" si="329"/>
        <v>NA</v>
      </c>
      <c r="AC740" s="97" t="str">
        <f t="shared" ca="1" si="330"/>
        <v/>
      </c>
      <c r="AD740" s="106" t="str">
        <f t="shared" ca="1" si="322"/>
        <v/>
      </c>
      <c r="AE740" s="106"/>
      <c r="AF740" s="130"/>
      <c r="AG740" s="131"/>
      <c r="AH740" s="131"/>
      <c r="AI740" s="131"/>
      <c r="AJ740" s="131"/>
      <c r="AK740" s="131"/>
      <c r="AL740" s="131"/>
      <c r="AM740" s="131"/>
      <c r="AN740" s="132"/>
      <c r="AO740" s="133"/>
      <c r="AS740" s="69"/>
      <c r="AT740" s="69"/>
      <c r="AU740" s="113"/>
      <c r="AV740" s="114" t="str">
        <f t="shared" ca="1" si="337"/>
        <v/>
      </c>
      <c r="AW740" s="115" t="str">
        <f t="shared" ca="1" si="337"/>
        <v/>
      </c>
      <c r="AX740" s="115" t="str">
        <f t="shared" ca="1" si="337"/>
        <v/>
      </c>
      <c r="AY740" s="115" t="str">
        <f t="shared" ca="1" si="337"/>
        <v/>
      </c>
      <c r="AZ740" s="115" t="str">
        <f t="shared" ca="1" si="337"/>
        <v/>
      </c>
      <c r="BA740" s="115" t="str">
        <f t="shared" ca="1" si="337"/>
        <v/>
      </c>
      <c r="BB740" s="115" t="str">
        <f t="shared" ca="1" si="337"/>
        <v/>
      </c>
      <c r="BC740" s="115" t="str">
        <f t="shared" ca="1" si="337"/>
        <v/>
      </c>
      <c r="BD740" s="116" t="str">
        <f t="shared" ca="1" si="337"/>
        <v/>
      </c>
      <c r="BE740" s="145"/>
      <c r="BF740" s="118" t="str">
        <f t="shared" ca="1" si="331"/>
        <v/>
      </c>
      <c r="BG740" s="118" t="str">
        <f t="shared" ca="1" si="332"/>
        <v/>
      </c>
      <c r="BH740" s="118" t="str">
        <f t="shared" ca="1" si="333"/>
        <v/>
      </c>
      <c r="BI740" s="118" t="str">
        <f t="shared" ca="1" si="334"/>
        <v/>
      </c>
      <c r="BK740" s="154"/>
      <c r="BL740" s="155"/>
      <c r="BM740" s="154"/>
      <c r="BN740" s="154"/>
      <c r="BO740" s="156"/>
      <c r="BP740" s="156"/>
      <c r="BQ740" s="156"/>
      <c r="BR740" s="156"/>
      <c r="BS740" s="156"/>
      <c r="BT740" s="156"/>
      <c r="BU740" s="156"/>
      <c r="BV740" s="156"/>
      <c r="BW740" s="156"/>
      <c r="BX740" s="105"/>
      <c r="BY740" s="157"/>
      <c r="BZ740" s="157"/>
      <c r="CA740" s="157"/>
      <c r="CB740" s="157"/>
      <c r="CC740" s="157"/>
      <c r="CD740" s="157"/>
      <c r="CE740" s="157"/>
      <c r="CF740" s="157"/>
      <c r="CG740" s="157"/>
    </row>
    <row r="741" spans="1:85" x14ac:dyDescent="0.25">
      <c r="A741" s="97" t="str">
        <f t="shared" ca="1" si="335"/>
        <v/>
      </c>
      <c r="B741" s="98" t="str">
        <f t="shared" ca="1" si="336"/>
        <v/>
      </c>
      <c r="C741" s="99" t="str">
        <f t="shared" ca="1" si="323"/>
        <v/>
      </c>
      <c r="D741" s="97" t="str">
        <f t="shared" ca="1" si="324"/>
        <v/>
      </c>
      <c r="E741" s="97" t="str">
        <f t="shared" ca="1" si="325"/>
        <v/>
      </c>
      <c r="F741" s="97" t="str">
        <f t="shared" ca="1" si="326"/>
        <v/>
      </c>
      <c r="G741" s="100" t="str">
        <f t="shared" ca="1" si="320"/>
        <v/>
      </c>
      <c r="H741" s="101" t="str">
        <f t="shared" ca="1" si="320"/>
        <v/>
      </c>
      <c r="I741" s="101" t="str">
        <f t="shared" ca="1" si="320"/>
        <v/>
      </c>
      <c r="J741" s="101" t="str">
        <f t="shared" ca="1" si="320"/>
        <v/>
      </c>
      <c r="K741" s="101" t="str">
        <f t="shared" ca="1" si="320"/>
        <v/>
      </c>
      <c r="L741" s="101" t="str">
        <f t="shared" ca="1" si="320"/>
        <v/>
      </c>
      <c r="M741" s="101" t="str">
        <f t="shared" ca="1" si="320"/>
        <v/>
      </c>
      <c r="N741" s="101" t="str">
        <f t="shared" ca="1" si="320"/>
        <v/>
      </c>
      <c r="O741" s="102" t="str">
        <f t="shared" ca="1" si="320"/>
        <v/>
      </c>
      <c r="P741" s="103" t="str">
        <f t="shared" ca="1" si="327"/>
        <v/>
      </c>
      <c r="Q741" s="100" t="str">
        <f t="shared" ca="1" si="339"/>
        <v/>
      </c>
      <c r="R741" s="101" t="str">
        <f t="shared" ca="1" si="339"/>
        <v/>
      </c>
      <c r="S741" s="101" t="str">
        <f t="shared" ca="1" si="339"/>
        <v/>
      </c>
      <c r="T741" s="101" t="str">
        <f t="shared" ca="1" si="338"/>
        <v/>
      </c>
      <c r="U741" s="101" t="str">
        <f t="shared" ca="1" si="338"/>
        <v/>
      </c>
      <c r="V741" s="101" t="str">
        <f t="shared" ca="1" si="338"/>
        <v/>
      </c>
      <c r="W741" s="101" t="str">
        <f t="shared" ca="1" si="338"/>
        <v/>
      </c>
      <c r="X741" s="101" t="str">
        <f t="shared" ca="1" si="338"/>
        <v/>
      </c>
      <c r="Y741" s="102" t="str">
        <f t="shared" ca="1" si="338"/>
        <v/>
      </c>
      <c r="Z741" s="129" t="str">
        <f t="shared" ca="1" si="328"/>
        <v/>
      </c>
      <c r="AA741" s="105" t="str">
        <f t="shared" ca="1" si="321"/>
        <v>NA</v>
      </c>
      <c r="AB741" s="105" t="str">
        <f t="shared" ca="1" si="329"/>
        <v>NA</v>
      </c>
      <c r="AC741" s="97" t="str">
        <f t="shared" ca="1" si="330"/>
        <v/>
      </c>
      <c r="AD741" s="106" t="str">
        <f t="shared" ca="1" si="322"/>
        <v/>
      </c>
      <c r="AE741" s="106"/>
      <c r="AF741" s="130"/>
      <c r="AG741" s="131"/>
      <c r="AH741" s="131"/>
      <c r="AI741" s="131"/>
      <c r="AJ741" s="131"/>
      <c r="AK741" s="131"/>
      <c r="AL741" s="131"/>
      <c r="AM741" s="131"/>
      <c r="AN741" s="132"/>
      <c r="AO741" s="133"/>
      <c r="AS741" s="69"/>
      <c r="AT741" s="69"/>
      <c r="AU741" s="113"/>
      <c r="AV741" s="114" t="str">
        <f t="shared" ca="1" si="337"/>
        <v/>
      </c>
      <c r="AW741" s="115" t="str">
        <f t="shared" ca="1" si="337"/>
        <v/>
      </c>
      <c r="AX741" s="115" t="str">
        <f t="shared" ca="1" si="337"/>
        <v/>
      </c>
      <c r="AY741" s="115" t="str">
        <f t="shared" ca="1" si="337"/>
        <v/>
      </c>
      <c r="AZ741" s="115" t="str">
        <f t="shared" ca="1" si="337"/>
        <v/>
      </c>
      <c r="BA741" s="115" t="str">
        <f t="shared" ca="1" si="337"/>
        <v/>
      </c>
      <c r="BB741" s="115" t="str">
        <f t="shared" ca="1" si="337"/>
        <v/>
      </c>
      <c r="BC741" s="115" t="str">
        <f t="shared" ca="1" si="337"/>
        <v/>
      </c>
      <c r="BD741" s="116" t="str">
        <f t="shared" ca="1" si="337"/>
        <v/>
      </c>
      <c r="BE741" s="145"/>
      <c r="BF741" s="118" t="str">
        <f t="shared" ca="1" si="331"/>
        <v/>
      </c>
      <c r="BG741" s="118" t="str">
        <f t="shared" ca="1" si="332"/>
        <v/>
      </c>
      <c r="BH741" s="118" t="str">
        <f t="shared" ca="1" si="333"/>
        <v/>
      </c>
      <c r="BI741" s="118" t="str">
        <f t="shared" ca="1" si="334"/>
        <v/>
      </c>
      <c r="BK741" s="154"/>
      <c r="BL741" s="155"/>
      <c r="BM741" s="154"/>
      <c r="BN741" s="154"/>
      <c r="BO741" s="156"/>
      <c r="BP741" s="156"/>
      <c r="BQ741" s="156"/>
      <c r="BR741" s="156"/>
      <c r="BS741" s="156"/>
      <c r="BT741" s="156"/>
      <c r="BU741" s="156"/>
      <c r="BV741" s="156"/>
      <c r="BW741" s="156"/>
      <c r="BX741" s="105"/>
      <c r="BY741" s="157"/>
      <c r="BZ741" s="157"/>
      <c r="CA741" s="157"/>
      <c r="CB741" s="157"/>
      <c r="CC741" s="157"/>
      <c r="CD741" s="157"/>
      <c r="CE741" s="157"/>
      <c r="CF741" s="157"/>
      <c r="CG741" s="157"/>
    </row>
    <row r="742" spans="1:85" x14ac:dyDescent="0.25">
      <c r="A742" s="97" t="str">
        <f t="shared" ca="1" si="335"/>
        <v/>
      </c>
      <c r="B742" s="98" t="str">
        <f t="shared" ca="1" si="336"/>
        <v/>
      </c>
      <c r="C742" s="99" t="str">
        <f t="shared" ca="1" si="323"/>
        <v/>
      </c>
      <c r="D742" s="97" t="str">
        <f t="shared" ca="1" si="324"/>
        <v/>
      </c>
      <c r="E742" s="97" t="str">
        <f t="shared" ca="1" si="325"/>
        <v/>
      </c>
      <c r="F742" s="97" t="str">
        <f t="shared" ca="1" si="326"/>
        <v/>
      </c>
      <c r="G742" s="100" t="str">
        <f t="shared" ca="1" si="320"/>
        <v/>
      </c>
      <c r="H742" s="101" t="str">
        <f t="shared" ca="1" si="320"/>
        <v/>
      </c>
      <c r="I742" s="101" t="str">
        <f t="shared" ca="1" si="320"/>
        <v/>
      </c>
      <c r="J742" s="101" t="str">
        <f t="shared" ca="1" si="320"/>
        <v/>
      </c>
      <c r="K742" s="101" t="str">
        <f t="shared" ca="1" si="320"/>
        <v/>
      </c>
      <c r="L742" s="101" t="str">
        <f t="shared" ca="1" si="320"/>
        <v/>
      </c>
      <c r="M742" s="101" t="str">
        <f t="shared" ca="1" si="320"/>
        <v/>
      </c>
      <c r="N742" s="101" t="str">
        <f t="shared" ca="1" si="320"/>
        <v/>
      </c>
      <c r="O742" s="102" t="str">
        <f t="shared" ca="1" si="320"/>
        <v/>
      </c>
      <c r="P742" s="103" t="str">
        <f t="shared" ca="1" si="327"/>
        <v/>
      </c>
      <c r="Q742" s="100" t="str">
        <f t="shared" ca="1" si="339"/>
        <v/>
      </c>
      <c r="R742" s="101" t="str">
        <f t="shared" ca="1" si="339"/>
        <v/>
      </c>
      <c r="S742" s="101" t="str">
        <f t="shared" ca="1" si="339"/>
        <v/>
      </c>
      <c r="T742" s="101" t="str">
        <f t="shared" ca="1" si="338"/>
        <v/>
      </c>
      <c r="U742" s="101" t="str">
        <f t="shared" ca="1" si="338"/>
        <v/>
      </c>
      <c r="V742" s="101" t="str">
        <f t="shared" ca="1" si="338"/>
        <v/>
      </c>
      <c r="W742" s="101" t="str">
        <f t="shared" ca="1" si="338"/>
        <v/>
      </c>
      <c r="X742" s="101" t="str">
        <f t="shared" ca="1" si="338"/>
        <v/>
      </c>
      <c r="Y742" s="102" t="str">
        <f t="shared" ca="1" si="338"/>
        <v/>
      </c>
      <c r="Z742" s="129" t="str">
        <f t="shared" ca="1" si="328"/>
        <v/>
      </c>
      <c r="AA742" s="105" t="str">
        <f t="shared" ca="1" si="321"/>
        <v>NA</v>
      </c>
      <c r="AB742" s="105" t="str">
        <f t="shared" ca="1" si="329"/>
        <v>NA</v>
      </c>
      <c r="AC742" s="97" t="str">
        <f t="shared" ca="1" si="330"/>
        <v/>
      </c>
      <c r="AD742" s="106" t="str">
        <f t="shared" ca="1" si="322"/>
        <v/>
      </c>
      <c r="AE742" s="106"/>
      <c r="AF742" s="130"/>
      <c r="AG742" s="131"/>
      <c r="AH742" s="131"/>
      <c r="AI742" s="131"/>
      <c r="AJ742" s="131"/>
      <c r="AK742" s="131"/>
      <c r="AL742" s="131"/>
      <c r="AM742" s="131"/>
      <c r="AN742" s="132"/>
      <c r="AO742" s="133"/>
      <c r="AS742" s="69"/>
      <c r="AT742" s="69"/>
      <c r="AU742" s="113"/>
      <c r="AV742" s="114" t="str">
        <f t="shared" ca="1" si="337"/>
        <v/>
      </c>
      <c r="AW742" s="115" t="str">
        <f t="shared" ca="1" si="337"/>
        <v/>
      </c>
      <c r="AX742" s="115" t="str">
        <f t="shared" ca="1" si="337"/>
        <v/>
      </c>
      <c r="AY742" s="115" t="str">
        <f t="shared" ca="1" si="337"/>
        <v/>
      </c>
      <c r="AZ742" s="115" t="str">
        <f t="shared" ca="1" si="337"/>
        <v/>
      </c>
      <c r="BA742" s="115" t="str">
        <f t="shared" ca="1" si="337"/>
        <v/>
      </c>
      <c r="BB742" s="115" t="str">
        <f t="shared" ca="1" si="337"/>
        <v/>
      </c>
      <c r="BC742" s="115" t="str">
        <f t="shared" ca="1" si="337"/>
        <v/>
      </c>
      <c r="BD742" s="116" t="str">
        <f t="shared" ca="1" si="337"/>
        <v/>
      </c>
      <c r="BE742" s="145"/>
      <c r="BF742" s="118" t="str">
        <f t="shared" ca="1" si="331"/>
        <v/>
      </c>
      <c r="BG742" s="118" t="str">
        <f t="shared" ca="1" si="332"/>
        <v/>
      </c>
      <c r="BH742" s="118" t="str">
        <f t="shared" ca="1" si="333"/>
        <v/>
      </c>
      <c r="BI742" s="118" t="str">
        <f t="shared" ca="1" si="334"/>
        <v/>
      </c>
      <c r="BK742" s="154"/>
      <c r="BL742" s="155"/>
      <c r="BM742" s="154"/>
      <c r="BN742" s="154"/>
      <c r="BO742" s="156"/>
      <c r="BP742" s="156"/>
      <c r="BQ742" s="156"/>
      <c r="BR742" s="156"/>
      <c r="BS742" s="156"/>
      <c r="BT742" s="156"/>
      <c r="BU742" s="156"/>
      <c r="BV742" s="156"/>
      <c r="BW742" s="156"/>
      <c r="BX742" s="105"/>
      <c r="BY742" s="157"/>
      <c r="BZ742" s="157"/>
      <c r="CA742" s="157"/>
      <c r="CB742" s="157"/>
      <c r="CC742" s="157"/>
      <c r="CD742" s="157"/>
      <c r="CE742" s="157"/>
      <c r="CF742" s="157"/>
      <c r="CG742" s="157"/>
    </row>
    <row r="743" spans="1:85" x14ac:dyDescent="0.25">
      <c r="A743" s="97" t="str">
        <f t="shared" ca="1" si="335"/>
        <v/>
      </c>
      <c r="B743" s="98" t="str">
        <f t="shared" ca="1" si="336"/>
        <v/>
      </c>
      <c r="C743" s="99" t="str">
        <f t="shared" ca="1" si="323"/>
        <v/>
      </c>
      <c r="D743" s="97" t="str">
        <f t="shared" ca="1" si="324"/>
        <v/>
      </c>
      <c r="E743" s="97" t="str">
        <f t="shared" ca="1" si="325"/>
        <v/>
      </c>
      <c r="F743" s="97" t="str">
        <f t="shared" ca="1" si="326"/>
        <v/>
      </c>
      <c r="G743" s="100" t="str">
        <f t="shared" ca="1" si="320"/>
        <v/>
      </c>
      <c r="H743" s="101" t="str">
        <f t="shared" ca="1" si="320"/>
        <v/>
      </c>
      <c r="I743" s="101" t="str">
        <f t="shared" ca="1" si="320"/>
        <v/>
      </c>
      <c r="J743" s="101" t="str">
        <f t="shared" ca="1" si="320"/>
        <v/>
      </c>
      <c r="K743" s="101" t="str">
        <f t="shared" ca="1" si="320"/>
        <v/>
      </c>
      <c r="L743" s="101" t="str">
        <f t="shared" ca="1" si="320"/>
        <v/>
      </c>
      <c r="M743" s="101" t="str">
        <f t="shared" ca="1" si="320"/>
        <v/>
      </c>
      <c r="N743" s="101" t="str">
        <f t="shared" ca="1" si="320"/>
        <v/>
      </c>
      <c r="O743" s="102" t="str">
        <f t="shared" ca="1" si="320"/>
        <v/>
      </c>
      <c r="P743" s="103" t="str">
        <f t="shared" ca="1" si="327"/>
        <v/>
      </c>
      <c r="Q743" s="100" t="str">
        <f t="shared" ca="1" si="339"/>
        <v/>
      </c>
      <c r="R743" s="101" t="str">
        <f t="shared" ca="1" si="339"/>
        <v/>
      </c>
      <c r="S743" s="101" t="str">
        <f t="shared" ca="1" si="339"/>
        <v/>
      </c>
      <c r="T743" s="101" t="str">
        <f t="shared" ca="1" si="338"/>
        <v/>
      </c>
      <c r="U743" s="101" t="str">
        <f t="shared" ca="1" si="338"/>
        <v/>
      </c>
      <c r="V743" s="101" t="str">
        <f t="shared" ca="1" si="338"/>
        <v/>
      </c>
      <c r="W743" s="101" t="str">
        <f t="shared" ca="1" si="338"/>
        <v/>
      </c>
      <c r="X743" s="101" t="str">
        <f t="shared" ca="1" si="338"/>
        <v/>
      </c>
      <c r="Y743" s="102" t="str">
        <f t="shared" ca="1" si="338"/>
        <v/>
      </c>
      <c r="Z743" s="129" t="str">
        <f t="shared" ca="1" si="328"/>
        <v/>
      </c>
      <c r="AA743" s="105" t="str">
        <f t="shared" ca="1" si="321"/>
        <v>NA</v>
      </c>
      <c r="AB743" s="105" t="str">
        <f t="shared" ca="1" si="329"/>
        <v>NA</v>
      </c>
      <c r="AC743" s="97" t="str">
        <f t="shared" ca="1" si="330"/>
        <v/>
      </c>
      <c r="AD743" s="106" t="str">
        <f t="shared" ca="1" si="322"/>
        <v/>
      </c>
      <c r="AE743" s="106"/>
      <c r="AF743" s="130"/>
      <c r="AG743" s="131"/>
      <c r="AH743" s="131"/>
      <c r="AI743" s="131"/>
      <c r="AJ743" s="131"/>
      <c r="AK743" s="131"/>
      <c r="AL743" s="131"/>
      <c r="AM743" s="131"/>
      <c r="AN743" s="132"/>
      <c r="AO743" s="133"/>
      <c r="AS743" s="69"/>
      <c r="AT743" s="69"/>
      <c r="AU743" s="113"/>
      <c r="AV743" s="114" t="str">
        <f t="shared" ca="1" si="337"/>
        <v/>
      </c>
      <c r="AW743" s="115" t="str">
        <f t="shared" ca="1" si="337"/>
        <v/>
      </c>
      <c r="AX743" s="115" t="str">
        <f t="shared" ca="1" si="337"/>
        <v/>
      </c>
      <c r="AY743" s="115" t="str">
        <f t="shared" ca="1" si="337"/>
        <v/>
      </c>
      <c r="AZ743" s="115" t="str">
        <f t="shared" ca="1" si="337"/>
        <v/>
      </c>
      <c r="BA743" s="115" t="str">
        <f t="shared" ca="1" si="337"/>
        <v/>
      </c>
      <c r="BB743" s="115" t="str">
        <f t="shared" ca="1" si="337"/>
        <v/>
      </c>
      <c r="BC743" s="115" t="str">
        <f t="shared" ca="1" si="337"/>
        <v/>
      </c>
      <c r="BD743" s="116" t="str">
        <f t="shared" ca="1" si="337"/>
        <v/>
      </c>
      <c r="BE743" s="145"/>
      <c r="BF743" s="118" t="str">
        <f t="shared" ca="1" si="331"/>
        <v/>
      </c>
      <c r="BG743" s="118" t="str">
        <f t="shared" ca="1" si="332"/>
        <v/>
      </c>
      <c r="BH743" s="118" t="str">
        <f t="shared" ca="1" si="333"/>
        <v/>
      </c>
      <c r="BI743" s="118" t="str">
        <f t="shared" ca="1" si="334"/>
        <v/>
      </c>
      <c r="BK743" s="154"/>
      <c r="BL743" s="155"/>
      <c r="BM743" s="154"/>
      <c r="BN743" s="154"/>
      <c r="BO743" s="156"/>
      <c r="BP743" s="156"/>
      <c r="BQ743" s="156"/>
      <c r="BR743" s="156"/>
      <c r="BS743" s="156"/>
      <c r="BT743" s="156"/>
      <c r="BU743" s="156"/>
      <c r="BV743" s="156"/>
      <c r="BW743" s="156"/>
      <c r="BX743" s="105"/>
      <c r="BY743" s="157"/>
      <c r="BZ743" s="157"/>
      <c r="CA743" s="157"/>
      <c r="CB743" s="157"/>
      <c r="CC743" s="157"/>
      <c r="CD743" s="157"/>
      <c r="CE743" s="157"/>
      <c r="CF743" s="157"/>
      <c r="CG743" s="157"/>
    </row>
    <row r="744" spans="1:85" x14ac:dyDescent="0.25">
      <c r="A744" s="97" t="str">
        <f t="shared" ca="1" si="335"/>
        <v/>
      </c>
      <c r="B744" s="98" t="str">
        <f t="shared" ca="1" si="336"/>
        <v/>
      </c>
      <c r="C744" s="99" t="str">
        <f t="shared" ca="1" si="323"/>
        <v/>
      </c>
      <c r="D744" s="97" t="str">
        <f t="shared" ca="1" si="324"/>
        <v/>
      </c>
      <c r="E744" s="97" t="str">
        <f t="shared" ca="1" si="325"/>
        <v/>
      </c>
      <c r="F744" s="97" t="str">
        <f t="shared" ca="1" si="326"/>
        <v/>
      </c>
      <c r="G744" s="100" t="str">
        <f t="shared" ca="1" si="320"/>
        <v/>
      </c>
      <c r="H744" s="101" t="str">
        <f t="shared" ca="1" si="320"/>
        <v/>
      </c>
      <c r="I744" s="101" t="str">
        <f t="shared" ca="1" si="320"/>
        <v/>
      </c>
      <c r="J744" s="101" t="str">
        <f t="shared" ca="1" si="320"/>
        <v/>
      </c>
      <c r="K744" s="101" t="str">
        <f t="shared" ca="1" si="320"/>
        <v/>
      </c>
      <c r="L744" s="101" t="str">
        <f t="shared" ca="1" si="320"/>
        <v/>
      </c>
      <c r="M744" s="101" t="str">
        <f t="shared" ca="1" si="320"/>
        <v/>
      </c>
      <c r="N744" s="101" t="str">
        <f t="shared" ca="1" si="320"/>
        <v/>
      </c>
      <c r="O744" s="102" t="str">
        <f t="shared" ca="1" si="320"/>
        <v/>
      </c>
      <c r="P744" s="103" t="str">
        <f t="shared" ca="1" si="327"/>
        <v/>
      </c>
      <c r="Q744" s="100" t="str">
        <f t="shared" ca="1" si="339"/>
        <v/>
      </c>
      <c r="R744" s="101" t="str">
        <f t="shared" ca="1" si="339"/>
        <v/>
      </c>
      <c r="S744" s="101" t="str">
        <f t="shared" ca="1" si="339"/>
        <v/>
      </c>
      <c r="T744" s="101" t="str">
        <f t="shared" ca="1" si="338"/>
        <v/>
      </c>
      <c r="U744" s="101" t="str">
        <f t="shared" ca="1" si="338"/>
        <v/>
      </c>
      <c r="V744" s="101" t="str">
        <f t="shared" ca="1" si="338"/>
        <v/>
      </c>
      <c r="W744" s="101" t="str">
        <f t="shared" ca="1" si="338"/>
        <v/>
      </c>
      <c r="X744" s="101" t="str">
        <f t="shared" ca="1" si="338"/>
        <v/>
      </c>
      <c r="Y744" s="102" t="str">
        <f t="shared" ca="1" si="338"/>
        <v/>
      </c>
      <c r="Z744" s="129" t="str">
        <f t="shared" ca="1" si="328"/>
        <v/>
      </c>
      <c r="AA744" s="105" t="str">
        <f t="shared" ca="1" si="321"/>
        <v>NA</v>
      </c>
      <c r="AB744" s="105" t="str">
        <f t="shared" ca="1" si="329"/>
        <v>NA</v>
      </c>
      <c r="AC744" s="97" t="str">
        <f t="shared" ca="1" si="330"/>
        <v/>
      </c>
      <c r="AD744" s="106" t="str">
        <f t="shared" ca="1" si="322"/>
        <v/>
      </c>
      <c r="AE744" s="106"/>
      <c r="AF744" s="130"/>
      <c r="AG744" s="131"/>
      <c r="AH744" s="131"/>
      <c r="AI744" s="131"/>
      <c r="AJ744" s="131"/>
      <c r="AK744" s="131"/>
      <c r="AL744" s="131"/>
      <c r="AM744" s="131"/>
      <c r="AN744" s="132"/>
      <c r="AO744" s="133"/>
      <c r="AS744" s="69"/>
      <c r="AT744" s="69"/>
      <c r="AU744" s="113"/>
      <c r="AV744" s="114" t="str">
        <f t="shared" ca="1" si="337"/>
        <v/>
      </c>
      <c r="AW744" s="115" t="str">
        <f t="shared" ca="1" si="337"/>
        <v/>
      </c>
      <c r="AX744" s="115" t="str">
        <f t="shared" ca="1" si="337"/>
        <v/>
      </c>
      <c r="AY744" s="115" t="str">
        <f t="shared" ca="1" si="337"/>
        <v/>
      </c>
      <c r="AZ744" s="115" t="str">
        <f t="shared" ca="1" si="337"/>
        <v/>
      </c>
      <c r="BA744" s="115" t="str">
        <f t="shared" ca="1" si="337"/>
        <v/>
      </c>
      <c r="BB744" s="115" t="str">
        <f t="shared" ca="1" si="337"/>
        <v/>
      </c>
      <c r="BC744" s="115" t="str">
        <f t="shared" ca="1" si="337"/>
        <v/>
      </c>
      <c r="BD744" s="116" t="str">
        <f t="shared" ca="1" si="337"/>
        <v/>
      </c>
      <c r="BE744" s="145"/>
      <c r="BF744" s="118" t="str">
        <f t="shared" ca="1" si="331"/>
        <v/>
      </c>
      <c r="BG744" s="118" t="str">
        <f t="shared" ca="1" si="332"/>
        <v/>
      </c>
      <c r="BH744" s="118" t="str">
        <f t="shared" ca="1" si="333"/>
        <v/>
      </c>
      <c r="BI744" s="118" t="str">
        <f t="shared" ca="1" si="334"/>
        <v/>
      </c>
      <c r="BK744" s="154"/>
      <c r="BL744" s="155"/>
      <c r="BM744" s="154"/>
      <c r="BN744" s="154"/>
      <c r="BO744" s="156"/>
      <c r="BP744" s="156"/>
      <c r="BQ744" s="156"/>
      <c r="BR744" s="156"/>
      <c r="BS744" s="156"/>
      <c r="BT744" s="156"/>
      <c r="BU744" s="156"/>
      <c r="BV744" s="156"/>
      <c r="BW744" s="156"/>
      <c r="BX744" s="105"/>
      <c r="BY744" s="157"/>
      <c r="BZ744" s="157"/>
      <c r="CA744" s="157"/>
      <c r="CB744" s="157"/>
      <c r="CC744" s="157"/>
      <c r="CD744" s="157"/>
      <c r="CE744" s="157"/>
      <c r="CF744" s="157"/>
      <c r="CG744" s="157"/>
    </row>
    <row r="745" spans="1:85" x14ac:dyDescent="0.25">
      <c r="A745" s="97" t="str">
        <f t="shared" ca="1" si="335"/>
        <v/>
      </c>
      <c r="B745" s="98" t="str">
        <f t="shared" ca="1" si="336"/>
        <v/>
      </c>
      <c r="C745" s="99" t="str">
        <f t="shared" ca="1" si="323"/>
        <v/>
      </c>
      <c r="D745" s="97" t="str">
        <f t="shared" ca="1" si="324"/>
        <v/>
      </c>
      <c r="E745" s="97" t="str">
        <f t="shared" ca="1" si="325"/>
        <v/>
      </c>
      <c r="F745" s="97" t="str">
        <f t="shared" ca="1" si="326"/>
        <v/>
      </c>
      <c r="G745" s="100" t="str">
        <f t="shared" ca="1" si="320"/>
        <v/>
      </c>
      <c r="H745" s="101" t="str">
        <f t="shared" ca="1" si="320"/>
        <v/>
      </c>
      <c r="I745" s="101" t="str">
        <f t="shared" ca="1" si="320"/>
        <v/>
      </c>
      <c r="J745" s="101" t="str">
        <f t="shared" ca="1" si="320"/>
        <v/>
      </c>
      <c r="K745" s="101" t="str">
        <f t="shared" ca="1" si="320"/>
        <v/>
      </c>
      <c r="L745" s="101" t="str">
        <f t="shared" ca="1" si="320"/>
        <v/>
      </c>
      <c r="M745" s="101" t="str">
        <f t="shared" ca="1" si="320"/>
        <v/>
      </c>
      <c r="N745" s="101" t="str">
        <f t="shared" ca="1" si="320"/>
        <v/>
      </c>
      <c r="O745" s="102" t="str">
        <f t="shared" ca="1" si="320"/>
        <v/>
      </c>
      <c r="P745" s="103" t="str">
        <f t="shared" ca="1" si="327"/>
        <v/>
      </c>
      <c r="Q745" s="100" t="str">
        <f t="shared" ca="1" si="339"/>
        <v/>
      </c>
      <c r="R745" s="101" t="str">
        <f t="shared" ca="1" si="339"/>
        <v/>
      </c>
      <c r="S745" s="101" t="str">
        <f t="shared" ca="1" si="339"/>
        <v/>
      </c>
      <c r="T745" s="101" t="str">
        <f t="shared" ca="1" si="338"/>
        <v/>
      </c>
      <c r="U745" s="101" t="str">
        <f t="shared" ca="1" si="338"/>
        <v/>
      </c>
      <c r="V745" s="101" t="str">
        <f t="shared" ca="1" si="338"/>
        <v/>
      </c>
      <c r="W745" s="101" t="str">
        <f t="shared" ca="1" si="338"/>
        <v/>
      </c>
      <c r="X745" s="101" t="str">
        <f t="shared" ca="1" si="338"/>
        <v/>
      </c>
      <c r="Y745" s="102" t="str">
        <f t="shared" ca="1" si="338"/>
        <v/>
      </c>
      <c r="Z745" s="129" t="str">
        <f t="shared" ca="1" si="328"/>
        <v/>
      </c>
      <c r="AA745" s="105" t="str">
        <f t="shared" ca="1" si="321"/>
        <v>NA</v>
      </c>
      <c r="AB745" s="105" t="str">
        <f t="shared" ca="1" si="329"/>
        <v>NA</v>
      </c>
      <c r="AC745" s="97" t="str">
        <f t="shared" ca="1" si="330"/>
        <v/>
      </c>
      <c r="AD745" s="106" t="str">
        <f t="shared" ca="1" si="322"/>
        <v/>
      </c>
      <c r="AE745" s="106"/>
      <c r="AF745" s="130"/>
      <c r="AG745" s="131"/>
      <c r="AH745" s="131"/>
      <c r="AI745" s="131"/>
      <c r="AJ745" s="131"/>
      <c r="AK745" s="131"/>
      <c r="AL745" s="131"/>
      <c r="AM745" s="131"/>
      <c r="AN745" s="132"/>
      <c r="AO745" s="133"/>
      <c r="AS745" s="69"/>
      <c r="AT745" s="69"/>
      <c r="AU745" s="113"/>
      <c r="AV745" s="114" t="str">
        <f t="shared" ca="1" si="337"/>
        <v/>
      </c>
      <c r="AW745" s="115" t="str">
        <f t="shared" ca="1" si="337"/>
        <v/>
      </c>
      <c r="AX745" s="115" t="str">
        <f t="shared" ca="1" si="337"/>
        <v/>
      </c>
      <c r="AY745" s="115" t="str">
        <f t="shared" ca="1" si="337"/>
        <v/>
      </c>
      <c r="AZ745" s="115" t="str">
        <f t="shared" ca="1" si="337"/>
        <v/>
      </c>
      <c r="BA745" s="115" t="str">
        <f t="shared" ca="1" si="337"/>
        <v/>
      </c>
      <c r="BB745" s="115" t="str">
        <f t="shared" ref="AV745:BD773" ca="1" si="340">IFERROR(IF(LEN($C745)=0,"",IF(VLOOKUP($C745,INDIRECT("'"&amp;$H$2&amp;"'!"&amp;"$A$1:$ZZ$999"),MATCH(BB$1,INDIRECT("'"&amp;$H$2&amp;"'!"&amp;"A"&amp;$J$2&amp;":ZZ"&amp;$J$2&amp;""),0),FALSE)="N/F",0,VLOOKUP($C745,INDIRECT("'"&amp;$H$2&amp;"'!"&amp;"$A$1:$ZZ$999"),MATCH(BB$1,INDIRECT("'"&amp;$H$2&amp;"'!"&amp;"A"&amp;$J$2&amp;":ZZ"&amp;$J$2&amp;""),0),FALSE))),"")</f>
        <v/>
      </c>
      <c r="BC745" s="115" t="str">
        <f t="shared" ca="1" si="340"/>
        <v/>
      </c>
      <c r="BD745" s="116" t="str">
        <f t="shared" ca="1" si="340"/>
        <v/>
      </c>
      <c r="BE745" s="145"/>
      <c r="BF745" s="118" t="str">
        <f t="shared" ca="1" si="331"/>
        <v/>
      </c>
      <c r="BG745" s="118" t="str">
        <f t="shared" ca="1" si="332"/>
        <v/>
      </c>
      <c r="BH745" s="118" t="str">
        <f t="shared" ca="1" si="333"/>
        <v/>
      </c>
      <c r="BI745" s="118" t="str">
        <f t="shared" ca="1" si="334"/>
        <v/>
      </c>
      <c r="BK745" s="154"/>
      <c r="BL745" s="155"/>
      <c r="BM745" s="154"/>
      <c r="BN745" s="154"/>
      <c r="BO745" s="156"/>
      <c r="BP745" s="156"/>
      <c r="BQ745" s="156"/>
      <c r="BR745" s="156"/>
      <c r="BS745" s="156"/>
      <c r="BT745" s="156"/>
      <c r="BU745" s="156"/>
      <c r="BV745" s="156"/>
      <c r="BW745" s="156"/>
      <c r="BX745" s="105"/>
      <c r="BY745" s="157"/>
      <c r="BZ745" s="157"/>
      <c r="CA745" s="157"/>
      <c r="CB745" s="157"/>
      <c r="CC745" s="157"/>
      <c r="CD745" s="157"/>
      <c r="CE745" s="157"/>
      <c r="CF745" s="157"/>
      <c r="CG745" s="157"/>
    </row>
    <row r="746" spans="1:85" x14ac:dyDescent="0.25">
      <c r="A746" s="97" t="str">
        <f t="shared" ca="1" si="335"/>
        <v/>
      </c>
      <c r="B746" s="98" t="str">
        <f t="shared" ca="1" si="336"/>
        <v/>
      </c>
      <c r="C746" s="99" t="str">
        <f t="shared" ca="1" si="323"/>
        <v/>
      </c>
      <c r="D746" s="97" t="str">
        <f t="shared" ca="1" si="324"/>
        <v/>
      </c>
      <c r="E746" s="97" t="str">
        <f t="shared" ca="1" si="325"/>
        <v/>
      </c>
      <c r="F746" s="97" t="str">
        <f t="shared" ca="1" si="326"/>
        <v/>
      </c>
      <c r="G746" s="100" t="str">
        <f t="shared" ca="1" si="320"/>
        <v/>
      </c>
      <c r="H746" s="101" t="str">
        <f t="shared" ca="1" si="320"/>
        <v/>
      </c>
      <c r="I746" s="101" t="str">
        <f t="shared" ca="1" si="320"/>
        <v/>
      </c>
      <c r="J746" s="101" t="str">
        <f t="shared" ca="1" si="320"/>
        <v/>
      </c>
      <c r="K746" s="101" t="str">
        <f t="shared" ca="1" si="320"/>
        <v/>
      </c>
      <c r="L746" s="101" t="str">
        <f t="shared" ca="1" si="320"/>
        <v/>
      </c>
      <c r="M746" s="101" t="str">
        <f t="shared" ca="1" si="320"/>
        <v/>
      </c>
      <c r="N746" s="101" t="str">
        <f t="shared" ca="1" si="320"/>
        <v/>
      </c>
      <c r="O746" s="102" t="str">
        <f t="shared" ca="1" si="320"/>
        <v/>
      </c>
      <c r="P746" s="103" t="str">
        <f t="shared" ca="1" si="327"/>
        <v/>
      </c>
      <c r="Q746" s="100" t="str">
        <f t="shared" ca="1" si="339"/>
        <v/>
      </c>
      <c r="R746" s="101" t="str">
        <f t="shared" ca="1" si="339"/>
        <v/>
      </c>
      <c r="S746" s="101" t="str">
        <f t="shared" ca="1" si="339"/>
        <v/>
      </c>
      <c r="T746" s="101" t="str">
        <f t="shared" ca="1" si="338"/>
        <v/>
      </c>
      <c r="U746" s="101" t="str">
        <f t="shared" ca="1" si="338"/>
        <v/>
      </c>
      <c r="V746" s="101" t="str">
        <f t="shared" ca="1" si="338"/>
        <v/>
      </c>
      <c r="W746" s="101" t="str">
        <f t="shared" ca="1" si="338"/>
        <v/>
      </c>
      <c r="X746" s="101" t="str">
        <f t="shared" ca="1" si="338"/>
        <v/>
      </c>
      <c r="Y746" s="102" t="str">
        <f t="shared" ca="1" si="338"/>
        <v/>
      </c>
      <c r="Z746" s="129" t="str">
        <f t="shared" ca="1" si="328"/>
        <v/>
      </c>
      <c r="AA746" s="105" t="str">
        <f t="shared" ca="1" si="321"/>
        <v>NA</v>
      </c>
      <c r="AB746" s="105" t="str">
        <f t="shared" ca="1" si="329"/>
        <v>NA</v>
      </c>
      <c r="AC746" s="97" t="str">
        <f t="shared" ca="1" si="330"/>
        <v/>
      </c>
      <c r="AD746" s="106" t="str">
        <f t="shared" ca="1" si="322"/>
        <v/>
      </c>
      <c r="AE746" s="106"/>
      <c r="AF746" s="130"/>
      <c r="AG746" s="131"/>
      <c r="AH746" s="131"/>
      <c r="AI746" s="131"/>
      <c r="AJ746" s="131"/>
      <c r="AK746" s="131"/>
      <c r="AL746" s="131"/>
      <c r="AM746" s="131"/>
      <c r="AN746" s="132"/>
      <c r="AO746" s="133"/>
      <c r="AS746" s="69"/>
      <c r="AT746" s="69"/>
      <c r="AU746" s="113"/>
      <c r="AV746" s="114" t="str">
        <f t="shared" ca="1" si="340"/>
        <v/>
      </c>
      <c r="AW746" s="115" t="str">
        <f t="shared" ca="1" si="340"/>
        <v/>
      </c>
      <c r="AX746" s="115" t="str">
        <f t="shared" ca="1" si="340"/>
        <v/>
      </c>
      <c r="AY746" s="115" t="str">
        <f t="shared" ca="1" si="340"/>
        <v/>
      </c>
      <c r="AZ746" s="115" t="str">
        <f t="shared" ca="1" si="340"/>
        <v/>
      </c>
      <c r="BA746" s="115" t="str">
        <f t="shared" ca="1" si="340"/>
        <v/>
      </c>
      <c r="BB746" s="115" t="str">
        <f t="shared" ca="1" si="340"/>
        <v/>
      </c>
      <c r="BC746" s="115" t="str">
        <f t="shared" ca="1" si="340"/>
        <v/>
      </c>
      <c r="BD746" s="116" t="str">
        <f t="shared" ca="1" si="340"/>
        <v/>
      </c>
      <c r="BE746" s="145"/>
      <c r="BF746" s="118" t="str">
        <f t="shared" ca="1" si="331"/>
        <v/>
      </c>
      <c r="BG746" s="118" t="str">
        <f t="shared" ca="1" si="332"/>
        <v/>
      </c>
      <c r="BH746" s="118" t="str">
        <f t="shared" ca="1" si="333"/>
        <v/>
      </c>
      <c r="BI746" s="118" t="str">
        <f t="shared" ca="1" si="334"/>
        <v/>
      </c>
      <c r="BK746" s="154"/>
      <c r="BL746" s="155"/>
      <c r="BM746" s="154"/>
      <c r="BN746" s="154"/>
      <c r="BO746" s="156"/>
      <c r="BP746" s="156"/>
      <c r="BQ746" s="156"/>
      <c r="BR746" s="156"/>
      <c r="BS746" s="156"/>
      <c r="BT746" s="156"/>
      <c r="BU746" s="156"/>
      <c r="BV746" s="156"/>
      <c r="BW746" s="156"/>
      <c r="BX746" s="105"/>
      <c r="BY746" s="157"/>
      <c r="BZ746" s="157"/>
      <c r="CA746" s="157"/>
      <c r="CB746" s="157"/>
      <c r="CC746" s="157"/>
      <c r="CD746" s="157"/>
      <c r="CE746" s="157"/>
      <c r="CF746" s="157"/>
      <c r="CG746" s="157"/>
    </row>
    <row r="747" spans="1:85" x14ac:dyDescent="0.25">
      <c r="A747" s="97" t="str">
        <f t="shared" ca="1" si="335"/>
        <v/>
      </c>
      <c r="B747" s="98" t="str">
        <f t="shared" ca="1" si="336"/>
        <v/>
      </c>
      <c r="C747" s="99" t="str">
        <f t="shared" ca="1" si="323"/>
        <v/>
      </c>
      <c r="D747" s="97" t="str">
        <f t="shared" ca="1" si="324"/>
        <v/>
      </c>
      <c r="E747" s="97" t="str">
        <f t="shared" ca="1" si="325"/>
        <v/>
      </c>
      <c r="F747" s="97" t="str">
        <f t="shared" ca="1" si="326"/>
        <v/>
      </c>
      <c r="G747" s="100" t="str">
        <f t="shared" ca="1" si="320"/>
        <v/>
      </c>
      <c r="H747" s="101" t="str">
        <f t="shared" ca="1" si="320"/>
        <v/>
      </c>
      <c r="I747" s="101" t="str">
        <f t="shared" ca="1" si="320"/>
        <v/>
      </c>
      <c r="J747" s="101" t="str">
        <f t="shared" ca="1" si="320"/>
        <v/>
      </c>
      <c r="K747" s="101" t="str">
        <f t="shared" ca="1" si="320"/>
        <v/>
      </c>
      <c r="L747" s="101" t="str">
        <f t="shared" ca="1" si="320"/>
        <v/>
      </c>
      <c r="M747" s="101" t="str">
        <f t="shared" ca="1" si="320"/>
        <v/>
      </c>
      <c r="N747" s="101" t="str">
        <f t="shared" ca="1" si="320"/>
        <v/>
      </c>
      <c r="O747" s="102" t="str">
        <f t="shared" ca="1" si="320"/>
        <v/>
      </c>
      <c r="P747" s="103" t="str">
        <f t="shared" ca="1" si="327"/>
        <v/>
      </c>
      <c r="Q747" s="100" t="str">
        <f t="shared" ca="1" si="339"/>
        <v/>
      </c>
      <c r="R747" s="101" t="str">
        <f t="shared" ca="1" si="339"/>
        <v/>
      </c>
      <c r="S747" s="101" t="str">
        <f t="shared" ca="1" si="339"/>
        <v/>
      </c>
      <c r="T747" s="101" t="str">
        <f t="shared" ca="1" si="338"/>
        <v/>
      </c>
      <c r="U747" s="101" t="str">
        <f t="shared" ca="1" si="338"/>
        <v/>
      </c>
      <c r="V747" s="101" t="str">
        <f t="shared" ca="1" si="338"/>
        <v/>
      </c>
      <c r="W747" s="101" t="str">
        <f t="shared" ca="1" si="338"/>
        <v/>
      </c>
      <c r="X747" s="101" t="str">
        <f t="shared" ca="1" si="338"/>
        <v/>
      </c>
      <c r="Y747" s="102" t="str">
        <f t="shared" ca="1" si="338"/>
        <v/>
      </c>
      <c r="Z747" s="129" t="str">
        <f t="shared" ca="1" si="328"/>
        <v/>
      </c>
      <c r="AA747" s="105" t="str">
        <f t="shared" ca="1" si="321"/>
        <v>NA</v>
      </c>
      <c r="AB747" s="105" t="str">
        <f t="shared" ca="1" si="329"/>
        <v>NA</v>
      </c>
      <c r="AC747" s="97" t="str">
        <f t="shared" ca="1" si="330"/>
        <v/>
      </c>
      <c r="AD747" s="106" t="str">
        <f t="shared" ca="1" si="322"/>
        <v/>
      </c>
      <c r="AE747" s="106"/>
      <c r="AF747" s="130"/>
      <c r="AG747" s="131"/>
      <c r="AH747" s="131"/>
      <c r="AI747" s="131"/>
      <c r="AJ747" s="131"/>
      <c r="AK747" s="131"/>
      <c r="AL747" s="131"/>
      <c r="AM747" s="131"/>
      <c r="AN747" s="132"/>
      <c r="AO747" s="133"/>
      <c r="AS747" s="69"/>
      <c r="AT747" s="69"/>
      <c r="AU747" s="113"/>
      <c r="AV747" s="114" t="str">
        <f t="shared" ca="1" si="340"/>
        <v/>
      </c>
      <c r="AW747" s="115" t="str">
        <f t="shared" ca="1" si="340"/>
        <v/>
      </c>
      <c r="AX747" s="115" t="str">
        <f t="shared" ca="1" si="340"/>
        <v/>
      </c>
      <c r="AY747" s="115" t="str">
        <f t="shared" ca="1" si="340"/>
        <v/>
      </c>
      <c r="AZ747" s="115" t="str">
        <f t="shared" ca="1" si="340"/>
        <v/>
      </c>
      <c r="BA747" s="115" t="str">
        <f t="shared" ca="1" si="340"/>
        <v/>
      </c>
      <c r="BB747" s="115" t="str">
        <f t="shared" ca="1" si="340"/>
        <v/>
      </c>
      <c r="BC747" s="115" t="str">
        <f t="shared" ca="1" si="340"/>
        <v/>
      </c>
      <c r="BD747" s="116" t="str">
        <f t="shared" ca="1" si="340"/>
        <v/>
      </c>
      <c r="BE747" s="145"/>
      <c r="BF747" s="118" t="str">
        <f t="shared" ca="1" si="331"/>
        <v/>
      </c>
      <c r="BG747" s="118" t="str">
        <f t="shared" ca="1" si="332"/>
        <v/>
      </c>
      <c r="BH747" s="118" t="str">
        <f t="shared" ca="1" si="333"/>
        <v/>
      </c>
      <c r="BI747" s="118" t="str">
        <f t="shared" ca="1" si="334"/>
        <v/>
      </c>
      <c r="BK747" s="154"/>
      <c r="BL747" s="155"/>
      <c r="BM747" s="154"/>
      <c r="BN747" s="154"/>
      <c r="BO747" s="156"/>
      <c r="BP747" s="156"/>
      <c r="BQ747" s="156"/>
      <c r="BR747" s="156"/>
      <c r="BS747" s="156"/>
      <c r="BT747" s="156"/>
      <c r="BU747" s="156"/>
      <c r="BV747" s="156"/>
      <c r="BW747" s="156"/>
      <c r="BX747" s="105"/>
      <c r="BY747" s="157"/>
      <c r="BZ747" s="157"/>
      <c r="CA747" s="157"/>
      <c r="CB747" s="157"/>
      <c r="CC747" s="157"/>
      <c r="CD747" s="157"/>
      <c r="CE747" s="157"/>
      <c r="CF747" s="157"/>
      <c r="CG747" s="157"/>
    </row>
    <row r="748" spans="1:85" x14ac:dyDescent="0.25">
      <c r="A748" s="97" t="str">
        <f t="shared" ca="1" si="335"/>
        <v/>
      </c>
      <c r="B748" s="98" t="str">
        <f t="shared" ca="1" si="336"/>
        <v/>
      </c>
      <c r="C748" s="99" t="str">
        <f t="shared" ca="1" si="323"/>
        <v/>
      </c>
      <c r="D748" s="97" t="str">
        <f t="shared" ca="1" si="324"/>
        <v/>
      </c>
      <c r="E748" s="97" t="str">
        <f t="shared" ca="1" si="325"/>
        <v/>
      </c>
      <c r="F748" s="97" t="str">
        <f t="shared" ca="1" si="326"/>
        <v/>
      </c>
      <c r="G748" s="100" t="str">
        <f t="shared" ca="1" si="320"/>
        <v/>
      </c>
      <c r="H748" s="101" t="str">
        <f t="shared" ca="1" si="320"/>
        <v/>
      </c>
      <c r="I748" s="101" t="str">
        <f t="shared" ca="1" si="320"/>
        <v/>
      </c>
      <c r="J748" s="101" t="str">
        <f t="shared" ca="1" si="320"/>
        <v/>
      </c>
      <c r="K748" s="101" t="str">
        <f t="shared" ca="1" si="320"/>
        <v/>
      </c>
      <c r="L748" s="101" t="str">
        <f t="shared" ca="1" si="320"/>
        <v/>
      </c>
      <c r="M748" s="101" t="str">
        <f t="shared" ca="1" si="320"/>
        <v/>
      </c>
      <c r="N748" s="101" t="str">
        <f t="shared" ca="1" si="320"/>
        <v/>
      </c>
      <c r="O748" s="102" t="str">
        <f t="shared" ca="1" si="320"/>
        <v/>
      </c>
      <c r="P748" s="103" t="str">
        <f t="shared" ca="1" si="327"/>
        <v/>
      </c>
      <c r="Q748" s="100" t="str">
        <f t="shared" ca="1" si="339"/>
        <v/>
      </c>
      <c r="R748" s="101" t="str">
        <f t="shared" ca="1" si="339"/>
        <v/>
      </c>
      <c r="S748" s="101" t="str">
        <f t="shared" ca="1" si="339"/>
        <v/>
      </c>
      <c r="T748" s="101" t="str">
        <f t="shared" ca="1" si="338"/>
        <v/>
      </c>
      <c r="U748" s="101" t="str">
        <f t="shared" ca="1" si="338"/>
        <v/>
      </c>
      <c r="V748" s="101" t="str">
        <f t="shared" ca="1" si="338"/>
        <v/>
      </c>
      <c r="W748" s="101" t="str">
        <f t="shared" ca="1" si="338"/>
        <v/>
      </c>
      <c r="X748" s="101" t="str">
        <f t="shared" ca="1" si="338"/>
        <v/>
      </c>
      <c r="Y748" s="102" t="str">
        <f t="shared" ca="1" si="338"/>
        <v/>
      </c>
      <c r="Z748" s="129" t="str">
        <f t="shared" ca="1" si="328"/>
        <v/>
      </c>
      <c r="AA748" s="105" t="str">
        <f t="shared" ca="1" si="321"/>
        <v>NA</v>
      </c>
      <c r="AB748" s="105" t="str">
        <f t="shared" ca="1" si="329"/>
        <v>NA</v>
      </c>
      <c r="AC748" s="97" t="str">
        <f t="shared" ca="1" si="330"/>
        <v/>
      </c>
      <c r="AD748" s="106" t="str">
        <f t="shared" ca="1" si="322"/>
        <v/>
      </c>
      <c r="AE748" s="106"/>
      <c r="AF748" s="130"/>
      <c r="AG748" s="131"/>
      <c r="AH748" s="131"/>
      <c r="AI748" s="131"/>
      <c r="AJ748" s="131"/>
      <c r="AK748" s="131"/>
      <c r="AL748" s="131"/>
      <c r="AM748" s="131"/>
      <c r="AN748" s="132"/>
      <c r="AO748" s="133"/>
      <c r="AS748" s="69"/>
      <c r="AT748" s="69"/>
      <c r="AU748" s="113"/>
      <c r="AV748" s="114" t="str">
        <f t="shared" ca="1" si="340"/>
        <v/>
      </c>
      <c r="AW748" s="115" t="str">
        <f t="shared" ca="1" si="340"/>
        <v/>
      </c>
      <c r="AX748" s="115" t="str">
        <f t="shared" ca="1" si="340"/>
        <v/>
      </c>
      <c r="AY748" s="115" t="str">
        <f t="shared" ca="1" si="340"/>
        <v/>
      </c>
      <c r="AZ748" s="115" t="str">
        <f t="shared" ca="1" si="340"/>
        <v/>
      </c>
      <c r="BA748" s="115" t="str">
        <f t="shared" ca="1" si="340"/>
        <v/>
      </c>
      <c r="BB748" s="115" t="str">
        <f t="shared" ca="1" si="340"/>
        <v/>
      </c>
      <c r="BC748" s="115" t="str">
        <f t="shared" ca="1" si="340"/>
        <v/>
      </c>
      <c r="BD748" s="116" t="str">
        <f t="shared" ca="1" si="340"/>
        <v/>
      </c>
      <c r="BE748" s="145"/>
      <c r="BF748" s="118" t="str">
        <f t="shared" ca="1" si="331"/>
        <v/>
      </c>
      <c r="BG748" s="118" t="str">
        <f t="shared" ca="1" si="332"/>
        <v/>
      </c>
      <c r="BH748" s="118" t="str">
        <f t="shared" ca="1" si="333"/>
        <v/>
      </c>
      <c r="BI748" s="118" t="str">
        <f t="shared" ca="1" si="334"/>
        <v/>
      </c>
      <c r="BK748" s="154"/>
      <c r="BL748" s="155"/>
      <c r="BM748" s="154"/>
      <c r="BN748" s="154"/>
      <c r="BO748" s="156"/>
      <c r="BP748" s="156"/>
      <c r="BQ748" s="156"/>
      <c r="BR748" s="156"/>
      <c r="BS748" s="156"/>
      <c r="BT748" s="156"/>
      <c r="BU748" s="156"/>
      <c r="BV748" s="156"/>
      <c r="BW748" s="156"/>
      <c r="BX748" s="105"/>
      <c r="BY748" s="157"/>
      <c r="BZ748" s="157"/>
      <c r="CA748" s="157"/>
      <c r="CB748" s="157"/>
      <c r="CC748" s="157"/>
      <c r="CD748" s="157"/>
      <c r="CE748" s="157"/>
      <c r="CF748" s="157"/>
      <c r="CG748" s="157"/>
    </row>
    <row r="749" spans="1:85" x14ac:dyDescent="0.25">
      <c r="A749" s="97" t="str">
        <f t="shared" ca="1" si="335"/>
        <v/>
      </c>
      <c r="B749" s="98" t="str">
        <f t="shared" ca="1" si="336"/>
        <v/>
      </c>
      <c r="C749" s="99" t="str">
        <f t="shared" ca="1" si="323"/>
        <v/>
      </c>
      <c r="D749" s="97" t="str">
        <f t="shared" ca="1" si="324"/>
        <v/>
      </c>
      <c r="E749" s="97" t="str">
        <f t="shared" ca="1" si="325"/>
        <v/>
      </c>
      <c r="F749" s="97" t="str">
        <f t="shared" ca="1" si="326"/>
        <v/>
      </c>
      <c r="G749" s="100" t="str">
        <f t="shared" ca="1" si="320"/>
        <v/>
      </c>
      <c r="H749" s="101" t="str">
        <f t="shared" ca="1" si="320"/>
        <v/>
      </c>
      <c r="I749" s="101" t="str">
        <f t="shared" ca="1" si="320"/>
        <v/>
      </c>
      <c r="J749" s="101" t="str">
        <f t="shared" ca="1" si="320"/>
        <v/>
      </c>
      <c r="K749" s="101" t="str">
        <f t="shared" ca="1" si="320"/>
        <v/>
      </c>
      <c r="L749" s="101" t="str">
        <f t="shared" ca="1" si="320"/>
        <v/>
      </c>
      <c r="M749" s="101" t="str">
        <f t="shared" ca="1" si="320"/>
        <v/>
      </c>
      <c r="N749" s="101" t="str">
        <f t="shared" ca="1" si="320"/>
        <v/>
      </c>
      <c r="O749" s="102" t="str">
        <f t="shared" ca="1" si="320"/>
        <v/>
      </c>
      <c r="P749" s="103" t="str">
        <f t="shared" ca="1" si="327"/>
        <v/>
      </c>
      <c r="Q749" s="100" t="str">
        <f t="shared" ca="1" si="339"/>
        <v/>
      </c>
      <c r="R749" s="101" t="str">
        <f t="shared" ca="1" si="339"/>
        <v/>
      </c>
      <c r="S749" s="101" t="str">
        <f t="shared" ca="1" si="339"/>
        <v/>
      </c>
      <c r="T749" s="101" t="str">
        <f t="shared" ca="1" si="338"/>
        <v/>
      </c>
      <c r="U749" s="101" t="str">
        <f t="shared" ca="1" si="338"/>
        <v/>
      </c>
      <c r="V749" s="101" t="str">
        <f t="shared" ca="1" si="338"/>
        <v/>
      </c>
      <c r="W749" s="101" t="str">
        <f t="shared" ca="1" si="338"/>
        <v/>
      </c>
      <c r="X749" s="101" t="str">
        <f t="shared" ca="1" si="338"/>
        <v/>
      </c>
      <c r="Y749" s="102" t="str">
        <f t="shared" ca="1" si="338"/>
        <v/>
      </c>
      <c r="Z749" s="129" t="str">
        <f t="shared" ca="1" si="328"/>
        <v/>
      </c>
      <c r="AA749" s="105" t="str">
        <f t="shared" ca="1" si="321"/>
        <v>NA</v>
      </c>
      <c r="AB749" s="105" t="str">
        <f t="shared" ca="1" si="329"/>
        <v>NA</v>
      </c>
      <c r="AC749" s="97" t="str">
        <f t="shared" ca="1" si="330"/>
        <v/>
      </c>
      <c r="AD749" s="106" t="str">
        <f t="shared" ca="1" si="322"/>
        <v/>
      </c>
      <c r="AE749" s="106"/>
      <c r="AF749" s="130"/>
      <c r="AG749" s="131"/>
      <c r="AH749" s="131"/>
      <c r="AI749" s="131"/>
      <c r="AJ749" s="131"/>
      <c r="AK749" s="131"/>
      <c r="AL749" s="131"/>
      <c r="AM749" s="131"/>
      <c r="AN749" s="132"/>
      <c r="AO749" s="133"/>
      <c r="AS749" s="69"/>
      <c r="AT749" s="69"/>
      <c r="AU749" s="113"/>
      <c r="AV749" s="114" t="str">
        <f t="shared" ca="1" si="340"/>
        <v/>
      </c>
      <c r="AW749" s="115" t="str">
        <f t="shared" ca="1" si="340"/>
        <v/>
      </c>
      <c r="AX749" s="115" t="str">
        <f t="shared" ca="1" si="340"/>
        <v/>
      </c>
      <c r="AY749" s="115" t="str">
        <f t="shared" ca="1" si="340"/>
        <v/>
      </c>
      <c r="AZ749" s="115" t="str">
        <f t="shared" ca="1" si="340"/>
        <v/>
      </c>
      <c r="BA749" s="115" t="str">
        <f t="shared" ca="1" si="340"/>
        <v/>
      </c>
      <c r="BB749" s="115" t="str">
        <f t="shared" ca="1" si="340"/>
        <v/>
      </c>
      <c r="BC749" s="115" t="str">
        <f t="shared" ca="1" si="340"/>
        <v/>
      </c>
      <c r="BD749" s="116" t="str">
        <f t="shared" ca="1" si="340"/>
        <v/>
      </c>
      <c r="BE749" s="145"/>
      <c r="BF749" s="118" t="str">
        <f t="shared" ca="1" si="331"/>
        <v/>
      </c>
      <c r="BG749" s="118" t="str">
        <f t="shared" ca="1" si="332"/>
        <v/>
      </c>
      <c r="BH749" s="118" t="str">
        <f t="shared" ca="1" si="333"/>
        <v/>
      </c>
      <c r="BI749" s="118" t="str">
        <f t="shared" ca="1" si="334"/>
        <v/>
      </c>
      <c r="BK749" s="154"/>
      <c r="BL749" s="155"/>
      <c r="BM749" s="154"/>
      <c r="BN749" s="154"/>
      <c r="BO749" s="156"/>
      <c r="BP749" s="156"/>
      <c r="BQ749" s="156"/>
      <c r="BR749" s="156"/>
      <c r="BS749" s="156"/>
      <c r="BT749" s="156"/>
      <c r="BU749" s="156"/>
      <c r="BV749" s="156"/>
      <c r="BW749" s="156"/>
      <c r="BX749" s="105"/>
      <c r="BY749" s="157"/>
      <c r="BZ749" s="157"/>
      <c r="CA749" s="157"/>
      <c r="CB749" s="157"/>
      <c r="CC749" s="157"/>
      <c r="CD749" s="157"/>
      <c r="CE749" s="157"/>
      <c r="CF749" s="157"/>
      <c r="CG749" s="157"/>
    </row>
    <row r="750" spans="1:85" x14ac:dyDescent="0.25">
      <c r="A750" s="97" t="str">
        <f t="shared" ca="1" si="335"/>
        <v/>
      </c>
      <c r="B750" s="98" t="str">
        <f t="shared" ca="1" si="336"/>
        <v/>
      </c>
      <c r="C750" s="99" t="str">
        <f t="shared" ca="1" si="323"/>
        <v/>
      </c>
      <c r="D750" s="97" t="str">
        <f t="shared" ca="1" si="324"/>
        <v/>
      </c>
      <c r="E750" s="97" t="str">
        <f t="shared" ca="1" si="325"/>
        <v/>
      </c>
      <c r="F750" s="97" t="str">
        <f t="shared" ca="1" si="326"/>
        <v/>
      </c>
      <c r="G750" s="100" t="str">
        <f t="shared" ca="1" si="320"/>
        <v/>
      </c>
      <c r="H750" s="101" t="str">
        <f t="shared" ca="1" si="320"/>
        <v/>
      </c>
      <c r="I750" s="101" t="str">
        <f t="shared" ca="1" si="320"/>
        <v/>
      </c>
      <c r="J750" s="101" t="str">
        <f t="shared" ca="1" si="320"/>
        <v/>
      </c>
      <c r="K750" s="101" t="str">
        <f t="shared" ca="1" si="320"/>
        <v/>
      </c>
      <c r="L750" s="101" t="str">
        <f t="shared" ca="1" si="320"/>
        <v/>
      </c>
      <c r="M750" s="101" t="str">
        <f t="shared" ca="1" si="320"/>
        <v/>
      </c>
      <c r="N750" s="101" t="str">
        <f t="shared" ca="1" si="320"/>
        <v/>
      </c>
      <c r="O750" s="102" t="str">
        <f t="shared" ca="1" si="320"/>
        <v/>
      </c>
      <c r="P750" s="103" t="str">
        <f t="shared" ca="1" si="327"/>
        <v/>
      </c>
      <c r="Q750" s="100" t="str">
        <f t="shared" ca="1" si="339"/>
        <v/>
      </c>
      <c r="R750" s="101" t="str">
        <f t="shared" ca="1" si="339"/>
        <v/>
      </c>
      <c r="S750" s="101" t="str">
        <f t="shared" ca="1" si="339"/>
        <v/>
      </c>
      <c r="T750" s="101" t="str">
        <f t="shared" ca="1" si="338"/>
        <v/>
      </c>
      <c r="U750" s="101" t="str">
        <f t="shared" ca="1" si="338"/>
        <v/>
      </c>
      <c r="V750" s="101" t="str">
        <f t="shared" ca="1" si="338"/>
        <v/>
      </c>
      <c r="W750" s="101" t="str">
        <f t="shared" ca="1" si="338"/>
        <v/>
      </c>
      <c r="X750" s="101" t="str">
        <f t="shared" ca="1" si="338"/>
        <v/>
      </c>
      <c r="Y750" s="102" t="str">
        <f t="shared" ca="1" si="338"/>
        <v/>
      </c>
      <c r="Z750" s="129" t="str">
        <f t="shared" ca="1" si="328"/>
        <v/>
      </c>
      <c r="AA750" s="105" t="str">
        <f t="shared" ca="1" si="321"/>
        <v>NA</v>
      </c>
      <c r="AB750" s="105" t="str">
        <f t="shared" ca="1" si="329"/>
        <v>NA</v>
      </c>
      <c r="AC750" s="97" t="str">
        <f t="shared" ca="1" si="330"/>
        <v/>
      </c>
      <c r="AD750" s="106" t="str">
        <f t="shared" ca="1" si="322"/>
        <v/>
      </c>
      <c r="AE750" s="106"/>
      <c r="AF750" s="130"/>
      <c r="AG750" s="131"/>
      <c r="AH750" s="131"/>
      <c r="AI750" s="131"/>
      <c r="AJ750" s="131"/>
      <c r="AK750" s="131"/>
      <c r="AL750" s="131"/>
      <c r="AM750" s="131"/>
      <c r="AN750" s="132"/>
      <c r="AO750" s="133"/>
      <c r="AS750" s="69"/>
      <c r="AT750" s="69"/>
      <c r="AU750" s="113"/>
      <c r="AV750" s="114" t="str">
        <f t="shared" ca="1" si="340"/>
        <v/>
      </c>
      <c r="AW750" s="115" t="str">
        <f t="shared" ca="1" si="340"/>
        <v/>
      </c>
      <c r="AX750" s="115" t="str">
        <f t="shared" ca="1" si="340"/>
        <v/>
      </c>
      <c r="AY750" s="115" t="str">
        <f t="shared" ca="1" si="340"/>
        <v/>
      </c>
      <c r="AZ750" s="115" t="str">
        <f t="shared" ca="1" si="340"/>
        <v/>
      </c>
      <c r="BA750" s="115" t="str">
        <f t="shared" ca="1" si="340"/>
        <v/>
      </c>
      <c r="BB750" s="115" t="str">
        <f t="shared" ca="1" si="340"/>
        <v/>
      </c>
      <c r="BC750" s="115" t="str">
        <f t="shared" ca="1" si="340"/>
        <v/>
      </c>
      <c r="BD750" s="116" t="str">
        <f t="shared" ca="1" si="340"/>
        <v/>
      </c>
      <c r="BE750" s="145"/>
      <c r="BF750" s="118" t="str">
        <f t="shared" ca="1" si="331"/>
        <v/>
      </c>
      <c r="BG750" s="118" t="str">
        <f t="shared" ca="1" si="332"/>
        <v/>
      </c>
      <c r="BH750" s="118" t="str">
        <f t="shared" ca="1" si="333"/>
        <v/>
      </c>
      <c r="BI750" s="118" t="str">
        <f t="shared" ca="1" si="334"/>
        <v/>
      </c>
      <c r="BK750" s="154"/>
      <c r="BL750" s="155"/>
      <c r="BM750" s="154"/>
      <c r="BN750" s="154"/>
      <c r="BO750" s="156"/>
      <c r="BP750" s="156"/>
      <c r="BQ750" s="156"/>
      <c r="BR750" s="156"/>
      <c r="BS750" s="156"/>
      <c r="BT750" s="156"/>
      <c r="BU750" s="156"/>
      <c r="BV750" s="156"/>
      <c r="BW750" s="156"/>
      <c r="BX750" s="105"/>
      <c r="BY750" s="157"/>
      <c r="BZ750" s="157"/>
      <c r="CA750" s="157"/>
      <c r="CB750" s="157"/>
      <c r="CC750" s="157"/>
      <c r="CD750" s="157"/>
      <c r="CE750" s="157"/>
      <c r="CF750" s="157"/>
      <c r="CG750" s="157"/>
    </row>
    <row r="751" spans="1:85" x14ac:dyDescent="0.25">
      <c r="A751" s="97" t="str">
        <f t="shared" ca="1" si="335"/>
        <v/>
      </c>
      <c r="B751" s="98" t="str">
        <f t="shared" ca="1" si="336"/>
        <v/>
      </c>
      <c r="C751" s="99" t="str">
        <f t="shared" ca="1" si="323"/>
        <v/>
      </c>
      <c r="D751" s="97" t="str">
        <f t="shared" ca="1" si="324"/>
        <v/>
      </c>
      <c r="E751" s="97" t="str">
        <f t="shared" ca="1" si="325"/>
        <v/>
      </c>
      <c r="F751" s="97" t="str">
        <f t="shared" ca="1" si="326"/>
        <v/>
      </c>
      <c r="G751" s="100" t="str">
        <f t="shared" ca="1" si="320"/>
        <v/>
      </c>
      <c r="H751" s="101" t="str">
        <f t="shared" ca="1" si="320"/>
        <v/>
      </c>
      <c r="I751" s="101" t="str">
        <f t="shared" ca="1" si="320"/>
        <v/>
      </c>
      <c r="J751" s="101" t="str">
        <f t="shared" ca="1" si="320"/>
        <v/>
      </c>
      <c r="K751" s="101" t="str">
        <f t="shared" ca="1" si="320"/>
        <v/>
      </c>
      <c r="L751" s="101" t="str">
        <f t="shared" ca="1" si="320"/>
        <v/>
      </c>
      <c r="M751" s="101" t="str">
        <f t="shared" ca="1" si="320"/>
        <v/>
      </c>
      <c r="N751" s="101" t="str">
        <f t="shared" ca="1" si="320"/>
        <v/>
      </c>
      <c r="O751" s="102" t="str">
        <f t="shared" ca="1" si="320"/>
        <v/>
      </c>
      <c r="P751" s="103" t="str">
        <f t="shared" ca="1" si="327"/>
        <v/>
      </c>
      <c r="Q751" s="100" t="str">
        <f t="shared" ca="1" si="339"/>
        <v/>
      </c>
      <c r="R751" s="101" t="str">
        <f t="shared" ca="1" si="339"/>
        <v/>
      </c>
      <c r="S751" s="101" t="str">
        <f t="shared" ca="1" si="339"/>
        <v/>
      </c>
      <c r="T751" s="101" t="str">
        <f t="shared" ca="1" si="338"/>
        <v/>
      </c>
      <c r="U751" s="101" t="str">
        <f t="shared" ca="1" si="338"/>
        <v/>
      </c>
      <c r="V751" s="101" t="str">
        <f t="shared" ca="1" si="338"/>
        <v/>
      </c>
      <c r="W751" s="101" t="str">
        <f t="shared" ca="1" si="338"/>
        <v/>
      </c>
      <c r="X751" s="101" t="str">
        <f t="shared" ca="1" si="338"/>
        <v/>
      </c>
      <c r="Y751" s="102" t="str">
        <f t="shared" ca="1" si="338"/>
        <v/>
      </c>
      <c r="Z751" s="129" t="str">
        <f t="shared" ca="1" si="328"/>
        <v/>
      </c>
      <c r="AA751" s="105" t="str">
        <f t="shared" ca="1" si="321"/>
        <v>NA</v>
      </c>
      <c r="AB751" s="105" t="str">
        <f t="shared" ca="1" si="329"/>
        <v>NA</v>
      </c>
      <c r="AC751" s="97" t="str">
        <f t="shared" ca="1" si="330"/>
        <v/>
      </c>
      <c r="AD751" s="106" t="str">
        <f t="shared" ca="1" si="322"/>
        <v/>
      </c>
      <c r="AE751" s="106"/>
      <c r="AF751" s="130"/>
      <c r="AG751" s="131"/>
      <c r="AH751" s="131"/>
      <c r="AI751" s="131"/>
      <c r="AJ751" s="131"/>
      <c r="AK751" s="131"/>
      <c r="AL751" s="131"/>
      <c r="AM751" s="131"/>
      <c r="AN751" s="132"/>
      <c r="AO751" s="133"/>
      <c r="AS751" s="69"/>
      <c r="AT751" s="69"/>
      <c r="AU751" s="113"/>
      <c r="AV751" s="114" t="str">
        <f t="shared" ca="1" si="340"/>
        <v/>
      </c>
      <c r="AW751" s="115" t="str">
        <f t="shared" ca="1" si="340"/>
        <v/>
      </c>
      <c r="AX751" s="115" t="str">
        <f t="shared" ca="1" si="340"/>
        <v/>
      </c>
      <c r="AY751" s="115" t="str">
        <f t="shared" ca="1" si="340"/>
        <v/>
      </c>
      <c r="AZ751" s="115" t="str">
        <f t="shared" ca="1" si="340"/>
        <v/>
      </c>
      <c r="BA751" s="115" t="str">
        <f t="shared" ca="1" si="340"/>
        <v/>
      </c>
      <c r="BB751" s="115" t="str">
        <f t="shared" ca="1" si="340"/>
        <v/>
      </c>
      <c r="BC751" s="115" t="str">
        <f t="shared" ca="1" si="340"/>
        <v/>
      </c>
      <c r="BD751" s="116" t="str">
        <f t="shared" ca="1" si="340"/>
        <v/>
      </c>
      <c r="BE751" s="145"/>
      <c r="BF751" s="118" t="str">
        <f t="shared" ca="1" si="331"/>
        <v/>
      </c>
      <c r="BG751" s="118" t="str">
        <f t="shared" ca="1" si="332"/>
        <v/>
      </c>
      <c r="BH751" s="118" t="str">
        <f t="shared" ca="1" si="333"/>
        <v/>
      </c>
      <c r="BI751" s="118" t="str">
        <f t="shared" ca="1" si="334"/>
        <v/>
      </c>
      <c r="BK751" s="154"/>
      <c r="BL751" s="155"/>
      <c r="BM751" s="154"/>
      <c r="BN751" s="154"/>
      <c r="BO751" s="156"/>
      <c r="BP751" s="156"/>
      <c r="BQ751" s="156"/>
      <c r="BR751" s="156"/>
      <c r="BS751" s="156"/>
      <c r="BT751" s="156"/>
      <c r="BU751" s="156"/>
      <c r="BV751" s="156"/>
      <c r="BW751" s="156"/>
      <c r="BX751" s="105"/>
      <c r="BY751" s="157"/>
      <c r="BZ751" s="157"/>
      <c r="CA751" s="157"/>
      <c r="CB751" s="157"/>
      <c r="CC751" s="157"/>
      <c r="CD751" s="157"/>
      <c r="CE751" s="157"/>
      <c r="CF751" s="157"/>
      <c r="CG751" s="157"/>
    </row>
    <row r="752" spans="1:85" x14ac:dyDescent="0.25">
      <c r="A752" s="97" t="str">
        <f t="shared" ca="1" si="335"/>
        <v/>
      </c>
      <c r="B752" s="98" t="str">
        <f t="shared" ca="1" si="336"/>
        <v/>
      </c>
      <c r="C752" s="99" t="str">
        <f t="shared" ca="1" si="323"/>
        <v/>
      </c>
      <c r="D752" s="97" t="str">
        <f t="shared" ca="1" si="324"/>
        <v/>
      </c>
      <c r="E752" s="97" t="str">
        <f t="shared" ca="1" si="325"/>
        <v/>
      </c>
      <c r="F752" s="97" t="str">
        <f t="shared" ca="1" si="326"/>
        <v/>
      </c>
      <c r="G752" s="100" t="str">
        <f t="shared" ca="1" si="320"/>
        <v/>
      </c>
      <c r="H752" s="101" t="str">
        <f t="shared" ca="1" si="320"/>
        <v/>
      </c>
      <c r="I752" s="101" t="str">
        <f t="shared" ca="1" si="320"/>
        <v/>
      </c>
      <c r="J752" s="101" t="str">
        <f t="shared" ca="1" si="320"/>
        <v/>
      </c>
      <c r="K752" s="101" t="str">
        <f t="shared" ca="1" si="320"/>
        <v/>
      </c>
      <c r="L752" s="101" t="str">
        <f t="shared" ca="1" si="320"/>
        <v/>
      </c>
      <c r="M752" s="101" t="str">
        <f t="shared" ca="1" si="320"/>
        <v/>
      </c>
      <c r="N752" s="101" t="str">
        <f t="shared" ca="1" si="320"/>
        <v/>
      </c>
      <c r="O752" s="102" t="str">
        <f t="shared" ca="1" si="320"/>
        <v/>
      </c>
      <c r="P752" s="103" t="str">
        <f t="shared" ca="1" si="327"/>
        <v/>
      </c>
      <c r="Q752" s="100" t="str">
        <f t="shared" ca="1" si="339"/>
        <v/>
      </c>
      <c r="R752" s="101" t="str">
        <f t="shared" ca="1" si="339"/>
        <v/>
      </c>
      <c r="S752" s="101" t="str">
        <f t="shared" ca="1" si="339"/>
        <v/>
      </c>
      <c r="T752" s="101" t="str">
        <f t="shared" ca="1" si="338"/>
        <v/>
      </c>
      <c r="U752" s="101" t="str">
        <f t="shared" ca="1" si="338"/>
        <v/>
      </c>
      <c r="V752" s="101" t="str">
        <f t="shared" ca="1" si="338"/>
        <v/>
      </c>
      <c r="W752" s="101" t="str">
        <f t="shared" ca="1" si="338"/>
        <v/>
      </c>
      <c r="X752" s="101" t="str">
        <f t="shared" ca="1" si="338"/>
        <v/>
      </c>
      <c r="Y752" s="102" t="str">
        <f t="shared" ca="1" si="338"/>
        <v/>
      </c>
      <c r="Z752" s="129" t="str">
        <f t="shared" ca="1" si="328"/>
        <v/>
      </c>
      <c r="AA752" s="105" t="str">
        <f t="shared" ca="1" si="321"/>
        <v>NA</v>
      </c>
      <c r="AB752" s="105" t="str">
        <f t="shared" ca="1" si="329"/>
        <v>NA</v>
      </c>
      <c r="AC752" s="97" t="str">
        <f t="shared" ca="1" si="330"/>
        <v/>
      </c>
      <c r="AD752" s="106" t="str">
        <f t="shared" ca="1" si="322"/>
        <v/>
      </c>
      <c r="AE752" s="106"/>
      <c r="AF752" s="130"/>
      <c r="AG752" s="131"/>
      <c r="AH752" s="131"/>
      <c r="AI752" s="131"/>
      <c r="AJ752" s="131"/>
      <c r="AK752" s="131"/>
      <c r="AL752" s="131"/>
      <c r="AM752" s="131"/>
      <c r="AN752" s="132"/>
      <c r="AO752" s="133"/>
      <c r="AS752" s="69"/>
      <c r="AT752" s="69"/>
      <c r="AU752" s="113"/>
      <c r="AV752" s="114" t="str">
        <f t="shared" ca="1" si="340"/>
        <v/>
      </c>
      <c r="AW752" s="115" t="str">
        <f t="shared" ca="1" si="340"/>
        <v/>
      </c>
      <c r="AX752" s="115" t="str">
        <f t="shared" ca="1" si="340"/>
        <v/>
      </c>
      <c r="AY752" s="115" t="str">
        <f t="shared" ca="1" si="340"/>
        <v/>
      </c>
      <c r="AZ752" s="115" t="str">
        <f t="shared" ca="1" si="340"/>
        <v/>
      </c>
      <c r="BA752" s="115" t="str">
        <f t="shared" ca="1" si="340"/>
        <v/>
      </c>
      <c r="BB752" s="115" t="str">
        <f t="shared" ca="1" si="340"/>
        <v/>
      </c>
      <c r="BC752" s="115" t="str">
        <f t="shared" ca="1" si="340"/>
        <v/>
      </c>
      <c r="BD752" s="116" t="str">
        <f t="shared" ca="1" si="340"/>
        <v/>
      </c>
      <c r="BE752" s="145"/>
      <c r="BF752" s="118" t="str">
        <f t="shared" ca="1" si="331"/>
        <v/>
      </c>
      <c r="BG752" s="118" t="str">
        <f t="shared" ca="1" si="332"/>
        <v/>
      </c>
      <c r="BH752" s="118" t="str">
        <f t="shared" ca="1" si="333"/>
        <v/>
      </c>
      <c r="BI752" s="118" t="str">
        <f t="shared" ca="1" si="334"/>
        <v/>
      </c>
      <c r="BK752" s="154"/>
      <c r="BL752" s="155"/>
      <c r="BM752" s="154"/>
      <c r="BN752" s="154"/>
      <c r="BO752" s="156"/>
      <c r="BP752" s="156"/>
      <c r="BQ752" s="156"/>
      <c r="BR752" s="156"/>
      <c r="BS752" s="156"/>
      <c r="BT752" s="156"/>
      <c r="BU752" s="156"/>
      <c r="BV752" s="156"/>
      <c r="BW752" s="156"/>
      <c r="BX752" s="105"/>
      <c r="BY752" s="157"/>
      <c r="BZ752" s="157"/>
      <c r="CA752" s="157"/>
      <c r="CB752" s="157"/>
      <c r="CC752" s="157"/>
      <c r="CD752" s="157"/>
      <c r="CE752" s="157"/>
      <c r="CF752" s="157"/>
      <c r="CG752" s="157"/>
    </row>
    <row r="753" spans="1:85" x14ac:dyDescent="0.25">
      <c r="A753" s="97" t="str">
        <f t="shared" ca="1" si="335"/>
        <v/>
      </c>
      <c r="B753" s="98" t="str">
        <f t="shared" ca="1" si="336"/>
        <v/>
      </c>
      <c r="C753" s="99" t="str">
        <f t="shared" ca="1" si="323"/>
        <v/>
      </c>
      <c r="D753" s="97" t="str">
        <f t="shared" ca="1" si="324"/>
        <v/>
      </c>
      <c r="E753" s="97" t="str">
        <f t="shared" ca="1" si="325"/>
        <v/>
      </c>
      <c r="F753" s="97" t="str">
        <f t="shared" ca="1" si="326"/>
        <v/>
      </c>
      <c r="G753" s="100" t="str">
        <f t="shared" ref="G753:O781" ca="1" si="341">IF(LEN($C753)=0,"",IF(VLOOKUP($C753,INDIRECT("'"&amp;$G$2&amp;"'!"&amp;"$A$1:$ZZ$999"),MATCH(Q$1,INDIRECT("'"&amp;$G$2&amp;"'!"&amp;"A"&amp;$I$2&amp;":ZZ"&amp;$I$2&amp;""),0),FALSE)="N/F",0,VLOOKUP($C753,INDIRECT("'"&amp;$G$2&amp;"'!"&amp;"$A$1:$ZZ$999"),MATCH(Q$1,INDIRECT("'"&amp;$G$2&amp;"'!"&amp;"A"&amp;$I$2&amp;":ZZ"&amp;$I$2&amp;""),0),FALSE)))</f>
        <v/>
      </c>
      <c r="H753" s="101" t="str">
        <f t="shared" ca="1" si="341"/>
        <v/>
      </c>
      <c r="I753" s="101" t="str">
        <f t="shared" ca="1" si="341"/>
        <v/>
      </c>
      <c r="J753" s="101" t="str">
        <f t="shared" ca="1" si="341"/>
        <v/>
      </c>
      <c r="K753" s="101" t="str">
        <f t="shared" ca="1" si="341"/>
        <v/>
      </c>
      <c r="L753" s="101" t="str">
        <f t="shared" ca="1" si="341"/>
        <v/>
      </c>
      <c r="M753" s="101" t="str">
        <f t="shared" ca="1" si="341"/>
        <v/>
      </c>
      <c r="N753" s="101" t="str">
        <f t="shared" ca="1" si="341"/>
        <v/>
      </c>
      <c r="O753" s="102" t="str">
        <f t="shared" ca="1" si="341"/>
        <v/>
      </c>
      <c r="P753" s="103" t="str">
        <f t="shared" ca="1" si="327"/>
        <v/>
      </c>
      <c r="Q753" s="100" t="str">
        <f t="shared" ca="1" si="339"/>
        <v/>
      </c>
      <c r="R753" s="101" t="str">
        <f t="shared" ca="1" si="339"/>
        <v/>
      </c>
      <c r="S753" s="101" t="str">
        <f t="shared" ca="1" si="339"/>
        <v/>
      </c>
      <c r="T753" s="101" t="str">
        <f t="shared" ca="1" si="338"/>
        <v/>
      </c>
      <c r="U753" s="101" t="str">
        <f t="shared" ca="1" si="338"/>
        <v/>
      </c>
      <c r="V753" s="101" t="str">
        <f t="shared" ca="1" si="338"/>
        <v/>
      </c>
      <c r="W753" s="101" t="str">
        <f t="shared" ca="1" si="338"/>
        <v/>
      </c>
      <c r="X753" s="101" t="str">
        <f t="shared" ca="1" si="338"/>
        <v/>
      </c>
      <c r="Y753" s="102" t="str">
        <f t="shared" ca="1" si="338"/>
        <v/>
      </c>
      <c r="Z753" s="129" t="str">
        <f t="shared" ca="1" si="328"/>
        <v/>
      </c>
      <c r="AA753" s="105" t="str">
        <f t="shared" ca="1" si="321"/>
        <v>NA</v>
      </c>
      <c r="AB753" s="105" t="str">
        <f t="shared" ca="1" si="329"/>
        <v>NA</v>
      </c>
      <c r="AC753" s="97" t="str">
        <f t="shared" ca="1" si="330"/>
        <v/>
      </c>
      <c r="AD753" s="106" t="str">
        <f t="shared" ca="1" si="322"/>
        <v/>
      </c>
      <c r="AE753" s="106"/>
      <c r="AF753" s="130"/>
      <c r="AG753" s="131"/>
      <c r="AH753" s="131"/>
      <c r="AI753" s="131"/>
      <c r="AJ753" s="131"/>
      <c r="AK753" s="131"/>
      <c r="AL753" s="131"/>
      <c r="AM753" s="131"/>
      <c r="AN753" s="132"/>
      <c r="AO753" s="133"/>
      <c r="AS753" s="69"/>
      <c r="AT753" s="69"/>
      <c r="AU753" s="113"/>
      <c r="AV753" s="114" t="str">
        <f t="shared" ca="1" si="340"/>
        <v/>
      </c>
      <c r="AW753" s="115" t="str">
        <f t="shared" ca="1" si="340"/>
        <v/>
      </c>
      <c r="AX753" s="115" t="str">
        <f t="shared" ca="1" si="340"/>
        <v/>
      </c>
      <c r="AY753" s="115" t="str">
        <f t="shared" ca="1" si="340"/>
        <v/>
      </c>
      <c r="AZ753" s="115" t="str">
        <f t="shared" ca="1" si="340"/>
        <v/>
      </c>
      <c r="BA753" s="115" t="str">
        <f t="shared" ca="1" si="340"/>
        <v/>
      </c>
      <c r="BB753" s="115" t="str">
        <f t="shared" ca="1" si="340"/>
        <v/>
      </c>
      <c r="BC753" s="115" t="str">
        <f t="shared" ca="1" si="340"/>
        <v/>
      </c>
      <c r="BD753" s="116" t="str">
        <f t="shared" ca="1" si="340"/>
        <v/>
      </c>
      <c r="BE753" s="145"/>
      <c r="BF753" s="118" t="str">
        <f t="shared" ca="1" si="331"/>
        <v/>
      </c>
      <c r="BG753" s="118" t="str">
        <f t="shared" ca="1" si="332"/>
        <v/>
      </c>
      <c r="BH753" s="118" t="str">
        <f t="shared" ca="1" si="333"/>
        <v/>
      </c>
      <c r="BI753" s="118" t="str">
        <f t="shared" ca="1" si="334"/>
        <v/>
      </c>
      <c r="BK753" s="154"/>
      <c r="BL753" s="155"/>
      <c r="BM753" s="154"/>
      <c r="BN753" s="154"/>
      <c r="BO753" s="156"/>
      <c r="BP753" s="156"/>
      <c r="BQ753" s="156"/>
      <c r="BR753" s="156"/>
      <c r="BS753" s="156"/>
      <c r="BT753" s="156"/>
      <c r="BU753" s="156"/>
      <c r="BV753" s="156"/>
      <c r="BW753" s="156"/>
      <c r="BX753" s="105"/>
      <c r="BY753" s="157"/>
      <c r="BZ753" s="157"/>
      <c r="CA753" s="157"/>
      <c r="CB753" s="157"/>
      <c r="CC753" s="157"/>
      <c r="CD753" s="157"/>
      <c r="CE753" s="157"/>
      <c r="CF753" s="157"/>
      <c r="CG753" s="157"/>
    </row>
    <row r="754" spans="1:85" x14ac:dyDescent="0.25">
      <c r="A754" s="97" t="str">
        <f t="shared" ca="1" si="335"/>
        <v/>
      </c>
      <c r="B754" s="98" t="str">
        <f t="shared" ca="1" si="336"/>
        <v/>
      </c>
      <c r="C754" s="99" t="str">
        <f t="shared" ca="1" si="323"/>
        <v/>
      </c>
      <c r="D754" s="97" t="str">
        <f t="shared" ca="1" si="324"/>
        <v/>
      </c>
      <c r="E754" s="97" t="str">
        <f t="shared" ca="1" si="325"/>
        <v/>
      </c>
      <c r="F754" s="97" t="str">
        <f t="shared" ca="1" si="326"/>
        <v/>
      </c>
      <c r="G754" s="100" t="str">
        <f t="shared" ca="1" si="341"/>
        <v/>
      </c>
      <c r="H754" s="101" t="str">
        <f t="shared" ca="1" si="341"/>
        <v/>
      </c>
      <c r="I754" s="101" t="str">
        <f t="shared" ca="1" si="341"/>
        <v/>
      </c>
      <c r="J754" s="101" t="str">
        <f t="shared" ca="1" si="341"/>
        <v/>
      </c>
      <c r="K754" s="101" t="str">
        <f t="shared" ca="1" si="341"/>
        <v/>
      </c>
      <c r="L754" s="101" t="str">
        <f t="shared" ca="1" si="341"/>
        <v/>
      </c>
      <c r="M754" s="101" t="str">
        <f t="shared" ca="1" si="341"/>
        <v/>
      </c>
      <c r="N754" s="101" t="str">
        <f t="shared" ca="1" si="341"/>
        <v/>
      </c>
      <c r="O754" s="102" t="str">
        <f t="shared" ca="1" si="341"/>
        <v/>
      </c>
      <c r="P754" s="103" t="str">
        <f t="shared" ca="1" si="327"/>
        <v/>
      </c>
      <c r="Q754" s="100" t="str">
        <f t="shared" ca="1" si="339"/>
        <v/>
      </c>
      <c r="R754" s="101" t="str">
        <f t="shared" ca="1" si="339"/>
        <v/>
      </c>
      <c r="S754" s="101" t="str">
        <f t="shared" ca="1" si="339"/>
        <v/>
      </c>
      <c r="T754" s="101" t="str">
        <f t="shared" ca="1" si="338"/>
        <v/>
      </c>
      <c r="U754" s="101" t="str">
        <f t="shared" ca="1" si="338"/>
        <v/>
      </c>
      <c r="V754" s="101" t="str">
        <f t="shared" ca="1" si="338"/>
        <v/>
      </c>
      <c r="W754" s="101" t="str">
        <f t="shared" ca="1" si="338"/>
        <v/>
      </c>
      <c r="X754" s="101" t="str">
        <f t="shared" ca="1" si="338"/>
        <v/>
      </c>
      <c r="Y754" s="102" t="str">
        <f t="shared" ca="1" si="338"/>
        <v/>
      </c>
      <c r="Z754" s="129" t="str">
        <f t="shared" ca="1" si="328"/>
        <v/>
      </c>
      <c r="AA754" s="105" t="str">
        <f t="shared" ca="1" si="321"/>
        <v>NA</v>
      </c>
      <c r="AB754" s="105" t="str">
        <f t="shared" ca="1" si="329"/>
        <v>NA</v>
      </c>
      <c r="AC754" s="97" t="str">
        <f t="shared" ca="1" si="330"/>
        <v/>
      </c>
      <c r="AD754" s="106" t="str">
        <f t="shared" ca="1" si="322"/>
        <v/>
      </c>
      <c r="AE754" s="106"/>
      <c r="AF754" s="130"/>
      <c r="AG754" s="131"/>
      <c r="AH754" s="131"/>
      <c r="AI754" s="131"/>
      <c r="AJ754" s="131"/>
      <c r="AK754" s="131"/>
      <c r="AL754" s="131"/>
      <c r="AM754" s="131"/>
      <c r="AN754" s="132"/>
      <c r="AO754" s="133"/>
      <c r="AS754" s="69"/>
      <c r="AT754" s="69"/>
      <c r="AU754" s="113"/>
      <c r="AV754" s="114" t="str">
        <f t="shared" ca="1" si="340"/>
        <v/>
      </c>
      <c r="AW754" s="115" t="str">
        <f t="shared" ca="1" si="340"/>
        <v/>
      </c>
      <c r="AX754" s="115" t="str">
        <f t="shared" ca="1" si="340"/>
        <v/>
      </c>
      <c r="AY754" s="115" t="str">
        <f t="shared" ca="1" si="340"/>
        <v/>
      </c>
      <c r="AZ754" s="115" t="str">
        <f t="shared" ca="1" si="340"/>
        <v/>
      </c>
      <c r="BA754" s="115" t="str">
        <f t="shared" ca="1" si="340"/>
        <v/>
      </c>
      <c r="BB754" s="115" t="str">
        <f t="shared" ca="1" si="340"/>
        <v/>
      </c>
      <c r="BC754" s="115" t="str">
        <f t="shared" ca="1" si="340"/>
        <v/>
      </c>
      <c r="BD754" s="116" t="str">
        <f t="shared" ca="1" si="340"/>
        <v/>
      </c>
      <c r="BE754" s="145"/>
      <c r="BF754" s="118" t="str">
        <f t="shared" ca="1" si="331"/>
        <v/>
      </c>
      <c r="BG754" s="118" t="str">
        <f t="shared" ca="1" si="332"/>
        <v/>
      </c>
      <c r="BH754" s="118" t="str">
        <f t="shared" ca="1" si="333"/>
        <v/>
      </c>
      <c r="BI754" s="118" t="str">
        <f t="shared" ca="1" si="334"/>
        <v/>
      </c>
      <c r="BK754" s="154"/>
      <c r="BL754" s="155"/>
      <c r="BM754" s="154"/>
      <c r="BN754" s="154"/>
      <c r="BO754" s="156"/>
      <c r="BP754" s="156"/>
      <c r="BQ754" s="156"/>
      <c r="BR754" s="156"/>
      <c r="BS754" s="156"/>
      <c r="BT754" s="156"/>
      <c r="BU754" s="156"/>
      <c r="BV754" s="156"/>
      <c r="BW754" s="156"/>
      <c r="BX754" s="105"/>
      <c r="BY754" s="157"/>
      <c r="BZ754" s="157"/>
      <c r="CA754" s="157"/>
      <c r="CB754" s="157"/>
      <c r="CC754" s="157"/>
      <c r="CD754" s="157"/>
      <c r="CE754" s="157"/>
      <c r="CF754" s="157"/>
      <c r="CG754" s="157"/>
    </row>
    <row r="755" spans="1:85" x14ac:dyDescent="0.25">
      <c r="A755" s="97" t="str">
        <f t="shared" ca="1" si="335"/>
        <v/>
      </c>
      <c r="B755" s="98" t="str">
        <f t="shared" ca="1" si="336"/>
        <v/>
      </c>
      <c r="C755" s="99" t="str">
        <f t="shared" ca="1" si="323"/>
        <v/>
      </c>
      <c r="D755" s="97" t="str">
        <f t="shared" ca="1" si="324"/>
        <v/>
      </c>
      <c r="E755" s="97" t="str">
        <f t="shared" ca="1" si="325"/>
        <v/>
      </c>
      <c r="F755" s="97" t="str">
        <f t="shared" ca="1" si="326"/>
        <v/>
      </c>
      <c r="G755" s="100" t="str">
        <f t="shared" ca="1" si="341"/>
        <v/>
      </c>
      <c r="H755" s="101" t="str">
        <f t="shared" ca="1" si="341"/>
        <v/>
      </c>
      <c r="I755" s="101" t="str">
        <f t="shared" ca="1" si="341"/>
        <v/>
      </c>
      <c r="J755" s="101" t="str">
        <f t="shared" ca="1" si="341"/>
        <v/>
      </c>
      <c r="K755" s="101" t="str">
        <f t="shared" ca="1" si="341"/>
        <v/>
      </c>
      <c r="L755" s="101" t="str">
        <f t="shared" ca="1" si="341"/>
        <v/>
      </c>
      <c r="M755" s="101" t="str">
        <f t="shared" ca="1" si="341"/>
        <v/>
      </c>
      <c r="N755" s="101" t="str">
        <f t="shared" ca="1" si="341"/>
        <v/>
      </c>
      <c r="O755" s="102" t="str">
        <f t="shared" ca="1" si="341"/>
        <v/>
      </c>
      <c r="P755" s="103" t="str">
        <f t="shared" ca="1" si="327"/>
        <v/>
      </c>
      <c r="Q755" s="100" t="str">
        <f t="shared" ca="1" si="339"/>
        <v/>
      </c>
      <c r="R755" s="101" t="str">
        <f t="shared" ca="1" si="339"/>
        <v/>
      </c>
      <c r="S755" s="101" t="str">
        <f t="shared" ca="1" si="339"/>
        <v/>
      </c>
      <c r="T755" s="101" t="str">
        <f t="shared" ca="1" si="338"/>
        <v/>
      </c>
      <c r="U755" s="101" t="str">
        <f t="shared" ca="1" si="338"/>
        <v/>
      </c>
      <c r="V755" s="101" t="str">
        <f t="shared" ca="1" si="338"/>
        <v/>
      </c>
      <c r="W755" s="101" t="str">
        <f t="shared" ca="1" si="338"/>
        <v/>
      </c>
      <c r="X755" s="101" t="str">
        <f t="shared" ca="1" si="338"/>
        <v/>
      </c>
      <c r="Y755" s="102" t="str">
        <f t="shared" ca="1" si="338"/>
        <v/>
      </c>
      <c r="Z755" s="129" t="str">
        <f t="shared" ca="1" si="328"/>
        <v/>
      </c>
      <c r="AA755" s="105" t="str">
        <f t="shared" ca="1" si="321"/>
        <v>NA</v>
      </c>
      <c r="AB755" s="105" t="str">
        <f t="shared" ca="1" si="329"/>
        <v>NA</v>
      </c>
      <c r="AC755" s="97" t="str">
        <f t="shared" ca="1" si="330"/>
        <v/>
      </c>
      <c r="AD755" s="106" t="str">
        <f t="shared" ca="1" si="322"/>
        <v/>
      </c>
      <c r="AE755" s="106"/>
      <c r="AF755" s="130"/>
      <c r="AG755" s="131"/>
      <c r="AH755" s="131"/>
      <c r="AI755" s="131"/>
      <c r="AJ755" s="131"/>
      <c r="AK755" s="131"/>
      <c r="AL755" s="131"/>
      <c r="AM755" s="131"/>
      <c r="AN755" s="132"/>
      <c r="AO755" s="133"/>
      <c r="AS755" s="69"/>
      <c r="AT755" s="69"/>
      <c r="AU755" s="113"/>
      <c r="AV755" s="114" t="str">
        <f t="shared" ca="1" si="340"/>
        <v/>
      </c>
      <c r="AW755" s="115" t="str">
        <f t="shared" ca="1" si="340"/>
        <v/>
      </c>
      <c r="AX755" s="115" t="str">
        <f t="shared" ca="1" si="340"/>
        <v/>
      </c>
      <c r="AY755" s="115" t="str">
        <f t="shared" ca="1" si="340"/>
        <v/>
      </c>
      <c r="AZ755" s="115" t="str">
        <f t="shared" ca="1" si="340"/>
        <v/>
      </c>
      <c r="BA755" s="115" t="str">
        <f t="shared" ca="1" si="340"/>
        <v/>
      </c>
      <c r="BB755" s="115" t="str">
        <f t="shared" ca="1" si="340"/>
        <v/>
      </c>
      <c r="BC755" s="115" t="str">
        <f t="shared" ca="1" si="340"/>
        <v/>
      </c>
      <c r="BD755" s="116" t="str">
        <f t="shared" ca="1" si="340"/>
        <v/>
      </c>
      <c r="BE755" s="145"/>
      <c r="BF755" s="118" t="str">
        <f t="shared" ca="1" si="331"/>
        <v/>
      </c>
      <c r="BG755" s="118" t="str">
        <f t="shared" ca="1" si="332"/>
        <v/>
      </c>
      <c r="BH755" s="118" t="str">
        <f t="shared" ca="1" si="333"/>
        <v/>
      </c>
      <c r="BI755" s="118" t="str">
        <f t="shared" ca="1" si="334"/>
        <v/>
      </c>
      <c r="BK755" s="154"/>
      <c r="BL755" s="155"/>
      <c r="BM755" s="154"/>
      <c r="BN755" s="154"/>
      <c r="BO755" s="156"/>
      <c r="BP755" s="156"/>
      <c r="BQ755" s="156"/>
      <c r="BR755" s="156"/>
      <c r="BS755" s="156"/>
      <c r="BT755" s="156"/>
      <c r="BU755" s="156"/>
      <c r="BV755" s="156"/>
      <c r="BW755" s="156"/>
      <c r="BX755" s="105"/>
      <c r="BY755" s="157"/>
      <c r="BZ755" s="157"/>
      <c r="CA755" s="157"/>
      <c r="CB755" s="157"/>
      <c r="CC755" s="157"/>
      <c r="CD755" s="157"/>
      <c r="CE755" s="157"/>
      <c r="CF755" s="157"/>
      <c r="CG755" s="157"/>
    </row>
    <row r="756" spans="1:85" x14ac:dyDescent="0.25">
      <c r="A756" s="97" t="str">
        <f t="shared" ca="1" si="335"/>
        <v/>
      </c>
      <c r="B756" s="98" t="str">
        <f t="shared" ca="1" si="336"/>
        <v/>
      </c>
      <c r="C756" s="99" t="str">
        <f t="shared" ca="1" si="323"/>
        <v/>
      </c>
      <c r="D756" s="97" t="str">
        <f t="shared" ca="1" si="324"/>
        <v/>
      </c>
      <c r="E756" s="97" t="str">
        <f t="shared" ca="1" si="325"/>
        <v/>
      </c>
      <c r="F756" s="97" t="str">
        <f t="shared" ca="1" si="326"/>
        <v/>
      </c>
      <c r="G756" s="100" t="str">
        <f t="shared" ca="1" si="341"/>
        <v/>
      </c>
      <c r="H756" s="101" t="str">
        <f t="shared" ca="1" si="341"/>
        <v/>
      </c>
      <c r="I756" s="101" t="str">
        <f t="shared" ca="1" si="341"/>
        <v/>
      </c>
      <c r="J756" s="101" t="str">
        <f t="shared" ca="1" si="341"/>
        <v/>
      </c>
      <c r="K756" s="101" t="str">
        <f t="shared" ca="1" si="341"/>
        <v/>
      </c>
      <c r="L756" s="101" t="str">
        <f t="shared" ca="1" si="341"/>
        <v/>
      </c>
      <c r="M756" s="101" t="str">
        <f t="shared" ca="1" si="341"/>
        <v/>
      </c>
      <c r="N756" s="101" t="str">
        <f t="shared" ca="1" si="341"/>
        <v/>
      </c>
      <c r="O756" s="102" t="str">
        <f t="shared" ca="1" si="341"/>
        <v/>
      </c>
      <c r="P756" s="103" t="str">
        <f t="shared" ca="1" si="327"/>
        <v/>
      </c>
      <c r="Q756" s="100" t="str">
        <f t="shared" ca="1" si="339"/>
        <v/>
      </c>
      <c r="R756" s="101" t="str">
        <f t="shared" ca="1" si="339"/>
        <v/>
      </c>
      <c r="S756" s="101" t="str">
        <f t="shared" ca="1" si="339"/>
        <v/>
      </c>
      <c r="T756" s="101" t="str">
        <f t="shared" ca="1" si="338"/>
        <v/>
      </c>
      <c r="U756" s="101" t="str">
        <f t="shared" ca="1" si="338"/>
        <v/>
      </c>
      <c r="V756" s="101" t="str">
        <f t="shared" ca="1" si="338"/>
        <v/>
      </c>
      <c r="W756" s="101" t="str">
        <f t="shared" ca="1" si="338"/>
        <v/>
      </c>
      <c r="X756" s="101" t="str">
        <f t="shared" ca="1" si="338"/>
        <v/>
      </c>
      <c r="Y756" s="102" t="str">
        <f t="shared" ca="1" si="338"/>
        <v/>
      </c>
      <c r="Z756" s="129" t="str">
        <f t="shared" ca="1" si="328"/>
        <v/>
      </c>
      <c r="AA756" s="105" t="str">
        <f t="shared" ca="1" si="321"/>
        <v>NA</v>
      </c>
      <c r="AB756" s="105" t="str">
        <f t="shared" ca="1" si="329"/>
        <v>NA</v>
      </c>
      <c r="AC756" s="97" t="str">
        <f t="shared" ca="1" si="330"/>
        <v/>
      </c>
      <c r="AD756" s="106" t="str">
        <f t="shared" ca="1" si="322"/>
        <v/>
      </c>
      <c r="AE756" s="106"/>
      <c r="AF756" s="130"/>
      <c r="AG756" s="131"/>
      <c r="AH756" s="131"/>
      <c r="AI756" s="131"/>
      <c r="AJ756" s="131"/>
      <c r="AK756" s="131"/>
      <c r="AL756" s="131"/>
      <c r="AM756" s="131"/>
      <c r="AN756" s="132"/>
      <c r="AO756" s="133"/>
      <c r="AS756" s="69"/>
      <c r="AT756" s="69"/>
      <c r="AU756" s="113"/>
      <c r="AV756" s="114" t="str">
        <f t="shared" ca="1" si="340"/>
        <v/>
      </c>
      <c r="AW756" s="115" t="str">
        <f t="shared" ca="1" si="340"/>
        <v/>
      </c>
      <c r="AX756" s="115" t="str">
        <f t="shared" ca="1" si="340"/>
        <v/>
      </c>
      <c r="AY756" s="115" t="str">
        <f t="shared" ca="1" si="340"/>
        <v/>
      </c>
      <c r="AZ756" s="115" t="str">
        <f t="shared" ca="1" si="340"/>
        <v/>
      </c>
      <c r="BA756" s="115" t="str">
        <f t="shared" ca="1" si="340"/>
        <v/>
      </c>
      <c r="BB756" s="115" t="str">
        <f t="shared" ca="1" si="340"/>
        <v/>
      </c>
      <c r="BC756" s="115" t="str">
        <f t="shared" ca="1" si="340"/>
        <v/>
      </c>
      <c r="BD756" s="116" t="str">
        <f t="shared" ca="1" si="340"/>
        <v/>
      </c>
      <c r="BE756" s="145"/>
      <c r="BF756" s="118" t="str">
        <f t="shared" ca="1" si="331"/>
        <v/>
      </c>
      <c r="BG756" s="118" t="str">
        <f t="shared" ca="1" si="332"/>
        <v/>
      </c>
      <c r="BH756" s="118" t="str">
        <f t="shared" ca="1" si="333"/>
        <v/>
      </c>
      <c r="BI756" s="118" t="str">
        <f t="shared" ca="1" si="334"/>
        <v/>
      </c>
      <c r="BK756" s="154"/>
      <c r="BL756" s="155"/>
      <c r="BM756" s="154"/>
      <c r="BN756" s="154"/>
      <c r="BO756" s="156"/>
      <c r="BP756" s="156"/>
      <c r="BQ756" s="156"/>
      <c r="BR756" s="156"/>
      <c r="BS756" s="156"/>
      <c r="BT756" s="156"/>
      <c r="BU756" s="156"/>
      <c r="BV756" s="156"/>
      <c r="BW756" s="156"/>
      <c r="BX756" s="105"/>
      <c r="BY756" s="157"/>
      <c r="BZ756" s="157"/>
      <c r="CA756" s="157"/>
      <c r="CB756" s="157"/>
      <c r="CC756" s="157"/>
      <c r="CD756" s="157"/>
      <c r="CE756" s="157"/>
      <c r="CF756" s="157"/>
      <c r="CG756" s="157"/>
    </row>
    <row r="757" spans="1:85" x14ac:dyDescent="0.25">
      <c r="A757" s="97" t="str">
        <f t="shared" ca="1" si="335"/>
        <v/>
      </c>
      <c r="B757" s="98" t="str">
        <f t="shared" ca="1" si="336"/>
        <v/>
      </c>
      <c r="C757" s="99" t="str">
        <f t="shared" ca="1" si="323"/>
        <v/>
      </c>
      <c r="D757" s="97" t="str">
        <f t="shared" ca="1" si="324"/>
        <v/>
      </c>
      <c r="E757" s="97" t="str">
        <f t="shared" ca="1" si="325"/>
        <v/>
      </c>
      <c r="F757" s="97" t="str">
        <f t="shared" ca="1" si="326"/>
        <v/>
      </c>
      <c r="G757" s="100" t="str">
        <f t="shared" ca="1" si="341"/>
        <v/>
      </c>
      <c r="H757" s="101" t="str">
        <f t="shared" ca="1" si="341"/>
        <v/>
      </c>
      <c r="I757" s="101" t="str">
        <f t="shared" ca="1" si="341"/>
        <v/>
      </c>
      <c r="J757" s="101" t="str">
        <f t="shared" ca="1" si="341"/>
        <v/>
      </c>
      <c r="K757" s="101" t="str">
        <f t="shared" ca="1" si="341"/>
        <v/>
      </c>
      <c r="L757" s="101" t="str">
        <f t="shared" ca="1" si="341"/>
        <v/>
      </c>
      <c r="M757" s="101" t="str">
        <f t="shared" ca="1" si="341"/>
        <v/>
      </c>
      <c r="N757" s="101" t="str">
        <f t="shared" ca="1" si="341"/>
        <v/>
      </c>
      <c r="O757" s="102" t="str">
        <f t="shared" ca="1" si="341"/>
        <v/>
      </c>
      <c r="P757" s="103" t="str">
        <f t="shared" ca="1" si="327"/>
        <v/>
      </c>
      <c r="Q757" s="100" t="str">
        <f t="shared" ca="1" si="339"/>
        <v/>
      </c>
      <c r="R757" s="101" t="str">
        <f t="shared" ca="1" si="339"/>
        <v/>
      </c>
      <c r="S757" s="101" t="str">
        <f t="shared" ca="1" si="339"/>
        <v/>
      </c>
      <c r="T757" s="101" t="str">
        <f t="shared" ca="1" si="338"/>
        <v/>
      </c>
      <c r="U757" s="101" t="str">
        <f t="shared" ca="1" si="338"/>
        <v/>
      </c>
      <c r="V757" s="101" t="str">
        <f t="shared" ca="1" si="338"/>
        <v/>
      </c>
      <c r="W757" s="101" t="str">
        <f t="shared" ca="1" si="338"/>
        <v/>
      </c>
      <c r="X757" s="101" t="str">
        <f t="shared" ca="1" si="338"/>
        <v/>
      </c>
      <c r="Y757" s="102" t="str">
        <f t="shared" ca="1" si="338"/>
        <v/>
      </c>
      <c r="Z757" s="129" t="str">
        <f t="shared" ca="1" si="328"/>
        <v/>
      </c>
      <c r="AA757" s="105" t="str">
        <f t="shared" ca="1" si="321"/>
        <v>NA</v>
      </c>
      <c r="AB757" s="105" t="str">
        <f t="shared" ca="1" si="329"/>
        <v>NA</v>
      </c>
      <c r="AC757" s="97" t="str">
        <f t="shared" ca="1" si="330"/>
        <v/>
      </c>
      <c r="AD757" s="106" t="str">
        <f t="shared" ca="1" si="322"/>
        <v/>
      </c>
      <c r="AE757" s="106"/>
      <c r="AF757" s="130"/>
      <c r="AG757" s="131"/>
      <c r="AH757" s="131"/>
      <c r="AI757" s="131"/>
      <c r="AJ757" s="131"/>
      <c r="AK757" s="131"/>
      <c r="AL757" s="131"/>
      <c r="AM757" s="131"/>
      <c r="AN757" s="132"/>
      <c r="AO757" s="133"/>
      <c r="AS757" s="69"/>
      <c r="AT757" s="69"/>
      <c r="AU757" s="113"/>
      <c r="AV757" s="114" t="str">
        <f t="shared" ca="1" si="340"/>
        <v/>
      </c>
      <c r="AW757" s="115" t="str">
        <f t="shared" ca="1" si="340"/>
        <v/>
      </c>
      <c r="AX757" s="115" t="str">
        <f t="shared" ca="1" si="340"/>
        <v/>
      </c>
      <c r="AY757" s="115" t="str">
        <f t="shared" ca="1" si="340"/>
        <v/>
      </c>
      <c r="AZ757" s="115" t="str">
        <f t="shared" ca="1" si="340"/>
        <v/>
      </c>
      <c r="BA757" s="115" t="str">
        <f t="shared" ca="1" si="340"/>
        <v/>
      </c>
      <c r="BB757" s="115" t="str">
        <f t="shared" ca="1" si="340"/>
        <v/>
      </c>
      <c r="BC757" s="115" t="str">
        <f t="shared" ca="1" si="340"/>
        <v/>
      </c>
      <c r="BD757" s="116" t="str">
        <f t="shared" ca="1" si="340"/>
        <v/>
      </c>
      <c r="BE757" s="145"/>
      <c r="BF757" s="118" t="str">
        <f t="shared" ca="1" si="331"/>
        <v/>
      </c>
      <c r="BG757" s="118" t="str">
        <f t="shared" ca="1" si="332"/>
        <v/>
      </c>
      <c r="BH757" s="118" t="str">
        <f t="shared" ca="1" si="333"/>
        <v/>
      </c>
      <c r="BI757" s="118" t="str">
        <f t="shared" ca="1" si="334"/>
        <v/>
      </c>
      <c r="BK757" s="154"/>
      <c r="BL757" s="155"/>
      <c r="BM757" s="154"/>
      <c r="BN757" s="154"/>
      <c r="BO757" s="156"/>
      <c r="BP757" s="156"/>
      <c r="BQ757" s="156"/>
      <c r="BR757" s="156"/>
      <c r="BS757" s="156"/>
      <c r="BT757" s="156"/>
      <c r="BU757" s="156"/>
      <c r="BV757" s="156"/>
      <c r="BW757" s="156"/>
      <c r="BX757" s="105"/>
      <c r="BY757" s="157"/>
      <c r="BZ757" s="157"/>
      <c r="CA757" s="157"/>
      <c r="CB757" s="157"/>
      <c r="CC757" s="157"/>
      <c r="CD757" s="157"/>
      <c r="CE757" s="157"/>
      <c r="CF757" s="157"/>
      <c r="CG757" s="157"/>
    </row>
    <row r="758" spans="1:85" x14ac:dyDescent="0.25">
      <c r="A758" s="97" t="str">
        <f t="shared" ca="1" si="335"/>
        <v/>
      </c>
      <c r="B758" s="98" t="str">
        <f t="shared" ca="1" si="336"/>
        <v/>
      </c>
      <c r="C758" s="99" t="str">
        <f t="shared" ca="1" si="323"/>
        <v/>
      </c>
      <c r="D758" s="97" t="str">
        <f t="shared" ca="1" si="324"/>
        <v/>
      </c>
      <c r="E758" s="97" t="str">
        <f t="shared" ca="1" si="325"/>
        <v/>
      </c>
      <c r="F758" s="97" t="str">
        <f t="shared" ca="1" si="326"/>
        <v/>
      </c>
      <c r="G758" s="100" t="str">
        <f t="shared" ca="1" si="341"/>
        <v/>
      </c>
      <c r="H758" s="101" t="str">
        <f t="shared" ca="1" si="341"/>
        <v/>
      </c>
      <c r="I758" s="101" t="str">
        <f t="shared" ca="1" si="341"/>
        <v/>
      </c>
      <c r="J758" s="101" t="str">
        <f t="shared" ca="1" si="341"/>
        <v/>
      </c>
      <c r="K758" s="101" t="str">
        <f t="shared" ca="1" si="341"/>
        <v/>
      </c>
      <c r="L758" s="101" t="str">
        <f t="shared" ca="1" si="341"/>
        <v/>
      </c>
      <c r="M758" s="101" t="str">
        <f t="shared" ca="1" si="341"/>
        <v/>
      </c>
      <c r="N758" s="101" t="str">
        <f t="shared" ca="1" si="341"/>
        <v/>
      </c>
      <c r="O758" s="102" t="str">
        <f t="shared" ca="1" si="341"/>
        <v/>
      </c>
      <c r="P758" s="103" t="str">
        <f t="shared" ca="1" si="327"/>
        <v/>
      </c>
      <c r="Q758" s="100" t="str">
        <f t="shared" ca="1" si="339"/>
        <v/>
      </c>
      <c r="R758" s="101" t="str">
        <f t="shared" ca="1" si="339"/>
        <v/>
      </c>
      <c r="S758" s="101" t="str">
        <f t="shared" ca="1" si="339"/>
        <v/>
      </c>
      <c r="T758" s="101" t="str">
        <f t="shared" ca="1" si="338"/>
        <v/>
      </c>
      <c r="U758" s="101" t="str">
        <f t="shared" ca="1" si="338"/>
        <v/>
      </c>
      <c r="V758" s="101" t="str">
        <f t="shared" ca="1" si="338"/>
        <v/>
      </c>
      <c r="W758" s="101" t="str">
        <f t="shared" ca="1" si="338"/>
        <v/>
      </c>
      <c r="X758" s="101" t="str">
        <f t="shared" ca="1" si="338"/>
        <v/>
      </c>
      <c r="Y758" s="102" t="str">
        <f t="shared" ca="1" si="338"/>
        <v/>
      </c>
      <c r="Z758" s="129" t="str">
        <f t="shared" ca="1" si="328"/>
        <v/>
      </c>
      <c r="AA758" s="105" t="str">
        <f t="shared" ca="1" si="321"/>
        <v>NA</v>
      </c>
      <c r="AB758" s="105" t="str">
        <f t="shared" ca="1" si="329"/>
        <v>NA</v>
      </c>
      <c r="AC758" s="97" t="str">
        <f t="shared" ca="1" si="330"/>
        <v/>
      </c>
      <c r="AD758" s="106" t="str">
        <f t="shared" ca="1" si="322"/>
        <v/>
      </c>
      <c r="AE758" s="106"/>
      <c r="AF758" s="130"/>
      <c r="AG758" s="131"/>
      <c r="AH758" s="131"/>
      <c r="AI758" s="131"/>
      <c r="AJ758" s="131"/>
      <c r="AK758" s="131"/>
      <c r="AL758" s="131"/>
      <c r="AM758" s="131"/>
      <c r="AN758" s="132"/>
      <c r="AO758" s="133"/>
      <c r="AS758" s="69"/>
      <c r="AT758" s="69"/>
      <c r="AU758" s="113"/>
      <c r="AV758" s="114" t="str">
        <f t="shared" ca="1" si="340"/>
        <v/>
      </c>
      <c r="AW758" s="115" t="str">
        <f t="shared" ca="1" si="340"/>
        <v/>
      </c>
      <c r="AX758" s="115" t="str">
        <f t="shared" ca="1" si="340"/>
        <v/>
      </c>
      <c r="AY758" s="115" t="str">
        <f t="shared" ca="1" si="340"/>
        <v/>
      </c>
      <c r="AZ758" s="115" t="str">
        <f t="shared" ca="1" si="340"/>
        <v/>
      </c>
      <c r="BA758" s="115" t="str">
        <f t="shared" ca="1" si="340"/>
        <v/>
      </c>
      <c r="BB758" s="115" t="str">
        <f t="shared" ca="1" si="340"/>
        <v/>
      </c>
      <c r="BC758" s="115" t="str">
        <f t="shared" ca="1" si="340"/>
        <v/>
      </c>
      <c r="BD758" s="116" t="str">
        <f t="shared" ca="1" si="340"/>
        <v/>
      </c>
      <c r="BE758" s="145"/>
      <c r="BF758" s="118" t="str">
        <f t="shared" ca="1" si="331"/>
        <v/>
      </c>
      <c r="BG758" s="118" t="str">
        <f t="shared" ca="1" si="332"/>
        <v/>
      </c>
      <c r="BH758" s="118" t="str">
        <f t="shared" ca="1" si="333"/>
        <v/>
      </c>
      <c r="BI758" s="118" t="str">
        <f t="shared" ca="1" si="334"/>
        <v/>
      </c>
      <c r="BK758" s="154"/>
      <c r="BL758" s="155"/>
      <c r="BM758" s="154"/>
      <c r="BN758" s="154"/>
      <c r="BO758" s="156"/>
      <c r="BP758" s="156"/>
      <c r="BQ758" s="156"/>
      <c r="BR758" s="156"/>
      <c r="BS758" s="156"/>
      <c r="BT758" s="156"/>
      <c r="BU758" s="156"/>
      <c r="BV758" s="156"/>
      <c r="BW758" s="156"/>
      <c r="BX758" s="105"/>
      <c r="BY758" s="157"/>
      <c r="BZ758" s="157"/>
      <c r="CA758" s="157"/>
      <c r="CB758" s="157"/>
      <c r="CC758" s="157"/>
      <c r="CD758" s="157"/>
      <c r="CE758" s="157"/>
      <c r="CF758" s="157"/>
      <c r="CG758" s="157"/>
    </row>
    <row r="759" spans="1:85" x14ac:dyDescent="0.25">
      <c r="A759" s="97" t="str">
        <f t="shared" ca="1" si="335"/>
        <v/>
      </c>
      <c r="B759" s="98" t="str">
        <f t="shared" ca="1" si="336"/>
        <v/>
      </c>
      <c r="C759" s="99" t="str">
        <f t="shared" ca="1" si="323"/>
        <v/>
      </c>
      <c r="D759" s="97" t="str">
        <f t="shared" ca="1" si="324"/>
        <v/>
      </c>
      <c r="E759" s="97" t="str">
        <f t="shared" ca="1" si="325"/>
        <v/>
      </c>
      <c r="F759" s="97" t="str">
        <f t="shared" ca="1" si="326"/>
        <v/>
      </c>
      <c r="G759" s="100" t="str">
        <f t="shared" ca="1" si="341"/>
        <v/>
      </c>
      <c r="H759" s="101" t="str">
        <f t="shared" ca="1" si="341"/>
        <v/>
      </c>
      <c r="I759" s="101" t="str">
        <f t="shared" ca="1" si="341"/>
        <v/>
      </c>
      <c r="J759" s="101" t="str">
        <f t="shared" ca="1" si="341"/>
        <v/>
      </c>
      <c r="K759" s="101" t="str">
        <f t="shared" ca="1" si="341"/>
        <v/>
      </c>
      <c r="L759" s="101" t="str">
        <f t="shared" ca="1" si="341"/>
        <v/>
      </c>
      <c r="M759" s="101" t="str">
        <f t="shared" ca="1" si="341"/>
        <v/>
      </c>
      <c r="N759" s="101" t="str">
        <f t="shared" ca="1" si="341"/>
        <v/>
      </c>
      <c r="O759" s="102" t="str">
        <f t="shared" ca="1" si="341"/>
        <v/>
      </c>
      <c r="P759" s="103" t="str">
        <f t="shared" ca="1" si="327"/>
        <v/>
      </c>
      <c r="Q759" s="100" t="str">
        <f t="shared" ca="1" si="339"/>
        <v/>
      </c>
      <c r="R759" s="101" t="str">
        <f t="shared" ca="1" si="339"/>
        <v/>
      </c>
      <c r="S759" s="101" t="str">
        <f t="shared" ca="1" si="339"/>
        <v/>
      </c>
      <c r="T759" s="101" t="str">
        <f t="shared" ca="1" si="338"/>
        <v/>
      </c>
      <c r="U759" s="101" t="str">
        <f t="shared" ca="1" si="338"/>
        <v/>
      </c>
      <c r="V759" s="101" t="str">
        <f t="shared" ca="1" si="338"/>
        <v/>
      </c>
      <c r="W759" s="101" t="str">
        <f t="shared" ca="1" si="338"/>
        <v/>
      </c>
      <c r="X759" s="101" t="str">
        <f t="shared" ca="1" si="338"/>
        <v/>
      </c>
      <c r="Y759" s="102" t="str">
        <f t="shared" ca="1" si="338"/>
        <v/>
      </c>
      <c r="Z759" s="129" t="str">
        <f t="shared" ca="1" si="328"/>
        <v/>
      </c>
      <c r="AA759" s="105" t="str">
        <f t="shared" ca="1" si="321"/>
        <v>NA</v>
      </c>
      <c r="AB759" s="105" t="str">
        <f t="shared" ca="1" si="329"/>
        <v>NA</v>
      </c>
      <c r="AC759" s="97" t="str">
        <f t="shared" ca="1" si="330"/>
        <v/>
      </c>
      <c r="AD759" s="106" t="str">
        <f t="shared" ca="1" si="322"/>
        <v/>
      </c>
      <c r="AE759" s="106"/>
      <c r="AF759" s="130"/>
      <c r="AG759" s="131"/>
      <c r="AH759" s="131"/>
      <c r="AI759" s="131"/>
      <c r="AJ759" s="131"/>
      <c r="AK759" s="131"/>
      <c r="AL759" s="131"/>
      <c r="AM759" s="131"/>
      <c r="AN759" s="132"/>
      <c r="AO759" s="133"/>
      <c r="AS759" s="69"/>
      <c r="AT759" s="69"/>
      <c r="AU759" s="113"/>
      <c r="AV759" s="114" t="str">
        <f t="shared" ca="1" si="340"/>
        <v/>
      </c>
      <c r="AW759" s="115" t="str">
        <f t="shared" ca="1" si="340"/>
        <v/>
      </c>
      <c r="AX759" s="115" t="str">
        <f t="shared" ca="1" si="340"/>
        <v/>
      </c>
      <c r="AY759" s="115" t="str">
        <f t="shared" ca="1" si="340"/>
        <v/>
      </c>
      <c r="AZ759" s="115" t="str">
        <f t="shared" ca="1" si="340"/>
        <v/>
      </c>
      <c r="BA759" s="115" t="str">
        <f t="shared" ca="1" si="340"/>
        <v/>
      </c>
      <c r="BB759" s="115" t="str">
        <f t="shared" ca="1" si="340"/>
        <v/>
      </c>
      <c r="BC759" s="115" t="str">
        <f t="shared" ca="1" si="340"/>
        <v/>
      </c>
      <c r="BD759" s="116" t="str">
        <f t="shared" ca="1" si="340"/>
        <v/>
      </c>
      <c r="BE759" s="145"/>
      <c r="BF759" s="118" t="str">
        <f t="shared" ca="1" si="331"/>
        <v/>
      </c>
      <c r="BG759" s="118" t="str">
        <f t="shared" ca="1" si="332"/>
        <v/>
      </c>
      <c r="BH759" s="118" t="str">
        <f t="shared" ca="1" si="333"/>
        <v/>
      </c>
      <c r="BI759" s="118" t="str">
        <f t="shared" ca="1" si="334"/>
        <v/>
      </c>
      <c r="BK759" s="154"/>
      <c r="BL759" s="155"/>
      <c r="BM759" s="154"/>
      <c r="BN759" s="154"/>
      <c r="BO759" s="156"/>
      <c r="BP759" s="156"/>
      <c r="BQ759" s="156"/>
      <c r="BR759" s="156"/>
      <c r="BS759" s="156"/>
      <c r="BT759" s="156"/>
      <c r="BU759" s="156"/>
      <c r="BV759" s="156"/>
      <c r="BW759" s="156"/>
      <c r="BX759" s="105"/>
      <c r="BY759" s="157"/>
      <c r="BZ759" s="157"/>
      <c r="CA759" s="157"/>
      <c r="CB759" s="157"/>
      <c r="CC759" s="157"/>
      <c r="CD759" s="157"/>
      <c r="CE759" s="157"/>
      <c r="CF759" s="157"/>
      <c r="CG759" s="157"/>
    </row>
    <row r="760" spans="1:85" x14ac:dyDescent="0.25">
      <c r="A760" s="97" t="str">
        <f t="shared" ca="1" si="335"/>
        <v/>
      </c>
      <c r="B760" s="98" t="str">
        <f t="shared" ca="1" si="336"/>
        <v/>
      </c>
      <c r="C760" s="99" t="str">
        <f t="shared" ca="1" si="323"/>
        <v/>
      </c>
      <c r="D760" s="97" t="str">
        <f t="shared" ca="1" si="324"/>
        <v/>
      </c>
      <c r="E760" s="97" t="str">
        <f t="shared" ca="1" si="325"/>
        <v/>
      </c>
      <c r="F760" s="97" t="str">
        <f t="shared" ca="1" si="326"/>
        <v/>
      </c>
      <c r="G760" s="100" t="str">
        <f t="shared" ca="1" si="341"/>
        <v/>
      </c>
      <c r="H760" s="101" t="str">
        <f t="shared" ca="1" si="341"/>
        <v/>
      </c>
      <c r="I760" s="101" t="str">
        <f t="shared" ca="1" si="341"/>
        <v/>
      </c>
      <c r="J760" s="101" t="str">
        <f t="shared" ca="1" si="341"/>
        <v/>
      </c>
      <c r="K760" s="101" t="str">
        <f t="shared" ca="1" si="341"/>
        <v/>
      </c>
      <c r="L760" s="101" t="str">
        <f t="shared" ca="1" si="341"/>
        <v/>
      </c>
      <c r="M760" s="101" t="str">
        <f t="shared" ca="1" si="341"/>
        <v/>
      </c>
      <c r="N760" s="101" t="str">
        <f t="shared" ca="1" si="341"/>
        <v/>
      </c>
      <c r="O760" s="102" t="str">
        <f t="shared" ca="1" si="341"/>
        <v/>
      </c>
      <c r="P760" s="103" t="str">
        <f t="shared" ca="1" si="327"/>
        <v/>
      </c>
      <c r="Q760" s="100" t="str">
        <f t="shared" ca="1" si="339"/>
        <v/>
      </c>
      <c r="R760" s="101" t="str">
        <f t="shared" ca="1" si="339"/>
        <v/>
      </c>
      <c r="S760" s="101" t="str">
        <f t="shared" ca="1" si="339"/>
        <v/>
      </c>
      <c r="T760" s="101" t="str">
        <f t="shared" ca="1" si="338"/>
        <v/>
      </c>
      <c r="U760" s="101" t="str">
        <f t="shared" ca="1" si="338"/>
        <v/>
      </c>
      <c r="V760" s="101" t="str">
        <f t="shared" ca="1" si="338"/>
        <v/>
      </c>
      <c r="W760" s="101" t="str">
        <f t="shared" ca="1" si="338"/>
        <v/>
      </c>
      <c r="X760" s="101" t="str">
        <f t="shared" ca="1" si="338"/>
        <v/>
      </c>
      <c r="Y760" s="102" t="str">
        <f t="shared" ca="1" si="338"/>
        <v/>
      </c>
      <c r="Z760" s="129" t="str">
        <f t="shared" ca="1" si="328"/>
        <v/>
      </c>
      <c r="AA760" s="105" t="str">
        <f t="shared" ca="1" si="321"/>
        <v>NA</v>
      </c>
      <c r="AB760" s="105" t="str">
        <f t="shared" ca="1" si="329"/>
        <v>NA</v>
      </c>
      <c r="AC760" s="97" t="str">
        <f t="shared" ca="1" si="330"/>
        <v/>
      </c>
      <c r="AD760" s="106" t="str">
        <f t="shared" ca="1" si="322"/>
        <v/>
      </c>
      <c r="AE760" s="106"/>
      <c r="AF760" s="130"/>
      <c r="AG760" s="131"/>
      <c r="AH760" s="131"/>
      <c r="AI760" s="131"/>
      <c r="AJ760" s="131"/>
      <c r="AK760" s="131"/>
      <c r="AL760" s="131"/>
      <c r="AM760" s="131"/>
      <c r="AN760" s="132"/>
      <c r="AO760" s="133"/>
      <c r="AS760" s="69"/>
      <c r="AT760" s="69"/>
      <c r="AU760" s="113"/>
      <c r="AV760" s="114" t="str">
        <f t="shared" ca="1" si="340"/>
        <v/>
      </c>
      <c r="AW760" s="115" t="str">
        <f t="shared" ca="1" si="340"/>
        <v/>
      </c>
      <c r="AX760" s="115" t="str">
        <f t="shared" ca="1" si="340"/>
        <v/>
      </c>
      <c r="AY760" s="115" t="str">
        <f t="shared" ca="1" si="340"/>
        <v/>
      </c>
      <c r="AZ760" s="115" t="str">
        <f t="shared" ca="1" si="340"/>
        <v/>
      </c>
      <c r="BA760" s="115" t="str">
        <f t="shared" ca="1" si="340"/>
        <v/>
      </c>
      <c r="BB760" s="115" t="str">
        <f t="shared" ca="1" si="340"/>
        <v/>
      </c>
      <c r="BC760" s="115" t="str">
        <f t="shared" ca="1" si="340"/>
        <v/>
      </c>
      <c r="BD760" s="116" t="str">
        <f t="shared" ca="1" si="340"/>
        <v/>
      </c>
      <c r="BE760" s="145"/>
      <c r="BF760" s="118" t="str">
        <f t="shared" ca="1" si="331"/>
        <v/>
      </c>
      <c r="BG760" s="118" t="str">
        <f t="shared" ca="1" si="332"/>
        <v/>
      </c>
      <c r="BH760" s="118" t="str">
        <f t="shared" ca="1" si="333"/>
        <v/>
      </c>
      <c r="BI760" s="118" t="str">
        <f t="shared" ca="1" si="334"/>
        <v/>
      </c>
      <c r="BK760" s="154"/>
      <c r="BL760" s="155"/>
      <c r="BM760" s="154"/>
      <c r="BN760" s="154"/>
      <c r="BO760" s="156"/>
      <c r="BP760" s="156"/>
      <c r="BQ760" s="156"/>
      <c r="BR760" s="156"/>
      <c r="BS760" s="156"/>
      <c r="BT760" s="156"/>
      <c r="BU760" s="156"/>
      <c r="BV760" s="156"/>
      <c r="BW760" s="156"/>
      <c r="BX760" s="105"/>
      <c r="BY760" s="157"/>
      <c r="BZ760" s="157"/>
      <c r="CA760" s="157"/>
      <c r="CB760" s="157"/>
      <c r="CC760" s="157"/>
      <c r="CD760" s="157"/>
      <c r="CE760" s="157"/>
      <c r="CF760" s="157"/>
      <c r="CG760" s="157"/>
    </row>
    <row r="761" spans="1:85" x14ac:dyDescent="0.25">
      <c r="A761" s="97" t="str">
        <f t="shared" ca="1" si="335"/>
        <v/>
      </c>
      <c r="B761" s="98" t="str">
        <f t="shared" ca="1" si="336"/>
        <v/>
      </c>
      <c r="C761" s="99" t="str">
        <f t="shared" ca="1" si="323"/>
        <v/>
      </c>
      <c r="D761" s="97" t="str">
        <f t="shared" ca="1" si="324"/>
        <v/>
      </c>
      <c r="E761" s="97" t="str">
        <f t="shared" ca="1" si="325"/>
        <v/>
      </c>
      <c r="F761" s="97" t="str">
        <f t="shared" ca="1" si="326"/>
        <v/>
      </c>
      <c r="G761" s="100" t="str">
        <f t="shared" ca="1" si="341"/>
        <v/>
      </c>
      <c r="H761" s="101" t="str">
        <f t="shared" ca="1" si="341"/>
        <v/>
      </c>
      <c r="I761" s="101" t="str">
        <f t="shared" ca="1" si="341"/>
        <v/>
      </c>
      <c r="J761" s="101" t="str">
        <f t="shared" ca="1" si="341"/>
        <v/>
      </c>
      <c r="K761" s="101" t="str">
        <f t="shared" ca="1" si="341"/>
        <v/>
      </c>
      <c r="L761" s="101" t="str">
        <f t="shared" ca="1" si="341"/>
        <v/>
      </c>
      <c r="M761" s="101" t="str">
        <f t="shared" ca="1" si="341"/>
        <v/>
      </c>
      <c r="N761" s="101" t="str">
        <f t="shared" ca="1" si="341"/>
        <v/>
      </c>
      <c r="O761" s="102" t="str">
        <f t="shared" ca="1" si="341"/>
        <v/>
      </c>
      <c r="P761" s="103" t="str">
        <f t="shared" ca="1" si="327"/>
        <v/>
      </c>
      <c r="Q761" s="100" t="str">
        <f t="shared" ca="1" si="339"/>
        <v/>
      </c>
      <c r="R761" s="101" t="str">
        <f t="shared" ca="1" si="339"/>
        <v/>
      </c>
      <c r="S761" s="101" t="str">
        <f t="shared" ca="1" si="339"/>
        <v/>
      </c>
      <c r="T761" s="101" t="str">
        <f t="shared" ca="1" si="338"/>
        <v/>
      </c>
      <c r="U761" s="101" t="str">
        <f t="shared" ca="1" si="338"/>
        <v/>
      </c>
      <c r="V761" s="101" t="str">
        <f t="shared" ca="1" si="338"/>
        <v/>
      </c>
      <c r="W761" s="101" t="str">
        <f t="shared" ca="1" si="338"/>
        <v/>
      </c>
      <c r="X761" s="101" t="str">
        <f t="shared" ca="1" si="338"/>
        <v/>
      </c>
      <c r="Y761" s="102" t="str">
        <f t="shared" ca="1" si="338"/>
        <v/>
      </c>
      <c r="Z761" s="129" t="str">
        <f t="shared" ca="1" si="328"/>
        <v/>
      </c>
      <c r="AA761" s="105" t="str">
        <f t="shared" ca="1" si="321"/>
        <v>NA</v>
      </c>
      <c r="AB761" s="105" t="str">
        <f t="shared" ca="1" si="329"/>
        <v>NA</v>
      </c>
      <c r="AC761" s="97" t="str">
        <f t="shared" ca="1" si="330"/>
        <v/>
      </c>
      <c r="AD761" s="106" t="str">
        <f t="shared" ca="1" si="322"/>
        <v/>
      </c>
      <c r="AE761" s="106"/>
      <c r="AF761" s="130"/>
      <c r="AG761" s="131"/>
      <c r="AH761" s="131"/>
      <c r="AI761" s="131"/>
      <c r="AJ761" s="131"/>
      <c r="AK761" s="131"/>
      <c r="AL761" s="131"/>
      <c r="AM761" s="131"/>
      <c r="AN761" s="132"/>
      <c r="AO761" s="133"/>
      <c r="AS761" s="69"/>
      <c r="AT761" s="69"/>
      <c r="AU761" s="113"/>
      <c r="AV761" s="114" t="str">
        <f t="shared" ca="1" si="340"/>
        <v/>
      </c>
      <c r="AW761" s="115" t="str">
        <f t="shared" ca="1" si="340"/>
        <v/>
      </c>
      <c r="AX761" s="115" t="str">
        <f t="shared" ca="1" si="340"/>
        <v/>
      </c>
      <c r="AY761" s="115" t="str">
        <f t="shared" ca="1" si="340"/>
        <v/>
      </c>
      <c r="AZ761" s="115" t="str">
        <f t="shared" ca="1" si="340"/>
        <v/>
      </c>
      <c r="BA761" s="115" t="str">
        <f t="shared" ca="1" si="340"/>
        <v/>
      </c>
      <c r="BB761" s="115" t="str">
        <f t="shared" ca="1" si="340"/>
        <v/>
      </c>
      <c r="BC761" s="115" t="str">
        <f t="shared" ca="1" si="340"/>
        <v/>
      </c>
      <c r="BD761" s="116" t="str">
        <f t="shared" ca="1" si="340"/>
        <v/>
      </c>
      <c r="BE761" s="145"/>
      <c r="BF761" s="118" t="str">
        <f t="shared" ca="1" si="331"/>
        <v/>
      </c>
      <c r="BG761" s="118" t="str">
        <f t="shared" ca="1" si="332"/>
        <v/>
      </c>
      <c r="BH761" s="118" t="str">
        <f t="shared" ca="1" si="333"/>
        <v/>
      </c>
      <c r="BI761" s="118" t="str">
        <f t="shared" ca="1" si="334"/>
        <v/>
      </c>
      <c r="BK761" s="154"/>
      <c r="BL761" s="155"/>
      <c r="BM761" s="154"/>
      <c r="BN761" s="154"/>
      <c r="BO761" s="156"/>
      <c r="BP761" s="156"/>
      <c r="BQ761" s="156"/>
      <c r="BR761" s="156"/>
      <c r="BS761" s="156"/>
      <c r="BT761" s="156"/>
      <c r="BU761" s="156"/>
      <c r="BV761" s="156"/>
      <c r="BW761" s="156"/>
      <c r="BX761" s="105"/>
      <c r="BY761" s="157"/>
      <c r="BZ761" s="157"/>
      <c r="CA761" s="157"/>
      <c r="CB761" s="157"/>
      <c r="CC761" s="157"/>
      <c r="CD761" s="157"/>
      <c r="CE761" s="157"/>
      <c r="CF761" s="157"/>
      <c r="CG761" s="157"/>
    </row>
    <row r="762" spans="1:85" x14ac:dyDescent="0.25">
      <c r="A762" s="97" t="str">
        <f t="shared" ca="1" si="335"/>
        <v/>
      </c>
      <c r="B762" s="98" t="str">
        <f t="shared" ca="1" si="336"/>
        <v/>
      </c>
      <c r="C762" s="99" t="str">
        <f t="shared" ca="1" si="323"/>
        <v/>
      </c>
      <c r="D762" s="97" t="str">
        <f t="shared" ca="1" si="324"/>
        <v/>
      </c>
      <c r="E762" s="97" t="str">
        <f t="shared" ca="1" si="325"/>
        <v/>
      </c>
      <c r="F762" s="97" t="str">
        <f t="shared" ca="1" si="326"/>
        <v/>
      </c>
      <c r="G762" s="100" t="str">
        <f t="shared" ca="1" si="341"/>
        <v/>
      </c>
      <c r="H762" s="101" t="str">
        <f t="shared" ca="1" si="341"/>
        <v/>
      </c>
      <c r="I762" s="101" t="str">
        <f t="shared" ca="1" si="341"/>
        <v/>
      </c>
      <c r="J762" s="101" t="str">
        <f t="shared" ca="1" si="341"/>
        <v/>
      </c>
      <c r="K762" s="101" t="str">
        <f t="shared" ca="1" si="341"/>
        <v/>
      </c>
      <c r="L762" s="101" t="str">
        <f t="shared" ca="1" si="341"/>
        <v/>
      </c>
      <c r="M762" s="101" t="str">
        <f t="shared" ca="1" si="341"/>
        <v/>
      </c>
      <c r="N762" s="101" t="str">
        <f t="shared" ca="1" si="341"/>
        <v/>
      </c>
      <c r="O762" s="102" t="str">
        <f t="shared" ca="1" si="341"/>
        <v/>
      </c>
      <c r="P762" s="103" t="str">
        <f t="shared" ca="1" si="327"/>
        <v/>
      </c>
      <c r="Q762" s="100" t="str">
        <f t="shared" ca="1" si="339"/>
        <v/>
      </c>
      <c r="R762" s="101" t="str">
        <f t="shared" ca="1" si="339"/>
        <v/>
      </c>
      <c r="S762" s="101" t="str">
        <f t="shared" ca="1" si="339"/>
        <v/>
      </c>
      <c r="T762" s="101" t="str">
        <f t="shared" ca="1" si="338"/>
        <v/>
      </c>
      <c r="U762" s="101" t="str">
        <f t="shared" ca="1" si="338"/>
        <v/>
      </c>
      <c r="V762" s="101" t="str">
        <f t="shared" ca="1" si="338"/>
        <v/>
      </c>
      <c r="W762" s="101" t="str">
        <f t="shared" ca="1" si="338"/>
        <v/>
      </c>
      <c r="X762" s="101" t="str">
        <f t="shared" ca="1" si="338"/>
        <v/>
      </c>
      <c r="Y762" s="102" t="str">
        <f t="shared" ca="1" si="338"/>
        <v/>
      </c>
      <c r="Z762" s="129" t="str">
        <f t="shared" ca="1" si="328"/>
        <v/>
      </c>
      <c r="AA762" s="105" t="str">
        <f t="shared" ca="1" si="321"/>
        <v>NA</v>
      </c>
      <c r="AB762" s="105" t="str">
        <f t="shared" ca="1" si="329"/>
        <v>NA</v>
      </c>
      <c r="AC762" s="97" t="str">
        <f t="shared" ca="1" si="330"/>
        <v/>
      </c>
      <c r="AD762" s="106" t="str">
        <f t="shared" ca="1" si="322"/>
        <v/>
      </c>
      <c r="AE762" s="106"/>
      <c r="AF762" s="130"/>
      <c r="AG762" s="131"/>
      <c r="AH762" s="131"/>
      <c r="AI762" s="131"/>
      <c r="AJ762" s="131"/>
      <c r="AK762" s="131"/>
      <c r="AL762" s="131"/>
      <c r="AM762" s="131"/>
      <c r="AN762" s="132"/>
      <c r="AO762" s="133"/>
      <c r="AS762" s="69"/>
      <c r="AT762" s="69"/>
      <c r="AU762" s="113"/>
      <c r="AV762" s="114" t="str">
        <f t="shared" ca="1" si="340"/>
        <v/>
      </c>
      <c r="AW762" s="115" t="str">
        <f t="shared" ca="1" si="340"/>
        <v/>
      </c>
      <c r="AX762" s="115" t="str">
        <f t="shared" ca="1" si="340"/>
        <v/>
      </c>
      <c r="AY762" s="115" t="str">
        <f t="shared" ca="1" si="340"/>
        <v/>
      </c>
      <c r="AZ762" s="115" t="str">
        <f t="shared" ca="1" si="340"/>
        <v/>
      </c>
      <c r="BA762" s="115" t="str">
        <f t="shared" ca="1" si="340"/>
        <v/>
      </c>
      <c r="BB762" s="115" t="str">
        <f t="shared" ca="1" si="340"/>
        <v/>
      </c>
      <c r="BC762" s="115" t="str">
        <f t="shared" ca="1" si="340"/>
        <v/>
      </c>
      <c r="BD762" s="116" t="str">
        <f t="shared" ca="1" si="340"/>
        <v/>
      </c>
      <c r="BE762" s="145"/>
      <c r="BF762" s="118" t="str">
        <f t="shared" ca="1" si="331"/>
        <v/>
      </c>
      <c r="BG762" s="118" t="str">
        <f t="shared" ca="1" si="332"/>
        <v/>
      </c>
      <c r="BH762" s="118" t="str">
        <f t="shared" ca="1" si="333"/>
        <v/>
      </c>
      <c r="BI762" s="118" t="str">
        <f t="shared" ca="1" si="334"/>
        <v/>
      </c>
      <c r="BK762" s="154"/>
      <c r="BL762" s="155"/>
      <c r="BM762" s="154"/>
      <c r="BN762" s="154"/>
      <c r="BO762" s="156"/>
      <c r="BP762" s="156"/>
      <c r="BQ762" s="156"/>
      <c r="BR762" s="156"/>
      <c r="BS762" s="156"/>
      <c r="BT762" s="156"/>
      <c r="BU762" s="156"/>
      <c r="BV762" s="156"/>
      <c r="BW762" s="156"/>
      <c r="BX762" s="105"/>
      <c r="BY762" s="157"/>
      <c r="BZ762" s="157"/>
      <c r="CA762" s="157"/>
      <c r="CB762" s="157"/>
      <c r="CC762" s="157"/>
      <c r="CD762" s="157"/>
      <c r="CE762" s="157"/>
      <c r="CF762" s="157"/>
      <c r="CG762" s="157"/>
    </row>
    <row r="763" spans="1:85" x14ac:dyDescent="0.25">
      <c r="A763" s="97" t="str">
        <f t="shared" ca="1" si="335"/>
        <v/>
      </c>
      <c r="B763" s="98" t="str">
        <f t="shared" ca="1" si="336"/>
        <v/>
      </c>
      <c r="C763" s="99" t="str">
        <f t="shared" ca="1" si="323"/>
        <v/>
      </c>
      <c r="D763" s="97" t="str">
        <f t="shared" ca="1" si="324"/>
        <v/>
      </c>
      <c r="E763" s="97" t="str">
        <f t="shared" ca="1" si="325"/>
        <v/>
      </c>
      <c r="F763" s="97" t="str">
        <f t="shared" ca="1" si="326"/>
        <v/>
      </c>
      <c r="G763" s="100" t="str">
        <f t="shared" ca="1" si="341"/>
        <v/>
      </c>
      <c r="H763" s="101" t="str">
        <f t="shared" ca="1" si="341"/>
        <v/>
      </c>
      <c r="I763" s="101" t="str">
        <f t="shared" ca="1" si="341"/>
        <v/>
      </c>
      <c r="J763" s="101" t="str">
        <f t="shared" ca="1" si="341"/>
        <v/>
      </c>
      <c r="K763" s="101" t="str">
        <f t="shared" ca="1" si="341"/>
        <v/>
      </c>
      <c r="L763" s="101" t="str">
        <f t="shared" ca="1" si="341"/>
        <v/>
      </c>
      <c r="M763" s="101" t="str">
        <f t="shared" ca="1" si="341"/>
        <v/>
      </c>
      <c r="N763" s="101" t="str">
        <f t="shared" ca="1" si="341"/>
        <v/>
      </c>
      <c r="O763" s="102" t="str">
        <f t="shared" ca="1" si="341"/>
        <v/>
      </c>
      <c r="P763" s="103" t="str">
        <f t="shared" ca="1" si="327"/>
        <v/>
      </c>
      <c r="Q763" s="100" t="str">
        <f t="shared" ca="1" si="339"/>
        <v/>
      </c>
      <c r="R763" s="101" t="str">
        <f t="shared" ca="1" si="339"/>
        <v/>
      </c>
      <c r="S763" s="101" t="str">
        <f t="shared" ca="1" si="339"/>
        <v/>
      </c>
      <c r="T763" s="101" t="str">
        <f t="shared" ca="1" si="338"/>
        <v/>
      </c>
      <c r="U763" s="101" t="str">
        <f t="shared" ca="1" si="338"/>
        <v/>
      </c>
      <c r="V763" s="101" t="str">
        <f t="shared" ca="1" si="338"/>
        <v/>
      </c>
      <c r="W763" s="101" t="str">
        <f t="shared" ca="1" si="338"/>
        <v/>
      </c>
      <c r="X763" s="101" t="str">
        <f t="shared" ca="1" si="338"/>
        <v/>
      </c>
      <c r="Y763" s="102" t="str">
        <f t="shared" ca="1" si="338"/>
        <v/>
      </c>
      <c r="Z763" s="129" t="str">
        <f t="shared" ca="1" si="328"/>
        <v/>
      </c>
      <c r="AA763" s="105" t="str">
        <f t="shared" ca="1" si="321"/>
        <v>NA</v>
      </c>
      <c r="AB763" s="105" t="str">
        <f t="shared" ca="1" si="329"/>
        <v>NA</v>
      </c>
      <c r="AC763" s="97" t="str">
        <f t="shared" ca="1" si="330"/>
        <v/>
      </c>
      <c r="AD763" s="106" t="str">
        <f t="shared" ca="1" si="322"/>
        <v/>
      </c>
      <c r="AE763" s="106"/>
      <c r="AF763" s="130"/>
      <c r="AG763" s="131"/>
      <c r="AH763" s="131"/>
      <c r="AI763" s="131"/>
      <c r="AJ763" s="131"/>
      <c r="AK763" s="131"/>
      <c r="AL763" s="131"/>
      <c r="AM763" s="131"/>
      <c r="AN763" s="132"/>
      <c r="AO763" s="133"/>
      <c r="AS763" s="69"/>
      <c r="AT763" s="69"/>
      <c r="AU763" s="113"/>
      <c r="AV763" s="114" t="str">
        <f t="shared" ca="1" si="340"/>
        <v/>
      </c>
      <c r="AW763" s="115" t="str">
        <f t="shared" ca="1" si="340"/>
        <v/>
      </c>
      <c r="AX763" s="115" t="str">
        <f t="shared" ca="1" si="340"/>
        <v/>
      </c>
      <c r="AY763" s="115" t="str">
        <f t="shared" ca="1" si="340"/>
        <v/>
      </c>
      <c r="AZ763" s="115" t="str">
        <f t="shared" ca="1" si="340"/>
        <v/>
      </c>
      <c r="BA763" s="115" t="str">
        <f t="shared" ca="1" si="340"/>
        <v/>
      </c>
      <c r="BB763" s="115" t="str">
        <f t="shared" ca="1" si="340"/>
        <v/>
      </c>
      <c r="BC763" s="115" t="str">
        <f t="shared" ca="1" si="340"/>
        <v/>
      </c>
      <c r="BD763" s="116" t="str">
        <f t="shared" ca="1" si="340"/>
        <v/>
      </c>
      <c r="BE763" s="145"/>
      <c r="BF763" s="118" t="str">
        <f t="shared" ca="1" si="331"/>
        <v/>
      </c>
      <c r="BG763" s="118" t="str">
        <f t="shared" ca="1" si="332"/>
        <v/>
      </c>
      <c r="BH763" s="118" t="str">
        <f t="shared" ca="1" si="333"/>
        <v/>
      </c>
      <c r="BI763" s="118" t="str">
        <f t="shared" ca="1" si="334"/>
        <v/>
      </c>
      <c r="BK763" s="154"/>
      <c r="BL763" s="155"/>
      <c r="BM763" s="154"/>
      <c r="BN763" s="154"/>
      <c r="BO763" s="156"/>
      <c r="BP763" s="156"/>
      <c r="BQ763" s="156"/>
      <c r="BR763" s="156"/>
      <c r="BS763" s="156"/>
      <c r="BT763" s="156"/>
      <c r="BU763" s="156"/>
      <c r="BV763" s="156"/>
      <c r="BW763" s="156"/>
      <c r="BX763" s="105"/>
      <c r="BY763" s="157"/>
      <c r="BZ763" s="157"/>
      <c r="CA763" s="157"/>
      <c r="CB763" s="157"/>
      <c r="CC763" s="157"/>
      <c r="CD763" s="157"/>
      <c r="CE763" s="157"/>
      <c r="CF763" s="157"/>
      <c r="CG763" s="157"/>
    </row>
    <row r="764" spans="1:85" x14ac:dyDescent="0.25">
      <c r="A764" s="97" t="str">
        <f t="shared" ca="1" si="335"/>
        <v/>
      </c>
      <c r="B764" s="98" t="str">
        <f t="shared" ca="1" si="336"/>
        <v/>
      </c>
      <c r="C764" s="99" t="str">
        <f t="shared" ca="1" si="323"/>
        <v/>
      </c>
      <c r="D764" s="97" t="str">
        <f t="shared" ca="1" si="324"/>
        <v/>
      </c>
      <c r="E764" s="97" t="str">
        <f t="shared" ca="1" si="325"/>
        <v/>
      </c>
      <c r="F764" s="97" t="str">
        <f t="shared" ca="1" si="326"/>
        <v/>
      </c>
      <c r="G764" s="100" t="str">
        <f t="shared" ca="1" si="341"/>
        <v/>
      </c>
      <c r="H764" s="101" t="str">
        <f t="shared" ca="1" si="341"/>
        <v/>
      </c>
      <c r="I764" s="101" t="str">
        <f t="shared" ca="1" si="341"/>
        <v/>
      </c>
      <c r="J764" s="101" t="str">
        <f t="shared" ca="1" si="341"/>
        <v/>
      </c>
      <c r="K764" s="101" t="str">
        <f t="shared" ca="1" si="341"/>
        <v/>
      </c>
      <c r="L764" s="101" t="str">
        <f t="shared" ca="1" si="341"/>
        <v/>
      </c>
      <c r="M764" s="101" t="str">
        <f t="shared" ca="1" si="341"/>
        <v/>
      </c>
      <c r="N764" s="101" t="str">
        <f t="shared" ca="1" si="341"/>
        <v/>
      </c>
      <c r="O764" s="102" t="str">
        <f t="shared" ca="1" si="341"/>
        <v/>
      </c>
      <c r="P764" s="103" t="str">
        <f t="shared" ca="1" si="327"/>
        <v/>
      </c>
      <c r="Q764" s="100" t="str">
        <f t="shared" ca="1" si="339"/>
        <v/>
      </c>
      <c r="R764" s="101" t="str">
        <f t="shared" ca="1" si="339"/>
        <v/>
      </c>
      <c r="S764" s="101" t="str">
        <f t="shared" ca="1" si="339"/>
        <v/>
      </c>
      <c r="T764" s="101" t="str">
        <f t="shared" ca="1" si="338"/>
        <v/>
      </c>
      <c r="U764" s="101" t="str">
        <f t="shared" ca="1" si="338"/>
        <v/>
      </c>
      <c r="V764" s="101" t="str">
        <f t="shared" ca="1" si="338"/>
        <v/>
      </c>
      <c r="W764" s="101" t="str">
        <f t="shared" ca="1" si="338"/>
        <v/>
      </c>
      <c r="X764" s="101" t="str">
        <f t="shared" ca="1" si="338"/>
        <v/>
      </c>
      <c r="Y764" s="102" t="str">
        <f t="shared" ca="1" si="338"/>
        <v/>
      </c>
      <c r="Z764" s="129" t="str">
        <f t="shared" ca="1" si="328"/>
        <v/>
      </c>
      <c r="AA764" s="105" t="str">
        <f t="shared" ca="1" si="321"/>
        <v>NA</v>
      </c>
      <c r="AB764" s="105" t="str">
        <f t="shared" ca="1" si="329"/>
        <v>NA</v>
      </c>
      <c r="AC764" s="97" t="str">
        <f t="shared" ca="1" si="330"/>
        <v/>
      </c>
      <c r="AD764" s="106" t="str">
        <f t="shared" ca="1" si="322"/>
        <v/>
      </c>
      <c r="AE764" s="106"/>
      <c r="AF764" s="130"/>
      <c r="AG764" s="131"/>
      <c r="AH764" s="131"/>
      <c r="AI764" s="131"/>
      <c r="AJ764" s="131"/>
      <c r="AK764" s="131"/>
      <c r="AL764" s="131"/>
      <c r="AM764" s="131"/>
      <c r="AN764" s="132"/>
      <c r="AO764" s="133"/>
      <c r="AS764" s="69"/>
      <c r="AT764" s="69"/>
      <c r="AU764" s="113"/>
      <c r="AV764" s="114" t="str">
        <f t="shared" ca="1" si="340"/>
        <v/>
      </c>
      <c r="AW764" s="115" t="str">
        <f t="shared" ca="1" si="340"/>
        <v/>
      </c>
      <c r="AX764" s="115" t="str">
        <f t="shared" ca="1" si="340"/>
        <v/>
      </c>
      <c r="AY764" s="115" t="str">
        <f t="shared" ca="1" si="340"/>
        <v/>
      </c>
      <c r="AZ764" s="115" t="str">
        <f t="shared" ca="1" si="340"/>
        <v/>
      </c>
      <c r="BA764" s="115" t="str">
        <f t="shared" ca="1" si="340"/>
        <v/>
      </c>
      <c r="BB764" s="115" t="str">
        <f t="shared" ca="1" si="340"/>
        <v/>
      </c>
      <c r="BC764" s="115" t="str">
        <f t="shared" ca="1" si="340"/>
        <v/>
      </c>
      <c r="BD764" s="116" t="str">
        <f t="shared" ca="1" si="340"/>
        <v/>
      </c>
      <c r="BE764" s="145"/>
      <c r="BF764" s="118" t="str">
        <f t="shared" ca="1" si="331"/>
        <v/>
      </c>
      <c r="BG764" s="118" t="str">
        <f t="shared" ca="1" si="332"/>
        <v/>
      </c>
      <c r="BH764" s="118" t="str">
        <f t="shared" ca="1" si="333"/>
        <v/>
      </c>
      <c r="BI764" s="118" t="str">
        <f t="shared" ca="1" si="334"/>
        <v/>
      </c>
      <c r="BK764" s="154"/>
      <c r="BL764" s="155"/>
      <c r="BM764" s="154"/>
      <c r="BN764" s="154"/>
      <c r="BO764" s="156"/>
      <c r="BP764" s="156"/>
      <c r="BQ764" s="156"/>
      <c r="BR764" s="156"/>
      <c r="BS764" s="156"/>
      <c r="BT764" s="156"/>
      <c r="BU764" s="156"/>
      <c r="BV764" s="156"/>
      <c r="BW764" s="156"/>
      <c r="BX764" s="105"/>
      <c r="BY764" s="157"/>
      <c r="BZ764" s="157"/>
      <c r="CA764" s="157"/>
      <c r="CB764" s="157"/>
      <c r="CC764" s="157"/>
      <c r="CD764" s="157"/>
      <c r="CE764" s="157"/>
      <c r="CF764" s="157"/>
      <c r="CG764" s="157"/>
    </row>
    <row r="765" spans="1:85" x14ac:dyDescent="0.25">
      <c r="A765" s="97" t="str">
        <f t="shared" ca="1" si="335"/>
        <v/>
      </c>
      <c r="B765" s="98" t="str">
        <f t="shared" ca="1" si="336"/>
        <v/>
      </c>
      <c r="C765" s="99" t="str">
        <f t="shared" ca="1" si="323"/>
        <v/>
      </c>
      <c r="D765" s="97" t="str">
        <f t="shared" ca="1" si="324"/>
        <v/>
      </c>
      <c r="E765" s="97" t="str">
        <f t="shared" ca="1" si="325"/>
        <v/>
      </c>
      <c r="F765" s="97" t="str">
        <f t="shared" ca="1" si="326"/>
        <v/>
      </c>
      <c r="G765" s="100" t="str">
        <f t="shared" ca="1" si="341"/>
        <v/>
      </c>
      <c r="H765" s="101" t="str">
        <f t="shared" ca="1" si="341"/>
        <v/>
      </c>
      <c r="I765" s="101" t="str">
        <f t="shared" ca="1" si="341"/>
        <v/>
      </c>
      <c r="J765" s="101" t="str">
        <f t="shared" ca="1" si="341"/>
        <v/>
      </c>
      <c r="K765" s="101" t="str">
        <f t="shared" ca="1" si="341"/>
        <v/>
      </c>
      <c r="L765" s="101" t="str">
        <f t="shared" ca="1" si="341"/>
        <v/>
      </c>
      <c r="M765" s="101" t="str">
        <f t="shared" ca="1" si="341"/>
        <v/>
      </c>
      <c r="N765" s="101" t="str">
        <f t="shared" ca="1" si="341"/>
        <v/>
      </c>
      <c r="O765" s="102" t="str">
        <f t="shared" ca="1" si="341"/>
        <v/>
      </c>
      <c r="P765" s="103" t="str">
        <f t="shared" ca="1" si="327"/>
        <v/>
      </c>
      <c r="Q765" s="100" t="str">
        <f t="shared" ca="1" si="339"/>
        <v/>
      </c>
      <c r="R765" s="101" t="str">
        <f t="shared" ca="1" si="339"/>
        <v/>
      </c>
      <c r="S765" s="101" t="str">
        <f t="shared" ca="1" si="339"/>
        <v/>
      </c>
      <c r="T765" s="101" t="str">
        <f t="shared" ca="1" si="338"/>
        <v/>
      </c>
      <c r="U765" s="101" t="str">
        <f t="shared" ca="1" si="338"/>
        <v/>
      </c>
      <c r="V765" s="101" t="str">
        <f t="shared" ca="1" si="338"/>
        <v/>
      </c>
      <c r="W765" s="101" t="str">
        <f t="shared" ca="1" si="338"/>
        <v/>
      </c>
      <c r="X765" s="101" t="str">
        <f t="shared" ca="1" si="338"/>
        <v/>
      </c>
      <c r="Y765" s="102" t="str">
        <f t="shared" ca="1" si="338"/>
        <v/>
      </c>
      <c r="Z765" s="129" t="str">
        <f t="shared" ca="1" si="328"/>
        <v/>
      </c>
      <c r="AA765" s="105" t="str">
        <f t="shared" ca="1" si="321"/>
        <v>NA</v>
      </c>
      <c r="AB765" s="105" t="str">
        <f t="shared" ca="1" si="329"/>
        <v>NA</v>
      </c>
      <c r="AC765" s="97" t="str">
        <f t="shared" ca="1" si="330"/>
        <v/>
      </c>
      <c r="AD765" s="106" t="str">
        <f t="shared" ca="1" si="322"/>
        <v/>
      </c>
      <c r="AE765" s="106"/>
      <c r="AF765" s="130"/>
      <c r="AG765" s="131"/>
      <c r="AH765" s="131"/>
      <c r="AI765" s="131"/>
      <c r="AJ765" s="131"/>
      <c r="AK765" s="131"/>
      <c r="AL765" s="131"/>
      <c r="AM765" s="131"/>
      <c r="AN765" s="132"/>
      <c r="AO765" s="133"/>
      <c r="AS765" s="69"/>
      <c r="AT765" s="69"/>
      <c r="AU765" s="113"/>
      <c r="AV765" s="114" t="str">
        <f t="shared" ca="1" si="340"/>
        <v/>
      </c>
      <c r="AW765" s="115" t="str">
        <f t="shared" ca="1" si="340"/>
        <v/>
      </c>
      <c r="AX765" s="115" t="str">
        <f t="shared" ca="1" si="340"/>
        <v/>
      </c>
      <c r="AY765" s="115" t="str">
        <f t="shared" ca="1" si="340"/>
        <v/>
      </c>
      <c r="AZ765" s="115" t="str">
        <f t="shared" ca="1" si="340"/>
        <v/>
      </c>
      <c r="BA765" s="115" t="str">
        <f t="shared" ca="1" si="340"/>
        <v/>
      </c>
      <c r="BB765" s="115" t="str">
        <f t="shared" ca="1" si="340"/>
        <v/>
      </c>
      <c r="BC765" s="115" t="str">
        <f t="shared" ca="1" si="340"/>
        <v/>
      </c>
      <c r="BD765" s="116" t="str">
        <f t="shared" ca="1" si="340"/>
        <v/>
      </c>
      <c r="BE765" s="145"/>
      <c r="BF765" s="118" t="str">
        <f t="shared" ca="1" si="331"/>
        <v/>
      </c>
      <c r="BG765" s="118" t="str">
        <f t="shared" ca="1" si="332"/>
        <v/>
      </c>
      <c r="BH765" s="118" t="str">
        <f t="shared" ca="1" si="333"/>
        <v/>
      </c>
      <c r="BI765" s="118" t="str">
        <f t="shared" ca="1" si="334"/>
        <v/>
      </c>
      <c r="BK765" s="154"/>
      <c r="BL765" s="155"/>
      <c r="BM765" s="154"/>
      <c r="BN765" s="154"/>
      <c r="BO765" s="156"/>
      <c r="BP765" s="156"/>
      <c r="BQ765" s="156"/>
      <c r="BR765" s="156"/>
      <c r="BS765" s="156"/>
      <c r="BT765" s="156"/>
      <c r="BU765" s="156"/>
      <c r="BV765" s="156"/>
      <c r="BW765" s="156"/>
      <c r="BX765" s="105"/>
      <c r="BY765" s="157"/>
      <c r="BZ765" s="157"/>
      <c r="CA765" s="157"/>
      <c r="CB765" s="157"/>
      <c r="CC765" s="157"/>
      <c r="CD765" s="157"/>
      <c r="CE765" s="157"/>
      <c r="CF765" s="157"/>
      <c r="CG765" s="157"/>
    </row>
    <row r="766" spans="1:85" x14ac:dyDescent="0.25">
      <c r="A766" s="97" t="str">
        <f t="shared" ca="1" si="335"/>
        <v/>
      </c>
      <c r="B766" s="98" t="str">
        <f t="shared" ca="1" si="336"/>
        <v/>
      </c>
      <c r="C766" s="99" t="str">
        <f t="shared" ca="1" si="323"/>
        <v/>
      </c>
      <c r="D766" s="97" t="str">
        <f t="shared" ca="1" si="324"/>
        <v/>
      </c>
      <c r="E766" s="97" t="str">
        <f t="shared" ca="1" si="325"/>
        <v/>
      </c>
      <c r="F766" s="97" t="str">
        <f t="shared" ca="1" si="326"/>
        <v/>
      </c>
      <c r="G766" s="100" t="str">
        <f t="shared" ca="1" si="341"/>
        <v/>
      </c>
      <c r="H766" s="101" t="str">
        <f t="shared" ca="1" si="341"/>
        <v/>
      </c>
      <c r="I766" s="101" t="str">
        <f t="shared" ca="1" si="341"/>
        <v/>
      </c>
      <c r="J766" s="101" t="str">
        <f t="shared" ca="1" si="341"/>
        <v/>
      </c>
      <c r="K766" s="101" t="str">
        <f t="shared" ca="1" si="341"/>
        <v/>
      </c>
      <c r="L766" s="101" t="str">
        <f t="shared" ca="1" si="341"/>
        <v/>
      </c>
      <c r="M766" s="101" t="str">
        <f t="shared" ca="1" si="341"/>
        <v/>
      </c>
      <c r="N766" s="101" t="str">
        <f t="shared" ca="1" si="341"/>
        <v/>
      </c>
      <c r="O766" s="102" t="str">
        <f t="shared" ca="1" si="341"/>
        <v/>
      </c>
      <c r="P766" s="103" t="str">
        <f t="shared" ca="1" si="327"/>
        <v/>
      </c>
      <c r="Q766" s="100" t="str">
        <f t="shared" ca="1" si="339"/>
        <v/>
      </c>
      <c r="R766" s="101" t="str">
        <f t="shared" ca="1" si="339"/>
        <v/>
      </c>
      <c r="S766" s="101" t="str">
        <f t="shared" ca="1" si="339"/>
        <v/>
      </c>
      <c r="T766" s="101" t="str">
        <f t="shared" ca="1" si="338"/>
        <v/>
      </c>
      <c r="U766" s="101" t="str">
        <f t="shared" ca="1" si="338"/>
        <v/>
      </c>
      <c r="V766" s="101" t="str">
        <f t="shared" ca="1" si="338"/>
        <v/>
      </c>
      <c r="W766" s="101" t="str">
        <f t="shared" ca="1" si="338"/>
        <v/>
      </c>
      <c r="X766" s="101" t="str">
        <f t="shared" ca="1" si="338"/>
        <v/>
      </c>
      <c r="Y766" s="102" t="str">
        <f t="shared" ca="1" si="338"/>
        <v/>
      </c>
      <c r="Z766" s="129" t="str">
        <f t="shared" ca="1" si="328"/>
        <v/>
      </c>
      <c r="AA766" s="105" t="str">
        <f t="shared" ca="1" si="321"/>
        <v>NA</v>
      </c>
      <c r="AB766" s="105" t="str">
        <f t="shared" ca="1" si="329"/>
        <v>NA</v>
      </c>
      <c r="AC766" s="97" t="str">
        <f t="shared" ca="1" si="330"/>
        <v/>
      </c>
      <c r="AD766" s="106" t="str">
        <f t="shared" ca="1" si="322"/>
        <v/>
      </c>
      <c r="AE766" s="106"/>
      <c r="AF766" s="130"/>
      <c r="AG766" s="131"/>
      <c r="AH766" s="131"/>
      <c r="AI766" s="131"/>
      <c r="AJ766" s="131"/>
      <c r="AK766" s="131"/>
      <c r="AL766" s="131"/>
      <c r="AM766" s="131"/>
      <c r="AN766" s="132"/>
      <c r="AO766" s="133"/>
      <c r="AS766" s="69"/>
      <c r="AT766" s="69"/>
      <c r="AU766" s="113"/>
      <c r="AV766" s="114" t="str">
        <f t="shared" ca="1" si="340"/>
        <v/>
      </c>
      <c r="AW766" s="115" t="str">
        <f t="shared" ca="1" si="340"/>
        <v/>
      </c>
      <c r="AX766" s="115" t="str">
        <f t="shared" ca="1" si="340"/>
        <v/>
      </c>
      <c r="AY766" s="115" t="str">
        <f t="shared" ca="1" si="340"/>
        <v/>
      </c>
      <c r="AZ766" s="115" t="str">
        <f t="shared" ca="1" si="340"/>
        <v/>
      </c>
      <c r="BA766" s="115" t="str">
        <f t="shared" ca="1" si="340"/>
        <v/>
      </c>
      <c r="BB766" s="115" t="str">
        <f t="shared" ca="1" si="340"/>
        <v/>
      </c>
      <c r="BC766" s="115" t="str">
        <f t="shared" ca="1" si="340"/>
        <v/>
      </c>
      <c r="BD766" s="116" t="str">
        <f t="shared" ca="1" si="340"/>
        <v/>
      </c>
      <c r="BE766" s="145"/>
      <c r="BF766" s="118" t="str">
        <f t="shared" ca="1" si="331"/>
        <v/>
      </c>
      <c r="BG766" s="118" t="str">
        <f t="shared" ca="1" si="332"/>
        <v/>
      </c>
      <c r="BH766" s="118" t="str">
        <f t="shared" ca="1" si="333"/>
        <v/>
      </c>
      <c r="BI766" s="118" t="str">
        <f t="shared" ca="1" si="334"/>
        <v/>
      </c>
      <c r="BK766" s="154"/>
      <c r="BL766" s="155"/>
      <c r="BM766" s="154"/>
      <c r="BN766" s="154"/>
      <c r="BO766" s="156"/>
      <c r="BP766" s="156"/>
      <c r="BQ766" s="156"/>
      <c r="BR766" s="156"/>
      <c r="BS766" s="156"/>
      <c r="BT766" s="156"/>
      <c r="BU766" s="156"/>
      <c r="BV766" s="156"/>
      <c r="BW766" s="156"/>
      <c r="BX766" s="105"/>
      <c r="BY766" s="157"/>
      <c r="BZ766" s="157"/>
      <c r="CA766" s="157"/>
      <c r="CB766" s="157"/>
      <c r="CC766" s="157"/>
      <c r="CD766" s="157"/>
      <c r="CE766" s="157"/>
      <c r="CF766" s="157"/>
      <c r="CG766" s="157"/>
    </row>
    <row r="767" spans="1:85" x14ac:dyDescent="0.25">
      <c r="A767" s="97" t="str">
        <f t="shared" ca="1" si="335"/>
        <v/>
      </c>
      <c r="B767" s="98" t="str">
        <f t="shared" ca="1" si="336"/>
        <v/>
      </c>
      <c r="C767" s="99" t="str">
        <f t="shared" ca="1" si="323"/>
        <v/>
      </c>
      <c r="D767" s="97" t="str">
        <f t="shared" ca="1" si="324"/>
        <v/>
      </c>
      <c r="E767" s="97" t="str">
        <f t="shared" ca="1" si="325"/>
        <v/>
      </c>
      <c r="F767" s="97" t="str">
        <f t="shared" ca="1" si="326"/>
        <v/>
      </c>
      <c r="G767" s="100" t="str">
        <f t="shared" ca="1" si="341"/>
        <v/>
      </c>
      <c r="H767" s="101" t="str">
        <f t="shared" ca="1" si="341"/>
        <v/>
      </c>
      <c r="I767" s="101" t="str">
        <f t="shared" ca="1" si="341"/>
        <v/>
      </c>
      <c r="J767" s="101" t="str">
        <f t="shared" ca="1" si="341"/>
        <v/>
      </c>
      <c r="K767" s="101" t="str">
        <f t="shared" ca="1" si="341"/>
        <v/>
      </c>
      <c r="L767" s="101" t="str">
        <f t="shared" ca="1" si="341"/>
        <v/>
      </c>
      <c r="M767" s="101" t="str">
        <f t="shared" ca="1" si="341"/>
        <v/>
      </c>
      <c r="N767" s="101" t="str">
        <f t="shared" ca="1" si="341"/>
        <v/>
      </c>
      <c r="O767" s="102" t="str">
        <f t="shared" ca="1" si="341"/>
        <v/>
      </c>
      <c r="P767" s="103" t="str">
        <f t="shared" ca="1" si="327"/>
        <v/>
      </c>
      <c r="Q767" s="100" t="str">
        <f t="shared" ca="1" si="339"/>
        <v/>
      </c>
      <c r="R767" s="101" t="str">
        <f t="shared" ca="1" si="339"/>
        <v/>
      </c>
      <c r="S767" s="101" t="str">
        <f t="shared" ca="1" si="339"/>
        <v/>
      </c>
      <c r="T767" s="101" t="str">
        <f t="shared" ca="1" si="338"/>
        <v/>
      </c>
      <c r="U767" s="101" t="str">
        <f t="shared" ca="1" si="338"/>
        <v/>
      </c>
      <c r="V767" s="101" t="str">
        <f t="shared" ca="1" si="338"/>
        <v/>
      </c>
      <c r="W767" s="101" t="str">
        <f t="shared" ca="1" si="338"/>
        <v/>
      </c>
      <c r="X767" s="101" t="str">
        <f t="shared" ca="1" si="338"/>
        <v/>
      </c>
      <c r="Y767" s="102" t="str">
        <f t="shared" ca="1" si="338"/>
        <v/>
      </c>
      <c r="Z767" s="129" t="str">
        <f t="shared" ca="1" si="328"/>
        <v/>
      </c>
      <c r="AA767" s="105" t="str">
        <f t="shared" ca="1" si="321"/>
        <v>NA</v>
      </c>
      <c r="AB767" s="105" t="str">
        <f t="shared" ca="1" si="329"/>
        <v>NA</v>
      </c>
      <c r="AC767" s="97" t="str">
        <f t="shared" ca="1" si="330"/>
        <v/>
      </c>
      <c r="AD767" s="106" t="str">
        <f t="shared" ca="1" si="322"/>
        <v/>
      </c>
      <c r="AE767" s="106"/>
      <c r="AF767" s="130"/>
      <c r="AG767" s="131"/>
      <c r="AH767" s="131"/>
      <c r="AI767" s="131"/>
      <c r="AJ767" s="131"/>
      <c r="AK767" s="131"/>
      <c r="AL767" s="131"/>
      <c r="AM767" s="131"/>
      <c r="AN767" s="132"/>
      <c r="AO767" s="133"/>
      <c r="AS767" s="69"/>
      <c r="AT767" s="69"/>
      <c r="AU767" s="113"/>
      <c r="AV767" s="114" t="str">
        <f t="shared" ca="1" si="340"/>
        <v/>
      </c>
      <c r="AW767" s="115" t="str">
        <f t="shared" ca="1" si="340"/>
        <v/>
      </c>
      <c r="AX767" s="115" t="str">
        <f t="shared" ca="1" si="340"/>
        <v/>
      </c>
      <c r="AY767" s="115" t="str">
        <f t="shared" ca="1" si="340"/>
        <v/>
      </c>
      <c r="AZ767" s="115" t="str">
        <f t="shared" ca="1" si="340"/>
        <v/>
      </c>
      <c r="BA767" s="115" t="str">
        <f t="shared" ca="1" si="340"/>
        <v/>
      </c>
      <c r="BB767" s="115" t="str">
        <f t="shared" ca="1" si="340"/>
        <v/>
      </c>
      <c r="BC767" s="115" t="str">
        <f t="shared" ca="1" si="340"/>
        <v/>
      </c>
      <c r="BD767" s="116" t="str">
        <f t="shared" ca="1" si="340"/>
        <v/>
      </c>
      <c r="BE767" s="145"/>
      <c r="BF767" s="118" t="str">
        <f t="shared" ca="1" si="331"/>
        <v/>
      </c>
      <c r="BG767" s="118" t="str">
        <f t="shared" ca="1" si="332"/>
        <v/>
      </c>
      <c r="BH767" s="118" t="str">
        <f t="shared" ca="1" si="333"/>
        <v/>
      </c>
      <c r="BI767" s="118" t="str">
        <f t="shared" ca="1" si="334"/>
        <v/>
      </c>
      <c r="BK767" s="154"/>
      <c r="BL767" s="155"/>
      <c r="BM767" s="154"/>
      <c r="BN767" s="154"/>
      <c r="BO767" s="156"/>
      <c r="BP767" s="156"/>
      <c r="BQ767" s="156"/>
      <c r="BR767" s="156"/>
      <c r="BS767" s="156"/>
      <c r="BT767" s="156"/>
      <c r="BU767" s="156"/>
      <c r="BV767" s="156"/>
      <c r="BW767" s="156"/>
      <c r="BX767" s="105"/>
      <c r="BY767" s="157"/>
      <c r="BZ767" s="157"/>
      <c r="CA767" s="157"/>
      <c r="CB767" s="157"/>
      <c r="CC767" s="157"/>
      <c r="CD767" s="157"/>
      <c r="CE767" s="157"/>
      <c r="CF767" s="157"/>
      <c r="CG767" s="157"/>
    </row>
    <row r="768" spans="1:85" x14ac:dyDescent="0.25">
      <c r="A768" s="97" t="str">
        <f t="shared" ca="1" si="335"/>
        <v/>
      </c>
      <c r="B768" s="98" t="str">
        <f t="shared" ca="1" si="336"/>
        <v/>
      </c>
      <c r="C768" s="99" t="str">
        <f t="shared" ca="1" si="323"/>
        <v/>
      </c>
      <c r="D768" s="97" t="str">
        <f t="shared" ca="1" si="324"/>
        <v/>
      </c>
      <c r="E768" s="97" t="str">
        <f t="shared" ca="1" si="325"/>
        <v/>
      </c>
      <c r="F768" s="97" t="str">
        <f t="shared" ca="1" si="326"/>
        <v/>
      </c>
      <c r="G768" s="100" t="str">
        <f t="shared" ca="1" si="341"/>
        <v/>
      </c>
      <c r="H768" s="101" t="str">
        <f t="shared" ca="1" si="341"/>
        <v/>
      </c>
      <c r="I768" s="101" t="str">
        <f t="shared" ca="1" si="341"/>
        <v/>
      </c>
      <c r="J768" s="101" t="str">
        <f t="shared" ca="1" si="341"/>
        <v/>
      </c>
      <c r="K768" s="101" t="str">
        <f t="shared" ca="1" si="341"/>
        <v/>
      </c>
      <c r="L768" s="101" t="str">
        <f t="shared" ca="1" si="341"/>
        <v/>
      </c>
      <c r="M768" s="101" t="str">
        <f t="shared" ca="1" si="341"/>
        <v/>
      </c>
      <c r="N768" s="101" t="str">
        <f t="shared" ca="1" si="341"/>
        <v/>
      </c>
      <c r="O768" s="102" t="str">
        <f t="shared" ca="1" si="341"/>
        <v/>
      </c>
      <c r="P768" s="103" t="str">
        <f t="shared" ca="1" si="327"/>
        <v/>
      </c>
      <c r="Q768" s="100" t="str">
        <f t="shared" ca="1" si="339"/>
        <v/>
      </c>
      <c r="R768" s="101" t="str">
        <f t="shared" ca="1" si="339"/>
        <v/>
      </c>
      <c r="S768" s="101" t="str">
        <f t="shared" ca="1" si="339"/>
        <v/>
      </c>
      <c r="T768" s="101" t="str">
        <f t="shared" ca="1" si="338"/>
        <v/>
      </c>
      <c r="U768" s="101" t="str">
        <f t="shared" ca="1" si="338"/>
        <v/>
      </c>
      <c r="V768" s="101" t="str">
        <f t="shared" ca="1" si="338"/>
        <v/>
      </c>
      <c r="W768" s="101" t="str">
        <f t="shared" ca="1" si="338"/>
        <v/>
      </c>
      <c r="X768" s="101" t="str">
        <f t="shared" ca="1" si="338"/>
        <v/>
      </c>
      <c r="Y768" s="102" t="str">
        <f t="shared" ca="1" si="338"/>
        <v/>
      </c>
      <c r="Z768" s="129" t="str">
        <f t="shared" ca="1" si="328"/>
        <v/>
      </c>
      <c r="AA768" s="105" t="str">
        <f t="shared" ca="1" si="321"/>
        <v>NA</v>
      </c>
      <c r="AB768" s="105" t="str">
        <f t="shared" ca="1" si="329"/>
        <v>NA</v>
      </c>
      <c r="AC768" s="97" t="str">
        <f t="shared" ca="1" si="330"/>
        <v/>
      </c>
      <c r="AD768" s="106" t="str">
        <f t="shared" ca="1" si="322"/>
        <v/>
      </c>
      <c r="AE768" s="106"/>
      <c r="AF768" s="130"/>
      <c r="AG768" s="131"/>
      <c r="AH768" s="131"/>
      <c r="AI768" s="131"/>
      <c r="AJ768" s="131"/>
      <c r="AK768" s="131"/>
      <c r="AL768" s="131"/>
      <c r="AM768" s="131"/>
      <c r="AN768" s="132"/>
      <c r="AO768" s="133"/>
      <c r="AS768" s="69"/>
      <c r="AT768" s="69"/>
      <c r="AU768" s="113"/>
      <c r="AV768" s="114" t="str">
        <f t="shared" ca="1" si="340"/>
        <v/>
      </c>
      <c r="AW768" s="115" t="str">
        <f t="shared" ca="1" si="340"/>
        <v/>
      </c>
      <c r="AX768" s="115" t="str">
        <f t="shared" ca="1" si="340"/>
        <v/>
      </c>
      <c r="AY768" s="115" t="str">
        <f t="shared" ca="1" si="340"/>
        <v/>
      </c>
      <c r="AZ768" s="115" t="str">
        <f t="shared" ca="1" si="340"/>
        <v/>
      </c>
      <c r="BA768" s="115" t="str">
        <f t="shared" ca="1" si="340"/>
        <v/>
      </c>
      <c r="BB768" s="115" t="str">
        <f t="shared" ca="1" si="340"/>
        <v/>
      </c>
      <c r="BC768" s="115" t="str">
        <f t="shared" ca="1" si="340"/>
        <v/>
      </c>
      <c r="BD768" s="116" t="str">
        <f t="shared" ca="1" si="340"/>
        <v/>
      </c>
      <c r="BE768" s="145"/>
      <c r="BF768" s="118" t="str">
        <f t="shared" ca="1" si="331"/>
        <v/>
      </c>
      <c r="BG768" s="118" t="str">
        <f t="shared" ca="1" si="332"/>
        <v/>
      </c>
      <c r="BH768" s="118" t="str">
        <f t="shared" ca="1" si="333"/>
        <v/>
      </c>
      <c r="BI768" s="118" t="str">
        <f t="shared" ca="1" si="334"/>
        <v/>
      </c>
      <c r="BK768" s="154"/>
      <c r="BL768" s="155"/>
      <c r="BM768" s="154"/>
      <c r="BN768" s="154"/>
      <c r="BO768" s="156"/>
      <c r="BP768" s="156"/>
      <c r="BQ768" s="156"/>
      <c r="BR768" s="156"/>
      <c r="BS768" s="156"/>
      <c r="BT768" s="156"/>
      <c r="BU768" s="156"/>
      <c r="BV768" s="156"/>
      <c r="BW768" s="156"/>
      <c r="BX768" s="105"/>
      <c r="BY768" s="157"/>
      <c r="BZ768" s="157"/>
      <c r="CA768" s="157"/>
      <c r="CB768" s="157"/>
      <c r="CC768" s="157"/>
      <c r="CD768" s="157"/>
      <c r="CE768" s="157"/>
      <c r="CF768" s="157"/>
      <c r="CG768" s="157"/>
    </row>
    <row r="769" spans="1:85" x14ac:dyDescent="0.25">
      <c r="A769" s="97" t="str">
        <f t="shared" ca="1" si="335"/>
        <v/>
      </c>
      <c r="B769" s="98" t="str">
        <f t="shared" ca="1" si="336"/>
        <v/>
      </c>
      <c r="C769" s="99" t="str">
        <f t="shared" ca="1" si="323"/>
        <v/>
      </c>
      <c r="D769" s="97" t="str">
        <f t="shared" ca="1" si="324"/>
        <v/>
      </c>
      <c r="E769" s="97" t="str">
        <f t="shared" ca="1" si="325"/>
        <v/>
      </c>
      <c r="F769" s="97" t="str">
        <f t="shared" ca="1" si="326"/>
        <v/>
      </c>
      <c r="G769" s="100" t="str">
        <f t="shared" ca="1" si="341"/>
        <v/>
      </c>
      <c r="H769" s="101" t="str">
        <f t="shared" ca="1" si="341"/>
        <v/>
      </c>
      <c r="I769" s="101" t="str">
        <f t="shared" ca="1" si="341"/>
        <v/>
      </c>
      <c r="J769" s="101" t="str">
        <f t="shared" ca="1" si="341"/>
        <v/>
      </c>
      <c r="K769" s="101" t="str">
        <f t="shared" ca="1" si="341"/>
        <v/>
      </c>
      <c r="L769" s="101" t="str">
        <f t="shared" ca="1" si="341"/>
        <v/>
      </c>
      <c r="M769" s="101" t="str">
        <f t="shared" ca="1" si="341"/>
        <v/>
      </c>
      <c r="N769" s="101" t="str">
        <f t="shared" ca="1" si="341"/>
        <v/>
      </c>
      <c r="O769" s="102" t="str">
        <f t="shared" ca="1" si="341"/>
        <v/>
      </c>
      <c r="P769" s="103" t="str">
        <f t="shared" ca="1" si="327"/>
        <v/>
      </c>
      <c r="Q769" s="100" t="str">
        <f t="shared" ca="1" si="339"/>
        <v/>
      </c>
      <c r="R769" s="101" t="str">
        <f t="shared" ca="1" si="339"/>
        <v/>
      </c>
      <c r="S769" s="101" t="str">
        <f t="shared" ca="1" si="339"/>
        <v/>
      </c>
      <c r="T769" s="101" t="str">
        <f t="shared" ca="1" si="338"/>
        <v/>
      </c>
      <c r="U769" s="101" t="str">
        <f t="shared" ca="1" si="338"/>
        <v/>
      </c>
      <c r="V769" s="101" t="str">
        <f t="shared" ca="1" si="338"/>
        <v/>
      </c>
      <c r="W769" s="101" t="str">
        <f t="shared" ca="1" si="338"/>
        <v/>
      </c>
      <c r="X769" s="101" t="str">
        <f t="shared" ca="1" si="338"/>
        <v/>
      </c>
      <c r="Y769" s="102" t="str">
        <f t="shared" ca="1" si="338"/>
        <v/>
      </c>
      <c r="Z769" s="129" t="str">
        <f t="shared" ca="1" si="328"/>
        <v/>
      </c>
      <c r="AA769" s="105" t="str">
        <f t="shared" ca="1" si="321"/>
        <v>NA</v>
      </c>
      <c r="AB769" s="105" t="str">
        <f t="shared" ca="1" si="329"/>
        <v>NA</v>
      </c>
      <c r="AC769" s="97" t="str">
        <f t="shared" ca="1" si="330"/>
        <v/>
      </c>
      <c r="AD769" s="106" t="str">
        <f t="shared" ca="1" si="322"/>
        <v/>
      </c>
      <c r="AE769" s="106"/>
      <c r="AF769" s="130"/>
      <c r="AG769" s="131"/>
      <c r="AH769" s="131"/>
      <c r="AI769" s="131"/>
      <c r="AJ769" s="131"/>
      <c r="AK769" s="131"/>
      <c r="AL769" s="131"/>
      <c r="AM769" s="131"/>
      <c r="AN769" s="132"/>
      <c r="AO769" s="133"/>
      <c r="AS769" s="69"/>
      <c r="AT769" s="69"/>
      <c r="AU769" s="113"/>
      <c r="AV769" s="114" t="str">
        <f t="shared" ca="1" si="340"/>
        <v/>
      </c>
      <c r="AW769" s="115" t="str">
        <f t="shared" ca="1" si="340"/>
        <v/>
      </c>
      <c r="AX769" s="115" t="str">
        <f t="shared" ca="1" si="340"/>
        <v/>
      </c>
      <c r="AY769" s="115" t="str">
        <f t="shared" ca="1" si="340"/>
        <v/>
      </c>
      <c r="AZ769" s="115" t="str">
        <f t="shared" ca="1" si="340"/>
        <v/>
      </c>
      <c r="BA769" s="115" t="str">
        <f t="shared" ca="1" si="340"/>
        <v/>
      </c>
      <c r="BB769" s="115" t="str">
        <f t="shared" ca="1" si="340"/>
        <v/>
      </c>
      <c r="BC769" s="115" t="str">
        <f t="shared" ca="1" si="340"/>
        <v/>
      </c>
      <c r="BD769" s="116" t="str">
        <f t="shared" ca="1" si="340"/>
        <v/>
      </c>
      <c r="BE769" s="145"/>
      <c r="BF769" s="118" t="str">
        <f t="shared" ca="1" si="331"/>
        <v/>
      </c>
      <c r="BG769" s="118" t="str">
        <f t="shared" ca="1" si="332"/>
        <v/>
      </c>
      <c r="BH769" s="118" t="str">
        <f t="shared" ca="1" si="333"/>
        <v/>
      </c>
      <c r="BI769" s="118" t="str">
        <f t="shared" ca="1" si="334"/>
        <v/>
      </c>
      <c r="BK769" s="154"/>
      <c r="BL769" s="155"/>
      <c r="BM769" s="154"/>
      <c r="BN769" s="154"/>
      <c r="BO769" s="156"/>
      <c r="BP769" s="156"/>
      <c r="BQ769" s="156"/>
      <c r="BR769" s="156"/>
      <c r="BS769" s="156"/>
      <c r="BT769" s="156"/>
      <c r="BU769" s="156"/>
      <c r="BV769" s="156"/>
      <c r="BW769" s="156"/>
      <c r="BX769" s="105"/>
      <c r="BY769" s="157"/>
      <c r="BZ769" s="157"/>
      <c r="CA769" s="157"/>
      <c r="CB769" s="157"/>
      <c r="CC769" s="157"/>
      <c r="CD769" s="157"/>
      <c r="CE769" s="157"/>
      <c r="CF769" s="157"/>
      <c r="CG769" s="157"/>
    </row>
    <row r="770" spans="1:85" x14ac:dyDescent="0.25">
      <c r="A770" s="97" t="str">
        <f t="shared" ca="1" si="335"/>
        <v/>
      </c>
      <c r="B770" s="98" t="str">
        <f t="shared" ca="1" si="336"/>
        <v/>
      </c>
      <c r="C770" s="99" t="str">
        <f t="shared" ca="1" si="323"/>
        <v/>
      </c>
      <c r="D770" s="97" t="str">
        <f t="shared" ca="1" si="324"/>
        <v/>
      </c>
      <c r="E770" s="97" t="str">
        <f t="shared" ca="1" si="325"/>
        <v/>
      </c>
      <c r="F770" s="97" t="str">
        <f t="shared" ca="1" si="326"/>
        <v/>
      </c>
      <c r="G770" s="100" t="str">
        <f t="shared" ca="1" si="341"/>
        <v/>
      </c>
      <c r="H770" s="101" t="str">
        <f t="shared" ca="1" si="341"/>
        <v/>
      </c>
      <c r="I770" s="101" t="str">
        <f t="shared" ca="1" si="341"/>
        <v/>
      </c>
      <c r="J770" s="101" t="str">
        <f t="shared" ca="1" si="341"/>
        <v/>
      </c>
      <c r="K770" s="101" t="str">
        <f t="shared" ca="1" si="341"/>
        <v/>
      </c>
      <c r="L770" s="101" t="str">
        <f t="shared" ca="1" si="341"/>
        <v/>
      </c>
      <c r="M770" s="101" t="str">
        <f t="shared" ca="1" si="341"/>
        <v/>
      </c>
      <c r="N770" s="101" t="str">
        <f t="shared" ca="1" si="341"/>
        <v/>
      </c>
      <c r="O770" s="102" t="str">
        <f t="shared" ca="1" si="341"/>
        <v/>
      </c>
      <c r="P770" s="103" t="str">
        <f t="shared" ca="1" si="327"/>
        <v/>
      </c>
      <c r="Q770" s="100" t="str">
        <f t="shared" ca="1" si="339"/>
        <v/>
      </c>
      <c r="R770" s="101" t="str">
        <f t="shared" ca="1" si="339"/>
        <v/>
      </c>
      <c r="S770" s="101" t="str">
        <f t="shared" ca="1" si="339"/>
        <v/>
      </c>
      <c r="T770" s="101" t="str">
        <f t="shared" ca="1" si="338"/>
        <v/>
      </c>
      <c r="U770" s="101" t="str">
        <f t="shared" ca="1" si="338"/>
        <v/>
      </c>
      <c r="V770" s="101" t="str">
        <f t="shared" ca="1" si="338"/>
        <v/>
      </c>
      <c r="W770" s="101" t="str">
        <f t="shared" ca="1" si="338"/>
        <v/>
      </c>
      <c r="X770" s="101" t="str">
        <f t="shared" ca="1" si="338"/>
        <v/>
      </c>
      <c r="Y770" s="102" t="str">
        <f t="shared" ca="1" si="338"/>
        <v/>
      </c>
      <c r="Z770" s="129" t="str">
        <f t="shared" ca="1" si="328"/>
        <v/>
      </c>
      <c r="AA770" s="105" t="str">
        <f t="shared" ca="1" si="321"/>
        <v>NA</v>
      </c>
      <c r="AB770" s="105" t="str">
        <f t="shared" ca="1" si="329"/>
        <v>NA</v>
      </c>
      <c r="AC770" s="97" t="str">
        <f t="shared" ca="1" si="330"/>
        <v/>
      </c>
      <c r="AD770" s="106" t="str">
        <f t="shared" ca="1" si="322"/>
        <v/>
      </c>
      <c r="AE770" s="106"/>
      <c r="AF770" s="130"/>
      <c r="AG770" s="131"/>
      <c r="AH770" s="131"/>
      <c r="AI770" s="131"/>
      <c r="AJ770" s="131"/>
      <c r="AK770" s="131"/>
      <c r="AL770" s="131"/>
      <c r="AM770" s="131"/>
      <c r="AN770" s="132"/>
      <c r="AO770" s="133"/>
      <c r="AS770" s="69"/>
      <c r="AT770" s="69"/>
      <c r="AU770" s="113"/>
      <c r="AV770" s="114" t="str">
        <f t="shared" ca="1" si="340"/>
        <v/>
      </c>
      <c r="AW770" s="115" t="str">
        <f t="shared" ca="1" si="340"/>
        <v/>
      </c>
      <c r="AX770" s="115" t="str">
        <f t="shared" ca="1" si="340"/>
        <v/>
      </c>
      <c r="AY770" s="115" t="str">
        <f t="shared" ca="1" si="340"/>
        <v/>
      </c>
      <c r="AZ770" s="115" t="str">
        <f t="shared" ca="1" si="340"/>
        <v/>
      </c>
      <c r="BA770" s="115" t="str">
        <f t="shared" ca="1" si="340"/>
        <v/>
      </c>
      <c r="BB770" s="115" t="str">
        <f t="shared" ca="1" si="340"/>
        <v/>
      </c>
      <c r="BC770" s="115" t="str">
        <f t="shared" ca="1" si="340"/>
        <v/>
      </c>
      <c r="BD770" s="116" t="str">
        <f t="shared" ca="1" si="340"/>
        <v/>
      </c>
      <c r="BE770" s="145"/>
      <c r="BF770" s="118" t="str">
        <f t="shared" ca="1" si="331"/>
        <v/>
      </c>
      <c r="BG770" s="118" t="str">
        <f t="shared" ca="1" si="332"/>
        <v/>
      </c>
      <c r="BH770" s="118" t="str">
        <f t="shared" ca="1" si="333"/>
        <v/>
      </c>
      <c r="BI770" s="118" t="str">
        <f t="shared" ca="1" si="334"/>
        <v/>
      </c>
      <c r="BK770" s="154"/>
      <c r="BL770" s="155"/>
      <c r="BM770" s="154"/>
      <c r="BN770" s="154"/>
      <c r="BO770" s="156"/>
      <c r="BP770" s="156"/>
      <c r="BQ770" s="156"/>
      <c r="BR770" s="156"/>
      <c r="BS770" s="156"/>
      <c r="BT770" s="156"/>
      <c r="BU770" s="156"/>
      <c r="BV770" s="156"/>
      <c r="BW770" s="156"/>
      <c r="BX770" s="105"/>
      <c r="BY770" s="157"/>
      <c r="BZ770" s="157"/>
      <c r="CA770" s="157"/>
      <c r="CB770" s="157"/>
      <c r="CC770" s="157"/>
      <c r="CD770" s="157"/>
      <c r="CE770" s="157"/>
      <c r="CF770" s="157"/>
      <c r="CG770" s="157"/>
    </row>
    <row r="771" spans="1:85" x14ac:dyDescent="0.25">
      <c r="A771" s="97" t="str">
        <f t="shared" ca="1" si="335"/>
        <v/>
      </c>
      <c r="B771" s="98" t="str">
        <f t="shared" ca="1" si="336"/>
        <v/>
      </c>
      <c r="C771" s="99" t="str">
        <f t="shared" ca="1" si="323"/>
        <v/>
      </c>
      <c r="D771" s="97" t="str">
        <f t="shared" ca="1" si="324"/>
        <v/>
      </c>
      <c r="E771" s="97" t="str">
        <f t="shared" ca="1" si="325"/>
        <v/>
      </c>
      <c r="F771" s="97" t="str">
        <f t="shared" ca="1" si="326"/>
        <v/>
      </c>
      <c r="G771" s="100" t="str">
        <f t="shared" ca="1" si="341"/>
        <v/>
      </c>
      <c r="H771" s="101" t="str">
        <f t="shared" ca="1" si="341"/>
        <v/>
      </c>
      <c r="I771" s="101" t="str">
        <f t="shared" ca="1" si="341"/>
        <v/>
      </c>
      <c r="J771" s="101" t="str">
        <f t="shared" ca="1" si="341"/>
        <v/>
      </c>
      <c r="K771" s="101" t="str">
        <f t="shared" ca="1" si="341"/>
        <v/>
      </c>
      <c r="L771" s="101" t="str">
        <f t="shared" ca="1" si="341"/>
        <v/>
      </c>
      <c r="M771" s="101" t="str">
        <f t="shared" ca="1" si="341"/>
        <v/>
      </c>
      <c r="N771" s="101" t="str">
        <f t="shared" ca="1" si="341"/>
        <v/>
      </c>
      <c r="O771" s="102" t="str">
        <f t="shared" ca="1" si="341"/>
        <v/>
      </c>
      <c r="P771" s="103" t="str">
        <f t="shared" ca="1" si="327"/>
        <v/>
      </c>
      <c r="Q771" s="100" t="str">
        <f t="shared" ca="1" si="339"/>
        <v/>
      </c>
      <c r="R771" s="101" t="str">
        <f t="shared" ca="1" si="339"/>
        <v/>
      </c>
      <c r="S771" s="101" t="str">
        <f t="shared" ca="1" si="339"/>
        <v/>
      </c>
      <c r="T771" s="101" t="str">
        <f t="shared" ca="1" si="338"/>
        <v/>
      </c>
      <c r="U771" s="101" t="str">
        <f t="shared" ca="1" si="338"/>
        <v/>
      </c>
      <c r="V771" s="101" t="str">
        <f t="shared" ca="1" si="338"/>
        <v/>
      </c>
      <c r="W771" s="101" t="str">
        <f t="shared" ref="W771:Y834" ca="1" si="342">IF(LEN($C771)=0,"",IF($E771="M",INDEX(M$5:M$999,MATCH($C771,$C$5:$C$999,0))*$P771,IF(INDEX(M$5:M$999,MATCH($C771,$C$5:$C$999,0))&gt;W$2,INDEX(M$5:M$999,MATCH($C771,$C$5:$C$999,0))*$P771,"&lt;MRL")))</f>
        <v/>
      </c>
      <c r="X771" s="101" t="str">
        <f t="shared" ca="1" si="342"/>
        <v/>
      </c>
      <c r="Y771" s="102" t="str">
        <f t="shared" ca="1" si="342"/>
        <v/>
      </c>
      <c r="Z771" s="129" t="str">
        <f t="shared" ca="1" si="328"/>
        <v/>
      </c>
      <c r="AA771" s="105" t="str">
        <f t="shared" ca="1" si="321"/>
        <v>NA</v>
      </c>
      <c r="AB771" s="105" t="str">
        <f t="shared" ca="1" si="329"/>
        <v>NA</v>
      </c>
      <c r="AC771" s="97" t="str">
        <f t="shared" ca="1" si="330"/>
        <v/>
      </c>
      <c r="AD771" s="106" t="str">
        <f t="shared" ca="1" si="322"/>
        <v/>
      </c>
      <c r="AE771" s="106"/>
      <c r="AF771" s="130"/>
      <c r="AG771" s="131"/>
      <c r="AH771" s="131"/>
      <c r="AI771" s="131"/>
      <c r="AJ771" s="131"/>
      <c r="AK771" s="131"/>
      <c r="AL771" s="131"/>
      <c r="AM771" s="131"/>
      <c r="AN771" s="132"/>
      <c r="AO771" s="133"/>
      <c r="AS771" s="69"/>
      <c r="AT771" s="69"/>
      <c r="AU771" s="113"/>
      <c r="AV771" s="114" t="str">
        <f t="shared" ca="1" si="340"/>
        <v/>
      </c>
      <c r="AW771" s="115" t="str">
        <f t="shared" ca="1" si="340"/>
        <v/>
      </c>
      <c r="AX771" s="115" t="str">
        <f t="shared" ca="1" si="340"/>
        <v/>
      </c>
      <c r="AY771" s="115" t="str">
        <f t="shared" ca="1" si="340"/>
        <v/>
      </c>
      <c r="AZ771" s="115" t="str">
        <f t="shared" ca="1" si="340"/>
        <v/>
      </c>
      <c r="BA771" s="115" t="str">
        <f t="shared" ca="1" si="340"/>
        <v/>
      </c>
      <c r="BB771" s="115" t="str">
        <f t="shared" ca="1" si="340"/>
        <v/>
      </c>
      <c r="BC771" s="115" t="str">
        <f t="shared" ca="1" si="340"/>
        <v/>
      </c>
      <c r="BD771" s="116" t="str">
        <f t="shared" ca="1" si="340"/>
        <v/>
      </c>
      <c r="BE771" s="145"/>
      <c r="BF771" s="118" t="str">
        <f t="shared" ca="1" si="331"/>
        <v/>
      </c>
      <c r="BG771" s="118" t="str">
        <f t="shared" ca="1" si="332"/>
        <v/>
      </c>
      <c r="BH771" s="118" t="str">
        <f t="shared" ca="1" si="333"/>
        <v/>
      </c>
      <c r="BI771" s="118" t="str">
        <f t="shared" ca="1" si="334"/>
        <v/>
      </c>
      <c r="BK771" s="154"/>
      <c r="BL771" s="155"/>
      <c r="BM771" s="154"/>
      <c r="BN771" s="154"/>
      <c r="BO771" s="156"/>
      <c r="BP771" s="156"/>
      <c r="BQ771" s="156"/>
      <c r="BR771" s="156"/>
      <c r="BS771" s="156"/>
      <c r="BT771" s="156"/>
      <c r="BU771" s="156"/>
      <c r="BV771" s="156"/>
      <c r="BW771" s="156"/>
      <c r="BX771" s="105"/>
      <c r="BY771" s="157"/>
      <c r="BZ771" s="157"/>
      <c r="CA771" s="157"/>
      <c r="CB771" s="157"/>
      <c r="CC771" s="157"/>
      <c r="CD771" s="157"/>
      <c r="CE771" s="157"/>
      <c r="CF771" s="157"/>
      <c r="CG771" s="157"/>
    </row>
    <row r="772" spans="1:85" x14ac:dyDescent="0.25">
      <c r="A772" s="97" t="str">
        <f t="shared" ca="1" si="335"/>
        <v/>
      </c>
      <c r="B772" s="98" t="str">
        <f t="shared" ca="1" si="336"/>
        <v/>
      </c>
      <c r="C772" s="99" t="str">
        <f t="shared" ca="1" si="323"/>
        <v/>
      </c>
      <c r="D772" s="97" t="str">
        <f t="shared" ca="1" si="324"/>
        <v/>
      </c>
      <c r="E772" s="97" t="str">
        <f t="shared" ca="1" si="325"/>
        <v/>
      </c>
      <c r="F772" s="97" t="str">
        <f t="shared" ca="1" si="326"/>
        <v/>
      </c>
      <c r="G772" s="100" t="str">
        <f t="shared" ca="1" si="341"/>
        <v/>
      </c>
      <c r="H772" s="101" t="str">
        <f t="shared" ca="1" si="341"/>
        <v/>
      </c>
      <c r="I772" s="101" t="str">
        <f t="shared" ca="1" si="341"/>
        <v/>
      </c>
      <c r="J772" s="101" t="str">
        <f t="shared" ca="1" si="341"/>
        <v/>
      </c>
      <c r="K772" s="101" t="str">
        <f t="shared" ca="1" si="341"/>
        <v/>
      </c>
      <c r="L772" s="101" t="str">
        <f t="shared" ca="1" si="341"/>
        <v/>
      </c>
      <c r="M772" s="101" t="str">
        <f t="shared" ca="1" si="341"/>
        <v/>
      </c>
      <c r="N772" s="101" t="str">
        <f t="shared" ca="1" si="341"/>
        <v/>
      </c>
      <c r="O772" s="102" t="str">
        <f t="shared" ca="1" si="341"/>
        <v/>
      </c>
      <c r="P772" s="103" t="str">
        <f t="shared" ca="1" si="327"/>
        <v/>
      </c>
      <c r="Q772" s="100" t="str">
        <f t="shared" ca="1" si="339"/>
        <v/>
      </c>
      <c r="R772" s="101" t="str">
        <f t="shared" ca="1" si="339"/>
        <v/>
      </c>
      <c r="S772" s="101" t="str">
        <f t="shared" ca="1" si="339"/>
        <v/>
      </c>
      <c r="T772" s="101" t="str">
        <f t="shared" ca="1" si="339"/>
        <v/>
      </c>
      <c r="U772" s="101" t="str">
        <f t="shared" ca="1" si="339"/>
        <v/>
      </c>
      <c r="V772" s="101" t="str">
        <f t="shared" ca="1" si="339"/>
        <v/>
      </c>
      <c r="W772" s="101" t="str">
        <f t="shared" ca="1" si="342"/>
        <v/>
      </c>
      <c r="X772" s="101" t="str">
        <f t="shared" ca="1" si="342"/>
        <v/>
      </c>
      <c r="Y772" s="102" t="str">
        <f t="shared" ca="1" si="342"/>
        <v/>
      </c>
      <c r="Z772" s="129" t="str">
        <f t="shared" ca="1" si="328"/>
        <v/>
      </c>
      <c r="AA772" s="105" t="str">
        <f t="shared" ca="1" si="321"/>
        <v>NA</v>
      </c>
      <c r="AB772" s="105" t="str">
        <f t="shared" ca="1" si="329"/>
        <v>NA</v>
      </c>
      <c r="AC772" s="97" t="str">
        <f t="shared" ca="1" si="330"/>
        <v/>
      </c>
      <c r="AD772" s="106" t="str">
        <f t="shared" ca="1" si="322"/>
        <v/>
      </c>
      <c r="AE772" s="106"/>
      <c r="AF772" s="130"/>
      <c r="AG772" s="131"/>
      <c r="AH772" s="131"/>
      <c r="AI772" s="131"/>
      <c r="AJ772" s="131"/>
      <c r="AK772" s="131"/>
      <c r="AL772" s="131"/>
      <c r="AM772" s="131"/>
      <c r="AN772" s="132"/>
      <c r="AO772" s="133"/>
      <c r="AS772" s="69"/>
      <c r="AT772" s="69"/>
      <c r="AU772" s="113"/>
      <c r="AV772" s="114" t="str">
        <f t="shared" ca="1" si="340"/>
        <v/>
      </c>
      <c r="AW772" s="115" t="str">
        <f t="shared" ca="1" si="340"/>
        <v/>
      </c>
      <c r="AX772" s="115" t="str">
        <f t="shared" ca="1" si="340"/>
        <v/>
      </c>
      <c r="AY772" s="115" t="str">
        <f t="shared" ca="1" si="340"/>
        <v/>
      </c>
      <c r="AZ772" s="115" t="str">
        <f t="shared" ca="1" si="340"/>
        <v/>
      </c>
      <c r="BA772" s="115" t="str">
        <f t="shared" ca="1" si="340"/>
        <v/>
      </c>
      <c r="BB772" s="115" t="str">
        <f t="shared" ca="1" si="340"/>
        <v/>
      </c>
      <c r="BC772" s="115" t="str">
        <f t="shared" ca="1" si="340"/>
        <v/>
      </c>
      <c r="BD772" s="116" t="str">
        <f t="shared" ca="1" si="340"/>
        <v/>
      </c>
      <c r="BE772" s="145"/>
      <c r="BF772" s="118" t="str">
        <f t="shared" ca="1" si="331"/>
        <v/>
      </c>
      <c r="BG772" s="118" t="str">
        <f t="shared" ca="1" si="332"/>
        <v/>
      </c>
      <c r="BH772" s="118" t="str">
        <f t="shared" ca="1" si="333"/>
        <v/>
      </c>
      <c r="BI772" s="118" t="str">
        <f t="shared" ca="1" si="334"/>
        <v/>
      </c>
      <c r="BK772" s="154"/>
      <c r="BL772" s="155"/>
      <c r="BM772" s="154"/>
      <c r="BN772" s="154"/>
      <c r="BO772" s="156"/>
      <c r="BP772" s="156"/>
      <c r="BQ772" s="156"/>
      <c r="BR772" s="156"/>
      <c r="BS772" s="156"/>
      <c r="BT772" s="156"/>
      <c r="BU772" s="156"/>
      <c r="BV772" s="156"/>
      <c r="BW772" s="156"/>
      <c r="BX772" s="105"/>
      <c r="BY772" s="157"/>
      <c r="BZ772" s="157"/>
      <c r="CA772" s="157"/>
      <c r="CB772" s="157"/>
      <c r="CC772" s="157"/>
      <c r="CD772" s="157"/>
      <c r="CE772" s="157"/>
      <c r="CF772" s="157"/>
      <c r="CG772" s="157"/>
    </row>
    <row r="773" spans="1:85" x14ac:dyDescent="0.25">
      <c r="A773" s="97" t="str">
        <f t="shared" ca="1" si="335"/>
        <v/>
      </c>
      <c r="B773" s="98" t="str">
        <f t="shared" ca="1" si="336"/>
        <v/>
      </c>
      <c r="C773" s="99" t="str">
        <f t="shared" ca="1" si="323"/>
        <v/>
      </c>
      <c r="D773" s="97" t="str">
        <f t="shared" ca="1" si="324"/>
        <v/>
      </c>
      <c r="E773" s="97" t="str">
        <f t="shared" ca="1" si="325"/>
        <v/>
      </c>
      <c r="F773" s="97" t="str">
        <f t="shared" ca="1" si="326"/>
        <v/>
      </c>
      <c r="G773" s="100" t="str">
        <f t="shared" ca="1" si="341"/>
        <v/>
      </c>
      <c r="H773" s="101" t="str">
        <f t="shared" ca="1" si="341"/>
        <v/>
      </c>
      <c r="I773" s="101" t="str">
        <f t="shared" ca="1" si="341"/>
        <v/>
      </c>
      <c r="J773" s="101" t="str">
        <f t="shared" ca="1" si="341"/>
        <v/>
      </c>
      <c r="K773" s="101" t="str">
        <f t="shared" ca="1" si="341"/>
        <v/>
      </c>
      <c r="L773" s="101" t="str">
        <f t="shared" ca="1" si="341"/>
        <v/>
      </c>
      <c r="M773" s="101" t="str">
        <f t="shared" ca="1" si="341"/>
        <v/>
      </c>
      <c r="N773" s="101" t="str">
        <f t="shared" ca="1" si="341"/>
        <v/>
      </c>
      <c r="O773" s="102" t="str">
        <f t="shared" ca="1" si="341"/>
        <v/>
      </c>
      <c r="P773" s="103" t="str">
        <f t="shared" ca="1" si="327"/>
        <v/>
      </c>
      <c r="Q773" s="100" t="str">
        <f t="shared" ca="1" si="339"/>
        <v/>
      </c>
      <c r="R773" s="101" t="str">
        <f t="shared" ca="1" si="339"/>
        <v/>
      </c>
      <c r="S773" s="101" t="str">
        <f t="shared" ca="1" si="339"/>
        <v/>
      </c>
      <c r="T773" s="101" t="str">
        <f t="shared" ca="1" si="339"/>
        <v/>
      </c>
      <c r="U773" s="101" t="str">
        <f t="shared" ca="1" si="339"/>
        <v/>
      </c>
      <c r="V773" s="101" t="str">
        <f t="shared" ca="1" si="339"/>
        <v/>
      </c>
      <c r="W773" s="101" t="str">
        <f t="shared" ca="1" si="342"/>
        <v/>
      </c>
      <c r="X773" s="101" t="str">
        <f t="shared" ca="1" si="342"/>
        <v/>
      </c>
      <c r="Y773" s="102" t="str">
        <f t="shared" ca="1" si="342"/>
        <v/>
      </c>
      <c r="Z773" s="129" t="str">
        <f t="shared" ca="1" si="328"/>
        <v/>
      </c>
      <c r="AA773" s="105" t="str">
        <f t="shared" ref="AA773:AA836" ca="1" si="343">IF(ISNUMBER(SEARCH("Cal",C773)),IF(ISNUMBER(VALUE(MID(C773,SEARCH("Cal",C773)+3,1))),IF(ISNUMBER(FIND("-",C773,SEARCH("Cal",C773)+4)),IF(ISNUMBER(FIND("_",C773,SEARCH("Cal",C773)+4)),IF(FIND("-",C773,SEARCH("Cal",C773)+4)&lt;FIND("_",C773,SEARCH("Cal",C773)+4),MID(LEFT(C773,FIND("-",C773,SEARCH("Cal",C773)+4)-1),SEARCH("Cal",C773)+3,8),IF(AND(MID(C773,SEARCH("Cal",C773)+3,1)="0",ISNUMBER(VALUE(MID(C773,SEARCH("Cal",C773)+5,1)))),IF(ISNUMBER(FIND("-",C773,SEARCH("Cal",C773)+5)),MID(LEFT(C773,FIND("-",C773,SEARCH("Cal",C773)+5)-1),SEARCH("Cal",C773)+3,8),MID(LEFT(C773,FIND("_",C773,SEARCH("Cal",C773)+5)-1),SEARCH("Cal",C773)+3,8)),MID(LEFT(C773,FIND("_",C773,SEARCH("Cal",C773)+4)-1),SEARCH("Cal",C773)+3,8))),MID(LEFT(C773,FIND("-",C773,SEARCH("Cal",C773)+4)-1),SEARCH("Cal",C773)+3,8)),IF(ISNUMBER(FIND("_",C773,SEARCH("Cal",C773)+4)),IF(AND(MID(C773,SEARCH("Cal",C773)+3,1)="0",ISNUMBER(VALUE(MID(C773,SEARCH("Cal",C773)+5,1)))),IF(ISNUMBER(FIND("_",C773,SEARCH("Cal",C773)+5)),MID(LEFT(C773,FIND("_",C773,SEARCH("Cal",C773)+5)-1),SEARCH("Cal",C773)+3,8),MID(C773,SEARCH("Cal",C773)+3,8)),MID(LEFT(C773,FIND("_",C773,SEARCH("Cal",C773)+4)-1),SEARCH("Cal",C773)+3,8)),MID(C773,SEARCH("Cal",C773)+3,8))),IF(ISNUMBER(FIND("-",C773,SEARCH("Cal",C773)+5)),IF(ISNUMBER(FIND("_",C773,SEARCH("Cal",C773)+5)),IF(FIND("-",C773,SEARCH("Cal",C773)+5)&lt;FIND("_",C773,SEARCH("Cal",C773)+5),MID(LEFT(C773,FIND("-",C773,SEARCH("Cal",C773)+5)-1),SEARCH("Cal",C773)+4,8),IF(AND(MID(C773,SEARCH("Cal",C773)+4,1)="0",ISNUMBER(VALUE(MID(C773,SEARCH("Cal",C773)+6,1)))),IF(ISNUMBER(FIND("-",C773,SEARCH("Cal",C773)+6)),MID(LEFT(C773,FIND("-",C773,SEARCH("Cal",C773)+6)-1),SEARCH("Cal",C773)+4,8),MID(LEFT(C773,FIND("_",C773,SEARCH("Cal",C773)+6)-1),SEARCH("Cal",C773)+4,8)),MID(LEFT(C773,FIND("_",C773,SEARCH("Cal",C773)+5)-1),SEARCH("Cal",C773)+4,8))),MID(LEFT(C773,FIND("-",C773,SEARCH("Cal",C773)+5)-1),SEARCH("Cal",C773)+4,8)),IF(ISNUMBER(FIND("_",C773,SEARCH("Cal",C773)+5)),IF(AND(MID(C773,SEARCH("Cal",C773)+4,1)="0",ISNUMBER(VALUE(MID(C773,SEARCH("Cal",C773)+6,1)))),IF(ISNUMBER(FIND("_",C773,SEARCH("Cal",C773)+6)),MID(LEFT(C773,FIND("_",C773,SEARCH("Cal",C773)+6)-1),SEARCH("Cal",C773)+4,8),MID(C773,SEARCH("Cal",C773)+4,8)),MID(LEFT(C773,FIND("_",C773,SEARCH("Cal",C773)+5)-1),SEARCH("Cal",C773)+4,8)),MID(C773,SEARCH("Cal",C773)+4,8)))),IF(ISNUMBER(SEARCH("ppt",C773)),IF(ISNUMBER(VALUE(MID(C773,SEARCH("ppt",C773)-1,1))),IF(ISNUMBER(FIND("-",LEFT(C773,SEARCH("ppt",C773)-1),SEARCH("ppt",C773)-5)),IF(ISNUMBER(FIND("_",LEFT(C773,SEARCH("ppt",C773)-1),SEARCH("ppt",C773)-5)),IF(FIND("-",LEFT(C773,SEARCH("ppt",C773)-1),SEARCH("ppt",C773)-5)&gt;FIND("_",LEFT(C773,SEARCH("ppt",C773)-1),SEARCH("ppt",C773)-5),MID(LEFT(C773,SEARCH("ppt",C773)-1),FIND("-",LEFT(C773,SEARCH("ppt",C773)-1),SEARCH("ppt",C773)-5)+1,8),MID(LEFT(C773,SEARCH("ppt",C773)-1),FIND("_",LEFT(C773,SEARCH("ppt",C773)-1),SEARCH("ppt",C773)-5)+1,8)),MID(LEFT(C773,SEARCH("ppt",C773)-1),FIND("-",LEFT(C773,SEARCH("ppt",C773)-1),SEARCH("ppt",C773)-5)+1,8)),IF(ISNUMBER(FIND("_",LEFT(C773,SEARCH("ppt",C773)-1),SEARCH("ppt",C773)-5)),MID(LEFT(C773,SEARCH("ppt",C773)-1),FIND("_",LEFT(C773,SEARCH("ppt",C773)-2),SEARCH("ppt",C773)-5)+1,8),MID(LEFT(C773,SEARCH("ppt",C773)-1),1,8))),IF(ISNUMBER(FIND("-",LEFT(C773,SEARCH("ppt",C773)-2),SEARCH("ppt",C773)-6)),IF(ISNUMBER(FIND("_",LEFT(C773,SEARCH("ppt",C773)-2),SEARCH("ppt",C773)-6)),IF(FIND("-",LEFT(C773,SEARCH("ppt",C773)-2),SEARCH("ppt",C773)-6)&gt;FIND("_",LEFT(C773,SEARCH("ppt",C773)-2),SEARCH("ppt",C773)-6),MID(LEFT(C773,SEARCH("ppt",C773)-2),FIND("-",LEFT(C773,SEARCH("ppt",C773)-2),SEARCH("ppt",C773)-6)+1,8),MID(LEFT(C773,SEARCH("ppt",C773)-2),FIND("_",LEFT(C773,SEARCH("ppt",C773)-2),SEARCH("ppt",C773)-6)+1,8)),MID(LEFT(C773,SEARCH("ppt",C773)-2),FIND("-",LEFT(C773,SEARCH("ppt",C773)-2),SEARCH("ppt",C773)-6)+1,8)),IF(ISNUMBER(FIND("_",LEFT(C773,SEARCH("ppt",C773)-2),SEARCH("ppt",C773)-6)),MID(LEFT(C773,SEARCH("ppt",C773)-2),FIND("_",LEFT(C773,SEARCH("ppt",C773)-3),SEARCH("ppt",C773)-6)+1,8),MID(LEFT(C773,SEARCH("ppt",C773)-2),1,8)))),IF(ISNUMBER(SEARCH("LFB",C773)),IF(ISNUMBER(VALUE(MID(C773,SEARCH("LFB",C773)+3,1))),IF(ISNUMBER(FIND("-",C773,SEARCH("LFB",C773)+4)),IF(ISNUMBER(FIND("_",C773,SEARCH("LFB",C773)+4)),IF(FIND("-",C773,SEARCH("LFB",C773)+4)&lt;FIND("_",C773,SEARCH("LFB",C773)+4),MID(LEFT(C773,FIND("-",C773,SEARCH("LFB",C773)+4)-1),SEARCH("LFB",C773)+3,8),IF(AND(MID(C773,SEARCH("LFB",C773)+3,1)="0",ISNUMBER(VALUE(MID(C773,SEARCH("LFB",C773)+5,1)))),IF(ISNUMBER(FIND("-",C773,SEARCH("LFB",C773)+5)),MID(LEFT(C773,FIND("-",C773,SEARCH("LFB",C773)+5)-1),SEARCH("LFB",C773)+3,8),MID(LEFT(C773,FIND("_",C773,SEARCH("LFB",C773)+5)-1),SEARCH("LFB",C773)+3,8)),MID(LEFT(C773,FIND("_",C773,SEARCH("LFB",C773)+4)-1),SEARCH("LFB",C773)+3,8))),MID(LEFT(C773,FIND("-",C773,SEARCH("LFB",C773)+4)-1),SEARCH("LFB",C773)+3,8)),IF(ISNUMBER(FIND("_",C773,SEARCH("LFB",C773)+4)),IF(AND(MID(C773,SEARCH("LFB",C773)+3,1)="0",ISNUMBER(VALUE(MID(C773,SEARCH("LFB",C773)+5,1)))),IF(ISNUMBER(FIND("_",C773,SEARCH("LFB",C773)+5)),MID(LEFT(C773,FIND("_",C773,SEARCH("LFB",C773)+5)-1),SEARCH("LFB",C773)+3,8),MID(C773,SEARCH("LFB",C773)+3,8)),MID(LEFT(C773,FIND("_",C773,SEARCH("LFB",C773)+4)-1),SEARCH("LFB",C773)+3,8)),MID(C773,SEARCH("LFB",C773)+3,8))),IF(ISNUMBER(FIND("-",C773,SEARCH("LFB",C773)+5)),IF(ISNUMBER(FIND("_",C773,SEARCH("LFB",C773)+5)),IF(FIND("-",C773,SEARCH("LFB",C773)+5)&lt;FIND("_",C773,SEARCH("LFB",C773)+5),MID(LEFT(C773,FIND("-",C773,SEARCH("LFB",C773)+5)-1),SEARCH("LFB",C773)+4,8),IF(AND(MID(C773,SEARCH("LFB",C773)+4,1)="0",ISNUMBER(VALUE(MID(C773,SEARCH("LFB",C773)+6,1)))),IF(ISNUMBER(FIND("-",C773,SEARCH("LFB",C773)+6)),MID(LEFT(C773,FIND("-",C773,SEARCH("LFB",C773)+6)-1),SEARCH("LFB",C773)+4,8),MID(LEFT(C773,FIND("_",C773,SEARCH("LFB",C773)+6)-1),SEARCH("LFB",C773)+4,8)),MID(LEFT(C773,FIND("_",C773,SEARCH("LFB",C773)+5)-1),SEARCH("LFB",C773)+4,8))),MID(LEFT(C773,FIND("-",C773,SEARCH("LFB",C773)+5)-1),SEARCH("LFB",C773)+4,8)),IF(ISNUMBER(FIND("_",C773,SEARCH("LFB",C773)+5)),IF(AND(MID(C773,SEARCH("LFB",C773)+4,1)="0",ISNUMBER(VALUE(MID(C773,SEARCH("LFB",C773)+6,1)))),IF(ISNUMBER(FIND("_",C773,SEARCH("LFB",C773)+6)),MID(LEFT(C773,FIND("_",C773,SEARCH("LFB",C773)+6)-1),SEARCH("LFB",C773)+4,8),MID(C773,SEARCH("LFB",C773)+4,8)),MID(LEFT(C773,FIND("_",C773,SEARCH("LFB",C773)+5)-1),SEARCH("LFB",C773)+4,8)),MID(C773,SEARCH("LFB",C773)+4,8)))),IF(ISNUMBER(SEARCH("CCC",C773)),IF(ISNUMBER(VALUE(MID(C773,SEARCH("CCC",C773)-1,1))),IF(ISNUMBER(FIND("-",LEFT(C773,SEARCH("CCC",C773)-1),SEARCH("CCC",C773)-5)),IF(ISNUMBER(FIND("_",LEFT(C773,SEARCH("CCC",C773)-1),SEARCH("CCC",C773)-5)),IF(FIND("-",LEFT(C773,SEARCH("CCC",C773)-1),SEARCH("CCC",C773)-5)&gt;FIND("_",LEFT(C773,SEARCH("CCC",C773)-1),SEARCH("CCC",C773)-5),MID(LEFT(C773,SEARCH("CCC",C773)-1),FIND("-",LEFT(C773,SEARCH("CCC",C773)-1),SEARCH("CCC",C773)-5)+1,8),MID(LEFT(C773,SEARCH("CCC",C773)-1),FIND("_",LEFT(C773,SEARCH("CCC",C773)-1),SEARCH("CCC",C773)-5)+1,8)),MID(LEFT(C773,SEARCH("CCC",C773)-1),FIND("-",LEFT(C773,SEARCH("CCC",C773)-1),SEARCH("CCC",C773)-5)+1,8)),IF(ISNUMBER(FIND("_",LEFT(C773,SEARCH("CCC",C773)-1),SEARCH("CCC",C773)-5)),MID(LEFT(C773,SEARCH("CCC",C773)-1),FIND("_",LEFT(C773,SEARCH("CCC",C773)-1),SEARCH("CCC",C773)-5)+1,8),MID(LEFT(C773,SEARCH("CCC",C773)-1),1,8))),IF(ISNUMBER(FIND("-",LEFT(C773,SEARCH("CCC",C773)-2),SEARCH("CCC",C773)-6)),IF(ISNUMBER(FIND("_",LEFT(C773,SEARCH("CCC",C773)-2),SEARCH("CCC",C773)-6)),IF(FIND("-",LEFT(C773,SEARCH("CCC",C773)-2),SEARCH("CCC",C773)-6)&gt;FIND("_",LEFT(C773,SEARCH("CCC",C773)-2),SEARCH("CCC",C773)-6),MID(LEFT(C773,SEARCH("CCC",C773)-2),FIND("-",LEFT(C773,SEARCH("CCC",C773)-2),SEARCH("CCC",C773)-6)+1,8),MID(LEFT(C773,SEARCH("CCC",C773)-2),FIND("_",LEFT(C773,SEARCH("CCC",C773)-2),SEARCH("CCC",C773)-6)+1,8)),MID(LEFT(C773,SEARCH("CCC",C773)-2),FIND("-",LEFT(C773,SEARCH("CCC",C773)-2),SEARCH("CCC",C773)-6)+1,8)),IF(ISNUMBER(FIND("_",LEFT(C773,SEARCH("CCC",C773)-2),SEARCH("CCC",C773)-6)),MID(LEFT(C773,SEARCH("CCC",C773)-2),FIND("_",LEFT(C773,SEARCH("CCC",C773)-2),SEARCH("CCC",C773)-6)+1,8),MID(LEFT(C773,SEARCH("CCC",C773)-2),1,8)))),"NA"))))</f>
        <v>NA</v>
      </c>
      <c r="AB773" s="105" t="str">
        <f t="shared" ca="1" si="329"/>
        <v>NA</v>
      </c>
      <c r="AC773" s="97" t="str">
        <f t="shared" ca="1" si="330"/>
        <v/>
      </c>
      <c r="AD773" s="106" t="str">
        <f t="shared" ref="AD773:AD836" ca="1" si="344">IFERROR(IF(AND(OR($E773="M",$E773="Q",$E773="S",$E773="Z"),NOT(ISNUMBER($Z773))),"No TrueV!",IF(AND(MAX($G773:$O773)&gt;$Z$2,NOT($E773="M")),"UL!",IF($F773="QC",IF(OR(INDEX($CH$5:$CH$999,MATCH($C773,$BL$5:$BL$999,0))="FAIL",INDEX($CI$5:$CI$999,MATCH($C773,$BL$5:$BL$999,0))="FAIL",INDEX($CJ$5:$CJ$999,MATCH($C773,$BL$5:$BL$999,0))="FAIL",INDEX($CK$5:$CK$999,MATCH($C773,$BL$5:$BL$999,0))="FAIL",INDEX($CL$5:$CL$999,MATCH($C773,$BL$5:$BL$999,0))="FAIL",INDEX($CM$5:$CM$999,MATCH($C773,$BL$5:$BL$999,0))="FAIL",INDEX($CN$5:$CN$999,MATCH($C773,$BL$5:$BL$999,0))="FAIL",INDEX($CO$5:$CO$999,MATCH($C773,$BL$5:$BL$999,0))="FAIL",INDEX($CP$5:$CP$999,MATCH($C773,$BL$5:$BL$999,0))="FAIL"),"Check!",IF(INDEX($CQ$5:$CQ$999,MATCH($C773,$BL$5:$BL$999,0))="FAIL","No Match!",IF(ABS(VALUE($B773)-VALUE($K$2))&gt;60,"Invalid Time!",""))),IF(ABS(VALUE($B773)-VALUE($K$2))&gt;60,"Invalid Time!","")))),"")</f>
        <v/>
      </c>
      <c r="AE773" s="106"/>
      <c r="AF773" s="130"/>
      <c r="AG773" s="131"/>
      <c r="AH773" s="131"/>
      <c r="AI773" s="131"/>
      <c r="AJ773" s="131"/>
      <c r="AK773" s="131"/>
      <c r="AL773" s="131"/>
      <c r="AM773" s="131"/>
      <c r="AN773" s="132"/>
      <c r="AO773" s="133"/>
      <c r="AS773" s="69"/>
      <c r="AT773" s="69"/>
      <c r="AU773" s="113"/>
      <c r="AV773" s="114" t="str">
        <f t="shared" ca="1" si="340"/>
        <v/>
      </c>
      <c r="AW773" s="115" t="str">
        <f t="shared" ca="1" si="340"/>
        <v/>
      </c>
      <c r="AX773" s="115" t="str">
        <f t="shared" ca="1" si="340"/>
        <v/>
      </c>
      <c r="AY773" s="115" t="str">
        <f t="shared" ca="1" si="340"/>
        <v/>
      </c>
      <c r="AZ773" s="115" t="str">
        <f t="shared" ca="1" si="340"/>
        <v/>
      </c>
      <c r="BA773" s="115" t="str">
        <f t="shared" ca="1" si="340"/>
        <v/>
      </c>
      <c r="BB773" s="115" t="str">
        <f t="shared" ca="1" si="340"/>
        <v/>
      </c>
      <c r="BC773" s="115" t="str">
        <f t="shared" ca="1" si="340"/>
        <v/>
      </c>
      <c r="BD773" s="116" t="str">
        <f t="shared" ca="1" si="340"/>
        <v/>
      </c>
      <c r="BE773" s="145"/>
      <c r="BF773" s="118" t="str">
        <f t="shared" ca="1" si="331"/>
        <v/>
      </c>
      <c r="BG773" s="118" t="str">
        <f t="shared" ca="1" si="332"/>
        <v/>
      </c>
      <c r="BH773" s="118" t="str">
        <f t="shared" ca="1" si="333"/>
        <v/>
      </c>
      <c r="BI773" s="118" t="str">
        <f t="shared" ca="1" si="334"/>
        <v/>
      </c>
      <c r="BK773" s="154"/>
      <c r="BL773" s="155"/>
      <c r="BM773" s="154"/>
      <c r="BN773" s="154"/>
      <c r="BO773" s="156"/>
      <c r="BP773" s="156"/>
      <c r="BQ773" s="156"/>
      <c r="BR773" s="156"/>
      <c r="BS773" s="156"/>
      <c r="BT773" s="156"/>
      <c r="BU773" s="156"/>
      <c r="BV773" s="156"/>
      <c r="BW773" s="156"/>
      <c r="BX773" s="105"/>
      <c r="BY773" s="157"/>
      <c r="BZ773" s="157"/>
      <c r="CA773" s="157"/>
      <c r="CB773" s="157"/>
      <c r="CC773" s="157"/>
      <c r="CD773" s="157"/>
      <c r="CE773" s="157"/>
      <c r="CF773" s="157"/>
      <c r="CG773" s="157"/>
    </row>
    <row r="774" spans="1:85" x14ac:dyDescent="0.25">
      <c r="A774" s="97" t="str">
        <f t="shared" ca="1" si="335"/>
        <v/>
      </c>
      <c r="B774" s="98" t="str">
        <f t="shared" ca="1" si="336"/>
        <v/>
      </c>
      <c r="C774" s="99" t="str">
        <f t="shared" ref="C774:C837" ca="1" si="345">IFERROR(INDIRECT("'"&amp;$G$2&amp;"'!"&amp;"A"&amp;$I$2+MATCH(ROW($C774)-ROW($C$5),$D$5:$D$999,0)),"")</f>
        <v/>
      </c>
      <c r="D774" s="97" t="str">
        <f t="shared" ref="D774:D837" ca="1" si="346">IF(INDIRECT("'"&amp;$G$2&amp;"'!"&amp;ADDRESS($I$2+ROW($C774)-ROW($C$4),MATCH("Sample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Date",INDIRECT("'"&amp;$G$2&amp;"'!"&amp;"$A"&amp;$I$2&amp;":$ZZ"&amp;$I$2),0),4)),"&lt;"&amp;INDIRECT("'"&amp;$G$2&amp;"'!"&amp;ADDRESS($I$2+ROW($C774)-ROW($C$4),MATCH("Sample Acquisition Date",INDIRECT("'"&amp;$G$2&amp;"'!"&amp;"$A"&amp;$I$2&amp;":$ZZ"&amp;$I$2),0),4))))</f>
        <v/>
      </c>
      <c r="E774" s="97" t="str">
        <f t="shared" ref="E774:E837" ca="1" si="347">IF($F774="QC",IF(ISNUMBER(SEARCH("LRB",$C774)),"K",IF(ISNUMBER(SEARCH("LFB",$C774)),"Z",IF(ISNUMBER(SEARCH("LD",$C774)),"D",IF(ISNUMBER(SEARCH("CCC",$C774)),"Q",IF(ISNUMBER(SEARCH("QCS",$C774)),"Q",IF(ISNUMBER(SEARCH("IBC",$C774)),"Q",IF(ISNUMBER(SEARCH("LFSM",$C774)),IF(ISNUMBER(SEARCH("DI",$C774)),"Z","S"),"M"))))))),IF(LEN($C774)=0,"","U"))</f>
        <v/>
      </c>
      <c r="F774" s="97" t="str">
        <f t="shared" ref="F774:F837" ca="1" si="348">IF(AND(ISERR(SEARCH("LFSM",C774,1)),ISERR(SEARCH("Cal",C774,1)),ISERR(SEARCH("LFB",C774,1)),ISERR(SEARCH("LRB",C774,1)),ISERR(SEARCH("LD",C774,1)),ISERR(SEARCH("DI",C774,1)),ISERR(SEARCH("CCC",C774,1)),ISERR(SEARCH("QCS",C774,1)),ISERR(SEARCH("IBC",C774,1))),"","QC")</f>
        <v/>
      </c>
      <c r="G774" s="100" t="str">
        <f t="shared" ca="1" si="341"/>
        <v/>
      </c>
      <c r="H774" s="101" t="str">
        <f t="shared" ca="1" si="341"/>
        <v/>
      </c>
      <c r="I774" s="101" t="str">
        <f t="shared" ca="1" si="341"/>
        <v/>
      </c>
      <c r="J774" s="101" t="str">
        <f t="shared" ca="1" si="341"/>
        <v/>
      </c>
      <c r="K774" s="101" t="str">
        <f t="shared" ca="1" si="341"/>
        <v/>
      </c>
      <c r="L774" s="101" t="str">
        <f t="shared" ca="1" si="341"/>
        <v/>
      </c>
      <c r="M774" s="101" t="str">
        <f t="shared" ca="1" si="341"/>
        <v/>
      </c>
      <c r="N774" s="101" t="str">
        <f t="shared" ca="1" si="341"/>
        <v/>
      </c>
      <c r="O774" s="102" t="str">
        <f t="shared" ca="1" si="341"/>
        <v/>
      </c>
      <c r="P774" s="103" t="str">
        <f t="shared" ref="P774:P837" ca="1" si="349">IF(LEN(C774)=0,"",IFERROR(VALUE(IF(ISNUMBER(FIND("d",C774)),IF(ISNUMBER(VALUE(MID(C774,FIND("d",C774)+1,1))),IF(ISNUMBER(FIND("-",C774,FIND("d",C774)+1)),IF(ISNUMBER(FIND("_",C774,FIND("d",C774)+1)),IF(FIND("-",C774,FIND("d",C774)+1)&lt;FIND("_",C774,FIND("d",C774)+1),MID(LEFT(C774,FIND("-",C774,FIND("d",C774)+1)-1),FIND("d",C774)+1,LEN(C774)),MID(LEFT(C774,FIND("_",C774,FIND("d",C774)+1)-1),FIND("d",C774)+1,LEN(C774))),MID(LEFT(C774,FIND("-",C774,FIND("d",C774)+1)-1),FIND("d",C774)+1,LEN(C774))),IF(ISNUMBER(FIND("_",C774,FIND("d",C774)+1)),MID(LEFT(C774,FIND("_",C774,FIND("d",C774)+1)-1),FIND("d",C774)+1,LEN(C774)),MID(C774,FIND("d",C774)+1,LEN(C774)))),IF(ISNUMBER(FIND("-",C774,FIND("d",C774)+2)),IF(ISNUMBER(FIND("_",C774,FIND("d",C774)+2)),IF(FIND("-",C774,FIND("d",C774)+2)&lt;FIND("_",C774,FIND("d",C774)+2),MID(LEFT(C774,FIND("-",C774,FIND("d",C774)+2)-1),FIND("d",C774)+2,LEN(C774)),MID(LEFT(C774,FIND("_",C774,FIND("d",C774)+2)-1),FIND("d",C774)+2,LEN(C774))),MID(LEFT(C774,FIND("-",C774,FIND("d",C774)+2)-1),FIND("d",C774)+2,LEN(C774))),IF(ISNUMBER(FIND("_",C774,FIND("d",C774)+2)),MID(LEFT(C774,FIND("_",C774,FIND("d",C774)+2)-1),FIND("d",C774)+2,LEN(C774)),MID(C774,FIND("d",C774)+2,LEN(C774))))),1)),1))</f>
        <v/>
      </c>
      <c r="Q774" s="100" t="str">
        <f t="shared" ca="1" si="339"/>
        <v/>
      </c>
      <c r="R774" s="101" t="str">
        <f t="shared" ca="1" si="339"/>
        <v/>
      </c>
      <c r="S774" s="101" t="str">
        <f t="shared" ca="1" si="339"/>
        <v/>
      </c>
      <c r="T774" s="101" t="str">
        <f t="shared" ca="1" si="339"/>
        <v/>
      </c>
      <c r="U774" s="101" t="str">
        <f t="shared" ca="1" si="339"/>
        <v/>
      </c>
      <c r="V774" s="101" t="str">
        <f t="shared" ca="1" si="339"/>
        <v/>
      </c>
      <c r="W774" s="101" t="str">
        <f t="shared" ca="1" si="342"/>
        <v/>
      </c>
      <c r="X774" s="101" t="str">
        <f t="shared" ca="1" si="342"/>
        <v/>
      </c>
      <c r="Y774" s="102" t="str">
        <f t="shared" ca="1" si="342"/>
        <v/>
      </c>
      <c r="Z774" s="129" t="str">
        <f t="shared" ref="Z774:Z837" ca="1" si="350">IF(LEN($C774)=0,"",IF(LEN(AA774)=0,"NA",IF(LEN(AB774)=0,"NA",IF(AA774="NA",IF(ISNUMBER(VALUE(IF(ISNUMBER(SEARCH("_",AB774,1)),REPLACE(AB774,SEARCH("_",AB774),1,"."),AB774))),VALUE(IF(ISNUMBER(SEARCH("_",AB774,1)),REPLACE(AB774,SEARCH("_",AB774),1,"."),AB774)),IF(ISNUMBER(SEARCH("_",AB774,1)),REPLACE(AB774,SEARCH("_",AB774),1,"."),AB774)),IF(ISNUMBER(VALUE(IF(ISNUMBER(SEARCH("_",AA774,1)),REPLACE(AA774,SEARCH("_",AA774),1,"."),AA774))),VALUE(IF(ISNUMBER(SEARCH("_",AA774,1)),REPLACE(AA774,SEARCH("_",AA774),1,"."),AA774)),IF(ISNUMBER(SEARCH("_",AA774,1)),REPLACE(AA774,SEARCH("_",AA774),1,"."),AA774))))))</f>
        <v/>
      </c>
      <c r="AA774" s="105" t="str">
        <f t="shared" ca="1" si="343"/>
        <v>NA</v>
      </c>
      <c r="AB774" s="105" t="str">
        <f t="shared" ref="AB774:AB837" ca="1" si="351">IF(ISNUMBER(SEARCH("LFSM",C774)),IF(ISNUMBER(VALUE(MID(C774,SEARCH("LFSM",C774)+4,1))),IF(ISNUMBER(FIND("-",C774,SEARCH("LFSM",C774)+5)),IF(ISNUMBER(FIND("_",C774,SEARCH("LFSM",C774)+5)),IF(FIND("-",C774,SEARCH("LFSM",C774)+5)&lt;FIND("_",C774,SEARCH("LFSM",C774)+5),MID(LEFT(C774,FIND("-",C774,SEARCH("LFSM",C774)+5)-1),SEARCH("LFSM",C774)+4,8),IF(AND(MID(C774,SEARCH("LFSM",C774)+4,1)="0",ISNUMBER(VALUE(MID(C774,SEARCH("LFSM",C774)+6,1)))),IF(ISNUMBER(FIND("-",C774,SEARCH("LFSM",C774)+6)),MID(LEFT(C774,FIND("-",C774,SEARCH("LFSM",C774)+6)-1),SEARCH("LFSM",C774)+4,8),MID(LEFT(C774,FIND("_",C774,SEARCH("LFSM",C774)+6)-1),SEARCH("LFSM",C774)+4,8)),MID(LEFT(C774,FIND("_",C774,SEARCH("LFSM",C774)+5)-1),SEARCH("LFSM",C774)+4,8))),MID(LEFT(C774,FIND("-",C774,SEARCH("LFSM",C774)+5)-1),SEARCH("LFSM",C774)+4,8)),IF(ISNUMBER(FIND("_",C774,SEARCH("LFSM",C774)+5)),IF(AND(MID(C774,SEARCH("LFSM",C774)+4,1)="0",ISNUMBER(VALUE(MID(C774,SEARCH("LFSM",C774)+6,1)))),IF(ISNUMBER(FIND("_",C774,SEARCH("LFSM",C774)+6)),MID(LEFT(C774,FIND("_",C774,SEARCH("LFSM",C774)+6)-1),SEARCH("LFSM",C774)+4,8),MID(C774,SEARCH("LFSM",C774)+4,8)),MID(LEFT(C774,FIND("_",C774,SEARCH("LFSM",C774)+5)-1),SEARCH("LFSM",C774)+4,8)),MID(C774,SEARCH("LFSM",C774)+4,8))),IF(ISNUMBER(FIND("-",C774,SEARCH("LFSM",C774)+6)),IF(ISNUMBER(FIND("_",C774,SEARCH("LFSM",C774)+6)),IF(FIND("-",C774,SEARCH("LFSM",C774)+6)&lt;FIND("_",C774,SEARCH("LFSM",C774)+6),MID(LEFT(C774,FIND("-",C774,SEARCH("LFSM",C774)+6)-1),SEARCH("LFSM",C774)+5,8),IF(AND(MID(C774,SEARCH("LFSM",C774)+5,1)="0",ISNUMBER(VALUE(MID(C774,SEARCH("LFSM",C774)+7,1)))),IF(ISNUMBER(FIND("-",C774,SEARCH("LFSM",C774)+7)),MID(LEFT(C774,FIND("-",C774,SEARCH("LFSM",C774)+7)-1),SEARCH("LFSM",C774)+5,8),MID(LEFT(C774,FIND("_",C774,SEARCH("LFSM",C774)+7)-1),SEARCH("LFSM",C774)+5,8)),MID(LEFT(C774,FIND("_",C774,SEARCH("LFSM",C774)+6)-1),SEARCH("LFSM",C774)+5,8))),MID(LEFT(C774,FIND("-",C774,SEARCH("LFSM",C774)+6)-1),SEARCH("LFSM",C774)+5,8)),IF(ISNUMBER(FIND("_",C774,SEARCH("LFSM",C774)+6)),IF(AND(MID(C774,SEARCH("LFSM",C774)+5,1)="0",ISNUMBER(VALUE(MID(C774,SEARCH("LFSM",C774)+7,1)))),IF(ISNUMBER(FIND("_",C774,SEARCH("LFSM",C774)+7)),MID(LEFT(C774,FIND("_",C774,SEARCH("LFSM",C774)+7)-1),SEARCH("LFSM",C774)+5,8),MID(C774,SEARCH("LFSM",C774)+5,8)),MID(LEFT(C774,FIND("_",C774,SEARCH("LFSM",C774)+6)-1),SEARCH("LFSM",C774)+5,8)),MID(C774,SEARCH("LFSM",C774)+5,8)))),IF(AND(ISNUMBER(SEARCH("QCS",C774)),NOT(ISNUMBER(SEARCH("ppt",C774)))),IF(ISNUMBER(VALUE(MID(C774,SEARCH("QCS",C774)+3,1))),IF(ISNUMBER(FIND("-",C774,SEARCH("QCS",C774)+4)),IF(ISNUMBER(FIND("_",C774,SEARCH("QCS",C774)+4)),IF(FIND("-",C774,SEARCH("QCS",C774)+4)&lt;FIND("_",C774,SEARCH("QCS",C774)+4),MID(LEFT(C774,FIND("-",C774,SEARCH("QCS",C774)+4)-1),SEARCH("QCS",C774)+3,8),IF(AND(MID(C774,SEARCH("QCS",C774)+3,1)="0",ISNUMBER(VALUE(MID(C774,SEARCH("QCS",C774)+5,1)))),IF(ISNUMBER(FIND("-",C774,SEARCH("QCS",C774)+5)),MID(LEFT(C774,FIND("-",C774,SEARCH("QCS",C774)+5)-1),SEARCH("QCS",C774)+3,8),MID(LEFT(C774,FIND("_",C774,SEARCH("QCS",C774)+5)-1),SEARCH("QCS",C774)+3,8)),MID(LEFT(C774,FIND("_",C774,SEARCH("QCS",C774)+4)-1),SEARCH("QCS",C774)+3,8))),MID(LEFT(C774,FIND("-",C774,SEARCH("QCS",C774)+4)-1),SEARCH("QCS",C774)+3,8)),IF(ISNUMBER(FIND("_",C774,SEARCH("QCS",C774)+4)),IF(AND(MID(C774,SEARCH("QCS",C774)+3,1)="0",ISNUMBER(VALUE(MID(C774,SEARCH("QCS",C774)+5,1)))),IF(ISNUMBER(FIND("_",C774,SEARCH("QCS",C774)+5)),MID(LEFT(C774,FIND("_",C774,SEARCH("QCS",C774)+5)-1),SEARCH("QCS",C774)+3,8),MID(C774,SEARCH("QCS",C774)+3,8)),MID(LEFT(C774,FIND("_",C774,SEARCH("QCS",C774)+4)-1),SEARCH("QCS",C774)+3,8)),MID(C774,SEARCH("QCS",C774)+3,8))),IF(ISNUMBER(FIND("-",C774,SEARCH("QCS",C774)+5)),IF(ISNUMBER(FIND("_",C774,SEARCH("QCS",C774)+5)),IF(FIND("-",C774,SEARCH("QCS",C774)+5)&lt;FIND("_",C774,SEARCH("QCS",C774)+5),MID(LEFT(C774,FIND("-",C774,SEARCH("QCS",C774)+5)-1),SEARCH("QCS",C774)+4,8),IF(AND(MID(C774,SEARCH("QCS",C774)+4,1)="0",ISNUMBER(VALUE(MID(C774,SEARCH("QCS",C774)+6,1)))),IF(ISNUMBER(FIND("-",C774,SEARCH("QCS",C774)+6)),MID(LEFT(C774,FIND("-",C774,SEARCH("QCS",C774)+6)-1),SEARCH("QCS",C774)+4,8),MID(LEFT(C774,FIND("_",C774,SEARCH("QCS",C774)+6)-1),SEARCH("QCS",C774)+4,8)),MID(LEFT(C774,FIND("_",C774,SEARCH("QCS",C774)+5)-1),SEARCH("QCS",C774)+4,8))),MID(LEFT(C774,FIND("-",C774,SEARCH("QCS",C774)+5)-1),SEARCH("QCS",C774)+4,8)),IF(ISNUMBER(FIND("_",C774,SEARCH("QCS",C774)+5)),IF(AND(MID(C774,SEARCH("QCS",C774)+4,1)="0",ISNUMBER(VALUE(MID(C774,SEARCH("QCS",C774)+6,1)))),IF(ISNUMBER(FIND("_",C774,SEARCH("QCS",C774)+6)),MID(LEFT(C774,FIND("_",C774,SEARCH("QCS",C774)+6)-1),SEARCH("QCS",C774)+4,8),MID(C774,SEARCH("QCS",C774)+4,8)),MID(LEFT(C774,FIND("_",C774,SEARCH("QCS",C774)+5)-1),SEARCH("QCS",C774)+4,8)),MID(C774,SEARCH("QCS",C774)+4,8)))),IF(AND(ISNUMBER(SEARCH("IBC",C774)),NOT(ISNUMBER(SEARCH("ppt",C774)))),IF(ISNUMBER(VALUE(MID(C774,SEARCH("IBC",C774)+3,1))),IF(ISNUMBER(FIND("-",C774,SEARCH("IBC",C774)+4)),IF(ISNUMBER(FIND("_",C774,SEARCH("IBC",C774)+4)),IF(FIND("-",C774,SEARCH("IBC",C774)+4)&lt;FIND("_",C774,SEARCH("IBC",C774)+4),MID(LEFT(C774,FIND("-",C774,SEARCH("IBC",C774)+4)-1),SEARCH("IBC",C774)+3,8),IF(AND(MID(C774,SEARCH("IBC",C774)+3,1)="0",ISNUMBER(VALUE(MID(C774,SEARCH("IBC",C774)+5,1)))),IF(ISNUMBER(FIND("-",C774,SEARCH("IBC",C774)+5)),MID(LEFT(C774,FIND("-",C774,SEARCH("IBC",C774)+5)-1),SEARCH("IBC",C774)+3,8),MID(LEFT(C774,FIND("_",C774,SEARCH("IBC",C774)+5)-1),SEARCH("IBC",C774)+3,8)),MID(LEFT(C774,FIND("_",C774,SEARCH("IBC",C774)+4)-1),SEARCH("IBC",C774)+3,8))),MID(LEFT(C774,FIND("-",C774,SEARCH("IBC",C774)+4)-1),SEARCH("IBC",C774)+3,8)),IF(ISNUMBER(FIND("_",C774,SEARCH("IBC",C774)+4)),IF(AND(MID(C774,SEARCH("IBC",C774)+3,1)="0",ISNUMBER(VALUE(MID(C774,SEARCH("IBC",C774)+5,1)))),IF(ISNUMBER(FIND("_",C774,SEARCH("IBC",C774)+5)),MID(LEFT(C774,FIND("_",C774,SEARCH("IBC",C774)+5)-1),SEARCH("IBC",C774)+3,8),MID(C774,SEARCH("IBC",C774)+3,8)),MID(LEFT(C774,FIND("_",C774,SEARCH("IBC",C774)+4)-1),SEARCH("IBC",C774)+3,8)),MID(C774,SEARCH("IBC",C774)+3,8))),IF(ISNUMBER(FIND("-",C774,SEARCH("IBC",C774)+5)),IF(ISNUMBER(FIND("_",C774,SEARCH("IBC",C774)+5)),IF(FIND("-",C774,SEARCH("IBC",C774)+5)&lt;FIND("_",C774,SEARCH("IBC",C774)+5),MID(LEFT(C774,FIND("-",C774,SEARCH("IBC",C774)+5)-1),SEARCH("IBC",C774)+4,8),IF(AND(MID(C774,SEARCH("IBC",C774)+4,1)="0",ISNUMBER(VALUE(MID(C774,SEARCH("IBC",C774)+6,1)))),IF(ISNUMBER(FIND("-",C774,SEARCH("IBC",C774)+6)),MID(LEFT(C774,FIND("-",C774,SEARCH("IBC",C774)+6)-1),SEARCH("IBC",C774)+4,8),MID(LEFT(C774,FIND("_",C774,SEARCH("IBC",C774)+6)-1),SEARCH("IBC",C774)+4,8)),MID(LEFT(C774,FIND("_",C774,SEARCH("IBC",C774)+5)-1),SEARCH("IBC",C774)+4,8))),MID(LEFT(C774,FIND("-",C774,SEARCH("IBC",C774)+5)-1),SEARCH("IBC",C774)+4,8)),IF(ISNUMBER(FIND("_",C774,SEARCH("IBC",C774)+5)),IF(AND(MID(C774,SEARCH("IBC",C774)+4,1)="0",ISNUMBER(VALUE(MID(C774,SEARCH("IBC",C774)+6,1)))),IF(ISNUMBER(FIND("_",C774,SEARCH("IBC",C774)+6)),MID(LEFT(C774,FIND("_",C774,SEARCH("IBC",C774)+6)-1),SEARCH("IBC",C774)+4,8),MID(C774,SEARCH("IBC",C774)+4,8)),MID(LEFT(C774,FIND("_",C774,SEARCH("IBC",C774)+5)-1),SEARCH("IBC",C774)+4,8)),MID(C774,SEARCH("IBC",C774)+4,8)))),"NA")))</f>
        <v>NA</v>
      </c>
      <c r="AC774" s="97" t="str">
        <f t="shared" ref="AC774:AC837" ca="1" si="352">IF(LEN(E774)=0,"",IF(E774="M","Calib Std",IF(E774="K","Blank",IF(E774="D","Duplicate",IF(E774="Z","Blank Spike",IF(E774="S","Sample Spike",IF(E774="Q",IF(ISNUMBER(SEARCH("IBC",$C774)),"IBC",IF(ISNUMBER(SEARCH("QCS",$C774)),"QCS",IF(ISNUMBER(SEARCH("CCC",$C774)),"CCC"))),IF(E774="U","Unknown"))))))))</f>
        <v/>
      </c>
      <c r="AD774" s="106" t="str">
        <f t="shared" ca="1" si="344"/>
        <v/>
      </c>
      <c r="AE774" s="106"/>
      <c r="AF774" s="130"/>
      <c r="AG774" s="131"/>
      <c r="AH774" s="131"/>
      <c r="AI774" s="131"/>
      <c r="AJ774" s="131"/>
      <c r="AK774" s="131"/>
      <c r="AL774" s="131"/>
      <c r="AM774" s="131"/>
      <c r="AN774" s="132"/>
      <c r="AO774" s="133"/>
      <c r="AS774" s="69"/>
      <c r="AT774" s="69"/>
      <c r="AU774" s="113"/>
      <c r="AV774" s="114" t="str">
        <f t="shared" ref="AV774:BD802" ca="1" si="353">IFERROR(IF(LEN($C774)=0,"",IF(VLOOKUP($C774,INDIRECT("'"&amp;$H$2&amp;"'!"&amp;"$A$1:$ZZ$999"),MATCH(AV$1,INDIRECT("'"&amp;$H$2&amp;"'!"&amp;"A"&amp;$J$2&amp;":ZZ"&amp;$J$2&amp;""),0),FALSE)="N/F",0,VLOOKUP($C774,INDIRECT("'"&amp;$H$2&amp;"'!"&amp;"$A$1:$ZZ$999"),MATCH(AV$1,INDIRECT("'"&amp;$H$2&amp;"'!"&amp;"A"&amp;$J$2&amp;":ZZ"&amp;$J$2&amp;""),0),FALSE))),"")</f>
        <v/>
      </c>
      <c r="AW774" s="115" t="str">
        <f t="shared" ca="1" si="353"/>
        <v/>
      </c>
      <c r="AX774" s="115" t="str">
        <f t="shared" ca="1" si="353"/>
        <v/>
      </c>
      <c r="AY774" s="115" t="str">
        <f t="shared" ca="1" si="353"/>
        <v/>
      </c>
      <c r="AZ774" s="115" t="str">
        <f t="shared" ca="1" si="353"/>
        <v/>
      </c>
      <c r="BA774" s="115" t="str">
        <f t="shared" ca="1" si="353"/>
        <v/>
      </c>
      <c r="BB774" s="115" t="str">
        <f t="shared" ca="1" si="353"/>
        <v/>
      </c>
      <c r="BC774" s="115" t="str">
        <f t="shared" ca="1" si="353"/>
        <v/>
      </c>
      <c r="BD774" s="116" t="str">
        <f t="shared" ca="1" si="353"/>
        <v/>
      </c>
      <c r="BE774" s="145"/>
      <c r="BF774" s="118" t="str">
        <f t="shared" ref="BF774:BF837" ca="1" si="354">IF(OR($E774="M",$E774="Q"),COUNTIF($B$5:$B$999,"&lt;="&amp;$B774),"")</f>
        <v/>
      </c>
      <c r="BG774" s="118" t="str">
        <f t="shared" ref="BG774:BG837" ca="1" si="355">IF(OR($E774="K",$E774="Z"),COUNTIF($B$5:$B$999,"&lt;="&amp;$B774),"")</f>
        <v/>
      </c>
      <c r="BH774" s="118" t="str">
        <f t="shared" ref="BH774:BH837" ca="1" si="356">IF($E774="D",COUNTIF($B$5:$B$999,"&lt;="&amp;$B774),"")</f>
        <v/>
      </c>
      <c r="BI774" s="118" t="str">
        <f t="shared" ref="BI774:BI837" ca="1" si="357">IF($E774="S",COUNTIF($B$5:$B$999,"&lt;="&amp;$B774),"")</f>
        <v/>
      </c>
      <c r="BK774" s="154"/>
      <c r="BL774" s="155"/>
      <c r="BM774" s="154"/>
      <c r="BN774" s="154"/>
      <c r="BO774" s="156"/>
      <c r="BP774" s="156"/>
      <c r="BQ774" s="156"/>
      <c r="BR774" s="156"/>
      <c r="BS774" s="156"/>
      <c r="BT774" s="156"/>
      <c r="BU774" s="156"/>
      <c r="BV774" s="156"/>
      <c r="BW774" s="156"/>
      <c r="BX774" s="105"/>
      <c r="BY774" s="157"/>
      <c r="BZ774" s="157"/>
      <c r="CA774" s="157"/>
      <c r="CB774" s="157"/>
      <c r="CC774" s="157"/>
      <c r="CD774" s="157"/>
      <c r="CE774" s="157"/>
      <c r="CF774" s="157"/>
      <c r="CG774" s="157"/>
    </row>
    <row r="775" spans="1:85" x14ac:dyDescent="0.25">
      <c r="A775" s="97" t="str">
        <f t="shared" ref="A775:A838" ca="1" si="358">IF(LEN($C775)=0,"",A774+1)</f>
        <v/>
      </c>
      <c r="B775" s="98" t="str">
        <f t="shared" ref="B775:B838" ca="1" si="359">IFERROR(IF(LEN(C775)=0,"",VLOOKUP($C775,INDIRECT("'"&amp;$G$2&amp;"'!"&amp;"$A$1:$ZZ$999"),MATCH("Sample Acquisition Date",INDIRECT("'"&amp;$G$2&amp;"'!"&amp;"A"&amp;$I$2&amp;":ZZ"&amp;$I$2&amp;""),0),FALSE)),"")</f>
        <v/>
      </c>
      <c r="C775" s="99" t="str">
        <f t="shared" ca="1" si="345"/>
        <v/>
      </c>
      <c r="D775" s="97" t="str">
        <f t="shared" ca="1" si="346"/>
        <v/>
      </c>
      <c r="E775" s="97" t="str">
        <f t="shared" ca="1" si="347"/>
        <v/>
      </c>
      <c r="F775" s="97" t="str">
        <f t="shared" ca="1" si="348"/>
        <v/>
      </c>
      <c r="G775" s="100" t="str">
        <f t="shared" ca="1" si="341"/>
        <v/>
      </c>
      <c r="H775" s="101" t="str">
        <f t="shared" ca="1" si="341"/>
        <v/>
      </c>
      <c r="I775" s="101" t="str">
        <f t="shared" ca="1" si="341"/>
        <v/>
      </c>
      <c r="J775" s="101" t="str">
        <f t="shared" ca="1" si="341"/>
        <v/>
      </c>
      <c r="K775" s="101" t="str">
        <f t="shared" ca="1" si="341"/>
        <v/>
      </c>
      <c r="L775" s="101" t="str">
        <f t="shared" ca="1" si="341"/>
        <v/>
      </c>
      <c r="M775" s="101" t="str">
        <f t="shared" ca="1" si="341"/>
        <v/>
      </c>
      <c r="N775" s="101" t="str">
        <f t="shared" ca="1" si="341"/>
        <v/>
      </c>
      <c r="O775" s="102" t="str">
        <f t="shared" ca="1" si="341"/>
        <v/>
      </c>
      <c r="P775" s="103" t="str">
        <f t="shared" ca="1" si="349"/>
        <v/>
      </c>
      <c r="Q775" s="100" t="str">
        <f t="shared" ca="1" si="339"/>
        <v/>
      </c>
      <c r="R775" s="101" t="str">
        <f t="shared" ca="1" si="339"/>
        <v/>
      </c>
      <c r="S775" s="101" t="str">
        <f t="shared" ca="1" si="339"/>
        <v/>
      </c>
      <c r="T775" s="101" t="str">
        <f t="shared" ca="1" si="339"/>
        <v/>
      </c>
      <c r="U775" s="101" t="str">
        <f t="shared" ca="1" si="339"/>
        <v/>
      </c>
      <c r="V775" s="101" t="str">
        <f t="shared" ca="1" si="339"/>
        <v/>
      </c>
      <c r="W775" s="101" t="str">
        <f t="shared" ca="1" si="342"/>
        <v/>
      </c>
      <c r="X775" s="101" t="str">
        <f t="shared" ca="1" si="342"/>
        <v/>
      </c>
      <c r="Y775" s="102" t="str">
        <f t="shared" ca="1" si="342"/>
        <v/>
      </c>
      <c r="Z775" s="129" t="str">
        <f t="shared" ca="1" si="350"/>
        <v/>
      </c>
      <c r="AA775" s="105" t="str">
        <f t="shared" ca="1" si="343"/>
        <v>NA</v>
      </c>
      <c r="AB775" s="105" t="str">
        <f t="shared" ca="1" si="351"/>
        <v>NA</v>
      </c>
      <c r="AC775" s="97" t="str">
        <f t="shared" ca="1" si="352"/>
        <v/>
      </c>
      <c r="AD775" s="106" t="str">
        <f t="shared" ca="1" si="344"/>
        <v/>
      </c>
      <c r="AE775" s="106"/>
      <c r="AF775" s="130"/>
      <c r="AG775" s="131"/>
      <c r="AH775" s="131"/>
      <c r="AI775" s="131"/>
      <c r="AJ775" s="131"/>
      <c r="AK775" s="131"/>
      <c r="AL775" s="131"/>
      <c r="AM775" s="131"/>
      <c r="AN775" s="132"/>
      <c r="AO775" s="133"/>
      <c r="AS775" s="69"/>
      <c r="AT775" s="69"/>
      <c r="AU775" s="113"/>
      <c r="AV775" s="114" t="str">
        <f t="shared" ca="1" si="353"/>
        <v/>
      </c>
      <c r="AW775" s="115" t="str">
        <f t="shared" ca="1" si="353"/>
        <v/>
      </c>
      <c r="AX775" s="115" t="str">
        <f t="shared" ca="1" si="353"/>
        <v/>
      </c>
      <c r="AY775" s="115" t="str">
        <f t="shared" ca="1" si="353"/>
        <v/>
      </c>
      <c r="AZ775" s="115" t="str">
        <f t="shared" ca="1" si="353"/>
        <v/>
      </c>
      <c r="BA775" s="115" t="str">
        <f t="shared" ca="1" si="353"/>
        <v/>
      </c>
      <c r="BB775" s="115" t="str">
        <f t="shared" ca="1" si="353"/>
        <v/>
      </c>
      <c r="BC775" s="115" t="str">
        <f t="shared" ca="1" si="353"/>
        <v/>
      </c>
      <c r="BD775" s="116" t="str">
        <f t="shared" ca="1" si="353"/>
        <v/>
      </c>
      <c r="BE775" s="145"/>
      <c r="BF775" s="118" t="str">
        <f t="shared" ca="1" si="354"/>
        <v/>
      </c>
      <c r="BG775" s="118" t="str">
        <f t="shared" ca="1" si="355"/>
        <v/>
      </c>
      <c r="BH775" s="118" t="str">
        <f t="shared" ca="1" si="356"/>
        <v/>
      </c>
      <c r="BI775" s="118" t="str">
        <f t="shared" ca="1" si="357"/>
        <v/>
      </c>
      <c r="BK775" s="154"/>
      <c r="BL775" s="155"/>
      <c r="BM775" s="154"/>
      <c r="BN775" s="154"/>
      <c r="BO775" s="156"/>
      <c r="BP775" s="156"/>
      <c r="BQ775" s="156"/>
      <c r="BR775" s="156"/>
      <c r="BS775" s="156"/>
      <c r="BT775" s="156"/>
      <c r="BU775" s="156"/>
      <c r="BV775" s="156"/>
      <c r="BW775" s="156"/>
      <c r="BX775" s="105"/>
      <c r="BY775" s="157"/>
      <c r="BZ775" s="157"/>
      <c r="CA775" s="157"/>
      <c r="CB775" s="157"/>
      <c r="CC775" s="157"/>
      <c r="CD775" s="157"/>
      <c r="CE775" s="157"/>
      <c r="CF775" s="157"/>
      <c r="CG775" s="157"/>
    </row>
    <row r="776" spans="1:85" x14ac:dyDescent="0.25">
      <c r="A776" s="97" t="str">
        <f t="shared" ca="1" si="358"/>
        <v/>
      </c>
      <c r="B776" s="98" t="str">
        <f t="shared" ca="1" si="359"/>
        <v/>
      </c>
      <c r="C776" s="99" t="str">
        <f t="shared" ca="1" si="345"/>
        <v/>
      </c>
      <c r="D776" s="97" t="str">
        <f t="shared" ca="1" si="346"/>
        <v/>
      </c>
      <c r="E776" s="97" t="str">
        <f t="shared" ca="1" si="347"/>
        <v/>
      </c>
      <c r="F776" s="97" t="str">
        <f t="shared" ca="1" si="348"/>
        <v/>
      </c>
      <c r="G776" s="100" t="str">
        <f t="shared" ca="1" si="341"/>
        <v/>
      </c>
      <c r="H776" s="101" t="str">
        <f t="shared" ca="1" si="341"/>
        <v/>
      </c>
      <c r="I776" s="101" t="str">
        <f t="shared" ca="1" si="341"/>
        <v/>
      </c>
      <c r="J776" s="101" t="str">
        <f t="shared" ca="1" si="341"/>
        <v/>
      </c>
      <c r="K776" s="101" t="str">
        <f t="shared" ca="1" si="341"/>
        <v/>
      </c>
      <c r="L776" s="101" t="str">
        <f t="shared" ca="1" si="341"/>
        <v/>
      </c>
      <c r="M776" s="101" t="str">
        <f t="shared" ca="1" si="341"/>
        <v/>
      </c>
      <c r="N776" s="101" t="str">
        <f t="shared" ca="1" si="341"/>
        <v/>
      </c>
      <c r="O776" s="102" t="str">
        <f t="shared" ca="1" si="341"/>
        <v/>
      </c>
      <c r="P776" s="103" t="str">
        <f t="shared" ca="1" si="349"/>
        <v/>
      </c>
      <c r="Q776" s="100" t="str">
        <f t="shared" ca="1" si="339"/>
        <v/>
      </c>
      <c r="R776" s="101" t="str">
        <f t="shared" ca="1" si="339"/>
        <v/>
      </c>
      <c r="S776" s="101" t="str">
        <f t="shared" ca="1" si="339"/>
        <v/>
      </c>
      <c r="T776" s="101" t="str">
        <f t="shared" ca="1" si="339"/>
        <v/>
      </c>
      <c r="U776" s="101" t="str">
        <f t="shared" ca="1" si="339"/>
        <v/>
      </c>
      <c r="V776" s="101" t="str">
        <f t="shared" ca="1" si="339"/>
        <v/>
      </c>
      <c r="W776" s="101" t="str">
        <f t="shared" ca="1" si="342"/>
        <v/>
      </c>
      <c r="X776" s="101" t="str">
        <f t="shared" ca="1" si="342"/>
        <v/>
      </c>
      <c r="Y776" s="102" t="str">
        <f t="shared" ca="1" si="342"/>
        <v/>
      </c>
      <c r="Z776" s="129" t="str">
        <f t="shared" ca="1" si="350"/>
        <v/>
      </c>
      <c r="AA776" s="105" t="str">
        <f t="shared" ca="1" si="343"/>
        <v>NA</v>
      </c>
      <c r="AB776" s="105" t="str">
        <f t="shared" ca="1" si="351"/>
        <v>NA</v>
      </c>
      <c r="AC776" s="97" t="str">
        <f t="shared" ca="1" si="352"/>
        <v/>
      </c>
      <c r="AD776" s="106" t="str">
        <f t="shared" ca="1" si="344"/>
        <v/>
      </c>
      <c r="AE776" s="106"/>
      <c r="AF776" s="130"/>
      <c r="AG776" s="131"/>
      <c r="AH776" s="131"/>
      <c r="AI776" s="131"/>
      <c r="AJ776" s="131"/>
      <c r="AK776" s="131"/>
      <c r="AL776" s="131"/>
      <c r="AM776" s="131"/>
      <c r="AN776" s="132"/>
      <c r="AO776" s="133"/>
      <c r="AS776" s="69"/>
      <c r="AT776" s="69"/>
      <c r="AU776" s="113"/>
      <c r="AV776" s="114" t="str">
        <f t="shared" ca="1" si="353"/>
        <v/>
      </c>
      <c r="AW776" s="115" t="str">
        <f t="shared" ca="1" si="353"/>
        <v/>
      </c>
      <c r="AX776" s="115" t="str">
        <f t="shared" ca="1" si="353"/>
        <v/>
      </c>
      <c r="AY776" s="115" t="str">
        <f t="shared" ca="1" si="353"/>
        <v/>
      </c>
      <c r="AZ776" s="115" t="str">
        <f t="shared" ca="1" si="353"/>
        <v/>
      </c>
      <c r="BA776" s="115" t="str">
        <f t="shared" ca="1" si="353"/>
        <v/>
      </c>
      <c r="BB776" s="115" t="str">
        <f t="shared" ca="1" si="353"/>
        <v/>
      </c>
      <c r="BC776" s="115" t="str">
        <f t="shared" ca="1" si="353"/>
        <v/>
      </c>
      <c r="BD776" s="116" t="str">
        <f t="shared" ca="1" si="353"/>
        <v/>
      </c>
      <c r="BE776" s="145"/>
      <c r="BF776" s="118" t="str">
        <f t="shared" ca="1" si="354"/>
        <v/>
      </c>
      <c r="BG776" s="118" t="str">
        <f t="shared" ca="1" si="355"/>
        <v/>
      </c>
      <c r="BH776" s="118" t="str">
        <f t="shared" ca="1" si="356"/>
        <v/>
      </c>
      <c r="BI776" s="118" t="str">
        <f t="shared" ca="1" si="357"/>
        <v/>
      </c>
      <c r="BK776" s="154"/>
      <c r="BL776" s="155"/>
      <c r="BM776" s="154"/>
      <c r="BN776" s="154"/>
      <c r="BO776" s="156"/>
      <c r="BP776" s="156"/>
      <c r="BQ776" s="156"/>
      <c r="BR776" s="156"/>
      <c r="BS776" s="156"/>
      <c r="BT776" s="156"/>
      <c r="BU776" s="156"/>
      <c r="BV776" s="156"/>
      <c r="BW776" s="156"/>
      <c r="BX776" s="105"/>
      <c r="BY776" s="157"/>
      <c r="BZ776" s="157"/>
      <c r="CA776" s="157"/>
      <c r="CB776" s="157"/>
      <c r="CC776" s="157"/>
      <c r="CD776" s="157"/>
      <c r="CE776" s="157"/>
      <c r="CF776" s="157"/>
      <c r="CG776" s="157"/>
    </row>
    <row r="777" spans="1:85" x14ac:dyDescent="0.25">
      <c r="A777" s="97" t="str">
        <f t="shared" ca="1" si="358"/>
        <v/>
      </c>
      <c r="B777" s="98" t="str">
        <f t="shared" ca="1" si="359"/>
        <v/>
      </c>
      <c r="C777" s="99" t="str">
        <f t="shared" ca="1" si="345"/>
        <v/>
      </c>
      <c r="D777" s="97" t="str">
        <f t="shared" ca="1" si="346"/>
        <v/>
      </c>
      <c r="E777" s="97" t="str">
        <f t="shared" ca="1" si="347"/>
        <v/>
      </c>
      <c r="F777" s="97" t="str">
        <f t="shared" ca="1" si="348"/>
        <v/>
      </c>
      <c r="G777" s="100" t="str">
        <f t="shared" ca="1" si="341"/>
        <v/>
      </c>
      <c r="H777" s="101" t="str">
        <f t="shared" ca="1" si="341"/>
        <v/>
      </c>
      <c r="I777" s="101" t="str">
        <f t="shared" ca="1" si="341"/>
        <v/>
      </c>
      <c r="J777" s="101" t="str">
        <f t="shared" ca="1" si="341"/>
        <v/>
      </c>
      <c r="K777" s="101" t="str">
        <f t="shared" ca="1" si="341"/>
        <v/>
      </c>
      <c r="L777" s="101" t="str">
        <f t="shared" ca="1" si="341"/>
        <v/>
      </c>
      <c r="M777" s="101" t="str">
        <f t="shared" ca="1" si="341"/>
        <v/>
      </c>
      <c r="N777" s="101" t="str">
        <f t="shared" ca="1" si="341"/>
        <v/>
      </c>
      <c r="O777" s="102" t="str">
        <f t="shared" ca="1" si="341"/>
        <v/>
      </c>
      <c r="P777" s="103" t="str">
        <f t="shared" ca="1" si="349"/>
        <v/>
      </c>
      <c r="Q777" s="100" t="str">
        <f t="shared" ca="1" si="339"/>
        <v/>
      </c>
      <c r="R777" s="101" t="str">
        <f t="shared" ca="1" si="339"/>
        <v/>
      </c>
      <c r="S777" s="101" t="str">
        <f t="shared" ca="1" si="339"/>
        <v/>
      </c>
      <c r="T777" s="101" t="str">
        <f t="shared" ca="1" si="339"/>
        <v/>
      </c>
      <c r="U777" s="101" t="str">
        <f t="shared" ca="1" si="339"/>
        <v/>
      </c>
      <c r="V777" s="101" t="str">
        <f t="shared" ca="1" si="339"/>
        <v/>
      </c>
      <c r="W777" s="101" t="str">
        <f t="shared" ca="1" si="342"/>
        <v/>
      </c>
      <c r="X777" s="101" t="str">
        <f t="shared" ca="1" si="342"/>
        <v/>
      </c>
      <c r="Y777" s="102" t="str">
        <f t="shared" ca="1" si="342"/>
        <v/>
      </c>
      <c r="Z777" s="129" t="str">
        <f t="shared" ca="1" si="350"/>
        <v/>
      </c>
      <c r="AA777" s="105" t="str">
        <f t="shared" ca="1" si="343"/>
        <v>NA</v>
      </c>
      <c r="AB777" s="105" t="str">
        <f t="shared" ca="1" si="351"/>
        <v>NA</v>
      </c>
      <c r="AC777" s="97" t="str">
        <f t="shared" ca="1" si="352"/>
        <v/>
      </c>
      <c r="AD777" s="106" t="str">
        <f t="shared" ca="1" si="344"/>
        <v/>
      </c>
      <c r="AE777" s="106"/>
      <c r="AF777" s="130"/>
      <c r="AG777" s="131"/>
      <c r="AH777" s="131"/>
      <c r="AI777" s="131"/>
      <c r="AJ777" s="131"/>
      <c r="AK777" s="131"/>
      <c r="AL777" s="131"/>
      <c r="AM777" s="131"/>
      <c r="AN777" s="132"/>
      <c r="AO777" s="133"/>
      <c r="AS777" s="69"/>
      <c r="AT777" s="69"/>
      <c r="AU777" s="113"/>
      <c r="AV777" s="114" t="str">
        <f t="shared" ca="1" si="353"/>
        <v/>
      </c>
      <c r="AW777" s="115" t="str">
        <f t="shared" ca="1" si="353"/>
        <v/>
      </c>
      <c r="AX777" s="115" t="str">
        <f t="shared" ca="1" si="353"/>
        <v/>
      </c>
      <c r="AY777" s="115" t="str">
        <f t="shared" ca="1" si="353"/>
        <v/>
      </c>
      <c r="AZ777" s="115" t="str">
        <f t="shared" ca="1" si="353"/>
        <v/>
      </c>
      <c r="BA777" s="115" t="str">
        <f t="shared" ca="1" si="353"/>
        <v/>
      </c>
      <c r="BB777" s="115" t="str">
        <f t="shared" ca="1" si="353"/>
        <v/>
      </c>
      <c r="BC777" s="115" t="str">
        <f t="shared" ca="1" si="353"/>
        <v/>
      </c>
      <c r="BD777" s="116" t="str">
        <f t="shared" ca="1" si="353"/>
        <v/>
      </c>
      <c r="BE777" s="145"/>
      <c r="BF777" s="118" t="str">
        <f t="shared" ca="1" si="354"/>
        <v/>
      </c>
      <c r="BG777" s="118" t="str">
        <f t="shared" ca="1" si="355"/>
        <v/>
      </c>
      <c r="BH777" s="118" t="str">
        <f t="shared" ca="1" si="356"/>
        <v/>
      </c>
      <c r="BI777" s="118" t="str">
        <f t="shared" ca="1" si="357"/>
        <v/>
      </c>
      <c r="BK777" s="154"/>
      <c r="BL777" s="155"/>
      <c r="BM777" s="154"/>
      <c r="BN777" s="154"/>
      <c r="BO777" s="156"/>
      <c r="BP777" s="156"/>
      <c r="BQ777" s="156"/>
      <c r="BR777" s="156"/>
      <c r="BS777" s="156"/>
      <c r="BT777" s="156"/>
      <c r="BU777" s="156"/>
      <c r="BV777" s="156"/>
      <c r="BW777" s="156"/>
      <c r="BX777" s="105"/>
      <c r="BY777" s="157"/>
      <c r="BZ777" s="157"/>
      <c r="CA777" s="157"/>
      <c r="CB777" s="157"/>
      <c r="CC777" s="157"/>
      <c r="CD777" s="157"/>
      <c r="CE777" s="157"/>
      <c r="CF777" s="157"/>
      <c r="CG777" s="157"/>
    </row>
    <row r="778" spans="1:85" x14ac:dyDescent="0.25">
      <c r="A778" s="97" t="str">
        <f t="shared" ca="1" si="358"/>
        <v/>
      </c>
      <c r="B778" s="98" t="str">
        <f t="shared" ca="1" si="359"/>
        <v/>
      </c>
      <c r="C778" s="99" t="str">
        <f t="shared" ca="1" si="345"/>
        <v/>
      </c>
      <c r="D778" s="97" t="str">
        <f t="shared" ca="1" si="346"/>
        <v/>
      </c>
      <c r="E778" s="97" t="str">
        <f t="shared" ca="1" si="347"/>
        <v/>
      </c>
      <c r="F778" s="97" t="str">
        <f t="shared" ca="1" si="348"/>
        <v/>
      </c>
      <c r="G778" s="100" t="str">
        <f t="shared" ca="1" si="341"/>
        <v/>
      </c>
      <c r="H778" s="101" t="str">
        <f t="shared" ca="1" si="341"/>
        <v/>
      </c>
      <c r="I778" s="101" t="str">
        <f t="shared" ca="1" si="341"/>
        <v/>
      </c>
      <c r="J778" s="101" t="str">
        <f t="shared" ca="1" si="341"/>
        <v/>
      </c>
      <c r="K778" s="101" t="str">
        <f t="shared" ca="1" si="341"/>
        <v/>
      </c>
      <c r="L778" s="101" t="str">
        <f t="shared" ca="1" si="341"/>
        <v/>
      </c>
      <c r="M778" s="101" t="str">
        <f t="shared" ca="1" si="341"/>
        <v/>
      </c>
      <c r="N778" s="101" t="str">
        <f t="shared" ca="1" si="341"/>
        <v/>
      </c>
      <c r="O778" s="102" t="str">
        <f t="shared" ca="1" si="341"/>
        <v/>
      </c>
      <c r="P778" s="103" t="str">
        <f t="shared" ca="1" si="349"/>
        <v/>
      </c>
      <c r="Q778" s="100" t="str">
        <f t="shared" ca="1" si="339"/>
        <v/>
      </c>
      <c r="R778" s="101" t="str">
        <f t="shared" ca="1" si="339"/>
        <v/>
      </c>
      <c r="S778" s="101" t="str">
        <f t="shared" ca="1" si="339"/>
        <v/>
      </c>
      <c r="T778" s="101" t="str">
        <f t="shared" ca="1" si="339"/>
        <v/>
      </c>
      <c r="U778" s="101" t="str">
        <f t="shared" ca="1" si="339"/>
        <v/>
      </c>
      <c r="V778" s="101" t="str">
        <f t="shared" ca="1" si="339"/>
        <v/>
      </c>
      <c r="W778" s="101" t="str">
        <f t="shared" ca="1" si="342"/>
        <v/>
      </c>
      <c r="X778" s="101" t="str">
        <f t="shared" ca="1" si="342"/>
        <v/>
      </c>
      <c r="Y778" s="102" t="str">
        <f t="shared" ca="1" si="342"/>
        <v/>
      </c>
      <c r="Z778" s="129" t="str">
        <f t="shared" ca="1" si="350"/>
        <v/>
      </c>
      <c r="AA778" s="105" t="str">
        <f t="shared" ca="1" si="343"/>
        <v>NA</v>
      </c>
      <c r="AB778" s="105" t="str">
        <f t="shared" ca="1" si="351"/>
        <v>NA</v>
      </c>
      <c r="AC778" s="97" t="str">
        <f t="shared" ca="1" si="352"/>
        <v/>
      </c>
      <c r="AD778" s="106" t="str">
        <f t="shared" ca="1" si="344"/>
        <v/>
      </c>
      <c r="AE778" s="106"/>
      <c r="AF778" s="130"/>
      <c r="AG778" s="131"/>
      <c r="AH778" s="131"/>
      <c r="AI778" s="131"/>
      <c r="AJ778" s="131"/>
      <c r="AK778" s="131"/>
      <c r="AL778" s="131"/>
      <c r="AM778" s="131"/>
      <c r="AN778" s="132"/>
      <c r="AO778" s="133"/>
      <c r="AS778" s="69"/>
      <c r="AT778" s="69"/>
      <c r="AU778" s="113"/>
      <c r="AV778" s="114" t="str">
        <f t="shared" ca="1" si="353"/>
        <v/>
      </c>
      <c r="AW778" s="115" t="str">
        <f t="shared" ca="1" si="353"/>
        <v/>
      </c>
      <c r="AX778" s="115" t="str">
        <f t="shared" ca="1" si="353"/>
        <v/>
      </c>
      <c r="AY778" s="115" t="str">
        <f t="shared" ca="1" si="353"/>
        <v/>
      </c>
      <c r="AZ778" s="115" t="str">
        <f t="shared" ca="1" si="353"/>
        <v/>
      </c>
      <c r="BA778" s="115" t="str">
        <f t="shared" ca="1" si="353"/>
        <v/>
      </c>
      <c r="BB778" s="115" t="str">
        <f t="shared" ca="1" si="353"/>
        <v/>
      </c>
      <c r="BC778" s="115" t="str">
        <f t="shared" ca="1" si="353"/>
        <v/>
      </c>
      <c r="BD778" s="116" t="str">
        <f t="shared" ca="1" si="353"/>
        <v/>
      </c>
      <c r="BE778" s="145"/>
      <c r="BF778" s="118" t="str">
        <f t="shared" ca="1" si="354"/>
        <v/>
      </c>
      <c r="BG778" s="118" t="str">
        <f t="shared" ca="1" si="355"/>
        <v/>
      </c>
      <c r="BH778" s="118" t="str">
        <f t="shared" ca="1" si="356"/>
        <v/>
      </c>
      <c r="BI778" s="118" t="str">
        <f t="shared" ca="1" si="357"/>
        <v/>
      </c>
      <c r="BK778" s="154"/>
      <c r="BL778" s="155"/>
      <c r="BM778" s="154"/>
      <c r="BN778" s="154"/>
      <c r="BO778" s="156"/>
      <c r="BP778" s="156"/>
      <c r="BQ778" s="156"/>
      <c r="BR778" s="156"/>
      <c r="BS778" s="156"/>
      <c r="BT778" s="156"/>
      <c r="BU778" s="156"/>
      <c r="BV778" s="156"/>
      <c r="BW778" s="156"/>
      <c r="BX778" s="105"/>
      <c r="BY778" s="157"/>
      <c r="BZ778" s="157"/>
      <c r="CA778" s="157"/>
      <c r="CB778" s="157"/>
      <c r="CC778" s="157"/>
      <c r="CD778" s="157"/>
      <c r="CE778" s="157"/>
      <c r="CF778" s="157"/>
      <c r="CG778" s="157"/>
    </row>
    <row r="779" spans="1:85" x14ac:dyDescent="0.25">
      <c r="A779" s="97" t="str">
        <f t="shared" ca="1" si="358"/>
        <v/>
      </c>
      <c r="B779" s="98" t="str">
        <f t="shared" ca="1" si="359"/>
        <v/>
      </c>
      <c r="C779" s="99" t="str">
        <f t="shared" ca="1" si="345"/>
        <v/>
      </c>
      <c r="D779" s="97" t="str">
        <f t="shared" ca="1" si="346"/>
        <v/>
      </c>
      <c r="E779" s="97" t="str">
        <f t="shared" ca="1" si="347"/>
        <v/>
      </c>
      <c r="F779" s="97" t="str">
        <f t="shared" ca="1" si="348"/>
        <v/>
      </c>
      <c r="G779" s="100" t="str">
        <f t="shared" ca="1" si="341"/>
        <v/>
      </c>
      <c r="H779" s="101" t="str">
        <f t="shared" ca="1" si="341"/>
        <v/>
      </c>
      <c r="I779" s="101" t="str">
        <f t="shared" ca="1" si="341"/>
        <v/>
      </c>
      <c r="J779" s="101" t="str">
        <f t="shared" ca="1" si="341"/>
        <v/>
      </c>
      <c r="K779" s="101" t="str">
        <f t="shared" ca="1" si="341"/>
        <v/>
      </c>
      <c r="L779" s="101" t="str">
        <f t="shared" ca="1" si="341"/>
        <v/>
      </c>
      <c r="M779" s="101" t="str">
        <f t="shared" ca="1" si="341"/>
        <v/>
      </c>
      <c r="N779" s="101" t="str">
        <f t="shared" ca="1" si="341"/>
        <v/>
      </c>
      <c r="O779" s="102" t="str">
        <f t="shared" ca="1" si="341"/>
        <v/>
      </c>
      <c r="P779" s="103" t="str">
        <f t="shared" ca="1" si="349"/>
        <v/>
      </c>
      <c r="Q779" s="100" t="str">
        <f t="shared" ca="1" si="339"/>
        <v/>
      </c>
      <c r="R779" s="101" t="str">
        <f t="shared" ca="1" si="339"/>
        <v/>
      </c>
      <c r="S779" s="101" t="str">
        <f t="shared" ca="1" si="339"/>
        <v/>
      </c>
      <c r="T779" s="101" t="str">
        <f t="shared" ca="1" si="339"/>
        <v/>
      </c>
      <c r="U779" s="101" t="str">
        <f t="shared" ca="1" si="339"/>
        <v/>
      </c>
      <c r="V779" s="101" t="str">
        <f t="shared" ca="1" si="339"/>
        <v/>
      </c>
      <c r="W779" s="101" t="str">
        <f t="shared" ca="1" si="342"/>
        <v/>
      </c>
      <c r="X779" s="101" t="str">
        <f t="shared" ca="1" si="342"/>
        <v/>
      </c>
      <c r="Y779" s="102" t="str">
        <f t="shared" ca="1" si="342"/>
        <v/>
      </c>
      <c r="Z779" s="129" t="str">
        <f t="shared" ca="1" si="350"/>
        <v/>
      </c>
      <c r="AA779" s="105" t="str">
        <f t="shared" ca="1" si="343"/>
        <v>NA</v>
      </c>
      <c r="AB779" s="105" t="str">
        <f t="shared" ca="1" si="351"/>
        <v>NA</v>
      </c>
      <c r="AC779" s="97" t="str">
        <f t="shared" ca="1" si="352"/>
        <v/>
      </c>
      <c r="AD779" s="106" t="str">
        <f t="shared" ca="1" si="344"/>
        <v/>
      </c>
      <c r="AE779" s="106"/>
      <c r="AF779" s="130"/>
      <c r="AG779" s="131"/>
      <c r="AH779" s="131"/>
      <c r="AI779" s="131"/>
      <c r="AJ779" s="131"/>
      <c r="AK779" s="131"/>
      <c r="AL779" s="131"/>
      <c r="AM779" s="131"/>
      <c r="AN779" s="132"/>
      <c r="AO779" s="133"/>
      <c r="AS779" s="69"/>
      <c r="AT779" s="69"/>
      <c r="AU779" s="113"/>
      <c r="AV779" s="114" t="str">
        <f t="shared" ca="1" si="353"/>
        <v/>
      </c>
      <c r="AW779" s="115" t="str">
        <f t="shared" ca="1" si="353"/>
        <v/>
      </c>
      <c r="AX779" s="115" t="str">
        <f t="shared" ca="1" si="353"/>
        <v/>
      </c>
      <c r="AY779" s="115" t="str">
        <f t="shared" ca="1" si="353"/>
        <v/>
      </c>
      <c r="AZ779" s="115" t="str">
        <f t="shared" ca="1" si="353"/>
        <v/>
      </c>
      <c r="BA779" s="115" t="str">
        <f t="shared" ca="1" si="353"/>
        <v/>
      </c>
      <c r="BB779" s="115" t="str">
        <f t="shared" ca="1" si="353"/>
        <v/>
      </c>
      <c r="BC779" s="115" t="str">
        <f t="shared" ca="1" si="353"/>
        <v/>
      </c>
      <c r="BD779" s="116" t="str">
        <f t="shared" ca="1" si="353"/>
        <v/>
      </c>
      <c r="BE779" s="145"/>
      <c r="BF779" s="118" t="str">
        <f t="shared" ca="1" si="354"/>
        <v/>
      </c>
      <c r="BG779" s="118" t="str">
        <f t="shared" ca="1" si="355"/>
        <v/>
      </c>
      <c r="BH779" s="118" t="str">
        <f t="shared" ca="1" si="356"/>
        <v/>
      </c>
      <c r="BI779" s="118" t="str">
        <f t="shared" ca="1" si="357"/>
        <v/>
      </c>
      <c r="BK779" s="154"/>
      <c r="BL779" s="155"/>
      <c r="BM779" s="154"/>
      <c r="BN779" s="154"/>
      <c r="BO779" s="156"/>
      <c r="BP779" s="156"/>
      <c r="BQ779" s="156"/>
      <c r="BR779" s="156"/>
      <c r="BS779" s="156"/>
      <c r="BT779" s="156"/>
      <c r="BU779" s="156"/>
      <c r="BV779" s="156"/>
      <c r="BW779" s="156"/>
      <c r="BX779" s="105"/>
      <c r="BY779" s="157"/>
      <c r="BZ779" s="157"/>
      <c r="CA779" s="157"/>
      <c r="CB779" s="157"/>
      <c r="CC779" s="157"/>
      <c r="CD779" s="157"/>
      <c r="CE779" s="157"/>
      <c r="CF779" s="157"/>
      <c r="CG779" s="157"/>
    </row>
    <row r="780" spans="1:85" x14ac:dyDescent="0.25">
      <c r="A780" s="97" t="str">
        <f t="shared" ca="1" si="358"/>
        <v/>
      </c>
      <c r="B780" s="98" t="str">
        <f t="shared" ca="1" si="359"/>
        <v/>
      </c>
      <c r="C780" s="99" t="str">
        <f t="shared" ca="1" si="345"/>
        <v/>
      </c>
      <c r="D780" s="97" t="str">
        <f t="shared" ca="1" si="346"/>
        <v/>
      </c>
      <c r="E780" s="97" t="str">
        <f t="shared" ca="1" si="347"/>
        <v/>
      </c>
      <c r="F780" s="97" t="str">
        <f t="shared" ca="1" si="348"/>
        <v/>
      </c>
      <c r="G780" s="100" t="str">
        <f t="shared" ca="1" si="341"/>
        <v/>
      </c>
      <c r="H780" s="101" t="str">
        <f t="shared" ca="1" si="341"/>
        <v/>
      </c>
      <c r="I780" s="101" t="str">
        <f t="shared" ca="1" si="341"/>
        <v/>
      </c>
      <c r="J780" s="101" t="str">
        <f t="shared" ca="1" si="341"/>
        <v/>
      </c>
      <c r="K780" s="101" t="str">
        <f t="shared" ca="1" si="341"/>
        <v/>
      </c>
      <c r="L780" s="101" t="str">
        <f t="shared" ca="1" si="341"/>
        <v/>
      </c>
      <c r="M780" s="101" t="str">
        <f t="shared" ca="1" si="341"/>
        <v/>
      </c>
      <c r="N780" s="101" t="str">
        <f t="shared" ca="1" si="341"/>
        <v/>
      </c>
      <c r="O780" s="102" t="str">
        <f t="shared" ca="1" si="341"/>
        <v/>
      </c>
      <c r="P780" s="103" t="str">
        <f t="shared" ca="1" si="349"/>
        <v/>
      </c>
      <c r="Q780" s="100" t="str">
        <f t="shared" ca="1" si="339"/>
        <v/>
      </c>
      <c r="R780" s="101" t="str">
        <f t="shared" ca="1" si="339"/>
        <v/>
      </c>
      <c r="S780" s="101" t="str">
        <f t="shared" ca="1" si="339"/>
        <v/>
      </c>
      <c r="T780" s="101" t="str">
        <f t="shared" ca="1" si="339"/>
        <v/>
      </c>
      <c r="U780" s="101" t="str">
        <f t="shared" ca="1" si="339"/>
        <v/>
      </c>
      <c r="V780" s="101" t="str">
        <f t="shared" ca="1" si="339"/>
        <v/>
      </c>
      <c r="W780" s="101" t="str">
        <f t="shared" ca="1" si="342"/>
        <v/>
      </c>
      <c r="X780" s="101" t="str">
        <f t="shared" ca="1" si="342"/>
        <v/>
      </c>
      <c r="Y780" s="102" t="str">
        <f t="shared" ca="1" si="342"/>
        <v/>
      </c>
      <c r="Z780" s="129" t="str">
        <f t="shared" ca="1" si="350"/>
        <v/>
      </c>
      <c r="AA780" s="105" t="str">
        <f t="shared" ca="1" si="343"/>
        <v>NA</v>
      </c>
      <c r="AB780" s="105" t="str">
        <f t="shared" ca="1" si="351"/>
        <v>NA</v>
      </c>
      <c r="AC780" s="97" t="str">
        <f t="shared" ca="1" si="352"/>
        <v/>
      </c>
      <c r="AD780" s="106" t="str">
        <f t="shared" ca="1" si="344"/>
        <v/>
      </c>
      <c r="AE780" s="106"/>
      <c r="AF780" s="130"/>
      <c r="AG780" s="131"/>
      <c r="AH780" s="131"/>
      <c r="AI780" s="131"/>
      <c r="AJ780" s="131"/>
      <c r="AK780" s="131"/>
      <c r="AL780" s="131"/>
      <c r="AM780" s="131"/>
      <c r="AN780" s="132"/>
      <c r="AO780" s="133"/>
      <c r="AS780" s="69"/>
      <c r="AT780" s="69"/>
      <c r="AU780" s="113"/>
      <c r="AV780" s="114" t="str">
        <f t="shared" ca="1" si="353"/>
        <v/>
      </c>
      <c r="AW780" s="115" t="str">
        <f t="shared" ca="1" si="353"/>
        <v/>
      </c>
      <c r="AX780" s="115" t="str">
        <f t="shared" ca="1" si="353"/>
        <v/>
      </c>
      <c r="AY780" s="115" t="str">
        <f t="shared" ca="1" si="353"/>
        <v/>
      </c>
      <c r="AZ780" s="115" t="str">
        <f t="shared" ca="1" si="353"/>
        <v/>
      </c>
      <c r="BA780" s="115" t="str">
        <f t="shared" ca="1" si="353"/>
        <v/>
      </c>
      <c r="BB780" s="115" t="str">
        <f t="shared" ca="1" si="353"/>
        <v/>
      </c>
      <c r="BC780" s="115" t="str">
        <f t="shared" ca="1" si="353"/>
        <v/>
      </c>
      <c r="BD780" s="116" t="str">
        <f t="shared" ca="1" si="353"/>
        <v/>
      </c>
      <c r="BE780" s="145"/>
      <c r="BF780" s="118" t="str">
        <f t="shared" ca="1" si="354"/>
        <v/>
      </c>
      <c r="BG780" s="118" t="str">
        <f t="shared" ca="1" si="355"/>
        <v/>
      </c>
      <c r="BH780" s="118" t="str">
        <f t="shared" ca="1" si="356"/>
        <v/>
      </c>
      <c r="BI780" s="118" t="str">
        <f t="shared" ca="1" si="357"/>
        <v/>
      </c>
      <c r="BK780" s="154"/>
      <c r="BL780" s="155"/>
      <c r="BM780" s="154"/>
      <c r="BN780" s="154"/>
      <c r="BO780" s="156"/>
      <c r="BP780" s="156"/>
      <c r="BQ780" s="156"/>
      <c r="BR780" s="156"/>
      <c r="BS780" s="156"/>
      <c r="BT780" s="156"/>
      <c r="BU780" s="156"/>
      <c r="BV780" s="156"/>
      <c r="BW780" s="156"/>
      <c r="BX780" s="105"/>
      <c r="BY780" s="157"/>
      <c r="BZ780" s="157"/>
      <c r="CA780" s="157"/>
      <c r="CB780" s="157"/>
      <c r="CC780" s="157"/>
      <c r="CD780" s="157"/>
      <c r="CE780" s="157"/>
      <c r="CF780" s="157"/>
      <c r="CG780" s="157"/>
    </row>
    <row r="781" spans="1:85" x14ac:dyDescent="0.25">
      <c r="A781" s="97" t="str">
        <f t="shared" ca="1" si="358"/>
        <v/>
      </c>
      <c r="B781" s="98" t="str">
        <f t="shared" ca="1" si="359"/>
        <v/>
      </c>
      <c r="C781" s="99" t="str">
        <f t="shared" ca="1" si="345"/>
        <v/>
      </c>
      <c r="D781" s="97" t="str">
        <f t="shared" ca="1" si="346"/>
        <v/>
      </c>
      <c r="E781" s="97" t="str">
        <f t="shared" ca="1" si="347"/>
        <v/>
      </c>
      <c r="F781" s="97" t="str">
        <f t="shared" ca="1" si="348"/>
        <v/>
      </c>
      <c r="G781" s="100" t="str">
        <f t="shared" ca="1" si="341"/>
        <v/>
      </c>
      <c r="H781" s="101" t="str">
        <f t="shared" ca="1" si="341"/>
        <v/>
      </c>
      <c r="I781" s="101" t="str">
        <f t="shared" ca="1" si="341"/>
        <v/>
      </c>
      <c r="J781" s="101" t="str">
        <f t="shared" ref="J781:O823" ca="1" si="360">IF(LEN($C781)=0,"",IF(VLOOKUP($C781,INDIRECT("'"&amp;$G$2&amp;"'!"&amp;"$A$1:$ZZ$999"),MATCH(T$1,INDIRECT("'"&amp;$G$2&amp;"'!"&amp;"A"&amp;$I$2&amp;":ZZ"&amp;$I$2&amp;""),0),FALSE)="N/F",0,VLOOKUP($C781,INDIRECT("'"&amp;$G$2&amp;"'!"&amp;"$A$1:$ZZ$999"),MATCH(T$1,INDIRECT("'"&amp;$G$2&amp;"'!"&amp;"A"&amp;$I$2&amp;":ZZ"&amp;$I$2&amp;""),0),FALSE)))</f>
        <v/>
      </c>
      <c r="K781" s="101" t="str">
        <f t="shared" ca="1" si="360"/>
        <v/>
      </c>
      <c r="L781" s="101" t="str">
        <f t="shared" ca="1" si="360"/>
        <v/>
      </c>
      <c r="M781" s="101" t="str">
        <f t="shared" ca="1" si="360"/>
        <v/>
      </c>
      <c r="N781" s="101" t="str">
        <f t="shared" ca="1" si="360"/>
        <v/>
      </c>
      <c r="O781" s="102" t="str">
        <f t="shared" ca="1" si="360"/>
        <v/>
      </c>
      <c r="P781" s="103" t="str">
        <f t="shared" ca="1" si="349"/>
        <v/>
      </c>
      <c r="Q781" s="100" t="str">
        <f t="shared" ca="1" si="339"/>
        <v/>
      </c>
      <c r="R781" s="101" t="str">
        <f t="shared" ca="1" si="339"/>
        <v/>
      </c>
      <c r="S781" s="101" t="str">
        <f t="shared" ca="1" si="339"/>
        <v/>
      </c>
      <c r="T781" s="101" t="str">
        <f t="shared" ca="1" si="339"/>
        <v/>
      </c>
      <c r="U781" s="101" t="str">
        <f t="shared" ca="1" si="339"/>
        <v/>
      </c>
      <c r="V781" s="101" t="str">
        <f t="shared" ca="1" si="339"/>
        <v/>
      </c>
      <c r="W781" s="101" t="str">
        <f t="shared" ca="1" si="342"/>
        <v/>
      </c>
      <c r="X781" s="101" t="str">
        <f t="shared" ca="1" si="342"/>
        <v/>
      </c>
      <c r="Y781" s="102" t="str">
        <f t="shared" ca="1" si="342"/>
        <v/>
      </c>
      <c r="Z781" s="129" t="str">
        <f t="shared" ca="1" si="350"/>
        <v/>
      </c>
      <c r="AA781" s="105" t="str">
        <f t="shared" ca="1" si="343"/>
        <v>NA</v>
      </c>
      <c r="AB781" s="105" t="str">
        <f t="shared" ca="1" si="351"/>
        <v>NA</v>
      </c>
      <c r="AC781" s="97" t="str">
        <f t="shared" ca="1" si="352"/>
        <v/>
      </c>
      <c r="AD781" s="106" t="str">
        <f t="shared" ca="1" si="344"/>
        <v/>
      </c>
      <c r="AE781" s="106"/>
      <c r="AF781" s="130"/>
      <c r="AG781" s="131"/>
      <c r="AH781" s="131"/>
      <c r="AI781" s="131"/>
      <c r="AJ781" s="131"/>
      <c r="AK781" s="131"/>
      <c r="AL781" s="131"/>
      <c r="AM781" s="131"/>
      <c r="AN781" s="132"/>
      <c r="AO781" s="133"/>
      <c r="AS781" s="69"/>
      <c r="AT781" s="69"/>
      <c r="AU781" s="113"/>
      <c r="AV781" s="114" t="str">
        <f t="shared" ca="1" si="353"/>
        <v/>
      </c>
      <c r="AW781" s="115" t="str">
        <f t="shared" ca="1" si="353"/>
        <v/>
      </c>
      <c r="AX781" s="115" t="str">
        <f t="shared" ca="1" si="353"/>
        <v/>
      </c>
      <c r="AY781" s="115" t="str">
        <f t="shared" ca="1" si="353"/>
        <v/>
      </c>
      <c r="AZ781" s="115" t="str">
        <f t="shared" ca="1" si="353"/>
        <v/>
      </c>
      <c r="BA781" s="115" t="str">
        <f t="shared" ca="1" si="353"/>
        <v/>
      </c>
      <c r="BB781" s="115" t="str">
        <f t="shared" ca="1" si="353"/>
        <v/>
      </c>
      <c r="BC781" s="115" t="str">
        <f t="shared" ca="1" si="353"/>
        <v/>
      </c>
      <c r="BD781" s="116" t="str">
        <f t="shared" ca="1" si="353"/>
        <v/>
      </c>
      <c r="BE781" s="145"/>
      <c r="BF781" s="118" t="str">
        <f t="shared" ca="1" si="354"/>
        <v/>
      </c>
      <c r="BG781" s="118" t="str">
        <f t="shared" ca="1" si="355"/>
        <v/>
      </c>
      <c r="BH781" s="118" t="str">
        <f t="shared" ca="1" si="356"/>
        <v/>
      </c>
      <c r="BI781" s="118" t="str">
        <f t="shared" ca="1" si="357"/>
        <v/>
      </c>
      <c r="BK781" s="154"/>
      <c r="BL781" s="155"/>
      <c r="BM781" s="154"/>
      <c r="BN781" s="154"/>
      <c r="BO781" s="156"/>
      <c r="BP781" s="156"/>
      <c r="BQ781" s="156"/>
      <c r="BR781" s="156"/>
      <c r="BS781" s="156"/>
      <c r="BT781" s="156"/>
      <c r="BU781" s="156"/>
      <c r="BV781" s="156"/>
      <c r="BW781" s="156"/>
      <c r="BX781" s="105"/>
      <c r="BY781" s="157"/>
      <c r="BZ781" s="157"/>
      <c r="CA781" s="157"/>
      <c r="CB781" s="157"/>
      <c r="CC781" s="157"/>
      <c r="CD781" s="157"/>
      <c r="CE781" s="157"/>
      <c r="CF781" s="157"/>
      <c r="CG781" s="157"/>
    </row>
    <row r="782" spans="1:85" x14ac:dyDescent="0.25">
      <c r="A782" s="97" t="str">
        <f t="shared" ca="1" si="358"/>
        <v/>
      </c>
      <c r="B782" s="98" t="str">
        <f t="shared" ca="1" si="359"/>
        <v/>
      </c>
      <c r="C782" s="99" t="str">
        <f t="shared" ca="1" si="345"/>
        <v/>
      </c>
      <c r="D782" s="97" t="str">
        <f t="shared" ca="1" si="346"/>
        <v/>
      </c>
      <c r="E782" s="97" t="str">
        <f t="shared" ca="1" si="347"/>
        <v/>
      </c>
      <c r="F782" s="97" t="str">
        <f t="shared" ca="1" si="348"/>
        <v/>
      </c>
      <c r="G782" s="100" t="str">
        <f t="shared" ref="G782:L845" ca="1" si="361">IF(LEN($C782)=0,"",IF(VLOOKUP($C782,INDIRECT("'"&amp;$G$2&amp;"'!"&amp;"$A$1:$ZZ$999"),MATCH(Q$1,INDIRECT("'"&amp;$G$2&amp;"'!"&amp;"A"&amp;$I$2&amp;":ZZ"&amp;$I$2&amp;""),0),FALSE)="N/F",0,VLOOKUP($C782,INDIRECT("'"&amp;$G$2&amp;"'!"&amp;"$A$1:$ZZ$999"),MATCH(Q$1,INDIRECT("'"&amp;$G$2&amp;"'!"&amp;"A"&amp;$I$2&amp;":ZZ"&amp;$I$2&amp;""),0),FALSE)))</f>
        <v/>
      </c>
      <c r="H782" s="101" t="str">
        <f t="shared" ca="1" si="361"/>
        <v/>
      </c>
      <c r="I782" s="101" t="str">
        <f t="shared" ca="1" si="361"/>
        <v/>
      </c>
      <c r="J782" s="101" t="str">
        <f t="shared" ca="1" si="360"/>
        <v/>
      </c>
      <c r="K782" s="101" t="str">
        <f t="shared" ca="1" si="360"/>
        <v/>
      </c>
      <c r="L782" s="101" t="str">
        <f t="shared" ca="1" si="360"/>
        <v/>
      </c>
      <c r="M782" s="101" t="str">
        <f t="shared" ca="1" si="360"/>
        <v/>
      </c>
      <c r="N782" s="101" t="str">
        <f t="shared" ca="1" si="360"/>
        <v/>
      </c>
      <c r="O782" s="102" t="str">
        <f t="shared" ca="1" si="360"/>
        <v/>
      </c>
      <c r="P782" s="103" t="str">
        <f t="shared" ca="1" si="349"/>
        <v/>
      </c>
      <c r="Q782" s="100" t="str">
        <f t="shared" ca="1" si="339"/>
        <v/>
      </c>
      <c r="R782" s="101" t="str">
        <f t="shared" ca="1" si="339"/>
        <v/>
      </c>
      <c r="S782" s="101" t="str">
        <f t="shared" ca="1" si="339"/>
        <v/>
      </c>
      <c r="T782" s="101" t="str">
        <f t="shared" ca="1" si="339"/>
        <v/>
      </c>
      <c r="U782" s="101" t="str">
        <f t="shared" ca="1" si="339"/>
        <v/>
      </c>
      <c r="V782" s="101" t="str">
        <f t="shared" ca="1" si="339"/>
        <v/>
      </c>
      <c r="W782" s="101" t="str">
        <f t="shared" ca="1" si="342"/>
        <v/>
      </c>
      <c r="X782" s="101" t="str">
        <f t="shared" ca="1" si="342"/>
        <v/>
      </c>
      <c r="Y782" s="102" t="str">
        <f t="shared" ca="1" si="342"/>
        <v/>
      </c>
      <c r="Z782" s="129" t="str">
        <f t="shared" ca="1" si="350"/>
        <v/>
      </c>
      <c r="AA782" s="105" t="str">
        <f t="shared" ca="1" si="343"/>
        <v>NA</v>
      </c>
      <c r="AB782" s="105" t="str">
        <f t="shared" ca="1" si="351"/>
        <v>NA</v>
      </c>
      <c r="AC782" s="97" t="str">
        <f t="shared" ca="1" si="352"/>
        <v/>
      </c>
      <c r="AD782" s="106" t="str">
        <f t="shared" ca="1" si="344"/>
        <v/>
      </c>
      <c r="AE782" s="106"/>
      <c r="AF782" s="130"/>
      <c r="AG782" s="131"/>
      <c r="AH782" s="131"/>
      <c r="AI782" s="131"/>
      <c r="AJ782" s="131"/>
      <c r="AK782" s="131"/>
      <c r="AL782" s="131"/>
      <c r="AM782" s="131"/>
      <c r="AN782" s="132"/>
      <c r="AO782" s="133"/>
      <c r="AS782" s="69"/>
      <c r="AT782" s="69"/>
      <c r="AU782" s="113"/>
      <c r="AV782" s="114" t="str">
        <f t="shared" ca="1" si="353"/>
        <v/>
      </c>
      <c r="AW782" s="115" t="str">
        <f t="shared" ca="1" si="353"/>
        <v/>
      </c>
      <c r="AX782" s="115" t="str">
        <f t="shared" ca="1" si="353"/>
        <v/>
      </c>
      <c r="AY782" s="115" t="str">
        <f t="shared" ca="1" si="353"/>
        <v/>
      </c>
      <c r="AZ782" s="115" t="str">
        <f t="shared" ca="1" si="353"/>
        <v/>
      </c>
      <c r="BA782" s="115" t="str">
        <f t="shared" ca="1" si="353"/>
        <v/>
      </c>
      <c r="BB782" s="115" t="str">
        <f t="shared" ca="1" si="353"/>
        <v/>
      </c>
      <c r="BC782" s="115" t="str">
        <f t="shared" ca="1" si="353"/>
        <v/>
      </c>
      <c r="BD782" s="116" t="str">
        <f t="shared" ca="1" si="353"/>
        <v/>
      </c>
      <c r="BE782" s="145"/>
      <c r="BF782" s="118" t="str">
        <f t="shared" ca="1" si="354"/>
        <v/>
      </c>
      <c r="BG782" s="118" t="str">
        <f t="shared" ca="1" si="355"/>
        <v/>
      </c>
      <c r="BH782" s="118" t="str">
        <f t="shared" ca="1" si="356"/>
        <v/>
      </c>
      <c r="BI782" s="118" t="str">
        <f t="shared" ca="1" si="357"/>
        <v/>
      </c>
      <c r="BK782" s="154"/>
      <c r="BL782" s="155"/>
      <c r="BM782" s="154"/>
      <c r="BN782" s="154"/>
      <c r="BO782" s="156"/>
      <c r="BP782" s="156"/>
      <c r="BQ782" s="156"/>
      <c r="BR782" s="156"/>
      <c r="BS782" s="156"/>
      <c r="BT782" s="156"/>
      <c r="BU782" s="156"/>
      <c r="BV782" s="156"/>
      <c r="BW782" s="156"/>
      <c r="BX782" s="105"/>
      <c r="BY782" s="157"/>
      <c r="BZ782" s="157"/>
      <c r="CA782" s="157"/>
      <c r="CB782" s="157"/>
      <c r="CC782" s="157"/>
      <c r="CD782" s="157"/>
      <c r="CE782" s="157"/>
      <c r="CF782" s="157"/>
      <c r="CG782" s="157"/>
    </row>
    <row r="783" spans="1:85" x14ac:dyDescent="0.25">
      <c r="A783" s="97" t="str">
        <f t="shared" ca="1" si="358"/>
        <v/>
      </c>
      <c r="B783" s="98" t="str">
        <f t="shared" ca="1" si="359"/>
        <v/>
      </c>
      <c r="C783" s="99" t="str">
        <f t="shared" ca="1" si="345"/>
        <v/>
      </c>
      <c r="D783" s="97" t="str">
        <f t="shared" ca="1" si="346"/>
        <v/>
      </c>
      <c r="E783" s="97" t="str">
        <f t="shared" ca="1" si="347"/>
        <v/>
      </c>
      <c r="F783" s="97" t="str">
        <f t="shared" ca="1" si="348"/>
        <v/>
      </c>
      <c r="G783" s="100" t="str">
        <f t="shared" ca="1" si="361"/>
        <v/>
      </c>
      <c r="H783" s="101" t="str">
        <f t="shared" ca="1" si="361"/>
        <v/>
      </c>
      <c r="I783" s="101" t="str">
        <f t="shared" ca="1" si="361"/>
        <v/>
      </c>
      <c r="J783" s="101" t="str">
        <f t="shared" ca="1" si="360"/>
        <v/>
      </c>
      <c r="K783" s="101" t="str">
        <f t="shared" ca="1" si="360"/>
        <v/>
      </c>
      <c r="L783" s="101" t="str">
        <f t="shared" ca="1" si="360"/>
        <v/>
      </c>
      <c r="M783" s="101" t="str">
        <f t="shared" ca="1" si="360"/>
        <v/>
      </c>
      <c r="N783" s="101" t="str">
        <f t="shared" ca="1" si="360"/>
        <v/>
      </c>
      <c r="O783" s="102" t="str">
        <f t="shared" ca="1" si="360"/>
        <v/>
      </c>
      <c r="P783" s="103" t="str">
        <f t="shared" ca="1" si="349"/>
        <v/>
      </c>
      <c r="Q783" s="100" t="str">
        <f t="shared" ca="1" si="339"/>
        <v/>
      </c>
      <c r="R783" s="101" t="str">
        <f t="shared" ca="1" si="339"/>
        <v/>
      </c>
      <c r="S783" s="101" t="str">
        <f t="shared" ca="1" si="339"/>
        <v/>
      </c>
      <c r="T783" s="101" t="str">
        <f t="shared" ca="1" si="339"/>
        <v/>
      </c>
      <c r="U783" s="101" t="str">
        <f t="shared" ca="1" si="339"/>
        <v/>
      </c>
      <c r="V783" s="101" t="str">
        <f t="shared" ca="1" si="339"/>
        <v/>
      </c>
      <c r="W783" s="101" t="str">
        <f t="shared" ca="1" si="342"/>
        <v/>
      </c>
      <c r="X783" s="101" t="str">
        <f t="shared" ca="1" si="342"/>
        <v/>
      </c>
      <c r="Y783" s="102" t="str">
        <f t="shared" ca="1" si="342"/>
        <v/>
      </c>
      <c r="Z783" s="129" t="str">
        <f t="shared" ca="1" si="350"/>
        <v/>
      </c>
      <c r="AA783" s="105" t="str">
        <f t="shared" ca="1" si="343"/>
        <v>NA</v>
      </c>
      <c r="AB783" s="105" t="str">
        <f t="shared" ca="1" si="351"/>
        <v>NA</v>
      </c>
      <c r="AC783" s="97" t="str">
        <f t="shared" ca="1" si="352"/>
        <v/>
      </c>
      <c r="AD783" s="106" t="str">
        <f t="shared" ca="1" si="344"/>
        <v/>
      </c>
      <c r="AE783" s="106"/>
      <c r="AF783" s="130"/>
      <c r="AG783" s="131"/>
      <c r="AH783" s="131"/>
      <c r="AI783" s="131"/>
      <c r="AJ783" s="131"/>
      <c r="AK783" s="131"/>
      <c r="AL783" s="131"/>
      <c r="AM783" s="131"/>
      <c r="AN783" s="132"/>
      <c r="AO783" s="133"/>
      <c r="AS783" s="69"/>
      <c r="AT783" s="69"/>
      <c r="AU783" s="113"/>
      <c r="AV783" s="114" t="str">
        <f t="shared" ca="1" si="353"/>
        <v/>
      </c>
      <c r="AW783" s="115" t="str">
        <f t="shared" ca="1" si="353"/>
        <v/>
      </c>
      <c r="AX783" s="115" t="str">
        <f t="shared" ca="1" si="353"/>
        <v/>
      </c>
      <c r="AY783" s="115" t="str">
        <f t="shared" ca="1" si="353"/>
        <v/>
      </c>
      <c r="AZ783" s="115" t="str">
        <f t="shared" ca="1" si="353"/>
        <v/>
      </c>
      <c r="BA783" s="115" t="str">
        <f t="shared" ca="1" si="353"/>
        <v/>
      </c>
      <c r="BB783" s="115" t="str">
        <f t="shared" ca="1" si="353"/>
        <v/>
      </c>
      <c r="BC783" s="115" t="str">
        <f t="shared" ca="1" si="353"/>
        <v/>
      </c>
      <c r="BD783" s="116" t="str">
        <f t="shared" ca="1" si="353"/>
        <v/>
      </c>
      <c r="BE783" s="145"/>
      <c r="BF783" s="118" t="str">
        <f t="shared" ca="1" si="354"/>
        <v/>
      </c>
      <c r="BG783" s="118" t="str">
        <f t="shared" ca="1" si="355"/>
        <v/>
      </c>
      <c r="BH783" s="118" t="str">
        <f t="shared" ca="1" si="356"/>
        <v/>
      </c>
      <c r="BI783" s="118" t="str">
        <f t="shared" ca="1" si="357"/>
        <v/>
      </c>
      <c r="BK783" s="154"/>
      <c r="BL783" s="155"/>
      <c r="BM783" s="154"/>
      <c r="BN783" s="154"/>
      <c r="BO783" s="156"/>
      <c r="BP783" s="156"/>
      <c r="BQ783" s="156"/>
      <c r="BR783" s="156"/>
      <c r="BS783" s="156"/>
      <c r="BT783" s="156"/>
      <c r="BU783" s="156"/>
      <c r="BV783" s="156"/>
      <c r="BW783" s="156"/>
      <c r="BX783" s="105"/>
      <c r="BY783" s="157"/>
      <c r="BZ783" s="157"/>
      <c r="CA783" s="157"/>
      <c r="CB783" s="157"/>
      <c r="CC783" s="157"/>
      <c r="CD783" s="157"/>
      <c r="CE783" s="157"/>
      <c r="CF783" s="157"/>
      <c r="CG783" s="157"/>
    </row>
    <row r="784" spans="1:85" x14ac:dyDescent="0.25">
      <c r="A784" s="97" t="str">
        <f t="shared" ca="1" si="358"/>
        <v/>
      </c>
      <c r="B784" s="98" t="str">
        <f t="shared" ca="1" si="359"/>
        <v/>
      </c>
      <c r="C784" s="99" t="str">
        <f t="shared" ca="1" si="345"/>
        <v/>
      </c>
      <c r="D784" s="97" t="str">
        <f t="shared" ca="1" si="346"/>
        <v/>
      </c>
      <c r="E784" s="97" t="str">
        <f t="shared" ca="1" si="347"/>
        <v/>
      </c>
      <c r="F784" s="97" t="str">
        <f t="shared" ca="1" si="348"/>
        <v/>
      </c>
      <c r="G784" s="100" t="str">
        <f t="shared" ca="1" si="361"/>
        <v/>
      </c>
      <c r="H784" s="101" t="str">
        <f t="shared" ca="1" si="361"/>
        <v/>
      </c>
      <c r="I784" s="101" t="str">
        <f t="shared" ca="1" si="361"/>
        <v/>
      </c>
      <c r="J784" s="101" t="str">
        <f t="shared" ca="1" si="360"/>
        <v/>
      </c>
      <c r="K784" s="101" t="str">
        <f t="shared" ca="1" si="360"/>
        <v/>
      </c>
      <c r="L784" s="101" t="str">
        <f t="shared" ca="1" si="360"/>
        <v/>
      </c>
      <c r="M784" s="101" t="str">
        <f t="shared" ca="1" si="360"/>
        <v/>
      </c>
      <c r="N784" s="101" t="str">
        <f t="shared" ca="1" si="360"/>
        <v/>
      </c>
      <c r="O784" s="102" t="str">
        <f t="shared" ca="1" si="360"/>
        <v/>
      </c>
      <c r="P784" s="103" t="str">
        <f t="shared" ca="1" si="349"/>
        <v/>
      </c>
      <c r="Q784" s="100" t="str">
        <f t="shared" ref="Q784:V826" ca="1" si="362">IF(LEN($C784)=0,"",IF($E784="M",INDEX(G$5:G$999,MATCH($C784,$C$5:$C$999,0))*$P784,IF(INDEX(G$5:G$999,MATCH($C784,$C$5:$C$999,0))&gt;Q$2,INDEX(G$5:G$999,MATCH($C784,$C$5:$C$999,0))*$P784,"&lt;MRL")))</f>
        <v/>
      </c>
      <c r="R784" s="101" t="str">
        <f t="shared" ca="1" si="362"/>
        <v/>
      </c>
      <c r="S784" s="101" t="str">
        <f t="shared" ca="1" si="362"/>
        <v/>
      </c>
      <c r="T784" s="101" t="str">
        <f t="shared" ca="1" si="362"/>
        <v/>
      </c>
      <c r="U784" s="101" t="str">
        <f t="shared" ca="1" si="362"/>
        <v/>
      </c>
      <c r="V784" s="101" t="str">
        <f t="shared" ca="1" si="362"/>
        <v/>
      </c>
      <c r="W784" s="101" t="str">
        <f t="shared" ca="1" si="342"/>
        <v/>
      </c>
      <c r="X784" s="101" t="str">
        <f t="shared" ca="1" si="342"/>
        <v/>
      </c>
      <c r="Y784" s="102" t="str">
        <f t="shared" ca="1" si="342"/>
        <v/>
      </c>
      <c r="Z784" s="129" t="str">
        <f t="shared" ca="1" si="350"/>
        <v/>
      </c>
      <c r="AA784" s="105" t="str">
        <f t="shared" ca="1" si="343"/>
        <v>NA</v>
      </c>
      <c r="AB784" s="105" t="str">
        <f t="shared" ca="1" si="351"/>
        <v>NA</v>
      </c>
      <c r="AC784" s="97" t="str">
        <f t="shared" ca="1" si="352"/>
        <v/>
      </c>
      <c r="AD784" s="106" t="str">
        <f t="shared" ca="1" si="344"/>
        <v/>
      </c>
      <c r="AE784" s="106"/>
      <c r="AF784" s="130"/>
      <c r="AG784" s="131"/>
      <c r="AH784" s="131"/>
      <c r="AI784" s="131"/>
      <c r="AJ784" s="131"/>
      <c r="AK784" s="131"/>
      <c r="AL784" s="131"/>
      <c r="AM784" s="131"/>
      <c r="AN784" s="132"/>
      <c r="AO784" s="133"/>
      <c r="AS784" s="69"/>
      <c r="AT784" s="69"/>
      <c r="AU784" s="113"/>
      <c r="AV784" s="114" t="str">
        <f t="shared" ca="1" si="353"/>
        <v/>
      </c>
      <c r="AW784" s="115" t="str">
        <f t="shared" ca="1" si="353"/>
        <v/>
      </c>
      <c r="AX784" s="115" t="str">
        <f t="shared" ca="1" si="353"/>
        <v/>
      </c>
      <c r="AY784" s="115" t="str">
        <f t="shared" ca="1" si="353"/>
        <v/>
      </c>
      <c r="AZ784" s="115" t="str">
        <f t="shared" ca="1" si="353"/>
        <v/>
      </c>
      <c r="BA784" s="115" t="str">
        <f t="shared" ca="1" si="353"/>
        <v/>
      </c>
      <c r="BB784" s="115" t="str">
        <f t="shared" ca="1" si="353"/>
        <v/>
      </c>
      <c r="BC784" s="115" t="str">
        <f t="shared" ca="1" si="353"/>
        <v/>
      </c>
      <c r="BD784" s="116" t="str">
        <f t="shared" ca="1" si="353"/>
        <v/>
      </c>
      <c r="BE784" s="145"/>
      <c r="BF784" s="118" t="str">
        <f t="shared" ca="1" si="354"/>
        <v/>
      </c>
      <c r="BG784" s="118" t="str">
        <f t="shared" ca="1" si="355"/>
        <v/>
      </c>
      <c r="BH784" s="118" t="str">
        <f t="shared" ca="1" si="356"/>
        <v/>
      </c>
      <c r="BI784" s="118" t="str">
        <f t="shared" ca="1" si="357"/>
        <v/>
      </c>
      <c r="BK784" s="154"/>
      <c r="BL784" s="155"/>
      <c r="BM784" s="154"/>
      <c r="BN784" s="154"/>
      <c r="BO784" s="156"/>
      <c r="BP784" s="156"/>
      <c r="BQ784" s="156"/>
      <c r="BR784" s="156"/>
      <c r="BS784" s="156"/>
      <c r="BT784" s="156"/>
      <c r="BU784" s="156"/>
      <c r="BV784" s="156"/>
      <c r="BW784" s="156"/>
      <c r="BX784" s="105"/>
      <c r="BY784" s="157"/>
      <c r="BZ784" s="157"/>
      <c r="CA784" s="157"/>
      <c r="CB784" s="157"/>
      <c r="CC784" s="157"/>
      <c r="CD784" s="157"/>
      <c r="CE784" s="157"/>
      <c r="CF784" s="157"/>
      <c r="CG784" s="157"/>
    </row>
    <row r="785" spans="1:85" x14ac:dyDescent="0.25">
      <c r="A785" s="97" t="str">
        <f t="shared" ca="1" si="358"/>
        <v/>
      </c>
      <c r="B785" s="98" t="str">
        <f t="shared" ca="1" si="359"/>
        <v/>
      </c>
      <c r="C785" s="99" t="str">
        <f t="shared" ca="1" si="345"/>
        <v/>
      </c>
      <c r="D785" s="97" t="str">
        <f t="shared" ca="1" si="346"/>
        <v/>
      </c>
      <c r="E785" s="97" t="str">
        <f t="shared" ca="1" si="347"/>
        <v/>
      </c>
      <c r="F785" s="97" t="str">
        <f t="shared" ca="1" si="348"/>
        <v/>
      </c>
      <c r="G785" s="100" t="str">
        <f t="shared" ca="1" si="361"/>
        <v/>
      </c>
      <c r="H785" s="101" t="str">
        <f t="shared" ca="1" si="361"/>
        <v/>
      </c>
      <c r="I785" s="101" t="str">
        <f t="shared" ca="1" si="361"/>
        <v/>
      </c>
      <c r="J785" s="101" t="str">
        <f t="shared" ca="1" si="360"/>
        <v/>
      </c>
      <c r="K785" s="101" t="str">
        <f t="shared" ca="1" si="360"/>
        <v/>
      </c>
      <c r="L785" s="101" t="str">
        <f t="shared" ca="1" si="360"/>
        <v/>
      </c>
      <c r="M785" s="101" t="str">
        <f t="shared" ca="1" si="360"/>
        <v/>
      </c>
      <c r="N785" s="101" t="str">
        <f t="shared" ca="1" si="360"/>
        <v/>
      </c>
      <c r="O785" s="102" t="str">
        <f t="shared" ca="1" si="360"/>
        <v/>
      </c>
      <c r="P785" s="103" t="str">
        <f t="shared" ca="1" si="349"/>
        <v/>
      </c>
      <c r="Q785" s="100" t="str">
        <f t="shared" ca="1" si="362"/>
        <v/>
      </c>
      <c r="R785" s="101" t="str">
        <f t="shared" ca="1" si="362"/>
        <v/>
      </c>
      <c r="S785" s="101" t="str">
        <f t="shared" ca="1" si="362"/>
        <v/>
      </c>
      <c r="T785" s="101" t="str">
        <f t="shared" ca="1" si="362"/>
        <v/>
      </c>
      <c r="U785" s="101" t="str">
        <f t="shared" ca="1" si="362"/>
        <v/>
      </c>
      <c r="V785" s="101" t="str">
        <f t="shared" ca="1" si="362"/>
        <v/>
      </c>
      <c r="W785" s="101" t="str">
        <f t="shared" ca="1" si="342"/>
        <v/>
      </c>
      <c r="X785" s="101" t="str">
        <f t="shared" ca="1" si="342"/>
        <v/>
      </c>
      <c r="Y785" s="102" t="str">
        <f t="shared" ca="1" si="342"/>
        <v/>
      </c>
      <c r="Z785" s="129" t="str">
        <f t="shared" ca="1" si="350"/>
        <v/>
      </c>
      <c r="AA785" s="105" t="str">
        <f t="shared" ca="1" si="343"/>
        <v>NA</v>
      </c>
      <c r="AB785" s="105" t="str">
        <f t="shared" ca="1" si="351"/>
        <v>NA</v>
      </c>
      <c r="AC785" s="97" t="str">
        <f t="shared" ca="1" si="352"/>
        <v/>
      </c>
      <c r="AD785" s="106" t="str">
        <f t="shared" ca="1" si="344"/>
        <v/>
      </c>
      <c r="AE785" s="106"/>
      <c r="AF785" s="130"/>
      <c r="AG785" s="131"/>
      <c r="AH785" s="131"/>
      <c r="AI785" s="131"/>
      <c r="AJ785" s="131"/>
      <c r="AK785" s="131"/>
      <c r="AL785" s="131"/>
      <c r="AM785" s="131"/>
      <c r="AN785" s="132"/>
      <c r="AO785" s="133"/>
      <c r="AS785" s="69"/>
      <c r="AT785" s="69"/>
      <c r="AU785" s="113"/>
      <c r="AV785" s="114" t="str">
        <f t="shared" ca="1" si="353"/>
        <v/>
      </c>
      <c r="AW785" s="115" t="str">
        <f t="shared" ca="1" si="353"/>
        <v/>
      </c>
      <c r="AX785" s="115" t="str">
        <f t="shared" ca="1" si="353"/>
        <v/>
      </c>
      <c r="AY785" s="115" t="str">
        <f t="shared" ca="1" si="353"/>
        <v/>
      </c>
      <c r="AZ785" s="115" t="str">
        <f t="shared" ca="1" si="353"/>
        <v/>
      </c>
      <c r="BA785" s="115" t="str">
        <f t="shared" ca="1" si="353"/>
        <v/>
      </c>
      <c r="BB785" s="115" t="str">
        <f t="shared" ca="1" si="353"/>
        <v/>
      </c>
      <c r="BC785" s="115" t="str">
        <f t="shared" ca="1" si="353"/>
        <v/>
      </c>
      <c r="BD785" s="116" t="str">
        <f t="shared" ca="1" si="353"/>
        <v/>
      </c>
      <c r="BE785" s="145"/>
      <c r="BF785" s="118" t="str">
        <f t="shared" ca="1" si="354"/>
        <v/>
      </c>
      <c r="BG785" s="118" t="str">
        <f t="shared" ca="1" si="355"/>
        <v/>
      </c>
      <c r="BH785" s="118" t="str">
        <f t="shared" ca="1" si="356"/>
        <v/>
      </c>
      <c r="BI785" s="118" t="str">
        <f t="shared" ca="1" si="357"/>
        <v/>
      </c>
      <c r="BK785" s="154"/>
      <c r="BL785" s="155"/>
      <c r="BM785" s="154"/>
      <c r="BN785" s="154"/>
      <c r="BO785" s="156"/>
      <c r="BP785" s="156"/>
      <c r="BQ785" s="156"/>
      <c r="BR785" s="156"/>
      <c r="BS785" s="156"/>
      <c r="BT785" s="156"/>
      <c r="BU785" s="156"/>
      <c r="BV785" s="156"/>
      <c r="BW785" s="156"/>
      <c r="BX785" s="105"/>
      <c r="BY785" s="157"/>
      <c r="BZ785" s="157"/>
      <c r="CA785" s="157"/>
      <c r="CB785" s="157"/>
      <c r="CC785" s="157"/>
      <c r="CD785" s="157"/>
      <c r="CE785" s="157"/>
      <c r="CF785" s="157"/>
      <c r="CG785" s="157"/>
    </row>
    <row r="786" spans="1:85" x14ac:dyDescent="0.25">
      <c r="A786" s="97" t="str">
        <f t="shared" ca="1" si="358"/>
        <v/>
      </c>
      <c r="B786" s="98" t="str">
        <f t="shared" ca="1" si="359"/>
        <v/>
      </c>
      <c r="C786" s="99" t="str">
        <f t="shared" ca="1" si="345"/>
        <v/>
      </c>
      <c r="D786" s="97" t="str">
        <f t="shared" ca="1" si="346"/>
        <v/>
      </c>
      <c r="E786" s="97" t="str">
        <f t="shared" ca="1" si="347"/>
        <v/>
      </c>
      <c r="F786" s="97" t="str">
        <f t="shared" ca="1" si="348"/>
        <v/>
      </c>
      <c r="G786" s="100" t="str">
        <f t="shared" ca="1" si="361"/>
        <v/>
      </c>
      <c r="H786" s="101" t="str">
        <f t="shared" ca="1" si="361"/>
        <v/>
      </c>
      <c r="I786" s="101" t="str">
        <f t="shared" ca="1" si="361"/>
        <v/>
      </c>
      <c r="J786" s="101" t="str">
        <f t="shared" ca="1" si="360"/>
        <v/>
      </c>
      <c r="K786" s="101" t="str">
        <f t="shared" ca="1" si="360"/>
        <v/>
      </c>
      <c r="L786" s="101" t="str">
        <f t="shared" ca="1" si="360"/>
        <v/>
      </c>
      <c r="M786" s="101" t="str">
        <f t="shared" ca="1" si="360"/>
        <v/>
      </c>
      <c r="N786" s="101" t="str">
        <f t="shared" ca="1" si="360"/>
        <v/>
      </c>
      <c r="O786" s="102" t="str">
        <f t="shared" ca="1" si="360"/>
        <v/>
      </c>
      <c r="P786" s="103" t="str">
        <f t="shared" ca="1" si="349"/>
        <v/>
      </c>
      <c r="Q786" s="100" t="str">
        <f t="shared" ca="1" si="362"/>
        <v/>
      </c>
      <c r="R786" s="101" t="str">
        <f t="shared" ca="1" si="362"/>
        <v/>
      </c>
      <c r="S786" s="101" t="str">
        <f t="shared" ca="1" si="362"/>
        <v/>
      </c>
      <c r="T786" s="101" t="str">
        <f t="shared" ca="1" si="362"/>
        <v/>
      </c>
      <c r="U786" s="101" t="str">
        <f t="shared" ca="1" si="362"/>
        <v/>
      </c>
      <c r="V786" s="101" t="str">
        <f t="shared" ca="1" si="362"/>
        <v/>
      </c>
      <c r="W786" s="101" t="str">
        <f t="shared" ca="1" si="342"/>
        <v/>
      </c>
      <c r="X786" s="101" t="str">
        <f t="shared" ca="1" si="342"/>
        <v/>
      </c>
      <c r="Y786" s="102" t="str">
        <f t="shared" ca="1" si="342"/>
        <v/>
      </c>
      <c r="Z786" s="129" t="str">
        <f t="shared" ca="1" si="350"/>
        <v/>
      </c>
      <c r="AA786" s="105" t="str">
        <f t="shared" ca="1" si="343"/>
        <v>NA</v>
      </c>
      <c r="AB786" s="105" t="str">
        <f t="shared" ca="1" si="351"/>
        <v>NA</v>
      </c>
      <c r="AC786" s="97" t="str">
        <f t="shared" ca="1" si="352"/>
        <v/>
      </c>
      <c r="AD786" s="106" t="str">
        <f t="shared" ca="1" si="344"/>
        <v/>
      </c>
      <c r="AE786" s="106"/>
      <c r="AF786" s="130"/>
      <c r="AG786" s="131"/>
      <c r="AH786" s="131"/>
      <c r="AI786" s="131"/>
      <c r="AJ786" s="131"/>
      <c r="AK786" s="131"/>
      <c r="AL786" s="131"/>
      <c r="AM786" s="131"/>
      <c r="AN786" s="132"/>
      <c r="AO786" s="133"/>
      <c r="AS786" s="69"/>
      <c r="AT786" s="69"/>
      <c r="AU786" s="113"/>
      <c r="AV786" s="114" t="str">
        <f t="shared" ca="1" si="353"/>
        <v/>
      </c>
      <c r="AW786" s="115" t="str">
        <f t="shared" ca="1" si="353"/>
        <v/>
      </c>
      <c r="AX786" s="115" t="str">
        <f t="shared" ca="1" si="353"/>
        <v/>
      </c>
      <c r="AY786" s="115" t="str">
        <f t="shared" ca="1" si="353"/>
        <v/>
      </c>
      <c r="AZ786" s="115" t="str">
        <f t="shared" ca="1" si="353"/>
        <v/>
      </c>
      <c r="BA786" s="115" t="str">
        <f t="shared" ca="1" si="353"/>
        <v/>
      </c>
      <c r="BB786" s="115" t="str">
        <f t="shared" ca="1" si="353"/>
        <v/>
      </c>
      <c r="BC786" s="115" t="str">
        <f t="shared" ca="1" si="353"/>
        <v/>
      </c>
      <c r="BD786" s="116" t="str">
        <f t="shared" ca="1" si="353"/>
        <v/>
      </c>
      <c r="BE786" s="145"/>
      <c r="BF786" s="118" t="str">
        <f t="shared" ca="1" si="354"/>
        <v/>
      </c>
      <c r="BG786" s="118" t="str">
        <f t="shared" ca="1" si="355"/>
        <v/>
      </c>
      <c r="BH786" s="118" t="str">
        <f t="shared" ca="1" si="356"/>
        <v/>
      </c>
      <c r="BI786" s="118" t="str">
        <f t="shared" ca="1" si="357"/>
        <v/>
      </c>
      <c r="BK786" s="154"/>
      <c r="BL786" s="155"/>
      <c r="BM786" s="154"/>
      <c r="BN786" s="154"/>
      <c r="BO786" s="156"/>
      <c r="BP786" s="156"/>
      <c r="BQ786" s="156"/>
      <c r="BR786" s="156"/>
      <c r="BS786" s="156"/>
      <c r="BT786" s="156"/>
      <c r="BU786" s="156"/>
      <c r="BV786" s="156"/>
      <c r="BW786" s="156"/>
      <c r="BX786" s="105"/>
      <c r="BY786" s="157"/>
      <c r="BZ786" s="157"/>
      <c r="CA786" s="157"/>
      <c r="CB786" s="157"/>
      <c r="CC786" s="157"/>
      <c r="CD786" s="157"/>
      <c r="CE786" s="157"/>
      <c r="CF786" s="157"/>
      <c r="CG786" s="157"/>
    </row>
    <row r="787" spans="1:85" x14ac:dyDescent="0.25">
      <c r="A787" s="97" t="str">
        <f t="shared" ca="1" si="358"/>
        <v/>
      </c>
      <c r="B787" s="98" t="str">
        <f t="shared" ca="1" si="359"/>
        <v/>
      </c>
      <c r="C787" s="99" t="str">
        <f t="shared" ca="1" si="345"/>
        <v/>
      </c>
      <c r="D787" s="97" t="str">
        <f t="shared" ca="1" si="346"/>
        <v/>
      </c>
      <c r="E787" s="97" t="str">
        <f t="shared" ca="1" si="347"/>
        <v/>
      </c>
      <c r="F787" s="97" t="str">
        <f t="shared" ca="1" si="348"/>
        <v/>
      </c>
      <c r="G787" s="100" t="str">
        <f t="shared" ca="1" si="361"/>
        <v/>
      </c>
      <c r="H787" s="101" t="str">
        <f t="shared" ca="1" si="361"/>
        <v/>
      </c>
      <c r="I787" s="101" t="str">
        <f t="shared" ca="1" si="361"/>
        <v/>
      </c>
      <c r="J787" s="101" t="str">
        <f t="shared" ca="1" si="360"/>
        <v/>
      </c>
      <c r="K787" s="101" t="str">
        <f t="shared" ca="1" si="360"/>
        <v/>
      </c>
      <c r="L787" s="101" t="str">
        <f t="shared" ca="1" si="360"/>
        <v/>
      </c>
      <c r="M787" s="101" t="str">
        <f t="shared" ca="1" si="360"/>
        <v/>
      </c>
      <c r="N787" s="101" t="str">
        <f t="shared" ca="1" si="360"/>
        <v/>
      </c>
      <c r="O787" s="102" t="str">
        <f t="shared" ca="1" si="360"/>
        <v/>
      </c>
      <c r="P787" s="103" t="str">
        <f t="shared" ca="1" si="349"/>
        <v/>
      </c>
      <c r="Q787" s="100" t="str">
        <f t="shared" ca="1" si="362"/>
        <v/>
      </c>
      <c r="R787" s="101" t="str">
        <f t="shared" ca="1" si="362"/>
        <v/>
      </c>
      <c r="S787" s="101" t="str">
        <f t="shared" ca="1" si="362"/>
        <v/>
      </c>
      <c r="T787" s="101" t="str">
        <f t="shared" ca="1" si="362"/>
        <v/>
      </c>
      <c r="U787" s="101" t="str">
        <f t="shared" ca="1" si="362"/>
        <v/>
      </c>
      <c r="V787" s="101" t="str">
        <f t="shared" ca="1" si="362"/>
        <v/>
      </c>
      <c r="W787" s="101" t="str">
        <f t="shared" ca="1" si="342"/>
        <v/>
      </c>
      <c r="X787" s="101" t="str">
        <f t="shared" ca="1" si="342"/>
        <v/>
      </c>
      <c r="Y787" s="102" t="str">
        <f t="shared" ca="1" si="342"/>
        <v/>
      </c>
      <c r="Z787" s="129" t="str">
        <f t="shared" ca="1" si="350"/>
        <v/>
      </c>
      <c r="AA787" s="105" t="str">
        <f t="shared" ca="1" si="343"/>
        <v>NA</v>
      </c>
      <c r="AB787" s="105" t="str">
        <f t="shared" ca="1" si="351"/>
        <v>NA</v>
      </c>
      <c r="AC787" s="97" t="str">
        <f t="shared" ca="1" si="352"/>
        <v/>
      </c>
      <c r="AD787" s="106" t="str">
        <f t="shared" ca="1" si="344"/>
        <v/>
      </c>
      <c r="AE787" s="106"/>
      <c r="AF787" s="130"/>
      <c r="AG787" s="131"/>
      <c r="AH787" s="131"/>
      <c r="AI787" s="131"/>
      <c r="AJ787" s="131"/>
      <c r="AK787" s="131"/>
      <c r="AL787" s="131"/>
      <c r="AM787" s="131"/>
      <c r="AN787" s="132"/>
      <c r="AO787" s="133"/>
      <c r="AS787" s="69"/>
      <c r="AT787" s="69"/>
      <c r="AU787" s="113"/>
      <c r="AV787" s="114" t="str">
        <f t="shared" ca="1" si="353"/>
        <v/>
      </c>
      <c r="AW787" s="115" t="str">
        <f t="shared" ca="1" si="353"/>
        <v/>
      </c>
      <c r="AX787" s="115" t="str">
        <f t="shared" ca="1" si="353"/>
        <v/>
      </c>
      <c r="AY787" s="115" t="str">
        <f t="shared" ca="1" si="353"/>
        <v/>
      </c>
      <c r="AZ787" s="115" t="str">
        <f t="shared" ca="1" si="353"/>
        <v/>
      </c>
      <c r="BA787" s="115" t="str">
        <f t="shared" ca="1" si="353"/>
        <v/>
      </c>
      <c r="BB787" s="115" t="str">
        <f t="shared" ca="1" si="353"/>
        <v/>
      </c>
      <c r="BC787" s="115" t="str">
        <f t="shared" ca="1" si="353"/>
        <v/>
      </c>
      <c r="BD787" s="116" t="str">
        <f t="shared" ca="1" si="353"/>
        <v/>
      </c>
      <c r="BE787" s="145"/>
      <c r="BF787" s="118" t="str">
        <f t="shared" ca="1" si="354"/>
        <v/>
      </c>
      <c r="BG787" s="118" t="str">
        <f t="shared" ca="1" si="355"/>
        <v/>
      </c>
      <c r="BH787" s="118" t="str">
        <f t="shared" ca="1" si="356"/>
        <v/>
      </c>
      <c r="BI787" s="118" t="str">
        <f t="shared" ca="1" si="357"/>
        <v/>
      </c>
      <c r="BK787" s="154"/>
      <c r="BL787" s="155"/>
      <c r="BM787" s="154"/>
      <c r="BN787" s="154"/>
      <c r="BO787" s="156"/>
      <c r="BP787" s="156"/>
      <c r="BQ787" s="156"/>
      <c r="BR787" s="156"/>
      <c r="BS787" s="156"/>
      <c r="BT787" s="156"/>
      <c r="BU787" s="156"/>
      <c r="BV787" s="156"/>
      <c r="BW787" s="156"/>
      <c r="BX787" s="105"/>
      <c r="BY787" s="157"/>
      <c r="BZ787" s="157"/>
      <c r="CA787" s="157"/>
      <c r="CB787" s="157"/>
      <c r="CC787" s="157"/>
      <c r="CD787" s="157"/>
      <c r="CE787" s="157"/>
      <c r="CF787" s="157"/>
      <c r="CG787" s="157"/>
    </row>
    <row r="788" spans="1:85" x14ac:dyDescent="0.25">
      <c r="A788" s="97" t="str">
        <f t="shared" ca="1" si="358"/>
        <v/>
      </c>
      <c r="B788" s="98" t="str">
        <f t="shared" ca="1" si="359"/>
        <v/>
      </c>
      <c r="C788" s="99" t="str">
        <f t="shared" ca="1" si="345"/>
        <v/>
      </c>
      <c r="D788" s="97" t="str">
        <f t="shared" ca="1" si="346"/>
        <v/>
      </c>
      <c r="E788" s="97" t="str">
        <f t="shared" ca="1" si="347"/>
        <v/>
      </c>
      <c r="F788" s="97" t="str">
        <f t="shared" ca="1" si="348"/>
        <v/>
      </c>
      <c r="G788" s="100" t="str">
        <f t="shared" ca="1" si="361"/>
        <v/>
      </c>
      <c r="H788" s="101" t="str">
        <f t="shared" ca="1" si="361"/>
        <v/>
      </c>
      <c r="I788" s="101" t="str">
        <f t="shared" ca="1" si="361"/>
        <v/>
      </c>
      <c r="J788" s="101" t="str">
        <f t="shared" ca="1" si="360"/>
        <v/>
      </c>
      <c r="K788" s="101" t="str">
        <f t="shared" ca="1" si="360"/>
        <v/>
      </c>
      <c r="L788" s="101" t="str">
        <f t="shared" ca="1" si="360"/>
        <v/>
      </c>
      <c r="M788" s="101" t="str">
        <f t="shared" ca="1" si="360"/>
        <v/>
      </c>
      <c r="N788" s="101" t="str">
        <f t="shared" ca="1" si="360"/>
        <v/>
      </c>
      <c r="O788" s="102" t="str">
        <f t="shared" ca="1" si="360"/>
        <v/>
      </c>
      <c r="P788" s="103" t="str">
        <f t="shared" ca="1" si="349"/>
        <v/>
      </c>
      <c r="Q788" s="100" t="str">
        <f t="shared" ca="1" si="362"/>
        <v/>
      </c>
      <c r="R788" s="101" t="str">
        <f t="shared" ca="1" si="362"/>
        <v/>
      </c>
      <c r="S788" s="101" t="str">
        <f t="shared" ca="1" si="362"/>
        <v/>
      </c>
      <c r="T788" s="101" t="str">
        <f t="shared" ca="1" si="362"/>
        <v/>
      </c>
      <c r="U788" s="101" t="str">
        <f t="shared" ca="1" si="362"/>
        <v/>
      </c>
      <c r="V788" s="101" t="str">
        <f t="shared" ca="1" si="362"/>
        <v/>
      </c>
      <c r="W788" s="101" t="str">
        <f t="shared" ca="1" si="342"/>
        <v/>
      </c>
      <c r="X788" s="101" t="str">
        <f t="shared" ca="1" si="342"/>
        <v/>
      </c>
      <c r="Y788" s="102" t="str">
        <f t="shared" ca="1" si="342"/>
        <v/>
      </c>
      <c r="Z788" s="129" t="str">
        <f t="shared" ca="1" si="350"/>
        <v/>
      </c>
      <c r="AA788" s="105" t="str">
        <f t="shared" ca="1" si="343"/>
        <v>NA</v>
      </c>
      <c r="AB788" s="105" t="str">
        <f t="shared" ca="1" si="351"/>
        <v>NA</v>
      </c>
      <c r="AC788" s="97" t="str">
        <f t="shared" ca="1" si="352"/>
        <v/>
      </c>
      <c r="AD788" s="106" t="str">
        <f t="shared" ca="1" si="344"/>
        <v/>
      </c>
      <c r="AE788" s="106"/>
      <c r="AF788" s="130"/>
      <c r="AG788" s="131"/>
      <c r="AH788" s="131"/>
      <c r="AI788" s="131"/>
      <c r="AJ788" s="131"/>
      <c r="AK788" s="131"/>
      <c r="AL788" s="131"/>
      <c r="AM788" s="131"/>
      <c r="AN788" s="132"/>
      <c r="AO788" s="133"/>
      <c r="AS788" s="69"/>
      <c r="AT788" s="69"/>
      <c r="AU788" s="113"/>
      <c r="AV788" s="114" t="str">
        <f t="shared" ca="1" si="353"/>
        <v/>
      </c>
      <c r="AW788" s="115" t="str">
        <f t="shared" ca="1" si="353"/>
        <v/>
      </c>
      <c r="AX788" s="115" t="str">
        <f t="shared" ca="1" si="353"/>
        <v/>
      </c>
      <c r="AY788" s="115" t="str">
        <f t="shared" ca="1" si="353"/>
        <v/>
      </c>
      <c r="AZ788" s="115" t="str">
        <f t="shared" ca="1" si="353"/>
        <v/>
      </c>
      <c r="BA788" s="115" t="str">
        <f t="shared" ca="1" si="353"/>
        <v/>
      </c>
      <c r="BB788" s="115" t="str">
        <f t="shared" ca="1" si="353"/>
        <v/>
      </c>
      <c r="BC788" s="115" t="str">
        <f t="shared" ca="1" si="353"/>
        <v/>
      </c>
      <c r="BD788" s="116" t="str">
        <f t="shared" ca="1" si="353"/>
        <v/>
      </c>
      <c r="BE788" s="145"/>
      <c r="BF788" s="118" t="str">
        <f t="shared" ca="1" si="354"/>
        <v/>
      </c>
      <c r="BG788" s="118" t="str">
        <f t="shared" ca="1" si="355"/>
        <v/>
      </c>
      <c r="BH788" s="118" t="str">
        <f t="shared" ca="1" si="356"/>
        <v/>
      </c>
      <c r="BI788" s="118" t="str">
        <f t="shared" ca="1" si="357"/>
        <v/>
      </c>
      <c r="BK788" s="154"/>
      <c r="BL788" s="155"/>
      <c r="BM788" s="154"/>
      <c r="BN788" s="154"/>
      <c r="BO788" s="156"/>
      <c r="BP788" s="156"/>
      <c r="BQ788" s="156"/>
      <c r="BR788" s="156"/>
      <c r="BS788" s="156"/>
      <c r="BT788" s="156"/>
      <c r="BU788" s="156"/>
      <c r="BV788" s="156"/>
      <c r="BW788" s="156"/>
      <c r="BX788" s="105"/>
      <c r="BY788" s="157"/>
      <c r="BZ788" s="157"/>
      <c r="CA788" s="157"/>
      <c r="CB788" s="157"/>
      <c r="CC788" s="157"/>
      <c r="CD788" s="157"/>
      <c r="CE788" s="157"/>
      <c r="CF788" s="157"/>
      <c r="CG788" s="157"/>
    </row>
    <row r="789" spans="1:85" x14ac:dyDescent="0.25">
      <c r="A789" s="97" t="str">
        <f t="shared" ca="1" si="358"/>
        <v/>
      </c>
      <c r="B789" s="98" t="str">
        <f t="shared" ca="1" si="359"/>
        <v/>
      </c>
      <c r="C789" s="99" t="str">
        <f t="shared" ca="1" si="345"/>
        <v/>
      </c>
      <c r="D789" s="97" t="str">
        <f t="shared" ca="1" si="346"/>
        <v/>
      </c>
      <c r="E789" s="97" t="str">
        <f t="shared" ca="1" si="347"/>
        <v/>
      </c>
      <c r="F789" s="97" t="str">
        <f t="shared" ca="1" si="348"/>
        <v/>
      </c>
      <c r="G789" s="100" t="str">
        <f t="shared" ca="1" si="361"/>
        <v/>
      </c>
      <c r="H789" s="101" t="str">
        <f t="shared" ca="1" si="361"/>
        <v/>
      </c>
      <c r="I789" s="101" t="str">
        <f t="shared" ca="1" si="361"/>
        <v/>
      </c>
      <c r="J789" s="101" t="str">
        <f t="shared" ca="1" si="360"/>
        <v/>
      </c>
      <c r="K789" s="101" t="str">
        <f t="shared" ca="1" si="360"/>
        <v/>
      </c>
      <c r="L789" s="101" t="str">
        <f t="shared" ca="1" si="360"/>
        <v/>
      </c>
      <c r="M789" s="101" t="str">
        <f t="shared" ca="1" si="360"/>
        <v/>
      </c>
      <c r="N789" s="101" t="str">
        <f t="shared" ca="1" si="360"/>
        <v/>
      </c>
      <c r="O789" s="102" t="str">
        <f t="shared" ca="1" si="360"/>
        <v/>
      </c>
      <c r="P789" s="103" t="str">
        <f t="shared" ca="1" si="349"/>
        <v/>
      </c>
      <c r="Q789" s="100" t="str">
        <f t="shared" ca="1" si="362"/>
        <v/>
      </c>
      <c r="R789" s="101" t="str">
        <f t="shared" ca="1" si="362"/>
        <v/>
      </c>
      <c r="S789" s="101" t="str">
        <f t="shared" ca="1" si="362"/>
        <v/>
      </c>
      <c r="T789" s="101" t="str">
        <f t="shared" ca="1" si="362"/>
        <v/>
      </c>
      <c r="U789" s="101" t="str">
        <f t="shared" ca="1" si="362"/>
        <v/>
      </c>
      <c r="V789" s="101" t="str">
        <f t="shared" ca="1" si="362"/>
        <v/>
      </c>
      <c r="W789" s="101" t="str">
        <f t="shared" ca="1" si="342"/>
        <v/>
      </c>
      <c r="X789" s="101" t="str">
        <f t="shared" ca="1" si="342"/>
        <v/>
      </c>
      <c r="Y789" s="102" t="str">
        <f t="shared" ca="1" si="342"/>
        <v/>
      </c>
      <c r="Z789" s="129" t="str">
        <f t="shared" ca="1" si="350"/>
        <v/>
      </c>
      <c r="AA789" s="105" t="str">
        <f t="shared" ca="1" si="343"/>
        <v>NA</v>
      </c>
      <c r="AB789" s="105" t="str">
        <f t="shared" ca="1" si="351"/>
        <v>NA</v>
      </c>
      <c r="AC789" s="97" t="str">
        <f t="shared" ca="1" si="352"/>
        <v/>
      </c>
      <c r="AD789" s="106" t="str">
        <f t="shared" ca="1" si="344"/>
        <v/>
      </c>
      <c r="AE789" s="106"/>
      <c r="AF789" s="130"/>
      <c r="AG789" s="131"/>
      <c r="AH789" s="131"/>
      <c r="AI789" s="131"/>
      <c r="AJ789" s="131"/>
      <c r="AK789" s="131"/>
      <c r="AL789" s="131"/>
      <c r="AM789" s="131"/>
      <c r="AN789" s="132"/>
      <c r="AO789" s="133"/>
      <c r="AS789" s="69"/>
      <c r="AT789" s="69"/>
      <c r="AU789" s="113"/>
      <c r="AV789" s="114" t="str">
        <f t="shared" ca="1" si="353"/>
        <v/>
      </c>
      <c r="AW789" s="115" t="str">
        <f t="shared" ca="1" si="353"/>
        <v/>
      </c>
      <c r="AX789" s="115" t="str">
        <f t="shared" ca="1" si="353"/>
        <v/>
      </c>
      <c r="AY789" s="115" t="str">
        <f t="shared" ca="1" si="353"/>
        <v/>
      </c>
      <c r="AZ789" s="115" t="str">
        <f t="shared" ca="1" si="353"/>
        <v/>
      </c>
      <c r="BA789" s="115" t="str">
        <f t="shared" ca="1" si="353"/>
        <v/>
      </c>
      <c r="BB789" s="115" t="str">
        <f t="shared" ca="1" si="353"/>
        <v/>
      </c>
      <c r="BC789" s="115" t="str">
        <f t="shared" ca="1" si="353"/>
        <v/>
      </c>
      <c r="BD789" s="116" t="str">
        <f t="shared" ca="1" si="353"/>
        <v/>
      </c>
      <c r="BE789" s="145"/>
      <c r="BF789" s="118" t="str">
        <f t="shared" ca="1" si="354"/>
        <v/>
      </c>
      <c r="BG789" s="118" t="str">
        <f t="shared" ca="1" si="355"/>
        <v/>
      </c>
      <c r="BH789" s="118" t="str">
        <f t="shared" ca="1" si="356"/>
        <v/>
      </c>
      <c r="BI789" s="118" t="str">
        <f t="shared" ca="1" si="357"/>
        <v/>
      </c>
      <c r="BK789" s="154"/>
      <c r="BL789" s="155"/>
      <c r="BM789" s="154"/>
      <c r="BN789" s="154"/>
      <c r="BO789" s="156"/>
      <c r="BP789" s="156"/>
      <c r="BQ789" s="156"/>
      <c r="BR789" s="156"/>
      <c r="BS789" s="156"/>
      <c r="BT789" s="156"/>
      <c r="BU789" s="156"/>
      <c r="BV789" s="156"/>
      <c r="BW789" s="156"/>
      <c r="BX789" s="105"/>
      <c r="BY789" s="157"/>
      <c r="BZ789" s="157"/>
      <c r="CA789" s="157"/>
      <c r="CB789" s="157"/>
      <c r="CC789" s="157"/>
      <c r="CD789" s="157"/>
      <c r="CE789" s="157"/>
      <c r="CF789" s="157"/>
      <c r="CG789" s="157"/>
    </row>
    <row r="790" spans="1:85" x14ac:dyDescent="0.25">
      <c r="A790" s="97" t="str">
        <f t="shared" ca="1" si="358"/>
        <v/>
      </c>
      <c r="B790" s="98" t="str">
        <f t="shared" ca="1" si="359"/>
        <v/>
      </c>
      <c r="C790" s="99" t="str">
        <f t="shared" ca="1" si="345"/>
        <v/>
      </c>
      <c r="D790" s="97" t="str">
        <f t="shared" ca="1" si="346"/>
        <v/>
      </c>
      <c r="E790" s="97" t="str">
        <f t="shared" ca="1" si="347"/>
        <v/>
      </c>
      <c r="F790" s="97" t="str">
        <f t="shared" ca="1" si="348"/>
        <v/>
      </c>
      <c r="G790" s="100" t="str">
        <f t="shared" ca="1" si="361"/>
        <v/>
      </c>
      <c r="H790" s="101" t="str">
        <f t="shared" ca="1" si="361"/>
        <v/>
      </c>
      <c r="I790" s="101" t="str">
        <f t="shared" ca="1" si="361"/>
        <v/>
      </c>
      <c r="J790" s="101" t="str">
        <f t="shared" ca="1" si="360"/>
        <v/>
      </c>
      <c r="K790" s="101" t="str">
        <f t="shared" ca="1" si="360"/>
        <v/>
      </c>
      <c r="L790" s="101" t="str">
        <f t="shared" ca="1" si="360"/>
        <v/>
      </c>
      <c r="M790" s="101" t="str">
        <f t="shared" ca="1" si="360"/>
        <v/>
      </c>
      <c r="N790" s="101" t="str">
        <f t="shared" ca="1" si="360"/>
        <v/>
      </c>
      <c r="O790" s="102" t="str">
        <f t="shared" ca="1" si="360"/>
        <v/>
      </c>
      <c r="P790" s="103" t="str">
        <f t="shared" ca="1" si="349"/>
        <v/>
      </c>
      <c r="Q790" s="100" t="str">
        <f t="shared" ca="1" si="362"/>
        <v/>
      </c>
      <c r="R790" s="101" t="str">
        <f t="shared" ca="1" si="362"/>
        <v/>
      </c>
      <c r="S790" s="101" t="str">
        <f t="shared" ca="1" si="362"/>
        <v/>
      </c>
      <c r="T790" s="101" t="str">
        <f t="shared" ca="1" si="362"/>
        <v/>
      </c>
      <c r="U790" s="101" t="str">
        <f t="shared" ca="1" si="362"/>
        <v/>
      </c>
      <c r="V790" s="101" t="str">
        <f t="shared" ca="1" si="362"/>
        <v/>
      </c>
      <c r="W790" s="101" t="str">
        <f t="shared" ca="1" si="342"/>
        <v/>
      </c>
      <c r="X790" s="101" t="str">
        <f t="shared" ca="1" si="342"/>
        <v/>
      </c>
      <c r="Y790" s="102" t="str">
        <f t="shared" ca="1" si="342"/>
        <v/>
      </c>
      <c r="Z790" s="129" t="str">
        <f t="shared" ca="1" si="350"/>
        <v/>
      </c>
      <c r="AA790" s="105" t="str">
        <f t="shared" ca="1" si="343"/>
        <v>NA</v>
      </c>
      <c r="AB790" s="105" t="str">
        <f t="shared" ca="1" si="351"/>
        <v>NA</v>
      </c>
      <c r="AC790" s="97" t="str">
        <f t="shared" ca="1" si="352"/>
        <v/>
      </c>
      <c r="AD790" s="106" t="str">
        <f t="shared" ca="1" si="344"/>
        <v/>
      </c>
      <c r="AE790" s="106"/>
      <c r="AF790" s="130"/>
      <c r="AG790" s="131"/>
      <c r="AH790" s="131"/>
      <c r="AI790" s="131"/>
      <c r="AJ790" s="131"/>
      <c r="AK790" s="131"/>
      <c r="AL790" s="131"/>
      <c r="AM790" s="131"/>
      <c r="AN790" s="132"/>
      <c r="AO790" s="133"/>
      <c r="AS790" s="69"/>
      <c r="AT790" s="69"/>
      <c r="AU790" s="113"/>
      <c r="AV790" s="114" t="str">
        <f t="shared" ca="1" si="353"/>
        <v/>
      </c>
      <c r="AW790" s="115" t="str">
        <f t="shared" ca="1" si="353"/>
        <v/>
      </c>
      <c r="AX790" s="115" t="str">
        <f t="shared" ca="1" si="353"/>
        <v/>
      </c>
      <c r="AY790" s="115" t="str">
        <f t="shared" ca="1" si="353"/>
        <v/>
      </c>
      <c r="AZ790" s="115" t="str">
        <f t="shared" ca="1" si="353"/>
        <v/>
      </c>
      <c r="BA790" s="115" t="str">
        <f t="shared" ca="1" si="353"/>
        <v/>
      </c>
      <c r="BB790" s="115" t="str">
        <f t="shared" ca="1" si="353"/>
        <v/>
      </c>
      <c r="BC790" s="115" t="str">
        <f t="shared" ca="1" si="353"/>
        <v/>
      </c>
      <c r="BD790" s="116" t="str">
        <f t="shared" ca="1" si="353"/>
        <v/>
      </c>
      <c r="BE790" s="145"/>
      <c r="BF790" s="118" t="str">
        <f t="shared" ca="1" si="354"/>
        <v/>
      </c>
      <c r="BG790" s="118" t="str">
        <f t="shared" ca="1" si="355"/>
        <v/>
      </c>
      <c r="BH790" s="118" t="str">
        <f t="shared" ca="1" si="356"/>
        <v/>
      </c>
      <c r="BI790" s="118" t="str">
        <f t="shared" ca="1" si="357"/>
        <v/>
      </c>
      <c r="BK790" s="154"/>
      <c r="BL790" s="155"/>
      <c r="BM790" s="154"/>
      <c r="BN790" s="154"/>
      <c r="BO790" s="156"/>
      <c r="BP790" s="156"/>
      <c r="BQ790" s="156"/>
      <c r="BR790" s="156"/>
      <c r="BS790" s="156"/>
      <c r="BT790" s="156"/>
      <c r="BU790" s="156"/>
      <c r="BV790" s="156"/>
      <c r="BW790" s="156"/>
      <c r="BX790" s="105"/>
      <c r="BY790" s="157"/>
      <c r="BZ790" s="157"/>
      <c r="CA790" s="157"/>
      <c r="CB790" s="157"/>
      <c r="CC790" s="157"/>
      <c r="CD790" s="157"/>
      <c r="CE790" s="157"/>
      <c r="CF790" s="157"/>
      <c r="CG790" s="157"/>
    </row>
    <row r="791" spans="1:85" x14ac:dyDescent="0.25">
      <c r="A791" s="97" t="str">
        <f t="shared" ca="1" si="358"/>
        <v/>
      </c>
      <c r="B791" s="98" t="str">
        <f t="shared" ca="1" si="359"/>
        <v/>
      </c>
      <c r="C791" s="99" t="str">
        <f t="shared" ca="1" si="345"/>
        <v/>
      </c>
      <c r="D791" s="97" t="str">
        <f t="shared" ca="1" si="346"/>
        <v/>
      </c>
      <c r="E791" s="97" t="str">
        <f t="shared" ca="1" si="347"/>
        <v/>
      </c>
      <c r="F791" s="97" t="str">
        <f t="shared" ca="1" si="348"/>
        <v/>
      </c>
      <c r="G791" s="100" t="str">
        <f t="shared" ca="1" si="361"/>
        <v/>
      </c>
      <c r="H791" s="101" t="str">
        <f t="shared" ca="1" si="361"/>
        <v/>
      </c>
      <c r="I791" s="101" t="str">
        <f t="shared" ca="1" si="361"/>
        <v/>
      </c>
      <c r="J791" s="101" t="str">
        <f t="shared" ca="1" si="360"/>
        <v/>
      </c>
      <c r="K791" s="101" t="str">
        <f t="shared" ca="1" si="360"/>
        <v/>
      </c>
      <c r="L791" s="101" t="str">
        <f t="shared" ca="1" si="360"/>
        <v/>
      </c>
      <c r="M791" s="101" t="str">
        <f t="shared" ca="1" si="360"/>
        <v/>
      </c>
      <c r="N791" s="101" t="str">
        <f t="shared" ca="1" si="360"/>
        <v/>
      </c>
      <c r="O791" s="102" t="str">
        <f t="shared" ca="1" si="360"/>
        <v/>
      </c>
      <c r="P791" s="103" t="str">
        <f t="shared" ca="1" si="349"/>
        <v/>
      </c>
      <c r="Q791" s="100" t="str">
        <f t="shared" ca="1" si="362"/>
        <v/>
      </c>
      <c r="R791" s="101" t="str">
        <f t="shared" ca="1" si="362"/>
        <v/>
      </c>
      <c r="S791" s="101" t="str">
        <f t="shared" ca="1" si="362"/>
        <v/>
      </c>
      <c r="T791" s="101" t="str">
        <f t="shared" ca="1" si="362"/>
        <v/>
      </c>
      <c r="U791" s="101" t="str">
        <f t="shared" ca="1" si="362"/>
        <v/>
      </c>
      <c r="V791" s="101" t="str">
        <f t="shared" ca="1" si="362"/>
        <v/>
      </c>
      <c r="W791" s="101" t="str">
        <f t="shared" ca="1" si="342"/>
        <v/>
      </c>
      <c r="X791" s="101" t="str">
        <f t="shared" ca="1" si="342"/>
        <v/>
      </c>
      <c r="Y791" s="102" t="str">
        <f t="shared" ca="1" si="342"/>
        <v/>
      </c>
      <c r="Z791" s="129" t="str">
        <f t="shared" ca="1" si="350"/>
        <v/>
      </c>
      <c r="AA791" s="105" t="str">
        <f t="shared" ca="1" si="343"/>
        <v>NA</v>
      </c>
      <c r="AB791" s="105" t="str">
        <f t="shared" ca="1" si="351"/>
        <v>NA</v>
      </c>
      <c r="AC791" s="97" t="str">
        <f t="shared" ca="1" si="352"/>
        <v/>
      </c>
      <c r="AD791" s="106" t="str">
        <f t="shared" ca="1" si="344"/>
        <v/>
      </c>
      <c r="AE791" s="106"/>
      <c r="AF791" s="130"/>
      <c r="AG791" s="131"/>
      <c r="AH791" s="131"/>
      <c r="AI791" s="131"/>
      <c r="AJ791" s="131"/>
      <c r="AK791" s="131"/>
      <c r="AL791" s="131"/>
      <c r="AM791" s="131"/>
      <c r="AN791" s="132"/>
      <c r="AO791" s="133"/>
      <c r="AS791" s="69"/>
      <c r="AT791" s="69"/>
      <c r="AU791" s="113"/>
      <c r="AV791" s="114" t="str">
        <f t="shared" ca="1" si="353"/>
        <v/>
      </c>
      <c r="AW791" s="115" t="str">
        <f t="shared" ca="1" si="353"/>
        <v/>
      </c>
      <c r="AX791" s="115" t="str">
        <f t="shared" ca="1" si="353"/>
        <v/>
      </c>
      <c r="AY791" s="115" t="str">
        <f t="shared" ca="1" si="353"/>
        <v/>
      </c>
      <c r="AZ791" s="115" t="str">
        <f t="shared" ca="1" si="353"/>
        <v/>
      </c>
      <c r="BA791" s="115" t="str">
        <f t="shared" ca="1" si="353"/>
        <v/>
      </c>
      <c r="BB791" s="115" t="str">
        <f t="shared" ca="1" si="353"/>
        <v/>
      </c>
      <c r="BC791" s="115" t="str">
        <f t="shared" ca="1" si="353"/>
        <v/>
      </c>
      <c r="BD791" s="116" t="str">
        <f t="shared" ca="1" si="353"/>
        <v/>
      </c>
      <c r="BE791" s="145"/>
      <c r="BF791" s="118" t="str">
        <f t="shared" ca="1" si="354"/>
        <v/>
      </c>
      <c r="BG791" s="118" t="str">
        <f t="shared" ca="1" si="355"/>
        <v/>
      </c>
      <c r="BH791" s="118" t="str">
        <f t="shared" ca="1" si="356"/>
        <v/>
      </c>
      <c r="BI791" s="118" t="str">
        <f t="shared" ca="1" si="357"/>
        <v/>
      </c>
      <c r="BK791" s="154"/>
      <c r="BL791" s="155"/>
      <c r="BM791" s="154"/>
      <c r="BN791" s="154"/>
      <c r="BO791" s="156"/>
      <c r="BP791" s="156"/>
      <c r="BQ791" s="156"/>
      <c r="BR791" s="156"/>
      <c r="BS791" s="156"/>
      <c r="BT791" s="156"/>
      <c r="BU791" s="156"/>
      <c r="BV791" s="156"/>
      <c r="BW791" s="156"/>
      <c r="BX791" s="105"/>
      <c r="BY791" s="157"/>
      <c r="BZ791" s="157"/>
      <c r="CA791" s="157"/>
      <c r="CB791" s="157"/>
      <c r="CC791" s="157"/>
      <c r="CD791" s="157"/>
      <c r="CE791" s="157"/>
      <c r="CF791" s="157"/>
      <c r="CG791" s="157"/>
    </row>
    <row r="792" spans="1:85" x14ac:dyDescent="0.25">
      <c r="A792" s="97" t="str">
        <f t="shared" ca="1" si="358"/>
        <v/>
      </c>
      <c r="B792" s="98" t="str">
        <f t="shared" ca="1" si="359"/>
        <v/>
      </c>
      <c r="C792" s="99" t="str">
        <f t="shared" ca="1" si="345"/>
        <v/>
      </c>
      <c r="D792" s="97" t="str">
        <f t="shared" ca="1" si="346"/>
        <v/>
      </c>
      <c r="E792" s="97" t="str">
        <f t="shared" ca="1" si="347"/>
        <v/>
      </c>
      <c r="F792" s="97" t="str">
        <f t="shared" ca="1" si="348"/>
        <v/>
      </c>
      <c r="G792" s="100" t="str">
        <f t="shared" ca="1" si="361"/>
        <v/>
      </c>
      <c r="H792" s="101" t="str">
        <f t="shared" ca="1" si="361"/>
        <v/>
      </c>
      <c r="I792" s="101" t="str">
        <f t="shared" ca="1" si="361"/>
        <v/>
      </c>
      <c r="J792" s="101" t="str">
        <f t="shared" ca="1" si="360"/>
        <v/>
      </c>
      <c r="K792" s="101" t="str">
        <f t="shared" ca="1" si="360"/>
        <v/>
      </c>
      <c r="L792" s="101" t="str">
        <f t="shared" ca="1" si="360"/>
        <v/>
      </c>
      <c r="M792" s="101" t="str">
        <f t="shared" ca="1" si="360"/>
        <v/>
      </c>
      <c r="N792" s="101" t="str">
        <f t="shared" ca="1" si="360"/>
        <v/>
      </c>
      <c r="O792" s="102" t="str">
        <f t="shared" ca="1" si="360"/>
        <v/>
      </c>
      <c r="P792" s="103" t="str">
        <f t="shared" ca="1" si="349"/>
        <v/>
      </c>
      <c r="Q792" s="100" t="str">
        <f t="shared" ca="1" si="362"/>
        <v/>
      </c>
      <c r="R792" s="101" t="str">
        <f t="shared" ca="1" si="362"/>
        <v/>
      </c>
      <c r="S792" s="101" t="str">
        <f t="shared" ca="1" si="362"/>
        <v/>
      </c>
      <c r="T792" s="101" t="str">
        <f t="shared" ca="1" si="362"/>
        <v/>
      </c>
      <c r="U792" s="101" t="str">
        <f t="shared" ca="1" si="362"/>
        <v/>
      </c>
      <c r="V792" s="101" t="str">
        <f t="shared" ca="1" si="362"/>
        <v/>
      </c>
      <c r="W792" s="101" t="str">
        <f t="shared" ca="1" si="342"/>
        <v/>
      </c>
      <c r="X792" s="101" t="str">
        <f t="shared" ca="1" si="342"/>
        <v/>
      </c>
      <c r="Y792" s="102" t="str">
        <f t="shared" ca="1" si="342"/>
        <v/>
      </c>
      <c r="Z792" s="129" t="str">
        <f t="shared" ca="1" si="350"/>
        <v/>
      </c>
      <c r="AA792" s="105" t="str">
        <f t="shared" ca="1" si="343"/>
        <v>NA</v>
      </c>
      <c r="AB792" s="105" t="str">
        <f t="shared" ca="1" si="351"/>
        <v>NA</v>
      </c>
      <c r="AC792" s="97" t="str">
        <f t="shared" ca="1" si="352"/>
        <v/>
      </c>
      <c r="AD792" s="106" t="str">
        <f t="shared" ca="1" si="344"/>
        <v/>
      </c>
      <c r="AE792" s="106"/>
      <c r="AF792" s="130"/>
      <c r="AG792" s="131"/>
      <c r="AH792" s="131"/>
      <c r="AI792" s="131"/>
      <c r="AJ792" s="131"/>
      <c r="AK792" s="131"/>
      <c r="AL792" s="131"/>
      <c r="AM792" s="131"/>
      <c r="AN792" s="132"/>
      <c r="AO792" s="133"/>
      <c r="AS792" s="69"/>
      <c r="AT792" s="69"/>
      <c r="AU792" s="113"/>
      <c r="AV792" s="114" t="str">
        <f t="shared" ca="1" si="353"/>
        <v/>
      </c>
      <c r="AW792" s="115" t="str">
        <f t="shared" ca="1" si="353"/>
        <v/>
      </c>
      <c r="AX792" s="115" t="str">
        <f t="shared" ca="1" si="353"/>
        <v/>
      </c>
      <c r="AY792" s="115" t="str">
        <f t="shared" ca="1" si="353"/>
        <v/>
      </c>
      <c r="AZ792" s="115" t="str">
        <f t="shared" ca="1" si="353"/>
        <v/>
      </c>
      <c r="BA792" s="115" t="str">
        <f t="shared" ca="1" si="353"/>
        <v/>
      </c>
      <c r="BB792" s="115" t="str">
        <f t="shared" ca="1" si="353"/>
        <v/>
      </c>
      <c r="BC792" s="115" t="str">
        <f t="shared" ca="1" si="353"/>
        <v/>
      </c>
      <c r="BD792" s="116" t="str">
        <f t="shared" ca="1" si="353"/>
        <v/>
      </c>
      <c r="BE792" s="145"/>
      <c r="BF792" s="118" t="str">
        <f t="shared" ca="1" si="354"/>
        <v/>
      </c>
      <c r="BG792" s="118" t="str">
        <f t="shared" ca="1" si="355"/>
        <v/>
      </c>
      <c r="BH792" s="118" t="str">
        <f t="shared" ca="1" si="356"/>
        <v/>
      </c>
      <c r="BI792" s="118" t="str">
        <f t="shared" ca="1" si="357"/>
        <v/>
      </c>
      <c r="BK792" s="154"/>
      <c r="BL792" s="155"/>
      <c r="BM792" s="154"/>
      <c r="BN792" s="154"/>
      <c r="BO792" s="156"/>
      <c r="BP792" s="156"/>
      <c r="BQ792" s="156"/>
      <c r="BR792" s="156"/>
      <c r="BS792" s="156"/>
      <c r="BT792" s="156"/>
      <c r="BU792" s="156"/>
      <c r="BV792" s="156"/>
      <c r="BW792" s="156"/>
      <c r="BX792" s="105"/>
      <c r="BY792" s="157"/>
      <c r="BZ792" s="157"/>
      <c r="CA792" s="157"/>
      <c r="CB792" s="157"/>
      <c r="CC792" s="157"/>
      <c r="CD792" s="157"/>
      <c r="CE792" s="157"/>
      <c r="CF792" s="157"/>
      <c r="CG792" s="157"/>
    </row>
    <row r="793" spans="1:85" x14ac:dyDescent="0.25">
      <c r="A793" s="97" t="str">
        <f t="shared" ca="1" si="358"/>
        <v/>
      </c>
      <c r="B793" s="98" t="str">
        <f t="shared" ca="1" si="359"/>
        <v/>
      </c>
      <c r="C793" s="99" t="str">
        <f t="shared" ca="1" si="345"/>
        <v/>
      </c>
      <c r="D793" s="97" t="str">
        <f t="shared" ca="1" si="346"/>
        <v/>
      </c>
      <c r="E793" s="97" t="str">
        <f t="shared" ca="1" si="347"/>
        <v/>
      </c>
      <c r="F793" s="97" t="str">
        <f t="shared" ca="1" si="348"/>
        <v/>
      </c>
      <c r="G793" s="100" t="str">
        <f t="shared" ca="1" si="361"/>
        <v/>
      </c>
      <c r="H793" s="101" t="str">
        <f t="shared" ca="1" si="361"/>
        <v/>
      </c>
      <c r="I793" s="101" t="str">
        <f t="shared" ca="1" si="361"/>
        <v/>
      </c>
      <c r="J793" s="101" t="str">
        <f t="shared" ca="1" si="360"/>
        <v/>
      </c>
      <c r="K793" s="101" t="str">
        <f t="shared" ca="1" si="360"/>
        <v/>
      </c>
      <c r="L793" s="101" t="str">
        <f t="shared" ca="1" si="360"/>
        <v/>
      </c>
      <c r="M793" s="101" t="str">
        <f t="shared" ca="1" si="360"/>
        <v/>
      </c>
      <c r="N793" s="101" t="str">
        <f t="shared" ca="1" si="360"/>
        <v/>
      </c>
      <c r="O793" s="102" t="str">
        <f t="shared" ca="1" si="360"/>
        <v/>
      </c>
      <c r="P793" s="103" t="str">
        <f t="shared" ca="1" si="349"/>
        <v/>
      </c>
      <c r="Q793" s="100" t="str">
        <f t="shared" ca="1" si="362"/>
        <v/>
      </c>
      <c r="R793" s="101" t="str">
        <f t="shared" ca="1" si="362"/>
        <v/>
      </c>
      <c r="S793" s="101" t="str">
        <f t="shared" ca="1" si="362"/>
        <v/>
      </c>
      <c r="T793" s="101" t="str">
        <f t="shared" ca="1" si="362"/>
        <v/>
      </c>
      <c r="U793" s="101" t="str">
        <f t="shared" ca="1" si="362"/>
        <v/>
      </c>
      <c r="V793" s="101" t="str">
        <f t="shared" ca="1" si="362"/>
        <v/>
      </c>
      <c r="W793" s="101" t="str">
        <f t="shared" ca="1" si="342"/>
        <v/>
      </c>
      <c r="X793" s="101" t="str">
        <f t="shared" ca="1" si="342"/>
        <v/>
      </c>
      <c r="Y793" s="102" t="str">
        <f t="shared" ca="1" si="342"/>
        <v/>
      </c>
      <c r="Z793" s="129" t="str">
        <f t="shared" ca="1" si="350"/>
        <v/>
      </c>
      <c r="AA793" s="105" t="str">
        <f t="shared" ca="1" si="343"/>
        <v>NA</v>
      </c>
      <c r="AB793" s="105" t="str">
        <f t="shared" ca="1" si="351"/>
        <v>NA</v>
      </c>
      <c r="AC793" s="97" t="str">
        <f t="shared" ca="1" si="352"/>
        <v/>
      </c>
      <c r="AD793" s="106" t="str">
        <f t="shared" ca="1" si="344"/>
        <v/>
      </c>
      <c r="AE793" s="106"/>
      <c r="AF793" s="130"/>
      <c r="AG793" s="131"/>
      <c r="AH793" s="131"/>
      <c r="AI793" s="131"/>
      <c r="AJ793" s="131"/>
      <c r="AK793" s="131"/>
      <c r="AL793" s="131"/>
      <c r="AM793" s="131"/>
      <c r="AN793" s="132"/>
      <c r="AO793" s="133"/>
      <c r="AS793" s="69"/>
      <c r="AT793" s="69"/>
      <c r="AU793" s="113"/>
      <c r="AV793" s="114" t="str">
        <f t="shared" ca="1" si="353"/>
        <v/>
      </c>
      <c r="AW793" s="115" t="str">
        <f t="shared" ca="1" si="353"/>
        <v/>
      </c>
      <c r="AX793" s="115" t="str">
        <f t="shared" ca="1" si="353"/>
        <v/>
      </c>
      <c r="AY793" s="115" t="str">
        <f t="shared" ca="1" si="353"/>
        <v/>
      </c>
      <c r="AZ793" s="115" t="str">
        <f t="shared" ca="1" si="353"/>
        <v/>
      </c>
      <c r="BA793" s="115" t="str">
        <f t="shared" ca="1" si="353"/>
        <v/>
      </c>
      <c r="BB793" s="115" t="str">
        <f t="shared" ca="1" si="353"/>
        <v/>
      </c>
      <c r="BC793" s="115" t="str">
        <f t="shared" ca="1" si="353"/>
        <v/>
      </c>
      <c r="BD793" s="116" t="str">
        <f t="shared" ca="1" si="353"/>
        <v/>
      </c>
      <c r="BE793" s="145"/>
      <c r="BF793" s="118" t="str">
        <f t="shared" ca="1" si="354"/>
        <v/>
      </c>
      <c r="BG793" s="118" t="str">
        <f t="shared" ca="1" si="355"/>
        <v/>
      </c>
      <c r="BH793" s="118" t="str">
        <f t="shared" ca="1" si="356"/>
        <v/>
      </c>
      <c r="BI793" s="118" t="str">
        <f t="shared" ca="1" si="357"/>
        <v/>
      </c>
      <c r="BK793" s="154"/>
      <c r="BL793" s="155"/>
      <c r="BM793" s="154"/>
      <c r="BN793" s="154"/>
      <c r="BO793" s="156"/>
      <c r="BP793" s="156"/>
      <c r="BQ793" s="156"/>
      <c r="BR793" s="156"/>
      <c r="BS793" s="156"/>
      <c r="BT793" s="156"/>
      <c r="BU793" s="156"/>
      <c r="BV793" s="156"/>
      <c r="BW793" s="156"/>
      <c r="BX793" s="105"/>
      <c r="BY793" s="157"/>
      <c r="BZ793" s="157"/>
      <c r="CA793" s="157"/>
      <c r="CB793" s="157"/>
      <c r="CC793" s="157"/>
      <c r="CD793" s="157"/>
      <c r="CE793" s="157"/>
      <c r="CF793" s="157"/>
      <c r="CG793" s="157"/>
    </row>
    <row r="794" spans="1:85" x14ac:dyDescent="0.25">
      <c r="A794" s="97" t="str">
        <f t="shared" ca="1" si="358"/>
        <v/>
      </c>
      <c r="B794" s="98" t="str">
        <f t="shared" ca="1" si="359"/>
        <v/>
      </c>
      <c r="C794" s="99" t="str">
        <f t="shared" ca="1" si="345"/>
        <v/>
      </c>
      <c r="D794" s="97" t="str">
        <f t="shared" ca="1" si="346"/>
        <v/>
      </c>
      <c r="E794" s="97" t="str">
        <f t="shared" ca="1" si="347"/>
        <v/>
      </c>
      <c r="F794" s="97" t="str">
        <f t="shared" ca="1" si="348"/>
        <v/>
      </c>
      <c r="G794" s="100" t="str">
        <f t="shared" ca="1" si="361"/>
        <v/>
      </c>
      <c r="H794" s="101" t="str">
        <f t="shared" ca="1" si="361"/>
        <v/>
      </c>
      <c r="I794" s="101" t="str">
        <f t="shared" ca="1" si="361"/>
        <v/>
      </c>
      <c r="J794" s="101" t="str">
        <f t="shared" ca="1" si="360"/>
        <v/>
      </c>
      <c r="K794" s="101" t="str">
        <f t="shared" ca="1" si="360"/>
        <v/>
      </c>
      <c r="L794" s="101" t="str">
        <f t="shared" ca="1" si="360"/>
        <v/>
      </c>
      <c r="M794" s="101" t="str">
        <f t="shared" ca="1" si="360"/>
        <v/>
      </c>
      <c r="N794" s="101" t="str">
        <f t="shared" ca="1" si="360"/>
        <v/>
      </c>
      <c r="O794" s="102" t="str">
        <f t="shared" ca="1" si="360"/>
        <v/>
      </c>
      <c r="P794" s="103" t="str">
        <f t="shared" ca="1" si="349"/>
        <v/>
      </c>
      <c r="Q794" s="100" t="str">
        <f t="shared" ca="1" si="362"/>
        <v/>
      </c>
      <c r="R794" s="101" t="str">
        <f t="shared" ca="1" si="362"/>
        <v/>
      </c>
      <c r="S794" s="101" t="str">
        <f t="shared" ca="1" si="362"/>
        <v/>
      </c>
      <c r="T794" s="101" t="str">
        <f t="shared" ca="1" si="362"/>
        <v/>
      </c>
      <c r="U794" s="101" t="str">
        <f t="shared" ca="1" si="362"/>
        <v/>
      </c>
      <c r="V794" s="101" t="str">
        <f t="shared" ca="1" si="362"/>
        <v/>
      </c>
      <c r="W794" s="101" t="str">
        <f t="shared" ca="1" si="342"/>
        <v/>
      </c>
      <c r="X794" s="101" t="str">
        <f t="shared" ca="1" si="342"/>
        <v/>
      </c>
      <c r="Y794" s="102" t="str">
        <f t="shared" ca="1" si="342"/>
        <v/>
      </c>
      <c r="Z794" s="129" t="str">
        <f t="shared" ca="1" si="350"/>
        <v/>
      </c>
      <c r="AA794" s="105" t="str">
        <f t="shared" ca="1" si="343"/>
        <v>NA</v>
      </c>
      <c r="AB794" s="105" t="str">
        <f t="shared" ca="1" si="351"/>
        <v>NA</v>
      </c>
      <c r="AC794" s="97" t="str">
        <f t="shared" ca="1" si="352"/>
        <v/>
      </c>
      <c r="AD794" s="106" t="str">
        <f t="shared" ca="1" si="344"/>
        <v/>
      </c>
      <c r="AE794" s="106"/>
      <c r="AF794" s="130"/>
      <c r="AG794" s="131"/>
      <c r="AH794" s="131"/>
      <c r="AI794" s="131"/>
      <c r="AJ794" s="131"/>
      <c r="AK794" s="131"/>
      <c r="AL794" s="131"/>
      <c r="AM794" s="131"/>
      <c r="AN794" s="132"/>
      <c r="AO794" s="133"/>
      <c r="AS794" s="69"/>
      <c r="AT794" s="69"/>
      <c r="AU794" s="113"/>
      <c r="AV794" s="114" t="str">
        <f t="shared" ca="1" si="353"/>
        <v/>
      </c>
      <c r="AW794" s="115" t="str">
        <f t="shared" ca="1" si="353"/>
        <v/>
      </c>
      <c r="AX794" s="115" t="str">
        <f t="shared" ca="1" si="353"/>
        <v/>
      </c>
      <c r="AY794" s="115" t="str">
        <f t="shared" ca="1" si="353"/>
        <v/>
      </c>
      <c r="AZ794" s="115" t="str">
        <f t="shared" ca="1" si="353"/>
        <v/>
      </c>
      <c r="BA794" s="115" t="str">
        <f t="shared" ca="1" si="353"/>
        <v/>
      </c>
      <c r="BB794" s="115" t="str">
        <f t="shared" ca="1" si="353"/>
        <v/>
      </c>
      <c r="BC794" s="115" t="str">
        <f t="shared" ca="1" si="353"/>
        <v/>
      </c>
      <c r="BD794" s="116" t="str">
        <f t="shared" ca="1" si="353"/>
        <v/>
      </c>
      <c r="BE794" s="145"/>
      <c r="BF794" s="118" t="str">
        <f t="shared" ca="1" si="354"/>
        <v/>
      </c>
      <c r="BG794" s="118" t="str">
        <f t="shared" ca="1" si="355"/>
        <v/>
      </c>
      <c r="BH794" s="118" t="str">
        <f t="shared" ca="1" si="356"/>
        <v/>
      </c>
      <c r="BI794" s="118" t="str">
        <f t="shared" ca="1" si="357"/>
        <v/>
      </c>
      <c r="BK794" s="154"/>
      <c r="BL794" s="155"/>
      <c r="BM794" s="154"/>
      <c r="BN794" s="154"/>
      <c r="BO794" s="156"/>
      <c r="BP794" s="156"/>
      <c r="BQ794" s="156"/>
      <c r="BR794" s="156"/>
      <c r="BS794" s="156"/>
      <c r="BT794" s="156"/>
      <c r="BU794" s="156"/>
      <c r="BV794" s="156"/>
      <c r="BW794" s="156"/>
      <c r="BX794" s="105"/>
      <c r="BY794" s="157"/>
      <c r="BZ794" s="157"/>
      <c r="CA794" s="157"/>
      <c r="CB794" s="157"/>
      <c r="CC794" s="157"/>
      <c r="CD794" s="157"/>
      <c r="CE794" s="157"/>
      <c r="CF794" s="157"/>
      <c r="CG794" s="157"/>
    </row>
    <row r="795" spans="1:85" x14ac:dyDescent="0.25">
      <c r="A795" s="97" t="str">
        <f t="shared" ca="1" si="358"/>
        <v/>
      </c>
      <c r="B795" s="98" t="str">
        <f t="shared" ca="1" si="359"/>
        <v/>
      </c>
      <c r="C795" s="99" t="str">
        <f t="shared" ca="1" si="345"/>
        <v/>
      </c>
      <c r="D795" s="97" t="str">
        <f t="shared" ca="1" si="346"/>
        <v/>
      </c>
      <c r="E795" s="97" t="str">
        <f t="shared" ca="1" si="347"/>
        <v/>
      </c>
      <c r="F795" s="97" t="str">
        <f t="shared" ca="1" si="348"/>
        <v/>
      </c>
      <c r="G795" s="100" t="str">
        <f t="shared" ca="1" si="361"/>
        <v/>
      </c>
      <c r="H795" s="101" t="str">
        <f t="shared" ca="1" si="361"/>
        <v/>
      </c>
      <c r="I795" s="101" t="str">
        <f t="shared" ca="1" si="361"/>
        <v/>
      </c>
      <c r="J795" s="101" t="str">
        <f t="shared" ca="1" si="360"/>
        <v/>
      </c>
      <c r="K795" s="101" t="str">
        <f t="shared" ca="1" si="360"/>
        <v/>
      </c>
      <c r="L795" s="101" t="str">
        <f t="shared" ca="1" si="360"/>
        <v/>
      </c>
      <c r="M795" s="101" t="str">
        <f t="shared" ca="1" si="360"/>
        <v/>
      </c>
      <c r="N795" s="101" t="str">
        <f t="shared" ca="1" si="360"/>
        <v/>
      </c>
      <c r="O795" s="102" t="str">
        <f t="shared" ca="1" si="360"/>
        <v/>
      </c>
      <c r="P795" s="103" t="str">
        <f t="shared" ca="1" si="349"/>
        <v/>
      </c>
      <c r="Q795" s="100" t="str">
        <f t="shared" ca="1" si="362"/>
        <v/>
      </c>
      <c r="R795" s="101" t="str">
        <f t="shared" ca="1" si="362"/>
        <v/>
      </c>
      <c r="S795" s="101" t="str">
        <f t="shared" ca="1" si="362"/>
        <v/>
      </c>
      <c r="T795" s="101" t="str">
        <f t="shared" ca="1" si="362"/>
        <v/>
      </c>
      <c r="U795" s="101" t="str">
        <f t="shared" ca="1" si="362"/>
        <v/>
      </c>
      <c r="V795" s="101" t="str">
        <f t="shared" ca="1" si="362"/>
        <v/>
      </c>
      <c r="W795" s="101" t="str">
        <f t="shared" ca="1" si="342"/>
        <v/>
      </c>
      <c r="X795" s="101" t="str">
        <f t="shared" ca="1" si="342"/>
        <v/>
      </c>
      <c r="Y795" s="102" t="str">
        <f t="shared" ca="1" si="342"/>
        <v/>
      </c>
      <c r="Z795" s="129" t="str">
        <f t="shared" ca="1" si="350"/>
        <v/>
      </c>
      <c r="AA795" s="105" t="str">
        <f t="shared" ca="1" si="343"/>
        <v>NA</v>
      </c>
      <c r="AB795" s="105" t="str">
        <f t="shared" ca="1" si="351"/>
        <v>NA</v>
      </c>
      <c r="AC795" s="97" t="str">
        <f t="shared" ca="1" si="352"/>
        <v/>
      </c>
      <c r="AD795" s="106" t="str">
        <f t="shared" ca="1" si="344"/>
        <v/>
      </c>
      <c r="AE795" s="106"/>
      <c r="AF795" s="130"/>
      <c r="AG795" s="131"/>
      <c r="AH795" s="131"/>
      <c r="AI795" s="131"/>
      <c r="AJ795" s="131"/>
      <c r="AK795" s="131"/>
      <c r="AL795" s="131"/>
      <c r="AM795" s="131"/>
      <c r="AN795" s="132"/>
      <c r="AO795" s="133"/>
      <c r="AS795" s="69"/>
      <c r="AT795" s="69"/>
      <c r="AU795" s="113"/>
      <c r="AV795" s="114" t="str">
        <f t="shared" ca="1" si="353"/>
        <v/>
      </c>
      <c r="AW795" s="115" t="str">
        <f t="shared" ca="1" si="353"/>
        <v/>
      </c>
      <c r="AX795" s="115" t="str">
        <f t="shared" ca="1" si="353"/>
        <v/>
      </c>
      <c r="AY795" s="115" t="str">
        <f t="shared" ca="1" si="353"/>
        <v/>
      </c>
      <c r="AZ795" s="115" t="str">
        <f t="shared" ca="1" si="353"/>
        <v/>
      </c>
      <c r="BA795" s="115" t="str">
        <f t="shared" ca="1" si="353"/>
        <v/>
      </c>
      <c r="BB795" s="115" t="str">
        <f t="shared" ca="1" si="353"/>
        <v/>
      </c>
      <c r="BC795" s="115" t="str">
        <f t="shared" ca="1" si="353"/>
        <v/>
      </c>
      <c r="BD795" s="116" t="str">
        <f t="shared" ca="1" si="353"/>
        <v/>
      </c>
      <c r="BE795" s="145"/>
      <c r="BF795" s="118" t="str">
        <f t="shared" ca="1" si="354"/>
        <v/>
      </c>
      <c r="BG795" s="118" t="str">
        <f t="shared" ca="1" si="355"/>
        <v/>
      </c>
      <c r="BH795" s="118" t="str">
        <f t="shared" ca="1" si="356"/>
        <v/>
      </c>
      <c r="BI795" s="118" t="str">
        <f t="shared" ca="1" si="357"/>
        <v/>
      </c>
      <c r="BK795" s="154"/>
      <c r="BL795" s="155"/>
      <c r="BM795" s="154"/>
      <c r="BN795" s="154"/>
      <c r="BO795" s="156"/>
      <c r="BP795" s="156"/>
      <c r="BQ795" s="156"/>
      <c r="BR795" s="156"/>
      <c r="BS795" s="156"/>
      <c r="BT795" s="156"/>
      <c r="BU795" s="156"/>
      <c r="BV795" s="156"/>
      <c r="BW795" s="156"/>
      <c r="BX795" s="105"/>
      <c r="BY795" s="157"/>
      <c r="BZ795" s="157"/>
      <c r="CA795" s="157"/>
      <c r="CB795" s="157"/>
      <c r="CC795" s="157"/>
      <c r="CD795" s="157"/>
      <c r="CE795" s="157"/>
      <c r="CF795" s="157"/>
      <c r="CG795" s="157"/>
    </row>
    <row r="796" spans="1:85" x14ac:dyDescent="0.25">
      <c r="A796" s="97" t="str">
        <f t="shared" ca="1" si="358"/>
        <v/>
      </c>
      <c r="B796" s="98" t="str">
        <f t="shared" ca="1" si="359"/>
        <v/>
      </c>
      <c r="C796" s="99" t="str">
        <f t="shared" ca="1" si="345"/>
        <v/>
      </c>
      <c r="D796" s="97" t="str">
        <f t="shared" ca="1" si="346"/>
        <v/>
      </c>
      <c r="E796" s="97" t="str">
        <f t="shared" ca="1" si="347"/>
        <v/>
      </c>
      <c r="F796" s="97" t="str">
        <f t="shared" ca="1" si="348"/>
        <v/>
      </c>
      <c r="G796" s="100" t="str">
        <f t="shared" ca="1" si="361"/>
        <v/>
      </c>
      <c r="H796" s="101" t="str">
        <f t="shared" ca="1" si="361"/>
        <v/>
      </c>
      <c r="I796" s="101" t="str">
        <f t="shared" ca="1" si="361"/>
        <v/>
      </c>
      <c r="J796" s="101" t="str">
        <f t="shared" ca="1" si="360"/>
        <v/>
      </c>
      <c r="K796" s="101" t="str">
        <f t="shared" ca="1" si="360"/>
        <v/>
      </c>
      <c r="L796" s="101" t="str">
        <f t="shared" ca="1" si="360"/>
        <v/>
      </c>
      <c r="M796" s="101" t="str">
        <f t="shared" ca="1" si="360"/>
        <v/>
      </c>
      <c r="N796" s="101" t="str">
        <f t="shared" ca="1" si="360"/>
        <v/>
      </c>
      <c r="O796" s="102" t="str">
        <f t="shared" ca="1" si="360"/>
        <v/>
      </c>
      <c r="P796" s="103" t="str">
        <f t="shared" ca="1" si="349"/>
        <v/>
      </c>
      <c r="Q796" s="100" t="str">
        <f t="shared" ca="1" si="362"/>
        <v/>
      </c>
      <c r="R796" s="101" t="str">
        <f t="shared" ca="1" si="362"/>
        <v/>
      </c>
      <c r="S796" s="101" t="str">
        <f t="shared" ca="1" si="362"/>
        <v/>
      </c>
      <c r="T796" s="101" t="str">
        <f t="shared" ca="1" si="362"/>
        <v/>
      </c>
      <c r="U796" s="101" t="str">
        <f t="shared" ca="1" si="362"/>
        <v/>
      </c>
      <c r="V796" s="101" t="str">
        <f t="shared" ca="1" si="362"/>
        <v/>
      </c>
      <c r="W796" s="101" t="str">
        <f t="shared" ca="1" si="342"/>
        <v/>
      </c>
      <c r="X796" s="101" t="str">
        <f t="shared" ca="1" si="342"/>
        <v/>
      </c>
      <c r="Y796" s="102" t="str">
        <f t="shared" ca="1" si="342"/>
        <v/>
      </c>
      <c r="Z796" s="129" t="str">
        <f t="shared" ca="1" si="350"/>
        <v/>
      </c>
      <c r="AA796" s="105" t="str">
        <f t="shared" ca="1" si="343"/>
        <v>NA</v>
      </c>
      <c r="AB796" s="105" t="str">
        <f t="shared" ca="1" si="351"/>
        <v>NA</v>
      </c>
      <c r="AC796" s="97" t="str">
        <f t="shared" ca="1" si="352"/>
        <v/>
      </c>
      <c r="AD796" s="106" t="str">
        <f t="shared" ca="1" si="344"/>
        <v/>
      </c>
      <c r="AE796" s="106"/>
      <c r="AF796" s="130"/>
      <c r="AG796" s="131"/>
      <c r="AH796" s="131"/>
      <c r="AI796" s="131"/>
      <c r="AJ796" s="131"/>
      <c r="AK796" s="131"/>
      <c r="AL796" s="131"/>
      <c r="AM796" s="131"/>
      <c r="AN796" s="132"/>
      <c r="AO796" s="133"/>
      <c r="AS796" s="69"/>
      <c r="AT796" s="69"/>
      <c r="AU796" s="113"/>
      <c r="AV796" s="114" t="str">
        <f t="shared" ca="1" si="353"/>
        <v/>
      </c>
      <c r="AW796" s="115" t="str">
        <f t="shared" ca="1" si="353"/>
        <v/>
      </c>
      <c r="AX796" s="115" t="str">
        <f t="shared" ca="1" si="353"/>
        <v/>
      </c>
      <c r="AY796" s="115" t="str">
        <f t="shared" ca="1" si="353"/>
        <v/>
      </c>
      <c r="AZ796" s="115" t="str">
        <f t="shared" ca="1" si="353"/>
        <v/>
      </c>
      <c r="BA796" s="115" t="str">
        <f t="shared" ca="1" si="353"/>
        <v/>
      </c>
      <c r="BB796" s="115" t="str">
        <f t="shared" ca="1" si="353"/>
        <v/>
      </c>
      <c r="BC796" s="115" t="str">
        <f t="shared" ca="1" si="353"/>
        <v/>
      </c>
      <c r="BD796" s="116" t="str">
        <f t="shared" ca="1" si="353"/>
        <v/>
      </c>
      <c r="BE796" s="145"/>
      <c r="BF796" s="118" t="str">
        <f t="shared" ca="1" si="354"/>
        <v/>
      </c>
      <c r="BG796" s="118" t="str">
        <f t="shared" ca="1" si="355"/>
        <v/>
      </c>
      <c r="BH796" s="118" t="str">
        <f t="shared" ca="1" si="356"/>
        <v/>
      </c>
      <c r="BI796" s="118" t="str">
        <f t="shared" ca="1" si="357"/>
        <v/>
      </c>
      <c r="BK796" s="154"/>
      <c r="BL796" s="155"/>
      <c r="BM796" s="154"/>
      <c r="BN796" s="154"/>
      <c r="BO796" s="156"/>
      <c r="BP796" s="156"/>
      <c r="BQ796" s="156"/>
      <c r="BR796" s="156"/>
      <c r="BS796" s="156"/>
      <c r="BT796" s="156"/>
      <c r="BU796" s="156"/>
      <c r="BV796" s="156"/>
      <c r="BW796" s="156"/>
      <c r="BX796" s="105"/>
      <c r="BY796" s="157"/>
      <c r="BZ796" s="157"/>
      <c r="CA796" s="157"/>
      <c r="CB796" s="157"/>
      <c r="CC796" s="157"/>
      <c r="CD796" s="157"/>
      <c r="CE796" s="157"/>
      <c r="CF796" s="157"/>
      <c r="CG796" s="157"/>
    </row>
    <row r="797" spans="1:85" x14ac:dyDescent="0.25">
      <c r="A797" s="97" t="str">
        <f t="shared" ca="1" si="358"/>
        <v/>
      </c>
      <c r="B797" s="98" t="str">
        <f t="shared" ca="1" si="359"/>
        <v/>
      </c>
      <c r="C797" s="99" t="str">
        <f t="shared" ca="1" si="345"/>
        <v/>
      </c>
      <c r="D797" s="97" t="str">
        <f t="shared" ca="1" si="346"/>
        <v/>
      </c>
      <c r="E797" s="97" t="str">
        <f t="shared" ca="1" si="347"/>
        <v/>
      </c>
      <c r="F797" s="97" t="str">
        <f t="shared" ca="1" si="348"/>
        <v/>
      </c>
      <c r="G797" s="100" t="str">
        <f t="shared" ca="1" si="361"/>
        <v/>
      </c>
      <c r="H797" s="101" t="str">
        <f t="shared" ca="1" si="361"/>
        <v/>
      </c>
      <c r="I797" s="101" t="str">
        <f t="shared" ca="1" si="361"/>
        <v/>
      </c>
      <c r="J797" s="101" t="str">
        <f t="shared" ca="1" si="360"/>
        <v/>
      </c>
      <c r="K797" s="101" t="str">
        <f t="shared" ca="1" si="360"/>
        <v/>
      </c>
      <c r="L797" s="101" t="str">
        <f t="shared" ca="1" si="360"/>
        <v/>
      </c>
      <c r="M797" s="101" t="str">
        <f t="shared" ca="1" si="360"/>
        <v/>
      </c>
      <c r="N797" s="101" t="str">
        <f t="shared" ca="1" si="360"/>
        <v/>
      </c>
      <c r="O797" s="102" t="str">
        <f t="shared" ca="1" si="360"/>
        <v/>
      </c>
      <c r="P797" s="103" t="str">
        <f t="shared" ca="1" si="349"/>
        <v/>
      </c>
      <c r="Q797" s="100" t="str">
        <f t="shared" ca="1" si="362"/>
        <v/>
      </c>
      <c r="R797" s="101" t="str">
        <f t="shared" ca="1" si="362"/>
        <v/>
      </c>
      <c r="S797" s="101" t="str">
        <f t="shared" ca="1" si="362"/>
        <v/>
      </c>
      <c r="T797" s="101" t="str">
        <f t="shared" ca="1" si="362"/>
        <v/>
      </c>
      <c r="U797" s="101" t="str">
        <f t="shared" ca="1" si="362"/>
        <v/>
      </c>
      <c r="V797" s="101" t="str">
        <f t="shared" ca="1" si="362"/>
        <v/>
      </c>
      <c r="W797" s="101" t="str">
        <f t="shared" ca="1" si="342"/>
        <v/>
      </c>
      <c r="X797" s="101" t="str">
        <f t="shared" ca="1" si="342"/>
        <v/>
      </c>
      <c r="Y797" s="102" t="str">
        <f t="shared" ca="1" si="342"/>
        <v/>
      </c>
      <c r="Z797" s="129" t="str">
        <f t="shared" ca="1" si="350"/>
        <v/>
      </c>
      <c r="AA797" s="105" t="str">
        <f t="shared" ca="1" si="343"/>
        <v>NA</v>
      </c>
      <c r="AB797" s="105" t="str">
        <f t="shared" ca="1" si="351"/>
        <v>NA</v>
      </c>
      <c r="AC797" s="97" t="str">
        <f t="shared" ca="1" si="352"/>
        <v/>
      </c>
      <c r="AD797" s="106" t="str">
        <f t="shared" ca="1" si="344"/>
        <v/>
      </c>
      <c r="AE797" s="106"/>
      <c r="AF797" s="130"/>
      <c r="AG797" s="131"/>
      <c r="AH797" s="131"/>
      <c r="AI797" s="131"/>
      <c r="AJ797" s="131"/>
      <c r="AK797" s="131"/>
      <c r="AL797" s="131"/>
      <c r="AM797" s="131"/>
      <c r="AN797" s="132"/>
      <c r="AO797" s="133"/>
      <c r="AS797" s="69"/>
      <c r="AT797" s="69"/>
      <c r="AU797" s="113"/>
      <c r="AV797" s="114" t="str">
        <f t="shared" ca="1" si="353"/>
        <v/>
      </c>
      <c r="AW797" s="115" t="str">
        <f t="shared" ca="1" si="353"/>
        <v/>
      </c>
      <c r="AX797" s="115" t="str">
        <f t="shared" ca="1" si="353"/>
        <v/>
      </c>
      <c r="AY797" s="115" t="str">
        <f t="shared" ca="1" si="353"/>
        <v/>
      </c>
      <c r="AZ797" s="115" t="str">
        <f t="shared" ca="1" si="353"/>
        <v/>
      </c>
      <c r="BA797" s="115" t="str">
        <f t="shared" ca="1" si="353"/>
        <v/>
      </c>
      <c r="BB797" s="115" t="str">
        <f t="shared" ca="1" si="353"/>
        <v/>
      </c>
      <c r="BC797" s="115" t="str">
        <f t="shared" ca="1" si="353"/>
        <v/>
      </c>
      <c r="BD797" s="116" t="str">
        <f t="shared" ca="1" si="353"/>
        <v/>
      </c>
      <c r="BE797" s="145"/>
      <c r="BF797" s="118" t="str">
        <f t="shared" ca="1" si="354"/>
        <v/>
      </c>
      <c r="BG797" s="118" t="str">
        <f t="shared" ca="1" si="355"/>
        <v/>
      </c>
      <c r="BH797" s="118" t="str">
        <f t="shared" ca="1" si="356"/>
        <v/>
      </c>
      <c r="BI797" s="118" t="str">
        <f t="shared" ca="1" si="357"/>
        <v/>
      </c>
      <c r="BK797" s="154"/>
      <c r="BL797" s="155"/>
      <c r="BM797" s="154"/>
      <c r="BN797" s="154"/>
      <c r="BO797" s="156"/>
      <c r="BP797" s="156"/>
      <c r="BQ797" s="156"/>
      <c r="BR797" s="156"/>
      <c r="BS797" s="156"/>
      <c r="BT797" s="156"/>
      <c r="BU797" s="156"/>
      <c r="BV797" s="156"/>
      <c r="BW797" s="156"/>
      <c r="BX797" s="105"/>
      <c r="BY797" s="157"/>
      <c r="BZ797" s="157"/>
      <c r="CA797" s="157"/>
      <c r="CB797" s="157"/>
      <c r="CC797" s="157"/>
      <c r="CD797" s="157"/>
      <c r="CE797" s="157"/>
      <c r="CF797" s="157"/>
      <c r="CG797" s="157"/>
    </row>
    <row r="798" spans="1:85" x14ac:dyDescent="0.25">
      <c r="A798" s="97" t="str">
        <f t="shared" ca="1" si="358"/>
        <v/>
      </c>
      <c r="B798" s="98" t="str">
        <f t="shared" ca="1" si="359"/>
        <v/>
      </c>
      <c r="C798" s="99" t="str">
        <f t="shared" ca="1" si="345"/>
        <v/>
      </c>
      <c r="D798" s="97" t="str">
        <f t="shared" ca="1" si="346"/>
        <v/>
      </c>
      <c r="E798" s="97" t="str">
        <f t="shared" ca="1" si="347"/>
        <v/>
      </c>
      <c r="F798" s="97" t="str">
        <f t="shared" ca="1" si="348"/>
        <v/>
      </c>
      <c r="G798" s="100" t="str">
        <f t="shared" ca="1" si="361"/>
        <v/>
      </c>
      <c r="H798" s="101" t="str">
        <f t="shared" ca="1" si="361"/>
        <v/>
      </c>
      <c r="I798" s="101" t="str">
        <f t="shared" ca="1" si="361"/>
        <v/>
      </c>
      <c r="J798" s="101" t="str">
        <f t="shared" ca="1" si="360"/>
        <v/>
      </c>
      <c r="K798" s="101" t="str">
        <f t="shared" ca="1" si="360"/>
        <v/>
      </c>
      <c r="L798" s="101" t="str">
        <f t="shared" ca="1" si="360"/>
        <v/>
      </c>
      <c r="M798" s="101" t="str">
        <f t="shared" ca="1" si="360"/>
        <v/>
      </c>
      <c r="N798" s="101" t="str">
        <f t="shared" ca="1" si="360"/>
        <v/>
      </c>
      <c r="O798" s="102" t="str">
        <f t="shared" ca="1" si="360"/>
        <v/>
      </c>
      <c r="P798" s="103" t="str">
        <f t="shared" ca="1" si="349"/>
        <v/>
      </c>
      <c r="Q798" s="100" t="str">
        <f t="shared" ca="1" si="362"/>
        <v/>
      </c>
      <c r="R798" s="101" t="str">
        <f t="shared" ca="1" si="362"/>
        <v/>
      </c>
      <c r="S798" s="101" t="str">
        <f t="shared" ca="1" si="362"/>
        <v/>
      </c>
      <c r="T798" s="101" t="str">
        <f t="shared" ca="1" si="362"/>
        <v/>
      </c>
      <c r="U798" s="101" t="str">
        <f t="shared" ca="1" si="362"/>
        <v/>
      </c>
      <c r="V798" s="101" t="str">
        <f t="shared" ca="1" si="362"/>
        <v/>
      </c>
      <c r="W798" s="101" t="str">
        <f t="shared" ca="1" si="342"/>
        <v/>
      </c>
      <c r="X798" s="101" t="str">
        <f t="shared" ca="1" si="342"/>
        <v/>
      </c>
      <c r="Y798" s="102" t="str">
        <f t="shared" ca="1" si="342"/>
        <v/>
      </c>
      <c r="Z798" s="129" t="str">
        <f t="shared" ca="1" si="350"/>
        <v/>
      </c>
      <c r="AA798" s="105" t="str">
        <f t="shared" ca="1" si="343"/>
        <v>NA</v>
      </c>
      <c r="AB798" s="105" t="str">
        <f t="shared" ca="1" si="351"/>
        <v>NA</v>
      </c>
      <c r="AC798" s="97" t="str">
        <f t="shared" ca="1" si="352"/>
        <v/>
      </c>
      <c r="AD798" s="106" t="str">
        <f t="shared" ca="1" si="344"/>
        <v/>
      </c>
      <c r="AE798" s="106"/>
      <c r="AF798" s="130"/>
      <c r="AG798" s="131"/>
      <c r="AH798" s="131"/>
      <c r="AI798" s="131"/>
      <c r="AJ798" s="131"/>
      <c r="AK798" s="131"/>
      <c r="AL798" s="131"/>
      <c r="AM798" s="131"/>
      <c r="AN798" s="132"/>
      <c r="AO798" s="133"/>
      <c r="AS798" s="69"/>
      <c r="AT798" s="69"/>
      <c r="AU798" s="113"/>
      <c r="AV798" s="114" t="str">
        <f t="shared" ca="1" si="353"/>
        <v/>
      </c>
      <c r="AW798" s="115" t="str">
        <f t="shared" ca="1" si="353"/>
        <v/>
      </c>
      <c r="AX798" s="115" t="str">
        <f t="shared" ca="1" si="353"/>
        <v/>
      </c>
      <c r="AY798" s="115" t="str">
        <f t="shared" ca="1" si="353"/>
        <v/>
      </c>
      <c r="AZ798" s="115" t="str">
        <f t="shared" ca="1" si="353"/>
        <v/>
      </c>
      <c r="BA798" s="115" t="str">
        <f t="shared" ca="1" si="353"/>
        <v/>
      </c>
      <c r="BB798" s="115" t="str">
        <f t="shared" ca="1" si="353"/>
        <v/>
      </c>
      <c r="BC798" s="115" t="str">
        <f t="shared" ca="1" si="353"/>
        <v/>
      </c>
      <c r="BD798" s="116" t="str">
        <f t="shared" ca="1" si="353"/>
        <v/>
      </c>
      <c r="BE798" s="145"/>
      <c r="BF798" s="118" t="str">
        <f t="shared" ca="1" si="354"/>
        <v/>
      </c>
      <c r="BG798" s="118" t="str">
        <f t="shared" ca="1" si="355"/>
        <v/>
      </c>
      <c r="BH798" s="118" t="str">
        <f t="shared" ca="1" si="356"/>
        <v/>
      </c>
      <c r="BI798" s="118" t="str">
        <f t="shared" ca="1" si="357"/>
        <v/>
      </c>
      <c r="BK798" s="154"/>
      <c r="BL798" s="155"/>
      <c r="BM798" s="154"/>
      <c r="BN798" s="154"/>
      <c r="BO798" s="156"/>
      <c r="BP798" s="156"/>
      <c r="BQ798" s="156"/>
      <c r="BR798" s="156"/>
      <c r="BS798" s="156"/>
      <c r="BT798" s="156"/>
      <c r="BU798" s="156"/>
      <c r="BV798" s="156"/>
      <c r="BW798" s="156"/>
      <c r="BX798" s="105"/>
      <c r="BY798" s="157"/>
      <c r="BZ798" s="157"/>
      <c r="CA798" s="157"/>
      <c r="CB798" s="157"/>
      <c r="CC798" s="157"/>
      <c r="CD798" s="157"/>
      <c r="CE798" s="157"/>
      <c r="CF798" s="157"/>
      <c r="CG798" s="157"/>
    </row>
    <row r="799" spans="1:85" x14ac:dyDescent="0.25">
      <c r="A799" s="97" t="str">
        <f t="shared" ca="1" si="358"/>
        <v/>
      </c>
      <c r="B799" s="98" t="str">
        <f t="shared" ca="1" si="359"/>
        <v/>
      </c>
      <c r="C799" s="99" t="str">
        <f t="shared" ca="1" si="345"/>
        <v/>
      </c>
      <c r="D799" s="97" t="str">
        <f t="shared" ca="1" si="346"/>
        <v/>
      </c>
      <c r="E799" s="97" t="str">
        <f t="shared" ca="1" si="347"/>
        <v/>
      </c>
      <c r="F799" s="97" t="str">
        <f t="shared" ca="1" si="348"/>
        <v/>
      </c>
      <c r="G799" s="100" t="str">
        <f t="shared" ca="1" si="361"/>
        <v/>
      </c>
      <c r="H799" s="101" t="str">
        <f t="shared" ca="1" si="361"/>
        <v/>
      </c>
      <c r="I799" s="101" t="str">
        <f t="shared" ca="1" si="361"/>
        <v/>
      </c>
      <c r="J799" s="101" t="str">
        <f t="shared" ca="1" si="360"/>
        <v/>
      </c>
      <c r="K799" s="101" t="str">
        <f t="shared" ca="1" si="360"/>
        <v/>
      </c>
      <c r="L799" s="101" t="str">
        <f t="shared" ca="1" si="360"/>
        <v/>
      </c>
      <c r="M799" s="101" t="str">
        <f t="shared" ca="1" si="360"/>
        <v/>
      </c>
      <c r="N799" s="101" t="str">
        <f t="shared" ca="1" si="360"/>
        <v/>
      </c>
      <c r="O799" s="102" t="str">
        <f t="shared" ca="1" si="360"/>
        <v/>
      </c>
      <c r="P799" s="103" t="str">
        <f t="shared" ca="1" si="349"/>
        <v/>
      </c>
      <c r="Q799" s="100" t="str">
        <f t="shared" ca="1" si="362"/>
        <v/>
      </c>
      <c r="R799" s="101" t="str">
        <f t="shared" ca="1" si="362"/>
        <v/>
      </c>
      <c r="S799" s="101" t="str">
        <f t="shared" ca="1" si="362"/>
        <v/>
      </c>
      <c r="T799" s="101" t="str">
        <f t="shared" ca="1" si="362"/>
        <v/>
      </c>
      <c r="U799" s="101" t="str">
        <f t="shared" ca="1" si="362"/>
        <v/>
      </c>
      <c r="V799" s="101" t="str">
        <f t="shared" ca="1" si="362"/>
        <v/>
      </c>
      <c r="W799" s="101" t="str">
        <f t="shared" ca="1" si="342"/>
        <v/>
      </c>
      <c r="X799" s="101" t="str">
        <f t="shared" ca="1" si="342"/>
        <v/>
      </c>
      <c r="Y799" s="102" t="str">
        <f t="shared" ca="1" si="342"/>
        <v/>
      </c>
      <c r="Z799" s="129" t="str">
        <f t="shared" ca="1" si="350"/>
        <v/>
      </c>
      <c r="AA799" s="105" t="str">
        <f t="shared" ca="1" si="343"/>
        <v>NA</v>
      </c>
      <c r="AB799" s="105" t="str">
        <f t="shared" ca="1" si="351"/>
        <v>NA</v>
      </c>
      <c r="AC799" s="97" t="str">
        <f t="shared" ca="1" si="352"/>
        <v/>
      </c>
      <c r="AD799" s="106" t="str">
        <f t="shared" ca="1" si="344"/>
        <v/>
      </c>
      <c r="AE799" s="106"/>
      <c r="AF799" s="130"/>
      <c r="AG799" s="131"/>
      <c r="AH799" s="131"/>
      <c r="AI799" s="131"/>
      <c r="AJ799" s="131"/>
      <c r="AK799" s="131"/>
      <c r="AL799" s="131"/>
      <c r="AM799" s="131"/>
      <c r="AN799" s="132"/>
      <c r="AO799" s="133"/>
      <c r="AS799" s="69"/>
      <c r="AT799" s="69"/>
      <c r="AU799" s="113"/>
      <c r="AV799" s="114" t="str">
        <f t="shared" ca="1" si="353"/>
        <v/>
      </c>
      <c r="AW799" s="115" t="str">
        <f t="shared" ca="1" si="353"/>
        <v/>
      </c>
      <c r="AX799" s="115" t="str">
        <f t="shared" ca="1" si="353"/>
        <v/>
      </c>
      <c r="AY799" s="115" t="str">
        <f t="shared" ca="1" si="353"/>
        <v/>
      </c>
      <c r="AZ799" s="115" t="str">
        <f t="shared" ca="1" si="353"/>
        <v/>
      </c>
      <c r="BA799" s="115" t="str">
        <f t="shared" ca="1" si="353"/>
        <v/>
      </c>
      <c r="BB799" s="115" t="str">
        <f t="shared" ca="1" si="353"/>
        <v/>
      </c>
      <c r="BC799" s="115" t="str">
        <f t="shared" ca="1" si="353"/>
        <v/>
      </c>
      <c r="BD799" s="116" t="str">
        <f t="shared" ca="1" si="353"/>
        <v/>
      </c>
      <c r="BE799" s="145"/>
      <c r="BF799" s="118" t="str">
        <f t="shared" ca="1" si="354"/>
        <v/>
      </c>
      <c r="BG799" s="118" t="str">
        <f t="shared" ca="1" si="355"/>
        <v/>
      </c>
      <c r="BH799" s="118" t="str">
        <f t="shared" ca="1" si="356"/>
        <v/>
      </c>
      <c r="BI799" s="118" t="str">
        <f t="shared" ca="1" si="357"/>
        <v/>
      </c>
      <c r="BK799" s="154"/>
      <c r="BL799" s="155"/>
      <c r="BM799" s="154"/>
      <c r="BN799" s="154"/>
      <c r="BO799" s="156"/>
      <c r="BP799" s="156"/>
      <c r="BQ799" s="156"/>
      <c r="BR799" s="156"/>
      <c r="BS799" s="156"/>
      <c r="BT799" s="156"/>
      <c r="BU799" s="156"/>
      <c r="BV799" s="156"/>
      <c r="BW799" s="156"/>
      <c r="BX799" s="105"/>
      <c r="BY799" s="157"/>
      <c r="BZ799" s="157"/>
      <c r="CA799" s="157"/>
      <c r="CB799" s="157"/>
      <c r="CC799" s="157"/>
      <c r="CD799" s="157"/>
      <c r="CE799" s="157"/>
      <c r="CF799" s="157"/>
      <c r="CG799" s="157"/>
    </row>
    <row r="800" spans="1:85" x14ac:dyDescent="0.25">
      <c r="A800" s="97" t="str">
        <f t="shared" ca="1" si="358"/>
        <v/>
      </c>
      <c r="B800" s="98" t="str">
        <f t="shared" ca="1" si="359"/>
        <v/>
      </c>
      <c r="C800" s="99" t="str">
        <f t="shared" ca="1" si="345"/>
        <v/>
      </c>
      <c r="D800" s="97" t="str">
        <f t="shared" ca="1" si="346"/>
        <v/>
      </c>
      <c r="E800" s="97" t="str">
        <f t="shared" ca="1" si="347"/>
        <v/>
      </c>
      <c r="F800" s="97" t="str">
        <f t="shared" ca="1" si="348"/>
        <v/>
      </c>
      <c r="G800" s="100" t="str">
        <f t="shared" ca="1" si="361"/>
        <v/>
      </c>
      <c r="H800" s="101" t="str">
        <f t="shared" ca="1" si="361"/>
        <v/>
      </c>
      <c r="I800" s="101" t="str">
        <f t="shared" ca="1" si="361"/>
        <v/>
      </c>
      <c r="J800" s="101" t="str">
        <f t="shared" ca="1" si="360"/>
        <v/>
      </c>
      <c r="K800" s="101" t="str">
        <f t="shared" ca="1" si="360"/>
        <v/>
      </c>
      <c r="L800" s="101" t="str">
        <f t="shared" ca="1" si="360"/>
        <v/>
      </c>
      <c r="M800" s="101" t="str">
        <f t="shared" ca="1" si="360"/>
        <v/>
      </c>
      <c r="N800" s="101" t="str">
        <f t="shared" ca="1" si="360"/>
        <v/>
      </c>
      <c r="O800" s="102" t="str">
        <f t="shared" ca="1" si="360"/>
        <v/>
      </c>
      <c r="P800" s="103" t="str">
        <f t="shared" ca="1" si="349"/>
        <v/>
      </c>
      <c r="Q800" s="100" t="str">
        <f t="shared" ca="1" si="362"/>
        <v/>
      </c>
      <c r="R800" s="101" t="str">
        <f t="shared" ca="1" si="362"/>
        <v/>
      </c>
      <c r="S800" s="101" t="str">
        <f t="shared" ca="1" si="362"/>
        <v/>
      </c>
      <c r="T800" s="101" t="str">
        <f t="shared" ca="1" si="362"/>
        <v/>
      </c>
      <c r="U800" s="101" t="str">
        <f t="shared" ca="1" si="362"/>
        <v/>
      </c>
      <c r="V800" s="101" t="str">
        <f t="shared" ca="1" si="362"/>
        <v/>
      </c>
      <c r="W800" s="101" t="str">
        <f t="shared" ca="1" si="342"/>
        <v/>
      </c>
      <c r="X800" s="101" t="str">
        <f t="shared" ca="1" si="342"/>
        <v/>
      </c>
      <c r="Y800" s="102" t="str">
        <f t="shared" ca="1" si="342"/>
        <v/>
      </c>
      <c r="Z800" s="129" t="str">
        <f t="shared" ca="1" si="350"/>
        <v/>
      </c>
      <c r="AA800" s="105" t="str">
        <f t="shared" ca="1" si="343"/>
        <v>NA</v>
      </c>
      <c r="AB800" s="105" t="str">
        <f t="shared" ca="1" si="351"/>
        <v>NA</v>
      </c>
      <c r="AC800" s="97" t="str">
        <f t="shared" ca="1" si="352"/>
        <v/>
      </c>
      <c r="AD800" s="106" t="str">
        <f t="shared" ca="1" si="344"/>
        <v/>
      </c>
      <c r="AE800" s="106"/>
      <c r="AF800" s="130"/>
      <c r="AG800" s="131"/>
      <c r="AH800" s="131"/>
      <c r="AI800" s="131"/>
      <c r="AJ800" s="131"/>
      <c r="AK800" s="131"/>
      <c r="AL800" s="131"/>
      <c r="AM800" s="131"/>
      <c r="AN800" s="132"/>
      <c r="AO800" s="133"/>
      <c r="AS800" s="69"/>
      <c r="AT800" s="69"/>
      <c r="AU800" s="113"/>
      <c r="AV800" s="114" t="str">
        <f t="shared" ca="1" si="353"/>
        <v/>
      </c>
      <c r="AW800" s="115" t="str">
        <f t="shared" ca="1" si="353"/>
        <v/>
      </c>
      <c r="AX800" s="115" t="str">
        <f t="shared" ca="1" si="353"/>
        <v/>
      </c>
      <c r="AY800" s="115" t="str">
        <f t="shared" ca="1" si="353"/>
        <v/>
      </c>
      <c r="AZ800" s="115" t="str">
        <f t="shared" ca="1" si="353"/>
        <v/>
      </c>
      <c r="BA800" s="115" t="str">
        <f t="shared" ca="1" si="353"/>
        <v/>
      </c>
      <c r="BB800" s="115" t="str">
        <f t="shared" ca="1" si="353"/>
        <v/>
      </c>
      <c r="BC800" s="115" t="str">
        <f t="shared" ca="1" si="353"/>
        <v/>
      </c>
      <c r="BD800" s="116" t="str">
        <f t="shared" ca="1" si="353"/>
        <v/>
      </c>
      <c r="BE800" s="145"/>
      <c r="BF800" s="118" t="str">
        <f t="shared" ca="1" si="354"/>
        <v/>
      </c>
      <c r="BG800" s="118" t="str">
        <f t="shared" ca="1" si="355"/>
        <v/>
      </c>
      <c r="BH800" s="118" t="str">
        <f t="shared" ca="1" si="356"/>
        <v/>
      </c>
      <c r="BI800" s="118" t="str">
        <f t="shared" ca="1" si="357"/>
        <v/>
      </c>
      <c r="BK800" s="154"/>
      <c r="BL800" s="155"/>
      <c r="BM800" s="154"/>
      <c r="BN800" s="154"/>
      <c r="BO800" s="156"/>
      <c r="BP800" s="156"/>
      <c r="BQ800" s="156"/>
      <c r="BR800" s="156"/>
      <c r="BS800" s="156"/>
      <c r="BT800" s="156"/>
      <c r="BU800" s="156"/>
      <c r="BV800" s="156"/>
      <c r="BW800" s="156"/>
      <c r="BX800" s="105"/>
      <c r="BY800" s="157"/>
      <c r="BZ800" s="157"/>
      <c r="CA800" s="157"/>
      <c r="CB800" s="157"/>
      <c r="CC800" s="157"/>
      <c r="CD800" s="157"/>
      <c r="CE800" s="157"/>
      <c r="CF800" s="157"/>
      <c r="CG800" s="157"/>
    </row>
    <row r="801" spans="1:85" x14ac:dyDescent="0.25">
      <c r="A801" s="97" t="str">
        <f t="shared" ca="1" si="358"/>
        <v/>
      </c>
      <c r="B801" s="98" t="str">
        <f t="shared" ca="1" si="359"/>
        <v/>
      </c>
      <c r="C801" s="99" t="str">
        <f t="shared" ca="1" si="345"/>
        <v/>
      </c>
      <c r="D801" s="97" t="str">
        <f t="shared" ca="1" si="346"/>
        <v/>
      </c>
      <c r="E801" s="97" t="str">
        <f t="shared" ca="1" si="347"/>
        <v/>
      </c>
      <c r="F801" s="97" t="str">
        <f t="shared" ca="1" si="348"/>
        <v/>
      </c>
      <c r="G801" s="100" t="str">
        <f t="shared" ca="1" si="361"/>
        <v/>
      </c>
      <c r="H801" s="101" t="str">
        <f t="shared" ca="1" si="361"/>
        <v/>
      </c>
      <c r="I801" s="101" t="str">
        <f t="shared" ca="1" si="361"/>
        <v/>
      </c>
      <c r="J801" s="101" t="str">
        <f t="shared" ca="1" si="360"/>
        <v/>
      </c>
      <c r="K801" s="101" t="str">
        <f t="shared" ca="1" si="360"/>
        <v/>
      </c>
      <c r="L801" s="101" t="str">
        <f t="shared" ca="1" si="360"/>
        <v/>
      </c>
      <c r="M801" s="101" t="str">
        <f t="shared" ca="1" si="360"/>
        <v/>
      </c>
      <c r="N801" s="101" t="str">
        <f t="shared" ca="1" si="360"/>
        <v/>
      </c>
      <c r="O801" s="102" t="str">
        <f t="shared" ca="1" si="360"/>
        <v/>
      </c>
      <c r="P801" s="103" t="str">
        <f t="shared" ca="1" si="349"/>
        <v/>
      </c>
      <c r="Q801" s="100" t="str">
        <f t="shared" ca="1" si="362"/>
        <v/>
      </c>
      <c r="R801" s="101" t="str">
        <f t="shared" ca="1" si="362"/>
        <v/>
      </c>
      <c r="S801" s="101" t="str">
        <f t="shared" ca="1" si="362"/>
        <v/>
      </c>
      <c r="T801" s="101" t="str">
        <f t="shared" ca="1" si="362"/>
        <v/>
      </c>
      <c r="U801" s="101" t="str">
        <f t="shared" ca="1" si="362"/>
        <v/>
      </c>
      <c r="V801" s="101" t="str">
        <f t="shared" ca="1" si="362"/>
        <v/>
      </c>
      <c r="W801" s="101" t="str">
        <f t="shared" ca="1" si="342"/>
        <v/>
      </c>
      <c r="X801" s="101" t="str">
        <f t="shared" ca="1" si="342"/>
        <v/>
      </c>
      <c r="Y801" s="102" t="str">
        <f t="shared" ca="1" si="342"/>
        <v/>
      </c>
      <c r="Z801" s="129" t="str">
        <f t="shared" ca="1" si="350"/>
        <v/>
      </c>
      <c r="AA801" s="105" t="str">
        <f t="shared" ca="1" si="343"/>
        <v>NA</v>
      </c>
      <c r="AB801" s="105" t="str">
        <f t="shared" ca="1" si="351"/>
        <v>NA</v>
      </c>
      <c r="AC801" s="97" t="str">
        <f t="shared" ca="1" si="352"/>
        <v/>
      </c>
      <c r="AD801" s="106" t="str">
        <f t="shared" ca="1" si="344"/>
        <v/>
      </c>
      <c r="AE801" s="106"/>
      <c r="AF801" s="130"/>
      <c r="AG801" s="131"/>
      <c r="AH801" s="131"/>
      <c r="AI801" s="131"/>
      <c r="AJ801" s="131"/>
      <c r="AK801" s="131"/>
      <c r="AL801" s="131"/>
      <c r="AM801" s="131"/>
      <c r="AN801" s="132"/>
      <c r="AO801" s="133"/>
      <c r="AS801" s="69"/>
      <c r="AT801" s="69"/>
      <c r="AU801" s="113"/>
      <c r="AV801" s="114" t="str">
        <f t="shared" ca="1" si="353"/>
        <v/>
      </c>
      <c r="AW801" s="115" t="str">
        <f t="shared" ca="1" si="353"/>
        <v/>
      </c>
      <c r="AX801" s="115" t="str">
        <f t="shared" ca="1" si="353"/>
        <v/>
      </c>
      <c r="AY801" s="115" t="str">
        <f t="shared" ca="1" si="353"/>
        <v/>
      </c>
      <c r="AZ801" s="115" t="str">
        <f t="shared" ca="1" si="353"/>
        <v/>
      </c>
      <c r="BA801" s="115" t="str">
        <f t="shared" ca="1" si="353"/>
        <v/>
      </c>
      <c r="BB801" s="115" t="str">
        <f t="shared" ca="1" si="353"/>
        <v/>
      </c>
      <c r="BC801" s="115" t="str">
        <f t="shared" ca="1" si="353"/>
        <v/>
      </c>
      <c r="BD801" s="116" t="str">
        <f t="shared" ca="1" si="353"/>
        <v/>
      </c>
      <c r="BE801" s="145"/>
      <c r="BF801" s="118" t="str">
        <f t="shared" ca="1" si="354"/>
        <v/>
      </c>
      <c r="BG801" s="118" t="str">
        <f t="shared" ca="1" si="355"/>
        <v/>
      </c>
      <c r="BH801" s="118" t="str">
        <f t="shared" ca="1" si="356"/>
        <v/>
      </c>
      <c r="BI801" s="118" t="str">
        <f t="shared" ca="1" si="357"/>
        <v/>
      </c>
      <c r="BK801" s="154"/>
      <c r="BL801" s="155"/>
      <c r="BM801" s="154"/>
      <c r="BN801" s="154"/>
      <c r="BO801" s="156"/>
      <c r="BP801" s="156"/>
      <c r="BQ801" s="156"/>
      <c r="BR801" s="156"/>
      <c r="BS801" s="156"/>
      <c r="BT801" s="156"/>
      <c r="BU801" s="156"/>
      <c r="BV801" s="156"/>
      <c r="BW801" s="156"/>
      <c r="BX801" s="105"/>
      <c r="BY801" s="157"/>
      <c r="BZ801" s="157"/>
      <c r="CA801" s="157"/>
      <c r="CB801" s="157"/>
      <c r="CC801" s="157"/>
      <c r="CD801" s="157"/>
      <c r="CE801" s="157"/>
      <c r="CF801" s="157"/>
      <c r="CG801" s="157"/>
    </row>
    <row r="802" spans="1:85" x14ac:dyDescent="0.25">
      <c r="A802" s="97" t="str">
        <f t="shared" ca="1" si="358"/>
        <v/>
      </c>
      <c r="B802" s="98" t="str">
        <f t="shared" ca="1" si="359"/>
        <v/>
      </c>
      <c r="C802" s="99" t="str">
        <f t="shared" ca="1" si="345"/>
        <v/>
      </c>
      <c r="D802" s="97" t="str">
        <f t="shared" ca="1" si="346"/>
        <v/>
      </c>
      <c r="E802" s="97" t="str">
        <f t="shared" ca="1" si="347"/>
        <v/>
      </c>
      <c r="F802" s="97" t="str">
        <f t="shared" ca="1" si="348"/>
        <v/>
      </c>
      <c r="G802" s="100" t="str">
        <f t="shared" ca="1" si="361"/>
        <v/>
      </c>
      <c r="H802" s="101" t="str">
        <f t="shared" ca="1" si="361"/>
        <v/>
      </c>
      <c r="I802" s="101" t="str">
        <f t="shared" ca="1" si="361"/>
        <v/>
      </c>
      <c r="J802" s="101" t="str">
        <f t="shared" ca="1" si="360"/>
        <v/>
      </c>
      <c r="K802" s="101" t="str">
        <f t="shared" ca="1" si="360"/>
        <v/>
      </c>
      <c r="L802" s="101" t="str">
        <f t="shared" ca="1" si="360"/>
        <v/>
      </c>
      <c r="M802" s="101" t="str">
        <f t="shared" ca="1" si="360"/>
        <v/>
      </c>
      <c r="N802" s="101" t="str">
        <f t="shared" ca="1" si="360"/>
        <v/>
      </c>
      <c r="O802" s="102" t="str">
        <f t="shared" ca="1" si="360"/>
        <v/>
      </c>
      <c r="P802" s="103" t="str">
        <f t="shared" ca="1" si="349"/>
        <v/>
      </c>
      <c r="Q802" s="100" t="str">
        <f t="shared" ca="1" si="362"/>
        <v/>
      </c>
      <c r="R802" s="101" t="str">
        <f t="shared" ca="1" si="362"/>
        <v/>
      </c>
      <c r="S802" s="101" t="str">
        <f t="shared" ca="1" si="362"/>
        <v/>
      </c>
      <c r="T802" s="101" t="str">
        <f t="shared" ca="1" si="362"/>
        <v/>
      </c>
      <c r="U802" s="101" t="str">
        <f t="shared" ca="1" si="362"/>
        <v/>
      </c>
      <c r="V802" s="101" t="str">
        <f t="shared" ca="1" si="362"/>
        <v/>
      </c>
      <c r="W802" s="101" t="str">
        <f t="shared" ca="1" si="342"/>
        <v/>
      </c>
      <c r="X802" s="101" t="str">
        <f t="shared" ca="1" si="342"/>
        <v/>
      </c>
      <c r="Y802" s="102" t="str">
        <f t="shared" ca="1" si="342"/>
        <v/>
      </c>
      <c r="Z802" s="129" t="str">
        <f t="shared" ca="1" si="350"/>
        <v/>
      </c>
      <c r="AA802" s="105" t="str">
        <f t="shared" ca="1" si="343"/>
        <v>NA</v>
      </c>
      <c r="AB802" s="105" t="str">
        <f t="shared" ca="1" si="351"/>
        <v>NA</v>
      </c>
      <c r="AC802" s="97" t="str">
        <f t="shared" ca="1" si="352"/>
        <v/>
      </c>
      <c r="AD802" s="106" t="str">
        <f t="shared" ca="1" si="344"/>
        <v/>
      </c>
      <c r="AE802" s="106"/>
      <c r="AF802" s="130"/>
      <c r="AG802" s="131"/>
      <c r="AH802" s="131"/>
      <c r="AI802" s="131"/>
      <c r="AJ802" s="131"/>
      <c r="AK802" s="131"/>
      <c r="AL802" s="131"/>
      <c r="AM802" s="131"/>
      <c r="AN802" s="132"/>
      <c r="AO802" s="133"/>
      <c r="AS802" s="69"/>
      <c r="AT802" s="69"/>
      <c r="AU802" s="113"/>
      <c r="AV802" s="114" t="str">
        <f t="shared" ca="1" si="353"/>
        <v/>
      </c>
      <c r="AW802" s="115" t="str">
        <f t="shared" ca="1" si="353"/>
        <v/>
      </c>
      <c r="AX802" s="115" t="str">
        <f t="shared" ca="1" si="353"/>
        <v/>
      </c>
      <c r="AY802" s="115" t="str">
        <f t="shared" ref="AW802:BD834" ca="1" si="363">IFERROR(IF(LEN($C802)=0,"",IF(VLOOKUP($C802,INDIRECT("'"&amp;$H$2&amp;"'!"&amp;"$A$1:$ZZ$999"),MATCH(AY$1,INDIRECT("'"&amp;$H$2&amp;"'!"&amp;"A"&amp;$J$2&amp;":ZZ"&amp;$J$2&amp;""),0),FALSE)="N/F",0,VLOOKUP($C802,INDIRECT("'"&amp;$H$2&amp;"'!"&amp;"$A$1:$ZZ$999"),MATCH(AY$1,INDIRECT("'"&amp;$H$2&amp;"'!"&amp;"A"&amp;$J$2&amp;":ZZ"&amp;$J$2&amp;""),0),FALSE))),"")</f>
        <v/>
      </c>
      <c r="AZ802" s="115" t="str">
        <f t="shared" ca="1" si="363"/>
        <v/>
      </c>
      <c r="BA802" s="115" t="str">
        <f t="shared" ca="1" si="363"/>
        <v/>
      </c>
      <c r="BB802" s="115" t="str">
        <f t="shared" ca="1" si="363"/>
        <v/>
      </c>
      <c r="BC802" s="115" t="str">
        <f t="shared" ca="1" si="363"/>
        <v/>
      </c>
      <c r="BD802" s="116" t="str">
        <f t="shared" ca="1" si="363"/>
        <v/>
      </c>
      <c r="BE802" s="145"/>
      <c r="BF802" s="118" t="str">
        <f t="shared" ca="1" si="354"/>
        <v/>
      </c>
      <c r="BG802" s="118" t="str">
        <f t="shared" ca="1" si="355"/>
        <v/>
      </c>
      <c r="BH802" s="118" t="str">
        <f t="shared" ca="1" si="356"/>
        <v/>
      </c>
      <c r="BI802" s="118" t="str">
        <f t="shared" ca="1" si="357"/>
        <v/>
      </c>
      <c r="BK802" s="154"/>
      <c r="BL802" s="155"/>
      <c r="BM802" s="154"/>
      <c r="BN802" s="154"/>
      <c r="BO802" s="156"/>
      <c r="BP802" s="156"/>
      <c r="BQ802" s="156"/>
      <c r="BR802" s="156"/>
      <c r="BS802" s="156"/>
      <c r="BT802" s="156"/>
      <c r="BU802" s="156"/>
      <c r="BV802" s="156"/>
      <c r="BW802" s="156"/>
      <c r="BX802" s="105"/>
      <c r="BY802" s="157"/>
      <c r="BZ802" s="157"/>
      <c r="CA802" s="157"/>
      <c r="CB802" s="157"/>
      <c r="CC802" s="157"/>
      <c r="CD802" s="157"/>
      <c r="CE802" s="157"/>
      <c r="CF802" s="157"/>
      <c r="CG802" s="157"/>
    </row>
    <row r="803" spans="1:85" x14ac:dyDescent="0.25">
      <c r="A803" s="97" t="str">
        <f t="shared" ca="1" si="358"/>
        <v/>
      </c>
      <c r="B803" s="98" t="str">
        <f t="shared" ca="1" si="359"/>
        <v/>
      </c>
      <c r="C803" s="99" t="str">
        <f t="shared" ca="1" si="345"/>
        <v/>
      </c>
      <c r="D803" s="97" t="str">
        <f t="shared" ca="1" si="346"/>
        <v/>
      </c>
      <c r="E803" s="97" t="str">
        <f t="shared" ca="1" si="347"/>
        <v/>
      </c>
      <c r="F803" s="97" t="str">
        <f t="shared" ca="1" si="348"/>
        <v/>
      </c>
      <c r="G803" s="100" t="str">
        <f t="shared" ca="1" si="361"/>
        <v/>
      </c>
      <c r="H803" s="101" t="str">
        <f t="shared" ca="1" si="361"/>
        <v/>
      </c>
      <c r="I803" s="101" t="str">
        <f t="shared" ca="1" si="361"/>
        <v/>
      </c>
      <c r="J803" s="101" t="str">
        <f t="shared" ca="1" si="360"/>
        <v/>
      </c>
      <c r="K803" s="101" t="str">
        <f t="shared" ca="1" si="360"/>
        <v/>
      </c>
      <c r="L803" s="101" t="str">
        <f t="shared" ca="1" si="360"/>
        <v/>
      </c>
      <c r="M803" s="101" t="str">
        <f t="shared" ca="1" si="360"/>
        <v/>
      </c>
      <c r="N803" s="101" t="str">
        <f t="shared" ca="1" si="360"/>
        <v/>
      </c>
      <c r="O803" s="102" t="str">
        <f t="shared" ca="1" si="360"/>
        <v/>
      </c>
      <c r="P803" s="103" t="str">
        <f t="shared" ca="1" si="349"/>
        <v/>
      </c>
      <c r="Q803" s="100" t="str">
        <f t="shared" ca="1" si="362"/>
        <v/>
      </c>
      <c r="R803" s="101" t="str">
        <f t="shared" ca="1" si="362"/>
        <v/>
      </c>
      <c r="S803" s="101" t="str">
        <f t="shared" ca="1" si="362"/>
        <v/>
      </c>
      <c r="T803" s="101" t="str">
        <f t="shared" ca="1" si="362"/>
        <v/>
      </c>
      <c r="U803" s="101" t="str">
        <f t="shared" ca="1" si="362"/>
        <v/>
      </c>
      <c r="V803" s="101" t="str">
        <f t="shared" ca="1" si="362"/>
        <v/>
      </c>
      <c r="W803" s="101" t="str">
        <f t="shared" ca="1" si="342"/>
        <v/>
      </c>
      <c r="X803" s="101" t="str">
        <f t="shared" ca="1" si="342"/>
        <v/>
      </c>
      <c r="Y803" s="102" t="str">
        <f t="shared" ca="1" si="342"/>
        <v/>
      </c>
      <c r="Z803" s="129" t="str">
        <f t="shared" ca="1" si="350"/>
        <v/>
      </c>
      <c r="AA803" s="105" t="str">
        <f t="shared" ca="1" si="343"/>
        <v>NA</v>
      </c>
      <c r="AB803" s="105" t="str">
        <f t="shared" ca="1" si="351"/>
        <v>NA</v>
      </c>
      <c r="AC803" s="97" t="str">
        <f t="shared" ca="1" si="352"/>
        <v/>
      </c>
      <c r="AD803" s="106" t="str">
        <f t="shared" ca="1" si="344"/>
        <v/>
      </c>
      <c r="AE803" s="106"/>
      <c r="AF803" s="130"/>
      <c r="AG803" s="131"/>
      <c r="AH803" s="131"/>
      <c r="AI803" s="131"/>
      <c r="AJ803" s="131"/>
      <c r="AK803" s="131"/>
      <c r="AL803" s="131"/>
      <c r="AM803" s="131"/>
      <c r="AN803" s="132"/>
      <c r="AO803" s="133"/>
      <c r="AS803" s="69"/>
      <c r="AT803" s="69"/>
      <c r="AU803" s="113"/>
      <c r="AV803" s="114" t="str">
        <f t="shared" ref="AV803:BD866" ca="1" si="364">IFERROR(IF(LEN($C803)=0,"",IF(VLOOKUP($C803,INDIRECT("'"&amp;$H$2&amp;"'!"&amp;"$A$1:$ZZ$999"),MATCH(AV$1,INDIRECT("'"&amp;$H$2&amp;"'!"&amp;"A"&amp;$J$2&amp;":ZZ"&amp;$J$2&amp;""),0),FALSE)="N/F",0,VLOOKUP($C803,INDIRECT("'"&amp;$H$2&amp;"'!"&amp;"$A$1:$ZZ$999"),MATCH(AV$1,INDIRECT("'"&amp;$H$2&amp;"'!"&amp;"A"&amp;$J$2&amp;":ZZ"&amp;$J$2&amp;""),0),FALSE))),"")</f>
        <v/>
      </c>
      <c r="AW803" s="115" t="str">
        <f t="shared" ca="1" si="363"/>
        <v/>
      </c>
      <c r="AX803" s="115" t="str">
        <f t="shared" ca="1" si="363"/>
        <v/>
      </c>
      <c r="AY803" s="115" t="str">
        <f t="shared" ca="1" si="363"/>
        <v/>
      </c>
      <c r="AZ803" s="115" t="str">
        <f t="shared" ca="1" si="363"/>
        <v/>
      </c>
      <c r="BA803" s="115" t="str">
        <f t="shared" ca="1" si="363"/>
        <v/>
      </c>
      <c r="BB803" s="115" t="str">
        <f t="shared" ca="1" si="363"/>
        <v/>
      </c>
      <c r="BC803" s="115" t="str">
        <f t="shared" ca="1" si="363"/>
        <v/>
      </c>
      <c r="BD803" s="116" t="str">
        <f t="shared" ca="1" si="363"/>
        <v/>
      </c>
      <c r="BE803" s="145"/>
      <c r="BF803" s="118" t="str">
        <f t="shared" ca="1" si="354"/>
        <v/>
      </c>
      <c r="BG803" s="118" t="str">
        <f t="shared" ca="1" si="355"/>
        <v/>
      </c>
      <c r="BH803" s="118" t="str">
        <f t="shared" ca="1" si="356"/>
        <v/>
      </c>
      <c r="BI803" s="118" t="str">
        <f t="shared" ca="1" si="357"/>
        <v/>
      </c>
      <c r="BK803" s="154"/>
      <c r="BL803" s="155"/>
      <c r="BM803" s="154"/>
      <c r="BN803" s="154"/>
      <c r="BO803" s="156"/>
      <c r="BP803" s="156"/>
      <c r="BQ803" s="156"/>
      <c r="BR803" s="156"/>
      <c r="BS803" s="156"/>
      <c r="BT803" s="156"/>
      <c r="BU803" s="156"/>
      <c r="BV803" s="156"/>
      <c r="BW803" s="156"/>
      <c r="BX803" s="105"/>
      <c r="BY803" s="157"/>
      <c r="BZ803" s="157"/>
      <c r="CA803" s="157"/>
      <c r="CB803" s="157"/>
      <c r="CC803" s="157"/>
      <c r="CD803" s="157"/>
      <c r="CE803" s="157"/>
      <c r="CF803" s="157"/>
      <c r="CG803" s="157"/>
    </row>
    <row r="804" spans="1:85" x14ac:dyDescent="0.25">
      <c r="A804" s="97" t="str">
        <f t="shared" ca="1" si="358"/>
        <v/>
      </c>
      <c r="B804" s="98" t="str">
        <f t="shared" ca="1" si="359"/>
        <v/>
      </c>
      <c r="C804" s="99" t="str">
        <f t="shared" ca="1" si="345"/>
        <v/>
      </c>
      <c r="D804" s="97" t="str">
        <f t="shared" ca="1" si="346"/>
        <v/>
      </c>
      <c r="E804" s="97" t="str">
        <f t="shared" ca="1" si="347"/>
        <v/>
      </c>
      <c r="F804" s="97" t="str">
        <f t="shared" ca="1" si="348"/>
        <v/>
      </c>
      <c r="G804" s="100" t="str">
        <f t="shared" ca="1" si="361"/>
        <v/>
      </c>
      <c r="H804" s="101" t="str">
        <f t="shared" ca="1" si="361"/>
        <v/>
      </c>
      <c r="I804" s="101" t="str">
        <f t="shared" ca="1" si="361"/>
        <v/>
      </c>
      <c r="J804" s="101" t="str">
        <f t="shared" ca="1" si="360"/>
        <v/>
      </c>
      <c r="K804" s="101" t="str">
        <f t="shared" ca="1" si="360"/>
        <v/>
      </c>
      <c r="L804" s="101" t="str">
        <f t="shared" ca="1" si="360"/>
        <v/>
      </c>
      <c r="M804" s="101" t="str">
        <f t="shared" ca="1" si="360"/>
        <v/>
      </c>
      <c r="N804" s="101" t="str">
        <f t="shared" ca="1" si="360"/>
        <v/>
      </c>
      <c r="O804" s="102" t="str">
        <f t="shared" ca="1" si="360"/>
        <v/>
      </c>
      <c r="P804" s="103" t="str">
        <f t="shared" ca="1" si="349"/>
        <v/>
      </c>
      <c r="Q804" s="100" t="str">
        <f t="shared" ca="1" si="362"/>
        <v/>
      </c>
      <c r="R804" s="101" t="str">
        <f t="shared" ca="1" si="362"/>
        <v/>
      </c>
      <c r="S804" s="101" t="str">
        <f t="shared" ca="1" si="362"/>
        <v/>
      </c>
      <c r="T804" s="101" t="str">
        <f t="shared" ca="1" si="362"/>
        <v/>
      </c>
      <c r="U804" s="101" t="str">
        <f t="shared" ca="1" si="362"/>
        <v/>
      </c>
      <c r="V804" s="101" t="str">
        <f t="shared" ca="1" si="362"/>
        <v/>
      </c>
      <c r="W804" s="101" t="str">
        <f t="shared" ca="1" si="342"/>
        <v/>
      </c>
      <c r="X804" s="101" t="str">
        <f t="shared" ca="1" si="342"/>
        <v/>
      </c>
      <c r="Y804" s="102" t="str">
        <f t="shared" ca="1" si="342"/>
        <v/>
      </c>
      <c r="Z804" s="129" t="str">
        <f t="shared" ca="1" si="350"/>
        <v/>
      </c>
      <c r="AA804" s="105" t="str">
        <f t="shared" ca="1" si="343"/>
        <v>NA</v>
      </c>
      <c r="AB804" s="105" t="str">
        <f t="shared" ca="1" si="351"/>
        <v>NA</v>
      </c>
      <c r="AC804" s="97" t="str">
        <f t="shared" ca="1" si="352"/>
        <v/>
      </c>
      <c r="AD804" s="106" t="str">
        <f t="shared" ca="1" si="344"/>
        <v/>
      </c>
      <c r="AE804" s="106"/>
      <c r="AF804" s="130"/>
      <c r="AG804" s="131"/>
      <c r="AH804" s="131"/>
      <c r="AI804" s="131"/>
      <c r="AJ804" s="131"/>
      <c r="AK804" s="131"/>
      <c r="AL804" s="131"/>
      <c r="AM804" s="131"/>
      <c r="AN804" s="132"/>
      <c r="AO804" s="133"/>
      <c r="AS804" s="69"/>
      <c r="AT804" s="69"/>
      <c r="AU804" s="113"/>
      <c r="AV804" s="114" t="str">
        <f t="shared" ca="1" si="364"/>
        <v/>
      </c>
      <c r="AW804" s="115" t="str">
        <f t="shared" ca="1" si="363"/>
        <v/>
      </c>
      <c r="AX804" s="115" t="str">
        <f t="shared" ca="1" si="363"/>
        <v/>
      </c>
      <c r="AY804" s="115" t="str">
        <f t="shared" ca="1" si="363"/>
        <v/>
      </c>
      <c r="AZ804" s="115" t="str">
        <f t="shared" ca="1" si="363"/>
        <v/>
      </c>
      <c r="BA804" s="115" t="str">
        <f t="shared" ca="1" si="363"/>
        <v/>
      </c>
      <c r="BB804" s="115" t="str">
        <f t="shared" ca="1" si="363"/>
        <v/>
      </c>
      <c r="BC804" s="115" t="str">
        <f t="shared" ca="1" si="363"/>
        <v/>
      </c>
      <c r="BD804" s="116" t="str">
        <f t="shared" ca="1" si="363"/>
        <v/>
      </c>
      <c r="BE804" s="145"/>
      <c r="BF804" s="118" t="str">
        <f t="shared" ca="1" si="354"/>
        <v/>
      </c>
      <c r="BG804" s="118" t="str">
        <f t="shared" ca="1" si="355"/>
        <v/>
      </c>
      <c r="BH804" s="118" t="str">
        <f t="shared" ca="1" si="356"/>
        <v/>
      </c>
      <c r="BI804" s="118" t="str">
        <f t="shared" ca="1" si="357"/>
        <v/>
      </c>
      <c r="BK804" s="154"/>
      <c r="BL804" s="155"/>
      <c r="BM804" s="154"/>
      <c r="BN804" s="154"/>
      <c r="BO804" s="156"/>
      <c r="BP804" s="156"/>
      <c r="BQ804" s="156"/>
      <c r="BR804" s="156"/>
      <c r="BS804" s="156"/>
      <c r="BT804" s="156"/>
      <c r="BU804" s="156"/>
      <c r="BV804" s="156"/>
      <c r="BW804" s="156"/>
      <c r="BX804" s="105"/>
      <c r="BY804" s="157"/>
      <c r="BZ804" s="157"/>
      <c r="CA804" s="157"/>
      <c r="CB804" s="157"/>
      <c r="CC804" s="157"/>
      <c r="CD804" s="157"/>
      <c r="CE804" s="157"/>
      <c r="CF804" s="157"/>
      <c r="CG804" s="157"/>
    </row>
    <row r="805" spans="1:85" x14ac:dyDescent="0.25">
      <c r="A805" s="97" t="str">
        <f t="shared" ca="1" si="358"/>
        <v/>
      </c>
      <c r="B805" s="98" t="str">
        <f t="shared" ca="1" si="359"/>
        <v/>
      </c>
      <c r="C805" s="99" t="str">
        <f t="shared" ca="1" si="345"/>
        <v/>
      </c>
      <c r="D805" s="97" t="str">
        <f t="shared" ca="1" si="346"/>
        <v/>
      </c>
      <c r="E805" s="97" t="str">
        <f t="shared" ca="1" si="347"/>
        <v/>
      </c>
      <c r="F805" s="97" t="str">
        <f t="shared" ca="1" si="348"/>
        <v/>
      </c>
      <c r="G805" s="100" t="str">
        <f t="shared" ca="1" si="361"/>
        <v/>
      </c>
      <c r="H805" s="101" t="str">
        <f t="shared" ca="1" si="361"/>
        <v/>
      </c>
      <c r="I805" s="101" t="str">
        <f t="shared" ca="1" si="361"/>
        <v/>
      </c>
      <c r="J805" s="101" t="str">
        <f t="shared" ca="1" si="360"/>
        <v/>
      </c>
      <c r="K805" s="101" t="str">
        <f t="shared" ca="1" si="360"/>
        <v/>
      </c>
      <c r="L805" s="101" t="str">
        <f t="shared" ca="1" si="360"/>
        <v/>
      </c>
      <c r="M805" s="101" t="str">
        <f t="shared" ca="1" si="360"/>
        <v/>
      </c>
      <c r="N805" s="101" t="str">
        <f t="shared" ca="1" si="360"/>
        <v/>
      </c>
      <c r="O805" s="102" t="str">
        <f t="shared" ca="1" si="360"/>
        <v/>
      </c>
      <c r="P805" s="103" t="str">
        <f t="shared" ca="1" si="349"/>
        <v/>
      </c>
      <c r="Q805" s="100" t="str">
        <f t="shared" ca="1" si="362"/>
        <v/>
      </c>
      <c r="R805" s="101" t="str">
        <f t="shared" ca="1" si="362"/>
        <v/>
      </c>
      <c r="S805" s="101" t="str">
        <f t="shared" ca="1" si="362"/>
        <v/>
      </c>
      <c r="T805" s="101" t="str">
        <f t="shared" ca="1" si="362"/>
        <v/>
      </c>
      <c r="U805" s="101" t="str">
        <f t="shared" ca="1" si="362"/>
        <v/>
      </c>
      <c r="V805" s="101" t="str">
        <f t="shared" ca="1" si="362"/>
        <v/>
      </c>
      <c r="W805" s="101" t="str">
        <f t="shared" ca="1" si="342"/>
        <v/>
      </c>
      <c r="X805" s="101" t="str">
        <f t="shared" ca="1" si="342"/>
        <v/>
      </c>
      <c r="Y805" s="102" t="str">
        <f t="shared" ca="1" si="342"/>
        <v/>
      </c>
      <c r="Z805" s="129" t="str">
        <f t="shared" ca="1" si="350"/>
        <v/>
      </c>
      <c r="AA805" s="105" t="str">
        <f t="shared" ca="1" si="343"/>
        <v>NA</v>
      </c>
      <c r="AB805" s="105" t="str">
        <f t="shared" ca="1" si="351"/>
        <v>NA</v>
      </c>
      <c r="AC805" s="97" t="str">
        <f t="shared" ca="1" si="352"/>
        <v/>
      </c>
      <c r="AD805" s="106" t="str">
        <f t="shared" ca="1" si="344"/>
        <v/>
      </c>
      <c r="AE805" s="106"/>
      <c r="AF805" s="130"/>
      <c r="AG805" s="131"/>
      <c r="AH805" s="131"/>
      <c r="AI805" s="131"/>
      <c r="AJ805" s="131"/>
      <c r="AK805" s="131"/>
      <c r="AL805" s="131"/>
      <c r="AM805" s="131"/>
      <c r="AN805" s="132"/>
      <c r="AO805" s="133"/>
      <c r="AS805" s="69"/>
      <c r="AT805" s="69"/>
      <c r="AU805" s="113"/>
      <c r="AV805" s="114" t="str">
        <f t="shared" ca="1" si="364"/>
        <v/>
      </c>
      <c r="AW805" s="115" t="str">
        <f t="shared" ca="1" si="363"/>
        <v/>
      </c>
      <c r="AX805" s="115" t="str">
        <f t="shared" ca="1" si="363"/>
        <v/>
      </c>
      <c r="AY805" s="115" t="str">
        <f t="shared" ca="1" si="363"/>
        <v/>
      </c>
      <c r="AZ805" s="115" t="str">
        <f t="shared" ca="1" si="363"/>
        <v/>
      </c>
      <c r="BA805" s="115" t="str">
        <f t="shared" ca="1" si="363"/>
        <v/>
      </c>
      <c r="BB805" s="115" t="str">
        <f t="shared" ca="1" si="363"/>
        <v/>
      </c>
      <c r="BC805" s="115" t="str">
        <f t="shared" ca="1" si="363"/>
        <v/>
      </c>
      <c r="BD805" s="116" t="str">
        <f t="shared" ca="1" si="363"/>
        <v/>
      </c>
      <c r="BE805" s="145"/>
      <c r="BF805" s="118" t="str">
        <f t="shared" ca="1" si="354"/>
        <v/>
      </c>
      <c r="BG805" s="118" t="str">
        <f t="shared" ca="1" si="355"/>
        <v/>
      </c>
      <c r="BH805" s="118" t="str">
        <f t="shared" ca="1" si="356"/>
        <v/>
      </c>
      <c r="BI805" s="118" t="str">
        <f t="shared" ca="1" si="357"/>
        <v/>
      </c>
      <c r="BK805" s="154"/>
      <c r="BL805" s="155"/>
      <c r="BM805" s="154"/>
      <c r="BN805" s="154"/>
      <c r="BO805" s="156"/>
      <c r="BP805" s="156"/>
      <c r="BQ805" s="156"/>
      <c r="BR805" s="156"/>
      <c r="BS805" s="156"/>
      <c r="BT805" s="156"/>
      <c r="BU805" s="156"/>
      <c r="BV805" s="156"/>
      <c r="BW805" s="156"/>
      <c r="BX805" s="105"/>
      <c r="BY805" s="157"/>
      <c r="BZ805" s="157"/>
      <c r="CA805" s="157"/>
      <c r="CB805" s="157"/>
      <c r="CC805" s="157"/>
      <c r="CD805" s="157"/>
      <c r="CE805" s="157"/>
      <c r="CF805" s="157"/>
      <c r="CG805" s="157"/>
    </row>
    <row r="806" spans="1:85" x14ac:dyDescent="0.25">
      <c r="A806" s="97" t="str">
        <f t="shared" ca="1" si="358"/>
        <v/>
      </c>
      <c r="B806" s="98" t="str">
        <f t="shared" ca="1" si="359"/>
        <v/>
      </c>
      <c r="C806" s="99" t="str">
        <f t="shared" ca="1" si="345"/>
        <v/>
      </c>
      <c r="D806" s="97" t="str">
        <f t="shared" ca="1" si="346"/>
        <v/>
      </c>
      <c r="E806" s="97" t="str">
        <f t="shared" ca="1" si="347"/>
        <v/>
      </c>
      <c r="F806" s="97" t="str">
        <f t="shared" ca="1" si="348"/>
        <v/>
      </c>
      <c r="G806" s="100" t="str">
        <f t="shared" ca="1" si="361"/>
        <v/>
      </c>
      <c r="H806" s="101" t="str">
        <f t="shared" ca="1" si="361"/>
        <v/>
      </c>
      <c r="I806" s="101" t="str">
        <f t="shared" ca="1" si="361"/>
        <v/>
      </c>
      <c r="J806" s="101" t="str">
        <f t="shared" ca="1" si="360"/>
        <v/>
      </c>
      <c r="K806" s="101" t="str">
        <f t="shared" ca="1" si="360"/>
        <v/>
      </c>
      <c r="L806" s="101" t="str">
        <f t="shared" ca="1" si="360"/>
        <v/>
      </c>
      <c r="M806" s="101" t="str">
        <f t="shared" ca="1" si="360"/>
        <v/>
      </c>
      <c r="N806" s="101" t="str">
        <f t="shared" ca="1" si="360"/>
        <v/>
      </c>
      <c r="O806" s="102" t="str">
        <f t="shared" ca="1" si="360"/>
        <v/>
      </c>
      <c r="P806" s="103" t="str">
        <f t="shared" ca="1" si="349"/>
        <v/>
      </c>
      <c r="Q806" s="100" t="str">
        <f t="shared" ca="1" si="362"/>
        <v/>
      </c>
      <c r="R806" s="101" t="str">
        <f t="shared" ca="1" si="362"/>
        <v/>
      </c>
      <c r="S806" s="101" t="str">
        <f t="shared" ca="1" si="362"/>
        <v/>
      </c>
      <c r="T806" s="101" t="str">
        <f t="shared" ca="1" si="362"/>
        <v/>
      </c>
      <c r="U806" s="101" t="str">
        <f t="shared" ca="1" si="362"/>
        <v/>
      </c>
      <c r="V806" s="101" t="str">
        <f t="shared" ca="1" si="362"/>
        <v/>
      </c>
      <c r="W806" s="101" t="str">
        <f t="shared" ca="1" si="342"/>
        <v/>
      </c>
      <c r="X806" s="101" t="str">
        <f t="shared" ca="1" si="342"/>
        <v/>
      </c>
      <c r="Y806" s="102" t="str">
        <f t="shared" ca="1" si="342"/>
        <v/>
      </c>
      <c r="Z806" s="129" t="str">
        <f t="shared" ca="1" si="350"/>
        <v/>
      </c>
      <c r="AA806" s="105" t="str">
        <f t="shared" ca="1" si="343"/>
        <v>NA</v>
      </c>
      <c r="AB806" s="105" t="str">
        <f t="shared" ca="1" si="351"/>
        <v>NA</v>
      </c>
      <c r="AC806" s="97" t="str">
        <f t="shared" ca="1" si="352"/>
        <v/>
      </c>
      <c r="AD806" s="106" t="str">
        <f t="shared" ca="1" si="344"/>
        <v/>
      </c>
      <c r="AE806" s="106"/>
      <c r="AF806" s="130"/>
      <c r="AG806" s="131"/>
      <c r="AH806" s="131"/>
      <c r="AI806" s="131"/>
      <c r="AJ806" s="131"/>
      <c r="AK806" s="131"/>
      <c r="AL806" s="131"/>
      <c r="AM806" s="131"/>
      <c r="AN806" s="132"/>
      <c r="AO806" s="133"/>
      <c r="AS806" s="69"/>
      <c r="AT806" s="69"/>
      <c r="AU806" s="113"/>
      <c r="AV806" s="114" t="str">
        <f t="shared" ca="1" si="364"/>
        <v/>
      </c>
      <c r="AW806" s="115" t="str">
        <f t="shared" ca="1" si="363"/>
        <v/>
      </c>
      <c r="AX806" s="115" t="str">
        <f t="shared" ca="1" si="363"/>
        <v/>
      </c>
      <c r="AY806" s="115" t="str">
        <f t="shared" ca="1" si="363"/>
        <v/>
      </c>
      <c r="AZ806" s="115" t="str">
        <f t="shared" ca="1" si="363"/>
        <v/>
      </c>
      <c r="BA806" s="115" t="str">
        <f t="shared" ca="1" si="363"/>
        <v/>
      </c>
      <c r="BB806" s="115" t="str">
        <f t="shared" ca="1" si="363"/>
        <v/>
      </c>
      <c r="BC806" s="115" t="str">
        <f t="shared" ca="1" si="363"/>
        <v/>
      </c>
      <c r="BD806" s="116" t="str">
        <f t="shared" ca="1" si="363"/>
        <v/>
      </c>
      <c r="BE806" s="145"/>
      <c r="BF806" s="118" t="str">
        <f t="shared" ca="1" si="354"/>
        <v/>
      </c>
      <c r="BG806" s="118" t="str">
        <f t="shared" ca="1" si="355"/>
        <v/>
      </c>
      <c r="BH806" s="118" t="str">
        <f t="shared" ca="1" si="356"/>
        <v/>
      </c>
      <c r="BI806" s="118" t="str">
        <f t="shared" ca="1" si="357"/>
        <v/>
      </c>
      <c r="BK806" s="154"/>
      <c r="BL806" s="155"/>
      <c r="BM806" s="154"/>
      <c r="BN806" s="154"/>
      <c r="BO806" s="156"/>
      <c r="BP806" s="156"/>
      <c r="BQ806" s="156"/>
      <c r="BR806" s="156"/>
      <c r="BS806" s="156"/>
      <c r="BT806" s="156"/>
      <c r="BU806" s="156"/>
      <c r="BV806" s="156"/>
      <c r="BW806" s="156"/>
      <c r="BX806" s="105"/>
      <c r="BY806" s="157"/>
      <c r="BZ806" s="157"/>
      <c r="CA806" s="157"/>
      <c r="CB806" s="157"/>
      <c r="CC806" s="157"/>
      <c r="CD806" s="157"/>
      <c r="CE806" s="157"/>
      <c r="CF806" s="157"/>
      <c r="CG806" s="157"/>
    </row>
    <row r="807" spans="1:85" x14ac:dyDescent="0.25">
      <c r="A807" s="97" t="str">
        <f t="shared" ca="1" si="358"/>
        <v/>
      </c>
      <c r="B807" s="98" t="str">
        <f t="shared" ca="1" si="359"/>
        <v/>
      </c>
      <c r="C807" s="99" t="str">
        <f t="shared" ca="1" si="345"/>
        <v/>
      </c>
      <c r="D807" s="97" t="str">
        <f t="shared" ca="1" si="346"/>
        <v/>
      </c>
      <c r="E807" s="97" t="str">
        <f t="shared" ca="1" si="347"/>
        <v/>
      </c>
      <c r="F807" s="97" t="str">
        <f t="shared" ca="1" si="348"/>
        <v/>
      </c>
      <c r="G807" s="100" t="str">
        <f t="shared" ca="1" si="361"/>
        <v/>
      </c>
      <c r="H807" s="101" t="str">
        <f t="shared" ca="1" si="361"/>
        <v/>
      </c>
      <c r="I807" s="101" t="str">
        <f t="shared" ca="1" si="361"/>
        <v/>
      </c>
      <c r="J807" s="101" t="str">
        <f t="shared" ca="1" si="360"/>
        <v/>
      </c>
      <c r="K807" s="101" t="str">
        <f t="shared" ca="1" si="360"/>
        <v/>
      </c>
      <c r="L807" s="101" t="str">
        <f t="shared" ca="1" si="360"/>
        <v/>
      </c>
      <c r="M807" s="101" t="str">
        <f t="shared" ca="1" si="360"/>
        <v/>
      </c>
      <c r="N807" s="101" t="str">
        <f t="shared" ca="1" si="360"/>
        <v/>
      </c>
      <c r="O807" s="102" t="str">
        <f t="shared" ca="1" si="360"/>
        <v/>
      </c>
      <c r="P807" s="103" t="str">
        <f t="shared" ca="1" si="349"/>
        <v/>
      </c>
      <c r="Q807" s="100" t="str">
        <f t="shared" ca="1" si="362"/>
        <v/>
      </c>
      <c r="R807" s="101" t="str">
        <f t="shared" ca="1" si="362"/>
        <v/>
      </c>
      <c r="S807" s="101" t="str">
        <f t="shared" ca="1" si="362"/>
        <v/>
      </c>
      <c r="T807" s="101" t="str">
        <f t="shared" ca="1" si="362"/>
        <v/>
      </c>
      <c r="U807" s="101" t="str">
        <f t="shared" ca="1" si="362"/>
        <v/>
      </c>
      <c r="V807" s="101" t="str">
        <f t="shared" ca="1" si="362"/>
        <v/>
      </c>
      <c r="W807" s="101" t="str">
        <f t="shared" ca="1" si="342"/>
        <v/>
      </c>
      <c r="X807" s="101" t="str">
        <f t="shared" ca="1" si="342"/>
        <v/>
      </c>
      <c r="Y807" s="102" t="str">
        <f t="shared" ca="1" si="342"/>
        <v/>
      </c>
      <c r="Z807" s="129" t="str">
        <f t="shared" ca="1" si="350"/>
        <v/>
      </c>
      <c r="AA807" s="105" t="str">
        <f t="shared" ca="1" si="343"/>
        <v>NA</v>
      </c>
      <c r="AB807" s="105" t="str">
        <f t="shared" ca="1" si="351"/>
        <v>NA</v>
      </c>
      <c r="AC807" s="97" t="str">
        <f t="shared" ca="1" si="352"/>
        <v/>
      </c>
      <c r="AD807" s="106" t="str">
        <f t="shared" ca="1" si="344"/>
        <v/>
      </c>
      <c r="AE807" s="106"/>
      <c r="AF807" s="130"/>
      <c r="AG807" s="131"/>
      <c r="AH807" s="131"/>
      <c r="AI807" s="131"/>
      <c r="AJ807" s="131"/>
      <c r="AK807" s="131"/>
      <c r="AL807" s="131"/>
      <c r="AM807" s="131"/>
      <c r="AN807" s="132"/>
      <c r="AO807" s="133"/>
      <c r="AS807" s="69"/>
      <c r="AT807" s="69"/>
      <c r="AU807" s="113"/>
      <c r="AV807" s="114" t="str">
        <f t="shared" ca="1" si="364"/>
        <v/>
      </c>
      <c r="AW807" s="115" t="str">
        <f t="shared" ca="1" si="363"/>
        <v/>
      </c>
      <c r="AX807" s="115" t="str">
        <f t="shared" ca="1" si="363"/>
        <v/>
      </c>
      <c r="AY807" s="115" t="str">
        <f t="shared" ca="1" si="363"/>
        <v/>
      </c>
      <c r="AZ807" s="115" t="str">
        <f t="shared" ca="1" si="363"/>
        <v/>
      </c>
      <c r="BA807" s="115" t="str">
        <f t="shared" ca="1" si="363"/>
        <v/>
      </c>
      <c r="BB807" s="115" t="str">
        <f t="shared" ca="1" si="363"/>
        <v/>
      </c>
      <c r="BC807" s="115" t="str">
        <f t="shared" ca="1" si="363"/>
        <v/>
      </c>
      <c r="BD807" s="116" t="str">
        <f t="shared" ca="1" si="363"/>
        <v/>
      </c>
      <c r="BE807" s="145"/>
      <c r="BF807" s="118" t="str">
        <f t="shared" ca="1" si="354"/>
        <v/>
      </c>
      <c r="BG807" s="118" t="str">
        <f t="shared" ca="1" si="355"/>
        <v/>
      </c>
      <c r="BH807" s="118" t="str">
        <f t="shared" ca="1" si="356"/>
        <v/>
      </c>
      <c r="BI807" s="118" t="str">
        <f t="shared" ca="1" si="357"/>
        <v/>
      </c>
      <c r="BK807" s="154"/>
      <c r="BL807" s="155"/>
      <c r="BM807" s="154"/>
      <c r="BN807" s="154"/>
      <c r="BO807" s="156"/>
      <c r="BP807" s="156"/>
      <c r="BQ807" s="156"/>
      <c r="BR807" s="156"/>
      <c r="BS807" s="156"/>
      <c r="BT807" s="156"/>
      <c r="BU807" s="156"/>
      <c r="BV807" s="156"/>
      <c r="BW807" s="156"/>
      <c r="BX807" s="105"/>
      <c r="BY807" s="157"/>
      <c r="BZ807" s="157"/>
      <c r="CA807" s="157"/>
      <c r="CB807" s="157"/>
      <c r="CC807" s="157"/>
      <c r="CD807" s="157"/>
      <c r="CE807" s="157"/>
      <c r="CF807" s="157"/>
      <c r="CG807" s="157"/>
    </row>
    <row r="808" spans="1:85" x14ac:dyDescent="0.25">
      <c r="A808" s="97" t="str">
        <f t="shared" ca="1" si="358"/>
        <v/>
      </c>
      <c r="B808" s="98" t="str">
        <f t="shared" ca="1" si="359"/>
        <v/>
      </c>
      <c r="C808" s="99" t="str">
        <f t="shared" ca="1" si="345"/>
        <v/>
      </c>
      <c r="D808" s="97" t="str">
        <f t="shared" ca="1" si="346"/>
        <v/>
      </c>
      <c r="E808" s="97" t="str">
        <f t="shared" ca="1" si="347"/>
        <v/>
      </c>
      <c r="F808" s="97" t="str">
        <f t="shared" ca="1" si="348"/>
        <v/>
      </c>
      <c r="G808" s="100" t="str">
        <f t="shared" ca="1" si="361"/>
        <v/>
      </c>
      <c r="H808" s="101" t="str">
        <f t="shared" ca="1" si="361"/>
        <v/>
      </c>
      <c r="I808" s="101" t="str">
        <f t="shared" ca="1" si="361"/>
        <v/>
      </c>
      <c r="J808" s="101" t="str">
        <f t="shared" ca="1" si="360"/>
        <v/>
      </c>
      <c r="K808" s="101" t="str">
        <f t="shared" ca="1" si="360"/>
        <v/>
      </c>
      <c r="L808" s="101" t="str">
        <f t="shared" ca="1" si="360"/>
        <v/>
      </c>
      <c r="M808" s="101" t="str">
        <f t="shared" ca="1" si="360"/>
        <v/>
      </c>
      <c r="N808" s="101" t="str">
        <f t="shared" ca="1" si="360"/>
        <v/>
      </c>
      <c r="O808" s="102" t="str">
        <f t="shared" ca="1" si="360"/>
        <v/>
      </c>
      <c r="P808" s="103" t="str">
        <f t="shared" ca="1" si="349"/>
        <v/>
      </c>
      <c r="Q808" s="100" t="str">
        <f t="shared" ca="1" si="362"/>
        <v/>
      </c>
      <c r="R808" s="101" t="str">
        <f t="shared" ca="1" si="362"/>
        <v/>
      </c>
      <c r="S808" s="101" t="str">
        <f t="shared" ca="1" si="362"/>
        <v/>
      </c>
      <c r="T808" s="101" t="str">
        <f t="shared" ca="1" si="362"/>
        <v/>
      </c>
      <c r="U808" s="101" t="str">
        <f t="shared" ca="1" si="362"/>
        <v/>
      </c>
      <c r="V808" s="101" t="str">
        <f t="shared" ca="1" si="362"/>
        <v/>
      </c>
      <c r="W808" s="101" t="str">
        <f t="shared" ca="1" si="342"/>
        <v/>
      </c>
      <c r="X808" s="101" t="str">
        <f t="shared" ca="1" si="342"/>
        <v/>
      </c>
      <c r="Y808" s="102" t="str">
        <f t="shared" ca="1" si="342"/>
        <v/>
      </c>
      <c r="Z808" s="129" t="str">
        <f t="shared" ca="1" si="350"/>
        <v/>
      </c>
      <c r="AA808" s="105" t="str">
        <f t="shared" ca="1" si="343"/>
        <v>NA</v>
      </c>
      <c r="AB808" s="105" t="str">
        <f t="shared" ca="1" si="351"/>
        <v>NA</v>
      </c>
      <c r="AC808" s="97" t="str">
        <f t="shared" ca="1" si="352"/>
        <v/>
      </c>
      <c r="AD808" s="106" t="str">
        <f t="shared" ca="1" si="344"/>
        <v/>
      </c>
      <c r="AE808" s="106"/>
      <c r="AF808" s="130"/>
      <c r="AG808" s="131"/>
      <c r="AH808" s="131"/>
      <c r="AI808" s="131"/>
      <c r="AJ808" s="131"/>
      <c r="AK808" s="131"/>
      <c r="AL808" s="131"/>
      <c r="AM808" s="131"/>
      <c r="AN808" s="132"/>
      <c r="AO808" s="133"/>
      <c r="AS808" s="69"/>
      <c r="AT808" s="69"/>
      <c r="AU808" s="113"/>
      <c r="AV808" s="114" t="str">
        <f t="shared" ca="1" si="364"/>
        <v/>
      </c>
      <c r="AW808" s="115" t="str">
        <f t="shared" ca="1" si="363"/>
        <v/>
      </c>
      <c r="AX808" s="115" t="str">
        <f t="shared" ca="1" si="363"/>
        <v/>
      </c>
      <c r="AY808" s="115" t="str">
        <f t="shared" ca="1" si="363"/>
        <v/>
      </c>
      <c r="AZ808" s="115" t="str">
        <f t="shared" ca="1" si="363"/>
        <v/>
      </c>
      <c r="BA808" s="115" t="str">
        <f t="shared" ca="1" si="363"/>
        <v/>
      </c>
      <c r="BB808" s="115" t="str">
        <f t="shared" ca="1" si="363"/>
        <v/>
      </c>
      <c r="BC808" s="115" t="str">
        <f t="shared" ca="1" si="363"/>
        <v/>
      </c>
      <c r="BD808" s="116" t="str">
        <f t="shared" ca="1" si="363"/>
        <v/>
      </c>
      <c r="BE808" s="145"/>
      <c r="BF808" s="118" t="str">
        <f t="shared" ca="1" si="354"/>
        <v/>
      </c>
      <c r="BG808" s="118" t="str">
        <f t="shared" ca="1" si="355"/>
        <v/>
      </c>
      <c r="BH808" s="118" t="str">
        <f t="shared" ca="1" si="356"/>
        <v/>
      </c>
      <c r="BI808" s="118" t="str">
        <f t="shared" ca="1" si="357"/>
        <v/>
      </c>
      <c r="BK808" s="154"/>
      <c r="BL808" s="155"/>
      <c r="BM808" s="154"/>
      <c r="BN808" s="154"/>
      <c r="BO808" s="156"/>
      <c r="BP808" s="156"/>
      <c r="BQ808" s="156"/>
      <c r="BR808" s="156"/>
      <c r="BS808" s="156"/>
      <c r="BT808" s="156"/>
      <c r="BU808" s="156"/>
      <c r="BV808" s="156"/>
      <c r="BW808" s="156"/>
      <c r="BX808" s="105"/>
      <c r="BY808" s="157"/>
      <c r="BZ808" s="157"/>
      <c r="CA808" s="157"/>
      <c r="CB808" s="157"/>
      <c r="CC808" s="157"/>
      <c r="CD808" s="157"/>
      <c r="CE808" s="157"/>
      <c r="CF808" s="157"/>
      <c r="CG808" s="157"/>
    </row>
    <row r="809" spans="1:85" x14ac:dyDescent="0.25">
      <c r="A809" s="97" t="str">
        <f t="shared" ca="1" si="358"/>
        <v/>
      </c>
      <c r="B809" s="98" t="str">
        <f t="shared" ca="1" si="359"/>
        <v/>
      </c>
      <c r="C809" s="99" t="str">
        <f t="shared" ca="1" si="345"/>
        <v/>
      </c>
      <c r="D809" s="97" t="str">
        <f t="shared" ca="1" si="346"/>
        <v/>
      </c>
      <c r="E809" s="97" t="str">
        <f t="shared" ca="1" si="347"/>
        <v/>
      </c>
      <c r="F809" s="97" t="str">
        <f t="shared" ca="1" si="348"/>
        <v/>
      </c>
      <c r="G809" s="100" t="str">
        <f t="shared" ca="1" si="361"/>
        <v/>
      </c>
      <c r="H809" s="101" t="str">
        <f t="shared" ca="1" si="361"/>
        <v/>
      </c>
      <c r="I809" s="101" t="str">
        <f t="shared" ca="1" si="361"/>
        <v/>
      </c>
      <c r="J809" s="101" t="str">
        <f t="shared" ca="1" si="360"/>
        <v/>
      </c>
      <c r="K809" s="101" t="str">
        <f t="shared" ca="1" si="360"/>
        <v/>
      </c>
      <c r="L809" s="101" t="str">
        <f t="shared" ca="1" si="360"/>
        <v/>
      </c>
      <c r="M809" s="101" t="str">
        <f t="shared" ca="1" si="360"/>
        <v/>
      </c>
      <c r="N809" s="101" t="str">
        <f t="shared" ca="1" si="360"/>
        <v/>
      </c>
      <c r="O809" s="102" t="str">
        <f t="shared" ca="1" si="360"/>
        <v/>
      </c>
      <c r="P809" s="103" t="str">
        <f t="shared" ca="1" si="349"/>
        <v/>
      </c>
      <c r="Q809" s="100" t="str">
        <f t="shared" ca="1" si="362"/>
        <v/>
      </c>
      <c r="R809" s="101" t="str">
        <f t="shared" ca="1" si="362"/>
        <v/>
      </c>
      <c r="S809" s="101" t="str">
        <f t="shared" ca="1" si="362"/>
        <v/>
      </c>
      <c r="T809" s="101" t="str">
        <f t="shared" ca="1" si="362"/>
        <v/>
      </c>
      <c r="U809" s="101" t="str">
        <f t="shared" ca="1" si="362"/>
        <v/>
      </c>
      <c r="V809" s="101" t="str">
        <f t="shared" ca="1" si="362"/>
        <v/>
      </c>
      <c r="W809" s="101" t="str">
        <f t="shared" ca="1" si="342"/>
        <v/>
      </c>
      <c r="X809" s="101" t="str">
        <f t="shared" ca="1" si="342"/>
        <v/>
      </c>
      <c r="Y809" s="102" t="str">
        <f t="shared" ca="1" si="342"/>
        <v/>
      </c>
      <c r="Z809" s="129" t="str">
        <f t="shared" ca="1" si="350"/>
        <v/>
      </c>
      <c r="AA809" s="105" t="str">
        <f t="shared" ca="1" si="343"/>
        <v>NA</v>
      </c>
      <c r="AB809" s="105" t="str">
        <f t="shared" ca="1" si="351"/>
        <v>NA</v>
      </c>
      <c r="AC809" s="97" t="str">
        <f t="shared" ca="1" si="352"/>
        <v/>
      </c>
      <c r="AD809" s="106" t="str">
        <f t="shared" ca="1" si="344"/>
        <v/>
      </c>
      <c r="AE809" s="106"/>
      <c r="AF809" s="130"/>
      <c r="AG809" s="131"/>
      <c r="AH809" s="131"/>
      <c r="AI809" s="131"/>
      <c r="AJ809" s="131"/>
      <c r="AK809" s="131"/>
      <c r="AL809" s="131"/>
      <c r="AM809" s="131"/>
      <c r="AN809" s="132"/>
      <c r="AO809" s="133"/>
      <c r="AS809" s="69"/>
      <c r="AT809" s="69"/>
      <c r="AU809" s="113"/>
      <c r="AV809" s="114" t="str">
        <f t="shared" ca="1" si="364"/>
        <v/>
      </c>
      <c r="AW809" s="115" t="str">
        <f t="shared" ca="1" si="363"/>
        <v/>
      </c>
      <c r="AX809" s="115" t="str">
        <f t="shared" ca="1" si="363"/>
        <v/>
      </c>
      <c r="AY809" s="115" t="str">
        <f t="shared" ca="1" si="363"/>
        <v/>
      </c>
      <c r="AZ809" s="115" t="str">
        <f t="shared" ca="1" si="363"/>
        <v/>
      </c>
      <c r="BA809" s="115" t="str">
        <f t="shared" ca="1" si="363"/>
        <v/>
      </c>
      <c r="BB809" s="115" t="str">
        <f t="shared" ca="1" si="363"/>
        <v/>
      </c>
      <c r="BC809" s="115" t="str">
        <f t="shared" ca="1" si="363"/>
        <v/>
      </c>
      <c r="BD809" s="116" t="str">
        <f t="shared" ca="1" si="363"/>
        <v/>
      </c>
      <c r="BE809" s="145"/>
      <c r="BF809" s="118" t="str">
        <f t="shared" ca="1" si="354"/>
        <v/>
      </c>
      <c r="BG809" s="118" t="str">
        <f t="shared" ca="1" si="355"/>
        <v/>
      </c>
      <c r="BH809" s="118" t="str">
        <f t="shared" ca="1" si="356"/>
        <v/>
      </c>
      <c r="BI809" s="118" t="str">
        <f t="shared" ca="1" si="357"/>
        <v/>
      </c>
      <c r="BK809" s="154"/>
      <c r="BL809" s="155"/>
      <c r="BM809" s="154"/>
      <c r="BN809" s="154"/>
      <c r="BO809" s="156"/>
      <c r="BP809" s="156"/>
      <c r="BQ809" s="156"/>
      <c r="BR809" s="156"/>
      <c r="BS809" s="156"/>
      <c r="BT809" s="156"/>
      <c r="BU809" s="156"/>
      <c r="BV809" s="156"/>
      <c r="BW809" s="156"/>
      <c r="BX809" s="105"/>
      <c r="BY809" s="157"/>
      <c r="BZ809" s="157"/>
      <c r="CA809" s="157"/>
      <c r="CB809" s="157"/>
      <c r="CC809" s="157"/>
      <c r="CD809" s="157"/>
      <c r="CE809" s="157"/>
      <c r="CF809" s="157"/>
      <c r="CG809" s="157"/>
    </row>
    <row r="810" spans="1:85" x14ac:dyDescent="0.25">
      <c r="A810" s="97" t="str">
        <f t="shared" ca="1" si="358"/>
        <v/>
      </c>
      <c r="B810" s="98" t="str">
        <f t="shared" ca="1" si="359"/>
        <v/>
      </c>
      <c r="C810" s="99" t="str">
        <f t="shared" ca="1" si="345"/>
        <v/>
      </c>
      <c r="D810" s="97" t="str">
        <f t="shared" ca="1" si="346"/>
        <v/>
      </c>
      <c r="E810" s="97" t="str">
        <f t="shared" ca="1" si="347"/>
        <v/>
      </c>
      <c r="F810" s="97" t="str">
        <f t="shared" ca="1" si="348"/>
        <v/>
      </c>
      <c r="G810" s="100" t="str">
        <f t="shared" ca="1" si="361"/>
        <v/>
      </c>
      <c r="H810" s="101" t="str">
        <f t="shared" ca="1" si="361"/>
        <v/>
      </c>
      <c r="I810" s="101" t="str">
        <f t="shared" ca="1" si="361"/>
        <v/>
      </c>
      <c r="J810" s="101" t="str">
        <f t="shared" ca="1" si="360"/>
        <v/>
      </c>
      <c r="K810" s="101" t="str">
        <f t="shared" ca="1" si="360"/>
        <v/>
      </c>
      <c r="L810" s="101" t="str">
        <f t="shared" ca="1" si="360"/>
        <v/>
      </c>
      <c r="M810" s="101" t="str">
        <f t="shared" ca="1" si="360"/>
        <v/>
      </c>
      <c r="N810" s="101" t="str">
        <f t="shared" ca="1" si="360"/>
        <v/>
      </c>
      <c r="O810" s="102" t="str">
        <f t="shared" ca="1" si="360"/>
        <v/>
      </c>
      <c r="P810" s="103" t="str">
        <f t="shared" ca="1" si="349"/>
        <v/>
      </c>
      <c r="Q810" s="100" t="str">
        <f t="shared" ca="1" si="362"/>
        <v/>
      </c>
      <c r="R810" s="101" t="str">
        <f t="shared" ca="1" si="362"/>
        <v/>
      </c>
      <c r="S810" s="101" t="str">
        <f t="shared" ca="1" si="362"/>
        <v/>
      </c>
      <c r="T810" s="101" t="str">
        <f t="shared" ca="1" si="362"/>
        <v/>
      </c>
      <c r="U810" s="101" t="str">
        <f t="shared" ca="1" si="362"/>
        <v/>
      </c>
      <c r="V810" s="101" t="str">
        <f t="shared" ca="1" si="362"/>
        <v/>
      </c>
      <c r="W810" s="101" t="str">
        <f t="shared" ca="1" si="342"/>
        <v/>
      </c>
      <c r="X810" s="101" t="str">
        <f t="shared" ca="1" si="342"/>
        <v/>
      </c>
      <c r="Y810" s="102" t="str">
        <f t="shared" ca="1" si="342"/>
        <v/>
      </c>
      <c r="Z810" s="129" t="str">
        <f t="shared" ca="1" si="350"/>
        <v/>
      </c>
      <c r="AA810" s="105" t="str">
        <f t="shared" ca="1" si="343"/>
        <v>NA</v>
      </c>
      <c r="AB810" s="105" t="str">
        <f t="shared" ca="1" si="351"/>
        <v>NA</v>
      </c>
      <c r="AC810" s="97" t="str">
        <f t="shared" ca="1" si="352"/>
        <v/>
      </c>
      <c r="AD810" s="106" t="str">
        <f t="shared" ca="1" si="344"/>
        <v/>
      </c>
      <c r="AE810" s="106"/>
      <c r="AF810" s="130"/>
      <c r="AG810" s="131"/>
      <c r="AH810" s="131"/>
      <c r="AI810" s="131"/>
      <c r="AJ810" s="131"/>
      <c r="AK810" s="131"/>
      <c r="AL810" s="131"/>
      <c r="AM810" s="131"/>
      <c r="AN810" s="132"/>
      <c r="AO810" s="133"/>
      <c r="AS810" s="69"/>
      <c r="AT810" s="69"/>
      <c r="AU810" s="113"/>
      <c r="AV810" s="114" t="str">
        <f t="shared" ca="1" si="364"/>
        <v/>
      </c>
      <c r="AW810" s="115" t="str">
        <f t="shared" ca="1" si="363"/>
        <v/>
      </c>
      <c r="AX810" s="115" t="str">
        <f t="shared" ca="1" si="363"/>
        <v/>
      </c>
      <c r="AY810" s="115" t="str">
        <f t="shared" ca="1" si="363"/>
        <v/>
      </c>
      <c r="AZ810" s="115" t="str">
        <f t="shared" ca="1" si="363"/>
        <v/>
      </c>
      <c r="BA810" s="115" t="str">
        <f t="shared" ca="1" si="363"/>
        <v/>
      </c>
      <c r="BB810" s="115" t="str">
        <f t="shared" ca="1" si="363"/>
        <v/>
      </c>
      <c r="BC810" s="115" t="str">
        <f t="shared" ca="1" si="363"/>
        <v/>
      </c>
      <c r="BD810" s="116" t="str">
        <f t="shared" ca="1" si="363"/>
        <v/>
      </c>
      <c r="BE810" s="145"/>
      <c r="BF810" s="118" t="str">
        <f t="shared" ca="1" si="354"/>
        <v/>
      </c>
      <c r="BG810" s="118" t="str">
        <f t="shared" ca="1" si="355"/>
        <v/>
      </c>
      <c r="BH810" s="118" t="str">
        <f t="shared" ca="1" si="356"/>
        <v/>
      </c>
      <c r="BI810" s="118" t="str">
        <f t="shared" ca="1" si="357"/>
        <v/>
      </c>
      <c r="BK810" s="154"/>
      <c r="BL810" s="155"/>
      <c r="BM810" s="154"/>
      <c r="BN810" s="154"/>
      <c r="BO810" s="156"/>
      <c r="BP810" s="156"/>
      <c r="BQ810" s="156"/>
      <c r="BR810" s="156"/>
      <c r="BS810" s="156"/>
      <c r="BT810" s="156"/>
      <c r="BU810" s="156"/>
      <c r="BV810" s="156"/>
      <c r="BW810" s="156"/>
      <c r="BX810" s="105"/>
      <c r="BY810" s="157"/>
      <c r="BZ810" s="157"/>
      <c r="CA810" s="157"/>
      <c r="CB810" s="157"/>
      <c r="CC810" s="157"/>
      <c r="CD810" s="157"/>
      <c r="CE810" s="157"/>
      <c r="CF810" s="157"/>
      <c r="CG810" s="157"/>
    </row>
    <row r="811" spans="1:85" x14ac:dyDescent="0.25">
      <c r="A811" s="97" t="str">
        <f t="shared" ca="1" si="358"/>
        <v/>
      </c>
      <c r="B811" s="98" t="str">
        <f t="shared" ca="1" si="359"/>
        <v/>
      </c>
      <c r="C811" s="99" t="str">
        <f t="shared" ca="1" si="345"/>
        <v/>
      </c>
      <c r="D811" s="97" t="str">
        <f t="shared" ca="1" si="346"/>
        <v/>
      </c>
      <c r="E811" s="97" t="str">
        <f t="shared" ca="1" si="347"/>
        <v/>
      </c>
      <c r="F811" s="97" t="str">
        <f t="shared" ca="1" si="348"/>
        <v/>
      </c>
      <c r="G811" s="100" t="str">
        <f t="shared" ca="1" si="361"/>
        <v/>
      </c>
      <c r="H811" s="101" t="str">
        <f t="shared" ca="1" si="361"/>
        <v/>
      </c>
      <c r="I811" s="101" t="str">
        <f t="shared" ca="1" si="361"/>
        <v/>
      </c>
      <c r="J811" s="101" t="str">
        <f t="shared" ca="1" si="360"/>
        <v/>
      </c>
      <c r="K811" s="101" t="str">
        <f t="shared" ca="1" si="360"/>
        <v/>
      </c>
      <c r="L811" s="101" t="str">
        <f t="shared" ca="1" si="360"/>
        <v/>
      </c>
      <c r="M811" s="101" t="str">
        <f t="shared" ca="1" si="360"/>
        <v/>
      </c>
      <c r="N811" s="101" t="str">
        <f t="shared" ca="1" si="360"/>
        <v/>
      </c>
      <c r="O811" s="102" t="str">
        <f t="shared" ca="1" si="360"/>
        <v/>
      </c>
      <c r="P811" s="103" t="str">
        <f t="shared" ca="1" si="349"/>
        <v/>
      </c>
      <c r="Q811" s="100" t="str">
        <f t="shared" ca="1" si="362"/>
        <v/>
      </c>
      <c r="R811" s="101" t="str">
        <f t="shared" ca="1" si="362"/>
        <v/>
      </c>
      <c r="S811" s="101" t="str">
        <f t="shared" ca="1" si="362"/>
        <v/>
      </c>
      <c r="T811" s="101" t="str">
        <f t="shared" ca="1" si="362"/>
        <v/>
      </c>
      <c r="U811" s="101" t="str">
        <f t="shared" ca="1" si="362"/>
        <v/>
      </c>
      <c r="V811" s="101" t="str">
        <f t="shared" ca="1" si="362"/>
        <v/>
      </c>
      <c r="W811" s="101" t="str">
        <f t="shared" ca="1" si="342"/>
        <v/>
      </c>
      <c r="X811" s="101" t="str">
        <f t="shared" ca="1" si="342"/>
        <v/>
      </c>
      <c r="Y811" s="102" t="str">
        <f t="shared" ca="1" si="342"/>
        <v/>
      </c>
      <c r="Z811" s="129" t="str">
        <f t="shared" ca="1" si="350"/>
        <v/>
      </c>
      <c r="AA811" s="105" t="str">
        <f t="shared" ca="1" si="343"/>
        <v>NA</v>
      </c>
      <c r="AB811" s="105" t="str">
        <f t="shared" ca="1" si="351"/>
        <v>NA</v>
      </c>
      <c r="AC811" s="97" t="str">
        <f t="shared" ca="1" si="352"/>
        <v/>
      </c>
      <c r="AD811" s="106" t="str">
        <f t="shared" ca="1" si="344"/>
        <v/>
      </c>
      <c r="AE811" s="106"/>
      <c r="AF811" s="130"/>
      <c r="AG811" s="131"/>
      <c r="AH811" s="131"/>
      <c r="AI811" s="131"/>
      <c r="AJ811" s="131"/>
      <c r="AK811" s="131"/>
      <c r="AL811" s="131"/>
      <c r="AM811" s="131"/>
      <c r="AN811" s="132"/>
      <c r="AO811" s="133"/>
      <c r="AS811" s="69"/>
      <c r="AT811" s="69"/>
      <c r="AU811" s="113"/>
      <c r="AV811" s="114" t="str">
        <f t="shared" ca="1" si="364"/>
        <v/>
      </c>
      <c r="AW811" s="115" t="str">
        <f t="shared" ca="1" si="363"/>
        <v/>
      </c>
      <c r="AX811" s="115" t="str">
        <f t="shared" ca="1" si="363"/>
        <v/>
      </c>
      <c r="AY811" s="115" t="str">
        <f t="shared" ca="1" si="363"/>
        <v/>
      </c>
      <c r="AZ811" s="115" t="str">
        <f t="shared" ca="1" si="363"/>
        <v/>
      </c>
      <c r="BA811" s="115" t="str">
        <f t="shared" ca="1" si="363"/>
        <v/>
      </c>
      <c r="BB811" s="115" t="str">
        <f t="shared" ca="1" si="363"/>
        <v/>
      </c>
      <c r="BC811" s="115" t="str">
        <f t="shared" ca="1" si="363"/>
        <v/>
      </c>
      <c r="BD811" s="116" t="str">
        <f t="shared" ca="1" si="363"/>
        <v/>
      </c>
      <c r="BE811" s="145"/>
      <c r="BF811" s="118" t="str">
        <f t="shared" ca="1" si="354"/>
        <v/>
      </c>
      <c r="BG811" s="118" t="str">
        <f t="shared" ca="1" si="355"/>
        <v/>
      </c>
      <c r="BH811" s="118" t="str">
        <f t="shared" ca="1" si="356"/>
        <v/>
      </c>
      <c r="BI811" s="118" t="str">
        <f t="shared" ca="1" si="357"/>
        <v/>
      </c>
      <c r="BK811" s="154"/>
      <c r="BL811" s="155"/>
      <c r="BM811" s="154"/>
      <c r="BN811" s="154"/>
      <c r="BO811" s="156"/>
      <c r="BP811" s="156"/>
      <c r="BQ811" s="156"/>
      <c r="BR811" s="156"/>
      <c r="BS811" s="156"/>
      <c r="BT811" s="156"/>
      <c r="BU811" s="156"/>
      <c r="BV811" s="156"/>
      <c r="BW811" s="156"/>
      <c r="BX811" s="105"/>
      <c r="BY811" s="157"/>
      <c r="BZ811" s="157"/>
      <c r="CA811" s="157"/>
      <c r="CB811" s="157"/>
      <c r="CC811" s="157"/>
      <c r="CD811" s="157"/>
      <c r="CE811" s="157"/>
      <c r="CF811" s="157"/>
      <c r="CG811" s="157"/>
    </row>
    <row r="812" spans="1:85" x14ac:dyDescent="0.25">
      <c r="A812" s="97" t="str">
        <f t="shared" ca="1" si="358"/>
        <v/>
      </c>
      <c r="B812" s="98" t="str">
        <f t="shared" ca="1" si="359"/>
        <v/>
      </c>
      <c r="C812" s="99" t="str">
        <f t="shared" ca="1" si="345"/>
        <v/>
      </c>
      <c r="D812" s="97" t="str">
        <f t="shared" ca="1" si="346"/>
        <v/>
      </c>
      <c r="E812" s="97" t="str">
        <f t="shared" ca="1" si="347"/>
        <v/>
      </c>
      <c r="F812" s="97" t="str">
        <f t="shared" ca="1" si="348"/>
        <v/>
      </c>
      <c r="G812" s="100" t="str">
        <f t="shared" ca="1" si="361"/>
        <v/>
      </c>
      <c r="H812" s="101" t="str">
        <f t="shared" ca="1" si="361"/>
        <v/>
      </c>
      <c r="I812" s="101" t="str">
        <f t="shared" ca="1" si="361"/>
        <v/>
      </c>
      <c r="J812" s="101" t="str">
        <f t="shared" ca="1" si="360"/>
        <v/>
      </c>
      <c r="K812" s="101" t="str">
        <f t="shared" ca="1" si="360"/>
        <v/>
      </c>
      <c r="L812" s="101" t="str">
        <f t="shared" ca="1" si="360"/>
        <v/>
      </c>
      <c r="M812" s="101" t="str">
        <f t="shared" ca="1" si="360"/>
        <v/>
      </c>
      <c r="N812" s="101" t="str">
        <f t="shared" ca="1" si="360"/>
        <v/>
      </c>
      <c r="O812" s="102" t="str">
        <f t="shared" ca="1" si="360"/>
        <v/>
      </c>
      <c r="P812" s="103" t="str">
        <f t="shared" ca="1" si="349"/>
        <v/>
      </c>
      <c r="Q812" s="100" t="str">
        <f t="shared" ca="1" si="362"/>
        <v/>
      </c>
      <c r="R812" s="101" t="str">
        <f t="shared" ca="1" si="362"/>
        <v/>
      </c>
      <c r="S812" s="101" t="str">
        <f t="shared" ca="1" si="362"/>
        <v/>
      </c>
      <c r="T812" s="101" t="str">
        <f t="shared" ca="1" si="362"/>
        <v/>
      </c>
      <c r="U812" s="101" t="str">
        <f t="shared" ca="1" si="362"/>
        <v/>
      </c>
      <c r="V812" s="101" t="str">
        <f t="shared" ca="1" si="362"/>
        <v/>
      </c>
      <c r="W812" s="101" t="str">
        <f t="shared" ca="1" si="342"/>
        <v/>
      </c>
      <c r="X812" s="101" t="str">
        <f t="shared" ca="1" si="342"/>
        <v/>
      </c>
      <c r="Y812" s="102" t="str">
        <f t="shared" ca="1" si="342"/>
        <v/>
      </c>
      <c r="Z812" s="129" t="str">
        <f t="shared" ca="1" si="350"/>
        <v/>
      </c>
      <c r="AA812" s="105" t="str">
        <f t="shared" ca="1" si="343"/>
        <v>NA</v>
      </c>
      <c r="AB812" s="105" t="str">
        <f t="shared" ca="1" si="351"/>
        <v>NA</v>
      </c>
      <c r="AC812" s="97" t="str">
        <f t="shared" ca="1" si="352"/>
        <v/>
      </c>
      <c r="AD812" s="106" t="str">
        <f t="shared" ca="1" si="344"/>
        <v/>
      </c>
      <c r="AE812" s="106"/>
      <c r="AF812" s="130"/>
      <c r="AG812" s="131"/>
      <c r="AH812" s="131"/>
      <c r="AI812" s="131"/>
      <c r="AJ812" s="131"/>
      <c r="AK812" s="131"/>
      <c r="AL812" s="131"/>
      <c r="AM812" s="131"/>
      <c r="AN812" s="132"/>
      <c r="AO812" s="133"/>
      <c r="AS812" s="69"/>
      <c r="AT812" s="69"/>
      <c r="AU812" s="113"/>
      <c r="AV812" s="114" t="str">
        <f t="shared" ca="1" si="364"/>
        <v/>
      </c>
      <c r="AW812" s="115" t="str">
        <f t="shared" ca="1" si="363"/>
        <v/>
      </c>
      <c r="AX812" s="115" t="str">
        <f t="shared" ca="1" si="363"/>
        <v/>
      </c>
      <c r="AY812" s="115" t="str">
        <f t="shared" ca="1" si="363"/>
        <v/>
      </c>
      <c r="AZ812" s="115" t="str">
        <f t="shared" ca="1" si="363"/>
        <v/>
      </c>
      <c r="BA812" s="115" t="str">
        <f t="shared" ca="1" si="363"/>
        <v/>
      </c>
      <c r="BB812" s="115" t="str">
        <f t="shared" ca="1" si="363"/>
        <v/>
      </c>
      <c r="BC812" s="115" t="str">
        <f t="shared" ca="1" si="363"/>
        <v/>
      </c>
      <c r="BD812" s="116" t="str">
        <f t="shared" ca="1" si="363"/>
        <v/>
      </c>
      <c r="BE812" s="145"/>
      <c r="BF812" s="118" t="str">
        <f t="shared" ca="1" si="354"/>
        <v/>
      </c>
      <c r="BG812" s="118" t="str">
        <f t="shared" ca="1" si="355"/>
        <v/>
      </c>
      <c r="BH812" s="118" t="str">
        <f t="shared" ca="1" si="356"/>
        <v/>
      </c>
      <c r="BI812" s="118" t="str">
        <f t="shared" ca="1" si="357"/>
        <v/>
      </c>
      <c r="BK812" s="154"/>
      <c r="BL812" s="155"/>
      <c r="BM812" s="154"/>
      <c r="BN812" s="154"/>
      <c r="BO812" s="156"/>
      <c r="BP812" s="156"/>
      <c r="BQ812" s="156"/>
      <c r="BR812" s="156"/>
      <c r="BS812" s="156"/>
      <c r="BT812" s="156"/>
      <c r="BU812" s="156"/>
      <c r="BV812" s="156"/>
      <c r="BW812" s="156"/>
      <c r="BX812" s="105"/>
      <c r="BY812" s="157"/>
      <c r="BZ812" s="157"/>
      <c r="CA812" s="157"/>
      <c r="CB812" s="157"/>
      <c r="CC812" s="157"/>
      <c r="CD812" s="157"/>
      <c r="CE812" s="157"/>
      <c r="CF812" s="157"/>
      <c r="CG812" s="157"/>
    </row>
    <row r="813" spans="1:85" x14ac:dyDescent="0.25">
      <c r="A813" s="97" t="str">
        <f t="shared" ca="1" si="358"/>
        <v/>
      </c>
      <c r="B813" s="98" t="str">
        <f t="shared" ca="1" si="359"/>
        <v/>
      </c>
      <c r="C813" s="99" t="str">
        <f t="shared" ca="1" si="345"/>
        <v/>
      </c>
      <c r="D813" s="97" t="str">
        <f t="shared" ca="1" si="346"/>
        <v/>
      </c>
      <c r="E813" s="97" t="str">
        <f t="shared" ca="1" si="347"/>
        <v/>
      </c>
      <c r="F813" s="97" t="str">
        <f t="shared" ca="1" si="348"/>
        <v/>
      </c>
      <c r="G813" s="100" t="str">
        <f t="shared" ca="1" si="361"/>
        <v/>
      </c>
      <c r="H813" s="101" t="str">
        <f t="shared" ca="1" si="361"/>
        <v/>
      </c>
      <c r="I813" s="101" t="str">
        <f t="shared" ca="1" si="361"/>
        <v/>
      </c>
      <c r="J813" s="101" t="str">
        <f t="shared" ca="1" si="360"/>
        <v/>
      </c>
      <c r="K813" s="101" t="str">
        <f t="shared" ca="1" si="360"/>
        <v/>
      </c>
      <c r="L813" s="101" t="str">
        <f t="shared" ca="1" si="360"/>
        <v/>
      </c>
      <c r="M813" s="101" t="str">
        <f t="shared" ca="1" si="360"/>
        <v/>
      </c>
      <c r="N813" s="101" t="str">
        <f t="shared" ca="1" si="360"/>
        <v/>
      </c>
      <c r="O813" s="102" t="str">
        <f t="shared" ca="1" si="360"/>
        <v/>
      </c>
      <c r="P813" s="103" t="str">
        <f t="shared" ca="1" si="349"/>
        <v/>
      </c>
      <c r="Q813" s="100" t="str">
        <f t="shared" ca="1" si="362"/>
        <v/>
      </c>
      <c r="R813" s="101" t="str">
        <f t="shared" ca="1" si="362"/>
        <v/>
      </c>
      <c r="S813" s="101" t="str">
        <f t="shared" ca="1" si="362"/>
        <v/>
      </c>
      <c r="T813" s="101" t="str">
        <f t="shared" ca="1" si="362"/>
        <v/>
      </c>
      <c r="U813" s="101" t="str">
        <f t="shared" ca="1" si="362"/>
        <v/>
      </c>
      <c r="V813" s="101" t="str">
        <f t="shared" ca="1" si="362"/>
        <v/>
      </c>
      <c r="W813" s="101" t="str">
        <f t="shared" ca="1" si="342"/>
        <v/>
      </c>
      <c r="X813" s="101" t="str">
        <f t="shared" ca="1" si="342"/>
        <v/>
      </c>
      <c r="Y813" s="102" t="str">
        <f t="shared" ca="1" si="342"/>
        <v/>
      </c>
      <c r="Z813" s="129" t="str">
        <f t="shared" ca="1" si="350"/>
        <v/>
      </c>
      <c r="AA813" s="105" t="str">
        <f t="shared" ca="1" si="343"/>
        <v>NA</v>
      </c>
      <c r="AB813" s="105" t="str">
        <f t="shared" ca="1" si="351"/>
        <v>NA</v>
      </c>
      <c r="AC813" s="97" t="str">
        <f t="shared" ca="1" si="352"/>
        <v/>
      </c>
      <c r="AD813" s="106" t="str">
        <f t="shared" ca="1" si="344"/>
        <v/>
      </c>
      <c r="AE813" s="106"/>
      <c r="AF813" s="130"/>
      <c r="AG813" s="131"/>
      <c r="AH813" s="131"/>
      <c r="AI813" s="131"/>
      <c r="AJ813" s="131"/>
      <c r="AK813" s="131"/>
      <c r="AL813" s="131"/>
      <c r="AM813" s="131"/>
      <c r="AN813" s="132"/>
      <c r="AO813" s="133"/>
      <c r="AS813" s="69"/>
      <c r="AT813" s="69"/>
      <c r="AU813" s="113"/>
      <c r="AV813" s="114" t="str">
        <f t="shared" ca="1" si="364"/>
        <v/>
      </c>
      <c r="AW813" s="115" t="str">
        <f t="shared" ca="1" si="363"/>
        <v/>
      </c>
      <c r="AX813" s="115" t="str">
        <f t="shared" ca="1" si="363"/>
        <v/>
      </c>
      <c r="AY813" s="115" t="str">
        <f t="shared" ca="1" si="363"/>
        <v/>
      </c>
      <c r="AZ813" s="115" t="str">
        <f t="shared" ca="1" si="363"/>
        <v/>
      </c>
      <c r="BA813" s="115" t="str">
        <f t="shared" ca="1" si="363"/>
        <v/>
      </c>
      <c r="BB813" s="115" t="str">
        <f t="shared" ca="1" si="363"/>
        <v/>
      </c>
      <c r="BC813" s="115" t="str">
        <f t="shared" ca="1" si="363"/>
        <v/>
      </c>
      <c r="BD813" s="116" t="str">
        <f t="shared" ca="1" si="363"/>
        <v/>
      </c>
      <c r="BE813" s="145"/>
      <c r="BF813" s="118" t="str">
        <f t="shared" ca="1" si="354"/>
        <v/>
      </c>
      <c r="BG813" s="118" t="str">
        <f t="shared" ca="1" si="355"/>
        <v/>
      </c>
      <c r="BH813" s="118" t="str">
        <f t="shared" ca="1" si="356"/>
        <v/>
      </c>
      <c r="BI813" s="118" t="str">
        <f t="shared" ca="1" si="357"/>
        <v/>
      </c>
      <c r="BK813" s="154"/>
      <c r="BL813" s="155"/>
      <c r="BM813" s="154"/>
      <c r="BN813" s="154"/>
      <c r="BO813" s="156"/>
      <c r="BP813" s="156"/>
      <c r="BQ813" s="156"/>
      <c r="BR813" s="156"/>
      <c r="BS813" s="156"/>
      <c r="BT813" s="156"/>
      <c r="BU813" s="156"/>
      <c r="BV813" s="156"/>
      <c r="BW813" s="156"/>
      <c r="BX813" s="105"/>
      <c r="BY813" s="157"/>
      <c r="BZ813" s="157"/>
      <c r="CA813" s="157"/>
      <c r="CB813" s="157"/>
      <c r="CC813" s="157"/>
      <c r="CD813" s="157"/>
      <c r="CE813" s="157"/>
      <c r="CF813" s="157"/>
      <c r="CG813" s="157"/>
    </row>
    <row r="814" spans="1:85" x14ac:dyDescent="0.25">
      <c r="A814" s="97" t="str">
        <f t="shared" ca="1" si="358"/>
        <v/>
      </c>
      <c r="B814" s="98" t="str">
        <f t="shared" ca="1" si="359"/>
        <v/>
      </c>
      <c r="C814" s="99" t="str">
        <f t="shared" ca="1" si="345"/>
        <v/>
      </c>
      <c r="D814" s="97" t="str">
        <f t="shared" ca="1" si="346"/>
        <v/>
      </c>
      <c r="E814" s="97" t="str">
        <f t="shared" ca="1" si="347"/>
        <v/>
      </c>
      <c r="F814" s="97" t="str">
        <f t="shared" ca="1" si="348"/>
        <v/>
      </c>
      <c r="G814" s="100" t="str">
        <f t="shared" ca="1" si="361"/>
        <v/>
      </c>
      <c r="H814" s="101" t="str">
        <f t="shared" ca="1" si="361"/>
        <v/>
      </c>
      <c r="I814" s="101" t="str">
        <f t="shared" ca="1" si="361"/>
        <v/>
      </c>
      <c r="J814" s="101" t="str">
        <f t="shared" ca="1" si="360"/>
        <v/>
      </c>
      <c r="K814" s="101" t="str">
        <f t="shared" ca="1" si="360"/>
        <v/>
      </c>
      <c r="L814" s="101" t="str">
        <f t="shared" ca="1" si="360"/>
        <v/>
      </c>
      <c r="M814" s="101" t="str">
        <f t="shared" ca="1" si="360"/>
        <v/>
      </c>
      <c r="N814" s="101" t="str">
        <f t="shared" ca="1" si="360"/>
        <v/>
      </c>
      <c r="O814" s="102" t="str">
        <f t="shared" ca="1" si="360"/>
        <v/>
      </c>
      <c r="P814" s="103" t="str">
        <f t="shared" ca="1" si="349"/>
        <v/>
      </c>
      <c r="Q814" s="100" t="str">
        <f t="shared" ca="1" si="362"/>
        <v/>
      </c>
      <c r="R814" s="101" t="str">
        <f t="shared" ca="1" si="362"/>
        <v/>
      </c>
      <c r="S814" s="101" t="str">
        <f t="shared" ca="1" si="362"/>
        <v/>
      </c>
      <c r="T814" s="101" t="str">
        <f t="shared" ca="1" si="362"/>
        <v/>
      </c>
      <c r="U814" s="101" t="str">
        <f t="shared" ca="1" si="362"/>
        <v/>
      </c>
      <c r="V814" s="101" t="str">
        <f t="shared" ca="1" si="362"/>
        <v/>
      </c>
      <c r="W814" s="101" t="str">
        <f t="shared" ca="1" si="342"/>
        <v/>
      </c>
      <c r="X814" s="101" t="str">
        <f t="shared" ca="1" si="342"/>
        <v/>
      </c>
      <c r="Y814" s="102" t="str">
        <f t="shared" ca="1" si="342"/>
        <v/>
      </c>
      <c r="Z814" s="129" t="str">
        <f t="shared" ca="1" si="350"/>
        <v/>
      </c>
      <c r="AA814" s="105" t="str">
        <f t="shared" ca="1" si="343"/>
        <v>NA</v>
      </c>
      <c r="AB814" s="105" t="str">
        <f t="shared" ca="1" si="351"/>
        <v>NA</v>
      </c>
      <c r="AC814" s="97" t="str">
        <f t="shared" ca="1" si="352"/>
        <v/>
      </c>
      <c r="AD814" s="106" t="str">
        <f t="shared" ca="1" si="344"/>
        <v/>
      </c>
      <c r="AE814" s="106"/>
      <c r="AF814" s="130"/>
      <c r="AG814" s="131"/>
      <c r="AH814" s="131"/>
      <c r="AI814" s="131"/>
      <c r="AJ814" s="131"/>
      <c r="AK814" s="131"/>
      <c r="AL814" s="131"/>
      <c r="AM814" s="131"/>
      <c r="AN814" s="132"/>
      <c r="AO814" s="133"/>
      <c r="AS814" s="69"/>
      <c r="AT814" s="69"/>
      <c r="AU814" s="113"/>
      <c r="AV814" s="114" t="str">
        <f t="shared" ca="1" si="364"/>
        <v/>
      </c>
      <c r="AW814" s="115" t="str">
        <f t="shared" ca="1" si="363"/>
        <v/>
      </c>
      <c r="AX814" s="115" t="str">
        <f t="shared" ca="1" si="363"/>
        <v/>
      </c>
      <c r="AY814" s="115" t="str">
        <f t="shared" ca="1" si="363"/>
        <v/>
      </c>
      <c r="AZ814" s="115" t="str">
        <f t="shared" ca="1" si="363"/>
        <v/>
      </c>
      <c r="BA814" s="115" t="str">
        <f t="shared" ca="1" si="363"/>
        <v/>
      </c>
      <c r="BB814" s="115" t="str">
        <f t="shared" ca="1" si="363"/>
        <v/>
      </c>
      <c r="BC814" s="115" t="str">
        <f t="shared" ca="1" si="363"/>
        <v/>
      </c>
      <c r="BD814" s="116" t="str">
        <f t="shared" ca="1" si="363"/>
        <v/>
      </c>
      <c r="BE814" s="145"/>
      <c r="BF814" s="118" t="str">
        <f t="shared" ca="1" si="354"/>
        <v/>
      </c>
      <c r="BG814" s="118" t="str">
        <f t="shared" ca="1" si="355"/>
        <v/>
      </c>
      <c r="BH814" s="118" t="str">
        <f t="shared" ca="1" si="356"/>
        <v/>
      </c>
      <c r="BI814" s="118" t="str">
        <f t="shared" ca="1" si="357"/>
        <v/>
      </c>
      <c r="BK814" s="154"/>
      <c r="BL814" s="155"/>
      <c r="BM814" s="154"/>
      <c r="BN814" s="154"/>
      <c r="BO814" s="156"/>
      <c r="BP814" s="156"/>
      <c r="BQ814" s="156"/>
      <c r="BR814" s="156"/>
      <c r="BS814" s="156"/>
      <c r="BT814" s="156"/>
      <c r="BU814" s="156"/>
      <c r="BV814" s="156"/>
      <c r="BW814" s="156"/>
      <c r="BX814" s="105"/>
      <c r="BY814" s="157"/>
      <c r="BZ814" s="157"/>
      <c r="CA814" s="157"/>
      <c r="CB814" s="157"/>
      <c r="CC814" s="157"/>
      <c r="CD814" s="157"/>
      <c r="CE814" s="157"/>
      <c r="CF814" s="157"/>
      <c r="CG814" s="157"/>
    </row>
    <row r="815" spans="1:85" x14ac:dyDescent="0.25">
      <c r="A815" s="97" t="str">
        <f t="shared" ca="1" si="358"/>
        <v/>
      </c>
      <c r="B815" s="98" t="str">
        <f t="shared" ca="1" si="359"/>
        <v/>
      </c>
      <c r="C815" s="99" t="str">
        <f t="shared" ca="1" si="345"/>
        <v/>
      </c>
      <c r="D815" s="97" t="str">
        <f t="shared" ca="1" si="346"/>
        <v/>
      </c>
      <c r="E815" s="97" t="str">
        <f t="shared" ca="1" si="347"/>
        <v/>
      </c>
      <c r="F815" s="97" t="str">
        <f t="shared" ca="1" si="348"/>
        <v/>
      </c>
      <c r="G815" s="100" t="str">
        <f t="shared" ca="1" si="361"/>
        <v/>
      </c>
      <c r="H815" s="101" t="str">
        <f t="shared" ca="1" si="361"/>
        <v/>
      </c>
      <c r="I815" s="101" t="str">
        <f t="shared" ca="1" si="361"/>
        <v/>
      </c>
      <c r="J815" s="101" t="str">
        <f t="shared" ca="1" si="360"/>
        <v/>
      </c>
      <c r="K815" s="101" t="str">
        <f t="shared" ca="1" si="360"/>
        <v/>
      </c>
      <c r="L815" s="101" t="str">
        <f t="shared" ca="1" si="360"/>
        <v/>
      </c>
      <c r="M815" s="101" t="str">
        <f t="shared" ca="1" si="360"/>
        <v/>
      </c>
      <c r="N815" s="101" t="str">
        <f t="shared" ca="1" si="360"/>
        <v/>
      </c>
      <c r="O815" s="102" t="str">
        <f t="shared" ca="1" si="360"/>
        <v/>
      </c>
      <c r="P815" s="103" t="str">
        <f t="shared" ca="1" si="349"/>
        <v/>
      </c>
      <c r="Q815" s="100" t="str">
        <f t="shared" ca="1" si="362"/>
        <v/>
      </c>
      <c r="R815" s="101" t="str">
        <f t="shared" ca="1" si="362"/>
        <v/>
      </c>
      <c r="S815" s="101" t="str">
        <f t="shared" ca="1" si="362"/>
        <v/>
      </c>
      <c r="T815" s="101" t="str">
        <f t="shared" ca="1" si="362"/>
        <v/>
      </c>
      <c r="U815" s="101" t="str">
        <f t="shared" ca="1" si="362"/>
        <v/>
      </c>
      <c r="V815" s="101" t="str">
        <f t="shared" ca="1" si="362"/>
        <v/>
      </c>
      <c r="W815" s="101" t="str">
        <f t="shared" ca="1" si="342"/>
        <v/>
      </c>
      <c r="X815" s="101" t="str">
        <f t="shared" ca="1" si="342"/>
        <v/>
      </c>
      <c r="Y815" s="102" t="str">
        <f t="shared" ca="1" si="342"/>
        <v/>
      </c>
      <c r="Z815" s="129" t="str">
        <f t="shared" ca="1" si="350"/>
        <v/>
      </c>
      <c r="AA815" s="105" t="str">
        <f t="shared" ca="1" si="343"/>
        <v>NA</v>
      </c>
      <c r="AB815" s="105" t="str">
        <f t="shared" ca="1" si="351"/>
        <v>NA</v>
      </c>
      <c r="AC815" s="97" t="str">
        <f t="shared" ca="1" si="352"/>
        <v/>
      </c>
      <c r="AD815" s="106" t="str">
        <f t="shared" ca="1" si="344"/>
        <v/>
      </c>
      <c r="AE815" s="106"/>
      <c r="AF815" s="130"/>
      <c r="AG815" s="131"/>
      <c r="AH815" s="131"/>
      <c r="AI815" s="131"/>
      <c r="AJ815" s="131"/>
      <c r="AK815" s="131"/>
      <c r="AL815" s="131"/>
      <c r="AM815" s="131"/>
      <c r="AN815" s="132"/>
      <c r="AO815" s="133"/>
      <c r="AS815" s="69"/>
      <c r="AT815" s="69"/>
      <c r="AU815" s="113"/>
      <c r="AV815" s="114" t="str">
        <f t="shared" ca="1" si="364"/>
        <v/>
      </c>
      <c r="AW815" s="115" t="str">
        <f t="shared" ca="1" si="363"/>
        <v/>
      </c>
      <c r="AX815" s="115" t="str">
        <f t="shared" ca="1" si="363"/>
        <v/>
      </c>
      <c r="AY815" s="115" t="str">
        <f t="shared" ca="1" si="363"/>
        <v/>
      </c>
      <c r="AZ815" s="115" t="str">
        <f t="shared" ca="1" si="363"/>
        <v/>
      </c>
      <c r="BA815" s="115" t="str">
        <f t="shared" ca="1" si="363"/>
        <v/>
      </c>
      <c r="BB815" s="115" t="str">
        <f t="shared" ca="1" si="363"/>
        <v/>
      </c>
      <c r="BC815" s="115" t="str">
        <f t="shared" ca="1" si="363"/>
        <v/>
      </c>
      <c r="BD815" s="116" t="str">
        <f t="shared" ca="1" si="363"/>
        <v/>
      </c>
      <c r="BE815" s="145"/>
      <c r="BF815" s="118" t="str">
        <f t="shared" ca="1" si="354"/>
        <v/>
      </c>
      <c r="BG815" s="118" t="str">
        <f t="shared" ca="1" si="355"/>
        <v/>
      </c>
      <c r="BH815" s="118" t="str">
        <f t="shared" ca="1" si="356"/>
        <v/>
      </c>
      <c r="BI815" s="118" t="str">
        <f t="shared" ca="1" si="357"/>
        <v/>
      </c>
      <c r="BK815" s="154"/>
      <c r="BL815" s="155"/>
      <c r="BM815" s="154"/>
      <c r="BN815" s="154"/>
      <c r="BO815" s="156"/>
      <c r="BP815" s="156"/>
      <c r="BQ815" s="156"/>
      <c r="BR815" s="156"/>
      <c r="BS815" s="156"/>
      <c r="BT815" s="156"/>
      <c r="BU815" s="156"/>
      <c r="BV815" s="156"/>
      <c r="BW815" s="156"/>
      <c r="BX815" s="105"/>
      <c r="BY815" s="157"/>
      <c r="BZ815" s="157"/>
      <c r="CA815" s="157"/>
      <c r="CB815" s="157"/>
      <c r="CC815" s="157"/>
      <c r="CD815" s="157"/>
      <c r="CE815" s="157"/>
      <c r="CF815" s="157"/>
      <c r="CG815" s="157"/>
    </row>
    <row r="816" spans="1:85" x14ac:dyDescent="0.25">
      <c r="A816" s="97" t="str">
        <f t="shared" ca="1" si="358"/>
        <v/>
      </c>
      <c r="B816" s="98" t="str">
        <f t="shared" ca="1" si="359"/>
        <v/>
      </c>
      <c r="C816" s="99" t="str">
        <f t="shared" ca="1" si="345"/>
        <v/>
      </c>
      <c r="D816" s="97" t="str">
        <f t="shared" ca="1" si="346"/>
        <v/>
      </c>
      <c r="E816" s="97" t="str">
        <f t="shared" ca="1" si="347"/>
        <v/>
      </c>
      <c r="F816" s="97" t="str">
        <f t="shared" ca="1" si="348"/>
        <v/>
      </c>
      <c r="G816" s="100" t="str">
        <f t="shared" ca="1" si="361"/>
        <v/>
      </c>
      <c r="H816" s="101" t="str">
        <f t="shared" ca="1" si="361"/>
        <v/>
      </c>
      <c r="I816" s="101" t="str">
        <f t="shared" ca="1" si="361"/>
        <v/>
      </c>
      <c r="J816" s="101" t="str">
        <f t="shared" ca="1" si="360"/>
        <v/>
      </c>
      <c r="K816" s="101" t="str">
        <f t="shared" ca="1" si="360"/>
        <v/>
      </c>
      <c r="L816" s="101" t="str">
        <f t="shared" ca="1" si="360"/>
        <v/>
      </c>
      <c r="M816" s="101" t="str">
        <f t="shared" ca="1" si="360"/>
        <v/>
      </c>
      <c r="N816" s="101" t="str">
        <f t="shared" ca="1" si="360"/>
        <v/>
      </c>
      <c r="O816" s="102" t="str">
        <f t="shared" ca="1" si="360"/>
        <v/>
      </c>
      <c r="P816" s="103" t="str">
        <f t="shared" ca="1" si="349"/>
        <v/>
      </c>
      <c r="Q816" s="100" t="str">
        <f t="shared" ca="1" si="362"/>
        <v/>
      </c>
      <c r="R816" s="101" t="str">
        <f t="shared" ca="1" si="362"/>
        <v/>
      </c>
      <c r="S816" s="101" t="str">
        <f t="shared" ca="1" si="362"/>
        <v/>
      </c>
      <c r="T816" s="101" t="str">
        <f t="shared" ca="1" si="362"/>
        <v/>
      </c>
      <c r="U816" s="101" t="str">
        <f t="shared" ca="1" si="362"/>
        <v/>
      </c>
      <c r="V816" s="101" t="str">
        <f t="shared" ca="1" si="362"/>
        <v/>
      </c>
      <c r="W816" s="101" t="str">
        <f t="shared" ca="1" si="342"/>
        <v/>
      </c>
      <c r="X816" s="101" t="str">
        <f t="shared" ca="1" si="342"/>
        <v/>
      </c>
      <c r="Y816" s="102" t="str">
        <f t="shared" ca="1" si="342"/>
        <v/>
      </c>
      <c r="Z816" s="129" t="str">
        <f t="shared" ca="1" si="350"/>
        <v/>
      </c>
      <c r="AA816" s="105" t="str">
        <f t="shared" ca="1" si="343"/>
        <v>NA</v>
      </c>
      <c r="AB816" s="105" t="str">
        <f t="shared" ca="1" si="351"/>
        <v>NA</v>
      </c>
      <c r="AC816" s="97" t="str">
        <f t="shared" ca="1" si="352"/>
        <v/>
      </c>
      <c r="AD816" s="106" t="str">
        <f t="shared" ca="1" si="344"/>
        <v/>
      </c>
      <c r="AE816" s="106"/>
      <c r="AF816" s="130"/>
      <c r="AG816" s="131"/>
      <c r="AH816" s="131"/>
      <c r="AI816" s="131"/>
      <c r="AJ816" s="131"/>
      <c r="AK816" s="131"/>
      <c r="AL816" s="131"/>
      <c r="AM816" s="131"/>
      <c r="AN816" s="132"/>
      <c r="AO816" s="133"/>
      <c r="AS816" s="69"/>
      <c r="AT816" s="69"/>
      <c r="AU816" s="113"/>
      <c r="AV816" s="114" t="str">
        <f t="shared" ca="1" si="364"/>
        <v/>
      </c>
      <c r="AW816" s="115" t="str">
        <f t="shared" ca="1" si="363"/>
        <v/>
      </c>
      <c r="AX816" s="115" t="str">
        <f t="shared" ca="1" si="363"/>
        <v/>
      </c>
      <c r="AY816" s="115" t="str">
        <f t="shared" ca="1" si="363"/>
        <v/>
      </c>
      <c r="AZ816" s="115" t="str">
        <f t="shared" ca="1" si="363"/>
        <v/>
      </c>
      <c r="BA816" s="115" t="str">
        <f t="shared" ca="1" si="363"/>
        <v/>
      </c>
      <c r="BB816" s="115" t="str">
        <f t="shared" ca="1" si="363"/>
        <v/>
      </c>
      <c r="BC816" s="115" t="str">
        <f t="shared" ca="1" si="363"/>
        <v/>
      </c>
      <c r="BD816" s="116" t="str">
        <f t="shared" ca="1" si="363"/>
        <v/>
      </c>
      <c r="BE816" s="145"/>
      <c r="BF816" s="118" t="str">
        <f t="shared" ca="1" si="354"/>
        <v/>
      </c>
      <c r="BG816" s="118" t="str">
        <f t="shared" ca="1" si="355"/>
        <v/>
      </c>
      <c r="BH816" s="118" t="str">
        <f t="shared" ca="1" si="356"/>
        <v/>
      </c>
      <c r="BI816" s="118" t="str">
        <f t="shared" ca="1" si="357"/>
        <v/>
      </c>
      <c r="BK816" s="154"/>
      <c r="BL816" s="155"/>
      <c r="BM816" s="154"/>
      <c r="BN816" s="154"/>
      <c r="BO816" s="156"/>
      <c r="BP816" s="156"/>
      <c r="BQ816" s="156"/>
      <c r="BR816" s="156"/>
      <c r="BS816" s="156"/>
      <c r="BT816" s="156"/>
      <c r="BU816" s="156"/>
      <c r="BV816" s="156"/>
      <c r="BW816" s="156"/>
      <c r="BX816" s="105"/>
      <c r="BY816" s="157"/>
      <c r="BZ816" s="157"/>
      <c r="CA816" s="157"/>
      <c r="CB816" s="157"/>
      <c r="CC816" s="157"/>
      <c r="CD816" s="157"/>
      <c r="CE816" s="157"/>
      <c r="CF816" s="157"/>
      <c r="CG816" s="157"/>
    </row>
    <row r="817" spans="1:85" x14ac:dyDescent="0.25">
      <c r="A817" s="97" t="str">
        <f t="shared" ca="1" si="358"/>
        <v/>
      </c>
      <c r="B817" s="98" t="str">
        <f t="shared" ca="1" si="359"/>
        <v/>
      </c>
      <c r="C817" s="99" t="str">
        <f t="shared" ca="1" si="345"/>
        <v/>
      </c>
      <c r="D817" s="97" t="str">
        <f t="shared" ca="1" si="346"/>
        <v/>
      </c>
      <c r="E817" s="97" t="str">
        <f t="shared" ca="1" si="347"/>
        <v/>
      </c>
      <c r="F817" s="97" t="str">
        <f t="shared" ca="1" si="348"/>
        <v/>
      </c>
      <c r="G817" s="100" t="str">
        <f t="shared" ca="1" si="361"/>
        <v/>
      </c>
      <c r="H817" s="101" t="str">
        <f t="shared" ca="1" si="361"/>
        <v/>
      </c>
      <c r="I817" s="101" t="str">
        <f t="shared" ca="1" si="361"/>
        <v/>
      </c>
      <c r="J817" s="101" t="str">
        <f t="shared" ca="1" si="360"/>
        <v/>
      </c>
      <c r="K817" s="101" t="str">
        <f t="shared" ca="1" si="360"/>
        <v/>
      </c>
      <c r="L817" s="101" t="str">
        <f t="shared" ca="1" si="360"/>
        <v/>
      </c>
      <c r="M817" s="101" t="str">
        <f t="shared" ca="1" si="360"/>
        <v/>
      </c>
      <c r="N817" s="101" t="str">
        <f t="shared" ca="1" si="360"/>
        <v/>
      </c>
      <c r="O817" s="102" t="str">
        <f t="shared" ca="1" si="360"/>
        <v/>
      </c>
      <c r="P817" s="103" t="str">
        <f t="shared" ca="1" si="349"/>
        <v/>
      </c>
      <c r="Q817" s="100" t="str">
        <f t="shared" ca="1" si="362"/>
        <v/>
      </c>
      <c r="R817" s="101" t="str">
        <f t="shared" ca="1" si="362"/>
        <v/>
      </c>
      <c r="S817" s="101" t="str">
        <f t="shared" ca="1" si="362"/>
        <v/>
      </c>
      <c r="T817" s="101" t="str">
        <f t="shared" ca="1" si="362"/>
        <v/>
      </c>
      <c r="U817" s="101" t="str">
        <f t="shared" ca="1" si="362"/>
        <v/>
      </c>
      <c r="V817" s="101" t="str">
        <f t="shared" ca="1" si="362"/>
        <v/>
      </c>
      <c r="W817" s="101" t="str">
        <f t="shared" ca="1" si="342"/>
        <v/>
      </c>
      <c r="X817" s="101" t="str">
        <f t="shared" ca="1" si="342"/>
        <v/>
      </c>
      <c r="Y817" s="102" t="str">
        <f t="shared" ca="1" si="342"/>
        <v/>
      </c>
      <c r="Z817" s="129" t="str">
        <f t="shared" ca="1" si="350"/>
        <v/>
      </c>
      <c r="AA817" s="105" t="str">
        <f t="shared" ca="1" si="343"/>
        <v>NA</v>
      </c>
      <c r="AB817" s="105" t="str">
        <f t="shared" ca="1" si="351"/>
        <v>NA</v>
      </c>
      <c r="AC817" s="97" t="str">
        <f t="shared" ca="1" si="352"/>
        <v/>
      </c>
      <c r="AD817" s="106" t="str">
        <f t="shared" ca="1" si="344"/>
        <v/>
      </c>
      <c r="AE817" s="106"/>
      <c r="AF817" s="130"/>
      <c r="AG817" s="131"/>
      <c r="AH817" s="131"/>
      <c r="AI817" s="131"/>
      <c r="AJ817" s="131"/>
      <c r="AK817" s="131"/>
      <c r="AL817" s="131"/>
      <c r="AM817" s="131"/>
      <c r="AN817" s="132"/>
      <c r="AO817" s="133"/>
      <c r="AS817" s="69"/>
      <c r="AT817" s="69"/>
      <c r="AU817" s="113"/>
      <c r="AV817" s="114" t="str">
        <f t="shared" ca="1" si="364"/>
        <v/>
      </c>
      <c r="AW817" s="115" t="str">
        <f t="shared" ca="1" si="363"/>
        <v/>
      </c>
      <c r="AX817" s="115" t="str">
        <f t="shared" ca="1" si="363"/>
        <v/>
      </c>
      <c r="AY817" s="115" t="str">
        <f t="shared" ca="1" si="363"/>
        <v/>
      </c>
      <c r="AZ817" s="115" t="str">
        <f t="shared" ca="1" si="363"/>
        <v/>
      </c>
      <c r="BA817" s="115" t="str">
        <f t="shared" ca="1" si="363"/>
        <v/>
      </c>
      <c r="BB817" s="115" t="str">
        <f t="shared" ca="1" si="363"/>
        <v/>
      </c>
      <c r="BC817" s="115" t="str">
        <f t="shared" ca="1" si="363"/>
        <v/>
      </c>
      <c r="BD817" s="116" t="str">
        <f t="shared" ca="1" si="363"/>
        <v/>
      </c>
      <c r="BE817" s="145"/>
      <c r="BF817" s="118" t="str">
        <f t="shared" ca="1" si="354"/>
        <v/>
      </c>
      <c r="BG817" s="118" t="str">
        <f t="shared" ca="1" si="355"/>
        <v/>
      </c>
      <c r="BH817" s="118" t="str">
        <f t="shared" ca="1" si="356"/>
        <v/>
      </c>
      <c r="BI817" s="118" t="str">
        <f t="shared" ca="1" si="357"/>
        <v/>
      </c>
      <c r="BK817" s="154"/>
      <c r="BL817" s="155"/>
      <c r="BM817" s="154"/>
      <c r="BN817" s="154"/>
      <c r="BO817" s="156"/>
      <c r="BP817" s="156"/>
      <c r="BQ817" s="156"/>
      <c r="BR817" s="156"/>
      <c r="BS817" s="156"/>
      <c r="BT817" s="156"/>
      <c r="BU817" s="156"/>
      <c r="BV817" s="156"/>
      <c r="BW817" s="156"/>
      <c r="BX817" s="105"/>
      <c r="BY817" s="157"/>
      <c r="BZ817" s="157"/>
      <c r="CA817" s="157"/>
      <c r="CB817" s="157"/>
      <c r="CC817" s="157"/>
      <c r="CD817" s="157"/>
      <c r="CE817" s="157"/>
      <c r="CF817" s="157"/>
      <c r="CG817" s="157"/>
    </row>
    <row r="818" spans="1:85" x14ac:dyDescent="0.25">
      <c r="A818" s="97" t="str">
        <f t="shared" ca="1" si="358"/>
        <v/>
      </c>
      <c r="B818" s="98" t="str">
        <f t="shared" ca="1" si="359"/>
        <v/>
      </c>
      <c r="C818" s="99" t="str">
        <f t="shared" ca="1" si="345"/>
        <v/>
      </c>
      <c r="D818" s="97" t="str">
        <f t="shared" ca="1" si="346"/>
        <v/>
      </c>
      <c r="E818" s="97" t="str">
        <f t="shared" ca="1" si="347"/>
        <v/>
      </c>
      <c r="F818" s="97" t="str">
        <f t="shared" ca="1" si="348"/>
        <v/>
      </c>
      <c r="G818" s="100" t="str">
        <f t="shared" ca="1" si="361"/>
        <v/>
      </c>
      <c r="H818" s="101" t="str">
        <f t="shared" ca="1" si="361"/>
        <v/>
      </c>
      <c r="I818" s="101" t="str">
        <f t="shared" ca="1" si="361"/>
        <v/>
      </c>
      <c r="J818" s="101" t="str">
        <f t="shared" ca="1" si="360"/>
        <v/>
      </c>
      <c r="K818" s="101" t="str">
        <f t="shared" ca="1" si="360"/>
        <v/>
      </c>
      <c r="L818" s="101" t="str">
        <f t="shared" ca="1" si="360"/>
        <v/>
      </c>
      <c r="M818" s="101" t="str">
        <f t="shared" ca="1" si="360"/>
        <v/>
      </c>
      <c r="N818" s="101" t="str">
        <f t="shared" ca="1" si="360"/>
        <v/>
      </c>
      <c r="O818" s="102" t="str">
        <f t="shared" ca="1" si="360"/>
        <v/>
      </c>
      <c r="P818" s="103" t="str">
        <f t="shared" ca="1" si="349"/>
        <v/>
      </c>
      <c r="Q818" s="100" t="str">
        <f t="shared" ca="1" si="362"/>
        <v/>
      </c>
      <c r="R818" s="101" t="str">
        <f t="shared" ca="1" si="362"/>
        <v/>
      </c>
      <c r="S818" s="101" t="str">
        <f t="shared" ca="1" si="362"/>
        <v/>
      </c>
      <c r="T818" s="101" t="str">
        <f t="shared" ca="1" si="362"/>
        <v/>
      </c>
      <c r="U818" s="101" t="str">
        <f t="shared" ca="1" si="362"/>
        <v/>
      </c>
      <c r="V818" s="101" t="str">
        <f t="shared" ca="1" si="362"/>
        <v/>
      </c>
      <c r="W818" s="101" t="str">
        <f t="shared" ca="1" si="342"/>
        <v/>
      </c>
      <c r="X818" s="101" t="str">
        <f t="shared" ca="1" si="342"/>
        <v/>
      </c>
      <c r="Y818" s="102" t="str">
        <f t="shared" ca="1" si="342"/>
        <v/>
      </c>
      <c r="Z818" s="129" t="str">
        <f t="shared" ca="1" si="350"/>
        <v/>
      </c>
      <c r="AA818" s="105" t="str">
        <f t="shared" ca="1" si="343"/>
        <v>NA</v>
      </c>
      <c r="AB818" s="105" t="str">
        <f t="shared" ca="1" si="351"/>
        <v>NA</v>
      </c>
      <c r="AC818" s="97" t="str">
        <f t="shared" ca="1" si="352"/>
        <v/>
      </c>
      <c r="AD818" s="106" t="str">
        <f t="shared" ca="1" si="344"/>
        <v/>
      </c>
      <c r="AE818" s="106"/>
      <c r="AF818" s="130"/>
      <c r="AG818" s="131"/>
      <c r="AH818" s="131"/>
      <c r="AI818" s="131"/>
      <c r="AJ818" s="131"/>
      <c r="AK818" s="131"/>
      <c r="AL818" s="131"/>
      <c r="AM818" s="131"/>
      <c r="AN818" s="132"/>
      <c r="AO818" s="133"/>
      <c r="AS818" s="69"/>
      <c r="AT818" s="69"/>
      <c r="AU818" s="113"/>
      <c r="AV818" s="114" t="str">
        <f t="shared" ca="1" si="364"/>
        <v/>
      </c>
      <c r="AW818" s="115" t="str">
        <f t="shared" ca="1" si="363"/>
        <v/>
      </c>
      <c r="AX818" s="115" t="str">
        <f t="shared" ca="1" si="363"/>
        <v/>
      </c>
      <c r="AY818" s="115" t="str">
        <f t="shared" ca="1" si="363"/>
        <v/>
      </c>
      <c r="AZ818" s="115" t="str">
        <f t="shared" ca="1" si="363"/>
        <v/>
      </c>
      <c r="BA818" s="115" t="str">
        <f t="shared" ca="1" si="363"/>
        <v/>
      </c>
      <c r="BB818" s="115" t="str">
        <f t="shared" ca="1" si="363"/>
        <v/>
      </c>
      <c r="BC818" s="115" t="str">
        <f t="shared" ca="1" si="363"/>
        <v/>
      </c>
      <c r="BD818" s="116" t="str">
        <f t="shared" ca="1" si="363"/>
        <v/>
      </c>
      <c r="BE818" s="145"/>
      <c r="BF818" s="118" t="str">
        <f t="shared" ca="1" si="354"/>
        <v/>
      </c>
      <c r="BG818" s="118" t="str">
        <f t="shared" ca="1" si="355"/>
        <v/>
      </c>
      <c r="BH818" s="118" t="str">
        <f t="shared" ca="1" si="356"/>
        <v/>
      </c>
      <c r="BI818" s="118" t="str">
        <f t="shared" ca="1" si="357"/>
        <v/>
      </c>
      <c r="BK818" s="154"/>
      <c r="BL818" s="155"/>
      <c r="BM818" s="154"/>
      <c r="BN818" s="154"/>
      <c r="BO818" s="156"/>
      <c r="BP818" s="156"/>
      <c r="BQ818" s="156"/>
      <c r="BR818" s="156"/>
      <c r="BS818" s="156"/>
      <c r="BT818" s="156"/>
      <c r="BU818" s="156"/>
      <c r="BV818" s="156"/>
      <c r="BW818" s="156"/>
      <c r="BX818" s="105"/>
      <c r="BY818" s="157"/>
      <c r="BZ818" s="157"/>
      <c r="CA818" s="157"/>
      <c r="CB818" s="157"/>
      <c r="CC818" s="157"/>
      <c r="CD818" s="157"/>
      <c r="CE818" s="157"/>
      <c r="CF818" s="157"/>
      <c r="CG818" s="157"/>
    </row>
    <row r="819" spans="1:85" x14ac:dyDescent="0.25">
      <c r="A819" s="97" t="str">
        <f t="shared" ca="1" si="358"/>
        <v/>
      </c>
      <c r="B819" s="98" t="str">
        <f t="shared" ca="1" si="359"/>
        <v/>
      </c>
      <c r="C819" s="99" t="str">
        <f t="shared" ca="1" si="345"/>
        <v/>
      </c>
      <c r="D819" s="97" t="str">
        <f t="shared" ca="1" si="346"/>
        <v/>
      </c>
      <c r="E819" s="97" t="str">
        <f t="shared" ca="1" si="347"/>
        <v/>
      </c>
      <c r="F819" s="97" t="str">
        <f t="shared" ca="1" si="348"/>
        <v/>
      </c>
      <c r="G819" s="100" t="str">
        <f t="shared" ca="1" si="361"/>
        <v/>
      </c>
      <c r="H819" s="101" t="str">
        <f t="shared" ca="1" si="361"/>
        <v/>
      </c>
      <c r="I819" s="101" t="str">
        <f t="shared" ca="1" si="361"/>
        <v/>
      </c>
      <c r="J819" s="101" t="str">
        <f t="shared" ca="1" si="360"/>
        <v/>
      </c>
      <c r="K819" s="101" t="str">
        <f t="shared" ca="1" si="360"/>
        <v/>
      </c>
      <c r="L819" s="101" t="str">
        <f t="shared" ca="1" si="360"/>
        <v/>
      </c>
      <c r="M819" s="101" t="str">
        <f t="shared" ca="1" si="360"/>
        <v/>
      </c>
      <c r="N819" s="101" t="str">
        <f t="shared" ca="1" si="360"/>
        <v/>
      </c>
      <c r="O819" s="102" t="str">
        <f t="shared" ca="1" si="360"/>
        <v/>
      </c>
      <c r="P819" s="103" t="str">
        <f t="shared" ca="1" si="349"/>
        <v/>
      </c>
      <c r="Q819" s="100" t="str">
        <f t="shared" ca="1" si="362"/>
        <v/>
      </c>
      <c r="R819" s="101" t="str">
        <f t="shared" ca="1" si="362"/>
        <v/>
      </c>
      <c r="S819" s="101" t="str">
        <f t="shared" ca="1" si="362"/>
        <v/>
      </c>
      <c r="T819" s="101" t="str">
        <f t="shared" ca="1" si="362"/>
        <v/>
      </c>
      <c r="U819" s="101" t="str">
        <f t="shared" ca="1" si="362"/>
        <v/>
      </c>
      <c r="V819" s="101" t="str">
        <f t="shared" ca="1" si="362"/>
        <v/>
      </c>
      <c r="W819" s="101" t="str">
        <f t="shared" ca="1" si="342"/>
        <v/>
      </c>
      <c r="X819" s="101" t="str">
        <f t="shared" ca="1" si="342"/>
        <v/>
      </c>
      <c r="Y819" s="102" t="str">
        <f t="shared" ca="1" si="342"/>
        <v/>
      </c>
      <c r="Z819" s="129" t="str">
        <f t="shared" ca="1" si="350"/>
        <v/>
      </c>
      <c r="AA819" s="105" t="str">
        <f t="shared" ca="1" si="343"/>
        <v>NA</v>
      </c>
      <c r="AB819" s="105" t="str">
        <f t="shared" ca="1" si="351"/>
        <v>NA</v>
      </c>
      <c r="AC819" s="97" t="str">
        <f t="shared" ca="1" si="352"/>
        <v/>
      </c>
      <c r="AD819" s="106" t="str">
        <f t="shared" ca="1" si="344"/>
        <v/>
      </c>
      <c r="AE819" s="106"/>
      <c r="AF819" s="130"/>
      <c r="AG819" s="131"/>
      <c r="AH819" s="131"/>
      <c r="AI819" s="131"/>
      <c r="AJ819" s="131"/>
      <c r="AK819" s="131"/>
      <c r="AL819" s="131"/>
      <c r="AM819" s="131"/>
      <c r="AN819" s="132"/>
      <c r="AO819" s="133"/>
      <c r="AS819" s="69"/>
      <c r="AT819" s="69"/>
      <c r="AU819" s="113"/>
      <c r="AV819" s="114" t="str">
        <f t="shared" ca="1" si="364"/>
        <v/>
      </c>
      <c r="AW819" s="115" t="str">
        <f t="shared" ca="1" si="363"/>
        <v/>
      </c>
      <c r="AX819" s="115" t="str">
        <f t="shared" ca="1" si="363"/>
        <v/>
      </c>
      <c r="AY819" s="115" t="str">
        <f t="shared" ca="1" si="363"/>
        <v/>
      </c>
      <c r="AZ819" s="115" t="str">
        <f t="shared" ca="1" si="363"/>
        <v/>
      </c>
      <c r="BA819" s="115" t="str">
        <f t="shared" ca="1" si="363"/>
        <v/>
      </c>
      <c r="BB819" s="115" t="str">
        <f t="shared" ca="1" si="363"/>
        <v/>
      </c>
      <c r="BC819" s="115" t="str">
        <f t="shared" ca="1" si="363"/>
        <v/>
      </c>
      <c r="BD819" s="116" t="str">
        <f t="shared" ca="1" si="363"/>
        <v/>
      </c>
      <c r="BE819" s="145"/>
      <c r="BF819" s="118" t="str">
        <f t="shared" ca="1" si="354"/>
        <v/>
      </c>
      <c r="BG819" s="118" t="str">
        <f t="shared" ca="1" si="355"/>
        <v/>
      </c>
      <c r="BH819" s="118" t="str">
        <f t="shared" ca="1" si="356"/>
        <v/>
      </c>
      <c r="BI819" s="118" t="str">
        <f t="shared" ca="1" si="357"/>
        <v/>
      </c>
      <c r="BK819" s="154"/>
      <c r="BL819" s="155"/>
      <c r="BM819" s="154"/>
      <c r="BN819" s="154"/>
      <c r="BO819" s="156"/>
      <c r="BP819" s="156"/>
      <c r="BQ819" s="156"/>
      <c r="BR819" s="156"/>
      <c r="BS819" s="156"/>
      <c r="BT819" s="156"/>
      <c r="BU819" s="156"/>
      <c r="BV819" s="156"/>
      <c r="BW819" s="156"/>
      <c r="BX819" s="105"/>
      <c r="BY819" s="157"/>
      <c r="BZ819" s="157"/>
      <c r="CA819" s="157"/>
      <c r="CB819" s="157"/>
      <c r="CC819" s="157"/>
      <c r="CD819" s="157"/>
      <c r="CE819" s="157"/>
      <c r="CF819" s="157"/>
      <c r="CG819" s="157"/>
    </row>
    <row r="820" spans="1:85" x14ac:dyDescent="0.25">
      <c r="A820" s="97" t="str">
        <f t="shared" ca="1" si="358"/>
        <v/>
      </c>
      <c r="B820" s="98" t="str">
        <f t="shared" ca="1" si="359"/>
        <v/>
      </c>
      <c r="C820" s="99" t="str">
        <f t="shared" ca="1" si="345"/>
        <v/>
      </c>
      <c r="D820" s="97" t="str">
        <f t="shared" ca="1" si="346"/>
        <v/>
      </c>
      <c r="E820" s="97" t="str">
        <f t="shared" ca="1" si="347"/>
        <v/>
      </c>
      <c r="F820" s="97" t="str">
        <f t="shared" ca="1" si="348"/>
        <v/>
      </c>
      <c r="G820" s="100" t="str">
        <f t="shared" ca="1" si="361"/>
        <v/>
      </c>
      <c r="H820" s="101" t="str">
        <f t="shared" ca="1" si="361"/>
        <v/>
      </c>
      <c r="I820" s="101" t="str">
        <f t="shared" ca="1" si="361"/>
        <v/>
      </c>
      <c r="J820" s="101" t="str">
        <f t="shared" ca="1" si="360"/>
        <v/>
      </c>
      <c r="K820" s="101" t="str">
        <f t="shared" ca="1" si="360"/>
        <v/>
      </c>
      <c r="L820" s="101" t="str">
        <f t="shared" ca="1" si="360"/>
        <v/>
      </c>
      <c r="M820" s="101" t="str">
        <f t="shared" ca="1" si="360"/>
        <v/>
      </c>
      <c r="N820" s="101" t="str">
        <f t="shared" ca="1" si="360"/>
        <v/>
      </c>
      <c r="O820" s="102" t="str">
        <f t="shared" ca="1" si="360"/>
        <v/>
      </c>
      <c r="P820" s="103" t="str">
        <f t="shared" ca="1" si="349"/>
        <v/>
      </c>
      <c r="Q820" s="100" t="str">
        <f t="shared" ca="1" si="362"/>
        <v/>
      </c>
      <c r="R820" s="101" t="str">
        <f t="shared" ca="1" si="362"/>
        <v/>
      </c>
      <c r="S820" s="101" t="str">
        <f t="shared" ca="1" si="362"/>
        <v/>
      </c>
      <c r="T820" s="101" t="str">
        <f t="shared" ca="1" si="362"/>
        <v/>
      </c>
      <c r="U820" s="101" t="str">
        <f t="shared" ca="1" si="362"/>
        <v/>
      </c>
      <c r="V820" s="101" t="str">
        <f t="shared" ca="1" si="362"/>
        <v/>
      </c>
      <c r="W820" s="101" t="str">
        <f t="shared" ca="1" si="342"/>
        <v/>
      </c>
      <c r="X820" s="101" t="str">
        <f t="shared" ca="1" si="342"/>
        <v/>
      </c>
      <c r="Y820" s="102" t="str">
        <f t="shared" ca="1" si="342"/>
        <v/>
      </c>
      <c r="Z820" s="129" t="str">
        <f t="shared" ca="1" si="350"/>
        <v/>
      </c>
      <c r="AA820" s="105" t="str">
        <f t="shared" ca="1" si="343"/>
        <v>NA</v>
      </c>
      <c r="AB820" s="105" t="str">
        <f t="shared" ca="1" si="351"/>
        <v>NA</v>
      </c>
      <c r="AC820" s="97" t="str">
        <f t="shared" ca="1" si="352"/>
        <v/>
      </c>
      <c r="AD820" s="106" t="str">
        <f t="shared" ca="1" si="344"/>
        <v/>
      </c>
      <c r="AE820" s="106"/>
      <c r="AF820" s="130"/>
      <c r="AG820" s="131"/>
      <c r="AH820" s="131"/>
      <c r="AI820" s="131"/>
      <c r="AJ820" s="131"/>
      <c r="AK820" s="131"/>
      <c r="AL820" s="131"/>
      <c r="AM820" s="131"/>
      <c r="AN820" s="132"/>
      <c r="AO820" s="133"/>
      <c r="AS820" s="69"/>
      <c r="AT820" s="69"/>
      <c r="AU820" s="113"/>
      <c r="AV820" s="114" t="str">
        <f t="shared" ca="1" si="364"/>
        <v/>
      </c>
      <c r="AW820" s="115" t="str">
        <f t="shared" ca="1" si="363"/>
        <v/>
      </c>
      <c r="AX820" s="115" t="str">
        <f t="shared" ca="1" si="363"/>
        <v/>
      </c>
      <c r="AY820" s="115" t="str">
        <f t="shared" ca="1" si="363"/>
        <v/>
      </c>
      <c r="AZ820" s="115" t="str">
        <f t="shared" ca="1" si="363"/>
        <v/>
      </c>
      <c r="BA820" s="115" t="str">
        <f t="shared" ca="1" si="363"/>
        <v/>
      </c>
      <c r="BB820" s="115" t="str">
        <f t="shared" ca="1" si="363"/>
        <v/>
      </c>
      <c r="BC820" s="115" t="str">
        <f t="shared" ca="1" si="363"/>
        <v/>
      </c>
      <c r="BD820" s="116" t="str">
        <f t="shared" ca="1" si="363"/>
        <v/>
      </c>
      <c r="BE820" s="145"/>
      <c r="BF820" s="118" t="str">
        <f t="shared" ca="1" si="354"/>
        <v/>
      </c>
      <c r="BG820" s="118" t="str">
        <f t="shared" ca="1" si="355"/>
        <v/>
      </c>
      <c r="BH820" s="118" t="str">
        <f t="shared" ca="1" si="356"/>
        <v/>
      </c>
      <c r="BI820" s="118" t="str">
        <f t="shared" ca="1" si="357"/>
        <v/>
      </c>
      <c r="BK820" s="154"/>
      <c r="BL820" s="155"/>
      <c r="BM820" s="154"/>
      <c r="BN820" s="154"/>
      <c r="BO820" s="156"/>
      <c r="BP820" s="156"/>
      <c r="BQ820" s="156"/>
      <c r="BR820" s="156"/>
      <c r="BS820" s="156"/>
      <c r="BT820" s="156"/>
      <c r="BU820" s="156"/>
      <c r="BV820" s="156"/>
      <c r="BW820" s="156"/>
      <c r="BX820" s="105"/>
      <c r="BY820" s="157"/>
      <c r="BZ820" s="157"/>
      <c r="CA820" s="157"/>
      <c r="CB820" s="157"/>
      <c r="CC820" s="157"/>
      <c r="CD820" s="157"/>
      <c r="CE820" s="157"/>
      <c r="CF820" s="157"/>
      <c r="CG820" s="157"/>
    </row>
    <row r="821" spans="1:85" x14ac:dyDescent="0.25">
      <c r="A821" s="97" t="str">
        <f t="shared" ca="1" si="358"/>
        <v/>
      </c>
      <c r="B821" s="98" t="str">
        <f t="shared" ca="1" si="359"/>
        <v/>
      </c>
      <c r="C821" s="99" t="str">
        <f t="shared" ca="1" si="345"/>
        <v/>
      </c>
      <c r="D821" s="97" t="str">
        <f t="shared" ca="1" si="346"/>
        <v/>
      </c>
      <c r="E821" s="97" t="str">
        <f t="shared" ca="1" si="347"/>
        <v/>
      </c>
      <c r="F821" s="97" t="str">
        <f t="shared" ca="1" si="348"/>
        <v/>
      </c>
      <c r="G821" s="100" t="str">
        <f t="shared" ca="1" si="361"/>
        <v/>
      </c>
      <c r="H821" s="101" t="str">
        <f t="shared" ca="1" si="361"/>
        <v/>
      </c>
      <c r="I821" s="101" t="str">
        <f t="shared" ca="1" si="361"/>
        <v/>
      </c>
      <c r="J821" s="101" t="str">
        <f t="shared" ca="1" si="360"/>
        <v/>
      </c>
      <c r="K821" s="101" t="str">
        <f t="shared" ca="1" si="360"/>
        <v/>
      </c>
      <c r="L821" s="101" t="str">
        <f t="shared" ca="1" si="360"/>
        <v/>
      </c>
      <c r="M821" s="101" t="str">
        <f t="shared" ca="1" si="360"/>
        <v/>
      </c>
      <c r="N821" s="101" t="str">
        <f t="shared" ca="1" si="360"/>
        <v/>
      </c>
      <c r="O821" s="102" t="str">
        <f t="shared" ca="1" si="360"/>
        <v/>
      </c>
      <c r="P821" s="103" t="str">
        <f t="shared" ca="1" si="349"/>
        <v/>
      </c>
      <c r="Q821" s="100" t="str">
        <f t="shared" ca="1" si="362"/>
        <v/>
      </c>
      <c r="R821" s="101" t="str">
        <f t="shared" ca="1" si="362"/>
        <v/>
      </c>
      <c r="S821" s="101" t="str">
        <f t="shared" ca="1" si="362"/>
        <v/>
      </c>
      <c r="T821" s="101" t="str">
        <f t="shared" ca="1" si="362"/>
        <v/>
      </c>
      <c r="U821" s="101" t="str">
        <f t="shared" ca="1" si="362"/>
        <v/>
      </c>
      <c r="V821" s="101" t="str">
        <f t="shared" ca="1" si="362"/>
        <v/>
      </c>
      <c r="W821" s="101" t="str">
        <f t="shared" ca="1" si="342"/>
        <v/>
      </c>
      <c r="X821" s="101" t="str">
        <f t="shared" ca="1" si="342"/>
        <v/>
      </c>
      <c r="Y821" s="102" t="str">
        <f t="shared" ca="1" si="342"/>
        <v/>
      </c>
      <c r="Z821" s="129" t="str">
        <f t="shared" ca="1" si="350"/>
        <v/>
      </c>
      <c r="AA821" s="105" t="str">
        <f t="shared" ca="1" si="343"/>
        <v>NA</v>
      </c>
      <c r="AB821" s="105" t="str">
        <f t="shared" ca="1" si="351"/>
        <v>NA</v>
      </c>
      <c r="AC821" s="97" t="str">
        <f t="shared" ca="1" si="352"/>
        <v/>
      </c>
      <c r="AD821" s="106" t="str">
        <f t="shared" ca="1" si="344"/>
        <v/>
      </c>
      <c r="AE821" s="106"/>
      <c r="AF821" s="130"/>
      <c r="AG821" s="131"/>
      <c r="AH821" s="131"/>
      <c r="AI821" s="131"/>
      <c r="AJ821" s="131"/>
      <c r="AK821" s="131"/>
      <c r="AL821" s="131"/>
      <c r="AM821" s="131"/>
      <c r="AN821" s="132"/>
      <c r="AO821" s="133"/>
      <c r="AS821" s="69"/>
      <c r="AT821" s="69"/>
      <c r="AU821" s="113"/>
      <c r="AV821" s="114" t="str">
        <f t="shared" ca="1" si="364"/>
        <v/>
      </c>
      <c r="AW821" s="115" t="str">
        <f t="shared" ca="1" si="363"/>
        <v/>
      </c>
      <c r="AX821" s="115" t="str">
        <f t="shared" ca="1" si="363"/>
        <v/>
      </c>
      <c r="AY821" s="115" t="str">
        <f t="shared" ca="1" si="363"/>
        <v/>
      </c>
      <c r="AZ821" s="115" t="str">
        <f t="shared" ca="1" si="363"/>
        <v/>
      </c>
      <c r="BA821" s="115" t="str">
        <f t="shared" ca="1" si="363"/>
        <v/>
      </c>
      <c r="BB821" s="115" t="str">
        <f t="shared" ca="1" si="363"/>
        <v/>
      </c>
      <c r="BC821" s="115" t="str">
        <f t="shared" ca="1" si="363"/>
        <v/>
      </c>
      <c r="BD821" s="116" t="str">
        <f t="shared" ca="1" si="363"/>
        <v/>
      </c>
      <c r="BE821" s="145"/>
      <c r="BF821" s="118" t="str">
        <f t="shared" ca="1" si="354"/>
        <v/>
      </c>
      <c r="BG821" s="118" t="str">
        <f t="shared" ca="1" si="355"/>
        <v/>
      </c>
      <c r="BH821" s="118" t="str">
        <f t="shared" ca="1" si="356"/>
        <v/>
      </c>
      <c r="BI821" s="118" t="str">
        <f t="shared" ca="1" si="357"/>
        <v/>
      </c>
      <c r="BK821" s="154"/>
      <c r="BL821" s="155"/>
      <c r="BM821" s="154"/>
      <c r="BN821" s="154"/>
      <c r="BO821" s="156"/>
      <c r="BP821" s="156"/>
      <c r="BQ821" s="156"/>
      <c r="BR821" s="156"/>
      <c r="BS821" s="156"/>
      <c r="BT821" s="156"/>
      <c r="BU821" s="156"/>
      <c r="BV821" s="156"/>
      <c r="BW821" s="156"/>
      <c r="BX821" s="105"/>
      <c r="BY821" s="157"/>
      <c r="BZ821" s="157"/>
      <c r="CA821" s="157"/>
      <c r="CB821" s="157"/>
      <c r="CC821" s="157"/>
      <c r="CD821" s="157"/>
      <c r="CE821" s="157"/>
      <c r="CF821" s="157"/>
      <c r="CG821" s="157"/>
    </row>
    <row r="822" spans="1:85" x14ac:dyDescent="0.25">
      <c r="A822" s="97" t="str">
        <f t="shared" ca="1" si="358"/>
        <v/>
      </c>
      <c r="B822" s="98" t="str">
        <f t="shared" ca="1" si="359"/>
        <v/>
      </c>
      <c r="C822" s="99" t="str">
        <f t="shared" ca="1" si="345"/>
        <v/>
      </c>
      <c r="D822" s="97" t="str">
        <f t="shared" ca="1" si="346"/>
        <v/>
      </c>
      <c r="E822" s="97" t="str">
        <f t="shared" ca="1" si="347"/>
        <v/>
      </c>
      <c r="F822" s="97" t="str">
        <f t="shared" ca="1" si="348"/>
        <v/>
      </c>
      <c r="G822" s="100" t="str">
        <f t="shared" ca="1" si="361"/>
        <v/>
      </c>
      <c r="H822" s="101" t="str">
        <f t="shared" ca="1" si="361"/>
        <v/>
      </c>
      <c r="I822" s="101" t="str">
        <f t="shared" ca="1" si="361"/>
        <v/>
      </c>
      <c r="J822" s="101" t="str">
        <f t="shared" ca="1" si="360"/>
        <v/>
      </c>
      <c r="K822" s="101" t="str">
        <f t="shared" ca="1" si="360"/>
        <v/>
      </c>
      <c r="L822" s="101" t="str">
        <f t="shared" ca="1" si="360"/>
        <v/>
      </c>
      <c r="M822" s="101" t="str">
        <f t="shared" ca="1" si="360"/>
        <v/>
      </c>
      <c r="N822" s="101" t="str">
        <f t="shared" ca="1" si="360"/>
        <v/>
      </c>
      <c r="O822" s="102" t="str">
        <f t="shared" ca="1" si="360"/>
        <v/>
      </c>
      <c r="P822" s="103" t="str">
        <f t="shared" ca="1" si="349"/>
        <v/>
      </c>
      <c r="Q822" s="100" t="str">
        <f t="shared" ca="1" si="362"/>
        <v/>
      </c>
      <c r="R822" s="101" t="str">
        <f t="shared" ca="1" si="362"/>
        <v/>
      </c>
      <c r="S822" s="101" t="str">
        <f t="shared" ca="1" si="362"/>
        <v/>
      </c>
      <c r="T822" s="101" t="str">
        <f t="shared" ca="1" si="362"/>
        <v/>
      </c>
      <c r="U822" s="101" t="str">
        <f t="shared" ca="1" si="362"/>
        <v/>
      </c>
      <c r="V822" s="101" t="str">
        <f t="shared" ca="1" si="362"/>
        <v/>
      </c>
      <c r="W822" s="101" t="str">
        <f t="shared" ca="1" si="342"/>
        <v/>
      </c>
      <c r="X822" s="101" t="str">
        <f t="shared" ca="1" si="342"/>
        <v/>
      </c>
      <c r="Y822" s="102" t="str">
        <f t="shared" ca="1" si="342"/>
        <v/>
      </c>
      <c r="Z822" s="129" t="str">
        <f t="shared" ca="1" si="350"/>
        <v/>
      </c>
      <c r="AA822" s="105" t="str">
        <f t="shared" ca="1" si="343"/>
        <v>NA</v>
      </c>
      <c r="AB822" s="105" t="str">
        <f t="shared" ca="1" si="351"/>
        <v>NA</v>
      </c>
      <c r="AC822" s="97" t="str">
        <f t="shared" ca="1" si="352"/>
        <v/>
      </c>
      <c r="AD822" s="106" t="str">
        <f t="shared" ca="1" si="344"/>
        <v/>
      </c>
      <c r="AE822" s="106"/>
      <c r="AF822" s="130"/>
      <c r="AG822" s="131"/>
      <c r="AH822" s="131"/>
      <c r="AI822" s="131"/>
      <c r="AJ822" s="131"/>
      <c r="AK822" s="131"/>
      <c r="AL822" s="131"/>
      <c r="AM822" s="131"/>
      <c r="AN822" s="132"/>
      <c r="AO822" s="133"/>
      <c r="AS822" s="69"/>
      <c r="AT822" s="69"/>
      <c r="AU822" s="113"/>
      <c r="AV822" s="114" t="str">
        <f t="shared" ca="1" si="364"/>
        <v/>
      </c>
      <c r="AW822" s="115" t="str">
        <f t="shared" ca="1" si="363"/>
        <v/>
      </c>
      <c r="AX822" s="115" t="str">
        <f t="shared" ca="1" si="363"/>
        <v/>
      </c>
      <c r="AY822" s="115" t="str">
        <f t="shared" ca="1" si="363"/>
        <v/>
      </c>
      <c r="AZ822" s="115" t="str">
        <f t="shared" ca="1" si="363"/>
        <v/>
      </c>
      <c r="BA822" s="115" t="str">
        <f t="shared" ca="1" si="363"/>
        <v/>
      </c>
      <c r="BB822" s="115" t="str">
        <f t="shared" ca="1" si="363"/>
        <v/>
      </c>
      <c r="BC822" s="115" t="str">
        <f t="shared" ca="1" si="363"/>
        <v/>
      </c>
      <c r="BD822" s="116" t="str">
        <f t="shared" ca="1" si="363"/>
        <v/>
      </c>
      <c r="BE822" s="145"/>
      <c r="BF822" s="118" t="str">
        <f t="shared" ca="1" si="354"/>
        <v/>
      </c>
      <c r="BG822" s="118" t="str">
        <f t="shared" ca="1" si="355"/>
        <v/>
      </c>
      <c r="BH822" s="118" t="str">
        <f t="shared" ca="1" si="356"/>
        <v/>
      </c>
      <c r="BI822" s="118" t="str">
        <f t="shared" ca="1" si="357"/>
        <v/>
      </c>
      <c r="BK822" s="154"/>
      <c r="BL822" s="155"/>
      <c r="BM822" s="154"/>
      <c r="BN822" s="154"/>
      <c r="BO822" s="156"/>
      <c r="BP822" s="156"/>
      <c r="BQ822" s="156"/>
      <c r="BR822" s="156"/>
      <c r="BS822" s="156"/>
      <c r="BT822" s="156"/>
      <c r="BU822" s="156"/>
      <c r="BV822" s="156"/>
      <c r="BW822" s="156"/>
      <c r="BX822" s="105"/>
      <c r="BY822" s="157"/>
      <c r="BZ822" s="157"/>
      <c r="CA822" s="157"/>
      <c r="CB822" s="157"/>
      <c r="CC822" s="157"/>
      <c r="CD822" s="157"/>
      <c r="CE822" s="157"/>
      <c r="CF822" s="157"/>
      <c r="CG822" s="157"/>
    </row>
    <row r="823" spans="1:85" x14ac:dyDescent="0.25">
      <c r="A823" s="97" t="str">
        <f t="shared" ca="1" si="358"/>
        <v/>
      </c>
      <c r="B823" s="98" t="str">
        <f t="shared" ca="1" si="359"/>
        <v/>
      </c>
      <c r="C823" s="99" t="str">
        <f t="shared" ca="1" si="345"/>
        <v/>
      </c>
      <c r="D823" s="97" t="str">
        <f t="shared" ca="1" si="346"/>
        <v/>
      </c>
      <c r="E823" s="97" t="str">
        <f t="shared" ca="1" si="347"/>
        <v/>
      </c>
      <c r="F823" s="97" t="str">
        <f t="shared" ca="1" si="348"/>
        <v/>
      </c>
      <c r="G823" s="100" t="str">
        <f t="shared" ca="1" si="361"/>
        <v/>
      </c>
      <c r="H823" s="101" t="str">
        <f t="shared" ca="1" si="361"/>
        <v/>
      </c>
      <c r="I823" s="101" t="str">
        <f t="shared" ca="1" si="361"/>
        <v/>
      </c>
      <c r="J823" s="101" t="str">
        <f t="shared" ca="1" si="360"/>
        <v/>
      </c>
      <c r="K823" s="101" t="str">
        <f t="shared" ca="1" si="360"/>
        <v/>
      </c>
      <c r="L823" s="101" t="str">
        <f t="shared" ca="1" si="360"/>
        <v/>
      </c>
      <c r="M823" s="101" t="str">
        <f t="shared" ref="M823:O886" ca="1" si="365">IF(LEN($C823)=0,"",IF(VLOOKUP($C823,INDIRECT("'"&amp;$G$2&amp;"'!"&amp;"$A$1:$ZZ$999"),MATCH(W$1,INDIRECT("'"&amp;$G$2&amp;"'!"&amp;"A"&amp;$I$2&amp;":ZZ"&amp;$I$2&amp;""),0),FALSE)="N/F",0,VLOOKUP($C823,INDIRECT("'"&amp;$G$2&amp;"'!"&amp;"$A$1:$ZZ$999"),MATCH(W$1,INDIRECT("'"&amp;$G$2&amp;"'!"&amp;"A"&amp;$I$2&amp;":ZZ"&amp;$I$2&amp;""),0),FALSE)))</f>
        <v/>
      </c>
      <c r="N823" s="101" t="str">
        <f t="shared" ca="1" si="365"/>
        <v/>
      </c>
      <c r="O823" s="102" t="str">
        <f t="shared" ca="1" si="365"/>
        <v/>
      </c>
      <c r="P823" s="103" t="str">
        <f t="shared" ca="1" si="349"/>
        <v/>
      </c>
      <c r="Q823" s="100" t="str">
        <f t="shared" ca="1" si="362"/>
        <v/>
      </c>
      <c r="R823" s="101" t="str">
        <f t="shared" ca="1" si="362"/>
        <v/>
      </c>
      <c r="S823" s="101" t="str">
        <f t="shared" ca="1" si="362"/>
        <v/>
      </c>
      <c r="T823" s="101" t="str">
        <f t="shared" ca="1" si="362"/>
        <v/>
      </c>
      <c r="U823" s="101" t="str">
        <f t="shared" ca="1" si="362"/>
        <v/>
      </c>
      <c r="V823" s="101" t="str">
        <f t="shared" ca="1" si="362"/>
        <v/>
      </c>
      <c r="W823" s="101" t="str">
        <f t="shared" ca="1" si="342"/>
        <v/>
      </c>
      <c r="X823" s="101" t="str">
        <f t="shared" ca="1" si="342"/>
        <v/>
      </c>
      <c r="Y823" s="102" t="str">
        <f t="shared" ca="1" si="342"/>
        <v/>
      </c>
      <c r="Z823" s="129" t="str">
        <f t="shared" ca="1" si="350"/>
        <v/>
      </c>
      <c r="AA823" s="105" t="str">
        <f t="shared" ca="1" si="343"/>
        <v>NA</v>
      </c>
      <c r="AB823" s="105" t="str">
        <f t="shared" ca="1" si="351"/>
        <v>NA</v>
      </c>
      <c r="AC823" s="97" t="str">
        <f t="shared" ca="1" si="352"/>
        <v/>
      </c>
      <c r="AD823" s="106" t="str">
        <f t="shared" ca="1" si="344"/>
        <v/>
      </c>
      <c r="AE823" s="106"/>
      <c r="AF823" s="130"/>
      <c r="AG823" s="131"/>
      <c r="AH823" s="131"/>
      <c r="AI823" s="131"/>
      <c r="AJ823" s="131"/>
      <c r="AK823" s="131"/>
      <c r="AL823" s="131"/>
      <c r="AM823" s="131"/>
      <c r="AN823" s="132"/>
      <c r="AO823" s="133"/>
      <c r="AS823" s="69"/>
      <c r="AT823" s="69"/>
      <c r="AU823" s="113"/>
      <c r="AV823" s="114" t="str">
        <f t="shared" ca="1" si="364"/>
        <v/>
      </c>
      <c r="AW823" s="115" t="str">
        <f t="shared" ca="1" si="363"/>
        <v/>
      </c>
      <c r="AX823" s="115" t="str">
        <f t="shared" ca="1" si="363"/>
        <v/>
      </c>
      <c r="AY823" s="115" t="str">
        <f t="shared" ca="1" si="363"/>
        <v/>
      </c>
      <c r="AZ823" s="115" t="str">
        <f t="shared" ca="1" si="363"/>
        <v/>
      </c>
      <c r="BA823" s="115" t="str">
        <f t="shared" ca="1" si="363"/>
        <v/>
      </c>
      <c r="BB823" s="115" t="str">
        <f t="shared" ca="1" si="363"/>
        <v/>
      </c>
      <c r="BC823" s="115" t="str">
        <f t="shared" ca="1" si="363"/>
        <v/>
      </c>
      <c r="BD823" s="116" t="str">
        <f t="shared" ca="1" si="363"/>
        <v/>
      </c>
      <c r="BE823" s="145"/>
      <c r="BF823" s="118" t="str">
        <f t="shared" ca="1" si="354"/>
        <v/>
      </c>
      <c r="BG823" s="118" t="str">
        <f t="shared" ca="1" si="355"/>
        <v/>
      </c>
      <c r="BH823" s="118" t="str">
        <f t="shared" ca="1" si="356"/>
        <v/>
      </c>
      <c r="BI823" s="118" t="str">
        <f t="shared" ca="1" si="357"/>
        <v/>
      </c>
      <c r="BK823" s="154"/>
      <c r="BL823" s="155"/>
      <c r="BM823" s="154"/>
      <c r="BN823" s="154"/>
      <c r="BO823" s="156"/>
      <c r="BP823" s="156"/>
      <c r="BQ823" s="156"/>
      <c r="BR823" s="156"/>
      <c r="BS823" s="156"/>
      <c r="BT823" s="156"/>
      <c r="BU823" s="156"/>
      <c r="BV823" s="156"/>
      <c r="BW823" s="156"/>
      <c r="BX823" s="105"/>
      <c r="BY823" s="157"/>
      <c r="BZ823" s="157"/>
      <c r="CA823" s="157"/>
      <c r="CB823" s="157"/>
      <c r="CC823" s="157"/>
      <c r="CD823" s="157"/>
      <c r="CE823" s="157"/>
      <c r="CF823" s="157"/>
      <c r="CG823" s="157"/>
    </row>
    <row r="824" spans="1:85" x14ac:dyDescent="0.25">
      <c r="A824" s="97" t="str">
        <f t="shared" ca="1" si="358"/>
        <v/>
      </c>
      <c r="B824" s="98" t="str">
        <f t="shared" ca="1" si="359"/>
        <v/>
      </c>
      <c r="C824" s="99" t="str">
        <f t="shared" ca="1" si="345"/>
        <v/>
      </c>
      <c r="D824" s="97" t="str">
        <f t="shared" ca="1" si="346"/>
        <v/>
      </c>
      <c r="E824" s="97" t="str">
        <f t="shared" ca="1" si="347"/>
        <v/>
      </c>
      <c r="F824" s="97" t="str">
        <f t="shared" ca="1" si="348"/>
        <v/>
      </c>
      <c r="G824" s="100" t="str">
        <f t="shared" ca="1" si="361"/>
        <v/>
      </c>
      <c r="H824" s="101" t="str">
        <f t="shared" ca="1" si="361"/>
        <v/>
      </c>
      <c r="I824" s="101" t="str">
        <f t="shared" ca="1" si="361"/>
        <v/>
      </c>
      <c r="J824" s="101" t="str">
        <f t="shared" ca="1" si="361"/>
        <v/>
      </c>
      <c r="K824" s="101" t="str">
        <f t="shared" ca="1" si="361"/>
        <v/>
      </c>
      <c r="L824" s="101" t="str">
        <f t="shared" ca="1" si="361"/>
        <v/>
      </c>
      <c r="M824" s="101" t="str">
        <f t="shared" ca="1" si="365"/>
        <v/>
      </c>
      <c r="N824" s="101" t="str">
        <f t="shared" ca="1" si="365"/>
        <v/>
      </c>
      <c r="O824" s="102" t="str">
        <f t="shared" ca="1" si="365"/>
        <v/>
      </c>
      <c r="P824" s="103" t="str">
        <f t="shared" ca="1" si="349"/>
        <v/>
      </c>
      <c r="Q824" s="100" t="str">
        <f t="shared" ca="1" si="362"/>
        <v/>
      </c>
      <c r="R824" s="101" t="str">
        <f t="shared" ca="1" si="362"/>
        <v/>
      </c>
      <c r="S824" s="101" t="str">
        <f t="shared" ca="1" si="362"/>
        <v/>
      </c>
      <c r="T824" s="101" t="str">
        <f t="shared" ca="1" si="362"/>
        <v/>
      </c>
      <c r="U824" s="101" t="str">
        <f t="shared" ca="1" si="362"/>
        <v/>
      </c>
      <c r="V824" s="101" t="str">
        <f t="shared" ca="1" si="362"/>
        <v/>
      </c>
      <c r="W824" s="101" t="str">
        <f t="shared" ca="1" si="342"/>
        <v/>
      </c>
      <c r="X824" s="101" t="str">
        <f t="shared" ca="1" si="342"/>
        <v/>
      </c>
      <c r="Y824" s="102" t="str">
        <f t="shared" ca="1" si="342"/>
        <v/>
      </c>
      <c r="Z824" s="129" t="str">
        <f t="shared" ca="1" si="350"/>
        <v/>
      </c>
      <c r="AA824" s="105" t="str">
        <f t="shared" ca="1" si="343"/>
        <v>NA</v>
      </c>
      <c r="AB824" s="105" t="str">
        <f t="shared" ca="1" si="351"/>
        <v>NA</v>
      </c>
      <c r="AC824" s="97" t="str">
        <f t="shared" ca="1" si="352"/>
        <v/>
      </c>
      <c r="AD824" s="106" t="str">
        <f t="shared" ca="1" si="344"/>
        <v/>
      </c>
      <c r="AE824" s="106"/>
      <c r="AF824" s="130"/>
      <c r="AG824" s="131"/>
      <c r="AH824" s="131"/>
      <c r="AI824" s="131"/>
      <c r="AJ824" s="131"/>
      <c r="AK824" s="131"/>
      <c r="AL824" s="131"/>
      <c r="AM824" s="131"/>
      <c r="AN824" s="132"/>
      <c r="AO824" s="133"/>
      <c r="AS824" s="69"/>
      <c r="AT824" s="69"/>
      <c r="AU824" s="113"/>
      <c r="AV824" s="114" t="str">
        <f t="shared" ca="1" si="364"/>
        <v/>
      </c>
      <c r="AW824" s="115" t="str">
        <f t="shared" ca="1" si="363"/>
        <v/>
      </c>
      <c r="AX824" s="115" t="str">
        <f t="shared" ca="1" si="363"/>
        <v/>
      </c>
      <c r="AY824" s="115" t="str">
        <f t="shared" ca="1" si="363"/>
        <v/>
      </c>
      <c r="AZ824" s="115" t="str">
        <f t="shared" ca="1" si="363"/>
        <v/>
      </c>
      <c r="BA824" s="115" t="str">
        <f t="shared" ca="1" si="363"/>
        <v/>
      </c>
      <c r="BB824" s="115" t="str">
        <f t="shared" ca="1" si="363"/>
        <v/>
      </c>
      <c r="BC824" s="115" t="str">
        <f t="shared" ca="1" si="363"/>
        <v/>
      </c>
      <c r="BD824" s="116" t="str">
        <f t="shared" ca="1" si="363"/>
        <v/>
      </c>
      <c r="BE824" s="145"/>
      <c r="BF824" s="118" t="str">
        <f t="shared" ca="1" si="354"/>
        <v/>
      </c>
      <c r="BG824" s="118" t="str">
        <f t="shared" ca="1" si="355"/>
        <v/>
      </c>
      <c r="BH824" s="118" t="str">
        <f t="shared" ca="1" si="356"/>
        <v/>
      </c>
      <c r="BI824" s="118" t="str">
        <f t="shared" ca="1" si="357"/>
        <v/>
      </c>
      <c r="BK824" s="154"/>
      <c r="BL824" s="155"/>
      <c r="BM824" s="154"/>
      <c r="BN824" s="154"/>
      <c r="BO824" s="156"/>
      <c r="BP824" s="156"/>
      <c r="BQ824" s="156"/>
      <c r="BR824" s="156"/>
      <c r="BS824" s="156"/>
      <c r="BT824" s="156"/>
      <c r="BU824" s="156"/>
      <c r="BV824" s="156"/>
      <c r="BW824" s="156"/>
      <c r="BX824" s="105"/>
      <c r="BY824" s="157"/>
      <c r="BZ824" s="157"/>
      <c r="CA824" s="157"/>
      <c r="CB824" s="157"/>
      <c r="CC824" s="157"/>
      <c r="CD824" s="157"/>
      <c r="CE824" s="157"/>
      <c r="CF824" s="157"/>
      <c r="CG824" s="157"/>
    </row>
    <row r="825" spans="1:85" x14ac:dyDescent="0.25">
      <c r="A825" s="97" t="str">
        <f t="shared" ca="1" si="358"/>
        <v/>
      </c>
      <c r="B825" s="98" t="str">
        <f t="shared" ca="1" si="359"/>
        <v/>
      </c>
      <c r="C825" s="99" t="str">
        <f t="shared" ca="1" si="345"/>
        <v/>
      </c>
      <c r="D825" s="97" t="str">
        <f t="shared" ca="1" si="346"/>
        <v/>
      </c>
      <c r="E825" s="97" t="str">
        <f t="shared" ca="1" si="347"/>
        <v/>
      </c>
      <c r="F825" s="97" t="str">
        <f t="shared" ca="1" si="348"/>
        <v/>
      </c>
      <c r="G825" s="100" t="str">
        <f t="shared" ca="1" si="361"/>
        <v/>
      </c>
      <c r="H825" s="101" t="str">
        <f t="shared" ca="1" si="361"/>
        <v/>
      </c>
      <c r="I825" s="101" t="str">
        <f t="shared" ca="1" si="361"/>
        <v/>
      </c>
      <c r="J825" s="101" t="str">
        <f t="shared" ca="1" si="361"/>
        <v/>
      </c>
      <c r="K825" s="101" t="str">
        <f t="shared" ca="1" si="361"/>
        <v/>
      </c>
      <c r="L825" s="101" t="str">
        <f t="shared" ca="1" si="361"/>
        <v/>
      </c>
      <c r="M825" s="101" t="str">
        <f t="shared" ca="1" si="365"/>
        <v/>
      </c>
      <c r="N825" s="101" t="str">
        <f t="shared" ca="1" si="365"/>
        <v/>
      </c>
      <c r="O825" s="102" t="str">
        <f t="shared" ca="1" si="365"/>
        <v/>
      </c>
      <c r="P825" s="103" t="str">
        <f t="shared" ca="1" si="349"/>
        <v/>
      </c>
      <c r="Q825" s="100" t="str">
        <f t="shared" ca="1" si="362"/>
        <v/>
      </c>
      <c r="R825" s="101" t="str">
        <f t="shared" ca="1" si="362"/>
        <v/>
      </c>
      <c r="S825" s="101" t="str">
        <f t="shared" ca="1" si="362"/>
        <v/>
      </c>
      <c r="T825" s="101" t="str">
        <f t="shared" ca="1" si="362"/>
        <v/>
      </c>
      <c r="U825" s="101" t="str">
        <f t="shared" ca="1" si="362"/>
        <v/>
      </c>
      <c r="V825" s="101" t="str">
        <f t="shared" ca="1" si="362"/>
        <v/>
      </c>
      <c r="W825" s="101" t="str">
        <f t="shared" ca="1" si="342"/>
        <v/>
      </c>
      <c r="X825" s="101" t="str">
        <f t="shared" ca="1" si="342"/>
        <v/>
      </c>
      <c r="Y825" s="102" t="str">
        <f t="shared" ca="1" si="342"/>
        <v/>
      </c>
      <c r="Z825" s="129" t="str">
        <f t="shared" ca="1" si="350"/>
        <v/>
      </c>
      <c r="AA825" s="105" t="str">
        <f t="shared" ca="1" si="343"/>
        <v>NA</v>
      </c>
      <c r="AB825" s="105" t="str">
        <f t="shared" ca="1" si="351"/>
        <v>NA</v>
      </c>
      <c r="AC825" s="97" t="str">
        <f t="shared" ca="1" si="352"/>
        <v/>
      </c>
      <c r="AD825" s="106" t="str">
        <f t="shared" ca="1" si="344"/>
        <v/>
      </c>
      <c r="AE825" s="106"/>
      <c r="AF825" s="130"/>
      <c r="AG825" s="131"/>
      <c r="AH825" s="131"/>
      <c r="AI825" s="131"/>
      <c r="AJ825" s="131"/>
      <c r="AK825" s="131"/>
      <c r="AL825" s="131"/>
      <c r="AM825" s="131"/>
      <c r="AN825" s="132"/>
      <c r="AO825" s="133"/>
      <c r="AS825" s="69"/>
      <c r="AT825" s="69"/>
      <c r="AU825" s="113"/>
      <c r="AV825" s="114" t="str">
        <f t="shared" ca="1" si="364"/>
        <v/>
      </c>
      <c r="AW825" s="115" t="str">
        <f t="shared" ca="1" si="363"/>
        <v/>
      </c>
      <c r="AX825" s="115" t="str">
        <f t="shared" ca="1" si="363"/>
        <v/>
      </c>
      <c r="AY825" s="115" t="str">
        <f t="shared" ca="1" si="363"/>
        <v/>
      </c>
      <c r="AZ825" s="115" t="str">
        <f t="shared" ca="1" si="363"/>
        <v/>
      </c>
      <c r="BA825" s="115" t="str">
        <f t="shared" ca="1" si="363"/>
        <v/>
      </c>
      <c r="BB825" s="115" t="str">
        <f t="shared" ca="1" si="363"/>
        <v/>
      </c>
      <c r="BC825" s="115" t="str">
        <f t="shared" ca="1" si="363"/>
        <v/>
      </c>
      <c r="BD825" s="116" t="str">
        <f t="shared" ca="1" si="363"/>
        <v/>
      </c>
      <c r="BE825" s="145"/>
      <c r="BF825" s="118" t="str">
        <f t="shared" ca="1" si="354"/>
        <v/>
      </c>
      <c r="BG825" s="118" t="str">
        <f t="shared" ca="1" si="355"/>
        <v/>
      </c>
      <c r="BH825" s="118" t="str">
        <f t="shared" ca="1" si="356"/>
        <v/>
      </c>
      <c r="BI825" s="118" t="str">
        <f t="shared" ca="1" si="357"/>
        <v/>
      </c>
      <c r="BK825" s="154"/>
      <c r="BL825" s="155"/>
      <c r="BM825" s="154"/>
      <c r="BN825" s="154"/>
      <c r="BO825" s="156"/>
      <c r="BP825" s="156"/>
      <c r="BQ825" s="156"/>
      <c r="BR825" s="156"/>
      <c r="BS825" s="156"/>
      <c r="BT825" s="156"/>
      <c r="BU825" s="156"/>
      <c r="BV825" s="156"/>
      <c r="BW825" s="156"/>
      <c r="BX825" s="105"/>
      <c r="BY825" s="157"/>
      <c r="BZ825" s="157"/>
      <c r="CA825" s="157"/>
      <c r="CB825" s="157"/>
      <c r="CC825" s="157"/>
      <c r="CD825" s="157"/>
      <c r="CE825" s="157"/>
      <c r="CF825" s="157"/>
      <c r="CG825" s="157"/>
    </row>
    <row r="826" spans="1:85" x14ac:dyDescent="0.25">
      <c r="A826" s="97" t="str">
        <f t="shared" ca="1" si="358"/>
        <v/>
      </c>
      <c r="B826" s="98" t="str">
        <f t="shared" ca="1" si="359"/>
        <v/>
      </c>
      <c r="C826" s="99" t="str">
        <f t="shared" ca="1" si="345"/>
        <v/>
      </c>
      <c r="D826" s="97" t="str">
        <f t="shared" ca="1" si="346"/>
        <v/>
      </c>
      <c r="E826" s="97" t="str">
        <f t="shared" ca="1" si="347"/>
        <v/>
      </c>
      <c r="F826" s="97" t="str">
        <f t="shared" ca="1" si="348"/>
        <v/>
      </c>
      <c r="G826" s="100" t="str">
        <f t="shared" ca="1" si="361"/>
        <v/>
      </c>
      <c r="H826" s="101" t="str">
        <f t="shared" ca="1" si="361"/>
        <v/>
      </c>
      <c r="I826" s="101" t="str">
        <f t="shared" ca="1" si="361"/>
        <v/>
      </c>
      <c r="J826" s="101" t="str">
        <f t="shared" ca="1" si="361"/>
        <v/>
      </c>
      <c r="K826" s="101" t="str">
        <f t="shared" ca="1" si="361"/>
        <v/>
      </c>
      <c r="L826" s="101" t="str">
        <f t="shared" ca="1" si="361"/>
        <v/>
      </c>
      <c r="M826" s="101" t="str">
        <f t="shared" ca="1" si="365"/>
        <v/>
      </c>
      <c r="N826" s="101" t="str">
        <f t="shared" ca="1" si="365"/>
        <v/>
      </c>
      <c r="O826" s="102" t="str">
        <f t="shared" ca="1" si="365"/>
        <v/>
      </c>
      <c r="P826" s="103" t="str">
        <f t="shared" ca="1" si="349"/>
        <v/>
      </c>
      <c r="Q826" s="100" t="str">
        <f t="shared" ca="1" si="362"/>
        <v/>
      </c>
      <c r="R826" s="101" t="str">
        <f t="shared" ca="1" si="362"/>
        <v/>
      </c>
      <c r="S826" s="101" t="str">
        <f t="shared" ca="1" si="362"/>
        <v/>
      </c>
      <c r="T826" s="101" t="str">
        <f t="shared" ref="T826:Y872" ca="1" si="366">IF(LEN($C826)=0,"",IF($E826="M",INDEX(J$5:J$999,MATCH($C826,$C$5:$C$999,0))*$P826,IF(INDEX(J$5:J$999,MATCH($C826,$C$5:$C$999,0))&gt;T$2,INDEX(J$5:J$999,MATCH($C826,$C$5:$C$999,0))*$P826,"&lt;MRL")))</f>
        <v/>
      </c>
      <c r="U826" s="101" t="str">
        <f t="shared" ca="1" si="366"/>
        <v/>
      </c>
      <c r="V826" s="101" t="str">
        <f t="shared" ca="1" si="366"/>
        <v/>
      </c>
      <c r="W826" s="101" t="str">
        <f t="shared" ca="1" si="342"/>
        <v/>
      </c>
      <c r="X826" s="101" t="str">
        <f t="shared" ca="1" si="342"/>
        <v/>
      </c>
      <c r="Y826" s="102" t="str">
        <f t="shared" ca="1" si="342"/>
        <v/>
      </c>
      <c r="Z826" s="129" t="str">
        <f t="shared" ca="1" si="350"/>
        <v/>
      </c>
      <c r="AA826" s="105" t="str">
        <f t="shared" ca="1" si="343"/>
        <v>NA</v>
      </c>
      <c r="AB826" s="105" t="str">
        <f t="shared" ca="1" si="351"/>
        <v>NA</v>
      </c>
      <c r="AC826" s="97" t="str">
        <f t="shared" ca="1" si="352"/>
        <v/>
      </c>
      <c r="AD826" s="106" t="str">
        <f t="shared" ca="1" si="344"/>
        <v/>
      </c>
      <c r="AE826" s="106"/>
      <c r="AF826" s="130"/>
      <c r="AG826" s="131"/>
      <c r="AH826" s="131"/>
      <c r="AI826" s="131"/>
      <c r="AJ826" s="131"/>
      <c r="AK826" s="131"/>
      <c r="AL826" s="131"/>
      <c r="AM826" s="131"/>
      <c r="AN826" s="132"/>
      <c r="AO826" s="133"/>
      <c r="AS826" s="69"/>
      <c r="AT826" s="69"/>
      <c r="AU826" s="113"/>
      <c r="AV826" s="114" t="str">
        <f t="shared" ca="1" si="364"/>
        <v/>
      </c>
      <c r="AW826" s="115" t="str">
        <f t="shared" ca="1" si="363"/>
        <v/>
      </c>
      <c r="AX826" s="115" t="str">
        <f t="shared" ca="1" si="363"/>
        <v/>
      </c>
      <c r="AY826" s="115" t="str">
        <f t="shared" ca="1" si="363"/>
        <v/>
      </c>
      <c r="AZ826" s="115" t="str">
        <f t="shared" ca="1" si="363"/>
        <v/>
      </c>
      <c r="BA826" s="115" t="str">
        <f t="shared" ca="1" si="363"/>
        <v/>
      </c>
      <c r="BB826" s="115" t="str">
        <f t="shared" ca="1" si="363"/>
        <v/>
      </c>
      <c r="BC826" s="115" t="str">
        <f t="shared" ca="1" si="363"/>
        <v/>
      </c>
      <c r="BD826" s="116" t="str">
        <f t="shared" ca="1" si="363"/>
        <v/>
      </c>
      <c r="BE826" s="145"/>
      <c r="BF826" s="118" t="str">
        <f t="shared" ca="1" si="354"/>
        <v/>
      </c>
      <c r="BG826" s="118" t="str">
        <f t="shared" ca="1" si="355"/>
        <v/>
      </c>
      <c r="BH826" s="118" t="str">
        <f t="shared" ca="1" si="356"/>
        <v/>
      </c>
      <c r="BI826" s="118" t="str">
        <f t="shared" ca="1" si="357"/>
        <v/>
      </c>
      <c r="BK826" s="154"/>
      <c r="BL826" s="155"/>
      <c r="BM826" s="154"/>
      <c r="BN826" s="154"/>
      <c r="BO826" s="156"/>
      <c r="BP826" s="156"/>
      <c r="BQ826" s="156"/>
      <c r="BR826" s="156"/>
      <c r="BS826" s="156"/>
      <c r="BT826" s="156"/>
      <c r="BU826" s="156"/>
      <c r="BV826" s="156"/>
      <c r="BW826" s="156"/>
      <c r="BX826" s="105"/>
      <c r="BY826" s="157"/>
      <c r="BZ826" s="157"/>
      <c r="CA826" s="157"/>
      <c r="CB826" s="157"/>
      <c r="CC826" s="157"/>
      <c r="CD826" s="157"/>
      <c r="CE826" s="157"/>
      <c r="CF826" s="157"/>
      <c r="CG826" s="157"/>
    </row>
    <row r="827" spans="1:85" x14ac:dyDescent="0.25">
      <c r="A827" s="97" t="str">
        <f t="shared" ca="1" si="358"/>
        <v/>
      </c>
      <c r="B827" s="98" t="str">
        <f t="shared" ca="1" si="359"/>
        <v/>
      </c>
      <c r="C827" s="99" t="str">
        <f t="shared" ca="1" si="345"/>
        <v/>
      </c>
      <c r="D827" s="97" t="str">
        <f t="shared" ca="1" si="346"/>
        <v/>
      </c>
      <c r="E827" s="97" t="str">
        <f t="shared" ca="1" si="347"/>
        <v/>
      </c>
      <c r="F827" s="97" t="str">
        <f t="shared" ca="1" si="348"/>
        <v/>
      </c>
      <c r="G827" s="100" t="str">
        <f t="shared" ca="1" si="361"/>
        <v/>
      </c>
      <c r="H827" s="101" t="str">
        <f t="shared" ca="1" si="361"/>
        <v/>
      </c>
      <c r="I827" s="101" t="str">
        <f t="shared" ca="1" si="361"/>
        <v/>
      </c>
      <c r="J827" s="101" t="str">
        <f t="shared" ca="1" si="361"/>
        <v/>
      </c>
      <c r="K827" s="101" t="str">
        <f t="shared" ca="1" si="361"/>
        <v/>
      </c>
      <c r="L827" s="101" t="str">
        <f t="shared" ca="1" si="361"/>
        <v/>
      </c>
      <c r="M827" s="101" t="str">
        <f t="shared" ca="1" si="365"/>
        <v/>
      </c>
      <c r="N827" s="101" t="str">
        <f t="shared" ca="1" si="365"/>
        <v/>
      </c>
      <c r="O827" s="102" t="str">
        <f t="shared" ca="1" si="365"/>
        <v/>
      </c>
      <c r="P827" s="103" t="str">
        <f t="shared" ca="1" si="349"/>
        <v/>
      </c>
      <c r="Q827" s="100" t="str">
        <f t="shared" ref="Q827:Y885" ca="1" si="367">IF(LEN($C827)=0,"",IF($E827="M",INDEX(G$5:G$999,MATCH($C827,$C$5:$C$999,0))*$P827,IF(INDEX(G$5:G$999,MATCH($C827,$C$5:$C$999,0))&gt;Q$2,INDEX(G$5:G$999,MATCH($C827,$C$5:$C$999,0))*$P827,"&lt;MRL")))</f>
        <v/>
      </c>
      <c r="R827" s="101" t="str">
        <f t="shared" ca="1" si="367"/>
        <v/>
      </c>
      <c r="S827" s="101" t="str">
        <f t="shared" ca="1" si="367"/>
        <v/>
      </c>
      <c r="T827" s="101" t="str">
        <f t="shared" ca="1" si="366"/>
        <v/>
      </c>
      <c r="U827" s="101" t="str">
        <f t="shared" ca="1" si="366"/>
        <v/>
      </c>
      <c r="V827" s="101" t="str">
        <f t="shared" ca="1" si="366"/>
        <v/>
      </c>
      <c r="W827" s="101" t="str">
        <f t="shared" ca="1" si="342"/>
        <v/>
      </c>
      <c r="X827" s="101" t="str">
        <f t="shared" ca="1" si="342"/>
        <v/>
      </c>
      <c r="Y827" s="102" t="str">
        <f t="shared" ca="1" si="342"/>
        <v/>
      </c>
      <c r="Z827" s="129" t="str">
        <f t="shared" ca="1" si="350"/>
        <v/>
      </c>
      <c r="AA827" s="105" t="str">
        <f t="shared" ca="1" si="343"/>
        <v>NA</v>
      </c>
      <c r="AB827" s="105" t="str">
        <f t="shared" ca="1" si="351"/>
        <v>NA</v>
      </c>
      <c r="AC827" s="97" t="str">
        <f t="shared" ca="1" si="352"/>
        <v/>
      </c>
      <c r="AD827" s="106" t="str">
        <f t="shared" ca="1" si="344"/>
        <v/>
      </c>
      <c r="AE827" s="106"/>
      <c r="AF827" s="130"/>
      <c r="AG827" s="131"/>
      <c r="AH827" s="131"/>
      <c r="AI827" s="131"/>
      <c r="AJ827" s="131"/>
      <c r="AK827" s="131"/>
      <c r="AL827" s="131"/>
      <c r="AM827" s="131"/>
      <c r="AN827" s="132"/>
      <c r="AO827" s="133"/>
      <c r="AS827" s="69"/>
      <c r="AT827" s="69"/>
      <c r="AU827" s="113"/>
      <c r="AV827" s="114" t="str">
        <f t="shared" ca="1" si="364"/>
        <v/>
      </c>
      <c r="AW827" s="115" t="str">
        <f t="shared" ca="1" si="363"/>
        <v/>
      </c>
      <c r="AX827" s="115" t="str">
        <f t="shared" ca="1" si="363"/>
        <v/>
      </c>
      <c r="AY827" s="115" t="str">
        <f t="shared" ca="1" si="363"/>
        <v/>
      </c>
      <c r="AZ827" s="115" t="str">
        <f t="shared" ca="1" si="363"/>
        <v/>
      </c>
      <c r="BA827" s="115" t="str">
        <f t="shared" ca="1" si="363"/>
        <v/>
      </c>
      <c r="BB827" s="115" t="str">
        <f t="shared" ca="1" si="363"/>
        <v/>
      </c>
      <c r="BC827" s="115" t="str">
        <f t="shared" ca="1" si="363"/>
        <v/>
      </c>
      <c r="BD827" s="116" t="str">
        <f t="shared" ca="1" si="363"/>
        <v/>
      </c>
      <c r="BE827" s="145"/>
      <c r="BF827" s="118" t="str">
        <f t="shared" ca="1" si="354"/>
        <v/>
      </c>
      <c r="BG827" s="118" t="str">
        <f t="shared" ca="1" si="355"/>
        <v/>
      </c>
      <c r="BH827" s="118" t="str">
        <f t="shared" ca="1" si="356"/>
        <v/>
      </c>
      <c r="BI827" s="118" t="str">
        <f t="shared" ca="1" si="357"/>
        <v/>
      </c>
      <c r="BK827" s="154"/>
      <c r="BL827" s="155"/>
      <c r="BM827" s="154"/>
      <c r="BN827" s="154"/>
      <c r="BO827" s="156"/>
      <c r="BP827" s="156"/>
      <c r="BQ827" s="156"/>
      <c r="BR827" s="156"/>
      <c r="BS827" s="156"/>
      <c r="BT827" s="156"/>
      <c r="BU827" s="156"/>
      <c r="BV827" s="156"/>
      <c r="BW827" s="156"/>
      <c r="BX827" s="105"/>
      <c r="BY827" s="157"/>
      <c r="BZ827" s="157"/>
      <c r="CA827" s="157"/>
      <c r="CB827" s="157"/>
      <c r="CC827" s="157"/>
      <c r="CD827" s="157"/>
      <c r="CE827" s="157"/>
      <c r="CF827" s="157"/>
      <c r="CG827" s="157"/>
    </row>
    <row r="828" spans="1:85" x14ac:dyDescent="0.25">
      <c r="A828" s="97" t="str">
        <f t="shared" ca="1" si="358"/>
        <v/>
      </c>
      <c r="B828" s="98" t="str">
        <f t="shared" ca="1" si="359"/>
        <v/>
      </c>
      <c r="C828" s="99" t="str">
        <f t="shared" ca="1" si="345"/>
        <v/>
      </c>
      <c r="D828" s="97" t="str">
        <f t="shared" ca="1" si="346"/>
        <v/>
      </c>
      <c r="E828" s="97" t="str">
        <f t="shared" ca="1" si="347"/>
        <v/>
      </c>
      <c r="F828" s="97" t="str">
        <f t="shared" ca="1" si="348"/>
        <v/>
      </c>
      <c r="G828" s="100" t="str">
        <f t="shared" ca="1" si="361"/>
        <v/>
      </c>
      <c r="H828" s="101" t="str">
        <f t="shared" ca="1" si="361"/>
        <v/>
      </c>
      <c r="I828" s="101" t="str">
        <f t="shared" ca="1" si="361"/>
        <v/>
      </c>
      <c r="J828" s="101" t="str">
        <f t="shared" ca="1" si="361"/>
        <v/>
      </c>
      <c r="K828" s="101" t="str">
        <f t="shared" ca="1" si="361"/>
        <v/>
      </c>
      <c r="L828" s="101" t="str">
        <f t="shared" ca="1" si="361"/>
        <v/>
      </c>
      <c r="M828" s="101" t="str">
        <f t="shared" ca="1" si="365"/>
        <v/>
      </c>
      <c r="N828" s="101" t="str">
        <f t="shared" ca="1" si="365"/>
        <v/>
      </c>
      <c r="O828" s="102" t="str">
        <f t="shared" ca="1" si="365"/>
        <v/>
      </c>
      <c r="P828" s="103" t="str">
        <f t="shared" ca="1" si="349"/>
        <v/>
      </c>
      <c r="Q828" s="100" t="str">
        <f t="shared" ca="1" si="367"/>
        <v/>
      </c>
      <c r="R828" s="101" t="str">
        <f t="shared" ca="1" si="367"/>
        <v/>
      </c>
      <c r="S828" s="101" t="str">
        <f t="shared" ca="1" si="367"/>
        <v/>
      </c>
      <c r="T828" s="101" t="str">
        <f t="shared" ca="1" si="366"/>
        <v/>
      </c>
      <c r="U828" s="101" t="str">
        <f t="shared" ca="1" si="366"/>
        <v/>
      </c>
      <c r="V828" s="101" t="str">
        <f t="shared" ca="1" si="366"/>
        <v/>
      </c>
      <c r="W828" s="101" t="str">
        <f t="shared" ca="1" si="342"/>
        <v/>
      </c>
      <c r="X828" s="101" t="str">
        <f t="shared" ca="1" si="342"/>
        <v/>
      </c>
      <c r="Y828" s="102" t="str">
        <f t="shared" ca="1" si="342"/>
        <v/>
      </c>
      <c r="Z828" s="129" t="str">
        <f t="shared" ca="1" si="350"/>
        <v/>
      </c>
      <c r="AA828" s="105" t="str">
        <f t="shared" ca="1" si="343"/>
        <v>NA</v>
      </c>
      <c r="AB828" s="105" t="str">
        <f t="shared" ca="1" si="351"/>
        <v>NA</v>
      </c>
      <c r="AC828" s="97" t="str">
        <f t="shared" ca="1" si="352"/>
        <v/>
      </c>
      <c r="AD828" s="106" t="str">
        <f t="shared" ca="1" si="344"/>
        <v/>
      </c>
      <c r="AE828" s="106"/>
      <c r="AF828" s="130"/>
      <c r="AG828" s="131"/>
      <c r="AH828" s="131"/>
      <c r="AI828" s="131"/>
      <c r="AJ828" s="131"/>
      <c r="AK828" s="131"/>
      <c r="AL828" s="131"/>
      <c r="AM828" s="131"/>
      <c r="AN828" s="132"/>
      <c r="AO828" s="133"/>
      <c r="AS828" s="69"/>
      <c r="AT828" s="69"/>
      <c r="AU828" s="113"/>
      <c r="AV828" s="114" t="str">
        <f t="shared" ca="1" si="364"/>
        <v/>
      </c>
      <c r="AW828" s="115" t="str">
        <f t="shared" ca="1" si="363"/>
        <v/>
      </c>
      <c r="AX828" s="115" t="str">
        <f t="shared" ca="1" si="363"/>
        <v/>
      </c>
      <c r="AY828" s="115" t="str">
        <f t="shared" ca="1" si="363"/>
        <v/>
      </c>
      <c r="AZ828" s="115" t="str">
        <f t="shared" ca="1" si="363"/>
        <v/>
      </c>
      <c r="BA828" s="115" t="str">
        <f t="shared" ca="1" si="363"/>
        <v/>
      </c>
      <c r="BB828" s="115" t="str">
        <f t="shared" ca="1" si="363"/>
        <v/>
      </c>
      <c r="BC828" s="115" t="str">
        <f t="shared" ca="1" si="363"/>
        <v/>
      </c>
      <c r="BD828" s="116" t="str">
        <f t="shared" ca="1" si="363"/>
        <v/>
      </c>
      <c r="BE828" s="145"/>
      <c r="BF828" s="118" t="str">
        <f t="shared" ca="1" si="354"/>
        <v/>
      </c>
      <c r="BG828" s="118" t="str">
        <f t="shared" ca="1" si="355"/>
        <v/>
      </c>
      <c r="BH828" s="118" t="str">
        <f t="shared" ca="1" si="356"/>
        <v/>
      </c>
      <c r="BI828" s="118" t="str">
        <f t="shared" ca="1" si="357"/>
        <v/>
      </c>
      <c r="BK828" s="154"/>
      <c r="BL828" s="155"/>
      <c r="BM828" s="154"/>
      <c r="BN828" s="154"/>
      <c r="BO828" s="156"/>
      <c r="BP828" s="156"/>
      <c r="BQ828" s="156"/>
      <c r="BR828" s="156"/>
      <c r="BS828" s="156"/>
      <c r="BT828" s="156"/>
      <c r="BU828" s="156"/>
      <c r="BV828" s="156"/>
      <c r="BW828" s="156"/>
      <c r="BX828" s="105"/>
      <c r="BY828" s="157"/>
      <c r="BZ828" s="157"/>
      <c r="CA828" s="157"/>
      <c r="CB828" s="157"/>
      <c r="CC828" s="157"/>
      <c r="CD828" s="157"/>
      <c r="CE828" s="157"/>
      <c r="CF828" s="157"/>
      <c r="CG828" s="157"/>
    </row>
    <row r="829" spans="1:85" x14ac:dyDescent="0.25">
      <c r="A829" s="97" t="str">
        <f t="shared" ca="1" si="358"/>
        <v/>
      </c>
      <c r="B829" s="98" t="str">
        <f t="shared" ca="1" si="359"/>
        <v/>
      </c>
      <c r="C829" s="99" t="str">
        <f t="shared" ca="1" si="345"/>
        <v/>
      </c>
      <c r="D829" s="97" t="str">
        <f t="shared" ca="1" si="346"/>
        <v/>
      </c>
      <c r="E829" s="97" t="str">
        <f t="shared" ca="1" si="347"/>
        <v/>
      </c>
      <c r="F829" s="97" t="str">
        <f t="shared" ca="1" si="348"/>
        <v/>
      </c>
      <c r="G829" s="100" t="str">
        <f t="shared" ca="1" si="361"/>
        <v/>
      </c>
      <c r="H829" s="101" t="str">
        <f t="shared" ca="1" si="361"/>
        <v/>
      </c>
      <c r="I829" s="101" t="str">
        <f t="shared" ca="1" si="361"/>
        <v/>
      </c>
      <c r="J829" s="101" t="str">
        <f t="shared" ca="1" si="361"/>
        <v/>
      </c>
      <c r="K829" s="101" t="str">
        <f t="shared" ca="1" si="361"/>
        <v/>
      </c>
      <c r="L829" s="101" t="str">
        <f t="shared" ca="1" si="361"/>
        <v/>
      </c>
      <c r="M829" s="101" t="str">
        <f t="shared" ca="1" si="365"/>
        <v/>
      </c>
      <c r="N829" s="101" t="str">
        <f t="shared" ca="1" si="365"/>
        <v/>
      </c>
      <c r="O829" s="102" t="str">
        <f t="shared" ca="1" si="365"/>
        <v/>
      </c>
      <c r="P829" s="103" t="str">
        <f t="shared" ca="1" si="349"/>
        <v/>
      </c>
      <c r="Q829" s="100" t="str">
        <f t="shared" ca="1" si="367"/>
        <v/>
      </c>
      <c r="R829" s="101" t="str">
        <f t="shared" ca="1" si="367"/>
        <v/>
      </c>
      <c r="S829" s="101" t="str">
        <f t="shared" ca="1" si="367"/>
        <v/>
      </c>
      <c r="T829" s="101" t="str">
        <f t="shared" ca="1" si="366"/>
        <v/>
      </c>
      <c r="U829" s="101" t="str">
        <f t="shared" ca="1" si="366"/>
        <v/>
      </c>
      <c r="V829" s="101" t="str">
        <f t="shared" ca="1" si="366"/>
        <v/>
      </c>
      <c r="W829" s="101" t="str">
        <f t="shared" ca="1" si="342"/>
        <v/>
      </c>
      <c r="X829" s="101" t="str">
        <f t="shared" ca="1" si="342"/>
        <v/>
      </c>
      <c r="Y829" s="102" t="str">
        <f t="shared" ca="1" si="342"/>
        <v/>
      </c>
      <c r="Z829" s="129" t="str">
        <f t="shared" ca="1" si="350"/>
        <v/>
      </c>
      <c r="AA829" s="105" t="str">
        <f t="shared" ca="1" si="343"/>
        <v>NA</v>
      </c>
      <c r="AB829" s="105" t="str">
        <f t="shared" ca="1" si="351"/>
        <v>NA</v>
      </c>
      <c r="AC829" s="97" t="str">
        <f t="shared" ca="1" si="352"/>
        <v/>
      </c>
      <c r="AD829" s="106" t="str">
        <f t="shared" ca="1" si="344"/>
        <v/>
      </c>
      <c r="AE829" s="106"/>
      <c r="AF829" s="130"/>
      <c r="AG829" s="131"/>
      <c r="AH829" s="131"/>
      <c r="AI829" s="131"/>
      <c r="AJ829" s="131"/>
      <c r="AK829" s="131"/>
      <c r="AL829" s="131"/>
      <c r="AM829" s="131"/>
      <c r="AN829" s="132"/>
      <c r="AO829" s="133"/>
      <c r="AS829" s="69"/>
      <c r="AT829" s="69"/>
      <c r="AU829" s="113"/>
      <c r="AV829" s="114" t="str">
        <f t="shared" ca="1" si="364"/>
        <v/>
      </c>
      <c r="AW829" s="115" t="str">
        <f t="shared" ca="1" si="363"/>
        <v/>
      </c>
      <c r="AX829" s="115" t="str">
        <f t="shared" ca="1" si="363"/>
        <v/>
      </c>
      <c r="AY829" s="115" t="str">
        <f t="shared" ca="1" si="363"/>
        <v/>
      </c>
      <c r="AZ829" s="115" t="str">
        <f t="shared" ca="1" si="363"/>
        <v/>
      </c>
      <c r="BA829" s="115" t="str">
        <f t="shared" ca="1" si="363"/>
        <v/>
      </c>
      <c r="BB829" s="115" t="str">
        <f t="shared" ca="1" si="363"/>
        <v/>
      </c>
      <c r="BC829" s="115" t="str">
        <f t="shared" ca="1" si="363"/>
        <v/>
      </c>
      <c r="BD829" s="116" t="str">
        <f t="shared" ca="1" si="363"/>
        <v/>
      </c>
      <c r="BE829" s="145"/>
      <c r="BF829" s="118" t="str">
        <f t="shared" ca="1" si="354"/>
        <v/>
      </c>
      <c r="BG829" s="118" t="str">
        <f t="shared" ca="1" si="355"/>
        <v/>
      </c>
      <c r="BH829" s="118" t="str">
        <f t="shared" ca="1" si="356"/>
        <v/>
      </c>
      <c r="BI829" s="118" t="str">
        <f t="shared" ca="1" si="357"/>
        <v/>
      </c>
      <c r="BK829" s="154"/>
      <c r="BL829" s="155"/>
      <c r="BM829" s="154"/>
      <c r="BN829" s="154"/>
      <c r="BO829" s="156"/>
      <c r="BP829" s="156"/>
      <c r="BQ829" s="156"/>
      <c r="BR829" s="156"/>
      <c r="BS829" s="156"/>
      <c r="BT829" s="156"/>
      <c r="BU829" s="156"/>
      <c r="BV829" s="156"/>
      <c r="BW829" s="156"/>
      <c r="BX829" s="105"/>
      <c r="BY829" s="157"/>
      <c r="BZ829" s="157"/>
      <c r="CA829" s="157"/>
      <c r="CB829" s="157"/>
      <c r="CC829" s="157"/>
      <c r="CD829" s="157"/>
      <c r="CE829" s="157"/>
      <c r="CF829" s="157"/>
      <c r="CG829" s="157"/>
    </row>
    <row r="830" spans="1:85" x14ac:dyDescent="0.25">
      <c r="A830" s="97" t="str">
        <f t="shared" ca="1" si="358"/>
        <v/>
      </c>
      <c r="B830" s="98" t="str">
        <f t="shared" ca="1" si="359"/>
        <v/>
      </c>
      <c r="C830" s="99" t="str">
        <f t="shared" ca="1" si="345"/>
        <v/>
      </c>
      <c r="D830" s="97" t="str">
        <f t="shared" ca="1" si="346"/>
        <v/>
      </c>
      <c r="E830" s="97" t="str">
        <f t="shared" ca="1" si="347"/>
        <v/>
      </c>
      <c r="F830" s="97" t="str">
        <f t="shared" ca="1" si="348"/>
        <v/>
      </c>
      <c r="G830" s="100" t="str">
        <f t="shared" ca="1" si="361"/>
        <v/>
      </c>
      <c r="H830" s="101" t="str">
        <f t="shared" ca="1" si="361"/>
        <v/>
      </c>
      <c r="I830" s="101" t="str">
        <f t="shared" ca="1" si="361"/>
        <v/>
      </c>
      <c r="J830" s="101" t="str">
        <f t="shared" ca="1" si="361"/>
        <v/>
      </c>
      <c r="K830" s="101" t="str">
        <f t="shared" ca="1" si="361"/>
        <v/>
      </c>
      <c r="L830" s="101" t="str">
        <f t="shared" ca="1" si="361"/>
        <v/>
      </c>
      <c r="M830" s="101" t="str">
        <f t="shared" ca="1" si="365"/>
        <v/>
      </c>
      <c r="N830" s="101" t="str">
        <f t="shared" ca="1" si="365"/>
        <v/>
      </c>
      <c r="O830" s="102" t="str">
        <f t="shared" ca="1" si="365"/>
        <v/>
      </c>
      <c r="P830" s="103" t="str">
        <f t="shared" ca="1" si="349"/>
        <v/>
      </c>
      <c r="Q830" s="100" t="str">
        <f t="shared" ca="1" si="367"/>
        <v/>
      </c>
      <c r="R830" s="101" t="str">
        <f t="shared" ca="1" si="367"/>
        <v/>
      </c>
      <c r="S830" s="101" t="str">
        <f t="shared" ca="1" si="367"/>
        <v/>
      </c>
      <c r="T830" s="101" t="str">
        <f t="shared" ca="1" si="366"/>
        <v/>
      </c>
      <c r="U830" s="101" t="str">
        <f t="shared" ca="1" si="366"/>
        <v/>
      </c>
      <c r="V830" s="101" t="str">
        <f t="shared" ca="1" si="366"/>
        <v/>
      </c>
      <c r="W830" s="101" t="str">
        <f t="shared" ca="1" si="342"/>
        <v/>
      </c>
      <c r="X830" s="101" t="str">
        <f t="shared" ca="1" si="342"/>
        <v/>
      </c>
      <c r="Y830" s="102" t="str">
        <f t="shared" ca="1" si="342"/>
        <v/>
      </c>
      <c r="Z830" s="129" t="str">
        <f t="shared" ca="1" si="350"/>
        <v/>
      </c>
      <c r="AA830" s="105" t="str">
        <f t="shared" ca="1" si="343"/>
        <v>NA</v>
      </c>
      <c r="AB830" s="105" t="str">
        <f t="shared" ca="1" si="351"/>
        <v>NA</v>
      </c>
      <c r="AC830" s="97" t="str">
        <f t="shared" ca="1" si="352"/>
        <v/>
      </c>
      <c r="AD830" s="106" t="str">
        <f t="shared" ca="1" si="344"/>
        <v/>
      </c>
      <c r="AE830" s="106"/>
      <c r="AF830" s="130"/>
      <c r="AG830" s="131"/>
      <c r="AH830" s="131"/>
      <c r="AI830" s="131"/>
      <c r="AJ830" s="131"/>
      <c r="AK830" s="131"/>
      <c r="AL830" s="131"/>
      <c r="AM830" s="131"/>
      <c r="AN830" s="132"/>
      <c r="AO830" s="133"/>
      <c r="AS830" s="69"/>
      <c r="AT830" s="69"/>
      <c r="AU830" s="113"/>
      <c r="AV830" s="114" t="str">
        <f t="shared" ca="1" si="364"/>
        <v/>
      </c>
      <c r="AW830" s="115" t="str">
        <f t="shared" ca="1" si="363"/>
        <v/>
      </c>
      <c r="AX830" s="115" t="str">
        <f t="shared" ca="1" si="363"/>
        <v/>
      </c>
      <c r="AY830" s="115" t="str">
        <f t="shared" ca="1" si="363"/>
        <v/>
      </c>
      <c r="AZ830" s="115" t="str">
        <f t="shared" ca="1" si="363"/>
        <v/>
      </c>
      <c r="BA830" s="115" t="str">
        <f t="shared" ca="1" si="363"/>
        <v/>
      </c>
      <c r="BB830" s="115" t="str">
        <f t="shared" ca="1" si="363"/>
        <v/>
      </c>
      <c r="BC830" s="115" t="str">
        <f t="shared" ca="1" si="363"/>
        <v/>
      </c>
      <c r="BD830" s="116" t="str">
        <f t="shared" ca="1" si="363"/>
        <v/>
      </c>
      <c r="BE830" s="145"/>
      <c r="BF830" s="118" t="str">
        <f t="shared" ca="1" si="354"/>
        <v/>
      </c>
      <c r="BG830" s="118" t="str">
        <f t="shared" ca="1" si="355"/>
        <v/>
      </c>
      <c r="BH830" s="118" t="str">
        <f t="shared" ca="1" si="356"/>
        <v/>
      </c>
      <c r="BI830" s="118" t="str">
        <f t="shared" ca="1" si="357"/>
        <v/>
      </c>
      <c r="BK830" s="154"/>
      <c r="BL830" s="155"/>
      <c r="BM830" s="154"/>
      <c r="BN830" s="154"/>
      <c r="BO830" s="156"/>
      <c r="BP830" s="156"/>
      <c r="BQ830" s="156"/>
      <c r="BR830" s="156"/>
      <c r="BS830" s="156"/>
      <c r="BT830" s="156"/>
      <c r="BU830" s="156"/>
      <c r="BV830" s="156"/>
      <c r="BW830" s="156"/>
      <c r="BX830" s="105"/>
      <c r="BY830" s="157"/>
      <c r="BZ830" s="157"/>
      <c r="CA830" s="157"/>
      <c r="CB830" s="157"/>
      <c r="CC830" s="157"/>
      <c r="CD830" s="157"/>
      <c r="CE830" s="157"/>
      <c r="CF830" s="157"/>
      <c r="CG830" s="157"/>
    </row>
    <row r="831" spans="1:85" x14ac:dyDescent="0.25">
      <c r="A831" s="97" t="str">
        <f t="shared" ca="1" si="358"/>
        <v/>
      </c>
      <c r="B831" s="98" t="str">
        <f t="shared" ca="1" si="359"/>
        <v/>
      </c>
      <c r="C831" s="99" t="str">
        <f t="shared" ca="1" si="345"/>
        <v/>
      </c>
      <c r="D831" s="97" t="str">
        <f t="shared" ca="1" si="346"/>
        <v/>
      </c>
      <c r="E831" s="97" t="str">
        <f t="shared" ca="1" si="347"/>
        <v/>
      </c>
      <c r="F831" s="97" t="str">
        <f t="shared" ca="1" si="348"/>
        <v/>
      </c>
      <c r="G831" s="100" t="str">
        <f t="shared" ca="1" si="361"/>
        <v/>
      </c>
      <c r="H831" s="101" t="str">
        <f t="shared" ca="1" si="361"/>
        <v/>
      </c>
      <c r="I831" s="101" t="str">
        <f t="shared" ca="1" si="361"/>
        <v/>
      </c>
      <c r="J831" s="101" t="str">
        <f t="shared" ca="1" si="361"/>
        <v/>
      </c>
      <c r="K831" s="101" t="str">
        <f t="shared" ca="1" si="361"/>
        <v/>
      </c>
      <c r="L831" s="101" t="str">
        <f t="shared" ca="1" si="361"/>
        <v/>
      </c>
      <c r="M831" s="101" t="str">
        <f t="shared" ca="1" si="365"/>
        <v/>
      </c>
      <c r="N831" s="101" t="str">
        <f t="shared" ca="1" si="365"/>
        <v/>
      </c>
      <c r="O831" s="102" t="str">
        <f t="shared" ca="1" si="365"/>
        <v/>
      </c>
      <c r="P831" s="103" t="str">
        <f t="shared" ca="1" si="349"/>
        <v/>
      </c>
      <c r="Q831" s="100" t="str">
        <f t="shared" ca="1" si="367"/>
        <v/>
      </c>
      <c r="R831" s="101" t="str">
        <f t="shared" ca="1" si="367"/>
        <v/>
      </c>
      <c r="S831" s="101" t="str">
        <f t="shared" ca="1" si="367"/>
        <v/>
      </c>
      <c r="T831" s="101" t="str">
        <f t="shared" ca="1" si="366"/>
        <v/>
      </c>
      <c r="U831" s="101" t="str">
        <f t="shared" ca="1" si="366"/>
        <v/>
      </c>
      <c r="V831" s="101" t="str">
        <f t="shared" ca="1" si="366"/>
        <v/>
      </c>
      <c r="W831" s="101" t="str">
        <f t="shared" ca="1" si="342"/>
        <v/>
      </c>
      <c r="X831" s="101" t="str">
        <f t="shared" ca="1" si="342"/>
        <v/>
      </c>
      <c r="Y831" s="102" t="str">
        <f t="shared" ca="1" si="342"/>
        <v/>
      </c>
      <c r="Z831" s="129" t="str">
        <f t="shared" ca="1" si="350"/>
        <v/>
      </c>
      <c r="AA831" s="105" t="str">
        <f t="shared" ca="1" si="343"/>
        <v>NA</v>
      </c>
      <c r="AB831" s="105" t="str">
        <f t="shared" ca="1" si="351"/>
        <v>NA</v>
      </c>
      <c r="AC831" s="97" t="str">
        <f t="shared" ca="1" si="352"/>
        <v/>
      </c>
      <c r="AD831" s="106" t="str">
        <f t="shared" ca="1" si="344"/>
        <v/>
      </c>
      <c r="AE831" s="106"/>
      <c r="AF831" s="130"/>
      <c r="AG831" s="131"/>
      <c r="AH831" s="131"/>
      <c r="AI831" s="131"/>
      <c r="AJ831" s="131"/>
      <c r="AK831" s="131"/>
      <c r="AL831" s="131"/>
      <c r="AM831" s="131"/>
      <c r="AN831" s="132"/>
      <c r="AO831" s="133"/>
      <c r="AS831" s="69"/>
      <c r="AT831" s="69"/>
      <c r="AU831" s="113"/>
      <c r="AV831" s="114" t="str">
        <f t="shared" ca="1" si="364"/>
        <v/>
      </c>
      <c r="AW831" s="115" t="str">
        <f t="shared" ca="1" si="363"/>
        <v/>
      </c>
      <c r="AX831" s="115" t="str">
        <f t="shared" ca="1" si="363"/>
        <v/>
      </c>
      <c r="AY831" s="115" t="str">
        <f t="shared" ca="1" si="363"/>
        <v/>
      </c>
      <c r="AZ831" s="115" t="str">
        <f t="shared" ca="1" si="363"/>
        <v/>
      </c>
      <c r="BA831" s="115" t="str">
        <f t="shared" ca="1" si="363"/>
        <v/>
      </c>
      <c r="BB831" s="115" t="str">
        <f t="shared" ca="1" si="363"/>
        <v/>
      </c>
      <c r="BC831" s="115" t="str">
        <f t="shared" ca="1" si="363"/>
        <v/>
      </c>
      <c r="BD831" s="116" t="str">
        <f t="shared" ca="1" si="363"/>
        <v/>
      </c>
      <c r="BE831" s="145"/>
      <c r="BF831" s="118" t="str">
        <f t="shared" ca="1" si="354"/>
        <v/>
      </c>
      <c r="BG831" s="118" t="str">
        <f t="shared" ca="1" si="355"/>
        <v/>
      </c>
      <c r="BH831" s="118" t="str">
        <f t="shared" ca="1" si="356"/>
        <v/>
      </c>
      <c r="BI831" s="118" t="str">
        <f t="shared" ca="1" si="357"/>
        <v/>
      </c>
      <c r="BK831" s="154"/>
      <c r="BL831" s="155"/>
      <c r="BM831" s="154"/>
      <c r="BN831" s="154"/>
      <c r="BO831" s="156"/>
      <c r="BP831" s="156"/>
      <c r="BQ831" s="156"/>
      <c r="BR831" s="156"/>
      <c r="BS831" s="156"/>
      <c r="BT831" s="156"/>
      <c r="BU831" s="156"/>
      <c r="BV831" s="156"/>
      <c r="BW831" s="156"/>
      <c r="BX831" s="105"/>
      <c r="BY831" s="157"/>
      <c r="BZ831" s="157"/>
      <c r="CA831" s="157"/>
      <c r="CB831" s="157"/>
      <c r="CC831" s="157"/>
      <c r="CD831" s="157"/>
      <c r="CE831" s="157"/>
      <c r="CF831" s="157"/>
      <c r="CG831" s="157"/>
    </row>
    <row r="832" spans="1:85" x14ac:dyDescent="0.25">
      <c r="A832" s="97" t="str">
        <f t="shared" ca="1" si="358"/>
        <v/>
      </c>
      <c r="B832" s="98" t="str">
        <f t="shared" ca="1" si="359"/>
        <v/>
      </c>
      <c r="C832" s="99" t="str">
        <f t="shared" ca="1" si="345"/>
        <v/>
      </c>
      <c r="D832" s="97" t="str">
        <f t="shared" ca="1" si="346"/>
        <v/>
      </c>
      <c r="E832" s="97" t="str">
        <f t="shared" ca="1" si="347"/>
        <v/>
      </c>
      <c r="F832" s="97" t="str">
        <f t="shared" ca="1" si="348"/>
        <v/>
      </c>
      <c r="G832" s="100" t="str">
        <f t="shared" ca="1" si="361"/>
        <v/>
      </c>
      <c r="H832" s="101" t="str">
        <f t="shared" ca="1" si="361"/>
        <v/>
      </c>
      <c r="I832" s="101" t="str">
        <f t="shared" ca="1" si="361"/>
        <v/>
      </c>
      <c r="J832" s="101" t="str">
        <f t="shared" ca="1" si="361"/>
        <v/>
      </c>
      <c r="K832" s="101" t="str">
        <f t="shared" ca="1" si="361"/>
        <v/>
      </c>
      <c r="L832" s="101" t="str">
        <f t="shared" ca="1" si="361"/>
        <v/>
      </c>
      <c r="M832" s="101" t="str">
        <f t="shared" ca="1" si="365"/>
        <v/>
      </c>
      <c r="N832" s="101" t="str">
        <f t="shared" ca="1" si="365"/>
        <v/>
      </c>
      <c r="O832" s="102" t="str">
        <f t="shared" ca="1" si="365"/>
        <v/>
      </c>
      <c r="P832" s="103" t="str">
        <f t="shared" ca="1" si="349"/>
        <v/>
      </c>
      <c r="Q832" s="100" t="str">
        <f t="shared" ca="1" si="367"/>
        <v/>
      </c>
      <c r="R832" s="101" t="str">
        <f t="shared" ca="1" si="367"/>
        <v/>
      </c>
      <c r="S832" s="101" t="str">
        <f t="shared" ca="1" si="367"/>
        <v/>
      </c>
      <c r="T832" s="101" t="str">
        <f t="shared" ca="1" si="366"/>
        <v/>
      </c>
      <c r="U832" s="101" t="str">
        <f t="shared" ca="1" si="366"/>
        <v/>
      </c>
      <c r="V832" s="101" t="str">
        <f t="shared" ca="1" si="366"/>
        <v/>
      </c>
      <c r="W832" s="101" t="str">
        <f t="shared" ca="1" si="342"/>
        <v/>
      </c>
      <c r="X832" s="101" t="str">
        <f t="shared" ca="1" si="342"/>
        <v/>
      </c>
      <c r="Y832" s="102" t="str">
        <f t="shared" ca="1" si="342"/>
        <v/>
      </c>
      <c r="Z832" s="129" t="str">
        <f t="shared" ca="1" si="350"/>
        <v/>
      </c>
      <c r="AA832" s="105" t="str">
        <f t="shared" ca="1" si="343"/>
        <v>NA</v>
      </c>
      <c r="AB832" s="105" t="str">
        <f t="shared" ca="1" si="351"/>
        <v>NA</v>
      </c>
      <c r="AC832" s="97" t="str">
        <f t="shared" ca="1" si="352"/>
        <v/>
      </c>
      <c r="AD832" s="106" t="str">
        <f t="shared" ca="1" si="344"/>
        <v/>
      </c>
      <c r="AE832" s="106"/>
      <c r="AF832" s="130"/>
      <c r="AG832" s="131"/>
      <c r="AH832" s="131"/>
      <c r="AI832" s="131"/>
      <c r="AJ832" s="131"/>
      <c r="AK832" s="131"/>
      <c r="AL832" s="131"/>
      <c r="AM832" s="131"/>
      <c r="AN832" s="132"/>
      <c r="AO832" s="133"/>
      <c r="AS832" s="69"/>
      <c r="AT832" s="69"/>
      <c r="AU832" s="113"/>
      <c r="AV832" s="114" t="str">
        <f t="shared" ca="1" si="364"/>
        <v/>
      </c>
      <c r="AW832" s="115" t="str">
        <f t="shared" ca="1" si="363"/>
        <v/>
      </c>
      <c r="AX832" s="115" t="str">
        <f t="shared" ca="1" si="363"/>
        <v/>
      </c>
      <c r="AY832" s="115" t="str">
        <f t="shared" ca="1" si="363"/>
        <v/>
      </c>
      <c r="AZ832" s="115" t="str">
        <f t="shared" ca="1" si="363"/>
        <v/>
      </c>
      <c r="BA832" s="115" t="str">
        <f t="shared" ca="1" si="363"/>
        <v/>
      </c>
      <c r="BB832" s="115" t="str">
        <f t="shared" ca="1" si="363"/>
        <v/>
      </c>
      <c r="BC832" s="115" t="str">
        <f t="shared" ca="1" si="363"/>
        <v/>
      </c>
      <c r="BD832" s="116" t="str">
        <f t="shared" ca="1" si="363"/>
        <v/>
      </c>
      <c r="BE832" s="145"/>
      <c r="BF832" s="118" t="str">
        <f t="shared" ca="1" si="354"/>
        <v/>
      </c>
      <c r="BG832" s="118" t="str">
        <f t="shared" ca="1" si="355"/>
        <v/>
      </c>
      <c r="BH832" s="118" t="str">
        <f t="shared" ca="1" si="356"/>
        <v/>
      </c>
      <c r="BI832" s="118" t="str">
        <f t="shared" ca="1" si="357"/>
        <v/>
      </c>
      <c r="BK832" s="154"/>
      <c r="BL832" s="155"/>
      <c r="BM832" s="154"/>
      <c r="BN832" s="154"/>
      <c r="BO832" s="156"/>
      <c r="BP832" s="156"/>
      <c r="BQ832" s="156"/>
      <c r="BR832" s="156"/>
      <c r="BS832" s="156"/>
      <c r="BT832" s="156"/>
      <c r="BU832" s="156"/>
      <c r="BV832" s="156"/>
      <c r="BW832" s="156"/>
      <c r="BX832" s="105"/>
      <c r="BY832" s="157"/>
      <c r="BZ832" s="157"/>
      <c r="CA832" s="157"/>
      <c r="CB832" s="157"/>
      <c r="CC832" s="157"/>
      <c r="CD832" s="157"/>
      <c r="CE832" s="157"/>
      <c r="CF832" s="157"/>
      <c r="CG832" s="157"/>
    </row>
    <row r="833" spans="1:85" x14ac:dyDescent="0.25">
      <c r="A833" s="97" t="str">
        <f t="shared" ca="1" si="358"/>
        <v/>
      </c>
      <c r="B833" s="98" t="str">
        <f t="shared" ca="1" si="359"/>
        <v/>
      </c>
      <c r="C833" s="99" t="str">
        <f t="shared" ca="1" si="345"/>
        <v/>
      </c>
      <c r="D833" s="97" t="str">
        <f t="shared" ca="1" si="346"/>
        <v/>
      </c>
      <c r="E833" s="97" t="str">
        <f t="shared" ca="1" si="347"/>
        <v/>
      </c>
      <c r="F833" s="97" t="str">
        <f t="shared" ca="1" si="348"/>
        <v/>
      </c>
      <c r="G833" s="100" t="str">
        <f t="shared" ca="1" si="361"/>
        <v/>
      </c>
      <c r="H833" s="101" t="str">
        <f t="shared" ca="1" si="361"/>
        <v/>
      </c>
      <c r="I833" s="101" t="str">
        <f t="shared" ca="1" si="361"/>
        <v/>
      </c>
      <c r="J833" s="101" t="str">
        <f t="shared" ca="1" si="361"/>
        <v/>
      </c>
      <c r="K833" s="101" t="str">
        <f t="shared" ca="1" si="361"/>
        <v/>
      </c>
      <c r="L833" s="101" t="str">
        <f t="shared" ca="1" si="361"/>
        <v/>
      </c>
      <c r="M833" s="101" t="str">
        <f t="shared" ca="1" si="365"/>
        <v/>
      </c>
      <c r="N833" s="101" t="str">
        <f t="shared" ca="1" si="365"/>
        <v/>
      </c>
      <c r="O833" s="102" t="str">
        <f t="shared" ca="1" si="365"/>
        <v/>
      </c>
      <c r="P833" s="103" t="str">
        <f t="shared" ca="1" si="349"/>
        <v/>
      </c>
      <c r="Q833" s="100" t="str">
        <f t="shared" ca="1" si="367"/>
        <v/>
      </c>
      <c r="R833" s="101" t="str">
        <f t="shared" ca="1" si="367"/>
        <v/>
      </c>
      <c r="S833" s="101" t="str">
        <f t="shared" ca="1" si="367"/>
        <v/>
      </c>
      <c r="T833" s="101" t="str">
        <f t="shared" ca="1" si="366"/>
        <v/>
      </c>
      <c r="U833" s="101" t="str">
        <f t="shared" ca="1" si="366"/>
        <v/>
      </c>
      <c r="V833" s="101" t="str">
        <f t="shared" ca="1" si="366"/>
        <v/>
      </c>
      <c r="W833" s="101" t="str">
        <f t="shared" ca="1" si="342"/>
        <v/>
      </c>
      <c r="X833" s="101" t="str">
        <f t="shared" ca="1" si="342"/>
        <v/>
      </c>
      <c r="Y833" s="102" t="str">
        <f t="shared" ca="1" si="342"/>
        <v/>
      </c>
      <c r="Z833" s="129" t="str">
        <f t="shared" ca="1" si="350"/>
        <v/>
      </c>
      <c r="AA833" s="105" t="str">
        <f t="shared" ca="1" si="343"/>
        <v>NA</v>
      </c>
      <c r="AB833" s="105" t="str">
        <f t="shared" ca="1" si="351"/>
        <v>NA</v>
      </c>
      <c r="AC833" s="97" t="str">
        <f t="shared" ca="1" si="352"/>
        <v/>
      </c>
      <c r="AD833" s="106" t="str">
        <f t="shared" ca="1" si="344"/>
        <v/>
      </c>
      <c r="AE833" s="106"/>
      <c r="AF833" s="130"/>
      <c r="AG833" s="131"/>
      <c r="AH833" s="131"/>
      <c r="AI833" s="131"/>
      <c r="AJ833" s="131"/>
      <c r="AK833" s="131"/>
      <c r="AL833" s="131"/>
      <c r="AM833" s="131"/>
      <c r="AN833" s="132"/>
      <c r="AO833" s="133"/>
      <c r="AS833" s="69"/>
      <c r="AT833" s="69"/>
      <c r="AU833" s="113"/>
      <c r="AV833" s="114" t="str">
        <f t="shared" ca="1" si="364"/>
        <v/>
      </c>
      <c r="AW833" s="115" t="str">
        <f t="shared" ca="1" si="363"/>
        <v/>
      </c>
      <c r="AX833" s="115" t="str">
        <f t="shared" ca="1" si="363"/>
        <v/>
      </c>
      <c r="AY833" s="115" t="str">
        <f t="shared" ca="1" si="363"/>
        <v/>
      </c>
      <c r="AZ833" s="115" t="str">
        <f t="shared" ca="1" si="363"/>
        <v/>
      </c>
      <c r="BA833" s="115" t="str">
        <f t="shared" ca="1" si="363"/>
        <v/>
      </c>
      <c r="BB833" s="115" t="str">
        <f t="shared" ca="1" si="363"/>
        <v/>
      </c>
      <c r="BC833" s="115" t="str">
        <f t="shared" ca="1" si="363"/>
        <v/>
      </c>
      <c r="BD833" s="116" t="str">
        <f t="shared" ca="1" si="363"/>
        <v/>
      </c>
      <c r="BE833" s="145"/>
      <c r="BF833" s="118" t="str">
        <f t="shared" ca="1" si="354"/>
        <v/>
      </c>
      <c r="BG833" s="118" t="str">
        <f t="shared" ca="1" si="355"/>
        <v/>
      </c>
      <c r="BH833" s="118" t="str">
        <f t="shared" ca="1" si="356"/>
        <v/>
      </c>
      <c r="BI833" s="118" t="str">
        <f t="shared" ca="1" si="357"/>
        <v/>
      </c>
      <c r="BK833" s="154"/>
      <c r="BL833" s="155"/>
      <c r="BM833" s="154"/>
      <c r="BN833" s="154"/>
      <c r="BO833" s="156"/>
      <c r="BP833" s="156"/>
      <c r="BQ833" s="156"/>
      <c r="BR833" s="156"/>
      <c r="BS833" s="156"/>
      <c r="BT833" s="156"/>
      <c r="BU833" s="156"/>
      <c r="BV833" s="156"/>
      <c r="BW833" s="156"/>
      <c r="BX833" s="105"/>
      <c r="BY833" s="157"/>
      <c r="BZ833" s="157"/>
      <c r="CA833" s="157"/>
      <c r="CB833" s="157"/>
      <c r="CC833" s="157"/>
      <c r="CD833" s="157"/>
      <c r="CE833" s="157"/>
      <c r="CF833" s="157"/>
      <c r="CG833" s="157"/>
    </row>
    <row r="834" spans="1:85" x14ac:dyDescent="0.25">
      <c r="A834" s="97" t="str">
        <f t="shared" ca="1" si="358"/>
        <v/>
      </c>
      <c r="B834" s="98" t="str">
        <f t="shared" ca="1" si="359"/>
        <v/>
      </c>
      <c r="C834" s="99" t="str">
        <f t="shared" ca="1" si="345"/>
        <v/>
      </c>
      <c r="D834" s="97" t="str">
        <f t="shared" ca="1" si="346"/>
        <v/>
      </c>
      <c r="E834" s="97" t="str">
        <f t="shared" ca="1" si="347"/>
        <v/>
      </c>
      <c r="F834" s="97" t="str">
        <f t="shared" ca="1" si="348"/>
        <v/>
      </c>
      <c r="G834" s="100" t="str">
        <f t="shared" ca="1" si="361"/>
        <v/>
      </c>
      <c r="H834" s="101" t="str">
        <f t="shared" ca="1" si="361"/>
        <v/>
      </c>
      <c r="I834" s="101" t="str">
        <f t="shared" ca="1" si="361"/>
        <v/>
      </c>
      <c r="J834" s="101" t="str">
        <f t="shared" ca="1" si="361"/>
        <v/>
      </c>
      <c r="K834" s="101" t="str">
        <f t="shared" ca="1" si="361"/>
        <v/>
      </c>
      <c r="L834" s="101" t="str">
        <f t="shared" ca="1" si="361"/>
        <v/>
      </c>
      <c r="M834" s="101" t="str">
        <f t="shared" ca="1" si="365"/>
        <v/>
      </c>
      <c r="N834" s="101" t="str">
        <f t="shared" ca="1" si="365"/>
        <v/>
      </c>
      <c r="O834" s="102" t="str">
        <f t="shared" ca="1" si="365"/>
        <v/>
      </c>
      <c r="P834" s="103" t="str">
        <f t="shared" ca="1" si="349"/>
        <v/>
      </c>
      <c r="Q834" s="100" t="str">
        <f t="shared" ca="1" si="367"/>
        <v/>
      </c>
      <c r="R834" s="101" t="str">
        <f t="shared" ca="1" si="367"/>
        <v/>
      </c>
      <c r="S834" s="101" t="str">
        <f t="shared" ca="1" si="367"/>
        <v/>
      </c>
      <c r="T834" s="101" t="str">
        <f t="shared" ca="1" si="366"/>
        <v/>
      </c>
      <c r="U834" s="101" t="str">
        <f t="shared" ca="1" si="366"/>
        <v/>
      </c>
      <c r="V834" s="101" t="str">
        <f t="shared" ca="1" si="366"/>
        <v/>
      </c>
      <c r="W834" s="101" t="str">
        <f t="shared" ca="1" si="342"/>
        <v/>
      </c>
      <c r="X834" s="101" t="str">
        <f t="shared" ca="1" si="342"/>
        <v/>
      </c>
      <c r="Y834" s="102" t="str">
        <f t="shared" ca="1" si="342"/>
        <v/>
      </c>
      <c r="Z834" s="129" t="str">
        <f t="shared" ca="1" si="350"/>
        <v/>
      </c>
      <c r="AA834" s="105" t="str">
        <f t="shared" ca="1" si="343"/>
        <v>NA</v>
      </c>
      <c r="AB834" s="105" t="str">
        <f t="shared" ca="1" si="351"/>
        <v>NA</v>
      </c>
      <c r="AC834" s="97" t="str">
        <f t="shared" ca="1" si="352"/>
        <v/>
      </c>
      <c r="AD834" s="106" t="str">
        <f t="shared" ca="1" si="344"/>
        <v/>
      </c>
      <c r="AE834" s="106"/>
      <c r="AF834" s="130"/>
      <c r="AG834" s="131"/>
      <c r="AH834" s="131"/>
      <c r="AI834" s="131"/>
      <c r="AJ834" s="131"/>
      <c r="AK834" s="131"/>
      <c r="AL834" s="131"/>
      <c r="AM834" s="131"/>
      <c r="AN834" s="132"/>
      <c r="AO834" s="133"/>
      <c r="AS834" s="69"/>
      <c r="AT834" s="69"/>
      <c r="AU834" s="113"/>
      <c r="AV834" s="114" t="str">
        <f t="shared" ca="1" si="364"/>
        <v/>
      </c>
      <c r="AW834" s="115" t="str">
        <f t="shared" ca="1" si="363"/>
        <v/>
      </c>
      <c r="AX834" s="115" t="str">
        <f t="shared" ref="AW834:BD865" ca="1" si="368">IFERROR(IF(LEN($C834)=0,"",IF(VLOOKUP($C834,INDIRECT("'"&amp;$H$2&amp;"'!"&amp;"$A$1:$ZZ$999"),MATCH(AX$1,INDIRECT("'"&amp;$H$2&amp;"'!"&amp;"A"&amp;$J$2&amp;":ZZ"&amp;$J$2&amp;""),0),FALSE)="N/F",0,VLOOKUP($C834,INDIRECT("'"&amp;$H$2&amp;"'!"&amp;"$A$1:$ZZ$999"),MATCH(AX$1,INDIRECT("'"&amp;$H$2&amp;"'!"&amp;"A"&amp;$J$2&amp;":ZZ"&amp;$J$2&amp;""),0),FALSE))),"")</f>
        <v/>
      </c>
      <c r="AY834" s="115" t="str">
        <f t="shared" ca="1" si="368"/>
        <v/>
      </c>
      <c r="AZ834" s="115" t="str">
        <f t="shared" ca="1" si="368"/>
        <v/>
      </c>
      <c r="BA834" s="115" t="str">
        <f t="shared" ca="1" si="368"/>
        <v/>
      </c>
      <c r="BB834" s="115" t="str">
        <f t="shared" ca="1" si="368"/>
        <v/>
      </c>
      <c r="BC834" s="115" t="str">
        <f t="shared" ca="1" si="368"/>
        <v/>
      </c>
      <c r="BD834" s="116" t="str">
        <f t="shared" ca="1" si="368"/>
        <v/>
      </c>
      <c r="BE834" s="145"/>
      <c r="BF834" s="118" t="str">
        <f t="shared" ca="1" si="354"/>
        <v/>
      </c>
      <c r="BG834" s="118" t="str">
        <f t="shared" ca="1" si="355"/>
        <v/>
      </c>
      <c r="BH834" s="118" t="str">
        <f t="shared" ca="1" si="356"/>
        <v/>
      </c>
      <c r="BI834" s="118" t="str">
        <f t="shared" ca="1" si="357"/>
        <v/>
      </c>
      <c r="BK834" s="154"/>
      <c r="BL834" s="155"/>
      <c r="BM834" s="154"/>
      <c r="BN834" s="154"/>
      <c r="BO834" s="156"/>
      <c r="BP834" s="156"/>
      <c r="BQ834" s="156"/>
      <c r="BR834" s="156"/>
      <c r="BS834" s="156"/>
      <c r="BT834" s="156"/>
      <c r="BU834" s="156"/>
      <c r="BV834" s="156"/>
      <c r="BW834" s="156"/>
      <c r="BX834" s="105"/>
      <c r="BY834" s="157"/>
      <c r="BZ834" s="157"/>
      <c r="CA834" s="157"/>
      <c r="CB834" s="157"/>
      <c r="CC834" s="157"/>
      <c r="CD834" s="157"/>
      <c r="CE834" s="157"/>
      <c r="CF834" s="157"/>
      <c r="CG834" s="157"/>
    </row>
    <row r="835" spans="1:85" x14ac:dyDescent="0.25">
      <c r="A835" s="97" t="str">
        <f t="shared" ca="1" si="358"/>
        <v/>
      </c>
      <c r="B835" s="98" t="str">
        <f t="shared" ca="1" si="359"/>
        <v/>
      </c>
      <c r="C835" s="99" t="str">
        <f t="shared" ca="1" si="345"/>
        <v/>
      </c>
      <c r="D835" s="97" t="str">
        <f t="shared" ca="1" si="346"/>
        <v/>
      </c>
      <c r="E835" s="97" t="str">
        <f t="shared" ca="1" si="347"/>
        <v/>
      </c>
      <c r="F835" s="97" t="str">
        <f t="shared" ca="1" si="348"/>
        <v/>
      </c>
      <c r="G835" s="100" t="str">
        <f t="shared" ca="1" si="361"/>
        <v/>
      </c>
      <c r="H835" s="101" t="str">
        <f t="shared" ca="1" si="361"/>
        <v/>
      </c>
      <c r="I835" s="101" t="str">
        <f t="shared" ca="1" si="361"/>
        <v/>
      </c>
      <c r="J835" s="101" t="str">
        <f t="shared" ca="1" si="361"/>
        <v/>
      </c>
      <c r="K835" s="101" t="str">
        <f t="shared" ca="1" si="361"/>
        <v/>
      </c>
      <c r="L835" s="101" t="str">
        <f t="shared" ca="1" si="361"/>
        <v/>
      </c>
      <c r="M835" s="101" t="str">
        <f t="shared" ca="1" si="365"/>
        <v/>
      </c>
      <c r="N835" s="101" t="str">
        <f t="shared" ca="1" si="365"/>
        <v/>
      </c>
      <c r="O835" s="102" t="str">
        <f t="shared" ca="1" si="365"/>
        <v/>
      </c>
      <c r="P835" s="103" t="str">
        <f t="shared" ca="1" si="349"/>
        <v/>
      </c>
      <c r="Q835" s="100" t="str">
        <f t="shared" ca="1" si="367"/>
        <v/>
      </c>
      <c r="R835" s="101" t="str">
        <f t="shared" ca="1" si="367"/>
        <v/>
      </c>
      <c r="S835" s="101" t="str">
        <f t="shared" ca="1" si="367"/>
        <v/>
      </c>
      <c r="T835" s="101" t="str">
        <f t="shared" ca="1" si="366"/>
        <v/>
      </c>
      <c r="U835" s="101" t="str">
        <f t="shared" ca="1" si="366"/>
        <v/>
      </c>
      <c r="V835" s="101" t="str">
        <f t="shared" ca="1" si="366"/>
        <v/>
      </c>
      <c r="W835" s="101" t="str">
        <f t="shared" ca="1" si="366"/>
        <v/>
      </c>
      <c r="X835" s="101" t="str">
        <f t="shared" ca="1" si="366"/>
        <v/>
      </c>
      <c r="Y835" s="102" t="str">
        <f t="shared" ca="1" si="366"/>
        <v/>
      </c>
      <c r="Z835" s="129" t="str">
        <f t="shared" ca="1" si="350"/>
        <v/>
      </c>
      <c r="AA835" s="105" t="str">
        <f t="shared" ca="1" si="343"/>
        <v>NA</v>
      </c>
      <c r="AB835" s="105" t="str">
        <f t="shared" ca="1" si="351"/>
        <v>NA</v>
      </c>
      <c r="AC835" s="97" t="str">
        <f t="shared" ca="1" si="352"/>
        <v/>
      </c>
      <c r="AD835" s="106" t="str">
        <f t="shared" ca="1" si="344"/>
        <v/>
      </c>
      <c r="AE835" s="106"/>
      <c r="AF835" s="130"/>
      <c r="AG835" s="131"/>
      <c r="AH835" s="131"/>
      <c r="AI835" s="131"/>
      <c r="AJ835" s="131"/>
      <c r="AK835" s="131"/>
      <c r="AL835" s="131"/>
      <c r="AM835" s="131"/>
      <c r="AN835" s="132"/>
      <c r="AO835" s="133"/>
      <c r="AS835" s="69"/>
      <c r="AT835" s="69"/>
      <c r="AU835" s="113"/>
      <c r="AV835" s="114" t="str">
        <f t="shared" ca="1" si="364"/>
        <v/>
      </c>
      <c r="AW835" s="115" t="str">
        <f t="shared" ca="1" si="368"/>
        <v/>
      </c>
      <c r="AX835" s="115" t="str">
        <f t="shared" ca="1" si="368"/>
        <v/>
      </c>
      <c r="AY835" s="115" t="str">
        <f t="shared" ca="1" si="368"/>
        <v/>
      </c>
      <c r="AZ835" s="115" t="str">
        <f t="shared" ca="1" si="368"/>
        <v/>
      </c>
      <c r="BA835" s="115" t="str">
        <f t="shared" ca="1" si="368"/>
        <v/>
      </c>
      <c r="BB835" s="115" t="str">
        <f t="shared" ca="1" si="368"/>
        <v/>
      </c>
      <c r="BC835" s="115" t="str">
        <f t="shared" ca="1" si="368"/>
        <v/>
      </c>
      <c r="BD835" s="116" t="str">
        <f t="shared" ca="1" si="368"/>
        <v/>
      </c>
      <c r="BE835" s="145"/>
      <c r="BF835" s="118" t="str">
        <f t="shared" ca="1" si="354"/>
        <v/>
      </c>
      <c r="BG835" s="118" t="str">
        <f t="shared" ca="1" si="355"/>
        <v/>
      </c>
      <c r="BH835" s="118" t="str">
        <f t="shared" ca="1" si="356"/>
        <v/>
      </c>
      <c r="BI835" s="118" t="str">
        <f t="shared" ca="1" si="357"/>
        <v/>
      </c>
      <c r="BK835" s="154"/>
      <c r="BL835" s="155"/>
      <c r="BM835" s="154"/>
      <c r="BN835" s="154"/>
      <c r="BO835" s="156"/>
      <c r="BP835" s="156"/>
      <c r="BQ835" s="156"/>
      <c r="BR835" s="156"/>
      <c r="BS835" s="156"/>
      <c r="BT835" s="156"/>
      <c r="BU835" s="156"/>
      <c r="BV835" s="156"/>
      <c r="BW835" s="156"/>
      <c r="BX835" s="105"/>
      <c r="BY835" s="157"/>
      <c r="BZ835" s="157"/>
      <c r="CA835" s="157"/>
      <c r="CB835" s="157"/>
      <c r="CC835" s="157"/>
      <c r="CD835" s="157"/>
      <c r="CE835" s="157"/>
      <c r="CF835" s="157"/>
      <c r="CG835" s="157"/>
    </row>
    <row r="836" spans="1:85" x14ac:dyDescent="0.25">
      <c r="A836" s="97" t="str">
        <f t="shared" ca="1" si="358"/>
        <v/>
      </c>
      <c r="B836" s="98" t="str">
        <f t="shared" ca="1" si="359"/>
        <v/>
      </c>
      <c r="C836" s="99" t="str">
        <f t="shared" ca="1" si="345"/>
        <v/>
      </c>
      <c r="D836" s="97" t="str">
        <f t="shared" ca="1" si="346"/>
        <v/>
      </c>
      <c r="E836" s="97" t="str">
        <f t="shared" ca="1" si="347"/>
        <v/>
      </c>
      <c r="F836" s="97" t="str">
        <f t="shared" ca="1" si="348"/>
        <v/>
      </c>
      <c r="G836" s="100" t="str">
        <f t="shared" ca="1" si="361"/>
        <v/>
      </c>
      <c r="H836" s="101" t="str">
        <f t="shared" ca="1" si="361"/>
        <v/>
      </c>
      <c r="I836" s="101" t="str">
        <f t="shared" ca="1" si="361"/>
        <v/>
      </c>
      <c r="J836" s="101" t="str">
        <f t="shared" ca="1" si="361"/>
        <v/>
      </c>
      <c r="K836" s="101" t="str">
        <f t="shared" ca="1" si="361"/>
        <v/>
      </c>
      <c r="L836" s="101" t="str">
        <f t="shared" ca="1" si="361"/>
        <v/>
      </c>
      <c r="M836" s="101" t="str">
        <f t="shared" ca="1" si="365"/>
        <v/>
      </c>
      <c r="N836" s="101" t="str">
        <f t="shared" ca="1" si="365"/>
        <v/>
      </c>
      <c r="O836" s="102" t="str">
        <f t="shared" ca="1" si="365"/>
        <v/>
      </c>
      <c r="P836" s="103" t="str">
        <f t="shared" ca="1" si="349"/>
        <v/>
      </c>
      <c r="Q836" s="100" t="str">
        <f t="shared" ca="1" si="367"/>
        <v/>
      </c>
      <c r="R836" s="101" t="str">
        <f t="shared" ca="1" si="367"/>
        <v/>
      </c>
      <c r="S836" s="101" t="str">
        <f t="shared" ca="1" si="367"/>
        <v/>
      </c>
      <c r="T836" s="101" t="str">
        <f t="shared" ca="1" si="366"/>
        <v/>
      </c>
      <c r="U836" s="101" t="str">
        <f t="shared" ca="1" si="366"/>
        <v/>
      </c>
      <c r="V836" s="101" t="str">
        <f t="shared" ca="1" si="366"/>
        <v/>
      </c>
      <c r="W836" s="101" t="str">
        <f t="shared" ca="1" si="366"/>
        <v/>
      </c>
      <c r="X836" s="101" t="str">
        <f t="shared" ca="1" si="366"/>
        <v/>
      </c>
      <c r="Y836" s="102" t="str">
        <f t="shared" ca="1" si="366"/>
        <v/>
      </c>
      <c r="Z836" s="129" t="str">
        <f t="shared" ca="1" si="350"/>
        <v/>
      </c>
      <c r="AA836" s="105" t="str">
        <f t="shared" ca="1" si="343"/>
        <v>NA</v>
      </c>
      <c r="AB836" s="105" t="str">
        <f t="shared" ca="1" si="351"/>
        <v>NA</v>
      </c>
      <c r="AC836" s="97" t="str">
        <f t="shared" ca="1" si="352"/>
        <v/>
      </c>
      <c r="AD836" s="106" t="str">
        <f t="shared" ca="1" si="344"/>
        <v/>
      </c>
      <c r="AE836" s="106"/>
      <c r="AF836" s="130"/>
      <c r="AG836" s="131"/>
      <c r="AH836" s="131"/>
      <c r="AI836" s="131"/>
      <c r="AJ836" s="131"/>
      <c r="AK836" s="131"/>
      <c r="AL836" s="131"/>
      <c r="AM836" s="131"/>
      <c r="AN836" s="132"/>
      <c r="AO836" s="133"/>
      <c r="AS836" s="69"/>
      <c r="AT836" s="69"/>
      <c r="AU836" s="113"/>
      <c r="AV836" s="114" t="str">
        <f t="shared" ca="1" si="364"/>
        <v/>
      </c>
      <c r="AW836" s="115" t="str">
        <f t="shared" ca="1" si="368"/>
        <v/>
      </c>
      <c r="AX836" s="115" t="str">
        <f t="shared" ca="1" si="368"/>
        <v/>
      </c>
      <c r="AY836" s="115" t="str">
        <f t="shared" ca="1" si="368"/>
        <v/>
      </c>
      <c r="AZ836" s="115" t="str">
        <f t="shared" ca="1" si="368"/>
        <v/>
      </c>
      <c r="BA836" s="115" t="str">
        <f t="shared" ca="1" si="368"/>
        <v/>
      </c>
      <c r="BB836" s="115" t="str">
        <f t="shared" ca="1" si="368"/>
        <v/>
      </c>
      <c r="BC836" s="115" t="str">
        <f t="shared" ca="1" si="368"/>
        <v/>
      </c>
      <c r="BD836" s="116" t="str">
        <f t="shared" ca="1" si="368"/>
        <v/>
      </c>
      <c r="BE836" s="145"/>
      <c r="BF836" s="118" t="str">
        <f t="shared" ca="1" si="354"/>
        <v/>
      </c>
      <c r="BG836" s="118" t="str">
        <f t="shared" ca="1" si="355"/>
        <v/>
      </c>
      <c r="BH836" s="118" t="str">
        <f t="shared" ca="1" si="356"/>
        <v/>
      </c>
      <c r="BI836" s="118" t="str">
        <f t="shared" ca="1" si="357"/>
        <v/>
      </c>
      <c r="BK836" s="154"/>
      <c r="BL836" s="155"/>
      <c r="BM836" s="154"/>
      <c r="BN836" s="154"/>
      <c r="BO836" s="156"/>
      <c r="BP836" s="156"/>
      <c r="BQ836" s="156"/>
      <c r="BR836" s="156"/>
      <c r="BS836" s="156"/>
      <c r="BT836" s="156"/>
      <c r="BU836" s="156"/>
      <c r="BV836" s="156"/>
      <c r="BW836" s="156"/>
      <c r="BX836" s="105"/>
      <c r="BY836" s="157"/>
      <c r="BZ836" s="157"/>
      <c r="CA836" s="157"/>
      <c r="CB836" s="157"/>
      <c r="CC836" s="157"/>
      <c r="CD836" s="157"/>
      <c r="CE836" s="157"/>
      <c r="CF836" s="157"/>
      <c r="CG836" s="157"/>
    </row>
    <row r="837" spans="1:85" x14ac:dyDescent="0.25">
      <c r="A837" s="97" t="str">
        <f t="shared" ca="1" si="358"/>
        <v/>
      </c>
      <c r="B837" s="98" t="str">
        <f t="shared" ca="1" si="359"/>
        <v/>
      </c>
      <c r="C837" s="99" t="str">
        <f t="shared" ca="1" si="345"/>
        <v/>
      </c>
      <c r="D837" s="97" t="str">
        <f t="shared" ca="1" si="346"/>
        <v/>
      </c>
      <c r="E837" s="97" t="str">
        <f t="shared" ca="1" si="347"/>
        <v/>
      </c>
      <c r="F837" s="97" t="str">
        <f t="shared" ca="1" si="348"/>
        <v/>
      </c>
      <c r="G837" s="100" t="str">
        <f t="shared" ca="1" si="361"/>
        <v/>
      </c>
      <c r="H837" s="101" t="str">
        <f t="shared" ca="1" si="361"/>
        <v/>
      </c>
      <c r="I837" s="101" t="str">
        <f t="shared" ca="1" si="361"/>
        <v/>
      </c>
      <c r="J837" s="101" t="str">
        <f t="shared" ca="1" si="361"/>
        <v/>
      </c>
      <c r="K837" s="101" t="str">
        <f t="shared" ca="1" si="361"/>
        <v/>
      </c>
      <c r="L837" s="101" t="str">
        <f t="shared" ca="1" si="361"/>
        <v/>
      </c>
      <c r="M837" s="101" t="str">
        <f t="shared" ca="1" si="365"/>
        <v/>
      </c>
      <c r="N837" s="101" t="str">
        <f t="shared" ca="1" si="365"/>
        <v/>
      </c>
      <c r="O837" s="102" t="str">
        <f t="shared" ca="1" si="365"/>
        <v/>
      </c>
      <c r="P837" s="103" t="str">
        <f t="shared" ca="1" si="349"/>
        <v/>
      </c>
      <c r="Q837" s="100" t="str">
        <f t="shared" ca="1" si="367"/>
        <v/>
      </c>
      <c r="R837" s="101" t="str">
        <f t="shared" ca="1" si="367"/>
        <v/>
      </c>
      <c r="S837" s="101" t="str">
        <f t="shared" ca="1" si="367"/>
        <v/>
      </c>
      <c r="T837" s="101" t="str">
        <f t="shared" ca="1" si="366"/>
        <v/>
      </c>
      <c r="U837" s="101" t="str">
        <f t="shared" ca="1" si="366"/>
        <v/>
      </c>
      <c r="V837" s="101" t="str">
        <f t="shared" ca="1" si="366"/>
        <v/>
      </c>
      <c r="W837" s="101" t="str">
        <f t="shared" ca="1" si="366"/>
        <v/>
      </c>
      <c r="X837" s="101" t="str">
        <f t="shared" ca="1" si="366"/>
        <v/>
      </c>
      <c r="Y837" s="102" t="str">
        <f t="shared" ca="1" si="366"/>
        <v/>
      </c>
      <c r="Z837" s="129" t="str">
        <f t="shared" ca="1" si="350"/>
        <v/>
      </c>
      <c r="AA837" s="105" t="str">
        <f t="shared" ref="AA837:AA900" ca="1" si="369">IF(ISNUMBER(SEARCH("Cal",C837)),IF(ISNUMBER(VALUE(MID(C837,SEARCH("Cal",C837)+3,1))),IF(ISNUMBER(FIND("-",C837,SEARCH("Cal",C837)+4)),IF(ISNUMBER(FIND("_",C837,SEARCH("Cal",C837)+4)),IF(FIND("-",C837,SEARCH("Cal",C837)+4)&lt;FIND("_",C837,SEARCH("Cal",C837)+4),MID(LEFT(C837,FIND("-",C837,SEARCH("Cal",C837)+4)-1),SEARCH("Cal",C837)+3,8),IF(AND(MID(C837,SEARCH("Cal",C837)+3,1)="0",ISNUMBER(VALUE(MID(C837,SEARCH("Cal",C837)+5,1)))),IF(ISNUMBER(FIND("-",C837,SEARCH("Cal",C837)+5)),MID(LEFT(C837,FIND("-",C837,SEARCH("Cal",C837)+5)-1),SEARCH("Cal",C837)+3,8),MID(LEFT(C837,FIND("_",C837,SEARCH("Cal",C837)+5)-1),SEARCH("Cal",C837)+3,8)),MID(LEFT(C837,FIND("_",C837,SEARCH("Cal",C837)+4)-1),SEARCH("Cal",C837)+3,8))),MID(LEFT(C837,FIND("-",C837,SEARCH("Cal",C837)+4)-1),SEARCH("Cal",C837)+3,8)),IF(ISNUMBER(FIND("_",C837,SEARCH("Cal",C837)+4)),IF(AND(MID(C837,SEARCH("Cal",C837)+3,1)="0",ISNUMBER(VALUE(MID(C837,SEARCH("Cal",C837)+5,1)))),IF(ISNUMBER(FIND("_",C837,SEARCH("Cal",C837)+5)),MID(LEFT(C837,FIND("_",C837,SEARCH("Cal",C837)+5)-1),SEARCH("Cal",C837)+3,8),MID(C837,SEARCH("Cal",C837)+3,8)),MID(LEFT(C837,FIND("_",C837,SEARCH("Cal",C837)+4)-1),SEARCH("Cal",C837)+3,8)),MID(C837,SEARCH("Cal",C837)+3,8))),IF(ISNUMBER(FIND("-",C837,SEARCH("Cal",C837)+5)),IF(ISNUMBER(FIND("_",C837,SEARCH("Cal",C837)+5)),IF(FIND("-",C837,SEARCH("Cal",C837)+5)&lt;FIND("_",C837,SEARCH("Cal",C837)+5),MID(LEFT(C837,FIND("-",C837,SEARCH("Cal",C837)+5)-1),SEARCH("Cal",C837)+4,8),IF(AND(MID(C837,SEARCH("Cal",C837)+4,1)="0",ISNUMBER(VALUE(MID(C837,SEARCH("Cal",C837)+6,1)))),IF(ISNUMBER(FIND("-",C837,SEARCH("Cal",C837)+6)),MID(LEFT(C837,FIND("-",C837,SEARCH("Cal",C837)+6)-1),SEARCH("Cal",C837)+4,8),MID(LEFT(C837,FIND("_",C837,SEARCH("Cal",C837)+6)-1),SEARCH("Cal",C837)+4,8)),MID(LEFT(C837,FIND("_",C837,SEARCH("Cal",C837)+5)-1),SEARCH("Cal",C837)+4,8))),MID(LEFT(C837,FIND("-",C837,SEARCH("Cal",C837)+5)-1),SEARCH("Cal",C837)+4,8)),IF(ISNUMBER(FIND("_",C837,SEARCH("Cal",C837)+5)),IF(AND(MID(C837,SEARCH("Cal",C837)+4,1)="0",ISNUMBER(VALUE(MID(C837,SEARCH("Cal",C837)+6,1)))),IF(ISNUMBER(FIND("_",C837,SEARCH("Cal",C837)+6)),MID(LEFT(C837,FIND("_",C837,SEARCH("Cal",C837)+6)-1),SEARCH("Cal",C837)+4,8),MID(C837,SEARCH("Cal",C837)+4,8)),MID(LEFT(C837,FIND("_",C837,SEARCH("Cal",C837)+5)-1),SEARCH("Cal",C837)+4,8)),MID(C837,SEARCH("Cal",C837)+4,8)))),IF(ISNUMBER(SEARCH("ppt",C837)),IF(ISNUMBER(VALUE(MID(C837,SEARCH("ppt",C837)-1,1))),IF(ISNUMBER(FIND("-",LEFT(C837,SEARCH("ppt",C837)-1),SEARCH("ppt",C837)-5)),IF(ISNUMBER(FIND("_",LEFT(C837,SEARCH("ppt",C837)-1),SEARCH("ppt",C837)-5)),IF(FIND("-",LEFT(C837,SEARCH("ppt",C837)-1),SEARCH("ppt",C837)-5)&gt;FIND("_",LEFT(C837,SEARCH("ppt",C837)-1),SEARCH("ppt",C837)-5),MID(LEFT(C837,SEARCH("ppt",C837)-1),FIND("-",LEFT(C837,SEARCH("ppt",C837)-1),SEARCH("ppt",C837)-5)+1,8),MID(LEFT(C837,SEARCH("ppt",C837)-1),FIND("_",LEFT(C837,SEARCH("ppt",C837)-1),SEARCH("ppt",C837)-5)+1,8)),MID(LEFT(C837,SEARCH("ppt",C837)-1),FIND("-",LEFT(C837,SEARCH("ppt",C837)-1),SEARCH("ppt",C837)-5)+1,8)),IF(ISNUMBER(FIND("_",LEFT(C837,SEARCH("ppt",C837)-1),SEARCH("ppt",C837)-5)),MID(LEFT(C837,SEARCH("ppt",C837)-1),FIND("_",LEFT(C837,SEARCH("ppt",C837)-2),SEARCH("ppt",C837)-5)+1,8),MID(LEFT(C837,SEARCH("ppt",C837)-1),1,8))),IF(ISNUMBER(FIND("-",LEFT(C837,SEARCH("ppt",C837)-2),SEARCH("ppt",C837)-6)),IF(ISNUMBER(FIND("_",LEFT(C837,SEARCH("ppt",C837)-2),SEARCH("ppt",C837)-6)),IF(FIND("-",LEFT(C837,SEARCH("ppt",C837)-2),SEARCH("ppt",C837)-6)&gt;FIND("_",LEFT(C837,SEARCH("ppt",C837)-2),SEARCH("ppt",C837)-6),MID(LEFT(C837,SEARCH("ppt",C837)-2),FIND("-",LEFT(C837,SEARCH("ppt",C837)-2),SEARCH("ppt",C837)-6)+1,8),MID(LEFT(C837,SEARCH("ppt",C837)-2),FIND("_",LEFT(C837,SEARCH("ppt",C837)-2),SEARCH("ppt",C837)-6)+1,8)),MID(LEFT(C837,SEARCH("ppt",C837)-2),FIND("-",LEFT(C837,SEARCH("ppt",C837)-2),SEARCH("ppt",C837)-6)+1,8)),IF(ISNUMBER(FIND("_",LEFT(C837,SEARCH("ppt",C837)-2),SEARCH("ppt",C837)-6)),MID(LEFT(C837,SEARCH("ppt",C837)-2),FIND("_",LEFT(C837,SEARCH("ppt",C837)-3),SEARCH("ppt",C837)-6)+1,8),MID(LEFT(C837,SEARCH("ppt",C837)-2),1,8)))),IF(ISNUMBER(SEARCH("LFB",C837)),IF(ISNUMBER(VALUE(MID(C837,SEARCH("LFB",C837)+3,1))),IF(ISNUMBER(FIND("-",C837,SEARCH("LFB",C837)+4)),IF(ISNUMBER(FIND("_",C837,SEARCH("LFB",C837)+4)),IF(FIND("-",C837,SEARCH("LFB",C837)+4)&lt;FIND("_",C837,SEARCH("LFB",C837)+4),MID(LEFT(C837,FIND("-",C837,SEARCH("LFB",C837)+4)-1),SEARCH("LFB",C837)+3,8),IF(AND(MID(C837,SEARCH("LFB",C837)+3,1)="0",ISNUMBER(VALUE(MID(C837,SEARCH("LFB",C837)+5,1)))),IF(ISNUMBER(FIND("-",C837,SEARCH("LFB",C837)+5)),MID(LEFT(C837,FIND("-",C837,SEARCH("LFB",C837)+5)-1),SEARCH("LFB",C837)+3,8),MID(LEFT(C837,FIND("_",C837,SEARCH("LFB",C837)+5)-1),SEARCH("LFB",C837)+3,8)),MID(LEFT(C837,FIND("_",C837,SEARCH("LFB",C837)+4)-1),SEARCH("LFB",C837)+3,8))),MID(LEFT(C837,FIND("-",C837,SEARCH("LFB",C837)+4)-1),SEARCH("LFB",C837)+3,8)),IF(ISNUMBER(FIND("_",C837,SEARCH("LFB",C837)+4)),IF(AND(MID(C837,SEARCH("LFB",C837)+3,1)="0",ISNUMBER(VALUE(MID(C837,SEARCH("LFB",C837)+5,1)))),IF(ISNUMBER(FIND("_",C837,SEARCH("LFB",C837)+5)),MID(LEFT(C837,FIND("_",C837,SEARCH("LFB",C837)+5)-1),SEARCH("LFB",C837)+3,8),MID(C837,SEARCH("LFB",C837)+3,8)),MID(LEFT(C837,FIND("_",C837,SEARCH("LFB",C837)+4)-1),SEARCH("LFB",C837)+3,8)),MID(C837,SEARCH("LFB",C837)+3,8))),IF(ISNUMBER(FIND("-",C837,SEARCH("LFB",C837)+5)),IF(ISNUMBER(FIND("_",C837,SEARCH("LFB",C837)+5)),IF(FIND("-",C837,SEARCH("LFB",C837)+5)&lt;FIND("_",C837,SEARCH("LFB",C837)+5),MID(LEFT(C837,FIND("-",C837,SEARCH("LFB",C837)+5)-1),SEARCH("LFB",C837)+4,8),IF(AND(MID(C837,SEARCH("LFB",C837)+4,1)="0",ISNUMBER(VALUE(MID(C837,SEARCH("LFB",C837)+6,1)))),IF(ISNUMBER(FIND("-",C837,SEARCH("LFB",C837)+6)),MID(LEFT(C837,FIND("-",C837,SEARCH("LFB",C837)+6)-1),SEARCH("LFB",C837)+4,8),MID(LEFT(C837,FIND("_",C837,SEARCH("LFB",C837)+6)-1),SEARCH("LFB",C837)+4,8)),MID(LEFT(C837,FIND("_",C837,SEARCH("LFB",C837)+5)-1),SEARCH("LFB",C837)+4,8))),MID(LEFT(C837,FIND("-",C837,SEARCH("LFB",C837)+5)-1),SEARCH("LFB",C837)+4,8)),IF(ISNUMBER(FIND("_",C837,SEARCH("LFB",C837)+5)),IF(AND(MID(C837,SEARCH("LFB",C837)+4,1)="0",ISNUMBER(VALUE(MID(C837,SEARCH("LFB",C837)+6,1)))),IF(ISNUMBER(FIND("_",C837,SEARCH("LFB",C837)+6)),MID(LEFT(C837,FIND("_",C837,SEARCH("LFB",C837)+6)-1),SEARCH("LFB",C837)+4,8),MID(C837,SEARCH("LFB",C837)+4,8)),MID(LEFT(C837,FIND("_",C837,SEARCH("LFB",C837)+5)-1),SEARCH("LFB",C837)+4,8)),MID(C837,SEARCH("LFB",C837)+4,8)))),IF(ISNUMBER(SEARCH("CCC",C837)),IF(ISNUMBER(VALUE(MID(C837,SEARCH("CCC",C837)-1,1))),IF(ISNUMBER(FIND("-",LEFT(C837,SEARCH("CCC",C837)-1),SEARCH("CCC",C837)-5)),IF(ISNUMBER(FIND("_",LEFT(C837,SEARCH("CCC",C837)-1),SEARCH("CCC",C837)-5)),IF(FIND("-",LEFT(C837,SEARCH("CCC",C837)-1),SEARCH("CCC",C837)-5)&gt;FIND("_",LEFT(C837,SEARCH("CCC",C837)-1),SEARCH("CCC",C837)-5),MID(LEFT(C837,SEARCH("CCC",C837)-1),FIND("-",LEFT(C837,SEARCH("CCC",C837)-1),SEARCH("CCC",C837)-5)+1,8),MID(LEFT(C837,SEARCH("CCC",C837)-1),FIND("_",LEFT(C837,SEARCH("CCC",C837)-1),SEARCH("CCC",C837)-5)+1,8)),MID(LEFT(C837,SEARCH("CCC",C837)-1),FIND("-",LEFT(C837,SEARCH("CCC",C837)-1),SEARCH("CCC",C837)-5)+1,8)),IF(ISNUMBER(FIND("_",LEFT(C837,SEARCH("CCC",C837)-1),SEARCH("CCC",C837)-5)),MID(LEFT(C837,SEARCH("CCC",C837)-1),FIND("_",LEFT(C837,SEARCH("CCC",C837)-1),SEARCH("CCC",C837)-5)+1,8),MID(LEFT(C837,SEARCH("CCC",C837)-1),1,8))),IF(ISNUMBER(FIND("-",LEFT(C837,SEARCH("CCC",C837)-2),SEARCH("CCC",C837)-6)),IF(ISNUMBER(FIND("_",LEFT(C837,SEARCH("CCC",C837)-2),SEARCH("CCC",C837)-6)),IF(FIND("-",LEFT(C837,SEARCH("CCC",C837)-2),SEARCH("CCC",C837)-6)&gt;FIND("_",LEFT(C837,SEARCH("CCC",C837)-2),SEARCH("CCC",C837)-6),MID(LEFT(C837,SEARCH("CCC",C837)-2),FIND("-",LEFT(C837,SEARCH("CCC",C837)-2),SEARCH("CCC",C837)-6)+1,8),MID(LEFT(C837,SEARCH("CCC",C837)-2),FIND("_",LEFT(C837,SEARCH("CCC",C837)-2),SEARCH("CCC",C837)-6)+1,8)),MID(LEFT(C837,SEARCH("CCC",C837)-2),FIND("-",LEFT(C837,SEARCH("CCC",C837)-2),SEARCH("CCC",C837)-6)+1,8)),IF(ISNUMBER(FIND("_",LEFT(C837,SEARCH("CCC",C837)-2),SEARCH("CCC",C837)-6)),MID(LEFT(C837,SEARCH("CCC",C837)-2),FIND("_",LEFT(C837,SEARCH("CCC",C837)-2),SEARCH("CCC",C837)-6)+1,8),MID(LEFT(C837,SEARCH("CCC",C837)-2),1,8)))),"NA"))))</f>
        <v>NA</v>
      </c>
      <c r="AB837" s="105" t="str">
        <f t="shared" ca="1" si="351"/>
        <v>NA</v>
      </c>
      <c r="AC837" s="97" t="str">
        <f t="shared" ca="1" si="352"/>
        <v/>
      </c>
      <c r="AD837" s="106" t="str">
        <f t="shared" ref="AD837:AD900" ca="1" si="370">IFERROR(IF(AND(OR($E837="M",$E837="Q",$E837="S",$E837="Z"),NOT(ISNUMBER($Z837))),"No TrueV!",IF(AND(MAX($G837:$O837)&gt;$Z$2,NOT($E837="M")),"UL!",IF($F837="QC",IF(OR(INDEX($CH$5:$CH$999,MATCH($C837,$BL$5:$BL$999,0))="FAIL",INDEX($CI$5:$CI$999,MATCH($C837,$BL$5:$BL$999,0))="FAIL",INDEX($CJ$5:$CJ$999,MATCH($C837,$BL$5:$BL$999,0))="FAIL",INDEX($CK$5:$CK$999,MATCH($C837,$BL$5:$BL$999,0))="FAIL",INDEX($CL$5:$CL$999,MATCH($C837,$BL$5:$BL$999,0))="FAIL",INDEX($CM$5:$CM$999,MATCH($C837,$BL$5:$BL$999,0))="FAIL",INDEX($CN$5:$CN$999,MATCH($C837,$BL$5:$BL$999,0))="FAIL",INDEX($CO$5:$CO$999,MATCH($C837,$BL$5:$BL$999,0))="FAIL",INDEX($CP$5:$CP$999,MATCH($C837,$BL$5:$BL$999,0))="FAIL"),"Check!",IF(INDEX($CQ$5:$CQ$999,MATCH($C837,$BL$5:$BL$999,0))="FAIL","No Match!",IF(ABS(VALUE($B837)-VALUE($K$2))&gt;60,"Invalid Time!",""))),IF(ABS(VALUE($B837)-VALUE($K$2))&gt;60,"Invalid Time!","")))),"")</f>
        <v/>
      </c>
      <c r="AE837" s="106"/>
      <c r="AF837" s="130"/>
      <c r="AG837" s="131"/>
      <c r="AH837" s="131"/>
      <c r="AI837" s="131"/>
      <c r="AJ837" s="131"/>
      <c r="AK837" s="131"/>
      <c r="AL837" s="131"/>
      <c r="AM837" s="131"/>
      <c r="AN837" s="132"/>
      <c r="AO837" s="133"/>
      <c r="AS837" s="69"/>
      <c r="AT837" s="69"/>
      <c r="AU837" s="113"/>
      <c r="AV837" s="114" t="str">
        <f t="shared" ca="1" si="364"/>
        <v/>
      </c>
      <c r="AW837" s="115" t="str">
        <f t="shared" ca="1" si="368"/>
        <v/>
      </c>
      <c r="AX837" s="115" t="str">
        <f t="shared" ca="1" si="368"/>
        <v/>
      </c>
      <c r="AY837" s="115" t="str">
        <f t="shared" ca="1" si="368"/>
        <v/>
      </c>
      <c r="AZ837" s="115" t="str">
        <f t="shared" ca="1" si="368"/>
        <v/>
      </c>
      <c r="BA837" s="115" t="str">
        <f t="shared" ca="1" si="368"/>
        <v/>
      </c>
      <c r="BB837" s="115" t="str">
        <f t="shared" ca="1" si="368"/>
        <v/>
      </c>
      <c r="BC837" s="115" t="str">
        <f t="shared" ca="1" si="368"/>
        <v/>
      </c>
      <c r="BD837" s="116" t="str">
        <f t="shared" ca="1" si="368"/>
        <v/>
      </c>
      <c r="BE837" s="145"/>
      <c r="BF837" s="118" t="str">
        <f t="shared" ca="1" si="354"/>
        <v/>
      </c>
      <c r="BG837" s="118" t="str">
        <f t="shared" ca="1" si="355"/>
        <v/>
      </c>
      <c r="BH837" s="118" t="str">
        <f t="shared" ca="1" si="356"/>
        <v/>
      </c>
      <c r="BI837" s="118" t="str">
        <f t="shared" ca="1" si="357"/>
        <v/>
      </c>
      <c r="BK837" s="154"/>
      <c r="BL837" s="155"/>
      <c r="BM837" s="154"/>
      <c r="BN837" s="154"/>
      <c r="BO837" s="156"/>
      <c r="BP837" s="156"/>
      <c r="BQ837" s="156"/>
      <c r="BR837" s="156"/>
      <c r="BS837" s="156"/>
      <c r="BT837" s="156"/>
      <c r="BU837" s="156"/>
      <c r="BV837" s="156"/>
      <c r="BW837" s="156"/>
      <c r="BX837" s="105"/>
      <c r="BY837" s="157"/>
      <c r="BZ837" s="157"/>
      <c r="CA837" s="157"/>
      <c r="CB837" s="157"/>
      <c r="CC837" s="157"/>
      <c r="CD837" s="157"/>
      <c r="CE837" s="157"/>
      <c r="CF837" s="157"/>
      <c r="CG837" s="157"/>
    </row>
    <row r="838" spans="1:85" x14ac:dyDescent="0.25">
      <c r="A838" s="97" t="str">
        <f t="shared" ca="1" si="358"/>
        <v/>
      </c>
      <c r="B838" s="98" t="str">
        <f t="shared" ca="1" si="359"/>
        <v/>
      </c>
      <c r="C838" s="99" t="str">
        <f t="shared" ref="C838:C901" ca="1" si="371">IFERROR(INDIRECT("'"&amp;$G$2&amp;"'!"&amp;"A"&amp;$I$2+MATCH(ROW($C838)-ROW($C$5),$D$5:$D$999,0)),"")</f>
        <v/>
      </c>
      <c r="D838" s="97" t="str">
        <f t="shared" ref="D838:D901" ca="1" si="372">IF(INDIRECT("'"&amp;$G$2&amp;"'!"&amp;ADDRESS($I$2+ROW($C838)-ROW($C$4),MATCH("Sample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Date",INDIRECT("'"&amp;$G$2&amp;"'!"&amp;"$A"&amp;$I$2&amp;":$ZZ"&amp;$I$2),0),4)),"&lt;"&amp;INDIRECT("'"&amp;$G$2&amp;"'!"&amp;ADDRESS($I$2+ROW($C838)-ROW($C$4),MATCH("Sample Acquisition Date",INDIRECT("'"&amp;$G$2&amp;"'!"&amp;"$A"&amp;$I$2&amp;":$ZZ"&amp;$I$2),0),4))))</f>
        <v/>
      </c>
      <c r="E838" s="97" t="str">
        <f t="shared" ref="E838:E901" ca="1" si="373">IF($F838="QC",IF(ISNUMBER(SEARCH("LRB",$C838)),"K",IF(ISNUMBER(SEARCH("LFB",$C838)),"Z",IF(ISNUMBER(SEARCH("LD",$C838)),"D",IF(ISNUMBER(SEARCH("CCC",$C838)),"Q",IF(ISNUMBER(SEARCH("QCS",$C838)),"Q",IF(ISNUMBER(SEARCH("IBC",$C838)),"Q",IF(ISNUMBER(SEARCH("LFSM",$C838)),IF(ISNUMBER(SEARCH("DI",$C838)),"Z","S"),"M"))))))),IF(LEN($C838)=0,"","U"))</f>
        <v/>
      </c>
      <c r="F838" s="97" t="str">
        <f t="shared" ref="F838:F901" ca="1" si="374">IF(AND(ISERR(SEARCH("LFSM",C838,1)),ISERR(SEARCH("Cal",C838,1)),ISERR(SEARCH("LFB",C838,1)),ISERR(SEARCH("LRB",C838,1)),ISERR(SEARCH("LD",C838,1)),ISERR(SEARCH("DI",C838,1)),ISERR(SEARCH("CCC",C838,1)),ISERR(SEARCH("QCS",C838,1)),ISERR(SEARCH("IBC",C838,1))),"","QC")</f>
        <v/>
      </c>
      <c r="G838" s="100" t="str">
        <f t="shared" ca="1" si="361"/>
        <v/>
      </c>
      <c r="H838" s="101" t="str">
        <f t="shared" ca="1" si="361"/>
        <v/>
      </c>
      <c r="I838" s="101" t="str">
        <f t="shared" ca="1" si="361"/>
        <v/>
      </c>
      <c r="J838" s="101" t="str">
        <f t="shared" ca="1" si="361"/>
        <v/>
      </c>
      <c r="K838" s="101" t="str">
        <f t="shared" ca="1" si="361"/>
        <v/>
      </c>
      <c r="L838" s="101" t="str">
        <f t="shared" ca="1" si="361"/>
        <v/>
      </c>
      <c r="M838" s="101" t="str">
        <f t="shared" ca="1" si="365"/>
        <v/>
      </c>
      <c r="N838" s="101" t="str">
        <f t="shared" ca="1" si="365"/>
        <v/>
      </c>
      <c r="O838" s="102" t="str">
        <f t="shared" ca="1" si="365"/>
        <v/>
      </c>
      <c r="P838" s="103" t="str">
        <f t="shared" ref="P838:P901" ca="1" si="375">IF(LEN(C838)=0,"",IFERROR(VALUE(IF(ISNUMBER(FIND("d",C838)),IF(ISNUMBER(VALUE(MID(C838,FIND("d",C838)+1,1))),IF(ISNUMBER(FIND("-",C838,FIND("d",C838)+1)),IF(ISNUMBER(FIND("_",C838,FIND("d",C838)+1)),IF(FIND("-",C838,FIND("d",C838)+1)&lt;FIND("_",C838,FIND("d",C838)+1),MID(LEFT(C838,FIND("-",C838,FIND("d",C838)+1)-1),FIND("d",C838)+1,LEN(C838)),MID(LEFT(C838,FIND("_",C838,FIND("d",C838)+1)-1),FIND("d",C838)+1,LEN(C838))),MID(LEFT(C838,FIND("-",C838,FIND("d",C838)+1)-1),FIND("d",C838)+1,LEN(C838))),IF(ISNUMBER(FIND("_",C838,FIND("d",C838)+1)),MID(LEFT(C838,FIND("_",C838,FIND("d",C838)+1)-1),FIND("d",C838)+1,LEN(C838)),MID(C838,FIND("d",C838)+1,LEN(C838)))),IF(ISNUMBER(FIND("-",C838,FIND("d",C838)+2)),IF(ISNUMBER(FIND("_",C838,FIND("d",C838)+2)),IF(FIND("-",C838,FIND("d",C838)+2)&lt;FIND("_",C838,FIND("d",C838)+2),MID(LEFT(C838,FIND("-",C838,FIND("d",C838)+2)-1),FIND("d",C838)+2,LEN(C838)),MID(LEFT(C838,FIND("_",C838,FIND("d",C838)+2)-1),FIND("d",C838)+2,LEN(C838))),MID(LEFT(C838,FIND("-",C838,FIND("d",C838)+2)-1),FIND("d",C838)+2,LEN(C838))),IF(ISNUMBER(FIND("_",C838,FIND("d",C838)+2)),MID(LEFT(C838,FIND("_",C838,FIND("d",C838)+2)-1),FIND("d",C838)+2,LEN(C838)),MID(C838,FIND("d",C838)+2,LEN(C838))))),1)),1))</f>
        <v/>
      </c>
      <c r="Q838" s="100" t="str">
        <f t="shared" ca="1" si="367"/>
        <v/>
      </c>
      <c r="R838" s="101" t="str">
        <f t="shared" ca="1" si="367"/>
        <v/>
      </c>
      <c r="S838" s="101" t="str">
        <f t="shared" ca="1" si="367"/>
        <v/>
      </c>
      <c r="T838" s="101" t="str">
        <f t="shared" ca="1" si="366"/>
        <v/>
      </c>
      <c r="U838" s="101" t="str">
        <f t="shared" ca="1" si="366"/>
        <v/>
      </c>
      <c r="V838" s="101" t="str">
        <f t="shared" ca="1" si="366"/>
        <v/>
      </c>
      <c r="W838" s="101" t="str">
        <f t="shared" ca="1" si="366"/>
        <v/>
      </c>
      <c r="X838" s="101" t="str">
        <f t="shared" ca="1" si="366"/>
        <v/>
      </c>
      <c r="Y838" s="102" t="str">
        <f t="shared" ca="1" si="366"/>
        <v/>
      </c>
      <c r="Z838" s="129" t="str">
        <f t="shared" ref="Z838:Z901" ca="1" si="376">IF(LEN($C838)=0,"",IF(LEN(AA838)=0,"NA",IF(LEN(AB838)=0,"NA",IF(AA838="NA",IF(ISNUMBER(VALUE(IF(ISNUMBER(SEARCH("_",AB838,1)),REPLACE(AB838,SEARCH("_",AB838),1,"."),AB838))),VALUE(IF(ISNUMBER(SEARCH("_",AB838,1)),REPLACE(AB838,SEARCH("_",AB838),1,"."),AB838)),IF(ISNUMBER(SEARCH("_",AB838,1)),REPLACE(AB838,SEARCH("_",AB838),1,"."),AB838)),IF(ISNUMBER(VALUE(IF(ISNUMBER(SEARCH("_",AA838,1)),REPLACE(AA838,SEARCH("_",AA838),1,"."),AA838))),VALUE(IF(ISNUMBER(SEARCH("_",AA838,1)),REPLACE(AA838,SEARCH("_",AA838),1,"."),AA838)),IF(ISNUMBER(SEARCH("_",AA838,1)),REPLACE(AA838,SEARCH("_",AA838),1,"."),AA838))))))</f>
        <v/>
      </c>
      <c r="AA838" s="105" t="str">
        <f t="shared" ca="1" si="369"/>
        <v>NA</v>
      </c>
      <c r="AB838" s="105" t="str">
        <f t="shared" ref="AB838:AB901" ca="1" si="377">IF(ISNUMBER(SEARCH("LFSM",C838)),IF(ISNUMBER(VALUE(MID(C838,SEARCH("LFSM",C838)+4,1))),IF(ISNUMBER(FIND("-",C838,SEARCH("LFSM",C838)+5)),IF(ISNUMBER(FIND("_",C838,SEARCH("LFSM",C838)+5)),IF(FIND("-",C838,SEARCH("LFSM",C838)+5)&lt;FIND("_",C838,SEARCH("LFSM",C838)+5),MID(LEFT(C838,FIND("-",C838,SEARCH("LFSM",C838)+5)-1),SEARCH("LFSM",C838)+4,8),IF(AND(MID(C838,SEARCH("LFSM",C838)+4,1)="0",ISNUMBER(VALUE(MID(C838,SEARCH("LFSM",C838)+6,1)))),IF(ISNUMBER(FIND("-",C838,SEARCH("LFSM",C838)+6)),MID(LEFT(C838,FIND("-",C838,SEARCH("LFSM",C838)+6)-1),SEARCH("LFSM",C838)+4,8),MID(LEFT(C838,FIND("_",C838,SEARCH("LFSM",C838)+6)-1),SEARCH("LFSM",C838)+4,8)),MID(LEFT(C838,FIND("_",C838,SEARCH("LFSM",C838)+5)-1),SEARCH("LFSM",C838)+4,8))),MID(LEFT(C838,FIND("-",C838,SEARCH("LFSM",C838)+5)-1),SEARCH("LFSM",C838)+4,8)),IF(ISNUMBER(FIND("_",C838,SEARCH("LFSM",C838)+5)),IF(AND(MID(C838,SEARCH("LFSM",C838)+4,1)="0",ISNUMBER(VALUE(MID(C838,SEARCH("LFSM",C838)+6,1)))),IF(ISNUMBER(FIND("_",C838,SEARCH("LFSM",C838)+6)),MID(LEFT(C838,FIND("_",C838,SEARCH("LFSM",C838)+6)-1),SEARCH("LFSM",C838)+4,8),MID(C838,SEARCH("LFSM",C838)+4,8)),MID(LEFT(C838,FIND("_",C838,SEARCH("LFSM",C838)+5)-1),SEARCH("LFSM",C838)+4,8)),MID(C838,SEARCH("LFSM",C838)+4,8))),IF(ISNUMBER(FIND("-",C838,SEARCH("LFSM",C838)+6)),IF(ISNUMBER(FIND("_",C838,SEARCH("LFSM",C838)+6)),IF(FIND("-",C838,SEARCH("LFSM",C838)+6)&lt;FIND("_",C838,SEARCH("LFSM",C838)+6),MID(LEFT(C838,FIND("-",C838,SEARCH("LFSM",C838)+6)-1),SEARCH("LFSM",C838)+5,8),IF(AND(MID(C838,SEARCH("LFSM",C838)+5,1)="0",ISNUMBER(VALUE(MID(C838,SEARCH("LFSM",C838)+7,1)))),IF(ISNUMBER(FIND("-",C838,SEARCH("LFSM",C838)+7)),MID(LEFT(C838,FIND("-",C838,SEARCH("LFSM",C838)+7)-1),SEARCH("LFSM",C838)+5,8),MID(LEFT(C838,FIND("_",C838,SEARCH("LFSM",C838)+7)-1),SEARCH("LFSM",C838)+5,8)),MID(LEFT(C838,FIND("_",C838,SEARCH("LFSM",C838)+6)-1),SEARCH("LFSM",C838)+5,8))),MID(LEFT(C838,FIND("-",C838,SEARCH("LFSM",C838)+6)-1),SEARCH("LFSM",C838)+5,8)),IF(ISNUMBER(FIND("_",C838,SEARCH("LFSM",C838)+6)),IF(AND(MID(C838,SEARCH("LFSM",C838)+5,1)="0",ISNUMBER(VALUE(MID(C838,SEARCH("LFSM",C838)+7,1)))),IF(ISNUMBER(FIND("_",C838,SEARCH("LFSM",C838)+7)),MID(LEFT(C838,FIND("_",C838,SEARCH("LFSM",C838)+7)-1),SEARCH("LFSM",C838)+5,8),MID(C838,SEARCH("LFSM",C838)+5,8)),MID(LEFT(C838,FIND("_",C838,SEARCH("LFSM",C838)+6)-1),SEARCH("LFSM",C838)+5,8)),MID(C838,SEARCH("LFSM",C838)+5,8)))),IF(AND(ISNUMBER(SEARCH("QCS",C838)),NOT(ISNUMBER(SEARCH("ppt",C838)))),IF(ISNUMBER(VALUE(MID(C838,SEARCH("QCS",C838)+3,1))),IF(ISNUMBER(FIND("-",C838,SEARCH("QCS",C838)+4)),IF(ISNUMBER(FIND("_",C838,SEARCH("QCS",C838)+4)),IF(FIND("-",C838,SEARCH("QCS",C838)+4)&lt;FIND("_",C838,SEARCH("QCS",C838)+4),MID(LEFT(C838,FIND("-",C838,SEARCH("QCS",C838)+4)-1),SEARCH("QCS",C838)+3,8),IF(AND(MID(C838,SEARCH("QCS",C838)+3,1)="0",ISNUMBER(VALUE(MID(C838,SEARCH("QCS",C838)+5,1)))),IF(ISNUMBER(FIND("-",C838,SEARCH("QCS",C838)+5)),MID(LEFT(C838,FIND("-",C838,SEARCH("QCS",C838)+5)-1),SEARCH("QCS",C838)+3,8),MID(LEFT(C838,FIND("_",C838,SEARCH("QCS",C838)+5)-1),SEARCH("QCS",C838)+3,8)),MID(LEFT(C838,FIND("_",C838,SEARCH("QCS",C838)+4)-1),SEARCH("QCS",C838)+3,8))),MID(LEFT(C838,FIND("-",C838,SEARCH("QCS",C838)+4)-1),SEARCH("QCS",C838)+3,8)),IF(ISNUMBER(FIND("_",C838,SEARCH("QCS",C838)+4)),IF(AND(MID(C838,SEARCH("QCS",C838)+3,1)="0",ISNUMBER(VALUE(MID(C838,SEARCH("QCS",C838)+5,1)))),IF(ISNUMBER(FIND("_",C838,SEARCH("QCS",C838)+5)),MID(LEFT(C838,FIND("_",C838,SEARCH("QCS",C838)+5)-1),SEARCH("QCS",C838)+3,8),MID(C838,SEARCH("QCS",C838)+3,8)),MID(LEFT(C838,FIND("_",C838,SEARCH("QCS",C838)+4)-1),SEARCH("QCS",C838)+3,8)),MID(C838,SEARCH("QCS",C838)+3,8))),IF(ISNUMBER(FIND("-",C838,SEARCH("QCS",C838)+5)),IF(ISNUMBER(FIND("_",C838,SEARCH("QCS",C838)+5)),IF(FIND("-",C838,SEARCH("QCS",C838)+5)&lt;FIND("_",C838,SEARCH("QCS",C838)+5),MID(LEFT(C838,FIND("-",C838,SEARCH("QCS",C838)+5)-1),SEARCH("QCS",C838)+4,8),IF(AND(MID(C838,SEARCH("QCS",C838)+4,1)="0",ISNUMBER(VALUE(MID(C838,SEARCH("QCS",C838)+6,1)))),IF(ISNUMBER(FIND("-",C838,SEARCH("QCS",C838)+6)),MID(LEFT(C838,FIND("-",C838,SEARCH("QCS",C838)+6)-1),SEARCH("QCS",C838)+4,8),MID(LEFT(C838,FIND("_",C838,SEARCH("QCS",C838)+6)-1),SEARCH("QCS",C838)+4,8)),MID(LEFT(C838,FIND("_",C838,SEARCH("QCS",C838)+5)-1),SEARCH("QCS",C838)+4,8))),MID(LEFT(C838,FIND("-",C838,SEARCH("QCS",C838)+5)-1),SEARCH("QCS",C838)+4,8)),IF(ISNUMBER(FIND("_",C838,SEARCH("QCS",C838)+5)),IF(AND(MID(C838,SEARCH("QCS",C838)+4,1)="0",ISNUMBER(VALUE(MID(C838,SEARCH("QCS",C838)+6,1)))),IF(ISNUMBER(FIND("_",C838,SEARCH("QCS",C838)+6)),MID(LEFT(C838,FIND("_",C838,SEARCH("QCS",C838)+6)-1),SEARCH("QCS",C838)+4,8),MID(C838,SEARCH("QCS",C838)+4,8)),MID(LEFT(C838,FIND("_",C838,SEARCH("QCS",C838)+5)-1),SEARCH("QCS",C838)+4,8)),MID(C838,SEARCH("QCS",C838)+4,8)))),IF(AND(ISNUMBER(SEARCH("IBC",C838)),NOT(ISNUMBER(SEARCH("ppt",C838)))),IF(ISNUMBER(VALUE(MID(C838,SEARCH("IBC",C838)+3,1))),IF(ISNUMBER(FIND("-",C838,SEARCH("IBC",C838)+4)),IF(ISNUMBER(FIND("_",C838,SEARCH("IBC",C838)+4)),IF(FIND("-",C838,SEARCH("IBC",C838)+4)&lt;FIND("_",C838,SEARCH("IBC",C838)+4),MID(LEFT(C838,FIND("-",C838,SEARCH("IBC",C838)+4)-1),SEARCH("IBC",C838)+3,8),IF(AND(MID(C838,SEARCH("IBC",C838)+3,1)="0",ISNUMBER(VALUE(MID(C838,SEARCH("IBC",C838)+5,1)))),IF(ISNUMBER(FIND("-",C838,SEARCH("IBC",C838)+5)),MID(LEFT(C838,FIND("-",C838,SEARCH("IBC",C838)+5)-1),SEARCH("IBC",C838)+3,8),MID(LEFT(C838,FIND("_",C838,SEARCH("IBC",C838)+5)-1),SEARCH("IBC",C838)+3,8)),MID(LEFT(C838,FIND("_",C838,SEARCH("IBC",C838)+4)-1),SEARCH("IBC",C838)+3,8))),MID(LEFT(C838,FIND("-",C838,SEARCH("IBC",C838)+4)-1),SEARCH("IBC",C838)+3,8)),IF(ISNUMBER(FIND("_",C838,SEARCH("IBC",C838)+4)),IF(AND(MID(C838,SEARCH("IBC",C838)+3,1)="0",ISNUMBER(VALUE(MID(C838,SEARCH("IBC",C838)+5,1)))),IF(ISNUMBER(FIND("_",C838,SEARCH("IBC",C838)+5)),MID(LEFT(C838,FIND("_",C838,SEARCH("IBC",C838)+5)-1),SEARCH("IBC",C838)+3,8),MID(C838,SEARCH("IBC",C838)+3,8)),MID(LEFT(C838,FIND("_",C838,SEARCH("IBC",C838)+4)-1),SEARCH("IBC",C838)+3,8)),MID(C838,SEARCH("IBC",C838)+3,8))),IF(ISNUMBER(FIND("-",C838,SEARCH("IBC",C838)+5)),IF(ISNUMBER(FIND("_",C838,SEARCH("IBC",C838)+5)),IF(FIND("-",C838,SEARCH("IBC",C838)+5)&lt;FIND("_",C838,SEARCH("IBC",C838)+5),MID(LEFT(C838,FIND("-",C838,SEARCH("IBC",C838)+5)-1),SEARCH("IBC",C838)+4,8),IF(AND(MID(C838,SEARCH("IBC",C838)+4,1)="0",ISNUMBER(VALUE(MID(C838,SEARCH("IBC",C838)+6,1)))),IF(ISNUMBER(FIND("-",C838,SEARCH("IBC",C838)+6)),MID(LEFT(C838,FIND("-",C838,SEARCH("IBC",C838)+6)-1),SEARCH("IBC",C838)+4,8),MID(LEFT(C838,FIND("_",C838,SEARCH("IBC",C838)+6)-1),SEARCH("IBC",C838)+4,8)),MID(LEFT(C838,FIND("_",C838,SEARCH("IBC",C838)+5)-1),SEARCH("IBC",C838)+4,8))),MID(LEFT(C838,FIND("-",C838,SEARCH("IBC",C838)+5)-1),SEARCH("IBC",C838)+4,8)),IF(ISNUMBER(FIND("_",C838,SEARCH("IBC",C838)+5)),IF(AND(MID(C838,SEARCH("IBC",C838)+4,1)="0",ISNUMBER(VALUE(MID(C838,SEARCH("IBC",C838)+6,1)))),IF(ISNUMBER(FIND("_",C838,SEARCH("IBC",C838)+6)),MID(LEFT(C838,FIND("_",C838,SEARCH("IBC",C838)+6)-1),SEARCH("IBC",C838)+4,8),MID(C838,SEARCH("IBC",C838)+4,8)),MID(LEFT(C838,FIND("_",C838,SEARCH("IBC",C838)+5)-1),SEARCH("IBC",C838)+4,8)),MID(C838,SEARCH("IBC",C838)+4,8)))),"NA")))</f>
        <v>NA</v>
      </c>
      <c r="AC838" s="97" t="str">
        <f t="shared" ref="AC838:AC901" ca="1" si="378">IF(LEN(E838)=0,"",IF(E838="M","Calib Std",IF(E838="K","Blank",IF(E838="D","Duplicate",IF(E838="Z","Blank Spike",IF(E838="S","Sample Spike",IF(E838="Q",IF(ISNUMBER(SEARCH("IBC",$C838)),"IBC",IF(ISNUMBER(SEARCH("QCS",$C838)),"QCS",IF(ISNUMBER(SEARCH("CCC",$C838)),"CCC"))),IF(E838="U","Unknown"))))))))</f>
        <v/>
      </c>
      <c r="AD838" s="106" t="str">
        <f t="shared" ca="1" si="370"/>
        <v/>
      </c>
      <c r="AE838" s="106"/>
      <c r="AF838" s="130"/>
      <c r="AG838" s="131"/>
      <c r="AH838" s="131"/>
      <c r="AI838" s="131"/>
      <c r="AJ838" s="131"/>
      <c r="AK838" s="131"/>
      <c r="AL838" s="131"/>
      <c r="AM838" s="131"/>
      <c r="AN838" s="132"/>
      <c r="AO838" s="133"/>
      <c r="AS838" s="69"/>
      <c r="AT838" s="69"/>
      <c r="AU838" s="113"/>
      <c r="AV838" s="114" t="str">
        <f t="shared" ca="1" si="364"/>
        <v/>
      </c>
      <c r="AW838" s="115" t="str">
        <f t="shared" ca="1" si="368"/>
        <v/>
      </c>
      <c r="AX838" s="115" t="str">
        <f t="shared" ca="1" si="368"/>
        <v/>
      </c>
      <c r="AY838" s="115" t="str">
        <f t="shared" ca="1" si="368"/>
        <v/>
      </c>
      <c r="AZ838" s="115" t="str">
        <f t="shared" ca="1" si="368"/>
        <v/>
      </c>
      <c r="BA838" s="115" t="str">
        <f t="shared" ca="1" si="368"/>
        <v/>
      </c>
      <c r="BB838" s="115" t="str">
        <f t="shared" ca="1" si="368"/>
        <v/>
      </c>
      <c r="BC838" s="115" t="str">
        <f t="shared" ca="1" si="368"/>
        <v/>
      </c>
      <c r="BD838" s="116" t="str">
        <f t="shared" ca="1" si="368"/>
        <v/>
      </c>
      <c r="BE838" s="145"/>
      <c r="BF838" s="118" t="str">
        <f t="shared" ref="BF838:BF901" ca="1" si="379">IF(OR($E838="M",$E838="Q"),COUNTIF($B$5:$B$999,"&lt;="&amp;$B838),"")</f>
        <v/>
      </c>
      <c r="BG838" s="118" t="str">
        <f t="shared" ref="BG838:BG901" ca="1" si="380">IF(OR($E838="K",$E838="Z"),COUNTIF($B$5:$B$999,"&lt;="&amp;$B838),"")</f>
        <v/>
      </c>
      <c r="BH838" s="118" t="str">
        <f t="shared" ref="BH838:BH901" ca="1" si="381">IF($E838="D",COUNTIF($B$5:$B$999,"&lt;="&amp;$B838),"")</f>
        <v/>
      </c>
      <c r="BI838" s="118" t="str">
        <f t="shared" ref="BI838:BI901" ca="1" si="382">IF($E838="S",COUNTIF($B$5:$B$999,"&lt;="&amp;$B838),"")</f>
        <v/>
      </c>
      <c r="BK838" s="154"/>
      <c r="BL838" s="155"/>
      <c r="BM838" s="154"/>
      <c r="BN838" s="154"/>
      <c r="BO838" s="156"/>
      <c r="BP838" s="156"/>
      <c r="BQ838" s="156"/>
      <c r="BR838" s="156"/>
      <c r="BS838" s="156"/>
      <c r="BT838" s="156"/>
      <c r="BU838" s="156"/>
      <c r="BV838" s="156"/>
      <c r="BW838" s="156"/>
      <c r="BX838" s="105"/>
      <c r="BY838" s="157"/>
      <c r="BZ838" s="157"/>
      <c r="CA838" s="157"/>
      <c r="CB838" s="157"/>
      <c r="CC838" s="157"/>
      <c r="CD838" s="157"/>
      <c r="CE838" s="157"/>
      <c r="CF838" s="157"/>
      <c r="CG838" s="157"/>
    </row>
    <row r="839" spans="1:85" x14ac:dyDescent="0.25">
      <c r="A839" s="97" t="str">
        <f t="shared" ref="A839:A902" ca="1" si="383">IF(LEN($C839)=0,"",A838+1)</f>
        <v/>
      </c>
      <c r="B839" s="98" t="str">
        <f t="shared" ref="B839:B902" ca="1" si="384">IFERROR(IF(LEN(C839)=0,"",VLOOKUP($C839,INDIRECT("'"&amp;$G$2&amp;"'!"&amp;"$A$1:$ZZ$999"),MATCH("Sample Acquisition Date",INDIRECT("'"&amp;$G$2&amp;"'!"&amp;"A"&amp;$I$2&amp;":ZZ"&amp;$I$2&amp;""),0),FALSE)),"")</f>
        <v/>
      </c>
      <c r="C839" s="99" t="str">
        <f t="shared" ca="1" si="371"/>
        <v/>
      </c>
      <c r="D839" s="97" t="str">
        <f t="shared" ca="1" si="372"/>
        <v/>
      </c>
      <c r="E839" s="97" t="str">
        <f t="shared" ca="1" si="373"/>
        <v/>
      </c>
      <c r="F839" s="97" t="str">
        <f t="shared" ca="1" si="374"/>
        <v/>
      </c>
      <c r="G839" s="100" t="str">
        <f t="shared" ca="1" si="361"/>
        <v/>
      </c>
      <c r="H839" s="101" t="str">
        <f t="shared" ca="1" si="361"/>
        <v/>
      </c>
      <c r="I839" s="101" t="str">
        <f t="shared" ca="1" si="361"/>
        <v/>
      </c>
      <c r="J839" s="101" t="str">
        <f t="shared" ca="1" si="361"/>
        <v/>
      </c>
      <c r="K839" s="101" t="str">
        <f t="shared" ca="1" si="361"/>
        <v/>
      </c>
      <c r="L839" s="101" t="str">
        <f t="shared" ca="1" si="361"/>
        <v/>
      </c>
      <c r="M839" s="101" t="str">
        <f t="shared" ca="1" si="365"/>
        <v/>
      </c>
      <c r="N839" s="101" t="str">
        <f t="shared" ca="1" si="365"/>
        <v/>
      </c>
      <c r="O839" s="102" t="str">
        <f t="shared" ca="1" si="365"/>
        <v/>
      </c>
      <c r="P839" s="103" t="str">
        <f t="shared" ca="1" si="375"/>
        <v/>
      </c>
      <c r="Q839" s="100" t="str">
        <f t="shared" ca="1" si="367"/>
        <v/>
      </c>
      <c r="R839" s="101" t="str">
        <f t="shared" ca="1" si="367"/>
        <v/>
      </c>
      <c r="S839" s="101" t="str">
        <f t="shared" ca="1" si="367"/>
        <v/>
      </c>
      <c r="T839" s="101" t="str">
        <f t="shared" ca="1" si="366"/>
        <v/>
      </c>
      <c r="U839" s="101" t="str">
        <f t="shared" ca="1" si="366"/>
        <v/>
      </c>
      <c r="V839" s="101" t="str">
        <f t="shared" ca="1" si="366"/>
        <v/>
      </c>
      <c r="W839" s="101" t="str">
        <f t="shared" ca="1" si="366"/>
        <v/>
      </c>
      <c r="X839" s="101" t="str">
        <f t="shared" ca="1" si="366"/>
        <v/>
      </c>
      <c r="Y839" s="102" t="str">
        <f t="shared" ca="1" si="366"/>
        <v/>
      </c>
      <c r="Z839" s="129" t="str">
        <f t="shared" ca="1" si="376"/>
        <v/>
      </c>
      <c r="AA839" s="105" t="str">
        <f t="shared" ca="1" si="369"/>
        <v>NA</v>
      </c>
      <c r="AB839" s="105" t="str">
        <f t="shared" ca="1" si="377"/>
        <v>NA</v>
      </c>
      <c r="AC839" s="97" t="str">
        <f t="shared" ca="1" si="378"/>
        <v/>
      </c>
      <c r="AD839" s="106" t="str">
        <f t="shared" ca="1" si="370"/>
        <v/>
      </c>
      <c r="AE839" s="106"/>
      <c r="AF839" s="130"/>
      <c r="AG839" s="131"/>
      <c r="AH839" s="131"/>
      <c r="AI839" s="131"/>
      <c r="AJ839" s="131"/>
      <c r="AK839" s="131"/>
      <c r="AL839" s="131"/>
      <c r="AM839" s="131"/>
      <c r="AN839" s="132"/>
      <c r="AO839" s="133"/>
      <c r="AS839" s="69"/>
      <c r="AT839" s="69"/>
      <c r="AU839" s="113"/>
      <c r="AV839" s="114" t="str">
        <f t="shared" ca="1" si="364"/>
        <v/>
      </c>
      <c r="AW839" s="115" t="str">
        <f t="shared" ca="1" si="368"/>
        <v/>
      </c>
      <c r="AX839" s="115" t="str">
        <f t="shared" ca="1" si="368"/>
        <v/>
      </c>
      <c r="AY839" s="115" t="str">
        <f t="shared" ca="1" si="368"/>
        <v/>
      </c>
      <c r="AZ839" s="115" t="str">
        <f t="shared" ca="1" si="368"/>
        <v/>
      </c>
      <c r="BA839" s="115" t="str">
        <f t="shared" ca="1" si="368"/>
        <v/>
      </c>
      <c r="BB839" s="115" t="str">
        <f t="shared" ca="1" si="368"/>
        <v/>
      </c>
      <c r="BC839" s="115" t="str">
        <f t="shared" ca="1" si="368"/>
        <v/>
      </c>
      <c r="BD839" s="116" t="str">
        <f t="shared" ca="1" si="368"/>
        <v/>
      </c>
      <c r="BE839" s="145"/>
      <c r="BF839" s="118" t="str">
        <f t="shared" ca="1" si="379"/>
        <v/>
      </c>
      <c r="BG839" s="118" t="str">
        <f t="shared" ca="1" si="380"/>
        <v/>
      </c>
      <c r="BH839" s="118" t="str">
        <f t="shared" ca="1" si="381"/>
        <v/>
      </c>
      <c r="BI839" s="118" t="str">
        <f t="shared" ca="1" si="382"/>
        <v/>
      </c>
      <c r="BK839" s="154"/>
      <c r="BL839" s="155"/>
      <c r="BM839" s="154"/>
      <c r="BN839" s="154"/>
      <c r="BO839" s="156"/>
      <c r="BP839" s="156"/>
      <c r="BQ839" s="156"/>
      <c r="BR839" s="156"/>
      <c r="BS839" s="156"/>
      <c r="BT839" s="156"/>
      <c r="BU839" s="156"/>
      <c r="BV839" s="156"/>
      <c r="BW839" s="156"/>
      <c r="BX839" s="105"/>
      <c r="BY839" s="157"/>
      <c r="BZ839" s="157"/>
      <c r="CA839" s="157"/>
      <c r="CB839" s="157"/>
      <c r="CC839" s="157"/>
      <c r="CD839" s="157"/>
      <c r="CE839" s="157"/>
      <c r="CF839" s="157"/>
      <c r="CG839" s="157"/>
    </row>
    <row r="840" spans="1:85" x14ac:dyDescent="0.25">
      <c r="A840" s="97" t="str">
        <f t="shared" ca="1" si="383"/>
        <v/>
      </c>
      <c r="B840" s="98" t="str">
        <f t="shared" ca="1" si="384"/>
        <v/>
      </c>
      <c r="C840" s="99" t="str">
        <f t="shared" ca="1" si="371"/>
        <v/>
      </c>
      <c r="D840" s="97" t="str">
        <f t="shared" ca="1" si="372"/>
        <v/>
      </c>
      <c r="E840" s="97" t="str">
        <f t="shared" ca="1" si="373"/>
        <v/>
      </c>
      <c r="F840" s="97" t="str">
        <f t="shared" ca="1" si="374"/>
        <v/>
      </c>
      <c r="G840" s="100" t="str">
        <f t="shared" ca="1" si="361"/>
        <v/>
      </c>
      <c r="H840" s="101" t="str">
        <f t="shared" ca="1" si="361"/>
        <v/>
      </c>
      <c r="I840" s="101" t="str">
        <f t="shared" ca="1" si="361"/>
        <v/>
      </c>
      <c r="J840" s="101" t="str">
        <f t="shared" ca="1" si="361"/>
        <v/>
      </c>
      <c r="K840" s="101" t="str">
        <f t="shared" ca="1" si="361"/>
        <v/>
      </c>
      <c r="L840" s="101" t="str">
        <f t="shared" ca="1" si="361"/>
        <v/>
      </c>
      <c r="M840" s="101" t="str">
        <f t="shared" ca="1" si="365"/>
        <v/>
      </c>
      <c r="N840" s="101" t="str">
        <f t="shared" ca="1" si="365"/>
        <v/>
      </c>
      <c r="O840" s="102" t="str">
        <f t="shared" ca="1" si="365"/>
        <v/>
      </c>
      <c r="P840" s="103" t="str">
        <f t="shared" ca="1" si="375"/>
        <v/>
      </c>
      <c r="Q840" s="100" t="str">
        <f t="shared" ca="1" si="367"/>
        <v/>
      </c>
      <c r="R840" s="101" t="str">
        <f t="shared" ca="1" si="367"/>
        <v/>
      </c>
      <c r="S840" s="101" t="str">
        <f t="shared" ca="1" si="367"/>
        <v/>
      </c>
      <c r="T840" s="101" t="str">
        <f t="shared" ca="1" si="366"/>
        <v/>
      </c>
      <c r="U840" s="101" t="str">
        <f t="shared" ca="1" si="366"/>
        <v/>
      </c>
      <c r="V840" s="101" t="str">
        <f t="shared" ca="1" si="366"/>
        <v/>
      </c>
      <c r="W840" s="101" t="str">
        <f t="shared" ca="1" si="366"/>
        <v/>
      </c>
      <c r="X840" s="101" t="str">
        <f t="shared" ca="1" si="366"/>
        <v/>
      </c>
      <c r="Y840" s="102" t="str">
        <f t="shared" ca="1" si="366"/>
        <v/>
      </c>
      <c r="Z840" s="129" t="str">
        <f t="shared" ca="1" si="376"/>
        <v/>
      </c>
      <c r="AA840" s="105" t="str">
        <f t="shared" ca="1" si="369"/>
        <v>NA</v>
      </c>
      <c r="AB840" s="105" t="str">
        <f t="shared" ca="1" si="377"/>
        <v>NA</v>
      </c>
      <c r="AC840" s="97" t="str">
        <f t="shared" ca="1" si="378"/>
        <v/>
      </c>
      <c r="AD840" s="106" t="str">
        <f t="shared" ca="1" si="370"/>
        <v/>
      </c>
      <c r="AE840" s="106"/>
      <c r="AF840" s="130"/>
      <c r="AG840" s="131"/>
      <c r="AH840" s="131"/>
      <c r="AI840" s="131"/>
      <c r="AJ840" s="131"/>
      <c r="AK840" s="131"/>
      <c r="AL840" s="131"/>
      <c r="AM840" s="131"/>
      <c r="AN840" s="132"/>
      <c r="AO840" s="133"/>
      <c r="AS840" s="69"/>
      <c r="AT840" s="69"/>
      <c r="AU840" s="113"/>
      <c r="AV840" s="114" t="str">
        <f t="shared" ca="1" si="364"/>
        <v/>
      </c>
      <c r="AW840" s="115" t="str">
        <f t="shared" ca="1" si="368"/>
        <v/>
      </c>
      <c r="AX840" s="115" t="str">
        <f t="shared" ca="1" si="368"/>
        <v/>
      </c>
      <c r="AY840" s="115" t="str">
        <f t="shared" ca="1" si="368"/>
        <v/>
      </c>
      <c r="AZ840" s="115" t="str">
        <f t="shared" ca="1" si="368"/>
        <v/>
      </c>
      <c r="BA840" s="115" t="str">
        <f t="shared" ca="1" si="368"/>
        <v/>
      </c>
      <c r="BB840" s="115" t="str">
        <f t="shared" ca="1" si="368"/>
        <v/>
      </c>
      <c r="BC840" s="115" t="str">
        <f t="shared" ca="1" si="368"/>
        <v/>
      </c>
      <c r="BD840" s="116" t="str">
        <f t="shared" ca="1" si="368"/>
        <v/>
      </c>
      <c r="BE840" s="145"/>
      <c r="BF840" s="118" t="str">
        <f t="shared" ca="1" si="379"/>
        <v/>
      </c>
      <c r="BG840" s="118" t="str">
        <f t="shared" ca="1" si="380"/>
        <v/>
      </c>
      <c r="BH840" s="118" t="str">
        <f t="shared" ca="1" si="381"/>
        <v/>
      </c>
      <c r="BI840" s="118" t="str">
        <f t="shared" ca="1" si="382"/>
        <v/>
      </c>
      <c r="BK840" s="154"/>
      <c r="BL840" s="155"/>
      <c r="BM840" s="154"/>
      <c r="BN840" s="154"/>
      <c r="BO840" s="156"/>
      <c r="BP840" s="156"/>
      <c r="BQ840" s="156"/>
      <c r="BR840" s="156"/>
      <c r="BS840" s="156"/>
      <c r="BT840" s="156"/>
      <c r="BU840" s="156"/>
      <c r="BV840" s="156"/>
      <c r="BW840" s="156"/>
      <c r="BX840" s="105"/>
      <c r="BY840" s="157"/>
      <c r="BZ840" s="157"/>
      <c r="CA840" s="157"/>
      <c r="CB840" s="157"/>
      <c r="CC840" s="157"/>
      <c r="CD840" s="157"/>
      <c r="CE840" s="157"/>
      <c r="CF840" s="157"/>
      <c r="CG840" s="157"/>
    </row>
    <row r="841" spans="1:85" x14ac:dyDescent="0.25">
      <c r="A841" s="97" t="str">
        <f t="shared" ca="1" si="383"/>
        <v/>
      </c>
      <c r="B841" s="98" t="str">
        <f t="shared" ca="1" si="384"/>
        <v/>
      </c>
      <c r="C841" s="99" t="str">
        <f t="shared" ca="1" si="371"/>
        <v/>
      </c>
      <c r="D841" s="97" t="str">
        <f t="shared" ca="1" si="372"/>
        <v/>
      </c>
      <c r="E841" s="97" t="str">
        <f t="shared" ca="1" si="373"/>
        <v/>
      </c>
      <c r="F841" s="97" t="str">
        <f t="shared" ca="1" si="374"/>
        <v/>
      </c>
      <c r="G841" s="100" t="str">
        <f t="shared" ca="1" si="361"/>
        <v/>
      </c>
      <c r="H841" s="101" t="str">
        <f t="shared" ca="1" si="361"/>
        <v/>
      </c>
      <c r="I841" s="101" t="str">
        <f t="shared" ca="1" si="361"/>
        <v/>
      </c>
      <c r="J841" s="101" t="str">
        <f t="shared" ca="1" si="361"/>
        <v/>
      </c>
      <c r="K841" s="101" t="str">
        <f t="shared" ca="1" si="361"/>
        <v/>
      </c>
      <c r="L841" s="101" t="str">
        <f t="shared" ca="1" si="361"/>
        <v/>
      </c>
      <c r="M841" s="101" t="str">
        <f t="shared" ca="1" si="365"/>
        <v/>
      </c>
      <c r="N841" s="101" t="str">
        <f t="shared" ca="1" si="365"/>
        <v/>
      </c>
      <c r="O841" s="102" t="str">
        <f t="shared" ca="1" si="365"/>
        <v/>
      </c>
      <c r="P841" s="103" t="str">
        <f t="shared" ca="1" si="375"/>
        <v/>
      </c>
      <c r="Q841" s="100" t="str">
        <f t="shared" ca="1" si="367"/>
        <v/>
      </c>
      <c r="R841" s="101" t="str">
        <f t="shared" ca="1" si="367"/>
        <v/>
      </c>
      <c r="S841" s="101" t="str">
        <f t="shared" ca="1" si="367"/>
        <v/>
      </c>
      <c r="T841" s="101" t="str">
        <f t="shared" ca="1" si="366"/>
        <v/>
      </c>
      <c r="U841" s="101" t="str">
        <f t="shared" ca="1" si="366"/>
        <v/>
      </c>
      <c r="V841" s="101" t="str">
        <f t="shared" ca="1" si="366"/>
        <v/>
      </c>
      <c r="W841" s="101" t="str">
        <f t="shared" ca="1" si="366"/>
        <v/>
      </c>
      <c r="X841" s="101" t="str">
        <f t="shared" ca="1" si="366"/>
        <v/>
      </c>
      <c r="Y841" s="102" t="str">
        <f t="shared" ca="1" si="366"/>
        <v/>
      </c>
      <c r="Z841" s="129" t="str">
        <f t="shared" ca="1" si="376"/>
        <v/>
      </c>
      <c r="AA841" s="105" t="str">
        <f t="shared" ca="1" si="369"/>
        <v>NA</v>
      </c>
      <c r="AB841" s="105" t="str">
        <f t="shared" ca="1" si="377"/>
        <v>NA</v>
      </c>
      <c r="AC841" s="97" t="str">
        <f t="shared" ca="1" si="378"/>
        <v/>
      </c>
      <c r="AD841" s="106" t="str">
        <f t="shared" ca="1" si="370"/>
        <v/>
      </c>
      <c r="AE841" s="106"/>
      <c r="AF841" s="130"/>
      <c r="AG841" s="131"/>
      <c r="AH841" s="131"/>
      <c r="AI841" s="131"/>
      <c r="AJ841" s="131"/>
      <c r="AK841" s="131"/>
      <c r="AL841" s="131"/>
      <c r="AM841" s="131"/>
      <c r="AN841" s="132"/>
      <c r="AO841" s="133"/>
      <c r="AS841" s="69"/>
      <c r="AT841" s="69"/>
      <c r="AU841" s="113"/>
      <c r="AV841" s="114" t="str">
        <f t="shared" ca="1" si="364"/>
        <v/>
      </c>
      <c r="AW841" s="115" t="str">
        <f t="shared" ca="1" si="368"/>
        <v/>
      </c>
      <c r="AX841" s="115" t="str">
        <f t="shared" ca="1" si="368"/>
        <v/>
      </c>
      <c r="AY841" s="115" t="str">
        <f t="shared" ca="1" si="368"/>
        <v/>
      </c>
      <c r="AZ841" s="115" t="str">
        <f t="shared" ca="1" si="368"/>
        <v/>
      </c>
      <c r="BA841" s="115" t="str">
        <f t="shared" ca="1" si="368"/>
        <v/>
      </c>
      <c r="BB841" s="115" t="str">
        <f t="shared" ca="1" si="368"/>
        <v/>
      </c>
      <c r="BC841" s="115" t="str">
        <f t="shared" ca="1" si="368"/>
        <v/>
      </c>
      <c r="BD841" s="116" t="str">
        <f t="shared" ca="1" si="368"/>
        <v/>
      </c>
      <c r="BE841" s="145"/>
      <c r="BF841" s="118" t="str">
        <f t="shared" ca="1" si="379"/>
        <v/>
      </c>
      <c r="BG841" s="118" t="str">
        <f t="shared" ca="1" si="380"/>
        <v/>
      </c>
      <c r="BH841" s="118" t="str">
        <f t="shared" ca="1" si="381"/>
        <v/>
      </c>
      <c r="BI841" s="118" t="str">
        <f t="shared" ca="1" si="382"/>
        <v/>
      </c>
      <c r="BK841" s="154"/>
      <c r="BL841" s="155"/>
      <c r="BM841" s="154"/>
      <c r="BN841" s="154"/>
      <c r="BO841" s="156"/>
      <c r="BP841" s="156"/>
      <c r="BQ841" s="156"/>
      <c r="BR841" s="156"/>
      <c r="BS841" s="156"/>
      <c r="BT841" s="156"/>
      <c r="BU841" s="156"/>
      <c r="BV841" s="156"/>
      <c r="BW841" s="156"/>
      <c r="BX841" s="105"/>
      <c r="BY841" s="157"/>
      <c r="BZ841" s="157"/>
      <c r="CA841" s="157"/>
      <c r="CB841" s="157"/>
      <c r="CC841" s="157"/>
      <c r="CD841" s="157"/>
      <c r="CE841" s="157"/>
      <c r="CF841" s="157"/>
      <c r="CG841" s="157"/>
    </row>
    <row r="842" spans="1:85" x14ac:dyDescent="0.25">
      <c r="A842" s="97" t="str">
        <f t="shared" ca="1" si="383"/>
        <v/>
      </c>
      <c r="B842" s="98" t="str">
        <f t="shared" ca="1" si="384"/>
        <v/>
      </c>
      <c r="C842" s="99" t="str">
        <f t="shared" ca="1" si="371"/>
        <v/>
      </c>
      <c r="D842" s="97" t="str">
        <f t="shared" ca="1" si="372"/>
        <v/>
      </c>
      <c r="E842" s="97" t="str">
        <f t="shared" ca="1" si="373"/>
        <v/>
      </c>
      <c r="F842" s="97" t="str">
        <f t="shared" ca="1" si="374"/>
        <v/>
      </c>
      <c r="G842" s="100" t="str">
        <f t="shared" ca="1" si="361"/>
        <v/>
      </c>
      <c r="H842" s="101" t="str">
        <f t="shared" ca="1" si="361"/>
        <v/>
      </c>
      <c r="I842" s="101" t="str">
        <f t="shared" ca="1" si="361"/>
        <v/>
      </c>
      <c r="J842" s="101" t="str">
        <f t="shared" ca="1" si="361"/>
        <v/>
      </c>
      <c r="K842" s="101" t="str">
        <f t="shared" ca="1" si="361"/>
        <v/>
      </c>
      <c r="L842" s="101" t="str">
        <f t="shared" ca="1" si="361"/>
        <v/>
      </c>
      <c r="M842" s="101" t="str">
        <f t="shared" ca="1" si="365"/>
        <v/>
      </c>
      <c r="N842" s="101" t="str">
        <f t="shared" ca="1" si="365"/>
        <v/>
      </c>
      <c r="O842" s="102" t="str">
        <f t="shared" ca="1" si="365"/>
        <v/>
      </c>
      <c r="P842" s="103" t="str">
        <f t="shared" ca="1" si="375"/>
        <v/>
      </c>
      <c r="Q842" s="100" t="str">
        <f t="shared" ca="1" si="367"/>
        <v/>
      </c>
      <c r="R842" s="101" t="str">
        <f t="shared" ca="1" si="367"/>
        <v/>
      </c>
      <c r="S842" s="101" t="str">
        <f t="shared" ca="1" si="367"/>
        <v/>
      </c>
      <c r="T842" s="101" t="str">
        <f t="shared" ca="1" si="366"/>
        <v/>
      </c>
      <c r="U842" s="101" t="str">
        <f t="shared" ca="1" si="366"/>
        <v/>
      </c>
      <c r="V842" s="101" t="str">
        <f t="shared" ca="1" si="366"/>
        <v/>
      </c>
      <c r="W842" s="101" t="str">
        <f t="shared" ca="1" si="366"/>
        <v/>
      </c>
      <c r="X842" s="101" t="str">
        <f t="shared" ca="1" si="366"/>
        <v/>
      </c>
      <c r="Y842" s="102" t="str">
        <f t="shared" ca="1" si="366"/>
        <v/>
      </c>
      <c r="Z842" s="129" t="str">
        <f t="shared" ca="1" si="376"/>
        <v/>
      </c>
      <c r="AA842" s="105" t="str">
        <f t="shared" ca="1" si="369"/>
        <v>NA</v>
      </c>
      <c r="AB842" s="105" t="str">
        <f t="shared" ca="1" si="377"/>
        <v>NA</v>
      </c>
      <c r="AC842" s="97" t="str">
        <f t="shared" ca="1" si="378"/>
        <v/>
      </c>
      <c r="AD842" s="106" t="str">
        <f t="shared" ca="1" si="370"/>
        <v/>
      </c>
      <c r="AE842" s="106"/>
      <c r="AF842" s="130"/>
      <c r="AG842" s="131"/>
      <c r="AH842" s="131"/>
      <c r="AI842" s="131"/>
      <c r="AJ842" s="131"/>
      <c r="AK842" s="131"/>
      <c r="AL842" s="131"/>
      <c r="AM842" s="131"/>
      <c r="AN842" s="132"/>
      <c r="AO842" s="133"/>
      <c r="AS842" s="69"/>
      <c r="AT842" s="69"/>
      <c r="AU842" s="113"/>
      <c r="AV842" s="114" t="str">
        <f t="shared" ca="1" si="364"/>
        <v/>
      </c>
      <c r="AW842" s="115" t="str">
        <f t="shared" ca="1" si="368"/>
        <v/>
      </c>
      <c r="AX842" s="115" t="str">
        <f t="shared" ca="1" si="368"/>
        <v/>
      </c>
      <c r="AY842" s="115" t="str">
        <f t="shared" ca="1" si="368"/>
        <v/>
      </c>
      <c r="AZ842" s="115" t="str">
        <f t="shared" ca="1" si="368"/>
        <v/>
      </c>
      <c r="BA842" s="115" t="str">
        <f t="shared" ca="1" si="368"/>
        <v/>
      </c>
      <c r="BB842" s="115" t="str">
        <f t="shared" ca="1" si="368"/>
        <v/>
      </c>
      <c r="BC842" s="115" t="str">
        <f t="shared" ca="1" si="368"/>
        <v/>
      </c>
      <c r="BD842" s="116" t="str">
        <f t="shared" ca="1" si="368"/>
        <v/>
      </c>
      <c r="BE842" s="145"/>
      <c r="BF842" s="118" t="str">
        <f t="shared" ca="1" si="379"/>
        <v/>
      </c>
      <c r="BG842" s="118" t="str">
        <f t="shared" ca="1" si="380"/>
        <v/>
      </c>
      <c r="BH842" s="118" t="str">
        <f t="shared" ca="1" si="381"/>
        <v/>
      </c>
      <c r="BI842" s="118" t="str">
        <f t="shared" ca="1" si="382"/>
        <v/>
      </c>
      <c r="BK842" s="154"/>
      <c r="BL842" s="155"/>
      <c r="BM842" s="154"/>
      <c r="BN842" s="154"/>
      <c r="BO842" s="156"/>
      <c r="BP842" s="156"/>
      <c r="BQ842" s="156"/>
      <c r="BR842" s="156"/>
      <c r="BS842" s="156"/>
      <c r="BT842" s="156"/>
      <c r="BU842" s="156"/>
      <c r="BV842" s="156"/>
      <c r="BW842" s="156"/>
      <c r="BX842" s="105"/>
      <c r="BY842" s="157"/>
      <c r="BZ842" s="157"/>
      <c r="CA842" s="157"/>
      <c r="CB842" s="157"/>
      <c r="CC842" s="157"/>
      <c r="CD842" s="157"/>
      <c r="CE842" s="157"/>
      <c r="CF842" s="157"/>
      <c r="CG842" s="157"/>
    </row>
    <row r="843" spans="1:85" x14ac:dyDescent="0.25">
      <c r="A843" s="97" t="str">
        <f t="shared" ca="1" si="383"/>
        <v/>
      </c>
      <c r="B843" s="98" t="str">
        <f t="shared" ca="1" si="384"/>
        <v/>
      </c>
      <c r="C843" s="99" t="str">
        <f t="shared" ca="1" si="371"/>
        <v/>
      </c>
      <c r="D843" s="97" t="str">
        <f t="shared" ca="1" si="372"/>
        <v/>
      </c>
      <c r="E843" s="97" t="str">
        <f t="shared" ca="1" si="373"/>
        <v/>
      </c>
      <c r="F843" s="97" t="str">
        <f t="shared" ca="1" si="374"/>
        <v/>
      </c>
      <c r="G843" s="100" t="str">
        <f t="shared" ca="1" si="361"/>
        <v/>
      </c>
      <c r="H843" s="101" t="str">
        <f t="shared" ca="1" si="361"/>
        <v/>
      </c>
      <c r="I843" s="101" t="str">
        <f t="shared" ca="1" si="361"/>
        <v/>
      </c>
      <c r="J843" s="101" t="str">
        <f t="shared" ca="1" si="361"/>
        <v/>
      </c>
      <c r="K843" s="101" t="str">
        <f t="shared" ca="1" si="361"/>
        <v/>
      </c>
      <c r="L843" s="101" t="str">
        <f t="shared" ca="1" si="361"/>
        <v/>
      </c>
      <c r="M843" s="101" t="str">
        <f t="shared" ca="1" si="365"/>
        <v/>
      </c>
      <c r="N843" s="101" t="str">
        <f t="shared" ca="1" si="365"/>
        <v/>
      </c>
      <c r="O843" s="102" t="str">
        <f t="shared" ca="1" si="365"/>
        <v/>
      </c>
      <c r="P843" s="103" t="str">
        <f t="shared" ca="1" si="375"/>
        <v/>
      </c>
      <c r="Q843" s="100" t="str">
        <f t="shared" ca="1" si="367"/>
        <v/>
      </c>
      <c r="R843" s="101" t="str">
        <f t="shared" ca="1" si="367"/>
        <v/>
      </c>
      <c r="S843" s="101" t="str">
        <f t="shared" ca="1" si="367"/>
        <v/>
      </c>
      <c r="T843" s="101" t="str">
        <f t="shared" ca="1" si="366"/>
        <v/>
      </c>
      <c r="U843" s="101" t="str">
        <f t="shared" ca="1" si="366"/>
        <v/>
      </c>
      <c r="V843" s="101" t="str">
        <f t="shared" ca="1" si="366"/>
        <v/>
      </c>
      <c r="W843" s="101" t="str">
        <f t="shared" ca="1" si="366"/>
        <v/>
      </c>
      <c r="X843" s="101" t="str">
        <f t="shared" ca="1" si="366"/>
        <v/>
      </c>
      <c r="Y843" s="102" t="str">
        <f t="shared" ca="1" si="366"/>
        <v/>
      </c>
      <c r="Z843" s="129" t="str">
        <f t="shared" ca="1" si="376"/>
        <v/>
      </c>
      <c r="AA843" s="105" t="str">
        <f t="shared" ca="1" si="369"/>
        <v>NA</v>
      </c>
      <c r="AB843" s="105" t="str">
        <f t="shared" ca="1" si="377"/>
        <v>NA</v>
      </c>
      <c r="AC843" s="97" t="str">
        <f t="shared" ca="1" si="378"/>
        <v/>
      </c>
      <c r="AD843" s="106" t="str">
        <f t="shared" ca="1" si="370"/>
        <v/>
      </c>
      <c r="AE843" s="106"/>
      <c r="AF843" s="130"/>
      <c r="AG843" s="131"/>
      <c r="AH843" s="131"/>
      <c r="AI843" s="131"/>
      <c r="AJ843" s="131"/>
      <c r="AK843" s="131"/>
      <c r="AL843" s="131"/>
      <c r="AM843" s="131"/>
      <c r="AN843" s="132"/>
      <c r="AO843" s="133"/>
      <c r="AS843" s="69"/>
      <c r="AT843" s="69"/>
      <c r="AU843" s="113"/>
      <c r="AV843" s="114" t="str">
        <f t="shared" ca="1" si="364"/>
        <v/>
      </c>
      <c r="AW843" s="115" t="str">
        <f t="shared" ca="1" si="368"/>
        <v/>
      </c>
      <c r="AX843" s="115" t="str">
        <f t="shared" ca="1" si="368"/>
        <v/>
      </c>
      <c r="AY843" s="115" t="str">
        <f t="shared" ca="1" si="368"/>
        <v/>
      </c>
      <c r="AZ843" s="115" t="str">
        <f t="shared" ca="1" si="368"/>
        <v/>
      </c>
      <c r="BA843" s="115" t="str">
        <f t="shared" ca="1" si="368"/>
        <v/>
      </c>
      <c r="BB843" s="115" t="str">
        <f t="shared" ca="1" si="368"/>
        <v/>
      </c>
      <c r="BC843" s="115" t="str">
        <f t="shared" ca="1" si="368"/>
        <v/>
      </c>
      <c r="BD843" s="116" t="str">
        <f t="shared" ca="1" si="368"/>
        <v/>
      </c>
      <c r="BE843" s="145"/>
      <c r="BF843" s="118" t="str">
        <f t="shared" ca="1" si="379"/>
        <v/>
      </c>
      <c r="BG843" s="118" t="str">
        <f t="shared" ca="1" si="380"/>
        <v/>
      </c>
      <c r="BH843" s="118" t="str">
        <f t="shared" ca="1" si="381"/>
        <v/>
      </c>
      <c r="BI843" s="118" t="str">
        <f t="shared" ca="1" si="382"/>
        <v/>
      </c>
      <c r="BK843" s="154"/>
      <c r="BL843" s="155"/>
      <c r="BM843" s="154"/>
      <c r="BN843" s="154"/>
      <c r="BO843" s="156"/>
      <c r="BP843" s="156"/>
      <c r="BQ843" s="156"/>
      <c r="BR843" s="156"/>
      <c r="BS843" s="156"/>
      <c r="BT843" s="156"/>
      <c r="BU843" s="156"/>
      <c r="BV843" s="156"/>
      <c r="BW843" s="156"/>
      <c r="BX843" s="105"/>
      <c r="BY843" s="157"/>
      <c r="BZ843" s="157"/>
      <c r="CA843" s="157"/>
      <c r="CB843" s="157"/>
      <c r="CC843" s="157"/>
      <c r="CD843" s="157"/>
      <c r="CE843" s="157"/>
      <c r="CF843" s="157"/>
      <c r="CG843" s="157"/>
    </row>
    <row r="844" spans="1:85" x14ac:dyDescent="0.25">
      <c r="A844" s="97" t="str">
        <f t="shared" ca="1" si="383"/>
        <v/>
      </c>
      <c r="B844" s="98" t="str">
        <f t="shared" ca="1" si="384"/>
        <v/>
      </c>
      <c r="C844" s="99" t="str">
        <f t="shared" ca="1" si="371"/>
        <v/>
      </c>
      <c r="D844" s="97" t="str">
        <f t="shared" ca="1" si="372"/>
        <v/>
      </c>
      <c r="E844" s="97" t="str">
        <f t="shared" ca="1" si="373"/>
        <v/>
      </c>
      <c r="F844" s="97" t="str">
        <f t="shared" ca="1" si="374"/>
        <v/>
      </c>
      <c r="G844" s="100" t="str">
        <f t="shared" ca="1" si="361"/>
        <v/>
      </c>
      <c r="H844" s="101" t="str">
        <f t="shared" ca="1" si="361"/>
        <v/>
      </c>
      <c r="I844" s="101" t="str">
        <f t="shared" ca="1" si="361"/>
        <v/>
      </c>
      <c r="J844" s="101" t="str">
        <f t="shared" ca="1" si="361"/>
        <v/>
      </c>
      <c r="K844" s="101" t="str">
        <f t="shared" ca="1" si="361"/>
        <v/>
      </c>
      <c r="L844" s="101" t="str">
        <f t="shared" ca="1" si="361"/>
        <v/>
      </c>
      <c r="M844" s="101" t="str">
        <f t="shared" ca="1" si="365"/>
        <v/>
      </c>
      <c r="N844" s="101" t="str">
        <f t="shared" ca="1" si="365"/>
        <v/>
      </c>
      <c r="O844" s="102" t="str">
        <f t="shared" ca="1" si="365"/>
        <v/>
      </c>
      <c r="P844" s="103" t="str">
        <f t="shared" ca="1" si="375"/>
        <v/>
      </c>
      <c r="Q844" s="100" t="str">
        <f t="shared" ca="1" si="367"/>
        <v/>
      </c>
      <c r="R844" s="101" t="str">
        <f t="shared" ca="1" si="367"/>
        <v/>
      </c>
      <c r="S844" s="101" t="str">
        <f t="shared" ca="1" si="367"/>
        <v/>
      </c>
      <c r="T844" s="101" t="str">
        <f t="shared" ca="1" si="366"/>
        <v/>
      </c>
      <c r="U844" s="101" t="str">
        <f t="shared" ca="1" si="366"/>
        <v/>
      </c>
      <c r="V844" s="101" t="str">
        <f t="shared" ca="1" si="366"/>
        <v/>
      </c>
      <c r="W844" s="101" t="str">
        <f t="shared" ca="1" si="366"/>
        <v/>
      </c>
      <c r="X844" s="101" t="str">
        <f t="shared" ca="1" si="366"/>
        <v/>
      </c>
      <c r="Y844" s="102" t="str">
        <f t="shared" ca="1" si="366"/>
        <v/>
      </c>
      <c r="Z844" s="129" t="str">
        <f t="shared" ca="1" si="376"/>
        <v/>
      </c>
      <c r="AA844" s="105" t="str">
        <f t="shared" ca="1" si="369"/>
        <v>NA</v>
      </c>
      <c r="AB844" s="105" t="str">
        <f t="shared" ca="1" si="377"/>
        <v>NA</v>
      </c>
      <c r="AC844" s="97" t="str">
        <f t="shared" ca="1" si="378"/>
        <v/>
      </c>
      <c r="AD844" s="106" t="str">
        <f t="shared" ca="1" si="370"/>
        <v/>
      </c>
      <c r="AE844" s="106"/>
      <c r="AF844" s="130"/>
      <c r="AG844" s="131"/>
      <c r="AH844" s="131"/>
      <c r="AI844" s="131"/>
      <c r="AJ844" s="131"/>
      <c r="AK844" s="131"/>
      <c r="AL844" s="131"/>
      <c r="AM844" s="131"/>
      <c r="AN844" s="132"/>
      <c r="AO844" s="133"/>
      <c r="AS844" s="69"/>
      <c r="AT844" s="69"/>
      <c r="AU844" s="113"/>
      <c r="AV844" s="114" t="str">
        <f t="shared" ca="1" si="364"/>
        <v/>
      </c>
      <c r="AW844" s="115" t="str">
        <f t="shared" ca="1" si="368"/>
        <v/>
      </c>
      <c r="AX844" s="115" t="str">
        <f t="shared" ca="1" si="368"/>
        <v/>
      </c>
      <c r="AY844" s="115" t="str">
        <f t="shared" ca="1" si="368"/>
        <v/>
      </c>
      <c r="AZ844" s="115" t="str">
        <f t="shared" ca="1" si="368"/>
        <v/>
      </c>
      <c r="BA844" s="115" t="str">
        <f t="shared" ca="1" si="368"/>
        <v/>
      </c>
      <c r="BB844" s="115" t="str">
        <f t="shared" ca="1" si="368"/>
        <v/>
      </c>
      <c r="BC844" s="115" t="str">
        <f t="shared" ca="1" si="368"/>
        <v/>
      </c>
      <c r="BD844" s="116" t="str">
        <f t="shared" ca="1" si="368"/>
        <v/>
      </c>
      <c r="BE844" s="145"/>
      <c r="BF844" s="118" t="str">
        <f t="shared" ca="1" si="379"/>
        <v/>
      </c>
      <c r="BG844" s="118" t="str">
        <f t="shared" ca="1" si="380"/>
        <v/>
      </c>
      <c r="BH844" s="118" t="str">
        <f t="shared" ca="1" si="381"/>
        <v/>
      </c>
      <c r="BI844" s="118" t="str">
        <f t="shared" ca="1" si="382"/>
        <v/>
      </c>
      <c r="BK844" s="154"/>
      <c r="BL844" s="155"/>
      <c r="BM844" s="154"/>
      <c r="BN844" s="154"/>
      <c r="BO844" s="156"/>
      <c r="BP844" s="156"/>
      <c r="BQ844" s="156"/>
      <c r="BR844" s="156"/>
      <c r="BS844" s="156"/>
      <c r="BT844" s="156"/>
      <c r="BU844" s="156"/>
      <c r="BV844" s="156"/>
      <c r="BW844" s="156"/>
      <c r="BX844" s="105"/>
      <c r="BY844" s="157"/>
      <c r="BZ844" s="157"/>
      <c r="CA844" s="157"/>
      <c r="CB844" s="157"/>
      <c r="CC844" s="157"/>
      <c r="CD844" s="157"/>
      <c r="CE844" s="157"/>
      <c r="CF844" s="157"/>
      <c r="CG844" s="157"/>
    </row>
    <row r="845" spans="1:85" x14ac:dyDescent="0.25">
      <c r="A845" s="97" t="str">
        <f t="shared" ca="1" si="383"/>
        <v/>
      </c>
      <c r="B845" s="98" t="str">
        <f t="shared" ca="1" si="384"/>
        <v/>
      </c>
      <c r="C845" s="99" t="str">
        <f t="shared" ca="1" si="371"/>
        <v/>
      </c>
      <c r="D845" s="97" t="str">
        <f t="shared" ca="1" si="372"/>
        <v/>
      </c>
      <c r="E845" s="97" t="str">
        <f t="shared" ca="1" si="373"/>
        <v/>
      </c>
      <c r="F845" s="97" t="str">
        <f t="shared" ca="1" si="374"/>
        <v/>
      </c>
      <c r="G845" s="100" t="str">
        <f t="shared" ca="1" si="361"/>
        <v/>
      </c>
      <c r="H845" s="101" t="str">
        <f t="shared" ca="1" si="361"/>
        <v/>
      </c>
      <c r="I845" s="101" t="str">
        <f t="shared" ca="1" si="361"/>
        <v/>
      </c>
      <c r="J845" s="101" t="str">
        <f t="shared" ref="J845:O908" ca="1" si="385">IF(LEN($C845)=0,"",IF(VLOOKUP($C845,INDIRECT("'"&amp;$G$2&amp;"'!"&amp;"$A$1:$ZZ$999"),MATCH(T$1,INDIRECT("'"&amp;$G$2&amp;"'!"&amp;"A"&amp;$I$2&amp;":ZZ"&amp;$I$2&amp;""),0),FALSE)="N/F",0,VLOOKUP($C845,INDIRECT("'"&amp;$G$2&amp;"'!"&amp;"$A$1:$ZZ$999"),MATCH(T$1,INDIRECT("'"&amp;$G$2&amp;"'!"&amp;"A"&amp;$I$2&amp;":ZZ"&amp;$I$2&amp;""),0),FALSE)))</f>
        <v/>
      </c>
      <c r="K845" s="101" t="str">
        <f t="shared" ca="1" si="385"/>
        <v/>
      </c>
      <c r="L845" s="101" t="str">
        <f t="shared" ca="1" si="385"/>
        <v/>
      </c>
      <c r="M845" s="101" t="str">
        <f t="shared" ca="1" si="365"/>
        <v/>
      </c>
      <c r="N845" s="101" t="str">
        <f t="shared" ca="1" si="365"/>
        <v/>
      </c>
      <c r="O845" s="102" t="str">
        <f t="shared" ca="1" si="365"/>
        <v/>
      </c>
      <c r="P845" s="103" t="str">
        <f t="shared" ca="1" si="375"/>
        <v/>
      </c>
      <c r="Q845" s="100" t="str">
        <f t="shared" ca="1" si="367"/>
        <v/>
      </c>
      <c r="R845" s="101" t="str">
        <f t="shared" ca="1" si="367"/>
        <v/>
      </c>
      <c r="S845" s="101" t="str">
        <f t="shared" ca="1" si="367"/>
        <v/>
      </c>
      <c r="T845" s="101" t="str">
        <f t="shared" ca="1" si="366"/>
        <v/>
      </c>
      <c r="U845" s="101" t="str">
        <f t="shared" ca="1" si="366"/>
        <v/>
      </c>
      <c r="V845" s="101" t="str">
        <f t="shared" ca="1" si="366"/>
        <v/>
      </c>
      <c r="W845" s="101" t="str">
        <f t="shared" ca="1" si="366"/>
        <v/>
      </c>
      <c r="X845" s="101" t="str">
        <f t="shared" ca="1" si="366"/>
        <v/>
      </c>
      <c r="Y845" s="102" t="str">
        <f t="shared" ca="1" si="366"/>
        <v/>
      </c>
      <c r="Z845" s="129" t="str">
        <f t="shared" ca="1" si="376"/>
        <v/>
      </c>
      <c r="AA845" s="105" t="str">
        <f t="shared" ca="1" si="369"/>
        <v>NA</v>
      </c>
      <c r="AB845" s="105" t="str">
        <f t="shared" ca="1" si="377"/>
        <v>NA</v>
      </c>
      <c r="AC845" s="97" t="str">
        <f t="shared" ca="1" si="378"/>
        <v/>
      </c>
      <c r="AD845" s="106" t="str">
        <f t="shared" ca="1" si="370"/>
        <v/>
      </c>
      <c r="AE845" s="106"/>
      <c r="AF845" s="130"/>
      <c r="AG845" s="131"/>
      <c r="AH845" s="131"/>
      <c r="AI845" s="131"/>
      <c r="AJ845" s="131"/>
      <c r="AK845" s="131"/>
      <c r="AL845" s="131"/>
      <c r="AM845" s="131"/>
      <c r="AN845" s="132"/>
      <c r="AO845" s="133"/>
      <c r="AS845" s="69"/>
      <c r="AT845" s="69"/>
      <c r="AU845" s="113"/>
      <c r="AV845" s="114" t="str">
        <f t="shared" ca="1" si="364"/>
        <v/>
      </c>
      <c r="AW845" s="115" t="str">
        <f t="shared" ca="1" si="368"/>
        <v/>
      </c>
      <c r="AX845" s="115" t="str">
        <f t="shared" ca="1" si="368"/>
        <v/>
      </c>
      <c r="AY845" s="115" t="str">
        <f t="shared" ca="1" si="368"/>
        <v/>
      </c>
      <c r="AZ845" s="115" t="str">
        <f t="shared" ca="1" si="368"/>
        <v/>
      </c>
      <c r="BA845" s="115" t="str">
        <f t="shared" ca="1" si="368"/>
        <v/>
      </c>
      <c r="BB845" s="115" t="str">
        <f t="shared" ca="1" si="368"/>
        <v/>
      </c>
      <c r="BC845" s="115" t="str">
        <f t="shared" ca="1" si="368"/>
        <v/>
      </c>
      <c r="BD845" s="116" t="str">
        <f t="shared" ca="1" si="368"/>
        <v/>
      </c>
      <c r="BE845" s="145"/>
      <c r="BF845" s="118" t="str">
        <f t="shared" ca="1" si="379"/>
        <v/>
      </c>
      <c r="BG845" s="118" t="str">
        <f t="shared" ca="1" si="380"/>
        <v/>
      </c>
      <c r="BH845" s="118" t="str">
        <f t="shared" ca="1" si="381"/>
        <v/>
      </c>
      <c r="BI845" s="118" t="str">
        <f t="shared" ca="1" si="382"/>
        <v/>
      </c>
      <c r="BK845" s="154"/>
      <c r="BL845" s="155"/>
      <c r="BM845" s="154"/>
      <c r="BN845" s="154"/>
      <c r="BO845" s="156"/>
      <c r="BP845" s="156"/>
      <c r="BQ845" s="156"/>
      <c r="BR845" s="156"/>
      <c r="BS845" s="156"/>
      <c r="BT845" s="156"/>
      <c r="BU845" s="156"/>
      <c r="BV845" s="156"/>
      <c r="BW845" s="156"/>
      <c r="BX845" s="105"/>
      <c r="BY845" s="157"/>
      <c r="BZ845" s="157"/>
      <c r="CA845" s="157"/>
      <c r="CB845" s="157"/>
      <c r="CC845" s="157"/>
      <c r="CD845" s="157"/>
      <c r="CE845" s="157"/>
      <c r="CF845" s="157"/>
      <c r="CG845" s="157"/>
    </row>
    <row r="846" spans="1:85" x14ac:dyDescent="0.25">
      <c r="A846" s="97" t="str">
        <f t="shared" ca="1" si="383"/>
        <v/>
      </c>
      <c r="B846" s="98" t="str">
        <f t="shared" ca="1" si="384"/>
        <v/>
      </c>
      <c r="C846" s="99" t="str">
        <f t="shared" ca="1" si="371"/>
        <v/>
      </c>
      <c r="D846" s="97" t="str">
        <f t="shared" ca="1" si="372"/>
        <v/>
      </c>
      <c r="E846" s="97" t="str">
        <f t="shared" ca="1" si="373"/>
        <v/>
      </c>
      <c r="F846" s="97" t="str">
        <f t="shared" ca="1" si="374"/>
        <v/>
      </c>
      <c r="G846" s="100" t="str">
        <f t="shared" ref="G846:L909" ca="1" si="386">IF(LEN($C846)=0,"",IF(VLOOKUP($C846,INDIRECT("'"&amp;$G$2&amp;"'!"&amp;"$A$1:$ZZ$999"),MATCH(Q$1,INDIRECT("'"&amp;$G$2&amp;"'!"&amp;"A"&amp;$I$2&amp;":ZZ"&amp;$I$2&amp;""),0),FALSE)="N/F",0,VLOOKUP($C846,INDIRECT("'"&amp;$G$2&amp;"'!"&amp;"$A$1:$ZZ$999"),MATCH(Q$1,INDIRECT("'"&amp;$G$2&amp;"'!"&amp;"A"&amp;$I$2&amp;":ZZ"&amp;$I$2&amp;""),0),FALSE)))</f>
        <v/>
      </c>
      <c r="H846" s="101" t="str">
        <f t="shared" ca="1" si="386"/>
        <v/>
      </c>
      <c r="I846" s="101" t="str">
        <f t="shared" ca="1" si="386"/>
        <v/>
      </c>
      <c r="J846" s="101" t="str">
        <f t="shared" ca="1" si="385"/>
        <v/>
      </c>
      <c r="K846" s="101" t="str">
        <f t="shared" ca="1" si="385"/>
        <v/>
      </c>
      <c r="L846" s="101" t="str">
        <f t="shared" ca="1" si="385"/>
        <v/>
      </c>
      <c r="M846" s="101" t="str">
        <f t="shared" ca="1" si="365"/>
        <v/>
      </c>
      <c r="N846" s="101" t="str">
        <f t="shared" ca="1" si="365"/>
        <v/>
      </c>
      <c r="O846" s="102" t="str">
        <f t="shared" ca="1" si="365"/>
        <v/>
      </c>
      <c r="P846" s="103" t="str">
        <f t="shared" ca="1" si="375"/>
        <v/>
      </c>
      <c r="Q846" s="100" t="str">
        <f t="shared" ca="1" si="367"/>
        <v/>
      </c>
      <c r="R846" s="101" t="str">
        <f t="shared" ca="1" si="367"/>
        <v/>
      </c>
      <c r="S846" s="101" t="str">
        <f t="shared" ca="1" si="367"/>
        <v/>
      </c>
      <c r="T846" s="101" t="str">
        <f t="shared" ca="1" si="366"/>
        <v/>
      </c>
      <c r="U846" s="101" t="str">
        <f t="shared" ca="1" si="366"/>
        <v/>
      </c>
      <c r="V846" s="101" t="str">
        <f t="shared" ca="1" si="366"/>
        <v/>
      </c>
      <c r="W846" s="101" t="str">
        <f t="shared" ca="1" si="366"/>
        <v/>
      </c>
      <c r="X846" s="101" t="str">
        <f t="shared" ca="1" si="366"/>
        <v/>
      </c>
      <c r="Y846" s="102" t="str">
        <f t="shared" ca="1" si="366"/>
        <v/>
      </c>
      <c r="Z846" s="129" t="str">
        <f t="shared" ca="1" si="376"/>
        <v/>
      </c>
      <c r="AA846" s="105" t="str">
        <f t="shared" ca="1" si="369"/>
        <v>NA</v>
      </c>
      <c r="AB846" s="105" t="str">
        <f t="shared" ca="1" si="377"/>
        <v>NA</v>
      </c>
      <c r="AC846" s="97" t="str">
        <f t="shared" ca="1" si="378"/>
        <v/>
      </c>
      <c r="AD846" s="106" t="str">
        <f t="shared" ca="1" si="370"/>
        <v/>
      </c>
      <c r="AE846" s="106"/>
      <c r="AF846" s="130"/>
      <c r="AG846" s="131"/>
      <c r="AH846" s="131"/>
      <c r="AI846" s="131"/>
      <c r="AJ846" s="131"/>
      <c r="AK846" s="131"/>
      <c r="AL846" s="131"/>
      <c r="AM846" s="131"/>
      <c r="AN846" s="132"/>
      <c r="AO846" s="133"/>
      <c r="AS846" s="69"/>
      <c r="AT846" s="69"/>
      <c r="AU846" s="113"/>
      <c r="AV846" s="114" t="str">
        <f t="shared" ca="1" si="364"/>
        <v/>
      </c>
      <c r="AW846" s="115" t="str">
        <f t="shared" ca="1" si="368"/>
        <v/>
      </c>
      <c r="AX846" s="115" t="str">
        <f t="shared" ca="1" si="368"/>
        <v/>
      </c>
      <c r="AY846" s="115" t="str">
        <f t="shared" ca="1" si="368"/>
        <v/>
      </c>
      <c r="AZ846" s="115" t="str">
        <f t="shared" ca="1" si="368"/>
        <v/>
      </c>
      <c r="BA846" s="115" t="str">
        <f t="shared" ca="1" si="368"/>
        <v/>
      </c>
      <c r="BB846" s="115" t="str">
        <f t="shared" ca="1" si="368"/>
        <v/>
      </c>
      <c r="BC846" s="115" t="str">
        <f t="shared" ca="1" si="368"/>
        <v/>
      </c>
      <c r="BD846" s="116" t="str">
        <f t="shared" ca="1" si="368"/>
        <v/>
      </c>
      <c r="BE846" s="145"/>
      <c r="BF846" s="118" t="str">
        <f t="shared" ca="1" si="379"/>
        <v/>
      </c>
      <c r="BG846" s="118" t="str">
        <f t="shared" ca="1" si="380"/>
        <v/>
      </c>
      <c r="BH846" s="118" t="str">
        <f t="shared" ca="1" si="381"/>
        <v/>
      </c>
      <c r="BI846" s="118" t="str">
        <f t="shared" ca="1" si="382"/>
        <v/>
      </c>
      <c r="BK846" s="154"/>
      <c r="BL846" s="155"/>
      <c r="BM846" s="154"/>
      <c r="BN846" s="154"/>
      <c r="BO846" s="156"/>
      <c r="BP846" s="156"/>
      <c r="BQ846" s="156"/>
      <c r="BR846" s="156"/>
      <c r="BS846" s="156"/>
      <c r="BT846" s="156"/>
      <c r="BU846" s="156"/>
      <c r="BV846" s="156"/>
      <c r="BW846" s="156"/>
      <c r="BX846" s="105"/>
      <c r="BY846" s="157"/>
      <c r="BZ846" s="157"/>
      <c r="CA846" s="157"/>
      <c r="CB846" s="157"/>
      <c r="CC846" s="157"/>
      <c r="CD846" s="157"/>
      <c r="CE846" s="157"/>
      <c r="CF846" s="157"/>
      <c r="CG846" s="157"/>
    </row>
    <row r="847" spans="1:85" x14ac:dyDescent="0.25">
      <c r="A847" s="97" t="str">
        <f t="shared" ca="1" si="383"/>
        <v/>
      </c>
      <c r="B847" s="98" t="str">
        <f t="shared" ca="1" si="384"/>
        <v/>
      </c>
      <c r="C847" s="99" t="str">
        <f t="shared" ca="1" si="371"/>
        <v/>
      </c>
      <c r="D847" s="97" t="str">
        <f t="shared" ca="1" si="372"/>
        <v/>
      </c>
      <c r="E847" s="97" t="str">
        <f t="shared" ca="1" si="373"/>
        <v/>
      </c>
      <c r="F847" s="97" t="str">
        <f t="shared" ca="1" si="374"/>
        <v/>
      </c>
      <c r="G847" s="100" t="str">
        <f t="shared" ca="1" si="386"/>
        <v/>
      </c>
      <c r="H847" s="101" t="str">
        <f t="shared" ca="1" si="386"/>
        <v/>
      </c>
      <c r="I847" s="101" t="str">
        <f t="shared" ca="1" si="386"/>
        <v/>
      </c>
      <c r="J847" s="101" t="str">
        <f t="shared" ca="1" si="385"/>
        <v/>
      </c>
      <c r="K847" s="101" t="str">
        <f t="shared" ca="1" si="385"/>
        <v/>
      </c>
      <c r="L847" s="101" t="str">
        <f t="shared" ca="1" si="385"/>
        <v/>
      </c>
      <c r="M847" s="101" t="str">
        <f t="shared" ca="1" si="365"/>
        <v/>
      </c>
      <c r="N847" s="101" t="str">
        <f t="shared" ca="1" si="365"/>
        <v/>
      </c>
      <c r="O847" s="102" t="str">
        <f t="shared" ca="1" si="365"/>
        <v/>
      </c>
      <c r="P847" s="103" t="str">
        <f t="shared" ca="1" si="375"/>
        <v/>
      </c>
      <c r="Q847" s="100" t="str">
        <f t="shared" ca="1" si="367"/>
        <v/>
      </c>
      <c r="R847" s="101" t="str">
        <f t="shared" ca="1" si="367"/>
        <v/>
      </c>
      <c r="S847" s="101" t="str">
        <f t="shared" ca="1" si="367"/>
        <v/>
      </c>
      <c r="T847" s="101" t="str">
        <f t="shared" ca="1" si="366"/>
        <v/>
      </c>
      <c r="U847" s="101" t="str">
        <f t="shared" ca="1" si="366"/>
        <v/>
      </c>
      <c r="V847" s="101" t="str">
        <f t="shared" ca="1" si="366"/>
        <v/>
      </c>
      <c r="W847" s="101" t="str">
        <f t="shared" ca="1" si="366"/>
        <v/>
      </c>
      <c r="X847" s="101" t="str">
        <f t="shared" ca="1" si="366"/>
        <v/>
      </c>
      <c r="Y847" s="102" t="str">
        <f t="shared" ca="1" si="366"/>
        <v/>
      </c>
      <c r="Z847" s="129" t="str">
        <f t="shared" ca="1" si="376"/>
        <v/>
      </c>
      <c r="AA847" s="105" t="str">
        <f t="shared" ca="1" si="369"/>
        <v>NA</v>
      </c>
      <c r="AB847" s="105" t="str">
        <f t="shared" ca="1" si="377"/>
        <v>NA</v>
      </c>
      <c r="AC847" s="97" t="str">
        <f t="shared" ca="1" si="378"/>
        <v/>
      </c>
      <c r="AD847" s="106" t="str">
        <f t="shared" ca="1" si="370"/>
        <v/>
      </c>
      <c r="AE847" s="106"/>
      <c r="AF847" s="130"/>
      <c r="AG847" s="131"/>
      <c r="AH847" s="131"/>
      <c r="AI847" s="131"/>
      <c r="AJ847" s="131"/>
      <c r="AK847" s="131"/>
      <c r="AL847" s="131"/>
      <c r="AM847" s="131"/>
      <c r="AN847" s="132"/>
      <c r="AO847" s="133"/>
      <c r="AS847" s="69"/>
      <c r="AT847" s="69"/>
      <c r="AU847" s="113"/>
      <c r="AV847" s="114" t="str">
        <f t="shared" ca="1" si="364"/>
        <v/>
      </c>
      <c r="AW847" s="115" t="str">
        <f t="shared" ca="1" si="368"/>
        <v/>
      </c>
      <c r="AX847" s="115" t="str">
        <f t="shared" ca="1" si="368"/>
        <v/>
      </c>
      <c r="AY847" s="115" t="str">
        <f t="shared" ca="1" si="368"/>
        <v/>
      </c>
      <c r="AZ847" s="115" t="str">
        <f t="shared" ca="1" si="368"/>
        <v/>
      </c>
      <c r="BA847" s="115" t="str">
        <f t="shared" ca="1" si="368"/>
        <v/>
      </c>
      <c r="BB847" s="115" t="str">
        <f t="shared" ca="1" si="368"/>
        <v/>
      </c>
      <c r="BC847" s="115" t="str">
        <f t="shared" ca="1" si="368"/>
        <v/>
      </c>
      <c r="BD847" s="116" t="str">
        <f t="shared" ca="1" si="368"/>
        <v/>
      </c>
      <c r="BE847" s="145"/>
      <c r="BF847" s="118" t="str">
        <f t="shared" ca="1" si="379"/>
        <v/>
      </c>
      <c r="BG847" s="118" t="str">
        <f t="shared" ca="1" si="380"/>
        <v/>
      </c>
      <c r="BH847" s="118" t="str">
        <f t="shared" ca="1" si="381"/>
        <v/>
      </c>
      <c r="BI847" s="118" t="str">
        <f t="shared" ca="1" si="382"/>
        <v/>
      </c>
      <c r="BK847" s="154"/>
      <c r="BL847" s="155"/>
      <c r="BM847" s="154"/>
      <c r="BN847" s="154"/>
      <c r="BO847" s="156"/>
      <c r="BP847" s="156"/>
      <c r="BQ847" s="156"/>
      <c r="BR847" s="156"/>
      <c r="BS847" s="156"/>
      <c r="BT847" s="156"/>
      <c r="BU847" s="156"/>
      <c r="BV847" s="156"/>
      <c r="BW847" s="156"/>
      <c r="BX847" s="105"/>
      <c r="BY847" s="157"/>
      <c r="BZ847" s="157"/>
      <c r="CA847" s="157"/>
      <c r="CB847" s="157"/>
      <c r="CC847" s="157"/>
      <c r="CD847" s="157"/>
      <c r="CE847" s="157"/>
      <c r="CF847" s="157"/>
      <c r="CG847" s="157"/>
    </row>
    <row r="848" spans="1:85" x14ac:dyDescent="0.25">
      <c r="A848" s="97" t="str">
        <f t="shared" ca="1" si="383"/>
        <v/>
      </c>
      <c r="B848" s="98" t="str">
        <f t="shared" ca="1" si="384"/>
        <v/>
      </c>
      <c r="C848" s="99" t="str">
        <f t="shared" ca="1" si="371"/>
        <v/>
      </c>
      <c r="D848" s="97" t="str">
        <f t="shared" ca="1" si="372"/>
        <v/>
      </c>
      <c r="E848" s="97" t="str">
        <f t="shared" ca="1" si="373"/>
        <v/>
      </c>
      <c r="F848" s="97" t="str">
        <f t="shared" ca="1" si="374"/>
        <v/>
      </c>
      <c r="G848" s="100" t="str">
        <f t="shared" ca="1" si="386"/>
        <v/>
      </c>
      <c r="H848" s="101" t="str">
        <f t="shared" ca="1" si="386"/>
        <v/>
      </c>
      <c r="I848" s="101" t="str">
        <f t="shared" ca="1" si="386"/>
        <v/>
      </c>
      <c r="J848" s="101" t="str">
        <f t="shared" ca="1" si="385"/>
        <v/>
      </c>
      <c r="K848" s="101" t="str">
        <f t="shared" ca="1" si="385"/>
        <v/>
      </c>
      <c r="L848" s="101" t="str">
        <f t="shared" ca="1" si="385"/>
        <v/>
      </c>
      <c r="M848" s="101" t="str">
        <f t="shared" ca="1" si="365"/>
        <v/>
      </c>
      <c r="N848" s="101" t="str">
        <f t="shared" ca="1" si="365"/>
        <v/>
      </c>
      <c r="O848" s="102" t="str">
        <f t="shared" ca="1" si="365"/>
        <v/>
      </c>
      <c r="P848" s="103" t="str">
        <f t="shared" ca="1" si="375"/>
        <v/>
      </c>
      <c r="Q848" s="100" t="str">
        <f t="shared" ca="1" si="367"/>
        <v/>
      </c>
      <c r="R848" s="101" t="str">
        <f t="shared" ca="1" si="367"/>
        <v/>
      </c>
      <c r="S848" s="101" t="str">
        <f t="shared" ca="1" si="367"/>
        <v/>
      </c>
      <c r="T848" s="101" t="str">
        <f t="shared" ca="1" si="366"/>
        <v/>
      </c>
      <c r="U848" s="101" t="str">
        <f t="shared" ca="1" si="366"/>
        <v/>
      </c>
      <c r="V848" s="101" t="str">
        <f t="shared" ca="1" si="366"/>
        <v/>
      </c>
      <c r="W848" s="101" t="str">
        <f t="shared" ca="1" si="366"/>
        <v/>
      </c>
      <c r="X848" s="101" t="str">
        <f t="shared" ca="1" si="366"/>
        <v/>
      </c>
      <c r="Y848" s="102" t="str">
        <f t="shared" ca="1" si="366"/>
        <v/>
      </c>
      <c r="Z848" s="129" t="str">
        <f t="shared" ca="1" si="376"/>
        <v/>
      </c>
      <c r="AA848" s="105" t="str">
        <f t="shared" ca="1" si="369"/>
        <v>NA</v>
      </c>
      <c r="AB848" s="105" t="str">
        <f t="shared" ca="1" si="377"/>
        <v>NA</v>
      </c>
      <c r="AC848" s="97" t="str">
        <f t="shared" ca="1" si="378"/>
        <v/>
      </c>
      <c r="AD848" s="106" t="str">
        <f t="shared" ca="1" si="370"/>
        <v/>
      </c>
      <c r="AE848" s="106"/>
      <c r="AF848" s="130"/>
      <c r="AG848" s="131"/>
      <c r="AH848" s="131"/>
      <c r="AI848" s="131"/>
      <c r="AJ848" s="131"/>
      <c r="AK848" s="131"/>
      <c r="AL848" s="131"/>
      <c r="AM848" s="131"/>
      <c r="AN848" s="132"/>
      <c r="AO848" s="133"/>
      <c r="AS848" s="69"/>
      <c r="AT848" s="69"/>
      <c r="AU848" s="113"/>
      <c r="AV848" s="114" t="str">
        <f t="shared" ca="1" si="364"/>
        <v/>
      </c>
      <c r="AW848" s="115" t="str">
        <f t="shared" ca="1" si="368"/>
        <v/>
      </c>
      <c r="AX848" s="115" t="str">
        <f t="shared" ca="1" si="368"/>
        <v/>
      </c>
      <c r="AY848" s="115" t="str">
        <f t="shared" ca="1" si="368"/>
        <v/>
      </c>
      <c r="AZ848" s="115" t="str">
        <f t="shared" ca="1" si="368"/>
        <v/>
      </c>
      <c r="BA848" s="115" t="str">
        <f t="shared" ca="1" si="368"/>
        <v/>
      </c>
      <c r="BB848" s="115" t="str">
        <f t="shared" ca="1" si="368"/>
        <v/>
      </c>
      <c r="BC848" s="115" t="str">
        <f t="shared" ca="1" si="368"/>
        <v/>
      </c>
      <c r="BD848" s="116" t="str">
        <f t="shared" ca="1" si="368"/>
        <v/>
      </c>
      <c r="BE848" s="145"/>
      <c r="BF848" s="118" t="str">
        <f t="shared" ca="1" si="379"/>
        <v/>
      </c>
      <c r="BG848" s="118" t="str">
        <f t="shared" ca="1" si="380"/>
        <v/>
      </c>
      <c r="BH848" s="118" t="str">
        <f t="shared" ca="1" si="381"/>
        <v/>
      </c>
      <c r="BI848" s="118" t="str">
        <f t="shared" ca="1" si="382"/>
        <v/>
      </c>
      <c r="BK848" s="154"/>
      <c r="BL848" s="155"/>
      <c r="BM848" s="154"/>
      <c r="BN848" s="154"/>
      <c r="BO848" s="156"/>
      <c r="BP848" s="156"/>
      <c r="BQ848" s="156"/>
      <c r="BR848" s="156"/>
      <c r="BS848" s="156"/>
      <c r="BT848" s="156"/>
      <c r="BU848" s="156"/>
      <c r="BV848" s="156"/>
      <c r="BW848" s="156"/>
      <c r="BX848" s="105"/>
      <c r="BY848" s="157"/>
      <c r="BZ848" s="157"/>
      <c r="CA848" s="157"/>
      <c r="CB848" s="157"/>
      <c r="CC848" s="157"/>
      <c r="CD848" s="157"/>
      <c r="CE848" s="157"/>
      <c r="CF848" s="157"/>
      <c r="CG848" s="157"/>
    </row>
    <row r="849" spans="1:85" x14ac:dyDescent="0.25">
      <c r="A849" s="97" t="str">
        <f t="shared" ca="1" si="383"/>
        <v/>
      </c>
      <c r="B849" s="98" t="str">
        <f t="shared" ca="1" si="384"/>
        <v/>
      </c>
      <c r="C849" s="99" t="str">
        <f t="shared" ca="1" si="371"/>
        <v/>
      </c>
      <c r="D849" s="97" t="str">
        <f t="shared" ca="1" si="372"/>
        <v/>
      </c>
      <c r="E849" s="97" t="str">
        <f t="shared" ca="1" si="373"/>
        <v/>
      </c>
      <c r="F849" s="97" t="str">
        <f t="shared" ca="1" si="374"/>
        <v/>
      </c>
      <c r="G849" s="100" t="str">
        <f t="shared" ca="1" si="386"/>
        <v/>
      </c>
      <c r="H849" s="101" t="str">
        <f t="shared" ca="1" si="386"/>
        <v/>
      </c>
      <c r="I849" s="101" t="str">
        <f t="shared" ca="1" si="386"/>
        <v/>
      </c>
      <c r="J849" s="101" t="str">
        <f t="shared" ca="1" si="385"/>
        <v/>
      </c>
      <c r="K849" s="101" t="str">
        <f t="shared" ca="1" si="385"/>
        <v/>
      </c>
      <c r="L849" s="101" t="str">
        <f t="shared" ca="1" si="385"/>
        <v/>
      </c>
      <c r="M849" s="101" t="str">
        <f t="shared" ca="1" si="365"/>
        <v/>
      </c>
      <c r="N849" s="101" t="str">
        <f t="shared" ca="1" si="365"/>
        <v/>
      </c>
      <c r="O849" s="102" t="str">
        <f t="shared" ca="1" si="365"/>
        <v/>
      </c>
      <c r="P849" s="103" t="str">
        <f t="shared" ca="1" si="375"/>
        <v/>
      </c>
      <c r="Q849" s="100" t="str">
        <f t="shared" ca="1" si="367"/>
        <v/>
      </c>
      <c r="R849" s="101" t="str">
        <f t="shared" ca="1" si="367"/>
        <v/>
      </c>
      <c r="S849" s="101" t="str">
        <f t="shared" ca="1" si="367"/>
        <v/>
      </c>
      <c r="T849" s="101" t="str">
        <f t="shared" ca="1" si="366"/>
        <v/>
      </c>
      <c r="U849" s="101" t="str">
        <f t="shared" ca="1" si="366"/>
        <v/>
      </c>
      <c r="V849" s="101" t="str">
        <f t="shared" ca="1" si="366"/>
        <v/>
      </c>
      <c r="W849" s="101" t="str">
        <f t="shared" ca="1" si="366"/>
        <v/>
      </c>
      <c r="X849" s="101" t="str">
        <f t="shared" ca="1" si="366"/>
        <v/>
      </c>
      <c r="Y849" s="102" t="str">
        <f t="shared" ca="1" si="366"/>
        <v/>
      </c>
      <c r="Z849" s="129" t="str">
        <f t="shared" ca="1" si="376"/>
        <v/>
      </c>
      <c r="AA849" s="105" t="str">
        <f t="shared" ca="1" si="369"/>
        <v>NA</v>
      </c>
      <c r="AB849" s="105" t="str">
        <f t="shared" ca="1" si="377"/>
        <v>NA</v>
      </c>
      <c r="AC849" s="97" t="str">
        <f t="shared" ca="1" si="378"/>
        <v/>
      </c>
      <c r="AD849" s="106" t="str">
        <f t="shared" ca="1" si="370"/>
        <v/>
      </c>
      <c r="AE849" s="106"/>
      <c r="AF849" s="130"/>
      <c r="AG849" s="131"/>
      <c r="AH849" s="131"/>
      <c r="AI849" s="131"/>
      <c r="AJ849" s="131"/>
      <c r="AK849" s="131"/>
      <c r="AL849" s="131"/>
      <c r="AM849" s="131"/>
      <c r="AN849" s="132"/>
      <c r="AO849" s="133"/>
      <c r="AS849" s="69"/>
      <c r="AT849" s="69"/>
      <c r="AU849" s="113"/>
      <c r="AV849" s="114" t="str">
        <f t="shared" ca="1" si="364"/>
        <v/>
      </c>
      <c r="AW849" s="115" t="str">
        <f t="shared" ca="1" si="368"/>
        <v/>
      </c>
      <c r="AX849" s="115" t="str">
        <f t="shared" ca="1" si="368"/>
        <v/>
      </c>
      <c r="AY849" s="115" t="str">
        <f t="shared" ca="1" si="368"/>
        <v/>
      </c>
      <c r="AZ849" s="115" t="str">
        <f t="shared" ca="1" si="368"/>
        <v/>
      </c>
      <c r="BA849" s="115" t="str">
        <f t="shared" ca="1" si="368"/>
        <v/>
      </c>
      <c r="BB849" s="115" t="str">
        <f t="shared" ca="1" si="368"/>
        <v/>
      </c>
      <c r="BC849" s="115" t="str">
        <f t="shared" ca="1" si="368"/>
        <v/>
      </c>
      <c r="BD849" s="116" t="str">
        <f t="shared" ca="1" si="368"/>
        <v/>
      </c>
      <c r="BE849" s="145"/>
      <c r="BF849" s="118" t="str">
        <f t="shared" ca="1" si="379"/>
        <v/>
      </c>
      <c r="BG849" s="118" t="str">
        <f t="shared" ca="1" si="380"/>
        <v/>
      </c>
      <c r="BH849" s="118" t="str">
        <f t="shared" ca="1" si="381"/>
        <v/>
      </c>
      <c r="BI849" s="118" t="str">
        <f t="shared" ca="1" si="382"/>
        <v/>
      </c>
      <c r="BK849" s="154"/>
      <c r="BL849" s="155"/>
      <c r="BM849" s="154"/>
      <c r="BN849" s="154"/>
      <c r="BO849" s="156"/>
      <c r="BP849" s="156"/>
      <c r="BQ849" s="156"/>
      <c r="BR849" s="156"/>
      <c r="BS849" s="156"/>
      <c r="BT849" s="156"/>
      <c r="BU849" s="156"/>
      <c r="BV849" s="156"/>
      <c r="BW849" s="156"/>
      <c r="BX849" s="105"/>
      <c r="BY849" s="157"/>
      <c r="BZ849" s="157"/>
      <c r="CA849" s="157"/>
      <c r="CB849" s="157"/>
      <c r="CC849" s="157"/>
      <c r="CD849" s="157"/>
      <c r="CE849" s="157"/>
      <c r="CF849" s="157"/>
      <c r="CG849" s="157"/>
    </row>
    <row r="850" spans="1:85" x14ac:dyDescent="0.25">
      <c r="A850" s="97" t="str">
        <f t="shared" ca="1" si="383"/>
        <v/>
      </c>
      <c r="B850" s="98" t="str">
        <f t="shared" ca="1" si="384"/>
        <v/>
      </c>
      <c r="C850" s="99" t="str">
        <f t="shared" ca="1" si="371"/>
        <v/>
      </c>
      <c r="D850" s="97" t="str">
        <f t="shared" ca="1" si="372"/>
        <v/>
      </c>
      <c r="E850" s="97" t="str">
        <f t="shared" ca="1" si="373"/>
        <v/>
      </c>
      <c r="F850" s="97" t="str">
        <f t="shared" ca="1" si="374"/>
        <v/>
      </c>
      <c r="G850" s="100" t="str">
        <f t="shared" ca="1" si="386"/>
        <v/>
      </c>
      <c r="H850" s="101" t="str">
        <f t="shared" ca="1" si="386"/>
        <v/>
      </c>
      <c r="I850" s="101" t="str">
        <f t="shared" ca="1" si="386"/>
        <v/>
      </c>
      <c r="J850" s="101" t="str">
        <f t="shared" ca="1" si="385"/>
        <v/>
      </c>
      <c r="K850" s="101" t="str">
        <f t="shared" ca="1" si="385"/>
        <v/>
      </c>
      <c r="L850" s="101" t="str">
        <f t="shared" ca="1" si="385"/>
        <v/>
      </c>
      <c r="M850" s="101" t="str">
        <f t="shared" ca="1" si="365"/>
        <v/>
      </c>
      <c r="N850" s="101" t="str">
        <f t="shared" ca="1" si="365"/>
        <v/>
      </c>
      <c r="O850" s="102" t="str">
        <f t="shared" ca="1" si="365"/>
        <v/>
      </c>
      <c r="P850" s="103" t="str">
        <f t="shared" ca="1" si="375"/>
        <v/>
      </c>
      <c r="Q850" s="100" t="str">
        <f t="shared" ca="1" si="367"/>
        <v/>
      </c>
      <c r="R850" s="101" t="str">
        <f t="shared" ca="1" si="367"/>
        <v/>
      </c>
      <c r="S850" s="101" t="str">
        <f t="shared" ca="1" si="367"/>
        <v/>
      </c>
      <c r="T850" s="101" t="str">
        <f t="shared" ca="1" si="366"/>
        <v/>
      </c>
      <c r="U850" s="101" t="str">
        <f t="shared" ca="1" si="366"/>
        <v/>
      </c>
      <c r="V850" s="101" t="str">
        <f t="shared" ca="1" si="366"/>
        <v/>
      </c>
      <c r="W850" s="101" t="str">
        <f t="shared" ca="1" si="366"/>
        <v/>
      </c>
      <c r="X850" s="101" t="str">
        <f t="shared" ca="1" si="366"/>
        <v/>
      </c>
      <c r="Y850" s="102" t="str">
        <f t="shared" ca="1" si="366"/>
        <v/>
      </c>
      <c r="Z850" s="129" t="str">
        <f t="shared" ca="1" si="376"/>
        <v/>
      </c>
      <c r="AA850" s="105" t="str">
        <f t="shared" ca="1" si="369"/>
        <v>NA</v>
      </c>
      <c r="AB850" s="105" t="str">
        <f t="shared" ca="1" si="377"/>
        <v>NA</v>
      </c>
      <c r="AC850" s="97" t="str">
        <f t="shared" ca="1" si="378"/>
        <v/>
      </c>
      <c r="AD850" s="106" t="str">
        <f t="shared" ca="1" si="370"/>
        <v/>
      </c>
      <c r="AE850" s="106"/>
      <c r="AF850" s="130"/>
      <c r="AG850" s="131"/>
      <c r="AH850" s="131"/>
      <c r="AI850" s="131"/>
      <c r="AJ850" s="131"/>
      <c r="AK850" s="131"/>
      <c r="AL850" s="131"/>
      <c r="AM850" s="131"/>
      <c r="AN850" s="132"/>
      <c r="AO850" s="133"/>
      <c r="AS850" s="69"/>
      <c r="AT850" s="69"/>
      <c r="AU850" s="113"/>
      <c r="AV850" s="114" t="str">
        <f t="shared" ca="1" si="364"/>
        <v/>
      </c>
      <c r="AW850" s="115" t="str">
        <f t="shared" ca="1" si="368"/>
        <v/>
      </c>
      <c r="AX850" s="115" t="str">
        <f t="shared" ca="1" si="368"/>
        <v/>
      </c>
      <c r="AY850" s="115" t="str">
        <f t="shared" ca="1" si="368"/>
        <v/>
      </c>
      <c r="AZ850" s="115" t="str">
        <f t="shared" ca="1" si="368"/>
        <v/>
      </c>
      <c r="BA850" s="115" t="str">
        <f t="shared" ca="1" si="368"/>
        <v/>
      </c>
      <c r="BB850" s="115" t="str">
        <f t="shared" ca="1" si="368"/>
        <v/>
      </c>
      <c r="BC850" s="115" t="str">
        <f t="shared" ca="1" si="368"/>
        <v/>
      </c>
      <c r="BD850" s="116" t="str">
        <f t="shared" ca="1" si="368"/>
        <v/>
      </c>
      <c r="BE850" s="145"/>
      <c r="BF850" s="118" t="str">
        <f t="shared" ca="1" si="379"/>
        <v/>
      </c>
      <c r="BG850" s="118" t="str">
        <f t="shared" ca="1" si="380"/>
        <v/>
      </c>
      <c r="BH850" s="118" t="str">
        <f t="shared" ca="1" si="381"/>
        <v/>
      </c>
      <c r="BI850" s="118" t="str">
        <f t="shared" ca="1" si="382"/>
        <v/>
      </c>
      <c r="BK850" s="154"/>
      <c r="BL850" s="155"/>
      <c r="BM850" s="154"/>
      <c r="BN850" s="154"/>
      <c r="BO850" s="156"/>
      <c r="BP850" s="156"/>
      <c r="BQ850" s="156"/>
      <c r="BR850" s="156"/>
      <c r="BS850" s="156"/>
      <c r="BT850" s="156"/>
      <c r="BU850" s="156"/>
      <c r="BV850" s="156"/>
      <c r="BW850" s="156"/>
      <c r="BX850" s="105"/>
      <c r="BY850" s="157"/>
      <c r="BZ850" s="157"/>
      <c r="CA850" s="157"/>
      <c r="CB850" s="157"/>
      <c r="CC850" s="157"/>
      <c r="CD850" s="157"/>
      <c r="CE850" s="157"/>
      <c r="CF850" s="157"/>
      <c r="CG850" s="157"/>
    </row>
    <row r="851" spans="1:85" x14ac:dyDescent="0.25">
      <c r="A851" s="97" t="str">
        <f t="shared" ca="1" si="383"/>
        <v/>
      </c>
      <c r="B851" s="98" t="str">
        <f t="shared" ca="1" si="384"/>
        <v/>
      </c>
      <c r="C851" s="99" t="str">
        <f t="shared" ca="1" si="371"/>
        <v/>
      </c>
      <c r="D851" s="97" t="str">
        <f t="shared" ca="1" si="372"/>
        <v/>
      </c>
      <c r="E851" s="97" t="str">
        <f t="shared" ca="1" si="373"/>
        <v/>
      </c>
      <c r="F851" s="97" t="str">
        <f t="shared" ca="1" si="374"/>
        <v/>
      </c>
      <c r="G851" s="100" t="str">
        <f t="shared" ca="1" si="386"/>
        <v/>
      </c>
      <c r="H851" s="101" t="str">
        <f t="shared" ca="1" si="386"/>
        <v/>
      </c>
      <c r="I851" s="101" t="str">
        <f t="shared" ca="1" si="386"/>
        <v/>
      </c>
      <c r="J851" s="101" t="str">
        <f t="shared" ca="1" si="385"/>
        <v/>
      </c>
      <c r="K851" s="101" t="str">
        <f t="shared" ca="1" si="385"/>
        <v/>
      </c>
      <c r="L851" s="101" t="str">
        <f t="shared" ca="1" si="385"/>
        <v/>
      </c>
      <c r="M851" s="101" t="str">
        <f t="shared" ca="1" si="365"/>
        <v/>
      </c>
      <c r="N851" s="101" t="str">
        <f t="shared" ca="1" si="365"/>
        <v/>
      </c>
      <c r="O851" s="102" t="str">
        <f t="shared" ca="1" si="365"/>
        <v/>
      </c>
      <c r="P851" s="103" t="str">
        <f t="shared" ca="1" si="375"/>
        <v/>
      </c>
      <c r="Q851" s="100" t="str">
        <f t="shared" ca="1" si="367"/>
        <v/>
      </c>
      <c r="R851" s="101" t="str">
        <f t="shared" ca="1" si="367"/>
        <v/>
      </c>
      <c r="S851" s="101" t="str">
        <f t="shared" ca="1" si="367"/>
        <v/>
      </c>
      <c r="T851" s="101" t="str">
        <f t="shared" ca="1" si="366"/>
        <v/>
      </c>
      <c r="U851" s="101" t="str">
        <f t="shared" ca="1" si="366"/>
        <v/>
      </c>
      <c r="V851" s="101" t="str">
        <f t="shared" ca="1" si="366"/>
        <v/>
      </c>
      <c r="W851" s="101" t="str">
        <f t="shared" ca="1" si="366"/>
        <v/>
      </c>
      <c r="X851" s="101" t="str">
        <f t="shared" ca="1" si="366"/>
        <v/>
      </c>
      <c r="Y851" s="102" t="str">
        <f t="shared" ca="1" si="366"/>
        <v/>
      </c>
      <c r="Z851" s="129" t="str">
        <f t="shared" ca="1" si="376"/>
        <v/>
      </c>
      <c r="AA851" s="105" t="str">
        <f t="shared" ca="1" si="369"/>
        <v>NA</v>
      </c>
      <c r="AB851" s="105" t="str">
        <f t="shared" ca="1" si="377"/>
        <v>NA</v>
      </c>
      <c r="AC851" s="97" t="str">
        <f t="shared" ca="1" si="378"/>
        <v/>
      </c>
      <c r="AD851" s="106" t="str">
        <f t="shared" ca="1" si="370"/>
        <v/>
      </c>
      <c r="AE851" s="106"/>
      <c r="AF851" s="130"/>
      <c r="AG851" s="131"/>
      <c r="AH851" s="131"/>
      <c r="AI851" s="131"/>
      <c r="AJ851" s="131"/>
      <c r="AK851" s="131"/>
      <c r="AL851" s="131"/>
      <c r="AM851" s="131"/>
      <c r="AN851" s="132"/>
      <c r="AO851" s="133"/>
      <c r="AS851" s="69"/>
      <c r="AT851" s="69"/>
      <c r="AU851" s="113"/>
      <c r="AV851" s="114" t="str">
        <f t="shared" ca="1" si="364"/>
        <v/>
      </c>
      <c r="AW851" s="115" t="str">
        <f t="shared" ca="1" si="368"/>
        <v/>
      </c>
      <c r="AX851" s="115" t="str">
        <f t="shared" ca="1" si="368"/>
        <v/>
      </c>
      <c r="AY851" s="115" t="str">
        <f t="shared" ca="1" si="368"/>
        <v/>
      </c>
      <c r="AZ851" s="115" t="str">
        <f t="shared" ca="1" si="368"/>
        <v/>
      </c>
      <c r="BA851" s="115" t="str">
        <f t="shared" ca="1" si="368"/>
        <v/>
      </c>
      <c r="BB851" s="115" t="str">
        <f t="shared" ca="1" si="368"/>
        <v/>
      </c>
      <c r="BC851" s="115" t="str">
        <f t="shared" ca="1" si="368"/>
        <v/>
      </c>
      <c r="BD851" s="116" t="str">
        <f t="shared" ca="1" si="368"/>
        <v/>
      </c>
      <c r="BE851" s="145"/>
      <c r="BF851" s="118" t="str">
        <f t="shared" ca="1" si="379"/>
        <v/>
      </c>
      <c r="BG851" s="118" t="str">
        <f t="shared" ca="1" si="380"/>
        <v/>
      </c>
      <c r="BH851" s="118" t="str">
        <f t="shared" ca="1" si="381"/>
        <v/>
      </c>
      <c r="BI851" s="118" t="str">
        <f t="shared" ca="1" si="382"/>
        <v/>
      </c>
      <c r="BK851" s="154"/>
      <c r="BL851" s="155"/>
      <c r="BM851" s="154"/>
      <c r="BN851" s="154"/>
      <c r="BO851" s="156"/>
      <c r="BP851" s="156"/>
      <c r="BQ851" s="156"/>
      <c r="BR851" s="156"/>
      <c r="BS851" s="156"/>
      <c r="BT851" s="156"/>
      <c r="BU851" s="156"/>
      <c r="BV851" s="156"/>
      <c r="BW851" s="156"/>
      <c r="BX851" s="105"/>
      <c r="BY851" s="157"/>
      <c r="BZ851" s="157"/>
      <c r="CA851" s="157"/>
      <c r="CB851" s="157"/>
      <c r="CC851" s="157"/>
      <c r="CD851" s="157"/>
      <c r="CE851" s="157"/>
      <c r="CF851" s="157"/>
      <c r="CG851" s="157"/>
    </row>
    <row r="852" spans="1:85" x14ac:dyDescent="0.25">
      <c r="A852" s="97" t="str">
        <f t="shared" ca="1" si="383"/>
        <v/>
      </c>
      <c r="B852" s="98" t="str">
        <f t="shared" ca="1" si="384"/>
        <v/>
      </c>
      <c r="C852" s="99" t="str">
        <f t="shared" ca="1" si="371"/>
        <v/>
      </c>
      <c r="D852" s="97" t="str">
        <f t="shared" ca="1" si="372"/>
        <v/>
      </c>
      <c r="E852" s="97" t="str">
        <f t="shared" ca="1" si="373"/>
        <v/>
      </c>
      <c r="F852" s="97" t="str">
        <f t="shared" ca="1" si="374"/>
        <v/>
      </c>
      <c r="G852" s="100" t="str">
        <f t="shared" ca="1" si="386"/>
        <v/>
      </c>
      <c r="H852" s="101" t="str">
        <f t="shared" ca="1" si="386"/>
        <v/>
      </c>
      <c r="I852" s="101" t="str">
        <f t="shared" ca="1" si="386"/>
        <v/>
      </c>
      <c r="J852" s="101" t="str">
        <f t="shared" ca="1" si="385"/>
        <v/>
      </c>
      <c r="K852" s="101" t="str">
        <f t="shared" ca="1" si="385"/>
        <v/>
      </c>
      <c r="L852" s="101" t="str">
        <f t="shared" ca="1" si="385"/>
        <v/>
      </c>
      <c r="M852" s="101" t="str">
        <f t="shared" ca="1" si="365"/>
        <v/>
      </c>
      <c r="N852" s="101" t="str">
        <f t="shared" ca="1" si="365"/>
        <v/>
      </c>
      <c r="O852" s="102" t="str">
        <f t="shared" ca="1" si="365"/>
        <v/>
      </c>
      <c r="P852" s="103" t="str">
        <f t="shared" ca="1" si="375"/>
        <v/>
      </c>
      <c r="Q852" s="100" t="str">
        <f t="shared" ca="1" si="367"/>
        <v/>
      </c>
      <c r="R852" s="101" t="str">
        <f t="shared" ca="1" si="367"/>
        <v/>
      </c>
      <c r="S852" s="101" t="str">
        <f t="shared" ca="1" si="367"/>
        <v/>
      </c>
      <c r="T852" s="101" t="str">
        <f t="shared" ca="1" si="366"/>
        <v/>
      </c>
      <c r="U852" s="101" t="str">
        <f t="shared" ca="1" si="366"/>
        <v/>
      </c>
      <c r="V852" s="101" t="str">
        <f t="shared" ca="1" si="366"/>
        <v/>
      </c>
      <c r="W852" s="101" t="str">
        <f t="shared" ca="1" si="366"/>
        <v/>
      </c>
      <c r="X852" s="101" t="str">
        <f t="shared" ca="1" si="366"/>
        <v/>
      </c>
      <c r="Y852" s="102" t="str">
        <f t="shared" ca="1" si="366"/>
        <v/>
      </c>
      <c r="Z852" s="129" t="str">
        <f t="shared" ca="1" si="376"/>
        <v/>
      </c>
      <c r="AA852" s="105" t="str">
        <f t="shared" ca="1" si="369"/>
        <v>NA</v>
      </c>
      <c r="AB852" s="105" t="str">
        <f t="shared" ca="1" si="377"/>
        <v>NA</v>
      </c>
      <c r="AC852" s="97" t="str">
        <f t="shared" ca="1" si="378"/>
        <v/>
      </c>
      <c r="AD852" s="106" t="str">
        <f t="shared" ca="1" si="370"/>
        <v/>
      </c>
      <c r="AE852" s="106"/>
      <c r="AF852" s="130"/>
      <c r="AG852" s="131"/>
      <c r="AH852" s="131"/>
      <c r="AI852" s="131"/>
      <c r="AJ852" s="131"/>
      <c r="AK852" s="131"/>
      <c r="AL852" s="131"/>
      <c r="AM852" s="131"/>
      <c r="AN852" s="132"/>
      <c r="AO852" s="133"/>
      <c r="AS852" s="69"/>
      <c r="AT852" s="69"/>
      <c r="AU852" s="113"/>
      <c r="AV852" s="114" t="str">
        <f t="shared" ca="1" si="364"/>
        <v/>
      </c>
      <c r="AW852" s="115" t="str">
        <f t="shared" ca="1" si="368"/>
        <v/>
      </c>
      <c r="AX852" s="115" t="str">
        <f t="shared" ca="1" si="368"/>
        <v/>
      </c>
      <c r="AY852" s="115" t="str">
        <f t="shared" ca="1" si="368"/>
        <v/>
      </c>
      <c r="AZ852" s="115" t="str">
        <f t="shared" ca="1" si="368"/>
        <v/>
      </c>
      <c r="BA852" s="115" t="str">
        <f t="shared" ca="1" si="368"/>
        <v/>
      </c>
      <c r="BB852" s="115" t="str">
        <f t="shared" ca="1" si="368"/>
        <v/>
      </c>
      <c r="BC852" s="115" t="str">
        <f t="shared" ca="1" si="368"/>
        <v/>
      </c>
      <c r="BD852" s="116" t="str">
        <f t="shared" ca="1" si="368"/>
        <v/>
      </c>
      <c r="BE852" s="145"/>
      <c r="BF852" s="118" t="str">
        <f t="shared" ca="1" si="379"/>
        <v/>
      </c>
      <c r="BG852" s="118" t="str">
        <f t="shared" ca="1" si="380"/>
        <v/>
      </c>
      <c r="BH852" s="118" t="str">
        <f t="shared" ca="1" si="381"/>
        <v/>
      </c>
      <c r="BI852" s="118" t="str">
        <f t="shared" ca="1" si="382"/>
        <v/>
      </c>
      <c r="BK852" s="154"/>
      <c r="BL852" s="155"/>
      <c r="BM852" s="154"/>
      <c r="BN852" s="154"/>
      <c r="BO852" s="156"/>
      <c r="BP852" s="156"/>
      <c r="BQ852" s="156"/>
      <c r="BR852" s="156"/>
      <c r="BS852" s="156"/>
      <c r="BT852" s="156"/>
      <c r="BU852" s="156"/>
      <c r="BV852" s="156"/>
      <c r="BW852" s="156"/>
      <c r="BX852" s="105"/>
      <c r="BY852" s="157"/>
      <c r="BZ852" s="157"/>
      <c r="CA852" s="157"/>
      <c r="CB852" s="157"/>
      <c r="CC852" s="157"/>
      <c r="CD852" s="157"/>
      <c r="CE852" s="157"/>
      <c r="CF852" s="157"/>
      <c r="CG852" s="157"/>
    </row>
    <row r="853" spans="1:85" x14ac:dyDescent="0.25">
      <c r="A853" s="97" t="str">
        <f t="shared" ca="1" si="383"/>
        <v/>
      </c>
      <c r="B853" s="98" t="str">
        <f t="shared" ca="1" si="384"/>
        <v/>
      </c>
      <c r="C853" s="99" t="str">
        <f t="shared" ca="1" si="371"/>
        <v/>
      </c>
      <c r="D853" s="97" t="str">
        <f t="shared" ca="1" si="372"/>
        <v/>
      </c>
      <c r="E853" s="97" t="str">
        <f t="shared" ca="1" si="373"/>
        <v/>
      </c>
      <c r="F853" s="97" t="str">
        <f t="shared" ca="1" si="374"/>
        <v/>
      </c>
      <c r="G853" s="100" t="str">
        <f t="shared" ca="1" si="386"/>
        <v/>
      </c>
      <c r="H853" s="101" t="str">
        <f t="shared" ca="1" si="386"/>
        <v/>
      </c>
      <c r="I853" s="101" t="str">
        <f t="shared" ca="1" si="386"/>
        <v/>
      </c>
      <c r="J853" s="101" t="str">
        <f t="shared" ca="1" si="385"/>
        <v/>
      </c>
      <c r="K853" s="101" t="str">
        <f t="shared" ca="1" si="385"/>
        <v/>
      </c>
      <c r="L853" s="101" t="str">
        <f t="shared" ca="1" si="385"/>
        <v/>
      </c>
      <c r="M853" s="101" t="str">
        <f t="shared" ca="1" si="365"/>
        <v/>
      </c>
      <c r="N853" s="101" t="str">
        <f t="shared" ca="1" si="365"/>
        <v/>
      </c>
      <c r="O853" s="102" t="str">
        <f t="shared" ca="1" si="365"/>
        <v/>
      </c>
      <c r="P853" s="103" t="str">
        <f t="shared" ca="1" si="375"/>
        <v/>
      </c>
      <c r="Q853" s="100" t="str">
        <f t="shared" ca="1" si="367"/>
        <v/>
      </c>
      <c r="R853" s="101" t="str">
        <f t="shared" ca="1" si="367"/>
        <v/>
      </c>
      <c r="S853" s="101" t="str">
        <f t="shared" ca="1" si="367"/>
        <v/>
      </c>
      <c r="T853" s="101" t="str">
        <f t="shared" ca="1" si="366"/>
        <v/>
      </c>
      <c r="U853" s="101" t="str">
        <f t="shared" ca="1" si="366"/>
        <v/>
      </c>
      <c r="V853" s="101" t="str">
        <f t="shared" ca="1" si="366"/>
        <v/>
      </c>
      <c r="W853" s="101" t="str">
        <f t="shared" ca="1" si="366"/>
        <v/>
      </c>
      <c r="X853" s="101" t="str">
        <f t="shared" ca="1" si="366"/>
        <v/>
      </c>
      <c r="Y853" s="102" t="str">
        <f t="shared" ca="1" si="366"/>
        <v/>
      </c>
      <c r="Z853" s="129" t="str">
        <f t="shared" ca="1" si="376"/>
        <v/>
      </c>
      <c r="AA853" s="105" t="str">
        <f t="shared" ca="1" si="369"/>
        <v>NA</v>
      </c>
      <c r="AB853" s="105" t="str">
        <f t="shared" ca="1" si="377"/>
        <v>NA</v>
      </c>
      <c r="AC853" s="97" t="str">
        <f t="shared" ca="1" si="378"/>
        <v/>
      </c>
      <c r="AD853" s="106" t="str">
        <f t="shared" ca="1" si="370"/>
        <v/>
      </c>
      <c r="AE853" s="106"/>
      <c r="AF853" s="130"/>
      <c r="AG853" s="131"/>
      <c r="AH853" s="131"/>
      <c r="AI853" s="131"/>
      <c r="AJ853" s="131"/>
      <c r="AK853" s="131"/>
      <c r="AL853" s="131"/>
      <c r="AM853" s="131"/>
      <c r="AN853" s="132"/>
      <c r="AO853" s="133"/>
      <c r="AS853" s="69"/>
      <c r="AT853" s="69"/>
      <c r="AU853" s="113"/>
      <c r="AV853" s="114" t="str">
        <f t="shared" ca="1" si="364"/>
        <v/>
      </c>
      <c r="AW853" s="115" t="str">
        <f t="shared" ca="1" si="368"/>
        <v/>
      </c>
      <c r="AX853" s="115" t="str">
        <f t="shared" ca="1" si="368"/>
        <v/>
      </c>
      <c r="AY853" s="115" t="str">
        <f t="shared" ca="1" si="368"/>
        <v/>
      </c>
      <c r="AZ853" s="115" t="str">
        <f t="shared" ca="1" si="368"/>
        <v/>
      </c>
      <c r="BA853" s="115" t="str">
        <f t="shared" ca="1" si="368"/>
        <v/>
      </c>
      <c r="BB853" s="115" t="str">
        <f t="shared" ca="1" si="368"/>
        <v/>
      </c>
      <c r="BC853" s="115" t="str">
        <f t="shared" ca="1" si="368"/>
        <v/>
      </c>
      <c r="BD853" s="116" t="str">
        <f t="shared" ca="1" si="368"/>
        <v/>
      </c>
      <c r="BE853" s="145"/>
      <c r="BF853" s="118" t="str">
        <f t="shared" ca="1" si="379"/>
        <v/>
      </c>
      <c r="BG853" s="118" t="str">
        <f t="shared" ca="1" si="380"/>
        <v/>
      </c>
      <c r="BH853" s="118" t="str">
        <f t="shared" ca="1" si="381"/>
        <v/>
      </c>
      <c r="BI853" s="118" t="str">
        <f t="shared" ca="1" si="382"/>
        <v/>
      </c>
      <c r="BK853" s="154"/>
      <c r="BL853" s="155"/>
      <c r="BM853" s="154"/>
      <c r="BN853" s="154"/>
      <c r="BO853" s="156"/>
      <c r="BP853" s="156"/>
      <c r="BQ853" s="156"/>
      <c r="BR853" s="156"/>
      <c r="BS853" s="156"/>
      <c r="BT853" s="156"/>
      <c r="BU853" s="156"/>
      <c r="BV853" s="156"/>
      <c r="BW853" s="156"/>
      <c r="BX853" s="105"/>
      <c r="BY853" s="157"/>
      <c r="BZ853" s="157"/>
      <c r="CA853" s="157"/>
      <c r="CB853" s="157"/>
      <c r="CC853" s="157"/>
      <c r="CD853" s="157"/>
      <c r="CE853" s="157"/>
      <c r="CF853" s="157"/>
      <c r="CG853" s="157"/>
    </row>
    <row r="854" spans="1:85" x14ac:dyDescent="0.25">
      <c r="A854" s="97" t="str">
        <f t="shared" ca="1" si="383"/>
        <v/>
      </c>
      <c r="B854" s="98" t="str">
        <f t="shared" ca="1" si="384"/>
        <v/>
      </c>
      <c r="C854" s="99" t="str">
        <f t="shared" ca="1" si="371"/>
        <v/>
      </c>
      <c r="D854" s="97" t="str">
        <f t="shared" ca="1" si="372"/>
        <v/>
      </c>
      <c r="E854" s="97" t="str">
        <f t="shared" ca="1" si="373"/>
        <v/>
      </c>
      <c r="F854" s="97" t="str">
        <f t="shared" ca="1" si="374"/>
        <v/>
      </c>
      <c r="G854" s="100" t="str">
        <f t="shared" ca="1" si="386"/>
        <v/>
      </c>
      <c r="H854" s="101" t="str">
        <f t="shared" ca="1" si="386"/>
        <v/>
      </c>
      <c r="I854" s="101" t="str">
        <f t="shared" ca="1" si="386"/>
        <v/>
      </c>
      <c r="J854" s="101" t="str">
        <f t="shared" ca="1" si="385"/>
        <v/>
      </c>
      <c r="K854" s="101" t="str">
        <f t="shared" ca="1" si="385"/>
        <v/>
      </c>
      <c r="L854" s="101" t="str">
        <f t="shared" ca="1" si="385"/>
        <v/>
      </c>
      <c r="M854" s="101" t="str">
        <f t="shared" ca="1" si="365"/>
        <v/>
      </c>
      <c r="N854" s="101" t="str">
        <f t="shared" ca="1" si="365"/>
        <v/>
      </c>
      <c r="O854" s="102" t="str">
        <f t="shared" ca="1" si="365"/>
        <v/>
      </c>
      <c r="P854" s="103" t="str">
        <f t="shared" ca="1" si="375"/>
        <v/>
      </c>
      <c r="Q854" s="100" t="str">
        <f t="shared" ca="1" si="367"/>
        <v/>
      </c>
      <c r="R854" s="101" t="str">
        <f t="shared" ca="1" si="367"/>
        <v/>
      </c>
      <c r="S854" s="101" t="str">
        <f t="shared" ca="1" si="367"/>
        <v/>
      </c>
      <c r="T854" s="101" t="str">
        <f t="shared" ca="1" si="366"/>
        <v/>
      </c>
      <c r="U854" s="101" t="str">
        <f t="shared" ca="1" si="366"/>
        <v/>
      </c>
      <c r="V854" s="101" t="str">
        <f t="shared" ca="1" si="366"/>
        <v/>
      </c>
      <c r="W854" s="101" t="str">
        <f t="shared" ca="1" si="366"/>
        <v/>
      </c>
      <c r="X854" s="101" t="str">
        <f t="shared" ca="1" si="366"/>
        <v/>
      </c>
      <c r="Y854" s="102" t="str">
        <f t="shared" ca="1" si="366"/>
        <v/>
      </c>
      <c r="Z854" s="129" t="str">
        <f t="shared" ca="1" si="376"/>
        <v/>
      </c>
      <c r="AA854" s="105" t="str">
        <f t="shared" ca="1" si="369"/>
        <v>NA</v>
      </c>
      <c r="AB854" s="105" t="str">
        <f t="shared" ca="1" si="377"/>
        <v>NA</v>
      </c>
      <c r="AC854" s="97" t="str">
        <f t="shared" ca="1" si="378"/>
        <v/>
      </c>
      <c r="AD854" s="106" t="str">
        <f t="shared" ca="1" si="370"/>
        <v/>
      </c>
      <c r="AE854" s="106"/>
      <c r="AF854" s="130"/>
      <c r="AG854" s="131"/>
      <c r="AH854" s="131"/>
      <c r="AI854" s="131"/>
      <c r="AJ854" s="131"/>
      <c r="AK854" s="131"/>
      <c r="AL854" s="131"/>
      <c r="AM854" s="131"/>
      <c r="AN854" s="132"/>
      <c r="AO854" s="133"/>
      <c r="AS854" s="69"/>
      <c r="AT854" s="69"/>
      <c r="AU854" s="113"/>
      <c r="AV854" s="114" t="str">
        <f t="shared" ca="1" si="364"/>
        <v/>
      </c>
      <c r="AW854" s="115" t="str">
        <f t="shared" ca="1" si="368"/>
        <v/>
      </c>
      <c r="AX854" s="115" t="str">
        <f t="shared" ca="1" si="368"/>
        <v/>
      </c>
      <c r="AY854" s="115" t="str">
        <f t="shared" ca="1" si="368"/>
        <v/>
      </c>
      <c r="AZ854" s="115" t="str">
        <f t="shared" ca="1" si="368"/>
        <v/>
      </c>
      <c r="BA854" s="115" t="str">
        <f t="shared" ca="1" si="368"/>
        <v/>
      </c>
      <c r="BB854" s="115" t="str">
        <f t="shared" ca="1" si="368"/>
        <v/>
      </c>
      <c r="BC854" s="115" t="str">
        <f t="shared" ca="1" si="368"/>
        <v/>
      </c>
      <c r="BD854" s="116" t="str">
        <f t="shared" ca="1" si="368"/>
        <v/>
      </c>
      <c r="BE854" s="145"/>
      <c r="BF854" s="118" t="str">
        <f t="shared" ca="1" si="379"/>
        <v/>
      </c>
      <c r="BG854" s="118" t="str">
        <f t="shared" ca="1" si="380"/>
        <v/>
      </c>
      <c r="BH854" s="118" t="str">
        <f t="shared" ca="1" si="381"/>
        <v/>
      </c>
      <c r="BI854" s="118" t="str">
        <f t="shared" ca="1" si="382"/>
        <v/>
      </c>
      <c r="BK854" s="154"/>
      <c r="BL854" s="155"/>
      <c r="BM854" s="154"/>
      <c r="BN854" s="154"/>
      <c r="BO854" s="156"/>
      <c r="BP854" s="156"/>
      <c r="BQ854" s="156"/>
      <c r="BR854" s="156"/>
      <c r="BS854" s="156"/>
      <c r="BT854" s="156"/>
      <c r="BU854" s="156"/>
      <c r="BV854" s="156"/>
      <c r="BW854" s="156"/>
      <c r="BX854" s="105"/>
      <c r="BY854" s="157"/>
      <c r="BZ854" s="157"/>
      <c r="CA854" s="157"/>
      <c r="CB854" s="157"/>
      <c r="CC854" s="157"/>
      <c r="CD854" s="157"/>
      <c r="CE854" s="157"/>
      <c r="CF854" s="157"/>
      <c r="CG854" s="157"/>
    </row>
    <row r="855" spans="1:85" x14ac:dyDescent="0.25">
      <c r="A855" s="97" t="str">
        <f t="shared" ca="1" si="383"/>
        <v/>
      </c>
      <c r="B855" s="98" t="str">
        <f t="shared" ca="1" si="384"/>
        <v/>
      </c>
      <c r="C855" s="99" t="str">
        <f t="shared" ca="1" si="371"/>
        <v/>
      </c>
      <c r="D855" s="97" t="str">
        <f t="shared" ca="1" si="372"/>
        <v/>
      </c>
      <c r="E855" s="97" t="str">
        <f t="shared" ca="1" si="373"/>
        <v/>
      </c>
      <c r="F855" s="97" t="str">
        <f t="shared" ca="1" si="374"/>
        <v/>
      </c>
      <c r="G855" s="100" t="str">
        <f t="shared" ca="1" si="386"/>
        <v/>
      </c>
      <c r="H855" s="101" t="str">
        <f t="shared" ca="1" si="386"/>
        <v/>
      </c>
      <c r="I855" s="101" t="str">
        <f t="shared" ca="1" si="386"/>
        <v/>
      </c>
      <c r="J855" s="101" t="str">
        <f t="shared" ca="1" si="385"/>
        <v/>
      </c>
      <c r="K855" s="101" t="str">
        <f t="shared" ca="1" si="385"/>
        <v/>
      </c>
      <c r="L855" s="101" t="str">
        <f t="shared" ca="1" si="385"/>
        <v/>
      </c>
      <c r="M855" s="101" t="str">
        <f t="shared" ca="1" si="365"/>
        <v/>
      </c>
      <c r="N855" s="101" t="str">
        <f t="shared" ca="1" si="365"/>
        <v/>
      </c>
      <c r="O855" s="102" t="str">
        <f t="shared" ca="1" si="365"/>
        <v/>
      </c>
      <c r="P855" s="103" t="str">
        <f t="shared" ca="1" si="375"/>
        <v/>
      </c>
      <c r="Q855" s="100" t="str">
        <f t="shared" ca="1" si="367"/>
        <v/>
      </c>
      <c r="R855" s="101" t="str">
        <f t="shared" ca="1" si="367"/>
        <v/>
      </c>
      <c r="S855" s="101" t="str">
        <f t="shared" ca="1" si="367"/>
        <v/>
      </c>
      <c r="T855" s="101" t="str">
        <f t="shared" ca="1" si="366"/>
        <v/>
      </c>
      <c r="U855" s="101" t="str">
        <f t="shared" ca="1" si="366"/>
        <v/>
      </c>
      <c r="V855" s="101" t="str">
        <f t="shared" ca="1" si="366"/>
        <v/>
      </c>
      <c r="W855" s="101" t="str">
        <f t="shared" ca="1" si="366"/>
        <v/>
      </c>
      <c r="X855" s="101" t="str">
        <f t="shared" ca="1" si="366"/>
        <v/>
      </c>
      <c r="Y855" s="102" t="str">
        <f t="shared" ca="1" si="366"/>
        <v/>
      </c>
      <c r="Z855" s="129" t="str">
        <f t="shared" ca="1" si="376"/>
        <v/>
      </c>
      <c r="AA855" s="105" t="str">
        <f t="shared" ca="1" si="369"/>
        <v>NA</v>
      </c>
      <c r="AB855" s="105" t="str">
        <f t="shared" ca="1" si="377"/>
        <v>NA</v>
      </c>
      <c r="AC855" s="97" t="str">
        <f t="shared" ca="1" si="378"/>
        <v/>
      </c>
      <c r="AD855" s="106" t="str">
        <f t="shared" ca="1" si="370"/>
        <v/>
      </c>
      <c r="AE855" s="106"/>
      <c r="AF855" s="130"/>
      <c r="AG855" s="131"/>
      <c r="AH855" s="131"/>
      <c r="AI855" s="131"/>
      <c r="AJ855" s="131"/>
      <c r="AK855" s="131"/>
      <c r="AL855" s="131"/>
      <c r="AM855" s="131"/>
      <c r="AN855" s="132"/>
      <c r="AO855" s="133"/>
      <c r="AS855" s="69"/>
      <c r="AT855" s="69"/>
      <c r="AU855" s="113"/>
      <c r="AV855" s="114" t="str">
        <f t="shared" ca="1" si="364"/>
        <v/>
      </c>
      <c r="AW855" s="115" t="str">
        <f t="shared" ca="1" si="368"/>
        <v/>
      </c>
      <c r="AX855" s="115" t="str">
        <f t="shared" ca="1" si="368"/>
        <v/>
      </c>
      <c r="AY855" s="115" t="str">
        <f t="shared" ca="1" si="368"/>
        <v/>
      </c>
      <c r="AZ855" s="115" t="str">
        <f t="shared" ca="1" si="368"/>
        <v/>
      </c>
      <c r="BA855" s="115" t="str">
        <f t="shared" ca="1" si="368"/>
        <v/>
      </c>
      <c r="BB855" s="115" t="str">
        <f t="shared" ca="1" si="368"/>
        <v/>
      </c>
      <c r="BC855" s="115" t="str">
        <f t="shared" ca="1" si="368"/>
        <v/>
      </c>
      <c r="BD855" s="116" t="str">
        <f t="shared" ca="1" si="368"/>
        <v/>
      </c>
      <c r="BE855" s="145"/>
      <c r="BF855" s="118" t="str">
        <f t="shared" ca="1" si="379"/>
        <v/>
      </c>
      <c r="BG855" s="118" t="str">
        <f t="shared" ca="1" si="380"/>
        <v/>
      </c>
      <c r="BH855" s="118" t="str">
        <f t="shared" ca="1" si="381"/>
        <v/>
      </c>
      <c r="BI855" s="118" t="str">
        <f t="shared" ca="1" si="382"/>
        <v/>
      </c>
      <c r="BK855" s="154"/>
      <c r="BL855" s="155"/>
      <c r="BM855" s="154"/>
      <c r="BN855" s="154"/>
      <c r="BO855" s="156"/>
      <c r="BP855" s="156"/>
      <c r="BQ855" s="156"/>
      <c r="BR855" s="156"/>
      <c r="BS855" s="156"/>
      <c r="BT855" s="156"/>
      <c r="BU855" s="156"/>
      <c r="BV855" s="156"/>
      <c r="BW855" s="156"/>
      <c r="BX855" s="105"/>
      <c r="BY855" s="157"/>
      <c r="BZ855" s="157"/>
      <c r="CA855" s="157"/>
      <c r="CB855" s="157"/>
      <c r="CC855" s="157"/>
      <c r="CD855" s="157"/>
      <c r="CE855" s="157"/>
      <c r="CF855" s="157"/>
      <c r="CG855" s="157"/>
    </row>
    <row r="856" spans="1:85" x14ac:dyDescent="0.25">
      <c r="A856" s="97" t="str">
        <f t="shared" ca="1" si="383"/>
        <v/>
      </c>
      <c r="B856" s="98" t="str">
        <f t="shared" ca="1" si="384"/>
        <v/>
      </c>
      <c r="C856" s="99" t="str">
        <f t="shared" ca="1" si="371"/>
        <v/>
      </c>
      <c r="D856" s="97" t="str">
        <f t="shared" ca="1" si="372"/>
        <v/>
      </c>
      <c r="E856" s="97" t="str">
        <f t="shared" ca="1" si="373"/>
        <v/>
      </c>
      <c r="F856" s="97" t="str">
        <f t="shared" ca="1" si="374"/>
        <v/>
      </c>
      <c r="G856" s="100" t="str">
        <f t="shared" ca="1" si="386"/>
        <v/>
      </c>
      <c r="H856" s="101" t="str">
        <f t="shared" ca="1" si="386"/>
        <v/>
      </c>
      <c r="I856" s="101" t="str">
        <f t="shared" ca="1" si="386"/>
        <v/>
      </c>
      <c r="J856" s="101" t="str">
        <f t="shared" ca="1" si="385"/>
        <v/>
      </c>
      <c r="K856" s="101" t="str">
        <f t="shared" ca="1" si="385"/>
        <v/>
      </c>
      <c r="L856" s="101" t="str">
        <f t="shared" ca="1" si="385"/>
        <v/>
      </c>
      <c r="M856" s="101" t="str">
        <f t="shared" ca="1" si="365"/>
        <v/>
      </c>
      <c r="N856" s="101" t="str">
        <f t="shared" ca="1" si="365"/>
        <v/>
      </c>
      <c r="O856" s="102" t="str">
        <f t="shared" ca="1" si="365"/>
        <v/>
      </c>
      <c r="P856" s="103" t="str">
        <f t="shared" ca="1" si="375"/>
        <v/>
      </c>
      <c r="Q856" s="100" t="str">
        <f t="shared" ca="1" si="367"/>
        <v/>
      </c>
      <c r="R856" s="101" t="str">
        <f t="shared" ca="1" si="367"/>
        <v/>
      </c>
      <c r="S856" s="101" t="str">
        <f t="shared" ca="1" si="367"/>
        <v/>
      </c>
      <c r="T856" s="101" t="str">
        <f t="shared" ca="1" si="366"/>
        <v/>
      </c>
      <c r="U856" s="101" t="str">
        <f t="shared" ca="1" si="366"/>
        <v/>
      </c>
      <c r="V856" s="101" t="str">
        <f t="shared" ca="1" si="366"/>
        <v/>
      </c>
      <c r="W856" s="101" t="str">
        <f t="shared" ca="1" si="366"/>
        <v/>
      </c>
      <c r="X856" s="101" t="str">
        <f t="shared" ca="1" si="366"/>
        <v/>
      </c>
      <c r="Y856" s="102" t="str">
        <f t="shared" ca="1" si="366"/>
        <v/>
      </c>
      <c r="Z856" s="129" t="str">
        <f t="shared" ca="1" si="376"/>
        <v/>
      </c>
      <c r="AA856" s="105" t="str">
        <f t="shared" ca="1" si="369"/>
        <v>NA</v>
      </c>
      <c r="AB856" s="105" t="str">
        <f t="shared" ca="1" si="377"/>
        <v>NA</v>
      </c>
      <c r="AC856" s="97" t="str">
        <f t="shared" ca="1" si="378"/>
        <v/>
      </c>
      <c r="AD856" s="106" t="str">
        <f t="shared" ca="1" si="370"/>
        <v/>
      </c>
      <c r="AE856" s="106"/>
      <c r="AF856" s="130"/>
      <c r="AG856" s="131"/>
      <c r="AH856" s="131"/>
      <c r="AI856" s="131"/>
      <c r="AJ856" s="131"/>
      <c r="AK856" s="131"/>
      <c r="AL856" s="131"/>
      <c r="AM856" s="131"/>
      <c r="AN856" s="132"/>
      <c r="AO856" s="133"/>
      <c r="AS856" s="69"/>
      <c r="AT856" s="69"/>
      <c r="AU856" s="113"/>
      <c r="AV856" s="114" t="str">
        <f t="shared" ca="1" si="364"/>
        <v/>
      </c>
      <c r="AW856" s="115" t="str">
        <f t="shared" ca="1" si="368"/>
        <v/>
      </c>
      <c r="AX856" s="115" t="str">
        <f t="shared" ca="1" si="368"/>
        <v/>
      </c>
      <c r="AY856" s="115" t="str">
        <f t="shared" ca="1" si="368"/>
        <v/>
      </c>
      <c r="AZ856" s="115" t="str">
        <f t="shared" ca="1" si="368"/>
        <v/>
      </c>
      <c r="BA856" s="115" t="str">
        <f t="shared" ca="1" si="368"/>
        <v/>
      </c>
      <c r="BB856" s="115" t="str">
        <f t="shared" ca="1" si="368"/>
        <v/>
      </c>
      <c r="BC856" s="115" t="str">
        <f t="shared" ca="1" si="368"/>
        <v/>
      </c>
      <c r="BD856" s="116" t="str">
        <f t="shared" ca="1" si="368"/>
        <v/>
      </c>
      <c r="BE856" s="145"/>
      <c r="BF856" s="118" t="str">
        <f t="shared" ca="1" si="379"/>
        <v/>
      </c>
      <c r="BG856" s="118" t="str">
        <f t="shared" ca="1" si="380"/>
        <v/>
      </c>
      <c r="BH856" s="118" t="str">
        <f t="shared" ca="1" si="381"/>
        <v/>
      </c>
      <c r="BI856" s="118" t="str">
        <f t="shared" ca="1" si="382"/>
        <v/>
      </c>
      <c r="BK856" s="154"/>
      <c r="BL856" s="155"/>
      <c r="BM856" s="154"/>
      <c r="BN856" s="154"/>
      <c r="BO856" s="156"/>
      <c r="BP856" s="156"/>
      <c r="BQ856" s="156"/>
      <c r="BR856" s="156"/>
      <c r="BS856" s="156"/>
      <c r="BT856" s="156"/>
      <c r="BU856" s="156"/>
      <c r="BV856" s="156"/>
      <c r="BW856" s="156"/>
      <c r="BX856" s="105"/>
      <c r="BY856" s="157"/>
      <c r="BZ856" s="157"/>
      <c r="CA856" s="157"/>
      <c r="CB856" s="157"/>
      <c r="CC856" s="157"/>
      <c r="CD856" s="157"/>
      <c r="CE856" s="157"/>
      <c r="CF856" s="157"/>
      <c r="CG856" s="157"/>
    </row>
    <row r="857" spans="1:85" x14ac:dyDescent="0.25">
      <c r="A857" s="97" t="str">
        <f t="shared" ca="1" si="383"/>
        <v/>
      </c>
      <c r="B857" s="98" t="str">
        <f t="shared" ca="1" si="384"/>
        <v/>
      </c>
      <c r="C857" s="99" t="str">
        <f t="shared" ca="1" si="371"/>
        <v/>
      </c>
      <c r="D857" s="97" t="str">
        <f t="shared" ca="1" si="372"/>
        <v/>
      </c>
      <c r="E857" s="97" t="str">
        <f t="shared" ca="1" si="373"/>
        <v/>
      </c>
      <c r="F857" s="97" t="str">
        <f t="shared" ca="1" si="374"/>
        <v/>
      </c>
      <c r="G857" s="100" t="str">
        <f t="shared" ca="1" si="386"/>
        <v/>
      </c>
      <c r="H857" s="101" t="str">
        <f t="shared" ca="1" si="386"/>
        <v/>
      </c>
      <c r="I857" s="101" t="str">
        <f t="shared" ca="1" si="386"/>
        <v/>
      </c>
      <c r="J857" s="101" t="str">
        <f t="shared" ca="1" si="385"/>
        <v/>
      </c>
      <c r="K857" s="101" t="str">
        <f t="shared" ca="1" si="385"/>
        <v/>
      </c>
      <c r="L857" s="101" t="str">
        <f t="shared" ca="1" si="385"/>
        <v/>
      </c>
      <c r="M857" s="101" t="str">
        <f t="shared" ca="1" si="365"/>
        <v/>
      </c>
      <c r="N857" s="101" t="str">
        <f t="shared" ca="1" si="365"/>
        <v/>
      </c>
      <c r="O857" s="102" t="str">
        <f t="shared" ca="1" si="365"/>
        <v/>
      </c>
      <c r="P857" s="103" t="str">
        <f t="shared" ca="1" si="375"/>
        <v/>
      </c>
      <c r="Q857" s="100" t="str">
        <f t="shared" ca="1" si="367"/>
        <v/>
      </c>
      <c r="R857" s="101" t="str">
        <f t="shared" ca="1" si="367"/>
        <v/>
      </c>
      <c r="S857" s="101" t="str">
        <f t="shared" ca="1" si="367"/>
        <v/>
      </c>
      <c r="T857" s="101" t="str">
        <f t="shared" ca="1" si="366"/>
        <v/>
      </c>
      <c r="U857" s="101" t="str">
        <f t="shared" ca="1" si="366"/>
        <v/>
      </c>
      <c r="V857" s="101" t="str">
        <f t="shared" ca="1" si="366"/>
        <v/>
      </c>
      <c r="W857" s="101" t="str">
        <f t="shared" ca="1" si="366"/>
        <v/>
      </c>
      <c r="X857" s="101" t="str">
        <f t="shared" ca="1" si="366"/>
        <v/>
      </c>
      <c r="Y857" s="102" t="str">
        <f t="shared" ca="1" si="366"/>
        <v/>
      </c>
      <c r="Z857" s="129" t="str">
        <f t="shared" ca="1" si="376"/>
        <v/>
      </c>
      <c r="AA857" s="105" t="str">
        <f t="shared" ca="1" si="369"/>
        <v>NA</v>
      </c>
      <c r="AB857" s="105" t="str">
        <f t="shared" ca="1" si="377"/>
        <v>NA</v>
      </c>
      <c r="AC857" s="97" t="str">
        <f t="shared" ca="1" si="378"/>
        <v/>
      </c>
      <c r="AD857" s="106" t="str">
        <f t="shared" ca="1" si="370"/>
        <v/>
      </c>
      <c r="AE857" s="106"/>
      <c r="AF857" s="130"/>
      <c r="AG857" s="131"/>
      <c r="AH857" s="131"/>
      <c r="AI857" s="131"/>
      <c r="AJ857" s="131"/>
      <c r="AK857" s="131"/>
      <c r="AL857" s="131"/>
      <c r="AM857" s="131"/>
      <c r="AN857" s="132"/>
      <c r="AO857" s="133"/>
      <c r="AS857" s="69"/>
      <c r="AT857" s="69"/>
      <c r="AU857" s="113"/>
      <c r="AV857" s="114" t="str">
        <f t="shared" ca="1" si="364"/>
        <v/>
      </c>
      <c r="AW857" s="115" t="str">
        <f t="shared" ca="1" si="368"/>
        <v/>
      </c>
      <c r="AX857" s="115" t="str">
        <f t="shared" ca="1" si="368"/>
        <v/>
      </c>
      <c r="AY857" s="115" t="str">
        <f t="shared" ca="1" si="368"/>
        <v/>
      </c>
      <c r="AZ857" s="115" t="str">
        <f t="shared" ca="1" si="368"/>
        <v/>
      </c>
      <c r="BA857" s="115" t="str">
        <f t="shared" ca="1" si="368"/>
        <v/>
      </c>
      <c r="BB857" s="115" t="str">
        <f t="shared" ca="1" si="368"/>
        <v/>
      </c>
      <c r="BC857" s="115" t="str">
        <f t="shared" ca="1" si="368"/>
        <v/>
      </c>
      <c r="BD857" s="116" t="str">
        <f t="shared" ca="1" si="368"/>
        <v/>
      </c>
      <c r="BE857" s="145"/>
      <c r="BF857" s="118" t="str">
        <f t="shared" ca="1" si="379"/>
        <v/>
      </c>
      <c r="BG857" s="118" t="str">
        <f t="shared" ca="1" si="380"/>
        <v/>
      </c>
      <c r="BH857" s="118" t="str">
        <f t="shared" ca="1" si="381"/>
        <v/>
      </c>
      <c r="BI857" s="118" t="str">
        <f t="shared" ca="1" si="382"/>
        <v/>
      </c>
      <c r="BK857" s="154"/>
      <c r="BL857" s="155"/>
      <c r="BM857" s="154"/>
      <c r="BN857" s="154"/>
      <c r="BO857" s="156"/>
      <c r="BP857" s="156"/>
      <c r="BQ857" s="156"/>
      <c r="BR857" s="156"/>
      <c r="BS857" s="156"/>
      <c r="BT857" s="156"/>
      <c r="BU857" s="156"/>
      <c r="BV857" s="156"/>
      <c r="BW857" s="156"/>
      <c r="BX857" s="105"/>
      <c r="BY857" s="157"/>
      <c r="BZ857" s="157"/>
      <c r="CA857" s="157"/>
      <c r="CB857" s="157"/>
      <c r="CC857" s="157"/>
      <c r="CD857" s="157"/>
      <c r="CE857" s="157"/>
      <c r="CF857" s="157"/>
      <c r="CG857" s="157"/>
    </row>
    <row r="858" spans="1:85" x14ac:dyDescent="0.25">
      <c r="A858" s="97" t="str">
        <f t="shared" ca="1" si="383"/>
        <v/>
      </c>
      <c r="B858" s="98" t="str">
        <f t="shared" ca="1" si="384"/>
        <v/>
      </c>
      <c r="C858" s="99" t="str">
        <f t="shared" ca="1" si="371"/>
        <v/>
      </c>
      <c r="D858" s="97" t="str">
        <f t="shared" ca="1" si="372"/>
        <v/>
      </c>
      <c r="E858" s="97" t="str">
        <f t="shared" ca="1" si="373"/>
        <v/>
      </c>
      <c r="F858" s="97" t="str">
        <f t="shared" ca="1" si="374"/>
        <v/>
      </c>
      <c r="G858" s="100" t="str">
        <f t="shared" ca="1" si="386"/>
        <v/>
      </c>
      <c r="H858" s="101" t="str">
        <f t="shared" ca="1" si="386"/>
        <v/>
      </c>
      <c r="I858" s="101" t="str">
        <f t="shared" ca="1" si="386"/>
        <v/>
      </c>
      <c r="J858" s="101" t="str">
        <f t="shared" ca="1" si="385"/>
        <v/>
      </c>
      <c r="K858" s="101" t="str">
        <f t="shared" ca="1" si="385"/>
        <v/>
      </c>
      <c r="L858" s="101" t="str">
        <f t="shared" ca="1" si="385"/>
        <v/>
      </c>
      <c r="M858" s="101" t="str">
        <f t="shared" ca="1" si="365"/>
        <v/>
      </c>
      <c r="N858" s="101" t="str">
        <f t="shared" ca="1" si="365"/>
        <v/>
      </c>
      <c r="O858" s="102" t="str">
        <f t="shared" ca="1" si="365"/>
        <v/>
      </c>
      <c r="P858" s="103" t="str">
        <f t="shared" ca="1" si="375"/>
        <v/>
      </c>
      <c r="Q858" s="100" t="str">
        <f t="shared" ca="1" si="367"/>
        <v/>
      </c>
      <c r="R858" s="101" t="str">
        <f t="shared" ca="1" si="367"/>
        <v/>
      </c>
      <c r="S858" s="101" t="str">
        <f t="shared" ca="1" si="367"/>
        <v/>
      </c>
      <c r="T858" s="101" t="str">
        <f t="shared" ca="1" si="366"/>
        <v/>
      </c>
      <c r="U858" s="101" t="str">
        <f t="shared" ca="1" si="366"/>
        <v/>
      </c>
      <c r="V858" s="101" t="str">
        <f t="shared" ca="1" si="366"/>
        <v/>
      </c>
      <c r="W858" s="101" t="str">
        <f t="shared" ca="1" si="366"/>
        <v/>
      </c>
      <c r="X858" s="101" t="str">
        <f t="shared" ca="1" si="366"/>
        <v/>
      </c>
      <c r="Y858" s="102" t="str">
        <f t="shared" ca="1" si="366"/>
        <v/>
      </c>
      <c r="Z858" s="129" t="str">
        <f t="shared" ca="1" si="376"/>
        <v/>
      </c>
      <c r="AA858" s="105" t="str">
        <f t="shared" ca="1" si="369"/>
        <v>NA</v>
      </c>
      <c r="AB858" s="105" t="str">
        <f t="shared" ca="1" si="377"/>
        <v>NA</v>
      </c>
      <c r="AC858" s="97" t="str">
        <f t="shared" ca="1" si="378"/>
        <v/>
      </c>
      <c r="AD858" s="106" t="str">
        <f t="shared" ca="1" si="370"/>
        <v/>
      </c>
      <c r="AE858" s="106"/>
      <c r="AF858" s="130"/>
      <c r="AG858" s="131"/>
      <c r="AH858" s="131"/>
      <c r="AI858" s="131"/>
      <c r="AJ858" s="131"/>
      <c r="AK858" s="131"/>
      <c r="AL858" s="131"/>
      <c r="AM858" s="131"/>
      <c r="AN858" s="132"/>
      <c r="AO858" s="133"/>
      <c r="AS858" s="69"/>
      <c r="AT858" s="69"/>
      <c r="AU858" s="113"/>
      <c r="AV858" s="114" t="str">
        <f t="shared" ca="1" si="364"/>
        <v/>
      </c>
      <c r="AW858" s="115" t="str">
        <f t="shared" ca="1" si="368"/>
        <v/>
      </c>
      <c r="AX858" s="115" t="str">
        <f t="shared" ca="1" si="368"/>
        <v/>
      </c>
      <c r="AY858" s="115" t="str">
        <f t="shared" ca="1" si="368"/>
        <v/>
      </c>
      <c r="AZ858" s="115" t="str">
        <f t="shared" ca="1" si="368"/>
        <v/>
      </c>
      <c r="BA858" s="115" t="str">
        <f t="shared" ca="1" si="368"/>
        <v/>
      </c>
      <c r="BB858" s="115" t="str">
        <f t="shared" ca="1" si="368"/>
        <v/>
      </c>
      <c r="BC858" s="115" t="str">
        <f t="shared" ca="1" si="368"/>
        <v/>
      </c>
      <c r="BD858" s="116" t="str">
        <f t="shared" ca="1" si="368"/>
        <v/>
      </c>
      <c r="BE858" s="145"/>
      <c r="BF858" s="118" t="str">
        <f t="shared" ca="1" si="379"/>
        <v/>
      </c>
      <c r="BG858" s="118" t="str">
        <f t="shared" ca="1" si="380"/>
        <v/>
      </c>
      <c r="BH858" s="118" t="str">
        <f t="shared" ca="1" si="381"/>
        <v/>
      </c>
      <c r="BI858" s="118" t="str">
        <f t="shared" ca="1" si="382"/>
        <v/>
      </c>
      <c r="BK858" s="154"/>
      <c r="BL858" s="155"/>
      <c r="BM858" s="154"/>
      <c r="BN858" s="154"/>
      <c r="BO858" s="156"/>
      <c r="BP858" s="156"/>
      <c r="BQ858" s="156"/>
      <c r="BR858" s="156"/>
      <c r="BS858" s="156"/>
      <c r="BT858" s="156"/>
      <c r="BU858" s="156"/>
      <c r="BV858" s="156"/>
      <c r="BW858" s="156"/>
      <c r="BX858" s="105"/>
      <c r="BY858" s="157"/>
      <c r="BZ858" s="157"/>
      <c r="CA858" s="157"/>
      <c r="CB858" s="157"/>
      <c r="CC858" s="157"/>
      <c r="CD858" s="157"/>
      <c r="CE858" s="157"/>
      <c r="CF858" s="157"/>
      <c r="CG858" s="157"/>
    </row>
    <row r="859" spans="1:85" x14ac:dyDescent="0.25">
      <c r="A859" s="97" t="str">
        <f t="shared" ca="1" si="383"/>
        <v/>
      </c>
      <c r="B859" s="98" t="str">
        <f t="shared" ca="1" si="384"/>
        <v/>
      </c>
      <c r="C859" s="99" t="str">
        <f t="shared" ca="1" si="371"/>
        <v/>
      </c>
      <c r="D859" s="97" t="str">
        <f t="shared" ca="1" si="372"/>
        <v/>
      </c>
      <c r="E859" s="97" t="str">
        <f t="shared" ca="1" si="373"/>
        <v/>
      </c>
      <c r="F859" s="97" t="str">
        <f t="shared" ca="1" si="374"/>
        <v/>
      </c>
      <c r="G859" s="100" t="str">
        <f t="shared" ca="1" si="386"/>
        <v/>
      </c>
      <c r="H859" s="101" t="str">
        <f t="shared" ca="1" si="386"/>
        <v/>
      </c>
      <c r="I859" s="101" t="str">
        <f t="shared" ca="1" si="386"/>
        <v/>
      </c>
      <c r="J859" s="101" t="str">
        <f t="shared" ca="1" si="385"/>
        <v/>
      </c>
      <c r="K859" s="101" t="str">
        <f t="shared" ca="1" si="385"/>
        <v/>
      </c>
      <c r="L859" s="101" t="str">
        <f t="shared" ca="1" si="385"/>
        <v/>
      </c>
      <c r="M859" s="101" t="str">
        <f t="shared" ca="1" si="365"/>
        <v/>
      </c>
      <c r="N859" s="101" t="str">
        <f t="shared" ca="1" si="365"/>
        <v/>
      </c>
      <c r="O859" s="102" t="str">
        <f t="shared" ca="1" si="365"/>
        <v/>
      </c>
      <c r="P859" s="103" t="str">
        <f t="shared" ca="1" si="375"/>
        <v/>
      </c>
      <c r="Q859" s="100" t="str">
        <f t="shared" ca="1" si="367"/>
        <v/>
      </c>
      <c r="R859" s="101" t="str">
        <f t="shared" ca="1" si="367"/>
        <v/>
      </c>
      <c r="S859" s="101" t="str">
        <f t="shared" ca="1" si="367"/>
        <v/>
      </c>
      <c r="T859" s="101" t="str">
        <f t="shared" ca="1" si="366"/>
        <v/>
      </c>
      <c r="U859" s="101" t="str">
        <f t="shared" ca="1" si="366"/>
        <v/>
      </c>
      <c r="V859" s="101" t="str">
        <f t="shared" ca="1" si="366"/>
        <v/>
      </c>
      <c r="W859" s="101" t="str">
        <f t="shared" ca="1" si="366"/>
        <v/>
      </c>
      <c r="X859" s="101" t="str">
        <f t="shared" ca="1" si="366"/>
        <v/>
      </c>
      <c r="Y859" s="102" t="str">
        <f t="shared" ca="1" si="366"/>
        <v/>
      </c>
      <c r="Z859" s="129" t="str">
        <f t="shared" ca="1" si="376"/>
        <v/>
      </c>
      <c r="AA859" s="105" t="str">
        <f t="shared" ca="1" si="369"/>
        <v>NA</v>
      </c>
      <c r="AB859" s="105" t="str">
        <f t="shared" ca="1" si="377"/>
        <v>NA</v>
      </c>
      <c r="AC859" s="97" t="str">
        <f t="shared" ca="1" si="378"/>
        <v/>
      </c>
      <c r="AD859" s="106" t="str">
        <f t="shared" ca="1" si="370"/>
        <v/>
      </c>
      <c r="AE859" s="106"/>
      <c r="AF859" s="130"/>
      <c r="AG859" s="131"/>
      <c r="AH859" s="131"/>
      <c r="AI859" s="131"/>
      <c r="AJ859" s="131"/>
      <c r="AK859" s="131"/>
      <c r="AL859" s="131"/>
      <c r="AM859" s="131"/>
      <c r="AN859" s="132"/>
      <c r="AO859" s="133"/>
      <c r="AS859" s="69"/>
      <c r="AT859" s="69"/>
      <c r="AU859" s="113"/>
      <c r="AV859" s="114" t="str">
        <f t="shared" ca="1" si="364"/>
        <v/>
      </c>
      <c r="AW859" s="115" t="str">
        <f t="shared" ca="1" si="368"/>
        <v/>
      </c>
      <c r="AX859" s="115" t="str">
        <f t="shared" ca="1" si="368"/>
        <v/>
      </c>
      <c r="AY859" s="115" t="str">
        <f t="shared" ca="1" si="368"/>
        <v/>
      </c>
      <c r="AZ859" s="115" t="str">
        <f t="shared" ca="1" si="368"/>
        <v/>
      </c>
      <c r="BA859" s="115" t="str">
        <f t="shared" ca="1" si="368"/>
        <v/>
      </c>
      <c r="BB859" s="115" t="str">
        <f t="shared" ca="1" si="368"/>
        <v/>
      </c>
      <c r="BC859" s="115" t="str">
        <f t="shared" ca="1" si="368"/>
        <v/>
      </c>
      <c r="BD859" s="116" t="str">
        <f t="shared" ca="1" si="368"/>
        <v/>
      </c>
      <c r="BE859" s="145"/>
      <c r="BF859" s="118" t="str">
        <f t="shared" ca="1" si="379"/>
        <v/>
      </c>
      <c r="BG859" s="118" t="str">
        <f t="shared" ca="1" si="380"/>
        <v/>
      </c>
      <c r="BH859" s="118" t="str">
        <f t="shared" ca="1" si="381"/>
        <v/>
      </c>
      <c r="BI859" s="118" t="str">
        <f t="shared" ca="1" si="382"/>
        <v/>
      </c>
      <c r="BK859" s="154"/>
      <c r="BL859" s="155"/>
      <c r="BM859" s="154"/>
      <c r="BN859" s="154"/>
      <c r="BO859" s="156"/>
      <c r="BP859" s="156"/>
      <c r="BQ859" s="156"/>
      <c r="BR859" s="156"/>
      <c r="BS859" s="156"/>
      <c r="BT859" s="156"/>
      <c r="BU859" s="156"/>
      <c r="BV859" s="156"/>
      <c r="BW859" s="156"/>
      <c r="BX859" s="105"/>
      <c r="BY859" s="157"/>
      <c r="BZ859" s="157"/>
      <c r="CA859" s="157"/>
      <c r="CB859" s="157"/>
      <c r="CC859" s="157"/>
      <c r="CD859" s="157"/>
      <c r="CE859" s="157"/>
      <c r="CF859" s="157"/>
      <c r="CG859" s="157"/>
    </row>
    <row r="860" spans="1:85" x14ac:dyDescent="0.25">
      <c r="A860" s="97" t="str">
        <f t="shared" ca="1" si="383"/>
        <v/>
      </c>
      <c r="B860" s="98" t="str">
        <f t="shared" ca="1" si="384"/>
        <v/>
      </c>
      <c r="C860" s="99" t="str">
        <f t="shared" ca="1" si="371"/>
        <v/>
      </c>
      <c r="D860" s="97" t="str">
        <f t="shared" ca="1" si="372"/>
        <v/>
      </c>
      <c r="E860" s="97" t="str">
        <f t="shared" ca="1" si="373"/>
        <v/>
      </c>
      <c r="F860" s="97" t="str">
        <f t="shared" ca="1" si="374"/>
        <v/>
      </c>
      <c r="G860" s="100" t="str">
        <f t="shared" ca="1" si="386"/>
        <v/>
      </c>
      <c r="H860" s="101" t="str">
        <f t="shared" ca="1" si="386"/>
        <v/>
      </c>
      <c r="I860" s="101" t="str">
        <f t="shared" ca="1" si="386"/>
        <v/>
      </c>
      <c r="J860" s="101" t="str">
        <f t="shared" ca="1" si="385"/>
        <v/>
      </c>
      <c r="K860" s="101" t="str">
        <f t="shared" ca="1" si="385"/>
        <v/>
      </c>
      <c r="L860" s="101" t="str">
        <f t="shared" ca="1" si="385"/>
        <v/>
      </c>
      <c r="M860" s="101" t="str">
        <f t="shared" ca="1" si="365"/>
        <v/>
      </c>
      <c r="N860" s="101" t="str">
        <f t="shared" ca="1" si="365"/>
        <v/>
      </c>
      <c r="O860" s="102" t="str">
        <f t="shared" ca="1" si="365"/>
        <v/>
      </c>
      <c r="P860" s="103" t="str">
        <f t="shared" ca="1" si="375"/>
        <v/>
      </c>
      <c r="Q860" s="100" t="str">
        <f t="shared" ca="1" si="367"/>
        <v/>
      </c>
      <c r="R860" s="101" t="str">
        <f t="shared" ca="1" si="367"/>
        <v/>
      </c>
      <c r="S860" s="101" t="str">
        <f t="shared" ca="1" si="367"/>
        <v/>
      </c>
      <c r="T860" s="101" t="str">
        <f t="shared" ca="1" si="366"/>
        <v/>
      </c>
      <c r="U860" s="101" t="str">
        <f t="shared" ca="1" si="366"/>
        <v/>
      </c>
      <c r="V860" s="101" t="str">
        <f t="shared" ca="1" si="366"/>
        <v/>
      </c>
      <c r="W860" s="101" t="str">
        <f t="shared" ca="1" si="366"/>
        <v/>
      </c>
      <c r="X860" s="101" t="str">
        <f t="shared" ca="1" si="366"/>
        <v/>
      </c>
      <c r="Y860" s="102" t="str">
        <f t="shared" ca="1" si="366"/>
        <v/>
      </c>
      <c r="Z860" s="129" t="str">
        <f t="shared" ca="1" si="376"/>
        <v/>
      </c>
      <c r="AA860" s="105" t="str">
        <f t="shared" ca="1" si="369"/>
        <v>NA</v>
      </c>
      <c r="AB860" s="105" t="str">
        <f t="shared" ca="1" si="377"/>
        <v>NA</v>
      </c>
      <c r="AC860" s="97" t="str">
        <f t="shared" ca="1" si="378"/>
        <v/>
      </c>
      <c r="AD860" s="106" t="str">
        <f t="shared" ca="1" si="370"/>
        <v/>
      </c>
      <c r="AE860" s="106"/>
      <c r="AF860" s="130"/>
      <c r="AG860" s="131"/>
      <c r="AH860" s="131"/>
      <c r="AI860" s="131"/>
      <c r="AJ860" s="131"/>
      <c r="AK860" s="131"/>
      <c r="AL860" s="131"/>
      <c r="AM860" s="131"/>
      <c r="AN860" s="132"/>
      <c r="AO860" s="133"/>
      <c r="AS860" s="69"/>
      <c r="AT860" s="69"/>
      <c r="AU860" s="113"/>
      <c r="AV860" s="114" t="str">
        <f t="shared" ca="1" si="364"/>
        <v/>
      </c>
      <c r="AW860" s="115" t="str">
        <f t="shared" ca="1" si="368"/>
        <v/>
      </c>
      <c r="AX860" s="115" t="str">
        <f t="shared" ca="1" si="368"/>
        <v/>
      </c>
      <c r="AY860" s="115" t="str">
        <f t="shared" ca="1" si="368"/>
        <v/>
      </c>
      <c r="AZ860" s="115" t="str">
        <f t="shared" ca="1" si="368"/>
        <v/>
      </c>
      <c r="BA860" s="115" t="str">
        <f t="shared" ca="1" si="368"/>
        <v/>
      </c>
      <c r="BB860" s="115" t="str">
        <f t="shared" ca="1" si="368"/>
        <v/>
      </c>
      <c r="BC860" s="115" t="str">
        <f t="shared" ca="1" si="368"/>
        <v/>
      </c>
      <c r="BD860" s="116" t="str">
        <f t="shared" ca="1" si="368"/>
        <v/>
      </c>
      <c r="BE860" s="145"/>
      <c r="BF860" s="118" t="str">
        <f t="shared" ca="1" si="379"/>
        <v/>
      </c>
      <c r="BG860" s="118" t="str">
        <f t="shared" ca="1" si="380"/>
        <v/>
      </c>
      <c r="BH860" s="118" t="str">
        <f t="shared" ca="1" si="381"/>
        <v/>
      </c>
      <c r="BI860" s="118" t="str">
        <f t="shared" ca="1" si="382"/>
        <v/>
      </c>
      <c r="BK860" s="154"/>
      <c r="BL860" s="155"/>
      <c r="BM860" s="154"/>
      <c r="BN860" s="154"/>
      <c r="BO860" s="156"/>
      <c r="BP860" s="156"/>
      <c r="BQ860" s="156"/>
      <c r="BR860" s="156"/>
      <c r="BS860" s="156"/>
      <c r="BT860" s="156"/>
      <c r="BU860" s="156"/>
      <c r="BV860" s="156"/>
      <c r="BW860" s="156"/>
      <c r="BX860" s="105"/>
      <c r="BY860" s="157"/>
      <c r="BZ860" s="157"/>
      <c r="CA860" s="157"/>
      <c r="CB860" s="157"/>
      <c r="CC860" s="157"/>
      <c r="CD860" s="157"/>
      <c r="CE860" s="157"/>
      <c r="CF860" s="157"/>
      <c r="CG860" s="157"/>
    </row>
    <row r="861" spans="1:85" x14ac:dyDescent="0.25">
      <c r="A861" s="97" t="str">
        <f t="shared" ca="1" si="383"/>
        <v/>
      </c>
      <c r="B861" s="98" t="str">
        <f t="shared" ca="1" si="384"/>
        <v/>
      </c>
      <c r="C861" s="99" t="str">
        <f t="shared" ca="1" si="371"/>
        <v/>
      </c>
      <c r="D861" s="97" t="str">
        <f t="shared" ca="1" si="372"/>
        <v/>
      </c>
      <c r="E861" s="97" t="str">
        <f t="shared" ca="1" si="373"/>
        <v/>
      </c>
      <c r="F861" s="97" t="str">
        <f t="shared" ca="1" si="374"/>
        <v/>
      </c>
      <c r="G861" s="100" t="str">
        <f t="shared" ca="1" si="386"/>
        <v/>
      </c>
      <c r="H861" s="101" t="str">
        <f t="shared" ca="1" si="386"/>
        <v/>
      </c>
      <c r="I861" s="101" t="str">
        <f t="shared" ca="1" si="386"/>
        <v/>
      </c>
      <c r="J861" s="101" t="str">
        <f t="shared" ca="1" si="385"/>
        <v/>
      </c>
      <c r="K861" s="101" t="str">
        <f t="shared" ca="1" si="385"/>
        <v/>
      </c>
      <c r="L861" s="101" t="str">
        <f t="shared" ca="1" si="385"/>
        <v/>
      </c>
      <c r="M861" s="101" t="str">
        <f t="shared" ca="1" si="365"/>
        <v/>
      </c>
      <c r="N861" s="101" t="str">
        <f t="shared" ca="1" si="365"/>
        <v/>
      </c>
      <c r="O861" s="102" t="str">
        <f t="shared" ca="1" si="365"/>
        <v/>
      </c>
      <c r="P861" s="103" t="str">
        <f t="shared" ca="1" si="375"/>
        <v/>
      </c>
      <c r="Q861" s="100" t="str">
        <f t="shared" ca="1" si="367"/>
        <v/>
      </c>
      <c r="R861" s="101" t="str">
        <f t="shared" ca="1" si="367"/>
        <v/>
      </c>
      <c r="S861" s="101" t="str">
        <f t="shared" ca="1" si="367"/>
        <v/>
      </c>
      <c r="T861" s="101" t="str">
        <f t="shared" ca="1" si="366"/>
        <v/>
      </c>
      <c r="U861" s="101" t="str">
        <f t="shared" ca="1" si="366"/>
        <v/>
      </c>
      <c r="V861" s="101" t="str">
        <f t="shared" ca="1" si="366"/>
        <v/>
      </c>
      <c r="W861" s="101" t="str">
        <f t="shared" ca="1" si="366"/>
        <v/>
      </c>
      <c r="X861" s="101" t="str">
        <f t="shared" ca="1" si="366"/>
        <v/>
      </c>
      <c r="Y861" s="102" t="str">
        <f t="shared" ca="1" si="366"/>
        <v/>
      </c>
      <c r="Z861" s="129" t="str">
        <f t="shared" ca="1" si="376"/>
        <v/>
      </c>
      <c r="AA861" s="105" t="str">
        <f t="shared" ca="1" si="369"/>
        <v>NA</v>
      </c>
      <c r="AB861" s="105" t="str">
        <f t="shared" ca="1" si="377"/>
        <v>NA</v>
      </c>
      <c r="AC861" s="97" t="str">
        <f t="shared" ca="1" si="378"/>
        <v/>
      </c>
      <c r="AD861" s="106" t="str">
        <f t="shared" ca="1" si="370"/>
        <v/>
      </c>
      <c r="AE861" s="106"/>
      <c r="AF861" s="130"/>
      <c r="AG861" s="131"/>
      <c r="AH861" s="131"/>
      <c r="AI861" s="131"/>
      <c r="AJ861" s="131"/>
      <c r="AK861" s="131"/>
      <c r="AL861" s="131"/>
      <c r="AM861" s="131"/>
      <c r="AN861" s="132"/>
      <c r="AO861" s="133"/>
      <c r="AS861" s="69"/>
      <c r="AT861" s="69"/>
      <c r="AU861" s="113"/>
      <c r="AV861" s="114" t="str">
        <f t="shared" ca="1" si="364"/>
        <v/>
      </c>
      <c r="AW861" s="115" t="str">
        <f t="shared" ca="1" si="368"/>
        <v/>
      </c>
      <c r="AX861" s="115" t="str">
        <f t="shared" ca="1" si="368"/>
        <v/>
      </c>
      <c r="AY861" s="115" t="str">
        <f t="shared" ca="1" si="368"/>
        <v/>
      </c>
      <c r="AZ861" s="115" t="str">
        <f t="shared" ca="1" si="368"/>
        <v/>
      </c>
      <c r="BA861" s="115" t="str">
        <f t="shared" ca="1" si="368"/>
        <v/>
      </c>
      <c r="BB861" s="115" t="str">
        <f t="shared" ca="1" si="368"/>
        <v/>
      </c>
      <c r="BC861" s="115" t="str">
        <f t="shared" ca="1" si="368"/>
        <v/>
      </c>
      <c r="BD861" s="116" t="str">
        <f t="shared" ca="1" si="368"/>
        <v/>
      </c>
      <c r="BE861" s="145"/>
      <c r="BF861" s="118" t="str">
        <f t="shared" ca="1" si="379"/>
        <v/>
      </c>
      <c r="BG861" s="118" t="str">
        <f t="shared" ca="1" si="380"/>
        <v/>
      </c>
      <c r="BH861" s="118" t="str">
        <f t="shared" ca="1" si="381"/>
        <v/>
      </c>
      <c r="BI861" s="118" t="str">
        <f t="shared" ca="1" si="382"/>
        <v/>
      </c>
      <c r="BK861" s="154"/>
      <c r="BL861" s="155"/>
      <c r="BM861" s="154"/>
      <c r="BN861" s="154"/>
      <c r="BO861" s="156"/>
      <c r="BP861" s="156"/>
      <c r="BQ861" s="156"/>
      <c r="BR861" s="156"/>
      <c r="BS861" s="156"/>
      <c r="BT861" s="156"/>
      <c r="BU861" s="156"/>
      <c r="BV861" s="156"/>
      <c r="BW861" s="156"/>
      <c r="BX861" s="105"/>
      <c r="BY861" s="157"/>
      <c r="BZ861" s="157"/>
      <c r="CA861" s="157"/>
      <c r="CB861" s="157"/>
      <c r="CC861" s="157"/>
      <c r="CD861" s="157"/>
      <c r="CE861" s="157"/>
      <c r="CF861" s="157"/>
      <c r="CG861" s="157"/>
    </row>
    <row r="862" spans="1:85" x14ac:dyDescent="0.25">
      <c r="A862" s="97" t="str">
        <f t="shared" ca="1" si="383"/>
        <v/>
      </c>
      <c r="B862" s="98" t="str">
        <f t="shared" ca="1" si="384"/>
        <v/>
      </c>
      <c r="C862" s="99" t="str">
        <f t="shared" ca="1" si="371"/>
        <v/>
      </c>
      <c r="D862" s="97" t="str">
        <f t="shared" ca="1" si="372"/>
        <v/>
      </c>
      <c r="E862" s="97" t="str">
        <f t="shared" ca="1" si="373"/>
        <v/>
      </c>
      <c r="F862" s="97" t="str">
        <f t="shared" ca="1" si="374"/>
        <v/>
      </c>
      <c r="G862" s="100" t="str">
        <f t="shared" ca="1" si="386"/>
        <v/>
      </c>
      <c r="H862" s="101" t="str">
        <f t="shared" ca="1" si="386"/>
        <v/>
      </c>
      <c r="I862" s="101" t="str">
        <f t="shared" ca="1" si="386"/>
        <v/>
      </c>
      <c r="J862" s="101" t="str">
        <f t="shared" ca="1" si="385"/>
        <v/>
      </c>
      <c r="K862" s="101" t="str">
        <f t="shared" ca="1" si="385"/>
        <v/>
      </c>
      <c r="L862" s="101" t="str">
        <f t="shared" ca="1" si="385"/>
        <v/>
      </c>
      <c r="M862" s="101" t="str">
        <f t="shared" ca="1" si="365"/>
        <v/>
      </c>
      <c r="N862" s="101" t="str">
        <f t="shared" ca="1" si="365"/>
        <v/>
      </c>
      <c r="O862" s="102" t="str">
        <f t="shared" ca="1" si="365"/>
        <v/>
      </c>
      <c r="P862" s="103" t="str">
        <f t="shared" ca="1" si="375"/>
        <v/>
      </c>
      <c r="Q862" s="100" t="str">
        <f t="shared" ca="1" si="367"/>
        <v/>
      </c>
      <c r="R862" s="101" t="str">
        <f t="shared" ca="1" si="367"/>
        <v/>
      </c>
      <c r="S862" s="101" t="str">
        <f t="shared" ca="1" si="367"/>
        <v/>
      </c>
      <c r="T862" s="101" t="str">
        <f t="shared" ca="1" si="366"/>
        <v/>
      </c>
      <c r="U862" s="101" t="str">
        <f t="shared" ca="1" si="366"/>
        <v/>
      </c>
      <c r="V862" s="101" t="str">
        <f t="shared" ca="1" si="366"/>
        <v/>
      </c>
      <c r="W862" s="101" t="str">
        <f t="shared" ca="1" si="366"/>
        <v/>
      </c>
      <c r="X862" s="101" t="str">
        <f t="shared" ca="1" si="366"/>
        <v/>
      </c>
      <c r="Y862" s="102" t="str">
        <f t="shared" ca="1" si="366"/>
        <v/>
      </c>
      <c r="Z862" s="129" t="str">
        <f t="shared" ca="1" si="376"/>
        <v/>
      </c>
      <c r="AA862" s="105" t="str">
        <f t="shared" ca="1" si="369"/>
        <v>NA</v>
      </c>
      <c r="AB862" s="105" t="str">
        <f t="shared" ca="1" si="377"/>
        <v>NA</v>
      </c>
      <c r="AC862" s="97" t="str">
        <f t="shared" ca="1" si="378"/>
        <v/>
      </c>
      <c r="AD862" s="106" t="str">
        <f t="shared" ca="1" si="370"/>
        <v/>
      </c>
      <c r="AE862" s="106"/>
      <c r="AF862" s="130"/>
      <c r="AG862" s="131"/>
      <c r="AH862" s="131"/>
      <c r="AI862" s="131"/>
      <c r="AJ862" s="131"/>
      <c r="AK862" s="131"/>
      <c r="AL862" s="131"/>
      <c r="AM862" s="131"/>
      <c r="AN862" s="132"/>
      <c r="AO862" s="133"/>
      <c r="AS862" s="69"/>
      <c r="AT862" s="69"/>
      <c r="AU862" s="113"/>
      <c r="AV862" s="114" t="str">
        <f t="shared" ca="1" si="364"/>
        <v/>
      </c>
      <c r="AW862" s="115" t="str">
        <f t="shared" ca="1" si="368"/>
        <v/>
      </c>
      <c r="AX862" s="115" t="str">
        <f t="shared" ca="1" si="368"/>
        <v/>
      </c>
      <c r="AY862" s="115" t="str">
        <f t="shared" ca="1" si="368"/>
        <v/>
      </c>
      <c r="AZ862" s="115" t="str">
        <f t="shared" ca="1" si="368"/>
        <v/>
      </c>
      <c r="BA862" s="115" t="str">
        <f t="shared" ca="1" si="368"/>
        <v/>
      </c>
      <c r="BB862" s="115" t="str">
        <f t="shared" ca="1" si="368"/>
        <v/>
      </c>
      <c r="BC862" s="115" t="str">
        <f t="shared" ca="1" si="368"/>
        <v/>
      </c>
      <c r="BD862" s="116" t="str">
        <f t="shared" ca="1" si="368"/>
        <v/>
      </c>
      <c r="BE862" s="145"/>
      <c r="BF862" s="118" t="str">
        <f t="shared" ca="1" si="379"/>
        <v/>
      </c>
      <c r="BG862" s="118" t="str">
        <f t="shared" ca="1" si="380"/>
        <v/>
      </c>
      <c r="BH862" s="118" t="str">
        <f t="shared" ca="1" si="381"/>
        <v/>
      </c>
      <c r="BI862" s="118" t="str">
        <f t="shared" ca="1" si="382"/>
        <v/>
      </c>
      <c r="BK862" s="154"/>
      <c r="BL862" s="155"/>
      <c r="BM862" s="154"/>
      <c r="BN862" s="154"/>
      <c r="BO862" s="156"/>
      <c r="BP862" s="156"/>
      <c r="BQ862" s="156"/>
      <c r="BR862" s="156"/>
      <c r="BS862" s="156"/>
      <c r="BT862" s="156"/>
      <c r="BU862" s="156"/>
      <c r="BV862" s="156"/>
      <c r="BW862" s="156"/>
      <c r="BX862" s="105"/>
      <c r="BY862" s="157"/>
      <c r="BZ862" s="157"/>
      <c r="CA862" s="157"/>
      <c r="CB862" s="157"/>
      <c r="CC862" s="157"/>
      <c r="CD862" s="157"/>
      <c r="CE862" s="157"/>
      <c r="CF862" s="157"/>
      <c r="CG862" s="157"/>
    </row>
    <row r="863" spans="1:85" x14ac:dyDescent="0.25">
      <c r="A863" s="97" t="str">
        <f t="shared" ca="1" si="383"/>
        <v/>
      </c>
      <c r="B863" s="98" t="str">
        <f t="shared" ca="1" si="384"/>
        <v/>
      </c>
      <c r="C863" s="99" t="str">
        <f t="shared" ca="1" si="371"/>
        <v/>
      </c>
      <c r="D863" s="97" t="str">
        <f t="shared" ca="1" si="372"/>
        <v/>
      </c>
      <c r="E863" s="97" t="str">
        <f t="shared" ca="1" si="373"/>
        <v/>
      </c>
      <c r="F863" s="97" t="str">
        <f t="shared" ca="1" si="374"/>
        <v/>
      </c>
      <c r="G863" s="100" t="str">
        <f t="shared" ca="1" si="386"/>
        <v/>
      </c>
      <c r="H863" s="101" t="str">
        <f t="shared" ca="1" si="386"/>
        <v/>
      </c>
      <c r="I863" s="101" t="str">
        <f t="shared" ca="1" si="386"/>
        <v/>
      </c>
      <c r="J863" s="101" t="str">
        <f t="shared" ca="1" si="385"/>
        <v/>
      </c>
      <c r="K863" s="101" t="str">
        <f t="shared" ca="1" si="385"/>
        <v/>
      </c>
      <c r="L863" s="101" t="str">
        <f t="shared" ca="1" si="385"/>
        <v/>
      </c>
      <c r="M863" s="101" t="str">
        <f t="shared" ca="1" si="365"/>
        <v/>
      </c>
      <c r="N863" s="101" t="str">
        <f t="shared" ca="1" si="365"/>
        <v/>
      </c>
      <c r="O863" s="102" t="str">
        <f t="shared" ca="1" si="365"/>
        <v/>
      </c>
      <c r="P863" s="103" t="str">
        <f t="shared" ca="1" si="375"/>
        <v/>
      </c>
      <c r="Q863" s="100" t="str">
        <f t="shared" ca="1" si="367"/>
        <v/>
      </c>
      <c r="R863" s="101" t="str">
        <f t="shared" ca="1" si="367"/>
        <v/>
      </c>
      <c r="S863" s="101" t="str">
        <f t="shared" ca="1" si="367"/>
        <v/>
      </c>
      <c r="T863" s="101" t="str">
        <f t="shared" ca="1" si="366"/>
        <v/>
      </c>
      <c r="U863" s="101" t="str">
        <f t="shared" ca="1" si="366"/>
        <v/>
      </c>
      <c r="V863" s="101" t="str">
        <f t="shared" ca="1" si="366"/>
        <v/>
      </c>
      <c r="W863" s="101" t="str">
        <f t="shared" ca="1" si="366"/>
        <v/>
      </c>
      <c r="X863" s="101" t="str">
        <f t="shared" ca="1" si="366"/>
        <v/>
      </c>
      <c r="Y863" s="102" t="str">
        <f t="shared" ca="1" si="366"/>
        <v/>
      </c>
      <c r="Z863" s="129" t="str">
        <f t="shared" ca="1" si="376"/>
        <v/>
      </c>
      <c r="AA863" s="105" t="str">
        <f t="shared" ca="1" si="369"/>
        <v>NA</v>
      </c>
      <c r="AB863" s="105" t="str">
        <f t="shared" ca="1" si="377"/>
        <v>NA</v>
      </c>
      <c r="AC863" s="97" t="str">
        <f t="shared" ca="1" si="378"/>
        <v/>
      </c>
      <c r="AD863" s="106" t="str">
        <f t="shared" ca="1" si="370"/>
        <v/>
      </c>
      <c r="AE863" s="106"/>
      <c r="AF863" s="130"/>
      <c r="AG863" s="131"/>
      <c r="AH863" s="131"/>
      <c r="AI863" s="131"/>
      <c r="AJ863" s="131"/>
      <c r="AK863" s="131"/>
      <c r="AL863" s="131"/>
      <c r="AM863" s="131"/>
      <c r="AN863" s="132"/>
      <c r="AO863" s="133"/>
      <c r="AS863" s="69"/>
      <c r="AT863" s="69"/>
      <c r="AU863" s="113"/>
      <c r="AV863" s="114" t="str">
        <f t="shared" ca="1" si="364"/>
        <v/>
      </c>
      <c r="AW863" s="115" t="str">
        <f t="shared" ca="1" si="368"/>
        <v/>
      </c>
      <c r="AX863" s="115" t="str">
        <f t="shared" ca="1" si="368"/>
        <v/>
      </c>
      <c r="AY863" s="115" t="str">
        <f t="shared" ca="1" si="368"/>
        <v/>
      </c>
      <c r="AZ863" s="115" t="str">
        <f t="shared" ca="1" si="368"/>
        <v/>
      </c>
      <c r="BA863" s="115" t="str">
        <f t="shared" ca="1" si="368"/>
        <v/>
      </c>
      <c r="BB863" s="115" t="str">
        <f t="shared" ca="1" si="368"/>
        <v/>
      </c>
      <c r="BC863" s="115" t="str">
        <f t="shared" ca="1" si="368"/>
        <v/>
      </c>
      <c r="BD863" s="116" t="str">
        <f t="shared" ca="1" si="368"/>
        <v/>
      </c>
      <c r="BE863" s="145"/>
      <c r="BF863" s="118" t="str">
        <f t="shared" ca="1" si="379"/>
        <v/>
      </c>
      <c r="BG863" s="118" t="str">
        <f t="shared" ca="1" si="380"/>
        <v/>
      </c>
      <c r="BH863" s="118" t="str">
        <f t="shared" ca="1" si="381"/>
        <v/>
      </c>
      <c r="BI863" s="118" t="str">
        <f t="shared" ca="1" si="382"/>
        <v/>
      </c>
      <c r="BK863" s="154"/>
      <c r="BL863" s="155"/>
      <c r="BM863" s="154"/>
      <c r="BN863" s="154"/>
      <c r="BO863" s="156"/>
      <c r="BP863" s="156"/>
      <c r="BQ863" s="156"/>
      <c r="BR863" s="156"/>
      <c r="BS863" s="156"/>
      <c r="BT863" s="156"/>
      <c r="BU863" s="156"/>
      <c r="BV863" s="156"/>
      <c r="BW863" s="156"/>
      <c r="BX863" s="105"/>
      <c r="BY863" s="157"/>
      <c r="BZ863" s="157"/>
      <c r="CA863" s="157"/>
      <c r="CB863" s="157"/>
      <c r="CC863" s="157"/>
      <c r="CD863" s="157"/>
      <c r="CE863" s="157"/>
      <c r="CF863" s="157"/>
      <c r="CG863" s="157"/>
    </row>
    <row r="864" spans="1:85" x14ac:dyDescent="0.25">
      <c r="A864" s="97" t="str">
        <f t="shared" ca="1" si="383"/>
        <v/>
      </c>
      <c r="B864" s="98" t="str">
        <f t="shared" ca="1" si="384"/>
        <v/>
      </c>
      <c r="C864" s="99" t="str">
        <f t="shared" ca="1" si="371"/>
        <v/>
      </c>
      <c r="D864" s="97" t="str">
        <f t="shared" ca="1" si="372"/>
        <v/>
      </c>
      <c r="E864" s="97" t="str">
        <f t="shared" ca="1" si="373"/>
        <v/>
      </c>
      <c r="F864" s="97" t="str">
        <f t="shared" ca="1" si="374"/>
        <v/>
      </c>
      <c r="G864" s="100" t="str">
        <f t="shared" ca="1" si="386"/>
        <v/>
      </c>
      <c r="H864" s="101" t="str">
        <f t="shared" ca="1" si="386"/>
        <v/>
      </c>
      <c r="I864" s="101" t="str">
        <f t="shared" ca="1" si="386"/>
        <v/>
      </c>
      <c r="J864" s="101" t="str">
        <f t="shared" ca="1" si="385"/>
        <v/>
      </c>
      <c r="K864" s="101" t="str">
        <f t="shared" ca="1" si="385"/>
        <v/>
      </c>
      <c r="L864" s="101" t="str">
        <f t="shared" ca="1" si="385"/>
        <v/>
      </c>
      <c r="M864" s="101" t="str">
        <f t="shared" ca="1" si="365"/>
        <v/>
      </c>
      <c r="N864" s="101" t="str">
        <f t="shared" ca="1" si="365"/>
        <v/>
      </c>
      <c r="O864" s="102" t="str">
        <f t="shared" ca="1" si="365"/>
        <v/>
      </c>
      <c r="P864" s="103" t="str">
        <f t="shared" ca="1" si="375"/>
        <v/>
      </c>
      <c r="Q864" s="100" t="str">
        <f t="shared" ca="1" si="367"/>
        <v/>
      </c>
      <c r="R864" s="101" t="str">
        <f t="shared" ca="1" si="367"/>
        <v/>
      </c>
      <c r="S864" s="101" t="str">
        <f t="shared" ca="1" si="367"/>
        <v/>
      </c>
      <c r="T864" s="101" t="str">
        <f t="shared" ca="1" si="366"/>
        <v/>
      </c>
      <c r="U864" s="101" t="str">
        <f t="shared" ca="1" si="366"/>
        <v/>
      </c>
      <c r="V864" s="101" t="str">
        <f t="shared" ca="1" si="366"/>
        <v/>
      </c>
      <c r="W864" s="101" t="str">
        <f t="shared" ca="1" si="366"/>
        <v/>
      </c>
      <c r="X864" s="101" t="str">
        <f t="shared" ca="1" si="366"/>
        <v/>
      </c>
      <c r="Y864" s="102" t="str">
        <f t="shared" ca="1" si="366"/>
        <v/>
      </c>
      <c r="Z864" s="129" t="str">
        <f t="shared" ca="1" si="376"/>
        <v/>
      </c>
      <c r="AA864" s="105" t="str">
        <f t="shared" ca="1" si="369"/>
        <v>NA</v>
      </c>
      <c r="AB864" s="105" t="str">
        <f t="shared" ca="1" si="377"/>
        <v>NA</v>
      </c>
      <c r="AC864" s="97" t="str">
        <f t="shared" ca="1" si="378"/>
        <v/>
      </c>
      <c r="AD864" s="106" t="str">
        <f t="shared" ca="1" si="370"/>
        <v/>
      </c>
      <c r="AE864" s="106"/>
      <c r="AF864" s="130"/>
      <c r="AG864" s="131"/>
      <c r="AH864" s="131"/>
      <c r="AI864" s="131"/>
      <c r="AJ864" s="131"/>
      <c r="AK864" s="131"/>
      <c r="AL864" s="131"/>
      <c r="AM864" s="131"/>
      <c r="AN864" s="132"/>
      <c r="AO864" s="133"/>
      <c r="AS864" s="69"/>
      <c r="AT864" s="69"/>
      <c r="AU864" s="113"/>
      <c r="AV864" s="114" t="str">
        <f t="shared" ca="1" si="364"/>
        <v/>
      </c>
      <c r="AW864" s="115" t="str">
        <f t="shared" ca="1" si="368"/>
        <v/>
      </c>
      <c r="AX864" s="115" t="str">
        <f t="shared" ca="1" si="368"/>
        <v/>
      </c>
      <c r="AY864" s="115" t="str">
        <f t="shared" ca="1" si="368"/>
        <v/>
      </c>
      <c r="AZ864" s="115" t="str">
        <f t="shared" ca="1" si="368"/>
        <v/>
      </c>
      <c r="BA864" s="115" t="str">
        <f t="shared" ca="1" si="368"/>
        <v/>
      </c>
      <c r="BB864" s="115" t="str">
        <f t="shared" ca="1" si="368"/>
        <v/>
      </c>
      <c r="BC864" s="115" t="str">
        <f t="shared" ca="1" si="368"/>
        <v/>
      </c>
      <c r="BD864" s="116" t="str">
        <f t="shared" ca="1" si="368"/>
        <v/>
      </c>
      <c r="BE864" s="145"/>
      <c r="BF864" s="118" t="str">
        <f t="shared" ca="1" si="379"/>
        <v/>
      </c>
      <c r="BG864" s="118" t="str">
        <f t="shared" ca="1" si="380"/>
        <v/>
      </c>
      <c r="BH864" s="118" t="str">
        <f t="shared" ca="1" si="381"/>
        <v/>
      </c>
      <c r="BI864" s="118" t="str">
        <f t="shared" ca="1" si="382"/>
        <v/>
      </c>
      <c r="BK864" s="154"/>
      <c r="BL864" s="155"/>
      <c r="BM864" s="154"/>
      <c r="BN864" s="154"/>
      <c r="BO864" s="156"/>
      <c r="BP864" s="156"/>
      <c r="BQ864" s="156"/>
      <c r="BR864" s="156"/>
      <c r="BS864" s="156"/>
      <c r="BT864" s="156"/>
      <c r="BU864" s="156"/>
      <c r="BV864" s="156"/>
      <c r="BW864" s="156"/>
      <c r="BX864" s="105"/>
      <c r="BY864" s="157"/>
      <c r="BZ864" s="157"/>
      <c r="CA864" s="157"/>
      <c r="CB864" s="157"/>
      <c r="CC864" s="157"/>
      <c r="CD864" s="157"/>
      <c r="CE864" s="157"/>
      <c r="CF864" s="157"/>
      <c r="CG864" s="157"/>
    </row>
    <row r="865" spans="1:85" x14ac:dyDescent="0.25">
      <c r="A865" s="97" t="str">
        <f t="shared" ca="1" si="383"/>
        <v/>
      </c>
      <c r="B865" s="98" t="str">
        <f t="shared" ca="1" si="384"/>
        <v/>
      </c>
      <c r="C865" s="99" t="str">
        <f t="shared" ca="1" si="371"/>
        <v/>
      </c>
      <c r="D865" s="97" t="str">
        <f t="shared" ca="1" si="372"/>
        <v/>
      </c>
      <c r="E865" s="97" t="str">
        <f t="shared" ca="1" si="373"/>
        <v/>
      </c>
      <c r="F865" s="97" t="str">
        <f t="shared" ca="1" si="374"/>
        <v/>
      </c>
      <c r="G865" s="100" t="str">
        <f t="shared" ca="1" si="386"/>
        <v/>
      </c>
      <c r="H865" s="101" t="str">
        <f t="shared" ca="1" si="386"/>
        <v/>
      </c>
      <c r="I865" s="101" t="str">
        <f t="shared" ca="1" si="386"/>
        <v/>
      </c>
      <c r="J865" s="101" t="str">
        <f t="shared" ca="1" si="385"/>
        <v/>
      </c>
      <c r="K865" s="101" t="str">
        <f t="shared" ca="1" si="385"/>
        <v/>
      </c>
      <c r="L865" s="101" t="str">
        <f t="shared" ca="1" si="385"/>
        <v/>
      </c>
      <c r="M865" s="101" t="str">
        <f t="shared" ca="1" si="365"/>
        <v/>
      </c>
      <c r="N865" s="101" t="str">
        <f t="shared" ca="1" si="365"/>
        <v/>
      </c>
      <c r="O865" s="102" t="str">
        <f t="shared" ca="1" si="365"/>
        <v/>
      </c>
      <c r="P865" s="103" t="str">
        <f t="shared" ca="1" si="375"/>
        <v/>
      </c>
      <c r="Q865" s="100" t="str">
        <f t="shared" ca="1" si="367"/>
        <v/>
      </c>
      <c r="R865" s="101" t="str">
        <f t="shared" ca="1" si="367"/>
        <v/>
      </c>
      <c r="S865" s="101" t="str">
        <f t="shared" ca="1" si="367"/>
        <v/>
      </c>
      <c r="T865" s="101" t="str">
        <f t="shared" ca="1" si="366"/>
        <v/>
      </c>
      <c r="U865" s="101" t="str">
        <f t="shared" ca="1" si="366"/>
        <v/>
      </c>
      <c r="V865" s="101" t="str">
        <f t="shared" ca="1" si="366"/>
        <v/>
      </c>
      <c r="W865" s="101" t="str">
        <f t="shared" ca="1" si="366"/>
        <v/>
      </c>
      <c r="X865" s="101" t="str">
        <f t="shared" ca="1" si="366"/>
        <v/>
      </c>
      <c r="Y865" s="102" t="str">
        <f t="shared" ca="1" si="366"/>
        <v/>
      </c>
      <c r="Z865" s="129" t="str">
        <f t="shared" ca="1" si="376"/>
        <v/>
      </c>
      <c r="AA865" s="105" t="str">
        <f t="shared" ca="1" si="369"/>
        <v>NA</v>
      </c>
      <c r="AB865" s="105" t="str">
        <f t="shared" ca="1" si="377"/>
        <v>NA</v>
      </c>
      <c r="AC865" s="97" t="str">
        <f t="shared" ca="1" si="378"/>
        <v/>
      </c>
      <c r="AD865" s="106" t="str">
        <f t="shared" ca="1" si="370"/>
        <v/>
      </c>
      <c r="AE865" s="106"/>
      <c r="AF865" s="130"/>
      <c r="AG865" s="131"/>
      <c r="AH865" s="131"/>
      <c r="AI865" s="131"/>
      <c r="AJ865" s="131"/>
      <c r="AK865" s="131"/>
      <c r="AL865" s="131"/>
      <c r="AM865" s="131"/>
      <c r="AN865" s="132"/>
      <c r="AO865" s="133"/>
      <c r="AS865" s="69"/>
      <c r="AT865" s="69"/>
      <c r="AU865" s="113"/>
      <c r="AV865" s="114" t="str">
        <f t="shared" ca="1" si="364"/>
        <v/>
      </c>
      <c r="AW865" s="115" t="str">
        <f t="shared" ca="1" si="368"/>
        <v/>
      </c>
      <c r="AX865" s="115" t="str">
        <f t="shared" ca="1" si="368"/>
        <v/>
      </c>
      <c r="AY865" s="115" t="str">
        <f t="shared" ca="1" si="368"/>
        <v/>
      </c>
      <c r="AZ865" s="115" t="str">
        <f t="shared" ca="1" si="368"/>
        <v/>
      </c>
      <c r="BA865" s="115" t="str">
        <f t="shared" ca="1" si="368"/>
        <v/>
      </c>
      <c r="BB865" s="115" t="str">
        <f t="shared" ca="1" si="368"/>
        <v/>
      </c>
      <c r="BC865" s="115" t="str">
        <f t="shared" ca="1" si="368"/>
        <v/>
      </c>
      <c r="BD865" s="116" t="str">
        <f t="shared" ca="1" si="368"/>
        <v/>
      </c>
      <c r="BE865" s="145"/>
      <c r="BF865" s="118" t="str">
        <f t="shared" ca="1" si="379"/>
        <v/>
      </c>
      <c r="BG865" s="118" t="str">
        <f t="shared" ca="1" si="380"/>
        <v/>
      </c>
      <c r="BH865" s="118" t="str">
        <f t="shared" ca="1" si="381"/>
        <v/>
      </c>
      <c r="BI865" s="118" t="str">
        <f t="shared" ca="1" si="382"/>
        <v/>
      </c>
      <c r="BK865" s="154"/>
      <c r="BL865" s="155"/>
      <c r="BM865" s="154"/>
      <c r="BN865" s="154"/>
      <c r="BO865" s="156"/>
      <c r="BP865" s="156"/>
      <c r="BQ865" s="156"/>
      <c r="BR865" s="156"/>
      <c r="BS865" s="156"/>
      <c r="BT865" s="156"/>
      <c r="BU865" s="156"/>
      <c r="BV865" s="156"/>
      <c r="BW865" s="156"/>
      <c r="BX865" s="105"/>
      <c r="BY865" s="157"/>
      <c r="BZ865" s="157"/>
      <c r="CA865" s="157"/>
      <c r="CB865" s="157"/>
      <c r="CC865" s="157"/>
      <c r="CD865" s="157"/>
      <c r="CE865" s="157"/>
      <c r="CF865" s="157"/>
      <c r="CG865" s="157"/>
    </row>
    <row r="866" spans="1:85" x14ac:dyDescent="0.25">
      <c r="A866" s="97" t="str">
        <f t="shared" ca="1" si="383"/>
        <v/>
      </c>
      <c r="B866" s="98" t="str">
        <f t="shared" ca="1" si="384"/>
        <v/>
      </c>
      <c r="C866" s="99" t="str">
        <f t="shared" ca="1" si="371"/>
        <v/>
      </c>
      <c r="D866" s="97" t="str">
        <f t="shared" ca="1" si="372"/>
        <v/>
      </c>
      <c r="E866" s="97" t="str">
        <f t="shared" ca="1" si="373"/>
        <v/>
      </c>
      <c r="F866" s="97" t="str">
        <f t="shared" ca="1" si="374"/>
        <v/>
      </c>
      <c r="G866" s="100" t="str">
        <f t="shared" ca="1" si="386"/>
        <v/>
      </c>
      <c r="H866" s="101" t="str">
        <f t="shared" ca="1" si="386"/>
        <v/>
      </c>
      <c r="I866" s="101" t="str">
        <f t="shared" ca="1" si="386"/>
        <v/>
      </c>
      <c r="J866" s="101" t="str">
        <f t="shared" ca="1" si="385"/>
        <v/>
      </c>
      <c r="K866" s="101" t="str">
        <f t="shared" ca="1" si="385"/>
        <v/>
      </c>
      <c r="L866" s="101" t="str">
        <f t="shared" ca="1" si="385"/>
        <v/>
      </c>
      <c r="M866" s="101" t="str">
        <f t="shared" ca="1" si="365"/>
        <v/>
      </c>
      <c r="N866" s="101" t="str">
        <f t="shared" ca="1" si="365"/>
        <v/>
      </c>
      <c r="O866" s="102" t="str">
        <f t="shared" ca="1" si="365"/>
        <v/>
      </c>
      <c r="P866" s="103" t="str">
        <f t="shared" ca="1" si="375"/>
        <v/>
      </c>
      <c r="Q866" s="100" t="str">
        <f t="shared" ca="1" si="367"/>
        <v/>
      </c>
      <c r="R866" s="101" t="str">
        <f t="shared" ca="1" si="367"/>
        <v/>
      </c>
      <c r="S866" s="101" t="str">
        <f t="shared" ca="1" si="367"/>
        <v/>
      </c>
      <c r="T866" s="101" t="str">
        <f t="shared" ca="1" si="366"/>
        <v/>
      </c>
      <c r="U866" s="101" t="str">
        <f t="shared" ca="1" si="366"/>
        <v/>
      </c>
      <c r="V866" s="101" t="str">
        <f t="shared" ca="1" si="366"/>
        <v/>
      </c>
      <c r="W866" s="101" t="str">
        <f t="shared" ca="1" si="366"/>
        <v/>
      </c>
      <c r="X866" s="101" t="str">
        <f t="shared" ca="1" si="366"/>
        <v/>
      </c>
      <c r="Y866" s="102" t="str">
        <f t="shared" ca="1" si="366"/>
        <v/>
      </c>
      <c r="Z866" s="129" t="str">
        <f t="shared" ca="1" si="376"/>
        <v/>
      </c>
      <c r="AA866" s="105" t="str">
        <f t="shared" ca="1" si="369"/>
        <v>NA</v>
      </c>
      <c r="AB866" s="105" t="str">
        <f t="shared" ca="1" si="377"/>
        <v>NA</v>
      </c>
      <c r="AC866" s="97" t="str">
        <f t="shared" ca="1" si="378"/>
        <v/>
      </c>
      <c r="AD866" s="106" t="str">
        <f t="shared" ca="1" si="370"/>
        <v/>
      </c>
      <c r="AE866" s="106"/>
      <c r="AF866" s="130"/>
      <c r="AG866" s="131"/>
      <c r="AH866" s="131"/>
      <c r="AI866" s="131"/>
      <c r="AJ866" s="131"/>
      <c r="AK866" s="131"/>
      <c r="AL866" s="131"/>
      <c r="AM866" s="131"/>
      <c r="AN866" s="132"/>
      <c r="AO866" s="133"/>
      <c r="AS866" s="69"/>
      <c r="AT866" s="69"/>
      <c r="AU866" s="113"/>
      <c r="AV866" s="114" t="str">
        <f t="shared" ca="1" si="364"/>
        <v/>
      </c>
      <c r="AW866" s="115" t="str">
        <f t="shared" ca="1" si="364"/>
        <v/>
      </c>
      <c r="AX866" s="115" t="str">
        <f t="shared" ca="1" si="364"/>
        <v/>
      </c>
      <c r="AY866" s="115" t="str">
        <f t="shared" ca="1" si="364"/>
        <v/>
      </c>
      <c r="AZ866" s="115" t="str">
        <f t="shared" ca="1" si="364"/>
        <v/>
      </c>
      <c r="BA866" s="115" t="str">
        <f t="shared" ca="1" si="364"/>
        <v/>
      </c>
      <c r="BB866" s="115" t="str">
        <f t="shared" ca="1" si="364"/>
        <v/>
      </c>
      <c r="BC866" s="115" t="str">
        <f t="shared" ca="1" si="364"/>
        <v/>
      </c>
      <c r="BD866" s="116" t="str">
        <f t="shared" ca="1" si="364"/>
        <v/>
      </c>
      <c r="BE866" s="145"/>
      <c r="BF866" s="118" t="str">
        <f t="shared" ca="1" si="379"/>
        <v/>
      </c>
      <c r="BG866" s="118" t="str">
        <f t="shared" ca="1" si="380"/>
        <v/>
      </c>
      <c r="BH866" s="118" t="str">
        <f t="shared" ca="1" si="381"/>
        <v/>
      </c>
      <c r="BI866" s="118" t="str">
        <f t="shared" ca="1" si="382"/>
        <v/>
      </c>
      <c r="BK866" s="154"/>
      <c r="BL866" s="155"/>
      <c r="BM866" s="154"/>
      <c r="BN866" s="154"/>
      <c r="BO866" s="156"/>
      <c r="BP866" s="156"/>
      <c r="BQ866" s="156"/>
      <c r="BR866" s="156"/>
      <c r="BS866" s="156"/>
      <c r="BT866" s="156"/>
      <c r="BU866" s="156"/>
      <c r="BV866" s="156"/>
      <c r="BW866" s="156"/>
      <c r="BX866" s="105"/>
      <c r="BY866" s="157"/>
      <c r="BZ866" s="157"/>
      <c r="CA866" s="157"/>
      <c r="CB866" s="157"/>
      <c r="CC866" s="157"/>
      <c r="CD866" s="157"/>
      <c r="CE866" s="157"/>
      <c r="CF866" s="157"/>
      <c r="CG866" s="157"/>
    </row>
    <row r="867" spans="1:85" x14ac:dyDescent="0.25">
      <c r="A867" s="97" t="str">
        <f t="shared" ca="1" si="383"/>
        <v/>
      </c>
      <c r="B867" s="98" t="str">
        <f t="shared" ca="1" si="384"/>
        <v/>
      </c>
      <c r="C867" s="99" t="str">
        <f t="shared" ca="1" si="371"/>
        <v/>
      </c>
      <c r="D867" s="97" t="str">
        <f t="shared" ca="1" si="372"/>
        <v/>
      </c>
      <c r="E867" s="97" t="str">
        <f t="shared" ca="1" si="373"/>
        <v/>
      </c>
      <c r="F867" s="97" t="str">
        <f t="shared" ca="1" si="374"/>
        <v/>
      </c>
      <c r="G867" s="100" t="str">
        <f t="shared" ca="1" si="386"/>
        <v/>
      </c>
      <c r="H867" s="101" t="str">
        <f t="shared" ca="1" si="386"/>
        <v/>
      </c>
      <c r="I867" s="101" t="str">
        <f t="shared" ca="1" si="386"/>
        <v/>
      </c>
      <c r="J867" s="101" t="str">
        <f t="shared" ca="1" si="385"/>
        <v/>
      </c>
      <c r="K867" s="101" t="str">
        <f t="shared" ca="1" si="385"/>
        <v/>
      </c>
      <c r="L867" s="101" t="str">
        <f t="shared" ca="1" si="385"/>
        <v/>
      </c>
      <c r="M867" s="101" t="str">
        <f t="shared" ca="1" si="365"/>
        <v/>
      </c>
      <c r="N867" s="101" t="str">
        <f t="shared" ca="1" si="365"/>
        <v/>
      </c>
      <c r="O867" s="102" t="str">
        <f t="shared" ca="1" si="365"/>
        <v/>
      </c>
      <c r="P867" s="103" t="str">
        <f t="shared" ca="1" si="375"/>
        <v/>
      </c>
      <c r="Q867" s="100" t="str">
        <f t="shared" ca="1" si="367"/>
        <v/>
      </c>
      <c r="R867" s="101" t="str">
        <f t="shared" ca="1" si="367"/>
        <v/>
      </c>
      <c r="S867" s="101" t="str">
        <f t="shared" ca="1" si="367"/>
        <v/>
      </c>
      <c r="T867" s="101" t="str">
        <f t="shared" ca="1" si="366"/>
        <v/>
      </c>
      <c r="U867" s="101" t="str">
        <f t="shared" ca="1" si="366"/>
        <v/>
      </c>
      <c r="V867" s="101" t="str">
        <f t="shared" ca="1" si="366"/>
        <v/>
      </c>
      <c r="W867" s="101" t="str">
        <f t="shared" ca="1" si="366"/>
        <v/>
      </c>
      <c r="X867" s="101" t="str">
        <f t="shared" ca="1" si="366"/>
        <v/>
      </c>
      <c r="Y867" s="102" t="str">
        <f t="shared" ca="1" si="366"/>
        <v/>
      </c>
      <c r="Z867" s="129" t="str">
        <f t="shared" ca="1" si="376"/>
        <v/>
      </c>
      <c r="AA867" s="105" t="str">
        <f t="shared" ca="1" si="369"/>
        <v>NA</v>
      </c>
      <c r="AB867" s="105" t="str">
        <f t="shared" ca="1" si="377"/>
        <v>NA</v>
      </c>
      <c r="AC867" s="97" t="str">
        <f t="shared" ca="1" si="378"/>
        <v/>
      </c>
      <c r="AD867" s="106" t="str">
        <f t="shared" ca="1" si="370"/>
        <v/>
      </c>
      <c r="AE867" s="106"/>
      <c r="AF867" s="130"/>
      <c r="AG867" s="131"/>
      <c r="AH867" s="131"/>
      <c r="AI867" s="131"/>
      <c r="AJ867" s="131"/>
      <c r="AK867" s="131"/>
      <c r="AL867" s="131"/>
      <c r="AM867" s="131"/>
      <c r="AN867" s="132"/>
      <c r="AO867" s="133"/>
      <c r="AS867" s="69"/>
      <c r="AT867" s="69"/>
      <c r="AU867" s="113"/>
      <c r="AV867" s="114" t="str">
        <f t="shared" ref="AV867:BD895" ca="1" si="387">IFERROR(IF(LEN($C867)=0,"",IF(VLOOKUP($C867,INDIRECT("'"&amp;$H$2&amp;"'!"&amp;"$A$1:$ZZ$999"),MATCH(AV$1,INDIRECT("'"&amp;$H$2&amp;"'!"&amp;"A"&amp;$J$2&amp;":ZZ"&amp;$J$2&amp;""),0),FALSE)="N/F",0,VLOOKUP($C867,INDIRECT("'"&amp;$H$2&amp;"'!"&amp;"$A$1:$ZZ$999"),MATCH(AV$1,INDIRECT("'"&amp;$H$2&amp;"'!"&amp;"A"&amp;$J$2&amp;":ZZ"&amp;$J$2&amp;""),0),FALSE))),"")</f>
        <v/>
      </c>
      <c r="AW867" s="115" t="str">
        <f t="shared" ca="1" si="387"/>
        <v/>
      </c>
      <c r="AX867" s="115" t="str">
        <f t="shared" ca="1" si="387"/>
        <v/>
      </c>
      <c r="AY867" s="115" t="str">
        <f t="shared" ca="1" si="387"/>
        <v/>
      </c>
      <c r="AZ867" s="115" t="str">
        <f t="shared" ca="1" si="387"/>
        <v/>
      </c>
      <c r="BA867" s="115" t="str">
        <f t="shared" ca="1" si="387"/>
        <v/>
      </c>
      <c r="BB867" s="115" t="str">
        <f t="shared" ca="1" si="387"/>
        <v/>
      </c>
      <c r="BC867" s="115" t="str">
        <f t="shared" ca="1" si="387"/>
        <v/>
      </c>
      <c r="BD867" s="116" t="str">
        <f t="shared" ca="1" si="387"/>
        <v/>
      </c>
      <c r="BE867" s="145"/>
      <c r="BF867" s="118" t="str">
        <f t="shared" ca="1" si="379"/>
        <v/>
      </c>
      <c r="BG867" s="118" t="str">
        <f t="shared" ca="1" si="380"/>
        <v/>
      </c>
      <c r="BH867" s="118" t="str">
        <f t="shared" ca="1" si="381"/>
        <v/>
      </c>
      <c r="BI867" s="118" t="str">
        <f t="shared" ca="1" si="382"/>
        <v/>
      </c>
      <c r="BK867" s="154"/>
      <c r="BL867" s="155"/>
      <c r="BM867" s="154"/>
      <c r="BN867" s="154"/>
      <c r="BO867" s="156"/>
      <c r="BP867" s="156"/>
      <c r="BQ867" s="156"/>
      <c r="BR867" s="156"/>
      <c r="BS867" s="156"/>
      <c r="BT867" s="156"/>
      <c r="BU867" s="156"/>
      <c r="BV867" s="156"/>
      <c r="BW867" s="156"/>
      <c r="BX867" s="105"/>
      <c r="BY867" s="157"/>
      <c r="BZ867" s="157"/>
      <c r="CA867" s="157"/>
      <c r="CB867" s="157"/>
      <c r="CC867" s="157"/>
      <c r="CD867" s="157"/>
      <c r="CE867" s="157"/>
      <c r="CF867" s="157"/>
      <c r="CG867" s="157"/>
    </row>
    <row r="868" spans="1:85" x14ac:dyDescent="0.25">
      <c r="A868" s="97" t="str">
        <f t="shared" ca="1" si="383"/>
        <v/>
      </c>
      <c r="B868" s="98" t="str">
        <f t="shared" ca="1" si="384"/>
        <v/>
      </c>
      <c r="C868" s="99" t="str">
        <f t="shared" ca="1" si="371"/>
        <v/>
      </c>
      <c r="D868" s="97" t="str">
        <f t="shared" ca="1" si="372"/>
        <v/>
      </c>
      <c r="E868" s="97" t="str">
        <f t="shared" ca="1" si="373"/>
        <v/>
      </c>
      <c r="F868" s="97" t="str">
        <f t="shared" ca="1" si="374"/>
        <v/>
      </c>
      <c r="G868" s="100" t="str">
        <f t="shared" ca="1" si="386"/>
        <v/>
      </c>
      <c r="H868" s="101" t="str">
        <f t="shared" ca="1" si="386"/>
        <v/>
      </c>
      <c r="I868" s="101" t="str">
        <f t="shared" ca="1" si="386"/>
        <v/>
      </c>
      <c r="J868" s="101" t="str">
        <f t="shared" ca="1" si="385"/>
        <v/>
      </c>
      <c r="K868" s="101" t="str">
        <f t="shared" ca="1" si="385"/>
        <v/>
      </c>
      <c r="L868" s="101" t="str">
        <f t="shared" ca="1" si="385"/>
        <v/>
      </c>
      <c r="M868" s="101" t="str">
        <f t="shared" ca="1" si="365"/>
        <v/>
      </c>
      <c r="N868" s="101" t="str">
        <f t="shared" ca="1" si="365"/>
        <v/>
      </c>
      <c r="O868" s="102" t="str">
        <f t="shared" ca="1" si="365"/>
        <v/>
      </c>
      <c r="P868" s="103" t="str">
        <f t="shared" ca="1" si="375"/>
        <v/>
      </c>
      <c r="Q868" s="100" t="str">
        <f t="shared" ca="1" si="367"/>
        <v/>
      </c>
      <c r="R868" s="101" t="str">
        <f t="shared" ca="1" si="367"/>
        <v/>
      </c>
      <c r="S868" s="101" t="str">
        <f t="shared" ca="1" si="367"/>
        <v/>
      </c>
      <c r="T868" s="101" t="str">
        <f t="shared" ca="1" si="366"/>
        <v/>
      </c>
      <c r="U868" s="101" t="str">
        <f t="shared" ca="1" si="366"/>
        <v/>
      </c>
      <c r="V868" s="101" t="str">
        <f t="shared" ca="1" si="366"/>
        <v/>
      </c>
      <c r="W868" s="101" t="str">
        <f t="shared" ca="1" si="366"/>
        <v/>
      </c>
      <c r="X868" s="101" t="str">
        <f t="shared" ca="1" si="366"/>
        <v/>
      </c>
      <c r="Y868" s="102" t="str">
        <f t="shared" ca="1" si="366"/>
        <v/>
      </c>
      <c r="Z868" s="129" t="str">
        <f t="shared" ca="1" si="376"/>
        <v/>
      </c>
      <c r="AA868" s="105" t="str">
        <f t="shared" ca="1" si="369"/>
        <v>NA</v>
      </c>
      <c r="AB868" s="105" t="str">
        <f t="shared" ca="1" si="377"/>
        <v>NA</v>
      </c>
      <c r="AC868" s="97" t="str">
        <f t="shared" ca="1" si="378"/>
        <v/>
      </c>
      <c r="AD868" s="106" t="str">
        <f t="shared" ca="1" si="370"/>
        <v/>
      </c>
      <c r="AE868" s="106"/>
      <c r="AF868" s="130"/>
      <c r="AG868" s="131"/>
      <c r="AH868" s="131"/>
      <c r="AI868" s="131"/>
      <c r="AJ868" s="131"/>
      <c r="AK868" s="131"/>
      <c r="AL868" s="131"/>
      <c r="AM868" s="131"/>
      <c r="AN868" s="132"/>
      <c r="AO868" s="133"/>
      <c r="AS868" s="69"/>
      <c r="AT868" s="69"/>
      <c r="AU868" s="113"/>
      <c r="AV868" s="114" t="str">
        <f t="shared" ca="1" si="387"/>
        <v/>
      </c>
      <c r="AW868" s="115" t="str">
        <f t="shared" ca="1" si="387"/>
        <v/>
      </c>
      <c r="AX868" s="115" t="str">
        <f t="shared" ca="1" si="387"/>
        <v/>
      </c>
      <c r="AY868" s="115" t="str">
        <f t="shared" ca="1" si="387"/>
        <v/>
      </c>
      <c r="AZ868" s="115" t="str">
        <f t="shared" ca="1" si="387"/>
        <v/>
      </c>
      <c r="BA868" s="115" t="str">
        <f t="shared" ca="1" si="387"/>
        <v/>
      </c>
      <c r="BB868" s="115" t="str">
        <f t="shared" ca="1" si="387"/>
        <v/>
      </c>
      <c r="BC868" s="115" t="str">
        <f t="shared" ca="1" si="387"/>
        <v/>
      </c>
      <c r="BD868" s="116" t="str">
        <f t="shared" ca="1" si="387"/>
        <v/>
      </c>
      <c r="BE868" s="145"/>
      <c r="BF868" s="118" t="str">
        <f t="shared" ca="1" si="379"/>
        <v/>
      </c>
      <c r="BG868" s="118" t="str">
        <f t="shared" ca="1" si="380"/>
        <v/>
      </c>
      <c r="BH868" s="118" t="str">
        <f t="shared" ca="1" si="381"/>
        <v/>
      </c>
      <c r="BI868" s="118" t="str">
        <f t="shared" ca="1" si="382"/>
        <v/>
      </c>
      <c r="BK868" s="154"/>
      <c r="BL868" s="155"/>
      <c r="BM868" s="154"/>
      <c r="BN868" s="154"/>
      <c r="BO868" s="156"/>
      <c r="BP868" s="156"/>
      <c r="BQ868" s="156"/>
      <c r="BR868" s="156"/>
      <c r="BS868" s="156"/>
      <c r="BT868" s="156"/>
      <c r="BU868" s="156"/>
      <c r="BV868" s="156"/>
      <c r="BW868" s="156"/>
      <c r="BX868" s="105"/>
      <c r="BY868" s="157"/>
      <c r="BZ868" s="157"/>
      <c r="CA868" s="157"/>
      <c r="CB868" s="157"/>
      <c r="CC868" s="157"/>
      <c r="CD868" s="157"/>
      <c r="CE868" s="157"/>
      <c r="CF868" s="157"/>
      <c r="CG868" s="157"/>
    </row>
    <row r="869" spans="1:85" x14ac:dyDescent="0.25">
      <c r="A869" s="97" t="str">
        <f t="shared" ca="1" si="383"/>
        <v/>
      </c>
      <c r="B869" s="98" t="str">
        <f t="shared" ca="1" si="384"/>
        <v/>
      </c>
      <c r="C869" s="99" t="str">
        <f t="shared" ca="1" si="371"/>
        <v/>
      </c>
      <c r="D869" s="97" t="str">
        <f t="shared" ca="1" si="372"/>
        <v/>
      </c>
      <c r="E869" s="97" t="str">
        <f t="shared" ca="1" si="373"/>
        <v/>
      </c>
      <c r="F869" s="97" t="str">
        <f t="shared" ca="1" si="374"/>
        <v/>
      </c>
      <c r="G869" s="100" t="str">
        <f t="shared" ca="1" si="386"/>
        <v/>
      </c>
      <c r="H869" s="101" t="str">
        <f t="shared" ca="1" si="386"/>
        <v/>
      </c>
      <c r="I869" s="101" t="str">
        <f t="shared" ca="1" si="386"/>
        <v/>
      </c>
      <c r="J869" s="101" t="str">
        <f t="shared" ca="1" si="385"/>
        <v/>
      </c>
      <c r="K869" s="101" t="str">
        <f t="shared" ca="1" si="385"/>
        <v/>
      </c>
      <c r="L869" s="101" t="str">
        <f t="shared" ca="1" si="385"/>
        <v/>
      </c>
      <c r="M869" s="101" t="str">
        <f t="shared" ca="1" si="365"/>
        <v/>
      </c>
      <c r="N869" s="101" t="str">
        <f t="shared" ca="1" si="365"/>
        <v/>
      </c>
      <c r="O869" s="102" t="str">
        <f t="shared" ca="1" si="365"/>
        <v/>
      </c>
      <c r="P869" s="103" t="str">
        <f t="shared" ca="1" si="375"/>
        <v/>
      </c>
      <c r="Q869" s="100" t="str">
        <f t="shared" ca="1" si="367"/>
        <v/>
      </c>
      <c r="R869" s="101" t="str">
        <f t="shared" ca="1" si="367"/>
        <v/>
      </c>
      <c r="S869" s="101" t="str">
        <f t="shared" ca="1" si="367"/>
        <v/>
      </c>
      <c r="T869" s="101" t="str">
        <f t="shared" ca="1" si="366"/>
        <v/>
      </c>
      <c r="U869" s="101" t="str">
        <f t="shared" ca="1" si="366"/>
        <v/>
      </c>
      <c r="V869" s="101" t="str">
        <f t="shared" ca="1" si="366"/>
        <v/>
      </c>
      <c r="W869" s="101" t="str">
        <f t="shared" ca="1" si="366"/>
        <v/>
      </c>
      <c r="X869" s="101" t="str">
        <f t="shared" ca="1" si="366"/>
        <v/>
      </c>
      <c r="Y869" s="102" t="str">
        <f t="shared" ca="1" si="366"/>
        <v/>
      </c>
      <c r="Z869" s="129" t="str">
        <f t="shared" ca="1" si="376"/>
        <v/>
      </c>
      <c r="AA869" s="105" t="str">
        <f t="shared" ca="1" si="369"/>
        <v>NA</v>
      </c>
      <c r="AB869" s="105" t="str">
        <f t="shared" ca="1" si="377"/>
        <v>NA</v>
      </c>
      <c r="AC869" s="97" t="str">
        <f t="shared" ca="1" si="378"/>
        <v/>
      </c>
      <c r="AD869" s="106" t="str">
        <f t="shared" ca="1" si="370"/>
        <v/>
      </c>
      <c r="AE869" s="106"/>
      <c r="AF869" s="130"/>
      <c r="AG869" s="131"/>
      <c r="AH869" s="131"/>
      <c r="AI869" s="131"/>
      <c r="AJ869" s="131"/>
      <c r="AK869" s="131"/>
      <c r="AL869" s="131"/>
      <c r="AM869" s="131"/>
      <c r="AN869" s="132"/>
      <c r="AO869" s="133"/>
      <c r="AS869" s="69"/>
      <c r="AT869" s="69"/>
      <c r="AU869" s="113"/>
      <c r="AV869" s="114" t="str">
        <f t="shared" ca="1" si="387"/>
        <v/>
      </c>
      <c r="AW869" s="115" t="str">
        <f t="shared" ca="1" si="387"/>
        <v/>
      </c>
      <c r="AX869" s="115" t="str">
        <f t="shared" ca="1" si="387"/>
        <v/>
      </c>
      <c r="AY869" s="115" t="str">
        <f t="shared" ca="1" si="387"/>
        <v/>
      </c>
      <c r="AZ869" s="115" t="str">
        <f t="shared" ca="1" si="387"/>
        <v/>
      </c>
      <c r="BA869" s="115" t="str">
        <f t="shared" ca="1" si="387"/>
        <v/>
      </c>
      <c r="BB869" s="115" t="str">
        <f t="shared" ca="1" si="387"/>
        <v/>
      </c>
      <c r="BC869" s="115" t="str">
        <f t="shared" ca="1" si="387"/>
        <v/>
      </c>
      <c r="BD869" s="116" t="str">
        <f t="shared" ca="1" si="387"/>
        <v/>
      </c>
      <c r="BE869" s="145"/>
      <c r="BF869" s="118" t="str">
        <f t="shared" ca="1" si="379"/>
        <v/>
      </c>
      <c r="BG869" s="118" t="str">
        <f t="shared" ca="1" si="380"/>
        <v/>
      </c>
      <c r="BH869" s="118" t="str">
        <f t="shared" ca="1" si="381"/>
        <v/>
      </c>
      <c r="BI869" s="118" t="str">
        <f t="shared" ca="1" si="382"/>
        <v/>
      </c>
      <c r="BK869" s="154"/>
      <c r="BL869" s="155"/>
      <c r="BM869" s="154"/>
      <c r="BN869" s="154"/>
      <c r="BO869" s="156"/>
      <c r="BP869" s="156"/>
      <c r="BQ869" s="156"/>
      <c r="BR869" s="156"/>
      <c r="BS869" s="156"/>
      <c r="BT869" s="156"/>
      <c r="BU869" s="156"/>
      <c r="BV869" s="156"/>
      <c r="BW869" s="156"/>
      <c r="BX869" s="105"/>
      <c r="BY869" s="157"/>
      <c r="BZ869" s="157"/>
      <c r="CA869" s="157"/>
      <c r="CB869" s="157"/>
      <c r="CC869" s="157"/>
      <c r="CD869" s="157"/>
      <c r="CE869" s="157"/>
      <c r="CF869" s="157"/>
      <c r="CG869" s="157"/>
    </row>
    <row r="870" spans="1:85" x14ac:dyDescent="0.25">
      <c r="A870" s="97" t="str">
        <f t="shared" ca="1" si="383"/>
        <v/>
      </c>
      <c r="B870" s="98" t="str">
        <f t="shared" ca="1" si="384"/>
        <v/>
      </c>
      <c r="C870" s="99" t="str">
        <f t="shared" ca="1" si="371"/>
        <v/>
      </c>
      <c r="D870" s="97" t="str">
        <f t="shared" ca="1" si="372"/>
        <v/>
      </c>
      <c r="E870" s="97" t="str">
        <f t="shared" ca="1" si="373"/>
        <v/>
      </c>
      <c r="F870" s="97" t="str">
        <f t="shared" ca="1" si="374"/>
        <v/>
      </c>
      <c r="G870" s="100" t="str">
        <f t="shared" ca="1" si="386"/>
        <v/>
      </c>
      <c r="H870" s="101" t="str">
        <f t="shared" ca="1" si="386"/>
        <v/>
      </c>
      <c r="I870" s="101" t="str">
        <f t="shared" ca="1" si="386"/>
        <v/>
      </c>
      <c r="J870" s="101" t="str">
        <f t="shared" ca="1" si="385"/>
        <v/>
      </c>
      <c r="K870" s="101" t="str">
        <f t="shared" ca="1" si="385"/>
        <v/>
      </c>
      <c r="L870" s="101" t="str">
        <f t="shared" ca="1" si="385"/>
        <v/>
      </c>
      <c r="M870" s="101" t="str">
        <f t="shared" ca="1" si="365"/>
        <v/>
      </c>
      <c r="N870" s="101" t="str">
        <f t="shared" ca="1" si="365"/>
        <v/>
      </c>
      <c r="O870" s="102" t="str">
        <f t="shared" ca="1" si="365"/>
        <v/>
      </c>
      <c r="P870" s="103" t="str">
        <f t="shared" ca="1" si="375"/>
        <v/>
      </c>
      <c r="Q870" s="100" t="str">
        <f t="shared" ca="1" si="367"/>
        <v/>
      </c>
      <c r="R870" s="101" t="str">
        <f t="shared" ca="1" si="367"/>
        <v/>
      </c>
      <c r="S870" s="101" t="str">
        <f t="shared" ca="1" si="367"/>
        <v/>
      </c>
      <c r="T870" s="101" t="str">
        <f t="shared" ca="1" si="366"/>
        <v/>
      </c>
      <c r="U870" s="101" t="str">
        <f t="shared" ca="1" si="366"/>
        <v/>
      </c>
      <c r="V870" s="101" t="str">
        <f t="shared" ca="1" si="366"/>
        <v/>
      </c>
      <c r="W870" s="101" t="str">
        <f t="shared" ca="1" si="366"/>
        <v/>
      </c>
      <c r="X870" s="101" t="str">
        <f t="shared" ca="1" si="366"/>
        <v/>
      </c>
      <c r="Y870" s="102" t="str">
        <f t="shared" ca="1" si="366"/>
        <v/>
      </c>
      <c r="Z870" s="129" t="str">
        <f t="shared" ca="1" si="376"/>
        <v/>
      </c>
      <c r="AA870" s="105" t="str">
        <f t="shared" ca="1" si="369"/>
        <v>NA</v>
      </c>
      <c r="AB870" s="105" t="str">
        <f t="shared" ca="1" si="377"/>
        <v>NA</v>
      </c>
      <c r="AC870" s="97" t="str">
        <f t="shared" ca="1" si="378"/>
        <v/>
      </c>
      <c r="AD870" s="106" t="str">
        <f t="shared" ca="1" si="370"/>
        <v/>
      </c>
      <c r="AE870" s="106"/>
      <c r="AF870" s="130"/>
      <c r="AG870" s="131"/>
      <c r="AH870" s="131"/>
      <c r="AI870" s="131"/>
      <c r="AJ870" s="131"/>
      <c r="AK870" s="131"/>
      <c r="AL870" s="131"/>
      <c r="AM870" s="131"/>
      <c r="AN870" s="132"/>
      <c r="AO870" s="133"/>
      <c r="AS870" s="69"/>
      <c r="AT870" s="69"/>
      <c r="AU870" s="113"/>
      <c r="AV870" s="114" t="str">
        <f t="shared" ca="1" si="387"/>
        <v/>
      </c>
      <c r="AW870" s="115" t="str">
        <f t="shared" ca="1" si="387"/>
        <v/>
      </c>
      <c r="AX870" s="115" t="str">
        <f t="shared" ca="1" si="387"/>
        <v/>
      </c>
      <c r="AY870" s="115" t="str">
        <f t="shared" ca="1" si="387"/>
        <v/>
      </c>
      <c r="AZ870" s="115" t="str">
        <f t="shared" ca="1" si="387"/>
        <v/>
      </c>
      <c r="BA870" s="115" t="str">
        <f t="shared" ca="1" si="387"/>
        <v/>
      </c>
      <c r="BB870" s="115" t="str">
        <f t="shared" ca="1" si="387"/>
        <v/>
      </c>
      <c r="BC870" s="115" t="str">
        <f t="shared" ca="1" si="387"/>
        <v/>
      </c>
      <c r="BD870" s="116" t="str">
        <f t="shared" ca="1" si="387"/>
        <v/>
      </c>
      <c r="BE870" s="145"/>
      <c r="BF870" s="118" t="str">
        <f t="shared" ca="1" si="379"/>
        <v/>
      </c>
      <c r="BG870" s="118" t="str">
        <f t="shared" ca="1" si="380"/>
        <v/>
      </c>
      <c r="BH870" s="118" t="str">
        <f t="shared" ca="1" si="381"/>
        <v/>
      </c>
      <c r="BI870" s="118" t="str">
        <f t="shared" ca="1" si="382"/>
        <v/>
      </c>
      <c r="BK870" s="154"/>
      <c r="BL870" s="155"/>
      <c r="BM870" s="154"/>
      <c r="BN870" s="154"/>
      <c r="BO870" s="156"/>
      <c r="BP870" s="156"/>
      <c r="BQ870" s="156"/>
      <c r="BR870" s="156"/>
      <c r="BS870" s="156"/>
      <c r="BT870" s="156"/>
      <c r="BU870" s="156"/>
      <c r="BV870" s="156"/>
      <c r="BW870" s="156"/>
      <c r="BX870" s="105"/>
      <c r="BY870" s="157"/>
      <c r="BZ870" s="157"/>
      <c r="CA870" s="157"/>
      <c r="CB870" s="157"/>
      <c r="CC870" s="157"/>
      <c r="CD870" s="157"/>
      <c r="CE870" s="157"/>
      <c r="CF870" s="157"/>
      <c r="CG870" s="157"/>
    </row>
    <row r="871" spans="1:85" x14ac:dyDescent="0.25">
      <c r="A871" s="97" t="str">
        <f t="shared" ca="1" si="383"/>
        <v/>
      </c>
      <c r="B871" s="98" t="str">
        <f t="shared" ca="1" si="384"/>
        <v/>
      </c>
      <c r="C871" s="99" t="str">
        <f t="shared" ca="1" si="371"/>
        <v/>
      </c>
      <c r="D871" s="97" t="str">
        <f t="shared" ca="1" si="372"/>
        <v/>
      </c>
      <c r="E871" s="97" t="str">
        <f t="shared" ca="1" si="373"/>
        <v/>
      </c>
      <c r="F871" s="97" t="str">
        <f t="shared" ca="1" si="374"/>
        <v/>
      </c>
      <c r="G871" s="100" t="str">
        <f t="shared" ca="1" si="386"/>
        <v/>
      </c>
      <c r="H871" s="101" t="str">
        <f t="shared" ca="1" si="386"/>
        <v/>
      </c>
      <c r="I871" s="101" t="str">
        <f t="shared" ca="1" si="386"/>
        <v/>
      </c>
      <c r="J871" s="101" t="str">
        <f t="shared" ca="1" si="385"/>
        <v/>
      </c>
      <c r="K871" s="101" t="str">
        <f t="shared" ca="1" si="385"/>
        <v/>
      </c>
      <c r="L871" s="101" t="str">
        <f t="shared" ca="1" si="385"/>
        <v/>
      </c>
      <c r="M871" s="101" t="str">
        <f t="shared" ca="1" si="365"/>
        <v/>
      </c>
      <c r="N871" s="101" t="str">
        <f t="shared" ca="1" si="365"/>
        <v/>
      </c>
      <c r="O871" s="102" t="str">
        <f t="shared" ca="1" si="365"/>
        <v/>
      </c>
      <c r="P871" s="103" t="str">
        <f t="shared" ca="1" si="375"/>
        <v/>
      </c>
      <c r="Q871" s="100" t="str">
        <f t="shared" ca="1" si="367"/>
        <v/>
      </c>
      <c r="R871" s="101" t="str">
        <f t="shared" ca="1" si="367"/>
        <v/>
      </c>
      <c r="S871" s="101" t="str">
        <f t="shared" ca="1" si="367"/>
        <v/>
      </c>
      <c r="T871" s="101" t="str">
        <f t="shared" ca="1" si="366"/>
        <v/>
      </c>
      <c r="U871" s="101" t="str">
        <f t="shared" ca="1" si="366"/>
        <v/>
      </c>
      <c r="V871" s="101" t="str">
        <f t="shared" ca="1" si="366"/>
        <v/>
      </c>
      <c r="W871" s="101" t="str">
        <f t="shared" ca="1" si="366"/>
        <v/>
      </c>
      <c r="X871" s="101" t="str">
        <f t="shared" ca="1" si="366"/>
        <v/>
      </c>
      <c r="Y871" s="102" t="str">
        <f t="shared" ca="1" si="366"/>
        <v/>
      </c>
      <c r="Z871" s="129" t="str">
        <f t="shared" ca="1" si="376"/>
        <v/>
      </c>
      <c r="AA871" s="105" t="str">
        <f t="shared" ca="1" si="369"/>
        <v>NA</v>
      </c>
      <c r="AB871" s="105" t="str">
        <f t="shared" ca="1" si="377"/>
        <v>NA</v>
      </c>
      <c r="AC871" s="97" t="str">
        <f t="shared" ca="1" si="378"/>
        <v/>
      </c>
      <c r="AD871" s="106" t="str">
        <f t="shared" ca="1" si="370"/>
        <v/>
      </c>
      <c r="AE871" s="106"/>
      <c r="AF871" s="130"/>
      <c r="AG871" s="131"/>
      <c r="AH871" s="131"/>
      <c r="AI871" s="131"/>
      <c r="AJ871" s="131"/>
      <c r="AK871" s="131"/>
      <c r="AL871" s="131"/>
      <c r="AM871" s="131"/>
      <c r="AN871" s="132"/>
      <c r="AO871" s="133"/>
      <c r="AS871" s="69"/>
      <c r="AT871" s="69"/>
      <c r="AU871" s="113"/>
      <c r="AV871" s="114" t="str">
        <f t="shared" ca="1" si="387"/>
        <v/>
      </c>
      <c r="AW871" s="115" t="str">
        <f t="shared" ca="1" si="387"/>
        <v/>
      </c>
      <c r="AX871" s="115" t="str">
        <f t="shared" ca="1" si="387"/>
        <v/>
      </c>
      <c r="AY871" s="115" t="str">
        <f t="shared" ca="1" si="387"/>
        <v/>
      </c>
      <c r="AZ871" s="115" t="str">
        <f t="shared" ca="1" si="387"/>
        <v/>
      </c>
      <c r="BA871" s="115" t="str">
        <f t="shared" ca="1" si="387"/>
        <v/>
      </c>
      <c r="BB871" s="115" t="str">
        <f t="shared" ca="1" si="387"/>
        <v/>
      </c>
      <c r="BC871" s="115" t="str">
        <f t="shared" ca="1" si="387"/>
        <v/>
      </c>
      <c r="BD871" s="116" t="str">
        <f t="shared" ca="1" si="387"/>
        <v/>
      </c>
      <c r="BE871" s="145"/>
      <c r="BF871" s="118" t="str">
        <f t="shared" ca="1" si="379"/>
        <v/>
      </c>
      <c r="BG871" s="118" t="str">
        <f t="shared" ca="1" si="380"/>
        <v/>
      </c>
      <c r="BH871" s="118" t="str">
        <f t="shared" ca="1" si="381"/>
        <v/>
      </c>
      <c r="BI871" s="118" t="str">
        <f t="shared" ca="1" si="382"/>
        <v/>
      </c>
      <c r="BK871" s="154"/>
      <c r="BL871" s="155"/>
      <c r="BM871" s="154"/>
      <c r="BN871" s="154"/>
      <c r="BO871" s="156"/>
      <c r="BP871" s="156"/>
      <c r="BQ871" s="156"/>
      <c r="BR871" s="156"/>
      <c r="BS871" s="156"/>
      <c r="BT871" s="156"/>
      <c r="BU871" s="156"/>
      <c r="BV871" s="156"/>
      <c r="BW871" s="156"/>
      <c r="BX871" s="105"/>
      <c r="BY871" s="157"/>
      <c r="BZ871" s="157"/>
      <c r="CA871" s="157"/>
      <c r="CB871" s="157"/>
      <c r="CC871" s="157"/>
      <c r="CD871" s="157"/>
      <c r="CE871" s="157"/>
      <c r="CF871" s="157"/>
      <c r="CG871" s="157"/>
    </row>
    <row r="872" spans="1:85" x14ac:dyDescent="0.25">
      <c r="A872" s="97" t="str">
        <f t="shared" ca="1" si="383"/>
        <v/>
      </c>
      <c r="B872" s="98" t="str">
        <f t="shared" ca="1" si="384"/>
        <v/>
      </c>
      <c r="C872" s="99" t="str">
        <f t="shared" ca="1" si="371"/>
        <v/>
      </c>
      <c r="D872" s="97" t="str">
        <f t="shared" ca="1" si="372"/>
        <v/>
      </c>
      <c r="E872" s="97" t="str">
        <f t="shared" ca="1" si="373"/>
        <v/>
      </c>
      <c r="F872" s="97" t="str">
        <f t="shared" ca="1" si="374"/>
        <v/>
      </c>
      <c r="G872" s="100" t="str">
        <f t="shared" ca="1" si="386"/>
        <v/>
      </c>
      <c r="H872" s="101" t="str">
        <f t="shared" ca="1" si="386"/>
        <v/>
      </c>
      <c r="I872" s="101" t="str">
        <f t="shared" ca="1" si="386"/>
        <v/>
      </c>
      <c r="J872" s="101" t="str">
        <f t="shared" ca="1" si="385"/>
        <v/>
      </c>
      <c r="K872" s="101" t="str">
        <f t="shared" ca="1" si="385"/>
        <v/>
      </c>
      <c r="L872" s="101" t="str">
        <f t="shared" ca="1" si="385"/>
        <v/>
      </c>
      <c r="M872" s="101" t="str">
        <f t="shared" ca="1" si="365"/>
        <v/>
      </c>
      <c r="N872" s="101" t="str">
        <f t="shared" ca="1" si="365"/>
        <v/>
      </c>
      <c r="O872" s="102" t="str">
        <f t="shared" ca="1" si="365"/>
        <v/>
      </c>
      <c r="P872" s="103" t="str">
        <f t="shared" ca="1" si="375"/>
        <v/>
      </c>
      <c r="Q872" s="100" t="str">
        <f t="shared" ca="1" si="367"/>
        <v/>
      </c>
      <c r="R872" s="101" t="str">
        <f t="shared" ca="1" si="367"/>
        <v/>
      </c>
      <c r="S872" s="101" t="str">
        <f t="shared" ca="1" si="367"/>
        <v/>
      </c>
      <c r="T872" s="101" t="str">
        <f t="shared" ca="1" si="366"/>
        <v/>
      </c>
      <c r="U872" s="101" t="str">
        <f t="shared" ca="1" si="366"/>
        <v/>
      </c>
      <c r="V872" s="101" t="str">
        <f t="shared" ca="1" si="366"/>
        <v/>
      </c>
      <c r="W872" s="101" t="str">
        <f t="shared" ca="1" si="366"/>
        <v/>
      </c>
      <c r="X872" s="101" t="str">
        <f t="shared" ca="1" si="366"/>
        <v/>
      </c>
      <c r="Y872" s="102" t="str">
        <f t="shared" ca="1" si="366"/>
        <v/>
      </c>
      <c r="Z872" s="129" t="str">
        <f t="shared" ca="1" si="376"/>
        <v/>
      </c>
      <c r="AA872" s="105" t="str">
        <f t="shared" ca="1" si="369"/>
        <v>NA</v>
      </c>
      <c r="AB872" s="105" t="str">
        <f t="shared" ca="1" si="377"/>
        <v>NA</v>
      </c>
      <c r="AC872" s="97" t="str">
        <f t="shared" ca="1" si="378"/>
        <v/>
      </c>
      <c r="AD872" s="106" t="str">
        <f t="shared" ca="1" si="370"/>
        <v/>
      </c>
      <c r="AE872" s="106"/>
      <c r="AF872" s="130"/>
      <c r="AG872" s="131"/>
      <c r="AH872" s="131"/>
      <c r="AI872" s="131"/>
      <c r="AJ872" s="131"/>
      <c r="AK872" s="131"/>
      <c r="AL872" s="131"/>
      <c r="AM872" s="131"/>
      <c r="AN872" s="132"/>
      <c r="AO872" s="133"/>
      <c r="AS872" s="69"/>
      <c r="AT872" s="69"/>
      <c r="AU872" s="113"/>
      <c r="AV872" s="114" t="str">
        <f t="shared" ca="1" si="387"/>
        <v/>
      </c>
      <c r="AW872" s="115" t="str">
        <f t="shared" ca="1" si="387"/>
        <v/>
      </c>
      <c r="AX872" s="115" t="str">
        <f t="shared" ca="1" si="387"/>
        <v/>
      </c>
      <c r="AY872" s="115" t="str">
        <f t="shared" ca="1" si="387"/>
        <v/>
      </c>
      <c r="AZ872" s="115" t="str">
        <f t="shared" ca="1" si="387"/>
        <v/>
      </c>
      <c r="BA872" s="115" t="str">
        <f t="shared" ca="1" si="387"/>
        <v/>
      </c>
      <c r="BB872" s="115" t="str">
        <f t="shared" ca="1" si="387"/>
        <v/>
      </c>
      <c r="BC872" s="115" t="str">
        <f t="shared" ca="1" si="387"/>
        <v/>
      </c>
      <c r="BD872" s="116" t="str">
        <f t="shared" ca="1" si="387"/>
        <v/>
      </c>
      <c r="BE872" s="145"/>
      <c r="BF872" s="118" t="str">
        <f t="shared" ca="1" si="379"/>
        <v/>
      </c>
      <c r="BG872" s="118" t="str">
        <f t="shared" ca="1" si="380"/>
        <v/>
      </c>
      <c r="BH872" s="118" t="str">
        <f t="shared" ca="1" si="381"/>
        <v/>
      </c>
      <c r="BI872" s="118" t="str">
        <f t="shared" ca="1" si="382"/>
        <v/>
      </c>
      <c r="BK872" s="154"/>
      <c r="BL872" s="155"/>
      <c r="BM872" s="154"/>
      <c r="BN872" s="154"/>
      <c r="BO872" s="156"/>
      <c r="BP872" s="156"/>
      <c r="BQ872" s="156"/>
      <c r="BR872" s="156"/>
      <c r="BS872" s="156"/>
      <c r="BT872" s="156"/>
      <c r="BU872" s="156"/>
      <c r="BV872" s="156"/>
      <c r="BW872" s="156"/>
      <c r="BX872" s="105"/>
      <c r="BY872" s="157"/>
      <c r="BZ872" s="157"/>
      <c r="CA872" s="157"/>
      <c r="CB872" s="157"/>
      <c r="CC872" s="157"/>
      <c r="CD872" s="157"/>
      <c r="CE872" s="157"/>
      <c r="CF872" s="157"/>
      <c r="CG872" s="157"/>
    </row>
    <row r="873" spans="1:85" x14ac:dyDescent="0.25">
      <c r="A873" s="97" t="str">
        <f t="shared" ca="1" si="383"/>
        <v/>
      </c>
      <c r="B873" s="98" t="str">
        <f t="shared" ca="1" si="384"/>
        <v/>
      </c>
      <c r="C873" s="99" t="str">
        <f t="shared" ca="1" si="371"/>
        <v/>
      </c>
      <c r="D873" s="97" t="str">
        <f t="shared" ca="1" si="372"/>
        <v/>
      </c>
      <c r="E873" s="97" t="str">
        <f t="shared" ca="1" si="373"/>
        <v/>
      </c>
      <c r="F873" s="97" t="str">
        <f t="shared" ca="1" si="374"/>
        <v/>
      </c>
      <c r="G873" s="100" t="str">
        <f t="shared" ca="1" si="386"/>
        <v/>
      </c>
      <c r="H873" s="101" t="str">
        <f t="shared" ca="1" si="386"/>
        <v/>
      </c>
      <c r="I873" s="101" t="str">
        <f t="shared" ca="1" si="386"/>
        <v/>
      </c>
      <c r="J873" s="101" t="str">
        <f t="shared" ca="1" si="385"/>
        <v/>
      </c>
      <c r="K873" s="101" t="str">
        <f t="shared" ca="1" si="385"/>
        <v/>
      </c>
      <c r="L873" s="101" t="str">
        <f t="shared" ca="1" si="385"/>
        <v/>
      </c>
      <c r="M873" s="101" t="str">
        <f t="shared" ca="1" si="365"/>
        <v/>
      </c>
      <c r="N873" s="101" t="str">
        <f t="shared" ca="1" si="365"/>
        <v/>
      </c>
      <c r="O873" s="102" t="str">
        <f t="shared" ca="1" si="365"/>
        <v/>
      </c>
      <c r="P873" s="103" t="str">
        <f t="shared" ca="1" si="375"/>
        <v/>
      </c>
      <c r="Q873" s="100" t="str">
        <f t="shared" ca="1" si="367"/>
        <v/>
      </c>
      <c r="R873" s="101" t="str">
        <f t="shared" ca="1" si="367"/>
        <v/>
      </c>
      <c r="S873" s="101" t="str">
        <f t="shared" ca="1" si="367"/>
        <v/>
      </c>
      <c r="T873" s="101" t="str">
        <f t="shared" ca="1" si="367"/>
        <v/>
      </c>
      <c r="U873" s="101" t="str">
        <f t="shared" ca="1" si="367"/>
        <v/>
      </c>
      <c r="V873" s="101" t="str">
        <f t="shared" ca="1" si="367"/>
        <v/>
      </c>
      <c r="W873" s="101" t="str">
        <f t="shared" ca="1" si="367"/>
        <v/>
      </c>
      <c r="X873" s="101" t="str">
        <f t="shared" ca="1" si="367"/>
        <v/>
      </c>
      <c r="Y873" s="102" t="str">
        <f t="shared" ca="1" si="367"/>
        <v/>
      </c>
      <c r="Z873" s="129" t="str">
        <f t="shared" ca="1" si="376"/>
        <v/>
      </c>
      <c r="AA873" s="105" t="str">
        <f t="shared" ca="1" si="369"/>
        <v>NA</v>
      </c>
      <c r="AB873" s="105" t="str">
        <f t="shared" ca="1" si="377"/>
        <v>NA</v>
      </c>
      <c r="AC873" s="97" t="str">
        <f t="shared" ca="1" si="378"/>
        <v/>
      </c>
      <c r="AD873" s="106" t="str">
        <f t="shared" ca="1" si="370"/>
        <v/>
      </c>
      <c r="AE873" s="106"/>
      <c r="AF873" s="130"/>
      <c r="AG873" s="131"/>
      <c r="AH873" s="131"/>
      <c r="AI873" s="131"/>
      <c r="AJ873" s="131"/>
      <c r="AK873" s="131"/>
      <c r="AL873" s="131"/>
      <c r="AM873" s="131"/>
      <c r="AN873" s="132"/>
      <c r="AO873" s="133"/>
      <c r="AS873" s="69"/>
      <c r="AT873" s="69"/>
      <c r="AU873" s="113"/>
      <c r="AV873" s="114" t="str">
        <f t="shared" ca="1" si="387"/>
        <v/>
      </c>
      <c r="AW873" s="115" t="str">
        <f t="shared" ca="1" si="387"/>
        <v/>
      </c>
      <c r="AX873" s="115" t="str">
        <f t="shared" ca="1" si="387"/>
        <v/>
      </c>
      <c r="AY873" s="115" t="str">
        <f t="shared" ca="1" si="387"/>
        <v/>
      </c>
      <c r="AZ873" s="115" t="str">
        <f t="shared" ca="1" si="387"/>
        <v/>
      </c>
      <c r="BA873" s="115" t="str">
        <f t="shared" ca="1" si="387"/>
        <v/>
      </c>
      <c r="BB873" s="115" t="str">
        <f t="shared" ca="1" si="387"/>
        <v/>
      </c>
      <c r="BC873" s="115" t="str">
        <f t="shared" ca="1" si="387"/>
        <v/>
      </c>
      <c r="BD873" s="116" t="str">
        <f t="shared" ca="1" si="387"/>
        <v/>
      </c>
      <c r="BE873" s="145"/>
      <c r="BF873" s="118" t="str">
        <f t="shared" ca="1" si="379"/>
        <v/>
      </c>
      <c r="BG873" s="118" t="str">
        <f t="shared" ca="1" si="380"/>
        <v/>
      </c>
      <c r="BH873" s="118" t="str">
        <f t="shared" ca="1" si="381"/>
        <v/>
      </c>
      <c r="BI873" s="118" t="str">
        <f t="shared" ca="1" si="382"/>
        <v/>
      </c>
      <c r="BK873" s="154"/>
      <c r="BL873" s="155"/>
      <c r="BM873" s="154"/>
      <c r="BN873" s="154"/>
      <c r="BO873" s="156"/>
      <c r="BP873" s="156"/>
      <c r="BQ873" s="156"/>
      <c r="BR873" s="156"/>
      <c r="BS873" s="156"/>
      <c r="BT873" s="156"/>
      <c r="BU873" s="156"/>
      <c r="BV873" s="156"/>
      <c r="BW873" s="156"/>
      <c r="BX873" s="105"/>
      <c r="BY873" s="157"/>
      <c r="BZ873" s="157"/>
      <c r="CA873" s="157"/>
      <c r="CB873" s="157"/>
      <c r="CC873" s="157"/>
      <c r="CD873" s="157"/>
      <c r="CE873" s="157"/>
      <c r="CF873" s="157"/>
      <c r="CG873" s="157"/>
    </row>
    <row r="874" spans="1:85" x14ac:dyDescent="0.25">
      <c r="A874" s="97" t="str">
        <f t="shared" ca="1" si="383"/>
        <v/>
      </c>
      <c r="B874" s="98" t="str">
        <f t="shared" ca="1" si="384"/>
        <v/>
      </c>
      <c r="C874" s="99" t="str">
        <f t="shared" ca="1" si="371"/>
        <v/>
      </c>
      <c r="D874" s="97" t="str">
        <f t="shared" ca="1" si="372"/>
        <v/>
      </c>
      <c r="E874" s="97" t="str">
        <f t="shared" ca="1" si="373"/>
        <v/>
      </c>
      <c r="F874" s="97" t="str">
        <f t="shared" ca="1" si="374"/>
        <v/>
      </c>
      <c r="G874" s="100" t="str">
        <f t="shared" ca="1" si="386"/>
        <v/>
      </c>
      <c r="H874" s="101" t="str">
        <f t="shared" ca="1" si="386"/>
        <v/>
      </c>
      <c r="I874" s="101" t="str">
        <f t="shared" ca="1" si="386"/>
        <v/>
      </c>
      <c r="J874" s="101" t="str">
        <f t="shared" ca="1" si="385"/>
        <v/>
      </c>
      <c r="K874" s="101" t="str">
        <f t="shared" ca="1" si="385"/>
        <v/>
      </c>
      <c r="L874" s="101" t="str">
        <f t="shared" ca="1" si="385"/>
        <v/>
      </c>
      <c r="M874" s="101" t="str">
        <f t="shared" ca="1" si="365"/>
        <v/>
      </c>
      <c r="N874" s="101" t="str">
        <f t="shared" ca="1" si="365"/>
        <v/>
      </c>
      <c r="O874" s="102" t="str">
        <f t="shared" ca="1" si="365"/>
        <v/>
      </c>
      <c r="P874" s="103" t="str">
        <f t="shared" ca="1" si="375"/>
        <v/>
      </c>
      <c r="Q874" s="100" t="str">
        <f t="shared" ca="1" si="367"/>
        <v/>
      </c>
      <c r="R874" s="101" t="str">
        <f t="shared" ca="1" si="367"/>
        <v/>
      </c>
      <c r="S874" s="101" t="str">
        <f t="shared" ca="1" si="367"/>
        <v/>
      </c>
      <c r="T874" s="101" t="str">
        <f t="shared" ca="1" si="367"/>
        <v/>
      </c>
      <c r="U874" s="101" t="str">
        <f t="shared" ca="1" si="367"/>
        <v/>
      </c>
      <c r="V874" s="101" t="str">
        <f t="shared" ca="1" si="367"/>
        <v/>
      </c>
      <c r="W874" s="101" t="str">
        <f t="shared" ca="1" si="367"/>
        <v/>
      </c>
      <c r="X874" s="101" t="str">
        <f t="shared" ca="1" si="367"/>
        <v/>
      </c>
      <c r="Y874" s="102" t="str">
        <f t="shared" ca="1" si="367"/>
        <v/>
      </c>
      <c r="Z874" s="129" t="str">
        <f t="shared" ca="1" si="376"/>
        <v/>
      </c>
      <c r="AA874" s="105" t="str">
        <f t="shared" ca="1" si="369"/>
        <v>NA</v>
      </c>
      <c r="AB874" s="105" t="str">
        <f t="shared" ca="1" si="377"/>
        <v>NA</v>
      </c>
      <c r="AC874" s="97" t="str">
        <f t="shared" ca="1" si="378"/>
        <v/>
      </c>
      <c r="AD874" s="106" t="str">
        <f t="shared" ca="1" si="370"/>
        <v/>
      </c>
      <c r="AE874" s="106"/>
      <c r="AF874" s="130"/>
      <c r="AG874" s="131"/>
      <c r="AH874" s="131"/>
      <c r="AI874" s="131"/>
      <c r="AJ874" s="131"/>
      <c r="AK874" s="131"/>
      <c r="AL874" s="131"/>
      <c r="AM874" s="131"/>
      <c r="AN874" s="132"/>
      <c r="AO874" s="133"/>
      <c r="AS874" s="69"/>
      <c r="AT874" s="69"/>
      <c r="AU874" s="113"/>
      <c r="AV874" s="114" t="str">
        <f t="shared" ca="1" si="387"/>
        <v/>
      </c>
      <c r="AW874" s="115" t="str">
        <f t="shared" ca="1" si="387"/>
        <v/>
      </c>
      <c r="AX874" s="115" t="str">
        <f t="shared" ca="1" si="387"/>
        <v/>
      </c>
      <c r="AY874" s="115" t="str">
        <f t="shared" ca="1" si="387"/>
        <v/>
      </c>
      <c r="AZ874" s="115" t="str">
        <f t="shared" ca="1" si="387"/>
        <v/>
      </c>
      <c r="BA874" s="115" t="str">
        <f t="shared" ca="1" si="387"/>
        <v/>
      </c>
      <c r="BB874" s="115" t="str">
        <f t="shared" ca="1" si="387"/>
        <v/>
      </c>
      <c r="BC874" s="115" t="str">
        <f t="shared" ca="1" si="387"/>
        <v/>
      </c>
      <c r="BD874" s="116" t="str">
        <f t="shared" ca="1" si="387"/>
        <v/>
      </c>
      <c r="BE874" s="145"/>
      <c r="BF874" s="118" t="str">
        <f t="shared" ca="1" si="379"/>
        <v/>
      </c>
      <c r="BG874" s="118" t="str">
        <f t="shared" ca="1" si="380"/>
        <v/>
      </c>
      <c r="BH874" s="118" t="str">
        <f t="shared" ca="1" si="381"/>
        <v/>
      </c>
      <c r="BI874" s="118" t="str">
        <f t="shared" ca="1" si="382"/>
        <v/>
      </c>
      <c r="BK874" s="154"/>
      <c r="BL874" s="155"/>
      <c r="BM874" s="154"/>
      <c r="BN874" s="154"/>
      <c r="BO874" s="156"/>
      <c r="BP874" s="156"/>
      <c r="BQ874" s="156"/>
      <c r="BR874" s="156"/>
      <c r="BS874" s="156"/>
      <c r="BT874" s="156"/>
      <c r="BU874" s="156"/>
      <c r="BV874" s="156"/>
      <c r="BW874" s="156"/>
      <c r="BX874" s="105"/>
      <c r="BY874" s="157"/>
      <c r="BZ874" s="157"/>
      <c r="CA874" s="157"/>
      <c r="CB874" s="157"/>
      <c r="CC874" s="157"/>
      <c r="CD874" s="157"/>
      <c r="CE874" s="157"/>
      <c r="CF874" s="157"/>
      <c r="CG874" s="157"/>
    </row>
    <row r="875" spans="1:85" x14ac:dyDescent="0.25">
      <c r="A875" s="97" t="str">
        <f t="shared" ca="1" si="383"/>
        <v/>
      </c>
      <c r="B875" s="98" t="str">
        <f t="shared" ca="1" si="384"/>
        <v/>
      </c>
      <c r="C875" s="99" t="str">
        <f t="shared" ca="1" si="371"/>
        <v/>
      </c>
      <c r="D875" s="97" t="str">
        <f t="shared" ca="1" si="372"/>
        <v/>
      </c>
      <c r="E875" s="97" t="str">
        <f t="shared" ca="1" si="373"/>
        <v/>
      </c>
      <c r="F875" s="97" t="str">
        <f t="shared" ca="1" si="374"/>
        <v/>
      </c>
      <c r="G875" s="100" t="str">
        <f t="shared" ca="1" si="386"/>
        <v/>
      </c>
      <c r="H875" s="101" t="str">
        <f t="shared" ca="1" si="386"/>
        <v/>
      </c>
      <c r="I875" s="101" t="str">
        <f t="shared" ca="1" si="386"/>
        <v/>
      </c>
      <c r="J875" s="101" t="str">
        <f t="shared" ca="1" si="385"/>
        <v/>
      </c>
      <c r="K875" s="101" t="str">
        <f t="shared" ca="1" si="385"/>
        <v/>
      </c>
      <c r="L875" s="101" t="str">
        <f t="shared" ca="1" si="385"/>
        <v/>
      </c>
      <c r="M875" s="101" t="str">
        <f t="shared" ca="1" si="365"/>
        <v/>
      </c>
      <c r="N875" s="101" t="str">
        <f t="shared" ca="1" si="365"/>
        <v/>
      </c>
      <c r="O875" s="102" t="str">
        <f t="shared" ca="1" si="365"/>
        <v/>
      </c>
      <c r="P875" s="103" t="str">
        <f t="shared" ca="1" si="375"/>
        <v/>
      </c>
      <c r="Q875" s="100" t="str">
        <f t="shared" ca="1" si="367"/>
        <v/>
      </c>
      <c r="R875" s="101" t="str">
        <f t="shared" ca="1" si="367"/>
        <v/>
      </c>
      <c r="S875" s="101" t="str">
        <f t="shared" ca="1" si="367"/>
        <v/>
      </c>
      <c r="T875" s="101" t="str">
        <f t="shared" ca="1" si="367"/>
        <v/>
      </c>
      <c r="U875" s="101" t="str">
        <f t="shared" ca="1" si="367"/>
        <v/>
      </c>
      <c r="V875" s="101" t="str">
        <f t="shared" ca="1" si="367"/>
        <v/>
      </c>
      <c r="W875" s="101" t="str">
        <f t="shared" ca="1" si="367"/>
        <v/>
      </c>
      <c r="X875" s="101" t="str">
        <f t="shared" ca="1" si="367"/>
        <v/>
      </c>
      <c r="Y875" s="102" t="str">
        <f t="shared" ca="1" si="367"/>
        <v/>
      </c>
      <c r="Z875" s="129" t="str">
        <f t="shared" ca="1" si="376"/>
        <v/>
      </c>
      <c r="AA875" s="105" t="str">
        <f t="shared" ca="1" si="369"/>
        <v>NA</v>
      </c>
      <c r="AB875" s="105" t="str">
        <f t="shared" ca="1" si="377"/>
        <v>NA</v>
      </c>
      <c r="AC875" s="97" t="str">
        <f t="shared" ca="1" si="378"/>
        <v/>
      </c>
      <c r="AD875" s="106" t="str">
        <f t="shared" ca="1" si="370"/>
        <v/>
      </c>
      <c r="AE875" s="106"/>
      <c r="AF875" s="130"/>
      <c r="AG875" s="131"/>
      <c r="AH875" s="131"/>
      <c r="AI875" s="131"/>
      <c r="AJ875" s="131"/>
      <c r="AK875" s="131"/>
      <c r="AL875" s="131"/>
      <c r="AM875" s="131"/>
      <c r="AN875" s="132"/>
      <c r="AO875" s="133"/>
      <c r="AS875" s="69"/>
      <c r="AT875" s="69"/>
      <c r="AU875" s="113"/>
      <c r="AV875" s="114" t="str">
        <f t="shared" ca="1" si="387"/>
        <v/>
      </c>
      <c r="AW875" s="115" t="str">
        <f t="shared" ca="1" si="387"/>
        <v/>
      </c>
      <c r="AX875" s="115" t="str">
        <f t="shared" ca="1" si="387"/>
        <v/>
      </c>
      <c r="AY875" s="115" t="str">
        <f t="shared" ca="1" si="387"/>
        <v/>
      </c>
      <c r="AZ875" s="115" t="str">
        <f t="shared" ca="1" si="387"/>
        <v/>
      </c>
      <c r="BA875" s="115" t="str">
        <f t="shared" ca="1" si="387"/>
        <v/>
      </c>
      <c r="BB875" s="115" t="str">
        <f t="shared" ca="1" si="387"/>
        <v/>
      </c>
      <c r="BC875" s="115" t="str">
        <f t="shared" ca="1" si="387"/>
        <v/>
      </c>
      <c r="BD875" s="116" t="str">
        <f t="shared" ca="1" si="387"/>
        <v/>
      </c>
      <c r="BE875" s="145"/>
      <c r="BF875" s="118" t="str">
        <f t="shared" ca="1" si="379"/>
        <v/>
      </c>
      <c r="BG875" s="118" t="str">
        <f t="shared" ca="1" si="380"/>
        <v/>
      </c>
      <c r="BH875" s="118" t="str">
        <f t="shared" ca="1" si="381"/>
        <v/>
      </c>
      <c r="BI875" s="118" t="str">
        <f t="shared" ca="1" si="382"/>
        <v/>
      </c>
      <c r="BK875" s="154"/>
      <c r="BL875" s="155"/>
      <c r="BM875" s="154"/>
      <c r="BN875" s="154"/>
      <c r="BO875" s="156"/>
      <c r="BP875" s="156"/>
      <c r="BQ875" s="156"/>
      <c r="BR875" s="156"/>
      <c r="BS875" s="156"/>
      <c r="BT875" s="156"/>
      <c r="BU875" s="156"/>
      <c r="BV875" s="156"/>
      <c r="BW875" s="156"/>
      <c r="BX875" s="105"/>
      <c r="BY875" s="157"/>
      <c r="BZ875" s="157"/>
      <c r="CA875" s="157"/>
      <c r="CB875" s="157"/>
      <c r="CC875" s="157"/>
      <c r="CD875" s="157"/>
      <c r="CE875" s="157"/>
      <c r="CF875" s="157"/>
      <c r="CG875" s="157"/>
    </row>
    <row r="876" spans="1:85" x14ac:dyDescent="0.25">
      <c r="A876" s="97" t="str">
        <f t="shared" ca="1" si="383"/>
        <v/>
      </c>
      <c r="B876" s="98" t="str">
        <f t="shared" ca="1" si="384"/>
        <v/>
      </c>
      <c r="C876" s="99" t="str">
        <f t="shared" ca="1" si="371"/>
        <v/>
      </c>
      <c r="D876" s="97" t="str">
        <f t="shared" ca="1" si="372"/>
        <v/>
      </c>
      <c r="E876" s="97" t="str">
        <f t="shared" ca="1" si="373"/>
        <v/>
      </c>
      <c r="F876" s="97" t="str">
        <f t="shared" ca="1" si="374"/>
        <v/>
      </c>
      <c r="G876" s="100" t="str">
        <f t="shared" ca="1" si="386"/>
        <v/>
      </c>
      <c r="H876" s="101" t="str">
        <f t="shared" ca="1" si="386"/>
        <v/>
      </c>
      <c r="I876" s="101" t="str">
        <f t="shared" ca="1" si="386"/>
        <v/>
      </c>
      <c r="J876" s="101" t="str">
        <f t="shared" ca="1" si="385"/>
        <v/>
      </c>
      <c r="K876" s="101" t="str">
        <f t="shared" ca="1" si="385"/>
        <v/>
      </c>
      <c r="L876" s="101" t="str">
        <f t="shared" ca="1" si="385"/>
        <v/>
      </c>
      <c r="M876" s="101" t="str">
        <f t="shared" ca="1" si="365"/>
        <v/>
      </c>
      <c r="N876" s="101" t="str">
        <f t="shared" ca="1" si="365"/>
        <v/>
      </c>
      <c r="O876" s="102" t="str">
        <f t="shared" ca="1" si="365"/>
        <v/>
      </c>
      <c r="P876" s="103" t="str">
        <f t="shared" ca="1" si="375"/>
        <v/>
      </c>
      <c r="Q876" s="100" t="str">
        <f t="shared" ca="1" si="367"/>
        <v/>
      </c>
      <c r="R876" s="101" t="str">
        <f t="shared" ca="1" si="367"/>
        <v/>
      </c>
      <c r="S876" s="101" t="str">
        <f t="shared" ca="1" si="367"/>
        <v/>
      </c>
      <c r="T876" s="101" t="str">
        <f t="shared" ca="1" si="367"/>
        <v/>
      </c>
      <c r="U876" s="101" t="str">
        <f t="shared" ca="1" si="367"/>
        <v/>
      </c>
      <c r="V876" s="101" t="str">
        <f t="shared" ca="1" si="367"/>
        <v/>
      </c>
      <c r="W876" s="101" t="str">
        <f t="shared" ca="1" si="367"/>
        <v/>
      </c>
      <c r="X876" s="101" t="str">
        <f t="shared" ca="1" si="367"/>
        <v/>
      </c>
      <c r="Y876" s="102" t="str">
        <f t="shared" ca="1" si="367"/>
        <v/>
      </c>
      <c r="Z876" s="129" t="str">
        <f t="shared" ca="1" si="376"/>
        <v/>
      </c>
      <c r="AA876" s="105" t="str">
        <f t="shared" ca="1" si="369"/>
        <v>NA</v>
      </c>
      <c r="AB876" s="105" t="str">
        <f t="shared" ca="1" si="377"/>
        <v>NA</v>
      </c>
      <c r="AC876" s="97" t="str">
        <f t="shared" ca="1" si="378"/>
        <v/>
      </c>
      <c r="AD876" s="106" t="str">
        <f t="shared" ca="1" si="370"/>
        <v/>
      </c>
      <c r="AE876" s="106"/>
      <c r="AF876" s="130"/>
      <c r="AG876" s="131"/>
      <c r="AH876" s="131"/>
      <c r="AI876" s="131"/>
      <c r="AJ876" s="131"/>
      <c r="AK876" s="131"/>
      <c r="AL876" s="131"/>
      <c r="AM876" s="131"/>
      <c r="AN876" s="132"/>
      <c r="AO876" s="133"/>
      <c r="AS876" s="69"/>
      <c r="AT876" s="69"/>
      <c r="AU876" s="113"/>
      <c r="AV876" s="114" t="str">
        <f t="shared" ca="1" si="387"/>
        <v/>
      </c>
      <c r="AW876" s="115" t="str">
        <f t="shared" ca="1" si="387"/>
        <v/>
      </c>
      <c r="AX876" s="115" t="str">
        <f t="shared" ca="1" si="387"/>
        <v/>
      </c>
      <c r="AY876" s="115" t="str">
        <f t="shared" ca="1" si="387"/>
        <v/>
      </c>
      <c r="AZ876" s="115" t="str">
        <f t="shared" ca="1" si="387"/>
        <v/>
      </c>
      <c r="BA876" s="115" t="str">
        <f t="shared" ca="1" si="387"/>
        <v/>
      </c>
      <c r="BB876" s="115" t="str">
        <f t="shared" ca="1" si="387"/>
        <v/>
      </c>
      <c r="BC876" s="115" t="str">
        <f t="shared" ca="1" si="387"/>
        <v/>
      </c>
      <c r="BD876" s="116" t="str">
        <f t="shared" ca="1" si="387"/>
        <v/>
      </c>
      <c r="BE876" s="145"/>
      <c r="BF876" s="118" t="str">
        <f t="shared" ca="1" si="379"/>
        <v/>
      </c>
      <c r="BG876" s="118" t="str">
        <f t="shared" ca="1" si="380"/>
        <v/>
      </c>
      <c r="BH876" s="118" t="str">
        <f t="shared" ca="1" si="381"/>
        <v/>
      </c>
      <c r="BI876" s="118" t="str">
        <f t="shared" ca="1" si="382"/>
        <v/>
      </c>
      <c r="BK876" s="154"/>
      <c r="BL876" s="155"/>
      <c r="BM876" s="154"/>
      <c r="BN876" s="154"/>
      <c r="BO876" s="156"/>
      <c r="BP876" s="156"/>
      <c r="BQ876" s="156"/>
      <c r="BR876" s="156"/>
      <c r="BS876" s="156"/>
      <c r="BT876" s="156"/>
      <c r="BU876" s="156"/>
      <c r="BV876" s="156"/>
      <c r="BW876" s="156"/>
      <c r="BX876" s="105"/>
      <c r="BY876" s="157"/>
      <c r="BZ876" s="157"/>
      <c r="CA876" s="157"/>
      <c r="CB876" s="157"/>
      <c r="CC876" s="157"/>
      <c r="CD876" s="157"/>
      <c r="CE876" s="157"/>
      <c r="CF876" s="157"/>
      <c r="CG876" s="157"/>
    </row>
    <row r="877" spans="1:85" x14ac:dyDescent="0.25">
      <c r="A877" s="97" t="str">
        <f t="shared" ca="1" si="383"/>
        <v/>
      </c>
      <c r="B877" s="98" t="str">
        <f t="shared" ca="1" si="384"/>
        <v/>
      </c>
      <c r="C877" s="99" t="str">
        <f t="shared" ca="1" si="371"/>
        <v/>
      </c>
      <c r="D877" s="97" t="str">
        <f t="shared" ca="1" si="372"/>
        <v/>
      </c>
      <c r="E877" s="97" t="str">
        <f t="shared" ca="1" si="373"/>
        <v/>
      </c>
      <c r="F877" s="97" t="str">
        <f t="shared" ca="1" si="374"/>
        <v/>
      </c>
      <c r="G877" s="100" t="str">
        <f t="shared" ca="1" si="386"/>
        <v/>
      </c>
      <c r="H877" s="101" t="str">
        <f t="shared" ca="1" si="386"/>
        <v/>
      </c>
      <c r="I877" s="101" t="str">
        <f t="shared" ca="1" si="386"/>
        <v/>
      </c>
      <c r="J877" s="101" t="str">
        <f t="shared" ca="1" si="385"/>
        <v/>
      </c>
      <c r="K877" s="101" t="str">
        <f t="shared" ca="1" si="385"/>
        <v/>
      </c>
      <c r="L877" s="101" t="str">
        <f t="shared" ca="1" si="385"/>
        <v/>
      </c>
      <c r="M877" s="101" t="str">
        <f t="shared" ca="1" si="365"/>
        <v/>
      </c>
      <c r="N877" s="101" t="str">
        <f t="shared" ca="1" si="365"/>
        <v/>
      </c>
      <c r="O877" s="102" t="str">
        <f t="shared" ca="1" si="365"/>
        <v/>
      </c>
      <c r="P877" s="103" t="str">
        <f t="shared" ca="1" si="375"/>
        <v/>
      </c>
      <c r="Q877" s="100" t="str">
        <f t="shared" ca="1" si="367"/>
        <v/>
      </c>
      <c r="R877" s="101" t="str">
        <f t="shared" ca="1" si="367"/>
        <v/>
      </c>
      <c r="S877" s="101" t="str">
        <f t="shared" ca="1" si="367"/>
        <v/>
      </c>
      <c r="T877" s="101" t="str">
        <f t="shared" ca="1" si="367"/>
        <v/>
      </c>
      <c r="U877" s="101" t="str">
        <f t="shared" ca="1" si="367"/>
        <v/>
      </c>
      <c r="V877" s="101" t="str">
        <f t="shared" ca="1" si="367"/>
        <v/>
      </c>
      <c r="W877" s="101" t="str">
        <f t="shared" ca="1" si="367"/>
        <v/>
      </c>
      <c r="X877" s="101" t="str">
        <f t="shared" ca="1" si="367"/>
        <v/>
      </c>
      <c r="Y877" s="102" t="str">
        <f t="shared" ca="1" si="367"/>
        <v/>
      </c>
      <c r="Z877" s="129" t="str">
        <f t="shared" ca="1" si="376"/>
        <v/>
      </c>
      <c r="AA877" s="105" t="str">
        <f t="shared" ca="1" si="369"/>
        <v>NA</v>
      </c>
      <c r="AB877" s="105" t="str">
        <f t="shared" ca="1" si="377"/>
        <v>NA</v>
      </c>
      <c r="AC877" s="97" t="str">
        <f t="shared" ca="1" si="378"/>
        <v/>
      </c>
      <c r="AD877" s="106" t="str">
        <f t="shared" ca="1" si="370"/>
        <v/>
      </c>
      <c r="AE877" s="106"/>
      <c r="AF877" s="130"/>
      <c r="AG877" s="131"/>
      <c r="AH877" s="131"/>
      <c r="AI877" s="131"/>
      <c r="AJ877" s="131"/>
      <c r="AK877" s="131"/>
      <c r="AL877" s="131"/>
      <c r="AM877" s="131"/>
      <c r="AN877" s="132"/>
      <c r="AO877" s="133"/>
      <c r="AS877" s="69"/>
      <c r="AT877" s="69"/>
      <c r="AU877" s="113"/>
      <c r="AV877" s="114" t="str">
        <f t="shared" ca="1" si="387"/>
        <v/>
      </c>
      <c r="AW877" s="115" t="str">
        <f t="shared" ca="1" si="387"/>
        <v/>
      </c>
      <c r="AX877" s="115" t="str">
        <f t="shared" ca="1" si="387"/>
        <v/>
      </c>
      <c r="AY877" s="115" t="str">
        <f t="shared" ca="1" si="387"/>
        <v/>
      </c>
      <c r="AZ877" s="115" t="str">
        <f t="shared" ca="1" si="387"/>
        <v/>
      </c>
      <c r="BA877" s="115" t="str">
        <f t="shared" ca="1" si="387"/>
        <v/>
      </c>
      <c r="BB877" s="115" t="str">
        <f t="shared" ca="1" si="387"/>
        <v/>
      </c>
      <c r="BC877" s="115" t="str">
        <f t="shared" ca="1" si="387"/>
        <v/>
      </c>
      <c r="BD877" s="116" t="str">
        <f t="shared" ca="1" si="387"/>
        <v/>
      </c>
      <c r="BE877" s="145"/>
      <c r="BF877" s="118" t="str">
        <f t="shared" ca="1" si="379"/>
        <v/>
      </c>
      <c r="BG877" s="118" t="str">
        <f t="shared" ca="1" si="380"/>
        <v/>
      </c>
      <c r="BH877" s="118" t="str">
        <f t="shared" ca="1" si="381"/>
        <v/>
      </c>
      <c r="BI877" s="118" t="str">
        <f t="shared" ca="1" si="382"/>
        <v/>
      </c>
      <c r="BK877" s="154"/>
      <c r="BL877" s="155"/>
      <c r="BM877" s="154"/>
      <c r="BN877" s="154"/>
      <c r="BO877" s="156"/>
      <c r="BP877" s="156"/>
      <c r="BQ877" s="156"/>
      <c r="BR877" s="156"/>
      <c r="BS877" s="156"/>
      <c r="BT877" s="156"/>
      <c r="BU877" s="156"/>
      <c r="BV877" s="156"/>
      <c r="BW877" s="156"/>
      <c r="BX877" s="105"/>
      <c r="BY877" s="157"/>
      <c r="BZ877" s="157"/>
      <c r="CA877" s="157"/>
      <c r="CB877" s="157"/>
      <c r="CC877" s="157"/>
      <c r="CD877" s="157"/>
      <c r="CE877" s="157"/>
      <c r="CF877" s="157"/>
      <c r="CG877" s="157"/>
    </row>
    <row r="878" spans="1:85" x14ac:dyDescent="0.25">
      <c r="A878" s="97" t="str">
        <f t="shared" ca="1" si="383"/>
        <v/>
      </c>
      <c r="B878" s="98" t="str">
        <f t="shared" ca="1" si="384"/>
        <v/>
      </c>
      <c r="C878" s="99" t="str">
        <f t="shared" ca="1" si="371"/>
        <v/>
      </c>
      <c r="D878" s="97" t="str">
        <f t="shared" ca="1" si="372"/>
        <v/>
      </c>
      <c r="E878" s="97" t="str">
        <f t="shared" ca="1" si="373"/>
        <v/>
      </c>
      <c r="F878" s="97" t="str">
        <f t="shared" ca="1" si="374"/>
        <v/>
      </c>
      <c r="G878" s="100" t="str">
        <f t="shared" ca="1" si="386"/>
        <v/>
      </c>
      <c r="H878" s="101" t="str">
        <f t="shared" ca="1" si="386"/>
        <v/>
      </c>
      <c r="I878" s="101" t="str">
        <f t="shared" ca="1" si="386"/>
        <v/>
      </c>
      <c r="J878" s="101" t="str">
        <f t="shared" ca="1" si="385"/>
        <v/>
      </c>
      <c r="K878" s="101" t="str">
        <f t="shared" ca="1" si="385"/>
        <v/>
      </c>
      <c r="L878" s="101" t="str">
        <f t="shared" ca="1" si="385"/>
        <v/>
      </c>
      <c r="M878" s="101" t="str">
        <f t="shared" ca="1" si="365"/>
        <v/>
      </c>
      <c r="N878" s="101" t="str">
        <f t="shared" ca="1" si="365"/>
        <v/>
      </c>
      <c r="O878" s="102" t="str">
        <f t="shared" ca="1" si="365"/>
        <v/>
      </c>
      <c r="P878" s="103" t="str">
        <f t="shared" ca="1" si="375"/>
        <v/>
      </c>
      <c r="Q878" s="100" t="str">
        <f t="shared" ca="1" si="367"/>
        <v/>
      </c>
      <c r="R878" s="101" t="str">
        <f t="shared" ca="1" si="367"/>
        <v/>
      </c>
      <c r="S878" s="101" t="str">
        <f t="shared" ca="1" si="367"/>
        <v/>
      </c>
      <c r="T878" s="101" t="str">
        <f t="shared" ca="1" si="367"/>
        <v/>
      </c>
      <c r="U878" s="101" t="str">
        <f t="shared" ca="1" si="367"/>
        <v/>
      </c>
      <c r="V878" s="101" t="str">
        <f t="shared" ca="1" si="367"/>
        <v/>
      </c>
      <c r="W878" s="101" t="str">
        <f t="shared" ca="1" si="367"/>
        <v/>
      </c>
      <c r="X878" s="101" t="str">
        <f t="shared" ca="1" si="367"/>
        <v/>
      </c>
      <c r="Y878" s="102" t="str">
        <f t="shared" ca="1" si="367"/>
        <v/>
      </c>
      <c r="Z878" s="129" t="str">
        <f t="shared" ca="1" si="376"/>
        <v/>
      </c>
      <c r="AA878" s="105" t="str">
        <f t="shared" ca="1" si="369"/>
        <v>NA</v>
      </c>
      <c r="AB878" s="105" t="str">
        <f t="shared" ca="1" si="377"/>
        <v>NA</v>
      </c>
      <c r="AC878" s="97" t="str">
        <f t="shared" ca="1" si="378"/>
        <v/>
      </c>
      <c r="AD878" s="106" t="str">
        <f t="shared" ca="1" si="370"/>
        <v/>
      </c>
      <c r="AE878" s="106"/>
      <c r="AF878" s="130"/>
      <c r="AG878" s="131"/>
      <c r="AH878" s="131"/>
      <c r="AI878" s="131"/>
      <c r="AJ878" s="131"/>
      <c r="AK878" s="131"/>
      <c r="AL878" s="131"/>
      <c r="AM878" s="131"/>
      <c r="AN878" s="132"/>
      <c r="AO878" s="133"/>
      <c r="AS878" s="69"/>
      <c r="AT878" s="69"/>
      <c r="AU878" s="113"/>
      <c r="AV878" s="114" t="str">
        <f t="shared" ca="1" si="387"/>
        <v/>
      </c>
      <c r="AW878" s="115" t="str">
        <f t="shared" ca="1" si="387"/>
        <v/>
      </c>
      <c r="AX878" s="115" t="str">
        <f t="shared" ca="1" si="387"/>
        <v/>
      </c>
      <c r="AY878" s="115" t="str">
        <f t="shared" ca="1" si="387"/>
        <v/>
      </c>
      <c r="AZ878" s="115" t="str">
        <f t="shared" ca="1" si="387"/>
        <v/>
      </c>
      <c r="BA878" s="115" t="str">
        <f t="shared" ca="1" si="387"/>
        <v/>
      </c>
      <c r="BB878" s="115" t="str">
        <f t="shared" ca="1" si="387"/>
        <v/>
      </c>
      <c r="BC878" s="115" t="str">
        <f t="shared" ca="1" si="387"/>
        <v/>
      </c>
      <c r="BD878" s="116" t="str">
        <f t="shared" ca="1" si="387"/>
        <v/>
      </c>
      <c r="BE878" s="145"/>
      <c r="BF878" s="118" t="str">
        <f t="shared" ca="1" si="379"/>
        <v/>
      </c>
      <c r="BG878" s="118" t="str">
        <f t="shared" ca="1" si="380"/>
        <v/>
      </c>
      <c r="BH878" s="118" t="str">
        <f t="shared" ca="1" si="381"/>
        <v/>
      </c>
      <c r="BI878" s="118" t="str">
        <f t="shared" ca="1" si="382"/>
        <v/>
      </c>
      <c r="BK878" s="154"/>
      <c r="BL878" s="155"/>
      <c r="BM878" s="154"/>
      <c r="BN878" s="154"/>
      <c r="BO878" s="156"/>
      <c r="BP878" s="156"/>
      <c r="BQ878" s="156"/>
      <c r="BR878" s="156"/>
      <c r="BS878" s="156"/>
      <c r="BT878" s="156"/>
      <c r="BU878" s="156"/>
      <c r="BV878" s="156"/>
      <c r="BW878" s="156"/>
      <c r="BX878" s="105"/>
      <c r="BY878" s="157"/>
      <c r="BZ878" s="157"/>
      <c r="CA878" s="157"/>
      <c r="CB878" s="157"/>
      <c r="CC878" s="157"/>
      <c r="CD878" s="157"/>
      <c r="CE878" s="157"/>
      <c r="CF878" s="157"/>
      <c r="CG878" s="157"/>
    </row>
    <row r="879" spans="1:85" x14ac:dyDescent="0.25">
      <c r="A879" s="97" t="str">
        <f t="shared" ca="1" si="383"/>
        <v/>
      </c>
      <c r="B879" s="98" t="str">
        <f t="shared" ca="1" si="384"/>
        <v/>
      </c>
      <c r="C879" s="99" t="str">
        <f t="shared" ca="1" si="371"/>
        <v/>
      </c>
      <c r="D879" s="97" t="str">
        <f t="shared" ca="1" si="372"/>
        <v/>
      </c>
      <c r="E879" s="97" t="str">
        <f t="shared" ca="1" si="373"/>
        <v/>
      </c>
      <c r="F879" s="97" t="str">
        <f t="shared" ca="1" si="374"/>
        <v/>
      </c>
      <c r="G879" s="100" t="str">
        <f t="shared" ca="1" si="386"/>
        <v/>
      </c>
      <c r="H879" s="101" t="str">
        <f t="shared" ca="1" si="386"/>
        <v/>
      </c>
      <c r="I879" s="101" t="str">
        <f t="shared" ca="1" si="386"/>
        <v/>
      </c>
      <c r="J879" s="101" t="str">
        <f t="shared" ca="1" si="385"/>
        <v/>
      </c>
      <c r="K879" s="101" t="str">
        <f t="shared" ca="1" si="385"/>
        <v/>
      </c>
      <c r="L879" s="101" t="str">
        <f t="shared" ca="1" si="385"/>
        <v/>
      </c>
      <c r="M879" s="101" t="str">
        <f t="shared" ca="1" si="365"/>
        <v/>
      </c>
      <c r="N879" s="101" t="str">
        <f t="shared" ca="1" si="365"/>
        <v/>
      </c>
      <c r="O879" s="102" t="str">
        <f t="shared" ca="1" si="365"/>
        <v/>
      </c>
      <c r="P879" s="103" t="str">
        <f t="shared" ca="1" si="375"/>
        <v/>
      </c>
      <c r="Q879" s="100" t="str">
        <f t="shared" ca="1" si="367"/>
        <v/>
      </c>
      <c r="R879" s="101" t="str">
        <f t="shared" ca="1" si="367"/>
        <v/>
      </c>
      <c r="S879" s="101" t="str">
        <f t="shared" ca="1" si="367"/>
        <v/>
      </c>
      <c r="T879" s="101" t="str">
        <f t="shared" ca="1" si="367"/>
        <v/>
      </c>
      <c r="U879" s="101" t="str">
        <f t="shared" ca="1" si="367"/>
        <v/>
      </c>
      <c r="V879" s="101" t="str">
        <f t="shared" ca="1" si="367"/>
        <v/>
      </c>
      <c r="W879" s="101" t="str">
        <f t="shared" ca="1" si="367"/>
        <v/>
      </c>
      <c r="X879" s="101" t="str">
        <f t="shared" ca="1" si="367"/>
        <v/>
      </c>
      <c r="Y879" s="102" t="str">
        <f t="shared" ca="1" si="367"/>
        <v/>
      </c>
      <c r="Z879" s="129" t="str">
        <f t="shared" ca="1" si="376"/>
        <v/>
      </c>
      <c r="AA879" s="105" t="str">
        <f t="shared" ca="1" si="369"/>
        <v>NA</v>
      </c>
      <c r="AB879" s="105" t="str">
        <f t="shared" ca="1" si="377"/>
        <v>NA</v>
      </c>
      <c r="AC879" s="97" t="str">
        <f t="shared" ca="1" si="378"/>
        <v/>
      </c>
      <c r="AD879" s="106" t="str">
        <f t="shared" ca="1" si="370"/>
        <v/>
      </c>
      <c r="AE879" s="106"/>
      <c r="AF879" s="130"/>
      <c r="AG879" s="131"/>
      <c r="AH879" s="131"/>
      <c r="AI879" s="131"/>
      <c r="AJ879" s="131"/>
      <c r="AK879" s="131"/>
      <c r="AL879" s="131"/>
      <c r="AM879" s="131"/>
      <c r="AN879" s="132"/>
      <c r="AO879" s="133"/>
      <c r="AS879" s="69"/>
      <c r="AT879" s="69"/>
      <c r="AU879" s="113"/>
      <c r="AV879" s="114" t="str">
        <f t="shared" ca="1" si="387"/>
        <v/>
      </c>
      <c r="AW879" s="115" t="str">
        <f t="shared" ca="1" si="387"/>
        <v/>
      </c>
      <c r="AX879" s="115" t="str">
        <f t="shared" ca="1" si="387"/>
        <v/>
      </c>
      <c r="AY879" s="115" t="str">
        <f t="shared" ca="1" si="387"/>
        <v/>
      </c>
      <c r="AZ879" s="115" t="str">
        <f t="shared" ca="1" si="387"/>
        <v/>
      </c>
      <c r="BA879" s="115" t="str">
        <f t="shared" ca="1" si="387"/>
        <v/>
      </c>
      <c r="BB879" s="115" t="str">
        <f t="shared" ca="1" si="387"/>
        <v/>
      </c>
      <c r="BC879" s="115" t="str">
        <f t="shared" ca="1" si="387"/>
        <v/>
      </c>
      <c r="BD879" s="116" t="str">
        <f t="shared" ca="1" si="387"/>
        <v/>
      </c>
      <c r="BE879" s="145"/>
      <c r="BF879" s="118" t="str">
        <f t="shared" ca="1" si="379"/>
        <v/>
      </c>
      <c r="BG879" s="118" t="str">
        <f t="shared" ca="1" si="380"/>
        <v/>
      </c>
      <c r="BH879" s="118" t="str">
        <f t="shared" ca="1" si="381"/>
        <v/>
      </c>
      <c r="BI879" s="118" t="str">
        <f t="shared" ca="1" si="382"/>
        <v/>
      </c>
      <c r="BK879" s="154"/>
      <c r="BL879" s="155"/>
      <c r="BM879" s="154"/>
      <c r="BN879" s="154"/>
      <c r="BO879" s="156"/>
      <c r="BP879" s="156"/>
      <c r="BQ879" s="156"/>
      <c r="BR879" s="156"/>
      <c r="BS879" s="156"/>
      <c r="BT879" s="156"/>
      <c r="BU879" s="156"/>
      <c r="BV879" s="156"/>
      <c r="BW879" s="156"/>
      <c r="BX879" s="105"/>
      <c r="BY879" s="157"/>
      <c r="BZ879" s="157"/>
      <c r="CA879" s="157"/>
      <c r="CB879" s="157"/>
      <c r="CC879" s="157"/>
      <c r="CD879" s="157"/>
      <c r="CE879" s="157"/>
      <c r="CF879" s="157"/>
      <c r="CG879" s="157"/>
    </row>
    <row r="880" spans="1:85" x14ac:dyDescent="0.25">
      <c r="A880" s="97" t="str">
        <f t="shared" ca="1" si="383"/>
        <v/>
      </c>
      <c r="B880" s="98" t="str">
        <f t="shared" ca="1" si="384"/>
        <v/>
      </c>
      <c r="C880" s="99" t="str">
        <f t="shared" ca="1" si="371"/>
        <v/>
      </c>
      <c r="D880" s="97" t="str">
        <f t="shared" ca="1" si="372"/>
        <v/>
      </c>
      <c r="E880" s="97" t="str">
        <f t="shared" ca="1" si="373"/>
        <v/>
      </c>
      <c r="F880" s="97" t="str">
        <f t="shared" ca="1" si="374"/>
        <v/>
      </c>
      <c r="G880" s="100" t="str">
        <f t="shared" ca="1" si="386"/>
        <v/>
      </c>
      <c r="H880" s="101" t="str">
        <f t="shared" ca="1" si="386"/>
        <v/>
      </c>
      <c r="I880" s="101" t="str">
        <f t="shared" ca="1" si="386"/>
        <v/>
      </c>
      <c r="J880" s="101" t="str">
        <f t="shared" ca="1" si="385"/>
        <v/>
      </c>
      <c r="K880" s="101" t="str">
        <f t="shared" ca="1" si="385"/>
        <v/>
      </c>
      <c r="L880" s="101" t="str">
        <f t="shared" ca="1" si="385"/>
        <v/>
      </c>
      <c r="M880" s="101" t="str">
        <f t="shared" ca="1" si="365"/>
        <v/>
      </c>
      <c r="N880" s="101" t="str">
        <f t="shared" ca="1" si="365"/>
        <v/>
      </c>
      <c r="O880" s="102" t="str">
        <f t="shared" ca="1" si="365"/>
        <v/>
      </c>
      <c r="P880" s="103" t="str">
        <f t="shared" ca="1" si="375"/>
        <v/>
      </c>
      <c r="Q880" s="100" t="str">
        <f t="shared" ca="1" si="367"/>
        <v/>
      </c>
      <c r="R880" s="101" t="str">
        <f t="shared" ca="1" si="367"/>
        <v/>
      </c>
      <c r="S880" s="101" t="str">
        <f t="shared" ca="1" si="367"/>
        <v/>
      </c>
      <c r="T880" s="101" t="str">
        <f t="shared" ca="1" si="367"/>
        <v/>
      </c>
      <c r="U880" s="101" t="str">
        <f t="shared" ca="1" si="367"/>
        <v/>
      </c>
      <c r="V880" s="101" t="str">
        <f t="shared" ca="1" si="367"/>
        <v/>
      </c>
      <c r="W880" s="101" t="str">
        <f t="shared" ca="1" si="367"/>
        <v/>
      </c>
      <c r="X880" s="101" t="str">
        <f t="shared" ca="1" si="367"/>
        <v/>
      </c>
      <c r="Y880" s="102" t="str">
        <f t="shared" ca="1" si="367"/>
        <v/>
      </c>
      <c r="Z880" s="129" t="str">
        <f t="shared" ca="1" si="376"/>
        <v/>
      </c>
      <c r="AA880" s="105" t="str">
        <f t="shared" ca="1" si="369"/>
        <v>NA</v>
      </c>
      <c r="AB880" s="105" t="str">
        <f t="shared" ca="1" si="377"/>
        <v>NA</v>
      </c>
      <c r="AC880" s="97" t="str">
        <f t="shared" ca="1" si="378"/>
        <v/>
      </c>
      <c r="AD880" s="106" t="str">
        <f t="shared" ca="1" si="370"/>
        <v/>
      </c>
      <c r="AE880" s="106"/>
      <c r="AF880" s="130"/>
      <c r="AG880" s="131"/>
      <c r="AH880" s="131"/>
      <c r="AI880" s="131"/>
      <c r="AJ880" s="131"/>
      <c r="AK880" s="131"/>
      <c r="AL880" s="131"/>
      <c r="AM880" s="131"/>
      <c r="AN880" s="132"/>
      <c r="AO880" s="133"/>
      <c r="AS880" s="69"/>
      <c r="AT880" s="69"/>
      <c r="AU880" s="113"/>
      <c r="AV880" s="114" t="str">
        <f t="shared" ca="1" si="387"/>
        <v/>
      </c>
      <c r="AW880" s="115" t="str">
        <f t="shared" ca="1" si="387"/>
        <v/>
      </c>
      <c r="AX880" s="115" t="str">
        <f t="shared" ca="1" si="387"/>
        <v/>
      </c>
      <c r="AY880" s="115" t="str">
        <f t="shared" ca="1" si="387"/>
        <v/>
      </c>
      <c r="AZ880" s="115" t="str">
        <f t="shared" ca="1" si="387"/>
        <v/>
      </c>
      <c r="BA880" s="115" t="str">
        <f t="shared" ca="1" si="387"/>
        <v/>
      </c>
      <c r="BB880" s="115" t="str">
        <f t="shared" ca="1" si="387"/>
        <v/>
      </c>
      <c r="BC880" s="115" t="str">
        <f t="shared" ca="1" si="387"/>
        <v/>
      </c>
      <c r="BD880" s="116" t="str">
        <f t="shared" ca="1" si="387"/>
        <v/>
      </c>
      <c r="BE880" s="145"/>
      <c r="BF880" s="118" t="str">
        <f t="shared" ca="1" si="379"/>
        <v/>
      </c>
      <c r="BG880" s="118" t="str">
        <f t="shared" ca="1" si="380"/>
        <v/>
      </c>
      <c r="BH880" s="118" t="str">
        <f t="shared" ca="1" si="381"/>
        <v/>
      </c>
      <c r="BI880" s="118" t="str">
        <f t="shared" ca="1" si="382"/>
        <v/>
      </c>
      <c r="BK880" s="154"/>
      <c r="BL880" s="155"/>
      <c r="BM880" s="154"/>
      <c r="BN880" s="154"/>
      <c r="BO880" s="156"/>
      <c r="BP880" s="156"/>
      <c r="BQ880" s="156"/>
      <c r="BR880" s="156"/>
      <c r="BS880" s="156"/>
      <c r="BT880" s="156"/>
      <c r="BU880" s="156"/>
      <c r="BV880" s="156"/>
      <c r="BW880" s="156"/>
      <c r="BX880" s="105"/>
      <c r="BY880" s="157"/>
      <c r="BZ880" s="157"/>
      <c r="CA880" s="157"/>
      <c r="CB880" s="157"/>
      <c r="CC880" s="157"/>
      <c r="CD880" s="157"/>
      <c r="CE880" s="157"/>
      <c r="CF880" s="157"/>
      <c r="CG880" s="157"/>
    </row>
    <row r="881" spans="1:85" x14ac:dyDescent="0.25">
      <c r="A881" s="97" t="str">
        <f t="shared" ca="1" si="383"/>
        <v/>
      </c>
      <c r="B881" s="98" t="str">
        <f t="shared" ca="1" si="384"/>
        <v/>
      </c>
      <c r="C881" s="99" t="str">
        <f t="shared" ca="1" si="371"/>
        <v/>
      </c>
      <c r="D881" s="97" t="str">
        <f t="shared" ca="1" si="372"/>
        <v/>
      </c>
      <c r="E881" s="97" t="str">
        <f t="shared" ca="1" si="373"/>
        <v/>
      </c>
      <c r="F881" s="97" t="str">
        <f t="shared" ca="1" si="374"/>
        <v/>
      </c>
      <c r="G881" s="100" t="str">
        <f t="shared" ca="1" si="386"/>
        <v/>
      </c>
      <c r="H881" s="101" t="str">
        <f t="shared" ca="1" si="386"/>
        <v/>
      </c>
      <c r="I881" s="101" t="str">
        <f t="shared" ca="1" si="386"/>
        <v/>
      </c>
      <c r="J881" s="101" t="str">
        <f t="shared" ca="1" si="385"/>
        <v/>
      </c>
      <c r="K881" s="101" t="str">
        <f t="shared" ca="1" si="385"/>
        <v/>
      </c>
      <c r="L881" s="101" t="str">
        <f t="shared" ca="1" si="385"/>
        <v/>
      </c>
      <c r="M881" s="101" t="str">
        <f t="shared" ca="1" si="365"/>
        <v/>
      </c>
      <c r="N881" s="101" t="str">
        <f t="shared" ca="1" si="365"/>
        <v/>
      </c>
      <c r="O881" s="102" t="str">
        <f t="shared" ca="1" si="365"/>
        <v/>
      </c>
      <c r="P881" s="103" t="str">
        <f t="shared" ca="1" si="375"/>
        <v/>
      </c>
      <c r="Q881" s="100" t="str">
        <f t="shared" ca="1" si="367"/>
        <v/>
      </c>
      <c r="R881" s="101" t="str">
        <f t="shared" ca="1" si="367"/>
        <v/>
      </c>
      <c r="S881" s="101" t="str">
        <f t="shared" ca="1" si="367"/>
        <v/>
      </c>
      <c r="T881" s="101" t="str">
        <f t="shared" ca="1" si="367"/>
        <v/>
      </c>
      <c r="U881" s="101" t="str">
        <f t="shared" ca="1" si="367"/>
        <v/>
      </c>
      <c r="V881" s="101" t="str">
        <f t="shared" ca="1" si="367"/>
        <v/>
      </c>
      <c r="W881" s="101" t="str">
        <f t="shared" ca="1" si="367"/>
        <v/>
      </c>
      <c r="X881" s="101" t="str">
        <f t="shared" ca="1" si="367"/>
        <v/>
      </c>
      <c r="Y881" s="102" t="str">
        <f t="shared" ca="1" si="367"/>
        <v/>
      </c>
      <c r="Z881" s="129" t="str">
        <f t="shared" ca="1" si="376"/>
        <v/>
      </c>
      <c r="AA881" s="105" t="str">
        <f t="shared" ca="1" si="369"/>
        <v>NA</v>
      </c>
      <c r="AB881" s="105" t="str">
        <f t="shared" ca="1" si="377"/>
        <v>NA</v>
      </c>
      <c r="AC881" s="97" t="str">
        <f t="shared" ca="1" si="378"/>
        <v/>
      </c>
      <c r="AD881" s="106" t="str">
        <f t="shared" ca="1" si="370"/>
        <v/>
      </c>
      <c r="AE881" s="106"/>
      <c r="AF881" s="130"/>
      <c r="AG881" s="131"/>
      <c r="AH881" s="131"/>
      <c r="AI881" s="131"/>
      <c r="AJ881" s="131"/>
      <c r="AK881" s="131"/>
      <c r="AL881" s="131"/>
      <c r="AM881" s="131"/>
      <c r="AN881" s="132"/>
      <c r="AO881" s="133"/>
      <c r="AS881" s="69"/>
      <c r="AT881" s="69"/>
      <c r="AU881" s="113"/>
      <c r="AV881" s="114" t="str">
        <f t="shared" ca="1" si="387"/>
        <v/>
      </c>
      <c r="AW881" s="115" t="str">
        <f t="shared" ca="1" si="387"/>
        <v/>
      </c>
      <c r="AX881" s="115" t="str">
        <f t="shared" ca="1" si="387"/>
        <v/>
      </c>
      <c r="AY881" s="115" t="str">
        <f t="shared" ca="1" si="387"/>
        <v/>
      </c>
      <c r="AZ881" s="115" t="str">
        <f t="shared" ca="1" si="387"/>
        <v/>
      </c>
      <c r="BA881" s="115" t="str">
        <f t="shared" ca="1" si="387"/>
        <v/>
      </c>
      <c r="BB881" s="115" t="str">
        <f t="shared" ca="1" si="387"/>
        <v/>
      </c>
      <c r="BC881" s="115" t="str">
        <f t="shared" ca="1" si="387"/>
        <v/>
      </c>
      <c r="BD881" s="116" t="str">
        <f t="shared" ca="1" si="387"/>
        <v/>
      </c>
      <c r="BE881" s="145"/>
      <c r="BF881" s="118" t="str">
        <f t="shared" ca="1" si="379"/>
        <v/>
      </c>
      <c r="BG881" s="118" t="str">
        <f t="shared" ca="1" si="380"/>
        <v/>
      </c>
      <c r="BH881" s="118" t="str">
        <f t="shared" ca="1" si="381"/>
        <v/>
      </c>
      <c r="BI881" s="118" t="str">
        <f t="shared" ca="1" si="382"/>
        <v/>
      </c>
      <c r="BK881" s="154"/>
      <c r="BL881" s="155"/>
      <c r="BM881" s="154"/>
      <c r="BN881" s="154"/>
      <c r="BO881" s="156"/>
      <c r="BP881" s="156"/>
      <c r="BQ881" s="156"/>
      <c r="BR881" s="156"/>
      <c r="BS881" s="156"/>
      <c r="BT881" s="156"/>
      <c r="BU881" s="156"/>
      <c r="BV881" s="156"/>
      <c r="BW881" s="156"/>
      <c r="BX881" s="105"/>
      <c r="BY881" s="157"/>
      <c r="BZ881" s="157"/>
      <c r="CA881" s="157"/>
      <c r="CB881" s="157"/>
      <c r="CC881" s="157"/>
      <c r="CD881" s="157"/>
      <c r="CE881" s="157"/>
      <c r="CF881" s="157"/>
      <c r="CG881" s="157"/>
    </row>
    <row r="882" spans="1:85" x14ac:dyDescent="0.25">
      <c r="A882" s="97" t="str">
        <f t="shared" ca="1" si="383"/>
        <v/>
      </c>
      <c r="B882" s="98" t="str">
        <f t="shared" ca="1" si="384"/>
        <v/>
      </c>
      <c r="C882" s="99" t="str">
        <f t="shared" ca="1" si="371"/>
        <v/>
      </c>
      <c r="D882" s="97" t="str">
        <f t="shared" ca="1" si="372"/>
        <v/>
      </c>
      <c r="E882" s="97" t="str">
        <f t="shared" ca="1" si="373"/>
        <v/>
      </c>
      <c r="F882" s="97" t="str">
        <f t="shared" ca="1" si="374"/>
        <v/>
      </c>
      <c r="G882" s="100" t="str">
        <f t="shared" ca="1" si="386"/>
        <v/>
      </c>
      <c r="H882" s="101" t="str">
        <f t="shared" ca="1" si="386"/>
        <v/>
      </c>
      <c r="I882" s="101" t="str">
        <f t="shared" ca="1" si="386"/>
        <v/>
      </c>
      <c r="J882" s="101" t="str">
        <f t="shared" ca="1" si="385"/>
        <v/>
      </c>
      <c r="K882" s="101" t="str">
        <f t="shared" ca="1" si="385"/>
        <v/>
      </c>
      <c r="L882" s="101" t="str">
        <f t="shared" ca="1" si="385"/>
        <v/>
      </c>
      <c r="M882" s="101" t="str">
        <f t="shared" ca="1" si="365"/>
        <v/>
      </c>
      <c r="N882" s="101" t="str">
        <f t="shared" ca="1" si="365"/>
        <v/>
      </c>
      <c r="O882" s="102" t="str">
        <f t="shared" ca="1" si="365"/>
        <v/>
      </c>
      <c r="P882" s="103" t="str">
        <f t="shared" ca="1" si="375"/>
        <v/>
      </c>
      <c r="Q882" s="100" t="str">
        <f t="shared" ca="1" si="367"/>
        <v/>
      </c>
      <c r="R882" s="101" t="str">
        <f t="shared" ca="1" si="367"/>
        <v/>
      </c>
      <c r="S882" s="101" t="str">
        <f t="shared" ca="1" si="367"/>
        <v/>
      </c>
      <c r="T882" s="101" t="str">
        <f t="shared" ca="1" si="367"/>
        <v/>
      </c>
      <c r="U882" s="101" t="str">
        <f t="shared" ca="1" si="367"/>
        <v/>
      </c>
      <c r="V882" s="101" t="str">
        <f t="shared" ca="1" si="367"/>
        <v/>
      </c>
      <c r="W882" s="101" t="str">
        <f t="shared" ca="1" si="367"/>
        <v/>
      </c>
      <c r="X882" s="101" t="str">
        <f t="shared" ca="1" si="367"/>
        <v/>
      </c>
      <c r="Y882" s="102" t="str">
        <f t="shared" ca="1" si="367"/>
        <v/>
      </c>
      <c r="Z882" s="129" t="str">
        <f t="shared" ca="1" si="376"/>
        <v/>
      </c>
      <c r="AA882" s="105" t="str">
        <f t="shared" ca="1" si="369"/>
        <v>NA</v>
      </c>
      <c r="AB882" s="105" t="str">
        <f t="shared" ca="1" si="377"/>
        <v>NA</v>
      </c>
      <c r="AC882" s="97" t="str">
        <f t="shared" ca="1" si="378"/>
        <v/>
      </c>
      <c r="AD882" s="106" t="str">
        <f t="shared" ca="1" si="370"/>
        <v/>
      </c>
      <c r="AE882" s="106"/>
      <c r="AF882" s="130"/>
      <c r="AG882" s="131"/>
      <c r="AH882" s="131"/>
      <c r="AI882" s="131"/>
      <c r="AJ882" s="131"/>
      <c r="AK882" s="131"/>
      <c r="AL882" s="131"/>
      <c r="AM882" s="131"/>
      <c r="AN882" s="132"/>
      <c r="AO882" s="133"/>
      <c r="AS882" s="69"/>
      <c r="AT882" s="69"/>
      <c r="AU882" s="113"/>
      <c r="AV882" s="114" t="str">
        <f t="shared" ca="1" si="387"/>
        <v/>
      </c>
      <c r="AW882" s="115" t="str">
        <f t="shared" ca="1" si="387"/>
        <v/>
      </c>
      <c r="AX882" s="115" t="str">
        <f t="shared" ca="1" si="387"/>
        <v/>
      </c>
      <c r="AY882" s="115" t="str">
        <f t="shared" ca="1" si="387"/>
        <v/>
      </c>
      <c r="AZ882" s="115" t="str">
        <f t="shared" ca="1" si="387"/>
        <v/>
      </c>
      <c r="BA882" s="115" t="str">
        <f t="shared" ca="1" si="387"/>
        <v/>
      </c>
      <c r="BB882" s="115" t="str">
        <f t="shared" ca="1" si="387"/>
        <v/>
      </c>
      <c r="BC882" s="115" t="str">
        <f t="shared" ca="1" si="387"/>
        <v/>
      </c>
      <c r="BD882" s="116" t="str">
        <f t="shared" ca="1" si="387"/>
        <v/>
      </c>
      <c r="BE882" s="145"/>
      <c r="BF882" s="118" t="str">
        <f t="shared" ca="1" si="379"/>
        <v/>
      </c>
      <c r="BG882" s="118" t="str">
        <f t="shared" ca="1" si="380"/>
        <v/>
      </c>
      <c r="BH882" s="118" t="str">
        <f t="shared" ca="1" si="381"/>
        <v/>
      </c>
      <c r="BI882" s="118" t="str">
        <f t="shared" ca="1" si="382"/>
        <v/>
      </c>
      <c r="BK882" s="154"/>
      <c r="BL882" s="155"/>
      <c r="BM882" s="154"/>
      <c r="BN882" s="154"/>
      <c r="BO882" s="156"/>
      <c r="BP882" s="156"/>
      <c r="BQ882" s="156"/>
      <c r="BR882" s="156"/>
      <c r="BS882" s="156"/>
      <c r="BT882" s="156"/>
      <c r="BU882" s="156"/>
      <c r="BV882" s="156"/>
      <c r="BW882" s="156"/>
      <c r="BX882" s="105"/>
      <c r="BY882" s="157"/>
      <c r="BZ882" s="157"/>
      <c r="CA882" s="157"/>
      <c r="CB882" s="157"/>
      <c r="CC882" s="157"/>
      <c r="CD882" s="157"/>
      <c r="CE882" s="157"/>
      <c r="CF882" s="157"/>
      <c r="CG882" s="157"/>
    </row>
    <row r="883" spans="1:85" x14ac:dyDescent="0.25">
      <c r="A883" s="97" t="str">
        <f t="shared" ca="1" si="383"/>
        <v/>
      </c>
      <c r="B883" s="98" t="str">
        <f t="shared" ca="1" si="384"/>
        <v/>
      </c>
      <c r="C883" s="99" t="str">
        <f t="shared" ca="1" si="371"/>
        <v/>
      </c>
      <c r="D883" s="97" t="str">
        <f t="shared" ca="1" si="372"/>
        <v/>
      </c>
      <c r="E883" s="97" t="str">
        <f t="shared" ca="1" si="373"/>
        <v/>
      </c>
      <c r="F883" s="97" t="str">
        <f t="shared" ca="1" si="374"/>
        <v/>
      </c>
      <c r="G883" s="100" t="str">
        <f t="shared" ca="1" si="386"/>
        <v/>
      </c>
      <c r="H883" s="101" t="str">
        <f t="shared" ca="1" si="386"/>
        <v/>
      </c>
      <c r="I883" s="101" t="str">
        <f t="shared" ca="1" si="386"/>
        <v/>
      </c>
      <c r="J883" s="101" t="str">
        <f t="shared" ca="1" si="385"/>
        <v/>
      </c>
      <c r="K883" s="101" t="str">
        <f t="shared" ca="1" si="385"/>
        <v/>
      </c>
      <c r="L883" s="101" t="str">
        <f t="shared" ca="1" si="385"/>
        <v/>
      </c>
      <c r="M883" s="101" t="str">
        <f t="shared" ca="1" si="365"/>
        <v/>
      </c>
      <c r="N883" s="101" t="str">
        <f t="shared" ca="1" si="365"/>
        <v/>
      </c>
      <c r="O883" s="102" t="str">
        <f t="shared" ca="1" si="365"/>
        <v/>
      </c>
      <c r="P883" s="103" t="str">
        <f t="shared" ca="1" si="375"/>
        <v/>
      </c>
      <c r="Q883" s="100" t="str">
        <f t="shared" ca="1" si="367"/>
        <v/>
      </c>
      <c r="R883" s="101" t="str">
        <f t="shared" ca="1" si="367"/>
        <v/>
      </c>
      <c r="S883" s="101" t="str">
        <f t="shared" ca="1" si="367"/>
        <v/>
      </c>
      <c r="T883" s="101" t="str">
        <f t="shared" ca="1" si="367"/>
        <v/>
      </c>
      <c r="U883" s="101" t="str">
        <f t="shared" ca="1" si="367"/>
        <v/>
      </c>
      <c r="V883" s="101" t="str">
        <f t="shared" ca="1" si="367"/>
        <v/>
      </c>
      <c r="W883" s="101" t="str">
        <f t="shared" ca="1" si="367"/>
        <v/>
      </c>
      <c r="X883" s="101" t="str">
        <f t="shared" ca="1" si="367"/>
        <v/>
      </c>
      <c r="Y883" s="102" t="str">
        <f t="shared" ca="1" si="367"/>
        <v/>
      </c>
      <c r="Z883" s="129" t="str">
        <f t="shared" ca="1" si="376"/>
        <v/>
      </c>
      <c r="AA883" s="105" t="str">
        <f t="shared" ca="1" si="369"/>
        <v>NA</v>
      </c>
      <c r="AB883" s="105" t="str">
        <f t="shared" ca="1" si="377"/>
        <v>NA</v>
      </c>
      <c r="AC883" s="97" t="str">
        <f t="shared" ca="1" si="378"/>
        <v/>
      </c>
      <c r="AD883" s="106" t="str">
        <f t="shared" ca="1" si="370"/>
        <v/>
      </c>
      <c r="AE883" s="106"/>
      <c r="AF883" s="130"/>
      <c r="AG883" s="131"/>
      <c r="AH883" s="131"/>
      <c r="AI883" s="131"/>
      <c r="AJ883" s="131"/>
      <c r="AK883" s="131"/>
      <c r="AL883" s="131"/>
      <c r="AM883" s="131"/>
      <c r="AN883" s="132"/>
      <c r="AO883" s="133"/>
      <c r="AS883" s="69"/>
      <c r="AT883" s="69"/>
      <c r="AU883" s="113"/>
      <c r="AV883" s="114" t="str">
        <f t="shared" ca="1" si="387"/>
        <v/>
      </c>
      <c r="AW883" s="115" t="str">
        <f t="shared" ca="1" si="387"/>
        <v/>
      </c>
      <c r="AX883" s="115" t="str">
        <f t="shared" ca="1" si="387"/>
        <v/>
      </c>
      <c r="AY883" s="115" t="str">
        <f t="shared" ca="1" si="387"/>
        <v/>
      </c>
      <c r="AZ883" s="115" t="str">
        <f t="shared" ca="1" si="387"/>
        <v/>
      </c>
      <c r="BA883" s="115" t="str">
        <f t="shared" ca="1" si="387"/>
        <v/>
      </c>
      <c r="BB883" s="115" t="str">
        <f t="shared" ca="1" si="387"/>
        <v/>
      </c>
      <c r="BC883" s="115" t="str">
        <f t="shared" ca="1" si="387"/>
        <v/>
      </c>
      <c r="BD883" s="116" t="str">
        <f t="shared" ca="1" si="387"/>
        <v/>
      </c>
      <c r="BE883" s="145"/>
      <c r="BF883" s="118" t="str">
        <f t="shared" ca="1" si="379"/>
        <v/>
      </c>
      <c r="BG883" s="118" t="str">
        <f t="shared" ca="1" si="380"/>
        <v/>
      </c>
      <c r="BH883" s="118" t="str">
        <f t="shared" ca="1" si="381"/>
        <v/>
      </c>
      <c r="BI883" s="118" t="str">
        <f t="shared" ca="1" si="382"/>
        <v/>
      </c>
      <c r="BK883" s="154"/>
      <c r="BL883" s="155"/>
      <c r="BM883" s="154"/>
      <c r="BN883" s="154"/>
      <c r="BO883" s="156"/>
      <c r="BP883" s="156"/>
      <c r="BQ883" s="156"/>
      <c r="BR883" s="156"/>
      <c r="BS883" s="156"/>
      <c r="BT883" s="156"/>
      <c r="BU883" s="156"/>
      <c r="BV883" s="156"/>
      <c r="BW883" s="156"/>
      <c r="BX883" s="105"/>
      <c r="BY883" s="157"/>
      <c r="BZ883" s="157"/>
      <c r="CA883" s="157"/>
      <c r="CB883" s="157"/>
      <c r="CC883" s="157"/>
      <c r="CD883" s="157"/>
      <c r="CE883" s="157"/>
      <c r="CF883" s="157"/>
      <c r="CG883" s="157"/>
    </row>
    <row r="884" spans="1:85" x14ac:dyDescent="0.25">
      <c r="A884" s="97" t="str">
        <f t="shared" ca="1" si="383"/>
        <v/>
      </c>
      <c r="B884" s="98" t="str">
        <f t="shared" ca="1" si="384"/>
        <v/>
      </c>
      <c r="C884" s="99" t="str">
        <f t="shared" ca="1" si="371"/>
        <v/>
      </c>
      <c r="D884" s="97" t="str">
        <f t="shared" ca="1" si="372"/>
        <v/>
      </c>
      <c r="E884" s="97" t="str">
        <f t="shared" ca="1" si="373"/>
        <v/>
      </c>
      <c r="F884" s="97" t="str">
        <f t="shared" ca="1" si="374"/>
        <v/>
      </c>
      <c r="G884" s="100" t="str">
        <f t="shared" ca="1" si="386"/>
        <v/>
      </c>
      <c r="H884" s="101" t="str">
        <f t="shared" ca="1" si="386"/>
        <v/>
      </c>
      <c r="I884" s="101" t="str">
        <f t="shared" ca="1" si="386"/>
        <v/>
      </c>
      <c r="J884" s="101" t="str">
        <f t="shared" ca="1" si="385"/>
        <v/>
      </c>
      <c r="K884" s="101" t="str">
        <f t="shared" ca="1" si="385"/>
        <v/>
      </c>
      <c r="L884" s="101" t="str">
        <f t="shared" ca="1" si="385"/>
        <v/>
      </c>
      <c r="M884" s="101" t="str">
        <f t="shared" ca="1" si="365"/>
        <v/>
      </c>
      <c r="N884" s="101" t="str">
        <f t="shared" ca="1" si="365"/>
        <v/>
      </c>
      <c r="O884" s="102" t="str">
        <f t="shared" ca="1" si="365"/>
        <v/>
      </c>
      <c r="P884" s="103" t="str">
        <f t="shared" ca="1" si="375"/>
        <v/>
      </c>
      <c r="Q884" s="100" t="str">
        <f t="shared" ca="1" si="367"/>
        <v/>
      </c>
      <c r="R884" s="101" t="str">
        <f t="shared" ca="1" si="367"/>
        <v/>
      </c>
      <c r="S884" s="101" t="str">
        <f t="shared" ca="1" si="367"/>
        <v/>
      </c>
      <c r="T884" s="101" t="str">
        <f t="shared" ca="1" si="367"/>
        <v/>
      </c>
      <c r="U884" s="101" t="str">
        <f t="shared" ca="1" si="367"/>
        <v/>
      </c>
      <c r="V884" s="101" t="str">
        <f t="shared" ca="1" si="367"/>
        <v/>
      </c>
      <c r="W884" s="101" t="str">
        <f t="shared" ca="1" si="367"/>
        <v/>
      </c>
      <c r="X884" s="101" t="str">
        <f t="shared" ca="1" si="367"/>
        <v/>
      </c>
      <c r="Y884" s="102" t="str">
        <f t="shared" ca="1" si="367"/>
        <v/>
      </c>
      <c r="Z884" s="129" t="str">
        <f t="shared" ca="1" si="376"/>
        <v/>
      </c>
      <c r="AA884" s="105" t="str">
        <f t="shared" ca="1" si="369"/>
        <v>NA</v>
      </c>
      <c r="AB884" s="105" t="str">
        <f t="shared" ca="1" si="377"/>
        <v>NA</v>
      </c>
      <c r="AC884" s="97" t="str">
        <f t="shared" ca="1" si="378"/>
        <v/>
      </c>
      <c r="AD884" s="106" t="str">
        <f t="shared" ca="1" si="370"/>
        <v/>
      </c>
      <c r="AE884" s="106"/>
      <c r="AF884" s="130"/>
      <c r="AG884" s="131"/>
      <c r="AH884" s="131"/>
      <c r="AI884" s="131"/>
      <c r="AJ884" s="131"/>
      <c r="AK884" s="131"/>
      <c r="AL884" s="131"/>
      <c r="AM884" s="131"/>
      <c r="AN884" s="132"/>
      <c r="AO884" s="133"/>
      <c r="AS884" s="69"/>
      <c r="AT884" s="69"/>
      <c r="AU884" s="113"/>
      <c r="AV884" s="114" t="str">
        <f t="shared" ca="1" si="387"/>
        <v/>
      </c>
      <c r="AW884" s="115" t="str">
        <f t="shared" ca="1" si="387"/>
        <v/>
      </c>
      <c r="AX884" s="115" t="str">
        <f t="shared" ca="1" si="387"/>
        <v/>
      </c>
      <c r="AY884" s="115" t="str">
        <f t="shared" ca="1" si="387"/>
        <v/>
      </c>
      <c r="AZ884" s="115" t="str">
        <f t="shared" ca="1" si="387"/>
        <v/>
      </c>
      <c r="BA884" s="115" t="str">
        <f t="shared" ca="1" si="387"/>
        <v/>
      </c>
      <c r="BB884" s="115" t="str">
        <f t="shared" ca="1" si="387"/>
        <v/>
      </c>
      <c r="BC884" s="115" t="str">
        <f t="shared" ca="1" si="387"/>
        <v/>
      </c>
      <c r="BD884" s="116" t="str">
        <f t="shared" ca="1" si="387"/>
        <v/>
      </c>
      <c r="BE884" s="145"/>
      <c r="BF884" s="118" t="str">
        <f t="shared" ca="1" si="379"/>
        <v/>
      </c>
      <c r="BG884" s="118" t="str">
        <f t="shared" ca="1" si="380"/>
        <v/>
      </c>
      <c r="BH884" s="118" t="str">
        <f t="shared" ca="1" si="381"/>
        <v/>
      </c>
      <c r="BI884" s="118" t="str">
        <f t="shared" ca="1" si="382"/>
        <v/>
      </c>
      <c r="BK884" s="154"/>
      <c r="BL884" s="155"/>
      <c r="BM884" s="154"/>
      <c r="BN884" s="154"/>
      <c r="BO884" s="156"/>
      <c r="BP884" s="156"/>
      <c r="BQ884" s="156"/>
      <c r="BR884" s="156"/>
      <c r="BS884" s="156"/>
      <c r="BT884" s="156"/>
      <c r="BU884" s="156"/>
      <c r="BV884" s="156"/>
      <c r="BW884" s="156"/>
      <c r="BX884" s="105"/>
      <c r="BY884" s="157"/>
      <c r="BZ884" s="157"/>
      <c r="CA884" s="157"/>
      <c r="CB884" s="157"/>
      <c r="CC884" s="157"/>
      <c r="CD884" s="157"/>
      <c r="CE884" s="157"/>
      <c r="CF884" s="157"/>
      <c r="CG884" s="157"/>
    </row>
    <row r="885" spans="1:85" x14ac:dyDescent="0.25">
      <c r="A885" s="97" t="str">
        <f t="shared" ca="1" si="383"/>
        <v/>
      </c>
      <c r="B885" s="98" t="str">
        <f t="shared" ca="1" si="384"/>
        <v/>
      </c>
      <c r="C885" s="99" t="str">
        <f t="shared" ca="1" si="371"/>
        <v/>
      </c>
      <c r="D885" s="97" t="str">
        <f t="shared" ca="1" si="372"/>
        <v/>
      </c>
      <c r="E885" s="97" t="str">
        <f t="shared" ca="1" si="373"/>
        <v/>
      </c>
      <c r="F885" s="97" t="str">
        <f t="shared" ca="1" si="374"/>
        <v/>
      </c>
      <c r="G885" s="100" t="str">
        <f t="shared" ca="1" si="386"/>
        <v/>
      </c>
      <c r="H885" s="101" t="str">
        <f t="shared" ca="1" si="386"/>
        <v/>
      </c>
      <c r="I885" s="101" t="str">
        <f t="shared" ca="1" si="386"/>
        <v/>
      </c>
      <c r="J885" s="101" t="str">
        <f t="shared" ca="1" si="385"/>
        <v/>
      </c>
      <c r="K885" s="101" t="str">
        <f t="shared" ca="1" si="385"/>
        <v/>
      </c>
      <c r="L885" s="101" t="str">
        <f t="shared" ca="1" si="385"/>
        <v/>
      </c>
      <c r="M885" s="101" t="str">
        <f t="shared" ca="1" si="365"/>
        <v/>
      </c>
      <c r="N885" s="101" t="str">
        <f t="shared" ca="1" si="365"/>
        <v/>
      </c>
      <c r="O885" s="102" t="str">
        <f t="shared" ca="1" si="365"/>
        <v/>
      </c>
      <c r="P885" s="103" t="str">
        <f t="shared" ca="1" si="375"/>
        <v/>
      </c>
      <c r="Q885" s="100" t="str">
        <f t="shared" ca="1" si="367"/>
        <v/>
      </c>
      <c r="R885" s="101" t="str">
        <f t="shared" ca="1" si="367"/>
        <v/>
      </c>
      <c r="S885" s="101" t="str">
        <f t="shared" ca="1" si="367"/>
        <v/>
      </c>
      <c r="T885" s="101" t="str">
        <f t="shared" ca="1" si="367"/>
        <v/>
      </c>
      <c r="U885" s="101" t="str">
        <f t="shared" ca="1" si="367"/>
        <v/>
      </c>
      <c r="V885" s="101" t="str">
        <f t="shared" ca="1" si="367"/>
        <v/>
      </c>
      <c r="W885" s="101" t="str">
        <f t="shared" ca="1" si="367"/>
        <v/>
      </c>
      <c r="X885" s="101" t="str">
        <f t="shared" ca="1" si="367"/>
        <v/>
      </c>
      <c r="Y885" s="102" t="str">
        <f t="shared" ca="1" si="367"/>
        <v/>
      </c>
      <c r="Z885" s="129" t="str">
        <f t="shared" ca="1" si="376"/>
        <v/>
      </c>
      <c r="AA885" s="105" t="str">
        <f t="shared" ca="1" si="369"/>
        <v>NA</v>
      </c>
      <c r="AB885" s="105" t="str">
        <f t="shared" ca="1" si="377"/>
        <v>NA</v>
      </c>
      <c r="AC885" s="97" t="str">
        <f t="shared" ca="1" si="378"/>
        <v/>
      </c>
      <c r="AD885" s="106" t="str">
        <f t="shared" ca="1" si="370"/>
        <v/>
      </c>
      <c r="AE885" s="106"/>
      <c r="AF885" s="130"/>
      <c r="AG885" s="131"/>
      <c r="AH885" s="131"/>
      <c r="AI885" s="131"/>
      <c r="AJ885" s="131"/>
      <c r="AK885" s="131"/>
      <c r="AL885" s="131"/>
      <c r="AM885" s="131"/>
      <c r="AN885" s="132"/>
      <c r="AO885" s="133"/>
      <c r="AS885" s="69"/>
      <c r="AT885" s="69"/>
      <c r="AU885" s="113"/>
      <c r="AV885" s="114" t="str">
        <f t="shared" ca="1" si="387"/>
        <v/>
      </c>
      <c r="AW885" s="115" t="str">
        <f t="shared" ca="1" si="387"/>
        <v/>
      </c>
      <c r="AX885" s="115" t="str">
        <f t="shared" ca="1" si="387"/>
        <v/>
      </c>
      <c r="AY885" s="115" t="str">
        <f t="shared" ca="1" si="387"/>
        <v/>
      </c>
      <c r="AZ885" s="115" t="str">
        <f t="shared" ca="1" si="387"/>
        <v/>
      </c>
      <c r="BA885" s="115" t="str">
        <f t="shared" ca="1" si="387"/>
        <v/>
      </c>
      <c r="BB885" s="115" t="str">
        <f t="shared" ca="1" si="387"/>
        <v/>
      </c>
      <c r="BC885" s="115" t="str">
        <f t="shared" ca="1" si="387"/>
        <v/>
      </c>
      <c r="BD885" s="116" t="str">
        <f t="shared" ca="1" si="387"/>
        <v/>
      </c>
      <c r="BE885" s="145"/>
      <c r="BF885" s="118" t="str">
        <f t="shared" ca="1" si="379"/>
        <v/>
      </c>
      <c r="BG885" s="118" t="str">
        <f t="shared" ca="1" si="380"/>
        <v/>
      </c>
      <c r="BH885" s="118" t="str">
        <f t="shared" ca="1" si="381"/>
        <v/>
      </c>
      <c r="BI885" s="118" t="str">
        <f t="shared" ca="1" si="382"/>
        <v/>
      </c>
      <c r="BK885" s="154"/>
      <c r="BL885" s="155"/>
      <c r="BM885" s="154"/>
      <c r="BN885" s="154"/>
      <c r="BO885" s="156"/>
      <c r="BP885" s="156"/>
      <c r="BQ885" s="156"/>
      <c r="BR885" s="156"/>
      <c r="BS885" s="156"/>
      <c r="BT885" s="156"/>
      <c r="BU885" s="156"/>
      <c r="BV885" s="156"/>
      <c r="BW885" s="156"/>
      <c r="BX885" s="105"/>
      <c r="BY885" s="157"/>
      <c r="BZ885" s="157"/>
      <c r="CA885" s="157"/>
      <c r="CB885" s="157"/>
      <c r="CC885" s="157"/>
      <c r="CD885" s="157"/>
      <c r="CE885" s="157"/>
      <c r="CF885" s="157"/>
      <c r="CG885" s="157"/>
    </row>
    <row r="886" spans="1:85" x14ac:dyDescent="0.25">
      <c r="A886" s="97" t="str">
        <f t="shared" ca="1" si="383"/>
        <v/>
      </c>
      <c r="B886" s="98" t="str">
        <f t="shared" ca="1" si="384"/>
        <v/>
      </c>
      <c r="C886" s="99" t="str">
        <f t="shared" ca="1" si="371"/>
        <v/>
      </c>
      <c r="D886" s="97" t="str">
        <f t="shared" ca="1" si="372"/>
        <v/>
      </c>
      <c r="E886" s="97" t="str">
        <f t="shared" ca="1" si="373"/>
        <v/>
      </c>
      <c r="F886" s="97" t="str">
        <f t="shared" ca="1" si="374"/>
        <v/>
      </c>
      <c r="G886" s="100" t="str">
        <f t="shared" ca="1" si="386"/>
        <v/>
      </c>
      <c r="H886" s="101" t="str">
        <f t="shared" ca="1" si="386"/>
        <v/>
      </c>
      <c r="I886" s="101" t="str">
        <f t="shared" ca="1" si="386"/>
        <v/>
      </c>
      <c r="J886" s="101" t="str">
        <f t="shared" ca="1" si="385"/>
        <v/>
      </c>
      <c r="K886" s="101" t="str">
        <f t="shared" ca="1" si="385"/>
        <v/>
      </c>
      <c r="L886" s="101" t="str">
        <f t="shared" ca="1" si="385"/>
        <v/>
      </c>
      <c r="M886" s="101" t="str">
        <f t="shared" ca="1" si="365"/>
        <v/>
      </c>
      <c r="N886" s="101" t="str">
        <f t="shared" ca="1" si="365"/>
        <v/>
      </c>
      <c r="O886" s="102" t="str">
        <f t="shared" ca="1" si="365"/>
        <v/>
      </c>
      <c r="P886" s="103" t="str">
        <f t="shared" ca="1" si="375"/>
        <v/>
      </c>
      <c r="Q886" s="100" t="str">
        <f t="shared" ref="Q886:Y914" ca="1" si="388">IF(LEN($C886)=0,"",IF($E886="M",INDEX(G$5:G$999,MATCH($C886,$C$5:$C$999,0))*$P886,IF(INDEX(G$5:G$999,MATCH($C886,$C$5:$C$999,0))&gt;Q$2,INDEX(G$5:G$999,MATCH($C886,$C$5:$C$999,0))*$P886,"&lt;MRL")))</f>
        <v/>
      </c>
      <c r="R886" s="101" t="str">
        <f t="shared" ca="1" si="388"/>
        <v/>
      </c>
      <c r="S886" s="101" t="str">
        <f t="shared" ca="1" si="388"/>
        <v/>
      </c>
      <c r="T886" s="101" t="str">
        <f t="shared" ca="1" si="388"/>
        <v/>
      </c>
      <c r="U886" s="101" t="str">
        <f t="shared" ca="1" si="388"/>
        <v/>
      </c>
      <c r="V886" s="101" t="str">
        <f t="shared" ca="1" si="388"/>
        <v/>
      </c>
      <c r="W886" s="101" t="str">
        <f t="shared" ca="1" si="388"/>
        <v/>
      </c>
      <c r="X886" s="101" t="str">
        <f t="shared" ca="1" si="388"/>
        <v/>
      </c>
      <c r="Y886" s="102" t="str">
        <f t="shared" ca="1" si="388"/>
        <v/>
      </c>
      <c r="Z886" s="129" t="str">
        <f t="shared" ca="1" si="376"/>
        <v/>
      </c>
      <c r="AA886" s="105" t="str">
        <f t="shared" ca="1" si="369"/>
        <v>NA</v>
      </c>
      <c r="AB886" s="105" t="str">
        <f t="shared" ca="1" si="377"/>
        <v>NA</v>
      </c>
      <c r="AC886" s="97" t="str">
        <f t="shared" ca="1" si="378"/>
        <v/>
      </c>
      <c r="AD886" s="106" t="str">
        <f t="shared" ca="1" si="370"/>
        <v/>
      </c>
      <c r="AE886" s="106"/>
      <c r="AF886" s="130"/>
      <c r="AG886" s="131"/>
      <c r="AH886" s="131"/>
      <c r="AI886" s="131"/>
      <c r="AJ886" s="131"/>
      <c r="AK886" s="131"/>
      <c r="AL886" s="131"/>
      <c r="AM886" s="131"/>
      <c r="AN886" s="132"/>
      <c r="AO886" s="133"/>
      <c r="AS886" s="69"/>
      <c r="AT886" s="69"/>
      <c r="AU886" s="113"/>
      <c r="AV886" s="114" t="str">
        <f t="shared" ca="1" si="387"/>
        <v/>
      </c>
      <c r="AW886" s="115" t="str">
        <f t="shared" ca="1" si="387"/>
        <v/>
      </c>
      <c r="AX886" s="115" t="str">
        <f t="shared" ca="1" si="387"/>
        <v/>
      </c>
      <c r="AY886" s="115" t="str">
        <f t="shared" ca="1" si="387"/>
        <v/>
      </c>
      <c r="AZ886" s="115" t="str">
        <f t="shared" ca="1" si="387"/>
        <v/>
      </c>
      <c r="BA886" s="115" t="str">
        <f t="shared" ca="1" si="387"/>
        <v/>
      </c>
      <c r="BB886" s="115" t="str">
        <f t="shared" ca="1" si="387"/>
        <v/>
      </c>
      <c r="BC886" s="115" t="str">
        <f t="shared" ca="1" si="387"/>
        <v/>
      </c>
      <c r="BD886" s="116" t="str">
        <f t="shared" ca="1" si="387"/>
        <v/>
      </c>
      <c r="BE886" s="145"/>
      <c r="BF886" s="118" t="str">
        <f t="shared" ca="1" si="379"/>
        <v/>
      </c>
      <c r="BG886" s="118" t="str">
        <f t="shared" ca="1" si="380"/>
        <v/>
      </c>
      <c r="BH886" s="118" t="str">
        <f t="shared" ca="1" si="381"/>
        <v/>
      </c>
      <c r="BI886" s="118" t="str">
        <f t="shared" ca="1" si="382"/>
        <v/>
      </c>
      <c r="BK886" s="154"/>
      <c r="BL886" s="155"/>
      <c r="BM886" s="154"/>
      <c r="BN886" s="154"/>
      <c r="BO886" s="156"/>
      <c r="BP886" s="156"/>
      <c r="BQ886" s="156"/>
      <c r="BR886" s="156"/>
      <c r="BS886" s="156"/>
      <c r="BT886" s="156"/>
      <c r="BU886" s="156"/>
      <c r="BV886" s="156"/>
      <c r="BW886" s="156"/>
      <c r="BX886" s="105"/>
      <c r="BY886" s="157"/>
      <c r="BZ886" s="157"/>
      <c r="CA886" s="157"/>
      <c r="CB886" s="157"/>
      <c r="CC886" s="157"/>
      <c r="CD886" s="157"/>
      <c r="CE886" s="157"/>
      <c r="CF886" s="157"/>
      <c r="CG886" s="157"/>
    </row>
    <row r="887" spans="1:85" x14ac:dyDescent="0.25">
      <c r="A887" s="97" t="str">
        <f t="shared" ca="1" si="383"/>
        <v/>
      </c>
      <c r="B887" s="98" t="str">
        <f t="shared" ca="1" si="384"/>
        <v/>
      </c>
      <c r="C887" s="99" t="str">
        <f t="shared" ca="1" si="371"/>
        <v/>
      </c>
      <c r="D887" s="97" t="str">
        <f t="shared" ca="1" si="372"/>
        <v/>
      </c>
      <c r="E887" s="97" t="str">
        <f t="shared" ca="1" si="373"/>
        <v/>
      </c>
      <c r="F887" s="97" t="str">
        <f t="shared" ca="1" si="374"/>
        <v/>
      </c>
      <c r="G887" s="100" t="str">
        <f t="shared" ca="1" si="386"/>
        <v/>
      </c>
      <c r="H887" s="101" t="str">
        <f t="shared" ca="1" si="386"/>
        <v/>
      </c>
      <c r="I887" s="101" t="str">
        <f t="shared" ca="1" si="386"/>
        <v/>
      </c>
      <c r="J887" s="101" t="str">
        <f t="shared" ca="1" si="385"/>
        <v/>
      </c>
      <c r="K887" s="101" t="str">
        <f t="shared" ca="1" si="385"/>
        <v/>
      </c>
      <c r="L887" s="101" t="str">
        <f t="shared" ca="1" si="385"/>
        <v/>
      </c>
      <c r="M887" s="101" t="str">
        <f t="shared" ca="1" si="385"/>
        <v/>
      </c>
      <c r="N887" s="101" t="str">
        <f t="shared" ca="1" si="385"/>
        <v/>
      </c>
      <c r="O887" s="102" t="str">
        <f t="shared" ca="1" si="385"/>
        <v/>
      </c>
      <c r="P887" s="103" t="str">
        <f t="shared" ca="1" si="375"/>
        <v/>
      </c>
      <c r="Q887" s="100" t="str">
        <f t="shared" ca="1" si="388"/>
        <v/>
      </c>
      <c r="R887" s="101" t="str">
        <f t="shared" ca="1" si="388"/>
        <v/>
      </c>
      <c r="S887" s="101" t="str">
        <f t="shared" ca="1" si="388"/>
        <v/>
      </c>
      <c r="T887" s="101" t="str">
        <f t="shared" ca="1" si="388"/>
        <v/>
      </c>
      <c r="U887" s="101" t="str">
        <f t="shared" ca="1" si="388"/>
        <v/>
      </c>
      <c r="V887" s="101" t="str">
        <f t="shared" ca="1" si="388"/>
        <v/>
      </c>
      <c r="W887" s="101" t="str">
        <f t="shared" ca="1" si="388"/>
        <v/>
      </c>
      <c r="X887" s="101" t="str">
        <f t="shared" ca="1" si="388"/>
        <v/>
      </c>
      <c r="Y887" s="102" t="str">
        <f t="shared" ca="1" si="388"/>
        <v/>
      </c>
      <c r="Z887" s="129" t="str">
        <f t="shared" ca="1" si="376"/>
        <v/>
      </c>
      <c r="AA887" s="105" t="str">
        <f t="shared" ca="1" si="369"/>
        <v>NA</v>
      </c>
      <c r="AB887" s="105" t="str">
        <f t="shared" ca="1" si="377"/>
        <v>NA</v>
      </c>
      <c r="AC887" s="97" t="str">
        <f t="shared" ca="1" si="378"/>
        <v/>
      </c>
      <c r="AD887" s="106" t="str">
        <f t="shared" ca="1" si="370"/>
        <v/>
      </c>
      <c r="AE887" s="106"/>
      <c r="AF887" s="130"/>
      <c r="AG887" s="131"/>
      <c r="AH887" s="131"/>
      <c r="AI887" s="131"/>
      <c r="AJ887" s="131"/>
      <c r="AK887" s="131"/>
      <c r="AL887" s="131"/>
      <c r="AM887" s="131"/>
      <c r="AN887" s="132"/>
      <c r="AO887" s="133"/>
      <c r="AS887" s="69"/>
      <c r="AT887" s="69"/>
      <c r="AU887" s="113"/>
      <c r="AV887" s="114" t="str">
        <f t="shared" ca="1" si="387"/>
        <v/>
      </c>
      <c r="AW887" s="115" t="str">
        <f t="shared" ca="1" si="387"/>
        <v/>
      </c>
      <c r="AX887" s="115" t="str">
        <f t="shared" ca="1" si="387"/>
        <v/>
      </c>
      <c r="AY887" s="115" t="str">
        <f t="shared" ca="1" si="387"/>
        <v/>
      </c>
      <c r="AZ887" s="115" t="str">
        <f t="shared" ca="1" si="387"/>
        <v/>
      </c>
      <c r="BA887" s="115" t="str">
        <f t="shared" ca="1" si="387"/>
        <v/>
      </c>
      <c r="BB887" s="115" t="str">
        <f t="shared" ca="1" si="387"/>
        <v/>
      </c>
      <c r="BC887" s="115" t="str">
        <f t="shared" ca="1" si="387"/>
        <v/>
      </c>
      <c r="BD887" s="116" t="str">
        <f t="shared" ca="1" si="387"/>
        <v/>
      </c>
      <c r="BE887" s="145"/>
      <c r="BF887" s="118" t="str">
        <f t="shared" ca="1" si="379"/>
        <v/>
      </c>
      <c r="BG887" s="118" t="str">
        <f t="shared" ca="1" si="380"/>
        <v/>
      </c>
      <c r="BH887" s="118" t="str">
        <f t="shared" ca="1" si="381"/>
        <v/>
      </c>
      <c r="BI887" s="118" t="str">
        <f t="shared" ca="1" si="382"/>
        <v/>
      </c>
      <c r="BK887" s="154"/>
      <c r="BL887" s="155"/>
      <c r="BM887" s="154"/>
      <c r="BN887" s="154"/>
      <c r="BO887" s="156"/>
      <c r="BP887" s="156"/>
      <c r="BQ887" s="156"/>
      <c r="BR887" s="156"/>
      <c r="BS887" s="156"/>
      <c r="BT887" s="156"/>
      <c r="BU887" s="156"/>
      <c r="BV887" s="156"/>
      <c r="BW887" s="156"/>
      <c r="BX887" s="105"/>
      <c r="BY887" s="157"/>
      <c r="BZ887" s="157"/>
      <c r="CA887" s="157"/>
      <c r="CB887" s="157"/>
      <c r="CC887" s="157"/>
      <c r="CD887" s="157"/>
      <c r="CE887" s="157"/>
      <c r="CF887" s="157"/>
      <c r="CG887" s="157"/>
    </row>
    <row r="888" spans="1:85" x14ac:dyDescent="0.25">
      <c r="A888" s="97" t="str">
        <f t="shared" ca="1" si="383"/>
        <v/>
      </c>
      <c r="B888" s="98" t="str">
        <f t="shared" ca="1" si="384"/>
        <v/>
      </c>
      <c r="C888" s="99" t="str">
        <f t="shared" ca="1" si="371"/>
        <v/>
      </c>
      <c r="D888" s="97" t="str">
        <f t="shared" ca="1" si="372"/>
        <v/>
      </c>
      <c r="E888" s="97" t="str">
        <f t="shared" ca="1" si="373"/>
        <v/>
      </c>
      <c r="F888" s="97" t="str">
        <f t="shared" ca="1" si="374"/>
        <v/>
      </c>
      <c r="G888" s="100" t="str">
        <f t="shared" ca="1" si="386"/>
        <v/>
      </c>
      <c r="H888" s="101" t="str">
        <f t="shared" ca="1" si="386"/>
        <v/>
      </c>
      <c r="I888" s="101" t="str">
        <f t="shared" ca="1" si="386"/>
        <v/>
      </c>
      <c r="J888" s="101" t="str">
        <f t="shared" ca="1" si="385"/>
        <v/>
      </c>
      <c r="K888" s="101" t="str">
        <f t="shared" ca="1" si="385"/>
        <v/>
      </c>
      <c r="L888" s="101" t="str">
        <f t="shared" ca="1" si="385"/>
        <v/>
      </c>
      <c r="M888" s="101" t="str">
        <f t="shared" ca="1" si="385"/>
        <v/>
      </c>
      <c r="N888" s="101" t="str">
        <f t="shared" ca="1" si="385"/>
        <v/>
      </c>
      <c r="O888" s="102" t="str">
        <f t="shared" ca="1" si="385"/>
        <v/>
      </c>
      <c r="P888" s="103" t="str">
        <f t="shared" ca="1" si="375"/>
        <v/>
      </c>
      <c r="Q888" s="100" t="str">
        <f t="shared" ca="1" si="388"/>
        <v/>
      </c>
      <c r="R888" s="101" t="str">
        <f t="shared" ca="1" si="388"/>
        <v/>
      </c>
      <c r="S888" s="101" t="str">
        <f t="shared" ca="1" si="388"/>
        <v/>
      </c>
      <c r="T888" s="101" t="str">
        <f t="shared" ca="1" si="388"/>
        <v/>
      </c>
      <c r="U888" s="101" t="str">
        <f t="shared" ca="1" si="388"/>
        <v/>
      </c>
      <c r="V888" s="101" t="str">
        <f t="shared" ca="1" si="388"/>
        <v/>
      </c>
      <c r="W888" s="101" t="str">
        <f t="shared" ca="1" si="388"/>
        <v/>
      </c>
      <c r="X888" s="101" t="str">
        <f t="shared" ca="1" si="388"/>
        <v/>
      </c>
      <c r="Y888" s="102" t="str">
        <f t="shared" ca="1" si="388"/>
        <v/>
      </c>
      <c r="Z888" s="129" t="str">
        <f t="shared" ca="1" si="376"/>
        <v/>
      </c>
      <c r="AA888" s="105" t="str">
        <f t="shared" ca="1" si="369"/>
        <v>NA</v>
      </c>
      <c r="AB888" s="105" t="str">
        <f t="shared" ca="1" si="377"/>
        <v>NA</v>
      </c>
      <c r="AC888" s="97" t="str">
        <f t="shared" ca="1" si="378"/>
        <v/>
      </c>
      <c r="AD888" s="106" t="str">
        <f t="shared" ca="1" si="370"/>
        <v/>
      </c>
      <c r="AE888" s="106"/>
      <c r="AF888" s="130"/>
      <c r="AG888" s="131"/>
      <c r="AH888" s="131"/>
      <c r="AI888" s="131"/>
      <c r="AJ888" s="131"/>
      <c r="AK888" s="131"/>
      <c r="AL888" s="131"/>
      <c r="AM888" s="131"/>
      <c r="AN888" s="132"/>
      <c r="AO888" s="133"/>
      <c r="AS888" s="69"/>
      <c r="AT888" s="69"/>
      <c r="AU888" s="113"/>
      <c r="AV888" s="114" t="str">
        <f t="shared" ca="1" si="387"/>
        <v/>
      </c>
      <c r="AW888" s="115" t="str">
        <f t="shared" ca="1" si="387"/>
        <v/>
      </c>
      <c r="AX888" s="115" t="str">
        <f t="shared" ca="1" si="387"/>
        <v/>
      </c>
      <c r="AY888" s="115" t="str">
        <f t="shared" ca="1" si="387"/>
        <v/>
      </c>
      <c r="AZ888" s="115" t="str">
        <f t="shared" ca="1" si="387"/>
        <v/>
      </c>
      <c r="BA888" s="115" t="str">
        <f t="shared" ca="1" si="387"/>
        <v/>
      </c>
      <c r="BB888" s="115" t="str">
        <f t="shared" ca="1" si="387"/>
        <v/>
      </c>
      <c r="BC888" s="115" t="str">
        <f t="shared" ca="1" si="387"/>
        <v/>
      </c>
      <c r="BD888" s="116" t="str">
        <f t="shared" ca="1" si="387"/>
        <v/>
      </c>
      <c r="BE888" s="145"/>
      <c r="BF888" s="118" t="str">
        <f t="shared" ca="1" si="379"/>
        <v/>
      </c>
      <c r="BG888" s="118" t="str">
        <f t="shared" ca="1" si="380"/>
        <v/>
      </c>
      <c r="BH888" s="118" t="str">
        <f t="shared" ca="1" si="381"/>
        <v/>
      </c>
      <c r="BI888" s="118" t="str">
        <f t="shared" ca="1" si="382"/>
        <v/>
      </c>
      <c r="BK888" s="154"/>
      <c r="BL888" s="155"/>
      <c r="BM888" s="154"/>
      <c r="BN888" s="154"/>
      <c r="BO888" s="156"/>
      <c r="BP888" s="156"/>
      <c r="BQ888" s="156"/>
      <c r="BR888" s="156"/>
      <c r="BS888" s="156"/>
      <c r="BT888" s="156"/>
      <c r="BU888" s="156"/>
      <c r="BV888" s="156"/>
      <c r="BW888" s="156"/>
      <c r="BX888" s="105"/>
      <c r="BY888" s="157"/>
      <c r="BZ888" s="157"/>
      <c r="CA888" s="157"/>
      <c r="CB888" s="157"/>
      <c r="CC888" s="157"/>
      <c r="CD888" s="157"/>
      <c r="CE888" s="157"/>
      <c r="CF888" s="157"/>
      <c r="CG888" s="157"/>
    </row>
    <row r="889" spans="1:85" x14ac:dyDescent="0.25">
      <c r="A889" s="97" t="str">
        <f t="shared" ca="1" si="383"/>
        <v/>
      </c>
      <c r="B889" s="98" t="str">
        <f t="shared" ca="1" si="384"/>
        <v/>
      </c>
      <c r="C889" s="99" t="str">
        <f t="shared" ca="1" si="371"/>
        <v/>
      </c>
      <c r="D889" s="97" t="str">
        <f t="shared" ca="1" si="372"/>
        <v/>
      </c>
      <c r="E889" s="97" t="str">
        <f t="shared" ca="1" si="373"/>
        <v/>
      </c>
      <c r="F889" s="97" t="str">
        <f t="shared" ca="1" si="374"/>
        <v/>
      </c>
      <c r="G889" s="100" t="str">
        <f t="shared" ca="1" si="386"/>
        <v/>
      </c>
      <c r="H889" s="101" t="str">
        <f t="shared" ca="1" si="386"/>
        <v/>
      </c>
      <c r="I889" s="101" t="str">
        <f t="shared" ca="1" si="386"/>
        <v/>
      </c>
      <c r="J889" s="101" t="str">
        <f t="shared" ca="1" si="385"/>
        <v/>
      </c>
      <c r="K889" s="101" t="str">
        <f t="shared" ca="1" si="385"/>
        <v/>
      </c>
      <c r="L889" s="101" t="str">
        <f t="shared" ca="1" si="385"/>
        <v/>
      </c>
      <c r="M889" s="101" t="str">
        <f t="shared" ca="1" si="385"/>
        <v/>
      </c>
      <c r="N889" s="101" t="str">
        <f t="shared" ca="1" si="385"/>
        <v/>
      </c>
      <c r="O889" s="102" t="str">
        <f t="shared" ca="1" si="385"/>
        <v/>
      </c>
      <c r="P889" s="103" t="str">
        <f t="shared" ca="1" si="375"/>
        <v/>
      </c>
      <c r="Q889" s="100" t="str">
        <f t="shared" ca="1" si="388"/>
        <v/>
      </c>
      <c r="R889" s="101" t="str">
        <f t="shared" ca="1" si="388"/>
        <v/>
      </c>
      <c r="S889" s="101" t="str">
        <f t="shared" ca="1" si="388"/>
        <v/>
      </c>
      <c r="T889" s="101" t="str">
        <f t="shared" ca="1" si="388"/>
        <v/>
      </c>
      <c r="U889" s="101" t="str">
        <f t="shared" ca="1" si="388"/>
        <v/>
      </c>
      <c r="V889" s="101" t="str">
        <f t="shared" ca="1" si="388"/>
        <v/>
      </c>
      <c r="W889" s="101" t="str">
        <f t="shared" ca="1" si="388"/>
        <v/>
      </c>
      <c r="X889" s="101" t="str">
        <f t="shared" ca="1" si="388"/>
        <v/>
      </c>
      <c r="Y889" s="102" t="str">
        <f t="shared" ca="1" si="388"/>
        <v/>
      </c>
      <c r="Z889" s="129" t="str">
        <f t="shared" ca="1" si="376"/>
        <v/>
      </c>
      <c r="AA889" s="105" t="str">
        <f t="shared" ca="1" si="369"/>
        <v>NA</v>
      </c>
      <c r="AB889" s="105" t="str">
        <f t="shared" ca="1" si="377"/>
        <v>NA</v>
      </c>
      <c r="AC889" s="97" t="str">
        <f t="shared" ca="1" si="378"/>
        <v/>
      </c>
      <c r="AD889" s="106" t="str">
        <f t="shared" ca="1" si="370"/>
        <v/>
      </c>
      <c r="AE889" s="106"/>
      <c r="AF889" s="130"/>
      <c r="AG889" s="131"/>
      <c r="AH889" s="131"/>
      <c r="AI889" s="131"/>
      <c r="AJ889" s="131"/>
      <c r="AK889" s="131"/>
      <c r="AL889" s="131"/>
      <c r="AM889" s="131"/>
      <c r="AN889" s="132"/>
      <c r="AO889" s="133"/>
      <c r="AS889" s="69"/>
      <c r="AT889" s="69"/>
      <c r="AU889" s="113"/>
      <c r="AV889" s="114" t="str">
        <f t="shared" ca="1" si="387"/>
        <v/>
      </c>
      <c r="AW889" s="115" t="str">
        <f t="shared" ca="1" si="387"/>
        <v/>
      </c>
      <c r="AX889" s="115" t="str">
        <f t="shared" ca="1" si="387"/>
        <v/>
      </c>
      <c r="AY889" s="115" t="str">
        <f t="shared" ca="1" si="387"/>
        <v/>
      </c>
      <c r="AZ889" s="115" t="str">
        <f t="shared" ca="1" si="387"/>
        <v/>
      </c>
      <c r="BA889" s="115" t="str">
        <f t="shared" ca="1" si="387"/>
        <v/>
      </c>
      <c r="BB889" s="115" t="str">
        <f t="shared" ca="1" si="387"/>
        <v/>
      </c>
      <c r="BC889" s="115" t="str">
        <f t="shared" ca="1" si="387"/>
        <v/>
      </c>
      <c r="BD889" s="116" t="str">
        <f t="shared" ca="1" si="387"/>
        <v/>
      </c>
      <c r="BE889" s="145"/>
      <c r="BF889" s="118" t="str">
        <f t="shared" ca="1" si="379"/>
        <v/>
      </c>
      <c r="BG889" s="118" t="str">
        <f t="shared" ca="1" si="380"/>
        <v/>
      </c>
      <c r="BH889" s="118" t="str">
        <f t="shared" ca="1" si="381"/>
        <v/>
      </c>
      <c r="BI889" s="118" t="str">
        <f t="shared" ca="1" si="382"/>
        <v/>
      </c>
      <c r="BK889" s="154"/>
      <c r="BL889" s="155"/>
      <c r="BM889" s="154"/>
      <c r="BN889" s="154"/>
      <c r="BO889" s="156"/>
      <c r="BP889" s="156"/>
      <c r="BQ889" s="156"/>
      <c r="BR889" s="156"/>
      <c r="BS889" s="156"/>
      <c r="BT889" s="156"/>
      <c r="BU889" s="156"/>
      <c r="BV889" s="156"/>
      <c r="BW889" s="156"/>
      <c r="BX889" s="105"/>
      <c r="BY889" s="157"/>
      <c r="BZ889" s="157"/>
      <c r="CA889" s="157"/>
      <c r="CB889" s="157"/>
      <c r="CC889" s="157"/>
      <c r="CD889" s="157"/>
      <c r="CE889" s="157"/>
      <c r="CF889" s="157"/>
      <c r="CG889" s="157"/>
    </row>
    <row r="890" spans="1:85" x14ac:dyDescent="0.25">
      <c r="A890" s="97" t="str">
        <f t="shared" ca="1" si="383"/>
        <v/>
      </c>
      <c r="B890" s="98" t="str">
        <f t="shared" ca="1" si="384"/>
        <v/>
      </c>
      <c r="C890" s="99" t="str">
        <f t="shared" ca="1" si="371"/>
        <v/>
      </c>
      <c r="D890" s="97" t="str">
        <f t="shared" ca="1" si="372"/>
        <v/>
      </c>
      <c r="E890" s="97" t="str">
        <f t="shared" ca="1" si="373"/>
        <v/>
      </c>
      <c r="F890" s="97" t="str">
        <f t="shared" ca="1" si="374"/>
        <v/>
      </c>
      <c r="G890" s="100" t="str">
        <f t="shared" ca="1" si="386"/>
        <v/>
      </c>
      <c r="H890" s="101" t="str">
        <f t="shared" ca="1" si="386"/>
        <v/>
      </c>
      <c r="I890" s="101" t="str">
        <f t="shared" ca="1" si="386"/>
        <v/>
      </c>
      <c r="J890" s="101" t="str">
        <f t="shared" ca="1" si="385"/>
        <v/>
      </c>
      <c r="K890" s="101" t="str">
        <f t="shared" ca="1" si="385"/>
        <v/>
      </c>
      <c r="L890" s="101" t="str">
        <f t="shared" ca="1" si="385"/>
        <v/>
      </c>
      <c r="M890" s="101" t="str">
        <f t="shared" ca="1" si="385"/>
        <v/>
      </c>
      <c r="N890" s="101" t="str">
        <f t="shared" ca="1" si="385"/>
        <v/>
      </c>
      <c r="O890" s="102" t="str">
        <f t="shared" ca="1" si="385"/>
        <v/>
      </c>
      <c r="P890" s="103" t="str">
        <f t="shared" ca="1" si="375"/>
        <v/>
      </c>
      <c r="Q890" s="100" t="str">
        <f t="shared" ca="1" si="388"/>
        <v/>
      </c>
      <c r="R890" s="101" t="str">
        <f t="shared" ca="1" si="388"/>
        <v/>
      </c>
      <c r="S890" s="101" t="str">
        <f t="shared" ca="1" si="388"/>
        <v/>
      </c>
      <c r="T890" s="101" t="str">
        <f t="shared" ca="1" si="388"/>
        <v/>
      </c>
      <c r="U890" s="101" t="str">
        <f t="shared" ca="1" si="388"/>
        <v/>
      </c>
      <c r="V890" s="101" t="str">
        <f t="shared" ca="1" si="388"/>
        <v/>
      </c>
      <c r="W890" s="101" t="str">
        <f t="shared" ca="1" si="388"/>
        <v/>
      </c>
      <c r="X890" s="101" t="str">
        <f t="shared" ca="1" si="388"/>
        <v/>
      </c>
      <c r="Y890" s="102" t="str">
        <f t="shared" ca="1" si="388"/>
        <v/>
      </c>
      <c r="Z890" s="129" t="str">
        <f t="shared" ca="1" si="376"/>
        <v/>
      </c>
      <c r="AA890" s="105" t="str">
        <f t="shared" ca="1" si="369"/>
        <v>NA</v>
      </c>
      <c r="AB890" s="105" t="str">
        <f t="shared" ca="1" si="377"/>
        <v>NA</v>
      </c>
      <c r="AC890" s="97" t="str">
        <f t="shared" ca="1" si="378"/>
        <v/>
      </c>
      <c r="AD890" s="106" t="str">
        <f t="shared" ca="1" si="370"/>
        <v/>
      </c>
      <c r="AE890" s="106"/>
      <c r="AF890" s="130"/>
      <c r="AG890" s="131"/>
      <c r="AH890" s="131"/>
      <c r="AI890" s="131"/>
      <c r="AJ890" s="131"/>
      <c r="AK890" s="131"/>
      <c r="AL890" s="131"/>
      <c r="AM890" s="131"/>
      <c r="AN890" s="132"/>
      <c r="AO890" s="133"/>
      <c r="AS890" s="69"/>
      <c r="AT890" s="69"/>
      <c r="AU890" s="113"/>
      <c r="AV890" s="114" t="str">
        <f t="shared" ca="1" si="387"/>
        <v/>
      </c>
      <c r="AW890" s="115" t="str">
        <f t="shared" ca="1" si="387"/>
        <v/>
      </c>
      <c r="AX890" s="115" t="str">
        <f t="shared" ca="1" si="387"/>
        <v/>
      </c>
      <c r="AY890" s="115" t="str">
        <f t="shared" ca="1" si="387"/>
        <v/>
      </c>
      <c r="AZ890" s="115" t="str">
        <f t="shared" ca="1" si="387"/>
        <v/>
      </c>
      <c r="BA890" s="115" t="str">
        <f t="shared" ca="1" si="387"/>
        <v/>
      </c>
      <c r="BB890" s="115" t="str">
        <f t="shared" ca="1" si="387"/>
        <v/>
      </c>
      <c r="BC890" s="115" t="str">
        <f t="shared" ca="1" si="387"/>
        <v/>
      </c>
      <c r="BD890" s="116" t="str">
        <f t="shared" ca="1" si="387"/>
        <v/>
      </c>
      <c r="BE890" s="145"/>
      <c r="BF890" s="118" t="str">
        <f t="shared" ca="1" si="379"/>
        <v/>
      </c>
      <c r="BG890" s="118" t="str">
        <f t="shared" ca="1" si="380"/>
        <v/>
      </c>
      <c r="BH890" s="118" t="str">
        <f t="shared" ca="1" si="381"/>
        <v/>
      </c>
      <c r="BI890" s="118" t="str">
        <f t="shared" ca="1" si="382"/>
        <v/>
      </c>
      <c r="BK890" s="154"/>
      <c r="BL890" s="155"/>
      <c r="BM890" s="154"/>
      <c r="BN890" s="154"/>
      <c r="BO890" s="156"/>
      <c r="BP890" s="156"/>
      <c r="BQ890" s="156"/>
      <c r="BR890" s="156"/>
      <c r="BS890" s="156"/>
      <c r="BT890" s="156"/>
      <c r="BU890" s="156"/>
      <c r="BV890" s="156"/>
      <c r="BW890" s="156"/>
      <c r="BX890" s="105"/>
      <c r="BY890" s="157"/>
      <c r="BZ890" s="157"/>
      <c r="CA890" s="157"/>
      <c r="CB890" s="157"/>
      <c r="CC890" s="157"/>
      <c r="CD890" s="157"/>
      <c r="CE890" s="157"/>
      <c r="CF890" s="157"/>
      <c r="CG890" s="157"/>
    </row>
    <row r="891" spans="1:85" x14ac:dyDescent="0.25">
      <c r="A891" s="97" t="str">
        <f t="shared" ca="1" si="383"/>
        <v/>
      </c>
      <c r="B891" s="98" t="str">
        <f t="shared" ca="1" si="384"/>
        <v/>
      </c>
      <c r="C891" s="99" t="str">
        <f t="shared" ca="1" si="371"/>
        <v/>
      </c>
      <c r="D891" s="97" t="str">
        <f t="shared" ca="1" si="372"/>
        <v/>
      </c>
      <c r="E891" s="97" t="str">
        <f t="shared" ca="1" si="373"/>
        <v/>
      </c>
      <c r="F891" s="97" t="str">
        <f t="shared" ca="1" si="374"/>
        <v/>
      </c>
      <c r="G891" s="100" t="str">
        <f t="shared" ca="1" si="386"/>
        <v/>
      </c>
      <c r="H891" s="101" t="str">
        <f t="shared" ca="1" si="386"/>
        <v/>
      </c>
      <c r="I891" s="101" t="str">
        <f t="shared" ca="1" si="386"/>
        <v/>
      </c>
      <c r="J891" s="101" t="str">
        <f t="shared" ca="1" si="385"/>
        <v/>
      </c>
      <c r="K891" s="101" t="str">
        <f t="shared" ca="1" si="385"/>
        <v/>
      </c>
      <c r="L891" s="101" t="str">
        <f t="shared" ca="1" si="385"/>
        <v/>
      </c>
      <c r="M891" s="101" t="str">
        <f t="shared" ca="1" si="385"/>
        <v/>
      </c>
      <c r="N891" s="101" t="str">
        <f t="shared" ca="1" si="385"/>
        <v/>
      </c>
      <c r="O891" s="102" t="str">
        <f t="shared" ca="1" si="385"/>
        <v/>
      </c>
      <c r="P891" s="103" t="str">
        <f t="shared" ca="1" si="375"/>
        <v/>
      </c>
      <c r="Q891" s="100" t="str">
        <f t="shared" ca="1" si="388"/>
        <v/>
      </c>
      <c r="R891" s="101" t="str">
        <f t="shared" ca="1" si="388"/>
        <v/>
      </c>
      <c r="S891" s="101" t="str">
        <f t="shared" ca="1" si="388"/>
        <v/>
      </c>
      <c r="T891" s="101" t="str">
        <f t="shared" ca="1" si="388"/>
        <v/>
      </c>
      <c r="U891" s="101" t="str">
        <f t="shared" ca="1" si="388"/>
        <v/>
      </c>
      <c r="V891" s="101" t="str">
        <f t="shared" ca="1" si="388"/>
        <v/>
      </c>
      <c r="W891" s="101" t="str">
        <f t="shared" ca="1" si="388"/>
        <v/>
      </c>
      <c r="X891" s="101" t="str">
        <f t="shared" ca="1" si="388"/>
        <v/>
      </c>
      <c r="Y891" s="102" t="str">
        <f t="shared" ca="1" si="388"/>
        <v/>
      </c>
      <c r="Z891" s="129" t="str">
        <f t="shared" ca="1" si="376"/>
        <v/>
      </c>
      <c r="AA891" s="105" t="str">
        <f t="shared" ca="1" si="369"/>
        <v>NA</v>
      </c>
      <c r="AB891" s="105" t="str">
        <f t="shared" ca="1" si="377"/>
        <v>NA</v>
      </c>
      <c r="AC891" s="97" t="str">
        <f t="shared" ca="1" si="378"/>
        <v/>
      </c>
      <c r="AD891" s="106" t="str">
        <f t="shared" ca="1" si="370"/>
        <v/>
      </c>
      <c r="AE891" s="106"/>
      <c r="AF891" s="130"/>
      <c r="AG891" s="131"/>
      <c r="AH891" s="131"/>
      <c r="AI891" s="131"/>
      <c r="AJ891" s="131"/>
      <c r="AK891" s="131"/>
      <c r="AL891" s="131"/>
      <c r="AM891" s="131"/>
      <c r="AN891" s="132"/>
      <c r="AO891" s="133"/>
      <c r="AS891" s="69"/>
      <c r="AT891" s="69"/>
      <c r="AU891" s="113"/>
      <c r="AV891" s="114" t="str">
        <f t="shared" ca="1" si="387"/>
        <v/>
      </c>
      <c r="AW891" s="115" t="str">
        <f t="shared" ca="1" si="387"/>
        <v/>
      </c>
      <c r="AX891" s="115" t="str">
        <f t="shared" ca="1" si="387"/>
        <v/>
      </c>
      <c r="AY891" s="115" t="str">
        <f t="shared" ca="1" si="387"/>
        <v/>
      </c>
      <c r="AZ891" s="115" t="str">
        <f t="shared" ca="1" si="387"/>
        <v/>
      </c>
      <c r="BA891" s="115" t="str">
        <f t="shared" ca="1" si="387"/>
        <v/>
      </c>
      <c r="BB891" s="115" t="str">
        <f t="shared" ca="1" si="387"/>
        <v/>
      </c>
      <c r="BC891" s="115" t="str">
        <f t="shared" ca="1" si="387"/>
        <v/>
      </c>
      <c r="BD891" s="116" t="str">
        <f t="shared" ca="1" si="387"/>
        <v/>
      </c>
      <c r="BE891" s="145"/>
      <c r="BF891" s="118" t="str">
        <f t="shared" ca="1" si="379"/>
        <v/>
      </c>
      <c r="BG891" s="118" t="str">
        <f t="shared" ca="1" si="380"/>
        <v/>
      </c>
      <c r="BH891" s="118" t="str">
        <f t="shared" ca="1" si="381"/>
        <v/>
      </c>
      <c r="BI891" s="118" t="str">
        <f t="shared" ca="1" si="382"/>
        <v/>
      </c>
      <c r="BK891" s="154"/>
      <c r="BL891" s="155"/>
      <c r="BM891" s="154"/>
      <c r="BN891" s="154"/>
      <c r="BO891" s="156"/>
      <c r="BP891" s="156"/>
      <c r="BQ891" s="156"/>
      <c r="BR891" s="156"/>
      <c r="BS891" s="156"/>
      <c r="BT891" s="156"/>
      <c r="BU891" s="156"/>
      <c r="BV891" s="156"/>
      <c r="BW891" s="156"/>
      <c r="BX891" s="105"/>
      <c r="BY891" s="157"/>
      <c r="BZ891" s="157"/>
      <c r="CA891" s="157"/>
      <c r="CB891" s="157"/>
      <c r="CC891" s="157"/>
      <c r="CD891" s="157"/>
      <c r="CE891" s="157"/>
      <c r="CF891" s="157"/>
      <c r="CG891" s="157"/>
    </row>
    <row r="892" spans="1:85" x14ac:dyDescent="0.25">
      <c r="A892" s="97" t="str">
        <f t="shared" ca="1" si="383"/>
        <v/>
      </c>
      <c r="B892" s="98" t="str">
        <f t="shared" ca="1" si="384"/>
        <v/>
      </c>
      <c r="C892" s="99" t="str">
        <f t="shared" ca="1" si="371"/>
        <v/>
      </c>
      <c r="D892" s="97" t="str">
        <f t="shared" ca="1" si="372"/>
        <v/>
      </c>
      <c r="E892" s="97" t="str">
        <f t="shared" ca="1" si="373"/>
        <v/>
      </c>
      <c r="F892" s="97" t="str">
        <f t="shared" ca="1" si="374"/>
        <v/>
      </c>
      <c r="G892" s="100" t="str">
        <f t="shared" ca="1" si="386"/>
        <v/>
      </c>
      <c r="H892" s="101" t="str">
        <f t="shared" ca="1" si="386"/>
        <v/>
      </c>
      <c r="I892" s="101" t="str">
        <f t="shared" ca="1" si="386"/>
        <v/>
      </c>
      <c r="J892" s="101" t="str">
        <f t="shared" ca="1" si="385"/>
        <v/>
      </c>
      <c r="K892" s="101" t="str">
        <f t="shared" ca="1" si="385"/>
        <v/>
      </c>
      <c r="L892" s="101" t="str">
        <f t="shared" ca="1" si="385"/>
        <v/>
      </c>
      <c r="M892" s="101" t="str">
        <f t="shared" ca="1" si="385"/>
        <v/>
      </c>
      <c r="N892" s="101" t="str">
        <f t="shared" ca="1" si="385"/>
        <v/>
      </c>
      <c r="O892" s="102" t="str">
        <f t="shared" ca="1" si="385"/>
        <v/>
      </c>
      <c r="P892" s="103" t="str">
        <f t="shared" ca="1" si="375"/>
        <v/>
      </c>
      <c r="Q892" s="100" t="str">
        <f t="shared" ca="1" si="388"/>
        <v/>
      </c>
      <c r="R892" s="101" t="str">
        <f t="shared" ca="1" si="388"/>
        <v/>
      </c>
      <c r="S892" s="101" t="str">
        <f t="shared" ca="1" si="388"/>
        <v/>
      </c>
      <c r="T892" s="101" t="str">
        <f t="shared" ca="1" si="388"/>
        <v/>
      </c>
      <c r="U892" s="101" t="str">
        <f t="shared" ca="1" si="388"/>
        <v/>
      </c>
      <c r="V892" s="101" t="str">
        <f t="shared" ca="1" si="388"/>
        <v/>
      </c>
      <c r="W892" s="101" t="str">
        <f t="shared" ca="1" si="388"/>
        <v/>
      </c>
      <c r="X892" s="101" t="str">
        <f t="shared" ca="1" si="388"/>
        <v/>
      </c>
      <c r="Y892" s="102" t="str">
        <f t="shared" ca="1" si="388"/>
        <v/>
      </c>
      <c r="Z892" s="129" t="str">
        <f t="shared" ca="1" si="376"/>
        <v/>
      </c>
      <c r="AA892" s="105" t="str">
        <f t="shared" ca="1" si="369"/>
        <v>NA</v>
      </c>
      <c r="AB892" s="105" t="str">
        <f t="shared" ca="1" si="377"/>
        <v>NA</v>
      </c>
      <c r="AC892" s="97" t="str">
        <f t="shared" ca="1" si="378"/>
        <v/>
      </c>
      <c r="AD892" s="106" t="str">
        <f t="shared" ca="1" si="370"/>
        <v/>
      </c>
      <c r="AE892" s="106"/>
      <c r="AF892" s="130"/>
      <c r="AG892" s="131"/>
      <c r="AH892" s="131"/>
      <c r="AI892" s="131"/>
      <c r="AJ892" s="131"/>
      <c r="AK892" s="131"/>
      <c r="AL892" s="131"/>
      <c r="AM892" s="131"/>
      <c r="AN892" s="132"/>
      <c r="AO892" s="133"/>
      <c r="AS892" s="69"/>
      <c r="AT892" s="69"/>
      <c r="AU892" s="113"/>
      <c r="AV892" s="114" t="str">
        <f t="shared" ca="1" si="387"/>
        <v/>
      </c>
      <c r="AW892" s="115" t="str">
        <f t="shared" ca="1" si="387"/>
        <v/>
      </c>
      <c r="AX892" s="115" t="str">
        <f t="shared" ca="1" si="387"/>
        <v/>
      </c>
      <c r="AY892" s="115" t="str">
        <f t="shared" ca="1" si="387"/>
        <v/>
      </c>
      <c r="AZ892" s="115" t="str">
        <f t="shared" ca="1" si="387"/>
        <v/>
      </c>
      <c r="BA892" s="115" t="str">
        <f t="shared" ca="1" si="387"/>
        <v/>
      </c>
      <c r="BB892" s="115" t="str">
        <f t="shared" ca="1" si="387"/>
        <v/>
      </c>
      <c r="BC892" s="115" t="str">
        <f t="shared" ca="1" si="387"/>
        <v/>
      </c>
      <c r="BD892" s="116" t="str">
        <f t="shared" ca="1" si="387"/>
        <v/>
      </c>
      <c r="BE892" s="145"/>
      <c r="BF892" s="118" t="str">
        <f t="shared" ca="1" si="379"/>
        <v/>
      </c>
      <c r="BG892" s="118" t="str">
        <f t="shared" ca="1" si="380"/>
        <v/>
      </c>
      <c r="BH892" s="118" t="str">
        <f t="shared" ca="1" si="381"/>
        <v/>
      </c>
      <c r="BI892" s="118" t="str">
        <f t="shared" ca="1" si="382"/>
        <v/>
      </c>
      <c r="BK892" s="154"/>
      <c r="BL892" s="155"/>
      <c r="BM892" s="154"/>
      <c r="BN892" s="154"/>
      <c r="BO892" s="156"/>
      <c r="BP892" s="156"/>
      <c r="BQ892" s="156"/>
      <c r="BR892" s="156"/>
      <c r="BS892" s="156"/>
      <c r="BT892" s="156"/>
      <c r="BU892" s="156"/>
      <c r="BV892" s="156"/>
      <c r="BW892" s="156"/>
      <c r="BX892" s="105"/>
      <c r="BY892" s="157"/>
      <c r="BZ892" s="157"/>
      <c r="CA892" s="157"/>
      <c r="CB892" s="157"/>
      <c r="CC892" s="157"/>
      <c r="CD892" s="157"/>
      <c r="CE892" s="157"/>
      <c r="CF892" s="157"/>
      <c r="CG892" s="157"/>
    </row>
    <row r="893" spans="1:85" x14ac:dyDescent="0.25">
      <c r="A893" s="97" t="str">
        <f t="shared" ca="1" si="383"/>
        <v/>
      </c>
      <c r="B893" s="98" t="str">
        <f t="shared" ca="1" si="384"/>
        <v/>
      </c>
      <c r="C893" s="99" t="str">
        <f t="shared" ca="1" si="371"/>
        <v/>
      </c>
      <c r="D893" s="97" t="str">
        <f t="shared" ca="1" si="372"/>
        <v/>
      </c>
      <c r="E893" s="97" t="str">
        <f t="shared" ca="1" si="373"/>
        <v/>
      </c>
      <c r="F893" s="97" t="str">
        <f t="shared" ca="1" si="374"/>
        <v/>
      </c>
      <c r="G893" s="100" t="str">
        <f t="shared" ca="1" si="386"/>
        <v/>
      </c>
      <c r="H893" s="101" t="str">
        <f t="shared" ca="1" si="386"/>
        <v/>
      </c>
      <c r="I893" s="101" t="str">
        <f t="shared" ca="1" si="386"/>
        <v/>
      </c>
      <c r="J893" s="101" t="str">
        <f t="shared" ca="1" si="385"/>
        <v/>
      </c>
      <c r="K893" s="101" t="str">
        <f t="shared" ca="1" si="385"/>
        <v/>
      </c>
      <c r="L893" s="101" t="str">
        <f t="shared" ca="1" si="385"/>
        <v/>
      </c>
      <c r="M893" s="101" t="str">
        <f t="shared" ca="1" si="385"/>
        <v/>
      </c>
      <c r="N893" s="101" t="str">
        <f t="shared" ca="1" si="385"/>
        <v/>
      </c>
      <c r="O893" s="102" t="str">
        <f t="shared" ca="1" si="385"/>
        <v/>
      </c>
      <c r="P893" s="103" t="str">
        <f t="shared" ca="1" si="375"/>
        <v/>
      </c>
      <c r="Q893" s="100" t="str">
        <f t="shared" ca="1" si="388"/>
        <v/>
      </c>
      <c r="R893" s="101" t="str">
        <f t="shared" ca="1" si="388"/>
        <v/>
      </c>
      <c r="S893" s="101" t="str">
        <f t="shared" ca="1" si="388"/>
        <v/>
      </c>
      <c r="T893" s="101" t="str">
        <f t="shared" ca="1" si="388"/>
        <v/>
      </c>
      <c r="U893" s="101" t="str">
        <f t="shared" ca="1" si="388"/>
        <v/>
      </c>
      <c r="V893" s="101" t="str">
        <f t="shared" ca="1" si="388"/>
        <v/>
      </c>
      <c r="W893" s="101" t="str">
        <f t="shared" ca="1" si="388"/>
        <v/>
      </c>
      <c r="X893" s="101" t="str">
        <f t="shared" ca="1" si="388"/>
        <v/>
      </c>
      <c r="Y893" s="102" t="str">
        <f t="shared" ca="1" si="388"/>
        <v/>
      </c>
      <c r="Z893" s="129" t="str">
        <f t="shared" ca="1" si="376"/>
        <v/>
      </c>
      <c r="AA893" s="105" t="str">
        <f t="shared" ca="1" si="369"/>
        <v>NA</v>
      </c>
      <c r="AB893" s="105" t="str">
        <f t="shared" ca="1" si="377"/>
        <v>NA</v>
      </c>
      <c r="AC893" s="97" t="str">
        <f t="shared" ca="1" si="378"/>
        <v/>
      </c>
      <c r="AD893" s="106" t="str">
        <f t="shared" ca="1" si="370"/>
        <v/>
      </c>
      <c r="AE893" s="106"/>
      <c r="AF893" s="130"/>
      <c r="AG893" s="131"/>
      <c r="AH893" s="131"/>
      <c r="AI893" s="131"/>
      <c r="AJ893" s="131"/>
      <c r="AK893" s="131"/>
      <c r="AL893" s="131"/>
      <c r="AM893" s="131"/>
      <c r="AN893" s="132"/>
      <c r="AO893" s="133"/>
      <c r="AS893" s="69"/>
      <c r="AT893" s="69"/>
      <c r="AU893" s="113"/>
      <c r="AV893" s="114" t="str">
        <f t="shared" ca="1" si="387"/>
        <v/>
      </c>
      <c r="AW893" s="115" t="str">
        <f t="shared" ca="1" si="387"/>
        <v/>
      </c>
      <c r="AX893" s="115" t="str">
        <f t="shared" ca="1" si="387"/>
        <v/>
      </c>
      <c r="AY893" s="115" t="str">
        <f t="shared" ca="1" si="387"/>
        <v/>
      </c>
      <c r="AZ893" s="115" t="str">
        <f t="shared" ca="1" si="387"/>
        <v/>
      </c>
      <c r="BA893" s="115" t="str">
        <f t="shared" ca="1" si="387"/>
        <v/>
      </c>
      <c r="BB893" s="115" t="str">
        <f t="shared" ca="1" si="387"/>
        <v/>
      </c>
      <c r="BC893" s="115" t="str">
        <f t="shared" ca="1" si="387"/>
        <v/>
      </c>
      <c r="BD893" s="116" t="str">
        <f t="shared" ca="1" si="387"/>
        <v/>
      </c>
      <c r="BE893" s="145"/>
      <c r="BF893" s="118" t="str">
        <f t="shared" ca="1" si="379"/>
        <v/>
      </c>
      <c r="BG893" s="118" t="str">
        <f t="shared" ca="1" si="380"/>
        <v/>
      </c>
      <c r="BH893" s="118" t="str">
        <f t="shared" ca="1" si="381"/>
        <v/>
      </c>
      <c r="BI893" s="118" t="str">
        <f t="shared" ca="1" si="382"/>
        <v/>
      </c>
      <c r="BK893" s="154"/>
      <c r="BL893" s="155"/>
      <c r="BM893" s="154"/>
      <c r="BN893" s="154"/>
      <c r="BO893" s="156"/>
      <c r="BP893" s="156"/>
      <c r="BQ893" s="156"/>
      <c r="BR893" s="156"/>
      <c r="BS893" s="156"/>
      <c r="BT893" s="156"/>
      <c r="BU893" s="156"/>
      <c r="BV893" s="156"/>
      <c r="BW893" s="156"/>
      <c r="BX893" s="105"/>
      <c r="BY893" s="157"/>
      <c r="BZ893" s="157"/>
      <c r="CA893" s="157"/>
      <c r="CB893" s="157"/>
      <c r="CC893" s="157"/>
      <c r="CD893" s="157"/>
      <c r="CE893" s="157"/>
      <c r="CF893" s="157"/>
      <c r="CG893" s="157"/>
    </row>
    <row r="894" spans="1:85" x14ac:dyDescent="0.25">
      <c r="A894" s="97" t="str">
        <f t="shared" ca="1" si="383"/>
        <v/>
      </c>
      <c r="B894" s="98" t="str">
        <f t="shared" ca="1" si="384"/>
        <v/>
      </c>
      <c r="C894" s="99" t="str">
        <f t="shared" ca="1" si="371"/>
        <v/>
      </c>
      <c r="D894" s="97" t="str">
        <f t="shared" ca="1" si="372"/>
        <v/>
      </c>
      <c r="E894" s="97" t="str">
        <f t="shared" ca="1" si="373"/>
        <v/>
      </c>
      <c r="F894" s="97" t="str">
        <f t="shared" ca="1" si="374"/>
        <v/>
      </c>
      <c r="G894" s="100" t="str">
        <f t="shared" ca="1" si="386"/>
        <v/>
      </c>
      <c r="H894" s="101" t="str">
        <f t="shared" ca="1" si="386"/>
        <v/>
      </c>
      <c r="I894" s="101" t="str">
        <f t="shared" ca="1" si="386"/>
        <v/>
      </c>
      <c r="J894" s="101" t="str">
        <f t="shared" ca="1" si="385"/>
        <v/>
      </c>
      <c r="K894" s="101" t="str">
        <f t="shared" ca="1" si="385"/>
        <v/>
      </c>
      <c r="L894" s="101" t="str">
        <f t="shared" ca="1" si="385"/>
        <v/>
      </c>
      <c r="M894" s="101" t="str">
        <f t="shared" ca="1" si="385"/>
        <v/>
      </c>
      <c r="N894" s="101" t="str">
        <f t="shared" ca="1" si="385"/>
        <v/>
      </c>
      <c r="O894" s="102" t="str">
        <f t="shared" ca="1" si="385"/>
        <v/>
      </c>
      <c r="P894" s="103" t="str">
        <f t="shared" ca="1" si="375"/>
        <v/>
      </c>
      <c r="Q894" s="100" t="str">
        <f t="shared" ca="1" si="388"/>
        <v/>
      </c>
      <c r="R894" s="101" t="str">
        <f t="shared" ca="1" si="388"/>
        <v/>
      </c>
      <c r="S894" s="101" t="str">
        <f t="shared" ca="1" si="388"/>
        <v/>
      </c>
      <c r="T894" s="101" t="str">
        <f t="shared" ca="1" si="388"/>
        <v/>
      </c>
      <c r="U894" s="101" t="str">
        <f t="shared" ca="1" si="388"/>
        <v/>
      </c>
      <c r="V894" s="101" t="str">
        <f t="shared" ca="1" si="388"/>
        <v/>
      </c>
      <c r="W894" s="101" t="str">
        <f t="shared" ca="1" si="388"/>
        <v/>
      </c>
      <c r="X894" s="101" t="str">
        <f t="shared" ca="1" si="388"/>
        <v/>
      </c>
      <c r="Y894" s="102" t="str">
        <f t="shared" ca="1" si="388"/>
        <v/>
      </c>
      <c r="Z894" s="129" t="str">
        <f t="shared" ca="1" si="376"/>
        <v/>
      </c>
      <c r="AA894" s="105" t="str">
        <f t="shared" ca="1" si="369"/>
        <v>NA</v>
      </c>
      <c r="AB894" s="105" t="str">
        <f t="shared" ca="1" si="377"/>
        <v>NA</v>
      </c>
      <c r="AC894" s="97" t="str">
        <f t="shared" ca="1" si="378"/>
        <v/>
      </c>
      <c r="AD894" s="106" t="str">
        <f t="shared" ca="1" si="370"/>
        <v/>
      </c>
      <c r="AE894" s="106"/>
      <c r="AF894" s="130"/>
      <c r="AG894" s="131"/>
      <c r="AH894" s="131"/>
      <c r="AI894" s="131"/>
      <c r="AJ894" s="131"/>
      <c r="AK894" s="131"/>
      <c r="AL894" s="131"/>
      <c r="AM894" s="131"/>
      <c r="AN894" s="132"/>
      <c r="AO894" s="133"/>
      <c r="AS894" s="69"/>
      <c r="AT894" s="69"/>
      <c r="AU894" s="113"/>
      <c r="AV894" s="114" t="str">
        <f t="shared" ca="1" si="387"/>
        <v/>
      </c>
      <c r="AW894" s="115" t="str">
        <f t="shared" ca="1" si="387"/>
        <v/>
      </c>
      <c r="AX894" s="115" t="str">
        <f t="shared" ca="1" si="387"/>
        <v/>
      </c>
      <c r="AY894" s="115" t="str">
        <f t="shared" ca="1" si="387"/>
        <v/>
      </c>
      <c r="AZ894" s="115" t="str">
        <f t="shared" ca="1" si="387"/>
        <v/>
      </c>
      <c r="BA894" s="115" t="str">
        <f t="shared" ca="1" si="387"/>
        <v/>
      </c>
      <c r="BB894" s="115" t="str">
        <f t="shared" ca="1" si="387"/>
        <v/>
      </c>
      <c r="BC894" s="115" t="str">
        <f t="shared" ca="1" si="387"/>
        <v/>
      </c>
      <c r="BD894" s="116" t="str">
        <f t="shared" ca="1" si="387"/>
        <v/>
      </c>
      <c r="BE894" s="145"/>
      <c r="BF894" s="118" t="str">
        <f t="shared" ca="1" si="379"/>
        <v/>
      </c>
      <c r="BG894" s="118" t="str">
        <f t="shared" ca="1" si="380"/>
        <v/>
      </c>
      <c r="BH894" s="118" t="str">
        <f t="shared" ca="1" si="381"/>
        <v/>
      </c>
      <c r="BI894" s="118" t="str">
        <f t="shared" ca="1" si="382"/>
        <v/>
      </c>
      <c r="BK894" s="154"/>
      <c r="BL894" s="155"/>
      <c r="BM894" s="154"/>
      <c r="BN894" s="154"/>
      <c r="BO894" s="156"/>
      <c r="BP894" s="156"/>
      <c r="BQ894" s="156"/>
      <c r="BR894" s="156"/>
      <c r="BS894" s="156"/>
      <c r="BT894" s="156"/>
      <c r="BU894" s="156"/>
      <c r="BV894" s="156"/>
      <c r="BW894" s="156"/>
      <c r="BX894" s="105"/>
      <c r="BY894" s="157"/>
      <c r="BZ894" s="157"/>
      <c r="CA894" s="157"/>
      <c r="CB894" s="157"/>
      <c r="CC894" s="157"/>
      <c r="CD894" s="157"/>
      <c r="CE894" s="157"/>
      <c r="CF894" s="157"/>
      <c r="CG894" s="157"/>
    </row>
    <row r="895" spans="1:85" x14ac:dyDescent="0.25">
      <c r="A895" s="97" t="str">
        <f t="shared" ca="1" si="383"/>
        <v/>
      </c>
      <c r="B895" s="98" t="str">
        <f t="shared" ca="1" si="384"/>
        <v/>
      </c>
      <c r="C895" s="99" t="str">
        <f t="shared" ca="1" si="371"/>
        <v/>
      </c>
      <c r="D895" s="97" t="str">
        <f t="shared" ca="1" si="372"/>
        <v/>
      </c>
      <c r="E895" s="97" t="str">
        <f t="shared" ca="1" si="373"/>
        <v/>
      </c>
      <c r="F895" s="97" t="str">
        <f t="shared" ca="1" si="374"/>
        <v/>
      </c>
      <c r="G895" s="100" t="str">
        <f t="shared" ca="1" si="386"/>
        <v/>
      </c>
      <c r="H895" s="101" t="str">
        <f t="shared" ca="1" si="386"/>
        <v/>
      </c>
      <c r="I895" s="101" t="str">
        <f t="shared" ca="1" si="386"/>
        <v/>
      </c>
      <c r="J895" s="101" t="str">
        <f t="shared" ca="1" si="385"/>
        <v/>
      </c>
      <c r="K895" s="101" t="str">
        <f t="shared" ca="1" si="385"/>
        <v/>
      </c>
      <c r="L895" s="101" t="str">
        <f t="shared" ca="1" si="385"/>
        <v/>
      </c>
      <c r="M895" s="101" t="str">
        <f t="shared" ca="1" si="385"/>
        <v/>
      </c>
      <c r="N895" s="101" t="str">
        <f t="shared" ca="1" si="385"/>
        <v/>
      </c>
      <c r="O895" s="102" t="str">
        <f t="shared" ca="1" si="385"/>
        <v/>
      </c>
      <c r="P895" s="103" t="str">
        <f t="shared" ca="1" si="375"/>
        <v/>
      </c>
      <c r="Q895" s="100" t="str">
        <f t="shared" ca="1" si="388"/>
        <v/>
      </c>
      <c r="R895" s="101" t="str">
        <f t="shared" ca="1" si="388"/>
        <v/>
      </c>
      <c r="S895" s="101" t="str">
        <f t="shared" ca="1" si="388"/>
        <v/>
      </c>
      <c r="T895" s="101" t="str">
        <f t="shared" ca="1" si="388"/>
        <v/>
      </c>
      <c r="U895" s="101" t="str">
        <f t="shared" ca="1" si="388"/>
        <v/>
      </c>
      <c r="V895" s="101" t="str">
        <f t="shared" ca="1" si="388"/>
        <v/>
      </c>
      <c r="W895" s="101" t="str">
        <f t="shared" ca="1" si="388"/>
        <v/>
      </c>
      <c r="X895" s="101" t="str">
        <f t="shared" ca="1" si="388"/>
        <v/>
      </c>
      <c r="Y895" s="102" t="str">
        <f t="shared" ca="1" si="388"/>
        <v/>
      </c>
      <c r="Z895" s="129" t="str">
        <f t="shared" ca="1" si="376"/>
        <v/>
      </c>
      <c r="AA895" s="105" t="str">
        <f t="shared" ca="1" si="369"/>
        <v>NA</v>
      </c>
      <c r="AB895" s="105" t="str">
        <f t="shared" ca="1" si="377"/>
        <v>NA</v>
      </c>
      <c r="AC895" s="97" t="str">
        <f t="shared" ca="1" si="378"/>
        <v/>
      </c>
      <c r="AD895" s="106" t="str">
        <f t="shared" ca="1" si="370"/>
        <v/>
      </c>
      <c r="AE895" s="106"/>
      <c r="AF895" s="130"/>
      <c r="AG895" s="131"/>
      <c r="AH895" s="131"/>
      <c r="AI895" s="131"/>
      <c r="AJ895" s="131"/>
      <c r="AK895" s="131"/>
      <c r="AL895" s="131"/>
      <c r="AM895" s="131"/>
      <c r="AN895" s="132"/>
      <c r="AO895" s="133"/>
      <c r="AS895" s="69"/>
      <c r="AT895" s="69"/>
      <c r="AU895" s="113"/>
      <c r="AV895" s="114" t="str">
        <f t="shared" ca="1" si="387"/>
        <v/>
      </c>
      <c r="AW895" s="115" t="str">
        <f t="shared" ca="1" si="387"/>
        <v/>
      </c>
      <c r="AX895" s="115" t="str">
        <f t="shared" ca="1" si="387"/>
        <v/>
      </c>
      <c r="AY895" s="115" t="str">
        <f t="shared" ref="AW895:BD927" ca="1" si="389">IFERROR(IF(LEN($C895)=0,"",IF(VLOOKUP($C895,INDIRECT("'"&amp;$H$2&amp;"'!"&amp;"$A$1:$ZZ$999"),MATCH(AY$1,INDIRECT("'"&amp;$H$2&amp;"'!"&amp;"A"&amp;$J$2&amp;":ZZ"&amp;$J$2&amp;""),0),FALSE)="N/F",0,VLOOKUP($C895,INDIRECT("'"&amp;$H$2&amp;"'!"&amp;"$A$1:$ZZ$999"),MATCH(AY$1,INDIRECT("'"&amp;$H$2&amp;"'!"&amp;"A"&amp;$J$2&amp;":ZZ"&amp;$J$2&amp;""),0),FALSE))),"")</f>
        <v/>
      </c>
      <c r="AZ895" s="115" t="str">
        <f t="shared" ca="1" si="389"/>
        <v/>
      </c>
      <c r="BA895" s="115" t="str">
        <f t="shared" ca="1" si="389"/>
        <v/>
      </c>
      <c r="BB895" s="115" t="str">
        <f t="shared" ca="1" si="389"/>
        <v/>
      </c>
      <c r="BC895" s="115" t="str">
        <f t="shared" ca="1" si="389"/>
        <v/>
      </c>
      <c r="BD895" s="116" t="str">
        <f t="shared" ca="1" si="389"/>
        <v/>
      </c>
      <c r="BE895" s="145"/>
      <c r="BF895" s="118" t="str">
        <f t="shared" ca="1" si="379"/>
        <v/>
      </c>
      <c r="BG895" s="118" t="str">
        <f t="shared" ca="1" si="380"/>
        <v/>
      </c>
      <c r="BH895" s="118" t="str">
        <f t="shared" ca="1" si="381"/>
        <v/>
      </c>
      <c r="BI895" s="118" t="str">
        <f t="shared" ca="1" si="382"/>
        <v/>
      </c>
      <c r="BK895" s="154"/>
      <c r="BL895" s="155"/>
      <c r="BM895" s="154"/>
      <c r="BN895" s="154"/>
      <c r="BO895" s="156"/>
      <c r="BP895" s="156"/>
      <c r="BQ895" s="156"/>
      <c r="BR895" s="156"/>
      <c r="BS895" s="156"/>
      <c r="BT895" s="156"/>
      <c r="BU895" s="156"/>
      <c r="BV895" s="156"/>
      <c r="BW895" s="156"/>
      <c r="BX895" s="105"/>
      <c r="BY895" s="157"/>
      <c r="BZ895" s="157"/>
      <c r="CA895" s="157"/>
      <c r="CB895" s="157"/>
      <c r="CC895" s="157"/>
      <c r="CD895" s="157"/>
      <c r="CE895" s="157"/>
      <c r="CF895" s="157"/>
      <c r="CG895" s="157"/>
    </row>
    <row r="896" spans="1:85" x14ac:dyDescent="0.25">
      <c r="A896" s="97" t="str">
        <f t="shared" ca="1" si="383"/>
        <v/>
      </c>
      <c r="B896" s="98" t="str">
        <f t="shared" ca="1" si="384"/>
        <v/>
      </c>
      <c r="C896" s="99" t="str">
        <f t="shared" ca="1" si="371"/>
        <v/>
      </c>
      <c r="D896" s="97" t="str">
        <f t="shared" ca="1" si="372"/>
        <v/>
      </c>
      <c r="E896" s="97" t="str">
        <f t="shared" ca="1" si="373"/>
        <v/>
      </c>
      <c r="F896" s="97" t="str">
        <f t="shared" ca="1" si="374"/>
        <v/>
      </c>
      <c r="G896" s="100" t="str">
        <f t="shared" ca="1" si="386"/>
        <v/>
      </c>
      <c r="H896" s="101" t="str">
        <f t="shared" ca="1" si="386"/>
        <v/>
      </c>
      <c r="I896" s="101" t="str">
        <f t="shared" ca="1" si="386"/>
        <v/>
      </c>
      <c r="J896" s="101" t="str">
        <f t="shared" ca="1" si="385"/>
        <v/>
      </c>
      <c r="K896" s="101" t="str">
        <f t="shared" ca="1" si="385"/>
        <v/>
      </c>
      <c r="L896" s="101" t="str">
        <f t="shared" ca="1" si="385"/>
        <v/>
      </c>
      <c r="M896" s="101" t="str">
        <f t="shared" ca="1" si="385"/>
        <v/>
      </c>
      <c r="N896" s="101" t="str">
        <f t="shared" ca="1" si="385"/>
        <v/>
      </c>
      <c r="O896" s="102" t="str">
        <f t="shared" ca="1" si="385"/>
        <v/>
      </c>
      <c r="P896" s="103" t="str">
        <f t="shared" ca="1" si="375"/>
        <v/>
      </c>
      <c r="Q896" s="100" t="str">
        <f t="shared" ca="1" si="388"/>
        <v/>
      </c>
      <c r="R896" s="101" t="str">
        <f t="shared" ca="1" si="388"/>
        <v/>
      </c>
      <c r="S896" s="101" t="str">
        <f t="shared" ca="1" si="388"/>
        <v/>
      </c>
      <c r="T896" s="101" t="str">
        <f t="shared" ca="1" si="388"/>
        <v/>
      </c>
      <c r="U896" s="101" t="str">
        <f t="shared" ca="1" si="388"/>
        <v/>
      </c>
      <c r="V896" s="101" t="str">
        <f t="shared" ca="1" si="388"/>
        <v/>
      </c>
      <c r="W896" s="101" t="str">
        <f t="shared" ca="1" si="388"/>
        <v/>
      </c>
      <c r="X896" s="101" t="str">
        <f t="shared" ca="1" si="388"/>
        <v/>
      </c>
      <c r="Y896" s="102" t="str">
        <f t="shared" ca="1" si="388"/>
        <v/>
      </c>
      <c r="Z896" s="129" t="str">
        <f t="shared" ca="1" si="376"/>
        <v/>
      </c>
      <c r="AA896" s="105" t="str">
        <f t="shared" ca="1" si="369"/>
        <v>NA</v>
      </c>
      <c r="AB896" s="105" t="str">
        <f t="shared" ca="1" si="377"/>
        <v>NA</v>
      </c>
      <c r="AC896" s="97" t="str">
        <f t="shared" ca="1" si="378"/>
        <v/>
      </c>
      <c r="AD896" s="106" t="str">
        <f t="shared" ca="1" si="370"/>
        <v/>
      </c>
      <c r="AE896" s="106"/>
      <c r="AF896" s="130"/>
      <c r="AG896" s="131"/>
      <c r="AH896" s="131"/>
      <c r="AI896" s="131"/>
      <c r="AJ896" s="131"/>
      <c r="AK896" s="131"/>
      <c r="AL896" s="131"/>
      <c r="AM896" s="131"/>
      <c r="AN896" s="132"/>
      <c r="AO896" s="133"/>
      <c r="AS896" s="69"/>
      <c r="AT896" s="69"/>
      <c r="AU896" s="113"/>
      <c r="AV896" s="114" t="str">
        <f t="shared" ref="AV896:BD950" ca="1" si="390">IFERROR(IF(LEN($C896)=0,"",IF(VLOOKUP($C896,INDIRECT("'"&amp;$H$2&amp;"'!"&amp;"$A$1:$ZZ$999"),MATCH(AV$1,INDIRECT("'"&amp;$H$2&amp;"'!"&amp;"A"&amp;$J$2&amp;":ZZ"&amp;$J$2&amp;""),0),FALSE)="N/F",0,VLOOKUP($C896,INDIRECT("'"&amp;$H$2&amp;"'!"&amp;"$A$1:$ZZ$999"),MATCH(AV$1,INDIRECT("'"&amp;$H$2&amp;"'!"&amp;"A"&amp;$J$2&amp;":ZZ"&amp;$J$2&amp;""),0),FALSE))),"")</f>
        <v/>
      </c>
      <c r="AW896" s="115" t="str">
        <f t="shared" ca="1" si="389"/>
        <v/>
      </c>
      <c r="AX896" s="115" t="str">
        <f t="shared" ca="1" si="389"/>
        <v/>
      </c>
      <c r="AY896" s="115" t="str">
        <f t="shared" ca="1" si="389"/>
        <v/>
      </c>
      <c r="AZ896" s="115" t="str">
        <f t="shared" ca="1" si="389"/>
        <v/>
      </c>
      <c r="BA896" s="115" t="str">
        <f t="shared" ca="1" si="389"/>
        <v/>
      </c>
      <c r="BB896" s="115" t="str">
        <f t="shared" ca="1" si="389"/>
        <v/>
      </c>
      <c r="BC896" s="115" t="str">
        <f t="shared" ca="1" si="389"/>
        <v/>
      </c>
      <c r="BD896" s="116" t="str">
        <f t="shared" ca="1" si="389"/>
        <v/>
      </c>
      <c r="BE896" s="145"/>
      <c r="BF896" s="118" t="str">
        <f t="shared" ca="1" si="379"/>
        <v/>
      </c>
      <c r="BG896" s="118" t="str">
        <f t="shared" ca="1" si="380"/>
        <v/>
      </c>
      <c r="BH896" s="118" t="str">
        <f t="shared" ca="1" si="381"/>
        <v/>
      </c>
      <c r="BI896" s="118" t="str">
        <f t="shared" ca="1" si="382"/>
        <v/>
      </c>
      <c r="BK896" s="154"/>
      <c r="BL896" s="155"/>
      <c r="BM896" s="154"/>
      <c r="BN896" s="154"/>
      <c r="BO896" s="156"/>
      <c r="BP896" s="156"/>
      <c r="BQ896" s="156"/>
      <c r="BR896" s="156"/>
      <c r="BS896" s="156"/>
      <c r="BT896" s="156"/>
      <c r="BU896" s="156"/>
      <c r="BV896" s="156"/>
      <c r="BW896" s="156"/>
      <c r="BX896" s="105"/>
      <c r="BY896" s="157"/>
      <c r="BZ896" s="157"/>
      <c r="CA896" s="157"/>
      <c r="CB896" s="157"/>
      <c r="CC896" s="157"/>
      <c r="CD896" s="157"/>
      <c r="CE896" s="157"/>
      <c r="CF896" s="157"/>
      <c r="CG896" s="157"/>
    </row>
    <row r="897" spans="1:85" x14ac:dyDescent="0.25">
      <c r="A897" s="97" t="str">
        <f t="shared" ca="1" si="383"/>
        <v/>
      </c>
      <c r="B897" s="98" t="str">
        <f t="shared" ca="1" si="384"/>
        <v/>
      </c>
      <c r="C897" s="99" t="str">
        <f t="shared" ca="1" si="371"/>
        <v/>
      </c>
      <c r="D897" s="97" t="str">
        <f t="shared" ca="1" si="372"/>
        <v/>
      </c>
      <c r="E897" s="97" t="str">
        <f t="shared" ca="1" si="373"/>
        <v/>
      </c>
      <c r="F897" s="97" t="str">
        <f t="shared" ca="1" si="374"/>
        <v/>
      </c>
      <c r="G897" s="100" t="str">
        <f t="shared" ca="1" si="386"/>
        <v/>
      </c>
      <c r="H897" s="101" t="str">
        <f t="shared" ca="1" si="386"/>
        <v/>
      </c>
      <c r="I897" s="101" t="str">
        <f t="shared" ca="1" si="386"/>
        <v/>
      </c>
      <c r="J897" s="101" t="str">
        <f t="shared" ca="1" si="385"/>
        <v/>
      </c>
      <c r="K897" s="101" t="str">
        <f t="shared" ca="1" si="385"/>
        <v/>
      </c>
      <c r="L897" s="101" t="str">
        <f t="shared" ca="1" si="385"/>
        <v/>
      </c>
      <c r="M897" s="101" t="str">
        <f t="shared" ca="1" si="385"/>
        <v/>
      </c>
      <c r="N897" s="101" t="str">
        <f t="shared" ca="1" si="385"/>
        <v/>
      </c>
      <c r="O897" s="102" t="str">
        <f t="shared" ca="1" si="385"/>
        <v/>
      </c>
      <c r="P897" s="103" t="str">
        <f t="shared" ca="1" si="375"/>
        <v/>
      </c>
      <c r="Q897" s="100" t="str">
        <f t="shared" ca="1" si="388"/>
        <v/>
      </c>
      <c r="R897" s="101" t="str">
        <f t="shared" ca="1" si="388"/>
        <v/>
      </c>
      <c r="S897" s="101" t="str">
        <f t="shared" ca="1" si="388"/>
        <v/>
      </c>
      <c r="T897" s="101" t="str">
        <f t="shared" ca="1" si="388"/>
        <v/>
      </c>
      <c r="U897" s="101" t="str">
        <f t="shared" ca="1" si="388"/>
        <v/>
      </c>
      <c r="V897" s="101" t="str">
        <f t="shared" ca="1" si="388"/>
        <v/>
      </c>
      <c r="W897" s="101" t="str">
        <f t="shared" ca="1" si="388"/>
        <v/>
      </c>
      <c r="X897" s="101" t="str">
        <f t="shared" ca="1" si="388"/>
        <v/>
      </c>
      <c r="Y897" s="102" t="str">
        <f t="shared" ca="1" si="388"/>
        <v/>
      </c>
      <c r="Z897" s="129" t="str">
        <f t="shared" ca="1" si="376"/>
        <v/>
      </c>
      <c r="AA897" s="105" t="str">
        <f t="shared" ca="1" si="369"/>
        <v>NA</v>
      </c>
      <c r="AB897" s="105" t="str">
        <f t="shared" ca="1" si="377"/>
        <v>NA</v>
      </c>
      <c r="AC897" s="97" t="str">
        <f t="shared" ca="1" si="378"/>
        <v/>
      </c>
      <c r="AD897" s="106" t="str">
        <f t="shared" ca="1" si="370"/>
        <v/>
      </c>
      <c r="AE897" s="106"/>
      <c r="AF897" s="130"/>
      <c r="AG897" s="131"/>
      <c r="AH897" s="131"/>
      <c r="AI897" s="131"/>
      <c r="AJ897" s="131"/>
      <c r="AK897" s="131"/>
      <c r="AL897" s="131"/>
      <c r="AM897" s="131"/>
      <c r="AN897" s="132"/>
      <c r="AO897" s="133"/>
      <c r="AS897" s="69"/>
      <c r="AT897" s="69"/>
      <c r="AU897" s="113"/>
      <c r="AV897" s="114" t="str">
        <f t="shared" ca="1" si="390"/>
        <v/>
      </c>
      <c r="AW897" s="115" t="str">
        <f t="shared" ca="1" si="389"/>
        <v/>
      </c>
      <c r="AX897" s="115" t="str">
        <f t="shared" ca="1" si="389"/>
        <v/>
      </c>
      <c r="AY897" s="115" t="str">
        <f t="shared" ca="1" si="389"/>
        <v/>
      </c>
      <c r="AZ897" s="115" t="str">
        <f t="shared" ca="1" si="389"/>
        <v/>
      </c>
      <c r="BA897" s="115" t="str">
        <f t="shared" ca="1" si="389"/>
        <v/>
      </c>
      <c r="BB897" s="115" t="str">
        <f t="shared" ca="1" si="389"/>
        <v/>
      </c>
      <c r="BC897" s="115" t="str">
        <f t="shared" ca="1" si="389"/>
        <v/>
      </c>
      <c r="BD897" s="116" t="str">
        <f t="shared" ca="1" si="389"/>
        <v/>
      </c>
      <c r="BE897" s="145"/>
      <c r="BF897" s="118" t="str">
        <f t="shared" ca="1" si="379"/>
        <v/>
      </c>
      <c r="BG897" s="118" t="str">
        <f t="shared" ca="1" si="380"/>
        <v/>
      </c>
      <c r="BH897" s="118" t="str">
        <f t="shared" ca="1" si="381"/>
        <v/>
      </c>
      <c r="BI897" s="118" t="str">
        <f t="shared" ca="1" si="382"/>
        <v/>
      </c>
      <c r="BK897" s="154"/>
      <c r="BL897" s="155"/>
      <c r="BM897" s="154"/>
      <c r="BN897" s="154"/>
      <c r="BO897" s="156"/>
      <c r="BP897" s="156"/>
      <c r="BQ897" s="156"/>
      <c r="BR897" s="156"/>
      <c r="BS897" s="156"/>
      <c r="BT897" s="156"/>
      <c r="BU897" s="156"/>
      <c r="BV897" s="156"/>
      <c r="BW897" s="156"/>
      <c r="BX897" s="105"/>
      <c r="BY897" s="157"/>
      <c r="BZ897" s="157"/>
      <c r="CA897" s="157"/>
      <c r="CB897" s="157"/>
      <c r="CC897" s="157"/>
      <c r="CD897" s="157"/>
      <c r="CE897" s="157"/>
      <c r="CF897" s="157"/>
      <c r="CG897" s="157"/>
    </row>
    <row r="898" spans="1:85" x14ac:dyDescent="0.25">
      <c r="A898" s="97" t="str">
        <f t="shared" ca="1" si="383"/>
        <v/>
      </c>
      <c r="B898" s="98" t="str">
        <f t="shared" ca="1" si="384"/>
        <v/>
      </c>
      <c r="C898" s="99" t="str">
        <f t="shared" ca="1" si="371"/>
        <v/>
      </c>
      <c r="D898" s="97" t="str">
        <f t="shared" ca="1" si="372"/>
        <v/>
      </c>
      <c r="E898" s="97" t="str">
        <f t="shared" ca="1" si="373"/>
        <v/>
      </c>
      <c r="F898" s="97" t="str">
        <f t="shared" ca="1" si="374"/>
        <v/>
      </c>
      <c r="G898" s="100" t="str">
        <f t="shared" ca="1" si="386"/>
        <v/>
      </c>
      <c r="H898" s="101" t="str">
        <f t="shared" ca="1" si="386"/>
        <v/>
      </c>
      <c r="I898" s="101" t="str">
        <f t="shared" ca="1" si="386"/>
        <v/>
      </c>
      <c r="J898" s="101" t="str">
        <f t="shared" ca="1" si="385"/>
        <v/>
      </c>
      <c r="K898" s="101" t="str">
        <f t="shared" ca="1" si="385"/>
        <v/>
      </c>
      <c r="L898" s="101" t="str">
        <f t="shared" ca="1" si="385"/>
        <v/>
      </c>
      <c r="M898" s="101" t="str">
        <f t="shared" ca="1" si="385"/>
        <v/>
      </c>
      <c r="N898" s="101" t="str">
        <f t="shared" ca="1" si="385"/>
        <v/>
      </c>
      <c r="O898" s="102" t="str">
        <f t="shared" ca="1" si="385"/>
        <v/>
      </c>
      <c r="P898" s="103" t="str">
        <f t="shared" ca="1" si="375"/>
        <v/>
      </c>
      <c r="Q898" s="100" t="str">
        <f t="shared" ca="1" si="388"/>
        <v/>
      </c>
      <c r="R898" s="101" t="str">
        <f t="shared" ca="1" si="388"/>
        <v/>
      </c>
      <c r="S898" s="101" t="str">
        <f t="shared" ca="1" si="388"/>
        <v/>
      </c>
      <c r="T898" s="101" t="str">
        <f t="shared" ca="1" si="388"/>
        <v/>
      </c>
      <c r="U898" s="101" t="str">
        <f t="shared" ca="1" si="388"/>
        <v/>
      </c>
      <c r="V898" s="101" t="str">
        <f t="shared" ca="1" si="388"/>
        <v/>
      </c>
      <c r="W898" s="101" t="str">
        <f t="shared" ca="1" si="388"/>
        <v/>
      </c>
      <c r="X898" s="101" t="str">
        <f t="shared" ca="1" si="388"/>
        <v/>
      </c>
      <c r="Y898" s="102" t="str">
        <f t="shared" ca="1" si="388"/>
        <v/>
      </c>
      <c r="Z898" s="129" t="str">
        <f t="shared" ca="1" si="376"/>
        <v/>
      </c>
      <c r="AA898" s="105" t="str">
        <f t="shared" ca="1" si="369"/>
        <v>NA</v>
      </c>
      <c r="AB898" s="105" t="str">
        <f t="shared" ca="1" si="377"/>
        <v>NA</v>
      </c>
      <c r="AC898" s="97" t="str">
        <f t="shared" ca="1" si="378"/>
        <v/>
      </c>
      <c r="AD898" s="106" t="str">
        <f t="shared" ca="1" si="370"/>
        <v/>
      </c>
      <c r="AE898" s="106"/>
      <c r="AF898" s="130"/>
      <c r="AG898" s="131"/>
      <c r="AH898" s="131"/>
      <c r="AI898" s="131"/>
      <c r="AJ898" s="131"/>
      <c r="AK898" s="131"/>
      <c r="AL898" s="131"/>
      <c r="AM898" s="131"/>
      <c r="AN898" s="132"/>
      <c r="AO898" s="133"/>
      <c r="AS898" s="69"/>
      <c r="AT898" s="69"/>
      <c r="AU898" s="113"/>
      <c r="AV898" s="114" t="str">
        <f t="shared" ca="1" si="390"/>
        <v/>
      </c>
      <c r="AW898" s="115" t="str">
        <f t="shared" ca="1" si="389"/>
        <v/>
      </c>
      <c r="AX898" s="115" t="str">
        <f t="shared" ca="1" si="389"/>
        <v/>
      </c>
      <c r="AY898" s="115" t="str">
        <f t="shared" ca="1" si="389"/>
        <v/>
      </c>
      <c r="AZ898" s="115" t="str">
        <f t="shared" ca="1" si="389"/>
        <v/>
      </c>
      <c r="BA898" s="115" t="str">
        <f t="shared" ca="1" si="389"/>
        <v/>
      </c>
      <c r="BB898" s="115" t="str">
        <f t="shared" ca="1" si="389"/>
        <v/>
      </c>
      <c r="BC898" s="115" t="str">
        <f t="shared" ca="1" si="389"/>
        <v/>
      </c>
      <c r="BD898" s="116" t="str">
        <f t="shared" ca="1" si="389"/>
        <v/>
      </c>
      <c r="BE898" s="145"/>
      <c r="BF898" s="118" t="str">
        <f t="shared" ca="1" si="379"/>
        <v/>
      </c>
      <c r="BG898" s="118" t="str">
        <f t="shared" ca="1" si="380"/>
        <v/>
      </c>
      <c r="BH898" s="118" t="str">
        <f t="shared" ca="1" si="381"/>
        <v/>
      </c>
      <c r="BI898" s="118" t="str">
        <f t="shared" ca="1" si="382"/>
        <v/>
      </c>
      <c r="BK898" s="154"/>
      <c r="BL898" s="155"/>
      <c r="BM898" s="154"/>
      <c r="BN898" s="154"/>
      <c r="BO898" s="156"/>
      <c r="BP898" s="156"/>
      <c r="BQ898" s="156"/>
      <c r="BR898" s="156"/>
      <c r="BS898" s="156"/>
      <c r="BT898" s="156"/>
      <c r="BU898" s="156"/>
      <c r="BV898" s="156"/>
      <c r="BW898" s="156"/>
      <c r="BX898" s="105"/>
      <c r="BY898" s="157"/>
      <c r="BZ898" s="157"/>
      <c r="CA898" s="157"/>
      <c r="CB898" s="157"/>
      <c r="CC898" s="157"/>
      <c r="CD898" s="157"/>
      <c r="CE898" s="157"/>
      <c r="CF898" s="157"/>
      <c r="CG898" s="157"/>
    </row>
    <row r="899" spans="1:85" x14ac:dyDescent="0.25">
      <c r="A899" s="97" t="str">
        <f t="shared" ca="1" si="383"/>
        <v/>
      </c>
      <c r="B899" s="98" t="str">
        <f t="shared" ca="1" si="384"/>
        <v/>
      </c>
      <c r="C899" s="99" t="str">
        <f t="shared" ca="1" si="371"/>
        <v/>
      </c>
      <c r="D899" s="97" t="str">
        <f t="shared" ca="1" si="372"/>
        <v/>
      </c>
      <c r="E899" s="97" t="str">
        <f t="shared" ca="1" si="373"/>
        <v/>
      </c>
      <c r="F899" s="97" t="str">
        <f t="shared" ca="1" si="374"/>
        <v/>
      </c>
      <c r="G899" s="100" t="str">
        <f t="shared" ca="1" si="386"/>
        <v/>
      </c>
      <c r="H899" s="101" t="str">
        <f t="shared" ca="1" si="386"/>
        <v/>
      </c>
      <c r="I899" s="101" t="str">
        <f t="shared" ca="1" si="386"/>
        <v/>
      </c>
      <c r="J899" s="101" t="str">
        <f t="shared" ca="1" si="385"/>
        <v/>
      </c>
      <c r="K899" s="101" t="str">
        <f t="shared" ca="1" si="385"/>
        <v/>
      </c>
      <c r="L899" s="101" t="str">
        <f t="shared" ca="1" si="385"/>
        <v/>
      </c>
      <c r="M899" s="101" t="str">
        <f t="shared" ca="1" si="385"/>
        <v/>
      </c>
      <c r="N899" s="101" t="str">
        <f t="shared" ca="1" si="385"/>
        <v/>
      </c>
      <c r="O899" s="102" t="str">
        <f t="shared" ca="1" si="385"/>
        <v/>
      </c>
      <c r="P899" s="103" t="str">
        <f t="shared" ca="1" si="375"/>
        <v/>
      </c>
      <c r="Q899" s="100" t="str">
        <f t="shared" ca="1" si="388"/>
        <v/>
      </c>
      <c r="R899" s="101" t="str">
        <f t="shared" ca="1" si="388"/>
        <v/>
      </c>
      <c r="S899" s="101" t="str">
        <f t="shared" ca="1" si="388"/>
        <v/>
      </c>
      <c r="T899" s="101" t="str">
        <f t="shared" ca="1" si="388"/>
        <v/>
      </c>
      <c r="U899" s="101" t="str">
        <f t="shared" ca="1" si="388"/>
        <v/>
      </c>
      <c r="V899" s="101" t="str">
        <f t="shared" ca="1" si="388"/>
        <v/>
      </c>
      <c r="W899" s="101" t="str">
        <f t="shared" ca="1" si="388"/>
        <v/>
      </c>
      <c r="X899" s="101" t="str">
        <f t="shared" ca="1" si="388"/>
        <v/>
      </c>
      <c r="Y899" s="102" t="str">
        <f t="shared" ca="1" si="388"/>
        <v/>
      </c>
      <c r="Z899" s="129" t="str">
        <f t="shared" ca="1" si="376"/>
        <v/>
      </c>
      <c r="AA899" s="105" t="str">
        <f t="shared" ca="1" si="369"/>
        <v>NA</v>
      </c>
      <c r="AB899" s="105" t="str">
        <f t="shared" ca="1" si="377"/>
        <v>NA</v>
      </c>
      <c r="AC899" s="97" t="str">
        <f t="shared" ca="1" si="378"/>
        <v/>
      </c>
      <c r="AD899" s="106" t="str">
        <f t="shared" ca="1" si="370"/>
        <v/>
      </c>
      <c r="AE899" s="106"/>
      <c r="AF899" s="130"/>
      <c r="AG899" s="131"/>
      <c r="AH899" s="131"/>
      <c r="AI899" s="131"/>
      <c r="AJ899" s="131"/>
      <c r="AK899" s="131"/>
      <c r="AL899" s="131"/>
      <c r="AM899" s="131"/>
      <c r="AN899" s="132"/>
      <c r="AO899" s="133"/>
      <c r="AS899" s="69"/>
      <c r="AT899" s="69"/>
      <c r="AU899" s="113"/>
      <c r="AV899" s="114" t="str">
        <f t="shared" ca="1" si="390"/>
        <v/>
      </c>
      <c r="AW899" s="115" t="str">
        <f t="shared" ca="1" si="389"/>
        <v/>
      </c>
      <c r="AX899" s="115" t="str">
        <f t="shared" ca="1" si="389"/>
        <v/>
      </c>
      <c r="AY899" s="115" t="str">
        <f t="shared" ca="1" si="389"/>
        <v/>
      </c>
      <c r="AZ899" s="115" t="str">
        <f t="shared" ca="1" si="389"/>
        <v/>
      </c>
      <c r="BA899" s="115" t="str">
        <f t="shared" ca="1" si="389"/>
        <v/>
      </c>
      <c r="BB899" s="115" t="str">
        <f t="shared" ca="1" si="389"/>
        <v/>
      </c>
      <c r="BC899" s="115" t="str">
        <f t="shared" ca="1" si="389"/>
        <v/>
      </c>
      <c r="BD899" s="116" t="str">
        <f t="shared" ca="1" si="389"/>
        <v/>
      </c>
      <c r="BE899" s="145"/>
      <c r="BF899" s="118" t="str">
        <f t="shared" ca="1" si="379"/>
        <v/>
      </c>
      <c r="BG899" s="118" t="str">
        <f t="shared" ca="1" si="380"/>
        <v/>
      </c>
      <c r="BH899" s="118" t="str">
        <f t="shared" ca="1" si="381"/>
        <v/>
      </c>
      <c r="BI899" s="118" t="str">
        <f t="shared" ca="1" si="382"/>
        <v/>
      </c>
      <c r="BK899" s="154"/>
      <c r="BL899" s="155"/>
      <c r="BM899" s="154"/>
      <c r="BN899" s="154"/>
      <c r="BO899" s="156"/>
      <c r="BP899" s="156"/>
      <c r="BQ899" s="156"/>
      <c r="BR899" s="156"/>
      <c r="BS899" s="156"/>
      <c r="BT899" s="156"/>
      <c r="BU899" s="156"/>
      <c r="BV899" s="156"/>
      <c r="BW899" s="156"/>
      <c r="BX899" s="105"/>
      <c r="BY899" s="157"/>
      <c r="BZ899" s="157"/>
      <c r="CA899" s="157"/>
      <c r="CB899" s="157"/>
      <c r="CC899" s="157"/>
      <c r="CD899" s="157"/>
      <c r="CE899" s="157"/>
      <c r="CF899" s="157"/>
      <c r="CG899" s="157"/>
    </row>
    <row r="900" spans="1:85" x14ac:dyDescent="0.25">
      <c r="A900" s="97" t="str">
        <f t="shared" ca="1" si="383"/>
        <v/>
      </c>
      <c r="B900" s="98" t="str">
        <f t="shared" ca="1" si="384"/>
        <v/>
      </c>
      <c r="C900" s="99" t="str">
        <f t="shared" ca="1" si="371"/>
        <v/>
      </c>
      <c r="D900" s="97" t="str">
        <f t="shared" ca="1" si="372"/>
        <v/>
      </c>
      <c r="E900" s="97" t="str">
        <f t="shared" ca="1" si="373"/>
        <v/>
      </c>
      <c r="F900" s="97" t="str">
        <f t="shared" ca="1" si="374"/>
        <v/>
      </c>
      <c r="G900" s="100" t="str">
        <f t="shared" ca="1" si="386"/>
        <v/>
      </c>
      <c r="H900" s="101" t="str">
        <f t="shared" ca="1" si="386"/>
        <v/>
      </c>
      <c r="I900" s="101" t="str">
        <f t="shared" ca="1" si="386"/>
        <v/>
      </c>
      <c r="J900" s="101" t="str">
        <f t="shared" ca="1" si="385"/>
        <v/>
      </c>
      <c r="K900" s="101" t="str">
        <f t="shared" ca="1" si="385"/>
        <v/>
      </c>
      <c r="L900" s="101" t="str">
        <f t="shared" ca="1" si="385"/>
        <v/>
      </c>
      <c r="M900" s="101" t="str">
        <f t="shared" ca="1" si="385"/>
        <v/>
      </c>
      <c r="N900" s="101" t="str">
        <f t="shared" ca="1" si="385"/>
        <v/>
      </c>
      <c r="O900" s="102" t="str">
        <f t="shared" ca="1" si="385"/>
        <v/>
      </c>
      <c r="P900" s="103" t="str">
        <f t="shared" ca="1" si="375"/>
        <v/>
      </c>
      <c r="Q900" s="100" t="str">
        <f t="shared" ca="1" si="388"/>
        <v/>
      </c>
      <c r="R900" s="101" t="str">
        <f t="shared" ca="1" si="388"/>
        <v/>
      </c>
      <c r="S900" s="101" t="str">
        <f t="shared" ca="1" si="388"/>
        <v/>
      </c>
      <c r="T900" s="101" t="str">
        <f t="shared" ca="1" si="388"/>
        <v/>
      </c>
      <c r="U900" s="101" t="str">
        <f t="shared" ca="1" si="388"/>
        <v/>
      </c>
      <c r="V900" s="101" t="str">
        <f t="shared" ca="1" si="388"/>
        <v/>
      </c>
      <c r="W900" s="101" t="str">
        <f t="shared" ca="1" si="388"/>
        <v/>
      </c>
      <c r="X900" s="101" t="str">
        <f t="shared" ca="1" si="388"/>
        <v/>
      </c>
      <c r="Y900" s="102" t="str">
        <f t="shared" ca="1" si="388"/>
        <v/>
      </c>
      <c r="Z900" s="129" t="str">
        <f t="shared" ca="1" si="376"/>
        <v/>
      </c>
      <c r="AA900" s="105" t="str">
        <f t="shared" ca="1" si="369"/>
        <v>NA</v>
      </c>
      <c r="AB900" s="105" t="str">
        <f t="shared" ca="1" si="377"/>
        <v>NA</v>
      </c>
      <c r="AC900" s="97" t="str">
        <f t="shared" ca="1" si="378"/>
        <v/>
      </c>
      <c r="AD900" s="106" t="str">
        <f t="shared" ca="1" si="370"/>
        <v/>
      </c>
      <c r="AE900" s="106"/>
      <c r="AF900" s="130"/>
      <c r="AG900" s="131"/>
      <c r="AH900" s="131"/>
      <c r="AI900" s="131"/>
      <c r="AJ900" s="131"/>
      <c r="AK900" s="131"/>
      <c r="AL900" s="131"/>
      <c r="AM900" s="131"/>
      <c r="AN900" s="132"/>
      <c r="AO900" s="133"/>
      <c r="AS900" s="69"/>
      <c r="AT900" s="69"/>
      <c r="AU900" s="113"/>
      <c r="AV900" s="114" t="str">
        <f t="shared" ca="1" si="390"/>
        <v/>
      </c>
      <c r="AW900" s="115" t="str">
        <f t="shared" ca="1" si="389"/>
        <v/>
      </c>
      <c r="AX900" s="115" t="str">
        <f t="shared" ca="1" si="389"/>
        <v/>
      </c>
      <c r="AY900" s="115" t="str">
        <f t="shared" ca="1" si="389"/>
        <v/>
      </c>
      <c r="AZ900" s="115" t="str">
        <f t="shared" ca="1" si="389"/>
        <v/>
      </c>
      <c r="BA900" s="115" t="str">
        <f t="shared" ca="1" si="389"/>
        <v/>
      </c>
      <c r="BB900" s="115" t="str">
        <f t="shared" ca="1" si="389"/>
        <v/>
      </c>
      <c r="BC900" s="115" t="str">
        <f t="shared" ca="1" si="389"/>
        <v/>
      </c>
      <c r="BD900" s="116" t="str">
        <f t="shared" ca="1" si="389"/>
        <v/>
      </c>
      <c r="BE900" s="145"/>
      <c r="BF900" s="118" t="str">
        <f t="shared" ca="1" si="379"/>
        <v/>
      </c>
      <c r="BG900" s="118" t="str">
        <f t="shared" ca="1" si="380"/>
        <v/>
      </c>
      <c r="BH900" s="118" t="str">
        <f t="shared" ca="1" si="381"/>
        <v/>
      </c>
      <c r="BI900" s="118" t="str">
        <f t="shared" ca="1" si="382"/>
        <v/>
      </c>
      <c r="BK900" s="154"/>
      <c r="BL900" s="155"/>
      <c r="BM900" s="154"/>
      <c r="BN900" s="154"/>
      <c r="BO900" s="156"/>
      <c r="BP900" s="156"/>
      <c r="BQ900" s="156"/>
      <c r="BR900" s="156"/>
      <c r="BS900" s="156"/>
      <c r="BT900" s="156"/>
      <c r="BU900" s="156"/>
      <c r="BV900" s="156"/>
      <c r="BW900" s="156"/>
      <c r="BX900" s="105"/>
      <c r="BY900" s="157"/>
      <c r="BZ900" s="157"/>
      <c r="CA900" s="157"/>
      <c r="CB900" s="157"/>
      <c r="CC900" s="157"/>
      <c r="CD900" s="157"/>
      <c r="CE900" s="157"/>
      <c r="CF900" s="157"/>
      <c r="CG900" s="157"/>
    </row>
    <row r="901" spans="1:85" x14ac:dyDescent="0.25">
      <c r="A901" s="97" t="str">
        <f t="shared" ca="1" si="383"/>
        <v/>
      </c>
      <c r="B901" s="98" t="str">
        <f t="shared" ca="1" si="384"/>
        <v/>
      </c>
      <c r="C901" s="99" t="str">
        <f t="shared" ca="1" si="371"/>
        <v/>
      </c>
      <c r="D901" s="97" t="str">
        <f t="shared" ca="1" si="372"/>
        <v/>
      </c>
      <c r="E901" s="97" t="str">
        <f t="shared" ca="1" si="373"/>
        <v/>
      </c>
      <c r="F901" s="97" t="str">
        <f t="shared" ca="1" si="374"/>
        <v/>
      </c>
      <c r="G901" s="100" t="str">
        <f t="shared" ca="1" si="386"/>
        <v/>
      </c>
      <c r="H901" s="101" t="str">
        <f t="shared" ca="1" si="386"/>
        <v/>
      </c>
      <c r="I901" s="101" t="str">
        <f t="shared" ca="1" si="386"/>
        <v/>
      </c>
      <c r="J901" s="101" t="str">
        <f t="shared" ca="1" si="385"/>
        <v/>
      </c>
      <c r="K901" s="101" t="str">
        <f t="shared" ca="1" si="385"/>
        <v/>
      </c>
      <c r="L901" s="101" t="str">
        <f t="shared" ca="1" si="385"/>
        <v/>
      </c>
      <c r="M901" s="101" t="str">
        <f t="shared" ca="1" si="385"/>
        <v/>
      </c>
      <c r="N901" s="101" t="str">
        <f t="shared" ca="1" si="385"/>
        <v/>
      </c>
      <c r="O901" s="102" t="str">
        <f t="shared" ca="1" si="385"/>
        <v/>
      </c>
      <c r="P901" s="103" t="str">
        <f t="shared" ca="1" si="375"/>
        <v/>
      </c>
      <c r="Q901" s="100" t="str">
        <f t="shared" ca="1" si="388"/>
        <v/>
      </c>
      <c r="R901" s="101" t="str">
        <f t="shared" ca="1" si="388"/>
        <v/>
      </c>
      <c r="S901" s="101" t="str">
        <f t="shared" ca="1" si="388"/>
        <v/>
      </c>
      <c r="T901" s="101" t="str">
        <f t="shared" ca="1" si="388"/>
        <v/>
      </c>
      <c r="U901" s="101" t="str">
        <f t="shared" ca="1" si="388"/>
        <v/>
      </c>
      <c r="V901" s="101" t="str">
        <f t="shared" ca="1" si="388"/>
        <v/>
      </c>
      <c r="W901" s="101" t="str">
        <f t="shared" ca="1" si="388"/>
        <v/>
      </c>
      <c r="X901" s="101" t="str">
        <f t="shared" ca="1" si="388"/>
        <v/>
      </c>
      <c r="Y901" s="102" t="str">
        <f t="shared" ca="1" si="388"/>
        <v/>
      </c>
      <c r="Z901" s="129" t="str">
        <f t="shared" ca="1" si="376"/>
        <v/>
      </c>
      <c r="AA901" s="105" t="str">
        <f t="shared" ref="AA901:AA964" ca="1" si="391">IF(ISNUMBER(SEARCH("Cal",C901)),IF(ISNUMBER(VALUE(MID(C901,SEARCH("Cal",C901)+3,1))),IF(ISNUMBER(FIND("-",C901,SEARCH("Cal",C901)+4)),IF(ISNUMBER(FIND("_",C901,SEARCH("Cal",C901)+4)),IF(FIND("-",C901,SEARCH("Cal",C901)+4)&lt;FIND("_",C901,SEARCH("Cal",C901)+4),MID(LEFT(C901,FIND("-",C901,SEARCH("Cal",C901)+4)-1),SEARCH("Cal",C901)+3,8),IF(AND(MID(C901,SEARCH("Cal",C901)+3,1)="0",ISNUMBER(VALUE(MID(C901,SEARCH("Cal",C901)+5,1)))),IF(ISNUMBER(FIND("-",C901,SEARCH("Cal",C901)+5)),MID(LEFT(C901,FIND("-",C901,SEARCH("Cal",C901)+5)-1),SEARCH("Cal",C901)+3,8),MID(LEFT(C901,FIND("_",C901,SEARCH("Cal",C901)+5)-1),SEARCH("Cal",C901)+3,8)),MID(LEFT(C901,FIND("_",C901,SEARCH("Cal",C901)+4)-1),SEARCH("Cal",C901)+3,8))),MID(LEFT(C901,FIND("-",C901,SEARCH("Cal",C901)+4)-1),SEARCH("Cal",C901)+3,8)),IF(ISNUMBER(FIND("_",C901,SEARCH("Cal",C901)+4)),IF(AND(MID(C901,SEARCH("Cal",C901)+3,1)="0",ISNUMBER(VALUE(MID(C901,SEARCH("Cal",C901)+5,1)))),IF(ISNUMBER(FIND("_",C901,SEARCH("Cal",C901)+5)),MID(LEFT(C901,FIND("_",C901,SEARCH("Cal",C901)+5)-1),SEARCH("Cal",C901)+3,8),MID(C901,SEARCH("Cal",C901)+3,8)),MID(LEFT(C901,FIND("_",C901,SEARCH("Cal",C901)+4)-1),SEARCH("Cal",C901)+3,8)),MID(C901,SEARCH("Cal",C901)+3,8))),IF(ISNUMBER(FIND("-",C901,SEARCH("Cal",C901)+5)),IF(ISNUMBER(FIND("_",C901,SEARCH("Cal",C901)+5)),IF(FIND("-",C901,SEARCH("Cal",C901)+5)&lt;FIND("_",C901,SEARCH("Cal",C901)+5),MID(LEFT(C901,FIND("-",C901,SEARCH("Cal",C901)+5)-1),SEARCH("Cal",C901)+4,8),IF(AND(MID(C901,SEARCH("Cal",C901)+4,1)="0",ISNUMBER(VALUE(MID(C901,SEARCH("Cal",C901)+6,1)))),IF(ISNUMBER(FIND("-",C901,SEARCH("Cal",C901)+6)),MID(LEFT(C901,FIND("-",C901,SEARCH("Cal",C901)+6)-1),SEARCH("Cal",C901)+4,8),MID(LEFT(C901,FIND("_",C901,SEARCH("Cal",C901)+6)-1),SEARCH("Cal",C901)+4,8)),MID(LEFT(C901,FIND("_",C901,SEARCH("Cal",C901)+5)-1),SEARCH("Cal",C901)+4,8))),MID(LEFT(C901,FIND("-",C901,SEARCH("Cal",C901)+5)-1),SEARCH("Cal",C901)+4,8)),IF(ISNUMBER(FIND("_",C901,SEARCH("Cal",C901)+5)),IF(AND(MID(C901,SEARCH("Cal",C901)+4,1)="0",ISNUMBER(VALUE(MID(C901,SEARCH("Cal",C901)+6,1)))),IF(ISNUMBER(FIND("_",C901,SEARCH("Cal",C901)+6)),MID(LEFT(C901,FIND("_",C901,SEARCH("Cal",C901)+6)-1),SEARCH("Cal",C901)+4,8),MID(C901,SEARCH("Cal",C901)+4,8)),MID(LEFT(C901,FIND("_",C901,SEARCH("Cal",C901)+5)-1),SEARCH("Cal",C901)+4,8)),MID(C901,SEARCH("Cal",C901)+4,8)))),IF(ISNUMBER(SEARCH("ppt",C901)),IF(ISNUMBER(VALUE(MID(C901,SEARCH("ppt",C901)-1,1))),IF(ISNUMBER(FIND("-",LEFT(C901,SEARCH("ppt",C901)-1),SEARCH("ppt",C901)-5)),IF(ISNUMBER(FIND("_",LEFT(C901,SEARCH("ppt",C901)-1),SEARCH("ppt",C901)-5)),IF(FIND("-",LEFT(C901,SEARCH("ppt",C901)-1),SEARCH("ppt",C901)-5)&gt;FIND("_",LEFT(C901,SEARCH("ppt",C901)-1),SEARCH("ppt",C901)-5),MID(LEFT(C901,SEARCH("ppt",C901)-1),FIND("-",LEFT(C901,SEARCH("ppt",C901)-1),SEARCH("ppt",C901)-5)+1,8),MID(LEFT(C901,SEARCH("ppt",C901)-1),FIND("_",LEFT(C901,SEARCH("ppt",C901)-1),SEARCH("ppt",C901)-5)+1,8)),MID(LEFT(C901,SEARCH("ppt",C901)-1),FIND("-",LEFT(C901,SEARCH("ppt",C901)-1),SEARCH("ppt",C901)-5)+1,8)),IF(ISNUMBER(FIND("_",LEFT(C901,SEARCH("ppt",C901)-1),SEARCH("ppt",C901)-5)),MID(LEFT(C901,SEARCH("ppt",C901)-1),FIND("_",LEFT(C901,SEARCH("ppt",C901)-2),SEARCH("ppt",C901)-5)+1,8),MID(LEFT(C901,SEARCH("ppt",C901)-1),1,8))),IF(ISNUMBER(FIND("-",LEFT(C901,SEARCH("ppt",C901)-2),SEARCH("ppt",C901)-6)),IF(ISNUMBER(FIND("_",LEFT(C901,SEARCH("ppt",C901)-2),SEARCH("ppt",C901)-6)),IF(FIND("-",LEFT(C901,SEARCH("ppt",C901)-2),SEARCH("ppt",C901)-6)&gt;FIND("_",LEFT(C901,SEARCH("ppt",C901)-2),SEARCH("ppt",C901)-6),MID(LEFT(C901,SEARCH("ppt",C901)-2),FIND("-",LEFT(C901,SEARCH("ppt",C901)-2),SEARCH("ppt",C901)-6)+1,8),MID(LEFT(C901,SEARCH("ppt",C901)-2),FIND("_",LEFT(C901,SEARCH("ppt",C901)-2),SEARCH("ppt",C901)-6)+1,8)),MID(LEFT(C901,SEARCH("ppt",C901)-2),FIND("-",LEFT(C901,SEARCH("ppt",C901)-2),SEARCH("ppt",C901)-6)+1,8)),IF(ISNUMBER(FIND("_",LEFT(C901,SEARCH("ppt",C901)-2),SEARCH("ppt",C901)-6)),MID(LEFT(C901,SEARCH("ppt",C901)-2),FIND("_",LEFT(C901,SEARCH("ppt",C901)-3),SEARCH("ppt",C901)-6)+1,8),MID(LEFT(C901,SEARCH("ppt",C901)-2),1,8)))),IF(ISNUMBER(SEARCH("LFB",C901)),IF(ISNUMBER(VALUE(MID(C901,SEARCH("LFB",C901)+3,1))),IF(ISNUMBER(FIND("-",C901,SEARCH("LFB",C901)+4)),IF(ISNUMBER(FIND("_",C901,SEARCH("LFB",C901)+4)),IF(FIND("-",C901,SEARCH("LFB",C901)+4)&lt;FIND("_",C901,SEARCH("LFB",C901)+4),MID(LEFT(C901,FIND("-",C901,SEARCH("LFB",C901)+4)-1),SEARCH("LFB",C901)+3,8),IF(AND(MID(C901,SEARCH("LFB",C901)+3,1)="0",ISNUMBER(VALUE(MID(C901,SEARCH("LFB",C901)+5,1)))),IF(ISNUMBER(FIND("-",C901,SEARCH("LFB",C901)+5)),MID(LEFT(C901,FIND("-",C901,SEARCH("LFB",C901)+5)-1),SEARCH("LFB",C901)+3,8),MID(LEFT(C901,FIND("_",C901,SEARCH("LFB",C901)+5)-1),SEARCH("LFB",C901)+3,8)),MID(LEFT(C901,FIND("_",C901,SEARCH("LFB",C901)+4)-1),SEARCH("LFB",C901)+3,8))),MID(LEFT(C901,FIND("-",C901,SEARCH("LFB",C901)+4)-1),SEARCH("LFB",C901)+3,8)),IF(ISNUMBER(FIND("_",C901,SEARCH("LFB",C901)+4)),IF(AND(MID(C901,SEARCH("LFB",C901)+3,1)="0",ISNUMBER(VALUE(MID(C901,SEARCH("LFB",C901)+5,1)))),IF(ISNUMBER(FIND("_",C901,SEARCH("LFB",C901)+5)),MID(LEFT(C901,FIND("_",C901,SEARCH("LFB",C901)+5)-1),SEARCH("LFB",C901)+3,8),MID(C901,SEARCH("LFB",C901)+3,8)),MID(LEFT(C901,FIND("_",C901,SEARCH("LFB",C901)+4)-1),SEARCH("LFB",C901)+3,8)),MID(C901,SEARCH("LFB",C901)+3,8))),IF(ISNUMBER(FIND("-",C901,SEARCH("LFB",C901)+5)),IF(ISNUMBER(FIND("_",C901,SEARCH("LFB",C901)+5)),IF(FIND("-",C901,SEARCH("LFB",C901)+5)&lt;FIND("_",C901,SEARCH("LFB",C901)+5),MID(LEFT(C901,FIND("-",C901,SEARCH("LFB",C901)+5)-1),SEARCH("LFB",C901)+4,8),IF(AND(MID(C901,SEARCH("LFB",C901)+4,1)="0",ISNUMBER(VALUE(MID(C901,SEARCH("LFB",C901)+6,1)))),IF(ISNUMBER(FIND("-",C901,SEARCH("LFB",C901)+6)),MID(LEFT(C901,FIND("-",C901,SEARCH("LFB",C901)+6)-1),SEARCH("LFB",C901)+4,8),MID(LEFT(C901,FIND("_",C901,SEARCH("LFB",C901)+6)-1),SEARCH("LFB",C901)+4,8)),MID(LEFT(C901,FIND("_",C901,SEARCH("LFB",C901)+5)-1),SEARCH("LFB",C901)+4,8))),MID(LEFT(C901,FIND("-",C901,SEARCH("LFB",C901)+5)-1),SEARCH("LFB",C901)+4,8)),IF(ISNUMBER(FIND("_",C901,SEARCH("LFB",C901)+5)),IF(AND(MID(C901,SEARCH("LFB",C901)+4,1)="0",ISNUMBER(VALUE(MID(C901,SEARCH("LFB",C901)+6,1)))),IF(ISNUMBER(FIND("_",C901,SEARCH("LFB",C901)+6)),MID(LEFT(C901,FIND("_",C901,SEARCH("LFB",C901)+6)-1),SEARCH("LFB",C901)+4,8),MID(C901,SEARCH("LFB",C901)+4,8)),MID(LEFT(C901,FIND("_",C901,SEARCH("LFB",C901)+5)-1),SEARCH("LFB",C901)+4,8)),MID(C901,SEARCH("LFB",C901)+4,8)))),IF(ISNUMBER(SEARCH("CCC",C901)),IF(ISNUMBER(VALUE(MID(C901,SEARCH("CCC",C901)-1,1))),IF(ISNUMBER(FIND("-",LEFT(C901,SEARCH("CCC",C901)-1),SEARCH("CCC",C901)-5)),IF(ISNUMBER(FIND("_",LEFT(C901,SEARCH("CCC",C901)-1),SEARCH("CCC",C901)-5)),IF(FIND("-",LEFT(C901,SEARCH("CCC",C901)-1),SEARCH("CCC",C901)-5)&gt;FIND("_",LEFT(C901,SEARCH("CCC",C901)-1),SEARCH("CCC",C901)-5),MID(LEFT(C901,SEARCH("CCC",C901)-1),FIND("-",LEFT(C901,SEARCH("CCC",C901)-1),SEARCH("CCC",C901)-5)+1,8),MID(LEFT(C901,SEARCH("CCC",C901)-1),FIND("_",LEFT(C901,SEARCH("CCC",C901)-1),SEARCH("CCC",C901)-5)+1,8)),MID(LEFT(C901,SEARCH("CCC",C901)-1),FIND("-",LEFT(C901,SEARCH("CCC",C901)-1),SEARCH("CCC",C901)-5)+1,8)),IF(ISNUMBER(FIND("_",LEFT(C901,SEARCH("CCC",C901)-1),SEARCH("CCC",C901)-5)),MID(LEFT(C901,SEARCH("CCC",C901)-1),FIND("_",LEFT(C901,SEARCH("CCC",C901)-1),SEARCH("CCC",C901)-5)+1,8),MID(LEFT(C901,SEARCH("CCC",C901)-1),1,8))),IF(ISNUMBER(FIND("-",LEFT(C901,SEARCH("CCC",C901)-2),SEARCH("CCC",C901)-6)),IF(ISNUMBER(FIND("_",LEFT(C901,SEARCH("CCC",C901)-2),SEARCH("CCC",C901)-6)),IF(FIND("-",LEFT(C901,SEARCH("CCC",C901)-2),SEARCH("CCC",C901)-6)&gt;FIND("_",LEFT(C901,SEARCH("CCC",C901)-2),SEARCH("CCC",C901)-6),MID(LEFT(C901,SEARCH("CCC",C901)-2),FIND("-",LEFT(C901,SEARCH("CCC",C901)-2),SEARCH("CCC",C901)-6)+1,8),MID(LEFT(C901,SEARCH("CCC",C901)-2),FIND("_",LEFT(C901,SEARCH("CCC",C901)-2),SEARCH("CCC",C901)-6)+1,8)),MID(LEFT(C901,SEARCH("CCC",C901)-2),FIND("-",LEFT(C901,SEARCH("CCC",C901)-2),SEARCH("CCC",C901)-6)+1,8)),IF(ISNUMBER(FIND("_",LEFT(C901,SEARCH("CCC",C901)-2),SEARCH("CCC",C901)-6)),MID(LEFT(C901,SEARCH("CCC",C901)-2),FIND("_",LEFT(C901,SEARCH("CCC",C901)-2),SEARCH("CCC",C901)-6)+1,8),MID(LEFT(C901,SEARCH("CCC",C901)-2),1,8)))),"NA"))))</f>
        <v>NA</v>
      </c>
      <c r="AB901" s="105" t="str">
        <f t="shared" ca="1" si="377"/>
        <v>NA</v>
      </c>
      <c r="AC901" s="97" t="str">
        <f t="shared" ca="1" si="378"/>
        <v/>
      </c>
      <c r="AD901" s="106" t="str">
        <f t="shared" ref="AD901:AD964" ca="1" si="392">IFERROR(IF(AND(OR($E901="M",$E901="Q",$E901="S",$E901="Z"),NOT(ISNUMBER($Z901))),"No TrueV!",IF(AND(MAX($G901:$O901)&gt;$Z$2,NOT($E901="M")),"UL!",IF($F901="QC",IF(OR(INDEX($CH$5:$CH$999,MATCH($C901,$BL$5:$BL$999,0))="FAIL",INDEX($CI$5:$CI$999,MATCH($C901,$BL$5:$BL$999,0))="FAIL",INDEX($CJ$5:$CJ$999,MATCH($C901,$BL$5:$BL$999,0))="FAIL",INDEX($CK$5:$CK$999,MATCH($C901,$BL$5:$BL$999,0))="FAIL",INDEX($CL$5:$CL$999,MATCH($C901,$BL$5:$BL$999,0))="FAIL",INDEX($CM$5:$CM$999,MATCH($C901,$BL$5:$BL$999,0))="FAIL",INDEX($CN$5:$CN$999,MATCH($C901,$BL$5:$BL$999,0))="FAIL",INDEX($CO$5:$CO$999,MATCH($C901,$BL$5:$BL$999,0))="FAIL",INDEX($CP$5:$CP$999,MATCH($C901,$BL$5:$BL$999,0))="FAIL"),"Check!",IF(INDEX($CQ$5:$CQ$999,MATCH($C901,$BL$5:$BL$999,0))="FAIL","No Match!",IF(ABS(VALUE($B901)-VALUE($K$2))&gt;60,"Invalid Time!",""))),IF(ABS(VALUE($B901)-VALUE($K$2))&gt;60,"Invalid Time!","")))),"")</f>
        <v/>
      </c>
      <c r="AE901" s="106"/>
      <c r="AF901" s="130"/>
      <c r="AG901" s="131"/>
      <c r="AH901" s="131"/>
      <c r="AI901" s="131"/>
      <c r="AJ901" s="131"/>
      <c r="AK901" s="131"/>
      <c r="AL901" s="131"/>
      <c r="AM901" s="131"/>
      <c r="AN901" s="132"/>
      <c r="AO901" s="133"/>
      <c r="AS901" s="69"/>
      <c r="AT901" s="69"/>
      <c r="AU901" s="113"/>
      <c r="AV901" s="114" t="str">
        <f t="shared" ca="1" si="390"/>
        <v/>
      </c>
      <c r="AW901" s="115" t="str">
        <f t="shared" ca="1" si="389"/>
        <v/>
      </c>
      <c r="AX901" s="115" t="str">
        <f t="shared" ca="1" si="389"/>
        <v/>
      </c>
      <c r="AY901" s="115" t="str">
        <f t="shared" ca="1" si="389"/>
        <v/>
      </c>
      <c r="AZ901" s="115" t="str">
        <f t="shared" ca="1" si="389"/>
        <v/>
      </c>
      <c r="BA901" s="115" t="str">
        <f t="shared" ca="1" si="389"/>
        <v/>
      </c>
      <c r="BB901" s="115" t="str">
        <f t="shared" ca="1" si="389"/>
        <v/>
      </c>
      <c r="BC901" s="115" t="str">
        <f t="shared" ca="1" si="389"/>
        <v/>
      </c>
      <c r="BD901" s="116" t="str">
        <f t="shared" ca="1" si="389"/>
        <v/>
      </c>
      <c r="BE901" s="145"/>
      <c r="BF901" s="118" t="str">
        <f t="shared" ca="1" si="379"/>
        <v/>
      </c>
      <c r="BG901" s="118" t="str">
        <f t="shared" ca="1" si="380"/>
        <v/>
      </c>
      <c r="BH901" s="118" t="str">
        <f t="shared" ca="1" si="381"/>
        <v/>
      </c>
      <c r="BI901" s="118" t="str">
        <f t="shared" ca="1" si="382"/>
        <v/>
      </c>
      <c r="BK901" s="154"/>
      <c r="BL901" s="155"/>
      <c r="BM901" s="154"/>
      <c r="BN901" s="154"/>
      <c r="BO901" s="156"/>
      <c r="BP901" s="156"/>
      <c r="BQ901" s="156"/>
      <c r="BR901" s="156"/>
      <c r="BS901" s="156"/>
      <c r="BT901" s="156"/>
      <c r="BU901" s="156"/>
      <c r="BV901" s="156"/>
      <c r="BW901" s="156"/>
      <c r="BX901" s="105"/>
      <c r="BY901" s="157"/>
      <c r="BZ901" s="157"/>
      <c r="CA901" s="157"/>
      <c r="CB901" s="157"/>
      <c r="CC901" s="157"/>
      <c r="CD901" s="157"/>
      <c r="CE901" s="157"/>
      <c r="CF901" s="157"/>
      <c r="CG901" s="157"/>
    </row>
    <row r="902" spans="1:85" x14ac:dyDescent="0.25">
      <c r="A902" s="97" t="str">
        <f t="shared" ca="1" si="383"/>
        <v/>
      </c>
      <c r="B902" s="98" t="str">
        <f t="shared" ca="1" si="384"/>
        <v/>
      </c>
      <c r="C902" s="99" t="str">
        <f t="shared" ref="C902:C965" ca="1" si="393">IFERROR(INDIRECT("'"&amp;$G$2&amp;"'!"&amp;"A"&amp;$I$2+MATCH(ROW($C902)-ROW($C$5),$D$5:$D$999,0)),"")</f>
        <v/>
      </c>
      <c r="D902" s="97" t="str">
        <f t="shared" ref="D902:D965" ca="1" si="394">IF(INDIRECT("'"&amp;$G$2&amp;"'!"&amp;ADDRESS($I$2+ROW($C902)-ROW($C$4),MATCH("Sample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Date",INDIRECT("'"&amp;$G$2&amp;"'!"&amp;"$A"&amp;$I$2&amp;":$ZZ"&amp;$I$2),0),4)),"&lt;"&amp;INDIRECT("'"&amp;$G$2&amp;"'!"&amp;ADDRESS($I$2+ROW($C902)-ROW($C$4),MATCH("Sample Acquisition Date",INDIRECT("'"&amp;$G$2&amp;"'!"&amp;"$A"&amp;$I$2&amp;":$ZZ"&amp;$I$2),0),4))))</f>
        <v/>
      </c>
      <c r="E902" s="97" t="str">
        <f t="shared" ref="E902:E965" ca="1" si="395">IF($F902="QC",IF(ISNUMBER(SEARCH("LRB",$C902)),"K",IF(ISNUMBER(SEARCH("LFB",$C902)),"Z",IF(ISNUMBER(SEARCH("LD",$C902)),"D",IF(ISNUMBER(SEARCH("CCC",$C902)),"Q",IF(ISNUMBER(SEARCH("QCS",$C902)),"Q",IF(ISNUMBER(SEARCH("IBC",$C902)),"Q",IF(ISNUMBER(SEARCH("LFSM",$C902)),IF(ISNUMBER(SEARCH("DI",$C902)),"Z","S"),"M"))))))),IF(LEN($C902)=0,"","U"))</f>
        <v/>
      </c>
      <c r="F902" s="97" t="str">
        <f t="shared" ref="F902:F965" ca="1" si="396">IF(AND(ISERR(SEARCH("LFSM",C902,1)),ISERR(SEARCH("Cal",C902,1)),ISERR(SEARCH("LFB",C902,1)),ISERR(SEARCH("LRB",C902,1)),ISERR(SEARCH("LD",C902,1)),ISERR(SEARCH("DI",C902,1)),ISERR(SEARCH("CCC",C902,1)),ISERR(SEARCH("QCS",C902,1)),ISERR(SEARCH("IBC",C902,1))),"","QC")</f>
        <v/>
      </c>
      <c r="G902" s="100" t="str">
        <f t="shared" ca="1" si="386"/>
        <v/>
      </c>
      <c r="H902" s="101" t="str">
        <f t="shared" ca="1" si="386"/>
        <v/>
      </c>
      <c r="I902" s="101" t="str">
        <f t="shared" ca="1" si="386"/>
        <v/>
      </c>
      <c r="J902" s="101" t="str">
        <f t="shared" ca="1" si="385"/>
        <v/>
      </c>
      <c r="K902" s="101" t="str">
        <f t="shared" ca="1" si="385"/>
        <v/>
      </c>
      <c r="L902" s="101" t="str">
        <f t="shared" ca="1" si="385"/>
        <v/>
      </c>
      <c r="M902" s="101" t="str">
        <f t="shared" ca="1" si="385"/>
        <v/>
      </c>
      <c r="N902" s="101" t="str">
        <f t="shared" ca="1" si="385"/>
        <v/>
      </c>
      <c r="O902" s="102" t="str">
        <f t="shared" ca="1" si="385"/>
        <v/>
      </c>
      <c r="P902" s="103" t="str">
        <f t="shared" ref="P902:P965" ca="1" si="397">IF(LEN(C902)=0,"",IFERROR(VALUE(IF(ISNUMBER(FIND("d",C902)),IF(ISNUMBER(VALUE(MID(C902,FIND("d",C902)+1,1))),IF(ISNUMBER(FIND("-",C902,FIND("d",C902)+1)),IF(ISNUMBER(FIND("_",C902,FIND("d",C902)+1)),IF(FIND("-",C902,FIND("d",C902)+1)&lt;FIND("_",C902,FIND("d",C902)+1),MID(LEFT(C902,FIND("-",C902,FIND("d",C902)+1)-1),FIND("d",C902)+1,LEN(C902)),MID(LEFT(C902,FIND("_",C902,FIND("d",C902)+1)-1),FIND("d",C902)+1,LEN(C902))),MID(LEFT(C902,FIND("-",C902,FIND("d",C902)+1)-1),FIND("d",C902)+1,LEN(C902))),IF(ISNUMBER(FIND("_",C902,FIND("d",C902)+1)),MID(LEFT(C902,FIND("_",C902,FIND("d",C902)+1)-1),FIND("d",C902)+1,LEN(C902)),MID(C902,FIND("d",C902)+1,LEN(C902)))),IF(ISNUMBER(FIND("-",C902,FIND("d",C902)+2)),IF(ISNUMBER(FIND("_",C902,FIND("d",C902)+2)),IF(FIND("-",C902,FIND("d",C902)+2)&lt;FIND("_",C902,FIND("d",C902)+2),MID(LEFT(C902,FIND("-",C902,FIND("d",C902)+2)-1),FIND("d",C902)+2,LEN(C902)),MID(LEFT(C902,FIND("_",C902,FIND("d",C902)+2)-1),FIND("d",C902)+2,LEN(C902))),MID(LEFT(C902,FIND("-",C902,FIND("d",C902)+2)-1),FIND("d",C902)+2,LEN(C902))),IF(ISNUMBER(FIND("_",C902,FIND("d",C902)+2)),MID(LEFT(C902,FIND("_",C902,FIND("d",C902)+2)-1),FIND("d",C902)+2,LEN(C902)),MID(C902,FIND("d",C902)+2,LEN(C902))))),1)),1))</f>
        <v/>
      </c>
      <c r="Q902" s="100" t="str">
        <f t="shared" ca="1" si="388"/>
        <v/>
      </c>
      <c r="R902" s="101" t="str">
        <f t="shared" ca="1" si="388"/>
        <v/>
      </c>
      <c r="S902" s="101" t="str">
        <f t="shared" ca="1" si="388"/>
        <v/>
      </c>
      <c r="T902" s="101" t="str">
        <f t="shared" ca="1" si="388"/>
        <v/>
      </c>
      <c r="U902" s="101" t="str">
        <f t="shared" ca="1" si="388"/>
        <v/>
      </c>
      <c r="V902" s="101" t="str">
        <f t="shared" ca="1" si="388"/>
        <v/>
      </c>
      <c r="W902" s="101" t="str">
        <f t="shared" ca="1" si="388"/>
        <v/>
      </c>
      <c r="X902" s="101" t="str">
        <f t="shared" ca="1" si="388"/>
        <v/>
      </c>
      <c r="Y902" s="102" t="str">
        <f t="shared" ca="1" si="388"/>
        <v/>
      </c>
      <c r="Z902" s="129" t="str">
        <f t="shared" ref="Z902:Z965" ca="1" si="398">IF(LEN($C902)=0,"",IF(LEN(AA902)=0,"NA",IF(LEN(AB902)=0,"NA",IF(AA902="NA",IF(ISNUMBER(VALUE(IF(ISNUMBER(SEARCH("_",AB902,1)),REPLACE(AB902,SEARCH("_",AB902),1,"."),AB902))),VALUE(IF(ISNUMBER(SEARCH("_",AB902,1)),REPLACE(AB902,SEARCH("_",AB902),1,"."),AB902)),IF(ISNUMBER(SEARCH("_",AB902,1)),REPLACE(AB902,SEARCH("_",AB902),1,"."),AB902)),IF(ISNUMBER(VALUE(IF(ISNUMBER(SEARCH("_",AA902,1)),REPLACE(AA902,SEARCH("_",AA902),1,"."),AA902))),VALUE(IF(ISNUMBER(SEARCH("_",AA902,1)),REPLACE(AA902,SEARCH("_",AA902),1,"."),AA902)),IF(ISNUMBER(SEARCH("_",AA902,1)),REPLACE(AA902,SEARCH("_",AA902),1,"."),AA902))))))</f>
        <v/>
      </c>
      <c r="AA902" s="105" t="str">
        <f t="shared" ca="1" si="391"/>
        <v>NA</v>
      </c>
      <c r="AB902" s="105" t="str">
        <f t="shared" ref="AB902:AB965" ca="1" si="399">IF(ISNUMBER(SEARCH("LFSM",C902)),IF(ISNUMBER(VALUE(MID(C902,SEARCH("LFSM",C902)+4,1))),IF(ISNUMBER(FIND("-",C902,SEARCH("LFSM",C902)+5)),IF(ISNUMBER(FIND("_",C902,SEARCH("LFSM",C902)+5)),IF(FIND("-",C902,SEARCH("LFSM",C902)+5)&lt;FIND("_",C902,SEARCH("LFSM",C902)+5),MID(LEFT(C902,FIND("-",C902,SEARCH("LFSM",C902)+5)-1),SEARCH("LFSM",C902)+4,8),IF(AND(MID(C902,SEARCH("LFSM",C902)+4,1)="0",ISNUMBER(VALUE(MID(C902,SEARCH("LFSM",C902)+6,1)))),IF(ISNUMBER(FIND("-",C902,SEARCH("LFSM",C902)+6)),MID(LEFT(C902,FIND("-",C902,SEARCH("LFSM",C902)+6)-1),SEARCH("LFSM",C902)+4,8),MID(LEFT(C902,FIND("_",C902,SEARCH("LFSM",C902)+6)-1),SEARCH("LFSM",C902)+4,8)),MID(LEFT(C902,FIND("_",C902,SEARCH("LFSM",C902)+5)-1),SEARCH("LFSM",C902)+4,8))),MID(LEFT(C902,FIND("-",C902,SEARCH("LFSM",C902)+5)-1),SEARCH("LFSM",C902)+4,8)),IF(ISNUMBER(FIND("_",C902,SEARCH("LFSM",C902)+5)),IF(AND(MID(C902,SEARCH("LFSM",C902)+4,1)="0",ISNUMBER(VALUE(MID(C902,SEARCH("LFSM",C902)+6,1)))),IF(ISNUMBER(FIND("_",C902,SEARCH("LFSM",C902)+6)),MID(LEFT(C902,FIND("_",C902,SEARCH("LFSM",C902)+6)-1),SEARCH("LFSM",C902)+4,8),MID(C902,SEARCH("LFSM",C902)+4,8)),MID(LEFT(C902,FIND("_",C902,SEARCH("LFSM",C902)+5)-1),SEARCH("LFSM",C902)+4,8)),MID(C902,SEARCH("LFSM",C902)+4,8))),IF(ISNUMBER(FIND("-",C902,SEARCH("LFSM",C902)+6)),IF(ISNUMBER(FIND("_",C902,SEARCH("LFSM",C902)+6)),IF(FIND("-",C902,SEARCH("LFSM",C902)+6)&lt;FIND("_",C902,SEARCH("LFSM",C902)+6),MID(LEFT(C902,FIND("-",C902,SEARCH("LFSM",C902)+6)-1),SEARCH("LFSM",C902)+5,8),IF(AND(MID(C902,SEARCH("LFSM",C902)+5,1)="0",ISNUMBER(VALUE(MID(C902,SEARCH("LFSM",C902)+7,1)))),IF(ISNUMBER(FIND("-",C902,SEARCH("LFSM",C902)+7)),MID(LEFT(C902,FIND("-",C902,SEARCH("LFSM",C902)+7)-1),SEARCH("LFSM",C902)+5,8),MID(LEFT(C902,FIND("_",C902,SEARCH("LFSM",C902)+7)-1),SEARCH("LFSM",C902)+5,8)),MID(LEFT(C902,FIND("_",C902,SEARCH("LFSM",C902)+6)-1),SEARCH("LFSM",C902)+5,8))),MID(LEFT(C902,FIND("-",C902,SEARCH("LFSM",C902)+6)-1),SEARCH("LFSM",C902)+5,8)),IF(ISNUMBER(FIND("_",C902,SEARCH("LFSM",C902)+6)),IF(AND(MID(C902,SEARCH("LFSM",C902)+5,1)="0",ISNUMBER(VALUE(MID(C902,SEARCH("LFSM",C902)+7,1)))),IF(ISNUMBER(FIND("_",C902,SEARCH("LFSM",C902)+7)),MID(LEFT(C902,FIND("_",C902,SEARCH("LFSM",C902)+7)-1),SEARCH("LFSM",C902)+5,8),MID(C902,SEARCH("LFSM",C902)+5,8)),MID(LEFT(C902,FIND("_",C902,SEARCH("LFSM",C902)+6)-1),SEARCH("LFSM",C902)+5,8)),MID(C902,SEARCH("LFSM",C902)+5,8)))),IF(AND(ISNUMBER(SEARCH("QCS",C902)),NOT(ISNUMBER(SEARCH("ppt",C902)))),IF(ISNUMBER(VALUE(MID(C902,SEARCH("QCS",C902)+3,1))),IF(ISNUMBER(FIND("-",C902,SEARCH("QCS",C902)+4)),IF(ISNUMBER(FIND("_",C902,SEARCH("QCS",C902)+4)),IF(FIND("-",C902,SEARCH("QCS",C902)+4)&lt;FIND("_",C902,SEARCH("QCS",C902)+4),MID(LEFT(C902,FIND("-",C902,SEARCH("QCS",C902)+4)-1),SEARCH("QCS",C902)+3,8),IF(AND(MID(C902,SEARCH("QCS",C902)+3,1)="0",ISNUMBER(VALUE(MID(C902,SEARCH("QCS",C902)+5,1)))),IF(ISNUMBER(FIND("-",C902,SEARCH("QCS",C902)+5)),MID(LEFT(C902,FIND("-",C902,SEARCH("QCS",C902)+5)-1),SEARCH("QCS",C902)+3,8),MID(LEFT(C902,FIND("_",C902,SEARCH("QCS",C902)+5)-1),SEARCH("QCS",C902)+3,8)),MID(LEFT(C902,FIND("_",C902,SEARCH("QCS",C902)+4)-1),SEARCH("QCS",C902)+3,8))),MID(LEFT(C902,FIND("-",C902,SEARCH("QCS",C902)+4)-1),SEARCH("QCS",C902)+3,8)),IF(ISNUMBER(FIND("_",C902,SEARCH("QCS",C902)+4)),IF(AND(MID(C902,SEARCH("QCS",C902)+3,1)="0",ISNUMBER(VALUE(MID(C902,SEARCH("QCS",C902)+5,1)))),IF(ISNUMBER(FIND("_",C902,SEARCH("QCS",C902)+5)),MID(LEFT(C902,FIND("_",C902,SEARCH("QCS",C902)+5)-1),SEARCH("QCS",C902)+3,8),MID(C902,SEARCH("QCS",C902)+3,8)),MID(LEFT(C902,FIND("_",C902,SEARCH("QCS",C902)+4)-1),SEARCH("QCS",C902)+3,8)),MID(C902,SEARCH("QCS",C902)+3,8))),IF(ISNUMBER(FIND("-",C902,SEARCH("QCS",C902)+5)),IF(ISNUMBER(FIND("_",C902,SEARCH("QCS",C902)+5)),IF(FIND("-",C902,SEARCH("QCS",C902)+5)&lt;FIND("_",C902,SEARCH("QCS",C902)+5),MID(LEFT(C902,FIND("-",C902,SEARCH("QCS",C902)+5)-1),SEARCH("QCS",C902)+4,8),IF(AND(MID(C902,SEARCH("QCS",C902)+4,1)="0",ISNUMBER(VALUE(MID(C902,SEARCH("QCS",C902)+6,1)))),IF(ISNUMBER(FIND("-",C902,SEARCH("QCS",C902)+6)),MID(LEFT(C902,FIND("-",C902,SEARCH("QCS",C902)+6)-1),SEARCH("QCS",C902)+4,8),MID(LEFT(C902,FIND("_",C902,SEARCH("QCS",C902)+6)-1),SEARCH("QCS",C902)+4,8)),MID(LEFT(C902,FIND("_",C902,SEARCH("QCS",C902)+5)-1),SEARCH("QCS",C902)+4,8))),MID(LEFT(C902,FIND("-",C902,SEARCH("QCS",C902)+5)-1),SEARCH("QCS",C902)+4,8)),IF(ISNUMBER(FIND("_",C902,SEARCH("QCS",C902)+5)),IF(AND(MID(C902,SEARCH("QCS",C902)+4,1)="0",ISNUMBER(VALUE(MID(C902,SEARCH("QCS",C902)+6,1)))),IF(ISNUMBER(FIND("_",C902,SEARCH("QCS",C902)+6)),MID(LEFT(C902,FIND("_",C902,SEARCH("QCS",C902)+6)-1),SEARCH("QCS",C902)+4,8),MID(C902,SEARCH("QCS",C902)+4,8)),MID(LEFT(C902,FIND("_",C902,SEARCH("QCS",C902)+5)-1),SEARCH("QCS",C902)+4,8)),MID(C902,SEARCH("QCS",C902)+4,8)))),IF(AND(ISNUMBER(SEARCH("IBC",C902)),NOT(ISNUMBER(SEARCH("ppt",C902)))),IF(ISNUMBER(VALUE(MID(C902,SEARCH("IBC",C902)+3,1))),IF(ISNUMBER(FIND("-",C902,SEARCH("IBC",C902)+4)),IF(ISNUMBER(FIND("_",C902,SEARCH("IBC",C902)+4)),IF(FIND("-",C902,SEARCH("IBC",C902)+4)&lt;FIND("_",C902,SEARCH("IBC",C902)+4),MID(LEFT(C902,FIND("-",C902,SEARCH("IBC",C902)+4)-1),SEARCH("IBC",C902)+3,8),IF(AND(MID(C902,SEARCH("IBC",C902)+3,1)="0",ISNUMBER(VALUE(MID(C902,SEARCH("IBC",C902)+5,1)))),IF(ISNUMBER(FIND("-",C902,SEARCH("IBC",C902)+5)),MID(LEFT(C902,FIND("-",C902,SEARCH("IBC",C902)+5)-1),SEARCH("IBC",C902)+3,8),MID(LEFT(C902,FIND("_",C902,SEARCH("IBC",C902)+5)-1),SEARCH("IBC",C902)+3,8)),MID(LEFT(C902,FIND("_",C902,SEARCH("IBC",C902)+4)-1),SEARCH("IBC",C902)+3,8))),MID(LEFT(C902,FIND("-",C902,SEARCH("IBC",C902)+4)-1),SEARCH("IBC",C902)+3,8)),IF(ISNUMBER(FIND("_",C902,SEARCH("IBC",C902)+4)),IF(AND(MID(C902,SEARCH("IBC",C902)+3,1)="0",ISNUMBER(VALUE(MID(C902,SEARCH("IBC",C902)+5,1)))),IF(ISNUMBER(FIND("_",C902,SEARCH("IBC",C902)+5)),MID(LEFT(C902,FIND("_",C902,SEARCH("IBC",C902)+5)-1),SEARCH("IBC",C902)+3,8),MID(C902,SEARCH("IBC",C902)+3,8)),MID(LEFT(C902,FIND("_",C902,SEARCH("IBC",C902)+4)-1),SEARCH("IBC",C902)+3,8)),MID(C902,SEARCH("IBC",C902)+3,8))),IF(ISNUMBER(FIND("-",C902,SEARCH("IBC",C902)+5)),IF(ISNUMBER(FIND("_",C902,SEARCH("IBC",C902)+5)),IF(FIND("-",C902,SEARCH("IBC",C902)+5)&lt;FIND("_",C902,SEARCH("IBC",C902)+5),MID(LEFT(C902,FIND("-",C902,SEARCH("IBC",C902)+5)-1),SEARCH("IBC",C902)+4,8),IF(AND(MID(C902,SEARCH("IBC",C902)+4,1)="0",ISNUMBER(VALUE(MID(C902,SEARCH("IBC",C902)+6,1)))),IF(ISNUMBER(FIND("-",C902,SEARCH("IBC",C902)+6)),MID(LEFT(C902,FIND("-",C902,SEARCH("IBC",C902)+6)-1),SEARCH("IBC",C902)+4,8),MID(LEFT(C902,FIND("_",C902,SEARCH("IBC",C902)+6)-1),SEARCH("IBC",C902)+4,8)),MID(LEFT(C902,FIND("_",C902,SEARCH("IBC",C902)+5)-1),SEARCH("IBC",C902)+4,8))),MID(LEFT(C902,FIND("-",C902,SEARCH("IBC",C902)+5)-1),SEARCH("IBC",C902)+4,8)),IF(ISNUMBER(FIND("_",C902,SEARCH("IBC",C902)+5)),IF(AND(MID(C902,SEARCH("IBC",C902)+4,1)="0",ISNUMBER(VALUE(MID(C902,SEARCH("IBC",C902)+6,1)))),IF(ISNUMBER(FIND("_",C902,SEARCH("IBC",C902)+6)),MID(LEFT(C902,FIND("_",C902,SEARCH("IBC",C902)+6)-1),SEARCH("IBC",C902)+4,8),MID(C902,SEARCH("IBC",C902)+4,8)),MID(LEFT(C902,FIND("_",C902,SEARCH("IBC",C902)+5)-1),SEARCH("IBC",C902)+4,8)),MID(C902,SEARCH("IBC",C902)+4,8)))),"NA")))</f>
        <v>NA</v>
      </c>
      <c r="AC902" s="97" t="str">
        <f t="shared" ref="AC902:AC965" ca="1" si="400">IF(LEN(E902)=0,"",IF(E902="M","Calib Std",IF(E902="K","Blank",IF(E902="D","Duplicate",IF(E902="Z","Blank Spike",IF(E902="S","Sample Spike",IF(E902="Q",IF(ISNUMBER(SEARCH("IBC",$C902)),"IBC",IF(ISNUMBER(SEARCH("QCS",$C902)),"QCS",IF(ISNUMBER(SEARCH("CCC",$C902)),"CCC"))),IF(E902="U","Unknown"))))))))</f>
        <v/>
      </c>
      <c r="AD902" s="106" t="str">
        <f t="shared" ca="1" si="392"/>
        <v/>
      </c>
      <c r="AE902" s="106"/>
      <c r="AF902" s="130"/>
      <c r="AG902" s="131"/>
      <c r="AH902" s="131"/>
      <c r="AI902" s="131"/>
      <c r="AJ902" s="131"/>
      <c r="AK902" s="131"/>
      <c r="AL902" s="131"/>
      <c r="AM902" s="131"/>
      <c r="AN902" s="132"/>
      <c r="AO902" s="133"/>
      <c r="AS902" s="69"/>
      <c r="AT902" s="69"/>
      <c r="AU902" s="113"/>
      <c r="AV902" s="114" t="str">
        <f t="shared" ca="1" si="390"/>
        <v/>
      </c>
      <c r="AW902" s="115" t="str">
        <f t="shared" ca="1" si="389"/>
        <v/>
      </c>
      <c r="AX902" s="115" t="str">
        <f t="shared" ca="1" si="389"/>
        <v/>
      </c>
      <c r="AY902" s="115" t="str">
        <f t="shared" ca="1" si="389"/>
        <v/>
      </c>
      <c r="AZ902" s="115" t="str">
        <f t="shared" ca="1" si="389"/>
        <v/>
      </c>
      <c r="BA902" s="115" t="str">
        <f t="shared" ca="1" si="389"/>
        <v/>
      </c>
      <c r="BB902" s="115" t="str">
        <f t="shared" ca="1" si="389"/>
        <v/>
      </c>
      <c r="BC902" s="115" t="str">
        <f t="shared" ca="1" si="389"/>
        <v/>
      </c>
      <c r="BD902" s="116" t="str">
        <f t="shared" ca="1" si="389"/>
        <v/>
      </c>
      <c r="BE902" s="145"/>
      <c r="BF902" s="118" t="str">
        <f t="shared" ref="BF902:BF965" ca="1" si="401">IF(OR($E902="M",$E902="Q"),COUNTIF($B$5:$B$999,"&lt;="&amp;$B902),"")</f>
        <v/>
      </c>
      <c r="BG902" s="118" t="str">
        <f t="shared" ref="BG902:BG965" ca="1" si="402">IF(OR($E902="K",$E902="Z"),COUNTIF($B$5:$B$999,"&lt;="&amp;$B902),"")</f>
        <v/>
      </c>
      <c r="BH902" s="118" t="str">
        <f t="shared" ref="BH902:BH965" ca="1" si="403">IF($E902="D",COUNTIF($B$5:$B$999,"&lt;="&amp;$B902),"")</f>
        <v/>
      </c>
      <c r="BI902" s="118" t="str">
        <f t="shared" ref="BI902:BI965" ca="1" si="404">IF($E902="S",COUNTIF($B$5:$B$999,"&lt;="&amp;$B902),"")</f>
        <v/>
      </c>
      <c r="BK902" s="154"/>
      <c r="BL902" s="155"/>
      <c r="BM902" s="154"/>
      <c r="BN902" s="154"/>
      <c r="BO902" s="156"/>
      <c r="BP902" s="156"/>
      <c r="BQ902" s="156"/>
      <c r="BR902" s="156"/>
      <c r="BS902" s="156"/>
      <c r="BT902" s="156"/>
      <c r="BU902" s="156"/>
      <c r="BV902" s="156"/>
      <c r="BW902" s="156"/>
      <c r="BX902" s="105"/>
      <c r="BY902" s="157"/>
      <c r="BZ902" s="157"/>
      <c r="CA902" s="157"/>
      <c r="CB902" s="157"/>
      <c r="CC902" s="157"/>
      <c r="CD902" s="157"/>
      <c r="CE902" s="157"/>
      <c r="CF902" s="157"/>
      <c r="CG902" s="157"/>
    </row>
    <row r="903" spans="1:85" x14ac:dyDescent="0.25">
      <c r="A903" s="97" t="str">
        <f t="shared" ref="A903:A966" ca="1" si="405">IF(LEN($C903)=0,"",A902+1)</f>
        <v/>
      </c>
      <c r="B903" s="98" t="str">
        <f t="shared" ref="B903:B966" ca="1" si="406">IFERROR(IF(LEN(C903)=0,"",VLOOKUP($C903,INDIRECT("'"&amp;$G$2&amp;"'!"&amp;"$A$1:$ZZ$999"),MATCH("Sample Acquisition Date",INDIRECT("'"&amp;$G$2&amp;"'!"&amp;"A"&amp;$I$2&amp;":ZZ"&amp;$I$2&amp;""),0),FALSE)),"")</f>
        <v/>
      </c>
      <c r="C903" s="99" t="str">
        <f t="shared" ca="1" si="393"/>
        <v/>
      </c>
      <c r="D903" s="97" t="str">
        <f t="shared" ca="1" si="394"/>
        <v/>
      </c>
      <c r="E903" s="97" t="str">
        <f t="shared" ca="1" si="395"/>
        <v/>
      </c>
      <c r="F903" s="97" t="str">
        <f t="shared" ca="1" si="396"/>
        <v/>
      </c>
      <c r="G903" s="100" t="str">
        <f t="shared" ca="1" si="386"/>
        <v/>
      </c>
      <c r="H903" s="101" t="str">
        <f t="shared" ca="1" si="386"/>
        <v/>
      </c>
      <c r="I903" s="101" t="str">
        <f t="shared" ca="1" si="386"/>
        <v/>
      </c>
      <c r="J903" s="101" t="str">
        <f t="shared" ca="1" si="385"/>
        <v/>
      </c>
      <c r="K903" s="101" t="str">
        <f t="shared" ca="1" si="385"/>
        <v/>
      </c>
      <c r="L903" s="101" t="str">
        <f t="shared" ca="1" si="385"/>
        <v/>
      </c>
      <c r="M903" s="101" t="str">
        <f t="shared" ca="1" si="385"/>
        <v/>
      </c>
      <c r="N903" s="101" t="str">
        <f t="shared" ca="1" si="385"/>
        <v/>
      </c>
      <c r="O903" s="102" t="str">
        <f t="shared" ca="1" si="385"/>
        <v/>
      </c>
      <c r="P903" s="103" t="str">
        <f t="shared" ca="1" si="397"/>
        <v/>
      </c>
      <c r="Q903" s="100" t="str">
        <f t="shared" ca="1" si="388"/>
        <v/>
      </c>
      <c r="R903" s="101" t="str">
        <f t="shared" ca="1" si="388"/>
        <v/>
      </c>
      <c r="S903" s="101" t="str">
        <f t="shared" ca="1" si="388"/>
        <v/>
      </c>
      <c r="T903" s="101" t="str">
        <f t="shared" ca="1" si="388"/>
        <v/>
      </c>
      <c r="U903" s="101" t="str">
        <f t="shared" ca="1" si="388"/>
        <v/>
      </c>
      <c r="V903" s="101" t="str">
        <f t="shared" ca="1" si="388"/>
        <v/>
      </c>
      <c r="W903" s="101" t="str">
        <f t="shared" ca="1" si="388"/>
        <v/>
      </c>
      <c r="X903" s="101" t="str">
        <f t="shared" ca="1" si="388"/>
        <v/>
      </c>
      <c r="Y903" s="102" t="str">
        <f t="shared" ca="1" si="388"/>
        <v/>
      </c>
      <c r="Z903" s="129" t="str">
        <f t="shared" ca="1" si="398"/>
        <v/>
      </c>
      <c r="AA903" s="105" t="str">
        <f t="shared" ca="1" si="391"/>
        <v>NA</v>
      </c>
      <c r="AB903" s="105" t="str">
        <f t="shared" ca="1" si="399"/>
        <v>NA</v>
      </c>
      <c r="AC903" s="97" t="str">
        <f t="shared" ca="1" si="400"/>
        <v/>
      </c>
      <c r="AD903" s="106" t="str">
        <f t="shared" ca="1" si="392"/>
        <v/>
      </c>
      <c r="AE903" s="106"/>
      <c r="AF903" s="130"/>
      <c r="AG903" s="131"/>
      <c r="AH903" s="131"/>
      <c r="AI903" s="131"/>
      <c r="AJ903" s="131"/>
      <c r="AK903" s="131"/>
      <c r="AL903" s="131"/>
      <c r="AM903" s="131"/>
      <c r="AN903" s="132"/>
      <c r="AO903" s="133"/>
      <c r="AS903" s="69"/>
      <c r="AT903" s="69"/>
      <c r="AU903" s="113"/>
      <c r="AV903" s="114" t="str">
        <f t="shared" ca="1" si="390"/>
        <v/>
      </c>
      <c r="AW903" s="115" t="str">
        <f t="shared" ca="1" si="389"/>
        <v/>
      </c>
      <c r="AX903" s="115" t="str">
        <f t="shared" ca="1" si="389"/>
        <v/>
      </c>
      <c r="AY903" s="115" t="str">
        <f t="shared" ca="1" si="389"/>
        <v/>
      </c>
      <c r="AZ903" s="115" t="str">
        <f t="shared" ca="1" si="389"/>
        <v/>
      </c>
      <c r="BA903" s="115" t="str">
        <f t="shared" ca="1" si="389"/>
        <v/>
      </c>
      <c r="BB903" s="115" t="str">
        <f t="shared" ca="1" si="389"/>
        <v/>
      </c>
      <c r="BC903" s="115" t="str">
        <f t="shared" ca="1" si="389"/>
        <v/>
      </c>
      <c r="BD903" s="116" t="str">
        <f t="shared" ca="1" si="389"/>
        <v/>
      </c>
      <c r="BE903" s="145"/>
      <c r="BF903" s="118" t="str">
        <f t="shared" ca="1" si="401"/>
        <v/>
      </c>
      <c r="BG903" s="118" t="str">
        <f t="shared" ca="1" si="402"/>
        <v/>
      </c>
      <c r="BH903" s="118" t="str">
        <f t="shared" ca="1" si="403"/>
        <v/>
      </c>
      <c r="BI903" s="118" t="str">
        <f t="shared" ca="1" si="404"/>
        <v/>
      </c>
      <c r="BK903" s="154"/>
      <c r="BL903" s="155"/>
      <c r="BM903" s="154"/>
      <c r="BN903" s="154"/>
      <c r="BO903" s="156"/>
      <c r="BP903" s="156"/>
      <c r="BQ903" s="156"/>
      <c r="BR903" s="156"/>
      <c r="BS903" s="156"/>
      <c r="BT903" s="156"/>
      <c r="BU903" s="156"/>
      <c r="BV903" s="156"/>
      <c r="BW903" s="156"/>
      <c r="BX903" s="105"/>
      <c r="BY903" s="157"/>
      <c r="BZ903" s="157"/>
      <c r="CA903" s="157"/>
      <c r="CB903" s="157"/>
      <c r="CC903" s="157"/>
      <c r="CD903" s="157"/>
      <c r="CE903" s="157"/>
      <c r="CF903" s="157"/>
      <c r="CG903" s="157"/>
    </row>
    <row r="904" spans="1:85" x14ac:dyDescent="0.25">
      <c r="A904" s="97" t="str">
        <f t="shared" ca="1" si="405"/>
        <v/>
      </c>
      <c r="B904" s="98" t="str">
        <f t="shared" ca="1" si="406"/>
        <v/>
      </c>
      <c r="C904" s="99" t="str">
        <f t="shared" ca="1" si="393"/>
        <v/>
      </c>
      <c r="D904" s="97" t="str">
        <f t="shared" ca="1" si="394"/>
        <v/>
      </c>
      <c r="E904" s="97" t="str">
        <f t="shared" ca="1" si="395"/>
        <v/>
      </c>
      <c r="F904" s="97" t="str">
        <f t="shared" ca="1" si="396"/>
        <v/>
      </c>
      <c r="G904" s="100" t="str">
        <f t="shared" ca="1" si="386"/>
        <v/>
      </c>
      <c r="H904" s="101" t="str">
        <f t="shared" ca="1" si="386"/>
        <v/>
      </c>
      <c r="I904" s="101" t="str">
        <f t="shared" ca="1" si="386"/>
        <v/>
      </c>
      <c r="J904" s="101" t="str">
        <f t="shared" ca="1" si="385"/>
        <v/>
      </c>
      <c r="K904" s="101" t="str">
        <f t="shared" ca="1" si="385"/>
        <v/>
      </c>
      <c r="L904" s="101" t="str">
        <f t="shared" ca="1" si="385"/>
        <v/>
      </c>
      <c r="M904" s="101" t="str">
        <f t="shared" ca="1" si="385"/>
        <v/>
      </c>
      <c r="N904" s="101" t="str">
        <f t="shared" ca="1" si="385"/>
        <v/>
      </c>
      <c r="O904" s="102" t="str">
        <f t="shared" ca="1" si="385"/>
        <v/>
      </c>
      <c r="P904" s="103" t="str">
        <f t="shared" ca="1" si="397"/>
        <v/>
      </c>
      <c r="Q904" s="100" t="str">
        <f t="shared" ca="1" si="388"/>
        <v/>
      </c>
      <c r="R904" s="101" t="str">
        <f t="shared" ca="1" si="388"/>
        <v/>
      </c>
      <c r="S904" s="101" t="str">
        <f t="shared" ca="1" si="388"/>
        <v/>
      </c>
      <c r="T904" s="101" t="str">
        <f t="shared" ca="1" si="388"/>
        <v/>
      </c>
      <c r="U904" s="101" t="str">
        <f t="shared" ca="1" si="388"/>
        <v/>
      </c>
      <c r="V904" s="101" t="str">
        <f t="shared" ca="1" si="388"/>
        <v/>
      </c>
      <c r="W904" s="101" t="str">
        <f t="shared" ca="1" si="388"/>
        <v/>
      </c>
      <c r="X904" s="101" t="str">
        <f t="shared" ca="1" si="388"/>
        <v/>
      </c>
      <c r="Y904" s="102" t="str">
        <f t="shared" ca="1" si="388"/>
        <v/>
      </c>
      <c r="Z904" s="129" t="str">
        <f t="shared" ca="1" si="398"/>
        <v/>
      </c>
      <c r="AA904" s="105" t="str">
        <f t="shared" ca="1" si="391"/>
        <v>NA</v>
      </c>
      <c r="AB904" s="105" t="str">
        <f t="shared" ca="1" si="399"/>
        <v>NA</v>
      </c>
      <c r="AC904" s="97" t="str">
        <f t="shared" ca="1" si="400"/>
        <v/>
      </c>
      <c r="AD904" s="106" t="str">
        <f t="shared" ca="1" si="392"/>
        <v/>
      </c>
      <c r="AE904" s="106"/>
      <c r="AF904" s="130"/>
      <c r="AG904" s="131"/>
      <c r="AH904" s="131"/>
      <c r="AI904" s="131"/>
      <c r="AJ904" s="131"/>
      <c r="AK904" s="131"/>
      <c r="AL904" s="131"/>
      <c r="AM904" s="131"/>
      <c r="AN904" s="132"/>
      <c r="AO904" s="133"/>
      <c r="AS904" s="69"/>
      <c r="AT904" s="69"/>
      <c r="AU904" s="113"/>
      <c r="AV904" s="114" t="str">
        <f t="shared" ca="1" si="390"/>
        <v/>
      </c>
      <c r="AW904" s="115" t="str">
        <f t="shared" ca="1" si="389"/>
        <v/>
      </c>
      <c r="AX904" s="115" t="str">
        <f t="shared" ca="1" si="389"/>
        <v/>
      </c>
      <c r="AY904" s="115" t="str">
        <f t="shared" ca="1" si="389"/>
        <v/>
      </c>
      <c r="AZ904" s="115" t="str">
        <f t="shared" ca="1" si="389"/>
        <v/>
      </c>
      <c r="BA904" s="115" t="str">
        <f t="shared" ca="1" si="389"/>
        <v/>
      </c>
      <c r="BB904" s="115" t="str">
        <f t="shared" ca="1" si="389"/>
        <v/>
      </c>
      <c r="BC904" s="115" t="str">
        <f t="shared" ca="1" si="389"/>
        <v/>
      </c>
      <c r="BD904" s="116" t="str">
        <f t="shared" ca="1" si="389"/>
        <v/>
      </c>
      <c r="BE904" s="145"/>
      <c r="BF904" s="118" t="str">
        <f t="shared" ca="1" si="401"/>
        <v/>
      </c>
      <c r="BG904" s="118" t="str">
        <f t="shared" ca="1" si="402"/>
        <v/>
      </c>
      <c r="BH904" s="118" t="str">
        <f t="shared" ca="1" si="403"/>
        <v/>
      </c>
      <c r="BI904" s="118" t="str">
        <f t="shared" ca="1" si="404"/>
        <v/>
      </c>
      <c r="BK904" s="154"/>
      <c r="BL904" s="155"/>
      <c r="BM904" s="154"/>
      <c r="BN904" s="154"/>
      <c r="BO904" s="156"/>
      <c r="BP904" s="156"/>
      <c r="BQ904" s="156"/>
      <c r="BR904" s="156"/>
      <c r="BS904" s="156"/>
      <c r="BT904" s="156"/>
      <c r="BU904" s="156"/>
      <c r="BV904" s="156"/>
      <c r="BW904" s="156"/>
      <c r="BX904" s="105"/>
      <c r="BY904" s="157"/>
      <c r="BZ904" s="157"/>
      <c r="CA904" s="157"/>
      <c r="CB904" s="157"/>
      <c r="CC904" s="157"/>
      <c r="CD904" s="157"/>
      <c r="CE904" s="157"/>
      <c r="CF904" s="157"/>
      <c r="CG904" s="157"/>
    </row>
    <row r="905" spans="1:85" x14ac:dyDescent="0.25">
      <c r="A905" s="97" t="str">
        <f t="shared" ca="1" si="405"/>
        <v/>
      </c>
      <c r="B905" s="98" t="str">
        <f t="shared" ca="1" si="406"/>
        <v/>
      </c>
      <c r="C905" s="99" t="str">
        <f t="shared" ca="1" si="393"/>
        <v/>
      </c>
      <c r="D905" s="97" t="str">
        <f t="shared" ca="1" si="394"/>
        <v/>
      </c>
      <c r="E905" s="97" t="str">
        <f t="shared" ca="1" si="395"/>
        <v/>
      </c>
      <c r="F905" s="97" t="str">
        <f t="shared" ca="1" si="396"/>
        <v/>
      </c>
      <c r="G905" s="100" t="str">
        <f t="shared" ca="1" si="386"/>
        <v/>
      </c>
      <c r="H905" s="101" t="str">
        <f t="shared" ca="1" si="386"/>
        <v/>
      </c>
      <c r="I905" s="101" t="str">
        <f t="shared" ca="1" si="386"/>
        <v/>
      </c>
      <c r="J905" s="101" t="str">
        <f t="shared" ca="1" si="385"/>
        <v/>
      </c>
      <c r="K905" s="101" t="str">
        <f t="shared" ca="1" si="385"/>
        <v/>
      </c>
      <c r="L905" s="101" t="str">
        <f t="shared" ca="1" si="385"/>
        <v/>
      </c>
      <c r="M905" s="101" t="str">
        <f t="shared" ca="1" si="385"/>
        <v/>
      </c>
      <c r="N905" s="101" t="str">
        <f t="shared" ca="1" si="385"/>
        <v/>
      </c>
      <c r="O905" s="102" t="str">
        <f t="shared" ca="1" si="385"/>
        <v/>
      </c>
      <c r="P905" s="103" t="str">
        <f t="shared" ca="1" si="397"/>
        <v/>
      </c>
      <c r="Q905" s="100" t="str">
        <f t="shared" ca="1" si="388"/>
        <v/>
      </c>
      <c r="R905" s="101" t="str">
        <f t="shared" ca="1" si="388"/>
        <v/>
      </c>
      <c r="S905" s="101" t="str">
        <f t="shared" ca="1" si="388"/>
        <v/>
      </c>
      <c r="T905" s="101" t="str">
        <f t="shared" ca="1" si="388"/>
        <v/>
      </c>
      <c r="U905" s="101" t="str">
        <f t="shared" ca="1" si="388"/>
        <v/>
      </c>
      <c r="V905" s="101" t="str">
        <f t="shared" ca="1" si="388"/>
        <v/>
      </c>
      <c r="W905" s="101" t="str">
        <f t="shared" ca="1" si="388"/>
        <v/>
      </c>
      <c r="X905" s="101" t="str">
        <f t="shared" ca="1" si="388"/>
        <v/>
      </c>
      <c r="Y905" s="102" t="str">
        <f t="shared" ca="1" si="388"/>
        <v/>
      </c>
      <c r="Z905" s="129" t="str">
        <f t="shared" ca="1" si="398"/>
        <v/>
      </c>
      <c r="AA905" s="105" t="str">
        <f t="shared" ca="1" si="391"/>
        <v>NA</v>
      </c>
      <c r="AB905" s="105" t="str">
        <f t="shared" ca="1" si="399"/>
        <v>NA</v>
      </c>
      <c r="AC905" s="97" t="str">
        <f t="shared" ca="1" si="400"/>
        <v/>
      </c>
      <c r="AD905" s="106" t="str">
        <f t="shared" ca="1" si="392"/>
        <v/>
      </c>
      <c r="AE905" s="106"/>
      <c r="AF905" s="130"/>
      <c r="AG905" s="131"/>
      <c r="AH905" s="131"/>
      <c r="AI905" s="131"/>
      <c r="AJ905" s="131"/>
      <c r="AK905" s="131"/>
      <c r="AL905" s="131"/>
      <c r="AM905" s="131"/>
      <c r="AN905" s="132"/>
      <c r="AO905" s="133"/>
      <c r="AS905" s="69"/>
      <c r="AT905" s="69"/>
      <c r="AU905" s="113"/>
      <c r="AV905" s="114" t="str">
        <f t="shared" ca="1" si="390"/>
        <v/>
      </c>
      <c r="AW905" s="115" t="str">
        <f t="shared" ca="1" si="389"/>
        <v/>
      </c>
      <c r="AX905" s="115" t="str">
        <f t="shared" ca="1" si="389"/>
        <v/>
      </c>
      <c r="AY905" s="115" t="str">
        <f t="shared" ca="1" si="389"/>
        <v/>
      </c>
      <c r="AZ905" s="115" t="str">
        <f t="shared" ca="1" si="389"/>
        <v/>
      </c>
      <c r="BA905" s="115" t="str">
        <f t="shared" ca="1" si="389"/>
        <v/>
      </c>
      <c r="BB905" s="115" t="str">
        <f t="shared" ca="1" si="389"/>
        <v/>
      </c>
      <c r="BC905" s="115" t="str">
        <f t="shared" ca="1" si="389"/>
        <v/>
      </c>
      <c r="BD905" s="116" t="str">
        <f t="shared" ca="1" si="389"/>
        <v/>
      </c>
      <c r="BE905" s="145"/>
      <c r="BF905" s="118" t="str">
        <f t="shared" ca="1" si="401"/>
        <v/>
      </c>
      <c r="BG905" s="118" t="str">
        <f t="shared" ca="1" si="402"/>
        <v/>
      </c>
      <c r="BH905" s="118" t="str">
        <f t="shared" ca="1" si="403"/>
        <v/>
      </c>
      <c r="BI905" s="118" t="str">
        <f t="shared" ca="1" si="404"/>
        <v/>
      </c>
      <c r="BK905" s="154"/>
      <c r="BL905" s="155"/>
      <c r="BM905" s="154"/>
      <c r="BN905" s="154"/>
      <c r="BO905" s="156"/>
      <c r="BP905" s="156"/>
      <c r="BQ905" s="156"/>
      <c r="BR905" s="156"/>
      <c r="BS905" s="156"/>
      <c r="BT905" s="156"/>
      <c r="BU905" s="156"/>
      <c r="BV905" s="156"/>
      <c r="BW905" s="156"/>
      <c r="BX905" s="105"/>
      <c r="BY905" s="157"/>
      <c r="BZ905" s="157"/>
      <c r="CA905" s="157"/>
      <c r="CB905" s="157"/>
      <c r="CC905" s="157"/>
      <c r="CD905" s="157"/>
      <c r="CE905" s="157"/>
      <c r="CF905" s="157"/>
      <c r="CG905" s="157"/>
    </row>
    <row r="906" spans="1:85" x14ac:dyDescent="0.25">
      <c r="A906" s="97" t="str">
        <f t="shared" ca="1" si="405"/>
        <v/>
      </c>
      <c r="B906" s="98" t="str">
        <f t="shared" ca="1" si="406"/>
        <v/>
      </c>
      <c r="C906" s="99" t="str">
        <f t="shared" ca="1" si="393"/>
        <v/>
      </c>
      <c r="D906" s="97" t="str">
        <f t="shared" ca="1" si="394"/>
        <v/>
      </c>
      <c r="E906" s="97" t="str">
        <f t="shared" ca="1" si="395"/>
        <v/>
      </c>
      <c r="F906" s="97" t="str">
        <f t="shared" ca="1" si="396"/>
        <v/>
      </c>
      <c r="G906" s="100" t="str">
        <f t="shared" ca="1" si="386"/>
        <v/>
      </c>
      <c r="H906" s="101" t="str">
        <f t="shared" ca="1" si="386"/>
        <v/>
      </c>
      <c r="I906" s="101" t="str">
        <f t="shared" ca="1" si="386"/>
        <v/>
      </c>
      <c r="J906" s="101" t="str">
        <f t="shared" ca="1" si="385"/>
        <v/>
      </c>
      <c r="K906" s="101" t="str">
        <f t="shared" ca="1" si="385"/>
        <v/>
      </c>
      <c r="L906" s="101" t="str">
        <f t="shared" ca="1" si="385"/>
        <v/>
      </c>
      <c r="M906" s="101" t="str">
        <f t="shared" ca="1" si="385"/>
        <v/>
      </c>
      <c r="N906" s="101" t="str">
        <f t="shared" ca="1" si="385"/>
        <v/>
      </c>
      <c r="O906" s="102" t="str">
        <f t="shared" ca="1" si="385"/>
        <v/>
      </c>
      <c r="P906" s="103" t="str">
        <f t="shared" ca="1" si="397"/>
        <v/>
      </c>
      <c r="Q906" s="100" t="str">
        <f t="shared" ca="1" si="388"/>
        <v/>
      </c>
      <c r="R906" s="101" t="str">
        <f t="shared" ca="1" si="388"/>
        <v/>
      </c>
      <c r="S906" s="101" t="str">
        <f t="shared" ca="1" si="388"/>
        <v/>
      </c>
      <c r="T906" s="101" t="str">
        <f t="shared" ca="1" si="388"/>
        <v/>
      </c>
      <c r="U906" s="101" t="str">
        <f t="shared" ca="1" si="388"/>
        <v/>
      </c>
      <c r="V906" s="101" t="str">
        <f t="shared" ca="1" si="388"/>
        <v/>
      </c>
      <c r="W906" s="101" t="str">
        <f t="shared" ca="1" si="388"/>
        <v/>
      </c>
      <c r="X906" s="101" t="str">
        <f t="shared" ca="1" si="388"/>
        <v/>
      </c>
      <c r="Y906" s="102" t="str">
        <f t="shared" ca="1" si="388"/>
        <v/>
      </c>
      <c r="Z906" s="129" t="str">
        <f t="shared" ca="1" si="398"/>
        <v/>
      </c>
      <c r="AA906" s="105" t="str">
        <f t="shared" ca="1" si="391"/>
        <v>NA</v>
      </c>
      <c r="AB906" s="105" t="str">
        <f t="shared" ca="1" si="399"/>
        <v>NA</v>
      </c>
      <c r="AC906" s="97" t="str">
        <f t="shared" ca="1" si="400"/>
        <v/>
      </c>
      <c r="AD906" s="106" t="str">
        <f t="shared" ca="1" si="392"/>
        <v/>
      </c>
      <c r="AE906" s="106"/>
      <c r="AF906" s="130"/>
      <c r="AG906" s="131"/>
      <c r="AH906" s="131"/>
      <c r="AI906" s="131"/>
      <c r="AJ906" s="131"/>
      <c r="AK906" s="131"/>
      <c r="AL906" s="131"/>
      <c r="AM906" s="131"/>
      <c r="AN906" s="132"/>
      <c r="AO906" s="133"/>
      <c r="AS906" s="69"/>
      <c r="AT906" s="69"/>
      <c r="AU906" s="113"/>
      <c r="AV906" s="114" t="str">
        <f t="shared" ca="1" si="390"/>
        <v/>
      </c>
      <c r="AW906" s="115" t="str">
        <f t="shared" ca="1" si="389"/>
        <v/>
      </c>
      <c r="AX906" s="115" t="str">
        <f t="shared" ca="1" si="389"/>
        <v/>
      </c>
      <c r="AY906" s="115" t="str">
        <f t="shared" ca="1" si="389"/>
        <v/>
      </c>
      <c r="AZ906" s="115" t="str">
        <f t="shared" ca="1" si="389"/>
        <v/>
      </c>
      <c r="BA906" s="115" t="str">
        <f t="shared" ca="1" si="389"/>
        <v/>
      </c>
      <c r="BB906" s="115" t="str">
        <f t="shared" ca="1" si="389"/>
        <v/>
      </c>
      <c r="BC906" s="115" t="str">
        <f t="shared" ca="1" si="389"/>
        <v/>
      </c>
      <c r="BD906" s="116" t="str">
        <f t="shared" ca="1" si="389"/>
        <v/>
      </c>
      <c r="BE906" s="145"/>
      <c r="BF906" s="118" t="str">
        <f t="shared" ca="1" si="401"/>
        <v/>
      </c>
      <c r="BG906" s="118" t="str">
        <f t="shared" ca="1" si="402"/>
        <v/>
      </c>
      <c r="BH906" s="118" t="str">
        <f t="shared" ca="1" si="403"/>
        <v/>
      </c>
      <c r="BI906" s="118" t="str">
        <f t="shared" ca="1" si="404"/>
        <v/>
      </c>
      <c r="BK906" s="154"/>
      <c r="BL906" s="155"/>
      <c r="BM906" s="154"/>
      <c r="BN906" s="154"/>
      <c r="BO906" s="156"/>
      <c r="BP906" s="156"/>
      <c r="BQ906" s="156"/>
      <c r="BR906" s="156"/>
      <c r="BS906" s="156"/>
      <c r="BT906" s="156"/>
      <c r="BU906" s="156"/>
      <c r="BV906" s="156"/>
      <c r="BW906" s="156"/>
      <c r="BX906" s="105"/>
      <c r="BY906" s="157"/>
      <c r="BZ906" s="157"/>
      <c r="CA906" s="157"/>
      <c r="CB906" s="157"/>
      <c r="CC906" s="157"/>
      <c r="CD906" s="157"/>
      <c r="CE906" s="157"/>
      <c r="CF906" s="157"/>
      <c r="CG906" s="157"/>
    </row>
    <row r="907" spans="1:85" x14ac:dyDescent="0.25">
      <c r="A907" s="97" t="str">
        <f t="shared" ca="1" si="405"/>
        <v/>
      </c>
      <c r="B907" s="98" t="str">
        <f t="shared" ca="1" si="406"/>
        <v/>
      </c>
      <c r="C907" s="99" t="str">
        <f t="shared" ca="1" si="393"/>
        <v/>
      </c>
      <c r="D907" s="97" t="str">
        <f t="shared" ca="1" si="394"/>
        <v/>
      </c>
      <c r="E907" s="97" t="str">
        <f t="shared" ca="1" si="395"/>
        <v/>
      </c>
      <c r="F907" s="97" t="str">
        <f t="shared" ca="1" si="396"/>
        <v/>
      </c>
      <c r="G907" s="100" t="str">
        <f t="shared" ca="1" si="386"/>
        <v/>
      </c>
      <c r="H907" s="101" t="str">
        <f t="shared" ca="1" si="386"/>
        <v/>
      </c>
      <c r="I907" s="101" t="str">
        <f t="shared" ca="1" si="386"/>
        <v/>
      </c>
      <c r="J907" s="101" t="str">
        <f t="shared" ca="1" si="385"/>
        <v/>
      </c>
      <c r="K907" s="101" t="str">
        <f t="shared" ca="1" si="385"/>
        <v/>
      </c>
      <c r="L907" s="101" t="str">
        <f t="shared" ca="1" si="385"/>
        <v/>
      </c>
      <c r="M907" s="101" t="str">
        <f t="shared" ca="1" si="385"/>
        <v/>
      </c>
      <c r="N907" s="101" t="str">
        <f t="shared" ca="1" si="385"/>
        <v/>
      </c>
      <c r="O907" s="102" t="str">
        <f t="shared" ca="1" si="385"/>
        <v/>
      </c>
      <c r="P907" s="103" t="str">
        <f t="shared" ca="1" si="397"/>
        <v/>
      </c>
      <c r="Q907" s="100" t="str">
        <f t="shared" ca="1" si="388"/>
        <v/>
      </c>
      <c r="R907" s="101" t="str">
        <f t="shared" ca="1" si="388"/>
        <v/>
      </c>
      <c r="S907" s="101" t="str">
        <f t="shared" ca="1" si="388"/>
        <v/>
      </c>
      <c r="T907" s="101" t="str">
        <f t="shared" ca="1" si="388"/>
        <v/>
      </c>
      <c r="U907" s="101" t="str">
        <f t="shared" ca="1" si="388"/>
        <v/>
      </c>
      <c r="V907" s="101" t="str">
        <f t="shared" ca="1" si="388"/>
        <v/>
      </c>
      <c r="W907" s="101" t="str">
        <f t="shared" ca="1" si="388"/>
        <v/>
      </c>
      <c r="X907" s="101" t="str">
        <f t="shared" ca="1" si="388"/>
        <v/>
      </c>
      <c r="Y907" s="102" t="str">
        <f t="shared" ca="1" si="388"/>
        <v/>
      </c>
      <c r="Z907" s="129" t="str">
        <f t="shared" ca="1" si="398"/>
        <v/>
      </c>
      <c r="AA907" s="105" t="str">
        <f t="shared" ca="1" si="391"/>
        <v>NA</v>
      </c>
      <c r="AB907" s="105" t="str">
        <f t="shared" ca="1" si="399"/>
        <v>NA</v>
      </c>
      <c r="AC907" s="97" t="str">
        <f t="shared" ca="1" si="400"/>
        <v/>
      </c>
      <c r="AD907" s="106" t="str">
        <f t="shared" ca="1" si="392"/>
        <v/>
      </c>
      <c r="AE907" s="106"/>
      <c r="AF907" s="130"/>
      <c r="AG907" s="131"/>
      <c r="AH907" s="131"/>
      <c r="AI907" s="131"/>
      <c r="AJ907" s="131"/>
      <c r="AK907" s="131"/>
      <c r="AL907" s="131"/>
      <c r="AM907" s="131"/>
      <c r="AN907" s="132"/>
      <c r="AO907" s="133"/>
      <c r="AS907" s="69"/>
      <c r="AT907" s="69"/>
      <c r="AU907" s="113"/>
      <c r="AV907" s="114" t="str">
        <f t="shared" ca="1" si="390"/>
        <v/>
      </c>
      <c r="AW907" s="115" t="str">
        <f t="shared" ca="1" si="389"/>
        <v/>
      </c>
      <c r="AX907" s="115" t="str">
        <f t="shared" ca="1" si="389"/>
        <v/>
      </c>
      <c r="AY907" s="115" t="str">
        <f t="shared" ca="1" si="389"/>
        <v/>
      </c>
      <c r="AZ907" s="115" t="str">
        <f t="shared" ca="1" si="389"/>
        <v/>
      </c>
      <c r="BA907" s="115" t="str">
        <f t="shared" ca="1" si="389"/>
        <v/>
      </c>
      <c r="BB907" s="115" t="str">
        <f t="shared" ca="1" si="389"/>
        <v/>
      </c>
      <c r="BC907" s="115" t="str">
        <f t="shared" ca="1" si="389"/>
        <v/>
      </c>
      <c r="BD907" s="116" t="str">
        <f t="shared" ca="1" si="389"/>
        <v/>
      </c>
      <c r="BE907" s="145"/>
      <c r="BF907" s="118" t="str">
        <f t="shared" ca="1" si="401"/>
        <v/>
      </c>
      <c r="BG907" s="118" t="str">
        <f t="shared" ca="1" si="402"/>
        <v/>
      </c>
      <c r="BH907" s="118" t="str">
        <f t="shared" ca="1" si="403"/>
        <v/>
      </c>
      <c r="BI907" s="118" t="str">
        <f t="shared" ca="1" si="404"/>
        <v/>
      </c>
      <c r="BK907" s="154"/>
      <c r="BL907" s="155"/>
      <c r="BM907" s="154"/>
      <c r="BN907" s="154"/>
      <c r="BO907" s="156"/>
      <c r="BP907" s="156"/>
      <c r="BQ907" s="156"/>
      <c r="BR907" s="156"/>
      <c r="BS907" s="156"/>
      <c r="BT907" s="156"/>
      <c r="BU907" s="156"/>
      <c r="BV907" s="156"/>
      <c r="BW907" s="156"/>
      <c r="BX907" s="105"/>
      <c r="BY907" s="157"/>
      <c r="BZ907" s="157"/>
      <c r="CA907" s="157"/>
      <c r="CB907" s="157"/>
      <c r="CC907" s="157"/>
      <c r="CD907" s="157"/>
      <c r="CE907" s="157"/>
      <c r="CF907" s="157"/>
      <c r="CG907" s="157"/>
    </row>
    <row r="908" spans="1:85" x14ac:dyDescent="0.25">
      <c r="A908" s="97" t="str">
        <f t="shared" ca="1" si="405"/>
        <v/>
      </c>
      <c r="B908" s="98" t="str">
        <f t="shared" ca="1" si="406"/>
        <v/>
      </c>
      <c r="C908" s="99" t="str">
        <f t="shared" ca="1" si="393"/>
        <v/>
      </c>
      <c r="D908" s="97" t="str">
        <f t="shared" ca="1" si="394"/>
        <v/>
      </c>
      <c r="E908" s="97" t="str">
        <f t="shared" ca="1" si="395"/>
        <v/>
      </c>
      <c r="F908" s="97" t="str">
        <f t="shared" ca="1" si="396"/>
        <v/>
      </c>
      <c r="G908" s="100" t="str">
        <f t="shared" ca="1" si="386"/>
        <v/>
      </c>
      <c r="H908" s="101" t="str">
        <f t="shared" ca="1" si="386"/>
        <v/>
      </c>
      <c r="I908" s="101" t="str">
        <f t="shared" ca="1" si="386"/>
        <v/>
      </c>
      <c r="J908" s="101" t="str">
        <f t="shared" ca="1" si="385"/>
        <v/>
      </c>
      <c r="K908" s="101" t="str">
        <f t="shared" ca="1" si="385"/>
        <v/>
      </c>
      <c r="L908" s="101" t="str">
        <f t="shared" ca="1" si="385"/>
        <v/>
      </c>
      <c r="M908" s="101" t="str">
        <f t="shared" ref="M908:O971" ca="1" si="407">IF(LEN($C908)=0,"",IF(VLOOKUP($C908,INDIRECT("'"&amp;$G$2&amp;"'!"&amp;"$A$1:$ZZ$999"),MATCH(W$1,INDIRECT("'"&amp;$G$2&amp;"'!"&amp;"A"&amp;$I$2&amp;":ZZ"&amp;$I$2&amp;""),0),FALSE)="N/F",0,VLOOKUP($C908,INDIRECT("'"&amp;$G$2&amp;"'!"&amp;"$A$1:$ZZ$999"),MATCH(W$1,INDIRECT("'"&amp;$G$2&amp;"'!"&amp;"A"&amp;$I$2&amp;":ZZ"&amp;$I$2&amp;""),0),FALSE)))</f>
        <v/>
      </c>
      <c r="N908" s="101" t="str">
        <f t="shared" ca="1" si="407"/>
        <v/>
      </c>
      <c r="O908" s="102" t="str">
        <f t="shared" ca="1" si="407"/>
        <v/>
      </c>
      <c r="P908" s="103" t="str">
        <f t="shared" ca="1" si="397"/>
        <v/>
      </c>
      <c r="Q908" s="100" t="str">
        <f t="shared" ca="1" si="388"/>
        <v/>
      </c>
      <c r="R908" s="101" t="str">
        <f t="shared" ca="1" si="388"/>
        <v/>
      </c>
      <c r="S908" s="101" t="str">
        <f t="shared" ca="1" si="388"/>
        <v/>
      </c>
      <c r="T908" s="101" t="str">
        <f t="shared" ca="1" si="388"/>
        <v/>
      </c>
      <c r="U908" s="101" t="str">
        <f t="shared" ca="1" si="388"/>
        <v/>
      </c>
      <c r="V908" s="101" t="str">
        <f t="shared" ca="1" si="388"/>
        <v/>
      </c>
      <c r="W908" s="101" t="str">
        <f t="shared" ca="1" si="388"/>
        <v/>
      </c>
      <c r="X908" s="101" t="str">
        <f t="shared" ca="1" si="388"/>
        <v/>
      </c>
      <c r="Y908" s="102" t="str">
        <f t="shared" ca="1" si="388"/>
        <v/>
      </c>
      <c r="Z908" s="129" t="str">
        <f t="shared" ca="1" si="398"/>
        <v/>
      </c>
      <c r="AA908" s="105" t="str">
        <f t="shared" ca="1" si="391"/>
        <v>NA</v>
      </c>
      <c r="AB908" s="105" t="str">
        <f t="shared" ca="1" si="399"/>
        <v>NA</v>
      </c>
      <c r="AC908" s="97" t="str">
        <f t="shared" ca="1" si="400"/>
        <v/>
      </c>
      <c r="AD908" s="106" t="str">
        <f t="shared" ca="1" si="392"/>
        <v/>
      </c>
      <c r="AE908" s="106"/>
      <c r="AF908" s="130"/>
      <c r="AG908" s="131"/>
      <c r="AH908" s="131"/>
      <c r="AI908" s="131"/>
      <c r="AJ908" s="131"/>
      <c r="AK908" s="131"/>
      <c r="AL908" s="131"/>
      <c r="AM908" s="131"/>
      <c r="AN908" s="132"/>
      <c r="AO908" s="133"/>
      <c r="AS908" s="69"/>
      <c r="AT908" s="69"/>
      <c r="AU908" s="113"/>
      <c r="AV908" s="114" t="str">
        <f t="shared" ca="1" si="390"/>
        <v/>
      </c>
      <c r="AW908" s="115" t="str">
        <f t="shared" ca="1" si="389"/>
        <v/>
      </c>
      <c r="AX908" s="115" t="str">
        <f t="shared" ca="1" si="389"/>
        <v/>
      </c>
      <c r="AY908" s="115" t="str">
        <f t="shared" ca="1" si="389"/>
        <v/>
      </c>
      <c r="AZ908" s="115" t="str">
        <f t="shared" ca="1" si="389"/>
        <v/>
      </c>
      <c r="BA908" s="115" t="str">
        <f t="shared" ca="1" si="389"/>
        <v/>
      </c>
      <c r="BB908" s="115" t="str">
        <f t="shared" ca="1" si="389"/>
        <v/>
      </c>
      <c r="BC908" s="115" t="str">
        <f t="shared" ca="1" si="389"/>
        <v/>
      </c>
      <c r="BD908" s="116" t="str">
        <f t="shared" ca="1" si="389"/>
        <v/>
      </c>
      <c r="BE908" s="145"/>
      <c r="BF908" s="118" t="str">
        <f t="shared" ca="1" si="401"/>
        <v/>
      </c>
      <c r="BG908" s="118" t="str">
        <f t="shared" ca="1" si="402"/>
        <v/>
      </c>
      <c r="BH908" s="118" t="str">
        <f t="shared" ca="1" si="403"/>
        <v/>
      </c>
      <c r="BI908" s="118" t="str">
        <f t="shared" ca="1" si="404"/>
        <v/>
      </c>
      <c r="BK908" s="154"/>
      <c r="BL908" s="155"/>
      <c r="BM908" s="154"/>
      <c r="BN908" s="154"/>
      <c r="BO908" s="156"/>
      <c r="BP908" s="156"/>
      <c r="BQ908" s="156"/>
      <c r="BR908" s="156"/>
      <c r="BS908" s="156"/>
      <c r="BT908" s="156"/>
      <c r="BU908" s="156"/>
      <c r="BV908" s="156"/>
      <c r="BW908" s="156"/>
      <c r="BX908" s="105"/>
      <c r="BY908" s="157"/>
      <c r="BZ908" s="157"/>
      <c r="CA908" s="157"/>
      <c r="CB908" s="157"/>
      <c r="CC908" s="157"/>
      <c r="CD908" s="157"/>
      <c r="CE908" s="157"/>
      <c r="CF908" s="157"/>
      <c r="CG908" s="157"/>
    </row>
    <row r="909" spans="1:85" x14ac:dyDescent="0.25">
      <c r="A909" s="97" t="str">
        <f t="shared" ca="1" si="405"/>
        <v/>
      </c>
      <c r="B909" s="98" t="str">
        <f t="shared" ca="1" si="406"/>
        <v/>
      </c>
      <c r="C909" s="99" t="str">
        <f t="shared" ca="1" si="393"/>
        <v/>
      </c>
      <c r="D909" s="97" t="str">
        <f t="shared" ca="1" si="394"/>
        <v/>
      </c>
      <c r="E909" s="97" t="str">
        <f t="shared" ca="1" si="395"/>
        <v/>
      </c>
      <c r="F909" s="97" t="str">
        <f t="shared" ca="1" si="396"/>
        <v/>
      </c>
      <c r="G909" s="100" t="str">
        <f t="shared" ca="1" si="386"/>
        <v/>
      </c>
      <c r="H909" s="101" t="str">
        <f t="shared" ca="1" si="386"/>
        <v/>
      </c>
      <c r="I909" s="101" t="str">
        <f t="shared" ca="1" si="386"/>
        <v/>
      </c>
      <c r="J909" s="101" t="str">
        <f t="shared" ca="1" si="386"/>
        <v/>
      </c>
      <c r="K909" s="101" t="str">
        <f t="shared" ca="1" si="386"/>
        <v/>
      </c>
      <c r="L909" s="101" t="str">
        <f t="shared" ca="1" si="386"/>
        <v/>
      </c>
      <c r="M909" s="101" t="str">
        <f t="shared" ca="1" si="407"/>
        <v/>
      </c>
      <c r="N909" s="101" t="str">
        <f t="shared" ca="1" si="407"/>
        <v/>
      </c>
      <c r="O909" s="102" t="str">
        <f t="shared" ca="1" si="407"/>
        <v/>
      </c>
      <c r="P909" s="103" t="str">
        <f t="shared" ca="1" si="397"/>
        <v/>
      </c>
      <c r="Q909" s="100" t="str">
        <f t="shared" ca="1" si="388"/>
        <v/>
      </c>
      <c r="R909" s="101" t="str">
        <f t="shared" ca="1" si="388"/>
        <v/>
      </c>
      <c r="S909" s="101" t="str">
        <f t="shared" ca="1" si="388"/>
        <v/>
      </c>
      <c r="T909" s="101" t="str">
        <f t="shared" ca="1" si="388"/>
        <v/>
      </c>
      <c r="U909" s="101" t="str">
        <f t="shared" ca="1" si="388"/>
        <v/>
      </c>
      <c r="V909" s="101" t="str">
        <f t="shared" ca="1" si="388"/>
        <v/>
      </c>
      <c r="W909" s="101" t="str">
        <f t="shared" ca="1" si="388"/>
        <v/>
      </c>
      <c r="X909" s="101" t="str">
        <f t="shared" ca="1" si="388"/>
        <v/>
      </c>
      <c r="Y909" s="102" t="str">
        <f t="shared" ca="1" si="388"/>
        <v/>
      </c>
      <c r="Z909" s="129" t="str">
        <f t="shared" ca="1" si="398"/>
        <v/>
      </c>
      <c r="AA909" s="105" t="str">
        <f t="shared" ca="1" si="391"/>
        <v>NA</v>
      </c>
      <c r="AB909" s="105" t="str">
        <f t="shared" ca="1" si="399"/>
        <v>NA</v>
      </c>
      <c r="AC909" s="97" t="str">
        <f t="shared" ca="1" si="400"/>
        <v/>
      </c>
      <c r="AD909" s="106" t="str">
        <f t="shared" ca="1" si="392"/>
        <v/>
      </c>
      <c r="AE909" s="106"/>
      <c r="AF909" s="130"/>
      <c r="AG909" s="131"/>
      <c r="AH909" s="131"/>
      <c r="AI909" s="131"/>
      <c r="AJ909" s="131"/>
      <c r="AK909" s="131"/>
      <c r="AL909" s="131"/>
      <c r="AM909" s="131"/>
      <c r="AN909" s="132"/>
      <c r="AO909" s="133"/>
      <c r="AS909" s="69"/>
      <c r="AT909" s="69"/>
      <c r="AU909" s="113"/>
      <c r="AV909" s="114" t="str">
        <f t="shared" ca="1" si="390"/>
        <v/>
      </c>
      <c r="AW909" s="115" t="str">
        <f t="shared" ca="1" si="389"/>
        <v/>
      </c>
      <c r="AX909" s="115" t="str">
        <f t="shared" ca="1" si="389"/>
        <v/>
      </c>
      <c r="AY909" s="115" t="str">
        <f t="shared" ca="1" si="389"/>
        <v/>
      </c>
      <c r="AZ909" s="115" t="str">
        <f t="shared" ca="1" si="389"/>
        <v/>
      </c>
      <c r="BA909" s="115" t="str">
        <f t="shared" ca="1" si="389"/>
        <v/>
      </c>
      <c r="BB909" s="115" t="str">
        <f t="shared" ca="1" si="389"/>
        <v/>
      </c>
      <c r="BC909" s="115" t="str">
        <f t="shared" ca="1" si="389"/>
        <v/>
      </c>
      <c r="BD909" s="116" t="str">
        <f t="shared" ca="1" si="389"/>
        <v/>
      </c>
      <c r="BE909" s="145"/>
      <c r="BF909" s="118" t="str">
        <f t="shared" ca="1" si="401"/>
        <v/>
      </c>
      <c r="BG909" s="118" t="str">
        <f t="shared" ca="1" si="402"/>
        <v/>
      </c>
      <c r="BH909" s="118" t="str">
        <f t="shared" ca="1" si="403"/>
        <v/>
      </c>
      <c r="BI909" s="118" t="str">
        <f t="shared" ca="1" si="404"/>
        <v/>
      </c>
      <c r="BK909" s="154"/>
      <c r="BL909" s="155"/>
      <c r="BM909" s="154"/>
      <c r="BN909" s="154"/>
      <c r="BO909" s="156"/>
      <c r="BP909" s="156"/>
      <c r="BQ909" s="156"/>
      <c r="BR909" s="156"/>
      <c r="BS909" s="156"/>
      <c r="BT909" s="156"/>
      <c r="BU909" s="156"/>
      <c r="BV909" s="156"/>
      <c r="BW909" s="156"/>
      <c r="BX909" s="105"/>
      <c r="BY909" s="157"/>
      <c r="BZ909" s="157"/>
      <c r="CA909" s="157"/>
      <c r="CB909" s="157"/>
      <c r="CC909" s="157"/>
      <c r="CD909" s="157"/>
      <c r="CE909" s="157"/>
      <c r="CF909" s="157"/>
      <c r="CG909" s="157"/>
    </row>
    <row r="910" spans="1:85" x14ac:dyDescent="0.25">
      <c r="A910" s="97" t="str">
        <f t="shared" ca="1" si="405"/>
        <v/>
      </c>
      <c r="B910" s="98" t="str">
        <f t="shared" ca="1" si="406"/>
        <v/>
      </c>
      <c r="C910" s="99" t="str">
        <f t="shared" ca="1" si="393"/>
        <v/>
      </c>
      <c r="D910" s="97" t="str">
        <f t="shared" ca="1" si="394"/>
        <v/>
      </c>
      <c r="E910" s="97" t="str">
        <f t="shared" ca="1" si="395"/>
        <v/>
      </c>
      <c r="F910" s="97" t="str">
        <f t="shared" ca="1" si="396"/>
        <v/>
      </c>
      <c r="G910" s="100" t="str">
        <f t="shared" ref="G910:L952" ca="1" si="408">IF(LEN($C910)=0,"",IF(VLOOKUP($C910,INDIRECT("'"&amp;$G$2&amp;"'!"&amp;"$A$1:$ZZ$999"),MATCH(Q$1,INDIRECT("'"&amp;$G$2&amp;"'!"&amp;"A"&amp;$I$2&amp;":ZZ"&amp;$I$2&amp;""),0),FALSE)="N/F",0,VLOOKUP($C910,INDIRECT("'"&amp;$G$2&amp;"'!"&amp;"$A$1:$ZZ$999"),MATCH(Q$1,INDIRECT("'"&amp;$G$2&amp;"'!"&amp;"A"&amp;$I$2&amp;":ZZ"&amp;$I$2&amp;""),0),FALSE)))</f>
        <v/>
      </c>
      <c r="H910" s="101" t="str">
        <f t="shared" ca="1" si="408"/>
        <v/>
      </c>
      <c r="I910" s="101" t="str">
        <f t="shared" ca="1" si="408"/>
        <v/>
      </c>
      <c r="J910" s="101" t="str">
        <f t="shared" ca="1" si="408"/>
        <v/>
      </c>
      <c r="K910" s="101" t="str">
        <f t="shared" ca="1" si="408"/>
        <v/>
      </c>
      <c r="L910" s="101" t="str">
        <f t="shared" ca="1" si="408"/>
        <v/>
      </c>
      <c r="M910" s="101" t="str">
        <f t="shared" ca="1" si="407"/>
        <v/>
      </c>
      <c r="N910" s="101" t="str">
        <f t="shared" ca="1" si="407"/>
        <v/>
      </c>
      <c r="O910" s="102" t="str">
        <f t="shared" ca="1" si="407"/>
        <v/>
      </c>
      <c r="P910" s="103" t="str">
        <f t="shared" ca="1" si="397"/>
        <v/>
      </c>
      <c r="Q910" s="100" t="str">
        <f t="shared" ca="1" si="388"/>
        <v/>
      </c>
      <c r="R910" s="101" t="str">
        <f t="shared" ca="1" si="388"/>
        <v/>
      </c>
      <c r="S910" s="101" t="str">
        <f t="shared" ca="1" si="388"/>
        <v/>
      </c>
      <c r="T910" s="101" t="str">
        <f t="shared" ca="1" si="388"/>
        <v/>
      </c>
      <c r="U910" s="101" t="str">
        <f t="shared" ca="1" si="388"/>
        <v/>
      </c>
      <c r="V910" s="101" t="str">
        <f t="shared" ca="1" si="388"/>
        <v/>
      </c>
      <c r="W910" s="101" t="str">
        <f t="shared" ca="1" si="388"/>
        <v/>
      </c>
      <c r="X910" s="101" t="str">
        <f t="shared" ca="1" si="388"/>
        <v/>
      </c>
      <c r="Y910" s="102" t="str">
        <f t="shared" ca="1" si="388"/>
        <v/>
      </c>
      <c r="Z910" s="129" t="str">
        <f t="shared" ca="1" si="398"/>
        <v/>
      </c>
      <c r="AA910" s="105" t="str">
        <f t="shared" ca="1" si="391"/>
        <v>NA</v>
      </c>
      <c r="AB910" s="105" t="str">
        <f t="shared" ca="1" si="399"/>
        <v>NA</v>
      </c>
      <c r="AC910" s="97" t="str">
        <f t="shared" ca="1" si="400"/>
        <v/>
      </c>
      <c r="AD910" s="106" t="str">
        <f t="shared" ca="1" si="392"/>
        <v/>
      </c>
      <c r="AE910" s="106"/>
      <c r="AF910" s="130"/>
      <c r="AG910" s="131"/>
      <c r="AH910" s="131"/>
      <c r="AI910" s="131"/>
      <c r="AJ910" s="131"/>
      <c r="AK910" s="131"/>
      <c r="AL910" s="131"/>
      <c r="AM910" s="131"/>
      <c r="AN910" s="132"/>
      <c r="AO910" s="133"/>
      <c r="AS910" s="69"/>
      <c r="AT910" s="69"/>
      <c r="AU910" s="113"/>
      <c r="AV910" s="114" t="str">
        <f t="shared" ca="1" si="390"/>
        <v/>
      </c>
      <c r="AW910" s="115" t="str">
        <f t="shared" ca="1" si="389"/>
        <v/>
      </c>
      <c r="AX910" s="115" t="str">
        <f t="shared" ca="1" si="389"/>
        <v/>
      </c>
      <c r="AY910" s="115" t="str">
        <f t="shared" ca="1" si="389"/>
        <v/>
      </c>
      <c r="AZ910" s="115" t="str">
        <f t="shared" ca="1" si="389"/>
        <v/>
      </c>
      <c r="BA910" s="115" t="str">
        <f t="shared" ca="1" si="389"/>
        <v/>
      </c>
      <c r="BB910" s="115" t="str">
        <f t="shared" ca="1" si="389"/>
        <v/>
      </c>
      <c r="BC910" s="115" t="str">
        <f t="shared" ca="1" si="389"/>
        <v/>
      </c>
      <c r="BD910" s="116" t="str">
        <f t="shared" ca="1" si="389"/>
        <v/>
      </c>
      <c r="BE910" s="145"/>
      <c r="BF910" s="118" t="str">
        <f t="shared" ca="1" si="401"/>
        <v/>
      </c>
      <c r="BG910" s="118" t="str">
        <f t="shared" ca="1" si="402"/>
        <v/>
      </c>
      <c r="BH910" s="118" t="str">
        <f t="shared" ca="1" si="403"/>
        <v/>
      </c>
      <c r="BI910" s="118" t="str">
        <f t="shared" ca="1" si="404"/>
        <v/>
      </c>
      <c r="BK910" s="154"/>
      <c r="BL910" s="155"/>
      <c r="BM910" s="154"/>
      <c r="BN910" s="154"/>
      <c r="BO910" s="156"/>
      <c r="BP910" s="156"/>
      <c r="BQ910" s="156"/>
      <c r="BR910" s="156"/>
      <c r="BS910" s="156"/>
      <c r="BT910" s="156"/>
      <c r="BU910" s="156"/>
      <c r="BV910" s="156"/>
      <c r="BW910" s="156"/>
      <c r="BX910" s="105"/>
      <c r="BY910" s="157"/>
      <c r="BZ910" s="157"/>
      <c r="CA910" s="157"/>
      <c r="CB910" s="157"/>
      <c r="CC910" s="157"/>
      <c r="CD910" s="157"/>
      <c r="CE910" s="157"/>
      <c r="CF910" s="157"/>
      <c r="CG910" s="157"/>
    </row>
    <row r="911" spans="1:85" x14ac:dyDescent="0.25">
      <c r="A911" s="97" t="str">
        <f t="shared" ca="1" si="405"/>
        <v/>
      </c>
      <c r="B911" s="98" t="str">
        <f t="shared" ca="1" si="406"/>
        <v/>
      </c>
      <c r="C911" s="99" t="str">
        <f t="shared" ca="1" si="393"/>
        <v/>
      </c>
      <c r="D911" s="97" t="str">
        <f t="shared" ca="1" si="394"/>
        <v/>
      </c>
      <c r="E911" s="97" t="str">
        <f t="shared" ca="1" si="395"/>
        <v/>
      </c>
      <c r="F911" s="97" t="str">
        <f t="shared" ca="1" si="396"/>
        <v/>
      </c>
      <c r="G911" s="100" t="str">
        <f t="shared" ca="1" si="408"/>
        <v/>
      </c>
      <c r="H911" s="101" t="str">
        <f t="shared" ca="1" si="408"/>
        <v/>
      </c>
      <c r="I911" s="101" t="str">
        <f t="shared" ca="1" si="408"/>
        <v/>
      </c>
      <c r="J911" s="101" t="str">
        <f t="shared" ca="1" si="408"/>
        <v/>
      </c>
      <c r="K911" s="101" t="str">
        <f t="shared" ca="1" si="408"/>
        <v/>
      </c>
      <c r="L911" s="101" t="str">
        <f t="shared" ca="1" si="408"/>
        <v/>
      </c>
      <c r="M911" s="101" t="str">
        <f t="shared" ca="1" si="407"/>
        <v/>
      </c>
      <c r="N911" s="101" t="str">
        <f t="shared" ca="1" si="407"/>
        <v/>
      </c>
      <c r="O911" s="102" t="str">
        <f t="shared" ca="1" si="407"/>
        <v/>
      </c>
      <c r="P911" s="103" t="str">
        <f t="shared" ca="1" si="397"/>
        <v/>
      </c>
      <c r="Q911" s="100" t="str">
        <f t="shared" ca="1" si="388"/>
        <v/>
      </c>
      <c r="R911" s="101" t="str">
        <f t="shared" ca="1" si="388"/>
        <v/>
      </c>
      <c r="S911" s="101" t="str">
        <f t="shared" ca="1" si="388"/>
        <v/>
      </c>
      <c r="T911" s="101" t="str">
        <f t="shared" ca="1" si="388"/>
        <v/>
      </c>
      <c r="U911" s="101" t="str">
        <f t="shared" ca="1" si="388"/>
        <v/>
      </c>
      <c r="V911" s="101" t="str">
        <f t="shared" ca="1" si="388"/>
        <v/>
      </c>
      <c r="W911" s="101" t="str">
        <f t="shared" ca="1" si="388"/>
        <v/>
      </c>
      <c r="X911" s="101" t="str">
        <f t="shared" ca="1" si="388"/>
        <v/>
      </c>
      <c r="Y911" s="102" t="str">
        <f t="shared" ca="1" si="388"/>
        <v/>
      </c>
      <c r="Z911" s="129" t="str">
        <f t="shared" ca="1" si="398"/>
        <v/>
      </c>
      <c r="AA911" s="105" t="str">
        <f t="shared" ca="1" si="391"/>
        <v>NA</v>
      </c>
      <c r="AB911" s="105" t="str">
        <f t="shared" ca="1" si="399"/>
        <v>NA</v>
      </c>
      <c r="AC911" s="97" t="str">
        <f t="shared" ca="1" si="400"/>
        <v/>
      </c>
      <c r="AD911" s="106" t="str">
        <f t="shared" ca="1" si="392"/>
        <v/>
      </c>
      <c r="AE911" s="106"/>
      <c r="AF911" s="130"/>
      <c r="AG911" s="131"/>
      <c r="AH911" s="131"/>
      <c r="AI911" s="131"/>
      <c r="AJ911" s="131"/>
      <c r="AK911" s="131"/>
      <c r="AL911" s="131"/>
      <c r="AM911" s="131"/>
      <c r="AN911" s="132"/>
      <c r="AO911" s="133"/>
      <c r="AS911" s="69"/>
      <c r="AT911" s="69"/>
      <c r="AU911" s="113"/>
      <c r="AV911" s="114" t="str">
        <f t="shared" ca="1" si="390"/>
        <v/>
      </c>
      <c r="AW911" s="115" t="str">
        <f t="shared" ca="1" si="389"/>
        <v/>
      </c>
      <c r="AX911" s="115" t="str">
        <f t="shared" ca="1" si="389"/>
        <v/>
      </c>
      <c r="AY911" s="115" t="str">
        <f t="shared" ca="1" si="389"/>
        <v/>
      </c>
      <c r="AZ911" s="115" t="str">
        <f t="shared" ca="1" si="389"/>
        <v/>
      </c>
      <c r="BA911" s="115" t="str">
        <f t="shared" ca="1" si="389"/>
        <v/>
      </c>
      <c r="BB911" s="115" t="str">
        <f t="shared" ca="1" si="389"/>
        <v/>
      </c>
      <c r="BC911" s="115" t="str">
        <f t="shared" ca="1" si="389"/>
        <v/>
      </c>
      <c r="BD911" s="116" t="str">
        <f t="shared" ca="1" si="389"/>
        <v/>
      </c>
      <c r="BE911" s="145"/>
      <c r="BF911" s="118" t="str">
        <f t="shared" ca="1" si="401"/>
        <v/>
      </c>
      <c r="BG911" s="118" t="str">
        <f t="shared" ca="1" si="402"/>
        <v/>
      </c>
      <c r="BH911" s="118" t="str">
        <f t="shared" ca="1" si="403"/>
        <v/>
      </c>
      <c r="BI911" s="118" t="str">
        <f t="shared" ca="1" si="404"/>
        <v/>
      </c>
      <c r="BK911" s="154"/>
      <c r="BL911" s="155"/>
      <c r="BM911" s="154"/>
      <c r="BN911" s="154"/>
      <c r="BO911" s="156"/>
      <c r="BP911" s="156"/>
      <c r="BQ911" s="156"/>
      <c r="BR911" s="156"/>
      <c r="BS911" s="156"/>
      <c r="BT911" s="156"/>
      <c r="BU911" s="156"/>
      <c r="BV911" s="156"/>
      <c r="BW911" s="156"/>
      <c r="BX911" s="105"/>
      <c r="BY911" s="157"/>
      <c r="BZ911" s="157"/>
      <c r="CA911" s="157"/>
      <c r="CB911" s="157"/>
      <c r="CC911" s="157"/>
      <c r="CD911" s="157"/>
      <c r="CE911" s="157"/>
      <c r="CF911" s="157"/>
      <c r="CG911" s="157"/>
    </row>
    <row r="912" spans="1:85" x14ac:dyDescent="0.25">
      <c r="A912" s="97" t="str">
        <f t="shared" ca="1" si="405"/>
        <v/>
      </c>
      <c r="B912" s="98" t="str">
        <f t="shared" ca="1" si="406"/>
        <v/>
      </c>
      <c r="C912" s="99" t="str">
        <f t="shared" ca="1" si="393"/>
        <v/>
      </c>
      <c r="D912" s="97" t="str">
        <f t="shared" ca="1" si="394"/>
        <v/>
      </c>
      <c r="E912" s="97" t="str">
        <f t="shared" ca="1" si="395"/>
        <v/>
      </c>
      <c r="F912" s="97" t="str">
        <f t="shared" ca="1" si="396"/>
        <v/>
      </c>
      <c r="G912" s="100" t="str">
        <f t="shared" ca="1" si="408"/>
        <v/>
      </c>
      <c r="H912" s="101" t="str">
        <f t="shared" ca="1" si="408"/>
        <v/>
      </c>
      <c r="I912" s="101" t="str">
        <f t="shared" ca="1" si="408"/>
        <v/>
      </c>
      <c r="J912" s="101" t="str">
        <f t="shared" ca="1" si="408"/>
        <v/>
      </c>
      <c r="K912" s="101" t="str">
        <f t="shared" ca="1" si="408"/>
        <v/>
      </c>
      <c r="L912" s="101" t="str">
        <f t="shared" ca="1" si="408"/>
        <v/>
      </c>
      <c r="M912" s="101" t="str">
        <f t="shared" ca="1" si="407"/>
        <v/>
      </c>
      <c r="N912" s="101" t="str">
        <f t="shared" ca="1" si="407"/>
        <v/>
      </c>
      <c r="O912" s="102" t="str">
        <f t="shared" ca="1" si="407"/>
        <v/>
      </c>
      <c r="P912" s="103" t="str">
        <f t="shared" ca="1" si="397"/>
        <v/>
      </c>
      <c r="Q912" s="100" t="str">
        <f t="shared" ca="1" si="388"/>
        <v/>
      </c>
      <c r="R912" s="101" t="str">
        <f t="shared" ca="1" si="388"/>
        <v/>
      </c>
      <c r="S912" s="101" t="str">
        <f t="shared" ca="1" si="388"/>
        <v/>
      </c>
      <c r="T912" s="101" t="str">
        <f t="shared" ca="1" si="388"/>
        <v/>
      </c>
      <c r="U912" s="101" t="str">
        <f t="shared" ca="1" si="388"/>
        <v/>
      </c>
      <c r="V912" s="101" t="str">
        <f t="shared" ca="1" si="388"/>
        <v/>
      </c>
      <c r="W912" s="101" t="str">
        <f t="shared" ca="1" si="388"/>
        <v/>
      </c>
      <c r="X912" s="101" t="str">
        <f t="shared" ca="1" si="388"/>
        <v/>
      </c>
      <c r="Y912" s="102" t="str">
        <f t="shared" ca="1" si="388"/>
        <v/>
      </c>
      <c r="Z912" s="129" t="str">
        <f t="shared" ca="1" si="398"/>
        <v/>
      </c>
      <c r="AA912" s="105" t="str">
        <f t="shared" ca="1" si="391"/>
        <v>NA</v>
      </c>
      <c r="AB912" s="105" t="str">
        <f t="shared" ca="1" si="399"/>
        <v>NA</v>
      </c>
      <c r="AC912" s="97" t="str">
        <f t="shared" ca="1" si="400"/>
        <v/>
      </c>
      <c r="AD912" s="106" t="str">
        <f t="shared" ca="1" si="392"/>
        <v/>
      </c>
      <c r="AE912" s="106"/>
      <c r="AF912" s="130"/>
      <c r="AG912" s="131"/>
      <c r="AH912" s="131"/>
      <c r="AI912" s="131"/>
      <c r="AJ912" s="131"/>
      <c r="AK912" s="131"/>
      <c r="AL912" s="131"/>
      <c r="AM912" s="131"/>
      <c r="AN912" s="132"/>
      <c r="AO912" s="133"/>
      <c r="AS912" s="69"/>
      <c r="AT912" s="69"/>
      <c r="AU912" s="113"/>
      <c r="AV912" s="114" t="str">
        <f t="shared" ca="1" si="390"/>
        <v/>
      </c>
      <c r="AW912" s="115" t="str">
        <f t="shared" ca="1" si="389"/>
        <v/>
      </c>
      <c r="AX912" s="115" t="str">
        <f t="shared" ca="1" si="389"/>
        <v/>
      </c>
      <c r="AY912" s="115" t="str">
        <f t="shared" ca="1" si="389"/>
        <v/>
      </c>
      <c r="AZ912" s="115" t="str">
        <f t="shared" ca="1" si="389"/>
        <v/>
      </c>
      <c r="BA912" s="115" t="str">
        <f t="shared" ca="1" si="389"/>
        <v/>
      </c>
      <c r="BB912" s="115" t="str">
        <f t="shared" ca="1" si="389"/>
        <v/>
      </c>
      <c r="BC912" s="115" t="str">
        <f t="shared" ca="1" si="389"/>
        <v/>
      </c>
      <c r="BD912" s="116" t="str">
        <f t="shared" ca="1" si="389"/>
        <v/>
      </c>
      <c r="BE912" s="145"/>
      <c r="BF912" s="118" t="str">
        <f t="shared" ca="1" si="401"/>
        <v/>
      </c>
      <c r="BG912" s="118" t="str">
        <f t="shared" ca="1" si="402"/>
        <v/>
      </c>
      <c r="BH912" s="118" t="str">
        <f t="shared" ca="1" si="403"/>
        <v/>
      </c>
      <c r="BI912" s="118" t="str">
        <f t="shared" ca="1" si="404"/>
        <v/>
      </c>
      <c r="BK912" s="154"/>
      <c r="BL912" s="155"/>
      <c r="BM912" s="154"/>
      <c r="BN912" s="154"/>
      <c r="BO912" s="156"/>
      <c r="BP912" s="156"/>
      <c r="BQ912" s="156"/>
      <c r="BR912" s="156"/>
      <c r="BS912" s="156"/>
      <c r="BT912" s="156"/>
      <c r="BU912" s="156"/>
      <c r="BV912" s="156"/>
      <c r="BW912" s="156"/>
      <c r="BX912" s="105"/>
      <c r="BY912" s="157"/>
      <c r="BZ912" s="157"/>
      <c r="CA912" s="157"/>
      <c r="CB912" s="157"/>
      <c r="CC912" s="157"/>
      <c r="CD912" s="157"/>
      <c r="CE912" s="157"/>
      <c r="CF912" s="157"/>
      <c r="CG912" s="157"/>
    </row>
    <row r="913" spans="1:85" x14ac:dyDescent="0.25">
      <c r="A913" s="97" t="str">
        <f t="shared" ca="1" si="405"/>
        <v/>
      </c>
      <c r="B913" s="98" t="str">
        <f t="shared" ca="1" si="406"/>
        <v/>
      </c>
      <c r="C913" s="99" t="str">
        <f t="shared" ca="1" si="393"/>
        <v/>
      </c>
      <c r="D913" s="97" t="str">
        <f t="shared" ca="1" si="394"/>
        <v/>
      </c>
      <c r="E913" s="97" t="str">
        <f t="shared" ca="1" si="395"/>
        <v/>
      </c>
      <c r="F913" s="97" t="str">
        <f t="shared" ca="1" si="396"/>
        <v/>
      </c>
      <c r="G913" s="100" t="str">
        <f t="shared" ca="1" si="408"/>
        <v/>
      </c>
      <c r="H913" s="101" t="str">
        <f t="shared" ca="1" si="408"/>
        <v/>
      </c>
      <c r="I913" s="101" t="str">
        <f t="shared" ca="1" si="408"/>
        <v/>
      </c>
      <c r="J913" s="101" t="str">
        <f t="shared" ca="1" si="408"/>
        <v/>
      </c>
      <c r="K913" s="101" t="str">
        <f t="shared" ca="1" si="408"/>
        <v/>
      </c>
      <c r="L913" s="101" t="str">
        <f t="shared" ca="1" si="408"/>
        <v/>
      </c>
      <c r="M913" s="101" t="str">
        <f t="shared" ca="1" si="407"/>
        <v/>
      </c>
      <c r="N913" s="101" t="str">
        <f t="shared" ca="1" si="407"/>
        <v/>
      </c>
      <c r="O913" s="102" t="str">
        <f t="shared" ca="1" si="407"/>
        <v/>
      </c>
      <c r="P913" s="103" t="str">
        <f t="shared" ca="1" si="397"/>
        <v/>
      </c>
      <c r="Q913" s="100" t="str">
        <f t="shared" ca="1" si="388"/>
        <v/>
      </c>
      <c r="R913" s="101" t="str">
        <f t="shared" ca="1" si="388"/>
        <v/>
      </c>
      <c r="S913" s="101" t="str">
        <f t="shared" ca="1" si="388"/>
        <v/>
      </c>
      <c r="T913" s="101" t="str">
        <f t="shared" ca="1" si="388"/>
        <v/>
      </c>
      <c r="U913" s="101" t="str">
        <f t="shared" ca="1" si="388"/>
        <v/>
      </c>
      <c r="V913" s="101" t="str">
        <f t="shared" ca="1" si="388"/>
        <v/>
      </c>
      <c r="W913" s="101" t="str">
        <f t="shared" ca="1" si="388"/>
        <v/>
      </c>
      <c r="X913" s="101" t="str">
        <f t="shared" ca="1" si="388"/>
        <v/>
      </c>
      <c r="Y913" s="102" t="str">
        <f t="shared" ca="1" si="388"/>
        <v/>
      </c>
      <c r="Z913" s="129" t="str">
        <f t="shared" ca="1" si="398"/>
        <v/>
      </c>
      <c r="AA913" s="105" t="str">
        <f t="shared" ca="1" si="391"/>
        <v>NA</v>
      </c>
      <c r="AB913" s="105" t="str">
        <f t="shared" ca="1" si="399"/>
        <v>NA</v>
      </c>
      <c r="AC913" s="97" t="str">
        <f t="shared" ca="1" si="400"/>
        <v/>
      </c>
      <c r="AD913" s="106" t="str">
        <f t="shared" ca="1" si="392"/>
        <v/>
      </c>
      <c r="AE913" s="106"/>
      <c r="AF913" s="130"/>
      <c r="AG913" s="131"/>
      <c r="AH913" s="131"/>
      <c r="AI913" s="131"/>
      <c r="AJ913" s="131"/>
      <c r="AK913" s="131"/>
      <c r="AL913" s="131"/>
      <c r="AM913" s="131"/>
      <c r="AN913" s="132"/>
      <c r="AO913" s="133"/>
      <c r="AS913" s="69"/>
      <c r="AT913" s="69"/>
      <c r="AU913" s="113"/>
      <c r="AV913" s="114" t="str">
        <f t="shared" ca="1" si="390"/>
        <v/>
      </c>
      <c r="AW913" s="115" t="str">
        <f t="shared" ca="1" si="389"/>
        <v/>
      </c>
      <c r="AX913" s="115" t="str">
        <f t="shared" ca="1" si="389"/>
        <v/>
      </c>
      <c r="AY913" s="115" t="str">
        <f t="shared" ca="1" si="389"/>
        <v/>
      </c>
      <c r="AZ913" s="115" t="str">
        <f t="shared" ca="1" si="389"/>
        <v/>
      </c>
      <c r="BA913" s="115" t="str">
        <f t="shared" ca="1" si="389"/>
        <v/>
      </c>
      <c r="BB913" s="115" t="str">
        <f t="shared" ca="1" si="389"/>
        <v/>
      </c>
      <c r="BC913" s="115" t="str">
        <f t="shared" ca="1" si="389"/>
        <v/>
      </c>
      <c r="BD913" s="116" t="str">
        <f t="shared" ca="1" si="389"/>
        <v/>
      </c>
      <c r="BE913" s="145"/>
      <c r="BF913" s="118" t="str">
        <f t="shared" ca="1" si="401"/>
        <v/>
      </c>
      <c r="BG913" s="118" t="str">
        <f t="shared" ca="1" si="402"/>
        <v/>
      </c>
      <c r="BH913" s="118" t="str">
        <f t="shared" ca="1" si="403"/>
        <v/>
      </c>
      <c r="BI913" s="118" t="str">
        <f t="shared" ca="1" si="404"/>
        <v/>
      </c>
      <c r="BK913" s="154"/>
      <c r="BL913" s="155"/>
      <c r="BM913" s="154"/>
      <c r="BN913" s="154"/>
      <c r="BO913" s="156"/>
      <c r="BP913" s="156"/>
      <c r="BQ913" s="156"/>
      <c r="BR913" s="156"/>
      <c r="BS913" s="156"/>
      <c r="BT913" s="156"/>
      <c r="BU913" s="156"/>
      <c r="BV913" s="156"/>
      <c r="BW913" s="156"/>
      <c r="BX913" s="105"/>
      <c r="BY913" s="157"/>
      <c r="BZ913" s="157"/>
      <c r="CA913" s="157"/>
      <c r="CB913" s="157"/>
      <c r="CC913" s="157"/>
      <c r="CD913" s="157"/>
      <c r="CE913" s="157"/>
      <c r="CF913" s="157"/>
      <c r="CG913" s="157"/>
    </row>
    <row r="914" spans="1:85" x14ac:dyDescent="0.25">
      <c r="A914" s="97" t="str">
        <f t="shared" ca="1" si="405"/>
        <v/>
      </c>
      <c r="B914" s="98" t="str">
        <f t="shared" ca="1" si="406"/>
        <v/>
      </c>
      <c r="C914" s="99" t="str">
        <f t="shared" ca="1" si="393"/>
        <v/>
      </c>
      <c r="D914" s="97" t="str">
        <f t="shared" ca="1" si="394"/>
        <v/>
      </c>
      <c r="E914" s="97" t="str">
        <f t="shared" ca="1" si="395"/>
        <v/>
      </c>
      <c r="F914" s="97" t="str">
        <f t="shared" ca="1" si="396"/>
        <v/>
      </c>
      <c r="G914" s="100" t="str">
        <f t="shared" ca="1" si="408"/>
        <v/>
      </c>
      <c r="H914" s="101" t="str">
        <f t="shared" ca="1" si="408"/>
        <v/>
      </c>
      <c r="I914" s="101" t="str">
        <f t="shared" ca="1" si="408"/>
        <v/>
      </c>
      <c r="J914" s="101" t="str">
        <f t="shared" ca="1" si="408"/>
        <v/>
      </c>
      <c r="K914" s="101" t="str">
        <f t="shared" ca="1" si="408"/>
        <v/>
      </c>
      <c r="L914" s="101" t="str">
        <f t="shared" ca="1" si="408"/>
        <v/>
      </c>
      <c r="M914" s="101" t="str">
        <f t="shared" ca="1" si="407"/>
        <v/>
      </c>
      <c r="N914" s="101" t="str">
        <f t="shared" ca="1" si="407"/>
        <v/>
      </c>
      <c r="O914" s="102" t="str">
        <f t="shared" ca="1" si="407"/>
        <v/>
      </c>
      <c r="P914" s="103" t="str">
        <f t="shared" ca="1" si="397"/>
        <v/>
      </c>
      <c r="Q914" s="100" t="str">
        <f t="shared" ca="1" si="388"/>
        <v/>
      </c>
      <c r="R914" s="101" t="str">
        <f t="shared" ca="1" si="388"/>
        <v/>
      </c>
      <c r="S914" s="101" t="str">
        <f t="shared" ca="1" si="388"/>
        <v/>
      </c>
      <c r="T914" s="101" t="str">
        <f t="shared" ref="T914:Y956" ca="1" si="409">IF(LEN($C914)=0,"",IF($E914="M",INDEX(J$5:J$999,MATCH($C914,$C$5:$C$999,0))*$P914,IF(INDEX(J$5:J$999,MATCH($C914,$C$5:$C$999,0))&gt;T$2,INDEX(J$5:J$999,MATCH($C914,$C$5:$C$999,0))*$P914,"&lt;MRL")))</f>
        <v/>
      </c>
      <c r="U914" s="101" t="str">
        <f t="shared" ca="1" si="409"/>
        <v/>
      </c>
      <c r="V914" s="101" t="str">
        <f t="shared" ca="1" si="409"/>
        <v/>
      </c>
      <c r="W914" s="101" t="str">
        <f t="shared" ca="1" si="409"/>
        <v/>
      </c>
      <c r="X914" s="101" t="str">
        <f t="shared" ca="1" si="409"/>
        <v/>
      </c>
      <c r="Y914" s="102" t="str">
        <f t="shared" ca="1" si="409"/>
        <v/>
      </c>
      <c r="Z914" s="129" t="str">
        <f t="shared" ca="1" si="398"/>
        <v/>
      </c>
      <c r="AA914" s="105" t="str">
        <f t="shared" ca="1" si="391"/>
        <v>NA</v>
      </c>
      <c r="AB914" s="105" t="str">
        <f t="shared" ca="1" si="399"/>
        <v>NA</v>
      </c>
      <c r="AC914" s="97" t="str">
        <f t="shared" ca="1" si="400"/>
        <v/>
      </c>
      <c r="AD914" s="106" t="str">
        <f t="shared" ca="1" si="392"/>
        <v/>
      </c>
      <c r="AE914" s="106"/>
      <c r="AF914" s="130"/>
      <c r="AG914" s="131"/>
      <c r="AH914" s="131"/>
      <c r="AI914" s="131"/>
      <c r="AJ914" s="131"/>
      <c r="AK914" s="131"/>
      <c r="AL914" s="131"/>
      <c r="AM914" s="131"/>
      <c r="AN914" s="132"/>
      <c r="AO914" s="133"/>
      <c r="AS914" s="69"/>
      <c r="AT914" s="69"/>
      <c r="AU914" s="113"/>
      <c r="AV914" s="114" t="str">
        <f t="shared" ca="1" si="390"/>
        <v/>
      </c>
      <c r="AW914" s="115" t="str">
        <f t="shared" ca="1" si="389"/>
        <v/>
      </c>
      <c r="AX914" s="115" t="str">
        <f t="shared" ca="1" si="389"/>
        <v/>
      </c>
      <c r="AY914" s="115" t="str">
        <f t="shared" ca="1" si="389"/>
        <v/>
      </c>
      <c r="AZ914" s="115" t="str">
        <f t="shared" ca="1" si="389"/>
        <v/>
      </c>
      <c r="BA914" s="115" t="str">
        <f t="shared" ca="1" si="389"/>
        <v/>
      </c>
      <c r="BB914" s="115" t="str">
        <f t="shared" ca="1" si="389"/>
        <v/>
      </c>
      <c r="BC914" s="115" t="str">
        <f t="shared" ca="1" si="389"/>
        <v/>
      </c>
      <c r="BD914" s="116" t="str">
        <f t="shared" ca="1" si="389"/>
        <v/>
      </c>
      <c r="BE914" s="145"/>
      <c r="BF914" s="118" t="str">
        <f t="shared" ca="1" si="401"/>
        <v/>
      </c>
      <c r="BG914" s="118" t="str">
        <f t="shared" ca="1" si="402"/>
        <v/>
      </c>
      <c r="BH914" s="118" t="str">
        <f t="shared" ca="1" si="403"/>
        <v/>
      </c>
      <c r="BI914" s="118" t="str">
        <f t="shared" ca="1" si="404"/>
        <v/>
      </c>
      <c r="BK914" s="154"/>
      <c r="BL914" s="155"/>
      <c r="BM914" s="154"/>
      <c r="BN914" s="154"/>
      <c r="BO914" s="156"/>
      <c r="BP914" s="156"/>
      <c r="BQ914" s="156"/>
      <c r="BR914" s="156"/>
      <c r="BS914" s="156"/>
      <c r="BT914" s="156"/>
      <c r="BU914" s="156"/>
      <c r="BV914" s="156"/>
      <c r="BW914" s="156"/>
      <c r="BX914" s="105"/>
      <c r="BY914" s="157"/>
      <c r="BZ914" s="157"/>
      <c r="CA914" s="157"/>
      <c r="CB914" s="157"/>
      <c r="CC914" s="157"/>
      <c r="CD914" s="157"/>
      <c r="CE914" s="157"/>
      <c r="CF914" s="157"/>
      <c r="CG914" s="157"/>
    </row>
    <row r="915" spans="1:85" x14ac:dyDescent="0.25">
      <c r="A915" s="97" t="str">
        <f t="shared" ca="1" si="405"/>
        <v/>
      </c>
      <c r="B915" s="98" t="str">
        <f t="shared" ca="1" si="406"/>
        <v/>
      </c>
      <c r="C915" s="99" t="str">
        <f t="shared" ca="1" si="393"/>
        <v/>
      </c>
      <c r="D915" s="97" t="str">
        <f t="shared" ca="1" si="394"/>
        <v/>
      </c>
      <c r="E915" s="97" t="str">
        <f t="shared" ca="1" si="395"/>
        <v/>
      </c>
      <c r="F915" s="97" t="str">
        <f t="shared" ca="1" si="396"/>
        <v/>
      </c>
      <c r="G915" s="100" t="str">
        <f t="shared" ca="1" si="408"/>
        <v/>
      </c>
      <c r="H915" s="101" t="str">
        <f t="shared" ca="1" si="408"/>
        <v/>
      </c>
      <c r="I915" s="101" t="str">
        <f t="shared" ca="1" si="408"/>
        <v/>
      </c>
      <c r="J915" s="101" t="str">
        <f t="shared" ca="1" si="408"/>
        <v/>
      </c>
      <c r="K915" s="101" t="str">
        <f t="shared" ca="1" si="408"/>
        <v/>
      </c>
      <c r="L915" s="101" t="str">
        <f t="shared" ca="1" si="408"/>
        <v/>
      </c>
      <c r="M915" s="101" t="str">
        <f t="shared" ca="1" si="407"/>
        <v/>
      </c>
      <c r="N915" s="101" t="str">
        <f t="shared" ca="1" si="407"/>
        <v/>
      </c>
      <c r="O915" s="102" t="str">
        <f t="shared" ca="1" si="407"/>
        <v/>
      </c>
      <c r="P915" s="103" t="str">
        <f t="shared" ca="1" si="397"/>
        <v/>
      </c>
      <c r="Q915" s="100" t="str">
        <f t="shared" ref="Q915:V978" ca="1" si="410">IF(LEN($C915)=0,"",IF($E915="M",INDEX(G$5:G$999,MATCH($C915,$C$5:$C$999,0))*$P915,IF(INDEX(G$5:G$999,MATCH($C915,$C$5:$C$999,0))&gt;Q$2,INDEX(G$5:G$999,MATCH($C915,$C$5:$C$999,0))*$P915,"&lt;MRL")))</f>
        <v/>
      </c>
      <c r="R915" s="101" t="str">
        <f t="shared" ca="1" si="410"/>
        <v/>
      </c>
      <c r="S915" s="101" t="str">
        <f t="shared" ca="1" si="410"/>
        <v/>
      </c>
      <c r="T915" s="101" t="str">
        <f t="shared" ca="1" si="409"/>
        <v/>
      </c>
      <c r="U915" s="101" t="str">
        <f t="shared" ca="1" si="409"/>
        <v/>
      </c>
      <c r="V915" s="101" t="str">
        <f t="shared" ca="1" si="409"/>
        <v/>
      </c>
      <c r="W915" s="101" t="str">
        <f t="shared" ca="1" si="409"/>
        <v/>
      </c>
      <c r="X915" s="101" t="str">
        <f t="shared" ca="1" si="409"/>
        <v/>
      </c>
      <c r="Y915" s="102" t="str">
        <f t="shared" ca="1" si="409"/>
        <v/>
      </c>
      <c r="Z915" s="129" t="str">
        <f t="shared" ca="1" si="398"/>
        <v/>
      </c>
      <c r="AA915" s="105" t="str">
        <f t="shared" ca="1" si="391"/>
        <v>NA</v>
      </c>
      <c r="AB915" s="105" t="str">
        <f t="shared" ca="1" si="399"/>
        <v>NA</v>
      </c>
      <c r="AC915" s="97" t="str">
        <f t="shared" ca="1" si="400"/>
        <v/>
      </c>
      <c r="AD915" s="106" t="str">
        <f t="shared" ca="1" si="392"/>
        <v/>
      </c>
      <c r="AE915" s="106"/>
      <c r="AF915" s="130"/>
      <c r="AG915" s="131"/>
      <c r="AH915" s="131"/>
      <c r="AI915" s="131"/>
      <c r="AJ915" s="131"/>
      <c r="AK915" s="131"/>
      <c r="AL915" s="131"/>
      <c r="AM915" s="131"/>
      <c r="AN915" s="132"/>
      <c r="AO915" s="133"/>
      <c r="AS915" s="69"/>
      <c r="AT915" s="69"/>
      <c r="AU915" s="113"/>
      <c r="AV915" s="114" t="str">
        <f t="shared" ca="1" si="390"/>
        <v/>
      </c>
      <c r="AW915" s="115" t="str">
        <f t="shared" ca="1" si="389"/>
        <v/>
      </c>
      <c r="AX915" s="115" t="str">
        <f t="shared" ca="1" si="389"/>
        <v/>
      </c>
      <c r="AY915" s="115" t="str">
        <f t="shared" ca="1" si="389"/>
        <v/>
      </c>
      <c r="AZ915" s="115" t="str">
        <f t="shared" ca="1" si="389"/>
        <v/>
      </c>
      <c r="BA915" s="115" t="str">
        <f t="shared" ca="1" si="389"/>
        <v/>
      </c>
      <c r="BB915" s="115" t="str">
        <f t="shared" ca="1" si="389"/>
        <v/>
      </c>
      <c r="BC915" s="115" t="str">
        <f t="shared" ca="1" si="389"/>
        <v/>
      </c>
      <c r="BD915" s="116" t="str">
        <f t="shared" ca="1" si="389"/>
        <v/>
      </c>
      <c r="BE915" s="145"/>
      <c r="BF915" s="118" t="str">
        <f t="shared" ca="1" si="401"/>
        <v/>
      </c>
      <c r="BG915" s="118" t="str">
        <f t="shared" ca="1" si="402"/>
        <v/>
      </c>
      <c r="BH915" s="118" t="str">
        <f t="shared" ca="1" si="403"/>
        <v/>
      </c>
      <c r="BI915" s="118" t="str">
        <f t="shared" ca="1" si="404"/>
        <v/>
      </c>
      <c r="BK915" s="154"/>
      <c r="BL915" s="155"/>
      <c r="BM915" s="154"/>
      <c r="BN915" s="154"/>
      <c r="BO915" s="156"/>
      <c r="BP915" s="156"/>
      <c r="BQ915" s="156"/>
      <c r="BR915" s="156"/>
      <c r="BS915" s="156"/>
      <c r="BT915" s="156"/>
      <c r="BU915" s="156"/>
      <c r="BV915" s="156"/>
      <c r="BW915" s="156"/>
      <c r="BX915" s="105"/>
      <c r="BY915" s="157"/>
      <c r="BZ915" s="157"/>
      <c r="CA915" s="157"/>
      <c r="CB915" s="157"/>
      <c r="CC915" s="157"/>
      <c r="CD915" s="157"/>
      <c r="CE915" s="157"/>
      <c r="CF915" s="157"/>
      <c r="CG915" s="157"/>
    </row>
    <row r="916" spans="1:85" x14ac:dyDescent="0.25">
      <c r="A916" s="97" t="str">
        <f t="shared" ca="1" si="405"/>
        <v/>
      </c>
      <c r="B916" s="98" t="str">
        <f t="shared" ca="1" si="406"/>
        <v/>
      </c>
      <c r="C916" s="99" t="str">
        <f t="shared" ca="1" si="393"/>
        <v/>
      </c>
      <c r="D916" s="97" t="str">
        <f t="shared" ca="1" si="394"/>
        <v/>
      </c>
      <c r="E916" s="97" t="str">
        <f t="shared" ca="1" si="395"/>
        <v/>
      </c>
      <c r="F916" s="97" t="str">
        <f t="shared" ca="1" si="396"/>
        <v/>
      </c>
      <c r="G916" s="100" t="str">
        <f t="shared" ca="1" si="408"/>
        <v/>
      </c>
      <c r="H916" s="101" t="str">
        <f t="shared" ca="1" si="408"/>
        <v/>
      </c>
      <c r="I916" s="101" t="str">
        <f t="shared" ca="1" si="408"/>
        <v/>
      </c>
      <c r="J916" s="101" t="str">
        <f t="shared" ca="1" si="408"/>
        <v/>
      </c>
      <c r="K916" s="101" t="str">
        <f t="shared" ca="1" si="408"/>
        <v/>
      </c>
      <c r="L916" s="101" t="str">
        <f t="shared" ca="1" si="408"/>
        <v/>
      </c>
      <c r="M916" s="101" t="str">
        <f t="shared" ca="1" si="407"/>
        <v/>
      </c>
      <c r="N916" s="101" t="str">
        <f t="shared" ca="1" si="407"/>
        <v/>
      </c>
      <c r="O916" s="102" t="str">
        <f t="shared" ca="1" si="407"/>
        <v/>
      </c>
      <c r="P916" s="103" t="str">
        <f t="shared" ca="1" si="397"/>
        <v/>
      </c>
      <c r="Q916" s="100" t="str">
        <f t="shared" ca="1" si="410"/>
        <v/>
      </c>
      <c r="R916" s="101" t="str">
        <f t="shared" ca="1" si="410"/>
        <v/>
      </c>
      <c r="S916" s="101" t="str">
        <f t="shared" ca="1" si="410"/>
        <v/>
      </c>
      <c r="T916" s="101" t="str">
        <f t="shared" ca="1" si="409"/>
        <v/>
      </c>
      <c r="U916" s="101" t="str">
        <f t="shared" ca="1" si="409"/>
        <v/>
      </c>
      <c r="V916" s="101" t="str">
        <f t="shared" ca="1" si="409"/>
        <v/>
      </c>
      <c r="W916" s="101" t="str">
        <f t="shared" ca="1" si="409"/>
        <v/>
      </c>
      <c r="X916" s="101" t="str">
        <f t="shared" ca="1" si="409"/>
        <v/>
      </c>
      <c r="Y916" s="102" t="str">
        <f t="shared" ca="1" si="409"/>
        <v/>
      </c>
      <c r="Z916" s="129" t="str">
        <f t="shared" ca="1" si="398"/>
        <v/>
      </c>
      <c r="AA916" s="105" t="str">
        <f t="shared" ca="1" si="391"/>
        <v>NA</v>
      </c>
      <c r="AB916" s="105" t="str">
        <f t="shared" ca="1" si="399"/>
        <v>NA</v>
      </c>
      <c r="AC916" s="97" t="str">
        <f t="shared" ca="1" si="400"/>
        <v/>
      </c>
      <c r="AD916" s="106" t="str">
        <f t="shared" ca="1" si="392"/>
        <v/>
      </c>
      <c r="AE916" s="106"/>
      <c r="AF916" s="130"/>
      <c r="AG916" s="131"/>
      <c r="AH916" s="131"/>
      <c r="AI916" s="131"/>
      <c r="AJ916" s="131"/>
      <c r="AK916" s="131"/>
      <c r="AL916" s="131"/>
      <c r="AM916" s="131"/>
      <c r="AN916" s="132"/>
      <c r="AO916" s="133"/>
      <c r="AS916" s="69"/>
      <c r="AT916" s="69"/>
      <c r="AU916" s="113"/>
      <c r="AV916" s="114" t="str">
        <f t="shared" ca="1" si="390"/>
        <v/>
      </c>
      <c r="AW916" s="115" t="str">
        <f t="shared" ca="1" si="389"/>
        <v/>
      </c>
      <c r="AX916" s="115" t="str">
        <f t="shared" ca="1" si="389"/>
        <v/>
      </c>
      <c r="AY916" s="115" t="str">
        <f t="shared" ca="1" si="389"/>
        <v/>
      </c>
      <c r="AZ916" s="115" t="str">
        <f t="shared" ca="1" si="389"/>
        <v/>
      </c>
      <c r="BA916" s="115" t="str">
        <f t="shared" ca="1" si="389"/>
        <v/>
      </c>
      <c r="BB916" s="115" t="str">
        <f t="shared" ca="1" si="389"/>
        <v/>
      </c>
      <c r="BC916" s="115" t="str">
        <f t="shared" ca="1" si="389"/>
        <v/>
      </c>
      <c r="BD916" s="116" t="str">
        <f t="shared" ca="1" si="389"/>
        <v/>
      </c>
      <c r="BE916" s="145"/>
      <c r="BF916" s="118" t="str">
        <f t="shared" ca="1" si="401"/>
        <v/>
      </c>
      <c r="BG916" s="118" t="str">
        <f t="shared" ca="1" si="402"/>
        <v/>
      </c>
      <c r="BH916" s="118" t="str">
        <f t="shared" ca="1" si="403"/>
        <v/>
      </c>
      <c r="BI916" s="118" t="str">
        <f t="shared" ca="1" si="404"/>
        <v/>
      </c>
      <c r="BK916" s="154"/>
      <c r="BL916" s="155"/>
      <c r="BM916" s="154"/>
      <c r="BN916" s="154"/>
      <c r="BO916" s="156"/>
      <c r="BP916" s="156"/>
      <c r="BQ916" s="156"/>
      <c r="BR916" s="156"/>
      <c r="BS916" s="156"/>
      <c r="BT916" s="156"/>
      <c r="BU916" s="156"/>
      <c r="BV916" s="156"/>
      <c r="BW916" s="156"/>
      <c r="BX916" s="105"/>
      <c r="BY916" s="157"/>
      <c r="BZ916" s="157"/>
      <c r="CA916" s="157"/>
      <c r="CB916" s="157"/>
      <c r="CC916" s="157"/>
      <c r="CD916" s="157"/>
      <c r="CE916" s="157"/>
      <c r="CF916" s="157"/>
      <c r="CG916" s="157"/>
    </row>
    <row r="917" spans="1:85" x14ac:dyDescent="0.25">
      <c r="A917" s="97" t="str">
        <f t="shared" ca="1" si="405"/>
        <v/>
      </c>
      <c r="B917" s="98" t="str">
        <f t="shared" ca="1" si="406"/>
        <v/>
      </c>
      <c r="C917" s="99" t="str">
        <f t="shared" ca="1" si="393"/>
        <v/>
      </c>
      <c r="D917" s="97" t="str">
        <f t="shared" ca="1" si="394"/>
        <v/>
      </c>
      <c r="E917" s="97" t="str">
        <f t="shared" ca="1" si="395"/>
        <v/>
      </c>
      <c r="F917" s="97" t="str">
        <f t="shared" ca="1" si="396"/>
        <v/>
      </c>
      <c r="G917" s="100" t="str">
        <f t="shared" ca="1" si="408"/>
        <v/>
      </c>
      <c r="H917" s="101" t="str">
        <f t="shared" ca="1" si="408"/>
        <v/>
      </c>
      <c r="I917" s="101" t="str">
        <f t="shared" ca="1" si="408"/>
        <v/>
      </c>
      <c r="J917" s="101" t="str">
        <f t="shared" ca="1" si="408"/>
        <v/>
      </c>
      <c r="K917" s="101" t="str">
        <f t="shared" ca="1" si="408"/>
        <v/>
      </c>
      <c r="L917" s="101" t="str">
        <f t="shared" ca="1" si="408"/>
        <v/>
      </c>
      <c r="M917" s="101" t="str">
        <f t="shared" ca="1" si="407"/>
        <v/>
      </c>
      <c r="N917" s="101" t="str">
        <f t="shared" ca="1" si="407"/>
        <v/>
      </c>
      <c r="O917" s="102" t="str">
        <f t="shared" ca="1" si="407"/>
        <v/>
      </c>
      <c r="P917" s="103" t="str">
        <f t="shared" ca="1" si="397"/>
        <v/>
      </c>
      <c r="Q917" s="100" t="str">
        <f t="shared" ca="1" si="410"/>
        <v/>
      </c>
      <c r="R917" s="101" t="str">
        <f t="shared" ca="1" si="410"/>
        <v/>
      </c>
      <c r="S917" s="101" t="str">
        <f t="shared" ca="1" si="410"/>
        <v/>
      </c>
      <c r="T917" s="101" t="str">
        <f t="shared" ca="1" si="409"/>
        <v/>
      </c>
      <c r="U917" s="101" t="str">
        <f t="shared" ca="1" si="409"/>
        <v/>
      </c>
      <c r="V917" s="101" t="str">
        <f t="shared" ca="1" si="409"/>
        <v/>
      </c>
      <c r="W917" s="101" t="str">
        <f t="shared" ca="1" si="409"/>
        <v/>
      </c>
      <c r="X917" s="101" t="str">
        <f t="shared" ca="1" si="409"/>
        <v/>
      </c>
      <c r="Y917" s="102" t="str">
        <f t="shared" ca="1" si="409"/>
        <v/>
      </c>
      <c r="Z917" s="129" t="str">
        <f t="shared" ca="1" si="398"/>
        <v/>
      </c>
      <c r="AA917" s="105" t="str">
        <f t="shared" ca="1" si="391"/>
        <v>NA</v>
      </c>
      <c r="AB917" s="105" t="str">
        <f t="shared" ca="1" si="399"/>
        <v>NA</v>
      </c>
      <c r="AC917" s="97" t="str">
        <f t="shared" ca="1" si="400"/>
        <v/>
      </c>
      <c r="AD917" s="106" t="str">
        <f t="shared" ca="1" si="392"/>
        <v/>
      </c>
      <c r="AE917" s="106"/>
      <c r="AF917" s="130"/>
      <c r="AG917" s="131"/>
      <c r="AH917" s="131"/>
      <c r="AI917" s="131"/>
      <c r="AJ917" s="131"/>
      <c r="AK917" s="131"/>
      <c r="AL917" s="131"/>
      <c r="AM917" s="131"/>
      <c r="AN917" s="132"/>
      <c r="AO917" s="133"/>
      <c r="AS917" s="69"/>
      <c r="AT917" s="69"/>
      <c r="AU917" s="113"/>
      <c r="AV917" s="114" t="str">
        <f t="shared" ca="1" si="390"/>
        <v/>
      </c>
      <c r="AW917" s="115" t="str">
        <f t="shared" ca="1" si="389"/>
        <v/>
      </c>
      <c r="AX917" s="115" t="str">
        <f t="shared" ca="1" si="389"/>
        <v/>
      </c>
      <c r="AY917" s="115" t="str">
        <f t="shared" ca="1" si="389"/>
        <v/>
      </c>
      <c r="AZ917" s="115" t="str">
        <f t="shared" ca="1" si="389"/>
        <v/>
      </c>
      <c r="BA917" s="115" t="str">
        <f t="shared" ca="1" si="389"/>
        <v/>
      </c>
      <c r="BB917" s="115" t="str">
        <f t="shared" ca="1" si="389"/>
        <v/>
      </c>
      <c r="BC917" s="115" t="str">
        <f t="shared" ca="1" si="389"/>
        <v/>
      </c>
      <c r="BD917" s="116" t="str">
        <f t="shared" ca="1" si="389"/>
        <v/>
      </c>
      <c r="BE917" s="145"/>
      <c r="BF917" s="118" t="str">
        <f t="shared" ca="1" si="401"/>
        <v/>
      </c>
      <c r="BG917" s="118" t="str">
        <f t="shared" ca="1" si="402"/>
        <v/>
      </c>
      <c r="BH917" s="118" t="str">
        <f t="shared" ca="1" si="403"/>
        <v/>
      </c>
      <c r="BI917" s="118" t="str">
        <f t="shared" ca="1" si="404"/>
        <v/>
      </c>
      <c r="BK917" s="154"/>
      <c r="BL917" s="155"/>
      <c r="BM917" s="154"/>
      <c r="BN917" s="154"/>
      <c r="BO917" s="156"/>
      <c r="BP917" s="156"/>
      <c r="BQ917" s="156"/>
      <c r="BR917" s="156"/>
      <c r="BS917" s="156"/>
      <c r="BT917" s="156"/>
      <c r="BU917" s="156"/>
      <c r="BV917" s="156"/>
      <c r="BW917" s="156"/>
      <c r="BX917" s="105"/>
      <c r="BY917" s="157"/>
      <c r="BZ917" s="157"/>
      <c r="CA917" s="157"/>
      <c r="CB917" s="157"/>
      <c r="CC917" s="157"/>
      <c r="CD917" s="157"/>
      <c r="CE917" s="157"/>
      <c r="CF917" s="157"/>
      <c r="CG917" s="157"/>
    </row>
    <row r="918" spans="1:85" x14ac:dyDescent="0.25">
      <c r="A918" s="97" t="str">
        <f t="shared" ca="1" si="405"/>
        <v/>
      </c>
      <c r="B918" s="98" t="str">
        <f t="shared" ca="1" si="406"/>
        <v/>
      </c>
      <c r="C918" s="99" t="str">
        <f t="shared" ca="1" si="393"/>
        <v/>
      </c>
      <c r="D918" s="97" t="str">
        <f t="shared" ca="1" si="394"/>
        <v/>
      </c>
      <c r="E918" s="97" t="str">
        <f t="shared" ca="1" si="395"/>
        <v/>
      </c>
      <c r="F918" s="97" t="str">
        <f t="shared" ca="1" si="396"/>
        <v/>
      </c>
      <c r="G918" s="100" t="str">
        <f t="shared" ca="1" si="408"/>
        <v/>
      </c>
      <c r="H918" s="101" t="str">
        <f t="shared" ca="1" si="408"/>
        <v/>
      </c>
      <c r="I918" s="101" t="str">
        <f t="shared" ca="1" si="408"/>
        <v/>
      </c>
      <c r="J918" s="101" t="str">
        <f t="shared" ca="1" si="408"/>
        <v/>
      </c>
      <c r="K918" s="101" t="str">
        <f t="shared" ca="1" si="408"/>
        <v/>
      </c>
      <c r="L918" s="101" t="str">
        <f t="shared" ca="1" si="408"/>
        <v/>
      </c>
      <c r="M918" s="101" t="str">
        <f t="shared" ca="1" si="407"/>
        <v/>
      </c>
      <c r="N918" s="101" t="str">
        <f t="shared" ca="1" si="407"/>
        <v/>
      </c>
      <c r="O918" s="102" t="str">
        <f t="shared" ca="1" si="407"/>
        <v/>
      </c>
      <c r="P918" s="103" t="str">
        <f t="shared" ca="1" si="397"/>
        <v/>
      </c>
      <c r="Q918" s="100" t="str">
        <f t="shared" ca="1" si="410"/>
        <v/>
      </c>
      <c r="R918" s="101" t="str">
        <f t="shared" ca="1" si="410"/>
        <v/>
      </c>
      <c r="S918" s="101" t="str">
        <f t="shared" ca="1" si="410"/>
        <v/>
      </c>
      <c r="T918" s="101" t="str">
        <f t="shared" ca="1" si="409"/>
        <v/>
      </c>
      <c r="U918" s="101" t="str">
        <f t="shared" ca="1" si="409"/>
        <v/>
      </c>
      <c r="V918" s="101" t="str">
        <f t="shared" ca="1" si="409"/>
        <v/>
      </c>
      <c r="W918" s="101" t="str">
        <f t="shared" ca="1" si="409"/>
        <v/>
      </c>
      <c r="X918" s="101" t="str">
        <f t="shared" ca="1" si="409"/>
        <v/>
      </c>
      <c r="Y918" s="102" t="str">
        <f t="shared" ca="1" si="409"/>
        <v/>
      </c>
      <c r="Z918" s="129" t="str">
        <f t="shared" ca="1" si="398"/>
        <v/>
      </c>
      <c r="AA918" s="105" t="str">
        <f t="shared" ca="1" si="391"/>
        <v>NA</v>
      </c>
      <c r="AB918" s="105" t="str">
        <f t="shared" ca="1" si="399"/>
        <v>NA</v>
      </c>
      <c r="AC918" s="97" t="str">
        <f t="shared" ca="1" si="400"/>
        <v/>
      </c>
      <c r="AD918" s="106" t="str">
        <f t="shared" ca="1" si="392"/>
        <v/>
      </c>
      <c r="AE918" s="106"/>
      <c r="AF918" s="130"/>
      <c r="AG918" s="131"/>
      <c r="AH918" s="131"/>
      <c r="AI918" s="131"/>
      <c r="AJ918" s="131"/>
      <c r="AK918" s="131"/>
      <c r="AL918" s="131"/>
      <c r="AM918" s="131"/>
      <c r="AN918" s="132"/>
      <c r="AO918" s="133"/>
      <c r="AS918" s="69"/>
      <c r="AT918" s="69"/>
      <c r="AU918" s="113"/>
      <c r="AV918" s="114" t="str">
        <f t="shared" ca="1" si="390"/>
        <v/>
      </c>
      <c r="AW918" s="115" t="str">
        <f t="shared" ca="1" si="389"/>
        <v/>
      </c>
      <c r="AX918" s="115" t="str">
        <f t="shared" ca="1" si="389"/>
        <v/>
      </c>
      <c r="AY918" s="115" t="str">
        <f t="shared" ca="1" si="389"/>
        <v/>
      </c>
      <c r="AZ918" s="115" t="str">
        <f t="shared" ca="1" si="389"/>
        <v/>
      </c>
      <c r="BA918" s="115" t="str">
        <f t="shared" ca="1" si="389"/>
        <v/>
      </c>
      <c r="BB918" s="115" t="str">
        <f t="shared" ca="1" si="389"/>
        <v/>
      </c>
      <c r="BC918" s="115" t="str">
        <f t="shared" ca="1" si="389"/>
        <v/>
      </c>
      <c r="BD918" s="116" t="str">
        <f t="shared" ca="1" si="389"/>
        <v/>
      </c>
      <c r="BE918" s="145"/>
      <c r="BF918" s="118" t="str">
        <f t="shared" ca="1" si="401"/>
        <v/>
      </c>
      <c r="BG918" s="118" t="str">
        <f t="shared" ca="1" si="402"/>
        <v/>
      </c>
      <c r="BH918" s="118" t="str">
        <f t="shared" ca="1" si="403"/>
        <v/>
      </c>
      <c r="BI918" s="118" t="str">
        <f t="shared" ca="1" si="404"/>
        <v/>
      </c>
      <c r="BK918" s="154"/>
      <c r="BL918" s="155"/>
      <c r="BM918" s="154"/>
      <c r="BN918" s="154"/>
      <c r="BO918" s="156"/>
      <c r="BP918" s="156"/>
      <c r="BQ918" s="156"/>
      <c r="BR918" s="156"/>
      <c r="BS918" s="156"/>
      <c r="BT918" s="156"/>
      <c r="BU918" s="156"/>
      <c r="BV918" s="156"/>
      <c r="BW918" s="156"/>
      <c r="BX918" s="105"/>
      <c r="BY918" s="157"/>
      <c r="BZ918" s="157"/>
      <c r="CA918" s="157"/>
      <c r="CB918" s="157"/>
      <c r="CC918" s="157"/>
      <c r="CD918" s="157"/>
      <c r="CE918" s="157"/>
      <c r="CF918" s="157"/>
      <c r="CG918" s="157"/>
    </row>
    <row r="919" spans="1:85" x14ac:dyDescent="0.25">
      <c r="A919" s="97" t="str">
        <f t="shared" ca="1" si="405"/>
        <v/>
      </c>
      <c r="B919" s="98" t="str">
        <f t="shared" ca="1" si="406"/>
        <v/>
      </c>
      <c r="C919" s="99" t="str">
        <f t="shared" ca="1" si="393"/>
        <v/>
      </c>
      <c r="D919" s="97" t="str">
        <f t="shared" ca="1" si="394"/>
        <v/>
      </c>
      <c r="E919" s="97" t="str">
        <f t="shared" ca="1" si="395"/>
        <v/>
      </c>
      <c r="F919" s="97" t="str">
        <f t="shared" ca="1" si="396"/>
        <v/>
      </c>
      <c r="G919" s="100" t="str">
        <f t="shared" ca="1" si="408"/>
        <v/>
      </c>
      <c r="H919" s="101" t="str">
        <f t="shared" ca="1" si="408"/>
        <v/>
      </c>
      <c r="I919" s="101" t="str">
        <f t="shared" ca="1" si="408"/>
        <v/>
      </c>
      <c r="J919" s="101" t="str">
        <f t="shared" ca="1" si="408"/>
        <v/>
      </c>
      <c r="K919" s="101" t="str">
        <f t="shared" ca="1" si="408"/>
        <v/>
      </c>
      <c r="L919" s="101" t="str">
        <f t="shared" ca="1" si="408"/>
        <v/>
      </c>
      <c r="M919" s="101" t="str">
        <f t="shared" ca="1" si="407"/>
        <v/>
      </c>
      <c r="N919" s="101" t="str">
        <f t="shared" ca="1" si="407"/>
        <v/>
      </c>
      <c r="O919" s="102" t="str">
        <f t="shared" ca="1" si="407"/>
        <v/>
      </c>
      <c r="P919" s="103" t="str">
        <f t="shared" ca="1" si="397"/>
        <v/>
      </c>
      <c r="Q919" s="100" t="str">
        <f t="shared" ca="1" si="410"/>
        <v/>
      </c>
      <c r="R919" s="101" t="str">
        <f t="shared" ca="1" si="410"/>
        <v/>
      </c>
      <c r="S919" s="101" t="str">
        <f t="shared" ca="1" si="410"/>
        <v/>
      </c>
      <c r="T919" s="101" t="str">
        <f t="shared" ca="1" si="409"/>
        <v/>
      </c>
      <c r="U919" s="101" t="str">
        <f t="shared" ca="1" si="409"/>
        <v/>
      </c>
      <c r="V919" s="101" t="str">
        <f t="shared" ca="1" si="409"/>
        <v/>
      </c>
      <c r="W919" s="101" t="str">
        <f t="shared" ca="1" si="409"/>
        <v/>
      </c>
      <c r="X919" s="101" t="str">
        <f t="shared" ca="1" si="409"/>
        <v/>
      </c>
      <c r="Y919" s="102" t="str">
        <f t="shared" ca="1" si="409"/>
        <v/>
      </c>
      <c r="Z919" s="129" t="str">
        <f t="shared" ca="1" si="398"/>
        <v/>
      </c>
      <c r="AA919" s="105" t="str">
        <f t="shared" ca="1" si="391"/>
        <v>NA</v>
      </c>
      <c r="AB919" s="105" t="str">
        <f t="shared" ca="1" si="399"/>
        <v>NA</v>
      </c>
      <c r="AC919" s="97" t="str">
        <f t="shared" ca="1" si="400"/>
        <v/>
      </c>
      <c r="AD919" s="106" t="str">
        <f t="shared" ca="1" si="392"/>
        <v/>
      </c>
      <c r="AE919" s="106"/>
      <c r="AF919" s="130"/>
      <c r="AG919" s="131"/>
      <c r="AH919" s="131"/>
      <c r="AI919" s="131"/>
      <c r="AJ919" s="131"/>
      <c r="AK919" s="131"/>
      <c r="AL919" s="131"/>
      <c r="AM919" s="131"/>
      <c r="AN919" s="132"/>
      <c r="AO919" s="133"/>
      <c r="AS919" s="69"/>
      <c r="AT919" s="69"/>
      <c r="AU919" s="113"/>
      <c r="AV919" s="114" t="str">
        <f t="shared" ca="1" si="390"/>
        <v/>
      </c>
      <c r="AW919" s="115" t="str">
        <f t="shared" ca="1" si="389"/>
        <v/>
      </c>
      <c r="AX919" s="115" t="str">
        <f t="shared" ca="1" si="389"/>
        <v/>
      </c>
      <c r="AY919" s="115" t="str">
        <f t="shared" ca="1" si="389"/>
        <v/>
      </c>
      <c r="AZ919" s="115" t="str">
        <f t="shared" ca="1" si="389"/>
        <v/>
      </c>
      <c r="BA919" s="115" t="str">
        <f t="shared" ca="1" si="389"/>
        <v/>
      </c>
      <c r="BB919" s="115" t="str">
        <f t="shared" ca="1" si="389"/>
        <v/>
      </c>
      <c r="BC919" s="115" t="str">
        <f t="shared" ca="1" si="389"/>
        <v/>
      </c>
      <c r="BD919" s="116" t="str">
        <f t="shared" ca="1" si="389"/>
        <v/>
      </c>
      <c r="BE919" s="145"/>
      <c r="BF919" s="118" t="str">
        <f t="shared" ca="1" si="401"/>
        <v/>
      </c>
      <c r="BG919" s="118" t="str">
        <f t="shared" ca="1" si="402"/>
        <v/>
      </c>
      <c r="BH919" s="118" t="str">
        <f t="shared" ca="1" si="403"/>
        <v/>
      </c>
      <c r="BI919" s="118" t="str">
        <f t="shared" ca="1" si="404"/>
        <v/>
      </c>
      <c r="BK919" s="154"/>
      <c r="BL919" s="155"/>
      <c r="BM919" s="154"/>
      <c r="BN919" s="154"/>
      <c r="BO919" s="156"/>
      <c r="BP919" s="156"/>
      <c r="BQ919" s="156"/>
      <c r="BR919" s="156"/>
      <c r="BS919" s="156"/>
      <c r="BT919" s="156"/>
      <c r="BU919" s="156"/>
      <c r="BV919" s="156"/>
      <c r="BW919" s="156"/>
      <c r="BX919" s="105"/>
      <c r="BY919" s="157"/>
      <c r="BZ919" s="157"/>
      <c r="CA919" s="157"/>
      <c r="CB919" s="157"/>
      <c r="CC919" s="157"/>
      <c r="CD919" s="157"/>
      <c r="CE919" s="157"/>
      <c r="CF919" s="157"/>
      <c r="CG919" s="157"/>
    </row>
    <row r="920" spans="1:85" x14ac:dyDescent="0.25">
      <c r="A920" s="97" t="str">
        <f t="shared" ca="1" si="405"/>
        <v/>
      </c>
      <c r="B920" s="98" t="str">
        <f t="shared" ca="1" si="406"/>
        <v/>
      </c>
      <c r="C920" s="99" t="str">
        <f t="shared" ca="1" si="393"/>
        <v/>
      </c>
      <c r="D920" s="97" t="str">
        <f t="shared" ca="1" si="394"/>
        <v/>
      </c>
      <c r="E920" s="97" t="str">
        <f t="shared" ca="1" si="395"/>
        <v/>
      </c>
      <c r="F920" s="97" t="str">
        <f t="shared" ca="1" si="396"/>
        <v/>
      </c>
      <c r="G920" s="100" t="str">
        <f t="shared" ca="1" si="408"/>
        <v/>
      </c>
      <c r="H920" s="101" t="str">
        <f t="shared" ca="1" si="408"/>
        <v/>
      </c>
      <c r="I920" s="101" t="str">
        <f t="shared" ca="1" si="408"/>
        <v/>
      </c>
      <c r="J920" s="101" t="str">
        <f t="shared" ca="1" si="408"/>
        <v/>
      </c>
      <c r="K920" s="101" t="str">
        <f t="shared" ca="1" si="408"/>
        <v/>
      </c>
      <c r="L920" s="101" t="str">
        <f t="shared" ca="1" si="408"/>
        <v/>
      </c>
      <c r="M920" s="101" t="str">
        <f t="shared" ca="1" si="407"/>
        <v/>
      </c>
      <c r="N920" s="101" t="str">
        <f t="shared" ca="1" si="407"/>
        <v/>
      </c>
      <c r="O920" s="102" t="str">
        <f t="shared" ca="1" si="407"/>
        <v/>
      </c>
      <c r="P920" s="103" t="str">
        <f t="shared" ca="1" si="397"/>
        <v/>
      </c>
      <c r="Q920" s="100" t="str">
        <f t="shared" ca="1" si="410"/>
        <v/>
      </c>
      <c r="R920" s="101" t="str">
        <f t="shared" ca="1" si="410"/>
        <v/>
      </c>
      <c r="S920" s="101" t="str">
        <f t="shared" ca="1" si="410"/>
        <v/>
      </c>
      <c r="T920" s="101" t="str">
        <f t="shared" ca="1" si="409"/>
        <v/>
      </c>
      <c r="U920" s="101" t="str">
        <f t="shared" ca="1" si="409"/>
        <v/>
      </c>
      <c r="V920" s="101" t="str">
        <f t="shared" ca="1" si="409"/>
        <v/>
      </c>
      <c r="W920" s="101" t="str">
        <f t="shared" ca="1" si="409"/>
        <v/>
      </c>
      <c r="X920" s="101" t="str">
        <f t="shared" ca="1" si="409"/>
        <v/>
      </c>
      <c r="Y920" s="102" t="str">
        <f t="shared" ca="1" si="409"/>
        <v/>
      </c>
      <c r="Z920" s="129" t="str">
        <f t="shared" ca="1" si="398"/>
        <v/>
      </c>
      <c r="AA920" s="105" t="str">
        <f t="shared" ca="1" si="391"/>
        <v>NA</v>
      </c>
      <c r="AB920" s="105" t="str">
        <f t="shared" ca="1" si="399"/>
        <v>NA</v>
      </c>
      <c r="AC920" s="97" t="str">
        <f t="shared" ca="1" si="400"/>
        <v/>
      </c>
      <c r="AD920" s="106" t="str">
        <f t="shared" ca="1" si="392"/>
        <v/>
      </c>
      <c r="AE920" s="106"/>
      <c r="AF920" s="130"/>
      <c r="AG920" s="131"/>
      <c r="AH920" s="131"/>
      <c r="AI920" s="131"/>
      <c r="AJ920" s="131"/>
      <c r="AK920" s="131"/>
      <c r="AL920" s="131"/>
      <c r="AM920" s="131"/>
      <c r="AN920" s="132"/>
      <c r="AO920" s="133"/>
      <c r="AS920" s="69"/>
      <c r="AT920" s="69"/>
      <c r="AU920" s="113"/>
      <c r="AV920" s="114" t="str">
        <f t="shared" ca="1" si="390"/>
        <v/>
      </c>
      <c r="AW920" s="115" t="str">
        <f t="shared" ca="1" si="389"/>
        <v/>
      </c>
      <c r="AX920" s="115" t="str">
        <f t="shared" ca="1" si="389"/>
        <v/>
      </c>
      <c r="AY920" s="115" t="str">
        <f t="shared" ca="1" si="389"/>
        <v/>
      </c>
      <c r="AZ920" s="115" t="str">
        <f t="shared" ca="1" si="389"/>
        <v/>
      </c>
      <c r="BA920" s="115" t="str">
        <f t="shared" ca="1" si="389"/>
        <v/>
      </c>
      <c r="BB920" s="115" t="str">
        <f t="shared" ca="1" si="389"/>
        <v/>
      </c>
      <c r="BC920" s="115" t="str">
        <f t="shared" ca="1" si="389"/>
        <v/>
      </c>
      <c r="BD920" s="116" t="str">
        <f t="shared" ca="1" si="389"/>
        <v/>
      </c>
      <c r="BE920" s="145"/>
      <c r="BF920" s="118" t="str">
        <f t="shared" ca="1" si="401"/>
        <v/>
      </c>
      <c r="BG920" s="118" t="str">
        <f t="shared" ca="1" si="402"/>
        <v/>
      </c>
      <c r="BH920" s="118" t="str">
        <f t="shared" ca="1" si="403"/>
        <v/>
      </c>
      <c r="BI920" s="118" t="str">
        <f t="shared" ca="1" si="404"/>
        <v/>
      </c>
      <c r="BK920" s="154"/>
      <c r="BL920" s="155"/>
      <c r="BM920" s="154"/>
      <c r="BN920" s="154"/>
      <c r="BO920" s="156"/>
      <c r="BP920" s="156"/>
      <c r="BQ920" s="156"/>
      <c r="BR920" s="156"/>
      <c r="BS920" s="156"/>
      <c r="BT920" s="156"/>
      <c r="BU920" s="156"/>
      <c r="BV920" s="156"/>
      <c r="BW920" s="156"/>
      <c r="BX920" s="105"/>
      <c r="BY920" s="157"/>
      <c r="BZ920" s="157"/>
      <c r="CA920" s="157"/>
      <c r="CB920" s="157"/>
      <c r="CC920" s="157"/>
      <c r="CD920" s="157"/>
      <c r="CE920" s="157"/>
      <c r="CF920" s="157"/>
      <c r="CG920" s="157"/>
    </row>
    <row r="921" spans="1:85" x14ac:dyDescent="0.25">
      <c r="A921" s="97" t="str">
        <f t="shared" ca="1" si="405"/>
        <v/>
      </c>
      <c r="B921" s="98" t="str">
        <f t="shared" ca="1" si="406"/>
        <v/>
      </c>
      <c r="C921" s="99" t="str">
        <f t="shared" ca="1" si="393"/>
        <v/>
      </c>
      <c r="D921" s="97" t="str">
        <f t="shared" ca="1" si="394"/>
        <v/>
      </c>
      <c r="E921" s="97" t="str">
        <f t="shared" ca="1" si="395"/>
        <v/>
      </c>
      <c r="F921" s="97" t="str">
        <f t="shared" ca="1" si="396"/>
        <v/>
      </c>
      <c r="G921" s="100" t="str">
        <f t="shared" ca="1" si="408"/>
        <v/>
      </c>
      <c r="H921" s="101" t="str">
        <f t="shared" ca="1" si="408"/>
        <v/>
      </c>
      <c r="I921" s="101" t="str">
        <f t="shared" ca="1" si="408"/>
        <v/>
      </c>
      <c r="J921" s="101" t="str">
        <f t="shared" ca="1" si="408"/>
        <v/>
      </c>
      <c r="K921" s="101" t="str">
        <f t="shared" ca="1" si="408"/>
        <v/>
      </c>
      <c r="L921" s="101" t="str">
        <f t="shared" ca="1" si="408"/>
        <v/>
      </c>
      <c r="M921" s="101" t="str">
        <f t="shared" ca="1" si="407"/>
        <v/>
      </c>
      <c r="N921" s="101" t="str">
        <f t="shared" ca="1" si="407"/>
        <v/>
      </c>
      <c r="O921" s="102" t="str">
        <f t="shared" ca="1" si="407"/>
        <v/>
      </c>
      <c r="P921" s="103" t="str">
        <f t="shared" ca="1" si="397"/>
        <v/>
      </c>
      <c r="Q921" s="100" t="str">
        <f t="shared" ca="1" si="410"/>
        <v/>
      </c>
      <c r="R921" s="101" t="str">
        <f t="shared" ca="1" si="410"/>
        <v/>
      </c>
      <c r="S921" s="101" t="str">
        <f t="shared" ca="1" si="410"/>
        <v/>
      </c>
      <c r="T921" s="101" t="str">
        <f t="shared" ca="1" si="409"/>
        <v/>
      </c>
      <c r="U921" s="101" t="str">
        <f t="shared" ca="1" si="409"/>
        <v/>
      </c>
      <c r="V921" s="101" t="str">
        <f t="shared" ca="1" si="409"/>
        <v/>
      </c>
      <c r="W921" s="101" t="str">
        <f t="shared" ca="1" si="409"/>
        <v/>
      </c>
      <c r="X921" s="101" t="str">
        <f t="shared" ca="1" si="409"/>
        <v/>
      </c>
      <c r="Y921" s="102" t="str">
        <f t="shared" ca="1" si="409"/>
        <v/>
      </c>
      <c r="Z921" s="129" t="str">
        <f t="shared" ca="1" si="398"/>
        <v/>
      </c>
      <c r="AA921" s="105" t="str">
        <f t="shared" ca="1" si="391"/>
        <v>NA</v>
      </c>
      <c r="AB921" s="105" t="str">
        <f t="shared" ca="1" si="399"/>
        <v>NA</v>
      </c>
      <c r="AC921" s="97" t="str">
        <f t="shared" ca="1" si="400"/>
        <v/>
      </c>
      <c r="AD921" s="106" t="str">
        <f t="shared" ca="1" si="392"/>
        <v/>
      </c>
      <c r="AE921" s="106"/>
      <c r="AF921" s="130"/>
      <c r="AG921" s="131"/>
      <c r="AH921" s="131"/>
      <c r="AI921" s="131"/>
      <c r="AJ921" s="131"/>
      <c r="AK921" s="131"/>
      <c r="AL921" s="131"/>
      <c r="AM921" s="131"/>
      <c r="AN921" s="132"/>
      <c r="AO921" s="133"/>
      <c r="AS921" s="69"/>
      <c r="AT921" s="69"/>
      <c r="AU921" s="113"/>
      <c r="AV921" s="114" t="str">
        <f t="shared" ca="1" si="390"/>
        <v/>
      </c>
      <c r="AW921" s="115" t="str">
        <f t="shared" ca="1" si="389"/>
        <v/>
      </c>
      <c r="AX921" s="115" t="str">
        <f t="shared" ca="1" si="389"/>
        <v/>
      </c>
      <c r="AY921" s="115" t="str">
        <f t="shared" ca="1" si="389"/>
        <v/>
      </c>
      <c r="AZ921" s="115" t="str">
        <f t="shared" ca="1" si="389"/>
        <v/>
      </c>
      <c r="BA921" s="115" t="str">
        <f t="shared" ca="1" si="389"/>
        <v/>
      </c>
      <c r="BB921" s="115" t="str">
        <f t="shared" ca="1" si="389"/>
        <v/>
      </c>
      <c r="BC921" s="115" t="str">
        <f t="shared" ca="1" si="389"/>
        <v/>
      </c>
      <c r="BD921" s="116" t="str">
        <f t="shared" ca="1" si="389"/>
        <v/>
      </c>
      <c r="BE921" s="145"/>
      <c r="BF921" s="118" t="str">
        <f t="shared" ca="1" si="401"/>
        <v/>
      </c>
      <c r="BG921" s="118" t="str">
        <f t="shared" ca="1" si="402"/>
        <v/>
      </c>
      <c r="BH921" s="118" t="str">
        <f t="shared" ca="1" si="403"/>
        <v/>
      </c>
      <c r="BI921" s="118" t="str">
        <f t="shared" ca="1" si="404"/>
        <v/>
      </c>
      <c r="BK921" s="154"/>
      <c r="BL921" s="155"/>
      <c r="BM921" s="154"/>
      <c r="BN921" s="154"/>
      <c r="BO921" s="156"/>
      <c r="BP921" s="156"/>
      <c r="BQ921" s="156"/>
      <c r="BR921" s="156"/>
      <c r="BS921" s="156"/>
      <c r="BT921" s="156"/>
      <c r="BU921" s="156"/>
      <c r="BV921" s="156"/>
      <c r="BW921" s="156"/>
      <c r="BX921" s="105"/>
      <c r="BY921" s="157"/>
      <c r="BZ921" s="157"/>
      <c r="CA921" s="157"/>
      <c r="CB921" s="157"/>
      <c r="CC921" s="157"/>
      <c r="CD921" s="157"/>
      <c r="CE921" s="157"/>
      <c r="CF921" s="157"/>
      <c r="CG921" s="157"/>
    </row>
    <row r="922" spans="1:85" x14ac:dyDescent="0.25">
      <c r="A922" s="97" t="str">
        <f t="shared" ca="1" si="405"/>
        <v/>
      </c>
      <c r="B922" s="98" t="str">
        <f t="shared" ca="1" si="406"/>
        <v/>
      </c>
      <c r="C922" s="99" t="str">
        <f t="shared" ca="1" si="393"/>
        <v/>
      </c>
      <c r="D922" s="97" t="str">
        <f t="shared" ca="1" si="394"/>
        <v/>
      </c>
      <c r="E922" s="97" t="str">
        <f t="shared" ca="1" si="395"/>
        <v/>
      </c>
      <c r="F922" s="97" t="str">
        <f t="shared" ca="1" si="396"/>
        <v/>
      </c>
      <c r="G922" s="100" t="str">
        <f t="shared" ca="1" si="408"/>
        <v/>
      </c>
      <c r="H922" s="101" t="str">
        <f t="shared" ca="1" si="408"/>
        <v/>
      </c>
      <c r="I922" s="101" t="str">
        <f t="shared" ca="1" si="408"/>
        <v/>
      </c>
      <c r="J922" s="101" t="str">
        <f t="shared" ca="1" si="408"/>
        <v/>
      </c>
      <c r="K922" s="101" t="str">
        <f t="shared" ca="1" si="408"/>
        <v/>
      </c>
      <c r="L922" s="101" t="str">
        <f t="shared" ca="1" si="408"/>
        <v/>
      </c>
      <c r="M922" s="101" t="str">
        <f t="shared" ca="1" si="407"/>
        <v/>
      </c>
      <c r="N922" s="101" t="str">
        <f t="shared" ca="1" si="407"/>
        <v/>
      </c>
      <c r="O922" s="102" t="str">
        <f t="shared" ca="1" si="407"/>
        <v/>
      </c>
      <c r="P922" s="103" t="str">
        <f t="shared" ca="1" si="397"/>
        <v/>
      </c>
      <c r="Q922" s="100" t="str">
        <f t="shared" ca="1" si="410"/>
        <v/>
      </c>
      <c r="R922" s="101" t="str">
        <f t="shared" ca="1" si="410"/>
        <v/>
      </c>
      <c r="S922" s="101" t="str">
        <f t="shared" ca="1" si="410"/>
        <v/>
      </c>
      <c r="T922" s="101" t="str">
        <f t="shared" ca="1" si="409"/>
        <v/>
      </c>
      <c r="U922" s="101" t="str">
        <f t="shared" ca="1" si="409"/>
        <v/>
      </c>
      <c r="V922" s="101" t="str">
        <f t="shared" ca="1" si="409"/>
        <v/>
      </c>
      <c r="W922" s="101" t="str">
        <f t="shared" ca="1" si="409"/>
        <v/>
      </c>
      <c r="X922" s="101" t="str">
        <f t="shared" ca="1" si="409"/>
        <v/>
      </c>
      <c r="Y922" s="102" t="str">
        <f t="shared" ca="1" si="409"/>
        <v/>
      </c>
      <c r="Z922" s="129" t="str">
        <f t="shared" ca="1" si="398"/>
        <v/>
      </c>
      <c r="AA922" s="105" t="str">
        <f t="shared" ca="1" si="391"/>
        <v>NA</v>
      </c>
      <c r="AB922" s="105" t="str">
        <f t="shared" ca="1" si="399"/>
        <v>NA</v>
      </c>
      <c r="AC922" s="97" t="str">
        <f t="shared" ca="1" si="400"/>
        <v/>
      </c>
      <c r="AD922" s="106" t="str">
        <f t="shared" ca="1" si="392"/>
        <v/>
      </c>
      <c r="AE922" s="106"/>
      <c r="AF922" s="130"/>
      <c r="AG922" s="131"/>
      <c r="AH922" s="131"/>
      <c r="AI922" s="131"/>
      <c r="AJ922" s="131"/>
      <c r="AK922" s="131"/>
      <c r="AL922" s="131"/>
      <c r="AM922" s="131"/>
      <c r="AN922" s="132"/>
      <c r="AO922" s="133"/>
      <c r="AS922" s="69"/>
      <c r="AT922" s="69"/>
      <c r="AU922" s="113"/>
      <c r="AV922" s="114" t="str">
        <f t="shared" ca="1" si="390"/>
        <v/>
      </c>
      <c r="AW922" s="115" t="str">
        <f t="shared" ca="1" si="389"/>
        <v/>
      </c>
      <c r="AX922" s="115" t="str">
        <f t="shared" ca="1" si="389"/>
        <v/>
      </c>
      <c r="AY922" s="115" t="str">
        <f t="shared" ca="1" si="389"/>
        <v/>
      </c>
      <c r="AZ922" s="115" t="str">
        <f t="shared" ca="1" si="389"/>
        <v/>
      </c>
      <c r="BA922" s="115" t="str">
        <f t="shared" ca="1" si="389"/>
        <v/>
      </c>
      <c r="BB922" s="115" t="str">
        <f t="shared" ca="1" si="389"/>
        <v/>
      </c>
      <c r="BC922" s="115" t="str">
        <f t="shared" ca="1" si="389"/>
        <v/>
      </c>
      <c r="BD922" s="116" t="str">
        <f t="shared" ca="1" si="389"/>
        <v/>
      </c>
      <c r="BE922" s="145"/>
      <c r="BF922" s="118" t="str">
        <f t="shared" ca="1" si="401"/>
        <v/>
      </c>
      <c r="BG922" s="118" t="str">
        <f t="shared" ca="1" si="402"/>
        <v/>
      </c>
      <c r="BH922" s="118" t="str">
        <f t="shared" ca="1" si="403"/>
        <v/>
      </c>
      <c r="BI922" s="118" t="str">
        <f t="shared" ca="1" si="404"/>
        <v/>
      </c>
      <c r="BK922" s="154"/>
      <c r="BL922" s="155"/>
      <c r="BM922" s="154"/>
      <c r="BN922" s="154"/>
      <c r="BO922" s="156"/>
      <c r="BP922" s="156"/>
      <c r="BQ922" s="156"/>
      <c r="BR922" s="156"/>
      <c r="BS922" s="156"/>
      <c r="BT922" s="156"/>
      <c r="BU922" s="156"/>
      <c r="BV922" s="156"/>
      <c r="BW922" s="156"/>
      <c r="BX922" s="105"/>
      <c r="BY922" s="157"/>
      <c r="BZ922" s="157"/>
      <c r="CA922" s="157"/>
      <c r="CB922" s="157"/>
      <c r="CC922" s="157"/>
      <c r="CD922" s="157"/>
      <c r="CE922" s="157"/>
      <c r="CF922" s="157"/>
      <c r="CG922" s="157"/>
    </row>
    <row r="923" spans="1:85" x14ac:dyDescent="0.25">
      <c r="A923" s="97" t="str">
        <f t="shared" ca="1" si="405"/>
        <v/>
      </c>
      <c r="B923" s="98" t="str">
        <f t="shared" ca="1" si="406"/>
        <v/>
      </c>
      <c r="C923" s="99" t="str">
        <f t="shared" ca="1" si="393"/>
        <v/>
      </c>
      <c r="D923" s="97" t="str">
        <f t="shared" ca="1" si="394"/>
        <v/>
      </c>
      <c r="E923" s="97" t="str">
        <f t="shared" ca="1" si="395"/>
        <v/>
      </c>
      <c r="F923" s="97" t="str">
        <f t="shared" ca="1" si="396"/>
        <v/>
      </c>
      <c r="G923" s="100" t="str">
        <f t="shared" ca="1" si="408"/>
        <v/>
      </c>
      <c r="H923" s="101" t="str">
        <f t="shared" ca="1" si="408"/>
        <v/>
      </c>
      <c r="I923" s="101" t="str">
        <f t="shared" ca="1" si="408"/>
        <v/>
      </c>
      <c r="J923" s="101" t="str">
        <f t="shared" ca="1" si="408"/>
        <v/>
      </c>
      <c r="K923" s="101" t="str">
        <f t="shared" ca="1" si="408"/>
        <v/>
      </c>
      <c r="L923" s="101" t="str">
        <f t="shared" ca="1" si="408"/>
        <v/>
      </c>
      <c r="M923" s="101" t="str">
        <f t="shared" ca="1" si="407"/>
        <v/>
      </c>
      <c r="N923" s="101" t="str">
        <f t="shared" ca="1" si="407"/>
        <v/>
      </c>
      <c r="O923" s="102" t="str">
        <f t="shared" ca="1" si="407"/>
        <v/>
      </c>
      <c r="P923" s="103" t="str">
        <f t="shared" ca="1" si="397"/>
        <v/>
      </c>
      <c r="Q923" s="100" t="str">
        <f t="shared" ca="1" si="410"/>
        <v/>
      </c>
      <c r="R923" s="101" t="str">
        <f t="shared" ca="1" si="410"/>
        <v/>
      </c>
      <c r="S923" s="101" t="str">
        <f t="shared" ca="1" si="410"/>
        <v/>
      </c>
      <c r="T923" s="101" t="str">
        <f t="shared" ca="1" si="409"/>
        <v/>
      </c>
      <c r="U923" s="101" t="str">
        <f t="shared" ca="1" si="409"/>
        <v/>
      </c>
      <c r="V923" s="101" t="str">
        <f t="shared" ca="1" si="409"/>
        <v/>
      </c>
      <c r="W923" s="101" t="str">
        <f t="shared" ca="1" si="409"/>
        <v/>
      </c>
      <c r="X923" s="101" t="str">
        <f t="shared" ca="1" si="409"/>
        <v/>
      </c>
      <c r="Y923" s="102" t="str">
        <f t="shared" ca="1" si="409"/>
        <v/>
      </c>
      <c r="Z923" s="129" t="str">
        <f t="shared" ca="1" si="398"/>
        <v/>
      </c>
      <c r="AA923" s="105" t="str">
        <f t="shared" ca="1" si="391"/>
        <v>NA</v>
      </c>
      <c r="AB923" s="105" t="str">
        <f t="shared" ca="1" si="399"/>
        <v>NA</v>
      </c>
      <c r="AC923" s="97" t="str">
        <f t="shared" ca="1" si="400"/>
        <v/>
      </c>
      <c r="AD923" s="106" t="str">
        <f t="shared" ca="1" si="392"/>
        <v/>
      </c>
      <c r="AE923" s="106"/>
      <c r="AF923" s="130"/>
      <c r="AG923" s="131"/>
      <c r="AH923" s="131"/>
      <c r="AI923" s="131"/>
      <c r="AJ923" s="131"/>
      <c r="AK923" s="131"/>
      <c r="AL923" s="131"/>
      <c r="AM923" s="131"/>
      <c r="AN923" s="132"/>
      <c r="AO923" s="133"/>
      <c r="AS923" s="69"/>
      <c r="AT923" s="69"/>
      <c r="AU923" s="113"/>
      <c r="AV923" s="114" t="str">
        <f t="shared" ca="1" si="390"/>
        <v/>
      </c>
      <c r="AW923" s="115" t="str">
        <f t="shared" ca="1" si="389"/>
        <v/>
      </c>
      <c r="AX923" s="115" t="str">
        <f t="shared" ca="1" si="389"/>
        <v/>
      </c>
      <c r="AY923" s="115" t="str">
        <f t="shared" ca="1" si="389"/>
        <v/>
      </c>
      <c r="AZ923" s="115" t="str">
        <f t="shared" ca="1" si="389"/>
        <v/>
      </c>
      <c r="BA923" s="115" t="str">
        <f t="shared" ca="1" si="389"/>
        <v/>
      </c>
      <c r="BB923" s="115" t="str">
        <f t="shared" ca="1" si="389"/>
        <v/>
      </c>
      <c r="BC923" s="115" t="str">
        <f t="shared" ca="1" si="389"/>
        <v/>
      </c>
      <c r="BD923" s="116" t="str">
        <f t="shared" ca="1" si="389"/>
        <v/>
      </c>
      <c r="BE923" s="145"/>
      <c r="BF923" s="118" t="str">
        <f t="shared" ca="1" si="401"/>
        <v/>
      </c>
      <c r="BG923" s="118" t="str">
        <f t="shared" ca="1" si="402"/>
        <v/>
      </c>
      <c r="BH923" s="118" t="str">
        <f t="shared" ca="1" si="403"/>
        <v/>
      </c>
      <c r="BI923" s="118" t="str">
        <f t="shared" ca="1" si="404"/>
        <v/>
      </c>
      <c r="BK923" s="154"/>
      <c r="BL923" s="155"/>
      <c r="BM923" s="154"/>
      <c r="BN923" s="154"/>
      <c r="BO923" s="156"/>
      <c r="BP923" s="156"/>
      <c r="BQ923" s="156"/>
      <c r="BR923" s="156"/>
      <c r="BS923" s="156"/>
      <c r="BT923" s="156"/>
      <c r="BU923" s="156"/>
      <c r="BV923" s="156"/>
      <c r="BW923" s="156"/>
      <c r="BX923" s="105"/>
      <c r="BY923" s="157"/>
      <c r="BZ923" s="157"/>
      <c r="CA923" s="157"/>
      <c r="CB923" s="157"/>
      <c r="CC923" s="157"/>
      <c r="CD923" s="157"/>
      <c r="CE923" s="157"/>
      <c r="CF923" s="157"/>
      <c r="CG923" s="157"/>
    </row>
    <row r="924" spans="1:85" x14ac:dyDescent="0.25">
      <c r="A924" s="97" t="str">
        <f t="shared" ca="1" si="405"/>
        <v/>
      </c>
      <c r="B924" s="98" t="str">
        <f t="shared" ca="1" si="406"/>
        <v/>
      </c>
      <c r="C924" s="99" t="str">
        <f t="shared" ca="1" si="393"/>
        <v/>
      </c>
      <c r="D924" s="97" t="str">
        <f t="shared" ca="1" si="394"/>
        <v/>
      </c>
      <c r="E924" s="97" t="str">
        <f t="shared" ca="1" si="395"/>
        <v/>
      </c>
      <c r="F924" s="97" t="str">
        <f t="shared" ca="1" si="396"/>
        <v/>
      </c>
      <c r="G924" s="100" t="str">
        <f t="shared" ca="1" si="408"/>
        <v/>
      </c>
      <c r="H924" s="101" t="str">
        <f t="shared" ca="1" si="408"/>
        <v/>
      </c>
      <c r="I924" s="101" t="str">
        <f t="shared" ca="1" si="408"/>
        <v/>
      </c>
      <c r="J924" s="101" t="str">
        <f t="shared" ca="1" si="408"/>
        <v/>
      </c>
      <c r="K924" s="101" t="str">
        <f t="shared" ca="1" si="408"/>
        <v/>
      </c>
      <c r="L924" s="101" t="str">
        <f t="shared" ca="1" si="408"/>
        <v/>
      </c>
      <c r="M924" s="101" t="str">
        <f t="shared" ca="1" si="407"/>
        <v/>
      </c>
      <c r="N924" s="101" t="str">
        <f t="shared" ca="1" si="407"/>
        <v/>
      </c>
      <c r="O924" s="102" t="str">
        <f t="shared" ca="1" si="407"/>
        <v/>
      </c>
      <c r="P924" s="103" t="str">
        <f t="shared" ca="1" si="397"/>
        <v/>
      </c>
      <c r="Q924" s="100" t="str">
        <f t="shared" ca="1" si="410"/>
        <v/>
      </c>
      <c r="R924" s="101" t="str">
        <f t="shared" ca="1" si="410"/>
        <v/>
      </c>
      <c r="S924" s="101" t="str">
        <f t="shared" ca="1" si="410"/>
        <v/>
      </c>
      <c r="T924" s="101" t="str">
        <f t="shared" ca="1" si="409"/>
        <v/>
      </c>
      <c r="U924" s="101" t="str">
        <f t="shared" ca="1" si="409"/>
        <v/>
      </c>
      <c r="V924" s="101" t="str">
        <f t="shared" ca="1" si="409"/>
        <v/>
      </c>
      <c r="W924" s="101" t="str">
        <f t="shared" ca="1" si="409"/>
        <v/>
      </c>
      <c r="X924" s="101" t="str">
        <f t="shared" ca="1" si="409"/>
        <v/>
      </c>
      <c r="Y924" s="102" t="str">
        <f t="shared" ca="1" si="409"/>
        <v/>
      </c>
      <c r="Z924" s="129" t="str">
        <f t="shared" ca="1" si="398"/>
        <v/>
      </c>
      <c r="AA924" s="105" t="str">
        <f t="shared" ca="1" si="391"/>
        <v>NA</v>
      </c>
      <c r="AB924" s="105" t="str">
        <f t="shared" ca="1" si="399"/>
        <v>NA</v>
      </c>
      <c r="AC924" s="97" t="str">
        <f t="shared" ca="1" si="400"/>
        <v/>
      </c>
      <c r="AD924" s="106" t="str">
        <f t="shared" ca="1" si="392"/>
        <v/>
      </c>
      <c r="AE924" s="106"/>
      <c r="AF924" s="130"/>
      <c r="AG924" s="131"/>
      <c r="AH924" s="131"/>
      <c r="AI924" s="131"/>
      <c r="AJ924" s="131"/>
      <c r="AK924" s="131"/>
      <c r="AL924" s="131"/>
      <c r="AM924" s="131"/>
      <c r="AN924" s="132"/>
      <c r="AO924" s="133"/>
      <c r="AS924" s="69"/>
      <c r="AT924" s="69"/>
      <c r="AU924" s="113"/>
      <c r="AV924" s="114" t="str">
        <f t="shared" ca="1" si="390"/>
        <v/>
      </c>
      <c r="AW924" s="115" t="str">
        <f t="shared" ca="1" si="389"/>
        <v/>
      </c>
      <c r="AX924" s="115" t="str">
        <f t="shared" ca="1" si="389"/>
        <v/>
      </c>
      <c r="AY924" s="115" t="str">
        <f t="shared" ca="1" si="389"/>
        <v/>
      </c>
      <c r="AZ924" s="115" t="str">
        <f t="shared" ca="1" si="389"/>
        <v/>
      </c>
      <c r="BA924" s="115" t="str">
        <f t="shared" ca="1" si="389"/>
        <v/>
      </c>
      <c r="BB924" s="115" t="str">
        <f t="shared" ca="1" si="389"/>
        <v/>
      </c>
      <c r="BC924" s="115" t="str">
        <f t="shared" ca="1" si="389"/>
        <v/>
      </c>
      <c r="BD924" s="116" t="str">
        <f t="shared" ca="1" si="389"/>
        <v/>
      </c>
      <c r="BE924" s="145"/>
      <c r="BF924" s="118" t="str">
        <f t="shared" ca="1" si="401"/>
        <v/>
      </c>
      <c r="BG924" s="118" t="str">
        <f t="shared" ca="1" si="402"/>
        <v/>
      </c>
      <c r="BH924" s="118" t="str">
        <f t="shared" ca="1" si="403"/>
        <v/>
      </c>
      <c r="BI924" s="118" t="str">
        <f t="shared" ca="1" si="404"/>
        <v/>
      </c>
      <c r="BK924" s="154"/>
      <c r="BL924" s="155"/>
      <c r="BM924" s="154"/>
      <c r="BN924" s="154"/>
      <c r="BO924" s="156"/>
      <c r="BP924" s="156"/>
      <c r="BQ924" s="156"/>
      <c r="BR924" s="156"/>
      <c r="BS924" s="156"/>
      <c r="BT924" s="156"/>
      <c r="BU924" s="156"/>
      <c r="BV924" s="156"/>
      <c r="BW924" s="156"/>
      <c r="BX924" s="105"/>
      <c r="BY924" s="157"/>
      <c r="BZ924" s="157"/>
      <c r="CA924" s="157"/>
      <c r="CB924" s="157"/>
      <c r="CC924" s="157"/>
      <c r="CD924" s="157"/>
      <c r="CE924" s="157"/>
      <c r="CF924" s="157"/>
      <c r="CG924" s="157"/>
    </row>
    <row r="925" spans="1:85" x14ac:dyDescent="0.25">
      <c r="A925" s="97" t="str">
        <f t="shared" ca="1" si="405"/>
        <v/>
      </c>
      <c r="B925" s="98" t="str">
        <f t="shared" ca="1" si="406"/>
        <v/>
      </c>
      <c r="C925" s="99" t="str">
        <f t="shared" ca="1" si="393"/>
        <v/>
      </c>
      <c r="D925" s="97" t="str">
        <f t="shared" ca="1" si="394"/>
        <v/>
      </c>
      <c r="E925" s="97" t="str">
        <f t="shared" ca="1" si="395"/>
        <v/>
      </c>
      <c r="F925" s="97" t="str">
        <f t="shared" ca="1" si="396"/>
        <v/>
      </c>
      <c r="G925" s="100" t="str">
        <f t="shared" ca="1" si="408"/>
        <v/>
      </c>
      <c r="H925" s="101" t="str">
        <f t="shared" ca="1" si="408"/>
        <v/>
      </c>
      <c r="I925" s="101" t="str">
        <f t="shared" ca="1" si="408"/>
        <v/>
      </c>
      <c r="J925" s="101" t="str">
        <f t="shared" ca="1" si="408"/>
        <v/>
      </c>
      <c r="K925" s="101" t="str">
        <f t="shared" ca="1" si="408"/>
        <v/>
      </c>
      <c r="L925" s="101" t="str">
        <f t="shared" ca="1" si="408"/>
        <v/>
      </c>
      <c r="M925" s="101" t="str">
        <f t="shared" ca="1" si="407"/>
        <v/>
      </c>
      <c r="N925" s="101" t="str">
        <f t="shared" ca="1" si="407"/>
        <v/>
      </c>
      <c r="O925" s="102" t="str">
        <f t="shared" ca="1" si="407"/>
        <v/>
      </c>
      <c r="P925" s="103" t="str">
        <f t="shared" ca="1" si="397"/>
        <v/>
      </c>
      <c r="Q925" s="100" t="str">
        <f t="shared" ca="1" si="410"/>
        <v/>
      </c>
      <c r="R925" s="101" t="str">
        <f t="shared" ca="1" si="410"/>
        <v/>
      </c>
      <c r="S925" s="101" t="str">
        <f t="shared" ca="1" si="410"/>
        <v/>
      </c>
      <c r="T925" s="101" t="str">
        <f t="shared" ca="1" si="409"/>
        <v/>
      </c>
      <c r="U925" s="101" t="str">
        <f t="shared" ca="1" si="409"/>
        <v/>
      </c>
      <c r="V925" s="101" t="str">
        <f t="shared" ca="1" si="409"/>
        <v/>
      </c>
      <c r="W925" s="101" t="str">
        <f t="shared" ca="1" si="409"/>
        <v/>
      </c>
      <c r="X925" s="101" t="str">
        <f t="shared" ca="1" si="409"/>
        <v/>
      </c>
      <c r="Y925" s="102" t="str">
        <f t="shared" ca="1" si="409"/>
        <v/>
      </c>
      <c r="Z925" s="129" t="str">
        <f t="shared" ca="1" si="398"/>
        <v/>
      </c>
      <c r="AA925" s="105" t="str">
        <f t="shared" ca="1" si="391"/>
        <v>NA</v>
      </c>
      <c r="AB925" s="105" t="str">
        <f t="shared" ca="1" si="399"/>
        <v>NA</v>
      </c>
      <c r="AC925" s="97" t="str">
        <f t="shared" ca="1" si="400"/>
        <v/>
      </c>
      <c r="AD925" s="106" t="str">
        <f t="shared" ca="1" si="392"/>
        <v/>
      </c>
      <c r="AE925" s="106"/>
      <c r="AF925" s="130"/>
      <c r="AG925" s="131"/>
      <c r="AH925" s="131"/>
      <c r="AI925" s="131"/>
      <c r="AJ925" s="131"/>
      <c r="AK925" s="131"/>
      <c r="AL925" s="131"/>
      <c r="AM925" s="131"/>
      <c r="AN925" s="132"/>
      <c r="AO925" s="133"/>
      <c r="AS925" s="69"/>
      <c r="AT925" s="69"/>
      <c r="AU925" s="113"/>
      <c r="AV925" s="114" t="str">
        <f t="shared" ca="1" si="390"/>
        <v/>
      </c>
      <c r="AW925" s="115" t="str">
        <f t="shared" ca="1" si="389"/>
        <v/>
      </c>
      <c r="AX925" s="115" t="str">
        <f t="shared" ca="1" si="389"/>
        <v/>
      </c>
      <c r="AY925" s="115" t="str">
        <f t="shared" ca="1" si="389"/>
        <v/>
      </c>
      <c r="AZ925" s="115" t="str">
        <f t="shared" ca="1" si="389"/>
        <v/>
      </c>
      <c r="BA925" s="115" t="str">
        <f t="shared" ca="1" si="389"/>
        <v/>
      </c>
      <c r="BB925" s="115" t="str">
        <f t="shared" ca="1" si="389"/>
        <v/>
      </c>
      <c r="BC925" s="115" t="str">
        <f t="shared" ca="1" si="389"/>
        <v/>
      </c>
      <c r="BD925" s="116" t="str">
        <f t="shared" ca="1" si="389"/>
        <v/>
      </c>
      <c r="BE925" s="145"/>
      <c r="BF925" s="118" t="str">
        <f t="shared" ca="1" si="401"/>
        <v/>
      </c>
      <c r="BG925" s="118" t="str">
        <f t="shared" ca="1" si="402"/>
        <v/>
      </c>
      <c r="BH925" s="118" t="str">
        <f t="shared" ca="1" si="403"/>
        <v/>
      </c>
      <c r="BI925" s="118" t="str">
        <f t="shared" ca="1" si="404"/>
        <v/>
      </c>
      <c r="BK925" s="154"/>
      <c r="BL925" s="155"/>
      <c r="BM925" s="154"/>
      <c r="BN925" s="154"/>
      <c r="BO925" s="156"/>
      <c r="BP925" s="156"/>
      <c r="BQ925" s="156"/>
      <c r="BR925" s="156"/>
      <c r="BS925" s="156"/>
      <c r="BT925" s="156"/>
      <c r="BU925" s="156"/>
      <c r="BV925" s="156"/>
      <c r="BW925" s="156"/>
      <c r="BX925" s="105"/>
      <c r="BY925" s="157"/>
      <c r="BZ925" s="157"/>
      <c r="CA925" s="157"/>
      <c r="CB925" s="157"/>
      <c r="CC925" s="157"/>
      <c r="CD925" s="157"/>
      <c r="CE925" s="157"/>
      <c r="CF925" s="157"/>
      <c r="CG925" s="157"/>
    </row>
    <row r="926" spans="1:85" x14ac:dyDescent="0.25">
      <c r="A926" s="97" t="str">
        <f t="shared" ca="1" si="405"/>
        <v/>
      </c>
      <c r="B926" s="98" t="str">
        <f t="shared" ca="1" si="406"/>
        <v/>
      </c>
      <c r="C926" s="99" t="str">
        <f t="shared" ca="1" si="393"/>
        <v/>
      </c>
      <c r="D926" s="97" t="str">
        <f t="shared" ca="1" si="394"/>
        <v/>
      </c>
      <c r="E926" s="97" t="str">
        <f t="shared" ca="1" si="395"/>
        <v/>
      </c>
      <c r="F926" s="97" t="str">
        <f t="shared" ca="1" si="396"/>
        <v/>
      </c>
      <c r="G926" s="100" t="str">
        <f t="shared" ca="1" si="408"/>
        <v/>
      </c>
      <c r="H926" s="101" t="str">
        <f t="shared" ca="1" si="408"/>
        <v/>
      </c>
      <c r="I926" s="101" t="str">
        <f t="shared" ca="1" si="408"/>
        <v/>
      </c>
      <c r="J926" s="101" t="str">
        <f t="shared" ca="1" si="408"/>
        <v/>
      </c>
      <c r="K926" s="101" t="str">
        <f t="shared" ca="1" si="408"/>
        <v/>
      </c>
      <c r="L926" s="101" t="str">
        <f t="shared" ca="1" si="408"/>
        <v/>
      </c>
      <c r="M926" s="101" t="str">
        <f t="shared" ca="1" si="407"/>
        <v/>
      </c>
      <c r="N926" s="101" t="str">
        <f t="shared" ca="1" si="407"/>
        <v/>
      </c>
      <c r="O926" s="102" t="str">
        <f t="shared" ca="1" si="407"/>
        <v/>
      </c>
      <c r="P926" s="103" t="str">
        <f t="shared" ca="1" si="397"/>
        <v/>
      </c>
      <c r="Q926" s="100" t="str">
        <f t="shared" ca="1" si="410"/>
        <v/>
      </c>
      <c r="R926" s="101" t="str">
        <f t="shared" ca="1" si="410"/>
        <v/>
      </c>
      <c r="S926" s="101" t="str">
        <f t="shared" ca="1" si="410"/>
        <v/>
      </c>
      <c r="T926" s="101" t="str">
        <f t="shared" ca="1" si="409"/>
        <v/>
      </c>
      <c r="U926" s="101" t="str">
        <f t="shared" ca="1" si="409"/>
        <v/>
      </c>
      <c r="V926" s="101" t="str">
        <f t="shared" ca="1" si="409"/>
        <v/>
      </c>
      <c r="W926" s="101" t="str">
        <f t="shared" ca="1" si="409"/>
        <v/>
      </c>
      <c r="X926" s="101" t="str">
        <f t="shared" ca="1" si="409"/>
        <v/>
      </c>
      <c r="Y926" s="102" t="str">
        <f t="shared" ca="1" si="409"/>
        <v/>
      </c>
      <c r="Z926" s="129" t="str">
        <f t="shared" ca="1" si="398"/>
        <v/>
      </c>
      <c r="AA926" s="105" t="str">
        <f t="shared" ca="1" si="391"/>
        <v>NA</v>
      </c>
      <c r="AB926" s="105" t="str">
        <f t="shared" ca="1" si="399"/>
        <v>NA</v>
      </c>
      <c r="AC926" s="97" t="str">
        <f t="shared" ca="1" si="400"/>
        <v/>
      </c>
      <c r="AD926" s="106" t="str">
        <f t="shared" ca="1" si="392"/>
        <v/>
      </c>
      <c r="AE926" s="106"/>
      <c r="AF926" s="130"/>
      <c r="AG926" s="131"/>
      <c r="AH926" s="131"/>
      <c r="AI926" s="131"/>
      <c r="AJ926" s="131"/>
      <c r="AK926" s="131"/>
      <c r="AL926" s="131"/>
      <c r="AM926" s="131"/>
      <c r="AN926" s="132"/>
      <c r="AO926" s="133"/>
      <c r="AS926" s="69"/>
      <c r="AT926" s="69"/>
      <c r="AU926" s="113"/>
      <c r="AV926" s="114" t="str">
        <f t="shared" ca="1" si="390"/>
        <v/>
      </c>
      <c r="AW926" s="115" t="str">
        <f t="shared" ca="1" si="389"/>
        <v/>
      </c>
      <c r="AX926" s="115" t="str">
        <f t="shared" ca="1" si="389"/>
        <v/>
      </c>
      <c r="AY926" s="115" t="str">
        <f t="shared" ca="1" si="389"/>
        <v/>
      </c>
      <c r="AZ926" s="115" t="str">
        <f t="shared" ca="1" si="389"/>
        <v/>
      </c>
      <c r="BA926" s="115" t="str">
        <f t="shared" ca="1" si="389"/>
        <v/>
      </c>
      <c r="BB926" s="115" t="str">
        <f t="shared" ca="1" si="389"/>
        <v/>
      </c>
      <c r="BC926" s="115" t="str">
        <f t="shared" ca="1" si="389"/>
        <v/>
      </c>
      <c r="BD926" s="116" t="str">
        <f t="shared" ca="1" si="389"/>
        <v/>
      </c>
      <c r="BE926" s="145"/>
      <c r="BF926" s="118" t="str">
        <f t="shared" ca="1" si="401"/>
        <v/>
      </c>
      <c r="BG926" s="118" t="str">
        <f t="shared" ca="1" si="402"/>
        <v/>
      </c>
      <c r="BH926" s="118" t="str">
        <f t="shared" ca="1" si="403"/>
        <v/>
      </c>
      <c r="BI926" s="118" t="str">
        <f t="shared" ca="1" si="404"/>
        <v/>
      </c>
      <c r="BK926" s="154"/>
      <c r="BL926" s="155"/>
      <c r="BM926" s="154"/>
      <c r="BN926" s="154"/>
      <c r="BO926" s="156"/>
      <c r="BP926" s="156"/>
      <c r="BQ926" s="156"/>
      <c r="BR926" s="156"/>
      <c r="BS926" s="156"/>
      <c r="BT926" s="156"/>
      <c r="BU926" s="156"/>
      <c r="BV926" s="156"/>
      <c r="BW926" s="156"/>
      <c r="BX926" s="105"/>
      <c r="BY926" s="157"/>
      <c r="BZ926" s="157"/>
      <c r="CA926" s="157"/>
      <c r="CB926" s="157"/>
      <c r="CC926" s="157"/>
      <c r="CD926" s="157"/>
      <c r="CE926" s="157"/>
      <c r="CF926" s="157"/>
      <c r="CG926" s="157"/>
    </row>
    <row r="927" spans="1:85" x14ac:dyDescent="0.25">
      <c r="A927" s="97" t="str">
        <f t="shared" ca="1" si="405"/>
        <v/>
      </c>
      <c r="B927" s="98" t="str">
        <f t="shared" ca="1" si="406"/>
        <v/>
      </c>
      <c r="C927" s="99" t="str">
        <f t="shared" ca="1" si="393"/>
        <v/>
      </c>
      <c r="D927" s="97" t="str">
        <f t="shared" ca="1" si="394"/>
        <v/>
      </c>
      <c r="E927" s="97" t="str">
        <f t="shared" ca="1" si="395"/>
        <v/>
      </c>
      <c r="F927" s="97" t="str">
        <f t="shared" ca="1" si="396"/>
        <v/>
      </c>
      <c r="G927" s="100" t="str">
        <f t="shared" ca="1" si="408"/>
        <v/>
      </c>
      <c r="H927" s="101" t="str">
        <f t="shared" ca="1" si="408"/>
        <v/>
      </c>
      <c r="I927" s="101" t="str">
        <f t="shared" ca="1" si="408"/>
        <v/>
      </c>
      <c r="J927" s="101" t="str">
        <f t="shared" ca="1" si="408"/>
        <v/>
      </c>
      <c r="K927" s="101" t="str">
        <f t="shared" ca="1" si="408"/>
        <v/>
      </c>
      <c r="L927" s="101" t="str">
        <f t="shared" ca="1" si="408"/>
        <v/>
      </c>
      <c r="M927" s="101" t="str">
        <f t="shared" ca="1" si="407"/>
        <v/>
      </c>
      <c r="N927" s="101" t="str">
        <f t="shared" ca="1" si="407"/>
        <v/>
      </c>
      <c r="O927" s="102" t="str">
        <f t="shared" ca="1" si="407"/>
        <v/>
      </c>
      <c r="P927" s="103" t="str">
        <f t="shared" ca="1" si="397"/>
        <v/>
      </c>
      <c r="Q927" s="100" t="str">
        <f t="shared" ca="1" si="410"/>
        <v/>
      </c>
      <c r="R927" s="101" t="str">
        <f t="shared" ca="1" si="410"/>
        <v/>
      </c>
      <c r="S927" s="101" t="str">
        <f t="shared" ca="1" si="410"/>
        <v/>
      </c>
      <c r="T927" s="101" t="str">
        <f t="shared" ca="1" si="409"/>
        <v/>
      </c>
      <c r="U927" s="101" t="str">
        <f t="shared" ca="1" si="409"/>
        <v/>
      </c>
      <c r="V927" s="101" t="str">
        <f t="shared" ca="1" si="409"/>
        <v/>
      </c>
      <c r="W927" s="101" t="str">
        <f t="shared" ca="1" si="409"/>
        <v/>
      </c>
      <c r="X927" s="101" t="str">
        <f t="shared" ca="1" si="409"/>
        <v/>
      </c>
      <c r="Y927" s="102" t="str">
        <f t="shared" ca="1" si="409"/>
        <v/>
      </c>
      <c r="Z927" s="129" t="str">
        <f t="shared" ca="1" si="398"/>
        <v/>
      </c>
      <c r="AA927" s="105" t="str">
        <f t="shared" ca="1" si="391"/>
        <v>NA</v>
      </c>
      <c r="AB927" s="105" t="str">
        <f t="shared" ca="1" si="399"/>
        <v>NA</v>
      </c>
      <c r="AC927" s="97" t="str">
        <f t="shared" ca="1" si="400"/>
        <v/>
      </c>
      <c r="AD927" s="106" t="str">
        <f t="shared" ca="1" si="392"/>
        <v/>
      </c>
      <c r="AE927" s="106"/>
      <c r="AF927" s="130"/>
      <c r="AG927" s="131"/>
      <c r="AH927" s="131"/>
      <c r="AI927" s="131"/>
      <c r="AJ927" s="131"/>
      <c r="AK927" s="131"/>
      <c r="AL927" s="131"/>
      <c r="AM927" s="131"/>
      <c r="AN927" s="132"/>
      <c r="AO927" s="133"/>
      <c r="AS927" s="69"/>
      <c r="AT927" s="69"/>
      <c r="AU927" s="113"/>
      <c r="AV927" s="114" t="str">
        <f t="shared" ca="1" si="390"/>
        <v/>
      </c>
      <c r="AW927" s="115" t="str">
        <f t="shared" ca="1" si="389"/>
        <v/>
      </c>
      <c r="AX927" s="115" t="str">
        <f t="shared" ref="AW927:BD963" ca="1" si="411">IFERROR(IF(LEN($C927)=0,"",IF(VLOOKUP($C927,INDIRECT("'"&amp;$H$2&amp;"'!"&amp;"$A$1:$ZZ$999"),MATCH(AX$1,INDIRECT("'"&amp;$H$2&amp;"'!"&amp;"A"&amp;$J$2&amp;":ZZ"&amp;$J$2&amp;""),0),FALSE)="N/F",0,VLOOKUP($C927,INDIRECT("'"&amp;$H$2&amp;"'!"&amp;"$A$1:$ZZ$999"),MATCH(AX$1,INDIRECT("'"&amp;$H$2&amp;"'!"&amp;"A"&amp;$J$2&amp;":ZZ"&amp;$J$2&amp;""),0),FALSE))),"")</f>
        <v/>
      </c>
      <c r="AY927" s="115" t="str">
        <f t="shared" ca="1" si="411"/>
        <v/>
      </c>
      <c r="AZ927" s="115" t="str">
        <f t="shared" ca="1" si="411"/>
        <v/>
      </c>
      <c r="BA927" s="115" t="str">
        <f t="shared" ca="1" si="411"/>
        <v/>
      </c>
      <c r="BB927" s="115" t="str">
        <f t="shared" ca="1" si="411"/>
        <v/>
      </c>
      <c r="BC927" s="115" t="str">
        <f t="shared" ca="1" si="411"/>
        <v/>
      </c>
      <c r="BD927" s="116" t="str">
        <f t="shared" ca="1" si="411"/>
        <v/>
      </c>
      <c r="BE927" s="145"/>
      <c r="BF927" s="118" t="str">
        <f t="shared" ca="1" si="401"/>
        <v/>
      </c>
      <c r="BG927" s="118" t="str">
        <f t="shared" ca="1" si="402"/>
        <v/>
      </c>
      <c r="BH927" s="118" t="str">
        <f t="shared" ca="1" si="403"/>
        <v/>
      </c>
      <c r="BI927" s="118" t="str">
        <f t="shared" ca="1" si="404"/>
        <v/>
      </c>
      <c r="BK927" s="154"/>
      <c r="BL927" s="155"/>
      <c r="BM927" s="154"/>
      <c r="BN927" s="154"/>
      <c r="BO927" s="156"/>
      <c r="BP927" s="156"/>
      <c r="BQ927" s="156"/>
      <c r="BR927" s="156"/>
      <c r="BS927" s="156"/>
      <c r="BT927" s="156"/>
      <c r="BU927" s="156"/>
      <c r="BV927" s="156"/>
      <c r="BW927" s="156"/>
      <c r="BX927" s="105"/>
      <c r="BY927" s="157"/>
      <c r="BZ927" s="157"/>
      <c r="CA927" s="157"/>
      <c r="CB927" s="157"/>
      <c r="CC927" s="157"/>
      <c r="CD927" s="157"/>
      <c r="CE927" s="157"/>
      <c r="CF927" s="157"/>
      <c r="CG927" s="157"/>
    </row>
    <row r="928" spans="1:85" x14ac:dyDescent="0.25">
      <c r="A928" s="97" t="str">
        <f t="shared" ca="1" si="405"/>
        <v/>
      </c>
      <c r="B928" s="98" t="str">
        <f t="shared" ca="1" si="406"/>
        <v/>
      </c>
      <c r="C928" s="99" t="str">
        <f t="shared" ca="1" si="393"/>
        <v/>
      </c>
      <c r="D928" s="97" t="str">
        <f t="shared" ca="1" si="394"/>
        <v/>
      </c>
      <c r="E928" s="97" t="str">
        <f t="shared" ca="1" si="395"/>
        <v/>
      </c>
      <c r="F928" s="97" t="str">
        <f t="shared" ca="1" si="396"/>
        <v/>
      </c>
      <c r="G928" s="100" t="str">
        <f t="shared" ca="1" si="408"/>
        <v/>
      </c>
      <c r="H928" s="101" t="str">
        <f t="shared" ca="1" si="408"/>
        <v/>
      </c>
      <c r="I928" s="101" t="str">
        <f t="shared" ca="1" si="408"/>
        <v/>
      </c>
      <c r="J928" s="101" t="str">
        <f t="shared" ca="1" si="408"/>
        <v/>
      </c>
      <c r="K928" s="101" t="str">
        <f t="shared" ca="1" si="408"/>
        <v/>
      </c>
      <c r="L928" s="101" t="str">
        <f t="shared" ca="1" si="408"/>
        <v/>
      </c>
      <c r="M928" s="101" t="str">
        <f t="shared" ca="1" si="407"/>
        <v/>
      </c>
      <c r="N928" s="101" t="str">
        <f t="shared" ca="1" si="407"/>
        <v/>
      </c>
      <c r="O928" s="102" t="str">
        <f t="shared" ca="1" si="407"/>
        <v/>
      </c>
      <c r="P928" s="103" t="str">
        <f t="shared" ca="1" si="397"/>
        <v/>
      </c>
      <c r="Q928" s="100" t="str">
        <f t="shared" ca="1" si="410"/>
        <v/>
      </c>
      <c r="R928" s="101" t="str">
        <f t="shared" ca="1" si="410"/>
        <v/>
      </c>
      <c r="S928" s="101" t="str">
        <f t="shared" ca="1" si="410"/>
        <v/>
      </c>
      <c r="T928" s="101" t="str">
        <f t="shared" ca="1" si="409"/>
        <v/>
      </c>
      <c r="U928" s="101" t="str">
        <f t="shared" ca="1" si="409"/>
        <v/>
      </c>
      <c r="V928" s="101" t="str">
        <f t="shared" ca="1" si="409"/>
        <v/>
      </c>
      <c r="W928" s="101" t="str">
        <f t="shared" ca="1" si="409"/>
        <v/>
      </c>
      <c r="X928" s="101" t="str">
        <f t="shared" ca="1" si="409"/>
        <v/>
      </c>
      <c r="Y928" s="102" t="str">
        <f t="shared" ca="1" si="409"/>
        <v/>
      </c>
      <c r="Z928" s="129" t="str">
        <f t="shared" ca="1" si="398"/>
        <v/>
      </c>
      <c r="AA928" s="105" t="str">
        <f t="shared" ca="1" si="391"/>
        <v>NA</v>
      </c>
      <c r="AB928" s="105" t="str">
        <f t="shared" ca="1" si="399"/>
        <v>NA</v>
      </c>
      <c r="AC928" s="97" t="str">
        <f t="shared" ca="1" si="400"/>
        <v/>
      </c>
      <c r="AD928" s="106" t="str">
        <f t="shared" ca="1" si="392"/>
        <v/>
      </c>
      <c r="AE928" s="106"/>
      <c r="AF928" s="130"/>
      <c r="AG928" s="131"/>
      <c r="AH928" s="131"/>
      <c r="AI928" s="131"/>
      <c r="AJ928" s="131"/>
      <c r="AK928" s="131"/>
      <c r="AL928" s="131"/>
      <c r="AM928" s="131"/>
      <c r="AN928" s="132"/>
      <c r="AO928" s="133"/>
      <c r="AS928" s="69"/>
      <c r="AT928" s="69"/>
      <c r="AU928" s="113"/>
      <c r="AV928" s="114" t="str">
        <f t="shared" ca="1" si="390"/>
        <v/>
      </c>
      <c r="AW928" s="115" t="str">
        <f t="shared" ca="1" si="411"/>
        <v/>
      </c>
      <c r="AX928" s="115" t="str">
        <f t="shared" ca="1" si="411"/>
        <v/>
      </c>
      <c r="AY928" s="115" t="str">
        <f t="shared" ca="1" si="411"/>
        <v/>
      </c>
      <c r="AZ928" s="115" t="str">
        <f t="shared" ca="1" si="411"/>
        <v/>
      </c>
      <c r="BA928" s="115" t="str">
        <f t="shared" ca="1" si="411"/>
        <v/>
      </c>
      <c r="BB928" s="115" t="str">
        <f t="shared" ca="1" si="411"/>
        <v/>
      </c>
      <c r="BC928" s="115" t="str">
        <f t="shared" ca="1" si="411"/>
        <v/>
      </c>
      <c r="BD928" s="116" t="str">
        <f t="shared" ca="1" si="411"/>
        <v/>
      </c>
      <c r="BE928" s="145"/>
      <c r="BF928" s="118" t="str">
        <f t="shared" ca="1" si="401"/>
        <v/>
      </c>
      <c r="BG928" s="118" t="str">
        <f t="shared" ca="1" si="402"/>
        <v/>
      </c>
      <c r="BH928" s="118" t="str">
        <f t="shared" ca="1" si="403"/>
        <v/>
      </c>
      <c r="BI928" s="118" t="str">
        <f t="shared" ca="1" si="404"/>
        <v/>
      </c>
      <c r="BK928" s="154"/>
      <c r="BL928" s="155"/>
      <c r="BM928" s="154"/>
      <c r="BN928" s="154"/>
      <c r="BO928" s="156"/>
      <c r="BP928" s="156"/>
      <c r="BQ928" s="156"/>
      <c r="BR928" s="156"/>
      <c r="BS928" s="156"/>
      <c r="BT928" s="156"/>
      <c r="BU928" s="156"/>
      <c r="BV928" s="156"/>
      <c r="BW928" s="156"/>
      <c r="BX928" s="105"/>
      <c r="BY928" s="157"/>
      <c r="BZ928" s="157"/>
      <c r="CA928" s="157"/>
      <c r="CB928" s="157"/>
      <c r="CC928" s="157"/>
      <c r="CD928" s="157"/>
      <c r="CE928" s="157"/>
      <c r="CF928" s="157"/>
      <c r="CG928" s="157"/>
    </row>
    <row r="929" spans="1:85" x14ac:dyDescent="0.25">
      <c r="A929" s="97" t="str">
        <f t="shared" ca="1" si="405"/>
        <v/>
      </c>
      <c r="B929" s="98" t="str">
        <f t="shared" ca="1" si="406"/>
        <v/>
      </c>
      <c r="C929" s="99" t="str">
        <f t="shared" ca="1" si="393"/>
        <v/>
      </c>
      <c r="D929" s="97" t="str">
        <f t="shared" ca="1" si="394"/>
        <v/>
      </c>
      <c r="E929" s="97" t="str">
        <f t="shared" ca="1" si="395"/>
        <v/>
      </c>
      <c r="F929" s="97" t="str">
        <f t="shared" ca="1" si="396"/>
        <v/>
      </c>
      <c r="G929" s="100" t="str">
        <f t="shared" ca="1" si="408"/>
        <v/>
      </c>
      <c r="H929" s="101" t="str">
        <f t="shared" ca="1" si="408"/>
        <v/>
      </c>
      <c r="I929" s="101" t="str">
        <f t="shared" ca="1" si="408"/>
        <v/>
      </c>
      <c r="J929" s="101" t="str">
        <f t="shared" ca="1" si="408"/>
        <v/>
      </c>
      <c r="K929" s="101" t="str">
        <f t="shared" ca="1" si="408"/>
        <v/>
      </c>
      <c r="L929" s="101" t="str">
        <f t="shared" ca="1" si="408"/>
        <v/>
      </c>
      <c r="M929" s="101" t="str">
        <f t="shared" ca="1" si="407"/>
        <v/>
      </c>
      <c r="N929" s="101" t="str">
        <f t="shared" ca="1" si="407"/>
        <v/>
      </c>
      <c r="O929" s="102" t="str">
        <f t="shared" ca="1" si="407"/>
        <v/>
      </c>
      <c r="P929" s="103" t="str">
        <f t="shared" ca="1" si="397"/>
        <v/>
      </c>
      <c r="Q929" s="100" t="str">
        <f t="shared" ca="1" si="410"/>
        <v/>
      </c>
      <c r="R929" s="101" t="str">
        <f t="shared" ca="1" si="410"/>
        <v/>
      </c>
      <c r="S929" s="101" t="str">
        <f t="shared" ca="1" si="410"/>
        <v/>
      </c>
      <c r="T929" s="101" t="str">
        <f t="shared" ca="1" si="409"/>
        <v/>
      </c>
      <c r="U929" s="101" t="str">
        <f t="shared" ca="1" si="409"/>
        <v/>
      </c>
      <c r="V929" s="101" t="str">
        <f t="shared" ca="1" si="409"/>
        <v/>
      </c>
      <c r="W929" s="101" t="str">
        <f t="shared" ca="1" si="409"/>
        <v/>
      </c>
      <c r="X929" s="101" t="str">
        <f t="shared" ca="1" si="409"/>
        <v/>
      </c>
      <c r="Y929" s="102" t="str">
        <f t="shared" ca="1" si="409"/>
        <v/>
      </c>
      <c r="Z929" s="129" t="str">
        <f t="shared" ca="1" si="398"/>
        <v/>
      </c>
      <c r="AA929" s="105" t="str">
        <f t="shared" ca="1" si="391"/>
        <v>NA</v>
      </c>
      <c r="AB929" s="105" t="str">
        <f t="shared" ca="1" si="399"/>
        <v>NA</v>
      </c>
      <c r="AC929" s="97" t="str">
        <f t="shared" ca="1" si="400"/>
        <v/>
      </c>
      <c r="AD929" s="106" t="str">
        <f t="shared" ca="1" si="392"/>
        <v/>
      </c>
      <c r="AE929" s="106"/>
      <c r="AF929" s="130"/>
      <c r="AG929" s="131"/>
      <c r="AH929" s="131"/>
      <c r="AI929" s="131"/>
      <c r="AJ929" s="131"/>
      <c r="AK929" s="131"/>
      <c r="AL929" s="131"/>
      <c r="AM929" s="131"/>
      <c r="AN929" s="132"/>
      <c r="AO929" s="133"/>
      <c r="AS929" s="69"/>
      <c r="AT929" s="69"/>
      <c r="AU929" s="113"/>
      <c r="AV929" s="114" t="str">
        <f t="shared" ca="1" si="390"/>
        <v/>
      </c>
      <c r="AW929" s="115" t="str">
        <f t="shared" ca="1" si="411"/>
        <v/>
      </c>
      <c r="AX929" s="115" t="str">
        <f t="shared" ca="1" si="411"/>
        <v/>
      </c>
      <c r="AY929" s="115" t="str">
        <f t="shared" ca="1" si="411"/>
        <v/>
      </c>
      <c r="AZ929" s="115" t="str">
        <f t="shared" ca="1" si="411"/>
        <v/>
      </c>
      <c r="BA929" s="115" t="str">
        <f t="shared" ca="1" si="411"/>
        <v/>
      </c>
      <c r="BB929" s="115" t="str">
        <f t="shared" ca="1" si="411"/>
        <v/>
      </c>
      <c r="BC929" s="115" t="str">
        <f t="shared" ca="1" si="411"/>
        <v/>
      </c>
      <c r="BD929" s="116" t="str">
        <f t="shared" ca="1" si="411"/>
        <v/>
      </c>
      <c r="BE929" s="145"/>
      <c r="BF929" s="118" t="str">
        <f t="shared" ca="1" si="401"/>
        <v/>
      </c>
      <c r="BG929" s="118" t="str">
        <f t="shared" ca="1" si="402"/>
        <v/>
      </c>
      <c r="BH929" s="118" t="str">
        <f t="shared" ca="1" si="403"/>
        <v/>
      </c>
      <c r="BI929" s="118" t="str">
        <f t="shared" ca="1" si="404"/>
        <v/>
      </c>
      <c r="BK929" s="154"/>
      <c r="BL929" s="155"/>
      <c r="BM929" s="154"/>
      <c r="BN929" s="154"/>
      <c r="BO929" s="156"/>
      <c r="BP929" s="156"/>
      <c r="BQ929" s="156"/>
      <c r="BR929" s="156"/>
      <c r="BS929" s="156"/>
      <c r="BT929" s="156"/>
      <c r="BU929" s="156"/>
      <c r="BV929" s="156"/>
      <c r="BW929" s="156"/>
      <c r="BX929" s="105"/>
      <c r="BY929" s="157"/>
      <c r="BZ929" s="157"/>
      <c r="CA929" s="157"/>
      <c r="CB929" s="157"/>
      <c r="CC929" s="157"/>
      <c r="CD929" s="157"/>
      <c r="CE929" s="157"/>
      <c r="CF929" s="157"/>
      <c r="CG929" s="157"/>
    </row>
    <row r="930" spans="1:85" x14ac:dyDescent="0.25">
      <c r="A930" s="97" t="str">
        <f t="shared" ca="1" si="405"/>
        <v/>
      </c>
      <c r="B930" s="98" t="str">
        <f t="shared" ca="1" si="406"/>
        <v/>
      </c>
      <c r="C930" s="99" t="str">
        <f t="shared" ca="1" si="393"/>
        <v/>
      </c>
      <c r="D930" s="97" t="str">
        <f t="shared" ca="1" si="394"/>
        <v/>
      </c>
      <c r="E930" s="97" t="str">
        <f t="shared" ca="1" si="395"/>
        <v/>
      </c>
      <c r="F930" s="97" t="str">
        <f t="shared" ca="1" si="396"/>
        <v/>
      </c>
      <c r="G930" s="100" t="str">
        <f t="shared" ca="1" si="408"/>
        <v/>
      </c>
      <c r="H930" s="101" t="str">
        <f t="shared" ca="1" si="408"/>
        <v/>
      </c>
      <c r="I930" s="101" t="str">
        <f t="shared" ca="1" si="408"/>
        <v/>
      </c>
      <c r="J930" s="101" t="str">
        <f t="shared" ca="1" si="408"/>
        <v/>
      </c>
      <c r="K930" s="101" t="str">
        <f t="shared" ca="1" si="408"/>
        <v/>
      </c>
      <c r="L930" s="101" t="str">
        <f t="shared" ca="1" si="408"/>
        <v/>
      </c>
      <c r="M930" s="101" t="str">
        <f t="shared" ca="1" si="407"/>
        <v/>
      </c>
      <c r="N930" s="101" t="str">
        <f t="shared" ca="1" si="407"/>
        <v/>
      </c>
      <c r="O930" s="102" t="str">
        <f t="shared" ca="1" si="407"/>
        <v/>
      </c>
      <c r="P930" s="103" t="str">
        <f t="shared" ca="1" si="397"/>
        <v/>
      </c>
      <c r="Q930" s="100" t="str">
        <f t="shared" ca="1" si="410"/>
        <v/>
      </c>
      <c r="R930" s="101" t="str">
        <f t="shared" ca="1" si="410"/>
        <v/>
      </c>
      <c r="S930" s="101" t="str">
        <f t="shared" ca="1" si="410"/>
        <v/>
      </c>
      <c r="T930" s="101" t="str">
        <f t="shared" ca="1" si="409"/>
        <v/>
      </c>
      <c r="U930" s="101" t="str">
        <f t="shared" ca="1" si="409"/>
        <v/>
      </c>
      <c r="V930" s="101" t="str">
        <f t="shared" ca="1" si="409"/>
        <v/>
      </c>
      <c r="W930" s="101" t="str">
        <f t="shared" ca="1" si="409"/>
        <v/>
      </c>
      <c r="X930" s="101" t="str">
        <f t="shared" ca="1" si="409"/>
        <v/>
      </c>
      <c r="Y930" s="102" t="str">
        <f t="shared" ca="1" si="409"/>
        <v/>
      </c>
      <c r="Z930" s="129" t="str">
        <f t="shared" ca="1" si="398"/>
        <v/>
      </c>
      <c r="AA930" s="105" t="str">
        <f t="shared" ca="1" si="391"/>
        <v>NA</v>
      </c>
      <c r="AB930" s="105" t="str">
        <f t="shared" ca="1" si="399"/>
        <v>NA</v>
      </c>
      <c r="AC930" s="97" t="str">
        <f t="shared" ca="1" si="400"/>
        <v/>
      </c>
      <c r="AD930" s="106" t="str">
        <f t="shared" ca="1" si="392"/>
        <v/>
      </c>
      <c r="AE930" s="106"/>
      <c r="AF930" s="130"/>
      <c r="AG930" s="131"/>
      <c r="AH930" s="131"/>
      <c r="AI930" s="131"/>
      <c r="AJ930" s="131"/>
      <c r="AK930" s="131"/>
      <c r="AL930" s="131"/>
      <c r="AM930" s="131"/>
      <c r="AN930" s="132"/>
      <c r="AO930" s="133"/>
      <c r="AS930" s="69"/>
      <c r="AT930" s="69"/>
      <c r="AU930" s="113"/>
      <c r="AV930" s="114" t="str">
        <f t="shared" ca="1" si="390"/>
        <v/>
      </c>
      <c r="AW930" s="115" t="str">
        <f t="shared" ca="1" si="411"/>
        <v/>
      </c>
      <c r="AX930" s="115" t="str">
        <f t="shared" ca="1" si="411"/>
        <v/>
      </c>
      <c r="AY930" s="115" t="str">
        <f t="shared" ca="1" si="411"/>
        <v/>
      </c>
      <c r="AZ930" s="115" t="str">
        <f t="shared" ca="1" si="411"/>
        <v/>
      </c>
      <c r="BA930" s="115" t="str">
        <f t="shared" ca="1" si="411"/>
        <v/>
      </c>
      <c r="BB930" s="115" t="str">
        <f t="shared" ca="1" si="411"/>
        <v/>
      </c>
      <c r="BC930" s="115" t="str">
        <f t="shared" ca="1" si="411"/>
        <v/>
      </c>
      <c r="BD930" s="116" t="str">
        <f t="shared" ca="1" si="411"/>
        <v/>
      </c>
      <c r="BE930" s="145"/>
      <c r="BF930" s="118" t="str">
        <f t="shared" ca="1" si="401"/>
        <v/>
      </c>
      <c r="BG930" s="118" t="str">
        <f t="shared" ca="1" si="402"/>
        <v/>
      </c>
      <c r="BH930" s="118" t="str">
        <f t="shared" ca="1" si="403"/>
        <v/>
      </c>
      <c r="BI930" s="118" t="str">
        <f t="shared" ca="1" si="404"/>
        <v/>
      </c>
      <c r="BK930" s="154"/>
      <c r="BL930" s="155"/>
      <c r="BM930" s="154"/>
      <c r="BN930" s="154"/>
      <c r="BO930" s="156"/>
      <c r="BP930" s="156"/>
      <c r="BQ930" s="156"/>
      <c r="BR930" s="156"/>
      <c r="BS930" s="156"/>
      <c r="BT930" s="156"/>
      <c r="BU930" s="156"/>
      <c r="BV930" s="156"/>
      <c r="BW930" s="156"/>
      <c r="BX930" s="105"/>
      <c r="BY930" s="157"/>
      <c r="BZ930" s="157"/>
      <c r="CA930" s="157"/>
      <c r="CB930" s="157"/>
      <c r="CC930" s="157"/>
      <c r="CD930" s="157"/>
      <c r="CE930" s="157"/>
      <c r="CF930" s="157"/>
      <c r="CG930" s="157"/>
    </row>
    <row r="931" spans="1:85" x14ac:dyDescent="0.25">
      <c r="A931" s="97" t="str">
        <f t="shared" ca="1" si="405"/>
        <v/>
      </c>
      <c r="B931" s="98" t="str">
        <f t="shared" ca="1" si="406"/>
        <v/>
      </c>
      <c r="C931" s="99" t="str">
        <f t="shared" ca="1" si="393"/>
        <v/>
      </c>
      <c r="D931" s="97" t="str">
        <f t="shared" ca="1" si="394"/>
        <v/>
      </c>
      <c r="E931" s="97" t="str">
        <f t="shared" ca="1" si="395"/>
        <v/>
      </c>
      <c r="F931" s="97" t="str">
        <f t="shared" ca="1" si="396"/>
        <v/>
      </c>
      <c r="G931" s="100" t="str">
        <f t="shared" ca="1" si="408"/>
        <v/>
      </c>
      <c r="H931" s="101" t="str">
        <f t="shared" ca="1" si="408"/>
        <v/>
      </c>
      <c r="I931" s="101" t="str">
        <f t="shared" ca="1" si="408"/>
        <v/>
      </c>
      <c r="J931" s="101" t="str">
        <f t="shared" ca="1" si="408"/>
        <v/>
      </c>
      <c r="K931" s="101" t="str">
        <f t="shared" ca="1" si="408"/>
        <v/>
      </c>
      <c r="L931" s="101" t="str">
        <f t="shared" ca="1" si="408"/>
        <v/>
      </c>
      <c r="M931" s="101" t="str">
        <f t="shared" ca="1" si="407"/>
        <v/>
      </c>
      <c r="N931" s="101" t="str">
        <f t="shared" ca="1" si="407"/>
        <v/>
      </c>
      <c r="O931" s="102" t="str">
        <f t="shared" ca="1" si="407"/>
        <v/>
      </c>
      <c r="P931" s="103" t="str">
        <f t="shared" ca="1" si="397"/>
        <v/>
      </c>
      <c r="Q931" s="100" t="str">
        <f t="shared" ca="1" si="410"/>
        <v/>
      </c>
      <c r="R931" s="101" t="str">
        <f t="shared" ca="1" si="410"/>
        <v/>
      </c>
      <c r="S931" s="101" t="str">
        <f t="shared" ca="1" si="410"/>
        <v/>
      </c>
      <c r="T931" s="101" t="str">
        <f t="shared" ca="1" si="409"/>
        <v/>
      </c>
      <c r="U931" s="101" t="str">
        <f t="shared" ca="1" si="409"/>
        <v/>
      </c>
      <c r="V931" s="101" t="str">
        <f t="shared" ca="1" si="409"/>
        <v/>
      </c>
      <c r="W931" s="101" t="str">
        <f t="shared" ca="1" si="409"/>
        <v/>
      </c>
      <c r="X931" s="101" t="str">
        <f t="shared" ca="1" si="409"/>
        <v/>
      </c>
      <c r="Y931" s="102" t="str">
        <f t="shared" ca="1" si="409"/>
        <v/>
      </c>
      <c r="Z931" s="129" t="str">
        <f t="shared" ca="1" si="398"/>
        <v/>
      </c>
      <c r="AA931" s="105" t="str">
        <f t="shared" ca="1" si="391"/>
        <v>NA</v>
      </c>
      <c r="AB931" s="105" t="str">
        <f t="shared" ca="1" si="399"/>
        <v>NA</v>
      </c>
      <c r="AC931" s="97" t="str">
        <f t="shared" ca="1" si="400"/>
        <v/>
      </c>
      <c r="AD931" s="106" t="str">
        <f t="shared" ca="1" si="392"/>
        <v/>
      </c>
      <c r="AE931" s="106"/>
      <c r="AF931" s="130"/>
      <c r="AG931" s="131"/>
      <c r="AH931" s="131"/>
      <c r="AI931" s="131"/>
      <c r="AJ931" s="131"/>
      <c r="AK931" s="131"/>
      <c r="AL931" s="131"/>
      <c r="AM931" s="131"/>
      <c r="AN931" s="132"/>
      <c r="AO931" s="133"/>
      <c r="AS931" s="69"/>
      <c r="AT931" s="69"/>
      <c r="AU931" s="113"/>
      <c r="AV931" s="114" t="str">
        <f t="shared" ca="1" si="390"/>
        <v/>
      </c>
      <c r="AW931" s="115" t="str">
        <f t="shared" ca="1" si="411"/>
        <v/>
      </c>
      <c r="AX931" s="115" t="str">
        <f t="shared" ca="1" si="411"/>
        <v/>
      </c>
      <c r="AY931" s="115" t="str">
        <f t="shared" ca="1" si="411"/>
        <v/>
      </c>
      <c r="AZ931" s="115" t="str">
        <f t="shared" ca="1" si="411"/>
        <v/>
      </c>
      <c r="BA931" s="115" t="str">
        <f t="shared" ca="1" si="411"/>
        <v/>
      </c>
      <c r="BB931" s="115" t="str">
        <f t="shared" ca="1" si="411"/>
        <v/>
      </c>
      <c r="BC931" s="115" t="str">
        <f t="shared" ca="1" si="411"/>
        <v/>
      </c>
      <c r="BD931" s="116" t="str">
        <f t="shared" ca="1" si="411"/>
        <v/>
      </c>
      <c r="BE931" s="145"/>
      <c r="BF931" s="118" t="str">
        <f t="shared" ca="1" si="401"/>
        <v/>
      </c>
      <c r="BG931" s="118" t="str">
        <f t="shared" ca="1" si="402"/>
        <v/>
      </c>
      <c r="BH931" s="118" t="str">
        <f t="shared" ca="1" si="403"/>
        <v/>
      </c>
      <c r="BI931" s="118" t="str">
        <f t="shared" ca="1" si="404"/>
        <v/>
      </c>
      <c r="BK931" s="154"/>
      <c r="BL931" s="155"/>
      <c r="BM931" s="154"/>
      <c r="BN931" s="154"/>
      <c r="BO931" s="156"/>
      <c r="BP931" s="156"/>
      <c r="BQ931" s="156"/>
      <c r="BR931" s="156"/>
      <c r="BS931" s="156"/>
      <c r="BT931" s="156"/>
      <c r="BU931" s="156"/>
      <c r="BV931" s="156"/>
      <c r="BW931" s="156"/>
      <c r="BX931" s="105"/>
      <c r="BY931" s="157"/>
      <c r="BZ931" s="157"/>
      <c r="CA931" s="157"/>
      <c r="CB931" s="157"/>
      <c r="CC931" s="157"/>
      <c r="CD931" s="157"/>
      <c r="CE931" s="157"/>
      <c r="CF931" s="157"/>
      <c r="CG931" s="157"/>
    </row>
    <row r="932" spans="1:85" x14ac:dyDescent="0.25">
      <c r="A932" s="97" t="str">
        <f t="shared" ca="1" si="405"/>
        <v/>
      </c>
      <c r="B932" s="98" t="str">
        <f t="shared" ca="1" si="406"/>
        <v/>
      </c>
      <c r="C932" s="99" t="str">
        <f t="shared" ca="1" si="393"/>
        <v/>
      </c>
      <c r="D932" s="97" t="str">
        <f t="shared" ca="1" si="394"/>
        <v/>
      </c>
      <c r="E932" s="97" t="str">
        <f t="shared" ca="1" si="395"/>
        <v/>
      </c>
      <c r="F932" s="97" t="str">
        <f t="shared" ca="1" si="396"/>
        <v/>
      </c>
      <c r="G932" s="100" t="str">
        <f t="shared" ca="1" si="408"/>
        <v/>
      </c>
      <c r="H932" s="101" t="str">
        <f t="shared" ca="1" si="408"/>
        <v/>
      </c>
      <c r="I932" s="101" t="str">
        <f t="shared" ca="1" si="408"/>
        <v/>
      </c>
      <c r="J932" s="101" t="str">
        <f t="shared" ca="1" si="408"/>
        <v/>
      </c>
      <c r="K932" s="101" t="str">
        <f t="shared" ca="1" si="408"/>
        <v/>
      </c>
      <c r="L932" s="101" t="str">
        <f t="shared" ca="1" si="408"/>
        <v/>
      </c>
      <c r="M932" s="101" t="str">
        <f t="shared" ca="1" si="407"/>
        <v/>
      </c>
      <c r="N932" s="101" t="str">
        <f t="shared" ca="1" si="407"/>
        <v/>
      </c>
      <c r="O932" s="102" t="str">
        <f t="shared" ca="1" si="407"/>
        <v/>
      </c>
      <c r="P932" s="103" t="str">
        <f t="shared" ca="1" si="397"/>
        <v/>
      </c>
      <c r="Q932" s="100" t="str">
        <f t="shared" ca="1" si="410"/>
        <v/>
      </c>
      <c r="R932" s="101" t="str">
        <f t="shared" ca="1" si="410"/>
        <v/>
      </c>
      <c r="S932" s="101" t="str">
        <f t="shared" ca="1" si="410"/>
        <v/>
      </c>
      <c r="T932" s="101" t="str">
        <f t="shared" ca="1" si="409"/>
        <v/>
      </c>
      <c r="U932" s="101" t="str">
        <f t="shared" ca="1" si="409"/>
        <v/>
      </c>
      <c r="V932" s="101" t="str">
        <f t="shared" ca="1" si="409"/>
        <v/>
      </c>
      <c r="W932" s="101" t="str">
        <f t="shared" ca="1" si="409"/>
        <v/>
      </c>
      <c r="X932" s="101" t="str">
        <f t="shared" ca="1" si="409"/>
        <v/>
      </c>
      <c r="Y932" s="102" t="str">
        <f t="shared" ca="1" si="409"/>
        <v/>
      </c>
      <c r="Z932" s="129" t="str">
        <f t="shared" ca="1" si="398"/>
        <v/>
      </c>
      <c r="AA932" s="105" t="str">
        <f t="shared" ca="1" si="391"/>
        <v>NA</v>
      </c>
      <c r="AB932" s="105" t="str">
        <f t="shared" ca="1" si="399"/>
        <v>NA</v>
      </c>
      <c r="AC932" s="97" t="str">
        <f t="shared" ca="1" si="400"/>
        <v/>
      </c>
      <c r="AD932" s="106" t="str">
        <f t="shared" ca="1" si="392"/>
        <v/>
      </c>
      <c r="AE932" s="106"/>
      <c r="AF932" s="130"/>
      <c r="AG932" s="131"/>
      <c r="AH932" s="131"/>
      <c r="AI932" s="131"/>
      <c r="AJ932" s="131"/>
      <c r="AK932" s="131"/>
      <c r="AL932" s="131"/>
      <c r="AM932" s="131"/>
      <c r="AN932" s="132"/>
      <c r="AO932" s="133"/>
      <c r="AS932" s="69"/>
      <c r="AT932" s="69"/>
      <c r="AU932" s="113"/>
      <c r="AV932" s="114" t="str">
        <f t="shared" ca="1" si="390"/>
        <v/>
      </c>
      <c r="AW932" s="115" t="str">
        <f t="shared" ca="1" si="411"/>
        <v/>
      </c>
      <c r="AX932" s="115" t="str">
        <f t="shared" ca="1" si="411"/>
        <v/>
      </c>
      <c r="AY932" s="115" t="str">
        <f t="shared" ca="1" si="411"/>
        <v/>
      </c>
      <c r="AZ932" s="115" t="str">
        <f t="shared" ca="1" si="411"/>
        <v/>
      </c>
      <c r="BA932" s="115" t="str">
        <f t="shared" ca="1" si="411"/>
        <v/>
      </c>
      <c r="BB932" s="115" t="str">
        <f t="shared" ca="1" si="411"/>
        <v/>
      </c>
      <c r="BC932" s="115" t="str">
        <f t="shared" ca="1" si="411"/>
        <v/>
      </c>
      <c r="BD932" s="116" t="str">
        <f t="shared" ca="1" si="411"/>
        <v/>
      </c>
      <c r="BE932" s="145"/>
      <c r="BF932" s="118" t="str">
        <f t="shared" ca="1" si="401"/>
        <v/>
      </c>
      <c r="BG932" s="118" t="str">
        <f t="shared" ca="1" si="402"/>
        <v/>
      </c>
      <c r="BH932" s="118" t="str">
        <f t="shared" ca="1" si="403"/>
        <v/>
      </c>
      <c r="BI932" s="118" t="str">
        <f t="shared" ca="1" si="404"/>
        <v/>
      </c>
      <c r="BK932" s="154"/>
      <c r="BL932" s="155"/>
      <c r="BM932" s="154"/>
      <c r="BN932" s="154"/>
      <c r="BO932" s="156"/>
      <c r="BP932" s="156"/>
      <c r="BQ932" s="156"/>
      <c r="BR932" s="156"/>
      <c r="BS932" s="156"/>
      <c r="BT932" s="156"/>
      <c r="BU932" s="156"/>
      <c r="BV932" s="156"/>
      <c r="BW932" s="156"/>
      <c r="BX932" s="105"/>
      <c r="BY932" s="157"/>
      <c r="BZ932" s="157"/>
      <c r="CA932" s="157"/>
      <c r="CB932" s="157"/>
      <c r="CC932" s="157"/>
      <c r="CD932" s="157"/>
      <c r="CE932" s="157"/>
      <c r="CF932" s="157"/>
      <c r="CG932" s="157"/>
    </row>
    <row r="933" spans="1:85" x14ac:dyDescent="0.25">
      <c r="A933" s="97" t="str">
        <f t="shared" ca="1" si="405"/>
        <v/>
      </c>
      <c r="B933" s="98" t="str">
        <f t="shared" ca="1" si="406"/>
        <v/>
      </c>
      <c r="C933" s="99" t="str">
        <f t="shared" ca="1" si="393"/>
        <v/>
      </c>
      <c r="D933" s="97" t="str">
        <f t="shared" ca="1" si="394"/>
        <v/>
      </c>
      <c r="E933" s="97" t="str">
        <f t="shared" ca="1" si="395"/>
        <v/>
      </c>
      <c r="F933" s="97" t="str">
        <f t="shared" ca="1" si="396"/>
        <v/>
      </c>
      <c r="G933" s="100" t="str">
        <f t="shared" ca="1" si="408"/>
        <v/>
      </c>
      <c r="H933" s="101" t="str">
        <f t="shared" ca="1" si="408"/>
        <v/>
      </c>
      <c r="I933" s="101" t="str">
        <f t="shared" ca="1" si="408"/>
        <v/>
      </c>
      <c r="J933" s="101" t="str">
        <f t="shared" ca="1" si="408"/>
        <v/>
      </c>
      <c r="K933" s="101" t="str">
        <f t="shared" ca="1" si="408"/>
        <v/>
      </c>
      <c r="L933" s="101" t="str">
        <f t="shared" ca="1" si="408"/>
        <v/>
      </c>
      <c r="M933" s="101" t="str">
        <f t="shared" ca="1" si="407"/>
        <v/>
      </c>
      <c r="N933" s="101" t="str">
        <f t="shared" ca="1" si="407"/>
        <v/>
      </c>
      <c r="O933" s="102" t="str">
        <f t="shared" ca="1" si="407"/>
        <v/>
      </c>
      <c r="P933" s="103" t="str">
        <f t="shared" ca="1" si="397"/>
        <v/>
      </c>
      <c r="Q933" s="100" t="str">
        <f t="shared" ca="1" si="410"/>
        <v/>
      </c>
      <c r="R933" s="101" t="str">
        <f t="shared" ca="1" si="410"/>
        <v/>
      </c>
      <c r="S933" s="101" t="str">
        <f t="shared" ca="1" si="410"/>
        <v/>
      </c>
      <c r="T933" s="101" t="str">
        <f t="shared" ca="1" si="409"/>
        <v/>
      </c>
      <c r="U933" s="101" t="str">
        <f t="shared" ca="1" si="409"/>
        <v/>
      </c>
      <c r="V933" s="101" t="str">
        <f t="shared" ca="1" si="409"/>
        <v/>
      </c>
      <c r="W933" s="101" t="str">
        <f t="shared" ca="1" si="409"/>
        <v/>
      </c>
      <c r="X933" s="101" t="str">
        <f t="shared" ca="1" si="409"/>
        <v/>
      </c>
      <c r="Y933" s="102" t="str">
        <f t="shared" ca="1" si="409"/>
        <v/>
      </c>
      <c r="Z933" s="129" t="str">
        <f t="shared" ca="1" si="398"/>
        <v/>
      </c>
      <c r="AA933" s="105" t="str">
        <f t="shared" ca="1" si="391"/>
        <v>NA</v>
      </c>
      <c r="AB933" s="105" t="str">
        <f t="shared" ca="1" si="399"/>
        <v>NA</v>
      </c>
      <c r="AC933" s="97" t="str">
        <f t="shared" ca="1" si="400"/>
        <v/>
      </c>
      <c r="AD933" s="106" t="str">
        <f t="shared" ca="1" si="392"/>
        <v/>
      </c>
      <c r="AE933" s="106"/>
      <c r="AF933" s="130"/>
      <c r="AG933" s="131"/>
      <c r="AH933" s="131"/>
      <c r="AI933" s="131"/>
      <c r="AJ933" s="131"/>
      <c r="AK933" s="131"/>
      <c r="AL933" s="131"/>
      <c r="AM933" s="131"/>
      <c r="AN933" s="132"/>
      <c r="AO933" s="133"/>
      <c r="AS933" s="69"/>
      <c r="AT933" s="69"/>
      <c r="AU933" s="113"/>
      <c r="AV933" s="114" t="str">
        <f t="shared" ca="1" si="390"/>
        <v/>
      </c>
      <c r="AW933" s="115" t="str">
        <f t="shared" ca="1" si="411"/>
        <v/>
      </c>
      <c r="AX933" s="115" t="str">
        <f t="shared" ca="1" si="411"/>
        <v/>
      </c>
      <c r="AY933" s="115" t="str">
        <f t="shared" ca="1" si="411"/>
        <v/>
      </c>
      <c r="AZ933" s="115" t="str">
        <f t="shared" ca="1" si="411"/>
        <v/>
      </c>
      <c r="BA933" s="115" t="str">
        <f t="shared" ca="1" si="411"/>
        <v/>
      </c>
      <c r="BB933" s="115" t="str">
        <f t="shared" ca="1" si="411"/>
        <v/>
      </c>
      <c r="BC933" s="115" t="str">
        <f t="shared" ca="1" si="411"/>
        <v/>
      </c>
      <c r="BD933" s="116" t="str">
        <f t="shared" ca="1" si="411"/>
        <v/>
      </c>
      <c r="BE933" s="145"/>
      <c r="BF933" s="118" t="str">
        <f t="shared" ca="1" si="401"/>
        <v/>
      </c>
      <c r="BG933" s="118" t="str">
        <f t="shared" ca="1" si="402"/>
        <v/>
      </c>
      <c r="BH933" s="118" t="str">
        <f t="shared" ca="1" si="403"/>
        <v/>
      </c>
      <c r="BI933" s="118" t="str">
        <f t="shared" ca="1" si="404"/>
        <v/>
      </c>
      <c r="BK933" s="154"/>
      <c r="BL933" s="155"/>
      <c r="BM933" s="154"/>
      <c r="BN933" s="154"/>
      <c r="BO933" s="156"/>
      <c r="BP933" s="156"/>
      <c r="BQ933" s="156"/>
      <c r="BR933" s="156"/>
      <c r="BS933" s="156"/>
      <c r="BT933" s="156"/>
      <c r="BU933" s="156"/>
      <c r="BV933" s="156"/>
      <c r="BW933" s="156"/>
      <c r="BX933" s="105"/>
      <c r="BY933" s="157"/>
      <c r="BZ933" s="157"/>
      <c r="CA933" s="157"/>
      <c r="CB933" s="157"/>
      <c r="CC933" s="157"/>
      <c r="CD933" s="157"/>
      <c r="CE933" s="157"/>
      <c r="CF933" s="157"/>
      <c r="CG933" s="157"/>
    </row>
    <row r="934" spans="1:85" x14ac:dyDescent="0.25">
      <c r="A934" s="97" t="str">
        <f t="shared" ca="1" si="405"/>
        <v/>
      </c>
      <c r="B934" s="98" t="str">
        <f t="shared" ca="1" si="406"/>
        <v/>
      </c>
      <c r="C934" s="99" t="str">
        <f t="shared" ca="1" si="393"/>
        <v/>
      </c>
      <c r="D934" s="97" t="str">
        <f t="shared" ca="1" si="394"/>
        <v/>
      </c>
      <c r="E934" s="97" t="str">
        <f t="shared" ca="1" si="395"/>
        <v/>
      </c>
      <c r="F934" s="97" t="str">
        <f t="shared" ca="1" si="396"/>
        <v/>
      </c>
      <c r="G934" s="100" t="str">
        <f t="shared" ca="1" si="408"/>
        <v/>
      </c>
      <c r="H934" s="101" t="str">
        <f t="shared" ca="1" si="408"/>
        <v/>
      </c>
      <c r="I934" s="101" t="str">
        <f t="shared" ca="1" si="408"/>
        <v/>
      </c>
      <c r="J934" s="101" t="str">
        <f t="shared" ca="1" si="408"/>
        <v/>
      </c>
      <c r="K934" s="101" t="str">
        <f t="shared" ca="1" si="408"/>
        <v/>
      </c>
      <c r="L934" s="101" t="str">
        <f t="shared" ca="1" si="408"/>
        <v/>
      </c>
      <c r="M934" s="101" t="str">
        <f t="shared" ca="1" si="407"/>
        <v/>
      </c>
      <c r="N934" s="101" t="str">
        <f t="shared" ca="1" si="407"/>
        <v/>
      </c>
      <c r="O934" s="102" t="str">
        <f t="shared" ca="1" si="407"/>
        <v/>
      </c>
      <c r="P934" s="103" t="str">
        <f t="shared" ca="1" si="397"/>
        <v/>
      </c>
      <c r="Q934" s="100" t="str">
        <f t="shared" ca="1" si="410"/>
        <v/>
      </c>
      <c r="R934" s="101" t="str">
        <f t="shared" ca="1" si="410"/>
        <v/>
      </c>
      <c r="S934" s="101" t="str">
        <f t="shared" ca="1" si="410"/>
        <v/>
      </c>
      <c r="T934" s="101" t="str">
        <f t="shared" ca="1" si="409"/>
        <v/>
      </c>
      <c r="U934" s="101" t="str">
        <f t="shared" ca="1" si="409"/>
        <v/>
      </c>
      <c r="V934" s="101" t="str">
        <f t="shared" ca="1" si="409"/>
        <v/>
      </c>
      <c r="W934" s="101" t="str">
        <f t="shared" ca="1" si="409"/>
        <v/>
      </c>
      <c r="X934" s="101" t="str">
        <f t="shared" ca="1" si="409"/>
        <v/>
      </c>
      <c r="Y934" s="102" t="str">
        <f t="shared" ca="1" si="409"/>
        <v/>
      </c>
      <c r="Z934" s="129" t="str">
        <f t="shared" ca="1" si="398"/>
        <v/>
      </c>
      <c r="AA934" s="105" t="str">
        <f t="shared" ca="1" si="391"/>
        <v>NA</v>
      </c>
      <c r="AB934" s="105" t="str">
        <f t="shared" ca="1" si="399"/>
        <v>NA</v>
      </c>
      <c r="AC934" s="97" t="str">
        <f t="shared" ca="1" si="400"/>
        <v/>
      </c>
      <c r="AD934" s="106" t="str">
        <f t="shared" ca="1" si="392"/>
        <v/>
      </c>
      <c r="AE934" s="106"/>
      <c r="AF934" s="130"/>
      <c r="AG934" s="131"/>
      <c r="AH934" s="131"/>
      <c r="AI934" s="131"/>
      <c r="AJ934" s="131"/>
      <c r="AK934" s="131"/>
      <c r="AL934" s="131"/>
      <c r="AM934" s="131"/>
      <c r="AN934" s="132"/>
      <c r="AO934" s="133"/>
      <c r="AS934" s="69"/>
      <c r="AT934" s="69"/>
      <c r="AU934" s="113"/>
      <c r="AV934" s="114" t="str">
        <f t="shared" ca="1" si="390"/>
        <v/>
      </c>
      <c r="AW934" s="115" t="str">
        <f t="shared" ca="1" si="411"/>
        <v/>
      </c>
      <c r="AX934" s="115" t="str">
        <f t="shared" ca="1" si="411"/>
        <v/>
      </c>
      <c r="AY934" s="115" t="str">
        <f t="shared" ca="1" si="411"/>
        <v/>
      </c>
      <c r="AZ934" s="115" t="str">
        <f t="shared" ca="1" si="411"/>
        <v/>
      </c>
      <c r="BA934" s="115" t="str">
        <f t="shared" ca="1" si="411"/>
        <v/>
      </c>
      <c r="BB934" s="115" t="str">
        <f t="shared" ca="1" si="411"/>
        <v/>
      </c>
      <c r="BC934" s="115" t="str">
        <f t="shared" ca="1" si="411"/>
        <v/>
      </c>
      <c r="BD934" s="116" t="str">
        <f t="shared" ca="1" si="411"/>
        <v/>
      </c>
      <c r="BE934" s="145"/>
      <c r="BF934" s="118" t="str">
        <f t="shared" ca="1" si="401"/>
        <v/>
      </c>
      <c r="BG934" s="118" t="str">
        <f t="shared" ca="1" si="402"/>
        <v/>
      </c>
      <c r="BH934" s="118" t="str">
        <f t="shared" ca="1" si="403"/>
        <v/>
      </c>
      <c r="BI934" s="118" t="str">
        <f t="shared" ca="1" si="404"/>
        <v/>
      </c>
      <c r="BK934" s="154"/>
      <c r="BL934" s="155"/>
      <c r="BM934" s="154"/>
      <c r="BN934" s="154"/>
      <c r="BO934" s="156"/>
      <c r="BP934" s="156"/>
      <c r="BQ934" s="156"/>
      <c r="BR934" s="156"/>
      <c r="BS934" s="156"/>
      <c r="BT934" s="156"/>
      <c r="BU934" s="156"/>
      <c r="BV934" s="156"/>
      <c r="BW934" s="156"/>
      <c r="BX934" s="105"/>
      <c r="BY934" s="157"/>
      <c r="BZ934" s="157"/>
      <c r="CA934" s="157"/>
      <c r="CB934" s="157"/>
      <c r="CC934" s="157"/>
      <c r="CD934" s="157"/>
      <c r="CE934" s="157"/>
      <c r="CF934" s="157"/>
      <c r="CG934" s="157"/>
    </row>
    <row r="935" spans="1:85" x14ac:dyDescent="0.25">
      <c r="A935" s="97" t="str">
        <f t="shared" ca="1" si="405"/>
        <v/>
      </c>
      <c r="B935" s="98" t="str">
        <f t="shared" ca="1" si="406"/>
        <v/>
      </c>
      <c r="C935" s="99" t="str">
        <f t="shared" ca="1" si="393"/>
        <v/>
      </c>
      <c r="D935" s="97" t="str">
        <f t="shared" ca="1" si="394"/>
        <v/>
      </c>
      <c r="E935" s="97" t="str">
        <f t="shared" ca="1" si="395"/>
        <v/>
      </c>
      <c r="F935" s="97" t="str">
        <f t="shared" ca="1" si="396"/>
        <v/>
      </c>
      <c r="G935" s="100" t="str">
        <f t="shared" ca="1" si="408"/>
        <v/>
      </c>
      <c r="H935" s="101" t="str">
        <f t="shared" ca="1" si="408"/>
        <v/>
      </c>
      <c r="I935" s="101" t="str">
        <f t="shared" ca="1" si="408"/>
        <v/>
      </c>
      <c r="J935" s="101" t="str">
        <f t="shared" ca="1" si="408"/>
        <v/>
      </c>
      <c r="K935" s="101" t="str">
        <f t="shared" ca="1" si="408"/>
        <v/>
      </c>
      <c r="L935" s="101" t="str">
        <f t="shared" ca="1" si="408"/>
        <v/>
      </c>
      <c r="M935" s="101" t="str">
        <f t="shared" ca="1" si="407"/>
        <v/>
      </c>
      <c r="N935" s="101" t="str">
        <f t="shared" ca="1" si="407"/>
        <v/>
      </c>
      <c r="O935" s="102" t="str">
        <f t="shared" ca="1" si="407"/>
        <v/>
      </c>
      <c r="P935" s="103" t="str">
        <f t="shared" ca="1" si="397"/>
        <v/>
      </c>
      <c r="Q935" s="100" t="str">
        <f t="shared" ca="1" si="410"/>
        <v/>
      </c>
      <c r="R935" s="101" t="str">
        <f t="shared" ca="1" si="410"/>
        <v/>
      </c>
      <c r="S935" s="101" t="str">
        <f t="shared" ca="1" si="410"/>
        <v/>
      </c>
      <c r="T935" s="101" t="str">
        <f t="shared" ca="1" si="409"/>
        <v/>
      </c>
      <c r="U935" s="101" t="str">
        <f t="shared" ca="1" si="409"/>
        <v/>
      </c>
      <c r="V935" s="101" t="str">
        <f t="shared" ca="1" si="409"/>
        <v/>
      </c>
      <c r="W935" s="101" t="str">
        <f t="shared" ca="1" si="409"/>
        <v/>
      </c>
      <c r="X935" s="101" t="str">
        <f t="shared" ca="1" si="409"/>
        <v/>
      </c>
      <c r="Y935" s="102" t="str">
        <f t="shared" ca="1" si="409"/>
        <v/>
      </c>
      <c r="Z935" s="129" t="str">
        <f t="shared" ca="1" si="398"/>
        <v/>
      </c>
      <c r="AA935" s="105" t="str">
        <f t="shared" ca="1" si="391"/>
        <v>NA</v>
      </c>
      <c r="AB935" s="105" t="str">
        <f t="shared" ca="1" si="399"/>
        <v>NA</v>
      </c>
      <c r="AC935" s="97" t="str">
        <f t="shared" ca="1" si="400"/>
        <v/>
      </c>
      <c r="AD935" s="106" t="str">
        <f t="shared" ca="1" si="392"/>
        <v/>
      </c>
      <c r="AE935" s="106"/>
      <c r="AF935" s="130"/>
      <c r="AG935" s="131"/>
      <c r="AH935" s="131"/>
      <c r="AI935" s="131"/>
      <c r="AJ935" s="131"/>
      <c r="AK935" s="131"/>
      <c r="AL935" s="131"/>
      <c r="AM935" s="131"/>
      <c r="AN935" s="132"/>
      <c r="AO935" s="133"/>
      <c r="AS935" s="69"/>
      <c r="AT935" s="69"/>
      <c r="AU935" s="113"/>
      <c r="AV935" s="114" t="str">
        <f t="shared" ca="1" si="390"/>
        <v/>
      </c>
      <c r="AW935" s="115" t="str">
        <f t="shared" ca="1" si="411"/>
        <v/>
      </c>
      <c r="AX935" s="115" t="str">
        <f t="shared" ca="1" si="411"/>
        <v/>
      </c>
      <c r="AY935" s="115" t="str">
        <f t="shared" ca="1" si="411"/>
        <v/>
      </c>
      <c r="AZ935" s="115" t="str">
        <f t="shared" ca="1" si="411"/>
        <v/>
      </c>
      <c r="BA935" s="115" t="str">
        <f t="shared" ca="1" si="411"/>
        <v/>
      </c>
      <c r="BB935" s="115" t="str">
        <f t="shared" ca="1" si="411"/>
        <v/>
      </c>
      <c r="BC935" s="115" t="str">
        <f t="shared" ca="1" si="411"/>
        <v/>
      </c>
      <c r="BD935" s="116" t="str">
        <f t="shared" ca="1" si="411"/>
        <v/>
      </c>
      <c r="BE935" s="145"/>
      <c r="BF935" s="118" t="str">
        <f t="shared" ca="1" si="401"/>
        <v/>
      </c>
      <c r="BG935" s="118" t="str">
        <f t="shared" ca="1" si="402"/>
        <v/>
      </c>
      <c r="BH935" s="118" t="str">
        <f t="shared" ca="1" si="403"/>
        <v/>
      </c>
      <c r="BI935" s="118" t="str">
        <f t="shared" ca="1" si="404"/>
        <v/>
      </c>
      <c r="BK935" s="154"/>
      <c r="BL935" s="155"/>
      <c r="BM935" s="154"/>
      <c r="BN935" s="154"/>
      <c r="BO935" s="156"/>
      <c r="BP935" s="156"/>
      <c r="BQ935" s="156"/>
      <c r="BR935" s="156"/>
      <c r="BS935" s="156"/>
      <c r="BT935" s="156"/>
      <c r="BU935" s="156"/>
      <c r="BV935" s="156"/>
      <c r="BW935" s="156"/>
      <c r="BX935" s="105"/>
      <c r="BY935" s="157"/>
      <c r="BZ935" s="157"/>
      <c r="CA935" s="157"/>
      <c r="CB935" s="157"/>
      <c r="CC935" s="157"/>
      <c r="CD935" s="157"/>
      <c r="CE935" s="157"/>
      <c r="CF935" s="157"/>
      <c r="CG935" s="157"/>
    </row>
    <row r="936" spans="1:85" x14ac:dyDescent="0.25">
      <c r="A936" s="97" t="str">
        <f t="shared" ca="1" si="405"/>
        <v/>
      </c>
      <c r="B936" s="98" t="str">
        <f t="shared" ca="1" si="406"/>
        <v/>
      </c>
      <c r="C936" s="99" t="str">
        <f t="shared" ca="1" si="393"/>
        <v/>
      </c>
      <c r="D936" s="97" t="str">
        <f t="shared" ca="1" si="394"/>
        <v/>
      </c>
      <c r="E936" s="97" t="str">
        <f t="shared" ca="1" si="395"/>
        <v/>
      </c>
      <c r="F936" s="97" t="str">
        <f t="shared" ca="1" si="396"/>
        <v/>
      </c>
      <c r="G936" s="100" t="str">
        <f t="shared" ca="1" si="408"/>
        <v/>
      </c>
      <c r="H936" s="101" t="str">
        <f t="shared" ca="1" si="408"/>
        <v/>
      </c>
      <c r="I936" s="101" t="str">
        <f t="shared" ca="1" si="408"/>
        <v/>
      </c>
      <c r="J936" s="101" t="str">
        <f t="shared" ca="1" si="408"/>
        <v/>
      </c>
      <c r="K936" s="101" t="str">
        <f t="shared" ca="1" si="408"/>
        <v/>
      </c>
      <c r="L936" s="101" t="str">
        <f t="shared" ca="1" si="408"/>
        <v/>
      </c>
      <c r="M936" s="101" t="str">
        <f t="shared" ca="1" si="407"/>
        <v/>
      </c>
      <c r="N936" s="101" t="str">
        <f t="shared" ca="1" si="407"/>
        <v/>
      </c>
      <c r="O936" s="102" t="str">
        <f t="shared" ca="1" si="407"/>
        <v/>
      </c>
      <c r="P936" s="103" t="str">
        <f t="shared" ca="1" si="397"/>
        <v/>
      </c>
      <c r="Q936" s="100" t="str">
        <f t="shared" ca="1" si="410"/>
        <v/>
      </c>
      <c r="R936" s="101" t="str">
        <f t="shared" ca="1" si="410"/>
        <v/>
      </c>
      <c r="S936" s="101" t="str">
        <f t="shared" ca="1" si="410"/>
        <v/>
      </c>
      <c r="T936" s="101" t="str">
        <f t="shared" ca="1" si="409"/>
        <v/>
      </c>
      <c r="U936" s="101" t="str">
        <f t="shared" ca="1" si="409"/>
        <v/>
      </c>
      <c r="V936" s="101" t="str">
        <f t="shared" ca="1" si="409"/>
        <v/>
      </c>
      <c r="W936" s="101" t="str">
        <f t="shared" ca="1" si="409"/>
        <v/>
      </c>
      <c r="X936" s="101" t="str">
        <f t="shared" ca="1" si="409"/>
        <v/>
      </c>
      <c r="Y936" s="102" t="str">
        <f t="shared" ca="1" si="409"/>
        <v/>
      </c>
      <c r="Z936" s="129" t="str">
        <f t="shared" ca="1" si="398"/>
        <v/>
      </c>
      <c r="AA936" s="105" t="str">
        <f t="shared" ca="1" si="391"/>
        <v>NA</v>
      </c>
      <c r="AB936" s="105" t="str">
        <f t="shared" ca="1" si="399"/>
        <v>NA</v>
      </c>
      <c r="AC936" s="97" t="str">
        <f t="shared" ca="1" si="400"/>
        <v/>
      </c>
      <c r="AD936" s="106" t="str">
        <f t="shared" ca="1" si="392"/>
        <v/>
      </c>
      <c r="AE936" s="106"/>
      <c r="AF936" s="130"/>
      <c r="AG936" s="131"/>
      <c r="AH936" s="131"/>
      <c r="AI936" s="131"/>
      <c r="AJ936" s="131"/>
      <c r="AK936" s="131"/>
      <c r="AL936" s="131"/>
      <c r="AM936" s="131"/>
      <c r="AN936" s="132"/>
      <c r="AO936" s="133"/>
      <c r="AS936" s="69"/>
      <c r="AT936" s="69"/>
      <c r="AU936" s="113"/>
      <c r="AV936" s="114" t="str">
        <f t="shared" ca="1" si="390"/>
        <v/>
      </c>
      <c r="AW936" s="115" t="str">
        <f t="shared" ca="1" si="411"/>
        <v/>
      </c>
      <c r="AX936" s="115" t="str">
        <f t="shared" ca="1" si="411"/>
        <v/>
      </c>
      <c r="AY936" s="115" t="str">
        <f t="shared" ca="1" si="411"/>
        <v/>
      </c>
      <c r="AZ936" s="115" t="str">
        <f t="shared" ca="1" si="411"/>
        <v/>
      </c>
      <c r="BA936" s="115" t="str">
        <f t="shared" ca="1" si="411"/>
        <v/>
      </c>
      <c r="BB936" s="115" t="str">
        <f t="shared" ca="1" si="411"/>
        <v/>
      </c>
      <c r="BC936" s="115" t="str">
        <f t="shared" ca="1" si="411"/>
        <v/>
      </c>
      <c r="BD936" s="116" t="str">
        <f t="shared" ca="1" si="411"/>
        <v/>
      </c>
      <c r="BE936" s="145"/>
      <c r="BF936" s="118" t="str">
        <f t="shared" ca="1" si="401"/>
        <v/>
      </c>
      <c r="BG936" s="118" t="str">
        <f t="shared" ca="1" si="402"/>
        <v/>
      </c>
      <c r="BH936" s="118" t="str">
        <f t="shared" ca="1" si="403"/>
        <v/>
      </c>
      <c r="BI936" s="118" t="str">
        <f t="shared" ca="1" si="404"/>
        <v/>
      </c>
      <c r="BK936" s="154"/>
      <c r="BL936" s="155"/>
      <c r="BM936" s="154"/>
      <c r="BN936" s="154"/>
      <c r="BO936" s="156"/>
      <c r="BP936" s="156"/>
      <c r="BQ936" s="156"/>
      <c r="BR936" s="156"/>
      <c r="BS936" s="156"/>
      <c r="BT936" s="156"/>
      <c r="BU936" s="156"/>
      <c r="BV936" s="156"/>
      <c r="BW936" s="156"/>
      <c r="BX936" s="105"/>
      <c r="BY936" s="157"/>
      <c r="BZ936" s="157"/>
      <c r="CA936" s="157"/>
      <c r="CB936" s="157"/>
      <c r="CC936" s="157"/>
      <c r="CD936" s="157"/>
      <c r="CE936" s="157"/>
      <c r="CF936" s="157"/>
      <c r="CG936" s="157"/>
    </row>
    <row r="937" spans="1:85" x14ac:dyDescent="0.25">
      <c r="A937" s="97" t="str">
        <f t="shared" ca="1" si="405"/>
        <v/>
      </c>
      <c r="B937" s="98" t="str">
        <f t="shared" ca="1" si="406"/>
        <v/>
      </c>
      <c r="C937" s="99" t="str">
        <f t="shared" ca="1" si="393"/>
        <v/>
      </c>
      <c r="D937" s="97" t="str">
        <f t="shared" ca="1" si="394"/>
        <v/>
      </c>
      <c r="E937" s="97" t="str">
        <f t="shared" ca="1" si="395"/>
        <v/>
      </c>
      <c r="F937" s="97" t="str">
        <f t="shared" ca="1" si="396"/>
        <v/>
      </c>
      <c r="G937" s="100" t="str">
        <f t="shared" ca="1" si="408"/>
        <v/>
      </c>
      <c r="H937" s="101" t="str">
        <f t="shared" ca="1" si="408"/>
        <v/>
      </c>
      <c r="I937" s="101" t="str">
        <f t="shared" ca="1" si="408"/>
        <v/>
      </c>
      <c r="J937" s="101" t="str">
        <f t="shared" ca="1" si="408"/>
        <v/>
      </c>
      <c r="K937" s="101" t="str">
        <f t="shared" ca="1" si="408"/>
        <v/>
      </c>
      <c r="L937" s="101" t="str">
        <f t="shared" ca="1" si="408"/>
        <v/>
      </c>
      <c r="M937" s="101" t="str">
        <f t="shared" ca="1" si="407"/>
        <v/>
      </c>
      <c r="N937" s="101" t="str">
        <f t="shared" ca="1" si="407"/>
        <v/>
      </c>
      <c r="O937" s="102" t="str">
        <f t="shared" ca="1" si="407"/>
        <v/>
      </c>
      <c r="P937" s="103" t="str">
        <f t="shared" ca="1" si="397"/>
        <v/>
      </c>
      <c r="Q937" s="100" t="str">
        <f t="shared" ca="1" si="410"/>
        <v/>
      </c>
      <c r="R937" s="101" t="str">
        <f t="shared" ca="1" si="410"/>
        <v/>
      </c>
      <c r="S937" s="101" t="str">
        <f t="shared" ca="1" si="410"/>
        <v/>
      </c>
      <c r="T937" s="101" t="str">
        <f t="shared" ca="1" si="409"/>
        <v/>
      </c>
      <c r="U937" s="101" t="str">
        <f t="shared" ca="1" si="409"/>
        <v/>
      </c>
      <c r="V937" s="101" t="str">
        <f t="shared" ca="1" si="409"/>
        <v/>
      </c>
      <c r="W937" s="101" t="str">
        <f t="shared" ca="1" si="409"/>
        <v/>
      </c>
      <c r="X937" s="101" t="str">
        <f t="shared" ca="1" si="409"/>
        <v/>
      </c>
      <c r="Y937" s="102" t="str">
        <f t="shared" ca="1" si="409"/>
        <v/>
      </c>
      <c r="Z937" s="129" t="str">
        <f t="shared" ca="1" si="398"/>
        <v/>
      </c>
      <c r="AA937" s="105" t="str">
        <f t="shared" ca="1" si="391"/>
        <v>NA</v>
      </c>
      <c r="AB937" s="105" t="str">
        <f t="shared" ca="1" si="399"/>
        <v>NA</v>
      </c>
      <c r="AC937" s="97" t="str">
        <f t="shared" ca="1" si="400"/>
        <v/>
      </c>
      <c r="AD937" s="106" t="str">
        <f t="shared" ca="1" si="392"/>
        <v/>
      </c>
      <c r="AE937" s="106"/>
      <c r="AF937" s="130"/>
      <c r="AG937" s="131"/>
      <c r="AH937" s="131"/>
      <c r="AI937" s="131"/>
      <c r="AJ937" s="131"/>
      <c r="AK937" s="131"/>
      <c r="AL937" s="131"/>
      <c r="AM937" s="131"/>
      <c r="AN937" s="132"/>
      <c r="AO937" s="133"/>
      <c r="AS937" s="69"/>
      <c r="AT937" s="69"/>
      <c r="AU937" s="113"/>
      <c r="AV937" s="114" t="str">
        <f t="shared" ca="1" si="390"/>
        <v/>
      </c>
      <c r="AW937" s="115" t="str">
        <f t="shared" ca="1" si="390"/>
        <v/>
      </c>
      <c r="AX937" s="115" t="str">
        <f t="shared" ca="1" si="390"/>
        <v/>
      </c>
      <c r="AY937" s="115" t="str">
        <f t="shared" ca="1" si="411"/>
        <v/>
      </c>
      <c r="AZ937" s="115" t="str">
        <f t="shared" ca="1" si="390"/>
        <v/>
      </c>
      <c r="BA937" s="115" t="str">
        <f t="shared" ca="1" si="390"/>
        <v/>
      </c>
      <c r="BB937" s="115" t="str">
        <f t="shared" ca="1" si="390"/>
        <v/>
      </c>
      <c r="BC937" s="115" t="str">
        <f t="shared" ca="1" si="390"/>
        <v/>
      </c>
      <c r="BD937" s="116" t="str">
        <f t="shared" ca="1" si="390"/>
        <v/>
      </c>
      <c r="BE937" s="145"/>
      <c r="BF937" s="118" t="str">
        <f t="shared" ca="1" si="401"/>
        <v/>
      </c>
      <c r="BG937" s="118" t="str">
        <f t="shared" ca="1" si="402"/>
        <v/>
      </c>
      <c r="BH937" s="118" t="str">
        <f t="shared" ca="1" si="403"/>
        <v/>
      </c>
      <c r="BI937" s="118" t="str">
        <f t="shared" ca="1" si="404"/>
        <v/>
      </c>
      <c r="BK937" s="154"/>
      <c r="BL937" s="155"/>
      <c r="BM937" s="154"/>
      <c r="BN937" s="154"/>
      <c r="BO937" s="156"/>
      <c r="BP937" s="156"/>
      <c r="BQ937" s="156"/>
      <c r="BR937" s="156"/>
      <c r="BS937" s="156"/>
      <c r="BT937" s="156"/>
      <c r="BU937" s="156"/>
      <c r="BV937" s="156"/>
      <c r="BW937" s="156"/>
      <c r="BX937" s="105"/>
      <c r="BY937" s="157"/>
      <c r="BZ937" s="157"/>
      <c r="CA937" s="157"/>
      <c r="CB937" s="157"/>
      <c r="CC937" s="157"/>
      <c r="CD937" s="157"/>
      <c r="CE937" s="157"/>
      <c r="CF937" s="157"/>
      <c r="CG937" s="157"/>
    </row>
    <row r="938" spans="1:85" x14ac:dyDescent="0.25">
      <c r="A938" s="97" t="str">
        <f t="shared" ca="1" si="405"/>
        <v/>
      </c>
      <c r="B938" s="98" t="str">
        <f t="shared" ca="1" si="406"/>
        <v/>
      </c>
      <c r="C938" s="99" t="str">
        <f t="shared" ca="1" si="393"/>
        <v/>
      </c>
      <c r="D938" s="97" t="str">
        <f t="shared" ca="1" si="394"/>
        <v/>
      </c>
      <c r="E938" s="97" t="str">
        <f t="shared" ca="1" si="395"/>
        <v/>
      </c>
      <c r="F938" s="97" t="str">
        <f t="shared" ca="1" si="396"/>
        <v/>
      </c>
      <c r="G938" s="100" t="str">
        <f t="shared" ca="1" si="408"/>
        <v/>
      </c>
      <c r="H938" s="101" t="str">
        <f t="shared" ca="1" si="408"/>
        <v/>
      </c>
      <c r="I938" s="101" t="str">
        <f t="shared" ca="1" si="408"/>
        <v/>
      </c>
      <c r="J938" s="101" t="str">
        <f t="shared" ca="1" si="408"/>
        <v/>
      </c>
      <c r="K938" s="101" t="str">
        <f t="shared" ca="1" si="408"/>
        <v/>
      </c>
      <c r="L938" s="101" t="str">
        <f t="shared" ca="1" si="408"/>
        <v/>
      </c>
      <c r="M938" s="101" t="str">
        <f t="shared" ca="1" si="407"/>
        <v/>
      </c>
      <c r="N938" s="101" t="str">
        <f t="shared" ca="1" si="407"/>
        <v/>
      </c>
      <c r="O938" s="102" t="str">
        <f t="shared" ca="1" si="407"/>
        <v/>
      </c>
      <c r="P938" s="103" t="str">
        <f t="shared" ca="1" si="397"/>
        <v/>
      </c>
      <c r="Q938" s="100" t="str">
        <f t="shared" ca="1" si="410"/>
        <v/>
      </c>
      <c r="R938" s="101" t="str">
        <f t="shared" ca="1" si="410"/>
        <v/>
      </c>
      <c r="S938" s="101" t="str">
        <f t="shared" ca="1" si="410"/>
        <v/>
      </c>
      <c r="T938" s="101" t="str">
        <f t="shared" ca="1" si="409"/>
        <v/>
      </c>
      <c r="U938" s="101" t="str">
        <f t="shared" ca="1" si="409"/>
        <v/>
      </c>
      <c r="V938" s="101" t="str">
        <f t="shared" ca="1" si="409"/>
        <v/>
      </c>
      <c r="W938" s="101" t="str">
        <f t="shared" ca="1" si="409"/>
        <v/>
      </c>
      <c r="X938" s="101" t="str">
        <f t="shared" ca="1" si="409"/>
        <v/>
      </c>
      <c r="Y938" s="102" t="str">
        <f t="shared" ca="1" si="409"/>
        <v/>
      </c>
      <c r="Z938" s="129" t="str">
        <f t="shared" ca="1" si="398"/>
        <v/>
      </c>
      <c r="AA938" s="105" t="str">
        <f t="shared" ca="1" si="391"/>
        <v>NA</v>
      </c>
      <c r="AB938" s="105" t="str">
        <f t="shared" ca="1" si="399"/>
        <v>NA</v>
      </c>
      <c r="AC938" s="97" t="str">
        <f t="shared" ca="1" si="400"/>
        <v/>
      </c>
      <c r="AD938" s="106" t="str">
        <f t="shared" ca="1" si="392"/>
        <v/>
      </c>
      <c r="AE938" s="106"/>
      <c r="AF938" s="130"/>
      <c r="AG938" s="131"/>
      <c r="AH938" s="131"/>
      <c r="AI938" s="131"/>
      <c r="AJ938" s="131"/>
      <c r="AK938" s="131"/>
      <c r="AL938" s="131"/>
      <c r="AM938" s="131"/>
      <c r="AN938" s="132"/>
      <c r="AO938" s="133"/>
      <c r="AS938" s="69"/>
      <c r="AT938" s="69"/>
      <c r="AU938" s="113"/>
      <c r="AV938" s="114" t="str">
        <f t="shared" ca="1" si="390"/>
        <v/>
      </c>
      <c r="AW938" s="115" t="str">
        <f t="shared" ca="1" si="390"/>
        <v/>
      </c>
      <c r="AX938" s="115" t="str">
        <f t="shared" ca="1" si="390"/>
        <v/>
      </c>
      <c r="AY938" s="115" t="str">
        <f t="shared" ca="1" si="411"/>
        <v/>
      </c>
      <c r="AZ938" s="115" t="str">
        <f t="shared" ca="1" si="390"/>
        <v/>
      </c>
      <c r="BA938" s="115" t="str">
        <f t="shared" ca="1" si="390"/>
        <v/>
      </c>
      <c r="BB938" s="115" t="str">
        <f t="shared" ca="1" si="390"/>
        <v/>
      </c>
      <c r="BC938" s="115" t="str">
        <f t="shared" ca="1" si="390"/>
        <v/>
      </c>
      <c r="BD938" s="116" t="str">
        <f t="shared" ca="1" si="390"/>
        <v/>
      </c>
      <c r="BE938" s="145"/>
      <c r="BF938" s="118" t="str">
        <f t="shared" ca="1" si="401"/>
        <v/>
      </c>
      <c r="BG938" s="118" t="str">
        <f t="shared" ca="1" si="402"/>
        <v/>
      </c>
      <c r="BH938" s="118" t="str">
        <f t="shared" ca="1" si="403"/>
        <v/>
      </c>
      <c r="BI938" s="118" t="str">
        <f t="shared" ca="1" si="404"/>
        <v/>
      </c>
      <c r="BK938" s="154"/>
      <c r="BL938" s="155"/>
      <c r="BM938" s="154"/>
      <c r="BN938" s="154"/>
      <c r="BO938" s="156"/>
      <c r="BP938" s="156"/>
      <c r="BQ938" s="156"/>
      <c r="BR938" s="156"/>
      <c r="BS938" s="156"/>
      <c r="BT938" s="156"/>
      <c r="BU938" s="156"/>
      <c r="BV938" s="156"/>
      <c r="BW938" s="156"/>
      <c r="BX938" s="105"/>
      <c r="BY938" s="157"/>
      <c r="BZ938" s="157"/>
      <c r="CA938" s="157"/>
      <c r="CB938" s="157"/>
      <c r="CC938" s="157"/>
      <c r="CD938" s="157"/>
      <c r="CE938" s="157"/>
      <c r="CF938" s="157"/>
      <c r="CG938" s="157"/>
    </row>
    <row r="939" spans="1:85" x14ac:dyDescent="0.25">
      <c r="A939" s="97" t="str">
        <f t="shared" ca="1" si="405"/>
        <v/>
      </c>
      <c r="B939" s="98" t="str">
        <f t="shared" ca="1" si="406"/>
        <v/>
      </c>
      <c r="C939" s="99" t="str">
        <f t="shared" ca="1" si="393"/>
        <v/>
      </c>
      <c r="D939" s="97" t="str">
        <f t="shared" ca="1" si="394"/>
        <v/>
      </c>
      <c r="E939" s="97" t="str">
        <f t="shared" ca="1" si="395"/>
        <v/>
      </c>
      <c r="F939" s="97" t="str">
        <f t="shared" ca="1" si="396"/>
        <v/>
      </c>
      <c r="G939" s="100" t="str">
        <f t="shared" ca="1" si="408"/>
        <v/>
      </c>
      <c r="H939" s="101" t="str">
        <f t="shared" ca="1" si="408"/>
        <v/>
      </c>
      <c r="I939" s="101" t="str">
        <f t="shared" ca="1" si="408"/>
        <v/>
      </c>
      <c r="J939" s="101" t="str">
        <f t="shared" ca="1" si="408"/>
        <v/>
      </c>
      <c r="K939" s="101" t="str">
        <f t="shared" ca="1" si="408"/>
        <v/>
      </c>
      <c r="L939" s="101" t="str">
        <f t="shared" ca="1" si="408"/>
        <v/>
      </c>
      <c r="M939" s="101" t="str">
        <f t="shared" ca="1" si="407"/>
        <v/>
      </c>
      <c r="N939" s="101" t="str">
        <f t="shared" ca="1" si="407"/>
        <v/>
      </c>
      <c r="O939" s="102" t="str">
        <f t="shared" ca="1" si="407"/>
        <v/>
      </c>
      <c r="P939" s="103" t="str">
        <f t="shared" ca="1" si="397"/>
        <v/>
      </c>
      <c r="Q939" s="100" t="str">
        <f t="shared" ca="1" si="410"/>
        <v/>
      </c>
      <c r="R939" s="101" t="str">
        <f t="shared" ca="1" si="410"/>
        <v/>
      </c>
      <c r="S939" s="101" t="str">
        <f t="shared" ca="1" si="410"/>
        <v/>
      </c>
      <c r="T939" s="101" t="str">
        <f t="shared" ca="1" si="409"/>
        <v/>
      </c>
      <c r="U939" s="101" t="str">
        <f t="shared" ca="1" si="409"/>
        <v/>
      </c>
      <c r="V939" s="101" t="str">
        <f t="shared" ca="1" si="409"/>
        <v/>
      </c>
      <c r="W939" s="101" t="str">
        <f t="shared" ca="1" si="409"/>
        <v/>
      </c>
      <c r="X939" s="101" t="str">
        <f t="shared" ca="1" si="409"/>
        <v/>
      </c>
      <c r="Y939" s="102" t="str">
        <f t="shared" ca="1" si="409"/>
        <v/>
      </c>
      <c r="Z939" s="129" t="str">
        <f t="shared" ca="1" si="398"/>
        <v/>
      </c>
      <c r="AA939" s="105" t="str">
        <f t="shared" ca="1" si="391"/>
        <v>NA</v>
      </c>
      <c r="AB939" s="105" t="str">
        <f t="shared" ca="1" si="399"/>
        <v>NA</v>
      </c>
      <c r="AC939" s="97" t="str">
        <f t="shared" ca="1" si="400"/>
        <v/>
      </c>
      <c r="AD939" s="106" t="str">
        <f t="shared" ca="1" si="392"/>
        <v/>
      </c>
      <c r="AE939" s="106"/>
      <c r="AF939" s="130"/>
      <c r="AG939" s="131"/>
      <c r="AH939" s="131"/>
      <c r="AI939" s="131"/>
      <c r="AJ939" s="131"/>
      <c r="AK939" s="131"/>
      <c r="AL939" s="131"/>
      <c r="AM939" s="131"/>
      <c r="AN939" s="132"/>
      <c r="AO939" s="133"/>
      <c r="AS939" s="69"/>
      <c r="AT939" s="69"/>
      <c r="AU939" s="113"/>
      <c r="AV939" s="114" t="str">
        <f t="shared" ca="1" si="390"/>
        <v/>
      </c>
      <c r="AW939" s="115" t="str">
        <f t="shared" ca="1" si="390"/>
        <v/>
      </c>
      <c r="AX939" s="115" t="str">
        <f t="shared" ca="1" si="390"/>
        <v/>
      </c>
      <c r="AY939" s="115" t="str">
        <f t="shared" ca="1" si="411"/>
        <v/>
      </c>
      <c r="AZ939" s="115" t="str">
        <f t="shared" ca="1" si="390"/>
        <v/>
      </c>
      <c r="BA939" s="115" t="str">
        <f t="shared" ca="1" si="390"/>
        <v/>
      </c>
      <c r="BB939" s="115" t="str">
        <f t="shared" ca="1" si="390"/>
        <v/>
      </c>
      <c r="BC939" s="115" t="str">
        <f t="shared" ca="1" si="390"/>
        <v/>
      </c>
      <c r="BD939" s="116" t="str">
        <f t="shared" ca="1" si="390"/>
        <v/>
      </c>
      <c r="BE939" s="145"/>
      <c r="BF939" s="118" t="str">
        <f t="shared" ca="1" si="401"/>
        <v/>
      </c>
      <c r="BG939" s="118" t="str">
        <f t="shared" ca="1" si="402"/>
        <v/>
      </c>
      <c r="BH939" s="118" t="str">
        <f t="shared" ca="1" si="403"/>
        <v/>
      </c>
      <c r="BI939" s="118" t="str">
        <f t="shared" ca="1" si="404"/>
        <v/>
      </c>
      <c r="BK939" s="154"/>
      <c r="BL939" s="155"/>
      <c r="BM939" s="154"/>
      <c r="BN939" s="154"/>
      <c r="BO939" s="156"/>
      <c r="BP939" s="156"/>
      <c r="BQ939" s="156"/>
      <c r="BR939" s="156"/>
      <c r="BS939" s="156"/>
      <c r="BT939" s="156"/>
      <c r="BU939" s="156"/>
      <c r="BV939" s="156"/>
      <c r="BW939" s="156"/>
      <c r="BX939" s="105"/>
      <c r="BY939" s="157"/>
      <c r="BZ939" s="157"/>
      <c r="CA939" s="157"/>
      <c r="CB939" s="157"/>
      <c r="CC939" s="157"/>
      <c r="CD939" s="157"/>
      <c r="CE939" s="157"/>
      <c r="CF939" s="157"/>
      <c r="CG939" s="157"/>
    </row>
    <row r="940" spans="1:85" x14ac:dyDescent="0.25">
      <c r="A940" s="97" t="str">
        <f t="shared" ca="1" si="405"/>
        <v/>
      </c>
      <c r="B940" s="98" t="str">
        <f t="shared" ca="1" si="406"/>
        <v/>
      </c>
      <c r="C940" s="99" t="str">
        <f t="shared" ca="1" si="393"/>
        <v/>
      </c>
      <c r="D940" s="97" t="str">
        <f t="shared" ca="1" si="394"/>
        <v/>
      </c>
      <c r="E940" s="97" t="str">
        <f t="shared" ca="1" si="395"/>
        <v/>
      </c>
      <c r="F940" s="97" t="str">
        <f t="shared" ca="1" si="396"/>
        <v/>
      </c>
      <c r="G940" s="100" t="str">
        <f t="shared" ca="1" si="408"/>
        <v/>
      </c>
      <c r="H940" s="101" t="str">
        <f t="shared" ca="1" si="408"/>
        <v/>
      </c>
      <c r="I940" s="101" t="str">
        <f t="shared" ca="1" si="408"/>
        <v/>
      </c>
      <c r="J940" s="101" t="str">
        <f t="shared" ca="1" si="408"/>
        <v/>
      </c>
      <c r="K940" s="101" t="str">
        <f t="shared" ca="1" si="408"/>
        <v/>
      </c>
      <c r="L940" s="101" t="str">
        <f t="shared" ca="1" si="408"/>
        <v/>
      </c>
      <c r="M940" s="101" t="str">
        <f t="shared" ca="1" si="407"/>
        <v/>
      </c>
      <c r="N940" s="101" t="str">
        <f t="shared" ca="1" si="407"/>
        <v/>
      </c>
      <c r="O940" s="102" t="str">
        <f t="shared" ca="1" si="407"/>
        <v/>
      </c>
      <c r="P940" s="103" t="str">
        <f t="shared" ca="1" si="397"/>
        <v/>
      </c>
      <c r="Q940" s="100" t="str">
        <f t="shared" ca="1" si="410"/>
        <v/>
      </c>
      <c r="R940" s="101" t="str">
        <f t="shared" ca="1" si="410"/>
        <v/>
      </c>
      <c r="S940" s="101" t="str">
        <f t="shared" ca="1" si="410"/>
        <v/>
      </c>
      <c r="T940" s="101" t="str">
        <f t="shared" ca="1" si="409"/>
        <v/>
      </c>
      <c r="U940" s="101" t="str">
        <f t="shared" ca="1" si="409"/>
        <v/>
      </c>
      <c r="V940" s="101" t="str">
        <f t="shared" ca="1" si="409"/>
        <v/>
      </c>
      <c r="W940" s="101" t="str">
        <f t="shared" ca="1" si="409"/>
        <v/>
      </c>
      <c r="X940" s="101" t="str">
        <f t="shared" ca="1" si="409"/>
        <v/>
      </c>
      <c r="Y940" s="102" t="str">
        <f t="shared" ca="1" si="409"/>
        <v/>
      </c>
      <c r="Z940" s="129" t="str">
        <f t="shared" ca="1" si="398"/>
        <v/>
      </c>
      <c r="AA940" s="105" t="str">
        <f t="shared" ca="1" si="391"/>
        <v>NA</v>
      </c>
      <c r="AB940" s="105" t="str">
        <f t="shared" ca="1" si="399"/>
        <v>NA</v>
      </c>
      <c r="AC940" s="97" t="str">
        <f t="shared" ca="1" si="400"/>
        <v/>
      </c>
      <c r="AD940" s="106" t="str">
        <f t="shared" ca="1" si="392"/>
        <v/>
      </c>
      <c r="AE940" s="106"/>
      <c r="AF940" s="130"/>
      <c r="AG940" s="131"/>
      <c r="AH940" s="131"/>
      <c r="AI940" s="131"/>
      <c r="AJ940" s="131"/>
      <c r="AK940" s="131"/>
      <c r="AL940" s="131"/>
      <c r="AM940" s="131"/>
      <c r="AN940" s="132"/>
      <c r="AO940" s="133"/>
      <c r="AS940" s="69"/>
      <c r="AT940" s="69"/>
      <c r="AU940" s="113"/>
      <c r="AV940" s="114" t="str">
        <f t="shared" ca="1" si="390"/>
        <v/>
      </c>
      <c r="AW940" s="115" t="str">
        <f t="shared" ca="1" si="390"/>
        <v/>
      </c>
      <c r="AX940" s="115" t="str">
        <f t="shared" ca="1" si="390"/>
        <v/>
      </c>
      <c r="AY940" s="115" t="str">
        <f t="shared" ca="1" si="411"/>
        <v/>
      </c>
      <c r="AZ940" s="115" t="str">
        <f t="shared" ca="1" si="390"/>
        <v/>
      </c>
      <c r="BA940" s="115" t="str">
        <f t="shared" ca="1" si="390"/>
        <v/>
      </c>
      <c r="BB940" s="115" t="str">
        <f t="shared" ca="1" si="390"/>
        <v/>
      </c>
      <c r="BC940" s="115" t="str">
        <f t="shared" ca="1" si="390"/>
        <v/>
      </c>
      <c r="BD940" s="116" t="str">
        <f t="shared" ca="1" si="390"/>
        <v/>
      </c>
      <c r="BE940" s="145"/>
      <c r="BF940" s="118" t="str">
        <f t="shared" ca="1" si="401"/>
        <v/>
      </c>
      <c r="BG940" s="118" t="str">
        <f t="shared" ca="1" si="402"/>
        <v/>
      </c>
      <c r="BH940" s="118" t="str">
        <f t="shared" ca="1" si="403"/>
        <v/>
      </c>
      <c r="BI940" s="118" t="str">
        <f t="shared" ca="1" si="404"/>
        <v/>
      </c>
      <c r="BK940" s="154"/>
      <c r="BL940" s="155"/>
      <c r="BM940" s="154"/>
      <c r="BN940" s="154"/>
      <c r="BO940" s="156"/>
      <c r="BP940" s="156"/>
      <c r="BQ940" s="156"/>
      <c r="BR940" s="156"/>
      <c r="BS940" s="156"/>
      <c r="BT940" s="156"/>
      <c r="BU940" s="156"/>
      <c r="BV940" s="156"/>
      <c r="BW940" s="156"/>
      <c r="BX940" s="105"/>
      <c r="BY940" s="157"/>
      <c r="BZ940" s="157"/>
      <c r="CA940" s="157"/>
      <c r="CB940" s="157"/>
      <c r="CC940" s="157"/>
      <c r="CD940" s="157"/>
      <c r="CE940" s="157"/>
      <c r="CF940" s="157"/>
      <c r="CG940" s="157"/>
    </row>
    <row r="941" spans="1:85" x14ac:dyDescent="0.25">
      <c r="A941" s="97" t="str">
        <f t="shared" ca="1" si="405"/>
        <v/>
      </c>
      <c r="B941" s="98" t="str">
        <f t="shared" ca="1" si="406"/>
        <v/>
      </c>
      <c r="C941" s="99" t="str">
        <f t="shared" ca="1" si="393"/>
        <v/>
      </c>
      <c r="D941" s="97" t="str">
        <f t="shared" ca="1" si="394"/>
        <v/>
      </c>
      <c r="E941" s="97" t="str">
        <f t="shared" ca="1" si="395"/>
        <v/>
      </c>
      <c r="F941" s="97" t="str">
        <f t="shared" ca="1" si="396"/>
        <v/>
      </c>
      <c r="G941" s="100" t="str">
        <f t="shared" ca="1" si="408"/>
        <v/>
      </c>
      <c r="H941" s="101" t="str">
        <f t="shared" ca="1" si="408"/>
        <v/>
      </c>
      <c r="I941" s="101" t="str">
        <f t="shared" ca="1" si="408"/>
        <v/>
      </c>
      <c r="J941" s="101" t="str">
        <f t="shared" ca="1" si="408"/>
        <v/>
      </c>
      <c r="K941" s="101" t="str">
        <f t="shared" ca="1" si="408"/>
        <v/>
      </c>
      <c r="L941" s="101" t="str">
        <f t="shared" ca="1" si="408"/>
        <v/>
      </c>
      <c r="M941" s="101" t="str">
        <f t="shared" ca="1" si="407"/>
        <v/>
      </c>
      <c r="N941" s="101" t="str">
        <f t="shared" ca="1" si="407"/>
        <v/>
      </c>
      <c r="O941" s="102" t="str">
        <f t="shared" ca="1" si="407"/>
        <v/>
      </c>
      <c r="P941" s="103" t="str">
        <f t="shared" ca="1" si="397"/>
        <v/>
      </c>
      <c r="Q941" s="100" t="str">
        <f t="shared" ca="1" si="410"/>
        <v/>
      </c>
      <c r="R941" s="101" t="str">
        <f t="shared" ca="1" si="410"/>
        <v/>
      </c>
      <c r="S941" s="101" t="str">
        <f t="shared" ca="1" si="410"/>
        <v/>
      </c>
      <c r="T941" s="101" t="str">
        <f t="shared" ca="1" si="409"/>
        <v/>
      </c>
      <c r="U941" s="101" t="str">
        <f t="shared" ca="1" si="409"/>
        <v/>
      </c>
      <c r="V941" s="101" t="str">
        <f t="shared" ca="1" si="409"/>
        <v/>
      </c>
      <c r="W941" s="101" t="str">
        <f t="shared" ca="1" si="409"/>
        <v/>
      </c>
      <c r="X941" s="101" t="str">
        <f t="shared" ca="1" si="409"/>
        <v/>
      </c>
      <c r="Y941" s="102" t="str">
        <f t="shared" ca="1" si="409"/>
        <v/>
      </c>
      <c r="Z941" s="129" t="str">
        <f t="shared" ca="1" si="398"/>
        <v/>
      </c>
      <c r="AA941" s="105" t="str">
        <f t="shared" ca="1" si="391"/>
        <v>NA</v>
      </c>
      <c r="AB941" s="105" t="str">
        <f t="shared" ca="1" si="399"/>
        <v>NA</v>
      </c>
      <c r="AC941" s="97" t="str">
        <f t="shared" ca="1" si="400"/>
        <v/>
      </c>
      <c r="AD941" s="106" t="str">
        <f t="shared" ca="1" si="392"/>
        <v/>
      </c>
      <c r="AE941" s="106"/>
      <c r="AF941" s="130"/>
      <c r="AG941" s="131"/>
      <c r="AH941" s="131"/>
      <c r="AI941" s="131"/>
      <c r="AJ941" s="131"/>
      <c r="AK941" s="131"/>
      <c r="AL941" s="131"/>
      <c r="AM941" s="131"/>
      <c r="AN941" s="132"/>
      <c r="AO941" s="133"/>
      <c r="AS941" s="69"/>
      <c r="AT941" s="69"/>
      <c r="AU941" s="113"/>
      <c r="AV941" s="114" t="str">
        <f t="shared" ca="1" si="390"/>
        <v/>
      </c>
      <c r="AW941" s="115" t="str">
        <f t="shared" ca="1" si="390"/>
        <v/>
      </c>
      <c r="AX941" s="115" t="str">
        <f t="shared" ca="1" si="390"/>
        <v/>
      </c>
      <c r="AY941" s="115" t="str">
        <f t="shared" ca="1" si="411"/>
        <v/>
      </c>
      <c r="AZ941" s="115" t="str">
        <f t="shared" ca="1" si="390"/>
        <v/>
      </c>
      <c r="BA941" s="115" t="str">
        <f t="shared" ca="1" si="390"/>
        <v/>
      </c>
      <c r="BB941" s="115" t="str">
        <f t="shared" ca="1" si="390"/>
        <v/>
      </c>
      <c r="BC941" s="115" t="str">
        <f t="shared" ca="1" si="390"/>
        <v/>
      </c>
      <c r="BD941" s="116" t="str">
        <f t="shared" ca="1" si="390"/>
        <v/>
      </c>
      <c r="BE941" s="145"/>
      <c r="BF941" s="118" t="str">
        <f t="shared" ca="1" si="401"/>
        <v/>
      </c>
      <c r="BG941" s="118" t="str">
        <f t="shared" ca="1" si="402"/>
        <v/>
      </c>
      <c r="BH941" s="118" t="str">
        <f t="shared" ca="1" si="403"/>
        <v/>
      </c>
      <c r="BI941" s="118" t="str">
        <f t="shared" ca="1" si="404"/>
        <v/>
      </c>
      <c r="BK941" s="154"/>
      <c r="BL941" s="155"/>
      <c r="BM941" s="154"/>
      <c r="BN941" s="154"/>
      <c r="BO941" s="156"/>
      <c r="BP941" s="156"/>
      <c r="BQ941" s="156"/>
      <c r="BR941" s="156"/>
      <c r="BS941" s="156"/>
      <c r="BT941" s="156"/>
      <c r="BU941" s="156"/>
      <c r="BV941" s="156"/>
      <c r="BW941" s="156"/>
      <c r="BX941" s="105"/>
      <c r="BY941" s="157"/>
      <c r="BZ941" s="157"/>
      <c r="CA941" s="157"/>
      <c r="CB941" s="157"/>
      <c r="CC941" s="157"/>
      <c r="CD941" s="157"/>
      <c r="CE941" s="157"/>
      <c r="CF941" s="157"/>
      <c r="CG941" s="157"/>
    </row>
    <row r="942" spans="1:85" x14ac:dyDescent="0.25">
      <c r="A942" s="97" t="str">
        <f t="shared" ca="1" si="405"/>
        <v/>
      </c>
      <c r="B942" s="98" t="str">
        <f t="shared" ca="1" si="406"/>
        <v/>
      </c>
      <c r="C942" s="99" t="str">
        <f t="shared" ca="1" si="393"/>
        <v/>
      </c>
      <c r="D942" s="97" t="str">
        <f t="shared" ca="1" si="394"/>
        <v/>
      </c>
      <c r="E942" s="97" t="str">
        <f t="shared" ca="1" si="395"/>
        <v/>
      </c>
      <c r="F942" s="97" t="str">
        <f t="shared" ca="1" si="396"/>
        <v/>
      </c>
      <c r="G942" s="100" t="str">
        <f t="shared" ca="1" si="408"/>
        <v/>
      </c>
      <c r="H942" s="101" t="str">
        <f t="shared" ca="1" si="408"/>
        <v/>
      </c>
      <c r="I942" s="101" t="str">
        <f t="shared" ca="1" si="408"/>
        <v/>
      </c>
      <c r="J942" s="101" t="str">
        <f t="shared" ca="1" si="408"/>
        <v/>
      </c>
      <c r="K942" s="101" t="str">
        <f t="shared" ca="1" si="408"/>
        <v/>
      </c>
      <c r="L942" s="101" t="str">
        <f t="shared" ca="1" si="408"/>
        <v/>
      </c>
      <c r="M942" s="101" t="str">
        <f t="shared" ca="1" si="407"/>
        <v/>
      </c>
      <c r="N942" s="101" t="str">
        <f t="shared" ca="1" si="407"/>
        <v/>
      </c>
      <c r="O942" s="102" t="str">
        <f t="shared" ca="1" si="407"/>
        <v/>
      </c>
      <c r="P942" s="103" t="str">
        <f t="shared" ca="1" si="397"/>
        <v/>
      </c>
      <c r="Q942" s="100" t="str">
        <f t="shared" ca="1" si="410"/>
        <v/>
      </c>
      <c r="R942" s="101" t="str">
        <f t="shared" ca="1" si="410"/>
        <v/>
      </c>
      <c r="S942" s="101" t="str">
        <f t="shared" ca="1" si="410"/>
        <v/>
      </c>
      <c r="T942" s="101" t="str">
        <f t="shared" ca="1" si="409"/>
        <v/>
      </c>
      <c r="U942" s="101" t="str">
        <f t="shared" ca="1" si="409"/>
        <v/>
      </c>
      <c r="V942" s="101" t="str">
        <f t="shared" ca="1" si="409"/>
        <v/>
      </c>
      <c r="W942" s="101" t="str">
        <f t="shared" ca="1" si="409"/>
        <v/>
      </c>
      <c r="X942" s="101" t="str">
        <f t="shared" ca="1" si="409"/>
        <v/>
      </c>
      <c r="Y942" s="102" t="str">
        <f t="shared" ca="1" si="409"/>
        <v/>
      </c>
      <c r="Z942" s="129" t="str">
        <f t="shared" ca="1" si="398"/>
        <v/>
      </c>
      <c r="AA942" s="105" t="str">
        <f t="shared" ca="1" si="391"/>
        <v>NA</v>
      </c>
      <c r="AB942" s="105" t="str">
        <f t="shared" ca="1" si="399"/>
        <v>NA</v>
      </c>
      <c r="AC942" s="97" t="str">
        <f t="shared" ca="1" si="400"/>
        <v/>
      </c>
      <c r="AD942" s="106" t="str">
        <f t="shared" ca="1" si="392"/>
        <v/>
      </c>
      <c r="AE942" s="106"/>
      <c r="AF942" s="130"/>
      <c r="AG942" s="131"/>
      <c r="AH942" s="131"/>
      <c r="AI942" s="131"/>
      <c r="AJ942" s="131"/>
      <c r="AK942" s="131"/>
      <c r="AL942" s="131"/>
      <c r="AM942" s="131"/>
      <c r="AN942" s="132"/>
      <c r="AO942" s="133"/>
      <c r="AS942" s="69"/>
      <c r="AT942" s="69"/>
      <c r="AU942" s="113"/>
      <c r="AV942" s="114" t="str">
        <f t="shared" ca="1" si="390"/>
        <v/>
      </c>
      <c r="AW942" s="115" t="str">
        <f t="shared" ca="1" si="390"/>
        <v/>
      </c>
      <c r="AX942" s="115" t="str">
        <f t="shared" ca="1" si="390"/>
        <v/>
      </c>
      <c r="AY942" s="115" t="str">
        <f t="shared" ca="1" si="411"/>
        <v/>
      </c>
      <c r="AZ942" s="115" t="str">
        <f t="shared" ca="1" si="390"/>
        <v/>
      </c>
      <c r="BA942" s="115" t="str">
        <f t="shared" ca="1" si="390"/>
        <v/>
      </c>
      <c r="BB942" s="115" t="str">
        <f t="shared" ca="1" si="390"/>
        <v/>
      </c>
      <c r="BC942" s="115" t="str">
        <f t="shared" ca="1" si="390"/>
        <v/>
      </c>
      <c r="BD942" s="116" t="str">
        <f t="shared" ca="1" si="390"/>
        <v/>
      </c>
      <c r="BE942" s="145"/>
      <c r="BF942" s="118" t="str">
        <f t="shared" ca="1" si="401"/>
        <v/>
      </c>
      <c r="BG942" s="118" t="str">
        <f t="shared" ca="1" si="402"/>
        <v/>
      </c>
      <c r="BH942" s="118" t="str">
        <f t="shared" ca="1" si="403"/>
        <v/>
      </c>
      <c r="BI942" s="118" t="str">
        <f t="shared" ca="1" si="404"/>
        <v/>
      </c>
      <c r="BK942" s="154"/>
      <c r="BL942" s="155"/>
      <c r="BM942" s="154"/>
      <c r="BN942" s="154"/>
      <c r="BO942" s="156"/>
      <c r="BP942" s="156"/>
      <c r="BQ942" s="156"/>
      <c r="BR942" s="156"/>
      <c r="BS942" s="156"/>
      <c r="BT942" s="156"/>
      <c r="BU942" s="156"/>
      <c r="BV942" s="156"/>
      <c r="BW942" s="156"/>
      <c r="BX942" s="105"/>
      <c r="BY942" s="157"/>
      <c r="BZ942" s="157"/>
      <c r="CA942" s="157"/>
      <c r="CB942" s="157"/>
      <c r="CC942" s="157"/>
      <c r="CD942" s="157"/>
      <c r="CE942" s="157"/>
      <c r="CF942" s="157"/>
      <c r="CG942" s="157"/>
    </row>
    <row r="943" spans="1:85" x14ac:dyDescent="0.25">
      <c r="A943" s="97" t="str">
        <f t="shared" ca="1" si="405"/>
        <v/>
      </c>
      <c r="B943" s="98" t="str">
        <f t="shared" ca="1" si="406"/>
        <v/>
      </c>
      <c r="C943" s="99" t="str">
        <f t="shared" ca="1" si="393"/>
        <v/>
      </c>
      <c r="D943" s="97" t="str">
        <f t="shared" ca="1" si="394"/>
        <v/>
      </c>
      <c r="E943" s="97" t="str">
        <f t="shared" ca="1" si="395"/>
        <v/>
      </c>
      <c r="F943" s="97" t="str">
        <f t="shared" ca="1" si="396"/>
        <v/>
      </c>
      <c r="G943" s="100" t="str">
        <f t="shared" ca="1" si="408"/>
        <v/>
      </c>
      <c r="H943" s="101" t="str">
        <f t="shared" ca="1" si="408"/>
        <v/>
      </c>
      <c r="I943" s="101" t="str">
        <f t="shared" ca="1" si="408"/>
        <v/>
      </c>
      <c r="J943" s="101" t="str">
        <f t="shared" ca="1" si="408"/>
        <v/>
      </c>
      <c r="K943" s="101" t="str">
        <f t="shared" ca="1" si="408"/>
        <v/>
      </c>
      <c r="L943" s="101" t="str">
        <f t="shared" ca="1" si="408"/>
        <v/>
      </c>
      <c r="M943" s="101" t="str">
        <f t="shared" ca="1" si="407"/>
        <v/>
      </c>
      <c r="N943" s="101" t="str">
        <f t="shared" ca="1" si="407"/>
        <v/>
      </c>
      <c r="O943" s="102" t="str">
        <f t="shared" ca="1" si="407"/>
        <v/>
      </c>
      <c r="P943" s="103" t="str">
        <f t="shared" ca="1" si="397"/>
        <v/>
      </c>
      <c r="Q943" s="100" t="str">
        <f t="shared" ca="1" si="410"/>
        <v/>
      </c>
      <c r="R943" s="101" t="str">
        <f t="shared" ca="1" si="410"/>
        <v/>
      </c>
      <c r="S943" s="101" t="str">
        <f t="shared" ca="1" si="410"/>
        <v/>
      </c>
      <c r="T943" s="101" t="str">
        <f t="shared" ca="1" si="409"/>
        <v/>
      </c>
      <c r="U943" s="101" t="str">
        <f t="shared" ca="1" si="409"/>
        <v/>
      </c>
      <c r="V943" s="101" t="str">
        <f t="shared" ca="1" si="409"/>
        <v/>
      </c>
      <c r="W943" s="101" t="str">
        <f t="shared" ca="1" si="409"/>
        <v/>
      </c>
      <c r="X943" s="101" t="str">
        <f t="shared" ca="1" si="409"/>
        <v/>
      </c>
      <c r="Y943" s="102" t="str">
        <f t="shared" ca="1" si="409"/>
        <v/>
      </c>
      <c r="Z943" s="129" t="str">
        <f t="shared" ca="1" si="398"/>
        <v/>
      </c>
      <c r="AA943" s="105" t="str">
        <f t="shared" ca="1" si="391"/>
        <v>NA</v>
      </c>
      <c r="AB943" s="105" t="str">
        <f t="shared" ca="1" si="399"/>
        <v>NA</v>
      </c>
      <c r="AC943" s="97" t="str">
        <f t="shared" ca="1" si="400"/>
        <v/>
      </c>
      <c r="AD943" s="106" t="str">
        <f t="shared" ca="1" si="392"/>
        <v/>
      </c>
      <c r="AE943" s="106"/>
      <c r="AF943" s="130"/>
      <c r="AG943" s="131"/>
      <c r="AH943" s="131"/>
      <c r="AI943" s="131"/>
      <c r="AJ943" s="131"/>
      <c r="AK943" s="131"/>
      <c r="AL943" s="131"/>
      <c r="AM943" s="131"/>
      <c r="AN943" s="132"/>
      <c r="AO943" s="133"/>
      <c r="AS943" s="69"/>
      <c r="AT943" s="69"/>
      <c r="AU943" s="113"/>
      <c r="AV943" s="114" t="str">
        <f t="shared" ca="1" si="390"/>
        <v/>
      </c>
      <c r="AW943" s="115" t="str">
        <f t="shared" ca="1" si="390"/>
        <v/>
      </c>
      <c r="AX943" s="115" t="str">
        <f t="shared" ca="1" si="390"/>
        <v/>
      </c>
      <c r="AY943" s="115" t="str">
        <f t="shared" ca="1" si="411"/>
        <v/>
      </c>
      <c r="AZ943" s="115" t="str">
        <f t="shared" ca="1" si="390"/>
        <v/>
      </c>
      <c r="BA943" s="115" t="str">
        <f t="shared" ca="1" si="390"/>
        <v/>
      </c>
      <c r="BB943" s="115" t="str">
        <f t="shared" ca="1" si="390"/>
        <v/>
      </c>
      <c r="BC943" s="115" t="str">
        <f t="shared" ca="1" si="390"/>
        <v/>
      </c>
      <c r="BD943" s="116" t="str">
        <f t="shared" ca="1" si="390"/>
        <v/>
      </c>
      <c r="BE943" s="145"/>
      <c r="BF943" s="118" t="str">
        <f t="shared" ca="1" si="401"/>
        <v/>
      </c>
      <c r="BG943" s="118" t="str">
        <f t="shared" ca="1" si="402"/>
        <v/>
      </c>
      <c r="BH943" s="118" t="str">
        <f t="shared" ca="1" si="403"/>
        <v/>
      </c>
      <c r="BI943" s="118" t="str">
        <f t="shared" ca="1" si="404"/>
        <v/>
      </c>
      <c r="BK943" s="154"/>
      <c r="BL943" s="155"/>
      <c r="BM943" s="154"/>
      <c r="BN943" s="154"/>
      <c r="BO943" s="156"/>
      <c r="BP943" s="156"/>
      <c r="BQ943" s="156"/>
      <c r="BR943" s="156"/>
      <c r="BS943" s="156"/>
      <c r="BT943" s="156"/>
      <c r="BU943" s="156"/>
      <c r="BV943" s="156"/>
      <c r="BW943" s="156"/>
      <c r="BX943" s="105"/>
      <c r="BY943" s="157"/>
      <c r="BZ943" s="157"/>
      <c r="CA943" s="157"/>
      <c r="CB943" s="157"/>
      <c r="CC943" s="157"/>
      <c r="CD943" s="157"/>
      <c r="CE943" s="157"/>
      <c r="CF943" s="157"/>
      <c r="CG943" s="157"/>
    </row>
    <row r="944" spans="1:85" x14ac:dyDescent="0.25">
      <c r="A944" s="97" t="str">
        <f t="shared" ca="1" si="405"/>
        <v/>
      </c>
      <c r="B944" s="98" t="str">
        <f t="shared" ca="1" si="406"/>
        <v/>
      </c>
      <c r="C944" s="99" t="str">
        <f t="shared" ca="1" si="393"/>
        <v/>
      </c>
      <c r="D944" s="97" t="str">
        <f t="shared" ca="1" si="394"/>
        <v/>
      </c>
      <c r="E944" s="97" t="str">
        <f t="shared" ca="1" si="395"/>
        <v/>
      </c>
      <c r="F944" s="97" t="str">
        <f t="shared" ca="1" si="396"/>
        <v/>
      </c>
      <c r="G944" s="100" t="str">
        <f t="shared" ca="1" si="408"/>
        <v/>
      </c>
      <c r="H944" s="101" t="str">
        <f t="shared" ca="1" si="408"/>
        <v/>
      </c>
      <c r="I944" s="101" t="str">
        <f t="shared" ca="1" si="408"/>
        <v/>
      </c>
      <c r="J944" s="101" t="str">
        <f t="shared" ca="1" si="408"/>
        <v/>
      </c>
      <c r="K944" s="101" t="str">
        <f t="shared" ca="1" si="408"/>
        <v/>
      </c>
      <c r="L944" s="101" t="str">
        <f t="shared" ca="1" si="408"/>
        <v/>
      </c>
      <c r="M944" s="101" t="str">
        <f t="shared" ca="1" si="407"/>
        <v/>
      </c>
      <c r="N944" s="101" t="str">
        <f t="shared" ca="1" si="407"/>
        <v/>
      </c>
      <c r="O944" s="102" t="str">
        <f t="shared" ca="1" si="407"/>
        <v/>
      </c>
      <c r="P944" s="103" t="str">
        <f t="shared" ca="1" si="397"/>
        <v/>
      </c>
      <c r="Q944" s="100" t="str">
        <f t="shared" ca="1" si="410"/>
        <v/>
      </c>
      <c r="R944" s="101" t="str">
        <f t="shared" ca="1" si="410"/>
        <v/>
      </c>
      <c r="S944" s="101" t="str">
        <f t="shared" ca="1" si="410"/>
        <v/>
      </c>
      <c r="T944" s="101" t="str">
        <f t="shared" ca="1" si="409"/>
        <v/>
      </c>
      <c r="U944" s="101" t="str">
        <f t="shared" ca="1" si="409"/>
        <v/>
      </c>
      <c r="V944" s="101" t="str">
        <f t="shared" ca="1" si="409"/>
        <v/>
      </c>
      <c r="W944" s="101" t="str">
        <f t="shared" ca="1" si="409"/>
        <v/>
      </c>
      <c r="X944" s="101" t="str">
        <f t="shared" ca="1" si="409"/>
        <v/>
      </c>
      <c r="Y944" s="102" t="str">
        <f t="shared" ca="1" si="409"/>
        <v/>
      </c>
      <c r="Z944" s="129" t="str">
        <f t="shared" ca="1" si="398"/>
        <v/>
      </c>
      <c r="AA944" s="105" t="str">
        <f t="shared" ca="1" si="391"/>
        <v>NA</v>
      </c>
      <c r="AB944" s="105" t="str">
        <f t="shared" ca="1" si="399"/>
        <v>NA</v>
      </c>
      <c r="AC944" s="97" t="str">
        <f t="shared" ca="1" si="400"/>
        <v/>
      </c>
      <c r="AD944" s="106" t="str">
        <f t="shared" ca="1" si="392"/>
        <v/>
      </c>
      <c r="AE944" s="106"/>
      <c r="AF944" s="130"/>
      <c r="AG944" s="131"/>
      <c r="AH944" s="131"/>
      <c r="AI944" s="131"/>
      <c r="AJ944" s="131"/>
      <c r="AK944" s="131"/>
      <c r="AL944" s="131"/>
      <c r="AM944" s="131"/>
      <c r="AN944" s="132"/>
      <c r="AO944" s="133"/>
      <c r="AS944" s="69"/>
      <c r="AT944" s="69"/>
      <c r="AU944" s="113"/>
      <c r="AV944" s="114" t="str">
        <f t="shared" ca="1" si="390"/>
        <v/>
      </c>
      <c r="AW944" s="115" t="str">
        <f t="shared" ca="1" si="390"/>
        <v/>
      </c>
      <c r="AX944" s="115" t="str">
        <f t="shared" ca="1" si="390"/>
        <v/>
      </c>
      <c r="AY944" s="115" t="str">
        <f t="shared" ca="1" si="411"/>
        <v/>
      </c>
      <c r="AZ944" s="115" t="str">
        <f t="shared" ca="1" si="390"/>
        <v/>
      </c>
      <c r="BA944" s="115" t="str">
        <f t="shared" ca="1" si="390"/>
        <v/>
      </c>
      <c r="BB944" s="115" t="str">
        <f t="shared" ca="1" si="390"/>
        <v/>
      </c>
      <c r="BC944" s="115" t="str">
        <f t="shared" ca="1" si="390"/>
        <v/>
      </c>
      <c r="BD944" s="116" t="str">
        <f t="shared" ca="1" si="390"/>
        <v/>
      </c>
      <c r="BE944" s="145"/>
      <c r="BF944" s="118" t="str">
        <f t="shared" ca="1" si="401"/>
        <v/>
      </c>
      <c r="BG944" s="118" t="str">
        <f t="shared" ca="1" si="402"/>
        <v/>
      </c>
      <c r="BH944" s="118" t="str">
        <f t="shared" ca="1" si="403"/>
        <v/>
      </c>
      <c r="BI944" s="118" t="str">
        <f t="shared" ca="1" si="404"/>
        <v/>
      </c>
      <c r="BK944" s="154"/>
      <c r="BL944" s="155"/>
      <c r="BM944" s="154"/>
      <c r="BN944" s="154"/>
      <c r="BO944" s="156"/>
      <c r="BP944" s="156"/>
      <c r="BQ944" s="156"/>
      <c r="BR944" s="156"/>
      <c r="BS944" s="156"/>
      <c r="BT944" s="156"/>
      <c r="BU944" s="156"/>
      <c r="BV944" s="156"/>
      <c r="BW944" s="156"/>
      <c r="BX944" s="105"/>
      <c r="BY944" s="157"/>
      <c r="BZ944" s="157"/>
      <c r="CA944" s="157"/>
      <c r="CB944" s="157"/>
      <c r="CC944" s="157"/>
      <c r="CD944" s="157"/>
      <c r="CE944" s="157"/>
      <c r="CF944" s="157"/>
      <c r="CG944" s="157"/>
    </row>
    <row r="945" spans="1:85" x14ac:dyDescent="0.25">
      <c r="A945" s="97" t="str">
        <f t="shared" ca="1" si="405"/>
        <v/>
      </c>
      <c r="B945" s="98" t="str">
        <f t="shared" ca="1" si="406"/>
        <v/>
      </c>
      <c r="C945" s="99" t="str">
        <f t="shared" ca="1" si="393"/>
        <v/>
      </c>
      <c r="D945" s="97" t="str">
        <f t="shared" ca="1" si="394"/>
        <v/>
      </c>
      <c r="E945" s="97" t="str">
        <f t="shared" ca="1" si="395"/>
        <v/>
      </c>
      <c r="F945" s="97" t="str">
        <f t="shared" ca="1" si="396"/>
        <v/>
      </c>
      <c r="G945" s="100" t="str">
        <f t="shared" ca="1" si="408"/>
        <v/>
      </c>
      <c r="H945" s="101" t="str">
        <f t="shared" ca="1" si="408"/>
        <v/>
      </c>
      <c r="I945" s="101" t="str">
        <f t="shared" ca="1" si="408"/>
        <v/>
      </c>
      <c r="J945" s="101" t="str">
        <f t="shared" ca="1" si="408"/>
        <v/>
      </c>
      <c r="K945" s="101" t="str">
        <f t="shared" ca="1" si="408"/>
        <v/>
      </c>
      <c r="L945" s="101" t="str">
        <f t="shared" ca="1" si="408"/>
        <v/>
      </c>
      <c r="M945" s="101" t="str">
        <f t="shared" ca="1" si="407"/>
        <v/>
      </c>
      <c r="N945" s="101" t="str">
        <f t="shared" ca="1" si="407"/>
        <v/>
      </c>
      <c r="O945" s="102" t="str">
        <f t="shared" ca="1" si="407"/>
        <v/>
      </c>
      <c r="P945" s="103" t="str">
        <f t="shared" ca="1" si="397"/>
        <v/>
      </c>
      <c r="Q945" s="100" t="str">
        <f t="shared" ca="1" si="410"/>
        <v/>
      </c>
      <c r="R945" s="101" t="str">
        <f t="shared" ca="1" si="410"/>
        <v/>
      </c>
      <c r="S945" s="101" t="str">
        <f t="shared" ca="1" si="410"/>
        <v/>
      </c>
      <c r="T945" s="101" t="str">
        <f t="shared" ca="1" si="409"/>
        <v/>
      </c>
      <c r="U945" s="101" t="str">
        <f t="shared" ca="1" si="409"/>
        <v/>
      </c>
      <c r="V945" s="101" t="str">
        <f t="shared" ca="1" si="409"/>
        <v/>
      </c>
      <c r="W945" s="101" t="str">
        <f t="shared" ca="1" si="409"/>
        <v/>
      </c>
      <c r="X945" s="101" t="str">
        <f t="shared" ca="1" si="409"/>
        <v/>
      </c>
      <c r="Y945" s="102" t="str">
        <f t="shared" ca="1" si="409"/>
        <v/>
      </c>
      <c r="Z945" s="129" t="str">
        <f t="shared" ca="1" si="398"/>
        <v/>
      </c>
      <c r="AA945" s="105" t="str">
        <f t="shared" ca="1" si="391"/>
        <v>NA</v>
      </c>
      <c r="AB945" s="105" t="str">
        <f t="shared" ca="1" si="399"/>
        <v>NA</v>
      </c>
      <c r="AC945" s="97" t="str">
        <f t="shared" ca="1" si="400"/>
        <v/>
      </c>
      <c r="AD945" s="106" t="str">
        <f t="shared" ca="1" si="392"/>
        <v/>
      </c>
      <c r="AE945" s="106"/>
      <c r="AF945" s="130"/>
      <c r="AG945" s="131"/>
      <c r="AH945" s="131"/>
      <c r="AI945" s="131"/>
      <c r="AJ945" s="131"/>
      <c r="AK945" s="131"/>
      <c r="AL945" s="131"/>
      <c r="AM945" s="131"/>
      <c r="AN945" s="132"/>
      <c r="AO945" s="133"/>
      <c r="AS945" s="69"/>
      <c r="AT945" s="69"/>
      <c r="AU945" s="113"/>
      <c r="AV945" s="114" t="str">
        <f t="shared" ca="1" si="390"/>
        <v/>
      </c>
      <c r="AW945" s="115" t="str">
        <f t="shared" ca="1" si="390"/>
        <v/>
      </c>
      <c r="AX945" s="115" t="str">
        <f t="shared" ca="1" si="390"/>
        <v/>
      </c>
      <c r="AY945" s="115" t="str">
        <f t="shared" ca="1" si="411"/>
        <v/>
      </c>
      <c r="AZ945" s="115" t="str">
        <f t="shared" ca="1" si="390"/>
        <v/>
      </c>
      <c r="BA945" s="115" t="str">
        <f t="shared" ca="1" si="390"/>
        <v/>
      </c>
      <c r="BB945" s="115" t="str">
        <f t="shared" ca="1" si="390"/>
        <v/>
      </c>
      <c r="BC945" s="115" t="str">
        <f t="shared" ca="1" si="390"/>
        <v/>
      </c>
      <c r="BD945" s="116" t="str">
        <f t="shared" ca="1" si="390"/>
        <v/>
      </c>
      <c r="BE945" s="145"/>
      <c r="BF945" s="118" t="str">
        <f t="shared" ca="1" si="401"/>
        <v/>
      </c>
      <c r="BG945" s="118" t="str">
        <f t="shared" ca="1" si="402"/>
        <v/>
      </c>
      <c r="BH945" s="118" t="str">
        <f t="shared" ca="1" si="403"/>
        <v/>
      </c>
      <c r="BI945" s="118" t="str">
        <f t="shared" ca="1" si="404"/>
        <v/>
      </c>
      <c r="BK945" s="154"/>
      <c r="BL945" s="155"/>
      <c r="BM945" s="154"/>
      <c r="BN945" s="154"/>
      <c r="BO945" s="156"/>
      <c r="BP945" s="156"/>
      <c r="BQ945" s="156"/>
      <c r="BR945" s="156"/>
      <c r="BS945" s="156"/>
      <c r="BT945" s="156"/>
      <c r="BU945" s="156"/>
      <c r="BV945" s="156"/>
      <c r="BW945" s="156"/>
      <c r="BX945" s="105"/>
      <c r="BY945" s="157"/>
      <c r="BZ945" s="157"/>
      <c r="CA945" s="157"/>
      <c r="CB945" s="157"/>
      <c r="CC945" s="157"/>
      <c r="CD945" s="157"/>
      <c r="CE945" s="157"/>
      <c r="CF945" s="157"/>
      <c r="CG945" s="157"/>
    </row>
    <row r="946" spans="1:85" x14ac:dyDescent="0.25">
      <c r="A946" s="97" t="str">
        <f t="shared" ca="1" si="405"/>
        <v/>
      </c>
      <c r="B946" s="98" t="str">
        <f t="shared" ca="1" si="406"/>
        <v/>
      </c>
      <c r="C946" s="99" t="str">
        <f t="shared" ca="1" si="393"/>
        <v/>
      </c>
      <c r="D946" s="97" t="str">
        <f t="shared" ca="1" si="394"/>
        <v/>
      </c>
      <c r="E946" s="97" t="str">
        <f t="shared" ca="1" si="395"/>
        <v/>
      </c>
      <c r="F946" s="97" t="str">
        <f t="shared" ca="1" si="396"/>
        <v/>
      </c>
      <c r="G946" s="100" t="str">
        <f t="shared" ca="1" si="408"/>
        <v/>
      </c>
      <c r="H946" s="101" t="str">
        <f t="shared" ca="1" si="408"/>
        <v/>
      </c>
      <c r="I946" s="101" t="str">
        <f t="shared" ca="1" si="408"/>
        <v/>
      </c>
      <c r="J946" s="101" t="str">
        <f t="shared" ca="1" si="408"/>
        <v/>
      </c>
      <c r="K946" s="101" t="str">
        <f t="shared" ca="1" si="408"/>
        <v/>
      </c>
      <c r="L946" s="101" t="str">
        <f t="shared" ca="1" si="408"/>
        <v/>
      </c>
      <c r="M946" s="101" t="str">
        <f t="shared" ca="1" si="407"/>
        <v/>
      </c>
      <c r="N946" s="101" t="str">
        <f t="shared" ca="1" si="407"/>
        <v/>
      </c>
      <c r="O946" s="102" t="str">
        <f t="shared" ca="1" si="407"/>
        <v/>
      </c>
      <c r="P946" s="103" t="str">
        <f t="shared" ca="1" si="397"/>
        <v/>
      </c>
      <c r="Q946" s="100" t="str">
        <f t="shared" ca="1" si="410"/>
        <v/>
      </c>
      <c r="R946" s="101" t="str">
        <f t="shared" ca="1" si="410"/>
        <v/>
      </c>
      <c r="S946" s="101" t="str">
        <f t="shared" ca="1" si="410"/>
        <v/>
      </c>
      <c r="T946" s="101" t="str">
        <f t="shared" ca="1" si="409"/>
        <v/>
      </c>
      <c r="U946" s="101" t="str">
        <f t="shared" ca="1" si="409"/>
        <v/>
      </c>
      <c r="V946" s="101" t="str">
        <f t="shared" ca="1" si="409"/>
        <v/>
      </c>
      <c r="W946" s="101" t="str">
        <f t="shared" ca="1" si="409"/>
        <v/>
      </c>
      <c r="X946" s="101" t="str">
        <f t="shared" ca="1" si="409"/>
        <v/>
      </c>
      <c r="Y946" s="102" t="str">
        <f t="shared" ca="1" si="409"/>
        <v/>
      </c>
      <c r="Z946" s="129" t="str">
        <f t="shared" ca="1" si="398"/>
        <v/>
      </c>
      <c r="AA946" s="105" t="str">
        <f t="shared" ca="1" si="391"/>
        <v>NA</v>
      </c>
      <c r="AB946" s="105" t="str">
        <f t="shared" ca="1" si="399"/>
        <v>NA</v>
      </c>
      <c r="AC946" s="97" t="str">
        <f t="shared" ca="1" si="400"/>
        <v/>
      </c>
      <c r="AD946" s="106" t="str">
        <f t="shared" ca="1" si="392"/>
        <v/>
      </c>
      <c r="AE946" s="106"/>
      <c r="AF946" s="130"/>
      <c r="AG946" s="131"/>
      <c r="AH946" s="131"/>
      <c r="AI946" s="131"/>
      <c r="AJ946" s="131"/>
      <c r="AK946" s="131"/>
      <c r="AL946" s="131"/>
      <c r="AM946" s="131"/>
      <c r="AN946" s="132"/>
      <c r="AO946" s="133"/>
      <c r="AS946" s="69"/>
      <c r="AT946" s="69"/>
      <c r="AU946" s="113"/>
      <c r="AV946" s="114" t="str">
        <f t="shared" ca="1" si="390"/>
        <v/>
      </c>
      <c r="AW946" s="115" t="str">
        <f t="shared" ca="1" si="390"/>
        <v/>
      </c>
      <c r="AX946" s="115" t="str">
        <f t="shared" ca="1" si="390"/>
        <v/>
      </c>
      <c r="AY946" s="115" t="str">
        <f t="shared" ca="1" si="411"/>
        <v/>
      </c>
      <c r="AZ946" s="115" t="str">
        <f t="shared" ca="1" si="390"/>
        <v/>
      </c>
      <c r="BA946" s="115" t="str">
        <f t="shared" ca="1" si="390"/>
        <v/>
      </c>
      <c r="BB946" s="115" t="str">
        <f t="shared" ca="1" si="390"/>
        <v/>
      </c>
      <c r="BC946" s="115" t="str">
        <f t="shared" ca="1" si="390"/>
        <v/>
      </c>
      <c r="BD946" s="116" t="str">
        <f t="shared" ca="1" si="390"/>
        <v/>
      </c>
      <c r="BE946" s="145"/>
      <c r="BF946" s="118" t="str">
        <f t="shared" ca="1" si="401"/>
        <v/>
      </c>
      <c r="BG946" s="118" t="str">
        <f t="shared" ca="1" si="402"/>
        <v/>
      </c>
      <c r="BH946" s="118" t="str">
        <f t="shared" ca="1" si="403"/>
        <v/>
      </c>
      <c r="BI946" s="118" t="str">
        <f t="shared" ca="1" si="404"/>
        <v/>
      </c>
      <c r="BK946" s="154"/>
      <c r="BL946" s="155"/>
      <c r="BM946" s="154"/>
      <c r="BN946" s="154"/>
      <c r="BO946" s="156"/>
      <c r="BP946" s="156"/>
      <c r="BQ946" s="156"/>
      <c r="BR946" s="156"/>
      <c r="BS946" s="156"/>
      <c r="BT946" s="156"/>
      <c r="BU946" s="156"/>
      <c r="BV946" s="156"/>
      <c r="BW946" s="156"/>
      <c r="BX946" s="105"/>
      <c r="BY946" s="157"/>
      <c r="BZ946" s="157"/>
      <c r="CA946" s="157"/>
      <c r="CB946" s="157"/>
      <c r="CC946" s="157"/>
      <c r="CD946" s="157"/>
      <c r="CE946" s="157"/>
      <c r="CF946" s="157"/>
      <c r="CG946" s="157"/>
    </row>
    <row r="947" spans="1:85" x14ac:dyDescent="0.25">
      <c r="A947" s="97" t="str">
        <f t="shared" ca="1" si="405"/>
        <v/>
      </c>
      <c r="B947" s="98" t="str">
        <f t="shared" ca="1" si="406"/>
        <v/>
      </c>
      <c r="C947" s="99" t="str">
        <f t="shared" ca="1" si="393"/>
        <v/>
      </c>
      <c r="D947" s="97" t="str">
        <f t="shared" ca="1" si="394"/>
        <v/>
      </c>
      <c r="E947" s="97" t="str">
        <f t="shared" ca="1" si="395"/>
        <v/>
      </c>
      <c r="F947" s="97" t="str">
        <f t="shared" ca="1" si="396"/>
        <v/>
      </c>
      <c r="G947" s="100" t="str">
        <f t="shared" ca="1" si="408"/>
        <v/>
      </c>
      <c r="H947" s="101" t="str">
        <f t="shared" ca="1" si="408"/>
        <v/>
      </c>
      <c r="I947" s="101" t="str">
        <f t="shared" ca="1" si="408"/>
        <v/>
      </c>
      <c r="J947" s="101" t="str">
        <f t="shared" ca="1" si="408"/>
        <v/>
      </c>
      <c r="K947" s="101" t="str">
        <f t="shared" ca="1" si="408"/>
        <v/>
      </c>
      <c r="L947" s="101" t="str">
        <f t="shared" ca="1" si="408"/>
        <v/>
      </c>
      <c r="M947" s="101" t="str">
        <f t="shared" ca="1" si="407"/>
        <v/>
      </c>
      <c r="N947" s="101" t="str">
        <f t="shared" ca="1" si="407"/>
        <v/>
      </c>
      <c r="O947" s="102" t="str">
        <f t="shared" ca="1" si="407"/>
        <v/>
      </c>
      <c r="P947" s="103" t="str">
        <f t="shared" ca="1" si="397"/>
        <v/>
      </c>
      <c r="Q947" s="100" t="str">
        <f t="shared" ca="1" si="410"/>
        <v/>
      </c>
      <c r="R947" s="101" t="str">
        <f t="shared" ca="1" si="410"/>
        <v/>
      </c>
      <c r="S947" s="101" t="str">
        <f t="shared" ca="1" si="410"/>
        <v/>
      </c>
      <c r="T947" s="101" t="str">
        <f t="shared" ca="1" si="409"/>
        <v/>
      </c>
      <c r="U947" s="101" t="str">
        <f t="shared" ca="1" si="409"/>
        <v/>
      </c>
      <c r="V947" s="101" t="str">
        <f t="shared" ca="1" si="409"/>
        <v/>
      </c>
      <c r="W947" s="101" t="str">
        <f t="shared" ca="1" si="409"/>
        <v/>
      </c>
      <c r="X947" s="101" t="str">
        <f t="shared" ca="1" si="409"/>
        <v/>
      </c>
      <c r="Y947" s="102" t="str">
        <f t="shared" ca="1" si="409"/>
        <v/>
      </c>
      <c r="Z947" s="129" t="str">
        <f t="shared" ca="1" si="398"/>
        <v/>
      </c>
      <c r="AA947" s="105" t="str">
        <f t="shared" ca="1" si="391"/>
        <v>NA</v>
      </c>
      <c r="AB947" s="105" t="str">
        <f t="shared" ca="1" si="399"/>
        <v>NA</v>
      </c>
      <c r="AC947" s="97" t="str">
        <f t="shared" ca="1" si="400"/>
        <v/>
      </c>
      <c r="AD947" s="106" t="str">
        <f t="shared" ca="1" si="392"/>
        <v/>
      </c>
      <c r="AE947" s="106"/>
      <c r="AF947" s="130"/>
      <c r="AG947" s="131"/>
      <c r="AH947" s="131"/>
      <c r="AI947" s="131"/>
      <c r="AJ947" s="131"/>
      <c r="AK947" s="131"/>
      <c r="AL947" s="131"/>
      <c r="AM947" s="131"/>
      <c r="AN947" s="132"/>
      <c r="AO947" s="133"/>
      <c r="AS947" s="69"/>
      <c r="AT947" s="69"/>
      <c r="AU947" s="113"/>
      <c r="AV947" s="114" t="str">
        <f t="shared" ca="1" si="390"/>
        <v/>
      </c>
      <c r="AW947" s="115" t="str">
        <f t="shared" ca="1" si="390"/>
        <v/>
      </c>
      <c r="AX947" s="115" t="str">
        <f t="shared" ca="1" si="390"/>
        <v/>
      </c>
      <c r="AY947" s="115" t="str">
        <f t="shared" ca="1" si="411"/>
        <v/>
      </c>
      <c r="AZ947" s="115" t="str">
        <f t="shared" ca="1" si="390"/>
        <v/>
      </c>
      <c r="BA947" s="115" t="str">
        <f t="shared" ca="1" si="390"/>
        <v/>
      </c>
      <c r="BB947" s="115" t="str">
        <f t="shared" ca="1" si="390"/>
        <v/>
      </c>
      <c r="BC947" s="115" t="str">
        <f t="shared" ca="1" si="390"/>
        <v/>
      </c>
      <c r="BD947" s="116" t="str">
        <f t="shared" ca="1" si="390"/>
        <v/>
      </c>
      <c r="BE947" s="145"/>
      <c r="BF947" s="118" t="str">
        <f t="shared" ca="1" si="401"/>
        <v/>
      </c>
      <c r="BG947" s="118" t="str">
        <f t="shared" ca="1" si="402"/>
        <v/>
      </c>
      <c r="BH947" s="118" t="str">
        <f t="shared" ca="1" si="403"/>
        <v/>
      </c>
      <c r="BI947" s="118" t="str">
        <f t="shared" ca="1" si="404"/>
        <v/>
      </c>
      <c r="BK947" s="154"/>
      <c r="BL947" s="155"/>
      <c r="BM947" s="154"/>
      <c r="BN947" s="154"/>
      <c r="BO947" s="156"/>
      <c r="BP947" s="156"/>
      <c r="BQ947" s="156"/>
      <c r="BR947" s="156"/>
      <c r="BS947" s="156"/>
      <c r="BT947" s="156"/>
      <c r="BU947" s="156"/>
      <c r="BV947" s="156"/>
      <c r="BW947" s="156"/>
      <c r="BX947" s="105"/>
      <c r="BY947" s="157"/>
      <c r="BZ947" s="157"/>
      <c r="CA947" s="157"/>
      <c r="CB947" s="157"/>
      <c r="CC947" s="157"/>
      <c r="CD947" s="157"/>
      <c r="CE947" s="157"/>
      <c r="CF947" s="157"/>
      <c r="CG947" s="157"/>
    </row>
    <row r="948" spans="1:85" x14ac:dyDescent="0.25">
      <c r="A948" s="97" t="str">
        <f t="shared" ca="1" si="405"/>
        <v/>
      </c>
      <c r="B948" s="98" t="str">
        <f t="shared" ca="1" si="406"/>
        <v/>
      </c>
      <c r="C948" s="99" t="str">
        <f t="shared" ca="1" si="393"/>
        <v/>
      </c>
      <c r="D948" s="97" t="str">
        <f t="shared" ca="1" si="394"/>
        <v/>
      </c>
      <c r="E948" s="97" t="str">
        <f t="shared" ca="1" si="395"/>
        <v/>
      </c>
      <c r="F948" s="97" t="str">
        <f t="shared" ca="1" si="396"/>
        <v/>
      </c>
      <c r="G948" s="100" t="str">
        <f t="shared" ca="1" si="408"/>
        <v/>
      </c>
      <c r="H948" s="101" t="str">
        <f t="shared" ca="1" si="408"/>
        <v/>
      </c>
      <c r="I948" s="101" t="str">
        <f t="shared" ca="1" si="408"/>
        <v/>
      </c>
      <c r="J948" s="101" t="str">
        <f t="shared" ca="1" si="408"/>
        <v/>
      </c>
      <c r="K948" s="101" t="str">
        <f t="shared" ca="1" si="408"/>
        <v/>
      </c>
      <c r="L948" s="101" t="str">
        <f t="shared" ca="1" si="408"/>
        <v/>
      </c>
      <c r="M948" s="101" t="str">
        <f t="shared" ca="1" si="407"/>
        <v/>
      </c>
      <c r="N948" s="101" t="str">
        <f t="shared" ca="1" si="407"/>
        <v/>
      </c>
      <c r="O948" s="102" t="str">
        <f t="shared" ca="1" si="407"/>
        <v/>
      </c>
      <c r="P948" s="103" t="str">
        <f t="shared" ca="1" si="397"/>
        <v/>
      </c>
      <c r="Q948" s="100" t="str">
        <f t="shared" ca="1" si="410"/>
        <v/>
      </c>
      <c r="R948" s="101" t="str">
        <f t="shared" ca="1" si="410"/>
        <v/>
      </c>
      <c r="S948" s="101" t="str">
        <f t="shared" ca="1" si="410"/>
        <v/>
      </c>
      <c r="T948" s="101" t="str">
        <f t="shared" ca="1" si="409"/>
        <v/>
      </c>
      <c r="U948" s="101" t="str">
        <f t="shared" ca="1" si="409"/>
        <v/>
      </c>
      <c r="V948" s="101" t="str">
        <f t="shared" ca="1" si="409"/>
        <v/>
      </c>
      <c r="W948" s="101" t="str">
        <f t="shared" ca="1" si="409"/>
        <v/>
      </c>
      <c r="X948" s="101" t="str">
        <f t="shared" ca="1" si="409"/>
        <v/>
      </c>
      <c r="Y948" s="102" t="str">
        <f t="shared" ca="1" si="409"/>
        <v/>
      </c>
      <c r="Z948" s="129" t="str">
        <f t="shared" ca="1" si="398"/>
        <v/>
      </c>
      <c r="AA948" s="105" t="str">
        <f t="shared" ca="1" si="391"/>
        <v>NA</v>
      </c>
      <c r="AB948" s="105" t="str">
        <f t="shared" ca="1" si="399"/>
        <v>NA</v>
      </c>
      <c r="AC948" s="97" t="str">
        <f t="shared" ca="1" si="400"/>
        <v/>
      </c>
      <c r="AD948" s="106" t="str">
        <f t="shared" ca="1" si="392"/>
        <v/>
      </c>
      <c r="AE948" s="106"/>
      <c r="AF948" s="130"/>
      <c r="AG948" s="131"/>
      <c r="AH948" s="131"/>
      <c r="AI948" s="131"/>
      <c r="AJ948" s="131"/>
      <c r="AK948" s="131"/>
      <c r="AL948" s="131"/>
      <c r="AM948" s="131"/>
      <c r="AN948" s="132"/>
      <c r="AO948" s="133"/>
      <c r="AS948" s="69"/>
      <c r="AT948" s="69"/>
      <c r="AU948" s="113"/>
      <c r="AV948" s="114" t="str">
        <f t="shared" ca="1" si="390"/>
        <v/>
      </c>
      <c r="AW948" s="115" t="str">
        <f t="shared" ca="1" si="390"/>
        <v/>
      </c>
      <c r="AX948" s="115" t="str">
        <f t="shared" ca="1" si="390"/>
        <v/>
      </c>
      <c r="AY948" s="115" t="str">
        <f t="shared" ca="1" si="411"/>
        <v/>
      </c>
      <c r="AZ948" s="115" t="str">
        <f t="shared" ca="1" si="390"/>
        <v/>
      </c>
      <c r="BA948" s="115" t="str">
        <f t="shared" ca="1" si="390"/>
        <v/>
      </c>
      <c r="BB948" s="115" t="str">
        <f t="shared" ca="1" si="390"/>
        <v/>
      </c>
      <c r="BC948" s="115" t="str">
        <f t="shared" ca="1" si="390"/>
        <v/>
      </c>
      <c r="BD948" s="116" t="str">
        <f t="shared" ca="1" si="390"/>
        <v/>
      </c>
      <c r="BE948" s="145"/>
      <c r="BF948" s="118" t="str">
        <f t="shared" ca="1" si="401"/>
        <v/>
      </c>
      <c r="BG948" s="118" t="str">
        <f t="shared" ca="1" si="402"/>
        <v/>
      </c>
      <c r="BH948" s="118" t="str">
        <f t="shared" ca="1" si="403"/>
        <v/>
      </c>
      <c r="BI948" s="118" t="str">
        <f t="shared" ca="1" si="404"/>
        <v/>
      </c>
      <c r="BK948" s="154"/>
      <c r="BL948" s="155"/>
      <c r="BM948" s="154"/>
      <c r="BN948" s="154"/>
      <c r="BO948" s="156"/>
      <c r="BP948" s="156"/>
      <c r="BQ948" s="156"/>
      <c r="BR948" s="156"/>
      <c r="BS948" s="156"/>
      <c r="BT948" s="156"/>
      <c r="BU948" s="156"/>
      <c r="BV948" s="156"/>
      <c r="BW948" s="156"/>
      <c r="BX948" s="105"/>
      <c r="BY948" s="157"/>
      <c r="BZ948" s="157"/>
      <c r="CA948" s="157"/>
      <c r="CB948" s="157"/>
      <c r="CC948" s="157"/>
      <c r="CD948" s="157"/>
      <c r="CE948" s="157"/>
      <c r="CF948" s="157"/>
      <c r="CG948" s="157"/>
    </row>
    <row r="949" spans="1:85" x14ac:dyDescent="0.25">
      <c r="A949" s="97" t="str">
        <f t="shared" ca="1" si="405"/>
        <v/>
      </c>
      <c r="B949" s="98" t="str">
        <f t="shared" ca="1" si="406"/>
        <v/>
      </c>
      <c r="C949" s="99" t="str">
        <f t="shared" ca="1" si="393"/>
        <v/>
      </c>
      <c r="D949" s="97" t="str">
        <f t="shared" ca="1" si="394"/>
        <v/>
      </c>
      <c r="E949" s="97" t="str">
        <f t="shared" ca="1" si="395"/>
        <v/>
      </c>
      <c r="F949" s="97" t="str">
        <f t="shared" ca="1" si="396"/>
        <v/>
      </c>
      <c r="G949" s="100" t="str">
        <f t="shared" ca="1" si="408"/>
        <v/>
      </c>
      <c r="H949" s="101" t="str">
        <f t="shared" ca="1" si="408"/>
        <v/>
      </c>
      <c r="I949" s="101" t="str">
        <f t="shared" ca="1" si="408"/>
        <v/>
      </c>
      <c r="J949" s="101" t="str">
        <f t="shared" ca="1" si="408"/>
        <v/>
      </c>
      <c r="K949" s="101" t="str">
        <f t="shared" ca="1" si="408"/>
        <v/>
      </c>
      <c r="L949" s="101" t="str">
        <f t="shared" ca="1" si="408"/>
        <v/>
      </c>
      <c r="M949" s="101" t="str">
        <f t="shared" ca="1" si="407"/>
        <v/>
      </c>
      <c r="N949" s="101" t="str">
        <f t="shared" ca="1" si="407"/>
        <v/>
      </c>
      <c r="O949" s="102" t="str">
        <f t="shared" ca="1" si="407"/>
        <v/>
      </c>
      <c r="P949" s="103" t="str">
        <f t="shared" ca="1" si="397"/>
        <v/>
      </c>
      <c r="Q949" s="100" t="str">
        <f t="shared" ca="1" si="410"/>
        <v/>
      </c>
      <c r="R949" s="101" t="str">
        <f t="shared" ca="1" si="410"/>
        <v/>
      </c>
      <c r="S949" s="101" t="str">
        <f t="shared" ca="1" si="410"/>
        <v/>
      </c>
      <c r="T949" s="101" t="str">
        <f t="shared" ca="1" si="409"/>
        <v/>
      </c>
      <c r="U949" s="101" t="str">
        <f t="shared" ca="1" si="409"/>
        <v/>
      </c>
      <c r="V949" s="101" t="str">
        <f t="shared" ca="1" si="409"/>
        <v/>
      </c>
      <c r="W949" s="101" t="str">
        <f t="shared" ca="1" si="409"/>
        <v/>
      </c>
      <c r="X949" s="101" t="str">
        <f t="shared" ca="1" si="409"/>
        <v/>
      </c>
      <c r="Y949" s="102" t="str">
        <f t="shared" ca="1" si="409"/>
        <v/>
      </c>
      <c r="Z949" s="129" t="str">
        <f t="shared" ca="1" si="398"/>
        <v/>
      </c>
      <c r="AA949" s="105" t="str">
        <f t="shared" ca="1" si="391"/>
        <v>NA</v>
      </c>
      <c r="AB949" s="105" t="str">
        <f t="shared" ca="1" si="399"/>
        <v>NA</v>
      </c>
      <c r="AC949" s="97" t="str">
        <f t="shared" ca="1" si="400"/>
        <v/>
      </c>
      <c r="AD949" s="106" t="str">
        <f t="shared" ca="1" si="392"/>
        <v/>
      </c>
      <c r="AE949" s="106"/>
      <c r="AF949" s="130"/>
      <c r="AG949" s="131"/>
      <c r="AH949" s="131"/>
      <c r="AI949" s="131"/>
      <c r="AJ949" s="131"/>
      <c r="AK949" s="131"/>
      <c r="AL949" s="131"/>
      <c r="AM949" s="131"/>
      <c r="AN949" s="132"/>
      <c r="AO949" s="133"/>
      <c r="AS949" s="69"/>
      <c r="AT949" s="69"/>
      <c r="AU949" s="113"/>
      <c r="AV949" s="114" t="str">
        <f t="shared" ca="1" si="390"/>
        <v/>
      </c>
      <c r="AW949" s="115" t="str">
        <f t="shared" ca="1" si="390"/>
        <v/>
      </c>
      <c r="AX949" s="115" t="str">
        <f t="shared" ca="1" si="390"/>
        <v/>
      </c>
      <c r="AY949" s="115" t="str">
        <f t="shared" ca="1" si="411"/>
        <v/>
      </c>
      <c r="AZ949" s="115" t="str">
        <f t="shared" ca="1" si="390"/>
        <v/>
      </c>
      <c r="BA949" s="115" t="str">
        <f t="shared" ca="1" si="390"/>
        <v/>
      </c>
      <c r="BB949" s="115" t="str">
        <f t="shared" ca="1" si="390"/>
        <v/>
      </c>
      <c r="BC949" s="115" t="str">
        <f t="shared" ca="1" si="390"/>
        <v/>
      </c>
      <c r="BD949" s="116" t="str">
        <f t="shared" ca="1" si="390"/>
        <v/>
      </c>
      <c r="BE949" s="145"/>
      <c r="BF949" s="118" t="str">
        <f t="shared" ca="1" si="401"/>
        <v/>
      </c>
      <c r="BG949" s="118" t="str">
        <f t="shared" ca="1" si="402"/>
        <v/>
      </c>
      <c r="BH949" s="118" t="str">
        <f t="shared" ca="1" si="403"/>
        <v/>
      </c>
      <c r="BI949" s="118" t="str">
        <f t="shared" ca="1" si="404"/>
        <v/>
      </c>
      <c r="BK949" s="154"/>
      <c r="BL949" s="155"/>
      <c r="BM949" s="154"/>
      <c r="BN949" s="154"/>
      <c r="BO949" s="156"/>
      <c r="BP949" s="156"/>
      <c r="BQ949" s="156"/>
      <c r="BR949" s="156"/>
      <c r="BS949" s="156"/>
      <c r="BT949" s="156"/>
      <c r="BU949" s="156"/>
      <c r="BV949" s="156"/>
      <c r="BW949" s="156"/>
      <c r="BX949" s="105"/>
      <c r="BY949" s="157"/>
      <c r="BZ949" s="157"/>
      <c r="CA949" s="157"/>
      <c r="CB949" s="157"/>
      <c r="CC949" s="157"/>
      <c r="CD949" s="157"/>
      <c r="CE949" s="157"/>
      <c r="CF949" s="157"/>
      <c r="CG949" s="157"/>
    </row>
    <row r="950" spans="1:85" x14ac:dyDescent="0.25">
      <c r="A950" s="97" t="str">
        <f t="shared" ca="1" si="405"/>
        <v/>
      </c>
      <c r="B950" s="98" t="str">
        <f t="shared" ca="1" si="406"/>
        <v/>
      </c>
      <c r="C950" s="99" t="str">
        <f t="shared" ca="1" si="393"/>
        <v/>
      </c>
      <c r="D950" s="97" t="str">
        <f t="shared" ca="1" si="394"/>
        <v/>
      </c>
      <c r="E950" s="97" t="str">
        <f t="shared" ca="1" si="395"/>
        <v/>
      </c>
      <c r="F950" s="97" t="str">
        <f t="shared" ca="1" si="396"/>
        <v/>
      </c>
      <c r="G950" s="100" t="str">
        <f t="shared" ca="1" si="408"/>
        <v/>
      </c>
      <c r="H950" s="101" t="str">
        <f t="shared" ca="1" si="408"/>
        <v/>
      </c>
      <c r="I950" s="101" t="str">
        <f t="shared" ca="1" si="408"/>
        <v/>
      </c>
      <c r="J950" s="101" t="str">
        <f t="shared" ca="1" si="408"/>
        <v/>
      </c>
      <c r="K950" s="101" t="str">
        <f t="shared" ca="1" si="408"/>
        <v/>
      </c>
      <c r="L950" s="101" t="str">
        <f t="shared" ca="1" si="408"/>
        <v/>
      </c>
      <c r="M950" s="101" t="str">
        <f t="shared" ca="1" si="407"/>
        <v/>
      </c>
      <c r="N950" s="101" t="str">
        <f t="shared" ca="1" si="407"/>
        <v/>
      </c>
      <c r="O950" s="102" t="str">
        <f t="shared" ca="1" si="407"/>
        <v/>
      </c>
      <c r="P950" s="103" t="str">
        <f t="shared" ca="1" si="397"/>
        <v/>
      </c>
      <c r="Q950" s="100" t="str">
        <f t="shared" ca="1" si="410"/>
        <v/>
      </c>
      <c r="R950" s="101" t="str">
        <f t="shared" ca="1" si="410"/>
        <v/>
      </c>
      <c r="S950" s="101" t="str">
        <f t="shared" ca="1" si="410"/>
        <v/>
      </c>
      <c r="T950" s="101" t="str">
        <f t="shared" ca="1" si="409"/>
        <v/>
      </c>
      <c r="U950" s="101" t="str">
        <f t="shared" ca="1" si="409"/>
        <v/>
      </c>
      <c r="V950" s="101" t="str">
        <f t="shared" ca="1" si="409"/>
        <v/>
      </c>
      <c r="W950" s="101" t="str">
        <f t="shared" ca="1" si="409"/>
        <v/>
      </c>
      <c r="X950" s="101" t="str">
        <f t="shared" ca="1" si="409"/>
        <v/>
      </c>
      <c r="Y950" s="102" t="str">
        <f t="shared" ca="1" si="409"/>
        <v/>
      </c>
      <c r="Z950" s="129" t="str">
        <f t="shared" ca="1" si="398"/>
        <v/>
      </c>
      <c r="AA950" s="105" t="str">
        <f t="shared" ca="1" si="391"/>
        <v>NA</v>
      </c>
      <c r="AB950" s="105" t="str">
        <f t="shared" ca="1" si="399"/>
        <v>NA</v>
      </c>
      <c r="AC950" s="97" t="str">
        <f t="shared" ca="1" si="400"/>
        <v/>
      </c>
      <c r="AD950" s="106" t="str">
        <f t="shared" ca="1" si="392"/>
        <v/>
      </c>
      <c r="AE950" s="106"/>
      <c r="AF950" s="130"/>
      <c r="AG950" s="131"/>
      <c r="AH950" s="131"/>
      <c r="AI950" s="131"/>
      <c r="AJ950" s="131"/>
      <c r="AK950" s="131"/>
      <c r="AL950" s="131"/>
      <c r="AM950" s="131"/>
      <c r="AN950" s="132"/>
      <c r="AO950" s="133"/>
      <c r="AS950" s="69"/>
      <c r="AT950" s="69"/>
      <c r="AU950" s="113"/>
      <c r="AV950" s="114" t="str">
        <f t="shared" ca="1" si="390"/>
        <v/>
      </c>
      <c r="AW950" s="115" t="str">
        <f t="shared" ca="1" si="390"/>
        <v/>
      </c>
      <c r="AX950" s="115" t="str">
        <f t="shared" ca="1" si="390"/>
        <v/>
      </c>
      <c r="AY950" s="115" t="str">
        <f t="shared" ca="1" si="411"/>
        <v/>
      </c>
      <c r="AZ950" s="115" t="str">
        <f t="shared" ca="1" si="390"/>
        <v/>
      </c>
      <c r="BA950" s="115" t="str">
        <f t="shared" ca="1" si="390"/>
        <v/>
      </c>
      <c r="BB950" s="115" t="str">
        <f t="shared" ca="1" si="390"/>
        <v/>
      </c>
      <c r="BC950" s="115" t="str">
        <f t="shared" ca="1" si="390"/>
        <v/>
      </c>
      <c r="BD950" s="116" t="str">
        <f t="shared" ca="1" si="390"/>
        <v/>
      </c>
      <c r="BE950" s="145"/>
      <c r="BF950" s="118" t="str">
        <f t="shared" ca="1" si="401"/>
        <v/>
      </c>
      <c r="BG950" s="118" t="str">
        <f t="shared" ca="1" si="402"/>
        <v/>
      </c>
      <c r="BH950" s="118" t="str">
        <f t="shared" ca="1" si="403"/>
        <v/>
      </c>
      <c r="BI950" s="118" t="str">
        <f t="shared" ca="1" si="404"/>
        <v/>
      </c>
      <c r="BK950" s="154"/>
      <c r="BL950" s="155"/>
      <c r="BM950" s="154"/>
      <c r="BN950" s="154"/>
      <c r="BO950" s="156"/>
      <c r="BP950" s="156"/>
      <c r="BQ950" s="156"/>
      <c r="BR950" s="156"/>
      <c r="BS950" s="156"/>
      <c r="BT950" s="156"/>
      <c r="BU950" s="156"/>
      <c r="BV950" s="156"/>
      <c r="BW950" s="156"/>
      <c r="BX950" s="105"/>
      <c r="BY950" s="157"/>
      <c r="BZ950" s="157"/>
      <c r="CA950" s="157"/>
      <c r="CB950" s="157"/>
      <c r="CC950" s="157"/>
      <c r="CD950" s="157"/>
      <c r="CE950" s="157"/>
      <c r="CF950" s="157"/>
      <c r="CG950" s="157"/>
    </row>
    <row r="951" spans="1:85" x14ac:dyDescent="0.25">
      <c r="A951" s="97" t="str">
        <f t="shared" ca="1" si="405"/>
        <v/>
      </c>
      <c r="B951" s="98" t="str">
        <f t="shared" ca="1" si="406"/>
        <v/>
      </c>
      <c r="C951" s="99" t="str">
        <f t="shared" ca="1" si="393"/>
        <v/>
      </c>
      <c r="D951" s="97" t="str">
        <f t="shared" ca="1" si="394"/>
        <v/>
      </c>
      <c r="E951" s="97" t="str">
        <f t="shared" ca="1" si="395"/>
        <v/>
      </c>
      <c r="F951" s="97" t="str">
        <f t="shared" ca="1" si="396"/>
        <v/>
      </c>
      <c r="G951" s="100" t="str">
        <f t="shared" ca="1" si="408"/>
        <v/>
      </c>
      <c r="H951" s="101" t="str">
        <f t="shared" ca="1" si="408"/>
        <v/>
      </c>
      <c r="I951" s="101" t="str">
        <f t="shared" ca="1" si="408"/>
        <v/>
      </c>
      <c r="J951" s="101" t="str">
        <f t="shared" ca="1" si="408"/>
        <v/>
      </c>
      <c r="K951" s="101" t="str">
        <f t="shared" ca="1" si="408"/>
        <v/>
      </c>
      <c r="L951" s="101" t="str">
        <f t="shared" ca="1" si="408"/>
        <v/>
      </c>
      <c r="M951" s="101" t="str">
        <f t="shared" ca="1" si="407"/>
        <v/>
      </c>
      <c r="N951" s="101" t="str">
        <f t="shared" ca="1" si="407"/>
        <v/>
      </c>
      <c r="O951" s="102" t="str">
        <f t="shared" ca="1" si="407"/>
        <v/>
      </c>
      <c r="P951" s="103" t="str">
        <f t="shared" ca="1" si="397"/>
        <v/>
      </c>
      <c r="Q951" s="100" t="str">
        <f t="shared" ca="1" si="410"/>
        <v/>
      </c>
      <c r="R951" s="101" t="str">
        <f t="shared" ca="1" si="410"/>
        <v/>
      </c>
      <c r="S951" s="101" t="str">
        <f t="shared" ca="1" si="410"/>
        <v/>
      </c>
      <c r="T951" s="101" t="str">
        <f t="shared" ca="1" si="409"/>
        <v/>
      </c>
      <c r="U951" s="101" t="str">
        <f t="shared" ca="1" si="409"/>
        <v/>
      </c>
      <c r="V951" s="101" t="str">
        <f t="shared" ca="1" si="409"/>
        <v/>
      </c>
      <c r="W951" s="101" t="str">
        <f t="shared" ca="1" si="409"/>
        <v/>
      </c>
      <c r="X951" s="101" t="str">
        <f t="shared" ca="1" si="409"/>
        <v/>
      </c>
      <c r="Y951" s="102" t="str">
        <f t="shared" ca="1" si="409"/>
        <v/>
      </c>
      <c r="Z951" s="129" t="str">
        <f t="shared" ca="1" si="398"/>
        <v/>
      </c>
      <c r="AA951" s="105" t="str">
        <f t="shared" ca="1" si="391"/>
        <v>NA</v>
      </c>
      <c r="AB951" s="105" t="str">
        <f t="shared" ca="1" si="399"/>
        <v>NA</v>
      </c>
      <c r="AC951" s="97" t="str">
        <f t="shared" ca="1" si="400"/>
        <v/>
      </c>
      <c r="AD951" s="106" t="str">
        <f t="shared" ca="1" si="392"/>
        <v/>
      </c>
      <c r="AE951" s="106"/>
      <c r="AF951" s="130"/>
      <c r="AG951" s="131"/>
      <c r="AH951" s="131"/>
      <c r="AI951" s="131"/>
      <c r="AJ951" s="131"/>
      <c r="AK951" s="131"/>
      <c r="AL951" s="131"/>
      <c r="AM951" s="131"/>
      <c r="AN951" s="132"/>
      <c r="AO951" s="133"/>
      <c r="AS951" s="69"/>
      <c r="AT951" s="69"/>
      <c r="AU951" s="113"/>
      <c r="AV951" s="114" t="str">
        <f t="shared" ref="AV951:BD980" ca="1" si="412">IFERROR(IF(LEN($C951)=0,"",IF(VLOOKUP($C951,INDIRECT("'"&amp;$H$2&amp;"'!"&amp;"$A$1:$ZZ$999"),MATCH(AV$1,INDIRECT("'"&amp;$H$2&amp;"'!"&amp;"A"&amp;$J$2&amp;":ZZ"&amp;$J$2&amp;""),0),FALSE)="N/F",0,VLOOKUP($C951,INDIRECT("'"&amp;$H$2&amp;"'!"&amp;"$A$1:$ZZ$999"),MATCH(AV$1,INDIRECT("'"&amp;$H$2&amp;"'!"&amp;"A"&amp;$J$2&amp;":ZZ"&amp;$J$2&amp;""),0),FALSE))),"")</f>
        <v/>
      </c>
      <c r="AW951" s="115" t="str">
        <f t="shared" ca="1" si="412"/>
        <v/>
      </c>
      <c r="AX951" s="115" t="str">
        <f t="shared" ca="1" si="412"/>
        <v/>
      </c>
      <c r="AY951" s="115" t="str">
        <f t="shared" ca="1" si="411"/>
        <v/>
      </c>
      <c r="AZ951" s="115" t="str">
        <f t="shared" ca="1" si="412"/>
        <v/>
      </c>
      <c r="BA951" s="115" t="str">
        <f t="shared" ca="1" si="412"/>
        <v/>
      </c>
      <c r="BB951" s="115" t="str">
        <f t="shared" ca="1" si="412"/>
        <v/>
      </c>
      <c r="BC951" s="115" t="str">
        <f t="shared" ca="1" si="412"/>
        <v/>
      </c>
      <c r="BD951" s="116" t="str">
        <f t="shared" ca="1" si="412"/>
        <v/>
      </c>
      <c r="BE951" s="145"/>
      <c r="BF951" s="118" t="str">
        <f t="shared" ca="1" si="401"/>
        <v/>
      </c>
      <c r="BG951" s="118" t="str">
        <f t="shared" ca="1" si="402"/>
        <v/>
      </c>
      <c r="BH951" s="118" t="str">
        <f t="shared" ca="1" si="403"/>
        <v/>
      </c>
      <c r="BI951" s="118" t="str">
        <f t="shared" ca="1" si="404"/>
        <v/>
      </c>
      <c r="BK951" s="154"/>
      <c r="BL951" s="155"/>
      <c r="BM951" s="154"/>
      <c r="BN951" s="154"/>
      <c r="BO951" s="156"/>
      <c r="BP951" s="156"/>
      <c r="BQ951" s="156"/>
      <c r="BR951" s="156"/>
      <c r="BS951" s="156"/>
      <c r="BT951" s="156"/>
      <c r="BU951" s="156"/>
      <c r="BV951" s="156"/>
      <c r="BW951" s="156"/>
      <c r="BX951" s="105"/>
      <c r="BY951" s="157"/>
      <c r="BZ951" s="157"/>
      <c r="CA951" s="157"/>
      <c r="CB951" s="157"/>
      <c r="CC951" s="157"/>
      <c r="CD951" s="157"/>
      <c r="CE951" s="157"/>
      <c r="CF951" s="157"/>
      <c r="CG951" s="157"/>
    </row>
    <row r="952" spans="1:85" x14ac:dyDescent="0.25">
      <c r="A952" s="97" t="str">
        <f t="shared" ca="1" si="405"/>
        <v/>
      </c>
      <c r="B952" s="98" t="str">
        <f t="shared" ca="1" si="406"/>
        <v/>
      </c>
      <c r="C952" s="99" t="str">
        <f t="shared" ca="1" si="393"/>
        <v/>
      </c>
      <c r="D952" s="97" t="str">
        <f t="shared" ca="1" si="394"/>
        <v/>
      </c>
      <c r="E952" s="97" t="str">
        <f t="shared" ca="1" si="395"/>
        <v/>
      </c>
      <c r="F952" s="97" t="str">
        <f t="shared" ca="1" si="396"/>
        <v/>
      </c>
      <c r="G952" s="100" t="str">
        <f t="shared" ca="1" si="408"/>
        <v/>
      </c>
      <c r="H952" s="101" t="str">
        <f t="shared" ca="1" si="408"/>
        <v/>
      </c>
      <c r="I952" s="101" t="str">
        <f t="shared" ca="1" si="408"/>
        <v/>
      </c>
      <c r="J952" s="101" t="str">
        <f t="shared" ref="J952:O999" ca="1" si="413">IF(LEN($C952)=0,"",IF(VLOOKUP($C952,INDIRECT("'"&amp;$G$2&amp;"'!"&amp;"$A$1:$ZZ$999"),MATCH(T$1,INDIRECT("'"&amp;$G$2&amp;"'!"&amp;"A"&amp;$I$2&amp;":ZZ"&amp;$I$2&amp;""),0),FALSE)="N/F",0,VLOOKUP($C952,INDIRECT("'"&amp;$G$2&amp;"'!"&amp;"$A$1:$ZZ$999"),MATCH(T$1,INDIRECT("'"&amp;$G$2&amp;"'!"&amp;"A"&amp;$I$2&amp;":ZZ"&amp;$I$2&amp;""),0),FALSE)))</f>
        <v/>
      </c>
      <c r="K952" s="101" t="str">
        <f t="shared" ca="1" si="413"/>
        <v/>
      </c>
      <c r="L952" s="101" t="str">
        <f t="shared" ca="1" si="413"/>
        <v/>
      </c>
      <c r="M952" s="101" t="str">
        <f t="shared" ca="1" si="407"/>
        <v/>
      </c>
      <c r="N952" s="101" t="str">
        <f t="shared" ca="1" si="407"/>
        <v/>
      </c>
      <c r="O952" s="102" t="str">
        <f t="shared" ca="1" si="407"/>
        <v/>
      </c>
      <c r="P952" s="103" t="str">
        <f t="shared" ca="1" si="397"/>
        <v/>
      </c>
      <c r="Q952" s="100" t="str">
        <f t="shared" ca="1" si="410"/>
        <v/>
      </c>
      <c r="R952" s="101" t="str">
        <f t="shared" ca="1" si="410"/>
        <v/>
      </c>
      <c r="S952" s="101" t="str">
        <f t="shared" ca="1" si="410"/>
        <v/>
      </c>
      <c r="T952" s="101" t="str">
        <f t="shared" ca="1" si="409"/>
        <v/>
      </c>
      <c r="U952" s="101" t="str">
        <f t="shared" ca="1" si="409"/>
        <v/>
      </c>
      <c r="V952" s="101" t="str">
        <f t="shared" ca="1" si="409"/>
        <v/>
      </c>
      <c r="W952" s="101" t="str">
        <f t="shared" ca="1" si="409"/>
        <v/>
      </c>
      <c r="X952" s="101" t="str">
        <f t="shared" ca="1" si="409"/>
        <v/>
      </c>
      <c r="Y952" s="102" t="str">
        <f t="shared" ca="1" si="409"/>
        <v/>
      </c>
      <c r="Z952" s="129" t="str">
        <f t="shared" ca="1" si="398"/>
        <v/>
      </c>
      <c r="AA952" s="105" t="str">
        <f t="shared" ca="1" si="391"/>
        <v>NA</v>
      </c>
      <c r="AB952" s="105" t="str">
        <f t="shared" ca="1" si="399"/>
        <v>NA</v>
      </c>
      <c r="AC952" s="97" t="str">
        <f t="shared" ca="1" si="400"/>
        <v/>
      </c>
      <c r="AD952" s="106" t="str">
        <f t="shared" ca="1" si="392"/>
        <v/>
      </c>
      <c r="AE952" s="106"/>
      <c r="AF952" s="130"/>
      <c r="AG952" s="131"/>
      <c r="AH952" s="131"/>
      <c r="AI952" s="131"/>
      <c r="AJ952" s="131"/>
      <c r="AK952" s="131"/>
      <c r="AL952" s="131"/>
      <c r="AM952" s="131"/>
      <c r="AN952" s="132"/>
      <c r="AO952" s="133"/>
      <c r="AS952" s="69"/>
      <c r="AT952" s="69"/>
      <c r="AU952" s="113"/>
      <c r="AV952" s="114" t="str">
        <f t="shared" ca="1" si="412"/>
        <v/>
      </c>
      <c r="AW952" s="115" t="str">
        <f t="shared" ca="1" si="412"/>
        <v/>
      </c>
      <c r="AX952" s="115" t="str">
        <f t="shared" ca="1" si="412"/>
        <v/>
      </c>
      <c r="AY952" s="115" t="str">
        <f t="shared" ca="1" si="411"/>
        <v/>
      </c>
      <c r="AZ952" s="115" t="str">
        <f t="shared" ca="1" si="412"/>
        <v/>
      </c>
      <c r="BA952" s="115" t="str">
        <f t="shared" ca="1" si="412"/>
        <v/>
      </c>
      <c r="BB952" s="115" t="str">
        <f t="shared" ca="1" si="412"/>
        <v/>
      </c>
      <c r="BC952" s="115" t="str">
        <f t="shared" ca="1" si="412"/>
        <v/>
      </c>
      <c r="BD952" s="116" t="str">
        <f t="shared" ca="1" si="412"/>
        <v/>
      </c>
      <c r="BE952" s="145"/>
      <c r="BF952" s="118" t="str">
        <f t="shared" ca="1" si="401"/>
        <v/>
      </c>
      <c r="BG952" s="118" t="str">
        <f t="shared" ca="1" si="402"/>
        <v/>
      </c>
      <c r="BH952" s="118" t="str">
        <f t="shared" ca="1" si="403"/>
        <v/>
      </c>
      <c r="BI952" s="118" t="str">
        <f t="shared" ca="1" si="404"/>
        <v/>
      </c>
      <c r="BK952" s="154"/>
      <c r="BL952" s="155"/>
      <c r="BM952" s="154"/>
      <c r="BN952" s="154"/>
      <c r="BO952" s="156"/>
      <c r="BP952" s="156"/>
      <c r="BQ952" s="156"/>
      <c r="BR952" s="156"/>
      <c r="BS952" s="156"/>
      <c r="BT952" s="156"/>
      <c r="BU952" s="156"/>
      <c r="BV952" s="156"/>
      <c r="BW952" s="156"/>
      <c r="BX952" s="105"/>
      <c r="BY952" s="157"/>
      <c r="BZ952" s="157"/>
      <c r="CA952" s="157"/>
      <c r="CB952" s="157"/>
      <c r="CC952" s="157"/>
      <c r="CD952" s="157"/>
      <c r="CE952" s="157"/>
      <c r="CF952" s="157"/>
      <c r="CG952" s="157"/>
    </row>
    <row r="953" spans="1:85" x14ac:dyDescent="0.25">
      <c r="A953" s="97" t="str">
        <f t="shared" ca="1" si="405"/>
        <v/>
      </c>
      <c r="B953" s="98" t="str">
        <f t="shared" ca="1" si="406"/>
        <v/>
      </c>
      <c r="C953" s="99" t="str">
        <f t="shared" ca="1" si="393"/>
        <v/>
      </c>
      <c r="D953" s="97" t="str">
        <f t="shared" ca="1" si="394"/>
        <v/>
      </c>
      <c r="E953" s="97" t="str">
        <f t="shared" ca="1" si="395"/>
        <v/>
      </c>
      <c r="F953" s="97" t="str">
        <f t="shared" ca="1" si="396"/>
        <v/>
      </c>
      <c r="G953" s="100" t="str">
        <f t="shared" ref="G953:I999" ca="1" si="414">IF(LEN($C953)=0,"",IF(VLOOKUP($C953,INDIRECT("'"&amp;$G$2&amp;"'!"&amp;"$A$1:$ZZ$999"),MATCH(Q$1,INDIRECT("'"&amp;$G$2&amp;"'!"&amp;"A"&amp;$I$2&amp;":ZZ"&amp;$I$2&amp;""),0),FALSE)="N/F",0,VLOOKUP($C953,INDIRECT("'"&amp;$G$2&amp;"'!"&amp;"$A$1:$ZZ$999"),MATCH(Q$1,INDIRECT("'"&amp;$G$2&amp;"'!"&amp;"A"&amp;$I$2&amp;":ZZ"&amp;$I$2&amp;""),0),FALSE)))</f>
        <v/>
      </c>
      <c r="H953" s="101" t="str">
        <f t="shared" ca="1" si="414"/>
        <v/>
      </c>
      <c r="I953" s="101" t="str">
        <f t="shared" ca="1" si="414"/>
        <v/>
      </c>
      <c r="J953" s="101" t="str">
        <f t="shared" ca="1" si="413"/>
        <v/>
      </c>
      <c r="K953" s="101" t="str">
        <f t="shared" ca="1" si="413"/>
        <v/>
      </c>
      <c r="L953" s="101" t="str">
        <f t="shared" ca="1" si="413"/>
        <v/>
      </c>
      <c r="M953" s="101" t="str">
        <f t="shared" ca="1" si="407"/>
        <v/>
      </c>
      <c r="N953" s="101" t="str">
        <f t="shared" ca="1" si="407"/>
        <v/>
      </c>
      <c r="O953" s="102" t="str">
        <f t="shared" ca="1" si="407"/>
        <v/>
      </c>
      <c r="P953" s="103" t="str">
        <f t="shared" ca="1" si="397"/>
        <v/>
      </c>
      <c r="Q953" s="100" t="str">
        <f t="shared" ca="1" si="410"/>
        <v/>
      </c>
      <c r="R953" s="101" t="str">
        <f t="shared" ca="1" si="410"/>
        <v/>
      </c>
      <c r="S953" s="101" t="str">
        <f t="shared" ca="1" si="410"/>
        <v/>
      </c>
      <c r="T953" s="101" t="str">
        <f t="shared" ca="1" si="409"/>
        <v/>
      </c>
      <c r="U953" s="101" t="str">
        <f t="shared" ca="1" si="409"/>
        <v/>
      </c>
      <c r="V953" s="101" t="str">
        <f t="shared" ca="1" si="409"/>
        <v/>
      </c>
      <c r="W953" s="101" t="str">
        <f t="shared" ca="1" si="409"/>
        <v/>
      </c>
      <c r="X953" s="101" t="str">
        <f t="shared" ca="1" si="409"/>
        <v/>
      </c>
      <c r="Y953" s="102" t="str">
        <f t="shared" ca="1" si="409"/>
        <v/>
      </c>
      <c r="Z953" s="129" t="str">
        <f t="shared" ca="1" si="398"/>
        <v/>
      </c>
      <c r="AA953" s="105" t="str">
        <f t="shared" ca="1" si="391"/>
        <v>NA</v>
      </c>
      <c r="AB953" s="105" t="str">
        <f t="shared" ca="1" si="399"/>
        <v>NA</v>
      </c>
      <c r="AC953" s="97" t="str">
        <f t="shared" ca="1" si="400"/>
        <v/>
      </c>
      <c r="AD953" s="106" t="str">
        <f t="shared" ca="1" si="392"/>
        <v/>
      </c>
      <c r="AE953" s="106"/>
      <c r="AF953" s="130"/>
      <c r="AG953" s="131"/>
      <c r="AH953" s="131"/>
      <c r="AI953" s="131"/>
      <c r="AJ953" s="131"/>
      <c r="AK953" s="131"/>
      <c r="AL953" s="131"/>
      <c r="AM953" s="131"/>
      <c r="AN953" s="132"/>
      <c r="AO953" s="133"/>
      <c r="AS953" s="69"/>
      <c r="AT953" s="69"/>
      <c r="AU953" s="113"/>
      <c r="AV953" s="114" t="str">
        <f t="shared" ca="1" si="412"/>
        <v/>
      </c>
      <c r="AW953" s="115" t="str">
        <f t="shared" ca="1" si="412"/>
        <v/>
      </c>
      <c r="AX953" s="115" t="str">
        <f t="shared" ca="1" si="412"/>
        <v/>
      </c>
      <c r="AY953" s="115" t="str">
        <f t="shared" ca="1" si="411"/>
        <v/>
      </c>
      <c r="AZ953" s="115" t="str">
        <f t="shared" ca="1" si="412"/>
        <v/>
      </c>
      <c r="BA953" s="115" t="str">
        <f t="shared" ca="1" si="412"/>
        <v/>
      </c>
      <c r="BB953" s="115" t="str">
        <f t="shared" ca="1" si="412"/>
        <v/>
      </c>
      <c r="BC953" s="115" t="str">
        <f t="shared" ca="1" si="412"/>
        <v/>
      </c>
      <c r="BD953" s="116" t="str">
        <f t="shared" ca="1" si="412"/>
        <v/>
      </c>
      <c r="BE953" s="145"/>
      <c r="BF953" s="118" t="str">
        <f t="shared" ca="1" si="401"/>
        <v/>
      </c>
      <c r="BG953" s="118" t="str">
        <f t="shared" ca="1" si="402"/>
        <v/>
      </c>
      <c r="BH953" s="118" t="str">
        <f t="shared" ca="1" si="403"/>
        <v/>
      </c>
      <c r="BI953" s="118" t="str">
        <f t="shared" ca="1" si="404"/>
        <v/>
      </c>
      <c r="BK953" s="154"/>
      <c r="BL953" s="155"/>
      <c r="BM953" s="154"/>
      <c r="BN953" s="154"/>
      <c r="BO953" s="156"/>
      <c r="BP953" s="156"/>
      <c r="BQ953" s="156"/>
      <c r="BR953" s="156"/>
      <c r="BS953" s="156"/>
      <c r="BT953" s="156"/>
      <c r="BU953" s="156"/>
      <c r="BV953" s="156"/>
      <c r="BW953" s="156"/>
      <c r="BX953" s="105"/>
      <c r="BY953" s="157"/>
      <c r="BZ953" s="157"/>
      <c r="CA953" s="157"/>
      <c r="CB953" s="157"/>
      <c r="CC953" s="157"/>
      <c r="CD953" s="157"/>
      <c r="CE953" s="157"/>
      <c r="CF953" s="157"/>
      <c r="CG953" s="157"/>
    </row>
    <row r="954" spans="1:85" x14ac:dyDescent="0.25">
      <c r="A954" s="97" t="str">
        <f t="shared" ca="1" si="405"/>
        <v/>
      </c>
      <c r="B954" s="98" t="str">
        <f t="shared" ca="1" si="406"/>
        <v/>
      </c>
      <c r="C954" s="99" t="str">
        <f t="shared" ca="1" si="393"/>
        <v/>
      </c>
      <c r="D954" s="97" t="str">
        <f t="shared" ca="1" si="394"/>
        <v/>
      </c>
      <c r="E954" s="97" t="str">
        <f t="shared" ca="1" si="395"/>
        <v/>
      </c>
      <c r="F954" s="97" t="str">
        <f t="shared" ca="1" si="396"/>
        <v/>
      </c>
      <c r="G954" s="100" t="str">
        <f t="shared" ca="1" si="414"/>
        <v/>
      </c>
      <c r="H954" s="101" t="str">
        <f t="shared" ca="1" si="414"/>
        <v/>
      </c>
      <c r="I954" s="101" t="str">
        <f t="shared" ca="1" si="414"/>
        <v/>
      </c>
      <c r="J954" s="101" t="str">
        <f t="shared" ca="1" si="413"/>
        <v/>
      </c>
      <c r="K954" s="101" t="str">
        <f t="shared" ca="1" si="413"/>
        <v/>
      </c>
      <c r="L954" s="101" t="str">
        <f t="shared" ca="1" si="413"/>
        <v/>
      </c>
      <c r="M954" s="101" t="str">
        <f t="shared" ca="1" si="407"/>
        <v/>
      </c>
      <c r="N954" s="101" t="str">
        <f t="shared" ca="1" si="407"/>
        <v/>
      </c>
      <c r="O954" s="102" t="str">
        <f t="shared" ca="1" si="407"/>
        <v/>
      </c>
      <c r="P954" s="103" t="str">
        <f t="shared" ca="1" si="397"/>
        <v/>
      </c>
      <c r="Q954" s="100" t="str">
        <f t="shared" ca="1" si="410"/>
        <v/>
      </c>
      <c r="R954" s="101" t="str">
        <f t="shared" ca="1" si="410"/>
        <v/>
      </c>
      <c r="S954" s="101" t="str">
        <f t="shared" ca="1" si="410"/>
        <v/>
      </c>
      <c r="T954" s="101" t="str">
        <f t="shared" ca="1" si="409"/>
        <v/>
      </c>
      <c r="U954" s="101" t="str">
        <f t="shared" ca="1" si="409"/>
        <v/>
      </c>
      <c r="V954" s="101" t="str">
        <f t="shared" ca="1" si="409"/>
        <v/>
      </c>
      <c r="W954" s="101" t="str">
        <f t="shared" ca="1" si="409"/>
        <v/>
      </c>
      <c r="X954" s="101" t="str">
        <f t="shared" ca="1" si="409"/>
        <v/>
      </c>
      <c r="Y954" s="102" t="str">
        <f t="shared" ca="1" si="409"/>
        <v/>
      </c>
      <c r="Z954" s="129" t="str">
        <f t="shared" ca="1" si="398"/>
        <v/>
      </c>
      <c r="AA954" s="105" t="str">
        <f t="shared" ca="1" si="391"/>
        <v>NA</v>
      </c>
      <c r="AB954" s="105" t="str">
        <f t="shared" ca="1" si="399"/>
        <v>NA</v>
      </c>
      <c r="AC954" s="97" t="str">
        <f t="shared" ca="1" si="400"/>
        <v/>
      </c>
      <c r="AD954" s="106" t="str">
        <f t="shared" ca="1" si="392"/>
        <v/>
      </c>
      <c r="AE954" s="106"/>
      <c r="AF954" s="130"/>
      <c r="AG954" s="131"/>
      <c r="AH954" s="131"/>
      <c r="AI954" s="131"/>
      <c r="AJ954" s="131"/>
      <c r="AK954" s="131"/>
      <c r="AL954" s="131"/>
      <c r="AM954" s="131"/>
      <c r="AN954" s="132"/>
      <c r="AO954" s="133"/>
      <c r="AS954" s="69"/>
      <c r="AT954" s="69"/>
      <c r="AU954" s="113"/>
      <c r="AV954" s="114" t="str">
        <f t="shared" ca="1" si="412"/>
        <v/>
      </c>
      <c r="AW954" s="115" t="str">
        <f t="shared" ca="1" si="412"/>
        <v/>
      </c>
      <c r="AX954" s="115" t="str">
        <f t="shared" ca="1" si="412"/>
        <v/>
      </c>
      <c r="AY954" s="115" t="str">
        <f t="shared" ca="1" si="411"/>
        <v/>
      </c>
      <c r="AZ954" s="115" t="str">
        <f t="shared" ca="1" si="412"/>
        <v/>
      </c>
      <c r="BA954" s="115" t="str">
        <f t="shared" ca="1" si="412"/>
        <v/>
      </c>
      <c r="BB954" s="115" t="str">
        <f t="shared" ca="1" si="412"/>
        <v/>
      </c>
      <c r="BC954" s="115" t="str">
        <f t="shared" ca="1" si="412"/>
        <v/>
      </c>
      <c r="BD954" s="116" t="str">
        <f t="shared" ca="1" si="412"/>
        <v/>
      </c>
      <c r="BE954" s="145"/>
      <c r="BF954" s="118" t="str">
        <f t="shared" ca="1" si="401"/>
        <v/>
      </c>
      <c r="BG954" s="118" t="str">
        <f t="shared" ca="1" si="402"/>
        <v/>
      </c>
      <c r="BH954" s="118" t="str">
        <f t="shared" ca="1" si="403"/>
        <v/>
      </c>
      <c r="BI954" s="118" t="str">
        <f t="shared" ca="1" si="404"/>
        <v/>
      </c>
      <c r="BK954" s="154"/>
      <c r="BL954" s="155"/>
      <c r="BM954" s="154"/>
      <c r="BN954" s="154"/>
      <c r="BO954" s="156"/>
      <c r="BP954" s="156"/>
      <c r="BQ954" s="156"/>
      <c r="BR954" s="156"/>
      <c r="BS954" s="156"/>
      <c r="BT954" s="156"/>
      <c r="BU954" s="156"/>
      <c r="BV954" s="156"/>
      <c r="BW954" s="156"/>
      <c r="BX954" s="105"/>
      <c r="BY954" s="157"/>
      <c r="BZ954" s="157"/>
      <c r="CA954" s="157"/>
      <c r="CB954" s="157"/>
      <c r="CC954" s="157"/>
      <c r="CD954" s="157"/>
      <c r="CE954" s="157"/>
      <c r="CF954" s="157"/>
      <c r="CG954" s="157"/>
    </row>
    <row r="955" spans="1:85" x14ac:dyDescent="0.25">
      <c r="A955" s="97" t="str">
        <f t="shared" ca="1" si="405"/>
        <v/>
      </c>
      <c r="B955" s="98" t="str">
        <f t="shared" ca="1" si="406"/>
        <v/>
      </c>
      <c r="C955" s="99" t="str">
        <f t="shared" ca="1" si="393"/>
        <v/>
      </c>
      <c r="D955" s="97" t="str">
        <f t="shared" ca="1" si="394"/>
        <v/>
      </c>
      <c r="E955" s="97" t="str">
        <f t="shared" ca="1" si="395"/>
        <v/>
      </c>
      <c r="F955" s="97" t="str">
        <f t="shared" ca="1" si="396"/>
        <v/>
      </c>
      <c r="G955" s="100" t="str">
        <f t="shared" ca="1" si="414"/>
        <v/>
      </c>
      <c r="H955" s="101" t="str">
        <f t="shared" ca="1" si="414"/>
        <v/>
      </c>
      <c r="I955" s="101" t="str">
        <f t="shared" ca="1" si="414"/>
        <v/>
      </c>
      <c r="J955" s="101" t="str">
        <f t="shared" ca="1" si="413"/>
        <v/>
      </c>
      <c r="K955" s="101" t="str">
        <f t="shared" ca="1" si="413"/>
        <v/>
      </c>
      <c r="L955" s="101" t="str">
        <f t="shared" ca="1" si="413"/>
        <v/>
      </c>
      <c r="M955" s="101" t="str">
        <f t="shared" ca="1" si="407"/>
        <v/>
      </c>
      <c r="N955" s="101" t="str">
        <f t="shared" ca="1" si="407"/>
        <v/>
      </c>
      <c r="O955" s="102" t="str">
        <f t="shared" ca="1" si="407"/>
        <v/>
      </c>
      <c r="P955" s="103" t="str">
        <f t="shared" ca="1" si="397"/>
        <v/>
      </c>
      <c r="Q955" s="100" t="str">
        <f t="shared" ca="1" si="410"/>
        <v/>
      </c>
      <c r="R955" s="101" t="str">
        <f t="shared" ca="1" si="410"/>
        <v/>
      </c>
      <c r="S955" s="101" t="str">
        <f t="shared" ca="1" si="410"/>
        <v/>
      </c>
      <c r="T955" s="101" t="str">
        <f t="shared" ca="1" si="409"/>
        <v/>
      </c>
      <c r="U955" s="101" t="str">
        <f t="shared" ca="1" si="409"/>
        <v/>
      </c>
      <c r="V955" s="101" t="str">
        <f t="shared" ca="1" si="409"/>
        <v/>
      </c>
      <c r="W955" s="101" t="str">
        <f t="shared" ca="1" si="409"/>
        <v/>
      </c>
      <c r="X955" s="101" t="str">
        <f t="shared" ca="1" si="409"/>
        <v/>
      </c>
      <c r="Y955" s="102" t="str">
        <f t="shared" ca="1" si="409"/>
        <v/>
      </c>
      <c r="Z955" s="129" t="str">
        <f t="shared" ca="1" si="398"/>
        <v/>
      </c>
      <c r="AA955" s="105" t="str">
        <f t="shared" ca="1" si="391"/>
        <v>NA</v>
      </c>
      <c r="AB955" s="105" t="str">
        <f t="shared" ca="1" si="399"/>
        <v>NA</v>
      </c>
      <c r="AC955" s="97" t="str">
        <f t="shared" ca="1" si="400"/>
        <v/>
      </c>
      <c r="AD955" s="106" t="str">
        <f t="shared" ca="1" si="392"/>
        <v/>
      </c>
      <c r="AE955" s="106"/>
      <c r="AF955" s="130"/>
      <c r="AG955" s="131"/>
      <c r="AH955" s="131"/>
      <c r="AI955" s="131"/>
      <c r="AJ955" s="131"/>
      <c r="AK955" s="131"/>
      <c r="AL955" s="131"/>
      <c r="AM955" s="131"/>
      <c r="AN955" s="132"/>
      <c r="AO955" s="133"/>
      <c r="AS955" s="69"/>
      <c r="AT955" s="69"/>
      <c r="AU955" s="113"/>
      <c r="AV955" s="114" t="str">
        <f t="shared" ca="1" si="412"/>
        <v/>
      </c>
      <c r="AW955" s="115" t="str">
        <f t="shared" ca="1" si="412"/>
        <v/>
      </c>
      <c r="AX955" s="115" t="str">
        <f t="shared" ca="1" si="412"/>
        <v/>
      </c>
      <c r="AY955" s="115" t="str">
        <f t="shared" ca="1" si="411"/>
        <v/>
      </c>
      <c r="AZ955" s="115" t="str">
        <f t="shared" ca="1" si="412"/>
        <v/>
      </c>
      <c r="BA955" s="115" t="str">
        <f t="shared" ca="1" si="412"/>
        <v/>
      </c>
      <c r="BB955" s="115" t="str">
        <f t="shared" ca="1" si="412"/>
        <v/>
      </c>
      <c r="BC955" s="115" t="str">
        <f t="shared" ca="1" si="412"/>
        <v/>
      </c>
      <c r="BD955" s="116" t="str">
        <f t="shared" ca="1" si="412"/>
        <v/>
      </c>
      <c r="BE955" s="145"/>
      <c r="BF955" s="118" t="str">
        <f t="shared" ca="1" si="401"/>
        <v/>
      </c>
      <c r="BG955" s="118" t="str">
        <f t="shared" ca="1" si="402"/>
        <v/>
      </c>
      <c r="BH955" s="118" t="str">
        <f t="shared" ca="1" si="403"/>
        <v/>
      </c>
      <c r="BI955" s="118" t="str">
        <f t="shared" ca="1" si="404"/>
        <v/>
      </c>
      <c r="BK955" s="154"/>
      <c r="BL955" s="155"/>
      <c r="BM955" s="154"/>
      <c r="BN955" s="154"/>
      <c r="BO955" s="156"/>
      <c r="BP955" s="156"/>
      <c r="BQ955" s="156"/>
      <c r="BR955" s="156"/>
      <c r="BS955" s="156"/>
      <c r="BT955" s="156"/>
      <c r="BU955" s="156"/>
      <c r="BV955" s="156"/>
      <c r="BW955" s="156"/>
      <c r="BX955" s="105"/>
      <c r="BY955" s="157"/>
      <c r="BZ955" s="157"/>
      <c r="CA955" s="157"/>
      <c r="CB955" s="157"/>
      <c r="CC955" s="157"/>
      <c r="CD955" s="157"/>
      <c r="CE955" s="157"/>
      <c r="CF955" s="157"/>
      <c r="CG955" s="157"/>
    </row>
    <row r="956" spans="1:85" x14ac:dyDescent="0.25">
      <c r="A956" s="97" t="str">
        <f t="shared" ca="1" si="405"/>
        <v/>
      </c>
      <c r="B956" s="98" t="str">
        <f t="shared" ca="1" si="406"/>
        <v/>
      </c>
      <c r="C956" s="99" t="str">
        <f t="shared" ca="1" si="393"/>
        <v/>
      </c>
      <c r="D956" s="97" t="str">
        <f t="shared" ca="1" si="394"/>
        <v/>
      </c>
      <c r="E956" s="97" t="str">
        <f t="shared" ca="1" si="395"/>
        <v/>
      </c>
      <c r="F956" s="97" t="str">
        <f t="shared" ca="1" si="396"/>
        <v/>
      </c>
      <c r="G956" s="100" t="str">
        <f t="shared" ca="1" si="414"/>
        <v/>
      </c>
      <c r="H956" s="101" t="str">
        <f t="shared" ca="1" si="414"/>
        <v/>
      </c>
      <c r="I956" s="101" t="str">
        <f t="shared" ca="1" si="414"/>
        <v/>
      </c>
      <c r="J956" s="101" t="str">
        <f t="shared" ca="1" si="413"/>
        <v/>
      </c>
      <c r="K956" s="101" t="str">
        <f t="shared" ca="1" si="413"/>
        <v/>
      </c>
      <c r="L956" s="101" t="str">
        <f t="shared" ca="1" si="413"/>
        <v/>
      </c>
      <c r="M956" s="101" t="str">
        <f t="shared" ca="1" si="407"/>
        <v/>
      </c>
      <c r="N956" s="101" t="str">
        <f t="shared" ca="1" si="407"/>
        <v/>
      </c>
      <c r="O956" s="102" t="str">
        <f t="shared" ca="1" si="407"/>
        <v/>
      </c>
      <c r="P956" s="103" t="str">
        <f t="shared" ca="1" si="397"/>
        <v/>
      </c>
      <c r="Q956" s="100" t="str">
        <f t="shared" ca="1" si="410"/>
        <v/>
      </c>
      <c r="R956" s="101" t="str">
        <f t="shared" ca="1" si="410"/>
        <v/>
      </c>
      <c r="S956" s="101" t="str">
        <f t="shared" ca="1" si="410"/>
        <v/>
      </c>
      <c r="T956" s="101" t="str">
        <f t="shared" ca="1" si="409"/>
        <v/>
      </c>
      <c r="U956" s="101" t="str">
        <f t="shared" ca="1" si="409"/>
        <v/>
      </c>
      <c r="V956" s="101" t="str">
        <f t="shared" ca="1" si="409"/>
        <v/>
      </c>
      <c r="W956" s="101" t="str">
        <f t="shared" ref="W956:Y999" ca="1" si="415">IF(LEN($C956)=0,"",IF($E956="M",INDEX(M$5:M$999,MATCH($C956,$C$5:$C$999,0))*$P956,IF(INDEX(M$5:M$999,MATCH($C956,$C$5:$C$999,0))&gt;W$2,INDEX(M$5:M$999,MATCH($C956,$C$5:$C$999,0))*$P956,"&lt;MRL")))</f>
        <v/>
      </c>
      <c r="X956" s="101" t="str">
        <f t="shared" ca="1" si="415"/>
        <v/>
      </c>
      <c r="Y956" s="102" t="str">
        <f t="shared" ca="1" si="415"/>
        <v/>
      </c>
      <c r="Z956" s="129" t="str">
        <f t="shared" ca="1" si="398"/>
        <v/>
      </c>
      <c r="AA956" s="105" t="str">
        <f t="shared" ca="1" si="391"/>
        <v>NA</v>
      </c>
      <c r="AB956" s="105" t="str">
        <f t="shared" ca="1" si="399"/>
        <v>NA</v>
      </c>
      <c r="AC956" s="97" t="str">
        <f t="shared" ca="1" si="400"/>
        <v/>
      </c>
      <c r="AD956" s="106" t="str">
        <f t="shared" ca="1" si="392"/>
        <v/>
      </c>
      <c r="AE956" s="106"/>
      <c r="AF956" s="130"/>
      <c r="AG956" s="131"/>
      <c r="AH956" s="131"/>
      <c r="AI956" s="131"/>
      <c r="AJ956" s="131"/>
      <c r="AK956" s="131"/>
      <c r="AL956" s="131"/>
      <c r="AM956" s="131"/>
      <c r="AN956" s="132"/>
      <c r="AO956" s="133"/>
      <c r="AS956" s="69"/>
      <c r="AT956" s="69"/>
      <c r="AU956" s="113"/>
      <c r="AV956" s="114" t="str">
        <f t="shared" ca="1" si="412"/>
        <v/>
      </c>
      <c r="AW956" s="115" t="str">
        <f t="shared" ca="1" si="412"/>
        <v/>
      </c>
      <c r="AX956" s="115" t="str">
        <f t="shared" ca="1" si="412"/>
        <v/>
      </c>
      <c r="AY956" s="115" t="str">
        <f t="shared" ca="1" si="411"/>
        <v/>
      </c>
      <c r="AZ956" s="115" t="str">
        <f t="shared" ca="1" si="412"/>
        <v/>
      </c>
      <c r="BA956" s="115" t="str">
        <f t="shared" ca="1" si="412"/>
        <v/>
      </c>
      <c r="BB956" s="115" t="str">
        <f t="shared" ca="1" si="412"/>
        <v/>
      </c>
      <c r="BC956" s="115" t="str">
        <f t="shared" ca="1" si="412"/>
        <v/>
      </c>
      <c r="BD956" s="116" t="str">
        <f t="shared" ca="1" si="412"/>
        <v/>
      </c>
      <c r="BE956" s="145"/>
      <c r="BF956" s="118" t="str">
        <f t="shared" ca="1" si="401"/>
        <v/>
      </c>
      <c r="BG956" s="118" t="str">
        <f t="shared" ca="1" si="402"/>
        <v/>
      </c>
      <c r="BH956" s="118" t="str">
        <f t="shared" ca="1" si="403"/>
        <v/>
      </c>
      <c r="BI956" s="118" t="str">
        <f t="shared" ca="1" si="404"/>
        <v/>
      </c>
      <c r="BK956" s="154"/>
      <c r="BL956" s="155"/>
      <c r="BM956" s="154"/>
      <c r="BN956" s="154"/>
      <c r="BO956" s="156"/>
      <c r="BP956" s="156"/>
      <c r="BQ956" s="156"/>
      <c r="BR956" s="156"/>
      <c r="BS956" s="156"/>
      <c r="BT956" s="156"/>
      <c r="BU956" s="156"/>
      <c r="BV956" s="156"/>
      <c r="BW956" s="156"/>
      <c r="BX956" s="105"/>
      <c r="BY956" s="157"/>
      <c r="BZ956" s="157"/>
      <c r="CA956" s="157"/>
      <c r="CB956" s="157"/>
      <c r="CC956" s="157"/>
      <c r="CD956" s="157"/>
      <c r="CE956" s="157"/>
      <c r="CF956" s="157"/>
      <c r="CG956" s="157"/>
    </row>
    <row r="957" spans="1:85" x14ac:dyDescent="0.25">
      <c r="A957" s="97" t="str">
        <f t="shared" ca="1" si="405"/>
        <v/>
      </c>
      <c r="B957" s="98" t="str">
        <f t="shared" ca="1" si="406"/>
        <v/>
      </c>
      <c r="C957" s="99" t="str">
        <f t="shared" ca="1" si="393"/>
        <v/>
      </c>
      <c r="D957" s="97" t="str">
        <f t="shared" ca="1" si="394"/>
        <v/>
      </c>
      <c r="E957" s="97" t="str">
        <f t="shared" ca="1" si="395"/>
        <v/>
      </c>
      <c r="F957" s="97" t="str">
        <f t="shared" ca="1" si="396"/>
        <v/>
      </c>
      <c r="G957" s="100" t="str">
        <f t="shared" ca="1" si="414"/>
        <v/>
      </c>
      <c r="H957" s="101" t="str">
        <f t="shared" ca="1" si="414"/>
        <v/>
      </c>
      <c r="I957" s="101" t="str">
        <f t="shared" ca="1" si="414"/>
        <v/>
      </c>
      <c r="J957" s="101" t="str">
        <f t="shared" ca="1" si="413"/>
        <v/>
      </c>
      <c r="K957" s="101" t="str">
        <f t="shared" ca="1" si="413"/>
        <v/>
      </c>
      <c r="L957" s="101" t="str">
        <f t="shared" ca="1" si="413"/>
        <v/>
      </c>
      <c r="M957" s="101" t="str">
        <f t="shared" ca="1" si="407"/>
        <v/>
      </c>
      <c r="N957" s="101" t="str">
        <f t="shared" ca="1" si="407"/>
        <v/>
      </c>
      <c r="O957" s="102" t="str">
        <f t="shared" ca="1" si="407"/>
        <v/>
      </c>
      <c r="P957" s="103" t="str">
        <f t="shared" ca="1" si="397"/>
        <v/>
      </c>
      <c r="Q957" s="100" t="str">
        <f t="shared" ca="1" si="410"/>
        <v/>
      </c>
      <c r="R957" s="101" t="str">
        <f t="shared" ca="1" si="410"/>
        <v/>
      </c>
      <c r="S957" s="101" t="str">
        <f t="shared" ca="1" si="410"/>
        <v/>
      </c>
      <c r="T957" s="101" t="str">
        <f t="shared" ca="1" si="410"/>
        <v/>
      </c>
      <c r="U957" s="101" t="str">
        <f t="shared" ca="1" si="410"/>
        <v/>
      </c>
      <c r="V957" s="101" t="str">
        <f t="shared" ca="1" si="410"/>
        <v/>
      </c>
      <c r="W957" s="101" t="str">
        <f t="shared" ca="1" si="415"/>
        <v/>
      </c>
      <c r="X957" s="101" t="str">
        <f t="shared" ca="1" si="415"/>
        <v/>
      </c>
      <c r="Y957" s="102" t="str">
        <f t="shared" ca="1" si="415"/>
        <v/>
      </c>
      <c r="Z957" s="129" t="str">
        <f t="shared" ca="1" si="398"/>
        <v/>
      </c>
      <c r="AA957" s="105" t="str">
        <f t="shared" ca="1" si="391"/>
        <v>NA</v>
      </c>
      <c r="AB957" s="105" t="str">
        <f t="shared" ca="1" si="399"/>
        <v>NA</v>
      </c>
      <c r="AC957" s="97" t="str">
        <f t="shared" ca="1" si="400"/>
        <v/>
      </c>
      <c r="AD957" s="106" t="str">
        <f t="shared" ca="1" si="392"/>
        <v/>
      </c>
      <c r="AE957" s="106"/>
      <c r="AF957" s="130"/>
      <c r="AG957" s="131"/>
      <c r="AH957" s="131"/>
      <c r="AI957" s="131"/>
      <c r="AJ957" s="131"/>
      <c r="AK957" s="131"/>
      <c r="AL957" s="131"/>
      <c r="AM957" s="131"/>
      <c r="AN957" s="132"/>
      <c r="AO957" s="133"/>
      <c r="AS957" s="69"/>
      <c r="AT957" s="69"/>
      <c r="AU957" s="113"/>
      <c r="AV957" s="114" t="str">
        <f t="shared" ca="1" si="412"/>
        <v/>
      </c>
      <c r="AW957" s="115" t="str">
        <f t="shared" ca="1" si="412"/>
        <v/>
      </c>
      <c r="AX957" s="115" t="str">
        <f t="shared" ca="1" si="412"/>
        <v/>
      </c>
      <c r="AY957" s="115" t="str">
        <f t="shared" ca="1" si="411"/>
        <v/>
      </c>
      <c r="AZ957" s="115" t="str">
        <f t="shared" ca="1" si="412"/>
        <v/>
      </c>
      <c r="BA957" s="115" t="str">
        <f t="shared" ca="1" si="412"/>
        <v/>
      </c>
      <c r="BB957" s="115" t="str">
        <f t="shared" ca="1" si="412"/>
        <v/>
      </c>
      <c r="BC957" s="115" t="str">
        <f t="shared" ca="1" si="412"/>
        <v/>
      </c>
      <c r="BD957" s="116" t="str">
        <f t="shared" ca="1" si="412"/>
        <v/>
      </c>
      <c r="BE957" s="145"/>
      <c r="BF957" s="118" t="str">
        <f t="shared" ca="1" si="401"/>
        <v/>
      </c>
      <c r="BG957" s="118" t="str">
        <f t="shared" ca="1" si="402"/>
        <v/>
      </c>
      <c r="BH957" s="118" t="str">
        <f t="shared" ca="1" si="403"/>
        <v/>
      </c>
      <c r="BI957" s="118" t="str">
        <f t="shared" ca="1" si="404"/>
        <v/>
      </c>
      <c r="BK957" s="154"/>
      <c r="BL957" s="155"/>
      <c r="BM957" s="154"/>
      <c r="BN957" s="154"/>
      <c r="BO957" s="156"/>
      <c r="BP957" s="156"/>
      <c r="BQ957" s="156"/>
      <c r="BR957" s="156"/>
      <c r="BS957" s="156"/>
      <c r="BT957" s="156"/>
      <c r="BU957" s="156"/>
      <c r="BV957" s="156"/>
      <c r="BW957" s="156"/>
      <c r="BX957" s="105"/>
      <c r="BY957" s="157"/>
      <c r="BZ957" s="157"/>
      <c r="CA957" s="157"/>
      <c r="CB957" s="157"/>
      <c r="CC957" s="157"/>
      <c r="CD957" s="157"/>
      <c r="CE957" s="157"/>
      <c r="CF957" s="157"/>
      <c r="CG957" s="157"/>
    </row>
    <row r="958" spans="1:85" x14ac:dyDescent="0.25">
      <c r="A958" s="97" t="str">
        <f t="shared" ca="1" si="405"/>
        <v/>
      </c>
      <c r="B958" s="98" t="str">
        <f t="shared" ca="1" si="406"/>
        <v/>
      </c>
      <c r="C958" s="99" t="str">
        <f t="shared" ca="1" si="393"/>
        <v/>
      </c>
      <c r="D958" s="97" t="str">
        <f t="shared" ca="1" si="394"/>
        <v/>
      </c>
      <c r="E958" s="97" t="str">
        <f t="shared" ca="1" si="395"/>
        <v/>
      </c>
      <c r="F958" s="97" t="str">
        <f t="shared" ca="1" si="396"/>
        <v/>
      </c>
      <c r="G958" s="100" t="str">
        <f t="shared" ca="1" si="414"/>
        <v/>
      </c>
      <c r="H958" s="101" t="str">
        <f t="shared" ca="1" si="414"/>
        <v/>
      </c>
      <c r="I958" s="101" t="str">
        <f t="shared" ca="1" si="414"/>
        <v/>
      </c>
      <c r="J958" s="101" t="str">
        <f t="shared" ca="1" si="413"/>
        <v/>
      </c>
      <c r="K958" s="101" t="str">
        <f t="shared" ca="1" si="413"/>
        <v/>
      </c>
      <c r="L958" s="101" t="str">
        <f t="shared" ca="1" si="413"/>
        <v/>
      </c>
      <c r="M958" s="101" t="str">
        <f t="shared" ca="1" si="407"/>
        <v/>
      </c>
      <c r="N958" s="101" t="str">
        <f t="shared" ca="1" si="407"/>
        <v/>
      </c>
      <c r="O958" s="102" t="str">
        <f t="shared" ca="1" si="407"/>
        <v/>
      </c>
      <c r="P958" s="103" t="str">
        <f t="shared" ca="1" si="397"/>
        <v/>
      </c>
      <c r="Q958" s="100" t="str">
        <f t="shared" ca="1" si="410"/>
        <v/>
      </c>
      <c r="R958" s="101" t="str">
        <f t="shared" ca="1" si="410"/>
        <v/>
      </c>
      <c r="S958" s="101" t="str">
        <f t="shared" ca="1" si="410"/>
        <v/>
      </c>
      <c r="T958" s="101" t="str">
        <f t="shared" ca="1" si="410"/>
        <v/>
      </c>
      <c r="U958" s="101" t="str">
        <f t="shared" ca="1" si="410"/>
        <v/>
      </c>
      <c r="V958" s="101" t="str">
        <f t="shared" ca="1" si="410"/>
        <v/>
      </c>
      <c r="W958" s="101" t="str">
        <f t="shared" ca="1" si="415"/>
        <v/>
      </c>
      <c r="X958" s="101" t="str">
        <f t="shared" ca="1" si="415"/>
        <v/>
      </c>
      <c r="Y958" s="102" t="str">
        <f t="shared" ca="1" si="415"/>
        <v/>
      </c>
      <c r="Z958" s="129" t="str">
        <f t="shared" ca="1" si="398"/>
        <v/>
      </c>
      <c r="AA958" s="105" t="str">
        <f t="shared" ca="1" si="391"/>
        <v>NA</v>
      </c>
      <c r="AB958" s="105" t="str">
        <f t="shared" ca="1" si="399"/>
        <v>NA</v>
      </c>
      <c r="AC958" s="97" t="str">
        <f t="shared" ca="1" si="400"/>
        <v/>
      </c>
      <c r="AD958" s="106" t="str">
        <f t="shared" ca="1" si="392"/>
        <v/>
      </c>
      <c r="AE958" s="106"/>
      <c r="AF958" s="130"/>
      <c r="AG958" s="131"/>
      <c r="AH958" s="131"/>
      <c r="AI958" s="131"/>
      <c r="AJ958" s="131"/>
      <c r="AK958" s="131"/>
      <c r="AL958" s="131"/>
      <c r="AM958" s="131"/>
      <c r="AN958" s="132"/>
      <c r="AO958" s="133"/>
      <c r="AS958" s="69"/>
      <c r="AT958" s="69"/>
      <c r="AU958" s="113"/>
      <c r="AV958" s="114" t="str">
        <f t="shared" ca="1" si="412"/>
        <v/>
      </c>
      <c r="AW958" s="115" t="str">
        <f t="shared" ca="1" si="412"/>
        <v/>
      </c>
      <c r="AX958" s="115" t="str">
        <f t="shared" ca="1" si="412"/>
        <v/>
      </c>
      <c r="AY958" s="115" t="str">
        <f t="shared" ca="1" si="411"/>
        <v/>
      </c>
      <c r="AZ958" s="115" t="str">
        <f t="shared" ca="1" si="412"/>
        <v/>
      </c>
      <c r="BA958" s="115" t="str">
        <f t="shared" ca="1" si="412"/>
        <v/>
      </c>
      <c r="BB958" s="115" t="str">
        <f t="shared" ca="1" si="412"/>
        <v/>
      </c>
      <c r="BC958" s="115" t="str">
        <f t="shared" ca="1" si="412"/>
        <v/>
      </c>
      <c r="BD958" s="116" t="str">
        <f t="shared" ca="1" si="412"/>
        <v/>
      </c>
      <c r="BE958" s="145"/>
      <c r="BF958" s="118" t="str">
        <f t="shared" ca="1" si="401"/>
        <v/>
      </c>
      <c r="BG958" s="118" t="str">
        <f t="shared" ca="1" si="402"/>
        <v/>
      </c>
      <c r="BH958" s="118" t="str">
        <f t="shared" ca="1" si="403"/>
        <v/>
      </c>
      <c r="BI958" s="118" t="str">
        <f t="shared" ca="1" si="404"/>
        <v/>
      </c>
      <c r="BK958" s="154"/>
      <c r="BL958" s="155"/>
      <c r="BM958" s="154"/>
      <c r="BN958" s="154"/>
      <c r="BO958" s="156"/>
      <c r="BP958" s="156"/>
      <c r="BQ958" s="156"/>
      <c r="BR958" s="156"/>
      <c r="BS958" s="156"/>
      <c r="BT958" s="156"/>
      <c r="BU958" s="156"/>
      <c r="BV958" s="156"/>
      <c r="BW958" s="156"/>
      <c r="BX958" s="105"/>
      <c r="BY958" s="157"/>
      <c r="BZ958" s="157"/>
      <c r="CA958" s="157"/>
      <c r="CB958" s="157"/>
      <c r="CC958" s="157"/>
      <c r="CD958" s="157"/>
      <c r="CE958" s="157"/>
      <c r="CF958" s="157"/>
      <c r="CG958" s="157"/>
    </row>
    <row r="959" spans="1:85" x14ac:dyDescent="0.25">
      <c r="A959" s="97" t="str">
        <f t="shared" ca="1" si="405"/>
        <v/>
      </c>
      <c r="B959" s="98" t="str">
        <f t="shared" ca="1" si="406"/>
        <v/>
      </c>
      <c r="C959" s="99" t="str">
        <f t="shared" ca="1" si="393"/>
        <v/>
      </c>
      <c r="D959" s="97" t="str">
        <f t="shared" ca="1" si="394"/>
        <v/>
      </c>
      <c r="E959" s="97" t="str">
        <f t="shared" ca="1" si="395"/>
        <v/>
      </c>
      <c r="F959" s="97" t="str">
        <f t="shared" ca="1" si="396"/>
        <v/>
      </c>
      <c r="G959" s="100" t="str">
        <f t="shared" ca="1" si="414"/>
        <v/>
      </c>
      <c r="H959" s="101" t="str">
        <f t="shared" ca="1" si="414"/>
        <v/>
      </c>
      <c r="I959" s="101" t="str">
        <f t="shared" ca="1" si="414"/>
        <v/>
      </c>
      <c r="J959" s="101" t="str">
        <f t="shared" ca="1" si="413"/>
        <v/>
      </c>
      <c r="K959" s="101" t="str">
        <f t="shared" ca="1" si="413"/>
        <v/>
      </c>
      <c r="L959" s="101" t="str">
        <f t="shared" ca="1" si="413"/>
        <v/>
      </c>
      <c r="M959" s="101" t="str">
        <f t="shared" ca="1" si="407"/>
        <v/>
      </c>
      <c r="N959" s="101" t="str">
        <f t="shared" ca="1" si="407"/>
        <v/>
      </c>
      <c r="O959" s="102" t="str">
        <f t="shared" ca="1" si="407"/>
        <v/>
      </c>
      <c r="P959" s="103" t="str">
        <f t="shared" ca="1" si="397"/>
        <v/>
      </c>
      <c r="Q959" s="100" t="str">
        <f t="shared" ca="1" si="410"/>
        <v/>
      </c>
      <c r="R959" s="101" t="str">
        <f t="shared" ca="1" si="410"/>
        <v/>
      </c>
      <c r="S959" s="101" t="str">
        <f t="shared" ca="1" si="410"/>
        <v/>
      </c>
      <c r="T959" s="101" t="str">
        <f t="shared" ca="1" si="410"/>
        <v/>
      </c>
      <c r="U959" s="101" t="str">
        <f t="shared" ca="1" si="410"/>
        <v/>
      </c>
      <c r="V959" s="101" t="str">
        <f t="shared" ca="1" si="410"/>
        <v/>
      </c>
      <c r="W959" s="101" t="str">
        <f t="shared" ca="1" si="415"/>
        <v/>
      </c>
      <c r="X959" s="101" t="str">
        <f t="shared" ca="1" si="415"/>
        <v/>
      </c>
      <c r="Y959" s="102" t="str">
        <f t="shared" ca="1" si="415"/>
        <v/>
      </c>
      <c r="Z959" s="129" t="str">
        <f t="shared" ca="1" si="398"/>
        <v/>
      </c>
      <c r="AA959" s="105" t="str">
        <f t="shared" ca="1" si="391"/>
        <v>NA</v>
      </c>
      <c r="AB959" s="105" t="str">
        <f t="shared" ca="1" si="399"/>
        <v>NA</v>
      </c>
      <c r="AC959" s="97" t="str">
        <f t="shared" ca="1" si="400"/>
        <v/>
      </c>
      <c r="AD959" s="106" t="str">
        <f t="shared" ca="1" si="392"/>
        <v/>
      </c>
      <c r="AE959" s="106"/>
      <c r="AF959" s="130"/>
      <c r="AG959" s="131"/>
      <c r="AH959" s="131"/>
      <c r="AI959" s="131"/>
      <c r="AJ959" s="131"/>
      <c r="AK959" s="131"/>
      <c r="AL959" s="131"/>
      <c r="AM959" s="131"/>
      <c r="AN959" s="132"/>
      <c r="AO959" s="133"/>
      <c r="AS959" s="69"/>
      <c r="AT959" s="69"/>
      <c r="AU959" s="113"/>
      <c r="AV959" s="114" t="str">
        <f t="shared" ca="1" si="412"/>
        <v/>
      </c>
      <c r="AW959" s="115" t="str">
        <f t="shared" ca="1" si="412"/>
        <v/>
      </c>
      <c r="AX959" s="115" t="str">
        <f t="shared" ca="1" si="412"/>
        <v/>
      </c>
      <c r="AY959" s="115" t="str">
        <f t="shared" ca="1" si="411"/>
        <v/>
      </c>
      <c r="AZ959" s="115" t="str">
        <f t="shared" ca="1" si="412"/>
        <v/>
      </c>
      <c r="BA959" s="115" t="str">
        <f t="shared" ca="1" si="412"/>
        <v/>
      </c>
      <c r="BB959" s="115" t="str">
        <f t="shared" ca="1" si="412"/>
        <v/>
      </c>
      <c r="BC959" s="115" t="str">
        <f t="shared" ca="1" si="412"/>
        <v/>
      </c>
      <c r="BD959" s="116" t="str">
        <f t="shared" ca="1" si="412"/>
        <v/>
      </c>
      <c r="BE959" s="145"/>
      <c r="BF959" s="118" t="str">
        <f t="shared" ca="1" si="401"/>
        <v/>
      </c>
      <c r="BG959" s="118" t="str">
        <f t="shared" ca="1" si="402"/>
        <v/>
      </c>
      <c r="BH959" s="118" t="str">
        <f t="shared" ca="1" si="403"/>
        <v/>
      </c>
      <c r="BI959" s="118" t="str">
        <f t="shared" ca="1" si="404"/>
        <v/>
      </c>
      <c r="BK959" s="154"/>
      <c r="BL959" s="155"/>
      <c r="BM959" s="154"/>
      <c r="BN959" s="154"/>
      <c r="BO959" s="156"/>
      <c r="BP959" s="156"/>
      <c r="BQ959" s="156"/>
      <c r="BR959" s="156"/>
      <c r="BS959" s="156"/>
      <c r="BT959" s="156"/>
      <c r="BU959" s="156"/>
      <c r="BV959" s="156"/>
      <c r="BW959" s="156"/>
      <c r="BX959" s="105"/>
      <c r="BY959" s="157"/>
      <c r="BZ959" s="157"/>
      <c r="CA959" s="157"/>
      <c r="CB959" s="157"/>
      <c r="CC959" s="157"/>
      <c r="CD959" s="157"/>
      <c r="CE959" s="157"/>
      <c r="CF959" s="157"/>
      <c r="CG959" s="157"/>
    </row>
    <row r="960" spans="1:85" x14ac:dyDescent="0.25">
      <c r="A960" s="97" t="str">
        <f t="shared" ca="1" si="405"/>
        <v/>
      </c>
      <c r="B960" s="98" t="str">
        <f t="shared" ca="1" si="406"/>
        <v/>
      </c>
      <c r="C960" s="99" t="str">
        <f t="shared" ca="1" si="393"/>
        <v/>
      </c>
      <c r="D960" s="97" t="str">
        <f t="shared" ca="1" si="394"/>
        <v/>
      </c>
      <c r="E960" s="97" t="str">
        <f t="shared" ca="1" si="395"/>
        <v/>
      </c>
      <c r="F960" s="97" t="str">
        <f t="shared" ca="1" si="396"/>
        <v/>
      </c>
      <c r="G960" s="100" t="str">
        <f t="shared" ca="1" si="414"/>
        <v/>
      </c>
      <c r="H960" s="101" t="str">
        <f t="shared" ca="1" si="414"/>
        <v/>
      </c>
      <c r="I960" s="101" t="str">
        <f t="shared" ca="1" si="414"/>
        <v/>
      </c>
      <c r="J960" s="101" t="str">
        <f t="shared" ca="1" si="413"/>
        <v/>
      </c>
      <c r="K960" s="101" t="str">
        <f t="shared" ca="1" si="413"/>
        <v/>
      </c>
      <c r="L960" s="101" t="str">
        <f t="shared" ca="1" si="413"/>
        <v/>
      </c>
      <c r="M960" s="101" t="str">
        <f t="shared" ca="1" si="407"/>
        <v/>
      </c>
      <c r="N960" s="101" t="str">
        <f t="shared" ca="1" si="407"/>
        <v/>
      </c>
      <c r="O960" s="102" t="str">
        <f t="shared" ca="1" si="407"/>
        <v/>
      </c>
      <c r="P960" s="103" t="str">
        <f t="shared" ca="1" si="397"/>
        <v/>
      </c>
      <c r="Q960" s="100" t="str">
        <f t="shared" ca="1" si="410"/>
        <v/>
      </c>
      <c r="R960" s="101" t="str">
        <f t="shared" ca="1" si="410"/>
        <v/>
      </c>
      <c r="S960" s="101" t="str">
        <f t="shared" ca="1" si="410"/>
        <v/>
      </c>
      <c r="T960" s="101" t="str">
        <f t="shared" ca="1" si="410"/>
        <v/>
      </c>
      <c r="U960" s="101" t="str">
        <f t="shared" ca="1" si="410"/>
        <v/>
      </c>
      <c r="V960" s="101" t="str">
        <f t="shared" ca="1" si="410"/>
        <v/>
      </c>
      <c r="W960" s="101" t="str">
        <f t="shared" ca="1" si="415"/>
        <v/>
      </c>
      <c r="X960" s="101" t="str">
        <f t="shared" ca="1" si="415"/>
        <v/>
      </c>
      <c r="Y960" s="102" t="str">
        <f t="shared" ca="1" si="415"/>
        <v/>
      </c>
      <c r="Z960" s="129" t="str">
        <f t="shared" ca="1" si="398"/>
        <v/>
      </c>
      <c r="AA960" s="105" t="str">
        <f t="shared" ca="1" si="391"/>
        <v>NA</v>
      </c>
      <c r="AB960" s="105" t="str">
        <f t="shared" ca="1" si="399"/>
        <v>NA</v>
      </c>
      <c r="AC960" s="97" t="str">
        <f t="shared" ca="1" si="400"/>
        <v/>
      </c>
      <c r="AD960" s="106" t="str">
        <f t="shared" ca="1" si="392"/>
        <v/>
      </c>
      <c r="AE960" s="106"/>
      <c r="AF960" s="130"/>
      <c r="AG960" s="131"/>
      <c r="AH960" s="131"/>
      <c r="AI960" s="131"/>
      <c r="AJ960" s="131"/>
      <c r="AK960" s="131"/>
      <c r="AL960" s="131"/>
      <c r="AM960" s="131"/>
      <c r="AN960" s="132"/>
      <c r="AO960" s="133"/>
      <c r="AS960" s="69"/>
      <c r="AT960" s="69"/>
      <c r="AU960" s="113"/>
      <c r="AV960" s="114" t="str">
        <f t="shared" ca="1" si="412"/>
        <v/>
      </c>
      <c r="AW960" s="115" t="str">
        <f t="shared" ca="1" si="412"/>
        <v/>
      </c>
      <c r="AX960" s="115" t="str">
        <f t="shared" ca="1" si="412"/>
        <v/>
      </c>
      <c r="AY960" s="115" t="str">
        <f t="shared" ca="1" si="411"/>
        <v/>
      </c>
      <c r="AZ960" s="115" t="str">
        <f t="shared" ca="1" si="412"/>
        <v/>
      </c>
      <c r="BA960" s="115" t="str">
        <f t="shared" ca="1" si="412"/>
        <v/>
      </c>
      <c r="BB960" s="115" t="str">
        <f t="shared" ca="1" si="412"/>
        <v/>
      </c>
      <c r="BC960" s="115" t="str">
        <f t="shared" ca="1" si="412"/>
        <v/>
      </c>
      <c r="BD960" s="116" t="str">
        <f t="shared" ca="1" si="412"/>
        <v/>
      </c>
      <c r="BE960" s="145"/>
      <c r="BF960" s="118" t="str">
        <f t="shared" ca="1" si="401"/>
        <v/>
      </c>
      <c r="BG960" s="118" t="str">
        <f t="shared" ca="1" si="402"/>
        <v/>
      </c>
      <c r="BH960" s="118" t="str">
        <f t="shared" ca="1" si="403"/>
        <v/>
      </c>
      <c r="BI960" s="118" t="str">
        <f t="shared" ca="1" si="404"/>
        <v/>
      </c>
      <c r="BK960" s="154"/>
      <c r="BL960" s="155"/>
      <c r="BM960" s="154"/>
      <c r="BN960" s="154"/>
      <c r="BO960" s="156"/>
      <c r="BP960" s="156"/>
      <c r="BQ960" s="156"/>
      <c r="BR960" s="156"/>
      <c r="BS960" s="156"/>
      <c r="BT960" s="156"/>
      <c r="BU960" s="156"/>
      <c r="BV960" s="156"/>
      <c r="BW960" s="156"/>
      <c r="BX960" s="105"/>
      <c r="BY960" s="157"/>
      <c r="BZ960" s="157"/>
      <c r="CA960" s="157"/>
      <c r="CB960" s="157"/>
      <c r="CC960" s="157"/>
      <c r="CD960" s="157"/>
      <c r="CE960" s="157"/>
      <c r="CF960" s="157"/>
      <c r="CG960" s="157"/>
    </row>
    <row r="961" spans="1:85" x14ac:dyDescent="0.25">
      <c r="A961" s="97" t="str">
        <f t="shared" ca="1" si="405"/>
        <v/>
      </c>
      <c r="B961" s="98" t="str">
        <f t="shared" ca="1" si="406"/>
        <v/>
      </c>
      <c r="C961" s="99" t="str">
        <f t="shared" ca="1" si="393"/>
        <v/>
      </c>
      <c r="D961" s="97" t="str">
        <f t="shared" ca="1" si="394"/>
        <v/>
      </c>
      <c r="E961" s="97" t="str">
        <f t="shared" ca="1" si="395"/>
        <v/>
      </c>
      <c r="F961" s="97" t="str">
        <f t="shared" ca="1" si="396"/>
        <v/>
      </c>
      <c r="G961" s="100" t="str">
        <f t="shared" ca="1" si="414"/>
        <v/>
      </c>
      <c r="H961" s="101" t="str">
        <f t="shared" ca="1" si="414"/>
        <v/>
      </c>
      <c r="I961" s="101" t="str">
        <f t="shared" ca="1" si="414"/>
        <v/>
      </c>
      <c r="J961" s="101" t="str">
        <f t="shared" ca="1" si="413"/>
        <v/>
      </c>
      <c r="K961" s="101" t="str">
        <f t="shared" ca="1" si="413"/>
        <v/>
      </c>
      <c r="L961" s="101" t="str">
        <f t="shared" ca="1" si="413"/>
        <v/>
      </c>
      <c r="M961" s="101" t="str">
        <f t="shared" ca="1" si="407"/>
        <v/>
      </c>
      <c r="N961" s="101" t="str">
        <f t="shared" ca="1" si="407"/>
        <v/>
      </c>
      <c r="O961" s="102" t="str">
        <f t="shared" ca="1" si="407"/>
        <v/>
      </c>
      <c r="P961" s="103" t="str">
        <f t="shared" ca="1" si="397"/>
        <v/>
      </c>
      <c r="Q961" s="100" t="str">
        <f t="shared" ca="1" si="410"/>
        <v/>
      </c>
      <c r="R961" s="101" t="str">
        <f t="shared" ca="1" si="410"/>
        <v/>
      </c>
      <c r="S961" s="101" t="str">
        <f t="shared" ca="1" si="410"/>
        <v/>
      </c>
      <c r="T961" s="101" t="str">
        <f t="shared" ca="1" si="410"/>
        <v/>
      </c>
      <c r="U961" s="101" t="str">
        <f t="shared" ca="1" si="410"/>
        <v/>
      </c>
      <c r="V961" s="101" t="str">
        <f t="shared" ca="1" si="410"/>
        <v/>
      </c>
      <c r="W961" s="101" t="str">
        <f t="shared" ca="1" si="415"/>
        <v/>
      </c>
      <c r="X961" s="101" t="str">
        <f t="shared" ca="1" si="415"/>
        <v/>
      </c>
      <c r="Y961" s="102" t="str">
        <f t="shared" ca="1" si="415"/>
        <v/>
      </c>
      <c r="Z961" s="129" t="str">
        <f t="shared" ca="1" si="398"/>
        <v/>
      </c>
      <c r="AA961" s="105" t="str">
        <f t="shared" ca="1" si="391"/>
        <v>NA</v>
      </c>
      <c r="AB961" s="105" t="str">
        <f t="shared" ca="1" si="399"/>
        <v>NA</v>
      </c>
      <c r="AC961" s="97" t="str">
        <f t="shared" ca="1" si="400"/>
        <v/>
      </c>
      <c r="AD961" s="106" t="str">
        <f t="shared" ca="1" si="392"/>
        <v/>
      </c>
      <c r="AE961" s="106"/>
      <c r="AF961" s="130"/>
      <c r="AG961" s="131"/>
      <c r="AH961" s="131"/>
      <c r="AI961" s="131"/>
      <c r="AJ961" s="131"/>
      <c r="AK961" s="131"/>
      <c r="AL961" s="131"/>
      <c r="AM961" s="131"/>
      <c r="AN961" s="132"/>
      <c r="AO961" s="133"/>
      <c r="AS961" s="69"/>
      <c r="AT961" s="69"/>
      <c r="AU961" s="113"/>
      <c r="AV961" s="114" t="str">
        <f t="shared" ca="1" si="412"/>
        <v/>
      </c>
      <c r="AW961" s="115" t="str">
        <f t="shared" ca="1" si="412"/>
        <v/>
      </c>
      <c r="AX961" s="115" t="str">
        <f t="shared" ca="1" si="412"/>
        <v/>
      </c>
      <c r="AY961" s="115" t="str">
        <f t="shared" ca="1" si="411"/>
        <v/>
      </c>
      <c r="AZ961" s="115" t="str">
        <f t="shared" ca="1" si="412"/>
        <v/>
      </c>
      <c r="BA961" s="115" t="str">
        <f t="shared" ca="1" si="412"/>
        <v/>
      </c>
      <c r="BB961" s="115" t="str">
        <f t="shared" ca="1" si="412"/>
        <v/>
      </c>
      <c r="BC961" s="115" t="str">
        <f t="shared" ca="1" si="412"/>
        <v/>
      </c>
      <c r="BD961" s="116" t="str">
        <f t="shared" ca="1" si="412"/>
        <v/>
      </c>
      <c r="BE961" s="145"/>
      <c r="BF961" s="118" t="str">
        <f t="shared" ca="1" si="401"/>
        <v/>
      </c>
      <c r="BG961" s="118" t="str">
        <f t="shared" ca="1" si="402"/>
        <v/>
      </c>
      <c r="BH961" s="118" t="str">
        <f t="shared" ca="1" si="403"/>
        <v/>
      </c>
      <c r="BI961" s="118" t="str">
        <f t="shared" ca="1" si="404"/>
        <v/>
      </c>
      <c r="BK961" s="154"/>
      <c r="BL961" s="155"/>
      <c r="BM961" s="154"/>
      <c r="BN961" s="154"/>
      <c r="BO961" s="156"/>
      <c r="BP961" s="156"/>
      <c r="BQ961" s="156"/>
      <c r="BR961" s="156"/>
      <c r="BS961" s="156"/>
      <c r="BT961" s="156"/>
      <c r="BU961" s="156"/>
      <c r="BV961" s="156"/>
      <c r="BW961" s="156"/>
      <c r="BX961" s="105"/>
      <c r="BY961" s="157"/>
      <c r="BZ961" s="157"/>
      <c r="CA961" s="157"/>
      <c r="CB961" s="157"/>
      <c r="CC961" s="157"/>
      <c r="CD961" s="157"/>
      <c r="CE961" s="157"/>
      <c r="CF961" s="157"/>
      <c r="CG961" s="157"/>
    </row>
    <row r="962" spans="1:85" x14ac:dyDescent="0.25">
      <c r="A962" s="97" t="str">
        <f t="shared" ca="1" si="405"/>
        <v/>
      </c>
      <c r="B962" s="98" t="str">
        <f t="shared" ca="1" si="406"/>
        <v/>
      </c>
      <c r="C962" s="99" t="str">
        <f t="shared" ca="1" si="393"/>
        <v/>
      </c>
      <c r="D962" s="97" t="str">
        <f t="shared" ca="1" si="394"/>
        <v/>
      </c>
      <c r="E962" s="97" t="str">
        <f t="shared" ca="1" si="395"/>
        <v/>
      </c>
      <c r="F962" s="97" t="str">
        <f t="shared" ca="1" si="396"/>
        <v/>
      </c>
      <c r="G962" s="100" t="str">
        <f t="shared" ca="1" si="414"/>
        <v/>
      </c>
      <c r="H962" s="101" t="str">
        <f t="shared" ca="1" si="414"/>
        <v/>
      </c>
      <c r="I962" s="101" t="str">
        <f t="shared" ca="1" si="414"/>
        <v/>
      </c>
      <c r="J962" s="101" t="str">
        <f t="shared" ca="1" si="413"/>
        <v/>
      </c>
      <c r="K962" s="101" t="str">
        <f t="shared" ca="1" si="413"/>
        <v/>
      </c>
      <c r="L962" s="101" t="str">
        <f t="shared" ca="1" si="413"/>
        <v/>
      </c>
      <c r="M962" s="101" t="str">
        <f t="shared" ca="1" si="407"/>
        <v/>
      </c>
      <c r="N962" s="101" t="str">
        <f t="shared" ca="1" si="407"/>
        <v/>
      </c>
      <c r="O962" s="102" t="str">
        <f t="shared" ca="1" si="407"/>
        <v/>
      </c>
      <c r="P962" s="103" t="str">
        <f t="shared" ca="1" si="397"/>
        <v/>
      </c>
      <c r="Q962" s="100" t="str">
        <f t="shared" ca="1" si="410"/>
        <v/>
      </c>
      <c r="R962" s="101" t="str">
        <f t="shared" ca="1" si="410"/>
        <v/>
      </c>
      <c r="S962" s="101" t="str">
        <f t="shared" ca="1" si="410"/>
        <v/>
      </c>
      <c r="T962" s="101" t="str">
        <f t="shared" ca="1" si="410"/>
        <v/>
      </c>
      <c r="U962" s="101" t="str">
        <f t="shared" ca="1" si="410"/>
        <v/>
      </c>
      <c r="V962" s="101" t="str">
        <f t="shared" ca="1" si="410"/>
        <v/>
      </c>
      <c r="W962" s="101" t="str">
        <f t="shared" ca="1" si="415"/>
        <v/>
      </c>
      <c r="X962" s="101" t="str">
        <f t="shared" ca="1" si="415"/>
        <v/>
      </c>
      <c r="Y962" s="102" t="str">
        <f t="shared" ca="1" si="415"/>
        <v/>
      </c>
      <c r="Z962" s="129" t="str">
        <f t="shared" ca="1" si="398"/>
        <v/>
      </c>
      <c r="AA962" s="105" t="str">
        <f t="shared" ca="1" si="391"/>
        <v>NA</v>
      </c>
      <c r="AB962" s="105" t="str">
        <f t="shared" ca="1" si="399"/>
        <v>NA</v>
      </c>
      <c r="AC962" s="97" t="str">
        <f t="shared" ca="1" si="400"/>
        <v/>
      </c>
      <c r="AD962" s="106" t="str">
        <f t="shared" ca="1" si="392"/>
        <v/>
      </c>
      <c r="AE962" s="106"/>
      <c r="AF962" s="130"/>
      <c r="AG962" s="131"/>
      <c r="AH962" s="131"/>
      <c r="AI962" s="131"/>
      <c r="AJ962" s="131"/>
      <c r="AK962" s="131"/>
      <c r="AL962" s="131"/>
      <c r="AM962" s="131"/>
      <c r="AN962" s="132"/>
      <c r="AO962" s="133"/>
      <c r="AS962" s="69"/>
      <c r="AT962" s="69"/>
      <c r="AU962" s="113"/>
      <c r="AV962" s="114" t="str">
        <f t="shared" ca="1" si="412"/>
        <v/>
      </c>
      <c r="AW962" s="115" t="str">
        <f t="shared" ca="1" si="412"/>
        <v/>
      </c>
      <c r="AX962" s="115" t="str">
        <f t="shared" ca="1" si="412"/>
        <v/>
      </c>
      <c r="AY962" s="115" t="str">
        <f t="shared" ca="1" si="411"/>
        <v/>
      </c>
      <c r="AZ962" s="115" t="str">
        <f t="shared" ca="1" si="412"/>
        <v/>
      </c>
      <c r="BA962" s="115" t="str">
        <f t="shared" ca="1" si="412"/>
        <v/>
      </c>
      <c r="BB962" s="115" t="str">
        <f t="shared" ca="1" si="412"/>
        <v/>
      </c>
      <c r="BC962" s="115" t="str">
        <f t="shared" ca="1" si="412"/>
        <v/>
      </c>
      <c r="BD962" s="116" t="str">
        <f t="shared" ca="1" si="412"/>
        <v/>
      </c>
      <c r="BE962" s="145"/>
      <c r="BF962" s="118" t="str">
        <f t="shared" ca="1" si="401"/>
        <v/>
      </c>
      <c r="BG962" s="118" t="str">
        <f t="shared" ca="1" si="402"/>
        <v/>
      </c>
      <c r="BH962" s="118" t="str">
        <f t="shared" ca="1" si="403"/>
        <v/>
      </c>
      <c r="BI962" s="118" t="str">
        <f t="shared" ca="1" si="404"/>
        <v/>
      </c>
      <c r="BK962" s="154"/>
      <c r="BL962" s="155"/>
      <c r="BM962" s="154"/>
      <c r="BN962" s="154"/>
      <c r="BO962" s="156"/>
      <c r="BP962" s="156"/>
      <c r="BQ962" s="156"/>
      <c r="BR962" s="156"/>
      <c r="BS962" s="156"/>
      <c r="BT962" s="156"/>
      <c r="BU962" s="156"/>
      <c r="BV962" s="156"/>
      <c r="BW962" s="156"/>
      <c r="BX962" s="105"/>
      <c r="BY962" s="157"/>
      <c r="BZ962" s="157"/>
      <c r="CA962" s="157"/>
      <c r="CB962" s="157"/>
      <c r="CC962" s="157"/>
      <c r="CD962" s="157"/>
      <c r="CE962" s="157"/>
      <c r="CF962" s="157"/>
      <c r="CG962" s="157"/>
    </row>
    <row r="963" spans="1:85" x14ac:dyDescent="0.25">
      <c r="A963" s="97" t="str">
        <f t="shared" ca="1" si="405"/>
        <v/>
      </c>
      <c r="B963" s="98" t="str">
        <f t="shared" ca="1" si="406"/>
        <v/>
      </c>
      <c r="C963" s="99" t="str">
        <f t="shared" ca="1" si="393"/>
        <v/>
      </c>
      <c r="D963" s="97" t="str">
        <f t="shared" ca="1" si="394"/>
        <v/>
      </c>
      <c r="E963" s="97" t="str">
        <f t="shared" ca="1" si="395"/>
        <v/>
      </c>
      <c r="F963" s="97" t="str">
        <f t="shared" ca="1" si="396"/>
        <v/>
      </c>
      <c r="G963" s="100" t="str">
        <f t="shared" ca="1" si="414"/>
        <v/>
      </c>
      <c r="H963" s="101" t="str">
        <f t="shared" ca="1" si="414"/>
        <v/>
      </c>
      <c r="I963" s="101" t="str">
        <f t="shared" ca="1" si="414"/>
        <v/>
      </c>
      <c r="J963" s="101" t="str">
        <f t="shared" ca="1" si="413"/>
        <v/>
      </c>
      <c r="K963" s="101" t="str">
        <f t="shared" ca="1" si="413"/>
        <v/>
      </c>
      <c r="L963" s="101" t="str">
        <f t="shared" ca="1" si="413"/>
        <v/>
      </c>
      <c r="M963" s="101" t="str">
        <f t="shared" ca="1" si="407"/>
        <v/>
      </c>
      <c r="N963" s="101" t="str">
        <f t="shared" ca="1" si="407"/>
        <v/>
      </c>
      <c r="O963" s="102" t="str">
        <f t="shared" ca="1" si="407"/>
        <v/>
      </c>
      <c r="P963" s="103" t="str">
        <f t="shared" ca="1" si="397"/>
        <v/>
      </c>
      <c r="Q963" s="100" t="str">
        <f t="shared" ca="1" si="410"/>
        <v/>
      </c>
      <c r="R963" s="101" t="str">
        <f t="shared" ca="1" si="410"/>
        <v/>
      </c>
      <c r="S963" s="101" t="str">
        <f t="shared" ca="1" si="410"/>
        <v/>
      </c>
      <c r="T963" s="101" t="str">
        <f t="shared" ca="1" si="410"/>
        <v/>
      </c>
      <c r="U963" s="101" t="str">
        <f t="shared" ca="1" si="410"/>
        <v/>
      </c>
      <c r="V963" s="101" t="str">
        <f t="shared" ca="1" si="410"/>
        <v/>
      </c>
      <c r="W963" s="101" t="str">
        <f t="shared" ca="1" si="415"/>
        <v/>
      </c>
      <c r="X963" s="101" t="str">
        <f t="shared" ca="1" si="415"/>
        <v/>
      </c>
      <c r="Y963" s="102" t="str">
        <f t="shared" ca="1" si="415"/>
        <v/>
      </c>
      <c r="Z963" s="129" t="str">
        <f t="shared" ca="1" si="398"/>
        <v/>
      </c>
      <c r="AA963" s="105" t="str">
        <f t="shared" ca="1" si="391"/>
        <v>NA</v>
      </c>
      <c r="AB963" s="105" t="str">
        <f t="shared" ca="1" si="399"/>
        <v>NA</v>
      </c>
      <c r="AC963" s="97" t="str">
        <f t="shared" ca="1" si="400"/>
        <v/>
      </c>
      <c r="AD963" s="106" t="str">
        <f t="shared" ca="1" si="392"/>
        <v/>
      </c>
      <c r="AE963" s="106"/>
      <c r="AF963" s="130"/>
      <c r="AG963" s="131"/>
      <c r="AH963" s="131"/>
      <c r="AI963" s="131"/>
      <c r="AJ963" s="131"/>
      <c r="AK963" s="131"/>
      <c r="AL963" s="131"/>
      <c r="AM963" s="131"/>
      <c r="AN963" s="132"/>
      <c r="AO963" s="133"/>
      <c r="AS963" s="69"/>
      <c r="AT963" s="69"/>
      <c r="AU963" s="113"/>
      <c r="AV963" s="114" t="str">
        <f t="shared" ca="1" si="412"/>
        <v/>
      </c>
      <c r="AW963" s="115" t="str">
        <f t="shared" ca="1" si="412"/>
        <v/>
      </c>
      <c r="AX963" s="115" t="str">
        <f t="shared" ca="1" si="412"/>
        <v/>
      </c>
      <c r="AY963" s="115" t="str">
        <f t="shared" ca="1" si="411"/>
        <v/>
      </c>
      <c r="AZ963" s="115" t="str">
        <f t="shared" ca="1" si="412"/>
        <v/>
      </c>
      <c r="BA963" s="115" t="str">
        <f t="shared" ca="1" si="412"/>
        <v/>
      </c>
      <c r="BB963" s="115" t="str">
        <f t="shared" ca="1" si="412"/>
        <v/>
      </c>
      <c r="BC963" s="115" t="str">
        <f t="shared" ca="1" si="412"/>
        <v/>
      </c>
      <c r="BD963" s="116" t="str">
        <f t="shared" ca="1" si="412"/>
        <v/>
      </c>
      <c r="BE963" s="145"/>
      <c r="BF963" s="118" t="str">
        <f t="shared" ca="1" si="401"/>
        <v/>
      </c>
      <c r="BG963" s="118" t="str">
        <f t="shared" ca="1" si="402"/>
        <v/>
      </c>
      <c r="BH963" s="118" t="str">
        <f t="shared" ca="1" si="403"/>
        <v/>
      </c>
      <c r="BI963" s="118" t="str">
        <f t="shared" ca="1" si="404"/>
        <v/>
      </c>
      <c r="BK963" s="154"/>
      <c r="BL963" s="155"/>
      <c r="BM963" s="154"/>
      <c r="BN963" s="154"/>
      <c r="BO963" s="156"/>
      <c r="BP963" s="156"/>
      <c r="BQ963" s="156"/>
      <c r="BR963" s="156"/>
      <c r="BS963" s="156"/>
      <c r="BT963" s="156"/>
      <c r="BU963" s="156"/>
      <c r="BV963" s="156"/>
      <c r="BW963" s="156"/>
      <c r="BX963" s="105"/>
      <c r="BY963" s="157"/>
      <c r="BZ963" s="157"/>
      <c r="CA963" s="157"/>
      <c r="CB963" s="157"/>
      <c r="CC963" s="157"/>
      <c r="CD963" s="157"/>
      <c r="CE963" s="157"/>
      <c r="CF963" s="157"/>
      <c r="CG963" s="157"/>
    </row>
    <row r="964" spans="1:85" x14ac:dyDescent="0.25">
      <c r="A964" s="97" t="str">
        <f t="shared" ca="1" si="405"/>
        <v/>
      </c>
      <c r="B964" s="98" t="str">
        <f t="shared" ca="1" si="406"/>
        <v/>
      </c>
      <c r="C964" s="99" t="str">
        <f t="shared" ca="1" si="393"/>
        <v/>
      </c>
      <c r="D964" s="97" t="str">
        <f t="shared" ca="1" si="394"/>
        <v/>
      </c>
      <c r="E964" s="97" t="str">
        <f t="shared" ca="1" si="395"/>
        <v/>
      </c>
      <c r="F964" s="97" t="str">
        <f t="shared" ca="1" si="396"/>
        <v/>
      </c>
      <c r="G964" s="100" t="str">
        <f t="shared" ca="1" si="414"/>
        <v/>
      </c>
      <c r="H964" s="101" t="str">
        <f t="shared" ca="1" si="414"/>
        <v/>
      </c>
      <c r="I964" s="101" t="str">
        <f t="shared" ca="1" si="414"/>
        <v/>
      </c>
      <c r="J964" s="101" t="str">
        <f t="shared" ca="1" si="413"/>
        <v/>
      </c>
      <c r="K964" s="101" t="str">
        <f t="shared" ca="1" si="413"/>
        <v/>
      </c>
      <c r="L964" s="101" t="str">
        <f t="shared" ca="1" si="413"/>
        <v/>
      </c>
      <c r="M964" s="101" t="str">
        <f t="shared" ca="1" si="407"/>
        <v/>
      </c>
      <c r="N964" s="101" t="str">
        <f t="shared" ca="1" si="407"/>
        <v/>
      </c>
      <c r="O964" s="102" t="str">
        <f t="shared" ca="1" si="407"/>
        <v/>
      </c>
      <c r="P964" s="103" t="str">
        <f t="shared" ca="1" si="397"/>
        <v/>
      </c>
      <c r="Q964" s="100" t="str">
        <f t="shared" ca="1" si="410"/>
        <v/>
      </c>
      <c r="R964" s="101" t="str">
        <f t="shared" ca="1" si="410"/>
        <v/>
      </c>
      <c r="S964" s="101" t="str">
        <f t="shared" ca="1" si="410"/>
        <v/>
      </c>
      <c r="T964" s="101" t="str">
        <f t="shared" ca="1" si="410"/>
        <v/>
      </c>
      <c r="U964" s="101" t="str">
        <f t="shared" ca="1" si="410"/>
        <v/>
      </c>
      <c r="V964" s="101" t="str">
        <f t="shared" ca="1" si="410"/>
        <v/>
      </c>
      <c r="W964" s="101" t="str">
        <f t="shared" ca="1" si="415"/>
        <v/>
      </c>
      <c r="X964" s="101" t="str">
        <f t="shared" ca="1" si="415"/>
        <v/>
      </c>
      <c r="Y964" s="102" t="str">
        <f t="shared" ca="1" si="415"/>
        <v/>
      </c>
      <c r="Z964" s="129" t="str">
        <f t="shared" ca="1" si="398"/>
        <v/>
      </c>
      <c r="AA964" s="105" t="str">
        <f t="shared" ca="1" si="391"/>
        <v>NA</v>
      </c>
      <c r="AB964" s="105" t="str">
        <f t="shared" ca="1" si="399"/>
        <v>NA</v>
      </c>
      <c r="AC964" s="97" t="str">
        <f t="shared" ca="1" si="400"/>
        <v/>
      </c>
      <c r="AD964" s="106" t="str">
        <f t="shared" ca="1" si="392"/>
        <v/>
      </c>
      <c r="AE964" s="106"/>
      <c r="AF964" s="130"/>
      <c r="AG964" s="131"/>
      <c r="AH964" s="131"/>
      <c r="AI964" s="131"/>
      <c r="AJ964" s="131"/>
      <c r="AK964" s="131"/>
      <c r="AL964" s="131"/>
      <c r="AM964" s="131"/>
      <c r="AN964" s="132"/>
      <c r="AO964" s="133"/>
      <c r="AS964" s="69"/>
      <c r="AT964" s="69"/>
      <c r="AU964" s="113"/>
      <c r="AV964" s="114" t="str">
        <f t="shared" ca="1" si="412"/>
        <v/>
      </c>
      <c r="AW964" s="115" t="str">
        <f t="shared" ca="1" si="412"/>
        <v/>
      </c>
      <c r="AX964" s="115" t="str">
        <f t="shared" ca="1" si="412"/>
        <v/>
      </c>
      <c r="AY964" s="115" t="str">
        <f t="shared" ca="1" si="412"/>
        <v/>
      </c>
      <c r="AZ964" s="115" t="str">
        <f t="shared" ca="1" si="412"/>
        <v/>
      </c>
      <c r="BA964" s="115" t="str">
        <f t="shared" ca="1" si="412"/>
        <v/>
      </c>
      <c r="BB964" s="115" t="str">
        <f t="shared" ca="1" si="412"/>
        <v/>
      </c>
      <c r="BC964" s="115" t="str">
        <f t="shared" ca="1" si="412"/>
        <v/>
      </c>
      <c r="BD964" s="116" t="str">
        <f t="shared" ca="1" si="412"/>
        <v/>
      </c>
      <c r="BE964" s="145"/>
      <c r="BF964" s="118" t="str">
        <f t="shared" ca="1" si="401"/>
        <v/>
      </c>
      <c r="BG964" s="118" t="str">
        <f t="shared" ca="1" si="402"/>
        <v/>
      </c>
      <c r="BH964" s="118" t="str">
        <f t="shared" ca="1" si="403"/>
        <v/>
      </c>
      <c r="BI964" s="118" t="str">
        <f t="shared" ca="1" si="404"/>
        <v/>
      </c>
      <c r="BK964" s="154"/>
      <c r="BL964" s="155"/>
      <c r="BM964" s="154"/>
      <c r="BN964" s="154"/>
      <c r="BO964" s="156"/>
      <c r="BP964" s="156"/>
      <c r="BQ964" s="156"/>
      <c r="BR964" s="156"/>
      <c r="BS964" s="156"/>
      <c r="BT964" s="156"/>
      <c r="BU964" s="156"/>
      <c r="BV964" s="156"/>
      <c r="BW964" s="156"/>
      <c r="BX964" s="105"/>
      <c r="BY964" s="157"/>
      <c r="BZ964" s="157"/>
      <c r="CA964" s="157"/>
      <c r="CB964" s="157"/>
      <c r="CC964" s="157"/>
      <c r="CD964" s="157"/>
      <c r="CE964" s="157"/>
      <c r="CF964" s="157"/>
      <c r="CG964" s="157"/>
    </row>
    <row r="965" spans="1:85" x14ac:dyDescent="0.25">
      <c r="A965" s="97" t="str">
        <f t="shared" ca="1" si="405"/>
        <v/>
      </c>
      <c r="B965" s="98" t="str">
        <f t="shared" ca="1" si="406"/>
        <v/>
      </c>
      <c r="C965" s="99" t="str">
        <f t="shared" ca="1" si="393"/>
        <v/>
      </c>
      <c r="D965" s="97" t="str">
        <f t="shared" ca="1" si="394"/>
        <v/>
      </c>
      <c r="E965" s="97" t="str">
        <f t="shared" ca="1" si="395"/>
        <v/>
      </c>
      <c r="F965" s="97" t="str">
        <f t="shared" ca="1" si="396"/>
        <v/>
      </c>
      <c r="G965" s="100" t="str">
        <f t="shared" ca="1" si="414"/>
        <v/>
      </c>
      <c r="H965" s="101" t="str">
        <f t="shared" ca="1" si="414"/>
        <v/>
      </c>
      <c r="I965" s="101" t="str">
        <f t="shared" ca="1" si="414"/>
        <v/>
      </c>
      <c r="J965" s="101" t="str">
        <f t="shared" ca="1" si="413"/>
        <v/>
      </c>
      <c r="K965" s="101" t="str">
        <f t="shared" ca="1" si="413"/>
        <v/>
      </c>
      <c r="L965" s="101" t="str">
        <f t="shared" ca="1" si="413"/>
        <v/>
      </c>
      <c r="M965" s="101" t="str">
        <f t="shared" ca="1" si="407"/>
        <v/>
      </c>
      <c r="N965" s="101" t="str">
        <f t="shared" ca="1" si="407"/>
        <v/>
      </c>
      <c r="O965" s="102" t="str">
        <f t="shared" ca="1" si="407"/>
        <v/>
      </c>
      <c r="P965" s="103" t="str">
        <f t="shared" ca="1" si="397"/>
        <v/>
      </c>
      <c r="Q965" s="100" t="str">
        <f t="shared" ca="1" si="410"/>
        <v/>
      </c>
      <c r="R965" s="101" t="str">
        <f t="shared" ca="1" si="410"/>
        <v/>
      </c>
      <c r="S965" s="101" t="str">
        <f t="shared" ca="1" si="410"/>
        <v/>
      </c>
      <c r="T965" s="101" t="str">
        <f t="shared" ca="1" si="410"/>
        <v/>
      </c>
      <c r="U965" s="101" t="str">
        <f t="shared" ca="1" si="410"/>
        <v/>
      </c>
      <c r="V965" s="101" t="str">
        <f t="shared" ca="1" si="410"/>
        <v/>
      </c>
      <c r="W965" s="101" t="str">
        <f t="shared" ca="1" si="415"/>
        <v/>
      </c>
      <c r="X965" s="101" t="str">
        <f t="shared" ca="1" si="415"/>
        <v/>
      </c>
      <c r="Y965" s="102" t="str">
        <f t="shared" ca="1" si="415"/>
        <v/>
      </c>
      <c r="Z965" s="129" t="str">
        <f t="shared" ca="1" si="398"/>
        <v/>
      </c>
      <c r="AA965" s="105" t="str">
        <f t="shared" ref="AA965:AA999" ca="1" si="416">IF(ISNUMBER(SEARCH("Cal",C965)),IF(ISNUMBER(VALUE(MID(C965,SEARCH("Cal",C965)+3,1))),IF(ISNUMBER(FIND("-",C965,SEARCH("Cal",C965)+4)),IF(ISNUMBER(FIND("_",C965,SEARCH("Cal",C965)+4)),IF(FIND("-",C965,SEARCH("Cal",C965)+4)&lt;FIND("_",C965,SEARCH("Cal",C965)+4),MID(LEFT(C965,FIND("-",C965,SEARCH("Cal",C965)+4)-1),SEARCH("Cal",C965)+3,8),IF(AND(MID(C965,SEARCH("Cal",C965)+3,1)="0",ISNUMBER(VALUE(MID(C965,SEARCH("Cal",C965)+5,1)))),IF(ISNUMBER(FIND("-",C965,SEARCH("Cal",C965)+5)),MID(LEFT(C965,FIND("-",C965,SEARCH("Cal",C965)+5)-1),SEARCH("Cal",C965)+3,8),MID(LEFT(C965,FIND("_",C965,SEARCH("Cal",C965)+5)-1),SEARCH("Cal",C965)+3,8)),MID(LEFT(C965,FIND("_",C965,SEARCH("Cal",C965)+4)-1),SEARCH("Cal",C965)+3,8))),MID(LEFT(C965,FIND("-",C965,SEARCH("Cal",C965)+4)-1),SEARCH("Cal",C965)+3,8)),IF(ISNUMBER(FIND("_",C965,SEARCH("Cal",C965)+4)),IF(AND(MID(C965,SEARCH("Cal",C965)+3,1)="0",ISNUMBER(VALUE(MID(C965,SEARCH("Cal",C965)+5,1)))),IF(ISNUMBER(FIND("_",C965,SEARCH("Cal",C965)+5)),MID(LEFT(C965,FIND("_",C965,SEARCH("Cal",C965)+5)-1),SEARCH("Cal",C965)+3,8),MID(C965,SEARCH("Cal",C965)+3,8)),MID(LEFT(C965,FIND("_",C965,SEARCH("Cal",C965)+4)-1),SEARCH("Cal",C965)+3,8)),MID(C965,SEARCH("Cal",C965)+3,8))),IF(ISNUMBER(FIND("-",C965,SEARCH("Cal",C965)+5)),IF(ISNUMBER(FIND("_",C965,SEARCH("Cal",C965)+5)),IF(FIND("-",C965,SEARCH("Cal",C965)+5)&lt;FIND("_",C965,SEARCH("Cal",C965)+5),MID(LEFT(C965,FIND("-",C965,SEARCH("Cal",C965)+5)-1),SEARCH("Cal",C965)+4,8),IF(AND(MID(C965,SEARCH("Cal",C965)+4,1)="0",ISNUMBER(VALUE(MID(C965,SEARCH("Cal",C965)+6,1)))),IF(ISNUMBER(FIND("-",C965,SEARCH("Cal",C965)+6)),MID(LEFT(C965,FIND("-",C965,SEARCH("Cal",C965)+6)-1),SEARCH("Cal",C965)+4,8),MID(LEFT(C965,FIND("_",C965,SEARCH("Cal",C965)+6)-1),SEARCH("Cal",C965)+4,8)),MID(LEFT(C965,FIND("_",C965,SEARCH("Cal",C965)+5)-1),SEARCH("Cal",C965)+4,8))),MID(LEFT(C965,FIND("-",C965,SEARCH("Cal",C965)+5)-1),SEARCH("Cal",C965)+4,8)),IF(ISNUMBER(FIND("_",C965,SEARCH("Cal",C965)+5)),IF(AND(MID(C965,SEARCH("Cal",C965)+4,1)="0",ISNUMBER(VALUE(MID(C965,SEARCH("Cal",C965)+6,1)))),IF(ISNUMBER(FIND("_",C965,SEARCH("Cal",C965)+6)),MID(LEFT(C965,FIND("_",C965,SEARCH("Cal",C965)+6)-1),SEARCH("Cal",C965)+4,8),MID(C965,SEARCH("Cal",C965)+4,8)),MID(LEFT(C965,FIND("_",C965,SEARCH("Cal",C965)+5)-1),SEARCH("Cal",C965)+4,8)),MID(C965,SEARCH("Cal",C965)+4,8)))),IF(ISNUMBER(SEARCH("ppt",C965)),IF(ISNUMBER(VALUE(MID(C965,SEARCH("ppt",C965)-1,1))),IF(ISNUMBER(FIND("-",LEFT(C965,SEARCH("ppt",C965)-1),SEARCH("ppt",C965)-5)),IF(ISNUMBER(FIND("_",LEFT(C965,SEARCH("ppt",C965)-1),SEARCH("ppt",C965)-5)),IF(FIND("-",LEFT(C965,SEARCH("ppt",C965)-1),SEARCH("ppt",C965)-5)&gt;FIND("_",LEFT(C965,SEARCH("ppt",C965)-1),SEARCH("ppt",C965)-5),MID(LEFT(C965,SEARCH("ppt",C965)-1),FIND("-",LEFT(C965,SEARCH("ppt",C965)-1),SEARCH("ppt",C965)-5)+1,8),MID(LEFT(C965,SEARCH("ppt",C965)-1),FIND("_",LEFT(C965,SEARCH("ppt",C965)-1),SEARCH("ppt",C965)-5)+1,8)),MID(LEFT(C965,SEARCH("ppt",C965)-1),FIND("-",LEFT(C965,SEARCH("ppt",C965)-1),SEARCH("ppt",C965)-5)+1,8)),IF(ISNUMBER(FIND("_",LEFT(C965,SEARCH("ppt",C965)-1),SEARCH("ppt",C965)-5)),MID(LEFT(C965,SEARCH("ppt",C965)-1),FIND("_",LEFT(C965,SEARCH("ppt",C965)-2),SEARCH("ppt",C965)-5)+1,8),MID(LEFT(C965,SEARCH("ppt",C965)-1),1,8))),IF(ISNUMBER(FIND("-",LEFT(C965,SEARCH("ppt",C965)-2),SEARCH("ppt",C965)-6)),IF(ISNUMBER(FIND("_",LEFT(C965,SEARCH("ppt",C965)-2),SEARCH("ppt",C965)-6)),IF(FIND("-",LEFT(C965,SEARCH("ppt",C965)-2),SEARCH("ppt",C965)-6)&gt;FIND("_",LEFT(C965,SEARCH("ppt",C965)-2),SEARCH("ppt",C965)-6),MID(LEFT(C965,SEARCH("ppt",C965)-2),FIND("-",LEFT(C965,SEARCH("ppt",C965)-2),SEARCH("ppt",C965)-6)+1,8),MID(LEFT(C965,SEARCH("ppt",C965)-2),FIND("_",LEFT(C965,SEARCH("ppt",C965)-2),SEARCH("ppt",C965)-6)+1,8)),MID(LEFT(C965,SEARCH("ppt",C965)-2),FIND("-",LEFT(C965,SEARCH("ppt",C965)-2),SEARCH("ppt",C965)-6)+1,8)),IF(ISNUMBER(FIND("_",LEFT(C965,SEARCH("ppt",C965)-2),SEARCH("ppt",C965)-6)),MID(LEFT(C965,SEARCH("ppt",C965)-2),FIND("_",LEFT(C965,SEARCH("ppt",C965)-3),SEARCH("ppt",C965)-6)+1,8),MID(LEFT(C965,SEARCH("ppt",C965)-2),1,8)))),IF(ISNUMBER(SEARCH("LFB",C965)),IF(ISNUMBER(VALUE(MID(C965,SEARCH("LFB",C965)+3,1))),IF(ISNUMBER(FIND("-",C965,SEARCH("LFB",C965)+4)),IF(ISNUMBER(FIND("_",C965,SEARCH("LFB",C965)+4)),IF(FIND("-",C965,SEARCH("LFB",C965)+4)&lt;FIND("_",C965,SEARCH("LFB",C965)+4),MID(LEFT(C965,FIND("-",C965,SEARCH("LFB",C965)+4)-1),SEARCH("LFB",C965)+3,8),IF(AND(MID(C965,SEARCH("LFB",C965)+3,1)="0",ISNUMBER(VALUE(MID(C965,SEARCH("LFB",C965)+5,1)))),IF(ISNUMBER(FIND("-",C965,SEARCH("LFB",C965)+5)),MID(LEFT(C965,FIND("-",C965,SEARCH("LFB",C965)+5)-1),SEARCH("LFB",C965)+3,8),MID(LEFT(C965,FIND("_",C965,SEARCH("LFB",C965)+5)-1),SEARCH("LFB",C965)+3,8)),MID(LEFT(C965,FIND("_",C965,SEARCH("LFB",C965)+4)-1),SEARCH("LFB",C965)+3,8))),MID(LEFT(C965,FIND("-",C965,SEARCH("LFB",C965)+4)-1),SEARCH("LFB",C965)+3,8)),IF(ISNUMBER(FIND("_",C965,SEARCH("LFB",C965)+4)),IF(AND(MID(C965,SEARCH("LFB",C965)+3,1)="0",ISNUMBER(VALUE(MID(C965,SEARCH("LFB",C965)+5,1)))),IF(ISNUMBER(FIND("_",C965,SEARCH("LFB",C965)+5)),MID(LEFT(C965,FIND("_",C965,SEARCH("LFB",C965)+5)-1),SEARCH("LFB",C965)+3,8),MID(C965,SEARCH("LFB",C965)+3,8)),MID(LEFT(C965,FIND("_",C965,SEARCH("LFB",C965)+4)-1),SEARCH("LFB",C965)+3,8)),MID(C965,SEARCH("LFB",C965)+3,8))),IF(ISNUMBER(FIND("-",C965,SEARCH("LFB",C965)+5)),IF(ISNUMBER(FIND("_",C965,SEARCH("LFB",C965)+5)),IF(FIND("-",C965,SEARCH("LFB",C965)+5)&lt;FIND("_",C965,SEARCH("LFB",C965)+5),MID(LEFT(C965,FIND("-",C965,SEARCH("LFB",C965)+5)-1),SEARCH("LFB",C965)+4,8),IF(AND(MID(C965,SEARCH("LFB",C965)+4,1)="0",ISNUMBER(VALUE(MID(C965,SEARCH("LFB",C965)+6,1)))),IF(ISNUMBER(FIND("-",C965,SEARCH("LFB",C965)+6)),MID(LEFT(C965,FIND("-",C965,SEARCH("LFB",C965)+6)-1),SEARCH("LFB",C965)+4,8),MID(LEFT(C965,FIND("_",C965,SEARCH("LFB",C965)+6)-1),SEARCH("LFB",C965)+4,8)),MID(LEFT(C965,FIND("_",C965,SEARCH("LFB",C965)+5)-1),SEARCH("LFB",C965)+4,8))),MID(LEFT(C965,FIND("-",C965,SEARCH("LFB",C965)+5)-1),SEARCH("LFB",C965)+4,8)),IF(ISNUMBER(FIND("_",C965,SEARCH("LFB",C965)+5)),IF(AND(MID(C965,SEARCH("LFB",C965)+4,1)="0",ISNUMBER(VALUE(MID(C965,SEARCH("LFB",C965)+6,1)))),IF(ISNUMBER(FIND("_",C965,SEARCH("LFB",C965)+6)),MID(LEFT(C965,FIND("_",C965,SEARCH("LFB",C965)+6)-1),SEARCH("LFB",C965)+4,8),MID(C965,SEARCH("LFB",C965)+4,8)),MID(LEFT(C965,FIND("_",C965,SEARCH("LFB",C965)+5)-1),SEARCH("LFB",C965)+4,8)),MID(C965,SEARCH("LFB",C965)+4,8)))),IF(ISNUMBER(SEARCH("CCC",C965)),IF(ISNUMBER(VALUE(MID(C965,SEARCH("CCC",C965)-1,1))),IF(ISNUMBER(FIND("-",LEFT(C965,SEARCH("CCC",C965)-1),SEARCH("CCC",C965)-5)),IF(ISNUMBER(FIND("_",LEFT(C965,SEARCH("CCC",C965)-1),SEARCH("CCC",C965)-5)),IF(FIND("-",LEFT(C965,SEARCH("CCC",C965)-1),SEARCH("CCC",C965)-5)&gt;FIND("_",LEFT(C965,SEARCH("CCC",C965)-1),SEARCH("CCC",C965)-5),MID(LEFT(C965,SEARCH("CCC",C965)-1),FIND("-",LEFT(C965,SEARCH("CCC",C965)-1),SEARCH("CCC",C965)-5)+1,8),MID(LEFT(C965,SEARCH("CCC",C965)-1),FIND("_",LEFT(C965,SEARCH("CCC",C965)-1),SEARCH("CCC",C965)-5)+1,8)),MID(LEFT(C965,SEARCH("CCC",C965)-1),FIND("-",LEFT(C965,SEARCH("CCC",C965)-1),SEARCH("CCC",C965)-5)+1,8)),IF(ISNUMBER(FIND("_",LEFT(C965,SEARCH("CCC",C965)-1),SEARCH("CCC",C965)-5)),MID(LEFT(C965,SEARCH("CCC",C965)-1),FIND("_",LEFT(C965,SEARCH("CCC",C965)-1),SEARCH("CCC",C965)-5)+1,8),MID(LEFT(C965,SEARCH("CCC",C965)-1),1,8))),IF(ISNUMBER(FIND("-",LEFT(C965,SEARCH("CCC",C965)-2),SEARCH("CCC",C965)-6)),IF(ISNUMBER(FIND("_",LEFT(C965,SEARCH("CCC",C965)-2),SEARCH("CCC",C965)-6)),IF(FIND("-",LEFT(C965,SEARCH("CCC",C965)-2),SEARCH("CCC",C965)-6)&gt;FIND("_",LEFT(C965,SEARCH("CCC",C965)-2),SEARCH("CCC",C965)-6),MID(LEFT(C965,SEARCH("CCC",C965)-2),FIND("-",LEFT(C965,SEARCH("CCC",C965)-2),SEARCH("CCC",C965)-6)+1,8),MID(LEFT(C965,SEARCH("CCC",C965)-2),FIND("_",LEFT(C965,SEARCH("CCC",C965)-2),SEARCH("CCC",C965)-6)+1,8)),MID(LEFT(C965,SEARCH("CCC",C965)-2),FIND("-",LEFT(C965,SEARCH("CCC",C965)-2),SEARCH("CCC",C965)-6)+1,8)),IF(ISNUMBER(FIND("_",LEFT(C965,SEARCH("CCC",C965)-2),SEARCH("CCC",C965)-6)),MID(LEFT(C965,SEARCH("CCC",C965)-2),FIND("_",LEFT(C965,SEARCH("CCC",C965)-2),SEARCH("CCC",C965)-6)+1,8),MID(LEFT(C965,SEARCH("CCC",C965)-2),1,8)))),"NA"))))</f>
        <v>NA</v>
      </c>
      <c r="AB965" s="105" t="str">
        <f t="shared" ca="1" si="399"/>
        <v>NA</v>
      </c>
      <c r="AC965" s="97" t="str">
        <f t="shared" ca="1" si="400"/>
        <v/>
      </c>
      <c r="AD965" s="106" t="str">
        <f t="shared" ref="AD965:AD998" ca="1" si="417">IFERROR(IF(AND(OR($E965="M",$E965="Q",$E965="S",$E965="Z"),NOT(ISNUMBER($Z965))),"No TrueV!",IF(AND(MAX($G965:$O965)&gt;$Z$2,NOT($E965="M")),"UL!",IF($F965="QC",IF(OR(INDEX($CH$5:$CH$999,MATCH($C965,$BL$5:$BL$999,0))="FAIL",INDEX($CI$5:$CI$999,MATCH($C965,$BL$5:$BL$999,0))="FAIL",INDEX($CJ$5:$CJ$999,MATCH($C965,$BL$5:$BL$999,0))="FAIL",INDEX($CK$5:$CK$999,MATCH($C965,$BL$5:$BL$999,0))="FAIL",INDEX($CL$5:$CL$999,MATCH($C965,$BL$5:$BL$999,0))="FAIL",INDEX($CM$5:$CM$999,MATCH($C965,$BL$5:$BL$999,0))="FAIL",INDEX($CN$5:$CN$999,MATCH($C965,$BL$5:$BL$999,0))="FAIL",INDEX($CO$5:$CO$999,MATCH($C965,$BL$5:$BL$999,0))="FAIL",INDEX($CP$5:$CP$999,MATCH($C965,$BL$5:$BL$999,0))="FAIL"),"Check!",IF(INDEX($CQ$5:$CQ$999,MATCH($C965,$BL$5:$BL$999,0))="FAIL","No Match!",IF(ABS(VALUE($B965)-VALUE($K$2))&gt;60,"Invalid Time!",""))),IF(ABS(VALUE($B965)-VALUE($K$2))&gt;60,"Invalid Time!","")))),"")</f>
        <v/>
      </c>
      <c r="AE965" s="106"/>
      <c r="AF965" s="130"/>
      <c r="AG965" s="131"/>
      <c r="AH965" s="131"/>
      <c r="AI965" s="131"/>
      <c r="AJ965" s="131"/>
      <c r="AK965" s="131"/>
      <c r="AL965" s="131"/>
      <c r="AM965" s="131"/>
      <c r="AN965" s="132"/>
      <c r="AO965" s="133"/>
      <c r="AS965" s="69"/>
      <c r="AT965" s="69"/>
      <c r="AU965" s="113"/>
      <c r="AV965" s="114" t="str">
        <f t="shared" ca="1" si="412"/>
        <v/>
      </c>
      <c r="AW965" s="115" t="str">
        <f t="shared" ca="1" si="412"/>
        <v/>
      </c>
      <c r="AX965" s="115" t="str">
        <f t="shared" ca="1" si="412"/>
        <v/>
      </c>
      <c r="AY965" s="115" t="str">
        <f t="shared" ca="1" si="412"/>
        <v/>
      </c>
      <c r="AZ965" s="115" t="str">
        <f t="shared" ca="1" si="412"/>
        <v/>
      </c>
      <c r="BA965" s="115" t="str">
        <f t="shared" ca="1" si="412"/>
        <v/>
      </c>
      <c r="BB965" s="115" t="str">
        <f t="shared" ca="1" si="412"/>
        <v/>
      </c>
      <c r="BC965" s="115" t="str">
        <f t="shared" ca="1" si="412"/>
        <v/>
      </c>
      <c r="BD965" s="116" t="str">
        <f t="shared" ca="1" si="412"/>
        <v/>
      </c>
      <c r="BE965" s="145"/>
      <c r="BF965" s="118" t="str">
        <f t="shared" ca="1" si="401"/>
        <v/>
      </c>
      <c r="BG965" s="118" t="str">
        <f t="shared" ca="1" si="402"/>
        <v/>
      </c>
      <c r="BH965" s="118" t="str">
        <f t="shared" ca="1" si="403"/>
        <v/>
      </c>
      <c r="BI965" s="118" t="str">
        <f t="shared" ca="1" si="404"/>
        <v/>
      </c>
      <c r="BK965" s="154"/>
      <c r="BL965" s="155"/>
      <c r="BM965" s="154"/>
      <c r="BN965" s="154"/>
      <c r="BO965" s="156"/>
      <c r="BP965" s="156"/>
      <c r="BQ965" s="156"/>
      <c r="BR965" s="156"/>
      <c r="BS965" s="156"/>
      <c r="BT965" s="156"/>
      <c r="BU965" s="156"/>
      <c r="BV965" s="156"/>
      <c r="BW965" s="156"/>
      <c r="BX965" s="105"/>
      <c r="BY965" s="157"/>
      <c r="BZ965" s="157"/>
      <c r="CA965" s="157"/>
      <c r="CB965" s="157"/>
      <c r="CC965" s="157"/>
      <c r="CD965" s="157"/>
      <c r="CE965" s="157"/>
      <c r="CF965" s="157"/>
      <c r="CG965" s="157"/>
    </row>
    <row r="966" spans="1:85" x14ac:dyDescent="0.25">
      <c r="A966" s="97" t="str">
        <f t="shared" ca="1" si="405"/>
        <v/>
      </c>
      <c r="B966" s="98" t="str">
        <f t="shared" ca="1" si="406"/>
        <v/>
      </c>
      <c r="C966" s="99" t="str">
        <f t="shared" ref="C966:C999" ca="1" si="418">IFERROR(INDIRECT("'"&amp;$G$2&amp;"'!"&amp;"A"&amp;$I$2+MATCH(ROW($C966)-ROW($C$5),$D$5:$D$999,0)),"")</f>
        <v/>
      </c>
      <c r="D966" s="97" t="str">
        <f t="shared" ref="D966:D999" ca="1" si="419">IF(INDIRECT("'"&amp;$G$2&amp;"'!"&amp;ADDRESS($I$2+ROW($C966)-ROW($C$4),MATCH("Sample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Date",INDIRECT("'"&amp;$G$2&amp;"'!"&amp;"$A"&amp;$I$2&amp;":$ZZ"&amp;$I$2),0),4)),"&lt;"&amp;INDIRECT("'"&amp;$G$2&amp;"'!"&amp;ADDRESS($I$2+ROW($C966)-ROW($C$4),MATCH("Sample Acquisition Date",INDIRECT("'"&amp;$G$2&amp;"'!"&amp;"$A"&amp;$I$2&amp;":$ZZ"&amp;$I$2),0),4))))</f>
        <v/>
      </c>
      <c r="E966" s="97" t="str">
        <f t="shared" ref="E966:E999" ca="1" si="420">IF($F966="QC",IF(ISNUMBER(SEARCH("LRB",$C966)),"K",IF(ISNUMBER(SEARCH("LFB",$C966)),"Z",IF(ISNUMBER(SEARCH("LD",$C966)),"D",IF(ISNUMBER(SEARCH("CCC",$C966)),"Q",IF(ISNUMBER(SEARCH("QCS",$C966)),"Q",IF(ISNUMBER(SEARCH("IBC",$C966)),"Q",IF(ISNUMBER(SEARCH("LFSM",$C966)),IF(ISNUMBER(SEARCH("DI",$C966)),"Z","S"),"M"))))))),IF(LEN($C966)=0,"","U"))</f>
        <v/>
      </c>
      <c r="F966" s="97" t="str">
        <f t="shared" ref="F966:F999" ca="1" si="421">IF(AND(ISERR(SEARCH("LFSM",C966,1)),ISERR(SEARCH("Cal",C966,1)),ISERR(SEARCH("LFB",C966,1)),ISERR(SEARCH("LRB",C966,1)),ISERR(SEARCH("LD",C966,1)),ISERR(SEARCH("DI",C966,1)),ISERR(SEARCH("CCC",C966,1)),ISERR(SEARCH("QCS",C966,1)),ISERR(SEARCH("IBC",C966,1))),"","QC")</f>
        <v/>
      </c>
      <c r="G966" s="100" t="str">
        <f t="shared" ca="1" si="414"/>
        <v/>
      </c>
      <c r="H966" s="101" t="str">
        <f t="shared" ca="1" si="414"/>
        <v/>
      </c>
      <c r="I966" s="101" t="str">
        <f t="shared" ca="1" si="414"/>
        <v/>
      </c>
      <c r="J966" s="101" t="str">
        <f t="shared" ca="1" si="413"/>
        <v/>
      </c>
      <c r="K966" s="101" t="str">
        <f t="shared" ca="1" si="413"/>
        <v/>
      </c>
      <c r="L966" s="101" t="str">
        <f t="shared" ca="1" si="413"/>
        <v/>
      </c>
      <c r="M966" s="101" t="str">
        <f t="shared" ca="1" si="407"/>
        <v/>
      </c>
      <c r="N966" s="101" t="str">
        <f t="shared" ca="1" si="407"/>
        <v/>
      </c>
      <c r="O966" s="102" t="str">
        <f t="shared" ca="1" si="407"/>
        <v/>
      </c>
      <c r="P966" s="103" t="str">
        <f t="shared" ref="P966:P999" ca="1" si="422">IF(LEN(C966)=0,"",IFERROR(VALUE(IF(ISNUMBER(FIND("d",C966)),IF(ISNUMBER(VALUE(MID(C966,FIND("d",C966)+1,1))),IF(ISNUMBER(FIND("-",C966,FIND("d",C966)+1)),IF(ISNUMBER(FIND("_",C966,FIND("d",C966)+1)),IF(FIND("-",C966,FIND("d",C966)+1)&lt;FIND("_",C966,FIND("d",C966)+1),MID(LEFT(C966,FIND("-",C966,FIND("d",C966)+1)-1),FIND("d",C966)+1,LEN(C966)),MID(LEFT(C966,FIND("_",C966,FIND("d",C966)+1)-1),FIND("d",C966)+1,LEN(C966))),MID(LEFT(C966,FIND("-",C966,FIND("d",C966)+1)-1),FIND("d",C966)+1,LEN(C966))),IF(ISNUMBER(FIND("_",C966,FIND("d",C966)+1)),MID(LEFT(C966,FIND("_",C966,FIND("d",C966)+1)-1),FIND("d",C966)+1,LEN(C966)),MID(C966,FIND("d",C966)+1,LEN(C966)))),IF(ISNUMBER(FIND("-",C966,FIND("d",C966)+2)),IF(ISNUMBER(FIND("_",C966,FIND("d",C966)+2)),IF(FIND("-",C966,FIND("d",C966)+2)&lt;FIND("_",C966,FIND("d",C966)+2),MID(LEFT(C966,FIND("-",C966,FIND("d",C966)+2)-1),FIND("d",C966)+2,LEN(C966)),MID(LEFT(C966,FIND("_",C966,FIND("d",C966)+2)-1),FIND("d",C966)+2,LEN(C966))),MID(LEFT(C966,FIND("-",C966,FIND("d",C966)+2)-1),FIND("d",C966)+2,LEN(C966))),IF(ISNUMBER(FIND("_",C966,FIND("d",C966)+2)),MID(LEFT(C966,FIND("_",C966,FIND("d",C966)+2)-1),FIND("d",C966)+2,LEN(C966)),MID(C966,FIND("d",C966)+2,LEN(C966))))),1)),1))</f>
        <v/>
      </c>
      <c r="Q966" s="100" t="str">
        <f t="shared" ca="1" si="410"/>
        <v/>
      </c>
      <c r="R966" s="101" t="str">
        <f t="shared" ca="1" si="410"/>
        <v/>
      </c>
      <c r="S966" s="101" t="str">
        <f t="shared" ca="1" si="410"/>
        <v/>
      </c>
      <c r="T966" s="101" t="str">
        <f t="shared" ca="1" si="410"/>
        <v/>
      </c>
      <c r="U966" s="101" t="str">
        <f t="shared" ca="1" si="410"/>
        <v/>
      </c>
      <c r="V966" s="101" t="str">
        <f t="shared" ca="1" si="410"/>
        <v/>
      </c>
      <c r="W966" s="101" t="str">
        <f t="shared" ca="1" si="415"/>
        <v/>
      </c>
      <c r="X966" s="101" t="str">
        <f t="shared" ca="1" si="415"/>
        <v/>
      </c>
      <c r="Y966" s="102" t="str">
        <f t="shared" ca="1" si="415"/>
        <v/>
      </c>
      <c r="Z966" s="129" t="str">
        <f t="shared" ref="Z966:Z999" ca="1" si="423">IF(LEN($C966)=0,"",IF(LEN(AA966)=0,"NA",IF(LEN(AB966)=0,"NA",IF(AA966="NA",IF(ISNUMBER(VALUE(IF(ISNUMBER(SEARCH("_",AB966,1)),REPLACE(AB966,SEARCH("_",AB966),1,"."),AB966))),VALUE(IF(ISNUMBER(SEARCH("_",AB966,1)),REPLACE(AB966,SEARCH("_",AB966),1,"."),AB966)),IF(ISNUMBER(SEARCH("_",AB966,1)),REPLACE(AB966,SEARCH("_",AB966),1,"."),AB966)),IF(ISNUMBER(VALUE(IF(ISNUMBER(SEARCH("_",AA966,1)),REPLACE(AA966,SEARCH("_",AA966),1,"."),AA966))),VALUE(IF(ISNUMBER(SEARCH("_",AA966,1)),REPLACE(AA966,SEARCH("_",AA966),1,"."),AA966)),IF(ISNUMBER(SEARCH("_",AA966,1)),REPLACE(AA966,SEARCH("_",AA966),1,"."),AA966))))))</f>
        <v/>
      </c>
      <c r="AA966" s="105" t="str">
        <f t="shared" ca="1" si="416"/>
        <v>NA</v>
      </c>
      <c r="AB966" s="105" t="str">
        <f t="shared" ref="AB966:AB999" ca="1" si="424">IF(ISNUMBER(SEARCH("LFSM",C966)),IF(ISNUMBER(VALUE(MID(C966,SEARCH("LFSM",C966)+4,1))),IF(ISNUMBER(FIND("-",C966,SEARCH("LFSM",C966)+5)),IF(ISNUMBER(FIND("_",C966,SEARCH("LFSM",C966)+5)),IF(FIND("-",C966,SEARCH("LFSM",C966)+5)&lt;FIND("_",C966,SEARCH("LFSM",C966)+5),MID(LEFT(C966,FIND("-",C966,SEARCH("LFSM",C966)+5)-1),SEARCH("LFSM",C966)+4,8),IF(AND(MID(C966,SEARCH("LFSM",C966)+4,1)="0",ISNUMBER(VALUE(MID(C966,SEARCH("LFSM",C966)+6,1)))),IF(ISNUMBER(FIND("-",C966,SEARCH("LFSM",C966)+6)),MID(LEFT(C966,FIND("-",C966,SEARCH("LFSM",C966)+6)-1),SEARCH("LFSM",C966)+4,8),MID(LEFT(C966,FIND("_",C966,SEARCH("LFSM",C966)+6)-1),SEARCH("LFSM",C966)+4,8)),MID(LEFT(C966,FIND("_",C966,SEARCH("LFSM",C966)+5)-1),SEARCH("LFSM",C966)+4,8))),MID(LEFT(C966,FIND("-",C966,SEARCH("LFSM",C966)+5)-1),SEARCH("LFSM",C966)+4,8)),IF(ISNUMBER(FIND("_",C966,SEARCH("LFSM",C966)+5)),IF(AND(MID(C966,SEARCH("LFSM",C966)+4,1)="0",ISNUMBER(VALUE(MID(C966,SEARCH("LFSM",C966)+6,1)))),IF(ISNUMBER(FIND("_",C966,SEARCH("LFSM",C966)+6)),MID(LEFT(C966,FIND("_",C966,SEARCH("LFSM",C966)+6)-1),SEARCH("LFSM",C966)+4,8),MID(C966,SEARCH("LFSM",C966)+4,8)),MID(LEFT(C966,FIND("_",C966,SEARCH("LFSM",C966)+5)-1),SEARCH("LFSM",C966)+4,8)),MID(C966,SEARCH("LFSM",C966)+4,8))),IF(ISNUMBER(FIND("-",C966,SEARCH("LFSM",C966)+6)),IF(ISNUMBER(FIND("_",C966,SEARCH("LFSM",C966)+6)),IF(FIND("-",C966,SEARCH("LFSM",C966)+6)&lt;FIND("_",C966,SEARCH("LFSM",C966)+6),MID(LEFT(C966,FIND("-",C966,SEARCH("LFSM",C966)+6)-1),SEARCH("LFSM",C966)+5,8),IF(AND(MID(C966,SEARCH("LFSM",C966)+5,1)="0",ISNUMBER(VALUE(MID(C966,SEARCH("LFSM",C966)+7,1)))),IF(ISNUMBER(FIND("-",C966,SEARCH("LFSM",C966)+7)),MID(LEFT(C966,FIND("-",C966,SEARCH("LFSM",C966)+7)-1),SEARCH("LFSM",C966)+5,8),MID(LEFT(C966,FIND("_",C966,SEARCH("LFSM",C966)+7)-1),SEARCH("LFSM",C966)+5,8)),MID(LEFT(C966,FIND("_",C966,SEARCH("LFSM",C966)+6)-1),SEARCH("LFSM",C966)+5,8))),MID(LEFT(C966,FIND("-",C966,SEARCH("LFSM",C966)+6)-1),SEARCH("LFSM",C966)+5,8)),IF(ISNUMBER(FIND("_",C966,SEARCH("LFSM",C966)+6)),IF(AND(MID(C966,SEARCH("LFSM",C966)+5,1)="0",ISNUMBER(VALUE(MID(C966,SEARCH("LFSM",C966)+7,1)))),IF(ISNUMBER(FIND("_",C966,SEARCH("LFSM",C966)+7)),MID(LEFT(C966,FIND("_",C966,SEARCH("LFSM",C966)+7)-1),SEARCH("LFSM",C966)+5,8),MID(C966,SEARCH("LFSM",C966)+5,8)),MID(LEFT(C966,FIND("_",C966,SEARCH("LFSM",C966)+6)-1),SEARCH("LFSM",C966)+5,8)),MID(C966,SEARCH("LFSM",C966)+5,8)))),IF(AND(ISNUMBER(SEARCH("QCS",C966)),NOT(ISNUMBER(SEARCH("ppt",C966)))),IF(ISNUMBER(VALUE(MID(C966,SEARCH("QCS",C966)+3,1))),IF(ISNUMBER(FIND("-",C966,SEARCH("QCS",C966)+4)),IF(ISNUMBER(FIND("_",C966,SEARCH("QCS",C966)+4)),IF(FIND("-",C966,SEARCH("QCS",C966)+4)&lt;FIND("_",C966,SEARCH("QCS",C966)+4),MID(LEFT(C966,FIND("-",C966,SEARCH("QCS",C966)+4)-1),SEARCH("QCS",C966)+3,8),IF(AND(MID(C966,SEARCH("QCS",C966)+3,1)="0",ISNUMBER(VALUE(MID(C966,SEARCH("QCS",C966)+5,1)))),IF(ISNUMBER(FIND("-",C966,SEARCH("QCS",C966)+5)),MID(LEFT(C966,FIND("-",C966,SEARCH("QCS",C966)+5)-1),SEARCH("QCS",C966)+3,8),MID(LEFT(C966,FIND("_",C966,SEARCH("QCS",C966)+5)-1),SEARCH("QCS",C966)+3,8)),MID(LEFT(C966,FIND("_",C966,SEARCH("QCS",C966)+4)-1),SEARCH("QCS",C966)+3,8))),MID(LEFT(C966,FIND("-",C966,SEARCH("QCS",C966)+4)-1),SEARCH("QCS",C966)+3,8)),IF(ISNUMBER(FIND("_",C966,SEARCH("QCS",C966)+4)),IF(AND(MID(C966,SEARCH("QCS",C966)+3,1)="0",ISNUMBER(VALUE(MID(C966,SEARCH("QCS",C966)+5,1)))),IF(ISNUMBER(FIND("_",C966,SEARCH("QCS",C966)+5)),MID(LEFT(C966,FIND("_",C966,SEARCH("QCS",C966)+5)-1),SEARCH("QCS",C966)+3,8),MID(C966,SEARCH("QCS",C966)+3,8)),MID(LEFT(C966,FIND("_",C966,SEARCH("QCS",C966)+4)-1),SEARCH("QCS",C966)+3,8)),MID(C966,SEARCH("QCS",C966)+3,8))),IF(ISNUMBER(FIND("-",C966,SEARCH("QCS",C966)+5)),IF(ISNUMBER(FIND("_",C966,SEARCH("QCS",C966)+5)),IF(FIND("-",C966,SEARCH("QCS",C966)+5)&lt;FIND("_",C966,SEARCH("QCS",C966)+5),MID(LEFT(C966,FIND("-",C966,SEARCH("QCS",C966)+5)-1),SEARCH("QCS",C966)+4,8),IF(AND(MID(C966,SEARCH("QCS",C966)+4,1)="0",ISNUMBER(VALUE(MID(C966,SEARCH("QCS",C966)+6,1)))),IF(ISNUMBER(FIND("-",C966,SEARCH("QCS",C966)+6)),MID(LEFT(C966,FIND("-",C966,SEARCH("QCS",C966)+6)-1),SEARCH("QCS",C966)+4,8),MID(LEFT(C966,FIND("_",C966,SEARCH("QCS",C966)+6)-1),SEARCH("QCS",C966)+4,8)),MID(LEFT(C966,FIND("_",C966,SEARCH("QCS",C966)+5)-1),SEARCH("QCS",C966)+4,8))),MID(LEFT(C966,FIND("-",C966,SEARCH("QCS",C966)+5)-1),SEARCH("QCS",C966)+4,8)),IF(ISNUMBER(FIND("_",C966,SEARCH("QCS",C966)+5)),IF(AND(MID(C966,SEARCH("QCS",C966)+4,1)="0",ISNUMBER(VALUE(MID(C966,SEARCH("QCS",C966)+6,1)))),IF(ISNUMBER(FIND("_",C966,SEARCH("QCS",C966)+6)),MID(LEFT(C966,FIND("_",C966,SEARCH("QCS",C966)+6)-1),SEARCH("QCS",C966)+4,8),MID(C966,SEARCH("QCS",C966)+4,8)),MID(LEFT(C966,FIND("_",C966,SEARCH("QCS",C966)+5)-1),SEARCH("QCS",C966)+4,8)),MID(C966,SEARCH("QCS",C966)+4,8)))),IF(AND(ISNUMBER(SEARCH("IBC",C966)),NOT(ISNUMBER(SEARCH("ppt",C966)))),IF(ISNUMBER(VALUE(MID(C966,SEARCH("IBC",C966)+3,1))),IF(ISNUMBER(FIND("-",C966,SEARCH("IBC",C966)+4)),IF(ISNUMBER(FIND("_",C966,SEARCH("IBC",C966)+4)),IF(FIND("-",C966,SEARCH("IBC",C966)+4)&lt;FIND("_",C966,SEARCH("IBC",C966)+4),MID(LEFT(C966,FIND("-",C966,SEARCH("IBC",C966)+4)-1),SEARCH("IBC",C966)+3,8),IF(AND(MID(C966,SEARCH("IBC",C966)+3,1)="0",ISNUMBER(VALUE(MID(C966,SEARCH("IBC",C966)+5,1)))),IF(ISNUMBER(FIND("-",C966,SEARCH("IBC",C966)+5)),MID(LEFT(C966,FIND("-",C966,SEARCH("IBC",C966)+5)-1),SEARCH("IBC",C966)+3,8),MID(LEFT(C966,FIND("_",C966,SEARCH("IBC",C966)+5)-1),SEARCH("IBC",C966)+3,8)),MID(LEFT(C966,FIND("_",C966,SEARCH("IBC",C966)+4)-1),SEARCH("IBC",C966)+3,8))),MID(LEFT(C966,FIND("-",C966,SEARCH("IBC",C966)+4)-1),SEARCH("IBC",C966)+3,8)),IF(ISNUMBER(FIND("_",C966,SEARCH("IBC",C966)+4)),IF(AND(MID(C966,SEARCH("IBC",C966)+3,1)="0",ISNUMBER(VALUE(MID(C966,SEARCH("IBC",C966)+5,1)))),IF(ISNUMBER(FIND("_",C966,SEARCH("IBC",C966)+5)),MID(LEFT(C966,FIND("_",C966,SEARCH("IBC",C966)+5)-1),SEARCH("IBC",C966)+3,8),MID(C966,SEARCH("IBC",C966)+3,8)),MID(LEFT(C966,FIND("_",C966,SEARCH("IBC",C966)+4)-1),SEARCH("IBC",C966)+3,8)),MID(C966,SEARCH("IBC",C966)+3,8))),IF(ISNUMBER(FIND("-",C966,SEARCH("IBC",C966)+5)),IF(ISNUMBER(FIND("_",C966,SEARCH("IBC",C966)+5)),IF(FIND("-",C966,SEARCH("IBC",C966)+5)&lt;FIND("_",C966,SEARCH("IBC",C966)+5),MID(LEFT(C966,FIND("-",C966,SEARCH("IBC",C966)+5)-1),SEARCH("IBC",C966)+4,8),IF(AND(MID(C966,SEARCH("IBC",C966)+4,1)="0",ISNUMBER(VALUE(MID(C966,SEARCH("IBC",C966)+6,1)))),IF(ISNUMBER(FIND("-",C966,SEARCH("IBC",C966)+6)),MID(LEFT(C966,FIND("-",C966,SEARCH("IBC",C966)+6)-1),SEARCH("IBC",C966)+4,8),MID(LEFT(C966,FIND("_",C966,SEARCH("IBC",C966)+6)-1),SEARCH("IBC",C966)+4,8)),MID(LEFT(C966,FIND("_",C966,SEARCH("IBC",C966)+5)-1),SEARCH("IBC",C966)+4,8))),MID(LEFT(C966,FIND("-",C966,SEARCH("IBC",C966)+5)-1),SEARCH("IBC",C966)+4,8)),IF(ISNUMBER(FIND("_",C966,SEARCH("IBC",C966)+5)),IF(AND(MID(C966,SEARCH("IBC",C966)+4,1)="0",ISNUMBER(VALUE(MID(C966,SEARCH("IBC",C966)+6,1)))),IF(ISNUMBER(FIND("_",C966,SEARCH("IBC",C966)+6)),MID(LEFT(C966,FIND("_",C966,SEARCH("IBC",C966)+6)-1),SEARCH("IBC",C966)+4,8),MID(C966,SEARCH("IBC",C966)+4,8)),MID(LEFT(C966,FIND("_",C966,SEARCH("IBC",C966)+5)-1),SEARCH("IBC",C966)+4,8)),MID(C966,SEARCH("IBC",C966)+4,8)))),"NA")))</f>
        <v>NA</v>
      </c>
      <c r="AC966" s="97" t="str">
        <f t="shared" ref="AC966:AC999" ca="1" si="425">IF(LEN(E966)=0,"",IF(E966="M","Calib Std",IF(E966="K","Blank",IF(E966="D","Duplicate",IF(E966="Z","Blank Spike",IF(E966="S","Sample Spike",IF(E966="Q",IF(ISNUMBER(SEARCH("IBC",$C966)),"IBC",IF(ISNUMBER(SEARCH("QCS",$C966)),"QCS",IF(ISNUMBER(SEARCH("CCC",$C966)),"CCC"))),IF(E966="U","Unknown"))))))))</f>
        <v/>
      </c>
      <c r="AD966" s="106" t="str">
        <f t="shared" ca="1" si="417"/>
        <v/>
      </c>
      <c r="AE966" s="106"/>
      <c r="AF966" s="130"/>
      <c r="AG966" s="131"/>
      <c r="AH966" s="131"/>
      <c r="AI966" s="131"/>
      <c r="AJ966" s="131"/>
      <c r="AK966" s="131"/>
      <c r="AL966" s="131"/>
      <c r="AM966" s="131"/>
      <c r="AN966" s="132"/>
      <c r="AO966" s="133"/>
      <c r="AS966" s="69"/>
      <c r="AT966" s="69"/>
      <c r="AU966" s="113"/>
      <c r="AV966" s="114" t="str">
        <f t="shared" ca="1" si="412"/>
        <v/>
      </c>
      <c r="AW966" s="115" t="str">
        <f t="shared" ca="1" si="412"/>
        <v/>
      </c>
      <c r="AX966" s="115" t="str">
        <f t="shared" ca="1" si="412"/>
        <v/>
      </c>
      <c r="AY966" s="115" t="str">
        <f t="shared" ca="1" si="412"/>
        <v/>
      </c>
      <c r="AZ966" s="115" t="str">
        <f t="shared" ca="1" si="412"/>
        <v/>
      </c>
      <c r="BA966" s="115" t="str">
        <f t="shared" ca="1" si="412"/>
        <v/>
      </c>
      <c r="BB966" s="115" t="str">
        <f t="shared" ca="1" si="412"/>
        <v/>
      </c>
      <c r="BC966" s="115" t="str">
        <f t="shared" ca="1" si="412"/>
        <v/>
      </c>
      <c r="BD966" s="116" t="str">
        <f t="shared" ca="1" si="412"/>
        <v/>
      </c>
      <c r="BE966" s="145"/>
      <c r="BF966" s="118" t="str">
        <f t="shared" ref="BF966:BF999" ca="1" si="426">IF(OR($E966="M",$E966="Q"),COUNTIF($B$5:$B$999,"&lt;="&amp;$B966),"")</f>
        <v/>
      </c>
      <c r="BG966" s="118" t="str">
        <f t="shared" ref="BG966:BG999" ca="1" si="427">IF(OR($E966="K",$E966="Z"),COUNTIF($B$5:$B$999,"&lt;="&amp;$B966),"")</f>
        <v/>
      </c>
      <c r="BH966" s="118" t="str">
        <f t="shared" ref="BH966:BH999" ca="1" si="428">IF($E966="D",COUNTIF($B$5:$B$999,"&lt;="&amp;$B966),"")</f>
        <v/>
      </c>
      <c r="BI966" s="118" t="str">
        <f t="shared" ref="BI966:BI999" ca="1" si="429">IF($E966="S",COUNTIF($B$5:$B$999,"&lt;="&amp;$B966),"")</f>
        <v/>
      </c>
      <c r="BK966" s="154"/>
      <c r="BL966" s="155"/>
      <c r="BM966" s="154"/>
      <c r="BN966" s="154"/>
      <c r="BO966" s="156"/>
      <c r="BP966" s="156"/>
      <c r="BQ966" s="156"/>
      <c r="BR966" s="156"/>
      <c r="BS966" s="156"/>
      <c r="BT966" s="156"/>
      <c r="BU966" s="156"/>
      <c r="BV966" s="156"/>
      <c r="BW966" s="156"/>
      <c r="BX966" s="105"/>
      <c r="BY966" s="157"/>
      <c r="BZ966" s="157"/>
      <c r="CA966" s="157"/>
      <c r="CB966" s="157"/>
      <c r="CC966" s="157"/>
      <c r="CD966" s="157"/>
      <c r="CE966" s="157"/>
      <c r="CF966" s="157"/>
      <c r="CG966" s="157"/>
    </row>
    <row r="967" spans="1:85" x14ac:dyDescent="0.25">
      <c r="A967" s="97" t="str">
        <f t="shared" ref="A967:A999" ca="1" si="430">IF(LEN($C967)=0,"",A966+1)</f>
        <v/>
      </c>
      <c r="B967" s="98" t="str">
        <f t="shared" ref="B967:B999" ca="1" si="431">IFERROR(IF(LEN(C967)=0,"",VLOOKUP($C967,INDIRECT("'"&amp;$G$2&amp;"'!"&amp;"$A$1:$ZZ$999"),MATCH("Sample Acquisition Date",INDIRECT("'"&amp;$G$2&amp;"'!"&amp;"A"&amp;$I$2&amp;":ZZ"&amp;$I$2&amp;""),0),FALSE)),"")</f>
        <v/>
      </c>
      <c r="C967" s="99" t="str">
        <f t="shared" ca="1" si="418"/>
        <v/>
      </c>
      <c r="D967" s="97" t="str">
        <f t="shared" ca="1" si="419"/>
        <v/>
      </c>
      <c r="E967" s="97" t="str">
        <f t="shared" ca="1" si="420"/>
        <v/>
      </c>
      <c r="F967" s="97" t="str">
        <f t="shared" ca="1" si="421"/>
        <v/>
      </c>
      <c r="G967" s="100" t="str">
        <f t="shared" ca="1" si="414"/>
        <v/>
      </c>
      <c r="H967" s="101" t="str">
        <f t="shared" ca="1" si="414"/>
        <v/>
      </c>
      <c r="I967" s="101" t="str">
        <f t="shared" ca="1" si="414"/>
        <v/>
      </c>
      <c r="J967" s="101" t="str">
        <f t="shared" ca="1" si="413"/>
        <v/>
      </c>
      <c r="K967" s="101" t="str">
        <f t="shared" ca="1" si="413"/>
        <v/>
      </c>
      <c r="L967" s="101" t="str">
        <f t="shared" ca="1" si="413"/>
        <v/>
      </c>
      <c r="M967" s="101" t="str">
        <f t="shared" ca="1" si="407"/>
        <v/>
      </c>
      <c r="N967" s="101" t="str">
        <f t="shared" ca="1" si="407"/>
        <v/>
      </c>
      <c r="O967" s="102" t="str">
        <f t="shared" ca="1" si="407"/>
        <v/>
      </c>
      <c r="P967" s="103" t="str">
        <f t="shared" ca="1" si="422"/>
        <v/>
      </c>
      <c r="Q967" s="100" t="str">
        <f t="shared" ca="1" si="410"/>
        <v/>
      </c>
      <c r="R967" s="101" t="str">
        <f t="shared" ca="1" si="410"/>
        <v/>
      </c>
      <c r="S967" s="101" t="str">
        <f t="shared" ca="1" si="410"/>
        <v/>
      </c>
      <c r="T967" s="101" t="str">
        <f t="shared" ca="1" si="410"/>
        <v/>
      </c>
      <c r="U967" s="101" t="str">
        <f t="shared" ca="1" si="410"/>
        <v/>
      </c>
      <c r="V967" s="101" t="str">
        <f t="shared" ca="1" si="410"/>
        <v/>
      </c>
      <c r="W967" s="101" t="str">
        <f t="shared" ca="1" si="415"/>
        <v/>
      </c>
      <c r="X967" s="101" t="str">
        <f t="shared" ca="1" si="415"/>
        <v/>
      </c>
      <c r="Y967" s="102" t="str">
        <f t="shared" ca="1" si="415"/>
        <v/>
      </c>
      <c r="Z967" s="129" t="str">
        <f t="shared" ca="1" si="423"/>
        <v/>
      </c>
      <c r="AA967" s="105" t="str">
        <f t="shared" ca="1" si="416"/>
        <v>NA</v>
      </c>
      <c r="AB967" s="105" t="str">
        <f t="shared" ca="1" si="424"/>
        <v>NA</v>
      </c>
      <c r="AC967" s="97" t="str">
        <f t="shared" ca="1" si="425"/>
        <v/>
      </c>
      <c r="AD967" s="106" t="str">
        <f t="shared" ca="1" si="417"/>
        <v/>
      </c>
      <c r="AE967" s="106"/>
      <c r="AF967" s="130"/>
      <c r="AG967" s="131"/>
      <c r="AH967" s="131"/>
      <c r="AI967" s="131"/>
      <c r="AJ967" s="131"/>
      <c r="AK967" s="131"/>
      <c r="AL967" s="131"/>
      <c r="AM967" s="131"/>
      <c r="AN967" s="132"/>
      <c r="AO967" s="133"/>
      <c r="AS967" s="69"/>
      <c r="AT967" s="69"/>
      <c r="AU967" s="113"/>
      <c r="AV967" s="114" t="str">
        <f t="shared" ca="1" si="412"/>
        <v/>
      </c>
      <c r="AW967" s="115" t="str">
        <f t="shared" ca="1" si="412"/>
        <v/>
      </c>
      <c r="AX967" s="115" t="str">
        <f t="shared" ca="1" si="412"/>
        <v/>
      </c>
      <c r="AY967" s="115" t="str">
        <f t="shared" ca="1" si="412"/>
        <v/>
      </c>
      <c r="AZ967" s="115" t="str">
        <f t="shared" ca="1" si="412"/>
        <v/>
      </c>
      <c r="BA967" s="115" t="str">
        <f t="shared" ca="1" si="412"/>
        <v/>
      </c>
      <c r="BB967" s="115" t="str">
        <f t="shared" ca="1" si="412"/>
        <v/>
      </c>
      <c r="BC967" s="115" t="str">
        <f t="shared" ca="1" si="412"/>
        <v/>
      </c>
      <c r="BD967" s="116" t="str">
        <f t="shared" ca="1" si="412"/>
        <v/>
      </c>
      <c r="BE967" s="145"/>
      <c r="BF967" s="118" t="str">
        <f t="shared" ca="1" si="426"/>
        <v/>
      </c>
      <c r="BG967" s="118" t="str">
        <f t="shared" ca="1" si="427"/>
        <v/>
      </c>
      <c r="BH967" s="118" t="str">
        <f t="shared" ca="1" si="428"/>
        <v/>
      </c>
      <c r="BI967" s="118" t="str">
        <f t="shared" ca="1" si="429"/>
        <v/>
      </c>
      <c r="BK967" s="154"/>
      <c r="BL967" s="155"/>
      <c r="BM967" s="154"/>
      <c r="BN967" s="154"/>
      <c r="BO967" s="156"/>
      <c r="BP967" s="156"/>
      <c r="BQ967" s="156"/>
      <c r="BR967" s="156"/>
      <c r="BS967" s="156"/>
      <c r="BT967" s="156"/>
      <c r="BU967" s="156"/>
      <c r="BV967" s="156"/>
      <c r="BW967" s="156"/>
      <c r="BX967" s="105"/>
      <c r="BY967" s="157"/>
      <c r="BZ967" s="157"/>
      <c r="CA967" s="157"/>
      <c r="CB967" s="157"/>
      <c r="CC967" s="157"/>
      <c r="CD967" s="157"/>
      <c r="CE967" s="157"/>
      <c r="CF967" s="157"/>
      <c r="CG967" s="157"/>
    </row>
    <row r="968" spans="1:85" x14ac:dyDescent="0.25">
      <c r="A968" s="97" t="str">
        <f t="shared" ca="1" si="430"/>
        <v/>
      </c>
      <c r="B968" s="98" t="str">
        <f t="shared" ca="1" si="431"/>
        <v/>
      </c>
      <c r="C968" s="99" t="str">
        <f t="shared" ca="1" si="418"/>
        <v/>
      </c>
      <c r="D968" s="97" t="str">
        <f t="shared" ca="1" si="419"/>
        <v/>
      </c>
      <c r="E968" s="97" t="str">
        <f t="shared" ca="1" si="420"/>
        <v/>
      </c>
      <c r="F968" s="97" t="str">
        <f t="shared" ca="1" si="421"/>
        <v/>
      </c>
      <c r="G968" s="100" t="str">
        <f t="shared" ca="1" si="414"/>
        <v/>
      </c>
      <c r="H968" s="101" t="str">
        <f t="shared" ca="1" si="414"/>
        <v/>
      </c>
      <c r="I968" s="101" t="str">
        <f t="shared" ca="1" si="414"/>
        <v/>
      </c>
      <c r="J968" s="101" t="str">
        <f t="shared" ca="1" si="413"/>
        <v/>
      </c>
      <c r="K968" s="101" t="str">
        <f t="shared" ca="1" si="413"/>
        <v/>
      </c>
      <c r="L968" s="101" t="str">
        <f t="shared" ca="1" si="413"/>
        <v/>
      </c>
      <c r="M968" s="101" t="str">
        <f t="shared" ca="1" si="407"/>
        <v/>
      </c>
      <c r="N968" s="101" t="str">
        <f t="shared" ca="1" si="407"/>
        <v/>
      </c>
      <c r="O968" s="102" t="str">
        <f t="shared" ca="1" si="407"/>
        <v/>
      </c>
      <c r="P968" s="103" t="str">
        <f t="shared" ca="1" si="422"/>
        <v/>
      </c>
      <c r="Q968" s="100" t="str">
        <f t="shared" ca="1" si="410"/>
        <v/>
      </c>
      <c r="R968" s="101" t="str">
        <f t="shared" ca="1" si="410"/>
        <v/>
      </c>
      <c r="S968" s="101" t="str">
        <f t="shared" ca="1" si="410"/>
        <v/>
      </c>
      <c r="T968" s="101" t="str">
        <f t="shared" ca="1" si="410"/>
        <v/>
      </c>
      <c r="U968" s="101" t="str">
        <f t="shared" ca="1" si="410"/>
        <v/>
      </c>
      <c r="V968" s="101" t="str">
        <f t="shared" ca="1" si="410"/>
        <v/>
      </c>
      <c r="W968" s="101" t="str">
        <f t="shared" ca="1" si="415"/>
        <v/>
      </c>
      <c r="X968" s="101" t="str">
        <f t="shared" ca="1" si="415"/>
        <v/>
      </c>
      <c r="Y968" s="102" t="str">
        <f t="shared" ca="1" si="415"/>
        <v/>
      </c>
      <c r="Z968" s="129" t="str">
        <f t="shared" ca="1" si="423"/>
        <v/>
      </c>
      <c r="AA968" s="105" t="str">
        <f t="shared" ca="1" si="416"/>
        <v>NA</v>
      </c>
      <c r="AB968" s="105" t="str">
        <f t="shared" ca="1" si="424"/>
        <v>NA</v>
      </c>
      <c r="AC968" s="97" t="str">
        <f t="shared" ca="1" si="425"/>
        <v/>
      </c>
      <c r="AD968" s="106" t="str">
        <f t="shared" ca="1" si="417"/>
        <v/>
      </c>
      <c r="AE968" s="106"/>
      <c r="AF968" s="130"/>
      <c r="AG968" s="131"/>
      <c r="AH968" s="131"/>
      <c r="AI968" s="131"/>
      <c r="AJ968" s="131"/>
      <c r="AK968" s="131"/>
      <c r="AL968" s="131"/>
      <c r="AM968" s="131"/>
      <c r="AN968" s="132"/>
      <c r="AO968" s="133"/>
      <c r="AS968" s="69"/>
      <c r="AT968" s="69"/>
      <c r="AU968" s="113"/>
      <c r="AV968" s="114" t="str">
        <f t="shared" ca="1" si="412"/>
        <v/>
      </c>
      <c r="AW968" s="115" t="str">
        <f t="shared" ca="1" si="412"/>
        <v/>
      </c>
      <c r="AX968" s="115" t="str">
        <f t="shared" ca="1" si="412"/>
        <v/>
      </c>
      <c r="AY968" s="115" t="str">
        <f t="shared" ca="1" si="412"/>
        <v/>
      </c>
      <c r="AZ968" s="115" t="str">
        <f t="shared" ca="1" si="412"/>
        <v/>
      </c>
      <c r="BA968" s="115" t="str">
        <f t="shared" ca="1" si="412"/>
        <v/>
      </c>
      <c r="BB968" s="115" t="str">
        <f t="shared" ca="1" si="412"/>
        <v/>
      </c>
      <c r="BC968" s="115" t="str">
        <f t="shared" ca="1" si="412"/>
        <v/>
      </c>
      <c r="BD968" s="116" t="str">
        <f t="shared" ca="1" si="412"/>
        <v/>
      </c>
      <c r="BE968" s="145"/>
      <c r="BF968" s="118" t="str">
        <f t="shared" ca="1" si="426"/>
        <v/>
      </c>
      <c r="BG968" s="118" t="str">
        <f t="shared" ca="1" si="427"/>
        <v/>
      </c>
      <c r="BH968" s="118" t="str">
        <f t="shared" ca="1" si="428"/>
        <v/>
      </c>
      <c r="BI968" s="118" t="str">
        <f t="shared" ca="1" si="429"/>
        <v/>
      </c>
      <c r="BK968" s="154"/>
      <c r="BL968" s="155"/>
      <c r="BM968" s="154"/>
      <c r="BN968" s="154"/>
      <c r="BO968" s="156"/>
      <c r="BP968" s="156"/>
      <c r="BQ968" s="156"/>
      <c r="BR968" s="156"/>
      <c r="BS968" s="156"/>
      <c r="BT968" s="156"/>
      <c r="BU968" s="156"/>
      <c r="BV968" s="156"/>
      <c r="BW968" s="156"/>
      <c r="BX968" s="105"/>
      <c r="BY968" s="157"/>
      <c r="BZ968" s="157"/>
      <c r="CA968" s="157"/>
      <c r="CB968" s="157"/>
      <c r="CC968" s="157"/>
      <c r="CD968" s="157"/>
      <c r="CE968" s="157"/>
      <c r="CF968" s="157"/>
      <c r="CG968" s="157"/>
    </row>
    <row r="969" spans="1:85" x14ac:dyDescent="0.25">
      <c r="A969" s="97" t="str">
        <f t="shared" ca="1" si="430"/>
        <v/>
      </c>
      <c r="B969" s="98" t="str">
        <f t="shared" ca="1" si="431"/>
        <v/>
      </c>
      <c r="C969" s="99" t="str">
        <f t="shared" ca="1" si="418"/>
        <v/>
      </c>
      <c r="D969" s="97" t="str">
        <f t="shared" ca="1" si="419"/>
        <v/>
      </c>
      <c r="E969" s="97" t="str">
        <f t="shared" ca="1" si="420"/>
        <v/>
      </c>
      <c r="F969" s="97" t="str">
        <f t="shared" ca="1" si="421"/>
        <v/>
      </c>
      <c r="G969" s="100" t="str">
        <f t="shared" ca="1" si="414"/>
        <v/>
      </c>
      <c r="H969" s="101" t="str">
        <f t="shared" ca="1" si="414"/>
        <v/>
      </c>
      <c r="I969" s="101" t="str">
        <f t="shared" ca="1" si="414"/>
        <v/>
      </c>
      <c r="J969" s="101" t="str">
        <f t="shared" ca="1" si="413"/>
        <v/>
      </c>
      <c r="K969" s="101" t="str">
        <f t="shared" ca="1" si="413"/>
        <v/>
      </c>
      <c r="L969" s="101" t="str">
        <f t="shared" ca="1" si="413"/>
        <v/>
      </c>
      <c r="M969" s="101" t="str">
        <f t="shared" ca="1" si="407"/>
        <v/>
      </c>
      <c r="N969" s="101" t="str">
        <f t="shared" ca="1" si="407"/>
        <v/>
      </c>
      <c r="O969" s="102" t="str">
        <f t="shared" ca="1" si="407"/>
        <v/>
      </c>
      <c r="P969" s="103" t="str">
        <f t="shared" ca="1" si="422"/>
        <v/>
      </c>
      <c r="Q969" s="100" t="str">
        <f t="shared" ca="1" si="410"/>
        <v/>
      </c>
      <c r="R969" s="101" t="str">
        <f t="shared" ca="1" si="410"/>
        <v/>
      </c>
      <c r="S969" s="101" t="str">
        <f t="shared" ca="1" si="410"/>
        <v/>
      </c>
      <c r="T969" s="101" t="str">
        <f t="shared" ca="1" si="410"/>
        <v/>
      </c>
      <c r="U969" s="101" t="str">
        <f t="shared" ca="1" si="410"/>
        <v/>
      </c>
      <c r="V969" s="101" t="str">
        <f t="shared" ca="1" si="410"/>
        <v/>
      </c>
      <c r="W969" s="101" t="str">
        <f t="shared" ca="1" si="415"/>
        <v/>
      </c>
      <c r="X969" s="101" t="str">
        <f t="shared" ca="1" si="415"/>
        <v/>
      </c>
      <c r="Y969" s="102" t="str">
        <f t="shared" ca="1" si="415"/>
        <v/>
      </c>
      <c r="Z969" s="129" t="str">
        <f t="shared" ca="1" si="423"/>
        <v/>
      </c>
      <c r="AA969" s="105" t="str">
        <f t="shared" ca="1" si="416"/>
        <v>NA</v>
      </c>
      <c r="AB969" s="105" t="str">
        <f t="shared" ca="1" si="424"/>
        <v>NA</v>
      </c>
      <c r="AC969" s="97" t="str">
        <f t="shared" ca="1" si="425"/>
        <v/>
      </c>
      <c r="AD969" s="106" t="str">
        <f t="shared" ca="1" si="417"/>
        <v/>
      </c>
      <c r="AE969" s="106"/>
      <c r="AF969" s="130"/>
      <c r="AG969" s="131"/>
      <c r="AH969" s="131"/>
      <c r="AI969" s="131"/>
      <c r="AJ969" s="131"/>
      <c r="AK969" s="131"/>
      <c r="AL969" s="131"/>
      <c r="AM969" s="131"/>
      <c r="AN969" s="132"/>
      <c r="AO969" s="133"/>
      <c r="AS969" s="69"/>
      <c r="AT969" s="69"/>
      <c r="AU969" s="113"/>
      <c r="AV969" s="114" t="str">
        <f t="shared" ca="1" si="412"/>
        <v/>
      </c>
      <c r="AW969" s="115" t="str">
        <f t="shared" ca="1" si="412"/>
        <v/>
      </c>
      <c r="AX969" s="115" t="str">
        <f t="shared" ca="1" si="412"/>
        <v/>
      </c>
      <c r="AY969" s="115" t="str">
        <f t="shared" ca="1" si="412"/>
        <v/>
      </c>
      <c r="AZ969" s="115" t="str">
        <f t="shared" ca="1" si="412"/>
        <v/>
      </c>
      <c r="BA969" s="115" t="str">
        <f t="shared" ca="1" si="412"/>
        <v/>
      </c>
      <c r="BB969" s="115" t="str">
        <f t="shared" ca="1" si="412"/>
        <v/>
      </c>
      <c r="BC969" s="115" t="str">
        <f t="shared" ca="1" si="412"/>
        <v/>
      </c>
      <c r="BD969" s="116" t="str">
        <f t="shared" ca="1" si="412"/>
        <v/>
      </c>
      <c r="BE969" s="145"/>
      <c r="BF969" s="118" t="str">
        <f t="shared" ca="1" si="426"/>
        <v/>
      </c>
      <c r="BG969" s="118" t="str">
        <f t="shared" ca="1" si="427"/>
        <v/>
      </c>
      <c r="BH969" s="118" t="str">
        <f t="shared" ca="1" si="428"/>
        <v/>
      </c>
      <c r="BI969" s="118" t="str">
        <f t="shared" ca="1" si="429"/>
        <v/>
      </c>
      <c r="BK969" s="154"/>
      <c r="BL969" s="155"/>
      <c r="BM969" s="154"/>
      <c r="BN969" s="154"/>
      <c r="BO969" s="156"/>
      <c r="BP969" s="156"/>
      <c r="BQ969" s="156"/>
      <c r="BR969" s="156"/>
      <c r="BS969" s="156"/>
      <c r="BT969" s="156"/>
      <c r="BU969" s="156"/>
      <c r="BV969" s="156"/>
      <c r="BW969" s="156"/>
      <c r="BX969" s="105"/>
      <c r="BY969" s="157"/>
      <c r="BZ969" s="157"/>
      <c r="CA969" s="157"/>
      <c r="CB969" s="157"/>
      <c r="CC969" s="157"/>
      <c r="CD969" s="157"/>
      <c r="CE969" s="157"/>
      <c r="CF969" s="157"/>
      <c r="CG969" s="157"/>
    </row>
    <row r="970" spans="1:85" x14ac:dyDescent="0.25">
      <c r="A970" s="97" t="str">
        <f t="shared" ca="1" si="430"/>
        <v/>
      </c>
      <c r="B970" s="98" t="str">
        <f t="shared" ca="1" si="431"/>
        <v/>
      </c>
      <c r="C970" s="99" t="str">
        <f t="shared" ca="1" si="418"/>
        <v/>
      </c>
      <c r="D970" s="97" t="str">
        <f t="shared" ca="1" si="419"/>
        <v/>
      </c>
      <c r="E970" s="97" t="str">
        <f t="shared" ca="1" si="420"/>
        <v/>
      </c>
      <c r="F970" s="97" t="str">
        <f t="shared" ca="1" si="421"/>
        <v/>
      </c>
      <c r="G970" s="100" t="str">
        <f t="shared" ca="1" si="414"/>
        <v/>
      </c>
      <c r="H970" s="101" t="str">
        <f t="shared" ca="1" si="414"/>
        <v/>
      </c>
      <c r="I970" s="101" t="str">
        <f t="shared" ca="1" si="414"/>
        <v/>
      </c>
      <c r="J970" s="101" t="str">
        <f t="shared" ca="1" si="413"/>
        <v/>
      </c>
      <c r="K970" s="101" t="str">
        <f t="shared" ca="1" si="413"/>
        <v/>
      </c>
      <c r="L970" s="101" t="str">
        <f t="shared" ca="1" si="413"/>
        <v/>
      </c>
      <c r="M970" s="101" t="str">
        <f t="shared" ca="1" si="407"/>
        <v/>
      </c>
      <c r="N970" s="101" t="str">
        <f t="shared" ca="1" si="407"/>
        <v/>
      </c>
      <c r="O970" s="102" t="str">
        <f t="shared" ca="1" si="407"/>
        <v/>
      </c>
      <c r="P970" s="103" t="str">
        <f t="shared" ca="1" si="422"/>
        <v/>
      </c>
      <c r="Q970" s="100" t="str">
        <f t="shared" ca="1" si="410"/>
        <v/>
      </c>
      <c r="R970" s="101" t="str">
        <f t="shared" ca="1" si="410"/>
        <v/>
      </c>
      <c r="S970" s="101" t="str">
        <f t="shared" ca="1" si="410"/>
        <v/>
      </c>
      <c r="T970" s="101" t="str">
        <f t="shared" ca="1" si="410"/>
        <v/>
      </c>
      <c r="U970" s="101" t="str">
        <f t="shared" ca="1" si="410"/>
        <v/>
      </c>
      <c r="V970" s="101" t="str">
        <f t="shared" ca="1" si="410"/>
        <v/>
      </c>
      <c r="W970" s="101" t="str">
        <f t="shared" ca="1" si="415"/>
        <v/>
      </c>
      <c r="X970" s="101" t="str">
        <f t="shared" ca="1" si="415"/>
        <v/>
      </c>
      <c r="Y970" s="102" t="str">
        <f t="shared" ca="1" si="415"/>
        <v/>
      </c>
      <c r="Z970" s="129" t="str">
        <f t="shared" ca="1" si="423"/>
        <v/>
      </c>
      <c r="AA970" s="105" t="str">
        <f t="shared" ca="1" si="416"/>
        <v>NA</v>
      </c>
      <c r="AB970" s="105" t="str">
        <f t="shared" ca="1" si="424"/>
        <v>NA</v>
      </c>
      <c r="AC970" s="97" t="str">
        <f t="shared" ca="1" si="425"/>
        <v/>
      </c>
      <c r="AD970" s="106" t="str">
        <f t="shared" ca="1" si="417"/>
        <v/>
      </c>
      <c r="AE970" s="106"/>
      <c r="AF970" s="130"/>
      <c r="AG970" s="131"/>
      <c r="AH970" s="131"/>
      <c r="AI970" s="131"/>
      <c r="AJ970" s="131"/>
      <c r="AK970" s="131"/>
      <c r="AL970" s="131"/>
      <c r="AM970" s="131"/>
      <c r="AN970" s="132"/>
      <c r="AO970" s="133"/>
      <c r="AS970" s="69"/>
      <c r="AT970" s="69"/>
      <c r="AU970" s="113"/>
      <c r="AV970" s="114" t="str">
        <f t="shared" ca="1" si="412"/>
        <v/>
      </c>
      <c r="AW970" s="115" t="str">
        <f t="shared" ca="1" si="412"/>
        <v/>
      </c>
      <c r="AX970" s="115" t="str">
        <f t="shared" ca="1" si="412"/>
        <v/>
      </c>
      <c r="AY970" s="115" t="str">
        <f t="shared" ca="1" si="412"/>
        <v/>
      </c>
      <c r="AZ970" s="115" t="str">
        <f t="shared" ca="1" si="412"/>
        <v/>
      </c>
      <c r="BA970" s="115" t="str">
        <f t="shared" ca="1" si="412"/>
        <v/>
      </c>
      <c r="BB970" s="115" t="str">
        <f t="shared" ca="1" si="412"/>
        <v/>
      </c>
      <c r="BC970" s="115" t="str">
        <f t="shared" ca="1" si="412"/>
        <v/>
      </c>
      <c r="BD970" s="116" t="str">
        <f t="shared" ca="1" si="412"/>
        <v/>
      </c>
      <c r="BE970" s="145"/>
      <c r="BF970" s="118" t="str">
        <f t="shared" ca="1" si="426"/>
        <v/>
      </c>
      <c r="BG970" s="118" t="str">
        <f t="shared" ca="1" si="427"/>
        <v/>
      </c>
      <c r="BH970" s="118" t="str">
        <f t="shared" ca="1" si="428"/>
        <v/>
      </c>
      <c r="BI970" s="118" t="str">
        <f t="shared" ca="1" si="429"/>
        <v/>
      </c>
      <c r="BK970" s="154"/>
      <c r="BL970" s="155"/>
      <c r="BM970" s="154"/>
      <c r="BN970" s="154"/>
      <c r="BO970" s="156"/>
      <c r="BP970" s="156"/>
      <c r="BQ970" s="156"/>
      <c r="BR970" s="156"/>
      <c r="BS970" s="156"/>
      <c r="BT970" s="156"/>
      <c r="BU970" s="156"/>
      <c r="BV970" s="156"/>
      <c r="BW970" s="156"/>
      <c r="BX970" s="105"/>
      <c r="BY970" s="157"/>
      <c r="BZ970" s="157"/>
      <c r="CA970" s="157"/>
      <c r="CB970" s="157"/>
      <c r="CC970" s="157"/>
      <c r="CD970" s="157"/>
      <c r="CE970" s="157"/>
      <c r="CF970" s="157"/>
      <c r="CG970" s="157"/>
    </row>
    <row r="971" spans="1:85" x14ac:dyDescent="0.25">
      <c r="A971" s="97" t="str">
        <f t="shared" ca="1" si="430"/>
        <v/>
      </c>
      <c r="B971" s="98" t="str">
        <f t="shared" ca="1" si="431"/>
        <v/>
      </c>
      <c r="C971" s="99" t="str">
        <f t="shared" ca="1" si="418"/>
        <v/>
      </c>
      <c r="D971" s="97" t="str">
        <f t="shared" ca="1" si="419"/>
        <v/>
      </c>
      <c r="E971" s="97" t="str">
        <f t="shared" ca="1" si="420"/>
        <v/>
      </c>
      <c r="F971" s="97" t="str">
        <f t="shared" ca="1" si="421"/>
        <v/>
      </c>
      <c r="G971" s="100" t="str">
        <f t="shared" ca="1" si="414"/>
        <v/>
      </c>
      <c r="H971" s="101" t="str">
        <f t="shared" ca="1" si="414"/>
        <v/>
      </c>
      <c r="I971" s="101" t="str">
        <f t="shared" ca="1" si="414"/>
        <v/>
      </c>
      <c r="J971" s="101" t="str">
        <f t="shared" ca="1" si="413"/>
        <v/>
      </c>
      <c r="K971" s="101" t="str">
        <f t="shared" ca="1" si="413"/>
        <v/>
      </c>
      <c r="L971" s="101" t="str">
        <f t="shared" ca="1" si="413"/>
        <v/>
      </c>
      <c r="M971" s="101" t="str">
        <f t="shared" ca="1" si="407"/>
        <v/>
      </c>
      <c r="N971" s="101" t="str">
        <f t="shared" ca="1" si="407"/>
        <v/>
      </c>
      <c r="O971" s="102" t="str">
        <f t="shared" ca="1" si="407"/>
        <v/>
      </c>
      <c r="P971" s="103" t="str">
        <f t="shared" ca="1" si="422"/>
        <v/>
      </c>
      <c r="Q971" s="100" t="str">
        <f t="shared" ca="1" si="410"/>
        <v/>
      </c>
      <c r="R971" s="101" t="str">
        <f t="shared" ca="1" si="410"/>
        <v/>
      </c>
      <c r="S971" s="101" t="str">
        <f t="shared" ca="1" si="410"/>
        <v/>
      </c>
      <c r="T971" s="101" t="str">
        <f t="shared" ca="1" si="410"/>
        <v/>
      </c>
      <c r="U971" s="101" t="str">
        <f t="shared" ca="1" si="410"/>
        <v/>
      </c>
      <c r="V971" s="101" t="str">
        <f t="shared" ca="1" si="410"/>
        <v/>
      </c>
      <c r="W971" s="101" t="str">
        <f t="shared" ca="1" si="415"/>
        <v/>
      </c>
      <c r="X971" s="101" t="str">
        <f t="shared" ca="1" si="415"/>
        <v/>
      </c>
      <c r="Y971" s="102" t="str">
        <f t="shared" ca="1" si="415"/>
        <v/>
      </c>
      <c r="Z971" s="129" t="str">
        <f t="shared" ca="1" si="423"/>
        <v/>
      </c>
      <c r="AA971" s="105" t="str">
        <f t="shared" ca="1" si="416"/>
        <v>NA</v>
      </c>
      <c r="AB971" s="105" t="str">
        <f t="shared" ca="1" si="424"/>
        <v>NA</v>
      </c>
      <c r="AC971" s="97" t="str">
        <f t="shared" ca="1" si="425"/>
        <v/>
      </c>
      <c r="AD971" s="106" t="str">
        <f t="shared" ca="1" si="417"/>
        <v/>
      </c>
      <c r="AE971" s="106"/>
      <c r="AF971" s="130"/>
      <c r="AG971" s="131"/>
      <c r="AH971" s="131"/>
      <c r="AI971" s="131"/>
      <c r="AJ971" s="131"/>
      <c r="AK971" s="131"/>
      <c r="AL971" s="131"/>
      <c r="AM971" s="131"/>
      <c r="AN971" s="132"/>
      <c r="AO971" s="133"/>
      <c r="AS971" s="69"/>
      <c r="AT971" s="69"/>
      <c r="AU971" s="113"/>
      <c r="AV971" s="114" t="str">
        <f t="shared" ca="1" si="412"/>
        <v/>
      </c>
      <c r="AW971" s="115" t="str">
        <f t="shared" ca="1" si="412"/>
        <v/>
      </c>
      <c r="AX971" s="115" t="str">
        <f t="shared" ca="1" si="412"/>
        <v/>
      </c>
      <c r="AY971" s="115" t="str">
        <f t="shared" ca="1" si="412"/>
        <v/>
      </c>
      <c r="AZ971" s="115" t="str">
        <f t="shared" ca="1" si="412"/>
        <v/>
      </c>
      <c r="BA971" s="115" t="str">
        <f t="shared" ca="1" si="412"/>
        <v/>
      </c>
      <c r="BB971" s="115" t="str">
        <f t="shared" ca="1" si="412"/>
        <v/>
      </c>
      <c r="BC971" s="115" t="str">
        <f t="shared" ca="1" si="412"/>
        <v/>
      </c>
      <c r="BD971" s="116" t="str">
        <f t="shared" ca="1" si="412"/>
        <v/>
      </c>
      <c r="BE971" s="145"/>
      <c r="BF971" s="118" t="str">
        <f t="shared" ca="1" si="426"/>
        <v/>
      </c>
      <c r="BG971" s="118" t="str">
        <f t="shared" ca="1" si="427"/>
        <v/>
      </c>
      <c r="BH971" s="118" t="str">
        <f t="shared" ca="1" si="428"/>
        <v/>
      </c>
      <c r="BI971" s="118" t="str">
        <f t="shared" ca="1" si="429"/>
        <v/>
      </c>
      <c r="BK971" s="154"/>
      <c r="BL971" s="155"/>
      <c r="BM971" s="154"/>
      <c r="BN971" s="154"/>
      <c r="BO971" s="156"/>
      <c r="BP971" s="156"/>
      <c r="BQ971" s="156"/>
      <c r="BR971" s="156"/>
      <c r="BS971" s="156"/>
      <c r="BT971" s="156"/>
      <c r="BU971" s="156"/>
      <c r="BV971" s="156"/>
      <c r="BW971" s="156"/>
      <c r="BX971" s="105"/>
      <c r="BY971" s="157"/>
      <c r="BZ971" s="157"/>
      <c r="CA971" s="157"/>
      <c r="CB971" s="157"/>
      <c r="CC971" s="157"/>
      <c r="CD971" s="157"/>
      <c r="CE971" s="157"/>
      <c r="CF971" s="157"/>
      <c r="CG971" s="157"/>
    </row>
    <row r="972" spans="1:85" x14ac:dyDescent="0.25">
      <c r="A972" s="97" t="str">
        <f t="shared" ca="1" si="430"/>
        <v/>
      </c>
      <c r="B972" s="98" t="str">
        <f t="shared" ca="1" si="431"/>
        <v/>
      </c>
      <c r="C972" s="99" t="str">
        <f t="shared" ca="1" si="418"/>
        <v/>
      </c>
      <c r="D972" s="97" t="str">
        <f t="shared" ca="1" si="419"/>
        <v/>
      </c>
      <c r="E972" s="97" t="str">
        <f t="shared" ca="1" si="420"/>
        <v/>
      </c>
      <c r="F972" s="97" t="str">
        <f t="shared" ca="1" si="421"/>
        <v/>
      </c>
      <c r="G972" s="100" t="str">
        <f t="shared" ca="1" si="414"/>
        <v/>
      </c>
      <c r="H972" s="101" t="str">
        <f t="shared" ca="1" si="414"/>
        <v/>
      </c>
      <c r="I972" s="101" t="str">
        <f t="shared" ca="1" si="414"/>
        <v/>
      </c>
      <c r="J972" s="101" t="str">
        <f t="shared" ca="1" si="413"/>
        <v/>
      </c>
      <c r="K972" s="101" t="str">
        <f t="shared" ca="1" si="413"/>
        <v/>
      </c>
      <c r="L972" s="101" t="str">
        <f t="shared" ca="1" si="413"/>
        <v/>
      </c>
      <c r="M972" s="101" t="str">
        <f t="shared" ca="1" si="413"/>
        <v/>
      </c>
      <c r="N972" s="101" t="str">
        <f t="shared" ca="1" si="413"/>
        <v/>
      </c>
      <c r="O972" s="102" t="str">
        <f t="shared" ca="1" si="413"/>
        <v/>
      </c>
      <c r="P972" s="103" t="str">
        <f t="shared" ca="1" si="422"/>
        <v/>
      </c>
      <c r="Q972" s="100" t="str">
        <f t="shared" ca="1" si="410"/>
        <v/>
      </c>
      <c r="R972" s="101" t="str">
        <f t="shared" ca="1" si="410"/>
        <v/>
      </c>
      <c r="S972" s="101" t="str">
        <f t="shared" ca="1" si="410"/>
        <v/>
      </c>
      <c r="T972" s="101" t="str">
        <f t="shared" ca="1" si="410"/>
        <v/>
      </c>
      <c r="U972" s="101" t="str">
        <f t="shared" ca="1" si="410"/>
        <v/>
      </c>
      <c r="V972" s="101" t="str">
        <f t="shared" ca="1" si="410"/>
        <v/>
      </c>
      <c r="W972" s="101" t="str">
        <f t="shared" ca="1" si="415"/>
        <v/>
      </c>
      <c r="X972" s="101" t="str">
        <f t="shared" ca="1" si="415"/>
        <v/>
      </c>
      <c r="Y972" s="102" t="str">
        <f t="shared" ca="1" si="415"/>
        <v/>
      </c>
      <c r="Z972" s="129" t="str">
        <f t="shared" ca="1" si="423"/>
        <v/>
      </c>
      <c r="AA972" s="105" t="str">
        <f t="shared" ca="1" si="416"/>
        <v>NA</v>
      </c>
      <c r="AB972" s="105" t="str">
        <f t="shared" ca="1" si="424"/>
        <v>NA</v>
      </c>
      <c r="AC972" s="97" t="str">
        <f t="shared" ca="1" si="425"/>
        <v/>
      </c>
      <c r="AD972" s="106" t="str">
        <f t="shared" ca="1" si="417"/>
        <v/>
      </c>
      <c r="AE972" s="106"/>
      <c r="AF972" s="130"/>
      <c r="AG972" s="131"/>
      <c r="AH972" s="131"/>
      <c r="AI972" s="131"/>
      <c r="AJ972" s="131"/>
      <c r="AK972" s="131"/>
      <c r="AL972" s="131"/>
      <c r="AM972" s="131"/>
      <c r="AN972" s="132"/>
      <c r="AO972" s="133"/>
      <c r="AS972" s="69"/>
      <c r="AT972" s="69"/>
      <c r="AU972" s="113"/>
      <c r="AV972" s="114" t="str">
        <f t="shared" ca="1" si="412"/>
        <v/>
      </c>
      <c r="AW972" s="115" t="str">
        <f t="shared" ca="1" si="412"/>
        <v/>
      </c>
      <c r="AX972" s="115" t="str">
        <f t="shared" ca="1" si="412"/>
        <v/>
      </c>
      <c r="AY972" s="115" t="str">
        <f t="shared" ca="1" si="412"/>
        <v/>
      </c>
      <c r="AZ972" s="115" t="str">
        <f t="shared" ca="1" si="412"/>
        <v/>
      </c>
      <c r="BA972" s="115" t="str">
        <f t="shared" ca="1" si="412"/>
        <v/>
      </c>
      <c r="BB972" s="115" t="str">
        <f t="shared" ca="1" si="412"/>
        <v/>
      </c>
      <c r="BC972" s="115" t="str">
        <f t="shared" ca="1" si="412"/>
        <v/>
      </c>
      <c r="BD972" s="116" t="str">
        <f t="shared" ca="1" si="412"/>
        <v/>
      </c>
      <c r="BE972" s="145"/>
      <c r="BF972" s="118" t="str">
        <f t="shared" ca="1" si="426"/>
        <v/>
      </c>
      <c r="BG972" s="118" t="str">
        <f t="shared" ca="1" si="427"/>
        <v/>
      </c>
      <c r="BH972" s="118" t="str">
        <f t="shared" ca="1" si="428"/>
        <v/>
      </c>
      <c r="BI972" s="118" t="str">
        <f t="shared" ca="1" si="429"/>
        <v/>
      </c>
      <c r="BK972" s="154"/>
      <c r="BL972" s="155"/>
      <c r="BM972" s="154"/>
      <c r="BN972" s="154"/>
      <c r="BO972" s="156"/>
      <c r="BP972" s="156"/>
      <c r="BQ972" s="156"/>
      <c r="BR972" s="156"/>
      <c r="BS972" s="156"/>
      <c r="BT972" s="156"/>
      <c r="BU972" s="156"/>
      <c r="BV972" s="156"/>
      <c r="BW972" s="156"/>
      <c r="BX972" s="105"/>
      <c r="BY972" s="157"/>
      <c r="BZ972" s="157"/>
      <c r="CA972" s="157"/>
      <c r="CB972" s="157"/>
      <c r="CC972" s="157"/>
      <c r="CD972" s="157"/>
      <c r="CE972" s="157"/>
      <c r="CF972" s="157"/>
      <c r="CG972" s="157"/>
    </row>
    <row r="973" spans="1:85" x14ac:dyDescent="0.25">
      <c r="A973" s="97" t="str">
        <f t="shared" ca="1" si="430"/>
        <v/>
      </c>
      <c r="B973" s="98" t="str">
        <f t="shared" ca="1" si="431"/>
        <v/>
      </c>
      <c r="C973" s="99" t="str">
        <f t="shared" ca="1" si="418"/>
        <v/>
      </c>
      <c r="D973" s="97" t="str">
        <f t="shared" ca="1" si="419"/>
        <v/>
      </c>
      <c r="E973" s="97" t="str">
        <f t="shared" ca="1" si="420"/>
        <v/>
      </c>
      <c r="F973" s="97" t="str">
        <f t="shared" ca="1" si="421"/>
        <v/>
      </c>
      <c r="G973" s="100" t="str">
        <f t="shared" ca="1" si="414"/>
        <v/>
      </c>
      <c r="H973" s="101" t="str">
        <f t="shared" ca="1" si="414"/>
        <v/>
      </c>
      <c r="I973" s="101" t="str">
        <f t="shared" ca="1" si="414"/>
        <v/>
      </c>
      <c r="J973" s="101" t="str">
        <f t="shared" ca="1" si="413"/>
        <v/>
      </c>
      <c r="K973" s="101" t="str">
        <f t="shared" ca="1" si="413"/>
        <v/>
      </c>
      <c r="L973" s="101" t="str">
        <f t="shared" ca="1" si="413"/>
        <v/>
      </c>
      <c r="M973" s="101" t="str">
        <f t="shared" ca="1" si="413"/>
        <v/>
      </c>
      <c r="N973" s="101" t="str">
        <f t="shared" ca="1" si="413"/>
        <v/>
      </c>
      <c r="O973" s="102" t="str">
        <f t="shared" ca="1" si="413"/>
        <v/>
      </c>
      <c r="P973" s="103" t="str">
        <f t="shared" ca="1" si="422"/>
        <v/>
      </c>
      <c r="Q973" s="100" t="str">
        <f t="shared" ca="1" si="410"/>
        <v/>
      </c>
      <c r="R973" s="101" t="str">
        <f t="shared" ca="1" si="410"/>
        <v/>
      </c>
      <c r="S973" s="101" t="str">
        <f t="shared" ca="1" si="410"/>
        <v/>
      </c>
      <c r="T973" s="101" t="str">
        <f t="shared" ca="1" si="410"/>
        <v/>
      </c>
      <c r="U973" s="101" t="str">
        <f t="shared" ca="1" si="410"/>
        <v/>
      </c>
      <c r="V973" s="101" t="str">
        <f t="shared" ca="1" si="410"/>
        <v/>
      </c>
      <c r="W973" s="101" t="str">
        <f t="shared" ca="1" si="415"/>
        <v/>
      </c>
      <c r="X973" s="101" t="str">
        <f t="shared" ca="1" si="415"/>
        <v/>
      </c>
      <c r="Y973" s="102" t="str">
        <f t="shared" ca="1" si="415"/>
        <v/>
      </c>
      <c r="Z973" s="129" t="str">
        <f t="shared" ca="1" si="423"/>
        <v/>
      </c>
      <c r="AA973" s="105" t="str">
        <f t="shared" ca="1" si="416"/>
        <v>NA</v>
      </c>
      <c r="AB973" s="105" t="str">
        <f t="shared" ca="1" si="424"/>
        <v>NA</v>
      </c>
      <c r="AC973" s="97" t="str">
        <f t="shared" ca="1" si="425"/>
        <v/>
      </c>
      <c r="AD973" s="106" t="str">
        <f t="shared" ca="1" si="417"/>
        <v/>
      </c>
      <c r="AE973" s="106"/>
      <c r="AF973" s="130"/>
      <c r="AG973" s="131"/>
      <c r="AH973" s="131"/>
      <c r="AI973" s="131"/>
      <c r="AJ973" s="131"/>
      <c r="AK973" s="131"/>
      <c r="AL973" s="131"/>
      <c r="AM973" s="131"/>
      <c r="AN973" s="132"/>
      <c r="AO973" s="133"/>
      <c r="AS973" s="69"/>
      <c r="AT973" s="69"/>
      <c r="AU973" s="113"/>
      <c r="AV973" s="114" t="str">
        <f t="shared" ca="1" si="412"/>
        <v/>
      </c>
      <c r="AW973" s="115" t="str">
        <f t="shared" ca="1" si="412"/>
        <v/>
      </c>
      <c r="AX973" s="115" t="str">
        <f t="shared" ca="1" si="412"/>
        <v/>
      </c>
      <c r="AY973" s="115" t="str">
        <f t="shared" ca="1" si="412"/>
        <v/>
      </c>
      <c r="AZ973" s="115" t="str">
        <f t="shared" ca="1" si="412"/>
        <v/>
      </c>
      <c r="BA973" s="115" t="str">
        <f t="shared" ca="1" si="412"/>
        <v/>
      </c>
      <c r="BB973" s="115" t="str">
        <f t="shared" ca="1" si="412"/>
        <v/>
      </c>
      <c r="BC973" s="115" t="str">
        <f t="shared" ca="1" si="412"/>
        <v/>
      </c>
      <c r="BD973" s="116" t="str">
        <f t="shared" ca="1" si="412"/>
        <v/>
      </c>
      <c r="BE973" s="145"/>
      <c r="BF973" s="118" t="str">
        <f t="shared" ca="1" si="426"/>
        <v/>
      </c>
      <c r="BG973" s="118" t="str">
        <f t="shared" ca="1" si="427"/>
        <v/>
      </c>
      <c r="BH973" s="118" t="str">
        <f t="shared" ca="1" si="428"/>
        <v/>
      </c>
      <c r="BI973" s="118" t="str">
        <f t="shared" ca="1" si="429"/>
        <v/>
      </c>
      <c r="BK973" s="154"/>
      <c r="BL973" s="155"/>
      <c r="BM973" s="154"/>
      <c r="BN973" s="154"/>
      <c r="BO973" s="156"/>
      <c r="BP973" s="156"/>
      <c r="BQ973" s="156"/>
      <c r="BR973" s="156"/>
      <c r="BS973" s="156"/>
      <c r="BT973" s="156"/>
      <c r="BU973" s="156"/>
      <c r="BV973" s="156"/>
      <c r="BW973" s="156"/>
      <c r="BX973" s="105"/>
      <c r="BY973" s="157"/>
      <c r="BZ973" s="157"/>
      <c r="CA973" s="157"/>
      <c r="CB973" s="157"/>
      <c r="CC973" s="157"/>
      <c r="CD973" s="157"/>
      <c r="CE973" s="157"/>
      <c r="CF973" s="157"/>
      <c r="CG973" s="157"/>
    </row>
    <row r="974" spans="1:85" x14ac:dyDescent="0.25">
      <c r="A974" s="97" t="str">
        <f t="shared" ca="1" si="430"/>
        <v/>
      </c>
      <c r="B974" s="98" t="str">
        <f t="shared" ca="1" si="431"/>
        <v/>
      </c>
      <c r="C974" s="99" t="str">
        <f t="shared" ca="1" si="418"/>
        <v/>
      </c>
      <c r="D974" s="97" t="str">
        <f t="shared" ca="1" si="419"/>
        <v/>
      </c>
      <c r="E974" s="97" t="str">
        <f t="shared" ca="1" si="420"/>
        <v/>
      </c>
      <c r="F974" s="97" t="str">
        <f t="shared" ca="1" si="421"/>
        <v/>
      </c>
      <c r="G974" s="100" t="str">
        <f t="shared" ca="1" si="414"/>
        <v/>
      </c>
      <c r="H974" s="101" t="str">
        <f t="shared" ca="1" si="414"/>
        <v/>
      </c>
      <c r="I974" s="101" t="str">
        <f t="shared" ca="1" si="414"/>
        <v/>
      </c>
      <c r="J974" s="101" t="str">
        <f t="shared" ca="1" si="413"/>
        <v/>
      </c>
      <c r="K974" s="101" t="str">
        <f t="shared" ca="1" si="413"/>
        <v/>
      </c>
      <c r="L974" s="101" t="str">
        <f t="shared" ca="1" si="413"/>
        <v/>
      </c>
      <c r="M974" s="101" t="str">
        <f t="shared" ca="1" si="413"/>
        <v/>
      </c>
      <c r="N974" s="101" t="str">
        <f t="shared" ca="1" si="413"/>
        <v/>
      </c>
      <c r="O974" s="102" t="str">
        <f t="shared" ca="1" si="413"/>
        <v/>
      </c>
      <c r="P974" s="103" t="str">
        <f t="shared" ca="1" si="422"/>
        <v/>
      </c>
      <c r="Q974" s="100" t="str">
        <f t="shared" ca="1" si="410"/>
        <v/>
      </c>
      <c r="R974" s="101" t="str">
        <f t="shared" ca="1" si="410"/>
        <v/>
      </c>
      <c r="S974" s="101" t="str">
        <f t="shared" ca="1" si="410"/>
        <v/>
      </c>
      <c r="T974" s="101" t="str">
        <f t="shared" ca="1" si="410"/>
        <v/>
      </c>
      <c r="U974" s="101" t="str">
        <f t="shared" ca="1" si="410"/>
        <v/>
      </c>
      <c r="V974" s="101" t="str">
        <f t="shared" ca="1" si="410"/>
        <v/>
      </c>
      <c r="W974" s="101" t="str">
        <f t="shared" ca="1" si="415"/>
        <v/>
      </c>
      <c r="X974" s="101" t="str">
        <f t="shared" ca="1" si="415"/>
        <v/>
      </c>
      <c r="Y974" s="102" t="str">
        <f t="shared" ca="1" si="415"/>
        <v/>
      </c>
      <c r="Z974" s="129" t="str">
        <f t="shared" ca="1" si="423"/>
        <v/>
      </c>
      <c r="AA974" s="105" t="str">
        <f t="shared" ca="1" si="416"/>
        <v>NA</v>
      </c>
      <c r="AB974" s="105" t="str">
        <f t="shared" ca="1" si="424"/>
        <v>NA</v>
      </c>
      <c r="AC974" s="97" t="str">
        <f t="shared" ca="1" si="425"/>
        <v/>
      </c>
      <c r="AD974" s="106" t="str">
        <f t="shared" ca="1" si="417"/>
        <v/>
      </c>
      <c r="AE974" s="106"/>
      <c r="AF974" s="130"/>
      <c r="AG974" s="131"/>
      <c r="AH974" s="131"/>
      <c r="AI974" s="131"/>
      <c r="AJ974" s="131"/>
      <c r="AK974" s="131"/>
      <c r="AL974" s="131"/>
      <c r="AM974" s="131"/>
      <c r="AN974" s="132"/>
      <c r="AO974" s="133"/>
      <c r="AS974" s="69"/>
      <c r="AT974" s="69"/>
      <c r="AU974" s="113"/>
      <c r="AV974" s="114" t="str">
        <f t="shared" ca="1" si="412"/>
        <v/>
      </c>
      <c r="AW974" s="115" t="str">
        <f t="shared" ca="1" si="412"/>
        <v/>
      </c>
      <c r="AX974" s="115" t="str">
        <f t="shared" ca="1" si="412"/>
        <v/>
      </c>
      <c r="AY974" s="115" t="str">
        <f t="shared" ca="1" si="412"/>
        <v/>
      </c>
      <c r="AZ974" s="115" t="str">
        <f t="shared" ca="1" si="412"/>
        <v/>
      </c>
      <c r="BA974" s="115" t="str">
        <f t="shared" ca="1" si="412"/>
        <v/>
      </c>
      <c r="BB974" s="115" t="str">
        <f t="shared" ca="1" si="412"/>
        <v/>
      </c>
      <c r="BC974" s="115" t="str">
        <f t="shared" ca="1" si="412"/>
        <v/>
      </c>
      <c r="BD974" s="116" t="str">
        <f t="shared" ca="1" si="412"/>
        <v/>
      </c>
      <c r="BE974" s="145"/>
      <c r="BF974" s="118" t="str">
        <f t="shared" ca="1" si="426"/>
        <v/>
      </c>
      <c r="BG974" s="118" t="str">
        <f t="shared" ca="1" si="427"/>
        <v/>
      </c>
      <c r="BH974" s="118" t="str">
        <f t="shared" ca="1" si="428"/>
        <v/>
      </c>
      <c r="BI974" s="118" t="str">
        <f t="shared" ca="1" si="429"/>
        <v/>
      </c>
      <c r="BK974" s="154"/>
      <c r="BL974" s="155"/>
      <c r="BM974" s="154"/>
      <c r="BN974" s="154"/>
      <c r="BO974" s="156"/>
      <c r="BP974" s="156"/>
      <c r="BQ974" s="156"/>
      <c r="BR974" s="156"/>
      <c r="BS974" s="156"/>
      <c r="BT974" s="156"/>
      <c r="BU974" s="156"/>
      <c r="BV974" s="156"/>
      <c r="BW974" s="156"/>
      <c r="BX974" s="105"/>
      <c r="BY974" s="157"/>
      <c r="BZ974" s="157"/>
      <c r="CA974" s="157"/>
      <c r="CB974" s="157"/>
      <c r="CC974" s="157"/>
      <c r="CD974" s="157"/>
      <c r="CE974" s="157"/>
      <c r="CF974" s="157"/>
      <c r="CG974" s="157"/>
    </row>
    <row r="975" spans="1:85" x14ac:dyDescent="0.25">
      <c r="A975" s="97" t="str">
        <f t="shared" ca="1" si="430"/>
        <v/>
      </c>
      <c r="B975" s="98" t="str">
        <f t="shared" ca="1" si="431"/>
        <v/>
      </c>
      <c r="C975" s="99" t="str">
        <f t="shared" ca="1" si="418"/>
        <v/>
      </c>
      <c r="D975" s="97" t="str">
        <f t="shared" ca="1" si="419"/>
        <v/>
      </c>
      <c r="E975" s="97" t="str">
        <f t="shared" ca="1" si="420"/>
        <v/>
      </c>
      <c r="F975" s="97" t="str">
        <f t="shared" ca="1" si="421"/>
        <v/>
      </c>
      <c r="G975" s="100" t="str">
        <f t="shared" ca="1" si="414"/>
        <v/>
      </c>
      <c r="H975" s="101" t="str">
        <f t="shared" ca="1" si="414"/>
        <v/>
      </c>
      <c r="I975" s="101" t="str">
        <f t="shared" ca="1" si="414"/>
        <v/>
      </c>
      <c r="J975" s="101" t="str">
        <f t="shared" ca="1" si="413"/>
        <v/>
      </c>
      <c r="K975" s="101" t="str">
        <f t="shared" ca="1" si="413"/>
        <v/>
      </c>
      <c r="L975" s="101" t="str">
        <f t="shared" ca="1" si="413"/>
        <v/>
      </c>
      <c r="M975" s="101" t="str">
        <f t="shared" ca="1" si="413"/>
        <v/>
      </c>
      <c r="N975" s="101" t="str">
        <f t="shared" ca="1" si="413"/>
        <v/>
      </c>
      <c r="O975" s="102" t="str">
        <f t="shared" ca="1" si="413"/>
        <v/>
      </c>
      <c r="P975" s="103" t="str">
        <f t="shared" ca="1" si="422"/>
        <v/>
      </c>
      <c r="Q975" s="100" t="str">
        <f t="shared" ca="1" si="410"/>
        <v/>
      </c>
      <c r="R975" s="101" t="str">
        <f t="shared" ca="1" si="410"/>
        <v/>
      </c>
      <c r="S975" s="101" t="str">
        <f t="shared" ca="1" si="410"/>
        <v/>
      </c>
      <c r="T975" s="101" t="str">
        <f t="shared" ca="1" si="410"/>
        <v/>
      </c>
      <c r="U975" s="101" t="str">
        <f t="shared" ca="1" si="410"/>
        <v/>
      </c>
      <c r="V975" s="101" t="str">
        <f t="shared" ca="1" si="410"/>
        <v/>
      </c>
      <c r="W975" s="101" t="str">
        <f t="shared" ca="1" si="415"/>
        <v/>
      </c>
      <c r="X975" s="101" t="str">
        <f t="shared" ca="1" si="415"/>
        <v/>
      </c>
      <c r="Y975" s="102" t="str">
        <f t="shared" ca="1" si="415"/>
        <v/>
      </c>
      <c r="Z975" s="129" t="str">
        <f t="shared" ca="1" si="423"/>
        <v/>
      </c>
      <c r="AA975" s="105" t="str">
        <f t="shared" ca="1" si="416"/>
        <v>NA</v>
      </c>
      <c r="AB975" s="105" t="str">
        <f t="shared" ca="1" si="424"/>
        <v>NA</v>
      </c>
      <c r="AC975" s="97" t="str">
        <f t="shared" ca="1" si="425"/>
        <v/>
      </c>
      <c r="AD975" s="106" t="str">
        <f t="shared" ca="1" si="417"/>
        <v/>
      </c>
      <c r="AE975" s="106"/>
      <c r="AF975" s="130"/>
      <c r="AG975" s="131"/>
      <c r="AH975" s="131"/>
      <c r="AI975" s="131"/>
      <c r="AJ975" s="131"/>
      <c r="AK975" s="131"/>
      <c r="AL975" s="131"/>
      <c r="AM975" s="131"/>
      <c r="AN975" s="132"/>
      <c r="AO975" s="133"/>
      <c r="AS975" s="69"/>
      <c r="AT975" s="69"/>
      <c r="AU975" s="113"/>
      <c r="AV975" s="114" t="str">
        <f t="shared" ca="1" si="412"/>
        <v/>
      </c>
      <c r="AW975" s="115" t="str">
        <f t="shared" ca="1" si="412"/>
        <v/>
      </c>
      <c r="AX975" s="115" t="str">
        <f t="shared" ca="1" si="412"/>
        <v/>
      </c>
      <c r="AY975" s="115" t="str">
        <f t="shared" ca="1" si="412"/>
        <v/>
      </c>
      <c r="AZ975" s="115" t="str">
        <f t="shared" ca="1" si="412"/>
        <v/>
      </c>
      <c r="BA975" s="115" t="str">
        <f t="shared" ca="1" si="412"/>
        <v/>
      </c>
      <c r="BB975" s="115" t="str">
        <f t="shared" ca="1" si="412"/>
        <v/>
      </c>
      <c r="BC975" s="115" t="str">
        <f t="shared" ca="1" si="412"/>
        <v/>
      </c>
      <c r="BD975" s="116" t="str">
        <f t="shared" ca="1" si="412"/>
        <v/>
      </c>
      <c r="BE975" s="145"/>
      <c r="BF975" s="118" t="str">
        <f t="shared" ca="1" si="426"/>
        <v/>
      </c>
      <c r="BG975" s="118" t="str">
        <f t="shared" ca="1" si="427"/>
        <v/>
      </c>
      <c r="BH975" s="118" t="str">
        <f t="shared" ca="1" si="428"/>
        <v/>
      </c>
      <c r="BI975" s="118" t="str">
        <f t="shared" ca="1" si="429"/>
        <v/>
      </c>
      <c r="BK975" s="154"/>
      <c r="BL975" s="155"/>
      <c r="BM975" s="154"/>
      <c r="BN975" s="154"/>
      <c r="BO975" s="156"/>
      <c r="BP975" s="156"/>
      <c r="BQ975" s="156"/>
      <c r="BR975" s="156"/>
      <c r="BS975" s="156"/>
      <c r="BT975" s="156"/>
      <c r="BU975" s="156"/>
      <c r="BV975" s="156"/>
      <c r="BW975" s="156"/>
      <c r="BX975" s="105"/>
      <c r="BY975" s="157"/>
      <c r="BZ975" s="157"/>
      <c r="CA975" s="157"/>
      <c r="CB975" s="157"/>
      <c r="CC975" s="157"/>
      <c r="CD975" s="157"/>
      <c r="CE975" s="157"/>
      <c r="CF975" s="157"/>
      <c r="CG975" s="157"/>
    </row>
    <row r="976" spans="1:85" x14ac:dyDescent="0.25">
      <c r="A976" s="97" t="str">
        <f t="shared" ca="1" si="430"/>
        <v/>
      </c>
      <c r="B976" s="98" t="str">
        <f t="shared" ca="1" si="431"/>
        <v/>
      </c>
      <c r="C976" s="99" t="str">
        <f t="shared" ca="1" si="418"/>
        <v/>
      </c>
      <c r="D976" s="97" t="str">
        <f t="shared" ca="1" si="419"/>
        <v/>
      </c>
      <c r="E976" s="97" t="str">
        <f t="shared" ca="1" si="420"/>
        <v/>
      </c>
      <c r="F976" s="97" t="str">
        <f t="shared" ca="1" si="421"/>
        <v/>
      </c>
      <c r="G976" s="100" t="str">
        <f t="shared" ca="1" si="414"/>
        <v/>
      </c>
      <c r="H976" s="101" t="str">
        <f t="shared" ca="1" si="414"/>
        <v/>
      </c>
      <c r="I976" s="101" t="str">
        <f t="shared" ca="1" si="414"/>
        <v/>
      </c>
      <c r="J976" s="101" t="str">
        <f t="shared" ca="1" si="413"/>
        <v/>
      </c>
      <c r="K976" s="101" t="str">
        <f t="shared" ca="1" si="413"/>
        <v/>
      </c>
      <c r="L976" s="101" t="str">
        <f t="shared" ca="1" si="413"/>
        <v/>
      </c>
      <c r="M976" s="101" t="str">
        <f t="shared" ca="1" si="413"/>
        <v/>
      </c>
      <c r="N976" s="101" t="str">
        <f t="shared" ca="1" si="413"/>
        <v/>
      </c>
      <c r="O976" s="102" t="str">
        <f t="shared" ca="1" si="413"/>
        <v/>
      </c>
      <c r="P976" s="103" t="str">
        <f t="shared" ca="1" si="422"/>
        <v/>
      </c>
      <c r="Q976" s="100" t="str">
        <f t="shared" ca="1" si="410"/>
        <v/>
      </c>
      <c r="R976" s="101" t="str">
        <f t="shared" ca="1" si="410"/>
        <v/>
      </c>
      <c r="S976" s="101" t="str">
        <f t="shared" ca="1" si="410"/>
        <v/>
      </c>
      <c r="T976" s="101" t="str">
        <f t="shared" ca="1" si="410"/>
        <v/>
      </c>
      <c r="U976" s="101" t="str">
        <f t="shared" ca="1" si="410"/>
        <v/>
      </c>
      <c r="V976" s="101" t="str">
        <f t="shared" ca="1" si="410"/>
        <v/>
      </c>
      <c r="W976" s="101" t="str">
        <f t="shared" ca="1" si="415"/>
        <v/>
      </c>
      <c r="X976" s="101" t="str">
        <f t="shared" ca="1" si="415"/>
        <v/>
      </c>
      <c r="Y976" s="102" t="str">
        <f t="shared" ca="1" si="415"/>
        <v/>
      </c>
      <c r="Z976" s="129" t="str">
        <f t="shared" ca="1" si="423"/>
        <v/>
      </c>
      <c r="AA976" s="105" t="str">
        <f t="shared" ca="1" si="416"/>
        <v>NA</v>
      </c>
      <c r="AB976" s="105" t="str">
        <f t="shared" ca="1" si="424"/>
        <v>NA</v>
      </c>
      <c r="AC976" s="97" t="str">
        <f t="shared" ca="1" si="425"/>
        <v/>
      </c>
      <c r="AD976" s="106" t="str">
        <f t="shared" ca="1" si="417"/>
        <v/>
      </c>
      <c r="AE976" s="106"/>
      <c r="AF976" s="130"/>
      <c r="AG976" s="131"/>
      <c r="AH976" s="131"/>
      <c r="AI976" s="131"/>
      <c r="AJ976" s="131"/>
      <c r="AK976" s="131"/>
      <c r="AL976" s="131"/>
      <c r="AM976" s="131"/>
      <c r="AN976" s="132"/>
      <c r="AO976" s="133"/>
      <c r="AS976" s="69"/>
      <c r="AT976" s="69"/>
      <c r="AU976" s="113"/>
      <c r="AV976" s="114" t="str">
        <f t="shared" ca="1" si="412"/>
        <v/>
      </c>
      <c r="AW976" s="115" t="str">
        <f t="shared" ca="1" si="412"/>
        <v/>
      </c>
      <c r="AX976" s="115" t="str">
        <f t="shared" ca="1" si="412"/>
        <v/>
      </c>
      <c r="AY976" s="115" t="str">
        <f t="shared" ca="1" si="412"/>
        <v/>
      </c>
      <c r="AZ976" s="115" t="str">
        <f t="shared" ca="1" si="412"/>
        <v/>
      </c>
      <c r="BA976" s="115" t="str">
        <f t="shared" ca="1" si="412"/>
        <v/>
      </c>
      <c r="BB976" s="115" t="str">
        <f t="shared" ca="1" si="412"/>
        <v/>
      </c>
      <c r="BC976" s="115" t="str">
        <f t="shared" ca="1" si="412"/>
        <v/>
      </c>
      <c r="BD976" s="116" t="str">
        <f t="shared" ca="1" si="412"/>
        <v/>
      </c>
      <c r="BE976" s="145"/>
      <c r="BF976" s="118" t="str">
        <f t="shared" ca="1" si="426"/>
        <v/>
      </c>
      <c r="BG976" s="118" t="str">
        <f t="shared" ca="1" si="427"/>
        <v/>
      </c>
      <c r="BH976" s="118" t="str">
        <f t="shared" ca="1" si="428"/>
        <v/>
      </c>
      <c r="BI976" s="118" t="str">
        <f t="shared" ca="1" si="429"/>
        <v/>
      </c>
      <c r="BK976" s="154"/>
      <c r="BL976" s="155"/>
      <c r="BM976" s="154"/>
      <c r="BN976" s="154"/>
      <c r="BO976" s="156"/>
      <c r="BP976" s="156"/>
      <c r="BQ976" s="156"/>
      <c r="BR976" s="156"/>
      <c r="BS976" s="156"/>
      <c r="BT976" s="156"/>
      <c r="BU976" s="156"/>
      <c r="BV976" s="156"/>
      <c r="BW976" s="156"/>
      <c r="BX976" s="105"/>
      <c r="BY976" s="157"/>
      <c r="BZ976" s="157"/>
      <c r="CA976" s="157"/>
      <c r="CB976" s="157"/>
      <c r="CC976" s="157"/>
      <c r="CD976" s="157"/>
      <c r="CE976" s="157"/>
      <c r="CF976" s="157"/>
      <c r="CG976" s="157"/>
    </row>
    <row r="977" spans="1:85" x14ac:dyDescent="0.25">
      <c r="A977" s="97" t="str">
        <f t="shared" ca="1" si="430"/>
        <v/>
      </c>
      <c r="B977" s="98" t="str">
        <f t="shared" ca="1" si="431"/>
        <v/>
      </c>
      <c r="C977" s="99" t="str">
        <f t="shared" ca="1" si="418"/>
        <v/>
      </c>
      <c r="D977" s="97" t="str">
        <f t="shared" ca="1" si="419"/>
        <v/>
      </c>
      <c r="E977" s="97" t="str">
        <f t="shared" ca="1" si="420"/>
        <v/>
      </c>
      <c r="F977" s="97" t="str">
        <f t="shared" ca="1" si="421"/>
        <v/>
      </c>
      <c r="G977" s="100" t="str">
        <f t="shared" ca="1" si="414"/>
        <v/>
      </c>
      <c r="H977" s="101" t="str">
        <f t="shared" ca="1" si="414"/>
        <v/>
      </c>
      <c r="I977" s="101" t="str">
        <f t="shared" ca="1" si="414"/>
        <v/>
      </c>
      <c r="J977" s="101" t="str">
        <f t="shared" ca="1" si="413"/>
        <v/>
      </c>
      <c r="K977" s="101" t="str">
        <f t="shared" ca="1" si="413"/>
        <v/>
      </c>
      <c r="L977" s="101" t="str">
        <f t="shared" ca="1" si="413"/>
        <v/>
      </c>
      <c r="M977" s="101" t="str">
        <f t="shared" ca="1" si="413"/>
        <v/>
      </c>
      <c r="N977" s="101" t="str">
        <f t="shared" ca="1" si="413"/>
        <v/>
      </c>
      <c r="O977" s="102" t="str">
        <f t="shared" ca="1" si="413"/>
        <v/>
      </c>
      <c r="P977" s="103" t="str">
        <f t="shared" ca="1" si="422"/>
        <v/>
      </c>
      <c r="Q977" s="100" t="str">
        <f t="shared" ca="1" si="410"/>
        <v/>
      </c>
      <c r="R977" s="101" t="str">
        <f t="shared" ca="1" si="410"/>
        <v/>
      </c>
      <c r="S977" s="101" t="str">
        <f t="shared" ca="1" si="410"/>
        <v/>
      </c>
      <c r="T977" s="101" t="str">
        <f t="shared" ca="1" si="410"/>
        <v/>
      </c>
      <c r="U977" s="101" t="str">
        <f t="shared" ca="1" si="410"/>
        <v/>
      </c>
      <c r="V977" s="101" t="str">
        <f t="shared" ca="1" si="410"/>
        <v/>
      </c>
      <c r="W977" s="101" t="str">
        <f t="shared" ca="1" si="415"/>
        <v/>
      </c>
      <c r="X977" s="101" t="str">
        <f t="shared" ca="1" si="415"/>
        <v/>
      </c>
      <c r="Y977" s="102" t="str">
        <f t="shared" ca="1" si="415"/>
        <v/>
      </c>
      <c r="Z977" s="129" t="str">
        <f t="shared" ca="1" si="423"/>
        <v/>
      </c>
      <c r="AA977" s="105" t="str">
        <f t="shared" ca="1" si="416"/>
        <v>NA</v>
      </c>
      <c r="AB977" s="105" t="str">
        <f t="shared" ca="1" si="424"/>
        <v>NA</v>
      </c>
      <c r="AC977" s="97" t="str">
        <f t="shared" ca="1" si="425"/>
        <v/>
      </c>
      <c r="AD977" s="106" t="str">
        <f t="shared" ca="1" si="417"/>
        <v/>
      </c>
      <c r="AE977" s="106"/>
      <c r="AF977" s="130"/>
      <c r="AG977" s="131"/>
      <c r="AH977" s="131"/>
      <c r="AI977" s="131"/>
      <c r="AJ977" s="131"/>
      <c r="AK977" s="131"/>
      <c r="AL977" s="131"/>
      <c r="AM977" s="131"/>
      <c r="AN977" s="132"/>
      <c r="AO977" s="133"/>
      <c r="AS977" s="69"/>
      <c r="AT977" s="69"/>
      <c r="AU977" s="113"/>
      <c r="AV977" s="114" t="str">
        <f t="shared" ca="1" si="412"/>
        <v/>
      </c>
      <c r="AW977" s="115" t="str">
        <f t="shared" ca="1" si="412"/>
        <v/>
      </c>
      <c r="AX977" s="115" t="str">
        <f t="shared" ca="1" si="412"/>
        <v/>
      </c>
      <c r="AY977" s="115" t="str">
        <f t="shared" ca="1" si="412"/>
        <v/>
      </c>
      <c r="AZ977" s="115" t="str">
        <f t="shared" ca="1" si="412"/>
        <v/>
      </c>
      <c r="BA977" s="115" t="str">
        <f t="shared" ca="1" si="412"/>
        <v/>
      </c>
      <c r="BB977" s="115" t="str">
        <f t="shared" ca="1" si="412"/>
        <v/>
      </c>
      <c r="BC977" s="115" t="str">
        <f t="shared" ca="1" si="412"/>
        <v/>
      </c>
      <c r="BD977" s="116" t="str">
        <f t="shared" ca="1" si="412"/>
        <v/>
      </c>
      <c r="BE977" s="145"/>
      <c r="BF977" s="118" t="str">
        <f t="shared" ca="1" si="426"/>
        <v/>
      </c>
      <c r="BG977" s="118" t="str">
        <f t="shared" ca="1" si="427"/>
        <v/>
      </c>
      <c r="BH977" s="118" t="str">
        <f t="shared" ca="1" si="428"/>
        <v/>
      </c>
      <c r="BI977" s="118" t="str">
        <f t="shared" ca="1" si="429"/>
        <v/>
      </c>
      <c r="BK977" s="154"/>
      <c r="BL977" s="155"/>
      <c r="BM977" s="154"/>
      <c r="BN977" s="154"/>
      <c r="BO977" s="156"/>
      <c r="BP977" s="156"/>
      <c r="BQ977" s="156"/>
      <c r="BR977" s="156"/>
      <c r="BS977" s="156"/>
      <c r="BT977" s="156"/>
      <c r="BU977" s="156"/>
      <c r="BV977" s="156"/>
      <c r="BW977" s="156"/>
      <c r="BX977" s="105"/>
      <c r="BY977" s="157"/>
      <c r="BZ977" s="157"/>
      <c r="CA977" s="157"/>
      <c r="CB977" s="157"/>
      <c r="CC977" s="157"/>
      <c r="CD977" s="157"/>
      <c r="CE977" s="157"/>
      <c r="CF977" s="157"/>
      <c r="CG977" s="157"/>
    </row>
    <row r="978" spans="1:85" x14ac:dyDescent="0.25">
      <c r="A978" s="97" t="str">
        <f t="shared" ca="1" si="430"/>
        <v/>
      </c>
      <c r="B978" s="98" t="str">
        <f t="shared" ca="1" si="431"/>
        <v/>
      </c>
      <c r="C978" s="99" t="str">
        <f t="shared" ca="1" si="418"/>
        <v/>
      </c>
      <c r="D978" s="97" t="str">
        <f t="shared" ca="1" si="419"/>
        <v/>
      </c>
      <c r="E978" s="97" t="str">
        <f t="shared" ca="1" si="420"/>
        <v/>
      </c>
      <c r="F978" s="97" t="str">
        <f t="shared" ca="1" si="421"/>
        <v/>
      </c>
      <c r="G978" s="100" t="str">
        <f t="shared" ca="1" si="414"/>
        <v/>
      </c>
      <c r="H978" s="101" t="str">
        <f t="shared" ca="1" si="414"/>
        <v/>
      </c>
      <c r="I978" s="101" t="str">
        <f t="shared" ca="1" si="414"/>
        <v/>
      </c>
      <c r="J978" s="101" t="str">
        <f t="shared" ca="1" si="413"/>
        <v/>
      </c>
      <c r="K978" s="101" t="str">
        <f t="shared" ca="1" si="413"/>
        <v/>
      </c>
      <c r="L978" s="101" t="str">
        <f t="shared" ca="1" si="413"/>
        <v/>
      </c>
      <c r="M978" s="101" t="str">
        <f t="shared" ca="1" si="413"/>
        <v/>
      </c>
      <c r="N978" s="101" t="str">
        <f t="shared" ca="1" si="413"/>
        <v/>
      </c>
      <c r="O978" s="102" t="str">
        <f t="shared" ca="1" si="413"/>
        <v/>
      </c>
      <c r="P978" s="103" t="str">
        <f t="shared" ca="1" si="422"/>
        <v/>
      </c>
      <c r="Q978" s="100" t="str">
        <f t="shared" ca="1" si="410"/>
        <v/>
      </c>
      <c r="R978" s="101" t="str">
        <f t="shared" ca="1" si="410"/>
        <v/>
      </c>
      <c r="S978" s="101" t="str">
        <f t="shared" ca="1" si="410"/>
        <v/>
      </c>
      <c r="T978" s="101" t="str">
        <f t="shared" ref="T978:V999" ca="1" si="432">IF(LEN($C978)=0,"",IF($E978="M",INDEX(J$5:J$999,MATCH($C978,$C$5:$C$999,0))*$P978,IF(INDEX(J$5:J$999,MATCH($C978,$C$5:$C$999,0))&gt;T$2,INDEX(J$5:J$999,MATCH($C978,$C$5:$C$999,0))*$P978,"&lt;MRL")))</f>
        <v/>
      </c>
      <c r="U978" s="101" t="str">
        <f t="shared" ca="1" si="432"/>
        <v/>
      </c>
      <c r="V978" s="101" t="str">
        <f t="shared" ca="1" si="432"/>
        <v/>
      </c>
      <c r="W978" s="101" t="str">
        <f t="shared" ca="1" si="415"/>
        <v/>
      </c>
      <c r="X978" s="101" t="str">
        <f t="shared" ca="1" si="415"/>
        <v/>
      </c>
      <c r="Y978" s="102" t="str">
        <f t="shared" ca="1" si="415"/>
        <v/>
      </c>
      <c r="Z978" s="129" t="str">
        <f t="shared" ca="1" si="423"/>
        <v/>
      </c>
      <c r="AA978" s="105" t="str">
        <f t="shared" ca="1" si="416"/>
        <v>NA</v>
      </c>
      <c r="AB978" s="105" t="str">
        <f t="shared" ca="1" si="424"/>
        <v>NA</v>
      </c>
      <c r="AC978" s="97" t="str">
        <f t="shared" ca="1" si="425"/>
        <v/>
      </c>
      <c r="AD978" s="106" t="str">
        <f t="shared" ca="1" si="417"/>
        <v/>
      </c>
      <c r="AE978" s="106"/>
      <c r="AF978" s="130"/>
      <c r="AG978" s="131"/>
      <c r="AH978" s="131"/>
      <c r="AI978" s="131"/>
      <c r="AJ978" s="131"/>
      <c r="AK978" s="131"/>
      <c r="AL978" s="131"/>
      <c r="AM978" s="131"/>
      <c r="AN978" s="132"/>
      <c r="AO978" s="133"/>
      <c r="AS978" s="69"/>
      <c r="AT978" s="69"/>
      <c r="AU978" s="113"/>
      <c r="AV978" s="114" t="str">
        <f t="shared" ca="1" si="412"/>
        <v/>
      </c>
      <c r="AW978" s="115" t="str">
        <f t="shared" ca="1" si="412"/>
        <v/>
      </c>
      <c r="AX978" s="115" t="str">
        <f t="shared" ca="1" si="412"/>
        <v/>
      </c>
      <c r="AY978" s="115" t="str">
        <f t="shared" ca="1" si="412"/>
        <v/>
      </c>
      <c r="AZ978" s="115" t="str">
        <f t="shared" ca="1" si="412"/>
        <v/>
      </c>
      <c r="BA978" s="115" t="str">
        <f t="shared" ca="1" si="412"/>
        <v/>
      </c>
      <c r="BB978" s="115" t="str">
        <f t="shared" ca="1" si="412"/>
        <v/>
      </c>
      <c r="BC978" s="115" t="str">
        <f t="shared" ca="1" si="412"/>
        <v/>
      </c>
      <c r="BD978" s="116" t="str">
        <f t="shared" ca="1" si="412"/>
        <v/>
      </c>
      <c r="BE978" s="145"/>
      <c r="BF978" s="118" t="str">
        <f t="shared" ca="1" si="426"/>
        <v/>
      </c>
      <c r="BG978" s="118" t="str">
        <f t="shared" ca="1" si="427"/>
        <v/>
      </c>
      <c r="BH978" s="118" t="str">
        <f t="shared" ca="1" si="428"/>
        <v/>
      </c>
      <c r="BI978" s="118" t="str">
        <f t="shared" ca="1" si="429"/>
        <v/>
      </c>
      <c r="BK978" s="154"/>
      <c r="BL978" s="155"/>
      <c r="BM978" s="154"/>
      <c r="BN978" s="154"/>
      <c r="BO978" s="156"/>
      <c r="BP978" s="156"/>
      <c r="BQ978" s="156"/>
      <c r="BR978" s="156"/>
      <c r="BS978" s="156"/>
      <c r="BT978" s="156"/>
      <c r="BU978" s="156"/>
      <c r="BV978" s="156"/>
      <c r="BW978" s="156"/>
      <c r="BX978" s="105"/>
      <c r="BY978" s="157"/>
      <c r="BZ978" s="157"/>
      <c r="CA978" s="157"/>
      <c r="CB978" s="157"/>
      <c r="CC978" s="157"/>
      <c r="CD978" s="157"/>
      <c r="CE978" s="157"/>
      <c r="CF978" s="157"/>
      <c r="CG978" s="157"/>
    </row>
    <row r="979" spans="1:85" x14ac:dyDescent="0.25">
      <c r="A979" s="97" t="str">
        <f t="shared" ca="1" si="430"/>
        <v/>
      </c>
      <c r="B979" s="98" t="str">
        <f t="shared" ca="1" si="431"/>
        <v/>
      </c>
      <c r="C979" s="99" t="str">
        <f t="shared" ca="1" si="418"/>
        <v/>
      </c>
      <c r="D979" s="97" t="str">
        <f t="shared" ca="1" si="419"/>
        <v/>
      </c>
      <c r="E979" s="97" t="str">
        <f t="shared" ca="1" si="420"/>
        <v/>
      </c>
      <c r="F979" s="97" t="str">
        <f t="shared" ca="1" si="421"/>
        <v/>
      </c>
      <c r="G979" s="100" t="str">
        <f t="shared" ca="1" si="414"/>
        <v/>
      </c>
      <c r="H979" s="101" t="str">
        <f t="shared" ca="1" si="414"/>
        <v/>
      </c>
      <c r="I979" s="101" t="str">
        <f t="shared" ca="1" si="414"/>
        <v/>
      </c>
      <c r="J979" s="101" t="str">
        <f t="shared" ca="1" si="413"/>
        <v/>
      </c>
      <c r="K979" s="101" t="str">
        <f t="shared" ca="1" si="413"/>
        <v/>
      </c>
      <c r="L979" s="101" t="str">
        <f t="shared" ca="1" si="413"/>
        <v/>
      </c>
      <c r="M979" s="101" t="str">
        <f t="shared" ca="1" si="413"/>
        <v/>
      </c>
      <c r="N979" s="101" t="str">
        <f t="shared" ca="1" si="413"/>
        <v/>
      </c>
      <c r="O979" s="102" t="str">
        <f t="shared" ca="1" si="413"/>
        <v/>
      </c>
      <c r="P979" s="103" t="str">
        <f t="shared" ca="1" si="422"/>
        <v/>
      </c>
      <c r="Q979" s="100" t="str">
        <f t="shared" ref="Q979:S999" ca="1" si="433">IF(LEN($C979)=0,"",IF($E979="M",INDEX(G$5:G$999,MATCH($C979,$C$5:$C$999,0))*$P979,IF(INDEX(G$5:G$999,MATCH($C979,$C$5:$C$999,0))&gt;Q$2,INDEX(G$5:G$999,MATCH($C979,$C$5:$C$999,0))*$P979,"&lt;MRL")))</f>
        <v/>
      </c>
      <c r="R979" s="101" t="str">
        <f t="shared" ca="1" si="433"/>
        <v/>
      </c>
      <c r="S979" s="101" t="str">
        <f t="shared" ca="1" si="433"/>
        <v/>
      </c>
      <c r="T979" s="101" t="str">
        <f t="shared" ca="1" si="432"/>
        <v/>
      </c>
      <c r="U979" s="101" t="str">
        <f t="shared" ca="1" si="432"/>
        <v/>
      </c>
      <c r="V979" s="101" t="str">
        <f t="shared" ca="1" si="432"/>
        <v/>
      </c>
      <c r="W979" s="101" t="str">
        <f t="shared" ca="1" si="415"/>
        <v/>
      </c>
      <c r="X979" s="101" t="str">
        <f t="shared" ca="1" si="415"/>
        <v/>
      </c>
      <c r="Y979" s="102" t="str">
        <f t="shared" ca="1" si="415"/>
        <v/>
      </c>
      <c r="Z979" s="129" t="str">
        <f t="shared" ca="1" si="423"/>
        <v/>
      </c>
      <c r="AA979" s="105" t="str">
        <f t="shared" ca="1" si="416"/>
        <v>NA</v>
      </c>
      <c r="AB979" s="105" t="str">
        <f t="shared" ca="1" si="424"/>
        <v>NA</v>
      </c>
      <c r="AC979" s="97" t="str">
        <f t="shared" ca="1" si="425"/>
        <v/>
      </c>
      <c r="AD979" s="106" t="str">
        <f t="shared" ca="1" si="417"/>
        <v/>
      </c>
      <c r="AE979" s="106"/>
      <c r="AF979" s="130"/>
      <c r="AG979" s="131"/>
      <c r="AH979" s="131"/>
      <c r="AI979" s="131"/>
      <c r="AJ979" s="131"/>
      <c r="AK979" s="131"/>
      <c r="AL979" s="131"/>
      <c r="AM979" s="131"/>
      <c r="AN979" s="132"/>
      <c r="AO979" s="133"/>
      <c r="AS979" s="69"/>
      <c r="AT979" s="69"/>
      <c r="AU979" s="113"/>
      <c r="AV979" s="114" t="str">
        <f t="shared" ca="1" si="412"/>
        <v/>
      </c>
      <c r="AW979" s="115" t="str">
        <f t="shared" ca="1" si="412"/>
        <v/>
      </c>
      <c r="AX979" s="115" t="str">
        <f t="shared" ca="1" si="412"/>
        <v/>
      </c>
      <c r="AY979" s="115" t="str">
        <f t="shared" ca="1" si="412"/>
        <v/>
      </c>
      <c r="AZ979" s="115" t="str">
        <f t="shared" ca="1" si="412"/>
        <v/>
      </c>
      <c r="BA979" s="115" t="str">
        <f t="shared" ca="1" si="412"/>
        <v/>
      </c>
      <c r="BB979" s="115" t="str">
        <f t="shared" ca="1" si="412"/>
        <v/>
      </c>
      <c r="BC979" s="115" t="str">
        <f t="shared" ca="1" si="412"/>
        <v/>
      </c>
      <c r="BD979" s="116" t="str">
        <f t="shared" ca="1" si="412"/>
        <v/>
      </c>
      <c r="BE979" s="145"/>
      <c r="BF979" s="118" t="str">
        <f t="shared" ca="1" si="426"/>
        <v/>
      </c>
      <c r="BG979" s="118" t="str">
        <f t="shared" ca="1" si="427"/>
        <v/>
      </c>
      <c r="BH979" s="118" t="str">
        <f t="shared" ca="1" si="428"/>
        <v/>
      </c>
      <c r="BI979" s="118" t="str">
        <f t="shared" ca="1" si="429"/>
        <v/>
      </c>
      <c r="BK979" s="154"/>
      <c r="BL979" s="155"/>
      <c r="BM979" s="154"/>
      <c r="BN979" s="154"/>
      <c r="BO979" s="156"/>
      <c r="BP979" s="156"/>
      <c r="BQ979" s="156"/>
      <c r="BR979" s="156"/>
      <c r="BS979" s="156"/>
      <c r="BT979" s="156"/>
      <c r="BU979" s="156"/>
      <c r="BV979" s="156"/>
      <c r="BW979" s="156"/>
      <c r="BX979" s="105"/>
      <c r="BY979" s="157"/>
      <c r="BZ979" s="157"/>
      <c r="CA979" s="157"/>
      <c r="CB979" s="157"/>
      <c r="CC979" s="157"/>
      <c r="CD979" s="157"/>
      <c r="CE979" s="157"/>
      <c r="CF979" s="157"/>
      <c r="CG979" s="157"/>
    </row>
    <row r="980" spans="1:85" x14ac:dyDescent="0.25">
      <c r="A980" s="97" t="str">
        <f t="shared" ca="1" si="430"/>
        <v/>
      </c>
      <c r="B980" s="98" t="str">
        <f t="shared" ca="1" si="431"/>
        <v/>
      </c>
      <c r="C980" s="99" t="str">
        <f t="shared" ca="1" si="418"/>
        <v/>
      </c>
      <c r="D980" s="97" t="str">
        <f t="shared" ca="1" si="419"/>
        <v/>
      </c>
      <c r="E980" s="97" t="str">
        <f t="shared" ca="1" si="420"/>
        <v/>
      </c>
      <c r="F980" s="97" t="str">
        <f t="shared" ca="1" si="421"/>
        <v/>
      </c>
      <c r="G980" s="100" t="str">
        <f t="shared" ca="1" si="414"/>
        <v/>
      </c>
      <c r="H980" s="101" t="str">
        <f t="shared" ca="1" si="414"/>
        <v/>
      </c>
      <c r="I980" s="101" t="str">
        <f t="shared" ca="1" si="414"/>
        <v/>
      </c>
      <c r="J980" s="101" t="str">
        <f t="shared" ca="1" si="413"/>
        <v/>
      </c>
      <c r="K980" s="101" t="str">
        <f t="shared" ca="1" si="413"/>
        <v/>
      </c>
      <c r="L980" s="101" t="str">
        <f t="shared" ca="1" si="413"/>
        <v/>
      </c>
      <c r="M980" s="101" t="str">
        <f t="shared" ca="1" si="413"/>
        <v/>
      </c>
      <c r="N980" s="101" t="str">
        <f t="shared" ca="1" si="413"/>
        <v/>
      </c>
      <c r="O980" s="102" t="str">
        <f t="shared" ca="1" si="413"/>
        <v/>
      </c>
      <c r="P980" s="103" t="str">
        <f t="shared" ca="1" si="422"/>
        <v/>
      </c>
      <c r="Q980" s="100" t="str">
        <f t="shared" ca="1" si="433"/>
        <v/>
      </c>
      <c r="R980" s="101" t="str">
        <f t="shared" ca="1" si="433"/>
        <v/>
      </c>
      <c r="S980" s="101" t="str">
        <f t="shared" ca="1" si="433"/>
        <v/>
      </c>
      <c r="T980" s="101" t="str">
        <f t="shared" ca="1" si="432"/>
        <v/>
      </c>
      <c r="U980" s="101" t="str">
        <f t="shared" ca="1" si="432"/>
        <v/>
      </c>
      <c r="V980" s="101" t="str">
        <f t="shared" ca="1" si="432"/>
        <v/>
      </c>
      <c r="W980" s="101" t="str">
        <f t="shared" ca="1" si="415"/>
        <v/>
      </c>
      <c r="X980" s="101" t="str">
        <f t="shared" ca="1" si="415"/>
        <v/>
      </c>
      <c r="Y980" s="102" t="str">
        <f t="shared" ca="1" si="415"/>
        <v/>
      </c>
      <c r="Z980" s="129" t="str">
        <f t="shared" ca="1" si="423"/>
        <v/>
      </c>
      <c r="AA980" s="105" t="str">
        <f t="shared" ca="1" si="416"/>
        <v>NA</v>
      </c>
      <c r="AB980" s="105" t="str">
        <f t="shared" ca="1" si="424"/>
        <v>NA</v>
      </c>
      <c r="AC980" s="97" t="str">
        <f t="shared" ca="1" si="425"/>
        <v/>
      </c>
      <c r="AD980" s="106" t="str">
        <f t="shared" ca="1" si="417"/>
        <v/>
      </c>
      <c r="AE980" s="106"/>
      <c r="AF980" s="130"/>
      <c r="AG980" s="131"/>
      <c r="AH980" s="131"/>
      <c r="AI980" s="131"/>
      <c r="AJ980" s="131"/>
      <c r="AK980" s="131"/>
      <c r="AL980" s="131"/>
      <c r="AM980" s="131"/>
      <c r="AN980" s="132"/>
      <c r="AO980" s="133"/>
      <c r="AS980" s="69"/>
      <c r="AT980" s="69"/>
      <c r="AU980" s="113"/>
      <c r="AV980" s="114" t="str">
        <f t="shared" ca="1" si="412"/>
        <v/>
      </c>
      <c r="AW980" s="115" t="str">
        <f t="shared" ca="1" si="412"/>
        <v/>
      </c>
      <c r="AX980" s="115" t="str">
        <f t="shared" ca="1" si="412"/>
        <v/>
      </c>
      <c r="AY980" s="115" t="str">
        <f t="shared" ca="1" si="412"/>
        <v/>
      </c>
      <c r="AZ980" s="115" t="str">
        <f t="shared" ca="1" si="412"/>
        <v/>
      </c>
      <c r="BA980" s="115" t="str">
        <f t="shared" ca="1" si="412"/>
        <v/>
      </c>
      <c r="BB980" s="115" t="str">
        <f t="shared" ca="1" si="412"/>
        <v/>
      </c>
      <c r="BC980" s="115" t="str">
        <f t="shared" ref="AW980:BD999" ca="1" si="434">IFERROR(IF(LEN($C980)=0,"",IF(VLOOKUP($C980,INDIRECT("'"&amp;$H$2&amp;"'!"&amp;"$A$1:$ZZ$999"),MATCH(BC$1,INDIRECT("'"&amp;$H$2&amp;"'!"&amp;"A"&amp;$J$2&amp;":ZZ"&amp;$J$2&amp;""),0),FALSE)="N/F",0,VLOOKUP($C980,INDIRECT("'"&amp;$H$2&amp;"'!"&amp;"$A$1:$ZZ$999"),MATCH(BC$1,INDIRECT("'"&amp;$H$2&amp;"'!"&amp;"A"&amp;$J$2&amp;":ZZ"&amp;$J$2&amp;""),0),FALSE))),"")</f>
        <v/>
      </c>
      <c r="BD980" s="116" t="str">
        <f t="shared" ca="1" si="434"/>
        <v/>
      </c>
      <c r="BE980" s="145"/>
      <c r="BF980" s="118" t="str">
        <f t="shared" ca="1" si="426"/>
        <v/>
      </c>
      <c r="BG980" s="118" t="str">
        <f t="shared" ca="1" si="427"/>
        <v/>
      </c>
      <c r="BH980" s="118" t="str">
        <f t="shared" ca="1" si="428"/>
        <v/>
      </c>
      <c r="BI980" s="118" t="str">
        <f t="shared" ca="1" si="429"/>
        <v/>
      </c>
      <c r="BK980" s="154"/>
      <c r="BL980" s="155"/>
      <c r="BM980" s="154"/>
      <c r="BN980" s="154"/>
      <c r="BO980" s="156"/>
      <c r="BP980" s="156"/>
      <c r="BQ980" s="156"/>
      <c r="BR980" s="156"/>
      <c r="BS980" s="156"/>
      <c r="BT980" s="156"/>
      <c r="BU980" s="156"/>
      <c r="BV980" s="156"/>
      <c r="BW980" s="156"/>
      <c r="BX980" s="105"/>
      <c r="BY980" s="157"/>
      <c r="BZ980" s="157"/>
      <c r="CA980" s="157"/>
      <c r="CB980" s="157"/>
      <c r="CC980" s="157"/>
      <c r="CD980" s="157"/>
      <c r="CE980" s="157"/>
      <c r="CF980" s="157"/>
      <c r="CG980" s="157"/>
    </row>
    <row r="981" spans="1:85" x14ac:dyDescent="0.25">
      <c r="A981" s="97" t="str">
        <f t="shared" ca="1" si="430"/>
        <v/>
      </c>
      <c r="B981" s="98" t="str">
        <f t="shared" ca="1" si="431"/>
        <v/>
      </c>
      <c r="C981" s="99" t="str">
        <f t="shared" ca="1" si="418"/>
        <v/>
      </c>
      <c r="D981" s="97" t="str">
        <f t="shared" ca="1" si="419"/>
        <v/>
      </c>
      <c r="E981" s="97" t="str">
        <f t="shared" ca="1" si="420"/>
        <v/>
      </c>
      <c r="F981" s="97" t="str">
        <f t="shared" ca="1" si="421"/>
        <v/>
      </c>
      <c r="G981" s="100" t="str">
        <f t="shared" ca="1" si="414"/>
        <v/>
      </c>
      <c r="H981" s="101" t="str">
        <f t="shared" ca="1" si="414"/>
        <v/>
      </c>
      <c r="I981" s="101" t="str">
        <f t="shared" ca="1" si="414"/>
        <v/>
      </c>
      <c r="J981" s="101" t="str">
        <f t="shared" ca="1" si="413"/>
        <v/>
      </c>
      <c r="K981" s="101" t="str">
        <f t="shared" ca="1" si="413"/>
        <v/>
      </c>
      <c r="L981" s="101" t="str">
        <f t="shared" ca="1" si="413"/>
        <v/>
      </c>
      <c r="M981" s="101" t="str">
        <f t="shared" ca="1" si="413"/>
        <v/>
      </c>
      <c r="N981" s="101" t="str">
        <f t="shared" ca="1" si="413"/>
        <v/>
      </c>
      <c r="O981" s="102" t="str">
        <f t="shared" ca="1" si="413"/>
        <v/>
      </c>
      <c r="P981" s="103" t="str">
        <f t="shared" ca="1" si="422"/>
        <v/>
      </c>
      <c r="Q981" s="100" t="str">
        <f t="shared" ca="1" si="433"/>
        <v/>
      </c>
      <c r="R981" s="101" t="str">
        <f t="shared" ca="1" si="433"/>
        <v/>
      </c>
      <c r="S981" s="101" t="str">
        <f t="shared" ca="1" si="433"/>
        <v/>
      </c>
      <c r="T981" s="101" t="str">
        <f t="shared" ca="1" si="432"/>
        <v/>
      </c>
      <c r="U981" s="101" t="str">
        <f t="shared" ca="1" si="432"/>
        <v/>
      </c>
      <c r="V981" s="101" t="str">
        <f t="shared" ca="1" si="432"/>
        <v/>
      </c>
      <c r="W981" s="101" t="str">
        <f t="shared" ca="1" si="415"/>
        <v/>
      </c>
      <c r="X981" s="101" t="str">
        <f t="shared" ca="1" si="415"/>
        <v/>
      </c>
      <c r="Y981" s="102" t="str">
        <f t="shared" ca="1" si="415"/>
        <v/>
      </c>
      <c r="Z981" s="129" t="str">
        <f t="shared" ca="1" si="423"/>
        <v/>
      </c>
      <c r="AA981" s="105" t="str">
        <f t="shared" ca="1" si="416"/>
        <v>NA</v>
      </c>
      <c r="AB981" s="105" t="str">
        <f t="shared" ca="1" si="424"/>
        <v>NA</v>
      </c>
      <c r="AC981" s="97" t="str">
        <f t="shared" ca="1" si="425"/>
        <v/>
      </c>
      <c r="AD981" s="106" t="str">
        <f t="shared" ca="1" si="417"/>
        <v/>
      </c>
      <c r="AE981" s="106"/>
      <c r="AF981" s="130"/>
      <c r="AG981" s="131"/>
      <c r="AH981" s="131"/>
      <c r="AI981" s="131"/>
      <c r="AJ981" s="131"/>
      <c r="AK981" s="131"/>
      <c r="AL981" s="131"/>
      <c r="AM981" s="131"/>
      <c r="AN981" s="132"/>
      <c r="AO981" s="133"/>
      <c r="AS981" s="69"/>
      <c r="AT981" s="69"/>
      <c r="AU981" s="113"/>
      <c r="AV981" s="114" t="str">
        <f t="shared" ref="AV981:AV999" ca="1" si="435">IFERROR(IF(LEN($C981)=0,"",IF(VLOOKUP($C981,INDIRECT("'"&amp;$H$2&amp;"'!"&amp;"$A$1:$ZZ$999"),MATCH(AV$1,INDIRECT("'"&amp;$H$2&amp;"'!"&amp;"A"&amp;$J$2&amp;":ZZ"&amp;$J$2&amp;""),0),FALSE)="N/F",0,VLOOKUP($C981,INDIRECT("'"&amp;$H$2&amp;"'!"&amp;"$A$1:$ZZ$999"),MATCH(AV$1,INDIRECT("'"&amp;$H$2&amp;"'!"&amp;"A"&amp;$J$2&amp;":ZZ"&amp;$J$2&amp;""),0),FALSE))),"")</f>
        <v/>
      </c>
      <c r="AW981" s="115" t="str">
        <f t="shared" ca="1" si="434"/>
        <v/>
      </c>
      <c r="AX981" s="115" t="str">
        <f t="shared" ca="1" si="434"/>
        <v/>
      </c>
      <c r="AY981" s="115" t="str">
        <f t="shared" ca="1" si="434"/>
        <v/>
      </c>
      <c r="AZ981" s="115" t="str">
        <f t="shared" ca="1" si="434"/>
        <v/>
      </c>
      <c r="BA981" s="115" t="str">
        <f t="shared" ca="1" si="434"/>
        <v/>
      </c>
      <c r="BB981" s="115" t="str">
        <f t="shared" ca="1" si="434"/>
        <v/>
      </c>
      <c r="BC981" s="115" t="str">
        <f t="shared" ca="1" si="434"/>
        <v/>
      </c>
      <c r="BD981" s="116" t="str">
        <f t="shared" ca="1" si="434"/>
        <v/>
      </c>
      <c r="BE981" s="145"/>
      <c r="BF981" s="118" t="str">
        <f t="shared" ca="1" si="426"/>
        <v/>
      </c>
      <c r="BG981" s="118" t="str">
        <f t="shared" ca="1" si="427"/>
        <v/>
      </c>
      <c r="BH981" s="118" t="str">
        <f t="shared" ca="1" si="428"/>
        <v/>
      </c>
      <c r="BI981" s="118" t="str">
        <f t="shared" ca="1" si="429"/>
        <v/>
      </c>
      <c r="BK981" s="154"/>
      <c r="BL981" s="155"/>
      <c r="BM981" s="154"/>
      <c r="BN981" s="154"/>
      <c r="BO981" s="156"/>
      <c r="BP981" s="156"/>
      <c r="BQ981" s="156"/>
      <c r="BR981" s="156"/>
      <c r="BS981" s="156"/>
      <c r="BT981" s="156"/>
      <c r="BU981" s="156"/>
      <c r="BV981" s="156"/>
      <c r="BW981" s="156"/>
      <c r="BX981" s="105"/>
      <c r="BY981" s="157"/>
      <c r="BZ981" s="157"/>
      <c r="CA981" s="157"/>
      <c r="CB981" s="157"/>
      <c r="CC981" s="157"/>
      <c r="CD981" s="157"/>
      <c r="CE981" s="157"/>
      <c r="CF981" s="157"/>
      <c r="CG981" s="157"/>
    </row>
    <row r="982" spans="1:85" x14ac:dyDescent="0.25">
      <c r="A982" s="97" t="str">
        <f t="shared" ca="1" si="430"/>
        <v/>
      </c>
      <c r="B982" s="98" t="str">
        <f t="shared" ca="1" si="431"/>
        <v/>
      </c>
      <c r="C982" s="99" t="str">
        <f t="shared" ca="1" si="418"/>
        <v/>
      </c>
      <c r="D982" s="97" t="str">
        <f t="shared" ca="1" si="419"/>
        <v/>
      </c>
      <c r="E982" s="97" t="str">
        <f t="shared" ca="1" si="420"/>
        <v/>
      </c>
      <c r="F982" s="97" t="str">
        <f t="shared" ca="1" si="421"/>
        <v/>
      </c>
      <c r="G982" s="100" t="str">
        <f t="shared" ca="1" si="414"/>
        <v/>
      </c>
      <c r="H982" s="101" t="str">
        <f t="shared" ca="1" si="414"/>
        <v/>
      </c>
      <c r="I982" s="101" t="str">
        <f t="shared" ca="1" si="414"/>
        <v/>
      </c>
      <c r="J982" s="101" t="str">
        <f t="shared" ca="1" si="413"/>
        <v/>
      </c>
      <c r="K982" s="101" t="str">
        <f t="shared" ca="1" si="413"/>
        <v/>
      </c>
      <c r="L982" s="101" t="str">
        <f t="shared" ca="1" si="413"/>
        <v/>
      </c>
      <c r="M982" s="101" t="str">
        <f t="shared" ca="1" si="413"/>
        <v/>
      </c>
      <c r="N982" s="101" t="str">
        <f t="shared" ca="1" si="413"/>
        <v/>
      </c>
      <c r="O982" s="102" t="str">
        <f t="shared" ca="1" si="413"/>
        <v/>
      </c>
      <c r="P982" s="103" t="str">
        <f t="shared" ca="1" si="422"/>
        <v/>
      </c>
      <c r="Q982" s="100" t="str">
        <f t="shared" ca="1" si="433"/>
        <v/>
      </c>
      <c r="R982" s="101" t="str">
        <f t="shared" ca="1" si="433"/>
        <v/>
      </c>
      <c r="S982" s="101" t="str">
        <f t="shared" ca="1" si="433"/>
        <v/>
      </c>
      <c r="T982" s="101" t="str">
        <f t="shared" ca="1" si="432"/>
        <v/>
      </c>
      <c r="U982" s="101" t="str">
        <f t="shared" ca="1" si="432"/>
        <v/>
      </c>
      <c r="V982" s="101" t="str">
        <f t="shared" ca="1" si="432"/>
        <v/>
      </c>
      <c r="W982" s="101" t="str">
        <f t="shared" ca="1" si="415"/>
        <v/>
      </c>
      <c r="X982" s="101" t="str">
        <f t="shared" ca="1" si="415"/>
        <v/>
      </c>
      <c r="Y982" s="102" t="str">
        <f t="shared" ca="1" si="415"/>
        <v/>
      </c>
      <c r="Z982" s="129" t="str">
        <f t="shared" ca="1" si="423"/>
        <v/>
      </c>
      <c r="AA982" s="105" t="str">
        <f t="shared" ca="1" si="416"/>
        <v>NA</v>
      </c>
      <c r="AB982" s="105" t="str">
        <f t="shared" ca="1" si="424"/>
        <v>NA</v>
      </c>
      <c r="AC982" s="97" t="str">
        <f t="shared" ca="1" si="425"/>
        <v/>
      </c>
      <c r="AD982" s="106" t="str">
        <f t="shared" ca="1" si="417"/>
        <v/>
      </c>
      <c r="AE982" s="106"/>
      <c r="AF982" s="130"/>
      <c r="AG982" s="131"/>
      <c r="AH982" s="131"/>
      <c r="AI982" s="131"/>
      <c r="AJ982" s="131"/>
      <c r="AK982" s="131"/>
      <c r="AL982" s="131"/>
      <c r="AM982" s="131"/>
      <c r="AN982" s="132"/>
      <c r="AO982" s="133"/>
      <c r="AS982" s="69"/>
      <c r="AT982" s="69"/>
      <c r="AU982" s="113"/>
      <c r="AV982" s="114" t="str">
        <f t="shared" ca="1" si="435"/>
        <v/>
      </c>
      <c r="AW982" s="115" t="str">
        <f t="shared" ca="1" si="434"/>
        <v/>
      </c>
      <c r="AX982" s="115" t="str">
        <f t="shared" ca="1" si="434"/>
        <v/>
      </c>
      <c r="AY982" s="115" t="str">
        <f t="shared" ca="1" si="434"/>
        <v/>
      </c>
      <c r="AZ982" s="115" t="str">
        <f t="shared" ca="1" si="434"/>
        <v/>
      </c>
      <c r="BA982" s="115" t="str">
        <f t="shared" ca="1" si="434"/>
        <v/>
      </c>
      <c r="BB982" s="115" t="str">
        <f t="shared" ca="1" si="434"/>
        <v/>
      </c>
      <c r="BC982" s="115" t="str">
        <f t="shared" ca="1" si="434"/>
        <v/>
      </c>
      <c r="BD982" s="116" t="str">
        <f t="shared" ca="1" si="434"/>
        <v/>
      </c>
      <c r="BE982" s="145"/>
      <c r="BF982" s="118" t="str">
        <f t="shared" ca="1" si="426"/>
        <v/>
      </c>
      <c r="BG982" s="118" t="str">
        <f t="shared" ca="1" si="427"/>
        <v/>
      </c>
      <c r="BH982" s="118" t="str">
        <f t="shared" ca="1" si="428"/>
        <v/>
      </c>
      <c r="BI982" s="118" t="str">
        <f t="shared" ca="1" si="429"/>
        <v/>
      </c>
      <c r="BK982" s="154"/>
      <c r="BL982" s="155"/>
      <c r="BM982" s="154"/>
      <c r="BN982" s="154"/>
      <c r="BO982" s="156"/>
      <c r="BP982" s="156"/>
      <c r="BQ982" s="156"/>
      <c r="BR982" s="156"/>
      <c r="BS982" s="156"/>
      <c r="BT982" s="156"/>
      <c r="BU982" s="156"/>
      <c r="BV982" s="156"/>
      <c r="BW982" s="156"/>
      <c r="BX982" s="105"/>
      <c r="BY982" s="157"/>
      <c r="BZ982" s="157"/>
      <c r="CA982" s="157"/>
      <c r="CB982" s="157"/>
      <c r="CC982" s="157"/>
      <c r="CD982" s="157"/>
      <c r="CE982" s="157"/>
      <c r="CF982" s="157"/>
      <c r="CG982" s="157"/>
    </row>
    <row r="983" spans="1:85" x14ac:dyDescent="0.25">
      <c r="A983" s="97" t="str">
        <f t="shared" ca="1" si="430"/>
        <v/>
      </c>
      <c r="B983" s="98" t="str">
        <f t="shared" ca="1" si="431"/>
        <v/>
      </c>
      <c r="C983" s="99" t="str">
        <f t="shared" ca="1" si="418"/>
        <v/>
      </c>
      <c r="D983" s="97" t="str">
        <f t="shared" ca="1" si="419"/>
        <v/>
      </c>
      <c r="E983" s="97" t="str">
        <f t="shared" ca="1" si="420"/>
        <v/>
      </c>
      <c r="F983" s="97" t="str">
        <f t="shared" ca="1" si="421"/>
        <v/>
      </c>
      <c r="G983" s="100" t="str">
        <f t="shared" ca="1" si="414"/>
        <v/>
      </c>
      <c r="H983" s="101" t="str">
        <f t="shared" ca="1" si="414"/>
        <v/>
      </c>
      <c r="I983" s="101" t="str">
        <f t="shared" ca="1" si="414"/>
        <v/>
      </c>
      <c r="J983" s="101" t="str">
        <f t="shared" ca="1" si="413"/>
        <v/>
      </c>
      <c r="K983" s="101" t="str">
        <f t="shared" ca="1" si="413"/>
        <v/>
      </c>
      <c r="L983" s="101" t="str">
        <f t="shared" ca="1" si="413"/>
        <v/>
      </c>
      <c r="M983" s="101" t="str">
        <f t="shared" ca="1" si="413"/>
        <v/>
      </c>
      <c r="N983" s="101" t="str">
        <f t="shared" ca="1" si="413"/>
        <v/>
      </c>
      <c r="O983" s="102" t="str">
        <f t="shared" ca="1" si="413"/>
        <v/>
      </c>
      <c r="P983" s="103" t="str">
        <f t="shared" ca="1" si="422"/>
        <v/>
      </c>
      <c r="Q983" s="100" t="str">
        <f t="shared" ca="1" si="433"/>
        <v/>
      </c>
      <c r="R983" s="101" t="str">
        <f t="shared" ca="1" si="433"/>
        <v/>
      </c>
      <c r="S983" s="101" t="str">
        <f t="shared" ca="1" si="433"/>
        <v/>
      </c>
      <c r="T983" s="101" t="str">
        <f t="shared" ca="1" si="432"/>
        <v/>
      </c>
      <c r="U983" s="101" t="str">
        <f t="shared" ca="1" si="432"/>
        <v/>
      </c>
      <c r="V983" s="101" t="str">
        <f t="shared" ca="1" si="432"/>
        <v/>
      </c>
      <c r="W983" s="101" t="str">
        <f t="shared" ca="1" si="415"/>
        <v/>
      </c>
      <c r="X983" s="101" t="str">
        <f t="shared" ca="1" si="415"/>
        <v/>
      </c>
      <c r="Y983" s="102" t="str">
        <f t="shared" ca="1" si="415"/>
        <v/>
      </c>
      <c r="Z983" s="129" t="str">
        <f t="shared" ca="1" si="423"/>
        <v/>
      </c>
      <c r="AA983" s="105" t="str">
        <f t="shared" ca="1" si="416"/>
        <v>NA</v>
      </c>
      <c r="AB983" s="105" t="str">
        <f t="shared" ca="1" si="424"/>
        <v>NA</v>
      </c>
      <c r="AC983" s="97" t="str">
        <f t="shared" ca="1" si="425"/>
        <v/>
      </c>
      <c r="AD983" s="106" t="str">
        <f t="shared" ca="1" si="417"/>
        <v/>
      </c>
      <c r="AE983" s="106"/>
      <c r="AF983" s="130"/>
      <c r="AG983" s="131"/>
      <c r="AH983" s="131"/>
      <c r="AI983" s="131"/>
      <c r="AJ983" s="131"/>
      <c r="AK983" s="131"/>
      <c r="AL983" s="131"/>
      <c r="AM983" s="131"/>
      <c r="AN983" s="132"/>
      <c r="AO983" s="133"/>
      <c r="AS983" s="69"/>
      <c r="AT983" s="69"/>
      <c r="AU983" s="113"/>
      <c r="AV983" s="114" t="str">
        <f t="shared" ca="1" si="435"/>
        <v/>
      </c>
      <c r="AW983" s="115" t="str">
        <f t="shared" ca="1" si="434"/>
        <v/>
      </c>
      <c r="AX983" s="115" t="str">
        <f t="shared" ca="1" si="434"/>
        <v/>
      </c>
      <c r="AY983" s="115" t="str">
        <f t="shared" ca="1" si="434"/>
        <v/>
      </c>
      <c r="AZ983" s="115" t="str">
        <f t="shared" ca="1" si="434"/>
        <v/>
      </c>
      <c r="BA983" s="115" t="str">
        <f t="shared" ca="1" si="434"/>
        <v/>
      </c>
      <c r="BB983" s="115" t="str">
        <f t="shared" ca="1" si="434"/>
        <v/>
      </c>
      <c r="BC983" s="115" t="str">
        <f t="shared" ca="1" si="434"/>
        <v/>
      </c>
      <c r="BD983" s="116" t="str">
        <f t="shared" ca="1" si="434"/>
        <v/>
      </c>
      <c r="BE983" s="145"/>
      <c r="BF983" s="118" t="str">
        <f t="shared" ca="1" si="426"/>
        <v/>
      </c>
      <c r="BG983" s="118" t="str">
        <f t="shared" ca="1" si="427"/>
        <v/>
      </c>
      <c r="BH983" s="118" t="str">
        <f t="shared" ca="1" si="428"/>
        <v/>
      </c>
      <c r="BI983" s="118" t="str">
        <f t="shared" ca="1" si="429"/>
        <v/>
      </c>
      <c r="BK983" s="154"/>
      <c r="BL983" s="155"/>
      <c r="BM983" s="154"/>
      <c r="BN983" s="154"/>
      <c r="BO983" s="156"/>
      <c r="BP983" s="156"/>
      <c r="BQ983" s="156"/>
      <c r="BR983" s="156"/>
      <c r="BS983" s="156"/>
      <c r="BT983" s="156"/>
      <c r="BU983" s="156"/>
      <c r="BV983" s="156"/>
      <c r="BW983" s="156"/>
      <c r="BX983" s="105"/>
      <c r="BY983" s="157"/>
      <c r="BZ983" s="157"/>
      <c r="CA983" s="157"/>
      <c r="CB983" s="157"/>
      <c r="CC983" s="157"/>
      <c r="CD983" s="157"/>
      <c r="CE983" s="157"/>
      <c r="CF983" s="157"/>
      <c r="CG983" s="157"/>
    </row>
    <row r="984" spans="1:85" x14ac:dyDescent="0.25">
      <c r="A984" s="97" t="str">
        <f t="shared" ca="1" si="430"/>
        <v/>
      </c>
      <c r="B984" s="98" t="str">
        <f t="shared" ca="1" si="431"/>
        <v/>
      </c>
      <c r="C984" s="99" t="str">
        <f t="shared" ca="1" si="418"/>
        <v/>
      </c>
      <c r="D984" s="97" t="str">
        <f t="shared" ca="1" si="419"/>
        <v/>
      </c>
      <c r="E984" s="97" t="str">
        <f t="shared" ca="1" si="420"/>
        <v/>
      </c>
      <c r="F984" s="97" t="str">
        <f t="shared" ca="1" si="421"/>
        <v/>
      </c>
      <c r="G984" s="100" t="str">
        <f t="shared" ca="1" si="414"/>
        <v/>
      </c>
      <c r="H984" s="101" t="str">
        <f t="shared" ca="1" si="414"/>
        <v/>
      </c>
      <c r="I984" s="101" t="str">
        <f t="shared" ca="1" si="414"/>
        <v/>
      </c>
      <c r="J984" s="101" t="str">
        <f t="shared" ca="1" si="413"/>
        <v/>
      </c>
      <c r="K984" s="101" t="str">
        <f t="shared" ca="1" si="413"/>
        <v/>
      </c>
      <c r="L984" s="101" t="str">
        <f t="shared" ca="1" si="413"/>
        <v/>
      </c>
      <c r="M984" s="101" t="str">
        <f t="shared" ca="1" si="413"/>
        <v/>
      </c>
      <c r="N984" s="101" t="str">
        <f t="shared" ca="1" si="413"/>
        <v/>
      </c>
      <c r="O984" s="102" t="str">
        <f t="shared" ca="1" si="413"/>
        <v/>
      </c>
      <c r="P984" s="103" t="str">
        <f t="shared" ca="1" si="422"/>
        <v/>
      </c>
      <c r="Q984" s="100" t="str">
        <f t="shared" ca="1" si="433"/>
        <v/>
      </c>
      <c r="R984" s="101" t="str">
        <f t="shared" ca="1" si="433"/>
        <v/>
      </c>
      <c r="S984" s="101" t="str">
        <f t="shared" ca="1" si="433"/>
        <v/>
      </c>
      <c r="T984" s="101" t="str">
        <f t="shared" ca="1" si="432"/>
        <v/>
      </c>
      <c r="U984" s="101" t="str">
        <f t="shared" ca="1" si="432"/>
        <v/>
      </c>
      <c r="V984" s="101" t="str">
        <f t="shared" ca="1" si="432"/>
        <v/>
      </c>
      <c r="W984" s="101" t="str">
        <f t="shared" ca="1" si="415"/>
        <v/>
      </c>
      <c r="X984" s="101" t="str">
        <f t="shared" ca="1" si="415"/>
        <v/>
      </c>
      <c r="Y984" s="102" t="str">
        <f t="shared" ca="1" si="415"/>
        <v/>
      </c>
      <c r="Z984" s="129" t="str">
        <f t="shared" ca="1" si="423"/>
        <v/>
      </c>
      <c r="AA984" s="105" t="str">
        <f t="shared" ca="1" si="416"/>
        <v>NA</v>
      </c>
      <c r="AB984" s="105" t="str">
        <f t="shared" ca="1" si="424"/>
        <v>NA</v>
      </c>
      <c r="AC984" s="97" t="str">
        <f t="shared" ca="1" si="425"/>
        <v/>
      </c>
      <c r="AD984" s="106" t="str">
        <f t="shared" ca="1" si="417"/>
        <v/>
      </c>
      <c r="AE984" s="106"/>
      <c r="AF984" s="130"/>
      <c r="AG984" s="131"/>
      <c r="AH984" s="131"/>
      <c r="AI984" s="131"/>
      <c r="AJ984" s="131"/>
      <c r="AK984" s="131"/>
      <c r="AL984" s="131"/>
      <c r="AM984" s="131"/>
      <c r="AN984" s="132"/>
      <c r="AO984" s="133"/>
      <c r="AS984" s="69"/>
      <c r="AT984" s="69"/>
      <c r="AU984" s="113"/>
      <c r="AV984" s="114" t="str">
        <f t="shared" ca="1" si="435"/>
        <v/>
      </c>
      <c r="AW984" s="115" t="str">
        <f t="shared" ca="1" si="434"/>
        <v/>
      </c>
      <c r="AX984" s="115" t="str">
        <f t="shared" ca="1" si="434"/>
        <v/>
      </c>
      <c r="AY984" s="115" t="str">
        <f t="shared" ca="1" si="434"/>
        <v/>
      </c>
      <c r="AZ984" s="115" t="str">
        <f t="shared" ca="1" si="434"/>
        <v/>
      </c>
      <c r="BA984" s="115" t="str">
        <f t="shared" ca="1" si="434"/>
        <v/>
      </c>
      <c r="BB984" s="115" t="str">
        <f t="shared" ca="1" si="434"/>
        <v/>
      </c>
      <c r="BC984" s="115" t="str">
        <f t="shared" ca="1" si="434"/>
        <v/>
      </c>
      <c r="BD984" s="116" t="str">
        <f t="shared" ca="1" si="434"/>
        <v/>
      </c>
      <c r="BE984" s="145"/>
      <c r="BF984" s="118" t="str">
        <f t="shared" ca="1" si="426"/>
        <v/>
      </c>
      <c r="BG984" s="118" t="str">
        <f t="shared" ca="1" si="427"/>
        <v/>
      </c>
      <c r="BH984" s="118" t="str">
        <f t="shared" ca="1" si="428"/>
        <v/>
      </c>
      <c r="BI984" s="118" t="str">
        <f t="shared" ca="1" si="429"/>
        <v/>
      </c>
      <c r="BK984" s="154"/>
      <c r="BL984" s="155"/>
      <c r="BM984" s="154"/>
      <c r="BN984" s="154"/>
      <c r="BO984" s="156"/>
      <c r="BP984" s="156"/>
      <c r="BQ984" s="156"/>
      <c r="BR984" s="156"/>
      <c r="BS984" s="156"/>
      <c r="BT984" s="156"/>
      <c r="BU984" s="156"/>
      <c r="BV984" s="156"/>
      <c r="BW984" s="156"/>
      <c r="BX984" s="105"/>
      <c r="BY984" s="157"/>
      <c r="BZ984" s="157"/>
      <c r="CA984" s="157"/>
      <c r="CB984" s="157"/>
      <c r="CC984" s="157"/>
      <c r="CD984" s="157"/>
      <c r="CE984" s="157"/>
      <c r="CF984" s="157"/>
      <c r="CG984" s="157"/>
    </row>
    <row r="985" spans="1:85" x14ac:dyDescent="0.25">
      <c r="A985" s="97" t="str">
        <f t="shared" ca="1" si="430"/>
        <v/>
      </c>
      <c r="B985" s="98" t="str">
        <f t="shared" ca="1" si="431"/>
        <v/>
      </c>
      <c r="C985" s="99" t="str">
        <f t="shared" ca="1" si="418"/>
        <v/>
      </c>
      <c r="D985" s="97" t="str">
        <f t="shared" ca="1" si="419"/>
        <v/>
      </c>
      <c r="E985" s="97" t="str">
        <f t="shared" ca="1" si="420"/>
        <v/>
      </c>
      <c r="F985" s="97" t="str">
        <f t="shared" ca="1" si="421"/>
        <v/>
      </c>
      <c r="G985" s="100" t="str">
        <f t="shared" ca="1" si="414"/>
        <v/>
      </c>
      <c r="H985" s="101" t="str">
        <f t="shared" ca="1" si="414"/>
        <v/>
      </c>
      <c r="I985" s="101" t="str">
        <f t="shared" ca="1" si="414"/>
        <v/>
      </c>
      <c r="J985" s="101" t="str">
        <f t="shared" ca="1" si="413"/>
        <v/>
      </c>
      <c r="K985" s="101" t="str">
        <f t="shared" ca="1" si="413"/>
        <v/>
      </c>
      <c r="L985" s="101" t="str">
        <f t="shared" ca="1" si="413"/>
        <v/>
      </c>
      <c r="M985" s="101" t="str">
        <f t="shared" ca="1" si="413"/>
        <v/>
      </c>
      <c r="N985" s="101" t="str">
        <f t="shared" ca="1" si="413"/>
        <v/>
      </c>
      <c r="O985" s="102" t="str">
        <f t="shared" ca="1" si="413"/>
        <v/>
      </c>
      <c r="P985" s="103" t="str">
        <f t="shared" ca="1" si="422"/>
        <v/>
      </c>
      <c r="Q985" s="100" t="str">
        <f t="shared" ca="1" si="433"/>
        <v/>
      </c>
      <c r="R985" s="101" t="str">
        <f t="shared" ca="1" si="433"/>
        <v/>
      </c>
      <c r="S985" s="101" t="str">
        <f t="shared" ca="1" si="433"/>
        <v/>
      </c>
      <c r="T985" s="101" t="str">
        <f t="shared" ca="1" si="432"/>
        <v/>
      </c>
      <c r="U985" s="101" t="str">
        <f t="shared" ca="1" si="432"/>
        <v/>
      </c>
      <c r="V985" s="101" t="str">
        <f t="shared" ca="1" si="432"/>
        <v/>
      </c>
      <c r="W985" s="101" t="str">
        <f t="shared" ca="1" si="415"/>
        <v/>
      </c>
      <c r="X985" s="101" t="str">
        <f t="shared" ca="1" si="415"/>
        <v/>
      </c>
      <c r="Y985" s="102" t="str">
        <f t="shared" ca="1" si="415"/>
        <v/>
      </c>
      <c r="Z985" s="129" t="str">
        <f t="shared" ca="1" si="423"/>
        <v/>
      </c>
      <c r="AA985" s="105" t="str">
        <f t="shared" ca="1" si="416"/>
        <v>NA</v>
      </c>
      <c r="AB985" s="105" t="str">
        <f t="shared" ca="1" si="424"/>
        <v>NA</v>
      </c>
      <c r="AC985" s="97" t="str">
        <f t="shared" ca="1" si="425"/>
        <v/>
      </c>
      <c r="AD985" s="106" t="str">
        <f t="shared" ca="1" si="417"/>
        <v/>
      </c>
      <c r="AE985" s="106"/>
      <c r="AF985" s="130"/>
      <c r="AG985" s="131"/>
      <c r="AH985" s="131"/>
      <c r="AI985" s="131"/>
      <c r="AJ985" s="131"/>
      <c r="AK985" s="131"/>
      <c r="AL985" s="131"/>
      <c r="AM985" s="131"/>
      <c r="AN985" s="132"/>
      <c r="AO985" s="133"/>
      <c r="AS985" s="69"/>
      <c r="AT985" s="69"/>
      <c r="AU985" s="113"/>
      <c r="AV985" s="114" t="str">
        <f t="shared" ca="1" si="435"/>
        <v/>
      </c>
      <c r="AW985" s="115" t="str">
        <f t="shared" ca="1" si="434"/>
        <v/>
      </c>
      <c r="AX985" s="115" t="str">
        <f t="shared" ca="1" si="434"/>
        <v/>
      </c>
      <c r="AY985" s="115" t="str">
        <f t="shared" ca="1" si="434"/>
        <v/>
      </c>
      <c r="AZ985" s="115" t="str">
        <f t="shared" ca="1" si="434"/>
        <v/>
      </c>
      <c r="BA985" s="115" t="str">
        <f t="shared" ca="1" si="434"/>
        <v/>
      </c>
      <c r="BB985" s="115" t="str">
        <f t="shared" ca="1" si="434"/>
        <v/>
      </c>
      <c r="BC985" s="115" t="str">
        <f t="shared" ca="1" si="434"/>
        <v/>
      </c>
      <c r="BD985" s="116" t="str">
        <f t="shared" ca="1" si="434"/>
        <v/>
      </c>
      <c r="BE985" s="145"/>
      <c r="BF985" s="118" t="str">
        <f t="shared" ca="1" si="426"/>
        <v/>
      </c>
      <c r="BG985" s="118" t="str">
        <f t="shared" ca="1" si="427"/>
        <v/>
      </c>
      <c r="BH985" s="118" t="str">
        <f t="shared" ca="1" si="428"/>
        <v/>
      </c>
      <c r="BI985" s="118" t="str">
        <f t="shared" ca="1" si="429"/>
        <v/>
      </c>
      <c r="BK985" s="154"/>
      <c r="BL985" s="155"/>
      <c r="BM985" s="154"/>
      <c r="BN985" s="154"/>
      <c r="BO985" s="156"/>
      <c r="BP985" s="156"/>
      <c r="BQ985" s="156"/>
      <c r="BR985" s="156"/>
      <c r="BS985" s="156"/>
      <c r="BT985" s="156"/>
      <c r="BU985" s="156"/>
      <c r="BV985" s="156"/>
      <c r="BW985" s="156"/>
      <c r="BX985" s="105"/>
      <c r="BY985" s="157"/>
      <c r="BZ985" s="157"/>
      <c r="CA985" s="157"/>
      <c r="CB985" s="157"/>
      <c r="CC985" s="157"/>
      <c r="CD985" s="157"/>
      <c r="CE985" s="157"/>
      <c r="CF985" s="157"/>
      <c r="CG985" s="157"/>
    </row>
    <row r="986" spans="1:85" x14ac:dyDescent="0.25">
      <c r="A986" s="97" t="str">
        <f t="shared" ca="1" si="430"/>
        <v/>
      </c>
      <c r="B986" s="98" t="str">
        <f t="shared" ca="1" si="431"/>
        <v/>
      </c>
      <c r="C986" s="99" t="str">
        <f t="shared" ca="1" si="418"/>
        <v/>
      </c>
      <c r="D986" s="97" t="str">
        <f t="shared" ca="1" si="419"/>
        <v/>
      </c>
      <c r="E986" s="97" t="str">
        <f t="shared" ca="1" si="420"/>
        <v/>
      </c>
      <c r="F986" s="97" t="str">
        <f t="shared" ca="1" si="421"/>
        <v/>
      </c>
      <c r="G986" s="100" t="str">
        <f t="shared" ca="1" si="414"/>
        <v/>
      </c>
      <c r="H986" s="101" t="str">
        <f t="shared" ca="1" si="414"/>
        <v/>
      </c>
      <c r="I986" s="101" t="str">
        <f t="shared" ca="1" si="414"/>
        <v/>
      </c>
      <c r="J986" s="101" t="str">
        <f t="shared" ca="1" si="413"/>
        <v/>
      </c>
      <c r="K986" s="101" t="str">
        <f t="shared" ca="1" si="413"/>
        <v/>
      </c>
      <c r="L986" s="101" t="str">
        <f t="shared" ca="1" si="413"/>
        <v/>
      </c>
      <c r="M986" s="101" t="str">
        <f t="shared" ca="1" si="413"/>
        <v/>
      </c>
      <c r="N986" s="101" t="str">
        <f t="shared" ca="1" si="413"/>
        <v/>
      </c>
      <c r="O986" s="102" t="str">
        <f t="shared" ca="1" si="413"/>
        <v/>
      </c>
      <c r="P986" s="103" t="str">
        <f t="shared" ca="1" si="422"/>
        <v/>
      </c>
      <c r="Q986" s="100" t="str">
        <f t="shared" ca="1" si="433"/>
        <v/>
      </c>
      <c r="R986" s="101" t="str">
        <f t="shared" ca="1" si="433"/>
        <v/>
      </c>
      <c r="S986" s="101" t="str">
        <f t="shared" ca="1" si="433"/>
        <v/>
      </c>
      <c r="T986" s="101" t="str">
        <f t="shared" ca="1" si="432"/>
        <v/>
      </c>
      <c r="U986" s="101" t="str">
        <f t="shared" ca="1" si="432"/>
        <v/>
      </c>
      <c r="V986" s="101" t="str">
        <f t="shared" ca="1" si="432"/>
        <v/>
      </c>
      <c r="W986" s="101" t="str">
        <f t="shared" ca="1" si="415"/>
        <v/>
      </c>
      <c r="X986" s="101" t="str">
        <f t="shared" ca="1" si="415"/>
        <v/>
      </c>
      <c r="Y986" s="102" t="str">
        <f t="shared" ca="1" si="415"/>
        <v/>
      </c>
      <c r="Z986" s="129" t="str">
        <f t="shared" ca="1" si="423"/>
        <v/>
      </c>
      <c r="AA986" s="105" t="str">
        <f t="shared" ca="1" si="416"/>
        <v>NA</v>
      </c>
      <c r="AB986" s="105" t="str">
        <f t="shared" ca="1" si="424"/>
        <v>NA</v>
      </c>
      <c r="AC986" s="97" t="str">
        <f t="shared" ca="1" si="425"/>
        <v/>
      </c>
      <c r="AD986" s="106" t="str">
        <f t="shared" ca="1" si="417"/>
        <v/>
      </c>
      <c r="AE986" s="106"/>
      <c r="AF986" s="130"/>
      <c r="AG986" s="131"/>
      <c r="AH986" s="131"/>
      <c r="AI986" s="131"/>
      <c r="AJ986" s="131"/>
      <c r="AK986" s="131"/>
      <c r="AL986" s="131"/>
      <c r="AM986" s="131"/>
      <c r="AN986" s="132"/>
      <c r="AO986" s="133"/>
      <c r="AS986" s="69"/>
      <c r="AT986" s="69"/>
      <c r="AU986" s="113"/>
      <c r="AV986" s="114" t="str">
        <f t="shared" ca="1" si="435"/>
        <v/>
      </c>
      <c r="AW986" s="115" t="str">
        <f t="shared" ca="1" si="434"/>
        <v/>
      </c>
      <c r="AX986" s="115" t="str">
        <f t="shared" ca="1" si="434"/>
        <v/>
      </c>
      <c r="AY986" s="115" t="str">
        <f t="shared" ca="1" si="434"/>
        <v/>
      </c>
      <c r="AZ986" s="115" t="str">
        <f t="shared" ca="1" si="434"/>
        <v/>
      </c>
      <c r="BA986" s="115" t="str">
        <f t="shared" ca="1" si="434"/>
        <v/>
      </c>
      <c r="BB986" s="115" t="str">
        <f t="shared" ca="1" si="434"/>
        <v/>
      </c>
      <c r="BC986" s="115" t="str">
        <f t="shared" ca="1" si="434"/>
        <v/>
      </c>
      <c r="BD986" s="116" t="str">
        <f t="shared" ca="1" si="434"/>
        <v/>
      </c>
      <c r="BE986" s="145"/>
      <c r="BF986" s="118" t="str">
        <f t="shared" ca="1" si="426"/>
        <v/>
      </c>
      <c r="BG986" s="118" t="str">
        <f t="shared" ca="1" si="427"/>
        <v/>
      </c>
      <c r="BH986" s="118" t="str">
        <f t="shared" ca="1" si="428"/>
        <v/>
      </c>
      <c r="BI986" s="118" t="str">
        <f t="shared" ca="1" si="429"/>
        <v/>
      </c>
      <c r="BK986" s="154"/>
      <c r="BL986" s="155"/>
      <c r="BM986" s="154"/>
      <c r="BN986" s="154"/>
      <c r="BO986" s="156"/>
      <c r="BP986" s="156"/>
      <c r="BQ986" s="156"/>
      <c r="BR986" s="156"/>
      <c r="BS986" s="156"/>
      <c r="BT986" s="156"/>
      <c r="BU986" s="156"/>
      <c r="BV986" s="156"/>
      <c r="BW986" s="156"/>
      <c r="BX986" s="105"/>
      <c r="BY986" s="157"/>
      <c r="BZ986" s="157"/>
      <c r="CA986" s="157"/>
      <c r="CB986" s="157"/>
      <c r="CC986" s="157"/>
      <c r="CD986" s="157"/>
      <c r="CE986" s="157"/>
      <c r="CF986" s="157"/>
      <c r="CG986" s="157"/>
    </row>
    <row r="987" spans="1:85" x14ac:dyDescent="0.25">
      <c r="A987" s="97" t="str">
        <f t="shared" ca="1" si="430"/>
        <v/>
      </c>
      <c r="B987" s="98" t="str">
        <f t="shared" ca="1" si="431"/>
        <v/>
      </c>
      <c r="C987" s="99" t="str">
        <f t="shared" ca="1" si="418"/>
        <v/>
      </c>
      <c r="D987" s="97" t="str">
        <f t="shared" ca="1" si="419"/>
        <v/>
      </c>
      <c r="E987" s="97" t="str">
        <f t="shared" ca="1" si="420"/>
        <v/>
      </c>
      <c r="F987" s="97" t="str">
        <f t="shared" ca="1" si="421"/>
        <v/>
      </c>
      <c r="G987" s="100" t="str">
        <f t="shared" ca="1" si="414"/>
        <v/>
      </c>
      <c r="H987" s="101" t="str">
        <f t="shared" ca="1" si="414"/>
        <v/>
      </c>
      <c r="I987" s="101" t="str">
        <f t="shared" ca="1" si="414"/>
        <v/>
      </c>
      <c r="J987" s="101" t="str">
        <f t="shared" ca="1" si="413"/>
        <v/>
      </c>
      <c r="K987" s="101" t="str">
        <f t="shared" ca="1" si="413"/>
        <v/>
      </c>
      <c r="L987" s="101" t="str">
        <f t="shared" ca="1" si="413"/>
        <v/>
      </c>
      <c r="M987" s="101" t="str">
        <f t="shared" ca="1" si="413"/>
        <v/>
      </c>
      <c r="N987" s="101" t="str">
        <f t="shared" ca="1" si="413"/>
        <v/>
      </c>
      <c r="O987" s="102" t="str">
        <f t="shared" ca="1" si="413"/>
        <v/>
      </c>
      <c r="P987" s="103" t="str">
        <f t="shared" ca="1" si="422"/>
        <v/>
      </c>
      <c r="Q987" s="100" t="str">
        <f t="shared" ca="1" si="433"/>
        <v/>
      </c>
      <c r="R987" s="101" t="str">
        <f t="shared" ca="1" si="433"/>
        <v/>
      </c>
      <c r="S987" s="101" t="str">
        <f t="shared" ca="1" si="433"/>
        <v/>
      </c>
      <c r="T987" s="101" t="str">
        <f t="shared" ca="1" si="432"/>
        <v/>
      </c>
      <c r="U987" s="101" t="str">
        <f t="shared" ca="1" si="432"/>
        <v/>
      </c>
      <c r="V987" s="101" t="str">
        <f t="shared" ca="1" si="432"/>
        <v/>
      </c>
      <c r="W987" s="101" t="str">
        <f t="shared" ca="1" si="415"/>
        <v/>
      </c>
      <c r="X987" s="101" t="str">
        <f t="shared" ca="1" si="415"/>
        <v/>
      </c>
      <c r="Y987" s="102" t="str">
        <f t="shared" ca="1" si="415"/>
        <v/>
      </c>
      <c r="Z987" s="129" t="str">
        <f t="shared" ca="1" si="423"/>
        <v/>
      </c>
      <c r="AA987" s="105" t="str">
        <f t="shared" ca="1" si="416"/>
        <v>NA</v>
      </c>
      <c r="AB987" s="105" t="str">
        <f t="shared" ca="1" si="424"/>
        <v>NA</v>
      </c>
      <c r="AC987" s="97" t="str">
        <f t="shared" ca="1" si="425"/>
        <v/>
      </c>
      <c r="AD987" s="106" t="str">
        <f t="shared" ca="1" si="417"/>
        <v/>
      </c>
      <c r="AE987" s="106"/>
      <c r="AF987" s="130"/>
      <c r="AG987" s="131"/>
      <c r="AH987" s="131"/>
      <c r="AI987" s="131"/>
      <c r="AJ987" s="131"/>
      <c r="AK987" s="131"/>
      <c r="AL987" s="131"/>
      <c r="AM987" s="131"/>
      <c r="AN987" s="132"/>
      <c r="AO987" s="133"/>
      <c r="AS987" s="69"/>
      <c r="AT987" s="69"/>
      <c r="AU987" s="113"/>
      <c r="AV987" s="114" t="str">
        <f t="shared" ca="1" si="435"/>
        <v/>
      </c>
      <c r="AW987" s="115" t="str">
        <f t="shared" ca="1" si="434"/>
        <v/>
      </c>
      <c r="AX987" s="115" t="str">
        <f t="shared" ca="1" si="434"/>
        <v/>
      </c>
      <c r="AY987" s="115" t="str">
        <f t="shared" ca="1" si="434"/>
        <v/>
      </c>
      <c r="AZ987" s="115" t="str">
        <f t="shared" ca="1" si="434"/>
        <v/>
      </c>
      <c r="BA987" s="115" t="str">
        <f t="shared" ca="1" si="434"/>
        <v/>
      </c>
      <c r="BB987" s="115" t="str">
        <f t="shared" ca="1" si="434"/>
        <v/>
      </c>
      <c r="BC987" s="115" t="str">
        <f t="shared" ca="1" si="434"/>
        <v/>
      </c>
      <c r="BD987" s="116" t="str">
        <f t="shared" ca="1" si="434"/>
        <v/>
      </c>
      <c r="BE987" s="145"/>
      <c r="BF987" s="118" t="str">
        <f t="shared" ca="1" si="426"/>
        <v/>
      </c>
      <c r="BG987" s="118" t="str">
        <f t="shared" ca="1" si="427"/>
        <v/>
      </c>
      <c r="BH987" s="118" t="str">
        <f t="shared" ca="1" si="428"/>
        <v/>
      </c>
      <c r="BI987" s="118" t="str">
        <f t="shared" ca="1" si="429"/>
        <v/>
      </c>
      <c r="BK987" s="154"/>
      <c r="BL987" s="155"/>
      <c r="BM987" s="154"/>
      <c r="BN987" s="154"/>
      <c r="BO987" s="156"/>
      <c r="BP987" s="156"/>
      <c r="BQ987" s="156"/>
      <c r="BR987" s="156"/>
      <c r="BS987" s="156"/>
      <c r="BT987" s="156"/>
      <c r="BU987" s="156"/>
      <c r="BV987" s="156"/>
      <c r="BW987" s="156"/>
      <c r="BX987" s="105"/>
      <c r="BY987" s="157"/>
      <c r="BZ987" s="157"/>
      <c r="CA987" s="157"/>
      <c r="CB987" s="157"/>
      <c r="CC987" s="157"/>
      <c r="CD987" s="157"/>
      <c r="CE987" s="157"/>
      <c r="CF987" s="157"/>
      <c r="CG987" s="157"/>
    </row>
    <row r="988" spans="1:85" x14ac:dyDescent="0.25">
      <c r="A988" s="97" t="str">
        <f t="shared" ca="1" si="430"/>
        <v/>
      </c>
      <c r="B988" s="98" t="str">
        <f t="shared" ca="1" si="431"/>
        <v/>
      </c>
      <c r="C988" s="99" t="str">
        <f t="shared" ca="1" si="418"/>
        <v/>
      </c>
      <c r="D988" s="97" t="str">
        <f t="shared" ca="1" si="419"/>
        <v/>
      </c>
      <c r="E988" s="97" t="str">
        <f t="shared" ca="1" si="420"/>
        <v/>
      </c>
      <c r="F988" s="97" t="str">
        <f t="shared" ca="1" si="421"/>
        <v/>
      </c>
      <c r="G988" s="100" t="str">
        <f t="shared" ca="1" si="414"/>
        <v/>
      </c>
      <c r="H988" s="101" t="str">
        <f t="shared" ca="1" si="414"/>
        <v/>
      </c>
      <c r="I988" s="101" t="str">
        <f t="shared" ca="1" si="414"/>
        <v/>
      </c>
      <c r="J988" s="101" t="str">
        <f t="shared" ca="1" si="413"/>
        <v/>
      </c>
      <c r="K988" s="101" t="str">
        <f t="shared" ca="1" si="413"/>
        <v/>
      </c>
      <c r="L988" s="101" t="str">
        <f t="shared" ca="1" si="413"/>
        <v/>
      </c>
      <c r="M988" s="101" t="str">
        <f t="shared" ca="1" si="413"/>
        <v/>
      </c>
      <c r="N988" s="101" t="str">
        <f t="shared" ca="1" si="413"/>
        <v/>
      </c>
      <c r="O988" s="102" t="str">
        <f t="shared" ca="1" si="413"/>
        <v/>
      </c>
      <c r="P988" s="103" t="str">
        <f t="shared" ca="1" si="422"/>
        <v/>
      </c>
      <c r="Q988" s="100" t="str">
        <f t="shared" ca="1" si="433"/>
        <v/>
      </c>
      <c r="R988" s="101" t="str">
        <f t="shared" ca="1" si="433"/>
        <v/>
      </c>
      <c r="S988" s="101" t="str">
        <f t="shared" ca="1" si="433"/>
        <v/>
      </c>
      <c r="T988" s="101" t="str">
        <f t="shared" ca="1" si="432"/>
        <v/>
      </c>
      <c r="U988" s="101" t="str">
        <f t="shared" ca="1" si="432"/>
        <v/>
      </c>
      <c r="V988" s="101" t="str">
        <f t="shared" ca="1" si="432"/>
        <v/>
      </c>
      <c r="W988" s="101" t="str">
        <f t="shared" ca="1" si="415"/>
        <v/>
      </c>
      <c r="X988" s="101" t="str">
        <f t="shared" ca="1" si="415"/>
        <v/>
      </c>
      <c r="Y988" s="102" t="str">
        <f t="shared" ca="1" si="415"/>
        <v/>
      </c>
      <c r="Z988" s="129" t="str">
        <f t="shared" ca="1" si="423"/>
        <v/>
      </c>
      <c r="AA988" s="105" t="str">
        <f t="shared" ca="1" si="416"/>
        <v>NA</v>
      </c>
      <c r="AB988" s="105" t="str">
        <f t="shared" ca="1" si="424"/>
        <v>NA</v>
      </c>
      <c r="AC988" s="97" t="str">
        <f t="shared" ca="1" si="425"/>
        <v/>
      </c>
      <c r="AD988" s="106" t="str">
        <f t="shared" ca="1" si="417"/>
        <v/>
      </c>
      <c r="AE988" s="106"/>
      <c r="AF988" s="130"/>
      <c r="AG988" s="131"/>
      <c r="AH988" s="131"/>
      <c r="AI988" s="131"/>
      <c r="AJ988" s="131"/>
      <c r="AK988" s="131"/>
      <c r="AL988" s="131"/>
      <c r="AM988" s="131"/>
      <c r="AN988" s="132"/>
      <c r="AO988" s="133"/>
      <c r="AS988" s="69"/>
      <c r="AT988" s="69"/>
      <c r="AU988" s="113"/>
      <c r="AV988" s="114" t="str">
        <f t="shared" ca="1" si="435"/>
        <v/>
      </c>
      <c r="AW988" s="115" t="str">
        <f t="shared" ca="1" si="434"/>
        <v/>
      </c>
      <c r="AX988" s="115" t="str">
        <f t="shared" ca="1" si="434"/>
        <v/>
      </c>
      <c r="AY988" s="115" t="str">
        <f t="shared" ca="1" si="434"/>
        <v/>
      </c>
      <c r="AZ988" s="115" t="str">
        <f t="shared" ca="1" si="434"/>
        <v/>
      </c>
      <c r="BA988" s="115" t="str">
        <f t="shared" ca="1" si="434"/>
        <v/>
      </c>
      <c r="BB988" s="115" t="str">
        <f t="shared" ca="1" si="434"/>
        <v/>
      </c>
      <c r="BC988" s="115" t="str">
        <f t="shared" ca="1" si="434"/>
        <v/>
      </c>
      <c r="BD988" s="116" t="str">
        <f t="shared" ca="1" si="434"/>
        <v/>
      </c>
      <c r="BE988" s="145"/>
      <c r="BF988" s="118" t="str">
        <f t="shared" ca="1" si="426"/>
        <v/>
      </c>
      <c r="BG988" s="118" t="str">
        <f t="shared" ca="1" si="427"/>
        <v/>
      </c>
      <c r="BH988" s="118" t="str">
        <f t="shared" ca="1" si="428"/>
        <v/>
      </c>
      <c r="BI988" s="118" t="str">
        <f t="shared" ca="1" si="429"/>
        <v/>
      </c>
      <c r="BK988" s="154"/>
      <c r="BL988" s="155"/>
      <c r="BM988" s="154"/>
      <c r="BN988" s="154"/>
      <c r="BO988" s="156"/>
      <c r="BP988" s="156"/>
      <c r="BQ988" s="156"/>
      <c r="BR988" s="156"/>
      <c r="BS988" s="156"/>
      <c r="BT988" s="156"/>
      <c r="BU988" s="156"/>
      <c r="BV988" s="156"/>
      <c r="BW988" s="156"/>
      <c r="BX988" s="105"/>
      <c r="BY988" s="157"/>
      <c r="BZ988" s="157"/>
      <c r="CA988" s="157"/>
      <c r="CB988" s="157"/>
      <c r="CC988" s="157"/>
      <c r="CD988" s="157"/>
      <c r="CE988" s="157"/>
      <c r="CF988" s="157"/>
      <c r="CG988" s="157"/>
    </row>
    <row r="989" spans="1:85" x14ac:dyDescent="0.25">
      <c r="A989" s="97" t="str">
        <f t="shared" ca="1" si="430"/>
        <v/>
      </c>
      <c r="B989" s="98" t="str">
        <f t="shared" ca="1" si="431"/>
        <v/>
      </c>
      <c r="C989" s="99" t="str">
        <f t="shared" ca="1" si="418"/>
        <v/>
      </c>
      <c r="D989" s="97" t="str">
        <f t="shared" ca="1" si="419"/>
        <v/>
      </c>
      <c r="E989" s="97" t="str">
        <f t="shared" ca="1" si="420"/>
        <v/>
      </c>
      <c r="F989" s="97" t="str">
        <f t="shared" ca="1" si="421"/>
        <v/>
      </c>
      <c r="G989" s="100" t="str">
        <f t="shared" ca="1" si="414"/>
        <v/>
      </c>
      <c r="H989" s="101" t="str">
        <f t="shared" ca="1" si="414"/>
        <v/>
      </c>
      <c r="I989" s="101" t="str">
        <f t="shared" ca="1" si="414"/>
        <v/>
      </c>
      <c r="J989" s="101" t="str">
        <f t="shared" ca="1" si="413"/>
        <v/>
      </c>
      <c r="K989" s="101" t="str">
        <f t="shared" ca="1" si="413"/>
        <v/>
      </c>
      <c r="L989" s="101" t="str">
        <f t="shared" ca="1" si="413"/>
        <v/>
      </c>
      <c r="M989" s="101" t="str">
        <f t="shared" ca="1" si="413"/>
        <v/>
      </c>
      <c r="N989" s="101" t="str">
        <f t="shared" ca="1" si="413"/>
        <v/>
      </c>
      <c r="O989" s="102" t="str">
        <f t="shared" ca="1" si="413"/>
        <v/>
      </c>
      <c r="P989" s="103" t="str">
        <f t="shared" ca="1" si="422"/>
        <v/>
      </c>
      <c r="Q989" s="100" t="str">
        <f t="shared" ca="1" si="433"/>
        <v/>
      </c>
      <c r="R989" s="101" t="str">
        <f t="shared" ca="1" si="433"/>
        <v/>
      </c>
      <c r="S989" s="101" t="str">
        <f t="shared" ca="1" si="433"/>
        <v/>
      </c>
      <c r="T989" s="101" t="str">
        <f t="shared" ca="1" si="432"/>
        <v/>
      </c>
      <c r="U989" s="101" t="str">
        <f t="shared" ca="1" si="432"/>
        <v/>
      </c>
      <c r="V989" s="101" t="str">
        <f t="shared" ca="1" si="432"/>
        <v/>
      </c>
      <c r="W989" s="101" t="str">
        <f t="shared" ca="1" si="415"/>
        <v/>
      </c>
      <c r="X989" s="101" t="str">
        <f t="shared" ca="1" si="415"/>
        <v/>
      </c>
      <c r="Y989" s="102" t="str">
        <f t="shared" ca="1" si="415"/>
        <v/>
      </c>
      <c r="Z989" s="129" t="str">
        <f t="shared" ca="1" si="423"/>
        <v/>
      </c>
      <c r="AA989" s="105" t="str">
        <f t="shared" ca="1" si="416"/>
        <v>NA</v>
      </c>
      <c r="AB989" s="105" t="str">
        <f t="shared" ca="1" si="424"/>
        <v>NA</v>
      </c>
      <c r="AC989" s="97" t="str">
        <f t="shared" ca="1" si="425"/>
        <v/>
      </c>
      <c r="AD989" s="106" t="str">
        <f t="shared" ca="1" si="417"/>
        <v/>
      </c>
      <c r="AE989" s="106"/>
      <c r="AF989" s="130"/>
      <c r="AG989" s="131"/>
      <c r="AH989" s="131"/>
      <c r="AI989" s="131"/>
      <c r="AJ989" s="131"/>
      <c r="AK989" s="131"/>
      <c r="AL989" s="131"/>
      <c r="AM989" s="131"/>
      <c r="AN989" s="132"/>
      <c r="AO989" s="133"/>
      <c r="AS989" s="69"/>
      <c r="AT989" s="69"/>
      <c r="AU989" s="113"/>
      <c r="AV989" s="114" t="str">
        <f t="shared" ca="1" si="435"/>
        <v/>
      </c>
      <c r="AW989" s="115" t="str">
        <f t="shared" ca="1" si="434"/>
        <v/>
      </c>
      <c r="AX989" s="115" t="str">
        <f t="shared" ca="1" si="434"/>
        <v/>
      </c>
      <c r="AY989" s="115" t="str">
        <f t="shared" ca="1" si="434"/>
        <v/>
      </c>
      <c r="AZ989" s="115" t="str">
        <f t="shared" ca="1" si="434"/>
        <v/>
      </c>
      <c r="BA989" s="115" t="str">
        <f t="shared" ca="1" si="434"/>
        <v/>
      </c>
      <c r="BB989" s="115" t="str">
        <f t="shared" ca="1" si="434"/>
        <v/>
      </c>
      <c r="BC989" s="115" t="str">
        <f t="shared" ca="1" si="434"/>
        <v/>
      </c>
      <c r="BD989" s="116" t="str">
        <f t="shared" ca="1" si="434"/>
        <v/>
      </c>
      <c r="BE989" s="145"/>
      <c r="BF989" s="118" t="str">
        <f t="shared" ca="1" si="426"/>
        <v/>
      </c>
      <c r="BG989" s="118" t="str">
        <f t="shared" ca="1" si="427"/>
        <v/>
      </c>
      <c r="BH989" s="118" t="str">
        <f t="shared" ca="1" si="428"/>
        <v/>
      </c>
      <c r="BI989" s="118" t="str">
        <f t="shared" ca="1" si="429"/>
        <v/>
      </c>
      <c r="BK989" s="154"/>
      <c r="BL989" s="155"/>
      <c r="BM989" s="154"/>
      <c r="BN989" s="154"/>
      <c r="BO989" s="156"/>
      <c r="BP989" s="156"/>
      <c r="BQ989" s="156"/>
      <c r="BR989" s="156"/>
      <c r="BS989" s="156"/>
      <c r="BT989" s="156"/>
      <c r="BU989" s="156"/>
      <c r="BV989" s="156"/>
      <c r="BW989" s="156"/>
      <c r="BX989" s="105"/>
      <c r="BY989" s="157"/>
      <c r="BZ989" s="157"/>
      <c r="CA989" s="157"/>
      <c r="CB989" s="157"/>
      <c r="CC989" s="157"/>
      <c r="CD989" s="157"/>
      <c r="CE989" s="157"/>
      <c r="CF989" s="157"/>
      <c r="CG989" s="157"/>
    </row>
    <row r="990" spans="1:85" x14ac:dyDescent="0.25">
      <c r="A990" s="97" t="str">
        <f t="shared" ca="1" si="430"/>
        <v/>
      </c>
      <c r="B990" s="98" t="str">
        <f t="shared" ca="1" si="431"/>
        <v/>
      </c>
      <c r="C990" s="99" t="str">
        <f t="shared" ca="1" si="418"/>
        <v/>
      </c>
      <c r="D990" s="97" t="str">
        <f t="shared" ca="1" si="419"/>
        <v/>
      </c>
      <c r="E990" s="97" t="str">
        <f t="shared" ca="1" si="420"/>
        <v/>
      </c>
      <c r="F990" s="97" t="str">
        <f t="shared" ca="1" si="421"/>
        <v/>
      </c>
      <c r="G990" s="100" t="str">
        <f t="shared" ca="1" si="414"/>
        <v/>
      </c>
      <c r="H990" s="101" t="str">
        <f t="shared" ca="1" si="414"/>
        <v/>
      </c>
      <c r="I990" s="101" t="str">
        <f t="shared" ca="1" si="414"/>
        <v/>
      </c>
      <c r="J990" s="101" t="str">
        <f t="shared" ca="1" si="413"/>
        <v/>
      </c>
      <c r="K990" s="101" t="str">
        <f t="shared" ca="1" si="413"/>
        <v/>
      </c>
      <c r="L990" s="101" t="str">
        <f t="shared" ca="1" si="413"/>
        <v/>
      </c>
      <c r="M990" s="101" t="str">
        <f t="shared" ca="1" si="413"/>
        <v/>
      </c>
      <c r="N990" s="101" t="str">
        <f t="shared" ca="1" si="413"/>
        <v/>
      </c>
      <c r="O990" s="102" t="str">
        <f t="shared" ca="1" si="413"/>
        <v/>
      </c>
      <c r="P990" s="103" t="str">
        <f t="shared" ca="1" si="422"/>
        <v/>
      </c>
      <c r="Q990" s="100" t="str">
        <f t="shared" ca="1" si="433"/>
        <v/>
      </c>
      <c r="R990" s="101" t="str">
        <f t="shared" ca="1" si="433"/>
        <v/>
      </c>
      <c r="S990" s="101" t="str">
        <f t="shared" ca="1" si="433"/>
        <v/>
      </c>
      <c r="T990" s="101" t="str">
        <f t="shared" ca="1" si="432"/>
        <v/>
      </c>
      <c r="U990" s="101" t="str">
        <f t="shared" ca="1" si="432"/>
        <v/>
      </c>
      <c r="V990" s="101" t="str">
        <f t="shared" ca="1" si="432"/>
        <v/>
      </c>
      <c r="W990" s="101" t="str">
        <f t="shared" ca="1" si="415"/>
        <v/>
      </c>
      <c r="X990" s="101" t="str">
        <f t="shared" ca="1" si="415"/>
        <v/>
      </c>
      <c r="Y990" s="102" t="str">
        <f t="shared" ca="1" si="415"/>
        <v/>
      </c>
      <c r="Z990" s="129" t="str">
        <f t="shared" ca="1" si="423"/>
        <v/>
      </c>
      <c r="AA990" s="105" t="str">
        <f t="shared" ca="1" si="416"/>
        <v>NA</v>
      </c>
      <c r="AB990" s="105" t="str">
        <f t="shared" ca="1" si="424"/>
        <v>NA</v>
      </c>
      <c r="AC990" s="97" t="str">
        <f t="shared" ca="1" si="425"/>
        <v/>
      </c>
      <c r="AD990" s="106" t="str">
        <f t="shared" ca="1" si="417"/>
        <v/>
      </c>
      <c r="AE990" s="106"/>
      <c r="AF990" s="130"/>
      <c r="AG990" s="131"/>
      <c r="AH990" s="131"/>
      <c r="AI990" s="131"/>
      <c r="AJ990" s="131"/>
      <c r="AK990" s="131"/>
      <c r="AL990" s="131"/>
      <c r="AM990" s="131"/>
      <c r="AN990" s="132"/>
      <c r="AO990" s="133"/>
      <c r="AS990" s="69"/>
      <c r="AT990" s="69"/>
      <c r="AU990" s="113"/>
      <c r="AV990" s="114" t="str">
        <f t="shared" ca="1" si="435"/>
        <v/>
      </c>
      <c r="AW990" s="115" t="str">
        <f t="shared" ca="1" si="434"/>
        <v/>
      </c>
      <c r="AX990" s="115" t="str">
        <f t="shared" ca="1" si="434"/>
        <v/>
      </c>
      <c r="AY990" s="115" t="str">
        <f t="shared" ca="1" si="434"/>
        <v/>
      </c>
      <c r="AZ990" s="115" t="str">
        <f t="shared" ca="1" si="434"/>
        <v/>
      </c>
      <c r="BA990" s="115" t="str">
        <f t="shared" ca="1" si="434"/>
        <v/>
      </c>
      <c r="BB990" s="115" t="str">
        <f t="shared" ca="1" si="434"/>
        <v/>
      </c>
      <c r="BC990" s="115" t="str">
        <f t="shared" ca="1" si="434"/>
        <v/>
      </c>
      <c r="BD990" s="116" t="str">
        <f t="shared" ca="1" si="434"/>
        <v/>
      </c>
      <c r="BE990" s="145"/>
      <c r="BF990" s="118" t="str">
        <f t="shared" ca="1" si="426"/>
        <v/>
      </c>
      <c r="BG990" s="118" t="str">
        <f t="shared" ca="1" si="427"/>
        <v/>
      </c>
      <c r="BH990" s="118" t="str">
        <f t="shared" ca="1" si="428"/>
        <v/>
      </c>
      <c r="BI990" s="118" t="str">
        <f t="shared" ca="1" si="429"/>
        <v/>
      </c>
      <c r="BK990" s="154"/>
      <c r="BL990" s="155"/>
      <c r="BM990" s="154"/>
      <c r="BN990" s="154"/>
      <c r="BO990" s="156"/>
      <c r="BP990" s="156"/>
      <c r="BQ990" s="156"/>
      <c r="BR990" s="156"/>
      <c r="BS990" s="156"/>
      <c r="BT990" s="156"/>
      <c r="BU990" s="156"/>
      <c r="BV990" s="156"/>
      <c r="BW990" s="156"/>
      <c r="BX990" s="105"/>
      <c r="BY990" s="157"/>
      <c r="BZ990" s="157"/>
      <c r="CA990" s="157"/>
      <c r="CB990" s="157"/>
      <c r="CC990" s="157"/>
      <c r="CD990" s="157"/>
      <c r="CE990" s="157"/>
      <c r="CF990" s="157"/>
      <c r="CG990" s="157"/>
    </row>
    <row r="991" spans="1:85" x14ac:dyDescent="0.25">
      <c r="A991" s="97" t="str">
        <f t="shared" ca="1" si="430"/>
        <v/>
      </c>
      <c r="B991" s="98" t="str">
        <f t="shared" ca="1" si="431"/>
        <v/>
      </c>
      <c r="C991" s="99" t="str">
        <f t="shared" ca="1" si="418"/>
        <v/>
      </c>
      <c r="D991" s="97" t="str">
        <f t="shared" ca="1" si="419"/>
        <v/>
      </c>
      <c r="E991" s="97" t="str">
        <f t="shared" ca="1" si="420"/>
        <v/>
      </c>
      <c r="F991" s="97" t="str">
        <f t="shared" ca="1" si="421"/>
        <v/>
      </c>
      <c r="G991" s="100" t="str">
        <f t="shared" ca="1" si="414"/>
        <v/>
      </c>
      <c r="H991" s="101" t="str">
        <f t="shared" ca="1" si="414"/>
        <v/>
      </c>
      <c r="I991" s="101" t="str">
        <f t="shared" ca="1" si="414"/>
        <v/>
      </c>
      <c r="J991" s="101" t="str">
        <f t="shared" ca="1" si="413"/>
        <v/>
      </c>
      <c r="K991" s="101" t="str">
        <f t="shared" ca="1" si="413"/>
        <v/>
      </c>
      <c r="L991" s="101" t="str">
        <f t="shared" ca="1" si="413"/>
        <v/>
      </c>
      <c r="M991" s="101" t="str">
        <f t="shared" ca="1" si="413"/>
        <v/>
      </c>
      <c r="N991" s="101" t="str">
        <f t="shared" ca="1" si="413"/>
        <v/>
      </c>
      <c r="O991" s="102" t="str">
        <f t="shared" ca="1" si="413"/>
        <v/>
      </c>
      <c r="P991" s="103" t="str">
        <f t="shared" ca="1" si="422"/>
        <v/>
      </c>
      <c r="Q991" s="100" t="str">
        <f t="shared" ca="1" si="433"/>
        <v/>
      </c>
      <c r="R991" s="101" t="str">
        <f t="shared" ca="1" si="433"/>
        <v/>
      </c>
      <c r="S991" s="101" t="str">
        <f t="shared" ca="1" si="433"/>
        <v/>
      </c>
      <c r="T991" s="101" t="str">
        <f t="shared" ca="1" si="432"/>
        <v/>
      </c>
      <c r="U991" s="101" t="str">
        <f t="shared" ca="1" si="432"/>
        <v/>
      </c>
      <c r="V991" s="101" t="str">
        <f t="shared" ca="1" si="432"/>
        <v/>
      </c>
      <c r="W991" s="101" t="str">
        <f t="shared" ca="1" si="415"/>
        <v/>
      </c>
      <c r="X991" s="101" t="str">
        <f t="shared" ca="1" si="415"/>
        <v/>
      </c>
      <c r="Y991" s="102" t="str">
        <f t="shared" ca="1" si="415"/>
        <v/>
      </c>
      <c r="Z991" s="129" t="str">
        <f t="shared" ca="1" si="423"/>
        <v/>
      </c>
      <c r="AA991" s="105" t="str">
        <f t="shared" ca="1" si="416"/>
        <v>NA</v>
      </c>
      <c r="AB991" s="105" t="str">
        <f t="shared" ca="1" si="424"/>
        <v>NA</v>
      </c>
      <c r="AC991" s="97" t="str">
        <f t="shared" ca="1" si="425"/>
        <v/>
      </c>
      <c r="AD991" s="106" t="str">
        <f t="shared" ca="1" si="417"/>
        <v/>
      </c>
      <c r="AE991" s="106"/>
      <c r="AF991" s="130"/>
      <c r="AG991" s="131"/>
      <c r="AH991" s="131"/>
      <c r="AI991" s="131"/>
      <c r="AJ991" s="131"/>
      <c r="AK991" s="131"/>
      <c r="AL991" s="131"/>
      <c r="AM991" s="131"/>
      <c r="AN991" s="132"/>
      <c r="AO991" s="133"/>
      <c r="AS991" s="69"/>
      <c r="AT991" s="69"/>
      <c r="AU991" s="113"/>
      <c r="AV991" s="114" t="str">
        <f t="shared" ca="1" si="435"/>
        <v/>
      </c>
      <c r="AW991" s="115" t="str">
        <f t="shared" ca="1" si="434"/>
        <v/>
      </c>
      <c r="AX991" s="115" t="str">
        <f t="shared" ca="1" si="434"/>
        <v/>
      </c>
      <c r="AY991" s="115" t="str">
        <f t="shared" ca="1" si="434"/>
        <v/>
      </c>
      <c r="AZ991" s="115" t="str">
        <f t="shared" ca="1" si="434"/>
        <v/>
      </c>
      <c r="BA991" s="115" t="str">
        <f t="shared" ca="1" si="434"/>
        <v/>
      </c>
      <c r="BB991" s="115" t="str">
        <f t="shared" ca="1" si="434"/>
        <v/>
      </c>
      <c r="BC991" s="115" t="str">
        <f t="shared" ca="1" si="434"/>
        <v/>
      </c>
      <c r="BD991" s="116" t="str">
        <f t="shared" ca="1" si="434"/>
        <v/>
      </c>
      <c r="BE991" s="145"/>
      <c r="BF991" s="118" t="str">
        <f t="shared" ca="1" si="426"/>
        <v/>
      </c>
      <c r="BG991" s="118" t="str">
        <f t="shared" ca="1" si="427"/>
        <v/>
      </c>
      <c r="BH991" s="118" t="str">
        <f t="shared" ca="1" si="428"/>
        <v/>
      </c>
      <c r="BI991" s="118" t="str">
        <f t="shared" ca="1" si="429"/>
        <v/>
      </c>
      <c r="BK991" s="154"/>
      <c r="BL991" s="155"/>
      <c r="BM991" s="154"/>
      <c r="BN991" s="154"/>
      <c r="BO991" s="156"/>
      <c r="BP991" s="156"/>
      <c r="BQ991" s="156"/>
      <c r="BR991" s="156"/>
      <c r="BS991" s="156"/>
      <c r="BT991" s="156"/>
      <c r="BU991" s="156"/>
      <c r="BV991" s="156"/>
      <c r="BW991" s="156"/>
      <c r="BX991" s="105"/>
      <c r="BY991" s="157"/>
      <c r="BZ991" s="157"/>
      <c r="CA991" s="157"/>
      <c r="CB991" s="157"/>
      <c r="CC991" s="157"/>
      <c r="CD991" s="157"/>
      <c r="CE991" s="157"/>
      <c r="CF991" s="157"/>
      <c r="CG991" s="157"/>
    </row>
    <row r="992" spans="1:85" x14ac:dyDescent="0.25">
      <c r="A992" s="97" t="str">
        <f t="shared" ca="1" si="430"/>
        <v/>
      </c>
      <c r="B992" s="98" t="str">
        <f t="shared" ca="1" si="431"/>
        <v/>
      </c>
      <c r="C992" s="99" t="str">
        <f t="shared" ca="1" si="418"/>
        <v/>
      </c>
      <c r="D992" s="97" t="str">
        <f t="shared" ca="1" si="419"/>
        <v/>
      </c>
      <c r="E992" s="97" t="str">
        <f t="shared" ca="1" si="420"/>
        <v/>
      </c>
      <c r="F992" s="97" t="str">
        <f t="shared" ca="1" si="421"/>
        <v/>
      </c>
      <c r="G992" s="100" t="str">
        <f t="shared" ca="1" si="414"/>
        <v/>
      </c>
      <c r="H992" s="101" t="str">
        <f t="shared" ca="1" si="414"/>
        <v/>
      </c>
      <c r="I992" s="101" t="str">
        <f t="shared" ca="1" si="414"/>
        <v/>
      </c>
      <c r="J992" s="101" t="str">
        <f t="shared" ca="1" si="413"/>
        <v/>
      </c>
      <c r="K992" s="101" t="str">
        <f t="shared" ca="1" si="413"/>
        <v/>
      </c>
      <c r="L992" s="101" t="str">
        <f t="shared" ca="1" si="413"/>
        <v/>
      </c>
      <c r="M992" s="101" t="str">
        <f t="shared" ca="1" si="413"/>
        <v/>
      </c>
      <c r="N992" s="101" t="str">
        <f t="shared" ca="1" si="413"/>
        <v/>
      </c>
      <c r="O992" s="102" t="str">
        <f t="shared" ca="1" si="413"/>
        <v/>
      </c>
      <c r="P992" s="103" t="str">
        <f t="shared" ca="1" si="422"/>
        <v/>
      </c>
      <c r="Q992" s="100" t="str">
        <f t="shared" ca="1" si="433"/>
        <v/>
      </c>
      <c r="R992" s="101" t="str">
        <f t="shared" ca="1" si="433"/>
        <v/>
      </c>
      <c r="S992" s="101" t="str">
        <f t="shared" ca="1" si="433"/>
        <v/>
      </c>
      <c r="T992" s="101" t="str">
        <f t="shared" ca="1" si="432"/>
        <v/>
      </c>
      <c r="U992" s="101" t="str">
        <f t="shared" ca="1" si="432"/>
        <v/>
      </c>
      <c r="V992" s="101" t="str">
        <f t="shared" ca="1" si="432"/>
        <v/>
      </c>
      <c r="W992" s="101" t="str">
        <f t="shared" ca="1" si="415"/>
        <v/>
      </c>
      <c r="X992" s="101" t="str">
        <f t="shared" ca="1" si="415"/>
        <v/>
      </c>
      <c r="Y992" s="102" t="str">
        <f t="shared" ca="1" si="415"/>
        <v/>
      </c>
      <c r="Z992" s="129" t="str">
        <f t="shared" ca="1" si="423"/>
        <v/>
      </c>
      <c r="AA992" s="105" t="str">
        <f t="shared" ca="1" si="416"/>
        <v>NA</v>
      </c>
      <c r="AB992" s="105" t="str">
        <f t="shared" ca="1" si="424"/>
        <v>NA</v>
      </c>
      <c r="AC992" s="97" t="str">
        <f t="shared" ca="1" si="425"/>
        <v/>
      </c>
      <c r="AD992" s="106" t="str">
        <f t="shared" ca="1" si="417"/>
        <v/>
      </c>
      <c r="AE992" s="106"/>
      <c r="AF992" s="130"/>
      <c r="AG992" s="131"/>
      <c r="AH992" s="131"/>
      <c r="AI992" s="131"/>
      <c r="AJ992" s="131"/>
      <c r="AK992" s="131"/>
      <c r="AL992" s="131"/>
      <c r="AM992" s="131"/>
      <c r="AN992" s="132"/>
      <c r="AO992" s="133"/>
      <c r="AS992" s="69"/>
      <c r="AT992" s="69"/>
      <c r="AU992" s="113"/>
      <c r="AV992" s="114" t="str">
        <f t="shared" ca="1" si="435"/>
        <v/>
      </c>
      <c r="AW992" s="115" t="str">
        <f t="shared" ca="1" si="434"/>
        <v/>
      </c>
      <c r="AX992" s="115" t="str">
        <f t="shared" ca="1" si="434"/>
        <v/>
      </c>
      <c r="AY992" s="115" t="str">
        <f t="shared" ca="1" si="434"/>
        <v/>
      </c>
      <c r="AZ992" s="115" t="str">
        <f t="shared" ca="1" si="434"/>
        <v/>
      </c>
      <c r="BA992" s="115" t="str">
        <f t="shared" ca="1" si="434"/>
        <v/>
      </c>
      <c r="BB992" s="115" t="str">
        <f t="shared" ca="1" si="434"/>
        <v/>
      </c>
      <c r="BC992" s="115" t="str">
        <f t="shared" ca="1" si="434"/>
        <v/>
      </c>
      <c r="BD992" s="116" t="str">
        <f t="shared" ca="1" si="434"/>
        <v/>
      </c>
      <c r="BE992" s="145"/>
      <c r="BF992" s="118" t="str">
        <f t="shared" ca="1" si="426"/>
        <v/>
      </c>
      <c r="BG992" s="118" t="str">
        <f t="shared" ca="1" si="427"/>
        <v/>
      </c>
      <c r="BH992" s="118" t="str">
        <f t="shared" ca="1" si="428"/>
        <v/>
      </c>
      <c r="BI992" s="118" t="str">
        <f t="shared" ca="1" si="429"/>
        <v/>
      </c>
      <c r="BK992" s="154"/>
      <c r="BL992" s="155"/>
      <c r="BM992" s="154"/>
      <c r="BN992" s="154"/>
      <c r="BO992" s="156"/>
      <c r="BP992" s="156"/>
      <c r="BQ992" s="156"/>
      <c r="BR992" s="156"/>
      <c r="BS992" s="156"/>
      <c r="BT992" s="156"/>
      <c r="BU992" s="156"/>
      <c r="BV992" s="156"/>
      <c r="BW992" s="156"/>
      <c r="BX992" s="105"/>
      <c r="BY992" s="157"/>
      <c r="BZ992" s="157"/>
      <c r="CA992" s="157"/>
      <c r="CB992" s="157"/>
      <c r="CC992" s="157"/>
      <c r="CD992" s="157"/>
      <c r="CE992" s="157"/>
      <c r="CF992" s="157"/>
      <c r="CG992" s="157"/>
    </row>
    <row r="993" spans="1:85" x14ac:dyDescent="0.25">
      <c r="A993" s="97" t="str">
        <f t="shared" ca="1" si="430"/>
        <v/>
      </c>
      <c r="B993" s="98" t="str">
        <f t="shared" ca="1" si="431"/>
        <v/>
      </c>
      <c r="C993" s="99" t="str">
        <f t="shared" ca="1" si="418"/>
        <v/>
      </c>
      <c r="D993" s="97" t="str">
        <f t="shared" ca="1" si="419"/>
        <v/>
      </c>
      <c r="E993" s="97" t="str">
        <f t="shared" ca="1" si="420"/>
        <v/>
      </c>
      <c r="F993" s="97" t="str">
        <f t="shared" ca="1" si="421"/>
        <v/>
      </c>
      <c r="G993" s="100" t="str">
        <f t="shared" ca="1" si="414"/>
        <v/>
      </c>
      <c r="H993" s="101" t="str">
        <f t="shared" ca="1" si="414"/>
        <v/>
      </c>
      <c r="I993" s="101" t="str">
        <f t="shared" ca="1" si="414"/>
        <v/>
      </c>
      <c r="J993" s="101" t="str">
        <f t="shared" ca="1" si="413"/>
        <v/>
      </c>
      <c r="K993" s="101" t="str">
        <f t="shared" ca="1" si="413"/>
        <v/>
      </c>
      <c r="L993" s="101" t="str">
        <f t="shared" ca="1" si="413"/>
        <v/>
      </c>
      <c r="M993" s="101" t="str">
        <f t="shared" ca="1" si="413"/>
        <v/>
      </c>
      <c r="N993" s="101" t="str">
        <f t="shared" ca="1" si="413"/>
        <v/>
      </c>
      <c r="O993" s="102" t="str">
        <f t="shared" ca="1" si="413"/>
        <v/>
      </c>
      <c r="P993" s="103" t="str">
        <f t="shared" ca="1" si="422"/>
        <v/>
      </c>
      <c r="Q993" s="100" t="str">
        <f t="shared" ca="1" si="433"/>
        <v/>
      </c>
      <c r="R993" s="101" t="str">
        <f t="shared" ca="1" si="433"/>
        <v/>
      </c>
      <c r="S993" s="101" t="str">
        <f t="shared" ca="1" si="433"/>
        <v/>
      </c>
      <c r="T993" s="101" t="str">
        <f t="shared" ca="1" si="432"/>
        <v/>
      </c>
      <c r="U993" s="101" t="str">
        <f t="shared" ca="1" si="432"/>
        <v/>
      </c>
      <c r="V993" s="101" t="str">
        <f t="shared" ca="1" si="432"/>
        <v/>
      </c>
      <c r="W993" s="101" t="str">
        <f t="shared" ca="1" si="415"/>
        <v/>
      </c>
      <c r="X993" s="101" t="str">
        <f t="shared" ca="1" si="415"/>
        <v/>
      </c>
      <c r="Y993" s="102" t="str">
        <f t="shared" ca="1" si="415"/>
        <v/>
      </c>
      <c r="Z993" s="129" t="str">
        <f t="shared" ca="1" si="423"/>
        <v/>
      </c>
      <c r="AA993" s="105" t="str">
        <f t="shared" ca="1" si="416"/>
        <v>NA</v>
      </c>
      <c r="AB993" s="105" t="str">
        <f t="shared" ca="1" si="424"/>
        <v>NA</v>
      </c>
      <c r="AC993" s="97" t="str">
        <f t="shared" ca="1" si="425"/>
        <v/>
      </c>
      <c r="AD993" s="106" t="str">
        <f t="shared" ca="1" si="417"/>
        <v/>
      </c>
      <c r="AE993" s="106"/>
      <c r="AF993" s="130"/>
      <c r="AG993" s="131"/>
      <c r="AH993" s="131"/>
      <c r="AI993" s="131"/>
      <c r="AJ993" s="131"/>
      <c r="AK993" s="131"/>
      <c r="AL993" s="131"/>
      <c r="AM993" s="131"/>
      <c r="AN993" s="132"/>
      <c r="AO993" s="133"/>
      <c r="AS993" s="69"/>
      <c r="AT993" s="69"/>
      <c r="AU993" s="113"/>
      <c r="AV993" s="114" t="str">
        <f t="shared" ca="1" si="435"/>
        <v/>
      </c>
      <c r="AW993" s="115" t="str">
        <f t="shared" ca="1" si="434"/>
        <v/>
      </c>
      <c r="AX993" s="115" t="str">
        <f t="shared" ca="1" si="434"/>
        <v/>
      </c>
      <c r="AY993" s="115" t="str">
        <f t="shared" ca="1" si="434"/>
        <v/>
      </c>
      <c r="AZ993" s="115" t="str">
        <f t="shared" ca="1" si="434"/>
        <v/>
      </c>
      <c r="BA993" s="115" t="str">
        <f t="shared" ca="1" si="434"/>
        <v/>
      </c>
      <c r="BB993" s="115" t="str">
        <f t="shared" ca="1" si="434"/>
        <v/>
      </c>
      <c r="BC993" s="115" t="str">
        <f t="shared" ca="1" si="434"/>
        <v/>
      </c>
      <c r="BD993" s="116" t="str">
        <f t="shared" ca="1" si="434"/>
        <v/>
      </c>
      <c r="BE993" s="145"/>
      <c r="BF993" s="118" t="str">
        <f t="shared" ca="1" si="426"/>
        <v/>
      </c>
      <c r="BG993" s="118" t="str">
        <f t="shared" ca="1" si="427"/>
        <v/>
      </c>
      <c r="BH993" s="118" t="str">
        <f t="shared" ca="1" si="428"/>
        <v/>
      </c>
      <c r="BI993" s="118" t="str">
        <f t="shared" ca="1" si="429"/>
        <v/>
      </c>
      <c r="BK993" s="154"/>
      <c r="BL993" s="155"/>
      <c r="BM993" s="154"/>
      <c r="BN993" s="154"/>
      <c r="BO993" s="156"/>
      <c r="BP993" s="156"/>
      <c r="BQ993" s="156"/>
      <c r="BR993" s="156"/>
      <c r="BS993" s="156"/>
      <c r="BT993" s="156"/>
      <c r="BU993" s="156"/>
      <c r="BV993" s="156"/>
      <c r="BW993" s="156"/>
      <c r="BX993" s="105"/>
      <c r="BY993" s="157"/>
      <c r="BZ993" s="157"/>
      <c r="CA993" s="157"/>
      <c r="CB993" s="157"/>
      <c r="CC993" s="157"/>
      <c r="CD993" s="157"/>
      <c r="CE993" s="157"/>
      <c r="CF993" s="157"/>
      <c r="CG993" s="157"/>
    </row>
    <row r="994" spans="1:85" x14ac:dyDescent="0.25">
      <c r="A994" s="97" t="str">
        <f t="shared" ca="1" si="430"/>
        <v/>
      </c>
      <c r="B994" s="98" t="str">
        <f t="shared" ca="1" si="431"/>
        <v/>
      </c>
      <c r="C994" s="99" t="str">
        <f t="shared" ca="1" si="418"/>
        <v/>
      </c>
      <c r="D994" s="97" t="str">
        <f t="shared" ca="1" si="419"/>
        <v/>
      </c>
      <c r="E994" s="97" t="str">
        <f t="shared" ca="1" si="420"/>
        <v/>
      </c>
      <c r="F994" s="97" t="str">
        <f t="shared" ca="1" si="421"/>
        <v/>
      </c>
      <c r="G994" s="100" t="str">
        <f t="shared" ca="1" si="414"/>
        <v/>
      </c>
      <c r="H994" s="101" t="str">
        <f t="shared" ca="1" si="414"/>
        <v/>
      </c>
      <c r="I994" s="101" t="str">
        <f t="shared" ca="1" si="414"/>
        <v/>
      </c>
      <c r="J994" s="101" t="str">
        <f t="shared" ca="1" si="413"/>
        <v/>
      </c>
      <c r="K994" s="101" t="str">
        <f t="shared" ca="1" si="413"/>
        <v/>
      </c>
      <c r="L994" s="101" t="str">
        <f t="shared" ca="1" si="413"/>
        <v/>
      </c>
      <c r="M994" s="101" t="str">
        <f t="shared" ca="1" si="413"/>
        <v/>
      </c>
      <c r="N994" s="101" t="str">
        <f t="shared" ca="1" si="413"/>
        <v/>
      </c>
      <c r="O994" s="102" t="str">
        <f t="shared" ca="1" si="413"/>
        <v/>
      </c>
      <c r="P994" s="103" t="str">
        <f t="shared" ca="1" si="422"/>
        <v/>
      </c>
      <c r="Q994" s="100" t="str">
        <f t="shared" ca="1" si="433"/>
        <v/>
      </c>
      <c r="R994" s="101" t="str">
        <f t="shared" ca="1" si="433"/>
        <v/>
      </c>
      <c r="S994" s="101" t="str">
        <f t="shared" ca="1" si="433"/>
        <v/>
      </c>
      <c r="T994" s="101" t="str">
        <f t="shared" ca="1" si="432"/>
        <v/>
      </c>
      <c r="U994" s="101" t="str">
        <f t="shared" ca="1" si="432"/>
        <v/>
      </c>
      <c r="V994" s="101" t="str">
        <f t="shared" ca="1" si="432"/>
        <v/>
      </c>
      <c r="W994" s="101" t="str">
        <f t="shared" ca="1" si="415"/>
        <v/>
      </c>
      <c r="X994" s="101" t="str">
        <f t="shared" ca="1" si="415"/>
        <v/>
      </c>
      <c r="Y994" s="102" t="str">
        <f t="shared" ca="1" si="415"/>
        <v/>
      </c>
      <c r="Z994" s="129" t="str">
        <f t="shared" ca="1" si="423"/>
        <v/>
      </c>
      <c r="AA994" s="105" t="str">
        <f t="shared" ca="1" si="416"/>
        <v>NA</v>
      </c>
      <c r="AB994" s="105" t="str">
        <f t="shared" ca="1" si="424"/>
        <v>NA</v>
      </c>
      <c r="AC994" s="97" t="str">
        <f t="shared" ca="1" si="425"/>
        <v/>
      </c>
      <c r="AD994" s="106" t="str">
        <f t="shared" ca="1" si="417"/>
        <v/>
      </c>
      <c r="AE994" s="106"/>
      <c r="AF994" s="130"/>
      <c r="AG994" s="131"/>
      <c r="AH994" s="131"/>
      <c r="AI994" s="131"/>
      <c r="AJ994" s="131"/>
      <c r="AK994" s="131"/>
      <c r="AL994" s="131"/>
      <c r="AM994" s="131"/>
      <c r="AN994" s="132"/>
      <c r="AO994" s="133"/>
      <c r="AS994" s="69"/>
      <c r="AT994" s="69"/>
      <c r="AU994" s="113"/>
      <c r="AV994" s="114" t="str">
        <f t="shared" ca="1" si="435"/>
        <v/>
      </c>
      <c r="AW994" s="115" t="str">
        <f t="shared" ca="1" si="434"/>
        <v/>
      </c>
      <c r="AX994" s="115" t="str">
        <f t="shared" ca="1" si="434"/>
        <v/>
      </c>
      <c r="AY994" s="115" t="str">
        <f t="shared" ca="1" si="434"/>
        <v/>
      </c>
      <c r="AZ994" s="115" t="str">
        <f t="shared" ca="1" si="434"/>
        <v/>
      </c>
      <c r="BA994" s="115" t="str">
        <f t="shared" ca="1" si="434"/>
        <v/>
      </c>
      <c r="BB994" s="115" t="str">
        <f t="shared" ca="1" si="434"/>
        <v/>
      </c>
      <c r="BC994" s="115" t="str">
        <f t="shared" ca="1" si="434"/>
        <v/>
      </c>
      <c r="BD994" s="116" t="str">
        <f t="shared" ca="1" si="434"/>
        <v/>
      </c>
      <c r="BE994" s="145"/>
      <c r="BF994" s="118" t="str">
        <f t="shared" ca="1" si="426"/>
        <v/>
      </c>
      <c r="BG994" s="118" t="str">
        <f t="shared" ca="1" si="427"/>
        <v/>
      </c>
      <c r="BH994" s="118" t="str">
        <f t="shared" ca="1" si="428"/>
        <v/>
      </c>
      <c r="BI994" s="118" t="str">
        <f t="shared" ca="1" si="429"/>
        <v/>
      </c>
      <c r="BK994" s="154"/>
      <c r="BL994" s="155"/>
      <c r="BM994" s="154"/>
      <c r="BN994" s="154"/>
      <c r="BO994" s="156"/>
      <c r="BP994" s="156"/>
      <c r="BQ994" s="156"/>
      <c r="BR994" s="156"/>
      <c r="BS994" s="156"/>
      <c r="BT994" s="156"/>
      <c r="BU994" s="156"/>
      <c r="BV994" s="156"/>
      <c r="BW994" s="156"/>
      <c r="BX994" s="105"/>
      <c r="BY994" s="157"/>
      <c r="BZ994" s="157"/>
      <c r="CA994" s="157"/>
      <c r="CB994" s="157"/>
      <c r="CC994" s="157"/>
      <c r="CD994" s="157"/>
      <c r="CE994" s="157"/>
      <c r="CF994" s="157"/>
      <c r="CG994" s="157"/>
    </row>
    <row r="995" spans="1:85" x14ac:dyDescent="0.25">
      <c r="A995" s="97" t="str">
        <f t="shared" ca="1" si="430"/>
        <v/>
      </c>
      <c r="B995" s="98" t="str">
        <f t="shared" ca="1" si="431"/>
        <v/>
      </c>
      <c r="C995" s="99" t="str">
        <f t="shared" ca="1" si="418"/>
        <v/>
      </c>
      <c r="D995" s="97" t="str">
        <f t="shared" ca="1" si="419"/>
        <v/>
      </c>
      <c r="E995" s="97" t="str">
        <f t="shared" ca="1" si="420"/>
        <v/>
      </c>
      <c r="F995" s="97" t="str">
        <f t="shared" ca="1" si="421"/>
        <v/>
      </c>
      <c r="G995" s="100" t="str">
        <f t="shared" ca="1" si="414"/>
        <v/>
      </c>
      <c r="H995" s="101" t="str">
        <f t="shared" ca="1" si="414"/>
        <v/>
      </c>
      <c r="I995" s="101" t="str">
        <f t="shared" ca="1" si="414"/>
        <v/>
      </c>
      <c r="J995" s="101" t="str">
        <f t="shared" ca="1" si="413"/>
        <v/>
      </c>
      <c r="K995" s="101" t="str">
        <f t="shared" ca="1" si="413"/>
        <v/>
      </c>
      <c r="L995" s="101" t="str">
        <f t="shared" ca="1" si="413"/>
        <v/>
      </c>
      <c r="M995" s="101" t="str">
        <f t="shared" ca="1" si="413"/>
        <v/>
      </c>
      <c r="N995" s="101" t="str">
        <f t="shared" ca="1" si="413"/>
        <v/>
      </c>
      <c r="O995" s="102" t="str">
        <f t="shared" ca="1" si="413"/>
        <v/>
      </c>
      <c r="P995" s="103" t="str">
        <f t="shared" ca="1" si="422"/>
        <v/>
      </c>
      <c r="Q995" s="100" t="str">
        <f t="shared" ca="1" si="433"/>
        <v/>
      </c>
      <c r="R995" s="101" t="str">
        <f t="shared" ca="1" si="433"/>
        <v/>
      </c>
      <c r="S995" s="101" t="str">
        <f t="shared" ca="1" si="433"/>
        <v/>
      </c>
      <c r="T995" s="101" t="str">
        <f t="shared" ca="1" si="432"/>
        <v/>
      </c>
      <c r="U995" s="101" t="str">
        <f t="shared" ca="1" si="432"/>
        <v/>
      </c>
      <c r="V995" s="101" t="str">
        <f t="shared" ca="1" si="432"/>
        <v/>
      </c>
      <c r="W995" s="101" t="str">
        <f t="shared" ca="1" si="415"/>
        <v/>
      </c>
      <c r="X995" s="101" t="str">
        <f t="shared" ca="1" si="415"/>
        <v/>
      </c>
      <c r="Y995" s="102" t="str">
        <f t="shared" ca="1" si="415"/>
        <v/>
      </c>
      <c r="Z995" s="129" t="str">
        <f t="shared" ca="1" si="423"/>
        <v/>
      </c>
      <c r="AA995" s="105" t="str">
        <f t="shared" ca="1" si="416"/>
        <v>NA</v>
      </c>
      <c r="AB995" s="105" t="str">
        <f t="shared" ca="1" si="424"/>
        <v>NA</v>
      </c>
      <c r="AC995" s="97" t="str">
        <f t="shared" ca="1" si="425"/>
        <v/>
      </c>
      <c r="AD995" s="106" t="str">
        <f t="shared" ca="1" si="417"/>
        <v/>
      </c>
      <c r="AE995" s="106"/>
      <c r="AF995" s="130"/>
      <c r="AG995" s="131"/>
      <c r="AH995" s="131"/>
      <c r="AI995" s="131"/>
      <c r="AJ995" s="131"/>
      <c r="AK995" s="131"/>
      <c r="AL995" s="131"/>
      <c r="AM995" s="131"/>
      <c r="AN995" s="132"/>
      <c r="AO995" s="133"/>
      <c r="AS995" s="69"/>
      <c r="AT995" s="69"/>
      <c r="AU995" s="113"/>
      <c r="AV995" s="114" t="str">
        <f t="shared" ca="1" si="435"/>
        <v/>
      </c>
      <c r="AW995" s="115" t="str">
        <f t="shared" ca="1" si="434"/>
        <v/>
      </c>
      <c r="AX995" s="115" t="str">
        <f t="shared" ca="1" si="434"/>
        <v/>
      </c>
      <c r="AY995" s="115" t="str">
        <f t="shared" ca="1" si="434"/>
        <v/>
      </c>
      <c r="AZ995" s="115" t="str">
        <f t="shared" ca="1" si="434"/>
        <v/>
      </c>
      <c r="BA995" s="115" t="str">
        <f t="shared" ca="1" si="434"/>
        <v/>
      </c>
      <c r="BB995" s="115" t="str">
        <f t="shared" ca="1" si="434"/>
        <v/>
      </c>
      <c r="BC995" s="115" t="str">
        <f t="shared" ca="1" si="434"/>
        <v/>
      </c>
      <c r="BD995" s="116" t="str">
        <f t="shared" ca="1" si="434"/>
        <v/>
      </c>
      <c r="BE995" s="145"/>
      <c r="BF995" s="118" t="str">
        <f t="shared" ca="1" si="426"/>
        <v/>
      </c>
      <c r="BG995" s="118" t="str">
        <f t="shared" ca="1" si="427"/>
        <v/>
      </c>
      <c r="BH995" s="118" t="str">
        <f t="shared" ca="1" si="428"/>
        <v/>
      </c>
      <c r="BI995" s="118" t="str">
        <f t="shared" ca="1" si="429"/>
        <v/>
      </c>
      <c r="BK995" s="154"/>
      <c r="BL995" s="155"/>
      <c r="BM995" s="154"/>
      <c r="BN995" s="154"/>
      <c r="BO995" s="156"/>
      <c r="BP995" s="156"/>
      <c r="BQ995" s="156"/>
      <c r="BR995" s="156"/>
      <c r="BS995" s="156"/>
      <c r="BT995" s="156"/>
      <c r="BU995" s="156"/>
      <c r="BV995" s="156"/>
      <c r="BW995" s="156"/>
      <c r="BX995" s="105"/>
      <c r="BY995" s="157"/>
      <c r="BZ995" s="157"/>
      <c r="CA995" s="157"/>
      <c r="CB995" s="157"/>
      <c r="CC995" s="157"/>
      <c r="CD995" s="157"/>
      <c r="CE995" s="157"/>
      <c r="CF995" s="157"/>
      <c r="CG995" s="157"/>
    </row>
    <row r="996" spans="1:85" x14ac:dyDescent="0.25">
      <c r="A996" s="97" t="str">
        <f t="shared" ca="1" si="430"/>
        <v/>
      </c>
      <c r="B996" s="98" t="str">
        <f t="shared" ca="1" si="431"/>
        <v/>
      </c>
      <c r="C996" s="99" t="str">
        <f t="shared" ca="1" si="418"/>
        <v/>
      </c>
      <c r="D996" s="97" t="str">
        <f t="shared" ca="1" si="419"/>
        <v/>
      </c>
      <c r="E996" s="97" t="str">
        <f t="shared" ca="1" si="420"/>
        <v/>
      </c>
      <c r="F996" s="97" t="str">
        <f t="shared" ca="1" si="421"/>
        <v/>
      </c>
      <c r="G996" s="100" t="str">
        <f t="shared" ca="1" si="414"/>
        <v/>
      </c>
      <c r="H996" s="101" t="str">
        <f t="shared" ca="1" si="414"/>
        <v/>
      </c>
      <c r="I996" s="101" t="str">
        <f t="shared" ca="1" si="414"/>
        <v/>
      </c>
      <c r="J996" s="101" t="str">
        <f t="shared" ca="1" si="413"/>
        <v/>
      </c>
      <c r="K996" s="101" t="str">
        <f t="shared" ca="1" si="413"/>
        <v/>
      </c>
      <c r="L996" s="101" t="str">
        <f t="shared" ca="1" si="413"/>
        <v/>
      </c>
      <c r="M996" s="101" t="str">
        <f t="shared" ca="1" si="413"/>
        <v/>
      </c>
      <c r="N996" s="101" t="str">
        <f t="shared" ca="1" si="413"/>
        <v/>
      </c>
      <c r="O996" s="102" t="str">
        <f t="shared" ca="1" si="413"/>
        <v/>
      </c>
      <c r="P996" s="103" t="str">
        <f t="shared" ca="1" si="422"/>
        <v/>
      </c>
      <c r="Q996" s="100" t="str">
        <f t="shared" ca="1" si="433"/>
        <v/>
      </c>
      <c r="R996" s="101" t="str">
        <f t="shared" ca="1" si="433"/>
        <v/>
      </c>
      <c r="S996" s="101" t="str">
        <f t="shared" ca="1" si="433"/>
        <v/>
      </c>
      <c r="T996" s="101" t="str">
        <f t="shared" ca="1" si="432"/>
        <v/>
      </c>
      <c r="U996" s="101" t="str">
        <f t="shared" ca="1" si="432"/>
        <v/>
      </c>
      <c r="V996" s="101" t="str">
        <f t="shared" ca="1" si="432"/>
        <v/>
      </c>
      <c r="W996" s="101" t="str">
        <f t="shared" ca="1" si="415"/>
        <v/>
      </c>
      <c r="X996" s="101" t="str">
        <f t="shared" ca="1" si="415"/>
        <v/>
      </c>
      <c r="Y996" s="102" t="str">
        <f t="shared" ca="1" si="415"/>
        <v/>
      </c>
      <c r="Z996" s="129" t="str">
        <f t="shared" ca="1" si="423"/>
        <v/>
      </c>
      <c r="AA996" s="105" t="str">
        <f t="shared" ca="1" si="416"/>
        <v>NA</v>
      </c>
      <c r="AB996" s="105" t="str">
        <f t="shared" ca="1" si="424"/>
        <v>NA</v>
      </c>
      <c r="AC996" s="97" t="str">
        <f t="shared" ca="1" si="425"/>
        <v/>
      </c>
      <c r="AD996" s="106" t="str">
        <f t="shared" ca="1" si="417"/>
        <v/>
      </c>
      <c r="AE996" s="106"/>
      <c r="AF996" s="130"/>
      <c r="AG996" s="131"/>
      <c r="AH996" s="131"/>
      <c r="AI996" s="131"/>
      <c r="AJ996" s="131"/>
      <c r="AK996" s="131"/>
      <c r="AL996" s="131"/>
      <c r="AM996" s="131"/>
      <c r="AN996" s="132"/>
      <c r="AO996" s="133"/>
      <c r="AS996" s="69"/>
      <c r="AT996" s="69"/>
      <c r="AU996" s="113"/>
      <c r="AV996" s="114" t="str">
        <f t="shared" ca="1" si="435"/>
        <v/>
      </c>
      <c r="AW996" s="115" t="str">
        <f t="shared" ca="1" si="434"/>
        <v/>
      </c>
      <c r="AX996" s="115" t="str">
        <f t="shared" ca="1" si="434"/>
        <v/>
      </c>
      <c r="AY996" s="115" t="str">
        <f t="shared" ca="1" si="434"/>
        <v/>
      </c>
      <c r="AZ996" s="115" t="str">
        <f t="shared" ca="1" si="434"/>
        <v/>
      </c>
      <c r="BA996" s="115" t="str">
        <f t="shared" ca="1" si="434"/>
        <v/>
      </c>
      <c r="BB996" s="115" t="str">
        <f t="shared" ca="1" si="434"/>
        <v/>
      </c>
      <c r="BC996" s="115" t="str">
        <f t="shared" ca="1" si="434"/>
        <v/>
      </c>
      <c r="BD996" s="116" t="str">
        <f t="shared" ca="1" si="434"/>
        <v/>
      </c>
      <c r="BE996" s="145"/>
      <c r="BF996" s="118" t="str">
        <f t="shared" ca="1" si="426"/>
        <v/>
      </c>
      <c r="BG996" s="118" t="str">
        <f t="shared" ca="1" si="427"/>
        <v/>
      </c>
      <c r="BH996" s="118" t="str">
        <f t="shared" ca="1" si="428"/>
        <v/>
      </c>
      <c r="BI996" s="118" t="str">
        <f t="shared" ca="1" si="429"/>
        <v/>
      </c>
      <c r="BK996" s="154"/>
      <c r="BL996" s="155"/>
      <c r="BM996" s="154"/>
      <c r="BN996" s="154"/>
      <c r="BO996" s="156"/>
      <c r="BP996" s="156"/>
      <c r="BQ996" s="156"/>
      <c r="BR996" s="156"/>
      <c r="BS996" s="156"/>
      <c r="BT996" s="156"/>
      <c r="BU996" s="156"/>
      <c r="BV996" s="156"/>
      <c r="BW996" s="156"/>
      <c r="BX996" s="105"/>
      <c r="BY996" s="157"/>
      <c r="BZ996" s="157"/>
      <c r="CA996" s="157"/>
      <c r="CB996" s="157"/>
      <c r="CC996" s="157"/>
      <c r="CD996" s="157"/>
      <c r="CE996" s="157"/>
      <c r="CF996" s="157"/>
      <c r="CG996" s="157"/>
    </row>
    <row r="997" spans="1:85" x14ac:dyDescent="0.25">
      <c r="A997" s="97" t="str">
        <f t="shared" ca="1" si="430"/>
        <v/>
      </c>
      <c r="B997" s="98" t="str">
        <f t="shared" ca="1" si="431"/>
        <v/>
      </c>
      <c r="C997" s="99" t="str">
        <f t="shared" ca="1" si="418"/>
        <v/>
      </c>
      <c r="D997" s="97" t="str">
        <f t="shared" ca="1" si="419"/>
        <v/>
      </c>
      <c r="E997" s="97" t="str">
        <f t="shared" ca="1" si="420"/>
        <v/>
      </c>
      <c r="F997" s="97" t="str">
        <f t="shared" ca="1" si="421"/>
        <v/>
      </c>
      <c r="G997" s="100" t="str">
        <f t="shared" ca="1" si="414"/>
        <v/>
      </c>
      <c r="H997" s="101" t="str">
        <f t="shared" ca="1" si="414"/>
        <v/>
      </c>
      <c r="I997" s="101" t="str">
        <f t="shared" ca="1" si="414"/>
        <v/>
      </c>
      <c r="J997" s="101" t="str">
        <f t="shared" ca="1" si="413"/>
        <v/>
      </c>
      <c r="K997" s="101" t="str">
        <f t="shared" ca="1" si="413"/>
        <v/>
      </c>
      <c r="L997" s="101" t="str">
        <f t="shared" ca="1" si="413"/>
        <v/>
      </c>
      <c r="M997" s="101" t="str">
        <f t="shared" ca="1" si="413"/>
        <v/>
      </c>
      <c r="N997" s="101" t="str">
        <f t="shared" ca="1" si="413"/>
        <v/>
      </c>
      <c r="O997" s="102" t="str">
        <f t="shared" ca="1" si="413"/>
        <v/>
      </c>
      <c r="P997" s="103" t="str">
        <f t="shared" ca="1" si="422"/>
        <v/>
      </c>
      <c r="Q997" s="100" t="str">
        <f t="shared" ca="1" si="433"/>
        <v/>
      </c>
      <c r="R997" s="101" t="str">
        <f t="shared" ca="1" si="433"/>
        <v/>
      </c>
      <c r="S997" s="101" t="str">
        <f t="shared" ca="1" si="433"/>
        <v/>
      </c>
      <c r="T997" s="101" t="str">
        <f t="shared" ca="1" si="432"/>
        <v/>
      </c>
      <c r="U997" s="101" t="str">
        <f t="shared" ca="1" si="432"/>
        <v/>
      </c>
      <c r="V997" s="101" t="str">
        <f t="shared" ca="1" si="432"/>
        <v/>
      </c>
      <c r="W997" s="101" t="str">
        <f t="shared" ca="1" si="415"/>
        <v/>
      </c>
      <c r="X997" s="101" t="str">
        <f t="shared" ca="1" si="415"/>
        <v/>
      </c>
      <c r="Y997" s="102" t="str">
        <f t="shared" ca="1" si="415"/>
        <v/>
      </c>
      <c r="Z997" s="129" t="str">
        <f t="shared" ca="1" si="423"/>
        <v/>
      </c>
      <c r="AA997" s="105" t="str">
        <f t="shared" ca="1" si="416"/>
        <v>NA</v>
      </c>
      <c r="AB997" s="105" t="str">
        <f t="shared" ca="1" si="424"/>
        <v>NA</v>
      </c>
      <c r="AC997" s="97" t="str">
        <f t="shared" ca="1" si="425"/>
        <v/>
      </c>
      <c r="AD997" s="106" t="str">
        <f t="shared" ca="1" si="417"/>
        <v/>
      </c>
      <c r="AE997" s="106"/>
      <c r="AF997" s="130"/>
      <c r="AG997" s="131"/>
      <c r="AH997" s="131"/>
      <c r="AI997" s="131"/>
      <c r="AJ997" s="131"/>
      <c r="AK997" s="131"/>
      <c r="AL997" s="131"/>
      <c r="AM997" s="131"/>
      <c r="AN997" s="132"/>
      <c r="AO997" s="133"/>
      <c r="AS997" s="69"/>
      <c r="AT997" s="69"/>
      <c r="AU997" s="113"/>
      <c r="AV997" s="114" t="str">
        <f t="shared" ca="1" si="435"/>
        <v/>
      </c>
      <c r="AW997" s="115" t="str">
        <f t="shared" ca="1" si="434"/>
        <v/>
      </c>
      <c r="AX997" s="115" t="str">
        <f t="shared" ca="1" si="434"/>
        <v/>
      </c>
      <c r="AY997" s="115" t="str">
        <f t="shared" ca="1" si="434"/>
        <v/>
      </c>
      <c r="AZ997" s="115" t="str">
        <f t="shared" ca="1" si="434"/>
        <v/>
      </c>
      <c r="BA997" s="115" t="str">
        <f t="shared" ca="1" si="434"/>
        <v/>
      </c>
      <c r="BB997" s="115" t="str">
        <f t="shared" ca="1" si="434"/>
        <v/>
      </c>
      <c r="BC997" s="115" t="str">
        <f t="shared" ca="1" si="434"/>
        <v/>
      </c>
      <c r="BD997" s="116" t="str">
        <f t="shared" ca="1" si="434"/>
        <v/>
      </c>
      <c r="BE997" s="145"/>
      <c r="BF997" s="118" t="str">
        <f t="shared" ca="1" si="426"/>
        <v/>
      </c>
      <c r="BG997" s="118" t="str">
        <f t="shared" ca="1" si="427"/>
        <v/>
      </c>
      <c r="BH997" s="118" t="str">
        <f t="shared" ca="1" si="428"/>
        <v/>
      </c>
      <c r="BI997" s="118" t="str">
        <f t="shared" ca="1" si="429"/>
        <v/>
      </c>
      <c r="BK997" s="154"/>
      <c r="BL997" s="155"/>
      <c r="BM997" s="154"/>
      <c r="BN997" s="154"/>
      <c r="BO997" s="156"/>
      <c r="BP997" s="156"/>
      <c r="BQ997" s="156"/>
      <c r="BR997" s="156"/>
      <c r="BS997" s="156"/>
      <c r="BT997" s="156"/>
      <c r="BU997" s="156"/>
      <c r="BV997" s="156"/>
      <c r="BW997" s="156"/>
      <c r="BX997" s="105"/>
      <c r="BY997" s="157"/>
      <c r="BZ997" s="157"/>
      <c r="CA997" s="157"/>
      <c r="CB997" s="157"/>
      <c r="CC997" s="157"/>
      <c r="CD997" s="157"/>
      <c r="CE997" s="157"/>
      <c r="CF997" s="157"/>
      <c r="CG997" s="157"/>
    </row>
    <row r="998" spans="1:85" x14ac:dyDescent="0.25">
      <c r="A998" s="97" t="str">
        <f t="shared" ca="1" si="430"/>
        <v/>
      </c>
      <c r="B998" s="98" t="str">
        <f t="shared" ca="1" si="431"/>
        <v/>
      </c>
      <c r="C998" s="99" t="str">
        <f t="shared" ca="1" si="418"/>
        <v/>
      </c>
      <c r="D998" s="97" t="str">
        <f t="shared" ca="1" si="419"/>
        <v/>
      </c>
      <c r="E998" s="97" t="str">
        <f t="shared" ca="1" si="420"/>
        <v/>
      </c>
      <c r="F998" s="97" t="str">
        <f t="shared" ca="1" si="421"/>
        <v/>
      </c>
      <c r="G998" s="100" t="str">
        <f t="shared" ca="1" si="414"/>
        <v/>
      </c>
      <c r="H998" s="101" t="str">
        <f t="shared" ca="1" si="414"/>
        <v/>
      </c>
      <c r="I998" s="101" t="str">
        <f t="shared" ca="1" si="414"/>
        <v/>
      </c>
      <c r="J998" s="101" t="str">
        <f t="shared" ca="1" si="413"/>
        <v/>
      </c>
      <c r="K998" s="101" t="str">
        <f t="shared" ca="1" si="413"/>
        <v/>
      </c>
      <c r="L998" s="101" t="str">
        <f t="shared" ca="1" si="413"/>
        <v/>
      </c>
      <c r="M998" s="101" t="str">
        <f t="shared" ca="1" si="413"/>
        <v/>
      </c>
      <c r="N998" s="101" t="str">
        <f t="shared" ca="1" si="413"/>
        <v/>
      </c>
      <c r="O998" s="102" t="str">
        <f t="shared" ca="1" si="413"/>
        <v/>
      </c>
      <c r="P998" s="103" t="str">
        <f t="shared" ca="1" si="422"/>
        <v/>
      </c>
      <c r="Q998" s="100" t="str">
        <f t="shared" ca="1" si="433"/>
        <v/>
      </c>
      <c r="R998" s="101" t="str">
        <f t="shared" ca="1" si="433"/>
        <v/>
      </c>
      <c r="S998" s="101" t="str">
        <f t="shared" ca="1" si="433"/>
        <v/>
      </c>
      <c r="T998" s="101" t="str">
        <f t="shared" ca="1" si="432"/>
        <v/>
      </c>
      <c r="U998" s="101" t="str">
        <f t="shared" ca="1" si="432"/>
        <v/>
      </c>
      <c r="V998" s="101" t="str">
        <f t="shared" ca="1" si="432"/>
        <v/>
      </c>
      <c r="W998" s="101" t="str">
        <f t="shared" ca="1" si="415"/>
        <v/>
      </c>
      <c r="X998" s="101" t="str">
        <f t="shared" ca="1" si="415"/>
        <v/>
      </c>
      <c r="Y998" s="102" t="str">
        <f t="shared" ca="1" si="415"/>
        <v/>
      </c>
      <c r="Z998" s="129" t="str">
        <f t="shared" ca="1" si="423"/>
        <v/>
      </c>
      <c r="AA998" s="105" t="str">
        <f t="shared" ca="1" si="416"/>
        <v>NA</v>
      </c>
      <c r="AB998" s="105" t="str">
        <f t="shared" ca="1" si="424"/>
        <v>NA</v>
      </c>
      <c r="AC998" s="97" t="str">
        <f t="shared" ca="1" si="425"/>
        <v/>
      </c>
      <c r="AD998" s="106" t="str">
        <f t="shared" ca="1" si="417"/>
        <v/>
      </c>
      <c r="AE998" s="106"/>
      <c r="AF998" s="130"/>
      <c r="AG998" s="131"/>
      <c r="AH998" s="131"/>
      <c r="AI998" s="131"/>
      <c r="AJ998" s="131"/>
      <c r="AK998" s="131"/>
      <c r="AL998" s="131"/>
      <c r="AM998" s="131"/>
      <c r="AN998" s="132"/>
      <c r="AO998" s="133"/>
      <c r="AS998" s="69"/>
      <c r="AT998" s="69"/>
      <c r="AU998" s="113"/>
      <c r="AV998" s="114" t="str">
        <f t="shared" ca="1" si="435"/>
        <v/>
      </c>
      <c r="AW998" s="115" t="str">
        <f t="shared" ca="1" si="434"/>
        <v/>
      </c>
      <c r="AX998" s="115" t="str">
        <f t="shared" ca="1" si="434"/>
        <v/>
      </c>
      <c r="AY998" s="115" t="str">
        <f t="shared" ca="1" si="434"/>
        <v/>
      </c>
      <c r="AZ998" s="115" t="str">
        <f t="shared" ca="1" si="434"/>
        <v/>
      </c>
      <c r="BA998" s="115" t="str">
        <f t="shared" ca="1" si="434"/>
        <v/>
      </c>
      <c r="BB998" s="115" t="str">
        <f t="shared" ca="1" si="434"/>
        <v/>
      </c>
      <c r="BC998" s="115" t="str">
        <f t="shared" ca="1" si="434"/>
        <v/>
      </c>
      <c r="BD998" s="116" t="str">
        <f t="shared" ca="1" si="434"/>
        <v/>
      </c>
      <c r="BE998" s="145"/>
      <c r="BF998" s="118" t="str">
        <f t="shared" ca="1" si="426"/>
        <v/>
      </c>
      <c r="BG998" s="118" t="str">
        <f t="shared" ca="1" si="427"/>
        <v/>
      </c>
      <c r="BH998" s="118" t="str">
        <f t="shared" ca="1" si="428"/>
        <v/>
      </c>
      <c r="BI998" s="118" t="str">
        <f t="shared" ca="1" si="429"/>
        <v/>
      </c>
      <c r="BK998" s="154"/>
      <c r="BL998" s="155"/>
      <c r="BM998" s="154"/>
      <c r="BN998" s="154"/>
      <c r="BO998" s="156"/>
      <c r="BP998" s="156"/>
      <c r="BQ998" s="156"/>
      <c r="BR998" s="156"/>
      <c r="BS998" s="156"/>
      <c r="BT998" s="156"/>
      <c r="BU998" s="156"/>
      <c r="BV998" s="156"/>
      <c r="BW998" s="156"/>
      <c r="BX998" s="105"/>
      <c r="BY998" s="157"/>
      <c r="BZ998" s="157"/>
      <c r="CA998" s="157"/>
      <c r="CB998" s="157"/>
      <c r="CC998" s="157"/>
      <c r="CD998" s="157"/>
      <c r="CE998" s="157"/>
      <c r="CF998" s="157"/>
      <c r="CG998" s="157"/>
    </row>
    <row r="999" spans="1:85" ht="11" thickBot="1" x14ac:dyDescent="0.3">
      <c r="A999" s="158" t="str">
        <f t="shared" ca="1" si="430"/>
        <v/>
      </c>
      <c r="B999" s="159" t="str">
        <f t="shared" ca="1" si="431"/>
        <v/>
      </c>
      <c r="C999" s="153" t="str">
        <f t="shared" ca="1" si="418"/>
        <v/>
      </c>
      <c r="D999" s="158" t="str">
        <f t="shared" ca="1" si="419"/>
        <v/>
      </c>
      <c r="E999" s="158" t="str">
        <f t="shared" ca="1" si="420"/>
        <v/>
      </c>
      <c r="F999" s="160" t="str">
        <f t="shared" ca="1" si="421"/>
        <v/>
      </c>
      <c r="G999" s="161" t="str">
        <f t="shared" ca="1" si="414"/>
        <v/>
      </c>
      <c r="H999" s="162" t="str">
        <f t="shared" ca="1" si="414"/>
        <v/>
      </c>
      <c r="I999" s="162" t="str">
        <f t="shared" ca="1" si="414"/>
        <v/>
      </c>
      <c r="J999" s="162" t="str">
        <f t="shared" ca="1" si="413"/>
        <v/>
      </c>
      <c r="K999" s="162" t="str">
        <f t="shared" ca="1" si="413"/>
        <v/>
      </c>
      <c r="L999" s="162" t="str">
        <f t="shared" ca="1" si="413"/>
        <v/>
      </c>
      <c r="M999" s="162" t="str">
        <f t="shared" ca="1" si="413"/>
        <v/>
      </c>
      <c r="N999" s="162" t="str">
        <f t="shared" ca="1" si="413"/>
        <v/>
      </c>
      <c r="O999" s="163" t="str">
        <f t="shared" ca="1" si="413"/>
        <v/>
      </c>
      <c r="P999" s="164" t="str">
        <f t="shared" ca="1" si="422"/>
        <v/>
      </c>
      <c r="Q999" s="161" t="str">
        <f t="shared" ca="1" si="433"/>
        <v/>
      </c>
      <c r="R999" s="162" t="str">
        <f t="shared" ca="1" si="433"/>
        <v/>
      </c>
      <c r="S999" s="162" t="str">
        <f t="shared" ca="1" si="433"/>
        <v/>
      </c>
      <c r="T999" s="162" t="str">
        <f t="shared" ca="1" si="432"/>
        <v/>
      </c>
      <c r="U999" s="162" t="str">
        <f t="shared" ca="1" si="432"/>
        <v/>
      </c>
      <c r="V999" s="162" t="str">
        <f t="shared" ca="1" si="432"/>
        <v/>
      </c>
      <c r="W999" s="162" t="str">
        <f t="shared" ca="1" si="415"/>
        <v/>
      </c>
      <c r="X999" s="162" t="str">
        <f t="shared" ca="1" si="415"/>
        <v/>
      </c>
      <c r="Y999" s="163" t="str">
        <f t="shared" ca="1" si="415"/>
        <v/>
      </c>
      <c r="Z999" s="165" t="str">
        <f t="shared" ca="1" si="423"/>
        <v/>
      </c>
      <c r="AA999" s="166" t="str">
        <f t="shared" ca="1" si="416"/>
        <v>NA</v>
      </c>
      <c r="AB999" s="166" t="str">
        <f t="shared" ca="1" si="424"/>
        <v>NA</v>
      </c>
      <c r="AC999" s="158" t="str">
        <f t="shared" ca="1" si="425"/>
        <v/>
      </c>
      <c r="AD999" s="158" t="str">
        <f t="shared" ref="AD999" ca="1" si="436">IF(LEN(F999)=0,"",IF(F999="M","Calib Std",IF(F999="K","Blank",IF(F999="D","Duplicate",IF(F999="Z","Blank Spike",IF(F999="S","Sample Spike",IF(F999="Q","CCC",IF(F999="U","Unknown"))))))))</f>
        <v/>
      </c>
      <c r="AE999" s="158"/>
      <c r="AF999" s="167"/>
      <c r="AG999" s="168"/>
      <c r="AH999" s="168"/>
      <c r="AI999" s="168"/>
      <c r="AJ999" s="168"/>
      <c r="AK999" s="168"/>
      <c r="AL999" s="168"/>
      <c r="AM999" s="168"/>
      <c r="AN999" s="169"/>
      <c r="AO999" s="170"/>
      <c r="AS999" s="171"/>
      <c r="AT999" s="171"/>
      <c r="AU999" s="172"/>
      <c r="AV999" s="173" t="str">
        <f t="shared" ca="1" si="435"/>
        <v/>
      </c>
      <c r="AW999" s="174" t="str">
        <f t="shared" ca="1" si="434"/>
        <v/>
      </c>
      <c r="AX999" s="174" t="str">
        <f t="shared" ca="1" si="434"/>
        <v/>
      </c>
      <c r="AY999" s="174" t="str">
        <f t="shared" ca="1" si="434"/>
        <v/>
      </c>
      <c r="AZ999" s="174" t="str">
        <f t="shared" ca="1" si="434"/>
        <v/>
      </c>
      <c r="BA999" s="174" t="str">
        <f t="shared" ca="1" si="434"/>
        <v/>
      </c>
      <c r="BB999" s="174" t="str">
        <f t="shared" ca="1" si="434"/>
        <v/>
      </c>
      <c r="BC999" s="174" t="str">
        <f t="shared" ca="1" si="434"/>
        <v/>
      </c>
      <c r="BD999" s="175" t="str">
        <f t="shared" ca="1" si="434"/>
        <v/>
      </c>
      <c r="BE999" s="145"/>
      <c r="BF999" s="118" t="str">
        <f t="shared" ca="1" si="426"/>
        <v/>
      </c>
      <c r="BG999" s="118" t="str">
        <f t="shared" ca="1" si="427"/>
        <v/>
      </c>
      <c r="BH999" s="118" t="str">
        <f t="shared" ca="1" si="428"/>
        <v/>
      </c>
      <c r="BI999" s="118" t="str">
        <f t="shared" ca="1" si="429"/>
        <v/>
      </c>
      <c r="BK999" s="154"/>
      <c r="BL999" s="155"/>
      <c r="BM999" s="154"/>
      <c r="BN999" s="154"/>
      <c r="BO999" s="156"/>
      <c r="BP999" s="156"/>
      <c r="BQ999" s="156"/>
      <c r="BR999" s="156"/>
      <c r="BS999" s="156"/>
      <c r="BT999" s="156"/>
      <c r="BU999" s="156"/>
      <c r="BV999" s="156"/>
      <c r="BW999" s="156"/>
      <c r="BX999" s="105"/>
      <c r="BY999" s="157"/>
      <c r="BZ999" s="157"/>
      <c r="CA999" s="157"/>
      <c r="CB999" s="157"/>
      <c r="CC999" s="157"/>
      <c r="CD999" s="157"/>
      <c r="CE999" s="157"/>
      <c r="CF999" s="157"/>
      <c r="CG999" s="157"/>
    </row>
    <row r="1000" spans="1:85" x14ac:dyDescent="0.25">
      <c r="AF1000" s="179"/>
      <c r="AG1000" s="179"/>
      <c r="AH1000" s="179"/>
      <c r="AI1000" s="179"/>
      <c r="AJ1000" s="179"/>
      <c r="AK1000" s="179"/>
      <c r="AL1000" s="179"/>
      <c r="AM1000" s="179"/>
      <c r="AN1000" s="179"/>
      <c r="AO1000" s="179"/>
      <c r="AP1000" s="179"/>
      <c r="AQ1000" s="179"/>
      <c r="AR1000" s="179"/>
      <c r="AS1000" s="115"/>
      <c r="AT1000" s="115"/>
      <c r="AU1000" s="115"/>
    </row>
  </sheetData>
  <sheetProtection sheet="1" objects="1" scenarios="1"/>
  <protectedRanges>
    <protectedRange sqref="AP2:AR2" name="name"/>
    <protectedRange sqref="BE5:BE1000 AF5:AU1000 AT3:AU3" name="comments"/>
    <protectedRange sqref="CR1:CZ1000" name="Range1"/>
    <protectedRange sqref="P5:P999" name="Dilution Factor"/>
    <protectedRange sqref="Q2:Y2 BO2:BW2" name="Range3"/>
  </protectedRanges>
  <mergeCells count="94">
    <mergeCell ref="CF138:CF139"/>
    <mergeCell ref="CG138:CG139"/>
    <mergeCell ref="BZ138:BZ139"/>
    <mergeCell ref="CA138:CA139"/>
    <mergeCell ref="CC138:CC139"/>
    <mergeCell ref="CD138:CD139"/>
    <mergeCell ref="CE138:CE139"/>
    <mergeCell ref="BK138:BK139"/>
    <mergeCell ref="BL138:BL139"/>
    <mergeCell ref="BM138:BM139"/>
    <mergeCell ref="BN138:BN139"/>
    <mergeCell ref="BO138:BO139"/>
    <mergeCell ref="BP138:BP139"/>
    <mergeCell ref="CC93:CC94"/>
    <mergeCell ref="CD93:CD94"/>
    <mergeCell ref="CE93:CE94"/>
    <mergeCell ref="CF93:CF94"/>
    <mergeCell ref="BP93:BP94"/>
    <mergeCell ref="CB138:CB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CG93:CG94"/>
    <mergeCell ref="BK137:BM137"/>
    <mergeCell ref="BO137:BW137"/>
    <mergeCell ref="BY137:CG137"/>
    <mergeCell ref="BW93:BW94"/>
    <mergeCell ref="BX93:BX94"/>
    <mergeCell ref="BY93:BY94"/>
    <mergeCell ref="BZ93:BZ94"/>
    <mergeCell ref="CA93:CA94"/>
    <mergeCell ref="CB93:CB94"/>
    <mergeCell ref="BQ93:BQ94"/>
    <mergeCell ref="BR93:BR94"/>
    <mergeCell ref="BS93:BS94"/>
    <mergeCell ref="BT93:BT94"/>
    <mergeCell ref="BU93:BU94"/>
    <mergeCell ref="BV93:BV94"/>
    <mergeCell ref="BK93:BK94"/>
    <mergeCell ref="BL93:BL94"/>
    <mergeCell ref="BM93:BM94"/>
    <mergeCell ref="BN93:BN94"/>
    <mergeCell ref="BO93:BO94"/>
    <mergeCell ref="CC48:CC49"/>
    <mergeCell ref="CD48:CD49"/>
    <mergeCell ref="CE48:CE49"/>
    <mergeCell ref="CF48:CF49"/>
    <mergeCell ref="CG48:CG49"/>
    <mergeCell ref="BK92:BM92"/>
    <mergeCell ref="BO92:BW92"/>
    <mergeCell ref="BY92:CG92"/>
    <mergeCell ref="BW48:BW49"/>
    <mergeCell ref="BX48:BX49"/>
    <mergeCell ref="BY48:BY49"/>
    <mergeCell ref="BZ48:BZ49"/>
    <mergeCell ref="CA48:CA49"/>
    <mergeCell ref="CB48:CB49"/>
    <mergeCell ref="BQ48:BQ49"/>
    <mergeCell ref="BR48:BR49"/>
    <mergeCell ref="BS48:BS49"/>
    <mergeCell ref="BT48:BT49"/>
    <mergeCell ref="BU48:BU49"/>
    <mergeCell ref="BV48:BV49"/>
    <mergeCell ref="BK48:BK49"/>
    <mergeCell ref="BL48:BL49"/>
    <mergeCell ref="BM48:BM49"/>
    <mergeCell ref="BN48:BN49"/>
    <mergeCell ref="BO48:BO49"/>
    <mergeCell ref="BP48:BP49"/>
    <mergeCell ref="BO3:BW3"/>
    <mergeCell ref="BY3:CG3"/>
    <mergeCell ref="CR3:CY3"/>
    <mergeCell ref="BK47:BM47"/>
    <mergeCell ref="BO47:BW47"/>
    <mergeCell ref="BY47:CG47"/>
    <mergeCell ref="BL2:BN2"/>
    <mergeCell ref="G3:O3"/>
    <mergeCell ref="Q3:Y3"/>
    <mergeCell ref="AF3:AN3"/>
    <mergeCell ref="AO3:AO4"/>
    <mergeCell ref="AV3:BD3"/>
    <mergeCell ref="A1:F1"/>
    <mergeCell ref="K1:M1"/>
    <mergeCell ref="N1:O1"/>
    <mergeCell ref="AC1:AD3"/>
    <mergeCell ref="A2:F3"/>
    <mergeCell ref="K2:M2"/>
    <mergeCell ref="N2:O2"/>
  </mergeCells>
  <conditionalFormatting sqref="Q1:Y2 Q3 Q5:Y1048576 AF4:AN4 AO3">
    <cfRule type="cellIs" dxfId="64" priority="40" operator="equal">
      <formula>"&lt;MRL"</formula>
    </cfRule>
  </conditionalFormatting>
  <conditionalFormatting sqref="AF999:AN999 AP5:AU999 AD5:AN998">
    <cfRule type="cellIs" dxfId="63" priority="38" operator="equal">
      <formula>"ok"</formula>
    </cfRule>
    <cfRule type="cellIs" dxfId="62" priority="39" operator="equal">
      <formula>"Check!"</formula>
    </cfRule>
  </conditionalFormatting>
  <conditionalFormatting sqref="AV5:BD999">
    <cfRule type="expression" dxfId="61" priority="37">
      <formula>IF(LEN($C5)=0,FALSE,IF(AND(AV5&lt;AV$2*1.5,AV5&gt;AV$2*0.5),FALSE,TRUE))</formula>
    </cfRule>
  </conditionalFormatting>
  <conditionalFormatting sqref="BO4:BW4">
    <cfRule type="cellIs" dxfId="60" priority="36" operator="equal">
      <formula>"&lt;MRL"</formula>
    </cfRule>
  </conditionalFormatting>
  <conditionalFormatting sqref="BY4:CG4">
    <cfRule type="cellIs" dxfId="59" priority="35" operator="equal">
      <formula>"&lt;MRL"</formula>
    </cfRule>
  </conditionalFormatting>
  <conditionalFormatting sqref="BL95:CG135">
    <cfRule type="expression" dxfId="58" priority="34">
      <formula>IF($BM95="D",TRUE,FALSE)</formula>
    </cfRule>
  </conditionalFormatting>
  <conditionalFormatting sqref="BL140:CG180">
    <cfRule type="expression" dxfId="57" priority="33">
      <formula>IF($BM140="S",TRUE,FALSE)</formula>
    </cfRule>
  </conditionalFormatting>
  <conditionalFormatting sqref="CH4:CP4">
    <cfRule type="cellIs" dxfId="56" priority="32" operator="equal">
      <formula>"&lt;MRL"</formula>
    </cfRule>
  </conditionalFormatting>
  <conditionalFormatting sqref="AC1:AE3 AP3:AR3">
    <cfRule type="expression" dxfId="55" priority="31">
      <formula>IF(LEN(AC1)=0,FALSE,TRUE)</formula>
    </cfRule>
  </conditionalFormatting>
  <conditionalFormatting sqref="AF3">
    <cfRule type="cellIs" dxfId="54" priority="30" operator="equal">
      <formula>"&lt;MRL"</formula>
    </cfRule>
  </conditionalFormatting>
  <conditionalFormatting sqref="AT3:AU3">
    <cfRule type="cellIs" dxfId="53" priority="28" operator="equal">
      <formula>"ok"</formula>
    </cfRule>
    <cfRule type="cellIs" dxfId="52" priority="29" operator="equal">
      <formula>"Check!"</formula>
    </cfRule>
  </conditionalFormatting>
  <conditionalFormatting sqref="BK95:BK135">
    <cfRule type="expression" dxfId="51" priority="27">
      <formula>IF($BM95="D",TRUE,FALSE)</formula>
    </cfRule>
  </conditionalFormatting>
  <conditionalFormatting sqref="BK140:BK180">
    <cfRule type="expression" dxfId="50" priority="26">
      <formula>IF($BM140="S",TRUE,FALSE)</formula>
    </cfRule>
  </conditionalFormatting>
  <conditionalFormatting sqref="BL5:BL46 BK47 BL48:BL91 BK92 BL93:BL136 BL138:BL999 BK137">
    <cfRule type="expression" dxfId="49" priority="24">
      <formula>IF(NOT($BM5="M"),IF(MAX($BO5:$BW5)&gt;$Z$2,TRUE,FALSE),FALSE)</formula>
    </cfRule>
    <cfRule type="expression" dxfId="48" priority="25">
      <formula>IF(OR($CH5="FAIL",$CI5="FAIL",$CJ5="FAIL",$CK5="FAIL",$CL5="FAIL",$CM5="FAIL",$CN5="FAIL",$CO5="FAIL",$CP5="FAIL",$CQ5="FAIL"),TRUE,FALSE)</formula>
    </cfRule>
  </conditionalFormatting>
  <conditionalFormatting sqref="C5:C999">
    <cfRule type="expression" dxfId="47" priority="22">
      <formula>IF(NOT($E5="M"),IF(MAX($G5:$O5)&gt;$Z$2,TRUE,FALSE),FALSE)</formula>
    </cfRule>
    <cfRule type="expression" dxfId="46" priority="23">
      <formula>IF(OR(INDEX($CH$5:$CH$999,MATCH($C5,$BL$5:$BL$999,0))="FAIL",INDEX($CI$5:$CI$999,MATCH($C5,$BL$5:$BL$999,0))="FAIL",INDEX($CJ$5:$CJ$999,MATCH($C5,$BL$5:$BL$999,0))="FAIL",INDEX($CK$5:$CK$999,MATCH($C5,$BL$5:$BL$999,0))="FAIL",INDEX($CL$5:$CL$999,MATCH($C5,$BL$5:$BL$999,0))="FAIL",INDEX($CM$5:$CM$999,MATCH($C5,$BL$5:$BL$999,0))="FAIL",INDEX($CN$5:$CN$999,MATCH($C5,$BL$5:$BL$999,0))="FAIL",INDEX($CO$5:$CO$999,MATCH($C5,$BL$5:$BL$999,0))="FAIL",INDEX($CP$5:$CP$999,MATCH($C5,$BL$5:$BL$999,0))="FAIL",INDEX($CQ$5:$CQ$999,MATCH($C5,$BL$5:$BL$999,0))="FAIL"),TRUE,FALSE)</formula>
    </cfRule>
  </conditionalFormatting>
  <conditionalFormatting sqref="G5:O999">
    <cfRule type="expression" dxfId="45" priority="20">
      <formula>IF(NOT($E5="M"),IF(ISNUMBER(G5),IF(G5&gt;$Z$2,TRUE,FALSE),FALSE),FALSE)</formula>
    </cfRule>
    <cfRule type="expression" dxfId="44" priority="21">
      <formula>IFERROR(IF($E5="D",IF(ISNUMBER(VALUE(MID(LEFT($C5,FIND("-LD",$C5)-1),1,LEN($C5)))),IF(AND($BW$2="ON",G5&lt;Q$2,INDEX(G$5:G$999,MATCH(VALUE(MID(LEFT($C5,FIND("-LD",$C5)-1),1,LEN($C5))),$C$5:$C$999,0))&lt;Q$2),FALSE,IF(ABS(((G5-INDEX(G$5:G$999,MATCH(VALUE(MID(LEFT($C5,FIND("-LD",$C5)-1),1,LEN($C5))),$C$5:$C$999,0)))/(AVERAGE(G5,INDEX(G$5:G$999,MATCH(VALUE(MID(LEFT($C5,FIND("-LD",$C5)-1),1,LEN($C5))),$C$5:$C$999,0))))))&gt;IF(G5&gt;Q$2,$BO$2,$BV$2),TRUE,FALSE)),IF(AND($BW$2="ON",G5&lt;Q$2,INDEX(G$5:G$999,MATCH(MID(LEFT($C5,FIND("-LD",$C5)-1),1,LEN($C5)),$C$5:$C$999,0))&lt;Q$2),FALSE,IF(ABS(((G5-INDEX(G$5:G$999,MATCH(MID(LEFT($C5,FIND("-LD",$C5)-1),1,LEN($C5)),$C$5:$C$999,0)))/(AVERAGE(G5,INDEX(G$5:G$999,MATCH(MID(LEFT($C5,FIND("-LD",$C5)-1),1,LEN($C5)),$C$5:$C$999,0))))))&gt;IF(G5&gt;Q$2,$BO$2,$BV$2),TRUE,FALSE))),IF($E5="K",IF(ISNUMBER(G5),IF(G5&gt;Q$2*$BP$2,TRUE,FALSE),FALSE),IF($E5="M",IF(ABS(1-(G5/IF($Z5=0,0.001,$Z5)))&gt;IF(G5&gt;Q$2,$BQ$2,$BV$2),IF(AND($BW$2="ON",G5&lt;Q$2,$Z5&lt;Q$2),FALSE,TRUE),FALSE),IF($E5="Q",IF(ISNUMBER(SEARCH("IBC",$C5)),IF(ABS(1-(G5/$Z5))&gt;$BU$2,TRUE,FALSE),IF(ABS(1-(G5/$Z5))&gt;$BR$2,TRUE,FALSE)),IF($E5="S",IF(ISNUMBER(VALUE(MID(LEFT($C5,FIND("-LFSM",$C5)-1),1,LEN($C5)))),IF(ABS(1-((G5-(INDEX(G$5:G$999,MATCH(VALUE(MID(LEFT($C5,FIND("-LFSM",$C5)-1),1,LEN($C5))),$C$5:$C$999,0))))/$Z5))&gt;IF(G5&gt;Q$2,$BS$2,$BV$2),TRUE,FALSE),IF(ABS(1-((G5-(INDEX(G$5:G$999,MATCH(MID(LEFT($C5,FIND("-LFSM",$C5)-1),1,LEN($C5)),$C$5:$C$999,0))))/$Z5))&gt;IF(G5&gt;Q$2,$BS$2,$BV$2),TRUE,FALSE)),IF($E5="Z",IF(INDEX($BM$5:$BM$999,MATCH($C5,$BL$5:$BL$999,0)-1)="K",IF(ABS(1-(ABS(G5-INDEX($BO$5:$BO$999,MATCH($C5,$BL$5:$BL$999,0)-1))/$Z5))&gt;$BT$2,TRUE,FALSE),IF(INDEX($BM$5:$BM$999,MATCH($C5,$BL$5:$BL$999,0)-2)="K",IF(ABS(1-(ABS(G5-INDEX($BO$5:$BO$999,MATCH($C5,$BL$5:$BL$999,0)-2))/$Z5))&gt;$BT$2,TRUE,FALSE),IF(INDEX($BM$5:$BM$999,MATCH($C5,$BL$5:$BL$999,0)-3)="K",IF(ABS(1-(ABS(G5-INDEX($BO$5:$BO$999,MATCH($C5,$BL$5:$BL$999,0)-3))/$Z5))&gt;$BT$2,TRUE,FALSE),IF(INDEX($BM$5:$BM$999,MATCH($C5,$BL$5:$BL$999,0)-4)="K",IF(ABS(1-(ABS(G5-INDEX($BO$5:$BO$999,MATCH($C5,$BL$5:$BL$999,0)-4))/$Z5))&gt;$BT$2,TRUE,FALSE),IF(INDEX($BM$5:$BM$999,MATCH($C5,$BL$5:$BL$999,0)+1)="K",IF(ABS(1-(ABS(G5-INDEX($BO$5:$BO$999,MATCH($C5,$BL$5:$BL$999,0)+1))/$Z5))&gt;$BT$2,TRUE,FALSE),FALSE))))),FALSE)))))),FALSE)</formula>
    </cfRule>
  </conditionalFormatting>
  <conditionalFormatting sqref="Q5:Y999">
    <cfRule type="expression" dxfId="43" priority="18">
      <formula>IF(NOT($E5="M"),IF(ISNUMBER(G5),IF(G5&gt;$Z$2,TRUE,FALSE),FALSE),FALSE)</formula>
    </cfRule>
    <cfRule type="expression" dxfId="42" priority="19">
      <formula>IFERROR(IF($E5="D",IF(ISNUMBER(VALUE(MID(LEFT($C5,FIND("-LD",$C5)-1),1,LEN($C5)))),IF(AND($BW$2="ON",G5&lt;Q$2,INDEX(G$5:G$999,MATCH(VALUE(MID(LEFT($C5,FIND("-LD",$C5)-1),1,LEN($C5))),$C$5:$C$999,0))&lt;Q$2),FALSE,IF(ABS(((G5-INDEX(G$5:G$999,MATCH(VALUE(MID(LEFT($C5,FIND("-LD",$C5)-1),1,LEN($C5))),$C$5:$C$999,0)))/(AVERAGE(G5,INDEX(G$5:G$999,MATCH(VALUE(MID(LEFT($C5,FIND("-LD",$C5)-1),1,LEN($C5))),$C$5:$C$999,0))))))&gt;IF(G5&gt;Q$2,$BO$2,$BV$2),TRUE,FALSE)),IF(AND($BW$2="ON",G5&lt;Q$2,INDEX(G$5:G$999,MATCH(MID(LEFT($C5,FIND("-LD",$C5)-1),1,LEN($C5)),$C$5:$C$999,0))&lt;Q$2),FALSE,IF(ABS(((G5-INDEX(G$5:G$999,MATCH(MID(LEFT($C5,FIND("-LD",$C5)-1),1,LEN($C5)),$C$5:$C$999,0)))/(AVERAGE(G5,INDEX(G$5:G$999,MATCH(MID(LEFT($C5,FIND("-LD",$C5)-1),1,LEN($C5)),$C$5:$C$999,0))))))&gt;IF(G5&gt;Q$2,$BO$2,$BV$2),TRUE,FALSE))),IF($E5="K",IF(ISNUMBER(G5),IF(G5&gt;Q$2*$BP$2,TRUE,FALSE),FALSE),IF($E5="M",IF(ABS(1-(G5/IF($Z5=0,0.001,$Z5)))&gt;IF(G5&gt;Q$2,$BQ$2,$BV$2),IF(AND($BW$2="ON",G5&lt;Q$2,$Z5&lt;Q$2),FALSE,TRUE),FALSE),IF($E5="Q",IF(ISNUMBER(SEARCH("IBC",$C5)),IF(ABS(1-(G5/$Z5))&gt;$BU$2,TRUE,FALSE),IF(ABS(1-(G5/$Z5))&gt;$BR$2,TRUE,FALSE)),IF($E5="S",IF(ISNUMBER(VALUE(MID(LEFT($C5,FIND("-LFSM",$C5)-1),1,LEN($C5)))),IF(ABS(1-((G5-(INDEX(G$5:G$999,MATCH(VALUE(MID(LEFT($C5,FIND("-LFSM",$C5)-1),1,LEN($C5))),$C$5:$C$999,0))))/$Z5))&gt;IF(G5&gt;Q$2,$BS$2,$BV$2),TRUE,FALSE),IF(ABS(1-((G5-(INDEX(G$5:G$999,MATCH(MID(LEFT($C5,FIND("-LFSM",$C5)-1),1,LEN($C5)),$C$5:$C$999,0))))/$Z5))&gt;IF(G5&gt;Q$2,$BS$2,$BV$2),TRUE,FALSE)),IF($E5="Z",IF(INDEX($BM$5:$BM$999,MATCH($C5,$BL$5:$BL$999,0)-1)="K",IF(ABS(1-(ABS(G5-INDEX($BO$5:$BO$999,MATCH($C5,$BL$5:$BL$999,0)-1))/$Z5))&gt;$BT$2,TRUE,FALSE),IF(INDEX($BM$5:$BM$999,MATCH($C5,$BL$5:$BL$999,0)-2)="K",IF(ABS(1-(ABS(G5-INDEX($BO$5:$BO$999,MATCH($C5,$BL$5:$BL$999,0)-2))/$Z5))&gt;$BT$2,TRUE,FALSE),IF(INDEX($BM$5:$BM$999,MATCH($C5,$BL$5:$BL$999,0)-3)="K",IF(ABS(1-(ABS(G5-INDEX($BO$5:$BO$999,MATCH($C5,$BL$5:$BL$999,0)-3))/$Z5))&gt;$BT$2,TRUE,FALSE),IF(INDEX($BM$5:$BM$999,MATCH($C5,$BL$5:$BL$999,0)-4)="K",IF(ABS(1-(ABS(G5-INDEX($BO$5:$BO$999,MATCH($C5,$BL$5:$BL$999,0)-4))/$Z5))&gt;$BT$2,TRUE,FALSE),IF(INDEX($BM$5:$BM$999,MATCH($C5,$BL$5:$BL$999,0)+1)="K",IF(ABS(1-(ABS(G5-INDEX($BO$5:$BO$999,MATCH($C5,$BL$5:$BL$999,0)+1))/$Z5))&gt;$BT$2,TRUE,FALSE),FALSE))))),FALSE)))))),FALSE)</formula>
    </cfRule>
  </conditionalFormatting>
  <conditionalFormatting sqref="BY5:CG45 BY50:CG90 BY95:CG135 BY140:CG999">
    <cfRule type="cellIs" dxfId="41" priority="16" operator="equal">
      <formula>"&lt;MRL"</formula>
    </cfRule>
    <cfRule type="expression" dxfId="40" priority="17">
      <formula>IF(LEN(BY5)=0,FALSE,IF($BM5="D",IF(OR(BY5&gt;IF(BO5&gt;Q$2,$BO$2,$BV$2),BY5&lt;(IF(BO5&gt;Q$2,$BO$2,$BV$2)*-1)),IF(AND($BW$2="ON",BO5&lt;Q$2,BO4&lt;Q$2),FALSE,TRUE),FALSE),IF($BM5="K",IF(OR(BY5&gt;1+$BP$2,BY5&lt;1-$BP$2),TRUE,FALSE),IF($BM5="M",IF(OR(BY5&gt;1+IF(BO5&gt;Q$2,$BQ$2,$BV$2),BY5&lt;1-IF(BO5&gt;Q$2,$BQ$2,$BV$2)),IF(AND($BW$2="ON",BO5&lt;Q$2,$BX5&lt;Q$2),FALSE,TRUE),FALSE),  IF($BM5="Q",  IF(ISNUMBER(SEARCH("IBC",$BL5)),   IF(OR(BY5&gt;1+$BU$2,BY5&lt;1-$BU$2),    TRUE,    FALSE),   IF(OR(BY5&gt;1+$BR$2,BY5&lt;1-$BR$2),    TRUE,    FALSE)), IF($BM5="S",IF(OR(BY5&gt;1+IF(BO5&gt;Q$2,$BS$2,$BV$2),BY5&lt;1-IF(BO5&gt;Q$2,$BS$2,$BV$2)),TRUE,FALSE),IF($BM5="Z",IF(OR(BY5&gt;1+$BT$2,BY5&lt;1-$BT$2),TRUE,FALSE),FALSE)))))))</formula>
    </cfRule>
  </conditionalFormatting>
  <conditionalFormatting sqref="BO5:BW46 BO48:BW91 BO138:BW999 BO93:BW136">
    <cfRule type="expression" dxfId="39" priority="13">
      <formula>IF(NOT($BM5="M"),IF(ISNUMBER(BO5),IF(BO5&gt;$Z$2,TRUE,FALSE),FALSE),FALSE)</formula>
    </cfRule>
    <cfRule type="expression" dxfId="38" priority="14">
      <formula>IFERROR(IF($BM5="D",IF(ISNUMBER(VALUE(MID(LEFT($BL5,FIND("-LD",$BL5)-1),1,LEN($BL5)))),IF(AND($BW$2="ON",BO5&lt;Q$2,INDEX(G$5:G$999,MATCH(VALUE(MID(LEFT($BL5,FIND("-LD",$BL5)-1),1,LEN($BL5))),$C$5:$C$999,0))&lt;Q$2),FALSE,IF(ABS((BO5-INDEX(G$5:G$999,MATCH(VALUE(MID(LEFT($BL5,FIND("-LD",$BL5)-1),1,LEN($BL5))),$C$5:$C$999,0)))/(AVERAGE(BO5,INDEX(G$5:G$999,MATCH(VALUE(MID(LEFT($BL5,FIND("-LD",$BL5)-1),1,LEN($BL5))),$C$5:$C$999,0)))))&gt;IF(BO5&gt;Q$2,$BO$2,$BV$2),TRUE,FALSE)),IF(AND($BW$2="ON",BO5&lt;Q$2,INDEX(G$5:G$999,MATCH(MID(LEFT($BL5,FIND("-LD",$BL5)-1),1,LEN($BL5)),$C$5:$C$999,0))&lt;Q$2),FALSE,IF(ABS((BO5-INDEX(G$5:G$999,MATCH(MID(LEFT($BL5,FIND("-LD",$BL5)-1),1,LEN($BL5)),$C$5:$C$999,0)))/(AVERAGE(BO5,INDEX(G$5:G$999,MATCH(MID(LEFT($BL5,FIND("-LD",$BL5)-1),1,LEN($BL5)),$C$5:$C$999,0)))))&gt;IF(BO5&gt;Q$2,$BO$2,$BV$2),TRUE,FALSE))),IF($BM5="K",IF(BO5&gt;Q$2*$BP$2,TRUE,FALSE),IF($BM5="M",IF(ABS(1-(BO5/IF($BX5=0,0.001,$BX5)))&gt;IF(BO5&gt;Q$2,$BQ$2,$BV$2),IF(AND($BW$2="ON",BO5&lt;Q$2,$BX5&lt;Q$2),FALSE,TRUE),FALSE),IF($BM5="Q",IF(ISNUMBER(SEARCH("IBC",$BL5)),IF(ABS(1-(BO5/$BX5))&gt;$BU$2,TRUE,FALSE),IF(ABS(1-(BO5/$BX5))&gt;$BR$2,TRUE,FALSE)),IF($BM5="S",IF(ISNUMBER(VALUE(MID(LEFT($BL5,FIND("-LFSM",$BL5)-1),1,LEN($BL5)))),IF(ABS(1-((BO5-(INDEX(G$5:G$999,MATCH(VALUE(MID(LEFT($BL5,FIND("-LFSM",$BL5)-1),1,LEN($BL5))),$C$5:$C$999,0))))/$BX5))&gt;IF(BO5&gt;Q$2,$BS$2,$BV$2),TRUE,FALSE),IF(ABS(1-((BO5-(INDEX(G$5:G$999,MATCH(MID(LEFT($BL5,FIND("-LFSM",$BL5)-1),1,LEN($BL5)),$C$5:$C$999,0))))/$BX5))&gt;IF(BO5&gt;Q$2,$BS$2,$BV$2),TRUE,FALSE)),IF($BM5="Z",IF($BM4="K",IF(ABS(1-(ABS(BO5-BO4)/$BX5))&gt;$BT$2,TRUE,FALSE),IF($BM3="K",IF(ABS(1-(ABS(BO5-BO3)/$BX5))&gt;$BT$2,TRUE,FALSE),IF($BM2="K",IF(ABS(1-(ABS(BO5-BO2)/$BX5))&gt;$BT$2,TRUE,FALSE),IF($BM1="K",IF(ABS(1-(ABS(BO5-BO1)/$BX5))&gt;$BT$2,TRUE,FALSE),IF($BM6="K",IF(ABS(1-(ABS(BO5-BO6)/$BX5))&gt;$BT$2,TRUE,FALSE),FALSE))))),FALSE)))))),FALSE)</formula>
    </cfRule>
    <cfRule type="cellIs" dxfId="37" priority="15" operator="equal">
      <formula>"&lt;MRL"</formula>
    </cfRule>
  </conditionalFormatting>
  <conditionalFormatting sqref="BO137:BW137 BO92:BW92 BO47:BW47">
    <cfRule type="expression" dxfId="36" priority="10">
      <formula>IF(NOT($BM47="M"),IF(ISNUMBER(BO47),IF(BO47&gt;$Z$2,TRUE,FALSE),FALSE),FALSE)</formula>
    </cfRule>
    <cfRule type="expression" dxfId="35" priority="11">
      <formula>IFERROR(IF($BM47="D",IF(ISNUMBER(VALUE(MID(LEFT($BK47,FIND("-LD",$BK47)-1),1,LEN($BK47)))),IF(AND($BW$2="ON",BO47&lt;Q$2,INDEX(G$5:G$999,MATCH(VALUE(MID(LEFT($BK47,FIND("-LD",$BK47)-1),1,LEN($BK47))),$C$5:$C$999,0))&lt;Q$2),FALSE,IF(ABS(1-(BO47/IF(INDEX(G$5:G$999,MATCH(VALUE(MID(LEFT($BK47,FIND("-LD",$BK47)-1),1,LEN($BK47))),$C$5:$C$999,0))=0,0.001,(INDEX(G$5:G$999,MATCH(VALUE(MID(LEFT($BK47,FIND("-LD",$BK47)-1),1,LEN($BK47))),$C$5:$C$999,0))))))&gt;IF(BO47&gt;Q$2,$BO$2,$BV$2),TRUE,FALSE)),IF(AND($BW$2="ON",BO47&lt;Q$2,INDEX(G$5:G$999,MATCH(MID(LEFT($BK47,FIND("-LD",$BK47)-1),1,LEN($BK47)),$C$5:$C$999,0))&lt;Q$2),FALSE,IF(ABS(1-(BO47/IF(INDEX(G$5:G$999,MATCH(MID(LEFT($BK47,FIND("-LD",$BK47)-1),1,LEN($BK47)),$C$5:$C$999,0))=0,0.001,(INDEX(G$5:G$999,MATCH(MID(LEFT($BK47,FIND("-LD",$BK47)-1),1,LEN($BK47)),$C$5:$C$999,0))))))&gt;IF(BO47&gt;Q$2,$BO$2,$BV$2),TRUE,FALSE))),IF($BM47="K",IF(BO47&gt;Q$2*$BP$2,TRUE,FALSE),IF($BM47="M",IF(ABS(1-(BO47/IF($BX47=0,0.001,$BX47)))&gt;IF(BO47&gt;Q$2,$BQ$2,$BV$2),IF(AND($BW$2="ON",BO47&lt;Q$2,$BX47&lt;Q$2),FALSE,TRUE),FALSE),IF($BM47="Q",IF(ISNUMBER(SEARCH("IBC",$BK47)),IF(ABS(1-(BO47/$BX47))&gt;$BU$2,TRUE,FALSE),IF(ABS(1-(BO47/$BX47))&gt;$BR$2,TRUE,FALSE)),IF($BM47="S",IF(ISNUMBER(VALUE(MID(LEFT($BK47,FIND("-LFSM",$BK47)-1),1,LEN($BK47)))),IF(ABS(1-((BO47-(INDEX(G$5:G$999,MATCH(VALUE(MID(LEFT($BK47,FIND("-LFSM",$BK47)-1),1,LEN($BK47))),$C$5:$C$999,0))))/$BX47))&gt;IF(BO47&gt;Q$2,$BS$2,$BV$2),TRUE,FALSE),IF(ABS(1-((BO47-(INDEX(G$5:G$999,MATCH(MID(LEFT($BK47,FIND("-LFSM",$BK47)-1),1,LEN($BK47)),$C$5:$C$999,0))))/$BX47))&gt;IF(BO47&gt;Q$2,$BS$2,$BV$2),TRUE,FALSE)),IF($BM47="Z",IF($BM46="K",IF(ABS(1-(ABS(BO47-BO46)/$BX47))&gt;$BT$2,TRUE,FALSE),IF($BM45="K",IF(ABS(1-(ABS(BO47-BO45)/$BX47))&gt;$BT$2,TRUE,FALSE),IF($BM44="K",IF(ABS(1-(ABS(BO47-BO44)/$BX47))&gt;$BT$2,TRUE,FALSE),IF($BM43="K",IF(ABS(1-(ABS(BO47-BO43)/$BX47))&gt;$BT$2,TRUE,FALSE),IF($BM48="K",IF(ABS(1-(ABS(BO47-BO48)/$BX47))&gt;$BT$2,TRUE,FALSE),FALSE))))),FALSE)))))),FALSE)</formula>
    </cfRule>
    <cfRule type="cellIs" dxfId="34" priority="12" operator="equal">
      <formula>"&lt;MRL"</formula>
    </cfRule>
  </conditionalFormatting>
  <conditionalFormatting sqref="BY91:CG91">
    <cfRule type="cellIs" dxfId="33" priority="8" operator="equal">
      <formula>"&lt;MRL"</formula>
    </cfRule>
    <cfRule type="expression" dxfId="32" priority="9">
      <formula>IF(LEN(BY91)=0,FALSE,IF($BM91="D",IF(OR(BY91&gt;IF(BO91&gt;Q$2,$BO$2,$BV$2),BY91&lt;(IF(BO91&gt;Q$2,$BO$2,$BV$2)*-1)),IF(AND($BW$2="ON",BO91&lt;Q$2,BO90&lt;Q$2),FALSE,TRUE),FALSE),IF($BM91="K",IF(OR(BY91&gt;1+$BP$2,BY91&lt;1-$BP$2),TRUE,FALSE),IF($BM91="M",IF(OR(BY91&gt;1+IF(BO91&gt;Q$2,$BQ$2,$BV$2),BY91&lt;1-IF(BO91&gt;Q$2,$BQ$2,$BV$2)),IF(AND($BW$2="ON",BO91&lt;Q$2,$BX91&lt;Q$2),FALSE,TRUE),FALSE),  IF($BM91="Q",  IF(ISNUMBER(SEARCH("IBC",$BL91)),   IF(OR(BY91&gt;1+$BU$2,BY91&lt;1-$BU$2),    TRUE,    FALSE),   IF(OR(BY91&gt;1+$BR$2,BY91&lt;1-$BR$2),    TRUE,    FALSE)), IF($BM91="S",IF(OR(BY91&gt;1+IF(BO91&gt;Q$2,$BS$2,$BV$2),BY91&lt;1-IF(BO91&gt;Q$2,$BS$2,$BV$2)),TRUE,FALSE),IF($BM91="Z",IF(OR(BY91&gt;1+$BT$2,BY91&lt;1-$BT$2),TRUE,FALSE),FALSE)))))))</formula>
    </cfRule>
  </conditionalFormatting>
  <conditionalFormatting sqref="BY93:CG93">
    <cfRule type="cellIs" dxfId="31" priority="7" operator="equal">
      <formula>"&lt;MRL"</formula>
    </cfRule>
  </conditionalFormatting>
  <conditionalFormatting sqref="BY46:CG46">
    <cfRule type="cellIs" dxfId="30" priority="5" operator="equal">
      <formula>"&lt;MRL"</formula>
    </cfRule>
    <cfRule type="expression" dxfId="29" priority="6">
      <formula>IF(LEN(BY46)=0,FALSE,IF($BM46="D",IF(OR(BY46&gt;IF(BO46&gt;Q$2,$BO$2,$BV$2),BY46&lt;(IF(BO46&gt;Q$2,$BO$2,$BV$2)*-1)),IF(AND($BW$2="ON",BO46&lt;Q$2,BO45&lt;Q$2),FALSE,TRUE),FALSE),IF($BM46="K",IF(OR(BY46&gt;1+$BP$2,BY46&lt;1-$BP$2),TRUE,FALSE),IF($BM46="M",IF(OR(BY46&gt;1+IF(BO46&gt;Q$2,$BQ$2,$BV$2),BY46&lt;1-IF(BO46&gt;Q$2,$BQ$2,$BV$2)),IF(AND($BW$2="ON",BO46&lt;Q$2,$BX46&lt;Q$2),FALSE,TRUE),FALSE),  IF($BM46="Q",  IF(ISNUMBER(SEARCH("IBC",$BL46)),   IF(OR(BY46&gt;1+$BU$2,BY46&lt;1-$BU$2),    TRUE,    FALSE),   IF(OR(BY46&gt;1+$BR$2,BY46&lt;1-$BR$2),    TRUE,    FALSE)), IF($BM46="S",IF(OR(BY46&gt;1+IF(BO46&gt;Q$2,$BS$2,$BV$2),BY46&lt;1-IF(BO46&gt;Q$2,$BS$2,$BV$2)),TRUE,FALSE),IF($BM46="Z",IF(OR(BY46&gt;1+$BT$2,BY46&lt;1-$BT$2),TRUE,FALSE),FALSE)))))))</formula>
    </cfRule>
  </conditionalFormatting>
  <conditionalFormatting sqref="BY48:CG48">
    <cfRule type="cellIs" dxfId="28" priority="4" operator="equal">
      <formula>"&lt;MRL"</formula>
    </cfRule>
  </conditionalFormatting>
  <conditionalFormatting sqref="BY136:CG136">
    <cfRule type="cellIs" dxfId="27" priority="2" operator="equal">
      <formula>"&lt;MRL"</formula>
    </cfRule>
    <cfRule type="expression" dxfId="26" priority="3">
      <formula>IF(LEN(BY136)=0,FALSE,IF($BM136="D",IF(OR(BY136&gt;IF(BO136&gt;Q$2,$BO$2,$BV$2),BY136&lt;(IF(BO136&gt;Q$2,$BO$2,$BV$2)*-1)),IF(AND($BW$2="ON",BO136&lt;Q$2,BO135&lt;Q$2),FALSE,TRUE),FALSE),IF($BM136="K",IF(OR(BY136&gt;1+$BP$2,BY136&lt;1-$BP$2),TRUE,FALSE),IF($BM136="M",IF(OR(BY136&gt;1+IF(BO136&gt;Q$2,$BQ$2,$BV$2),BY136&lt;1-IF(BO136&gt;Q$2,$BQ$2,$BV$2)),IF(AND($BW$2="ON",BO136&lt;Q$2,$BX136&lt;Q$2),FALSE,TRUE),FALSE),  IF($BM136="Q",  IF(ISNUMBER(SEARCH("IBC",$BL136)),   IF(OR(BY136&gt;1+$BU$2,BY136&lt;1-$BU$2),    TRUE,    FALSE),   IF(OR(BY136&gt;1+$BR$2,BY136&lt;1-$BR$2),    TRUE,    FALSE)), IF($BM136="S",IF(OR(BY136&gt;1+IF(BO136&gt;Q$2,$BS$2,$BV$2),BY136&lt;1-IF(BO136&gt;Q$2,$BS$2,$BV$2)),TRUE,FALSE),IF($BM136="Z",IF(OR(BY136&gt;1+$BT$2,BY136&lt;1-$BT$2),TRUE,FALSE),FALSE)))))))</formula>
    </cfRule>
  </conditionalFormatting>
  <conditionalFormatting sqref="BY138:CG138">
    <cfRule type="cellIs" dxfId="25" priority="1" operator="equal">
      <formula>"&lt;MRL"</formula>
    </cfRule>
  </conditionalFormatting>
  <dataValidations count="2">
    <dataValidation type="list" allowBlank="1" showInputMessage="1" showErrorMessage="1" sqref="AF5:AN999" xr:uid="{00000000-0002-0000-0100-000000000000}">
      <formula1>$AP$5:$AP$21</formula1>
    </dataValidation>
    <dataValidation type="list" allowBlank="1" showInputMessage="1" showErrorMessage="1" sqref="AO5:AO999" xr:uid="{00000000-0002-0000-0100-000001000000}">
      <formula1>$AQ$5:$AQ$9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47"/>
  <sheetViews>
    <sheetView workbookViewId="0">
      <selection activeCell="G51" sqref="G51"/>
    </sheetView>
  </sheetViews>
  <sheetFormatPr defaultRowHeight="14.5" x14ac:dyDescent="0.35"/>
  <cols>
    <col min="2" max="2" width="41.26953125" customWidth="1"/>
  </cols>
  <sheetData>
    <row r="2" spans="2:25" x14ac:dyDescent="0.35">
      <c r="B2" s="120" t="s">
        <v>504</v>
      </c>
      <c r="C2" s="121" t="s">
        <v>896</v>
      </c>
      <c r="D2" s="121">
        <v>1</v>
      </c>
      <c r="E2" s="122">
        <v>0</v>
      </c>
      <c r="F2" s="122">
        <v>0</v>
      </c>
      <c r="G2" s="122">
        <v>0.34499999999999997</v>
      </c>
      <c r="H2" s="122">
        <v>0.75600000000000001</v>
      </c>
      <c r="I2" s="122">
        <v>0.72699999999999998</v>
      </c>
      <c r="J2" s="122">
        <v>0.55000000000000004</v>
      </c>
      <c r="K2" s="122">
        <v>0.26700000000000002</v>
      </c>
      <c r="L2" s="122">
        <v>1.7000000000000001E-2</v>
      </c>
      <c r="M2" s="122">
        <v>0.26400000000000001</v>
      </c>
      <c r="N2" s="149" t="s">
        <v>895</v>
      </c>
      <c r="O2" s="124" t="s">
        <v>858</v>
      </c>
      <c r="P2" s="125" t="s">
        <v>858</v>
      </c>
      <c r="Q2" s="125" t="s">
        <v>858</v>
      </c>
      <c r="R2" s="125" t="s">
        <v>858</v>
      </c>
      <c r="S2" s="125" t="s">
        <v>858</v>
      </c>
      <c r="T2" s="125" t="s">
        <v>858</v>
      </c>
      <c r="U2" s="125" t="s">
        <v>858</v>
      </c>
      <c r="V2" s="125" t="s">
        <v>858</v>
      </c>
      <c r="W2" s="126" t="s">
        <v>858</v>
      </c>
    </row>
    <row r="3" spans="2:25" x14ac:dyDescent="0.35">
      <c r="B3" s="120" t="s">
        <v>503</v>
      </c>
      <c r="C3" s="121" t="s">
        <v>897</v>
      </c>
      <c r="D3" s="121">
        <v>1</v>
      </c>
      <c r="E3" s="122">
        <v>158.298</v>
      </c>
      <c r="F3" s="122">
        <v>149.25</v>
      </c>
      <c r="G3" s="122">
        <v>179.36799999999999</v>
      </c>
      <c r="H3" s="122">
        <v>175.35400000000001</v>
      </c>
      <c r="I3" s="122">
        <v>148.38200000000001</v>
      </c>
      <c r="J3" s="122">
        <v>173.631</v>
      </c>
      <c r="K3" s="122">
        <v>176.74199999999999</v>
      </c>
      <c r="L3" s="122">
        <v>151.608</v>
      </c>
      <c r="M3" s="122">
        <v>176.054</v>
      </c>
      <c r="N3" s="149">
        <v>200</v>
      </c>
      <c r="O3" s="124">
        <v>0.79149000000000003</v>
      </c>
      <c r="P3" s="125">
        <v>0.74624999999999997</v>
      </c>
      <c r="Q3" s="125">
        <v>0.89511499999999999</v>
      </c>
      <c r="R3" s="125">
        <v>0.87299000000000004</v>
      </c>
      <c r="S3" s="125">
        <v>0.73827500000000001</v>
      </c>
      <c r="T3" s="125">
        <v>0.86540499999999998</v>
      </c>
      <c r="U3" s="125">
        <v>0.88237500000000002</v>
      </c>
      <c r="V3" s="125">
        <v>0.75795500000000005</v>
      </c>
      <c r="W3" s="126">
        <v>0.87895000000000001</v>
      </c>
    </row>
    <row r="4" spans="2:25" x14ac:dyDescent="0.35">
      <c r="B4" t="s">
        <v>627</v>
      </c>
      <c r="C4" t="s">
        <v>896</v>
      </c>
      <c r="D4" t="s">
        <v>900</v>
      </c>
      <c r="E4" s="196">
        <v>0</v>
      </c>
      <c r="F4" s="196">
        <v>0</v>
      </c>
      <c r="G4" s="196">
        <v>0</v>
      </c>
      <c r="H4" s="196">
        <v>0.78600000000000003</v>
      </c>
      <c r="I4" s="196">
        <v>0.76700000000000002</v>
      </c>
      <c r="J4" s="196">
        <v>0.58799999999999997</v>
      </c>
      <c r="K4" s="196">
        <v>0.25600000000000001</v>
      </c>
      <c r="L4" s="196">
        <v>-0.151</v>
      </c>
      <c r="M4" s="196">
        <v>0.32200000000000001</v>
      </c>
      <c r="N4" s="149" t="s">
        <v>895</v>
      </c>
    </row>
    <row r="5" spans="2:25" x14ac:dyDescent="0.35">
      <c r="B5" t="s">
        <v>626</v>
      </c>
      <c r="C5" t="s">
        <v>896</v>
      </c>
      <c r="D5" t="s">
        <v>900</v>
      </c>
      <c r="E5" s="196">
        <v>0</v>
      </c>
      <c r="F5" s="196">
        <v>0</v>
      </c>
      <c r="G5" s="196">
        <v>0</v>
      </c>
      <c r="H5" s="196">
        <v>0.88900000000000001</v>
      </c>
      <c r="I5" s="196">
        <v>0.83299999999999996</v>
      </c>
      <c r="J5" s="196">
        <v>0.626</v>
      </c>
      <c r="K5" s="196">
        <v>0.23</v>
      </c>
      <c r="L5" s="196">
        <v>-0.14399999999999999</v>
      </c>
      <c r="M5" s="196">
        <v>0.33100000000000002</v>
      </c>
      <c r="N5" s="149" t="s">
        <v>895</v>
      </c>
    </row>
    <row r="6" spans="2:25" x14ac:dyDescent="0.35">
      <c r="B6" t="s">
        <v>625</v>
      </c>
      <c r="C6" t="s">
        <v>897</v>
      </c>
      <c r="D6" t="s">
        <v>900</v>
      </c>
      <c r="E6" s="196">
        <v>160.935</v>
      </c>
      <c r="F6" s="196">
        <v>171.88800000000001</v>
      </c>
      <c r="G6" s="196">
        <v>183.084</v>
      </c>
      <c r="H6" s="196">
        <v>181.434</v>
      </c>
      <c r="I6" s="196">
        <v>155.518</v>
      </c>
      <c r="J6" s="196">
        <v>178.35499999999999</v>
      </c>
      <c r="K6" s="196">
        <v>179.69399999999999</v>
      </c>
      <c r="L6" s="196">
        <v>152.89500000000001</v>
      </c>
      <c r="M6" s="196">
        <v>177.434</v>
      </c>
      <c r="N6" s="149">
        <v>200</v>
      </c>
      <c r="O6" s="194">
        <f>E6/200</f>
        <v>0.80467500000000003</v>
      </c>
      <c r="P6" s="194">
        <f t="shared" ref="P6:W6" si="0">F6/200</f>
        <v>0.85943999999999998</v>
      </c>
      <c r="Q6" s="194">
        <f t="shared" si="0"/>
        <v>0.91542000000000001</v>
      </c>
      <c r="R6" s="194">
        <f t="shared" si="0"/>
        <v>0.90717000000000003</v>
      </c>
      <c r="S6" s="194">
        <f t="shared" si="0"/>
        <v>0.77759</v>
      </c>
      <c r="T6" s="194">
        <f t="shared" si="0"/>
        <v>0.89177499999999998</v>
      </c>
      <c r="U6" s="194">
        <f t="shared" si="0"/>
        <v>0.89846999999999999</v>
      </c>
      <c r="V6" s="194">
        <f t="shared" si="0"/>
        <v>0.76447500000000002</v>
      </c>
      <c r="W6" s="194">
        <f t="shared" si="0"/>
        <v>0.88717000000000001</v>
      </c>
    </row>
    <row r="7" spans="2:25" x14ac:dyDescent="0.35">
      <c r="B7" t="s">
        <v>604</v>
      </c>
      <c r="C7" t="s">
        <v>896</v>
      </c>
      <c r="D7" t="s">
        <v>900</v>
      </c>
      <c r="E7" s="196">
        <v>0</v>
      </c>
      <c r="F7" s="196">
        <v>0</v>
      </c>
      <c r="G7" s="196">
        <v>0.17899999999999999</v>
      </c>
      <c r="H7" s="196">
        <v>0.90600000000000003</v>
      </c>
      <c r="I7" s="196">
        <v>0.72299999999999998</v>
      </c>
      <c r="J7" s="196">
        <v>0.51900000000000002</v>
      </c>
      <c r="K7" s="196">
        <v>0.249</v>
      </c>
      <c r="L7" s="196">
        <v>0.66</v>
      </c>
      <c r="M7" s="196">
        <v>0.28100000000000003</v>
      </c>
      <c r="N7" s="149" t="s">
        <v>895</v>
      </c>
      <c r="O7" s="194"/>
      <c r="P7" s="194"/>
      <c r="Q7" s="194"/>
      <c r="R7" s="194"/>
      <c r="S7" s="194"/>
      <c r="T7" s="194"/>
      <c r="U7" s="194"/>
      <c r="V7" s="194"/>
      <c r="W7" s="194"/>
    </row>
    <row r="8" spans="2:25" x14ac:dyDescent="0.35">
      <c r="B8" t="s">
        <v>603</v>
      </c>
      <c r="C8" t="s">
        <v>896</v>
      </c>
      <c r="D8" t="s">
        <v>900</v>
      </c>
      <c r="E8" s="196">
        <v>0</v>
      </c>
      <c r="F8" s="196">
        <v>0</v>
      </c>
      <c r="G8" s="196">
        <v>0</v>
      </c>
      <c r="H8" s="196">
        <v>0.82699999999999996</v>
      </c>
      <c r="I8" s="196">
        <v>0.753</v>
      </c>
      <c r="J8" s="196">
        <v>0.51200000000000001</v>
      </c>
      <c r="K8" s="196">
        <v>0.27700000000000002</v>
      </c>
      <c r="L8" s="196">
        <v>-0.2</v>
      </c>
      <c r="M8" s="196">
        <v>0.28699999999999998</v>
      </c>
      <c r="N8" s="149" t="s">
        <v>895</v>
      </c>
      <c r="O8" s="194"/>
      <c r="P8" s="194"/>
      <c r="Q8" s="194"/>
      <c r="R8" s="194"/>
      <c r="S8" s="194"/>
      <c r="T8" s="194"/>
      <c r="U8" s="194"/>
      <c r="V8" s="194"/>
      <c r="W8" s="194"/>
    </row>
    <row r="9" spans="2:25" x14ac:dyDescent="0.35">
      <c r="B9" t="s">
        <v>602</v>
      </c>
      <c r="C9" t="s">
        <v>897</v>
      </c>
      <c r="D9" t="s">
        <v>900</v>
      </c>
      <c r="E9" s="196">
        <v>151.291</v>
      </c>
      <c r="F9" s="196">
        <v>158.44999999999999</v>
      </c>
      <c r="G9" s="196">
        <v>180.078</v>
      </c>
      <c r="H9" s="196">
        <v>170.01499999999999</v>
      </c>
      <c r="I9" s="196">
        <v>149.73400000000001</v>
      </c>
      <c r="J9" s="196">
        <v>171.506</v>
      </c>
      <c r="K9" s="196">
        <v>172.512</v>
      </c>
      <c r="L9" s="196">
        <v>146.83000000000001</v>
      </c>
      <c r="M9" s="196">
        <v>173.244</v>
      </c>
      <c r="N9" s="149">
        <v>200</v>
      </c>
      <c r="O9" s="194">
        <f>E9/200</f>
        <v>0.75645499999999999</v>
      </c>
      <c r="P9" s="194">
        <f t="shared" ref="P9:W9" si="1">F9/200</f>
        <v>0.7922499999999999</v>
      </c>
      <c r="Q9" s="194">
        <f t="shared" si="1"/>
        <v>0.90039000000000002</v>
      </c>
      <c r="R9" s="194">
        <f t="shared" si="1"/>
        <v>0.85007499999999991</v>
      </c>
      <c r="S9" s="194">
        <f t="shared" si="1"/>
        <v>0.74867000000000006</v>
      </c>
      <c r="T9" s="194">
        <f t="shared" si="1"/>
        <v>0.85753000000000001</v>
      </c>
      <c r="U9" s="194">
        <f t="shared" si="1"/>
        <v>0.86255999999999999</v>
      </c>
      <c r="V9" s="194">
        <f t="shared" si="1"/>
        <v>0.73415000000000008</v>
      </c>
      <c r="W9" s="194">
        <f t="shared" si="1"/>
        <v>0.86621999999999999</v>
      </c>
    </row>
    <row r="10" spans="2:25" x14ac:dyDescent="0.35">
      <c r="B10" t="s">
        <v>591</v>
      </c>
      <c r="C10" t="s">
        <v>896</v>
      </c>
      <c r="D10" t="s">
        <v>900</v>
      </c>
      <c r="E10" s="196">
        <v>0</v>
      </c>
      <c r="F10" s="196">
        <v>0</v>
      </c>
      <c r="G10" s="196">
        <v>0</v>
      </c>
      <c r="H10" s="196">
        <v>0.76300000000000001</v>
      </c>
      <c r="I10" s="196">
        <v>0.97199999999999998</v>
      </c>
      <c r="J10" s="196">
        <v>0.52100000000000002</v>
      </c>
      <c r="K10" s="196">
        <v>0.24399999999999999</v>
      </c>
      <c r="L10" s="196">
        <v>12.246</v>
      </c>
      <c r="M10" s="196">
        <v>0.307</v>
      </c>
      <c r="N10" s="149" t="s">
        <v>895</v>
      </c>
      <c r="O10" s="194"/>
      <c r="P10" s="194"/>
      <c r="Q10" s="194"/>
      <c r="R10" s="194"/>
      <c r="S10" s="194"/>
      <c r="T10" s="194"/>
      <c r="U10" s="194"/>
      <c r="V10" s="194"/>
      <c r="W10" s="194"/>
      <c r="Y10" t="s">
        <v>887</v>
      </c>
    </row>
    <row r="11" spans="2:25" x14ac:dyDescent="0.35">
      <c r="B11" t="s">
        <v>590</v>
      </c>
      <c r="C11" t="s">
        <v>896</v>
      </c>
      <c r="D11" t="s">
        <v>900</v>
      </c>
      <c r="E11" s="196">
        <v>0</v>
      </c>
      <c r="F11" s="196">
        <v>0</v>
      </c>
      <c r="G11" s="196">
        <v>0.16800000000000001</v>
      </c>
      <c r="H11" s="196">
        <v>0.84099999999999997</v>
      </c>
      <c r="I11" s="196">
        <v>0.76100000000000001</v>
      </c>
      <c r="J11" s="196">
        <v>0.497</v>
      </c>
      <c r="K11" s="196">
        <v>0.24199999999999999</v>
      </c>
      <c r="L11" s="196">
        <v>0.33100000000000002</v>
      </c>
      <c r="M11" s="196">
        <v>0.28199999999999997</v>
      </c>
      <c r="N11" s="149" t="s">
        <v>895</v>
      </c>
      <c r="O11" s="194"/>
      <c r="P11" s="194"/>
      <c r="Q11" s="194"/>
      <c r="R11" s="194"/>
      <c r="S11" s="194"/>
      <c r="T11" s="194"/>
      <c r="U11" s="194"/>
      <c r="V11" s="194"/>
      <c r="W11" s="194"/>
    </row>
    <row r="12" spans="2:25" x14ac:dyDescent="0.35">
      <c r="B12" t="s">
        <v>579</v>
      </c>
      <c r="C12" t="s">
        <v>896</v>
      </c>
      <c r="D12" t="s">
        <v>900</v>
      </c>
      <c r="E12" s="196">
        <v>0</v>
      </c>
      <c r="F12" s="196">
        <v>0</v>
      </c>
      <c r="G12" s="196">
        <v>0</v>
      </c>
      <c r="H12" s="196">
        <v>0.92900000000000005</v>
      </c>
      <c r="I12" s="196">
        <v>2.4089999999999998</v>
      </c>
      <c r="J12" s="196">
        <v>0.65300000000000002</v>
      </c>
      <c r="K12" s="196">
        <v>0.23300000000000001</v>
      </c>
      <c r="L12" s="196">
        <v>238.56399999999999</v>
      </c>
      <c r="M12" s="196">
        <v>0.29099999999999998</v>
      </c>
      <c r="N12" s="149" t="s">
        <v>895</v>
      </c>
      <c r="O12" s="194"/>
      <c r="P12" s="194"/>
      <c r="Q12" s="194"/>
      <c r="R12" s="194"/>
      <c r="S12" s="194"/>
      <c r="T12" s="194"/>
      <c r="U12" s="194"/>
      <c r="V12" s="194"/>
      <c r="W12" s="194"/>
      <c r="Y12" t="s">
        <v>887</v>
      </c>
    </row>
    <row r="13" spans="2:25" x14ac:dyDescent="0.35">
      <c r="B13" t="s">
        <v>578</v>
      </c>
      <c r="C13" t="s">
        <v>896</v>
      </c>
      <c r="D13" t="s">
        <v>900</v>
      </c>
      <c r="E13" s="196">
        <v>0</v>
      </c>
      <c r="F13" s="196">
        <v>1.048</v>
      </c>
      <c r="G13" s="196">
        <v>6.4000000000000001E-2</v>
      </c>
      <c r="H13" s="196">
        <v>0.72199999999999998</v>
      </c>
      <c r="I13" s="196">
        <v>0.86799999999999999</v>
      </c>
      <c r="J13" s="196">
        <v>0.60899999999999999</v>
      </c>
      <c r="K13" s="196">
        <v>0.23699999999999999</v>
      </c>
      <c r="L13" s="196">
        <v>8.9589999999999996</v>
      </c>
      <c r="M13" s="196">
        <v>0.32500000000000001</v>
      </c>
      <c r="N13" s="149" t="s">
        <v>895</v>
      </c>
      <c r="O13" s="194"/>
      <c r="P13" s="194"/>
      <c r="Q13" s="194"/>
      <c r="R13" s="194"/>
      <c r="S13" s="194"/>
      <c r="T13" s="194"/>
      <c r="U13" s="194"/>
      <c r="V13" s="194"/>
      <c r="W13" s="194"/>
      <c r="Y13" t="s">
        <v>887</v>
      </c>
    </row>
    <row r="14" spans="2:25" x14ac:dyDescent="0.35">
      <c r="B14" t="s">
        <v>577</v>
      </c>
      <c r="C14" t="s">
        <v>897</v>
      </c>
      <c r="D14" t="s">
        <v>900</v>
      </c>
      <c r="E14" s="196">
        <v>163.48699999999999</v>
      </c>
      <c r="F14" s="196">
        <v>176.56100000000001</v>
      </c>
      <c r="G14" s="196">
        <v>195.44300000000001</v>
      </c>
      <c r="H14" s="196">
        <v>186.63499999999999</v>
      </c>
      <c r="I14" s="196">
        <v>164.505</v>
      </c>
      <c r="J14" s="196">
        <v>183.89699999999999</v>
      </c>
      <c r="K14" s="196">
        <v>185.60900000000001</v>
      </c>
      <c r="L14" s="196">
        <v>441.80599999999998</v>
      </c>
      <c r="M14" s="196">
        <v>186.41399999999999</v>
      </c>
      <c r="N14" s="149">
        <v>200</v>
      </c>
      <c r="O14" s="194">
        <f>E14/200</f>
        <v>0.81743500000000002</v>
      </c>
      <c r="P14" s="194">
        <f t="shared" ref="P14" si="2">F14/200</f>
        <v>0.88280500000000006</v>
      </c>
      <c r="Q14" s="194">
        <f t="shared" ref="Q14" si="3">G14/200</f>
        <v>0.97721500000000006</v>
      </c>
      <c r="R14" s="194">
        <f t="shared" ref="R14" si="4">H14/200</f>
        <v>0.93317499999999998</v>
      </c>
      <c r="S14" s="194">
        <f t="shared" ref="S14" si="5">I14/200</f>
        <v>0.82252499999999995</v>
      </c>
      <c r="T14" s="194">
        <f t="shared" ref="T14" si="6">J14/200</f>
        <v>0.919485</v>
      </c>
      <c r="U14" s="194">
        <f t="shared" ref="U14" si="7">K14/200</f>
        <v>0.92804500000000001</v>
      </c>
      <c r="V14" s="197">
        <f t="shared" ref="V14" si="8">L14/200</f>
        <v>2.2090299999999998</v>
      </c>
      <c r="W14" s="194">
        <f t="shared" ref="W14" si="9">M14/200</f>
        <v>0.93206999999999995</v>
      </c>
      <c r="Y14" t="s">
        <v>901</v>
      </c>
    </row>
    <row r="15" spans="2:25" x14ac:dyDescent="0.35">
      <c r="B15" t="s">
        <v>566</v>
      </c>
      <c r="C15" t="s">
        <v>896</v>
      </c>
      <c r="D15" t="s">
        <v>900</v>
      </c>
      <c r="E15" s="196">
        <v>0</v>
      </c>
      <c r="F15" s="196">
        <v>0</v>
      </c>
      <c r="G15" s="196">
        <v>0.161</v>
      </c>
      <c r="H15" s="196">
        <v>0.75600000000000001</v>
      </c>
      <c r="I15" s="196">
        <v>1.0760000000000001</v>
      </c>
      <c r="J15" s="196">
        <v>0.57399999999999995</v>
      </c>
      <c r="K15" s="196">
        <v>0.186</v>
      </c>
      <c r="L15" s="196">
        <v>429.56799999999998</v>
      </c>
      <c r="M15" s="196">
        <v>0.26700000000000002</v>
      </c>
      <c r="N15" s="149" t="s">
        <v>895</v>
      </c>
      <c r="Y15" t="s">
        <v>887</v>
      </c>
    </row>
    <row r="16" spans="2:25" x14ac:dyDescent="0.35">
      <c r="B16" t="s">
        <v>658</v>
      </c>
      <c r="C16" t="s">
        <v>896</v>
      </c>
      <c r="D16" t="s">
        <v>900</v>
      </c>
      <c r="E16" s="196">
        <v>0</v>
      </c>
      <c r="F16" s="196">
        <v>0</v>
      </c>
      <c r="G16" s="196">
        <v>0</v>
      </c>
      <c r="H16" s="196">
        <v>0.435</v>
      </c>
      <c r="I16" s="196">
        <v>0.85</v>
      </c>
      <c r="J16" s="196">
        <v>2.3340000000000001</v>
      </c>
      <c r="K16" s="196">
        <v>0.439</v>
      </c>
      <c r="L16" s="196">
        <v>3.3650000000000002</v>
      </c>
      <c r="M16" s="196">
        <v>0.41699999999999998</v>
      </c>
      <c r="N16" s="149" t="s">
        <v>895</v>
      </c>
      <c r="Y16" t="s">
        <v>887</v>
      </c>
    </row>
    <row r="17" spans="2:25" x14ac:dyDescent="0.35">
      <c r="B17" t="s">
        <v>657</v>
      </c>
      <c r="C17" t="s">
        <v>896</v>
      </c>
      <c r="D17" t="s">
        <v>900</v>
      </c>
      <c r="E17" s="196">
        <v>0</v>
      </c>
      <c r="F17" s="196">
        <v>0</v>
      </c>
      <c r="G17" s="196">
        <v>0.21199999999999999</v>
      </c>
      <c r="H17" s="196">
        <v>0.49399999999999999</v>
      </c>
      <c r="I17" s="196">
        <v>0.79900000000000004</v>
      </c>
      <c r="J17" s="196">
        <v>2.2400000000000002</v>
      </c>
      <c r="K17" s="196">
        <v>0.435</v>
      </c>
      <c r="L17" s="196">
        <v>3.0819999999999999</v>
      </c>
      <c r="M17" s="196">
        <v>0.40400000000000003</v>
      </c>
      <c r="N17" s="149" t="s">
        <v>895</v>
      </c>
      <c r="Y17" t="s">
        <v>887</v>
      </c>
    </row>
    <row r="18" spans="2:25" x14ac:dyDescent="0.35">
      <c r="B18" t="s">
        <v>673</v>
      </c>
      <c r="C18" t="s">
        <v>896</v>
      </c>
      <c r="D18" t="s">
        <v>900</v>
      </c>
      <c r="E18" s="196">
        <v>0</v>
      </c>
      <c r="F18" s="196">
        <v>0</v>
      </c>
      <c r="G18" s="196">
        <v>0</v>
      </c>
      <c r="H18" s="196">
        <v>0.38300000000000001</v>
      </c>
      <c r="I18" s="196">
        <v>3.048</v>
      </c>
      <c r="J18" s="196">
        <v>3.6030000000000002</v>
      </c>
      <c r="K18" s="196">
        <v>5.8220000000000001</v>
      </c>
      <c r="L18" s="196">
        <v>6.4580000000000002</v>
      </c>
      <c r="M18" s="196">
        <v>9.6720000000000006</v>
      </c>
      <c r="N18" s="149" t="s">
        <v>895</v>
      </c>
      <c r="Y18" t="s">
        <v>887</v>
      </c>
    </row>
    <row r="19" spans="2:25" x14ac:dyDescent="0.35">
      <c r="B19" t="s">
        <v>672</v>
      </c>
      <c r="C19" t="s">
        <v>896</v>
      </c>
      <c r="D19" t="s">
        <v>900</v>
      </c>
      <c r="E19" s="196">
        <v>0</v>
      </c>
      <c r="F19" s="196">
        <v>0</v>
      </c>
      <c r="G19" s="196">
        <v>0.24</v>
      </c>
      <c r="H19" s="196">
        <v>0.315</v>
      </c>
      <c r="I19" s="196">
        <v>0.89900000000000002</v>
      </c>
      <c r="J19" s="196">
        <v>0.76400000000000001</v>
      </c>
      <c r="K19" s="196">
        <v>0.53700000000000003</v>
      </c>
      <c r="L19" s="196">
        <v>0.38400000000000001</v>
      </c>
      <c r="M19" s="196">
        <v>1.6359999999999999</v>
      </c>
      <c r="N19" s="149" t="s">
        <v>895</v>
      </c>
    </row>
    <row r="20" spans="2:25" x14ac:dyDescent="0.35">
      <c r="B20" t="s">
        <v>671</v>
      </c>
      <c r="C20" t="s">
        <v>897</v>
      </c>
      <c r="D20" t="s">
        <v>900</v>
      </c>
      <c r="E20" s="196">
        <v>194.643</v>
      </c>
      <c r="F20" s="196">
        <v>199.83600000000001</v>
      </c>
      <c r="G20" s="196">
        <v>225.80799999999999</v>
      </c>
      <c r="H20" s="196">
        <v>219.041</v>
      </c>
      <c r="I20" s="196">
        <v>195.12200000000001</v>
      </c>
      <c r="J20" s="196">
        <v>205.40799999999999</v>
      </c>
      <c r="K20" s="196">
        <v>224.483</v>
      </c>
      <c r="L20" s="196">
        <v>194.608</v>
      </c>
      <c r="M20" s="196">
        <v>213.202</v>
      </c>
      <c r="N20" s="149">
        <v>200</v>
      </c>
      <c r="O20" s="194">
        <f>E20/200</f>
        <v>0.97321500000000005</v>
      </c>
      <c r="P20" s="194">
        <f t="shared" ref="P20" si="10">F20/200</f>
        <v>0.99918000000000007</v>
      </c>
      <c r="Q20" s="194">
        <f t="shared" ref="Q20" si="11">G20/200</f>
        <v>1.12904</v>
      </c>
      <c r="R20" s="194">
        <f t="shared" ref="R20" si="12">H20/200</f>
        <v>1.095205</v>
      </c>
      <c r="S20" s="194">
        <f t="shared" ref="S20" si="13">I20/200</f>
        <v>0.97561000000000009</v>
      </c>
      <c r="T20" s="194">
        <f t="shared" ref="T20" si="14">J20/200</f>
        <v>1.02704</v>
      </c>
      <c r="U20" s="194">
        <f t="shared" ref="U20" si="15">K20/200</f>
        <v>1.1224149999999999</v>
      </c>
      <c r="V20" s="194">
        <f t="shared" ref="V20" si="16">L20/200</f>
        <v>0.97304000000000002</v>
      </c>
      <c r="W20" s="194">
        <f t="shared" ref="W20" si="17">M20/200</f>
        <v>1.0660099999999999</v>
      </c>
    </row>
    <row r="22" spans="2:25" x14ac:dyDescent="0.35">
      <c r="B22" t="s">
        <v>437</v>
      </c>
      <c r="C22" s="121" t="s">
        <v>788</v>
      </c>
      <c r="D22" s="121" t="s">
        <v>858</v>
      </c>
      <c r="E22" s="122">
        <v>0</v>
      </c>
      <c r="F22" s="122">
        <v>0</v>
      </c>
      <c r="G22" s="122">
        <v>1.109</v>
      </c>
      <c r="H22" s="122">
        <v>1.0549999999999999</v>
      </c>
      <c r="I22" s="122">
        <v>2.7759999999999998</v>
      </c>
      <c r="J22" s="122">
        <v>1.8979999999999999</v>
      </c>
      <c r="K22" s="122">
        <v>2.5379999999999998</v>
      </c>
      <c r="L22" s="122">
        <v>1416.32</v>
      </c>
      <c r="M22" s="122">
        <v>3.141</v>
      </c>
      <c r="N22" s="149" t="s">
        <v>858</v>
      </c>
      <c r="O22" s="124" t="s">
        <v>858</v>
      </c>
      <c r="P22" s="125" t="s">
        <v>858</v>
      </c>
      <c r="Q22" s="125" t="s">
        <v>858</v>
      </c>
      <c r="R22" s="125" t="s">
        <v>858</v>
      </c>
      <c r="S22" s="125" t="s">
        <v>858</v>
      </c>
      <c r="T22" s="125" t="s">
        <v>858</v>
      </c>
      <c r="U22" s="125" t="s">
        <v>858</v>
      </c>
      <c r="V22" s="125" t="s">
        <v>858</v>
      </c>
      <c r="W22" s="126" t="s">
        <v>858</v>
      </c>
    </row>
    <row r="23" spans="2:25" x14ac:dyDescent="0.35">
      <c r="B23" s="152" t="s">
        <v>659</v>
      </c>
      <c r="C23" s="121" t="s">
        <v>714</v>
      </c>
      <c r="D23" s="121">
        <v>1000</v>
      </c>
      <c r="E23" s="122">
        <v>0</v>
      </c>
      <c r="F23" s="122">
        <v>0</v>
      </c>
      <c r="G23" s="122">
        <v>0.17699999999999999</v>
      </c>
      <c r="H23" s="122">
        <v>0.308</v>
      </c>
      <c r="I23" s="122">
        <v>1.5980000000000001</v>
      </c>
      <c r="J23" s="122">
        <v>0.29899999999999999</v>
      </c>
      <c r="K23" s="122">
        <v>0.28000000000000003</v>
      </c>
      <c r="L23" s="122">
        <v>1222.979</v>
      </c>
      <c r="M23" s="122">
        <v>1.087</v>
      </c>
      <c r="N23" s="149" t="s">
        <v>895</v>
      </c>
      <c r="O23" s="124" t="str">
        <f>IF(E23&gt;5,ABS(E23-E22)/AVERAGE(E22:E23),"&lt;MRL")</f>
        <v>&lt;MRL</v>
      </c>
      <c r="P23" s="124" t="str">
        <f t="shared" ref="P23:W23" si="18">IF(F23&gt;5,ABS(F23-F22)/AVERAGE(F22:F23),"&lt;MRL")</f>
        <v>&lt;MRL</v>
      </c>
      <c r="Q23" s="124" t="str">
        <f t="shared" si="18"/>
        <v>&lt;MRL</v>
      </c>
      <c r="R23" s="124" t="str">
        <f t="shared" si="18"/>
        <v>&lt;MRL</v>
      </c>
      <c r="S23" s="124" t="str">
        <f t="shared" si="18"/>
        <v>&lt;MRL</v>
      </c>
      <c r="T23" s="124" t="str">
        <f t="shared" si="18"/>
        <v>&lt;MRL</v>
      </c>
      <c r="U23" s="124" t="str">
        <f t="shared" si="18"/>
        <v>&lt;MRL</v>
      </c>
      <c r="V23" s="124">
        <f t="shared" si="18"/>
        <v>0.14650935721947372</v>
      </c>
      <c r="W23" s="124" t="str">
        <f t="shared" si="18"/>
        <v>&lt;MRL</v>
      </c>
    </row>
    <row r="24" spans="2:25" x14ac:dyDescent="0.35">
      <c r="B24" t="s">
        <v>519</v>
      </c>
      <c r="C24" s="121" t="s">
        <v>788</v>
      </c>
      <c r="D24" s="121" t="s">
        <v>858</v>
      </c>
      <c r="E24" s="122">
        <v>433.77</v>
      </c>
      <c r="F24" s="122">
        <v>2.2330000000000001</v>
      </c>
      <c r="G24" s="122">
        <v>0.871</v>
      </c>
      <c r="H24" s="122">
        <v>0</v>
      </c>
      <c r="I24" s="122">
        <v>0.75</v>
      </c>
      <c r="J24" s="122">
        <v>0.35</v>
      </c>
      <c r="K24" s="122">
        <v>0.43099999999999999</v>
      </c>
      <c r="L24" s="195">
        <v>7.0999999999999994E-2</v>
      </c>
      <c r="M24" s="122">
        <v>0.246</v>
      </c>
      <c r="N24" s="149" t="s">
        <v>858</v>
      </c>
      <c r="O24" s="124" t="s">
        <v>858</v>
      </c>
      <c r="P24" s="125" t="s">
        <v>858</v>
      </c>
      <c r="Q24" s="125" t="s">
        <v>858</v>
      </c>
      <c r="R24" s="125" t="s">
        <v>858</v>
      </c>
      <c r="S24" s="125" t="s">
        <v>858</v>
      </c>
      <c r="T24" s="125" t="s">
        <v>858</v>
      </c>
      <c r="U24" s="125" t="s">
        <v>858</v>
      </c>
      <c r="V24" s="125" t="s">
        <v>858</v>
      </c>
      <c r="W24" s="126" t="s">
        <v>858</v>
      </c>
    </row>
    <row r="25" spans="2:25" x14ac:dyDescent="0.35">
      <c r="B25" s="152" t="s">
        <v>661</v>
      </c>
      <c r="C25" s="121" t="s">
        <v>714</v>
      </c>
      <c r="D25" s="121">
        <v>2</v>
      </c>
      <c r="E25" s="122">
        <v>430.99400000000003</v>
      </c>
      <c r="F25" s="122">
        <v>0</v>
      </c>
      <c r="G25" s="122">
        <v>0</v>
      </c>
      <c r="H25" s="122">
        <v>0</v>
      </c>
      <c r="I25" s="122">
        <v>0.72499999999999998</v>
      </c>
      <c r="J25" s="122">
        <v>0.57399999999999995</v>
      </c>
      <c r="K25" s="122">
        <v>0.32800000000000001</v>
      </c>
      <c r="L25" s="195">
        <v>53.393999999999998</v>
      </c>
      <c r="M25" s="122">
        <v>1.008</v>
      </c>
      <c r="N25" s="149" t="s">
        <v>895</v>
      </c>
      <c r="O25" s="124">
        <f>IF(E25&gt;5,ABS(E25-E24)/AVERAGE(E24:E25),"&lt;MRL")</f>
        <v>6.4202487615117043E-3</v>
      </c>
      <c r="P25" s="124" t="str">
        <f t="shared" ref="P25" si="19">IF(F25&gt;5,ABS(F25-F24)/AVERAGE(F24:F25),"&lt;MRL")</f>
        <v>&lt;MRL</v>
      </c>
      <c r="Q25" s="124" t="str">
        <f t="shared" ref="Q25" si="20">IF(G25&gt;5,ABS(G25-G24)/AVERAGE(G24:G25),"&lt;MRL")</f>
        <v>&lt;MRL</v>
      </c>
      <c r="R25" s="124" t="str">
        <f t="shared" ref="R25" si="21">IF(H25&gt;5,ABS(H25-H24)/AVERAGE(H24:H25),"&lt;MRL")</f>
        <v>&lt;MRL</v>
      </c>
      <c r="S25" s="124" t="str">
        <f t="shared" ref="S25" si="22">IF(I25&gt;5,ABS(I25-I24)/AVERAGE(I24:I25),"&lt;MRL")</f>
        <v>&lt;MRL</v>
      </c>
      <c r="T25" s="124" t="str">
        <f t="shared" ref="T25" si="23">IF(J25&gt;5,ABS(J25-J24)/AVERAGE(J24:J25),"&lt;MRL")</f>
        <v>&lt;MRL</v>
      </c>
      <c r="U25" s="124" t="str">
        <f t="shared" ref="U25" si="24">IF(K25&gt;5,ABS(K25-K24)/AVERAGE(K24:K25),"&lt;MRL")</f>
        <v>&lt;MRL</v>
      </c>
      <c r="V25" s="193">
        <f t="shared" ref="V25" si="25">IF(L25&gt;5,ABS(L25-L24)/AVERAGE(L24:L25),"&lt;MRL")</f>
        <v>1.9946881137192558</v>
      </c>
      <c r="W25" s="124" t="str">
        <f t="shared" ref="W25" si="26">IF(M25&gt;5,ABS(M25-M24)/AVERAGE(M24:M25),"&lt;MRL")</f>
        <v>&lt;MRL</v>
      </c>
      <c r="Y25" t="s">
        <v>902</v>
      </c>
    </row>
    <row r="26" spans="2:25" x14ac:dyDescent="0.35">
      <c r="B26" t="s">
        <v>502</v>
      </c>
      <c r="C26" s="121" t="s">
        <v>788</v>
      </c>
      <c r="D26" s="121" t="s">
        <v>858</v>
      </c>
      <c r="E26" s="122">
        <v>0</v>
      </c>
      <c r="F26" s="122">
        <v>0</v>
      </c>
      <c r="G26" s="122">
        <v>0</v>
      </c>
      <c r="H26" s="122">
        <v>0.91200000000000003</v>
      </c>
      <c r="I26" s="122">
        <v>0.92800000000000005</v>
      </c>
      <c r="J26" s="122">
        <v>0.61799999999999999</v>
      </c>
      <c r="K26" s="122">
        <v>0.64900000000000002</v>
      </c>
      <c r="L26" s="122">
        <v>0.36499999999999999</v>
      </c>
      <c r="M26" s="122">
        <v>28.256</v>
      </c>
      <c r="N26" s="149" t="s">
        <v>858</v>
      </c>
      <c r="O26" s="124" t="s">
        <v>858</v>
      </c>
      <c r="P26" s="125" t="s">
        <v>858</v>
      </c>
      <c r="Q26" s="125" t="s">
        <v>858</v>
      </c>
      <c r="R26" s="125" t="s">
        <v>858</v>
      </c>
      <c r="S26" s="125" t="s">
        <v>858</v>
      </c>
      <c r="T26" s="125" t="s">
        <v>858</v>
      </c>
      <c r="U26" s="125" t="s">
        <v>858</v>
      </c>
      <c r="V26" s="125" t="s">
        <v>858</v>
      </c>
      <c r="W26" s="126" t="s">
        <v>858</v>
      </c>
    </row>
    <row r="27" spans="2:25" x14ac:dyDescent="0.35">
      <c r="B27" s="152" t="s">
        <v>665</v>
      </c>
      <c r="C27" s="121" t="s">
        <v>714</v>
      </c>
      <c r="D27" s="121">
        <v>2</v>
      </c>
      <c r="E27" s="122">
        <v>0</v>
      </c>
      <c r="F27" s="122">
        <v>0</v>
      </c>
      <c r="G27" s="122">
        <v>0</v>
      </c>
      <c r="H27" s="122">
        <v>0.93100000000000005</v>
      </c>
      <c r="I27" s="122">
        <v>0.77200000000000002</v>
      </c>
      <c r="J27" s="122">
        <v>0.84799999999999998</v>
      </c>
      <c r="K27" s="122">
        <v>0.36699999999999999</v>
      </c>
      <c r="L27" s="122">
        <v>1.407</v>
      </c>
      <c r="M27" s="122">
        <v>28.506</v>
      </c>
      <c r="N27" s="149" t="s">
        <v>895</v>
      </c>
      <c r="O27" s="124" t="str">
        <f>IF(E27&gt;5,ABS(E27-E26)/AVERAGE(E26:E27),"&lt;MRL")</f>
        <v>&lt;MRL</v>
      </c>
      <c r="P27" s="124" t="str">
        <f t="shared" ref="P27" si="27">IF(F27&gt;5,ABS(F27-F26)/AVERAGE(F26:F27),"&lt;MRL")</f>
        <v>&lt;MRL</v>
      </c>
      <c r="Q27" s="124" t="str">
        <f t="shared" ref="Q27" si="28">IF(G27&gt;5,ABS(G27-G26)/AVERAGE(G26:G27),"&lt;MRL")</f>
        <v>&lt;MRL</v>
      </c>
      <c r="R27" s="124" t="str">
        <f t="shared" ref="R27" si="29">IF(H27&gt;5,ABS(H27-H26)/AVERAGE(H26:H27),"&lt;MRL")</f>
        <v>&lt;MRL</v>
      </c>
      <c r="S27" s="124" t="str">
        <f t="shared" ref="S27" si="30">IF(I27&gt;5,ABS(I27-I26)/AVERAGE(I26:I27),"&lt;MRL")</f>
        <v>&lt;MRL</v>
      </c>
      <c r="T27" s="124" t="str">
        <f t="shared" ref="T27" si="31">IF(J27&gt;5,ABS(J27-J26)/AVERAGE(J26:J27),"&lt;MRL")</f>
        <v>&lt;MRL</v>
      </c>
      <c r="U27" s="124" t="str">
        <f t="shared" ref="U27" si="32">IF(K27&gt;5,ABS(K27-K26)/AVERAGE(K26:K27),"&lt;MRL")</f>
        <v>&lt;MRL</v>
      </c>
      <c r="V27" s="124" t="str">
        <f t="shared" ref="V27" si="33">IF(L27&gt;5,ABS(L27-L26)/AVERAGE(L26:L27),"&lt;MRL")</f>
        <v>&lt;MRL</v>
      </c>
      <c r="W27" s="124">
        <f t="shared" ref="W27" si="34">IF(M27&gt;5,ABS(M27-M26)/AVERAGE(M26:M27),"&lt;MRL")</f>
        <v>8.8087100524999115E-3</v>
      </c>
    </row>
    <row r="28" spans="2:25" x14ac:dyDescent="0.35">
      <c r="B28" s="152" t="s">
        <v>359</v>
      </c>
      <c r="C28" s="121" t="s">
        <v>788</v>
      </c>
      <c r="D28" s="121">
        <v>4</v>
      </c>
      <c r="E28" s="122">
        <v>0</v>
      </c>
      <c r="F28" s="122">
        <v>0</v>
      </c>
      <c r="G28" s="122">
        <v>0.13200000000000001</v>
      </c>
      <c r="H28" s="122">
        <v>1.534</v>
      </c>
      <c r="I28" s="122">
        <v>0.747</v>
      </c>
      <c r="J28" s="122">
        <v>9.032</v>
      </c>
      <c r="K28" s="122">
        <v>8.3539999999999992</v>
      </c>
      <c r="L28" s="122">
        <v>0.24099999999999999</v>
      </c>
      <c r="M28" s="122">
        <v>2714.7350000000001</v>
      </c>
      <c r="N28" s="149" t="s">
        <v>895</v>
      </c>
      <c r="O28" s="124" t="s">
        <v>858</v>
      </c>
      <c r="P28" s="125" t="s">
        <v>858</v>
      </c>
      <c r="Q28" s="125" t="s">
        <v>858</v>
      </c>
      <c r="R28" s="125" t="s">
        <v>858</v>
      </c>
      <c r="S28" s="125" t="s">
        <v>858</v>
      </c>
      <c r="T28" s="125" t="s">
        <v>858</v>
      </c>
      <c r="U28" s="125" t="s">
        <v>858</v>
      </c>
      <c r="V28" s="125" t="s">
        <v>858</v>
      </c>
      <c r="W28" s="126" t="s">
        <v>858</v>
      </c>
    </row>
    <row r="29" spans="2:25" x14ac:dyDescent="0.35">
      <c r="B29" s="152" t="s">
        <v>667</v>
      </c>
      <c r="C29" s="121" t="s">
        <v>714</v>
      </c>
      <c r="D29" s="121">
        <v>4</v>
      </c>
      <c r="E29" s="122">
        <v>0</v>
      </c>
      <c r="F29" s="122">
        <v>0</v>
      </c>
      <c r="G29" s="122">
        <v>0</v>
      </c>
      <c r="H29" s="122">
        <v>1.5229999999999999</v>
      </c>
      <c r="I29" s="122">
        <v>0.71699999999999997</v>
      </c>
      <c r="J29" s="122">
        <v>8.7759999999999998</v>
      </c>
      <c r="K29" s="122">
        <v>8.4060000000000006</v>
      </c>
      <c r="L29" s="122">
        <v>0.313</v>
      </c>
      <c r="M29" s="122">
        <v>2607.5720000000001</v>
      </c>
      <c r="N29" s="149" t="s">
        <v>895</v>
      </c>
      <c r="O29" s="124" t="str">
        <f>IF(E29&gt;5,ABS(E29-E28)/AVERAGE(E28:E29),"&lt;MRL")</f>
        <v>&lt;MRL</v>
      </c>
      <c r="P29" s="124" t="str">
        <f t="shared" ref="P29" si="35">IF(F29&gt;5,ABS(F29-F28)/AVERAGE(F28:F29),"&lt;MRL")</f>
        <v>&lt;MRL</v>
      </c>
      <c r="Q29" s="124" t="str">
        <f t="shared" ref="Q29" si="36">IF(G29&gt;5,ABS(G29-G28)/AVERAGE(G28:G29),"&lt;MRL")</f>
        <v>&lt;MRL</v>
      </c>
      <c r="R29" s="124" t="str">
        <f t="shared" ref="R29" si="37">IF(H29&gt;5,ABS(H29-H28)/AVERAGE(H28:H29),"&lt;MRL")</f>
        <v>&lt;MRL</v>
      </c>
      <c r="S29" s="124" t="str">
        <f t="shared" ref="S29" si="38">IF(I29&gt;5,ABS(I29-I28)/AVERAGE(I28:I29),"&lt;MRL")</f>
        <v>&lt;MRL</v>
      </c>
      <c r="T29" s="124">
        <f t="shared" ref="T29" si="39">IF(J29&gt;5,ABS(J29-J28)/AVERAGE(J28:J29),"&lt;MRL")</f>
        <v>2.8751123090745758E-2</v>
      </c>
      <c r="U29" s="124">
        <f t="shared" ref="U29" si="40">IF(K29&gt;5,ABS(K29-K28)/AVERAGE(K28:K29),"&lt;MRL")</f>
        <v>6.2052505966588766E-3</v>
      </c>
      <c r="V29" s="124" t="str">
        <f t="shared" ref="V29" si="41">IF(L29&gt;5,ABS(L29-L28)/AVERAGE(L28:L29),"&lt;MRL")</f>
        <v>&lt;MRL</v>
      </c>
      <c r="W29" s="124">
        <f t="shared" ref="W29" si="42">IF(M29&gt;5,ABS(M29-M28)/AVERAGE(M28:M29),"&lt;MRL")</f>
        <v>4.0269379425125235E-2</v>
      </c>
    </row>
    <row r="30" spans="2:25" x14ac:dyDescent="0.35">
      <c r="B30" s="152" t="s">
        <v>351</v>
      </c>
      <c r="C30" s="121" t="s">
        <v>788</v>
      </c>
      <c r="D30" s="121">
        <v>2</v>
      </c>
      <c r="E30" s="122">
        <v>0</v>
      </c>
      <c r="F30" s="122">
        <v>0</v>
      </c>
      <c r="G30" s="122">
        <v>0</v>
      </c>
      <c r="H30" s="122">
        <v>0</v>
      </c>
      <c r="I30" s="122">
        <v>0.81499999999999995</v>
      </c>
      <c r="J30" s="122">
        <v>1.2170000000000001</v>
      </c>
      <c r="K30" s="122">
        <v>3.0110000000000001</v>
      </c>
      <c r="L30" s="122">
        <v>0.67100000000000004</v>
      </c>
      <c r="M30" s="122">
        <v>9903.2639999999992</v>
      </c>
      <c r="N30" s="149" t="s">
        <v>895</v>
      </c>
      <c r="O30" s="124" t="s">
        <v>858</v>
      </c>
      <c r="P30" s="125" t="s">
        <v>858</v>
      </c>
      <c r="Q30" s="125" t="s">
        <v>858</v>
      </c>
      <c r="R30" s="125" t="s">
        <v>858</v>
      </c>
      <c r="S30" s="125" t="s">
        <v>858</v>
      </c>
      <c r="T30" s="125" t="s">
        <v>858</v>
      </c>
      <c r="U30" s="125" t="s">
        <v>858</v>
      </c>
      <c r="V30" s="125" t="s">
        <v>858</v>
      </c>
      <c r="W30" s="126" t="s">
        <v>858</v>
      </c>
    </row>
    <row r="31" spans="2:25" x14ac:dyDescent="0.35">
      <c r="B31" s="152" t="s">
        <v>663</v>
      </c>
      <c r="C31" s="121" t="s">
        <v>714</v>
      </c>
      <c r="D31" s="121">
        <v>2</v>
      </c>
      <c r="E31" s="122">
        <v>0</v>
      </c>
      <c r="F31" s="122">
        <v>0</v>
      </c>
      <c r="G31" s="122">
        <v>0</v>
      </c>
      <c r="H31" s="122">
        <v>0</v>
      </c>
      <c r="I31" s="122">
        <v>0.75900000000000001</v>
      </c>
      <c r="J31" s="122">
        <v>0.96799999999999997</v>
      </c>
      <c r="K31" s="122">
        <v>2.774</v>
      </c>
      <c r="L31" s="122">
        <v>0.25</v>
      </c>
      <c r="M31" s="122">
        <v>8748.8819999999996</v>
      </c>
      <c r="N31" s="149" t="s">
        <v>895</v>
      </c>
      <c r="O31" s="124" t="str">
        <f>IF(E31&gt;5,ABS(E31-E30)/AVERAGE(E30:E31),"&lt;MRL")</f>
        <v>&lt;MRL</v>
      </c>
      <c r="P31" s="124" t="str">
        <f t="shared" ref="P31" si="43">IF(F31&gt;5,ABS(F31-F30)/AVERAGE(F30:F31),"&lt;MRL")</f>
        <v>&lt;MRL</v>
      </c>
      <c r="Q31" s="124" t="str">
        <f t="shared" ref="Q31" si="44">IF(G31&gt;5,ABS(G31-G30)/AVERAGE(G30:G31),"&lt;MRL")</f>
        <v>&lt;MRL</v>
      </c>
      <c r="R31" s="124" t="str">
        <f t="shared" ref="R31" si="45">IF(H31&gt;5,ABS(H31-H30)/AVERAGE(H30:H31),"&lt;MRL")</f>
        <v>&lt;MRL</v>
      </c>
      <c r="S31" s="124" t="str">
        <f t="shared" ref="S31" si="46">IF(I31&gt;5,ABS(I31-I30)/AVERAGE(I30:I31),"&lt;MRL")</f>
        <v>&lt;MRL</v>
      </c>
      <c r="T31" s="124" t="str">
        <f t="shared" ref="T31" si="47">IF(J31&gt;5,ABS(J31-J30)/AVERAGE(J30:J31),"&lt;MRL")</f>
        <v>&lt;MRL</v>
      </c>
      <c r="U31" s="124" t="str">
        <f t="shared" ref="U31" si="48">IF(K31&gt;5,ABS(K31-K30)/AVERAGE(K30:K31),"&lt;MRL")</f>
        <v>&lt;MRL</v>
      </c>
      <c r="V31" s="124" t="str">
        <f t="shared" ref="V31" si="49">IF(L31&gt;5,ABS(L31-L30)/AVERAGE(L30:L31),"&lt;MRL")</f>
        <v>&lt;MRL</v>
      </c>
      <c r="W31" s="124">
        <f t="shared" ref="W31" si="50">IF(M31&gt;5,ABS(M31-M30)/AVERAGE(M30:M31),"&lt;MRL")</f>
        <v>0.12378007334920063</v>
      </c>
    </row>
    <row r="32" spans="2:25" x14ac:dyDescent="0.35">
      <c r="B32" t="s">
        <v>637</v>
      </c>
      <c r="C32" s="121" t="s">
        <v>788</v>
      </c>
      <c r="D32" s="121" t="s">
        <v>858</v>
      </c>
      <c r="E32" s="122">
        <v>0</v>
      </c>
      <c r="F32" s="122">
        <v>113.991</v>
      </c>
      <c r="G32" s="122">
        <v>0</v>
      </c>
      <c r="H32" s="122">
        <v>0</v>
      </c>
      <c r="I32" s="122">
        <v>0</v>
      </c>
      <c r="J32" s="122">
        <v>0.82399999999999995</v>
      </c>
      <c r="K32" s="122">
        <v>0.72399999999999998</v>
      </c>
      <c r="L32" s="122">
        <v>0.28699999999999998</v>
      </c>
      <c r="M32" s="195">
        <v>0.92500000000000004</v>
      </c>
      <c r="N32" s="149" t="s">
        <v>858</v>
      </c>
      <c r="O32" s="124" t="s">
        <v>858</v>
      </c>
      <c r="P32" s="125" t="s">
        <v>858</v>
      </c>
      <c r="Q32" s="125" t="s">
        <v>858</v>
      </c>
      <c r="R32" s="125" t="s">
        <v>858</v>
      </c>
      <c r="S32" s="125" t="s">
        <v>858</v>
      </c>
      <c r="T32" s="125" t="s">
        <v>858</v>
      </c>
      <c r="U32" s="125" t="s">
        <v>858</v>
      </c>
      <c r="V32" s="125" t="s">
        <v>858</v>
      </c>
      <c r="W32" s="126" t="s">
        <v>858</v>
      </c>
    </row>
    <row r="33" spans="2:25" x14ac:dyDescent="0.35">
      <c r="B33" s="152" t="s">
        <v>669</v>
      </c>
      <c r="C33" s="121" t="s">
        <v>714</v>
      </c>
      <c r="D33" s="121">
        <v>2</v>
      </c>
      <c r="E33" s="122">
        <v>0</v>
      </c>
      <c r="F33" s="122">
        <v>121.83</v>
      </c>
      <c r="G33" s="122">
        <v>0.56999999999999995</v>
      </c>
      <c r="H33" s="122">
        <v>0</v>
      </c>
      <c r="I33" s="122">
        <v>0</v>
      </c>
      <c r="J33" s="122">
        <v>0.48</v>
      </c>
      <c r="K33" s="122">
        <v>0.33900000000000002</v>
      </c>
      <c r="L33" s="122">
        <v>0.17899999999999999</v>
      </c>
      <c r="M33" s="195">
        <v>10.557</v>
      </c>
      <c r="N33" s="149" t="s">
        <v>895</v>
      </c>
      <c r="O33" s="124" t="str">
        <f>IF(E33&gt;5,ABS(E33-E32)/AVERAGE(E32:E33),"&lt;MRL")</f>
        <v>&lt;MRL</v>
      </c>
      <c r="P33" s="194">
        <f t="shared" ref="P33" si="51">IF(F33&gt;5,ABS(F33-F32)/AVERAGE(F32:F33),"&lt;MRL")</f>
        <v>6.648262877351889E-2</v>
      </c>
      <c r="Q33" s="124" t="str">
        <f t="shared" ref="Q33" si="52">IF(G33&gt;5,ABS(G33-G32)/AVERAGE(G32:G33),"&lt;MRL")</f>
        <v>&lt;MRL</v>
      </c>
      <c r="R33" s="124" t="str">
        <f t="shared" ref="R33" si="53">IF(H33&gt;5,ABS(H33-H32)/AVERAGE(H32:H33),"&lt;MRL")</f>
        <v>&lt;MRL</v>
      </c>
      <c r="S33" s="124" t="str">
        <f t="shared" ref="S33" si="54">IF(I33&gt;5,ABS(I33-I32)/AVERAGE(I32:I33),"&lt;MRL")</f>
        <v>&lt;MRL</v>
      </c>
      <c r="T33" s="124" t="str">
        <f t="shared" ref="T33" si="55">IF(J33&gt;5,ABS(J33-J32)/AVERAGE(J32:J33),"&lt;MRL")</f>
        <v>&lt;MRL</v>
      </c>
      <c r="U33" s="124" t="str">
        <f t="shared" ref="U33" si="56">IF(K33&gt;5,ABS(K33-K32)/AVERAGE(K32:K33),"&lt;MRL")</f>
        <v>&lt;MRL</v>
      </c>
      <c r="V33" s="124" t="str">
        <f t="shared" ref="V33" si="57">IF(L33&gt;5,ABS(L33-L32)/AVERAGE(L32:L33),"&lt;MRL")</f>
        <v>&lt;MRL</v>
      </c>
      <c r="W33" s="193">
        <f t="shared" ref="W33" si="58">IF(M33&gt;5,ABS(M33-M32)/AVERAGE(M32:M33),"&lt;MRL")</f>
        <v>1.677756488416652</v>
      </c>
      <c r="Y33" t="s">
        <v>902</v>
      </c>
    </row>
    <row r="36" spans="2:25" x14ac:dyDescent="0.35">
      <c r="B36" t="s">
        <v>438</v>
      </c>
      <c r="C36" s="121" t="s">
        <v>788</v>
      </c>
      <c r="D36" s="121" t="s">
        <v>858</v>
      </c>
      <c r="E36" s="122">
        <v>0</v>
      </c>
      <c r="F36" s="122">
        <v>0</v>
      </c>
      <c r="G36" s="122">
        <v>0</v>
      </c>
      <c r="H36" s="122">
        <v>0</v>
      </c>
      <c r="I36" s="122">
        <v>1.996</v>
      </c>
      <c r="J36" s="122">
        <v>0.66500000000000004</v>
      </c>
      <c r="K36" s="122">
        <v>0.60099999999999998</v>
      </c>
      <c r="L36" s="122">
        <v>1386.347</v>
      </c>
      <c r="M36" s="122">
        <v>0.81200000000000006</v>
      </c>
      <c r="N36" s="149" t="s">
        <v>858</v>
      </c>
      <c r="O36" s="124" t="s">
        <v>858</v>
      </c>
      <c r="P36" s="125" t="s">
        <v>858</v>
      </c>
      <c r="Q36" s="125" t="s">
        <v>858</v>
      </c>
      <c r="R36" s="125" t="s">
        <v>858</v>
      </c>
      <c r="S36" s="125" t="s">
        <v>858</v>
      </c>
      <c r="T36" s="125" t="s">
        <v>858</v>
      </c>
      <c r="U36" s="125" t="s">
        <v>858</v>
      </c>
      <c r="V36" s="125" t="s">
        <v>858</v>
      </c>
      <c r="W36" s="126" t="s">
        <v>858</v>
      </c>
    </row>
    <row r="37" spans="2:25" x14ac:dyDescent="0.35">
      <c r="B37" s="152" t="s">
        <v>660</v>
      </c>
      <c r="C37" s="121" t="s">
        <v>844</v>
      </c>
      <c r="D37" s="121">
        <v>1000</v>
      </c>
      <c r="E37" s="122">
        <v>166.14099999999999</v>
      </c>
      <c r="F37" s="122">
        <v>171.84899999999999</v>
      </c>
      <c r="G37" s="122">
        <v>199.35599999999999</v>
      </c>
      <c r="H37" s="122">
        <v>189.82300000000001</v>
      </c>
      <c r="I37" s="122">
        <v>164.47800000000001</v>
      </c>
      <c r="J37" s="122">
        <v>180.75299999999999</v>
      </c>
      <c r="K37" s="122">
        <v>184.16399999999999</v>
      </c>
      <c r="L37" s="122">
        <v>1611.097</v>
      </c>
      <c r="M37" s="122">
        <v>190.79599999999999</v>
      </c>
      <c r="N37" s="149">
        <v>200</v>
      </c>
      <c r="O37" s="124">
        <f>((E37-E36)/200)</f>
        <v>0.83070499999999992</v>
      </c>
      <c r="P37" s="124">
        <f t="shared" ref="P37:W37" si="59">((F37-F36)/200)</f>
        <v>0.85924499999999993</v>
      </c>
      <c r="Q37" s="124">
        <f t="shared" si="59"/>
        <v>0.99678</v>
      </c>
      <c r="R37" s="124">
        <f t="shared" si="59"/>
        <v>0.94911500000000004</v>
      </c>
      <c r="S37" s="124">
        <f t="shared" si="59"/>
        <v>0.81240999999999997</v>
      </c>
      <c r="T37" s="124">
        <f t="shared" si="59"/>
        <v>0.90044000000000002</v>
      </c>
      <c r="U37" s="124">
        <f t="shared" si="59"/>
        <v>0.91781499999999994</v>
      </c>
      <c r="V37" s="124">
        <f t="shared" si="59"/>
        <v>1.12375</v>
      </c>
      <c r="W37" s="124">
        <f t="shared" si="59"/>
        <v>0.94991999999999988</v>
      </c>
    </row>
    <row r="38" spans="2:25" x14ac:dyDescent="0.35">
      <c r="B38" t="s">
        <v>518</v>
      </c>
      <c r="C38" s="121" t="s">
        <v>788</v>
      </c>
      <c r="D38" s="121" t="s">
        <v>858</v>
      </c>
      <c r="E38" s="122">
        <v>406.54</v>
      </c>
      <c r="F38" s="122">
        <v>1.5720000000000001</v>
      </c>
      <c r="G38" s="122">
        <v>0</v>
      </c>
      <c r="H38" s="122">
        <v>0</v>
      </c>
      <c r="I38" s="122">
        <v>0.749</v>
      </c>
      <c r="J38" s="122">
        <v>0.35899999999999999</v>
      </c>
      <c r="K38" s="122">
        <v>0.36799999999999999</v>
      </c>
      <c r="L38" s="122">
        <v>0.20100000000000001</v>
      </c>
      <c r="M38" s="122">
        <v>0.219</v>
      </c>
      <c r="N38" s="149" t="s">
        <v>858</v>
      </c>
      <c r="O38" s="124" t="s">
        <v>858</v>
      </c>
      <c r="P38" s="125" t="s">
        <v>858</v>
      </c>
      <c r="Q38" s="125" t="s">
        <v>858</v>
      </c>
      <c r="R38" s="125" t="s">
        <v>858</v>
      </c>
      <c r="S38" s="125" t="s">
        <v>858</v>
      </c>
      <c r="T38" s="125" t="s">
        <v>858</v>
      </c>
      <c r="U38" s="125" t="s">
        <v>858</v>
      </c>
      <c r="V38" s="125" t="s">
        <v>858</v>
      </c>
      <c r="W38" s="126" t="s">
        <v>858</v>
      </c>
    </row>
    <row r="39" spans="2:25" x14ac:dyDescent="0.35">
      <c r="B39" s="152" t="s">
        <v>662</v>
      </c>
      <c r="C39" s="121" t="s">
        <v>844</v>
      </c>
      <c r="D39" s="121">
        <v>2</v>
      </c>
      <c r="E39" s="122">
        <v>606.64099999999996</v>
      </c>
      <c r="F39" s="122">
        <v>175.68199999999999</v>
      </c>
      <c r="G39" s="122">
        <v>185.58500000000001</v>
      </c>
      <c r="H39" s="122">
        <v>184.86600000000001</v>
      </c>
      <c r="I39" s="122">
        <v>149.65700000000001</v>
      </c>
      <c r="J39" s="122">
        <v>175.24</v>
      </c>
      <c r="K39" s="122">
        <v>187.67400000000001</v>
      </c>
      <c r="L39" s="122">
        <v>211.49799999999999</v>
      </c>
      <c r="M39" s="122">
        <v>194.566</v>
      </c>
      <c r="N39" s="149">
        <v>200</v>
      </c>
      <c r="O39" s="124">
        <f>((E39-E38)/200)</f>
        <v>1.0005049999999998</v>
      </c>
      <c r="P39" s="124">
        <f t="shared" ref="P39" si="60">((F39-F38)/200)</f>
        <v>0.87054999999999993</v>
      </c>
      <c r="Q39" s="124">
        <f t="shared" ref="Q39" si="61">((G39-G38)/200)</f>
        <v>0.927925</v>
      </c>
      <c r="R39" s="124">
        <f t="shared" ref="R39" si="62">((H39-H38)/200)</f>
        <v>0.9243300000000001</v>
      </c>
      <c r="S39" s="124">
        <f t="shared" ref="S39" si="63">((I39-I38)/200)</f>
        <v>0.74454000000000009</v>
      </c>
      <c r="T39" s="124">
        <f t="shared" ref="T39" si="64">((J39-J38)/200)</f>
        <v>0.87440499999999999</v>
      </c>
      <c r="U39" s="124">
        <f t="shared" ref="U39" si="65">((K39-K38)/200)</f>
        <v>0.93653000000000008</v>
      </c>
      <c r="V39" s="124">
        <f t="shared" ref="V39" si="66">((L39-L38)/200)</f>
        <v>1.0564849999999999</v>
      </c>
      <c r="W39" s="124">
        <f t="shared" ref="W39" si="67">((M39-M38)/200)</f>
        <v>0.97173500000000002</v>
      </c>
    </row>
    <row r="40" spans="2:25" x14ac:dyDescent="0.35">
      <c r="B40" t="s">
        <v>501</v>
      </c>
      <c r="C40" s="121" t="s">
        <v>788</v>
      </c>
      <c r="D40" s="121" t="s">
        <v>858</v>
      </c>
      <c r="E40" s="122">
        <v>0</v>
      </c>
      <c r="F40" s="122">
        <v>0</v>
      </c>
      <c r="G40" s="122">
        <v>0.78800000000000003</v>
      </c>
      <c r="H40" s="122">
        <v>1.032</v>
      </c>
      <c r="I40" s="122">
        <v>0</v>
      </c>
      <c r="J40" s="122">
        <v>0.73199999999999998</v>
      </c>
      <c r="K40" s="122">
        <v>0.66600000000000004</v>
      </c>
      <c r="L40" s="122">
        <v>0.35199999999999998</v>
      </c>
      <c r="M40" s="122">
        <v>64.801000000000002</v>
      </c>
      <c r="N40" s="149" t="s">
        <v>858</v>
      </c>
      <c r="O40" s="124" t="s">
        <v>858</v>
      </c>
      <c r="P40" s="125" t="s">
        <v>858</v>
      </c>
      <c r="Q40" s="125" t="s">
        <v>858</v>
      </c>
      <c r="R40" s="125" t="s">
        <v>858</v>
      </c>
      <c r="S40" s="125" t="s">
        <v>858</v>
      </c>
      <c r="T40" s="125" t="s">
        <v>858</v>
      </c>
      <c r="U40" s="125" t="s">
        <v>858</v>
      </c>
      <c r="V40" s="125" t="s">
        <v>858</v>
      </c>
      <c r="W40" s="126" t="s">
        <v>858</v>
      </c>
    </row>
    <row r="41" spans="2:25" x14ac:dyDescent="0.35">
      <c r="B41" s="152" t="s">
        <v>666</v>
      </c>
      <c r="C41" s="121" t="s">
        <v>844</v>
      </c>
      <c r="D41" s="121">
        <v>2</v>
      </c>
      <c r="E41" s="122">
        <v>196.84399999999999</v>
      </c>
      <c r="F41" s="122">
        <v>158.71100000000001</v>
      </c>
      <c r="G41" s="122">
        <v>173.03200000000001</v>
      </c>
      <c r="H41" s="122">
        <v>173.81100000000001</v>
      </c>
      <c r="I41" s="122">
        <v>146.37299999999999</v>
      </c>
      <c r="J41" s="122">
        <v>166.32499999999999</v>
      </c>
      <c r="K41" s="122">
        <v>177.327</v>
      </c>
      <c r="L41" s="122">
        <v>153.34</v>
      </c>
      <c r="M41" s="122">
        <v>266.74599999999998</v>
      </c>
      <c r="N41" s="149">
        <v>200</v>
      </c>
      <c r="O41" s="124">
        <f>((E41-E40)/200)</f>
        <v>0.98421999999999998</v>
      </c>
      <c r="P41" s="124">
        <f t="shared" ref="P41" si="68">((F41-F40)/200)</f>
        <v>0.79355500000000001</v>
      </c>
      <c r="Q41" s="124">
        <f t="shared" ref="Q41" si="69">((G41-G40)/200)</f>
        <v>0.86121999999999999</v>
      </c>
      <c r="R41" s="124">
        <f t="shared" ref="R41" si="70">((H41-H40)/200)</f>
        <v>0.86389499999999997</v>
      </c>
      <c r="S41" s="124">
        <f t="shared" ref="S41" si="71">((I41-I40)/200)</f>
        <v>0.73186499999999999</v>
      </c>
      <c r="T41" s="124">
        <f t="shared" ref="T41" si="72">((J41-J40)/200)</f>
        <v>0.82796499999999995</v>
      </c>
      <c r="U41" s="124">
        <f t="shared" ref="U41" si="73">((K41-K40)/200)</f>
        <v>0.88330500000000001</v>
      </c>
      <c r="V41" s="124">
        <f t="shared" ref="V41" si="74">((L41-L40)/200)</f>
        <v>0.76493999999999995</v>
      </c>
      <c r="W41" s="124">
        <f t="shared" ref="W41" si="75">((M41-M40)/200)</f>
        <v>1.009725</v>
      </c>
    </row>
    <row r="42" spans="2:25" x14ac:dyDescent="0.35">
      <c r="B42" t="s">
        <v>481</v>
      </c>
      <c r="C42" s="121" t="s">
        <v>788</v>
      </c>
      <c r="D42" s="121" t="s">
        <v>858</v>
      </c>
      <c r="E42" s="122">
        <v>0</v>
      </c>
      <c r="F42" s="122">
        <v>0</v>
      </c>
      <c r="G42" s="122">
        <v>0</v>
      </c>
      <c r="H42" s="122">
        <v>0.94199999999999995</v>
      </c>
      <c r="I42" s="122">
        <v>0.81499999999999995</v>
      </c>
      <c r="J42" s="122">
        <v>1.5049999999999999</v>
      </c>
      <c r="K42" s="122">
        <v>3.298</v>
      </c>
      <c r="L42" s="122">
        <v>3.6999999999999998E-2</v>
      </c>
      <c r="M42" s="122">
        <v>4052.4609999999998</v>
      </c>
      <c r="N42" s="149" t="s">
        <v>858</v>
      </c>
      <c r="O42" s="124" t="s">
        <v>858</v>
      </c>
      <c r="P42" s="125" t="s">
        <v>858</v>
      </c>
      <c r="Q42" s="125" t="s">
        <v>858</v>
      </c>
      <c r="R42" s="125" t="s">
        <v>858</v>
      </c>
      <c r="S42" s="125" t="s">
        <v>858</v>
      </c>
      <c r="T42" s="125" t="s">
        <v>858</v>
      </c>
      <c r="U42" s="125" t="s">
        <v>858</v>
      </c>
      <c r="V42" s="125" t="s">
        <v>858</v>
      </c>
      <c r="W42" s="126" t="s">
        <v>858</v>
      </c>
    </row>
    <row r="43" spans="2:25" x14ac:dyDescent="0.35">
      <c r="B43" s="152" t="s">
        <v>668</v>
      </c>
      <c r="C43" s="121" t="s">
        <v>844</v>
      </c>
      <c r="D43" s="121">
        <v>200</v>
      </c>
      <c r="E43" s="122">
        <v>153.37</v>
      </c>
      <c r="F43" s="122">
        <v>162.554</v>
      </c>
      <c r="G43" s="122">
        <v>175.39500000000001</v>
      </c>
      <c r="H43" s="122">
        <v>175.65100000000001</v>
      </c>
      <c r="I43" s="122">
        <v>144.70400000000001</v>
      </c>
      <c r="J43" s="122">
        <v>168.36099999999999</v>
      </c>
      <c r="K43" s="122">
        <v>178.6</v>
      </c>
      <c r="L43" s="122">
        <v>154.142</v>
      </c>
      <c r="M43" s="122">
        <v>4040.3989999999999</v>
      </c>
      <c r="N43" s="149">
        <v>200</v>
      </c>
      <c r="O43" s="124">
        <f>((E43-E42)/200)</f>
        <v>0.76685000000000003</v>
      </c>
      <c r="P43" s="124">
        <f t="shared" ref="P43" si="76">((F43-F42)/200)</f>
        <v>0.81276999999999999</v>
      </c>
      <c r="Q43" s="124">
        <f t="shared" ref="Q43" si="77">((G43-G42)/200)</f>
        <v>0.87697500000000006</v>
      </c>
      <c r="R43" s="124">
        <f t="shared" ref="R43" si="78">((H43-H42)/200)</f>
        <v>0.87354500000000002</v>
      </c>
      <c r="S43" s="124">
        <f t="shared" ref="S43" si="79">((I43-I42)/200)</f>
        <v>0.719445</v>
      </c>
      <c r="T43" s="124">
        <f t="shared" ref="T43" si="80">((J43-J42)/200)</f>
        <v>0.83428000000000002</v>
      </c>
      <c r="U43" s="124">
        <f t="shared" ref="U43" si="81">((K43-K42)/200)</f>
        <v>0.87651000000000001</v>
      </c>
      <c r="V43" s="124">
        <f t="shared" ref="V43" si="82">((L43-L42)/200)</f>
        <v>0.7705249999999999</v>
      </c>
      <c r="W43" s="193">
        <f t="shared" ref="W43" si="83">((M43-M42)/200)</f>
        <v>-6.0309999999999489E-2</v>
      </c>
      <c r="Y43" t="s">
        <v>898</v>
      </c>
    </row>
    <row r="44" spans="2:25" x14ac:dyDescent="0.35">
      <c r="B44" s="152" t="s">
        <v>353</v>
      </c>
      <c r="C44" s="121" t="s">
        <v>788</v>
      </c>
      <c r="D44" s="121">
        <v>2</v>
      </c>
      <c r="E44" s="122">
        <v>0</v>
      </c>
      <c r="F44" s="122">
        <v>0</v>
      </c>
      <c r="G44" s="122">
        <v>0</v>
      </c>
      <c r="H44" s="122">
        <v>0</v>
      </c>
      <c r="I44" s="122">
        <v>0.8</v>
      </c>
      <c r="J44" s="122">
        <v>0.64200000000000002</v>
      </c>
      <c r="K44" s="122">
        <v>0.34499999999999997</v>
      </c>
      <c r="L44" s="122">
        <v>0.63</v>
      </c>
      <c r="M44" s="122">
        <v>378.05200000000002</v>
      </c>
      <c r="N44" s="149" t="s">
        <v>895</v>
      </c>
      <c r="O44" s="124" t="s">
        <v>858</v>
      </c>
      <c r="P44" s="125" t="s">
        <v>858</v>
      </c>
      <c r="Q44" s="125" t="s">
        <v>858</v>
      </c>
      <c r="R44" s="125" t="s">
        <v>858</v>
      </c>
      <c r="S44" s="125" t="s">
        <v>858</v>
      </c>
      <c r="T44" s="125" t="s">
        <v>858</v>
      </c>
      <c r="U44" s="125" t="s">
        <v>858</v>
      </c>
      <c r="V44" s="125" t="s">
        <v>858</v>
      </c>
      <c r="W44" s="126" t="s">
        <v>858</v>
      </c>
    </row>
    <row r="45" spans="2:25" x14ac:dyDescent="0.35">
      <c r="B45" s="152" t="s">
        <v>664</v>
      </c>
      <c r="C45" s="121" t="s">
        <v>844</v>
      </c>
      <c r="D45" s="121">
        <v>2</v>
      </c>
      <c r="E45" s="122">
        <v>182.595</v>
      </c>
      <c r="F45" s="122">
        <v>168.197</v>
      </c>
      <c r="G45" s="122">
        <v>187.72200000000001</v>
      </c>
      <c r="H45" s="122">
        <v>186.15799999999999</v>
      </c>
      <c r="I45" s="122">
        <v>144.38</v>
      </c>
      <c r="J45" s="122">
        <v>185.148</v>
      </c>
      <c r="K45" s="122">
        <v>185.54300000000001</v>
      </c>
      <c r="L45" s="122">
        <v>160.88399999999999</v>
      </c>
      <c r="M45" s="122">
        <v>384.137</v>
      </c>
      <c r="N45" s="149">
        <v>200</v>
      </c>
      <c r="O45" s="124">
        <f>((E45-E44)/200)</f>
        <v>0.91297499999999998</v>
      </c>
      <c r="P45" s="124">
        <f t="shared" ref="P45" si="84">((F45-F44)/200)</f>
        <v>0.84098499999999998</v>
      </c>
      <c r="Q45" s="124">
        <f t="shared" ref="Q45" si="85">((G45-G44)/200)</f>
        <v>0.93861000000000006</v>
      </c>
      <c r="R45" s="124">
        <f t="shared" ref="R45" si="86">((H45-H44)/200)</f>
        <v>0.9307899999999999</v>
      </c>
      <c r="S45" s="124">
        <f t="shared" ref="S45" si="87">((I45-I44)/200)</f>
        <v>0.71789999999999987</v>
      </c>
      <c r="T45" s="124">
        <f t="shared" ref="T45" si="88">((J45-J44)/200)</f>
        <v>0.92252999999999996</v>
      </c>
      <c r="U45" s="124">
        <f t="shared" ref="U45" si="89">((K45-K44)/200)</f>
        <v>0.92599000000000009</v>
      </c>
      <c r="V45" s="124">
        <f t="shared" ref="V45" si="90">((L45-L44)/200)</f>
        <v>0.80126999999999993</v>
      </c>
      <c r="W45" s="193">
        <f t="shared" ref="W45" si="91">((M45-M44)/200)</f>
        <v>3.0424999999999897E-2</v>
      </c>
      <c r="Y45" t="s">
        <v>899</v>
      </c>
    </row>
    <row r="46" spans="2:25" x14ac:dyDescent="0.35">
      <c r="B46" t="s">
        <v>646</v>
      </c>
      <c r="C46" s="121" t="s">
        <v>788</v>
      </c>
      <c r="D46" s="121" t="s">
        <v>858</v>
      </c>
      <c r="E46" s="122">
        <v>0</v>
      </c>
      <c r="F46" s="122">
        <v>151.9</v>
      </c>
      <c r="G46" s="122">
        <v>0</v>
      </c>
      <c r="H46" s="122">
        <v>1.4670000000000001</v>
      </c>
      <c r="I46" s="122">
        <v>0</v>
      </c>
      <c r="J46" s="122">
        <v>0.45300000000000001</v>
      </c>
      <c r="K46" s="122">
        <v>0.48599999999999999</v>
      </c>
      <c r="L46" s="122">
        <v>2.4E-2</v>
      </c>
      <c r="M46" s="122">
        <v>0.92</v>
      </c>
      <c r="N46" s="149" t="s">
        <v>858</v>
      </c>
      <c r="O46" s="124" t="s">
        <v>858</v>
      </c>
      <c r="P46" s="125" t="s">
        <v>858</v>
      </c>
      <c r="Q46" s="125" t="s">
        <v>858</v>
      </c>
      <c r="R46" s="125" t="s">
        <v>858</v>
      </c>
      <c r="S46" s="125" t="s">
        <v>858</v>
      </c>
      <c r="T46" s="125" t="s">
        <v>858</v>
      </c>
      <c r="U46" s="125" t="s">
        <v>858</v>
      </c>
      <c r="V46" s="125" t="s">
        <v>858</v>
      </c>
      <c r="W46" s="126" t="s">
        <v>858</v>
      </c>
    </row>
    <row r="47" spans="2:25" x14ac:dyDescent="0.35">
      <c r="B47" s="152" t="s">
        <v>670</v>
      </c>
      <c r="C47" s="121" t="s">
        <v>844</v>
      </c>
      <c r="D47" s="121">
        <v>2</v>
      </c>
      <c r="E47" s="122">
        <v>199.78800000000001</v>
      </c>
      <c r="F47" s="122">
        <v>312.09300000000002</v>
      </c>
      <c r="G47" s="122">
        <v>183.53399999999999</v>
      </c>
      <c r="H47" s="122">
        <v>184.672</v>
      </c>
      <c r="I47" s="122">
        <v>152.56299999999999</v>
      </c>
      <c r="J47" s="122">
        <v>186.59100000000001</v>
      </c>
      <c r="K47" s="122">
        <v>187.49199999999999</v>
      </c>
      <c r="L47" s="122">
        <v>161.84700000000001</v>
      </c>
      <c r="M47" s="122">
        <v>195.06399999999999</v>
      </c>
      <c r="N47" s="149">
        <v>200</v>
      </c>
      <c r="O47" s="124">
        <f>((E47-E46)/200)</f>
        <v>0.99894000000000005</v>
      </c>
      <c r="P47" s="124">
        <f t="shared" ref="P47" si="92">((F47-F46)/200)</f>
        <v>0.80096500000000004</v>
      </c>
      <c r="Q47" s="124">
        <f t="shared" ref="Q47" si="93">((G47-G46)/200)</f>
        <v>0.91766999999999999</v>
      </c>
      <c r="R47" s="124">
        <f t="shared" ref="R47" si="94">((H47-H46)/200)</f>
        <v>0.91602499999999987</v>
      </c>
      <c r="S47" s="124">
        <f t="shared" ref="S47" si="95">((I47-I46)/200)</f>
        <v>0.76281499999999991</v>
      </c>
      <c r="T47" s="124">
        <f t="shared" ref="T47" si="96">((J47-J46)/200)</f>
        <v>0.93069000000000002</v>
      </c>
      <c r="U47" s="124">
        <f t="shared" ref="U47" si="97">((K47-K46)/200)</f>
        <v>0.93503000000000003</v>
      </c>
      <c r="V47" s="124">
        <f t="shared" ref="V47" si="98">((L47-L46)/200)</f>
        <v>0.80911500000000003</v>
      </c>
      <c r="W47" s="124">
        <f t="shared" ref="W47" si="99">((M47-M46)/200)</f>
        <v>0.97072000000000003</v>
      </c>
    </row>
  </sheetData>
  <conditionalFormatting sqref="B23 B25 B27:B31 B33 C22:D33 N22:W33">
    <cfRule type="expression" dxfId="24" priority="30">
      <formula>IF($BM33="D",TRUE,FALSE)</formula>
    </cfRule>
  </conditionalFormatting>
  <conditionalFormatting sqref="B23 B39 B41 B43:B45 B47 B25 B27:B31 B33">
    <cfRule type="expression" dxfId="23" priority="28">
      <formula>IF(NOT($BM34="M"),IF(MAX($BO34:$BW34)&gt;$Z$2,TRUE,FALSE),FALSE)</formula>
    </cfRule>
    <cfRule type="expression" dxfId="22" priority="29">
      <formula>IF(OR($CH34="FAIL",$CI34="FAIL",$CJ34="FAIL",$CK34="FAIL",$CL34="FAIL",$CM34="FAIL",$CN34="FAIL",$CO34="FAIL",$CP34="FAIL",$CQ34="FAIL"),TRUE,FALSE)</formula>
    </cfRule>
  </conditionalFormatting>
  <conditionalFormatting sqref="C36:D47 N36:W47 B37 B39 B41 B43:B45 B47">
    <cfRule type="expression" dxfId="21" priority="24">
      <formula>IF($BM47="S",TRUE,FALSE)</formula>
    </cfRule>
  </conditionalFormatting>
  <conditionalFormatting sqref="B37">
    <cfRule type="expression" dxfId="20" priority="22">
      <formula>IF(NOT($BM48="M"),IF(MAX($BO48:$BW48)&gt;$Z$2,TRUE,FALSE),FALSE)</formula>
    </cfRule>
    <cfRule type="expression" dxfId="19" priority="23">
      <formula>IF(OR($CH48="FAIL",$CI48="FAIL",$CJ48="FAIL",$CK48="FAIL",$CL48="FAIL",$CM48="FAIL",$CN48="FAIL",$CO48="FAIL",$CP48="FAIL",$CQ48="FAIL"),TRUE,FALSE)</formula>
    </cfRule>
  </conditionalFormatting>
  <conditionalFormatting sqref="B23">
    <cfRule type="expression" dxfId="18" priority="16">
      <formula>IF($BM34="D",TRUE,FALSE)</formula>
    </cfRule>
  </conditionalFormatting>
  <conditionalFormatting sqref="B23">
    <cfRule type="expression" dxfId="17" priority="14">
      <formula>IF(NOT($BM34="M"),IF(MAX($BO34:$BW34)&gt;$Z$2,TRUE,FALSE),FALSE)</formula>
    </cfRule>
    <cfRule type="expression" dxfId="16" priority="15">
      <formula>IF(OR($CH34="FAIL",$CI34="FAIL",$CJ34="FAIL",$CK34="FAIL",$CL34="FAIL",$CM34="FAIL",$CN34="FAIL",$CO34="FAIL",$CP34="FAIL",$CQ34="FAIL"),TRUE,FALSE)</formula>
    </cfRule>
  </conditionalFormatting>
  <conditionalFormatting sqref="B2:B3">
    <cfRule type="expression" dxfId="15" priority="7">
      <formula>IF(NOT($BM2="M"),IF(MAX($BO2:$BW2)&gt;$Z$2,TRUE,FALSE),FALSE)</formula>
    </cfRule>
    <cfRule type="expression" dxfId="14" priority="8">
      <formula>IF(OR($CH2="FAIL",$CI2="FAIL",$CJ2="FAIL",$CK2="FAIL",$CL2="FAIL",$CM2="FAIL",$CN2="FAIL",$CO2="FAIL",$CP2="FAIL",$CQ2="FAIL"),TRUE,FALSE)</formula>
    </cfRule>
  </conditionalFormatting>
  <conditionalFormatting sqref="O2:W3">
    <cfRule type="cellIs" dxfId="13" priority="5" operator="equal">
      <formula>"&lt;MRL"</formula>
    </cfRule>
    <cfRule type="expression" dxfId="12" priority="6">
      <formula>IF(LEN(O2)=0,FALSE,IF($BM2="D",IF(OR(O2&gt;IF(E2&gt;XDK$2,$BO$2,$BV$2),O2&lt;(IF(E2&gt;XDK$2,$BO$2,$BV$2)*-1)),IF(AND($BW$2="ON",E2&lt;XDK$2,E1&lt;XDK$2),FALSE,TRUE),FALSE),IF($BM2="K",IF(OR(O2&gt;1+$BP$2,O2&lt;1-$BP$2),TRUE,FALSE),IF($BM2="M",IF(OR(O2&gt;1+IF(E2&gt;XDK$2,$BQ$2,$BV$2),O2&lt;1-IF(E2&gt;XDK$2,$BQ$2,$BV$2)),IF(AND($BW$2="ON",E2&lt;XDK$2,$BX2&lt;XDK$2),FALSE,TRUE),FALSE),  IF($BM2="Q",  IF(ISNUMBER(SEARCH("IBC",$BL2)),   IF(OR(O2&gt;1+$BU$2,O2&lt;1-$BU$2),    TRUE,    FALSE),   IF(OR(O2&gt;1+$BR$2,O2&lt;1-$BR$2),    TRUE,    FALSE)), IF($BM2="S",IF(OR(O2&gt;1+IF(E2&gt;XDK$2,$BS$2,$BV$2),O2&lt;1-IF(E2&gt;XDK$2,$BS$2,$BV$2)),TRUE,FALSE),IF($BM2="Z",IF(OR(O2&gt;1+$BT$2,O2&lt;1-$BT$2),TRUE,FALSE),FALSE)))))))</formula>
    </cfRule>
  </conditionalFormatting>
  <conditionalFormatting sqref="E2:M3">
    <cfRule type="expression" dxfId="11" priority="2">
      <formula>IF(NOT($BM2="M"),IF(ISNUMBER(E2),IF(E2&gt;$Z$2,TRUE,FALSE),FALSE),FALSE)</formula>
    </cfRule>
    <cfRule type="expression" dxfId="10" priority="3">
      <formula>IFERROR(IF($BM2="D",IF(ISNUMBER(VALUE(MID(LEFT($BL2,FIND("-LD",$BL2)-1),1,LEN($BL2)))),IF(AND($BW$2="ON",E2&lt;XDK$2,INDEX(XDA$5:XDA$999,MATCH(VALUE(MID(LEFT($BL2,FIND("-LD",$BL2)-1),1,LEN($BL2))),$C$5:$C$999,0))&lt;XDK$2),FALSE,IF(ABS((E2-INDEX(XDA$5:XDA$999,MATCH(VALUE(MID(LEFT($BL2,FIND("-LD",$BL2)-1),1,LEN($BL2))),$C$5:$C$999,0)))/(AVERAGE(E2,INDEX(XDA$5:XDA$999,MATCH(VALUE(MID(LEFT($BL2,FIND("-LD",$BL2)-1),1,LEN($BL2))),$C$5:$C$999,0)))))&gt;IF(E2&gt;XDK$2,$BO$2,$BV$2),TRUE,FALSE)),IF(AND($BW$2="ON",E2&lt;XDK$2,INDEX(XDA$5:XDA$999,MATCH(MID(LEFT($BL2,FIND("-LD",$BL2)-1),1,LEN($BL2)),$C$5:$C$999,0))&lt;XDK$2),FALSE,IF(ABS((E2-INDEX(XDA$5:XDA$999,MATCH(MID(LEFT($BL2,FIND("-LD",$BL2)-1),1,LEN($BL2)),$C$5:$C$999,0)))/(AVERAGE(E2,INDEX(XDA$5:XDA$999,MATCH(MID(LEFT($BL2,FIND("-LD",$BL2)-1),1,LEN($BL2)),$C$5:$C$999,0)))))&gt;IF(E2&gt;XDK$2,$BO$2,$BV$2),TRUE,FALSE))),IF($BM2="K",IF(E2&gt;XDK$2*$BP$2,TRUE,FALSE),IF($BM2="M",IF(ABS(1-(E2/IF($BX2=0,0.001,$BX2)))&gt;IF(E2&gt;XDK$2,$BQ$2,$BV$2),IF(AND($BW$2="ON",E2&lt;XDK$2,$BX2&lt;XDK$2),FALSE,TRUE),FALSE),IF($BM2="Q",IF(ISNUMBER(SEARCH("IBC",$BL2)),IF(ABS(1-(E2/$BX2))&gt;$BU$2,TRUE,FALSE),IF(ABS(1-(E2/$BX2))&gt;$BR$2,TRUE,FALSE)),IF($BM2="S",IF(ISNUMBER(VALUE(MID(LEFT($BL2,FIND("-LFSM",$BL2)-1),1,LEN($BL2)))),IF(ABS(1-((E2-(INDEX(XDA$5:XDA$999,MATCH(VALUE(MID(LEFT($BL2,FIND("-LFSM",$BL2)-1),1,LEN($BL2))),$C$5:$C$999,0))))/$BX2))&gt;IF(E2&gt;XDK$2,$BS$2,$BV$2),TRUE,FALSE),IF(ABS(1-((E2-(INDEX(XDA$5:XDA$999,MATCH(MID(LEFT($BL2,FIND("-LFSM",$BL2)-1),1,LEN($BL2)),$C$5:$C$999,0))))/$BX2))&gt;IF(E2&gt;XDK$2,$BS$2,$BV$2),TRUE,FALSE)),IF($BM2="Z",IF($BM1="K",IF(ABS(1-(ABS(E2-E1)/$BX2))&gt;$BT$2,TRUE,FALSE),IF($BM1048576="K",IF(ABS(1-(ABS(E2-E1048576)/$BX2))&gt;$BT$2,TRUE,FALSE),IF($BM1048575="K",IF(ABS(1-(ABS(E2-E1048575)/$BX2))&gt;$BT$2,TRUE,FALSE),IF($BM1048574="K",IF(ABS(1-(ABS(E2-E1048574)/$BX2))&gt;$BT$2,TRUE,FALSE),IF($BM3="K",IF(ABS(1-(ABS(E2-E3)/$BX2))&gt;$BT$2,TRUE,FALSE),FALSE))))),FALSE)))))),FALSE)</formula>
    </cfRule>
    <cfRule type="cellIs" dxfId="9" priority="4" operator="equal">
      <formula>"&lt;MRL"</formula>
    </cfRule>
  </conditionalFormatting>
  <conditionalFormatting sqref="E15:M19 E10:M13 E7:M8 E4:M5">
    <cfRule type="cellIs" dxfId="8" priority="1" operator="greaterThan">
      <formula>2.5</formula>
    </cfRule>
  </conditionalFormatting>
  <conditionalFormatting sqref="O36:W47">
    <cfRule type="cellIs" dxfId="7" priority="55" operator="equal">
      <formula>"&lt;MRL"</formula>
    </cfRule>
    <cfRule type="expression" dxfId="6" priority="56">
      <formula>IF(LEN(O36)=0,FALSE,IF($BM47="D",IF(OR(O36&gt;IF(E36&gt;XDK$2,$BO$2,$BV$2),O36&lt;(IF(E36&gt;XDK$2,$BO$2,$BV$2)*-1)),IF(AND($BW$2="ON",E36&lt;XDK$2,E35&lt;XDK$2),FALSE,TRUE),FALSE),IF($BM47="K",IF(OR(O36&gt;1+$BP$2,O36&lt;1-$BP$2),TRUE,FALSE),IF($BM47="M",IF(OR(O36&gt;1+IF(E36&gt;XDK$2,$BQ$2,$BV$2),O36&lt;1-IF(E36&gt;XDK$2,$BQ$2,$BV$2)),IF(AND($BW$2="ON",E36&lt;XDK$2,$BX47&lt;XDK$2),FALSE,TRUE),FALSE),  IF($BM47="Q",  IF(ISNUMBER(SEARCH("IBC",$BL47)),   IF(OR(O36&gt;1+$BU$2,O36&lt;1-$BU$2),    TRUE,    FALSE),   IF(OR(O36&gt;1+$BR$2,O36&lt;1-$BR$2),    TRUE,    FALSE)), IF($BM47="S",IF(OR(O36&gt;1+IF(E36&gt;XDK$2,$BS$2,$BV$2),O36&lt;1-IF(E36&gt;XDK$2,$BS$2,$BV$2)),TRUE,FALSE),IF($BM47="Z",IF(OR(O36&gt;1+$BT$2,O36&lt;1-$BT$2),TRUE,FALSE),FALSE)))))))</formula>
    </cfRule>
  </conditionalFormatting>
  <conditionalFormatting sqref="O22:W33">
    <cfRule type="cellIs" dxfId="5" priority="70" operator="equal">
      <formula>"&lt;MRL"</formula>
    </cfRule>
    <cfRule type="expression" dxfId="4" priority="71">
      <formula>IF(LEN(O22)=0,FALSE,IF($BM33="D",IF(OR(O22&gt;IF(E22&gt;XDK$2,$BO$2,$BV$2),O22&lt;(IF(E22&gt;XDK$2,$BO$2,$BV$2)*-1)),IF(AND($BW$2="ON",E22&lt;XDK$2,#REF!&lt;XDK$2),FALSE,TRUE),FALSE),IF($BM33="K",IF(OR(O22&gt;1+$BP$2,O22&lt;1-$BP$2),TRUE,FALSE),IF($BM33="M",IF(OR(O22&gt;1+IF(E22&gt;XDK$2,$BQ$2,$BV$2),O22&lt;1-IF(E22&gt;XDK$2,$BQ$2,$BV$2)),IF(AND($BW$2="ON",E22&lt;XDK$2,$BX33&lt;XDK$2),FALSE,TRUE),FALSE),  IF($BM33="Q",  IF(ISNUMBER(SEARCH("IBC",$BL33)),   IF(OR(O22&gt;1+$BU$2,O22&lt;1-$BU$2),    TRUE,    FALSE),   IF(OR(O22&gt;1+$BR$2,O22&lt;1-$BR$2),    TRUE,    FALSE)), IF($BM33="S",IF(OR(O22&gt;1+IF(E22&gt;XDK$2,$BS$2,$BV$2),O22&lt;1-IF(E22&gt;XDK$2,$BS$2,$BV$2)),TRUE,FALSE),IF($BM33="Z",IF(OR(O22&gt;1+$BT$2,O22&lt;1-$BT$2),TRUE,FALSE),FALSE)))))))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000"/>
  <sheetViews>
    <sheetView topLeftCell="AM179" zoomScale="90" zoomScaleNormal="90" workbookViewId="0">
      <selection activeCell="AW243" sqref="AW243"/>
    </sheetView>
  </sheetViews>
  <sheetFormatPr defaultRowHeight="14.5" x14ac:dyDescent="0.35"/>
  <cols>
    <col min="1" max="1" width="9.1796875" style="7" hidden="1" customWidth="1"/>
    <col min="2" max="2" width="16.54296875" style="181" hidden="1" customWidth="1"/>
    <col min="3" max="3" width="14" hidden="1" customWidth="1"/>
    <col min="4" max="4" width="5.7265625" hidden="1" customWidth="1"/>
    <col min="5" max="13" width="9.1796875" style="7" hidden="1" customWidth="1"/>
    <col min="14" max="14" width="7.1796875" style="7" hidden="1" customWidth="1"/>
    <col min="15" max="23" width="9.1796875" style="7" hidden="1" customWidth="1"/>
    <col min="24" max="24" width="9.54296875" hidden="1" customWidth="1"/>
    <col min="25" max="33" width="9.1796875" style="7" hidden="1" customWidth="1"/>
    <col min="34" max="34" width="9.54296875" hidden="1" customWidth="1"/>
    <col min="35" max="35" width="19.54296875" hidden="1" customWidth="1"/>
    <col min="36" max="36" width="19.453125" hidden="1" customWidth="1"/>
    <col min="37" max="38" width="4.26953125" hidden="1" customWidth="1"/>
    <col min="39" max="39" width="6.81640625" customWidth="1"/>
    <col min="40" max="40" width="17.453125" style="182" bestFit="1" customWidth="1"/>
    <col min="41" max="41" width="14.26953125" style="7" customWidth="1"/>
    <col min="42" max="42" width="4.81640625" style="7" customWidth="1"/>
    <col min="43" max="44" width="8.1796875" style="7" bestFit="1" customWidth="1"/>
    <col min="45" max="45" width="12.81640625" style="7" bestFit="1" customWidth="1"/>
    <col min="46" max="47" width="9.26953125" style="7" bestFit="1" customWidth="1"/>
    <col min="48" max="48" width="8.26953125" style="7" bestFit="1" customWidth="1"/>
    <col min="49" max="49" width="8.1796875" style="7" bestFit="1" customWidth="1"/>
    <col min="50" max="50" width="8.26953125" style="7" bestFit="1" customWidth="1"/>
    <col min="51" max="51" width="8.1796875" style="7" bestFit="1" customWidth="1"/>
    <col min="52" max="52" width="11.26953125" style="7" customWidth="1"/>
    <col min="62" max="62" width="9.1796875" style="7" customWidth="1"/>
    <col min="72" max="72" width="13.54296875" style="7" customWidth="1"/>
    <col min="73" max="73" width="33.7265625" customWidth="1"/>
    <col min="74" max="74" width="27.26953125" customWidth="1"/>
    <col min="75" max="75" width="21.81640625" customWidth="1"/>
  </cols>
  <sheetData>
    <row r="1" spans="1:78" ht="15" hidden="1" thickBot="1" x14ac:dyDescent="0.4">
      <c r="D1" t="s">
        <v>774</v>
      </c>
    </row>
    <row r="2" spans="1:78" ht="15" hidden="1" thickBot="1" x14ac:dyDescent="0.4">
      <c r="D2" t="s">
        <v>788</v>
      </c>
    </row>
    <row r="3" spans="1:78" ht="15" thickBot="1" x14ac:dyDescent="0.4">
      <c r="E3" s="7" t="s">
        <v>854</v>
      </c>
      <c r="O3" s="7" t="s">
        <v>855</v>
      </c>
      <c r="Y3" s="7" t="s">
        <v>793</v>
      </c>
      <c r="AQ3" s="249" t="s">
        <v>856</v>
      </c>
      <c r="AR3" s="249"/>
      <c r="AS3" s="249"/>
      <c r="AT3" s="249"/>
      <c r="AU3" s="249"/>
      <c r="AV3" s="249"/>
      <c r="AW3" s="249"/>
      <c r="AX3" s="249"/>
      <c r="AY3" s="249"/>
      <c r="BA3" s="249" t="s">
        <v>792</v>
      </c>
      <c r="BB3" s="249"/>
      <c r="BC3" s="249"/>
      <c r="BD3" s="249"/>
      <c r="BE3" s="249"/>
      <c r="BF3" s="249"/>
      <c r="BG3" s="249"/>
      <c r="BH3" s="249"/>
      <c r="BI3" s="249"/>
      <c r="BJ3" s="250"/>
      <c r="BK3" s="220" t="s">
        <v>793</v>
      </c>
      <c r="BL3" s="221"/>
      <c r="BM3" s="221"/>
      <c r="BN3" s="221"/>
      <c r="BO3" s="221"/>
      <c r="BP3" s="221"/>
      <c r="BQ3" s="221"/>
      <c r="BR3" s="221"/>
      <c r="BS3" s="222"/>
      <c r="BT3" s="70"/>
    </row>
    <row r="4" spans="1:78" ht="30" customHeight="1" thickBot="1" x14ac:dyDescent="0.4">
      <c r="A4" s="7" t="s">
        <v>799</v>
      </c>
      <c r="B4" s="181" t="s">
        <v>800</v>
      </c>
      <c r="C4" t="s">
        <v>801</v>
      </c>
      <c r="D4" t="s">
        <v>774</v>
      </c>
      <c r="E4" s="7" t="s">
        <v>391</v>
      </c>
      <c r="F4" s="7" t="s">
        <v>803</v>
      </c>
      <c r="G4" s="7" t="s">
        <v>383</v>
      </c>
      <c r="H4" s="7" t="s">
        <v>396</v>
      </c>
      <c r="I4" s="7" t="s">
        <v>804</v>
      </c>
      <c r="J4" s="7" t="s">
        <v>400</v>
      </c>
      <c r="K4" s="7" t="s">
        <v>398</v>
      </c>
      <c r="L4" s="7" t="s">
        <v>805</v>
      </c>
      <c r="M4" s="7" t="s">
        <v>392</v>
      </c>
      <c r="N4" s="183" t="s">
        <v>806</v>
      </c>
      <c r="O4" s="7" t="s">
        <v>807</v>
      </c>
      <c r="P4" s="7" t="s">
        <v>808</v>
      </c>
      <c r="Q4" s="7" t="s">
        <v>809</v>
      </c>
      <c r="R4" s="7" t="s">
        <v>810</v>
      </c>
      <c r="S4" s="7" t="s">
        <v>811</v>
      </c>
      <c r="T4" s="7" t="s">
        <v>812</v>
      </c>
      <c r="U4" s="7" t="s">
        <v>813</v>
      </c>
      <c r="V4" s="7" t="s">
        <v>814</v>
      </c>
      <c r="W4" s="7" t="s">
        <v>815</v>
      </c>
      <c r="X4" s="7" t="s">
        <v>793</v>
      </c>
      <c r="Y4" s="7" t="s">
        <v>820</v>
      </c>
      <c r="Z4" s="7" t="s">
        <v>821</v>
      </c>
      <c r="AA4" s="7" t="s">
        <v>822</v>
      </c>
      <c r="AB4" s="7" t="s">
        <v>823</v>
      </c>
      <c r="AC4" s="7" t="s">
        <v>824</v>
      </c>
      <c r="AD4" s="7" t="s">
        <v>825</v>
      </c>
      <c r="AE4" s="7" t="s">
        <v>826</v>
      </c>
      <c r="AF4" s="7" t="s">
        <v>827</v>
      </c>
      <c r="AG4" s="7" t="s">
        <v>828</v>
      </c>
      <c r="AH4" s="7" t="s">
        <v>794</v>
      </c>
      <c r="AI4" t="s">
        <v>831</v>
      </c>
      <c r="AJ4" s="7" t="s">
        <v>841</v>
      </c>
      <c r="AM4" s="7" t="s">
        <v>799</v>
      </c>
      <c r="AN4" s="182" t="s">
        <v>800</v>
      </c>
      <c r="AO4" s="7" t="s">
        <v>801</v>
      </c>
      <c r="AP4" s="7" t="s">
        <v>774</v>
      </c>
      <c r="AQ4" s="184" t="s">
        <v>391</v>
      </c>
      <c r="AR4" s="185" t="s">
        <v>803</v>
      </c>
      <c r="AS4" s="185" t="s">
        <v>383</v>
      </c>
      <c r="AT4" s="185" t="s">
        <v>396</v>
      </c>
      <c r="AU4" s="185" t="s">
        <v>804</v>
      </c>
      <c r="AV4" s="185" t="s">
        <v>400</v>
      </c>
      <c r="AW4" s="185" t="s">
        <v>398</v>
      </c>
      <c r="AX4" s="185" t="s">
        <v>805</v>
      </c>
      <c r="AY4" s="186" t="s">
        <v>392</v>
      </c>
      <c r="AZ4" s="183" t="s">
        <v>806</v>
      </c>
      <c r="BA4" s="184" t="s">
        <v>807</v>
      </c>
      <c r="BB4" s="185" t="s">
        <v>808</v>
      </c>
      <c r="BC4" s="185" t="s">
        <v>809</v>
      </c>
      <c r="BD4" s="185" t="s">
        <v>810</v>
      </c>
      <c r="BE4" s="185" t="s">
        <v>811</v>
      </c>
      <c r="BF4" s="185" t="s">
        <v>812</v>
      </c>
      <c r="BG4" s="185" t="s">
        <v>813</v>
      </c>
      <c r="BH4" s="185" t="s">
        <v>814</v>
      </c>
      <c r="BI4" s="186" t="s">
        <v>815</v>
      </c>
      <c r="BJ4" s="187" t="s">
        <v>793</v>
      </c>
      <c r="BK4" s="184" t="s">
        <v>820</v>
      </c>
      <c r="BL4" s="185" t="s">
        <v>821</v>
      </c>
      <c r="BM4" s="185" t="s">
        <v>822</v>
      </c>
      <c r="BN4" s="185" t="s">
        <v>823</v>
      </c>
      <c r="BO4" s="185" t="s">
        <v>824</v>
      </c>
      <c r="BP4" s="185" t="s">
        <v>825</v>
      </c>
      <c r="BQ4" s="185" t="s">
        <v>826</v>
      </c>
      <c r="BR4" s="185" t="s">
        <v>827</v>
      </c>
      <c r="BS4" s="186" t="s">
        <v>828</v>
      </c>
      <c r="BT4" s="188" t="s">
        <v>794</v>
      </c>
      <c r="BU4" s="189" t="s">
        <v>831</v>
      </c>
      <c r="BV4" s="189" t="s">
        <v>841</v>
      </c>
      <c r="BW4" s="190" t="s">
        <v>857</v>
      </c>
      <c r="BX4" s="191"/>
      <c r="BY4" s="191"/>
      <c r="BZ4" s="191"/>
    </row>
    <row r="5" spans="1:78" x14ac:dyDescent="0.35">
      <c r="A5" s="7">
        <f ca="1">Template!A5</f>
        <v>1</v>
      </c>
      <c r="B5" s="181">
        <f ca="1">Template!B5</f>
        <v>44944.439201388886</v>
      </c>
      <c r="C5" t="str">
        <f ca="1">Template!C5</f>
        <v>AB-230117-02 Cal Blank 1</v>
      </c>
      <c r="D5" t="str">
        <f ca="1">Template!E5</f>
        <v>M</v>
      </c>
      <c r="E5" s="7">
        <f ca="1">Template!G5</f>
        <v>0</v>
      </c>
      <c r="F5" s="7" t="e">
        <f ca="1">Template!H5</f>
        <v>#N/A</v>
      </c>
      <c r="G5" s="7">
        <f ca="1">Template!I5</f>
        <v>0</v>
      </c>
      <c r="H5" s="7">
        <f ca="1">Template!J5</f>
        <v>0.56599999999999995</v>
      </c>
      <c r="I5" s="7" t="e">
        <f ca="1">Template!K5</f>
        <v>#N/A</v>
      </c>
      <c r="J5" s="7">
        <f ca="1">Template!L5</f>
        <v>2.1659999999999999</v>
      </c>
      <c r="K5" s="7">
        <f ca="1">Template!M5</f>
        <v>2.4449999999999998</v>
      </c>
      <c r="L5" s="7" t="e">
        <f ca="1">Template!N5</f>
        <v>#N/A</v>
      </c>
      <c r="M5" s="7">
        <f ca="1">Template!O5</f>
        <v>2.5110000000000001</v>
      </c>
      <c r="N5" s="7">
        <f ca="1">Template!P5</f>
        <v>1</v>
      </c>
      <c r="O5" s="7">
        <f ca="1">Template!Q5</f>
        <v>0</v>
      </c>
      <c r="P5" s="7" t="e">
        <f ca="1">Template!R5</f>
        <v>#N/A</v>
      </c>
      <c r="Q5" s="7">
        <f ca="1">Template!S5</f>
        <v>0</v>
      </c>
      <c r="R5" s="7">
        <f ca="1">Template!T5</f>
        <v>0.56599999999999995</v>
      </c>
      <c r="S5" s="7" t="e">
        <f ca="1">Template!U5</f>
        <v>#N/A</v>
      </c>
      <c r="T5" s="7">
        <f ca="1">Template!V5</f>
        <v>2.1659999999999999</v>
      </c>
      <c r="U5" s="7">
        <f ca="1">Template!W5</f>
        <v>2.4449999999999998</v>
      </c>
      <c r="V5" s="7" t="e">
        <f ca="1">Template!X5</f>
        <v>#N/A</v>
      </c>
      <c r="W5" s="7">
        <f ca="1">Template!Y5</f>
        <v>2.5110000000000001</v>
      </c>
      <c r="X5" t="str">
        <f ca="1">Template!AD5</f>
        <v>No TrueV!</v>
      </c>
      <c r="Y5" s="7" t="str">
        <f>IF(LEN(Template!AF5)=0,"",Template!AF5)</f>
        <v>IS1</v>
      </c>
      <c r="Z5" s="7" t="str">
        <f>IF(LEN(Template!AG5)=0,"",Template!AG5)</f>
        <v/>
      </c>
      <c r="AA5" s="7" t="str">
        <f>IF(LEN(Template!AH5)=0,"",Template!AH5)</f>
        <v/>
      </c>
      <c r="AB5" s="7" t="str">
        <f>IF(LEN(Template!AI5)=0,"",Template!AI5)</f>
        <v/>
      </c>
      <c r="AC5" s="7" t="str">
        <f>IF(LEN(Template!AJ5)=0,"",Template!AJ5)</f>
        <v/>
      </c>
      <c r="AD5" s="7" t="str">
        <f>IF(LEN(Template!AK5)=0,"",Template!AK5)</f>
        <v/>
      </c>
      <c r="AE5" s="7" t="str">
        <f>IF(LEN(Template!AL5)=0,"",Template!AL5)</f>
        <v/>
      </c>
      <c r="AF5" s="7" t="str">
        <f>IF(LEN(Template!AM5)=0,"",Template!AM5)</f>
        <v/>
      </c>
      <c r="AG5" s="7" t="str">
        <f>IF(LEN(Template!AN5)=0,"",Template!AN5)</f>
        <v/>
      </c>
      <c r="AH5" s="7" t="str">
        <f>IF(LEN(Template!AO5)=0,"",Template!AO5)</f>
        <v/>
      </c>
      <c r="AI5" t="str">
        <f>IF(LEN(Template!AS5)=0,"",Template!AS5)</f>
        <v/>
      </c>
      <c r="AJ5" t="str">
        <f>IF(LEN(Template!AU5)=0,"",Template!AU5)</f>
        <v/>
      </c>
      <c r="AM5" s="7">
        <v>20</v>
      </c>
      <c r="AN5" s="181">
        <v>44944.871539351851</v>
      </c>
      <c r="AO5" t="s">
        <v>417</v>
      </c>
      <c r="AP5" t="s">
        <v>788</v>
      </c>
      <c r="AQ5" s="7">
        <v>429.80200000000002</v>
      </c>
      <c r="AR5" s="7">
        <v>11.936</v>
      </c>
      <c r="AS5" s="7">
        <v>0</v>
      </c>
      <c r="AT5" s="7">
        <v>1.1479999999999999</v>
      </c>
      <c r="AU5" s="7">
        <v>1.272</v>
      </c>
      <c r="AV5" s="7">
        <v>1.127</v>
      </c>
      <c r="AW5" s="7">
        <v>1.2909999999999999</v>
      </c>
      <c r="AX5" s="7">
        <v>1.714</v>
      </c>
      <c r="AY5" s="7">
        <v>1.464</v>
      </c>
      <c r="AZ5" s="7">
        <v>2</v>
      </c>
      <c r="BA5" s="7">
        <v>859.60400000000004</v>
      </c>
      <c r="BB5" s="7">
        <v>23.872</v>
      </c>
      <c r="BC5" s="7" t="s">
        <v>782</v>
      </c>
      <c r="BD5" s="7" t="s">
        <v>782</v>
      </c>
      <c r="BE5" s="7" t="s">
        <v>782</v>
      </c>
      <c r="BF5" s="7" t="s">
        <v>782</v>
      </c>
      <c r="BG5" s="7" t="s">
        <v>782</v>
      </c>
      <c r="BH5" s="7" t="s">
        <v>782</v>
      </c>
      <c r="BI5" s="7" t="s">
        <v>782</v>
      </c>
      <c r="BJ5" t="s">
        <v>858</v>
      </c>
      <c r="BK5" s="7" t="s">
        <v>704</v>
      </c>
      <c r="BL5" s="7" t="s">
        <v>704</v>
      </c>
      <c r="BM5" s="7" t="s">
        <v>704</v>
      </c>
      <c r="BN5" s="7" t="s">
        <v>707</v>
      </c>
      <c r="BO5" s="7" t="s">
        <v>858</v>
      </c>
      <c r="BP5" s="7" t="s">
        <v>858</v>
      </c>
      <c r="BQ5" s="7" t="s">
        <v>858</v>
      </c>
      <c r="BR5" s="7" t="s">
        <v>858</v>
      </c>
      <c r="BS5" s="7" t="s">
        <v>858</v>
      </c>
      <c r="BT5" s="7" t="s">
        <v>858</v>
      </c>
      <c r="BU5" t="s">
        <v>858</v>
      </c>
      <c r="BV5" t="s">
        <v>858</v>
      </c>
    </row>
    <row r="6" spans="1:78" x14ac:dyDescent="0.35">
      <c r="A6" s="7">
        <f ca="1">Template!A6</f>
        <v>2</v>
      </c>
      <c r="B6" s="181">
        <f ca="1">Template!B6</f>
        <v>44944.457986111112</v>
      </c>
      <c r="C6" t="str">
        <f ca="1">Template!C6</f>
        <v>AB-230117-02 Cal Std 1 1</v>
      </c>
      <c r="D6" t="str">
        <f ca="1">Template!E6</f>
        <v>M</v>
      </c>
      <c r="E6" s="7">
        <f ca="1">Template!G6</f>
        <v>0</v>
      </c>
      <c r="F6" s="7" t="e">
        <f ca="1">Template!H6</f>
        <v>#N/A</v>
      </c>
      <c r="G6" s="7">
        <f ca="1">Template!I6</f>
        <v>1.0780000000000001</v>
      </c>
      <c r="H6" s="7">
        <f ca="1">Template!J6</f>
        <v>1.415</v>
      </c>
      <c r="I6" s="7" t="e">
        <f ca="1">Template!K6</f>
        <v>#N/A</v>
      </c>
      <c r="J6" s="7">
        <f ca="1">Template!L6</f>
        <v>1.4370000000000001</v>
      </c>
      <c r="K6" s="7">
        <f ca="1">Template!M6</f>
        <v>1.3680000000000001</v>
      </c>
      <c r="L6" s="7" t="e">
        <f ca="1">Template!N6</f>
        <v>#N/A</v>
      </c>
      <c r="M6" s="7">
        <f ca="1">Template!O6</f>
        <v>1.325</v>
      </c>
      <c r="N6" s="7">
        <f ca="1">Template!P6</f>
        <v>1</v>
      </c>
      <c r="O6" s="7">
        <f ca="1">Template!Q6</f>
        <v>0</v>
      </c>
      <c r="P6" s="7" t="e">
        <f ca="1">Template!R6</f>
        <v>#N/A</v>
      </c>
      <c r="Q6" s="7">
        <f ca="1">Template!S6</f>
        <v>1.0780000000000001</v>
      </c>
      <c r="R6" s="7">
        <f ca="1">Template!T6</f>
        <v>1.415</v>
      </c>
      <c r="S6" s="7" t="e">
        <f ca="1">Template!U6</f>
        <v>#N/A</v>
      </c>
      <c r="T6" s="7">
        <f ca="1">Template!V6</f>
        <v>1.4370000000000001</v>
      </c>
      <c r="U6" s="7">
        <f ca="1">Template!W6</f>
        <v>1.3680000000000001</v>
      </c>
      <c r="V6" s="7" t="e">
        <f ca="1">Template!X6</f>
        <v>#N/A</v>
      </c>
      <c r="W6" s="7">
        <f ca="1">Template!Y6</f>
        <v>1.325</v>
      </c>
      <c r="X6" t="str">
        <f ca="1">Template!AD6</f>
        <v>No TrueV!</v>
      </c>
      <c r="Y6" s="7" t="str">
        <f>IF(LEN(Template!AF6)=0,"",Template!AF6)</f>
        <v/>
      </c>
      <c r="Z6" s="7" t="str">
        <f>IF(LEN(Template!AG6)=0,"",Template!AG6)</f>
        <v/>
      </c>
      <c r="AA6" s="7" t="str">
        <f>IF(LEN(Template!AH6)=0,"",Template!AH6)</f>
        <v/>
      </c>
      <c r="AB6" s="7" t="str">
        <f>IF(LEN(Template!AI6)=0,"",Template!AI6)</f>
        <v/>
      </c>
      <c r="AC6" s="7" t="str">
        <f>IF(LEN(Template!AJ6)=0,"",Template!AJ6)</f>
        <v/>
      </c>
      <c r="AD6" s="7" t="str">
        <f>IF(LEN(Template!AK6)=0,"",Template!AK6)</f>
        <v/>
      </c>
      <c r="AE6" s="7" t="str">
        <f>IF(LEN(Template!AL6)=0,"",Template!AL6)</f>
        <v/>
      </c>
      <c r="AF6" s="7" t="str">
        <f>IF(LEN(Template!AM6)=0,"",Template!AM6)</f>
        <v/>
      </c>
      <c r="AG6" s="7" t="str">
        <f>IF(LEN(Template!AN6)=0,"",Template!AN6)</f>
        <v/>
      </c>
      <c r="AH6" s="7" t="str">
        <f>IF(LEN(Template!AO6)=0,"",Template!AO6)</f>
        <v/>
      </c>
      <c r="AI6" t="str">
        <f>IF(LEN(Template!AS6)=0,"",Template!AS6)</f>
        <v/>
      </c>
      <c r="AJ6" t="str">
        <f>IF(LEN(Template!AU6)=0,"",Template!AU6)</f>
        <v/>
      </c>
      <c r="AM6" s="7">
        <v>21</v>
      </c>
      <c r="AN6" s="181">
        <v>44944.890347222223</v>
      </c>
      <c r="AO6" t="s">
        <v>418</v>
      </c>
      <c r="AP6" t="s">
        <v>788</v>
      </c>
      <c r="AQ6" s="7">
        <v>458.755</v>
      </c>
      <c r="AR6" s="7">
        <v>12.332000000000001</v>
      </c>
      <c r="AS6" s="7">
        <v>2.86</v>
      </c>
      <c r="AT6" s="7">
        <v>0</v>
      </c>
      <c r="AU6" s="7">
        <v>1.232</v>
      </c>
      <c r="AV6" s="7">
        <v>0.97</v>
      </c>
      <c r="AW6" s="7">
        <v>1.012</v>
      </c>
      <c r="AX6" s="7">
        <v>1.579</v>
      </c>
      <c r="AY6" s="7">
        <v>1.4019999999999999</v>
      </c>
      <c r="AZ6" s="7">
        <v>2</v>
      </c>
      <c r="BA6" s="7">
        <v>917.51</v>
      </c>
      <c r="BB6" s="7">
        <v>24.664000000000001</v>
      </c>
      <c r="BC6" s="7" t="s">
        <v>782</v>
      </c>
      <c r="BD6" s="7" t="s">
        <v>782</v>
      </c>
      <c r="BE6" s="7" t="s">
        <v>782</v>
      </c>
      <c r="BF6" s="7" t="s">
        <v>782</v>
      </c>
      <c r="BG6" s="7" t="s">
        <v>782</v>
      </c>
      <c r="BH6" s="7" t="s">
        <v>782</v>
      </c>
      <c r="BI6" s="7" t="s">
        <v>782</v>
      </c>
      <c r="BJ6" t="s">
        <v>858</v>
      </c>
      <c r="BK6" s="7" t="s">
        <v>704</v>
      </c>
      <c r="BL6" s="7" t="s">
        <v>704</v>
      </c>
      <c r="BM6" s="7" t="s">
        <v>704</v>
      </c>
      <c r="BN6" s="7" t="s">
        <v>707</v>
      </c>
      <c r="BO6" s="7" t="s">
        <v>858</v>
      </c>
      <c r="BP6" s="7" t="s">
        <v>858</v>
      </c>
      <c r="BQ6" s="7" t="s">
        <v>858</v>
      </c>
      <c r="BR6" s="7" t="s">
        <v>858</v>
      </c>
      <c r="BS6" s="7" t="s">
        <v>858</v>
      </c>
      <c r="BT6" s="7" t="s">
        <v>858</v>
      </c>
      <c r="BU6" t="s">
        <v>858</v>
      </c>
      <c r="BV6" t="s">
        <v>858</v>
      </c>
    </row>
    <row r="7" spans="1:78" x14ac:dyDescent="0.35">
      <c r="A7" s="7">
        <f ca="1">Template!A7</f>
        <v>3</v>
      </c>
      <c r="B7" s="181">
        <f ca="1">Template!B7</f>
        <v>44944.476770833331</v>
      </c>
      <c r="C7" t="str">
        <f ca="1">Template!C7</f>
        <v>AB-230117-02 Cal Std 2 1</v>
      </c>
      <c r="D7" t="str">
        <f ca="1">Template!E7</f>
        <v>M</v>
      </c>
      <c r="E7" s="7">
        <f ca="1">Template!G7</f>
        <v>0</v>
      </c>
      <c r="F7" s="7" t="e">
        <f ca="1">Template!H7</f>
        <v>#N/A</v>
      </c>
      <c r="G7" s="7">
        <f ca="1">Template!I7</f>
        <v>2.0030000000000001</v>
      </c>
      <c r="H7" s="7">
        <f ca="1">Template!J7</f>
        <v>2.0950000000000002</v>
      </c>
      <c r="I7" s="7" t="e">
        <f ca="1">Template!K7</f>
        <v>#N/A</v>
      </c>
      <c r="J7" s="7">
        <f ca="1">Template!L7</f>
        <v>2.0710000000000002</v>
      </c>
      <c r="K7" s="7">
        <f ca="1">Template!M7</f>
        <v>2.0499999999999998</v>
      </c>
      <c r="L7" s="7" t="e">
        <f ca="1">Template!N7</f>
        <v>#N/A</v>
      </c>
      <c r="M7" s="7">
        <f ca="1">Template!O7</f>
        <v>2.016</v>
      </c>
      <c r="N7" s="7">
        <f ca="1">Template!P7</f>
        <v>1</v>
      </c>
      <c r="O7" s="7">
        <f ca="1">Template!Q7</f>
        <v>0</v>
      </c>
      <c r="P7" s="7" t="e">
        <f ca="1">Template!R7</f>
        <v>#N/A</v>
      </c>
      <c r="Q7" s="7">
        <f ca="1">Template!S7</f>
        <v>2.0030000000000001</v>
      </c>
      <c r="R7" s="7">
        <f ca="1">Template!T7</f>
        <v>2.0950000000000002</v>
      </c>
      <c r="S7" s="7" t="e">
        <f ca="1">Template!U7</f>
        <v>#N/A</v>
      </c>
      <c r="T7" s="7">
        <f ca="1">Template!V7</f>
        <v>2.0710000000000002</v>
      </c>
      <c r="U7" s="7">
        <f ca="1">Template!W7</f>
        <v>2.0499999999999998</v>
      </c>
      <c r="V7" s="7" t="e">
        <f ca="1">Template!X7</f>
        <v>#N/A</v>
      </c>
      <c r="W7" s="7">
        <f ca="1">Template!Y7</f>
        <v>2.016</v>
      </c>
      <c r="X7" t="str">
        <f ca="1">Template!AD7</f>
        <v>No TrueV!</v>
      </c>
      <c r="Y7" s="7" t="str">
        <f>IF(LEN(Template!AF7)=0,"",Template!AF7)</f>
        <v/>
      </c>
      <c r="Z7" s="7" t="str">
        <f>IF(LEN(Template!AG7)=0,"",Template!AG7)</f>
        <v/>
      </c>
      <c r="AA7" s="7" t="str">
        <f>IF(LEN(Template!AH7)=0,"",Template!AH7)</f>
        <v/>
      </c>
      <c r="AB7" s="7" t="str">
        <f>IF(LEN(Template!AI7)=0,"",Template!AI7)</f>
        <v/>
      </c>
      <c r="AC7" s="7" t="str">
        <f>IF(LEN(Template!AJ7)=0,"",Template!AJ7)</f>
        <v/>
      </c>
      <c r="AD7" s="7" t="str">
        <f>IF(LEN(Template!AK7)=0,"",Template!AK7)</f>
        <v/>
      </c>
      <c r="AE7" s="7" t="str">
        <f>IF(LEN(Template!AL7)=0,"",Template!AL7)</f>
        <v/>
      </c>
      <c r="AF7" s="7" t="str">
        <f>IF(LEN(Template!AM7)=0,"",Template!AM7)</f>
        <v/>
      </c>
      <c r="AG7" s="7" t="str">
        <f>IF(LEN(Template!AN7)=0,"",Template!AN7)</f>
        <v/>
      </c>
      <c r="AH7" s="7" t="str">
        <f>IF(LEN(Template!AO7)=0,"",Template!AO7)</f>
        <v/>
      </c>
      <c r="AI7" t="str">
        <f>IF(LEN(Template!AS7)=0,"",Template!AS7)</f>
        <v/>
      </c>
      <c r="AJ7" t="str">
        <f>IF(LEN(Template!AU7)=0,"",Template!AU7)</f>
        <v/>
      </c>
      <c r="AM7" s="7">
        <v>22</v>
      </c>
      <c r="AN7" s="181">
        <v>44944.909143518518</v>
      </c>
      <c r="AO7" t="s">
        <v>419</v>
      </c>
      <c r="AP7" t="s">
        <v>788</v>
      </c>
      <c r="AQ7" s="7">
        <v>463.33699999999999</v>
      </c>
      <c r="AR7" s="7">
        <v>11.055999999999999</v>
      </c>
      <c r="AS7" s="7">
        <v>0</v>
      </c>
      <c r="AT7" s="7">
        <v>0.90200000000000002</v>
      </c>
      <c r="AU7" s="7">
        <v>1.2230000000000001</v>
      </c>
      <c r="AV7" s="7">
        <v>0.84299999999999997</v>
      </c>
      <c r="AW7" s="7">
        <v>0.90800000000000003</v>
      </c>
      <c r="AX7" s="7">
        <v>1.2709999999999999</v>
      </c>
      <c r="AY7" s="7">
        <v>1.1200000000000001</v>
      </c>
      <c r="AZ7" s="7">
        <v>2</v>
      </c>
      <c r="BA7" s="7">
        <v>926.67399999999998</v>
      </c>
      <c r="BB7" s="7">
        <v>22.111999999999998</v>
      </c>
      <c r="BC7" s="7" t="s">
        <v>782</v>
      </c>
      <c r="BD7" s="7" t="s">
        <v>782</v>
      </c>
      <c r="BE7" s="7" t="s">
        <v>782</v>
      </c>
      <c r="BF7" s="7" t="s">
        <v>782</v>
      </c>
      <c r="BG7" s="7" t="s">
        <v>782</v>
      </c>
      <c r="BH7" s="7" t="s">
        <v>782</v>
      </c>
      <c r="BI7" s="7" t="s">
        <v>782</v>
      </c>
      <c r="BJ7" t="s">
        <v>858</v>
      </c>
      <c r="BK7" s="7" t="s">
        <v>704</v>
      </c>
      <c r="BL7" s="7" t="s">
        <v>858</v>
      </c>
      <c r="BM7" s="7" t="s">
        <v>858</v>
      </c>
      <c r="BN7" s="7" t="s">
        <v>858</v>
      </c>
      <c r="BO7" s="7" t="s">
        <v>858</v>
      </c>
      <c r="BP7" s="7" t="s">
        <v>858</v>
      </c>
      <c r="BQ7" s="7" t="s">
        <v>858</v>
      </c>
      <c r="BR7" s="7" t="s">
        <v>858</v>
      </c>
      <c r="BS7" s="7" t="s">
        <v>858</v>
      </c>
      <c r="BT7" s="7" t="s">
        <v>858</v>
      </c>
      <c r="BU7" t="s">
        <v>858</v>
      </c>
      <c r="BV7" t="s">
        <v>858</v>
      </c>
    </row>
    <row r="8" spans="1:78" x14ac:dyDescent="0.35">
      <c r="A8" s="7">
        <f ca="1">Template!A8</f>
        <v>4</v>
      </c>
      <c r="B8" s="181">
        <f ca="1">Template!B8</f>
        <v>44944.495567129627</v>
      </c>
      <c r="C8" t="str">
        <f ca="1">Template!C8</f>
        <v>AB-230117-02 Cal Std 3 1</v>
      </c>
      <c r="D8" t="str">
        <f ca="1">Template!E8</f>
        <v>M</v>
      </c>
      <c r="E8" s="7">
        <f ca="1">Template!G8</f>
        <v>5.7619999999999996</v>
      </c>
      <c r="F8" s="7" t="e">
        <f ca="1">Template!H8</f>
        <v>#N/A</v>
      </c>
      <c r="G8" s="7">
        <f ca="1">Template!I8</f>
        <v>4.4119999999999999</v>
      </c>
      <c r="H8" s="7">
        <f ca="1">Template!J8</f>
        <v>3.86</v>
      </c>
      <c r="I8" s="7" t="e">
        <f ca="1">Template!K8</f>
        <v>#N/A</v>
      </c>
      <c r="J8" s="7">
        <f ca="1">Template!L8</f>
        <v>3.96</v>
      </c>
      <c r="K8" s="7">
        <f ca="1">Template!M8</f>
        <v>3.843</v>
      </c>
      <c r="L8" s="7" t="e">
        <f ca="1">Template!N8</f>
        <v>#N/A</v>
      </c>
      <c r="M8" s="7">
        <f ca="1">Template!O8</f>
        <v>4.0430000000000001</v>
      </c>
      <c r="N8" s="7">
        <f ca="1">Template!P8</f>
        <v>1</v>
      </c>
      <c r="O8" s="7">
        <f ca="1">Template!Q8</f>
        <v>5.7619999999999996</v>
      </c>
      <c r="P8" s="7" t="e">
        <f ca="1">Template!R8</f>
        <v>#N/A</v>
      </c>
      <c r="Q8" s="7">
        <f ca="1">Template!S8</f>
        <v>4.4119999999999999</v>
      </c>
      <c r="R8" s="7">
        <f ca="1">Template!T8</f>
        <v>3.86</v>
      </c>
      <c r="S8" s="7" t="e">
        <f ca="1">Template!U8</f>
        <v>#N/A</v>
      </c>
      <c r="T8" s="7">
        <f ca="1">Template!V8</f>
        <v>3.96</v>
      </c>
      <c r="U8" s="7">
        <f ca="1">Template!W8</f>
        <v>3.843</v>
      </c>
      <c r="V8" s="7" t="e">
        <f ca="1">Template!X8</f>
        <v>#N/A</v>
      </c>
      <c r="W8" s="7">
        <f ca="1">Template!Y8</f>
        <v>4.0430000000000001</v>
      </c>
      <c r="X8" t="str">
        <f ca="1">Template!AD8</f>
        <v>No TrueV!</v>
      </c>
      <c r="Y8" s="7" t="str">
        <f>IF(LEN(Template!AF8)=0,"",Template!AF8)</f>
        <v/>
      </c>
      <c r="Z8" s="7" t="str">
        <f>IF(LEN(Template!AG8)=0,"",Template!AG8)</f>
        <v/>
      </c>
      <c r="AA8" s="7" t="str">
        <f>IF(LEN(Template!AH8)=0,"",Template!AH8)</f>
        <v/>
      </c>
      <c r="AB8" s="7" t="str">
        <f>IF(LEN(Template!AI8)=0,"",Template!AI8)</f>
        <v/>
      </c>
      <c r="AC8" s="7" t="str">
        <f>IF(LEN(Template!AJ8)=0,"",Template!AJ8)</f>
        <v/>
      </c>
      <c r="AD8" s="7" t="str">
        <f>IF(LEN(Template!AK8)=0,"",Template!AK8)</f>
        <v/>
      </c>
      <c r="AE8" s="7" t="str">
        <f>IF(LEN(Template!AL8)=0,"",Template!AL8)</f>
        <v/>
      </c>
      <c r="AF8" s="7" t="str">
        <f>IF(LEN(Template!AM8)=0,"",Template!AM8)</f>
        <v/>
      </c>
      <c r="AG8" s="7" t="str">
        <f>IF(LEN(Template!AN8)=0,"",Template!AN8)</f>
        <v/>
      </c>
      <c r="AH8" s="7" t="str">
        <f>IF(LEN(Template!AO8)=0,"",Template!AO8)</f>
        <v/>
      </c>
      <c r="AI8" t="str">
        <f>IF(LEN(Template!AS8)=0,"",Template!AS8)</f>
        <v>Within 50-150% limit</v>
      </c>
      <c r="AJ8" t="str">
        <f>IF(LEN(Template!AU8)=0,"",Template!AU8)</f>
        <v/>
      </c>
      <c r="AM8" s="7">
        <v>23</v>
      </c>
      <c r="AN8" s="181">
        <v>44944.927939814814</v>
      </c>
      <c r="AO8" t="s">
        <v>420</v>
      </c>
      <c r="AP8" t="s">
        <v>788</v>
      </c>
      <c r="AQ8" s="7">
        <v>434.86700000000002</v>
      </c>
      <c r="AR8" s="7">
        <v>0</v>
      </c>
      <c r="AS8" s="7">
        <v>0</v>
      </c>
      <c r="AT8" s="7">
        <v>0</v>
      </c>
      <c r="AU8" s="7">
        <v>0</v>
      </c>
      <c r="AV8" s="7">
        <v>0.75700000000000001</v>
      </c>
      <c r="AW8" s="7">
        <v>0.77200000000000002</v>
      </c>
      <c r="AX8" s="7">
        <v>1.5880000000000001</v>
      </c>
      <c r="AY8" s="7">
        <v>0.82199999999999995</v>
      </c>
      <c r="AZ8" s="7">
        <v>2</v>
      </c>
      <c r="BA8" s="7">
        <v>869.73400000000004</v>
      </c>
      <c r="BB8" s="7" t="s">
        <v>782</v>
      </c>
      <c r="BC8" s="7" t="s">
        <v>782</v>
      </c>
      <c r="BD8" s="7" t="s">
        <v>782</v>
      </c>
      <c r="BE8" s="7" t="s">
        <v>782</v>
      </c>
      <c r="BF8" s="7" t="s">
        <v>782</v>
      </c>
      <c r="BG8" s="7" t="s">
        <v>782</v>
      </c>
      <c r="BH8" s="7" t="s">
        <v>782</v>
      </c>
      <c r="BI8" s="7" t="s">
        <v>782</v>
      </c>
      <c r="BJ8" t="s">
        <v>858</v>
      </c>
      <c r="BK8" s="7" t="s">
        <v>704</v>
      </c>
      <c r="BL8" s="7" t="s">
        <v>704</v>
      </c>
      <c r="BM8" s="7" t="s">
        <v>707</v>
      </c>
      <c r="BN8" s="7" t="s">
        <v>707</v>
      </c>
      <c r="BO8" s="7" t="s">
        <v>707</v>
      </c>
      <c r="BP8" s="7" t="s">
        <v>858</v>
      </c>
      <c r="BQ8" s="7" t="s">
        <v>858</v>
      </c>
      <c r="BR8" s="7" t="s">
        <v>858</v>
      </c>
      <c r="BS8" s="7" t="s">
        <v>858</v>
      </c>
      <c r="BT8" s="7" t="s">
        <v>858</v>
      </c>
      <c r="BU8" t="s">
        <v>858</v>
      </c>
      <c r="BV8" t="s">
        <v>858</v>
      </c>
    </row>
    <row r="9" spans="1:78" x14ac:dyDescent="0.35">
      <c r="A9" s="7">
        <f ca="1">Template!A9</f>
        <v>5</v>
      </c>
      <c r="B9" s="181">
        <f ca="1">Template!B9</f>
        <v>44944.514363425929</v>
      </c>
      <c r="C9" t="str">
        <f ca="1">Template!C9</f>
        <v>AB-230117-02 Cal Std 4 1</v>
      </c>
      <c r="D9" t="str">
        <f ca="1">Template!E9</f>
        <v>M</v>
      </c>
      <c r="E9" s="7">
        <f ca="1">Template!G9</f>
        <v>11.646000000000001</v>
      </c>
      <c r="F9" s="7" t="e">
        <f ca="1">Template!H9</f>
        <v>#N/A</v>
      </c>
      <c r="G9" s="7">
        <f ca="1">Template!I9</f>
        <v>9.51</v>
      </c>
      <c r="H9" s="7">
        <f ca="1">Template!J9</f>
        <v>9.1259999999999994</v>
      </c>
      <c r="I9" s="7" t="e">
        <f ca="1">Template!K9</f>
        <v>#N/A</v>
      </c>
      <c r="J9" s="7">
        <f ca="1">Template!L9</f>
        <v>9.1940000000000008</v>
      </c>
      <c r="K9" s="7">
        <f ca="1">Template!M9</f>
        <v>9.2650000000000006</v>
      </c>
      <c r="L9" s="7" t="e">
        <f ca="1">Template!N9</f>
        <v>#N/A</v>
      </c>
      <c r="M9" s="7">
        <f ca="1">Template!O9</f>
        <v>9.3940000000000001</v>
      </c>
      <c r="N9" s="7">
        <f ca="1">Template!P9</f>
        <v>1</v>
      </c>
      <c r="O9" s="7">
        <f ca="1">Template!Q9</f>
        <v>11.646000000000001</v>
      </c>
      <c r="P9" s="7" t="e">
        <f ca="1">Template!R9</f>
        <v>#N/A</v>
      </c>
      <c r="Q9" s="7">
        <f ca="1">Template!S9</f>
        <v>9.51</v>
      </c>
      <c r="R9" s="7">
        <f ca="1">Template!T9</f>
        <v>9.1259999999999994</v>
      </c>
      <c r="S9" s="7" t="e">
        <f ca="1">Template!U9</f>
        <v>#N/A</v>
      </c>
      <c r="T9" s="7">
        <f ca="1">Template!V9</f>
        <v>9.1940000000000008</v>
      </c>
      <c r="U9" s="7">
        <f ca="1">Template!W9</f>
        <v>9.2650000000000006</v>
      </c>
      <c r="V9" s="7" t="e">
        <f ca="1">Template!X9</f>
        <v>#N/A</v>
      </c>
      <c r="W9" s="7">
        <f ca="1">Template!Y9</f>
        <v>9.3940000000000001</v>
      </c>
      <c r="X9" t="str">
        <f ca="1">Template!AD9</f>
        <v>No TrueV!</v>
      </c>
      <c r="Y9" s="7" t="str">
        <f>IF(LEN(Template!AF9)=0,"",Template!AF9)</f>
        <v/>
      </c>
      <c r="Z9" s="7" t="str">
        <f>IF(LEN(Template!AG9)=0,"",Template!AG9)</f>
        <v/>
      </c>
      <c r="AA9" s="7" t="str">
        <f>IF(LEN(Template!AH9)=0,"",Template!AH9)</f>
        <v/>
      </c>
      <c r="AB9" s="7" t="str">
        <f>IF(LEN(Template!AI9)=0,"",Template!AI9)</f>
        <v/>
      </c>
      <c r="AC9" s="7" t="str">
        <f>IF(LEN(Template!AJ9)=0,"",Template!AJ9)</f>
        <v/>
      </c>
      <c r="AD9" s="7" t="str">
        <f>IF(LEN(Template!AK9)=0,"",Template!AK9)</f>
        <v/>
      </c>
      <c r="AE9" s="7" t="str">
        <f>IF(LEN(Template!AL9)=0,"",Template!AL9)</f>
        <v/>
      </c>
      <c r="AF9" s="7" t="str">
        <f>IF(LEN(Template!AM9)=0,"",Template!AM9)</f>
        <v/>
      </c>
      <c r="AG9" s="7" t="str">
        <f>IF(LEN(Template!AN9)=0,"",Template!AN9)</f>
        <v/>
      </c>
      <c r="AH9" s="7" t="str">
        <f>IF(LEN(Template!AO9)=0,"",Template!AO9)</f>
        <v/>
      </c>
      <c r="AI9" t="str">
        <f>IF(LEN(Template!AS9)=0,"",Template!AS9)</f>
        <v/>
      </c>
      <c r="AJ9" t="str">
        <f>IF(LEN(Template!AU9)=0,"",Template!AU9)</f>
        <v/>
      </c>
      <c r="AM9" s="7">
        <v>24</v>
      </c>
      <c r="AN9" s="181">
        <v>44944.946747685186</v>
      </c>
      <c r="AO9" t="s">
        <v>421</v>
      </c>
      <c r="AP9" t="s">
        <v>788</v>
      </c>
      <c r="AQ9" s="7">
        <v>511.06700000000001</v>
      </c>
      <c r="AR9" s="7">
        <v>0</v>
      </c>
      <c r="AS9" s="7">
        <v>0</v>
      </c>
      <c r="AT9" s="7">
        <v>0</v>
      </c>
      <c r="AU9" s="7">
        <v>0</v>
      </c>
      <c r="AV9" s="7">
        <v>0.67500000000000004</v>
      </c>
      <c r="AW9" s="7">
        <v>0.74399999999999999</v>
      </c>
      <c r="AX9" s="7">
        <v>1.3480000000000001</v>
      </c>
      <c r="AY9" s="7">
        <v>1.093</v>
      </c>
      <c r="AZ9" s="7">
        <v>2</v>
      </c>
      <c r="BA9" s="7">
        <v>1022.134</v>
      </c>
      <c r="BB9" s="7" t="s">
        <v>782</v>
      </c>
      <c r="BC9" s="7" t="s">
        <v>782</v>
      </c>
      <c r="BD9" s="7" t="s">
        <v>782</v>
      </c>
      <c r="BE9" s="7" t="s">
        <v>782</v>
      </c>
      <c r="BF9" s="7" t="s">
        <v>782</v>
      </c>
      <c r="BG9" s="7" t="s">
        <v>782</v>
      </c>
      <c r="BH9" s="7" t="s">
        <v>782</v>
      </c>
      <c r="BI9" s="7" t="s">
        <v>782</v>
      </c>
      <c r="BJ9" t="s">
        <v>858</v>
      </c>
      <c r="BK9" s="7" t="s">
        <v>704</v>
      </c>
      <c r="BL9" s="7" t="s">
        <v>704</v>
      </c>
      <c r="BM9" s="7" t="s">
        <v>707</v>
      </c>
      <c r="BN9" s="7" t="s">
        <v>707</v>
      </c>
      <c r="BO9" s="7" t="s">
        <v>707</v>
      </c>
      <c r="BP9" s="7" t="s">
        <v>858</v>
      </c>
      <c r="BQ9" s="7" t="s">
        <v>858</v>
      </c>
      <c r="BR9" s="7" t="s">
        <v>858</v>
      </c>
      <c r="BS9" s="7" t="s">
        <v>858</v>
      </c>
      <c r="BT9" s="7" t="s">
        <v>858</v>
      </c>
      <c r="BU9" t="s">
        <v>858</v>
      </c>
      <c r="BV9" t="s">
        <v>858</v>
      </c>
    </row>
    <row r="10" spans="1:78" x14ac:dyDescent="0.35">
      <c r="A10" s="7">
        <f ca="1">Template!A10</f>
        <v>6</v>
      </c>
      <c r="B10" s="181">
        <f ca="1">Template!B10</f>
        <v>44944.533159722225</v>
      </c>
      <c r="C10" t="str">
        <f ca="1">Template!C10</f>
        <v>AB-230117-02 Cal Std 5 1</v>
      </c>
      <c r="D10" t="str">
        <f ca="1">Template!E10</f>
        <v>M</v>
      </c>
      <c r="E10" s="7">
        <f ca="1">Template!G10</f>
        <v>18.831</v>
      </c>
      <c r="F10" s="7" t="e">
        <f ca="1">Template!H10</f>
        <v>#N/A</v>
      </c>
      <c r="G10" s="7">
        <f ca="1">Template!I10</f>
        <v>18.606000000000002</v>
      </c>
      <c r="H10" s="7">
        <f ca="1">Template!J10</f>
        <v>17.853000000000002</v>
      </c>
      <c r="I10" s="7" t="e">
        <f ca="1">Template!K10</f>
        <v>#N/A</v>
      </c>
      <c r="J10" s="7">
        <f ca="1">Template!L10</f>
        <v>18.158000000000001</v>
      </c>
      <c r="K10" s="7">
        <f ca="1">Template!M10</f>
        <v>18.63</v>
      </c>
      <c r="L10" s="7" t="e">
        <f ca="1">Template!N10</f>
        <v>#N/A</v>
      </c>
      <c r="M10" s="7">
        <f ca="1">Template!O10</f>
        <v>18.414999999999999</v>
      </c>
      <c r="N10" s="7">
        <f ca="1">Template!P10</f>
        <v>1</v>
      </c>
      <c r="O10" s="7">
        <f ca="1">Template!Q10</f>
        <v>18.831</v>
      </c>
      <c r="P10" s="7" t="e">
        <f ca="1">Template!R10</f>
        <v>#N/A</v>
      </c>
      <c r="Q10" s="7">
        <f ca="1">Template!S10</f>
        <v>18.606000000000002</v>
      </c>
      <c r="R10" s="7">
        <f ca="1">Template!T10</f>
        <v>17.853000000000002</v>
      </c>
      <c r="S10" s="7" t="e">
        <f ca="1">Template!U10</f>
        <v>#N/A</v>
      </c>
      <c r="T10" s="7">
        <f ca="1">Template!V10</f>
        <v>18.158000000000001</v>
      </c>
      <c r="U10" s="7">
        <f ca="1">Template!W10</f>
        <v>18.63</v>
      </c>
      <c r="V10" s="7" t="e">
        <f ca="1">Template!X10</f>
        <v>#N/A</v>
      </c>
      <c r="W10" s="7">
        <f ca="1">Template!Y10</f>
        <v>18.414999999999999</v>
      </c>
      <c r="X10" t="str">
        <f ca="1">Template!AD10</f>
        <v>No TrueV!</v>
      </c>
      <c r="Y10" s="7" t="str">
        <f>IF(LEN(Template!AF10)=0,"",Template!AF10)</f>
        <v/>
      </c>
      <c r="Z10" s="7" t="str">
        <f>IF(LEN(Template!AG10)=0,"",Template!AG10)</f>
        <v/>
      </c>
      <c r="AA10" s="7" t="str">
        <f>IF(LEN(Template!AH10)=0,"",Template!AH10)</f>
        <v/>
      </c>
      <c r="AB10" s="7" t="str">
        <f>IF(LEN(Template!AI10)=0,"",Template!AI10)</f>
        <v/>
      </c>
      <c r="AC10" s="7" t="str">
        <f>IF(LEN(Template!AJ10)=0,"",Template!AJ10)</f>
        <v/>
      </c>
      <c r="AD10" s="7" t="str">
        <f>IF(LEN(Template!AK10)=0,"",Template!AK10)</f>
        <v/>
      </c>
      <c r="AE10" s="7" t="str">
        <f>IF(LEN(Template!AL10)=0,"",Template!AL10)</f>
        <v/>
      </c>
      <c r="AF10" s="7" t="str">
        <f>IF(LEN(Template!AM10)=0,"",Template!AM10)</f>
        <v/>
      </c>
      <c r="AG10" s="7" t="str">
        <f>IF(LEN(Template!AN10)=0,"",Template!AN10)</f>
        <v/>
      </c>
      <c r="AH10" s="7" t="str">
        <f>IF(LEN(Template!AO10)=0,"",Template!AO10)</f>
        <v/>
      </c>
      <c r="AI10" t="str">
        <f>IF(LEN(Template!AS10)=0,"",Template!AS10)</f>
        <v/>
      </c>
      <c r="AJ10" t="str">
        <f>IF(LEN(Template!AU10)=0,"",Template!AU10)</f>
        <v/>
      </c>
      <c r="AM10" s="7">
        <v>25</v>
      </c>
      <c r="AN10" s="181">
        <v>44944.965567129628</v>
      </c>
      <c r="AO10" t="s">
        <v>422</v>
      </c>
      <c r="AP10" t="s">
        <v>788</v>
      </c>
      <c r="AQ10" s="7">
        <v>462.81799999999998</v>
      </c>
      <c r="AR10" s="7">
        <v>0</v>
      </c>
      <c r="AS10" s="7">
        <v>0</v>
      </c>
      <c r="AT10" s="7">
        <v>0</v>
      </c>
      <c r="AU10" s="7">
        <v>0</v>
      </c>
      <c r="AV10" s="7">
        <v>0.65700000000000003</v>
      </c>
      <c r="AW10" s="7">
        <v>0.77100000000000002</v>
      </c>
      <c r="AX10" s="7">
        <v>8.1760000000000002</v>
      </c>
      <c r="AY10" s="7">
        <v>0.76900000000000002</v>
      </c>
      <c r="AZ10" s="7">
        <v>2</v>
      </c>
      <c r="BA10" s="7">
        <v>925.63599999999997</v>
      </c>
      <c r="BB10" s="7" t="s">
        <v>782</v>
      </c>
      <c r="BC10" s="7" t="s">
        <v>782</v>
      </c>
      <c r="BD10" s="7" t="s">
        <v>782</v>
      </c>
      <c r="BE10" s="7" t="s">
        <v>782</v>
      </c>
      <c r="BF10" s="7" t="s">
        <v>782</v>
      </c>
      <c r="BG10" s="7" t="s">
        <v>782</v>
      </c>
      <c r="BH10" s="7">
        <v>16.352</v>
      </c>
      <c r="BI10" s="7" t="s">
        <v>782</v>
      </c>
      <c r="BJ10" t="s">
        <v>858</v>
      </c>
      <c r="BK10" s="7" t="s">
        <v>704</v>
      </c>
      <c r="BL10" s="7" t="s">
        <v>704</v>
      </c>
      <c r="BM10" s="7" t="s">
        <v>707</v>
      </c>
      <c r="BN10" s="7" t="s">
        <v>707</v>
      </c>
      <c r="BO10" s="7" t="s">
        <v>707</v>
      </c>
      <c r="BP10" s="7" t="s">
        <v>707</v>
      </c>
      <c r="BQ10" s="7" t="s">
        <v>858</v>
      </c>
      <c r="BR10" s="7" t="s">
        <v>858</v>
      </c>
      <c r="BS10" s="7" t="s">
        <v>858</v>
      </c>
      <c r="BT10" s="7" t="s">
        <v>858</v>
      </c>
      <c r="BU10" t="s">
        <v>858</v>
      </c>
      <c r="BV10" t="s">
        <v>858</v>
      </c>
    </row>
    <row r="11" spans="1:78" x14ac:dyDescent="0.35">
      <c r="A11" s="7">
        <f ca="1">Template!A11</f>
        <v>7</v>
      </c>
      <c r="B11" s="181">
        <f ca="1">Template!B11</f>
        <v>44944.55195601852</v>
      </c>
      <c r="C11" t="str">
        <f ca="1">Template!C11</f>
        <v>AB-230117-02 Cal Std 6 1</v>
      </c>
      <c r="D11" t="str">
        <f ca="1">Template!E11</f>
        <v>M</v>
      </c>
      <c r="E11" s="7">
        <f ca="1">Template!G11</f>
        <v>37.308</v>
      </c>
      <c r="F11" s="7" t="e">
        <f ca="1">Template!H11</f>
        <v>#N/A</v>
      </c>
      <c r="G11" s="7">
        <f ca="1">Template!I11</f>
        <v>36.591999999999999</v>
      </c>
      <c r="H11" s="7">
        <f ca="1">Template!J11</f>
        <v>35.14</v>
      </c>
      <c r="I11" s="7" t="e">
        <f ca="1">Template!K11</f>
        <v>#N/A</v>
      </c>
      <c r="J11" s="7">
        <f ca="1">Template!L11</f>
        <v>36.552999999999997</v>
      </c>
      <c r="K11" s="7">
        <f ca="1">Template!M11</f>
        <v>37.996000000000002</v>
      </c>
      <c r="L11" s="7" t="e">
        <f ca="1">Template!N11</f>
        <v>#N/A</v>
      </c>
      <c r="M11" s="7">
        <f ca="1">Template!O11</f>
        <v>37.389000000000003</v>
      </c>
      <c r="N11" s="7">
        <f ca="1">Template!P11</f>
        <v>1</v>
      </c>
      <c r="O11" s="7">
        <f ca="1">Template!Q11</f>
        <v>37.308</v>
      </c>
      <c r="P11" s="7" t="e">
        <f ca="1">Template!R11</f>
        <v>#N/A</v>
      </c>
      <c r="Q11" s="7">
        <f ca="1">Template!S11</f>
        <v>36.591999999999999</v>
      </c>
      <c r="R11" s="7">
        <f ca="1">Template!T11</f>
        <v>35.14</v>
      </c>
      <c r="S11" s="7" t="e">
        <f ca="1">Template!U11</f>
        <v>#N/A</v>
      </c>
      <c r="T11" s="7">
        <f ca="1">Template!V11</f>
        <v>36.552999999999997</v>
      </c>
      <c r="U11" s="7">
        <f ca="1">Template!W11</f>
        <v>37.996000000000002</v>
      </c>
      <c r="V11" s="7" t="e">
        <f ca="1">Template!X11</f>
        <v>#N/A</v>
      </c>
      <c r="W11" s="7">
        <f ca="1">Template!Y11</f>
        <v>37.389000000000003</v>
      </c>
      <c r="X11" t="str">
        <f ca="1">Template!AD11</f>
        <v>No TrueV!</v>
      </c>
      <c r="Y11" s="7" t="str">
        <f>IF(LEN(Template!AF11)=0,"",Template!AF11)</f>
        <v/>
      </c>
      <c r="Z11" s="7" t="str">
        <f>IF(LEN(Template!AG11)=0,"",Template!AG11)</f>
        <v/>
      </c>
      <c r="AA11" s="7" t="str">
        <f>IF(LEN(Template!AH11)=0,"",Template!AH11)</f>
        <v/>
      </c>
      <c r="AB11" s="7" t="str">
        <f>IF(LEN(Template!AI11)=0,"",Template!AI11)</f>
        <v/>
      </c>
      <c r="AC11" s="7" t="str">
        <f>IF(LEN(Template!AJ11)=0,"",Template!AJ11)</f>
        <v/>
      </c>
      <c r="AD11" s="7" t="str">
        <f>IF(LEN(Template!AK11)=0,"",Template!AK11)</f>
        <v/>
      </c>
      <c r="AE11" s="7" t="str">
        <f>IF(LEN(Template!AL11)=0,"",Template!AL11)</f>
        <v/>
      </c>
      <c r="AF11" s="7" t="str">
        <f>IF(LEN(Template!AM11)=0,"",Template!AM11)</f>
        <v/>
      </c>
      <c r="AG11" s="7" t="str">
        <f>IF(LEN(Template!AN11)=0,"",Template!AN11)</f>
        <v/>
      </c>
      <c r="AH11" s="7" t="str">
        <f>IF(LEN(Template!AO11)=0,"",Template!AO11)</f>
        <v/>
      </c>
      <c r="AI11" t="str">
        <f>IF(LEN(Template!AS11)=0,"",Template!AS11)</f>
        <v/>
      </c>
      <c r="AJ11" t="str">
        <f>IF(LEN(Template!AU11)=0,"",Template!AU11)</f>
        <v/>
      </c>
      <c r="AM11" s="7">
        <v>26</v>
      </c>
      <c r="AN11" s="181">
        <v>44944.984363425923</v>
      </c>
      <c r="AO11" t="s">
        <v>423</v>
      </c>
      <c r="AP11" t="s">
        <v>788</v>
      </c>
      <c r="AQ11" s="7">
        <v>0</v>
      </c>
      <c r="AR11" s="7">
        <v>0</v>
      </c>
      <c r="AS11" s="7">
        <v>0</v>
      </c>
      <c r="AT11" s="7">
        <v>0</v>
      </c>
      <c r="AU11" s="7">
        <v>0.93400000000000005</v>
      </c>
      <c r="AV11" s="7">
        <v>1.008</v>
      </c>
      <c r="AW11" s="7">
        <v>1.8</v>
      </c>
      <c r="AX11" s="7">
        <v>0.59199999999999997</v>
      </c>
      <c r="AY11" s="7">
        <v>3898.9430000000002</v>
      </c>
      <c r="AZ11" s="7">
        <v>200</v>
      </c>
      <c r="BA11" s="7" t="s">
        <v>782</v>
      </c>
      <c r="BB11" s="7" t="s">
        <v>782</v>
      </c>
      <c r="BC11" s="7" t="s">
        <v>782</v>
      </c>
      <c r="BD11" s="7" t="s">
        <v>782</v>
      </c>
      <c r="BE11" s="7" t="s">
        <v>782</v>
      </c>
      <c r="BF11" s="7" t="s">
        <v>782</v>
      </c>
      <c r="BG11" s="7" t="s">
        <v>782</v>
      </c>
      <c r="BH11" s="7" t="s">
        <v>782</v>
      </c>
      <c r="BI11" s="7">
        <v>779788.60000000009</v>
      </c>
      <c r="BJ11" t="s">
        <v>858</v>
      </c>
      <c r="BK11" s="7" t="s">
        <v>858</v>
      </c>
      <c r="BL11" s="7" t="s">
        <v>858</v>
      </c>
      <c r="BM11" s="7" t="s">
        <v>858</v>
      </c>
      <c r="BN11" s="7" t="s">
        <v>858</v>
      </c>
      <c r="BO11" s="7" t="s">
        <v>858</v>
      </c>
      <c r="BP11" s="7" t="s">
        <v>858</v>
      </c>
      <c r="BQ11" s="7" t="s">
        <v>858</v>
      </c>
      <c r="BR11" s="7" t="s">
        <v>858</v>
      </c>
      <c r="BS11" s="7" t="s">
        <v>707</v>
      </c>
      <c r="BT11" s="7" t="s">
        <v>858</v>
      </c>
      <c r="BU11" t="s">
        <v>858</v>
      </c>
      <c r="BV11" t="s">
        <v>858</v>
      </c>
    </row>
    <row r="12" spans="1:78" x14ac:dyDescent="0.35">
      <c r="A12" s="7">
        <f ca="1">Template!A12</f>
        <v>8</v>
      </c>
      <c r="B12" s="181">
        <f ca="1">Template!B12</f>
        <v>44944.570752314816</v>
      </c>
      <c r="C12" t="str">
        <f ca="1">Template!C12</f>
        <v>AB-230117-02 Cal Std 7 1</v>
      </c>
      <c r="D12" t="str">
        <f ca="1">Template!E12</f>
        <v>M</v>
      </c>
      <c r="E12" s="7">
        <f ca="1">Template!G12</f>
        <v>95.665000000000006</v>
      </c>
      <c r="F12" s="7" t="e">
        <f ca="1">Template!H12</f>
        <v>#N/A</v>
      </c>
      <c r="G12" s="7">
        <f ca="1">Template!I12</f>
        <v>95.727000000000004</v>
      </c>
      <c r="H12" s="7">
        <f ca="1">Template!J12</f>
        <v>93.802000000000007</v>
      </c>
      <c r="I12" s="7" t="e">
        <f ca="1">Template!K12</f>
        <v>#N/A</v>
      </c>
      <c r="J12" s="7">
        <f ca="1">Template!L12</f>
        <v>95.968000000000004</v>
      </c>
      <c r="K12" s="7">
        <f ca="1">Template!M12</f>
        <v>96.468000000000004</v>
      </c>
      <c r="L12" s="7" t="e">
        <f ca="1">Template!N12</f>
        <v>#N/A</v>
      </c>
      <c r="M12" s="7">
        <f ca="1">Template!O12</f>
        <v>97.43</v>
      </c>
      <c r="N12" s="7">
        <f ca="1">Template!P12</f>
        <v>1</v>
      </c>
      <c r="O12" s="7">
        <f ca="1">Template!Q12</f>
        <v>95.665000000000006</v>
      </c>
      <c r="P12" s="7" t="e">
        <f ca="1">Template!R12</f>
        <v>#N/A</v>
      </c>
      <c r="Q12" s="7">
        <f ca="1">Template!S12</f>
        <v>95.727000000000004</v>
      </c>
      <c r="R12" s="7">
        <f ca="1">Template!T12</f>
        <v>93.802000000000007</v>
      </c>
      <c r="S12" s="7" t="e">
        <f ca="1">Template!U12</f>
        <v>#N/A</v>
      </c>
      <c r="T12" s="7">
        <f ca="1">Template!V12</f>
        <v>95.968000000000004</v>
      </c>
      <c r="U12" s="7">
        <f ca="1">Template!W12</f>
        <v>96.468000000000004</v>
      </c>
      <c r="V12" s="7" t="e">
        <f ca="1">Template!X12</f>
        <v>#N/A</v>
      </c>
      <c r="W12" s="7">
        <f ca="1">Template!Y12</f>
        <v>97.43</v>
      </c>
      <c r="X12" t="str">
        <f ca="1">Template!AD12</f>
        <v>No TrueV!</v>
      </c>
      <c r="Y12" s="7" t="str">
        <f>IF(LEN(Template!AF12)=0,"",Template!AF12)</f>
        <v/>
      </c>
      <c r="Z12" s="7" t="str">
        <f>IF(LEN(Template!AG12)=0,"",Template!AG12)</f>
        <v/>
      </c>
      <c r="AA12" s="7" t="str">
        <f>IF(LEN(Template!AH12)=0,"",Template!AH12)</f>
        <v/>
      </c>
      <c r="AB12" s="7" t="str">
        <f>IF(LEN(Template!AI12)=0,"",Template!AI12)</f>
        <v/>
      </c>
      <c r="AC12" s="7" t="str">
        <f>IF(LEN(Template!AJ12)=0,"",Template!AJ12)</f>
        <v/>
      </c>
      <c r="AD12" s="7" t="str">
        <f>IF(LEN(Template!AK12)=0,"",Template!AK12)</f>
        <v/>
      </c>
      <c r="AE12" s="7" t="str">
        <f>IF(LEN(Template!AL12)=0,"",Template!AL12)</f>
        <v/>
      </c>
      <c r="AF12" s="7" t="str">
        <f>IF(LEN(Template!AM12)=0,"",Template!AM12)</f>
        <v/>
      </c>
      <c r="AG12" s="7" t="str">
        <f>IF(LEN(Template!AN12)=0,"",Template!AN12)</f>
        <v/>
      </c>
      <c r="AH12" s="7" t="str">
        <f>IF(LEN(Template!AO12)=0,"",Template!AO12)</f>
        <v/>
      </c>
      <c r="AI12" t="str">
        <f>IF(LEN(Template!AS12)=0,"",Template!AS12)</f>
        <v/>
      </c>
      <c r="AJ12" t="str">
        <f>IF(LEN(Template!AU12)=0,"",Template!AU12)</f>
        <v/>
      </c>
      <c r="AM12" s="7">
        <v>27</v>
      </c>
      <c r="AN12" s="181">
        <v>44945.003171296295</v>
      </c>
      <c r="AO12" t="s">
        <v>424</v>
      </c>
      <c r="AP12" t="s">
        <v>788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0.97</v>
      </c>
      <c r="AW12" s="7">
        <v>1.8</v>
      </c>
      <c r="AX12" s="7">
        <v>0.14299999999999999</v>
      </c>
      <c r="AY12" s="7">
        <v>4309.18</v>
      </c>
      <c r="AZ12" s="7">
        <v>200</v>
      </c>
      <c r="BA12" s="7" t="s">
        <v>782</v>
      </c>
      <c r="BB12" s="7" t="s">
        <v>782</v>
      </c>
      <c r="BC12" s="7" t="s">
        <v>782</v>
      </c>
      <c r="BD12" s="7" t="s">
        <v>782</v>
      </c>
      <c r="BE12" s="7" t="s">
        <v>782</v>
      </c>
      <c r="BF12" s="7" t="s">
        <v>782</v>
      </c>
      <c r="BG12" s="7" t="s">
        <v>782</v>
      </c>
      <c r="BH12" s="7" t="s">
        <v>782</v>
      </c>
      <c r="BI12" s="7">
        <v>861836</v>
      </c>
      <c r="BJ12" t="s">
        <v>858</v>
      </c>
      <c r="BK12" s="7" t="s">
        <v>858</v>
      </c>
      <c r="BL12" s="7" t="s">
        <v>858</v>
      </c>
      <c r="BM12" s="7" t="s">
        <v>858</v>
      </c>
      <c r="BN12" s="7" t="s">
        <v>858</v>
      </c>
      <c r="BO12" s="7" t="s">
        <v>858</v>
      </c>
      <c r="BP12" s="7" t="s">
        <v>858</v>
      </c>
      <c r="BQ12" s="7" t="s">
        <v>858</v>
      </c>
      <c r="BR12" s="7" t="s">
        <v>858</v>
      </c>
      <c r="BS12" s="7" t="s">
        <v>707</v>
      </c>
      <c r="BT12" s="7" t="s">
        <v>858</v>
      </c>
      <c r="BU12" t="s">
        <v>858</v>
      </c>
      <c r="BV12" t="s">
        <v>858</v>
      </c>
    </row>
    <row r="13" spans="1:78" x14ac:dyDescent="0.35">
      <c r="A13" s="7">
        <f ca="1">Template!A13</f>
        <v>9</v>
      </c>
      <c r="B13" s="181">
        <f ca="1">Template!B13</f>
        <v>44944.589560185188</v>
      </c>
      <c r="C13" t="str">
        <f ca="1">Template!C13</f>
        <v>AB-230117-02 Cal Std 8 1</v>
      </c>
      <c r="D13" t="str">
        <f ca="1">Template!E13</f>
        <v>M</v>
      </c>
      <c r="E13" s="7">
        <f ca="1">Template!G13</f>
        <v>163.75899999999999</v>
      </c>
      <c r="F13" s="7" t="e">
        <f ca="1">Template!H13</f>
        <v>#N/A</v>
      </c>
      <c r="G13" s="7">
        <f ca="1">Template!I13</f>
        <v>197.42699999999999</v>
      </c>
      <c r="H13" s="7">
        <f ca="1">Template!J13</f>
        <v>191.96100000000001</v>
      </c>
      <c r="I13" s="7" t="e">
        <f ca="1">Template!K13</f>
        <v>#N/A</v>
      </c>
      <c r="J13" s="7">
        <f ca="1">Template!L13</f>
        <v>187.35</v>
      </c>
      <c r="K13" s="7">
        <f ca="1">Template!M13</f>
        <v>189.25899999999999</v>
      </c>
      <c r="L13" s="7" t="e">
        <f ca="1">Template!N13</f>
        <v>#N/A</v>
      </c>
      <c r="M13" s="7">
        <f ca="1">Template!O13</f>
        <v>193.114</v>
      </c>
      <c r="N13" s="7">
        <f ca="1">Template!P13</f>
        <v>1</v>
      </c>
      <c r="O13" s="7">
        <f ca="1">Template!Q13</f>
        <v>163.75899999999999</v>
      </c>
      <c r="P13" s="7" t="e">
        <f ca="1">Template!R13</f>
        <v>#N/A</v>
      </c>
      <c r="Q13" s="7">
        <f ca="1">Template!S13</f>
        <v>197.42699999999999</v>
      </c>
      <c r="R13" s="7">
        <f ca="1">Template!T13</f>
        <v>191.96100000000001</v>
      </c>
      <c r="S13" s="7" t="e">
        <f ca="1">Template!U13</f>
        <v>#N/A</v>
      </c>
      <c r="T13" s="7">
        <f ca="1">Template!V13</f>
        <v>187.35</v>
      </c>
      <c r="U13" s="7">
        <f ca="1">Template!W13</f>
        <v>189.25899999999999</v>
      </c>
      <c r="V13" s="7" t="e">
        <f ca="1">Template!X13</f>
        <v>#N/A</v>
      </c>
      <c r="W13" s="7">
        <f ca="1">Template!Y13</f>
        <v>193.114</v>
      </c>
      <c r="X13" t="str">
        <f ca="1">Template!AD13</f>
        <v>No TrueV!</v>
      </c>
      <c r="Y13" s="7" t="str">
        <f>IF(LEN(Template!AF13)=0,"",Template!AF13)</f>
        <v/>
      </c>
      <c r="Z13" s="7" t="str">
        <f>IF(LEN(Template!AG13)=0,"",Template!AG13)</f>
        <v/>
      </c>
      <c r="AA13" s="7" t="str">
        <f>IF(LEN(Template!AH13)=0,"",Template!AH13)</f>
        <v/>
      </c>
      <c r="AB13" s="7" t="str">
        <f>IF(LEN(Template!AI13)=0,"",Template!AI13)</f>
        <v/>
      </c>
      <c r="AC13" s="7" t="str">
        <f>IF(LEN(Template!AJ13)=0,"",Template!AJ13)</f>
        <v/>
      </c>
      <c r="AD13" s="7" t="str">
        <f>IF(LEN(Template!AK13)=0,"",Template!AK13)</f>
        <v/>
      </c>
      <c r="AE13" s="7" t="str">
        <f>IF(LEN(Template!AL13)=0,"",Template!AL13)</f>
        <v/>
      </c>
      <c r="AF13" s="7" t="str">
        <f>IF(LEN(Template!AM13)=0,"",Template!AM13)</f>
        <v/>
      </c>
      <c r="AG13" s="7" t="str">
        <f>IF(LEN(Template!AN13)=0,"",Template!AN13)</f>
        <v/>
      </c>
      <c r="AH13" s="7" t="str">
        <f>IF(LEN(Template!AO13)=0,"",Template!AO13)</f>
        <v/>
      </c>
      <c r="AI13" t="str">
        <f>IF(LEN(Template!AS13)=0,"",Template!AS13)</f>
        <v/>
      </c>
      <c r="AJ13" t="str">
        <f>IF(LEN(Template!AU13)=0,"",Template!AU13)</f>
        <v/>
      </c>
      <c r="AM13" s="7">
        <v>28</v>
      </c>
      <c r="AN13" s="181">
        <v>44945.021967592591</v>
      </c>
      <c r="AO13" t="s">
        <v>425</v>
      </c>
      <c r="AP13" t="s">
        <v>788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1.0509999999999999</v>
      </c>
      <c r="AW13" s="7">
        <v>1.6659999999999999</v>
      </c>
      <c r="AX13" s="7">
        <v>0.27</v>
      </c>
      <c r="AY13" s="7">
        <v>3931.95</v>
      </c>
      <c r="AZ13" s="7">
        <v>200</v>
      </c>
      <c r="BA13" s="7" t="s">
        <v>782</v>
      </c>
      <c r="BB13" s="7" t="s">
        <v>782</v>
      </c>
      <c r="BC13" s="7" t="s">
        <v>782</v>
      </c>
      <c r="BD13" s="7" t="s">
        <v>782</v>
      </c>
      <c r="BE13" s="7" t="s">
        <v>782</v>
      </c>
      <c r="BF13" s="7" t="s">
        <v>782</v>
      </c>
      <c r="BG13" s="7" t="s">
        <v>782</v>
      </c>
      <c r="BH13" s="7" t="s">
        <v>782</v>
      </c>
      <c r="BI13" s="7">
        <v>786390</v>
      </c>
      <c r="BJ13" t="s">
        <v>858</v>
      </c>
      <c r="BK13" s="7" t="s">
        <v>858</v>
      </c>
      <c r="BL13" s="7" t="s">
        <v>858</v>
      </c>
      <c r="BM13" s="7" t="s">
        <v>858</v>
      </c>
      <c r="BN13" s="7" t="s">
        <v>858</v>
      </c>
      <c r="BO13" s="7" t="s">
        <v>858</v>
      </c>
      <c r="BP13" s="7" t="s">
        <v>858</v>
      </c>
      <c r="BQ13" s="7" t="s">
        <v>858</v>
      </c>
      <c r="BR13" s="7" t="s">
        <v>858</v>
      </c>
      <c r="BS13" s="7" t="s">
        <v>707</v>
      </c>
      <c r="BT13" s="7" t="s">
        <v>858</v>
      </c>
      <c r="BU13" t="s">
        <v>858</v>
      </c>
      <c r="BV13" t="s">
        <v>858</v>
      </c>
    </row>
    <row r="14" spans="1:78" x14ac:dyDescent="0.35">
      <c r="A14" s="7">
        <f ca="1">Template!A14</f>
        <v>10</v>
      </c>
      <c r="B14" s="181">
        <f ca="1">Template!B14</f>
        <v>44944.608356481483</v>
      </c>
      <c r="C14" t="str">
        <f ca="1">Template!C14</f>
        <v>AB-230117-02 Cal Std 9 1</v>
      </c>
      <c r="D14" t="str">
        <f ca="1">Template!E14</f>
        <v>M</v>
      </c>
      <c r="E14" s="7">
        <f ca="1">Template!G14</f>
        <v>328.94799999999998</v>
      </c>
      <c r="F14" s="7" t="e">
        <f ca="1">Template!H14</f>
        <v>#N/A</v>
      </c>
      <c r="G14" s="7">
        <f ca="1">Template!I14</f>
        <v>402.77300000000002</v>
      </c>
      <c r="H14" s="7">
        <f ca="1">Template!J14</f>
        <v>384.68700000000001</v>
      </c>
      <c r="I14" s="7" t="e">
        <f ca="1">Template!K14</f>
        <v>#N/A</v>
      </c>
      <c r="J14" s="7">
        <f ca="1">Template!L14</f>
        <v>378.81599999999997</v>
      </c>
      <c r="K14" s="7">
        <f ca="1">Template!M14</f>
        <v>386.33600000000001</v>
      </c>
      <c r="L14" s="7" t="e">
        <f ca="1">Template!N14</f>
        <v>#N/A</v>
      </c>
      <c r="M14" s="7">
        <f ca="1">Template!O14</f>
        <v>385.495</v>
      </c>
      <c r="N14" s="7">
        <f ca="1">Template!P14</f>
        <v>1</v>
      </c>
      <c r="O14" s="7">
        <f ca="1">Template!Q14</f>
        <v>328.94799999999998</v>
      </c>
      <c r="P14" s="7" t="e">
        <f ca="1">Template!R14</f>
        <v>#N/A</v>
      </c>
      <c r="Q14" s="7">
        <f ca="1">Template!S14</f>
        <v>402.77300000000002</v>
      </c>
      <c r="R14" s="7">
        <f ca="1">Template!T14</f>
        <v>384.68700000000001</v>
      </c>
      <c r="S14" s="7" t="e">
        <f ca="1">Template!U14</f>
        <v>#N/A</v>
      </c>
      <c r="T14" s="7">
        <f ca="1">Template!V14</f>
        <v>378.81599999999997</v>
      </c>
      <c r="U14" s="7">
        <f ca="1">Template!W14</f>
        <v>386.33600000000001</v>
      </c>
      <c r="V14" s="7" t="e">
        <f ca="1">Template!X14</f>
        <v>#N/A</v>
      </c>
      <c r="W14" s="7">
        <f ca="1">Template!Y14</f>
        <v>385.495</v>
      </c>
      <c r="X14" t="str">
        <f ca="1">Template!AD14</f>
        <v>No TrueV!</v>
      </c>
      <c r="Y14" s="7" t="str">
        <f>IF(LEN(Template!AF14)=0,"",Template!AF14)</f>
        <v/>
      </c>
      <c r="Z14" s="7" t="str">
        <f>IF(LEN(Template!AG14)=0,"",Template!AG14)</f>
        <v/>
      </c>
      <c r="AA14" s="7" t="str">
        <f>IF(LEN(Template!AH14)=0,"",Template!AH14)</f>
        <v/>
      </c>
      <c r="AB14" s="7" t="str">
        <f>IF(LEN(Template!AI14)=0,"",Template!AI14)</f>
        <v/>
      </c>
      <c r="AC14" s="7" t="str">
        <f>IF(LEN(Template!AJ14)=0,"",Template!AJ14)</f>
        <v/>
      </c>
      <c r="AD14" s="7" t="str">
        <f>IF(LEN(Template!AK14)=0,"",Template!AK14)</f>
        <v/>
      </c>
      <c r="AE14" s="7" t="str">
        <f>IF(LEN(Template!AL14)=0,"",Template!AL14)</f>
        <v/>
      </c>
      <c r="AF14" s="7" t="str">
        <f>IF(LEN(Template!AM14)=0,"",Template!AM14)</f>
        <v/>
      </c>
      <c r="AG14" s="7" t="str">
        <f>IF(LEN(Template!AN14)=0,"",Template!AN14)</f>
        <v/>
      </c>
      <c r="AH14" s="7" t="str">
        <f>IF(LEN(Template!AO14)=0,"",Template!AO14)</f>
        <v/>
      </c>
      <c r="AI14" t="str">
        <f>IF(LEN(Template!AS14)=0,"",Template!AS14)</f>
        <v/>
      </c>
      <c r="AJ14" t="str">
        <f>IF(LEN(Template!AU14)=0,"",Template!AU14)</f>
        <v/>
      </c>
      <c r="AM14" s="7">
        <v>29</v>
      </c>
      <c r="AN14" s="181">
        <v>44945.040775462963</v>
      </c>
      <c r="AO14" t="s">
        <v>426</v>
      </c>
      <c r="AP14" t="s">
        <v>788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0.95</v>
      </c>
      <c r="AW14" s="7">
        <v>1.794</v>
      </c>
      <c r="AX14" s="7">
        <v>7.9000000000000001E-2</v>
      </c>
      <c r="AY14" s="7">
        <v>4432.7870000000003</v>
      </c>
      <c r="AZ14" s="7">
        <v>200</v>
      </c>
      <c r="BA14" s="7" t="s">
        <v>782</v>
      </c>
      <c r="BB14" s="7" t="s">
        <v>782</v>
      </c>
      <c r="BC14" s="7" t="s">
        <v>782</v>
      </c>
      <c r="BD14" s="7" t="s">
        <v>782</v>
      </c>
      <c r="BE14" s="7" t="s">
        <v>782</v>
      </c>
      <c r="BF14" s="7" t="s">
        <v>782</v>
      </c>
      <c r="BG14" s="7" t="s">
        <v>782</v>
      </c>
      <c r="BH14" s="7" t="s">
        <v>782</v>
      </c>
      <c r="BI14" s="7">
        <v>886557.4</v>
      </c>
      <c r="BJ14" t="s">
        <v>858</v>
      </c>
      <c r="BK14" s="7" t="s">
        <v>858</v>
      </c>
      <c r="BL14" s="7" t="s">
        <v>858</v>
      </c>
      <c r="BM14" s="7" t="s">
        <v>858</v>
      </c>
      <c r="BN14" s="7" t="s">
        <v>858</v>
      </c>
      <c r="BO14" s="7" t="s">
        <v>858</v>
      </c>
      <c r="BP14" s="7" t="s">
        <v>858</v>
      </c>
      <c r="BQ14" s="7" t="s">
        <v>858</v>
      </c>
      <c r="BR14" s="7" t="s">
        <v>858</v>
      </c>
      <c r="BS14" s="7" t="s">
        <v>707</v>
      </c>
      <c r="BT14" s="7" t="s">
        <v>858</v>
      </c>
      <c r="BU14" t="s">
        <v>858</v>
      </c>
      <c r="BV14" t="s">
        <v>858</v>
      </c>
    </row>
    <row r="15" spans="1:78" x14ac:dyDescent="0.35">
      <c r="A15" s="7">
        <f ca="1">Template!A15</f>
        <v>11</v>
      </c>
      <c r="B15" s="181">
        <f ca="1">Template!B15</f>
        <v>44944.627164351848</v>
      </c>
      <c r="C15" t="str">
        <f ca="1">Template!C15</f>
        <v>AB-230117-02 Cal Std 10 1</v>
      </c>
      <c r="D15" t="str">
        <f ca="1">Template!E15</f>
        <v>M</v>
      </c>
      <c r="E15" s="7">
        <f ca="1">Template!G15</f>
        <v>951.41300000000001</v>
      </c>
      <c r="F15" s="7" t="e">
        <f ca="1">Template!H15</f>
        <v>#N/A</v>
      </c>
      <c r="G15" s="7">
        <f ca="1">Template!I15</f>
        <v>1029.8610000000001</v>
      </c>
      <c r="H15" s="7">
        <f ca="1">Template!J15</f>
        <v>1001.157</v>
      </c>
      <c r="I15" s="7" t="e">
        <f ca="1">Template!K15</f>
        <v>#N/A</v>
      </c>
      <c r="J15" s="7">
        <f ca="1">Template!L15</f>
        <v>980.95500000000004</v>
      </c>
      <c r="K15" s="7">
        <f ca="1">Template!M15</f>
        <v>982.02099999999996</v>
      </c>
      <c r="L15" s="7" t="e">
        <f ca="1">Template!N15</f>
        <v>#N/A</v>
      </c>
      <c r="M15" s="7">
        <f ca="1">Template!O15</f>
        <v>972.28499999999997</v>
      </c>
      <c r="N15" s="7">
        <f ca="1">Template!P15</f>
        <v>1</v>
      </c>
      <c r="O15" s="7">
        <f ca="1">Template!Q15</f>
        <v>951.41300000000001</v>
      </c>
      <c r="P15" s="7" t="e">
        <f ca="1">Template!R15</f>
        <v>#N/A</v>
      </c>
      <c r="Q15" s="7">
        <f ca="1">Template!S15</f>
        <v>1029.8610000000001</v>
      </c>
      <c r="R15" s="7">
        <f ca="1">Template!T15</f>
        <v>1001.157</v>
      </c>
      <c r="S15" s="7" t="e">
        <f ca="1">Template!U15</f>
        <v>#N/A</v>
      </c>
      <c r="T15" s="7">
        <f ca="1">Template!V15</f>
        <v>980.95500000000004</v>
      </c>
      <c r="U15" s="7">
        <f ca="1">Template!W15</f>
        <v>982.02099999999996</v>
      </c>
      <c r="V15" s="7" t="e">
        <f ca="1">Template!X15</f>
        <v>#N/A</v>
      </c>
      <c r="W15" s="7">
        <f ca="1">Template!Y15</f>
        <v>972.28499999999997</v>
      </c>
      <c r="X15" t="str">
        <f ca="1">Template!AD15</f>
        <v>No TrueV!</v>
      </c>
      <c r="Y15" s="7" t="str">
        <f>IF(LEN(Template!AF15)=0,"",Template!AF15)</f>
        <v/>
      </c>
      <c r="Z15" s="7" t="str">
        <f>IF(LEN(Template!AG15)=0,"",Template!AG15)</f>
        <v/>
      </c>
      <c r="AA15" s="7" t="str">
        <f>IF(LEN(Template!AH15)=0,"",Template!AH15)</f>
        <v/>
      </c>
      <c r="AB15" s="7" t="str">
        <f>IF(LEN(Template!AI15)=0,"",Template!AI15)</f>
        <v/>
      </c>
      <c r="AC15" s="7" t="str">
        <f>IF(LEN(Template!AJ15)=0,"",Template!AJ15)</f>
        <v/>
      </c>
      <c r="AD15" s="7" t="str">
        <f>IF(LEN(Template!AK15)=0,"",Template!AK15)</f>
        <v/>
      </c>
      <c r="AE15" s="7" t="str">
        <f>IF(LEN(Template!AL15)=0,"",Template!AL15)</f>
        <v/>
      </c>
      <c r="AF15" s="7" t="str">
        <f>IF(LEN(Template!AM15)=0,"",Template!AM15)</f>
        <v>IS3</v>
      </c>
      <c r="AG15" s="7" t="str">
        <f>IF(LEN(Template!AN15)=0,"",Template!AN15)</f>
        <v>IS3</v>
      </c>
      <c r="AH15" s="7" t="str">
        <f>IF(LEN(Template!AO15)=0,"",Template!AO15)</f>
        <v/>
      </c>
      <c r="AI15" t="str">
        <f>IF(LEN(Template!AS15)=0,"",Template!AS15)</f>
        <v/>
      </c>
      <c r="AJ15" t="str">
        <f>IF(LEN(Template!AU15)=0,"",Template!AU15)</f>
        <v/>
      </c>
      <c r="AM15" s="7">
        <v>32</v>
      </c>
      <c r="AN15" s="181">
        <v>44945.097210648149</v>
      </c>
      <c r="AO15" t="s">
        <v>427</v>
      </c>
      <c r="AP15" t="s">
        <v>788</v>
      </c>
      <c r="AQ15" s="7">
        <v>0</v>
      </c>
      <c r="AR15" s="7">
        <v>0</v>
      </c>
      <c r="AS15" s="7">
        <v>0.29299999999999998</v>
      </c>
      <c r="AT15" s="7">
        <v>0</v>
      </c>
      <c r="AU15" s="7">
        <v>0</v>
      </c>
      <c r="AV15" s="7">
        <v>0.86099999999999999</v>
      </c>
      <c r="AW15" s="7">
        <v>1.7110000000000001</v>
      </c>
      <c r="AX15" s="7">
        <v>0.14299999999999999</v>
      </c>
      <c r="AY15" s="7">
        <v>4146.8180000000002</v>
      </c>
      <c r="AZ15" s="7">
        <v>200</v>
      </c>
      <c r="BA15" s="7" t="s">
        <v>782</v>
      </c>
      <c r="BB15" s="7" t="s">
        <v>782</v>
      </c>
      <c r="BC15" s="7" t="s">
        <v>782</v>
      </c>
      <c r="BD15" s="7" t="s">
        <v>782</v>
      </c>
      <c r="BE15" s="7" t="s">
        <v>782</v>
      </c>
      <c r="BF15" s="7" t="s">
        <v>782</v>
      </c>
      <c r="BG15" s="7" t="s">
        <v>782</v>
      </c>
      <c r="BH15" s="7" t="s">
        <v>782</v>
      </c>
      <c r="BI15" s="7">
        <v>829363.60000000009</v>
      </c>
      <c r="BJ15" t="s">
        <v>858</v>
      </c>
      <c r="BK15" s="7" t="s">
        <v>858</v>
      </c>
      <c r="BL15" s="7" t="s">
        <v>858</v>
      </c>
      <c r="BM15" s="7" t="s">
        <v>858</v>
      </c>
      <c r="BN15" s="7" t="s">
        <v>858</v>
      </c>
      <c r="BO15" s="7" t="s">
        <v>858</v>
      </c>
      <c r="BP15" s="7" t="s">
        <v>858</v>
      </c>
      <c r="BQ15" s="7" t="s">
        <v>858</v>
      </c>
      <c r="BR15" s="7" t="s">
        <v>858</v>
      </c>
      <c r="BS15" s="7" t="s">
        <v>707</v>
      </c>
      <c r="BT15" s="7" t="s">
        <v>858</v>
      </c>
      <c r="BU15" t="s">
        <v>858</v>
      </c>
      <c r="BV15" t="s">
        <v>858</v>
      </c>
    </row>
    <row r="16" spans="1:78" x14ac:dyDescent="0.35">
      <c r="A16" s="7">
        <f ca="1">Template!A16</f>
        <v>12</v>
      </c>
      <c r="B16" s="181">
        <f ca="1">Template!B16</f>
        <v>44944.645972222221</v>
      </c>
      <c r="C16" t="str">
        <f ca="1">Template!C16</f>
        <v>AB-230117-02 Cal Std 11 1</v>
      </c>
      <c r="D16" t="str">
        <f ca="1">Template!E16</f>
        <v>M</v>
      </c>
      <c r="E16" s="7">
        <f ca="1">Template!G16</f>
        <v>1822.989</v>
      </c>
      <c r="F16" s="7" t="e">
        <f ca="1">Template!H16</f>
        <v>#N/A</v>
      </c>
      <c r="G16" s="7">
        <f ca="1">Template!I16</f>
        <v>2030.625</v>
      </c>
      <c r="H16" s="7">
        <f ca="1">Template!J16</f>
        <v>1991.1949999999999</v>
      </c>
      <c r="I16" s="7" t="e">
        <f ca="1">Template!K16</f>
        <v>#N/A</v>
      </c>
      <c r="J16" s="7">
        <f ca="1">Template!L16</f>
        <v>1905.749</v>
      </c>
      <c r="K16" s="7">
        <f ca="1">Template!M16</f>
        <v>1944.508</v>
      </c>
      <c r="L16" s="7" t="e">
        <f ca="1">Template!N16</f>
        <v>#N/A</v>
      </c>
      <c r="M16" s="7">
        <f ca="1">Template!O16</f>
        <v>1949.845</v>
      </c>
      <c r="N16" s="7">
        <f ca="1">Template!P16</f>
        <v>1</v>
      </c>
      <c r="O16" s="7">
        <f ca="1">Template!Q16</f>
        <v>1822.989</v>
      </c>
      <c r="P16" s="7" t="e">
        <f ca="1">Template!R16</f>
        <v>#N/A</v>
      </c>
      <c r="Q16" s="7">
        <f ca="1">Template!S16</f>
        <v>2030.625</v>
      </c>
      <c r="R16" s="7">
        <f ca="1">Template!T16</f>
        <v>1991.1949999999999</v>
      </c>
      <c r="S16" s="7" t="e">
        <f ca="1">Template!U16</f>
        <v>#N/A</v>
      </c>
      <c r="T16" s="7">
        <f ca="1">Template!V16</f>
        <v>1905.749</v>
      </c>
      <c r="U16" s="7">
        <f ca="1">Template!W16</f>
        <v>1944.508</v>
      </c>
      <c r="V16" s="7" t="e">
        <f ca="1">Template!X16</f>
        <v>#N/A</v>
      </c>
      <c r="W16" s="7">
        <f ca="1">Template!Y16</f>
        <v>1949.845</v>
      </c>
      <c r="X16" t="str">
        <f ca="1">Template!AD16</f>
        <v>No TrueV!</v>
      </c>
      <c r="Y16" s="7" t="str">
        <f>IF(LEN(Template!AF16)=0,"",Template!AF16)</f>
        <v/>
      </c>
      <c r="Z16" s="7" t="str">
        <f>IF(LEN(Template!AG16)=0,"",Template!AG16)</f>
        <v/>
      </c>
      <c r="AA16" s="7" t="str">
        <f>IF(LEN(Template!AH16)=0,"",Template!AH16)</f>
        <v/>
      </c>
      <c r="AB16" s="7" t="str">
        <f>IF(LEN(Template!AI16)=0,"",Template!AI16)</f>
        <v/>
      </c>
      <c r="AC16" s="7" t="str">
        <f>IF(LEN(Template!AJ16)=0,"",Template!AJ16)</f>
        <v>IS3</v>
      </c>
      <c r="AD16" s="7" t="str">
        <f>IF(LEN(Template!AK16)=0,"",Template!AK16)</f>
        <v>IS3</v>
      </c>
      <c r="AE16" s="7" t="str">
        <f>IF(LEN(Template!AL16)=0,"",Template!AL16)</f>
        <v>IS3</v>
      </c>
      <c r="AF16" s="7" t="str">
        <f>IF(LEN(Template!AM16)=0,"",Template!AM16)</f>
        <v>IS3</v>
      </c>
      <c r="AG16" s="7" t="str">
        <f>IF(LEN(Template!AN16)=0,"",Template!AN16)</f>
        <v>IS3</v>
      </c>
      <c r="AH16" s="7" t="str">
        <f>IF(LEN(Template!AO16)=0,"",Template!AO16)</f>
        <v/>
      </c>
      <c r="AI16" t="str">
        <f>IF(LEN(Template!AS16)=0,"",Template!AS16)</f>
        <v/>
      </c>
      <c r="AJ16" t="str">
        <f>IF(LEN(Template!AU16)=0,"",Template!AU16)</f>
        <v/>
      </c>
      <c r="AM16" s="7">
        <v>33</v>
      </c>
      <c r="AN16" s="181">
        <v>44945.115995370368</v>
      </c>
      <c r="AO16" t="s">
        <v>428</v>
      </c>
      <c r="AP16" t="s">
        <v>788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0.96</v>
      </c>
      <c r="AW16" s="7">
        <v>1.7090000000000001</v>
      </c>
      <c r="AX16" s="7">
        <v>0.27200000000000002</v>
      </c>
      <c r="AY16" s="7">
        <v>4137.8050000000003</v>
      </c>
      <c r="AZ16" s="7">
        <v>200</v>
      </c>
      <c r="BA16" s="7" t="s">
        <v>782</v>
      </c>
      <c r="BB16" s="7" t="s">
        <v>782</v>
      </c>
      <c r="BC16" s="7" t="s">
        <v>782</v>
      </c>
      <c r="BD16" s="7" t="s">
        <v>782</v>
      </c>
      <c r="BE16" s="7" t="s">
        <v>782</v>
      </c>
      <c r="BF16" s="7" t="s">
        <v>782</v>
      </c>
      <c r="BG16" s="7" t="s">
        <v>782</v>
      </c>
      <c r="BH16" s="7" t="s">
        <v>782</v>
      </c>
      <c r="BI16" s="7">
        <v>827561</v>
      </c>
      <c r="BJ16" t="s">
        <v>858</v>
      </c>
      <c r="BK16" s="7" t="s">
        <v>858</v>
      </c>
      <c r="BL16" s="7" t="s">
        <v>858</v>
      </c>
      <c r="BM16" s="7" t="s">
        <v>858</v>
      </c>
      <c r="BN16" s="7" t="s">
        <v>858</v>
      </c>
      <c r="BO16" s="7" t="s">
        <v>858</v>
      </c>
      <c r="BP16" s="7" t="s">
        <v>858</v>
      </c>
      <c r="BQ16" s="7" t="s">
        <v>858</v>
      </c>
      <c r="BR16" s="7" t="s">
        <v>858</v>
      </c>
      <c r="BS16" s="7" t="s">
        <v>707</v>
      </c>
      <c r="BT16" s="7" t="s">
        <v>858</v>
      </c>
      <c r="BU16" t="s">
        <v>858</v>
      </c>
      <c r="BV16" t="s">
        <v>858</v>
      </c>
    </row>
    <row r="17" spans="1:74" x14ac:dyDescent="0.35">
      <c r="A17" s="7">
        <f ca="1">Template!A17</f>
        <v>13</v>
      </c>
      <c r="B17" s="181">
        <f ca="1">Template!B17</f>
        <v>44944.664756944447</v>
      </c>
      <c r="C17" t="str">
        <f ca="1">Template!C17</f>
        <v>AB-230117-02 Cal Std 12 1</v>
      </c>
      <c r="D17" t="str">
        <f ca="1">Template!E17</f>
        <v>M</v>
      </c>
      <c r="E17" s="7">
        <f ca="1">Template!G17</f>
        <v>4173.5860000000002</v>
      </c>
      <c r="F17" s="7" t="e">
        <f ca="1">Template!H17</f>
        <v>#N/A</v>
      </c>
      <c r="G17" s="7">
        <f ca="1">Template!I17</f>
        <v>4196.9250000000002</v>
      </c>
      <c r="H17" s="7">
        <f ca="1">Template!J17</f>
        <v>4184.3649999999998</v>
      </c>
      <c r="I17" s="7" t="e">
        <f ca="1">Template!K17</f>
        <v>#N/A</v>
      </c>
      <c r="J17" s="7">
        <f ca="1">Template!L17</f>
        <v>4022.6990000000001</v>
      </c>
      <c r="K17" s="7">
        <f ca="1">Template!M17</f>
        <v>3980.4630000000002</v>
      </c>
      <c r="L17" s="7" t="e">
        <f ca="1">Template!N17</f>
        <v>#N/A</v>
      </c>
      <c r="M17" s="7">
        <f ca="1">Template!O17</f>
        <v>4002.8290000000002</v>
      </c>
      <c r="N17" s="7">
        <f ca="1">Template!P17</f>
        <v>1</v>
      </c>
      <c r="O17" s="7">
        <f ca="1">Template!Q17</f>
        <v>4173.5860000000002</v>
      </c>
      <c r="P17" s="7" t="e">
        <f ca="1">Template!R17</f>
        <v>#N/A</v>
      </c>
      <c r="Q17" s="7">
        <f ca="1">Template!S17</f>
        <v>4196.9250000000002</v>
      </c>
      <c r="R17" s="7">
        <f ca="1">Template!T17</f>
        <v>4184.3649999999998</v>
      </c>
      <c r="S17" s="7" t="e">
        <f ca="1">Template!U17</f>
        <v>#N/A</v>
      </c>
      <c r="T17" s="7">
        <f ca="1">Template!V17</f>
        <v>4022.6990000000001</v>
      </c>
      <c r="U17" s="7">
        <f ca="1">Template!W17</f>
        <v>3980.4630000000002</v>
      </c>
      <c r="V17" s="7" t="e">
        <f ca="1">Template!X17</f>
        <v>#N/A</v>
      </c>
      <c r="W17" s="7">
        <f ca="1">Template!Y17</f>
        <v>4002.8290000000002</v>
      </c>
      <c r="X17" t="str">
        <f ca="1">Template!AD17</f>
        <v>No TrueV!</v>
      </c>
      <c r="Y17" s="7" t="str">
        <f>IF(LEN(Template!AF17)=0,"",Template!AF17)</f>
        <v/>
      </c>
      <c r="Z17" s="7" t="str">
        <f>IF(LEN(Template!AG17)=0,"",Template!AG17)</f>
        <v/>
      </c>
      <c r="AA17" s="7" t="str">
        <f>IF(LEN(Template!AH17)=0,"",Template!AH17)</f>
        <v/>
      </c>
      <c r="AB17" s="7" t="str">
        <f>IF(LEN(Template!AI17)=0,"",Template!AI17)</f>
        <v>IS3</v>
      </c>
      <c r="AC17" s="7" t="str">
        <f>IF(LEN(Template!AJ17)=0,"",Template!AJ17)</f>
        <v>IS3</v>
      </c>
      <c r="AD17" s="7" t="str">
        <f>IF(LEN(Template!AK17)=0,"",Template!AK17)</f>
        <v>IS3</v>
      </c>
      <c r="AE17" s="7" t="str">
        <f>IF(LEN(Template!AL17)=0,"",Template!AL17)</f>
        <v>IS3</v>
      </c>
      <c r="AF17" s="7" t="str">
        <f>IF(LEN(Template!AM17)=0,"",Template!AM17)</f>
        <v>IS3</v>
      </c>
      <c r="AG17" s="7" t="str">
        <f>IF(LEN(Template!AN17)=0,"",Template!AN17)</f>
        <v>IS3</v>
      </c>
      <c r="AH17" s="7" t="str">
        <f>IF(LEN(Template!AO17)=0,"",Template!AO17)</f>
        <v/>
      </c>
      <c r="AI17" t="str">
        <f>IF(LEN(Template!AS17)=0,"",Template!AS17)</f>
        <v/>
      </c>
      <c r="AJ17" t="str">
        <f>IF(LEN(Template!AU17)=0,"",Template!AU17)</f>
        <v/>
      </c>
      <c r="AM17" s="7">
        <v>34</v>
      </c>
      <c r="AN17" s="181">
        <v>44945.13480324074</v>
      </c>
      <c r="AO17" t="s">
        <v>429</v>
      </c>
      <c r="AP17" t="s">
        <v>788</v>
      </c>
      <c r="AQ17" s="7">
        <v>0</v>
      </c>
      <c r="AR17" s="7">
        <v>0</v>
      </c>
      <c r="AS17" s="7">
        <v>0.79100000000000004</v>
      </c>
      <c r="AT17" s="7">
        <v>0</v>
      </c>
      <c r="AU17" s="7">
        <v>0</v>
      </c>
      <c r="AV17" s="7">
        <v>0.96099999999999997</v>
      </c>
      <c r="AW17" s="7">
        <v>1.7589999999999999</v>
      </c>
      <c r="AX17" s="7">
        <v>0.159</v>
      </c>
      <c r="AY17" s="7">
        <v>4255.5879999999997</v>
      </c>
      <c r="AZ17" s="7">
        <v>200</v>
      </c>
      <c r="BA17" s="7" t="s">
        <v>782</v>
      </c>
      <c r="BB17" s="7" t="s">
        <v>782</v>
      </c>
      <c r="BC17" s="7" t="s">
        <v>782</v>
      </c>
      <c r="BD17" s="7" t="s">
        <v>782</v>
      </c>
      <c r="BE17" s="7" t="s">
        <v>782</v>
      </c>
      <c r="BF17" s="7" t="s">
        <v>782</v>
      </c>
      <c r="BG17" s="7" t="s">
        <v>782</v>
      </c>
      <c r="BH17" s="7" t="s">
        <v>782</v>
      </c>
      <c r="BI17" s="7">
        <v>851117.6</v>
      </c>
      <c r="BJ17" t="s">
        <v>858</v>
      </c>
      <c r="BK17" s="7" t="s">
        <v>858</v>
      </c>
      <c r="BL17" s="7" t="s">
        <v>858</v>
      </c>
      <c r="BM17" s="7" t="s">
        <v>858</v>
      </c>
      <c r="BN17" s="7" t="s">
        <v>858</v>
      </c>
      <c r="BO17" s="7" t="s">
        <v>858</v>
      </c>
      <c r="BP17" s="7" t="s">
        <v>858</v>
      </c>
      <c r="BQ17" s="7" t="s">
        <v>858</v>
      </c>
      <c r="BR17" s="7" t="s">
        <v>858</v>
      </c>
      <c r="BS17" s="7" t="s">
        <v>707</v>
      </c>
      <c r="BT17" s="7" t="s">
        <v>858</v>
      </c>
      <c r="BU17" t="s">
        <v>858</v>
      </c>
      <c r="BV17" t="s">
        <v>858</v>
      </c>
    </row>
    <row r="18" spans="1:74" x14ac:dyDescent="0.35">
      <c r="A18" s="7">
        <f ca="1">Template!A18</f>
        <v>14</v>
      </c>
      <c r="B18" s="181">
        <f ca="1">Template!B18</f>
        <v>44944.683553240742</v>
      </c>
      <c r="C18" t="str">
        <f ca="1">Template!C18</f>
        <v>AB-230117-02 Cal Std 13 1</v>
      </c>
      <c r="D18" t="str">
        <f ca="1">Template!E18</f>
        <v>M</v>
      </c>
      <c r="E18" s="7">
        <f ca="1">Template!G18</f>
        <v>10164.091</v>
      </c>
      <c r="F18" s="7" t="e">
        <f ca="1">Template!H18</f>
        <v>#N/A</v>
      </c>
      <c r="G18" s="7">
        <f ca="1">Template!I18</f>
        <v>9751.4609999999993</v>
      </c>
      <c r="H18" s="7">
        <f ca="1">Template!J18</f>
        <v>9860.3449999999993</v>
      </c>
      <c r="I18" s="7" t="e">
        <f ca="1">Template!K18</f>
        <v>#N/A</v>
      </c>
      <c r="J18" s="7">
        <f ca="1">Template!L18</f>
        <v>10134.089</v>
      </c>
      <c r="K18" s="7">
        <f ca="1">Template!M18</f>
        <v>10124.793</v>
      </c>
      <c r="L18" s="7" t="e">
        <f ca="1">Template!N18</f>
        <v>#N/A</v>
      </c>
      <c r="M18" s="7">
        <f ca="1">Template!O18</f>
        <v>10103.42</v>
      </c>
      <c r="N18" s="7">
        <f ca="1">Template!P18</f>
        <v>1</v>
      </c>
      <c r="O18" s="7">
        <f ca="1">Template!Q18</f>
        <v>10164.091</v>
      </c>
      <c r="P18" s="7" t="e">
        <f ca="1">Template!R18</f>
        <v>#N/A</v>
      </c>
      <c r="Q18" s="7">
        <f ca="1">Template!S18</f>
        <v>9751.4609999999993</v>
      </c>
      <c r="R18" s="7">
        <f ca="1">Template!T18</f>
        <v>9860.3449999999993</v>
      </c>
      <c r="S18" s="7" t="e">
        <f ca="1">Template!U18</f>
        <v>#N/A</v>
      </c>
      <c r="T18" s="7">
        <f ca="1">Template!V18</f>
        <v>10134.089</v>
      </c>
      <c r="U18" s="7">
        <f ca="1">Template!W18</f>
        <v>10124.793</v>
      </c>
      <c r="V18" s="7" t="e">
        <f ca="1">Template!X18</f>
        <v>#N/A</v>
      </c>
      <c r="W18" s="7">
        <f ca="1">Template!Y18</f>
        <v>10103.42</v>
      </c>
      <c r="X18" t="str">
        <f ca="1">Template!AD18</f>
        <v>No TrueV!</v>
      </c>
      <c r="Y18" s="7" t="str">
        <f>IF(LEN(Template!AF18)=0,"",Template!AF18)</f>
        <v/>
      </c>
      <c r="Z18" s="7" t="str">
        <f>IF(LEN(Template!AG18)=0,"",Template!AG18)</f>
        <v/>
      </c>
      <c r="AA18" s="7" t="str">
        <f>IF(LEN(Template!AH18)=0,"",Template!AH18)</f>
        <v>IS3</v>
      </c>
      <c r="AB18" s="7" t="str">
        <f>IF(LEN(Template!AI18)=0,"",Template!AI18)</f>
        <v>IS3</v>
      </c>
      <c r="AC18" s="7" t="str">
        <f>IF(LEN(Template!AJ18)=0,"",Template!AJ18)</f>
        <v>IS3</v>
      </c>
      <c r="AD18" s="7" t="str">
        <f>IF(LEN(Template!AK18)=0,"",Template!AK18)</f>
        <v>IS3</v>
      </c>
      <c r="AE18" s="7" t="str">
        <f>IF(LEN(Template!AL18)=0,"",Template!AL18)</f>
        <v>IS3</v>
      </c>
      <c r="AF18" s="7" t="str">
        <f>IF(LEN(Template!AM18)=0,"",Template!AM18)</f>
        <v>IS3</v>
      </c>
      <c r="AG18" s="7" t="str">
        <f>IF(LEN(Template!AN18)=0,"",Template!AN18)</f>
        <v>IS3</v>
      </c>
      <c r="AH18" s="7" t="str">
        <f>IF(LEN(Template!AO18)=0,"",Template!AO18)</f>
        <v/>
      </c>
      <c r="AI18" t="str">
        <f>IF(LEN(Template!AS18)=0,"",Template!AS18)</f>
        <v/>
      </c>
      <c r="AJ18" t="str">
        <f>IF(LEN(Template!AU18)=0,"",Template!AU18)</f>
        <v/>
      </c>
      <c r="AM18" s="7">
        <v>35</v>
      </c>
      <c r="AN18" s="181">
        <v>44945.153599537036</v>
      </c>
      <c r="AO18" t="s">
        <v>430</v>
      </c>
      <c r="AP18" t="s">
        <v>788</v>
      </c>
      <c r="AQ18" s="7">
        <v>0</v>
      </c>
      <c r="AR18" s="7">
        <v>4778.9290000000001</v>
      </c>
      <c r="AS18" s="7">
        <v>0</v>
      </c>
      <c r="AT18" s="7">
        <v>0</v>
      </c>
      <c r="AU18" s="7">
        <v>0</v>
      </c>
      <c r="AV18" s="7">
        <v>0.52900000000000003</v>
      </c>
      <c r="AW18" s="7">
        <v>0.504</v>
      </c>
      <c r="AX18" s="7">
        <v>0.73199999999999998</v>
      </c>
      <c r="AY18" s="7">
        <v>193.554</v>
      </c>
      <c r="AZ18" s="7">
        <v>4</v>
      </c>
      <c r="BA18" s="7" t="s">
        <v>782</v>
      </c>
      <c r="BB18" s="7">
        <v>19115.716</v>
      </c>
      <c r="BC18" s="7" t="s">
        <v>782</v>
      </c>
      <c r="BD18" s="7" t="s">
        <v>782</v>
      </c>
      <c r="BE18" s="7" t="s">
        <v>782</v>
      </c>
      <c r="BF18" s="7" t="s">
        <v>782</v>
      </c>
      <c r="BG18" s="7" t="s">
        <v>782</v>
      </c>
      <c r="BH18" s="7" t="s">
        <v>782</v>
      </c>
      <c r="BI18" s="7">
        <v>774.21600000000001</v>
      </c>
      <c r="BJ18" t="s">
        <v>858</v>
      </c>
      <c r="BK18" s="7" t="s">
        <v>704</v>
      </c>
      <c r="BL18" s="7" t="s">
        <v>707</v>
      </c>
      <c r="BM18" s="7" t="s">
        <v>858</v>
      </c>
      <c r="BN18" s="7" t="s">
        <v>858</v>
      </c>
      <c r="BO18" s="7" t="s">
        <v>858</v>
      </c>
      <c r="BP18" s="7" t="s">
        <v>858</v>
      </c>
      <c r="BQ18" s="7" t="s">
        <v>858</v>
      </c>
      <c r="BR18" s="7" t="s">
        <v>858</v>
      </c>
      <c r="BS18" s="7" t="s">
        <v>409</v>
      </c>
      <c r="BT18" s="7" t="s">
        <v>848</v>
      </c>
      <c r="BU18" t="s">
        <v>858</v>
      </c>
      <c r="BV18" t="s">
        <v>858</v>
      </c>
    </row>
    <row r="19" spans="1:74" x14ac:dyDescent="0.35">
      <c r="A19" s="7">
        <f ca="1">Template!A19</f>
        <v>15</v>
      </c>
      <c r="B19" s="181">
        <f ca="1">Template!B19</f>
        <v>44944.739953703705</v>
      </c>
      <c r="C19" t="str">
        <f ca="1">Template!C19</f>
        <v>AB-230117-02 LRB 1</v>
      </c>
      <c r="D19" t="str">
        <f ca="1">Template!E19</f>
        <v>K</v>
      </c>
      <c r="E19" s="7">
        <f ca="1">Template!G19</f>
        <v>0</v>
      </c>
      <c r="F19" s="7" t="e">
        <f ca="1">Template!H19</f>
        <v>#N/A</v>
      </c>
      <c r="G19" s="7">
        <f ca="1">Template!I19</f>
        <v>1.125</v>
      </c>
      <c r="H19" s="7">
        <f ca="1">Template!J19</f>
        <v>0</v>
      </c>
      <c r="I19" s="7" t="e">
        <f ca="1">Template!K19</f>
        <v>#N/A</v>
      </c>
      <c r="J19" s="7">
        <f ca="1">Template!L19</f>
        <v>3.5369999999999999</v>
      </c>
      <c r="K19" s="7">
        <f ca="1">Template!M19</f>
        <v>4.5650000000000004</v>
      </c>
      <c r="L19" s="7" t="e">
        <f ca="1">Template!N19</f>
        <v>#N/A</v>
      </c>
      <c r="M19" s="7">
        <f ca="1">Template!O19</f>
        <v>4.6509999999999998</v>
      </c>
      <c r="N19" s="7">
        <f ca="1">Template!P19</f>
        <v>1</v>
      </c>
      <c r="O19" s="7" t="str">
        <f ca="1">Template!Q19</f>
        <v>&lt;MRL</v>
      </c>
      <c r="P19" s="7" t="e">
        <f ca="1">Template!R19</f>
        <v>#N/A</v>
      </c>
      <c r="Q19" s="7" t="str">
        <f ca="1">Template!S19</f>
        <v>&lt;MRL</v>
      </c>
      <c r="R19" s="7" t="str">
        <f ca="1">Template!T19</f>
        <v>&lt;MRL</v>
      </c>
      <c r="S19" s="7" t="e">
        <f ca="1">Template!U19</f>
        <v>#N/A</v>
      </c>
      <c r="T19" s="7" t="str">
        <f ca="1">Template!V19</f>
        <v>&lt;MRL</v>
      </c>
      <c r="U19" s="7" t="str">
        <f ca="1">Template!W19</f>
        <v>&lt;MRL</v>
      </c>
      <c r="V19" s="7" t="e">
        <f ca="1">Template!X19</f>
        <v>#N/A</v>
      </c>
      <c r="W19" s="7" t="str">
        <f ca="1">Template!Y19</f>
        <v>&lt;MRL</v>
      </c>
      <c r="X19" t="str">
        <f ca="1">Template!AD19</f>
        <v/>
      </c>
      <c r="Y19" s="7" t="str">
        <f>IF(LEN(Template!AF19)=0,"",Template!AF19)</f>
        <v/>
      </c>
      <c r="Z19" s="7" t="str">
        <f>IF(LEN(Template!AG19)=0,"",Template!AG19)</f>
        <v/>
      </c>
      <c r="AA19" s="7" t="str">
        <f>IF(LEN(Template!AH19)=0,"",Template!AH19)</f>
        <v/>
      </c>
      <c r="AB19" s="7" t="str">
        <f>IF(LEN(Template!AI19)=0,"",Template!AI19)</f>
        <v/>
      </c>
      <c r="AC19" s="7" t="str">
        <f>IF(LEN(Template!AJ19)=0,"",Template!AJ19)</f>
        <v>b</v>
      </c>
      <c r="AD19" s="7" t="str">
        <f>IF(LEN(Template!AK19)=0,"",Template!AK19)</f>
        <v>b</v>
      </c>
      <c r="AE19" s="7" t="str">
        <f>IF(LEN(Template!AL19)=0,"",Template!AL19)</f>
        <v>b</v>
      </c>
      <c r="AF19" s="7" t="str">
        <f>IF(LEN(Template!AM19)=0,"",Template!AM19)</f>
        <v>b</v>
      </c>
      <c r="AG19" s="7" t="str">
        <f>IF(LEN(Template!AN19)=0,"",Template!AN19)</f>
        <v>b</v>
      </c>
      <c r="AH19" s="7" t="str">
        <f>IF(LEN(Template!AO19)=0,"",Template!AO19)</f>
        <v/>
      </c>
      <c r="AI19" t="str">
        <f>IF(LEN(Template!AS19)=0,"",Template!AS19)</f>
        <v/>
      </c>
      <c r="AJ19" t="str">
        <f>IF(LEN(Template!AU19)=0,"",Template!AU19)</f>
        <v/>
      </c>
      <c r="AM19" s="7">
        <v>36</v>
      </c>
      <c r="AN19" s="181">
        <v>44945.172407407408</v>
      </c>
      <c r="AO19" t="s">
        <v>431</v>
      </c>
      <c r="AP19" t="s">
        <v>788</v>
      </c>
      <c r="AQ19" s="7">
        <v>0</v>
      </c>
      <c r="AR19" s="7">
        <v>4665.4080000000004</v>
      </c>
      <c r="AS19" s="7">
        <v>0</v>
      </c>
      <c r="AT19" s="7">
        <v>0.81699999999999995</v>
      </c>
      <c r="AU19" s="7">
        <v>0.96899999999999997</v>
      </c>
      <c r="AV19" s="7">
        <v>0.502</v>
      </c>
      <c r="AW19" s="7">
        <v>0.48799999999999999</v>
      </c>
      <c r="AX19" s="7">
        <v>0.96599999999999997</v>
      </c>
      <c r="AY19" s="7">
        <v>7.75</v>
      </c>
      <c r="AZ19" s="7">
        <v>4</v>
      </c>
      <c r="BA19" s="7" t="s">
        <v>782</v>
      </c>
      <c r="BB19" s="7">
        <v>18661.632000000001</v>
      </c>
      <c r="BC19" s="7" t="s">
        <v>782</v>
      </c>
      <c r="BD19" s="7" t="s">
        <v>782</v>
      </c>
      <c r="BE19" s="7" t="s">
        <v>782</v>
      </c>
      <c r="BF19" s="7" t="s">
        <v>782</v>
      </c>
      <c r="BG19" s="7" t="s">
        <v>782</v>
      </c>
      <c r="BH19" s="7" t="s">
        <v>782</v>
      </c>
      <c r="BI19" s="7">
        <v>31</v>
      </c>
      <c r="BJ19" t="s">
        <v>858</v>
      </c>
      <c r="BK19" s="7" t="s">
        <v>704</v>
      </c>
      <c r="BL19" s="7" t="s">
        <v>707</v>
      </c>
      <c r="BM19" s="7" t="s">
        <v>704</v>
      </c>
      <c r="BN19" s="7" t="s">
        <v>707</v>
      </c>
      <c r="BO19" s="7" t="s">
        <v>858</v>
      </c>
      <c r="BP19" s="7" t="s">
        <v>858</v>
      </c>
      <c r="BQ19" s="7" t="s">
        <v>858</v>
      </c>
      <c r="BR19" s="7" t="s">
        <v>858</v>
      </c>
      <c r="BS19" s="7" t="s">
        <v>409</v>
      </c>
      <c r="BT19" s="7" t="s">
        <v>848</v>
      </c>
      <c r="BU19" t="s">
        <v>858</v>
      </c>
      <c r="BV19" t="s">
        <v>858</v>
      </c>
    </row>
    <row r="20" spans="1:74" x14ac:dyDescent="0.35">
      <c r="A20" s="7">
        <f ca="1">Template!A20</f>
        <v>16</v>
      </c>
      <c r="B20" s="181">
        <f ca="1">Template!B20</f>
        <v>44944.758750000001</v>
      </c>
      <c r="C20" t="str">
        <f ca="1">Template!C20</f>
        <v>AB-230117-02 LFB-H 1</v>
      </c>
      <c r="D20" t="str">
        <f ca="1">Template!E20</f>
        <v>Z</v>
      </c>
      <c r="E20" s="7">
        <f ca="1">Template!G20</f>
        <v>183.48500000000001</v>
      </c>
      <c r="F20" s="7" t="e">
        <f ca="1">Template!H20</f>
        <v>#N/A</v>
      </c>
      <c r="G20" s="7">
        <f ca="1">Template!I20</f>
        <v>178.38399999999999</v>
      </c>
      <c r="H20" s="7">
        <f ca="1">Template!J20</f>
        <v>194.20599999999999</v>
      </c>
      <c r="I20" s="7" t="e">
        <f ca="1">Template!K20</f>
        <v>#N/A</v>
      </c>
      <c r="J20" s="7">
        <f ca="1">Template!L20</f>
        <v>198.792</v>
      </c>
      <c r="K20" s="7">
        <f ca="1">Template!M20</f>
        <v>204.98099999999999</v>
      </c>
      <c r="L20" s="7" t="e">
        <f ca="1">Template!N20</f>
        <v>#N/A</v>
      </c>
      <c r="M20" s="7">
        <f ca="1">Template!O20</f>
        <v>191.80199999999999</v>
      </c>
      <c r="N20" s="7">
        <f ca="1">Template!P20</f>
        <v>1</v>
      </c>
      <c r="O20" s="7">
        <f ca="1">Template!Q20</f>
        <v>183.48500000000001</v>
      </c>
      <c r="P20" s="7" t="e">
        <f ca="1">Template!R20</f>
        <v>#N/A</v>
      </c>
      <c r="Q20" s="7">
        <f ca="1">Template!S20</f>
        <v>178.38399999999999</v>
      </c>
      <c r="R20" s="7">
        <f ca="1">Template!T20</f>
        <v>194.20599999999999</v>
      </c>
      <c r="S20" s="7" t="e">
        <f ca="1">Template!U20</f>
        <v>#N/A</v>
      </c>
      <c r="T20" s="7">
        <f ca="1">Template!V20</f>
        <v>198.792</v>
      </c>
      <c r="U20" s="7">
        <f ca="1">Template!W20</f>
        <v>204.98099999999999</v>
      </c>
      <c r="V20" s="7" t="e">
        <f ca="1">Template!X20</f>
        <v>#N/A</v>
      </c>
      <c r="W20" s="7">
        <f ca="1">Template!Y20</f>
        <v>191.80199999999999</v>
      </c>
      <c r="X20" t="str">
        <f ca="1">Template!AD20</f>
        <v>No TrueV!</v>
      </c>
      <c r="Y20" s="7" t="str">
        <f>IF(LEN(Template!AF20)=0,"",Template!AF20)</f>
        <v/>
      </c>
      <c r="Z20" s="7" t="str">
        <f>IF(LEN(Template!AG20)=0,"",Template!AG20)</f>
        <v/>
      </c>
      <c r="AA20" s="7" t="str">
        <f>IF(LEN(Template!AH20)=0,"",Template!AH20)</f>
        <v/>
      </c>
      <c r="AB20" s="7" t="str">
        <f>IF(LEN(Template!AI20)=0,"",Template!AI20)</f>
        <v/>
      </c>
      <c r="AC20" s="7" t="str">
        <f>IF(LEN(Template!AJ20)=0,"",Template!AJ20)</f>
        <v/>
      </c>
      <c r="AD20" s="7" t="str">
        <f>IF(LEN(Template!AK20)=0,"",Template!AK20)</f>
        <v/>
      </c>
      <c r="AE20" s="7" t="str">
        <f>IF(LEN(Template!AL20)=0,"",Template!AL20)</f>
        <v/>
      </c>
      <c r="AF20" s="7" t="str">
        <f>IF(LEN(Template!AM20)=0,"",Template!AM20)</f>
        <v/>
      </c>
      <c r="AG20" s="7" t="str">
        <f>IF(LEN(Template!AN20)=0,"",Template!AN20)</f>
        <v/>
      </c>
      <c r="AH20" s="7" t="str">
        <f>IF(LEN(Template!AO20)=0,"",Template!AO20)</f>
        <v/>
      </c>
      <c r="AI20" t="str">
        <f>IF(LEN(Template!AS20)=0,"",Template!AS20)</f>
        <v/>
      </c>
      <c r="AJ20" t="str">
        <f>IF(LEN(Template!AU20)=0,"",Template!AU20)</f>
        <v/>
      </c>
      <c r="AM20" s="7">
        <v>37</v>
      </c>
      <c r="AN20" s="181">
        <v>44945.19121527778</v>
      </c>
      <c r="AO20" t="s">
        <v>432</v>
      </c>
      <c r="AP20" t="s">
        <v>788</v>
      </c>
      <c r="AQ20" s="7">
        <v>0</v>
      </c>
      <c r="AR20" s="7">
        <v>4754.4229999999998</v>
      </c>
      <c r="AS20" s="7">
        <v>0.67800000000000005</v>
      </c>
      <c r="AT20" s="7">
        <v>0.76700000000000002</v>
      </c>
      <c r="AU20" s="7">
        <v>0.95499999999999996</v>
      </c>
      <c r="AV20" s="7">
        <v>0.46500000000000002</v>
      </c>
      <c r="AW20" s="7">
        <v>0.505</v>
      </c>
      <c r="AX20" s="7">
        <v>0.88400000000000001</v>
      </c>
      <c r="AY20" s="7">
        <v>4.0830000000000002</v>
      </c>
      <c r="AZ20" s="7">
        <v>4</v>
      </c>
      <c r="BA20" s="7" t="s">
        <v>782</v>
      </c>
      <c r="BB20" s="7">
        <v>19017.691999999999</v>
      </c>
      <c r="BC20" s="7" t="s">
        <v>782</v>
      </c>
      <c r="BD20" s="7" t="s">
        <v>782</v>
      </c>
      <c r="BE20" s="7" t="s">
        <v>782</v>
      </c>
      <c r="BF20" s="7" t="s">
        <v>782</v>
      </c>
      <c r="BG20" s="7" t="s">
        <v>782</v>
      </c>
      <c r="BH20" s="7" t="s">
        <v>782</v>
      </c>
      <c r="BI20" s="7" t="s">
        <v>782</v>
      </c>
      <c r="BJ20" t="s">
        <v>858</v>
      </c>
      <c r="BK20" s="7" t="s">
        <v>704</v>
      </c>
      <c r="BL20" s="7" t="s">
        <v>707</v>
      </c>
      <c r="BM20" s="7" t="s">
        <v>858</v>
      </c>
      <c r="BN20" s="7" t="s">
        <v>858</v>
      </c>
      <c r="BO20" s="7" t="s">
        <v>858</v>
      </c>
      <c r="BP20" s="7" t="s">
        <v>858</v>
      </c>
      <c r="BQ20" s="7" t="s">
        <v>858</v>
      </c>
      <c r="BR20" s="7" t="s">
        <v>858</v>
      </c>
      <c r="BS20" s="7" t="s">
        <v>858</v>
      </c>
      <c r="BT20" s="7" t="s">
        <v>858</v>
      </c>
      <c r="BU20" t="s">
        <v>858</v>
      </c>
      <c r="BV20" t="s">
        <v>858</v>
      </c>
    </row>
    <row r="21" spans="1:74" x14ac:dyDescent="0.35">
      <c r="A21" s="7">
        <f ca="1">Template!A21</f>
        <v>17</v>
      </c>
      <c r="B21" s="181">
        <f ca="1">Template!B21</f>
        <v>44944.777546296296</v>
      </c>
      <c r="C21" t="str">
        <f ca="1">Template!C21</f>
        <v>AB-230117-02 QCS 1</v>
      </c>
      <c r="D21" t="str">
        <f ca="1">Template!E21</f>
        <v>Q</v>
      </c>
      <c r="E21" s="7">
        <f ca="1">Template!G21</f>
        <v>215.739</v>
      </c>
      <c r="F21" s="7" t="e">
        <f ca="1">Template!H21</f>
        <v>#N/A</v>
      </c>
      <c r="G21" s="7">
        <f ca="1">Template!I21</f>
        <v>219.59899999999999</v>
      </c>
      <c r="H21" s="7">
        <f ca="1">Template!J21</f>
        <v>212.607</v>
      </c>
      <c r="I21" s="7" t="e">
        <f ca="1">Template!K21</f>
        <v>#N/A</v>
      </c>
      <c r="J21" s="7">
        <f ca="1">Template!L21</f>
        <v>211.38399999999999</v>
      </c>
      <c r="K21" s="7">
        <f ca="1">Template!M21</f>
        <v>210.554</v>
      </c>
      <c r="L21" s="7" t="e">
        <f ca="1">Template!N21</f>
        <v>#N/A</v>
      </c>
      <c r="M21" s="7">
        <f ca="1">Template!O21</f>
        <v>213.96799999999999</v>
      </c>
      <c r="N21" s="7">
        <f ca="1">Template!P21</f>
        <v>1</v>
      </c>
      <c r="O21" s="7">
        <f ca="1">Template!Q21</f>
        <v>215.739</v>
      </c>
      <c r="P21" s="7" t="e">
        <f ca="1">Template!R21</f>
        <v>#N/A</v>
      </c>
      <c r="Q21" s="7">
        <f ca="1">Template!S21</f>
        <v>219.59899999999999</v>
      </c>
      <c r="R21" s="7">
        <f ca="1">Template!T21</f>
        <v>212.607</v>
      </c>
      <c r="S21" s="7" t="e">
        <f ca="1">Template!U21</f>
        <v>#N/A</v>
      </c>
      <c r="T21" s="7">
        <f ca="1">Template!V21</f>
        <v>211.38399999999999</v>
      </c>
      <c r="U21" s="7">
        <f ca="1">Template!W21</f>
        <v>210.554</v>
      </c>
      <c r="V21" s="7" t="e">
        <f ca="1">Template!X21</f>
        <v>#N/A</v>
      </c>
      <c r="W21" s="7">
        <f ca="1">Template!Y21</f>
        <v>213.96799999999999</v>
      </c>
      <c r="X21" t="str">
        <f ca="1">Template!AD21</f>
        <v/>
      </c>
      <c r="Y21" s="7" t="str">
        <f>IF(LEN(Template!AF21)=0,"",Template!AF21)</f>
        <v/>
      </c>
      <c r="Z21" s="7" t="str">
        <f>IF(LEN(Template!AG21)=0,"",Template!AG21)</f>
        <v/>
      </c>
      <c r="AA21" s="7" t="str">
        <f>IF(LEN(Template!AH21)=0,"",Template!AH21)</f>
        <v/>
      </c>
      <c r="AB21" s="7" t="str">
        <f>IF(LEN(Template!AI21)=0,"",Template!AI21)</f>
        <v/>
      </c>
      <c r="AC21" s="7" t="str">
        <f>IF(LEN(Template!AJ21)=0,"",Template!AJ21)</f>
        <v/>
      </c>
      <c r="AD21" s="7" t="str">
        <f>IF(LEN(Template!AK21)=0,"",Template!AK21)</f>
        <v/>
      </c>
      <c r="AE21" s="7" t="str">
        <f>IF(LEN(Template!AL21)=0,"",Template!AL21)</f>
        <v/>
      </c>
      <c r="AF21" s="7" t="str">
        <f>IF(LEN(Template!AM21)=0,"",Template!AM21)</f>
        <v/>
      </c>
      <c r="AG21" s="7" t="str">
        <f>IF(LEN(Template!AN21)=0,"",Template!AN21)</f>
        <v/>
      </c>
      <c r="AH21" s="7" t="str">
        <f>IF(LEN(Template!AO21)=0,"",Template!AO21)</f>
        <v/>
      </c>
      <c r="AI21" t="str">
        <f>IF(LEN(Template!AS21)=0,"",Template!AS21)</f>
        <v/>
      </c>
      <c r="AJ21" t="str">
        <f>IF(LEN(Template!AU21)=0,"",Template!AU21)</f>
        <v/>
      </c>
      <c r="AM21" s="7">
        <v>38</v>
      </c>
      <c r="AN21" s="181">
        <v>44945.210011574076</v>
      </c>
      <c r="AO21" t="s">
        <v>433</v>
      </c>
      <c r="AP21" t="s">
        <v>788</v>
      </c>
      <c r="AQ21" s="7">
        <v>0</v>
      </c>
      <c r="AR21" s="7">
        <v>4685.6859999999997</v>
      </c>
      <c r="AS21" s="7">
        <v>0.85099999999999998</v>
      </c>
      <c r="AT21" s="7">
        <v>0.83399999999999996</v>
      </c>
      <c r="AU21" s="7">
        <v>0</v>
      </c>
      <c r="AV21" s="7">
        <v>0.57899999999999996</v>
      </c>
      <c r="AW21" s="7">
        <v>0.46899999999999997</v>
      </c>
      <c r="AX21" s="7">
        <v>0.98099999999999998</v>
      </c>
      <c r="AY21" s="7">
        <v>2.3580000000000001</v>
      </c>
      <c r="AZ21" s="7">
        <v>4</v>
      </c>
      <c r="BA21" s="7" t="s">
        <v>782</v>
      </c>
      <c r="BB21" s="7">
        <v>18742.743999999999</v>
      </c>
      <c r="BC21" s="7" t="s">
        <v>782</v>
      </c>
      <c r="BD21" s="7" t="s">
        <v>782</v>
      </c>
      <c r="BE21" s="7" t="s">
        <v>782</v>
      </c>
      <c r="BF21" s="7" t="s">
        <v>782</v>
      </c>
      <c r="BG21" s="7" t="s">
        <v>782</v>
      </c>
      <c r="BH21" s="7" t="s">
        <v>782</v>
      </c>
      <c r="BI21" s="7" t="s">
        <v>782</v>
      </c>
      <c r="BJ21" t="s">
        <v>858</v>
      </c>
      <c r="BK21" s="7" t="s">
        <v>704</v>
      </c>
      <c r="BL21" s="7" t="s">
        <v>707</v>
      </c>
      <c r="BM21" s="7" t="s">
        <v>704</v>
      </c>
      <c r="BN21" s="7" t="s">
        <v>707</v>
      </c>
      <c r="BO21" s="7" t="s">
        <v>858</v>
      </c>
      <c r="BP21" s="7" t="s">
        <v>858</v>
      </c>
      <c r="BQ21" s="7" t="s">
        <v>858</v>
      </c>
      <c r="BR21" s="7" t="s">
        <v>858</v>
      </c>
      <c r="BS21" s="7" t="s">
        <v>858</v>
      </c>
      <c r="BT21" s="7" t="s">
        <v>858</v>
      </c>
      <c r="BU21" t="s">
        <v>858</v>
      </c>
      <c r="BV21" t="s">
        <v>858</v>
      </c>
    </row>
    <row r="22" spans="1:74" x14ac:dyDescent="0.35">
      <c r="A22" s="7">
        <f ca="1">Template!A22</f>
        <v>18</v>
      </c>
      <c r="B22" s="181">
        <f ca="1">Template!B22</f>
        <v>44944.796354166669</v>
      </c>
      <c r="C22" t="str">
        <f ca="1">Template!C22</f>
        <v>AB-230117-02 IBC 1</v>
      </c>
      <c r="D22" t="str">
        <f ca="1">Template!E22</f>
        <v>Q</v>
      </c>
      <c r="E22" s="7">
        <f ca="1">Template!G22</f>
        <v>169.148</v>
      </c>
      <c r="F22" s="7" t="e">
        <f ca="1">Template!H22</f>
        <v>#N/A</v>
      </c>
      <c r="G22" s="7">
        <f ca="1">Template!I22</f>
        <v>189.32300000000001</v>
      </c>
      <c r="H22" s="7">
        <f ca="1">Template!J22</f>
        <v>190.49600000000001</v>
      </c>
      <c r="I22" s="7" t="e">
        <f ca="1">Template!K22</f>
        <v>#N/A</v>
      </c>
      <c r="J22" s="7">
        <f ca="1">Template!L22</f>
        <v>191.07</v>
      </c>
      <c r="K22" s="7">
        <f ca="1">Template!M22</f>
        <v>196.495</v>
      </c>
      <c r="L22" s="7" t="e">
        <f ca="1">Template!N22</f>
        <v>#N/A</v>
      </c>
      <c r="M22" s="7">
        <f ca="1">Template!O22</f>
        <v>195.489</v>
      </c>
      <c r="N22" s="7">
        <f ca="1">Template!P22</f>
        <v>1</v>
      </c>
      <c r="O22" s="7">
        <f ca="1">Template!Q22</f>
        <v>169.148</v>
      </c>
      <c r="P22" s="7" t="e">
        <f ca="1">Template!R22</f>
        <v>#N/A</v>
      </c>
      <c r="Q22" s="7">
        <f ca="1">Template!S22</f>
        <v>189.32300000000001</v>
      </c>
      <c r="R22" s="7">
        <f ca="1">Template!T22</f>
        <v>190.49600000000001</v>
      </c>
      <c r="S22" s="7" t="e">
        <f ca="1">Template!U22</f>
        <v>#N/A</v>
      </c>
      <c r="T22" s="7">
        <f ca="1">Template!V22</f>
        <v>191.07</v>
      </c>
      <c r="U22" s="7">
        <f ca="1">Template!W22</f>
        <v>196.495</v>
      </c>
      <c r="V22" s="7" t="e">
        <f ca="1">Template!X22</f>
        <v>#N/A</v>
      </c>
      <c r="W22" s="7">
        <f ca="1">Template!Y22</f>
        <v>195.489</v>
      </c>
      <c r="X22" t="str">
        <f ca="1">Template!AD22</f>
        <v/>
      </c>
      <c r="Y22" s="7" t="str">
        <f>IF(LEN(Template!AF22)=0,"",Template!AF22)</f>
        <v/>
      </c>
      <c r="Z22" s="7" t="str">
        <f>IF(LEN(Template!AG22)=0,"",Template!AG22)</f>
        <v/>
      </c>
      <c r="AA22" s="7" t="str">
        <f>IF(LEN(Template!AH22)=0,"",Template!AH22)</f>
        <v/>
      </c>
      <c r="AB22" s="7" t="str">
        <f>IF(LEN(Template!AI22)=0,"",Template!AI22)</f>
        <v/>
      </c>
      <c r="AC22" s="7" t="str">
        <f>IF(LEN(Template!AJ22)=0,"",Template!AJ22)</f>
        <v/>
      </c>
      <c r="AD22" s="7" t="str">
        <f>IF(LEN(Template!AK22)=0,"",Template!AK22)</f>
        <v/>
      </c>
      <c r="AE22" s="7" t="str">
        <f>IF(LEN(Template!AL22)=0,"",Template!AL22)</f>
        <v/>
      </c>
      <c r="AF22" s="7" t="str">
        <f>IF(LEN(Template!AM22)=0,"",Template!AM22)</f>
        <v/>
      </c>
      <c r="AG22" s="7" t="str">
        <f>IF(LEN(Template!AN22)=0,"",Template!AN22)</f>
        <v/>
      </c>
      <c r="AH22" s="7" t="str">
        <f>IF(LEN(Template!AO22)=0,"",Template!AO22)</f>
        <v/>
      </c>
      <c r="AI22" t="str">
        <f>IF(LEN(Template!AS22)=0,"",Template!AS22)</f>
        <v/>
      </c>
      <c r="AJ22" t="str">
        <f>IF(LEN(Template!AU22)=0,"",Template!AU22)</f>
        <v/>
      </c>
      <c r="AM22" s="7">
        <v>39</v>
      </c>
      <c r="AN22" s="181">
        <v>44945.228819444441</v>
      </c>
      <c r="AO22" t="s">
        <v>434</v>
      </c>
      <c r="AP22" t="s">
        <v>788</v>
      </c>
      <c r="AQ22" s="7">
        <v>0</v>
      </c>
      <c r="AR22" s="7">
        <v>4759.817</v>
      </c>
      <c r="AS22" s="7">
        <v>0.314</v>
      </c>
      <c r="AT22" s="7">
        <v>0.92500000000000004</v>
      </c>
      <c r="AU22" s="7">
        <v>1.0209999999999999</v>
      </c>
      <c r="AV22" s="7">
        <v>0.69</v>
      </c>
      <c r="AW22" s="7">
        <v>0.50800000000000001</v>
      </c>
      <c r="AX22" s="7">
        <v>0.88300000000000001</v>
      </c>
      <c r="AY22" s="7">
        <v>1.905</v>
      </c>
      <c r="AZ22" s="7">
        <v>4</v>
      </c>
      <c r="BA22" s="7" t="s">
        <v>782</v>
      </c>
      <c r="BB22" s="7">
        <v>19039.268</v>
      </c>
      <c r="BC22" s="7" t="s">
        <v>782</v>
      </c>
      <c r="BD22" s="7" t="s">
        <v>782</v>
      </c>
      <c r="BE22" s="7" t="s">
        <v>782</v>
      </c>
      <c r="BF22" s="7" t="s">
        <v>782</v>
      </c>
      <c r="BG22" s="7" t="s">
        <v>782</v>
      </c>
      <c r="BH22" s="7" t="s">
        <v>782</v>
      </c>
      <c r="BI22" s="7" t="s">
        <v>782</v>
      </c>
      <c r="BJ22" t="s">
        <v>858</v>
      </c>
      <c r="BK22" s="7" t="s">
        <v>704</v>
      </c>
      <c r="BL22" s="7" t="s">
        <v>707</v>
      </c>
      <c r="BM22" s="7" t="s">
        <v>704</v>
      </c>
      <c r="BN22" s="7" t="s">
        <v>707</v>
      </c>
      <c r="BO22" s="7" t="s">
        <v>858</v>
      </c>
      <c r="BP22" s="7" t="s">
        <v>858</v>
      </c>
      <c r="BQ22" s="7" t="s">
        <v>858</v>
      </c>
      <c r="BR22" s="7" t="s">
        <v>858</v>
      </c>
      <c r="BS22" s="7" t="s">
        <v>858</v>
      </c>
      <c r="BT22" s="7" t="s">
        <v>858</v>
      </c>
      <c r="BU22" t="s">
        <v>858</v>
      </c>
      <c r="BV22" t="s">
        <v>858</v>
      </c>
    </row>
    <row r="23" spans="1:74" x14ac:dyDescent="0.35">
      <c r="A23" s="7">
        <f ca="1">Template!A23</f>
        <v>19</v>
      </c>
      <c r="B23" s="181">
        <f ca="1">Template!B23</f>
        <v>44944.815162037034</v>
      </c>
      <c r="C23" t="str">
        <f ca="1">Template!C23</f>
        <v>AB-230117-02 CCC-H 1</v>
      </c>
      <c r="D23" t="str">
        <f ca="1">Template!E23</f>
        <v>Q</v>
      </c>
      <c r="E23" s="7">
        <f ca="1">Template!G23</f>
        <v>331.37299999999999</v>
      </c>
      <c r="F23" s="7" t="e">
        <f ca="1">Template!H23</f>
        <v>#N/A</v>
      </c>
      <c r="G23" s="7">
        <f ca="1">Template!I23</f>
        <v>392.93</v>
      </c>
      <c r="H23" s="7">
        <f ca="1">Template!J23</f>
        <v>384.69600000000003</v>
      </c>
      <c r="I23" s="7" t="e">
        <f ca="1">Template!K23</f>
        <v>#N/A</v>
      </c>
      <c r="J23" s="7">
        <f ca="1">Template!L23</f>
        <v>381.98200000000003</v>
      </c>
      <c r="K23" s="7">
        <f ca="1">Template!M23</f>
        <v>379.73200000000003</v>
      </c>
      <c r="L23" s="7" t="e">
        <f ca="1">Template!N23</f>
        <v>#N/A</v>
      </c>
      <c r="M23" s="7">
        <f ca="1">Template!O23</f>
        <v>378.21100000000001</v>
      </c>
      <c r="N23" s="7">
        <f ca="1">Template!P23</f>
        <v>1</v>
      </c>
      <c r="O23" s="7">
        <f ca="1">Template!Q23</f>
        <v>331.37299999999999</v>
      </c>
      <c r="P23" s="7" t="e">
        <f ca="1">Template!R23</f>
        <v>#N/A</v>
      </c>
      <c r="Q23" s="7">
        <f ca="1">Template!S23</f>
        <v>392.93</v>
      </c>
      <c r="R23" s="7">
        <f ca="1">Template!T23</f>
        <v>384.69600000000003</v>
      </c>
      <c r="S23" s="7" t="e">
        <f ca="1">Template!U23</f>
        <v>#N/A</v>
      </c>
      <c r="T23" s="7">
        <f ca="1">Template!V23</f>
        <v>381.98200000000003</v>
      </c>
      <c r="U23" s="7">
        <f ca="1">Template!W23</f>
        <v>379.73200000000003</v>
      </c>
      <c r="V23" s="7" t="e">
        <f ca="1">Template!X23</f>
        <v>#N/A</v>
      </c>
      <c r="W23" s="7">
        <f ca="1">Template!Y23</f>
        <v>378.21100000000001</v>
      </c>
      <c r="X23" t="str">
        <f ca="1">Template!AD23</f>
        <v/>
      </c>
      <c r="Y23" s="7" t="str">
        <f>IF(LEN(Template!AF23)=0,"",Template!AF23)</f>
        <v/>
      </c>
      <c r="Z23" s="7" t="str">
        <f>IF(LEN(Template!AG23)=0,"",Template!AG23)</f>
        <v/>
      </c>
      <c r="AA23" s="7" t="str">
        <f>IF(LEN(Template!AH23)=0,"",Template!AH23)</f>
        <v/>
      </c>
      <c r="AB23" s="7" t="str">
        <f>IF(LEN(Template!AI23)=0,"",Template!AI23)</f>
        <v/>
      </c>
      <c r="AC23" s="7" t="str">
        <f>IF(LEN(Template!AJ23)=0,"",Template!AJ23)</f>
        <v/>
      </c>
      <c r="AD23" s="7" t="str">
        <f>IF(LEN(Template!AK23)=0,"",Template!AK23)</f>
        <v/>
      </c>
      <c r="AE23" s="7" t="str">
        <f>IF(LEN(Template!AL23)=0,"",Template!AL23)</f>
        <v/>
      </c>
      <c r="AF23" s="7" t="str">
        <f>IF(LEN(Template!AM23)=0,"",Template!AM23)</f>
        <v/>
      </c>
      <c r="AG23" s="7" t="str">
        <f>IF(LEN(Template!AN23)=0,"",Template!AN23)</f>
        <v/>
      </c>
      <c r="AH23" s="7" t="str">
        <f>IF(LEN(Template!AO23)=0,"",Template!AO23)</f>
        <v/>
      </c>
      <c r="AI23" t="str">
        <f>IF(LEN(Template!AS23)=0,"",Template!AS23)</f>
        <v/>
      </c>
      <c r="AJ23" t="str">
        <f>IF(LEN(Template!AU23)=0,"",Template!AU23)</f>
        <v/>
      </c>
      <c r="AM23" s="7">
        <v>40</v>
      </c>
      <c r="AN23" s="181">
        <v>44945.247604166667</v>
      </c>
      <c r="AO23" t="s">
        <v>435</v>
      </c>
      <c r="AP23" t="s">
        <v>788</v>
      </c>
      <c r="AQ23" s="7">
        <v>0</v>
      </c>
      <c r="AR23" s="7">
        <v>4724.366</v>
      </c>
      <c r="AS23" s="7">
        <v>0.58899999999999997</v>
      </c>
      <c r="AT23" s="7">
        <v>0</v>
      </c>
      <c r="AU23" s="7">
        <v>0</v>
      </c>
      <c r="AV23" s="7">
        <v>0.68100000000000005</v>
      </c>
      <c r="AW23" s="7">
        <v>0.56899999999999995</v>
      </c>
      <c r="AX23" s="7">
        <v>0.88500000000000001</v>
      </c>
      <c r="AY23" s="7">
        <v>1.605</v>
      </c>
      <c r="AZ23" s="7">
        <v>4</v>
      </c>
      <c r="BA23" s="7" t="s">
        <v>782</v>
      </c>
      <c r="BB23" s="7">
        <v>18897.464</v>
      </c>
      <c r="BC23" s="7" t="s">
        <v>782</v>
      </c>
      <c r="BD23" s="7" t="s">
        <v>782</v>
      </c>
      <c r="BE23" s="7" t="s">
        <v>782</v>
      </c>
      <c r="BF23" s="7" t="s">
        <v>782</v>
      </c>
      <c r="BG23" s="7" t="s">
        <v>782</v>
      </c>
      <c r="BH23" s="7" t="s">
        <v>782</v>
      </c>
      <c r="BI23" s="7" t="s">
        <v>782</v>
      </c>
      <c r="BJ23" t="s">
        <v>858</v>
      </c>
      <c r="BK23" s="7" t="s">
        <v>704</v>
      </c>
      <c r="BL23" s="7" t="s">
        <v>707</v>
      </c>
      <c r="BM23" s="7" t="s">
        <v>704</v>
      </c>
      <c r="BN23" s="7" t="s">
        <v>707</v>
      </c>
      <c r="BO23" s="7" t="s">
        <v>858</v>
      </c>
      <c r="BP23" s="7" t="s">
        <v>858</v>
      </c>
      <c r="BQ23" s="7" t="s">
        <v>858</v>
      </c>
      <c r="BR23" s="7" t="s">
        <v>858</v>
      </c>
      <c r="BS23" s="7" t="s">
        <v>858</v>
      </c>
      <c r="BT23" s="7" t="s">
        <v>858</v>
      </c>
      <c r="BU23" t="s">
        <v>858</v>
      </c>
      <c r="BV23" t="s">
        <v>858</v>
      </c>
    </row>
    <row r="24" spans="1:74" x14ac:dyDescent="0.35">
      <c r="A24" s="7">
        <f ca="1">Template!A24</f>
        <v>20</v>
      </c>
      <c r="B24" s="181">
        <f ca="1">Template!B24</f>
        <v>44944.871539351851</v>
      </c>
      <c r="C24" t="str">
        <f ca="1">Template!C24</f>
        <v>WO-23003-01-A-1 @10</v>
      </c>
      <c r="D24" t="str">
        <f ca="1">Template!E24</f>
        <v>U</v>
      </c>
      <c r="E24" s="7">
        <f ca="1">Template!G24</f>
        <v>429.80200000000002</v>
      </c>
      <c r="F24" s="7" t="e">
        <f ca="1">Template!H24</f>
        <v>#N/A</v>
      </c>
      <c r="G24" s="7">
        <f ca="1">Template!I24</f>
        <v>0</v>
      </c>
      <c r="H24" s="7">
        <f ca="1">Template!J24</f>
        <v>1.1479999999999999</v>
      </c>
      <c r="I24" s="7" t="e">
        <f ca="1">Template!K24</f>
        <v>#N/A</v>
      </c>
      <c r="J24" s="7">
        <f ca="1">Template!L24</f>
        <v>1.127</v>
      </c>
      <c r="K24" s="7">
        <f ca="1">Template!M24</f>
        <v>1.2909999999999999</v>
      </c>
      <c r="L24" s="7" t="e">
        <f ca="1">Template!N24</f>
        <v>#N/A</v>
      </c>
      <c r="M24" s="7">
        <f ca="1">Template!O24</f>
        <v>1.464</v>
      </c>
      <c r="N24" s="7">
        <f ca="1">Template!P24</f>
        <v>1</v>
      </c>
      <c r="O24" s="7">
        <f ca="1">Template!Q24</f>
        <v>429.80200000000002</v>
      </c>
      <c r="P24" s="7" t="e">
        <f ca="1">Template!R24</f>
        <v>#N/A</v>
      </c>
      <c r="Q24" s="7" t="str">
        <f ca="1">Template!S24</f>
        <v>&lt;MRL</v>
      </c>
      <c r="R24" s="7" t="str">
        <f ca="1">Template!T24</f>
        <v>&lt;MRL</v>
      </c>
      <c r="S24" s="7" t="e">
        <f ca="1">Template!U24</f>
        <v>#N/A</v>
      </c>
      <c r="T24" s="7" t="str">
        <f ca="1">Template!V24</f>
        <v>&lt;MRL</v>
      </c>
      <c r="U24" s="7" t="str">
        <f ca="1">Template!W24</f>
        <v>&lt;MRL</v>
      </c>
      <c r="V24" s="7" t="e">
        <f ca="1">Template!X24</f>
        <v>#N/A</v>
      </c>
      <c r="W24" s="7" t="str">
        <f ca="1">Template!Y24</f>
        <v>&lt;MRL</v>
      </c>
      <c r="X24" t="str">
        <f ca="1">Template!AD24</f>
        <v/>
      </c>
      <c r="Y24" s="7" t="str">
        <f>IF(LEN(Template!AF24)=0,"",Template!AF24)</f>
        <v>IS3</v>
      </c>
      <c r="Z24" s="7" t="str">
        <f>IF(LEN(Template!AG24)=0,"",Template!AG24)</f>
        <v>IS3</v>
      </c>
      <c r="AA24" s="7" t="str">
        <f>IF(LEN(Template!AH24)=0,"",Template!AH24)</f>
        <v>IS3</v>
      </c>
      <c r="AB24" s="7" t="str">
        <f>IF(LEN(Template!AI24)=0,"",Template!AI24)</f>
        <v>IS4</v>
      </c>
      <c r="AC24" s="7" t="str">
        <f>IF(LEN(Template!AJ24)=0,"",Template!AJ24)</f>
        <v/>
      </c>
      <c r="AD24" s="7" t="str">
        <f>IF(LEN(Template!AK24)=0,"",Template!AK24)</f>
        <v/>
      </c>
      <c r="AE24" s="7" t="str">
        <f>IF(LEN(Template!AL24)=0,"",Template!AL24)</f>
        <v/>
      </c>
      <c r="AF24" s="7" t="str">
        <f>IF(LEN(Template!AM24)=0,"",Template!AM24)</f>
        <v/>
      </c>
      <c r="AG24" s="7" t="str">
        <f>IF(LEN(Template!AN24)=0,"",Template!AN24)</f>
        <v/>
      </c>
      <c r="AH24" s="7" t="str">
        <f>IF(LEN(Template!AO24)=0,"",Template!AO24)</f>
        <v/>
      </c>
      <c r="AI24" t="str">
        <f>IF(LEN(Template!AS24)=0,"",Template!AS24)</f>
        <v/>
      </c>
      <c r="AJ24" t="str">
        <f>IF(LEN(Template!AU24)=0,"",Template!AU24)</f>
        <v/>
      </c>
      <c r="AM24" s="7">
        <v>41</v>
      </c>
      <c r="AN24" s="181">
        <v>44945.266388888886</v>
      </c>
      <c r="AO24" t="s">
        <v>436</v>
      </c>
      <c r="AP24" t="s">
        <v>788</v>
      </c>
      <c r="AQ24" s="7">
        <v>0</v>
      </c>
      <c r="AR24" s="7">
        <v>0</v>
      </c>
      <c r="AS24" s="7">
        <v>0.34200000000000003</v>
      </c>
      <c r="AT24" s="7">
        <v>0</v>
      </c>
      <c r="AU24" s="7">
        <v>1.865</v>
      </c>
      <c r="AV24" s="7">
        <v>0.52400000000000002</v>
      </c>
      <c r="AW24" s="7">
        <v>0.53100000000000003</v>
      </c>
      <c r="AX24" s="7">
        <v>1470.8589999999999</v>
      </c>
      <c r="AY24" s="7">
        <v>1.3919999999999999</v>
      </c>
      <c r="AZ24" s="7">
        <v>1000</v>
      </c>
      <c r="BA24" s="7" t="s">
        <v>782</v>
      </c>
      <c r="BB24" s="7" t="s">
        <v>782</v>
      </c>
      <c r="BC24" s="7" t="s">
        <v>782</v>
      </c>
      <c r="BD24" s="7" t="s">
        <v>782</v>
      </c>
      <c r="BE24" s="7" t="s">
        <v>782</v>
      </c>
      <c r="BF24" s="7" t="s">
        <v>782</v>
      </c>
      <c r="BG24" s="7" t="s">
        <v>782</v>
      </c>
      <c r="BH24" s="7">
        <v>1470859</v>
      </c>
      <c r="BI24" s="7" t="s">
        <v>782</v>
      </c>
      <c r="BJ24" t="s">
        <v>858</v>
      </c>
      <c r="BK24" s="7" t="s">
        <v>858</v>
      </c>
      <c r="BL24" s="7" t="s">
        <v>858</v>
      </c>
      <c r="BM24" s="7" t="s">
        <v>858</v>
      </c>
      <c r="BN24" s="7" t="s">
        <v>707</v>
      </c>
      <c r="BO24" s="7" t="s">
        <v>858</v>
      </c>
      <c r="BP24" s="7" t="s">
        <v>858</v>
      </c>
      <c r="BQ24" s="7" t="s">
        <v>858</v>
      </c>
      <c r="BR24" s="7" t="s">
        <v>858</v>
      </c>
      <c r="BS24" s="7" t="s">
        <v>858</v>
      </c>
      <c r="BT24" s="7" t="s">
        <v>858</v>
      </c>
      <c r="BU24" t="s">
        <v>858</v>
      </c>
      <c r="BV24" t="s">
        <v>858</v>
      </c>
    </row>
    <row r="25" spans="1:74" x14ac:dyDescent="0.35">
      <c r="A25" s="7">
        <f ca="1">Template!A25</f>
        <v>21</v>
      </c>
      <c r="B25" s="181">
        <f ca="1">Template!B25</f>
        <v>44944.890347222223</v>
      </c>
      <c r="C25" t="str">
        <f ca="1">Template!C25</f>
        <v>WO-23003-02-A-1</v>
      </c>
      <c r="D25" t="str">
        <f ca="1">Template!E25</f>
        <v>U</v>
      </c>
      <c r="E25" s="7">
        <f ca="1">Template!G25</f>
        <v>458.755</v>
      </c>
      <c r="F25" s="7" t="e">
        <f ca="1">Template!H25</f>
        <v>#N/A</v>
      </c>
      <c r="G25" s="7">
        <f ca="1">Template!I25</f>
        <v>2.86</v>
      </c>
      <c r="H25" s="7">
        <f ca="1">Template!J25</f>
        <v>0</v>
      </c>
      <c r="I25" s="7" t="e">
        <f ca="1">Template!K25</f>
        <v>#N/A</v>
      </c>
      <c r="J25" s="7">
        <f ca="1">Template!L25</f>
        <v>0.97</v>
      </c>
      <c r="K25" s="7">
        <f ca="1">Template!M25</f>
        <v>1.012</v>
      </c>
      <c r="L25" s="7" t="e">
        <f ca="1">Template!N25</f>
        <v>#N/A</v>
      </c>
      <c r="M25" s="7">
        <f ca="1">Template!O25</f>
        <v>1.4019999999999999</v>
      </c>
      <c r="N25" s="7">
        <f ca="1">Template!P25</f>
        <v>1</v>
      </c>
      <c r="O25" s="7">
        <f ca="1">Template!Q25</f>
        <v>458.755</v>
      </c>
      <c r="P25" s="7" t="e">
        <f ca="1">Template!R25</f>
        <v>#N/A</v>
      </c>
      <c r="Q25" s="7" t="str">
        <f ca="1">Template!S25</f>
        <v>&lt;MRL</v>
      </c>
      <c r="R25" s="7" t="str">
        <f ca="1">Template!T25</f>
        <v>&lt;MRL</v>
      </c>
      <c r="S25" s="7" t="e">
        <f ca="1">Template!U25</f>
        <v>#N/A</v>
      </c>
      <c r="T25" s="7" t="str">
        <f ca="1">Template!V25</f>
        <v>&lt;MRL</v>
      </c>
      <c r="U25" s="7" t="str">
        <f ca="1">Template!W25</f>
        <v>&lt;MRL</v>
      </c>
      <c r="V25" s="7" t="e">
        <f ca="1">Template!X25</f>
        <v>#N/A</v>
      </c>
      <c r="W25" s="7" t="str">
        <f ca="1">Template!Y25</f>
        <v>&lt;MRL</v>
      </c>
      <c r="X25" t="str">
        <f ca="1">Template!AD25</f>
        <v/>
      </c>
      <c r="Y25" s="7" t="str">
        <f>IF(LEN(Template!AF25)=0,"",Template!AF25)</f>
        <v>IS3</v>
      </c>
      <c r="Z25" s="7" t="str">
        <f>IF(LEN(Template!AG25)=0,"",Template!AG25)</f>
        <v>IS3</v>
      </c>
      <c r="AA25" s="7" t="str">
        <f>IF(LEN(Template!AH25)=0,"",Template!AH25)</f>
        <v>IS3</v>
      </c>
      <c r="AB25" s="7" t="str">
        <f>IF(LEN(Template!AI25)=0,"",Template!AI25)</f>
        <v>IS4</v>
      </c>
      <c r="AC25" s="7" t="str">
        <f>IF(LEN(Template!AJ25)=0,"",Template!AJ25)</f>
        <v/>
      </c>
      <c r="AD25" s="7" t="str">
        <f>IF(LEN(Template!AK25)=0,"",Template!AK25)</f>
        <v/>
      </c>
      <c r="AE25" s="7" t="str">
        <f>IF(LEN(Template!AL25)=0,"",Template!AL25)</f>
        <v/>
      </c>
      <c r="AF25" s="7" t="str">
        <f>IF(LEN(Template!AM25)=0,"",Template!AM25)</f>
        <v/>
      </c>
      <c r="AG25" s="7" t="str">
        <f>IF(LEN(Template!AN25)=0,"",Template!AN25)</f>
        <v/>
      </c>
      <c r="AH25" s="7" t="str">
        <f>IF(LEN(Template!AO25)=0,"",Template!AO25)</f>
        <v/>
      </c>
      <c r="AI25" t="str">
        <f>IF(LEN(Template!AS25)=0,"",Template!AS25)</f>
        <v/>
      </c>
      <c r="AJ25" t="str">
        <f>IF(LEN(Template!AU25)=0,"",Template!AU25)</f>
        <v/>
      </c>
      <c r="AM25" s="7">
        <v>47</v>
      </c>
      <c r="AN25" s="181">
        <v>44945.398043981484</v>
      </c>
      <c r="AO25" t="s">
        <v>437</v>
      </c>
      <c r="AP25" t="s">
        <v>788</v>
      </c>
      <c r="AQ25" s="7">
        <v>0</v>
      </c>
      <c r="AR25" s="7">
        <v>0</v>
      </c>
      <c r="AS25" s="7">
        <v>1.109</v>
      </c>
      <c r="AT25" s="7">
        <v>1.0549999999999999</v>
      </c>
      <c r="AU25" s="7">
        <v>2.7759999999999998</v>
      </c>
      <c r="AV25" s="7">
        <v>1.8979999999999999</v>
      </c>
      <c r="AW25" s="7">
        <v>2.5379999999999998</v>
      </c>
      <c r="AX25" s="7">
        <v>1416.32</v>
      </c>
      <c r="AY25" s="7">
        <v>3.141</v>
      </c>
      <c r="AZ25" s="7">
        <v>1000</v>
      </c>
      <c r="BA25" s="7" t="s">
        <v>782</v>
      </c>
      <c r="BB25" s="7" t="s">
        <v>782</v>
      </c>
      <c r="BC25" s="7" t="s">
        <v>782</v>
      </c>
      <c r="BD25" s="7" t="s">
        <v>782</v>
      </c>
      <c r="BE25" s="7" t="s">
        <v>782</v>
      </c>
      <c r="BF25" s="7" t="s">
        <v>782</v>
      </c>
      <c r="BG25" s="7" t="s">
        <v>782</v>
      </c>
      <c r="BH25" s="7">
        <v>1416320</v>
      </c>
      <c r="BI25" s="7" t="s">
        <v>782</v>
      </c>
      <c r="BJ25" t="s">
        <v>858</v>
      </c>
      <c r="BK25" s="7" t="s">
        <v>858</v>
      </c>
      <c r="BL25" s="7" t="s">
        <v>858</v>
      </c>
      <c r="BM25" s="7" t="s">
        <v>858</v>
      </c>
      <c r="BN25" s="7" t="s">
        <v>858</v>
      </c>
      <c r="BO25" s="7" t="s">
        <v>858</v>
      </c>
      <c r="BP25" s="7" t="s">
        <v>858</v>
      </c>
      <c r="BQ25" s="7" t="s">
        <v>858</v>
      </c>
      <c r="BR25" s="7" t="s">
        <v>858</v>
      </c>
      <c r="BS25" s="7" t="s">
        <v>858</v>
      </c>
      <c r="BT25" s="7" t="s">
        <v>858</v>
      </c>
      <c r="BU25" t="s">
        <v>858</v>
      </c>
      <c r="BV25" t="s">
        <v>858</v>
      </c>
    </row>
    <row r="26" spans="1:74" x14ac:dyDescent="0.35">
      <c r="A26" s="7">
        <f ca="1">Template!A26</f>
        <v>22</v>
      </c>
      <c r="B26" s="181">
        <f ca="1">Template!B26</f>
        <v>44944.909143518518</v>
      </c>
      <c r="C26" t="str">
        <f ca="1">Template!C26</f>
        <v>WO-23003-03-A-1</v>
      </c>
      <c r="D26" t="str">
        <f ca="1">Template!E26</f>
        <v>U</v>
      </c>
      <c r="E26" s="7">
        <f ca="1">Template!G26</f>
        <v>463.33699999999999</v>
      </c>
      <c r="F26" s="7" t="e">
        <f ca="1">Template!H26</f>
        <v>#N/A</v>
      </c>
      <c r="G26" s="7">
        <f ca="1">Template!I26</f>
        <v>0</v>
      </c>
      <c r="H26" s="7">
        <f ca="1">Template!J26</f>
        <v>0.90200000000000002</v>
      </c>
      <c r="I26" s="7" t="e">
        <f ca="1">Template!K26</f>
        <v>#N/A</v>
      </c>
      <c r="J26" s="7">
        <f ca="1">Template!L26</f>
        <v>0.84299999999999997</v>
      </c>
      <c r="K26" s="7">
        <f ca="1">Template!M26</f>
        <v>0.90800000000000003</v>
      </c>
      <c r="L26" s="7" t="e">
        <f ca="1">Template!N26</f>
        <v>#N/A</v>
      </c>
      <c r="M26" s="7">
        <f ca="1">Template!O26</f>
        <v>1.1200000000000001</v>
      </c>
      <c r="N26" s="7">
        <f ca="1">Template!P26</f>
        <v>1</v>
      </c>
      <c r="O26" s="7">
        <f ca="1">Template!Q26</f>
        <v>463.33699999999999</v>
      </c>
      <c r="P26" s="7" t="e">
        <f ca="1">Template!R26</f>
        <v>#N/A</v>
      </c>
      <c r="Q26" s="7" t="str">
        <f ca="1">Template!S26</f>
        <v>&lt;MRL</v>
      </c>
      <c r="R26" s="7" t="str">
        <f ca="1">Template!T26</f>
        <v>&lt;MRL</v>
      </c>
      <c r="S26" s="7" t="e">
        <f ca="1">Template!U26</f>
        <v>#N/A</v>
      </c>
      <c r="T26" s="7" t="str">
        <f ca="1">Template!V26</f>
        <v>&lt;MRL</v>
      </c>
      <c r="U26" s="7" t="str">
        <f ca="1">Template!W26</f>
        <v>&lt;MRL</v>
      </c>
      <c r="V26" s="7" t="e">
        <f ca="1">Template!X26</f>
        <v>#N/A</v>
      </c>
      <c r="W26" s="7" t="str">
        <f ca="1">Template!Y26</f>
        <v>&lt;MRL</v>
      </c>
      <c r="X26" t="str">
        <f ca="1">Template!AD26</f>
        <v/>
      </c>
      <c r="Y26" s="7" t="str">
        <f>IF(LEN(Template!AF26)=0,"",Template!AF26)</f>
        <v>IS3</v>
      </c>
      <c r="Z26" s="7" t="str">
        <f>IF(LEN(Template!AG26)=0,"",Template!AG26)</f>
        <v/>
      </c>
      <c r="AA26" s="7" t="str">
        <f>IF(LEN(Template!AH26)=0,"",Template!AH26)</f>
        <v/>
      </c>
      <c r="AB26" s="7" t="str">
        <f>IF(LEN(Template!AI26)=0,"",Template!AI26)</f>
        <v/>
      </c>
      <c r="AC26" s="7" t="str">
        <f>IF(LEN(Template!AJ26)=0,"",Template!AJ26)</f>
        <v/>
      </c>
      <c r="AD26" s="7" t="str">
        <f>IF(LEN(Template!AK26)=0,"",Template!AK26)</f>
        <v/>
      </c>
      <c r="AE26" s="7" t="str">
        <f>IF(LEN(Template!AL26)=0,"",Template!AL26)</f>
        <v/>
      </c>
      <c r="AF26" s="7" t="str">
        <f>IF(LEN(Template!AM26)=0,"",Template!AM26)</f>
        <v/>
      </c>
      <c r="AG26" s="7" t="str">
        <f>IF(LEN(Template!AN26)=0,"",Template!AN26)</f>
        <v/>
      </c>
      <c r="AH26" s="7" t="str">
        <f>IF(LEN(Template!AO26)=0,"",Template!AO26)</f>
        <v/>
      </c>
      <c r="AI26" t="str">
        <f>IF(LEN(Template!AS26)=0,"",Template!AS26)</f>
        <v/>
      </c>
      <c r="AJ26" t="str">
        <f>IF(LEN(Template!AU26)=0,"",Template!AU26)</f>
        <v/>
      </c>
      <c r="AM26" s="7">
        <v>48</v>
      </c>
      <c r="AN26" s="181">
        <v>44945.41684027778</v>
      </c>
      <c r="AO26" t="s">
        <v>438</v>
      </c>
      <c r="AP26" t="s">
        <v>788</v>
      </c>
      <c r="AQ26" s="7">
        <v>0</v>
      </c>
      <c r="AR26" s="7">
        <v>0</v>
      </c>
      <c r="AS26" s="7">
        <v>0</v>
      </c>
      <c r="AT26" s="7">
        <v>0</v>
      </c>
      <c r="AU26" s="7">
        <v>1.996</v>
      </c>
      <c r="AV26" s="7">
        <v>0.66500000000000004</v>
      </c>
      <c r="AW26" s="7">
        <v>0.60099999999999998</v>
      </c>
      <c r="AX26" s="7">
        <v>1386.347</v>
      </c>
      <c r="AY26" s="7">
        <v>0.81200000000000006</v>
      </c>
      <c r="AZ26" s="7">
        <v>1000</v>
      </c>
      <c r="BA26" s="7" t="s">
        <v>782</v>
      </c>
      <c r="BB26" s="7" t="s">
        <v>782</v>
      </c>
      <c r="BC26" s="7" t="s">
        <v>782</v>
      </c>
      <c r="BD26" s="7" t="s">
        <v>782</v>
      </c>
      <c r="BE26" s="7" t="s">
        <v>782</v>
      </c>
      <c r="BF26" s="7" t="s">
        <v>782</v>
      </c>
      <c r="BG26" s="7" t="s">
        <v>782</v>
      </c>
      <c r="BH26" s="7">
        <v>1386347</v>
      </c>
      <c r="BI26" s="7" t="s">
        <v>782</v>
      </c>
      <c r="BJ26" t="s">
        <v>858</v>
      </c>
      <c r="BK26" s="7" t="s">
        <v>858</v>
      </c>
      <c r="BL26" s="7" t="s">
        <v>858</v>
      </c>
      <c r="BM26" s="7" t="s">
        <v>858</v>
      </c>
      <c r="BN26" s="7" t="s">
        <v>858</v>
      </c>
      <c r="BO26" s="7" t="s">
        <v>858</v>
      </c>
      <c r="BP26" s="7" t="s">
        <v>858</v>
      </c>
      <c r="BQ26" s="7" t="s">
        <v>858</v>
      </c>
      <c r="BR26" s="7" t="s">
        <v>858</v>
      </c>
      <c r="BS26" s="7" t="s">
        <v>858</v>
      </c>
      <c r="BT26" s="7" t="s">
        <v>858</v>
      </c>
      <c r="BU26" t="s">
        <v>858</v>
      </c>
      <c r="BV26" t="s">
        <v>858</v>
      </c>
    </row>
    <row r="27" spans="1:74" x14ac:dyDescent="0.35">
      <c r="A27" s="7">
        <f ca="1">Template!A27</f>
        <v>23</v>
      </c>
      <c r="B27" s="181">
        <f ca="1">Template!B27</f>
        <v>44944.927939814814</v>
      </c>
      <c r="C27" t="str">
        <f ca="1">Template!C27</f>
        <v>WO-23003-04-A-1</v>
      </c>
      <c r="D27" t="str">
        <f ca="1">Template!E27</f>
        <v>U</v>
      </c>
      <c r="E27" s="7">
        <f ca="1">Template!G27</f>
        <v>434.86700000000002</v>
      </c>
      <c r="F27" s="7" t="e">
        <f ca="1">Template!H27</f>
        <v>#N/A</v>
      </c>
      <c r="G27" s="7">
        <f ca="1">Template!I27</f>
        <v>0</v>
      </c>
      <c r="H27" s="7">
        <f ca="1">Template!J27</f>
        <v>0</v>
      </c>
      <c r="I27" s="7" t="e">
        <f ca="1">Template!K27</f>
        <v>#N/A</v>
      </c>
      <c r="J27" s="7">
        <f ca="1">Template!L27</f>
        <v>0.75700000000000001</v>
      </c>
      <c r="K27" s="7">
        <f ca="1">Template!M27</f>
        <v>0.77200000000000002</v>
      </c>
      <c r="L27" s="7" t="e">
        <f ca="1">Template!N27</f>
        <v>#N/A</v>
      </c>
      <c r="M27" s="7">
        <f ca="1">Template!O27</f>
        <v>0.82199999999999995</v>
      </c>
      <c r="N27" s="7">
        <f ca="1">Template!P27</f>
        <v>1</v>
      </c>
      <c r="O27" s="7">
        <f ca="1">Template!Q27</f>
        <v>434.86700000000002</v>
      </c>
      <c r="P27" s="7" t="e">
        <f ca="1">Template!R27</f>
        <v>#N/A</v>
      </c>
      <c r="Q27" s="7" t="str">
        <f ca="1">Template!S27</f>
        <v>&lt;MRL</v>
      </c>
      <c r="R27" s="7" t="str">
        <f ca="1">Template!T27</f>
        <v>&lt;MRL</v>
      </c>
      <c r="S27" s="7" t="e">
        <f ca="1">Template!U27</f>
        <v>#N/A</v>
      </c>
      <c r="T27" s="7" t="str">
        <f ca="1">Template!V27</f>
        <v>&lt;MRL</v>
      </c>
      <c r="U27" s="7" t="str">
        <f ca="1">Template!W27</f>
        <v>&lt;MRL</v>
      </c>
      <c r="V27" s="7" t="e">
        <f ca="1">Template!X27</f>
        <v>#N/A</v>
      </c>
      <c r="W27" s="7" t="str">
        <f ca="1">Template!Y27</f>
        <v>&lt;MRL</v>
      </c>
      <c r="X27" t="str">
        <f ca="1">Template!AD27</f>
        <v/>
      </c>
      <c r="Y27" s="7" t="str">
        <f>IF(LEN(Template!AF27)=0,"",Template!AF27)</f>
        <v>IS3</v>
      </c>
      <c r="Z27" s="7" t="str">
        <f>IF(LEN(Template!AG27)=0,"",Template!AG27)</f>
        <v>IS3</v>
      </c>
      <c r="AA27" s="7" t="str">
        <f>IF(LEN(Template!AH27)=0,"",Template!AH27)</f>
        <v>IS4</v>
      </c>
      <c r="AB27" s="7" t="str">
        <f>IF(LEN(Template!AI27)=0,"",Template!AI27)</f>
        <v>IS4</v>
      </c>
      <c r="AC27" s="7" t="str">
        <f>IF(LEN(Template!AJ27)=0,"",Template!AJ27)</f>
        <v>IS4</v>
      </c>
      <c r="AD27" s="7" t="str">
        <f>IF(LEN(Template!AK27)=0,"",Template!AK27)</f>
        <v/>
      </c>
      <c r="AE27" s="7" t="str">
        <f>IF(LEN(Template!AL27)=0,"",Template!AL27)</f>
        <v/>
      </c>
      <c r="AF27" s="7" t="str">
        <f>IF(LEN(Template!AM27)=0,"",Template!AM27)</f>
        <v/>
      </c>
      <c r="AG27" s="7" t="str">
        <f>IF(LEN(Template!AN27)=0,"",Template!AN27)</f>
        <v/>
      </c>
      <c r="AH27" s="7" t="str">
        <f>IF(LEN(Template!AO27)=0,"",Template!AO27)</f>
        <v/>
      </c>
      <c r="AI27" t="str">
        <f>IF(LEN(Template!AS27)=0,"",Template!AS27)</f>
        <v/>
      </c>
      <c r="AJ27" t="str">
        <f>IF(LEN(Template!AU27)=0,"",Template!AU27)</f>
        <v/>
      </c>
      <c r="AM27" s="7">
        <v>49</v>
      </c>
      <c r="AN27" s="181">
        <v>44945.435648148145</v>
      </c>
      <c r="AO27" t="s">
        <v>439</v>
      </c>
      <c r="AP27" t="s">
        <v>788</v>
      </c>
      <c r="AQ27" s="7">
        <v>0</v>
      </c>
      <c r="AR27" s="7">
        <v>0</v>
      </c>
      <c r="AS27" s="7">
        <v>0</v>
      </c>
      <c r="AT27" s="7">
        <v>0.59699999999999998</v>
      </c>
      <c r="AU27" s="7">
        <v>1.9239999999999999</v>
      </c>
      <c r="AV27" s="7">
        <v>0.54400000000000004</v>
      </c>
      <c r="AW27" s="7">
        <v>0.48399999999999999</v>
      </c>
      <c r="AX27" s="7">
        <v>1540.0350000000001</v>
      </c>
      <c r="AY27" s="7">
        <v>0.71799999999999997</v>
      </c>
      <c r="AZ27" s="7">
        <v>1000</v>
      </c>
      <c r="BA27" s="7" t="s">
        <v>782</v>
      </c>
      <c r="BB27" s="7" t="s">
        <v>782</v>
      </c>
      <c r="BC27" s="7" t="s">
        <v>782</v>
      </c>
      <c r="BD27" s="7" t="s">
        <v>782</v>
      </c>
      <c r="BE27" s="7" t="s">
        <v>782</v>
      </c>
      <c r="BF27" s="7" t="s">
        <v>782</v>
      </c>
      <c r="BG27" s="7" t="s">
        <v>782</v>
      </c>
      <c r="BH27" s="7">
        <v>1540035</v>
      </c>
      <c r="BI27" s="7" t="s">
        <v>782</v>
      </c>
      <c r="BJ27" t="s">
        <v>858</v>
      </c>
      <c r="BK27" s="7" t="s">
        <v>858</v>
      </c>
      <c r="BL27" s="7" t="s">
        <v>858</v>
      </c>
      <c r="BM27" s="7" t="s">
        <v>858</v>
      </c>
      <c r="BN27" s="7" t="s">
        <v>858</v>
      </c>
      <c r="BO27" s="7" t="s">
        <v>858</v>
      </c>
      <c r="BP27" s="7" t="s">
        <v>858</v>
      </c>
      <c r="BQ27" s="7" t="s">
        <v>858</v>
      </c>
      <c r="BR27" s="7" t="s">
        <v>858</v>
      </c>
      <c r="BS27" s="7" t="s">
        <v>858</v>
      </c>
      <c r="BT27" s="7" t="s">
        <v>858</v>
      </c>
      <c r="BU27" t="s">
        <v>858</v>
      </c>
      <c r="BV27" t="s">
        <v>858</v>
      </c>
    </row>
    <row r="28" spans="1:74" x14ac:dyDescent="0.35">
      <c r="A28" s="7">
        <f ca="1">Template!A28</f>
        <v>24</v>
      </c>
      <c r="B28" s="181">
        <f ca="1">Template!B28</f>
        <v>44944.946747685186</v>
      </c>
      <c r="C28" t="str">
        <f ca="1">Template!C28</f>
        <v>WO-23003-05-A-1</v>
      </c>
      <c r="D28" t="str">
        <f ca="1">Template!E28</f>
        <v>U</v>
      </c>
      <c r="E28" s="7">
        <f ca="1">Template!G28</f>
        <v>511.06700000000001</v>
      </c>
      <c r="F28" s="7" t="e">
        <f ca="1">Template!H28</f>
        <v>#N/A</v>
      </c>
      <c r="G28" s="7">
        <f ca="1">Template!I28</f>
        <v>0</v>
      </c>
      <c r="H28" s="7">
        <f ca="1">Template!J28</f>
        <v>0</v>
      </c>
      <c r="I28" s="7" t="e">
        <f ca="1">Template!K28</f>
        <v>#N/A</v>
      </c>
      <c r="J28" s="7">
        <f ca="1">Template!L28</f>
        <v>0.67500000000000004</v>
      </c>
      <c r="K28" s="7">
        <f ca="1">Template!M28</f>
        <v>0.74399999999999999</v>
      </c>
      <c r="L28" s="7" t="e">
        <f ca="1">Template!N28</f>
        <v>#N/A</v>
      </c>
      <c r="M28" s="7">
        <f ca="1">Template!O28</f>
        <v>1.093</v>
      </c>
      <c r="N28" s="7">
        <f ca="1">Template!P28</f>
        <v>1</v>
      </c>
      <c r="O28" s="7">
        <f ca="1">Template!Q28</f>
        <v>511.06700000000001</v>
      </c>
      <c r="P28" s="7" t="e">
        <f ca="1">Template!R28</f>
        <v>#N/A</v>
      </c>
      <c r="Q28" s="7" t="str">
        <f ca="1">Template!S28</f>
        <v>&lt;MRL</v>
      </c>
      <c r="R28" s="7" t="str">
        <f ca="1">Template!T28</f>
        <v>&lt;MRL</v>
      </c>
      <c r="S28" s="7" t="e">
        <f ca="1">Template!U28</f>
        <v>#N/A</v>
      </c>
      <c r="T28" s="7" t="str">
        <f ca="1">Template!V28</f>
        <v>&lt;MRL</v>
      </c>
      <c r="U28" s="7" t="str">
        <f ca="1">Template!W28</f>
        <v>&lt;MRL</v>
      </c>
      <c r="V28" s="7" t="e">
        <f ca="1">Template!X28</f>
        <v>#N/A</v>
      </c>
      <c r="W28" s="7" t="str">
        <f ca="1">Template!Y28</f>
        <v>&lt;MRL</v>
      </c>
      <c r="X28" t="str">
        <f ca="1">Template!AD28</f>
        <v/>
      </c>
      <c r="Y28" s="7" t="str">
        <f>IF(LEN(Template!AF28)=0,"",Template!AF28)</f>
        <v>IS3</v>
      </c>
      <c r="Z28" s="7" t="str">
        <f>IF(LEN(Template!AG28)=0,"",Template!AG28)</f>
        <v>IS3</v>
      </c>
      <c r="AA28" s="7" t="str">
        <f>IF(LEN(Template!AH28)=0,"",Template!AH28)</f>
        <v>IS4</v>
      </c>
      <c r="AB28" s="7" t="str">
        <f>IF(LEN(Template!AI28)=0,"",Template!AI28)</f>
        <v>IS4</v>
      </c>
      <c r="AC28" s="7" t="str">
        <f>IF(LEN(Template!AJ28)=0,"",Template!AJ28)</f>
        <v>IS4</v>
      </c>
      <c r="AD28" s="7" t="str">
        <f>IF(LEN(Template!AK28)=0,"",Template!AK28)</f>
        <v/>
      </c>
      <c r="AE28" s="7" t="str">
        <f>IF(LEN(Template!AL28)=0,"",Template!AL28)</f>
        <v/>
      </c>
      <c r="AF28" s="7" t="str">
        <f>IF(LEN(Template!AM28)=0,"",Template!AM28)</f>
        <v/>
      </c>
      <c r="AG28" s="7" t="str">
        <f>IF(LEN(Template!AN28)=0,"",Template!AN28)</f>
        <v/>
      </c>
      <c r="AH28" s="7" t="str">
        <f>IF(LEN(Template!AO28)=0,"",Template!AO28)</f>
        <v/>
      </c>
      <c r="AI28" t="str">
        <f>IF(LEN(Template!AS28)=0,"",Template!AS28)</f>
        <v/>
      </c>
      <c r="AJ28" t="str">
        <f>IF(LEN(Template!AU28)=0,"",Template!AU28)</f>
        <v/>
      </c>
      <c r="AM28" s="7">
        <v>50</v>
      </c>
      <c r="AN28" s="181">
        <v>44945.454432870371</v>
      </c>
      <c r="AO28" t="s">
        <v>440</v>
      </c>
      <c r="AP28" t="s">
        <v>788</v>
      </c>
      <c r="AQ28" s="7">
        <v>0</v>
      </c>
      <c r="AR28" s="7">
        <v>0</v>
      </c>
      <c r="AS28" s="7">
        <v>0.51200000000000001</v>
      </c>
      <c r="AT28" s="7">
        <v>0.90500000000000003</v>
      </c>
      <c r="AU28" s="7">
        <v>2.0150000000000001</v>
      </c>
      <c r="AV28" s="7">
        <v>0.86299999999999999</v>
      </c>
      <c r="AW28" s="7">
        <v>0.72699999999999998</v>
      </c>
      <c r="AX28" s="7">
        <v>1397.807</v>
      </c>
      <c r="AY28" s="7">
        <v>0.91300000000000003</v>
      </c>
      <c r="AZ28" s="7">
        <v>1000</v>
      </c>
      <c r="BA28" s="7" t="s">
        <v>782</v>
      </c>
      <c r="BB28" s="7" t="s">
        <v>782</v>
      </c>
      <c r="BC28" s="7" t="s">
        <v>782</v>
      </c>
      <c r="BD28" s="7" t="s">
        <v>782</v>
      </c>
      <c r="BE28" s="7" t="s">
        <v>782</v>
      </c>
      <c r="BF28" s="7" t="s">
        <v>782</v>
      </c>
      <c r="BG28" s="7" t="s">
        <v>782</v>
      </c>
      <c r="BH28" s="7">
        <v>1397807</v>
      </c>
      <c r="BI28" s="7" t="s">
        <v>782</v>
      </c>
      <c r="BJ28" t="s">
        <v>858</v>
      </c>
      <c r="BK28" s="7" t="s">
        <v>858</v>
      </c>
      <c r="BL28" s="7" t="s">
        <v>858</v>
      </c>
      <c r="BM28" s="7" t="s">
        <v>858</v>
      </c>
      <c r="BN28" s="7" t="s">
        <v>858</v>
      </c>
      <c r="BO28" s="7" t="s">
        <v>858</v>
      </c>
      <c r="BP28" s="7" t="s">
        <v>858</v>
      </c>
      <c r="BQ28" s="7" t="s">
        <v>858</v>
      </c>
      <c r="BR28" s="7" t="s">
        <v>858</v>
      </c>
      <c r="BS28" s="7" t="s">
        <v>858</v>
      </c>
      <c r="BT28" s="7" t="s">
        <v>858</v>
      </c>
      <c r="BU28" t="s">
        <v>858</v>
      </c>
      <c r="BV28" t="s">
        <v>858</v>
      </c>
    </row>
    <row r="29" spans="1:74" x14ac:dyDescent="0.35">
      <c r="A29" s="7">
        <f ca="1">Template!A29</f>
        <v>25</v>
      </c>
      <c r="B29" s="181">
        <f ca="1">Template!B29</f>
        <v>44944.965567129628</v>
      </c>
      <c r="C29" t="str">
        <f ca="1">Template!C29</f>
        <v>WO-23003-06-A-1</v>
      </c>
      <c r="D29" t="str">
        <f ca="1">Template!E29</f>
        <v>U</v>
      </c>
      <c r="E29" s="7">
        <f ca="1">Template!G29</f>
        <v>462.81799999999998</v>
      </c>
      <c r="F29" s="7" t="e">
        <f ca="1">Template!H29</f>
        <v>#N/A</v>
      </c>
      <c r="G29" s="7">
        <f ca="1">Template!I29</f>
        <v>0</v>
      </c>
      <c r="H29" s="7">
        <f ca="1">Template!J29</f>
        <v>0</v>
      </c>
      <c r="I29" s="7" t="e">
        <f ca="1">Template!K29</f>
        <v>#N/A</v>
      </c>
      <c r="J29" s="7">
        <f ca="1">Template!L29</f>
        <v>0.65700000000000003</v>
      </c>
      <c r="K29" s="7">
        <f ca="1">Template!M29</f>
        <v>0.77100000000000002</v>
      </c>
      <c r="L29" s="7" t="e">
        <f ca="1">Template!N29</f>
        <v>#N/A</v>
      </c>
      <c r="M29" s="7">
        <f ca="1">Template!O29</f>
        <v>0.76900000000000002</v>
      </c>
      <c r="N29" s="7">
        <f ca="1">Template!P29</f>
        <v>1</v>
      </c>
      <c r="O29" s="7">
        <f ca="1">Template!Q29</f>
        <v>462.81799999999998</v>
      </c>
      <c r="P29" s="7" t="e">
        <f ca="1">Template!R29</f>
        <v>#N/A</v>
      </c>
      <c r="Q29" s="7" t="str">
        <f ca="1">Template!S29</f>
        <v>&lt;MRL</v>
      </c>
      <c r="R29" s="7" t="str">
        <f ca="1">Template!T29</f>
        <v>&lt;MRL</v>
      </c>
      <c r="S29" s="7" t="e">
        <f ca="1">Template!U29</f>
        <v>#N/A</v>
      </c>
      <c r="T29" s="7" t="str">
        <f ca="1">Template!V29</f>
        <v>&lt;MRL</v>
      </c>
      <c r="U29" s="7" t="str">
        <f ca="1">Template!W29</f>
        <v>&lt;MRL</v>
      </c>
      <c r="V29" s="7" t="e">
        <f ca="1">Template!X29</f>
        <v>#N/A</v>
      </c>
      <c r="W29" s="7" t="str">
        <f ca="1">Template!Y29</f>
        <v>&lt;MRL</v>
      </c>
      <c r="X29" t="str">
        <f ca="1">Template!AD29</f>
        <v/>
      </c>
      <c r="Y29" s="7" t="str">
        <f>IF(LEN(Template!AF29)=0,"",Template!AF29)</f>
        <v>IS3</v>
      </c>
      <c r="Z29" s="7" t="str">
        <f>IF(LEN(Template!AG29)=0,"",Template!AG29)</f>
        <v>IS3</v>
      </c>
      <c r="AA29" s="7" t="str">
        <f>IF(LEN(Template!AH29)=0,"",Template!AH29)</f>
        <v>IS4</v>
      </c>
      <c r="AB29" s="7" t="str">
        <f>IF(LEN(Template!AI29)=0,"",Template!AI29)</f>
        <v>IS4</v>
      </c>
      <c r="AC29" s="7" t="str">
        <f>IF(LEN(Template!AJ29)=0,"",Template!AJ29)</f>
        <v>IS4</v>
      </c>
      <c r="AD29" s="7" t="str">
        <f>IF(LEN(Template!AK29)=0,"",Template!AK29)</f>
        <v>IS4</v>
      </c>
      <c r="AE29" s="7" t="str">
        <f>IF(LEN(Template!AL29)=0,"",Template!AL29)</f>
        <v/>
      </c>
      <c r="AF29" s="7" t="str">
        <f>IF(LEN(Template!AM29)=0,"",Template!AM29)</f>
        <v/>
      </c>
      <c r="AG29" s="7" t="str">
        <f>IF(LEN(Template!AN29)=0,"",Template!AN29)</f>
        <v/>
      </c>
      <c r="AH29" s="7" t="str">
        <f>IF(LEN(Template!AO29)=0,"",Template!AO29)</f>
        <v/>
      </c>
      <c r="AI29" t="str">
        <f>IF(LEN(Template!AS29)=0,"",Template!AS29)</f>
        <v/>
      </c>
      <c r="AJ29" t="str">
        <f>IF(LEN(Template!AU29)=0,"",Template!AU29)</f>
        <v/>
      </c>
      <c r="AM29" s="7">
        <v>51</v>
      </c>
      <c r="AN29" s="181">
        <v>44945.473252314812</v>
      </c>
      <c r="AO29" t="s">
        <v>441</v>
      </c>
      <c r="AP29" t="s">
        <v>788</v>
      </c>
      <c r="AQ29" s="7">
        <v>0</v>
      </c>
      <c r="AR29" s="7">
        <v>0</v>
      </c>
      <c r="AS29" s="7">
        <v>0.81799999999999995</v>
      </c>
      <c r="AT29" s="7">
        <v>0.51200000000000001</v>
      </c>
      <c r="AU29" s="7">
        <v>1.9810000000000001</v>
      </c>
      <c r="AV29" s="7">
        <v>0.51500000000000001</v>
      </c>
      <c r="AW29" s="7">
        <v>0.436</v>
      </c>
      <c r="AX29" s="7">
        <v>1542.7139999999999</v>
      </c>
      <c r="AY29" s="7">
        <v>0.57799999999999996</v>
      </c>
      <c r="AZ29" s="7">
        <v>1000</v>
      </c>
      <c r="BA29" s="7" t="s">
        <v>782</v>
      </c>
      <c r="BB29" s="7" t="s">
        <v>782</v>
      </c>
      <c r="BC29" s="7" t="s">
        <v>782</v>
      </c>
      <c r="BD29" s="7" t="s">
        <v>782</v>
      </c>
      <c r="BE29" s="7" t="s">
        <v>782</v>
      </c>
      <c r="BF29" s="7" t="s">
        <v>782</v>
      </c>
      <c r="BG29" s="7" t="s">
        <v>782</v>
      </c>
      <c r="BH29" s="7">
        <v>1542714</v>
      </c>
      <c r="BI29" s="7" t="s">
        <v>782</v>
      </c>
      <c r="BJ29" t="s">
        <v>858</v>
      </c>
      <c r="BK29" s="7" t="s">
        <v>858</v>
      </c>
      <c r="BL29" s="7" t="s">
        <v>858</v>
      </c>
      <c r="BM29" s="7" t="s">
        <v>858</v>
      </c>
      <c r="BN29" s="7" t="s">
        <v>858</v>
      </c>
      <c r="BO29" s="7" t="s">
        <v>858</v>
      </c>
      <c r="BP29" s="7" t="s">
        <v>858</v>
      </c>
      <c r="BQ29" s="7" t="s">
        <v>858</v>
      </c>
      <c r="BR29" s="7" t="s">
        <v>858</v>
      </c>
      <c r="BS29" s="7" t="s">
        <v>858</v>
      </c>
      <c r="BT29" s="7" t="s">
        <v>858</v>
      </c>
      <c r="BU29" t="s">
        <v>858</v>
      </c>
      <c r="BV29" t="s">
        <v>858</v>
      </c>
    </row>
    <row r="30" spans="1:74" x14ac:dyDescent="0.35">
      <c r="A30" s="7">
        <f ca="1">Template!A30</f>
        <v>26</v>
      </c>
      <c r="B30" s="181">
        <f ca="1">Template!B30</f>
        <v>44944.984363425923</v>
      </c>
      <c r="C30" t="str">
        <f ca="1">Template!C30</f>
        <v>WO-23003-07-A-1</v>
      </c>
      <c r="D30" t="str">
        <f ca="1">Template!E30</f>
        <v>U</v>
      </c>
      <c r="E30" s="7">
        <f ca="1">Template!G30</f>
        <v>0</v>
      </c>
      <c r="F30" s="7" t="e">
        <f ca="1">Template!H30</f>
        <v>#N/A</v>
      </c>
      <c r="G30" s="7">
        <f ca="1">Template!I30</f>
        <v>0</v>
      </c>
      <c r="H30" s="7">
        <f ca="1">Template!J30</f>
        <v>0</v>
      </c>
      <c r="I30" s="7" t="e">
        <f ca="1">Template!K30</f>
        <v>#N/A</v>
      </c>
      <c r="J30" s="7">
        <f ca="1">Template!L30</f>
        <v>1.008</v>
      </c>
      <c r="K30" s="7">
        <f ca="1">Template!M30</f>
        <v>1.8</v>
      </c>
      <c r="L30" s="7" t="e">
        <f ca="1">Template!N30</f>
        <v>#N/A</v>
      </c>
      <c r="M30" s="7">
        <f ca="1">Template!O30</f>
        <v>3898.9430000000002</v>
      </c>
      <c r="N30" s="7">
        <f ca="1">Template!P30</f>
        <v>1</v>
      </c>
      <c r="O30" s="7" t="str">
        <f ca="1">Template!Q30</f>
        <v>&lt;MRL</v>
      </c>
      <c r="P30" s="7" t="e">
        <f ca="1">Template!R30</f>
        <v>#N/A</v>
      </c>
      <c r="Q30" s="7" t="str">
        <f ca="1">Template!S30</f>
        <v>&lt;MRL</v>
      </c>
      <c r="R30" s="7" t="str">
        <f ca="1">Template!T30</f>
        <v>&lt;MRL</v>
      </c>
      <c r="S30" s="7" t="e">
        <f ca="1">Template!U30</f>
        <v>#N/A</v>
      </c>
      <c r="T30" s="7" t="str">
        <f ca="1">Template!V30</f>
        <v>&lt;MRL</v>
      </c>
      <c r="U30" s="7" t="str">
        <f ca="1">Template!W30</f>
        <v>&lt;MRL</v>
      </c>
      <c r="V30" s="7" t="e">
        <f ca="1">Template!X30</f>
        <v>#N/A</v>
      </c>
      <c r="W30" s="7">
        <f ca="1">Template!Y30</f>
        <v>3898.9430000000002</v>
      </c>
      <c r="X30" t="str">
        <f ca="1">Template!AD30</f>
        <v/>
      </c>
      <c r="Y30" s="7" t="str">
        <f>IF(LEN(Template!AF30)=0,"",Template!AF30)</f>
        <v/>
      </c>
      <c r="Z30" s="7" t="str">
        <f>IF(LEN(Template!AG30)=0,"",Template!AG30)</f>
        <v/>
      </c>
      <c r="AA30" s="7" t="str">
        <f>IF(LEN(Template!AH30)=0,"",Template!AH30)</f>
        <v/>
      </c>
      <c r="AB30" s="7" t="str">
        <f>IF(LEN(Template!AI30)=0,"",Template!AI30)</f>
        <v/>
      </c>
      <c r="AC30" s="7" t="str">
        <f>IF(LEN(Template!AJ30)=0,"",Template!AJ30)</f>
        <v/>
      </c>
      <c r="AD30" s="7" t="str">
        <f>IF(LEN(Template!AK30)=0,"",Template!AK30)</f>
        <v/>
      </c>
      <c r="AE30" s="7" t="str">
        <f>IF(LEN(Template!AL30)=0,"",Template!AL30)</f>
        <v/>
      </c>
      <c r="AF30" s="7" t="str">
        <f>IF(LEN(Template!AM30)=0,"",Template!AM30)</f>
        <v/>
      </c>
      <c r="AG30" s="7" t="str">
        <f>IF(LEN(Template!AN30)=0,"",Template!AN30)</f>
        <v>IS4</v>
      </c>
      <c r="AH30" s="7" t="str">
        <f>IF(LEN(Template!AO30)=0,"",Template!AO30)</f>
        <v/>
      </c>
      <c r="AI30" t="str">
        <f>IF(LEN(Template!AS30)=0,"",Template!AS30)</f>
        <v/>
      </c>
      <c r="AJ30" t="str">
        <f>IF(LEN(Template!AU30)=0,"",Template!AU30)</f>
        <v/>
      </c>
      <c r="AM30" s="7">
        <v>52</v>
      </c>
      <c r="AN30" s="181">
        <v>44945.492083333331</v>
      </c>
      <c r="AO30" t="s">
        <v>442</v>
      </c>
      <c r="AP30" t="s">
        <v>788</v>
      </c>
      <c r="AQ30" s="7">
        <v>0</v>
      </c>
      <c r="AR30" s="7">
        <v>0</v>
      </c>
      <c r="AS30" s="7">
        <v>1.004</v>
      </c>
      <c r="AT30" s="7">
        <v>0</v>
      </c>
      <c r="AU30" s="7">
        <v>0</v>
      </c>
      <c r="AV30" s="7">
        <v>0.34899999999999998</v>
      </c>
      <c r="AW30" s="7">
        <v>0.39200000000000002</v>
      </c>
      <c r="AX30" s="7">
        <v>63.814</v>
      </c>
      <c r="AY30" s="7">
        <v>0.48899999999999999</v>
      </c>
      <c r="AZ30" s="7">
        <v>2</v>
      </c>
      <c r="BA30" s="7" t="s">
        <v>782</v>
      </c>
      <c r="BB30" s="7" t="s">
        <v>782</v>
      </c>
      <c r="BC30" s="7" t="s">
        <v>782</v>
      </c>
      <c r="BD30" s="7" t="s">
        <v>782</v>
      </c>
      <c r="BE30" s="7" t="s">
        <v>782</v>
      </c>
      <c r="BF30" s="7" t="s">
        <v>782</v>
      </c>
      <c r="BG30" s="7" t="s">
        <v>782</v>
      </c>
      <c r="BH30" s="7">
        <v>127.628</v>
      </c>
      <c r="BI30" s="7" t="s">
        <v>782</v>
      </c>
      <c r="BJ30" t="s">
        <v>858</v>
      </c>
      <c r="BK30" s="7" t="s">
        <v>704</v>
      </c>
      <c r="BL30" s="7" t="s">
        <v>707</v>
      </c>
      <c r="BM30" s="7" t="s">
        <v>707</v>
      </c>
      <c r="BN30" s="7" t="s">
        <v>707</v>
      </c>
      <c r="BO30" s="7" t="s">
        <v>858</v>
      </c>
      <c r="BP30" s="7" t="s">
        <v>858</v>
      </c>
      <c r="BQ30" s="7" t="s">
        <v>858</v>
      </c>
      <c r="BR30" s="7" t="s">
        <v>409</v>
      </c>
      <c r="BS30" s="7" t="s">
        <v>858</v>
      </c>
      <c r="BT30" s="7" t="s">
        <v>858</v>
      </c>
      <c r="BU30" t="s">
        <v>858</v>
      </c>
      <c r="BV30" t="s">
        <v>858</v>
      </c>
    </row>
    <row r="31" spans="1:74" x14ac:dyDescent="0.35">
      <c r="A31" s="7">
        <f ca="1">Template!A31</f>
        <v>27</v>
      </c>
      <c r="B31" s="181">
        <f ca="1">Template!B31</f>
        <v>44945.003171296295</v>
      </c>
      <c r="C31" t="str">
        <f ca="1">Template!C31</f>
        <v>WO-23003-08-A-1</v>
      </c>
      <c r="D31" t="str">
        <f ca="1">Template!E31</f>
        <v>U</v>
      </c>
      <c r="E31" s="7">
        <f ca="1">Template!G31</f>
        <v>0</v>
      </c>
      <c r="F31" s="7" t="e">
        <f ca="1">Template!H31</f>
        <v>#N/A</v>
      </c>
      <c r="G31" s="7">
        <f ca="1">Template!I31</f>
        <v>0</v>
      </c>
      <c r="H31" s="7">
        <f ca="1">Template!J31</f>
        <v>0</v>
      </c>
      <c r="I31" s="7" t="e">
        <f ca="1">Template!K31</f>
        <v>#N/A</v>
      </c>
      <c r="J31" s="7">
        <f ca="1">Template!L31</f>
        <v>0.97</v>
      </c>
      <c r="K31" s="7">
        <f ca="1">Template!M31</f>
        <v>1.8</v>
      </c>
      <c r="L31" s="7" t="e">
        <f ca="1">Template!N31</f>
        <v>#N/A</v>
      </c>
      <c r="M31" s="7">
        <f ca="1">Template!O31</f>
        <v>4309.18</v>
      </c>
      <c r="N31" s="7">
        <f ca="1">Template!P31</f>
        <v>1</v>
      </c>
      <c r="O31" s="7" t="str">
        <f ca="1">Template!Q31</f>
        <v>&lt;MRL</v>
      </c>
      <c r="P31" s="7" t="e">
        <f ca="1">Template!R31</f>
        <v>#N/A</v>
      </c>
      <c r="Q31" s="7" t="str">
        <f ca="1">Template!S31</f>
        <v>&lt;MRL</v>
      </c>
      <c r="R31" s="7" t="str">
        <f ca="1">Template!T31</f>
        <v>&lt;MRL</v>
      </c>
      <c r="S31" s="7" t="e">
        <f ca="1">Template!U31</f>
        <v>#N/A</v>
      </c>
      <c r="T31" s="7" t="str">
        <f ca="1">Template!V31</f>
        <v>&lt;MRL</v>
      </c>
      <c r="U31" s="7" t="str">
        <f ca="1">Template!W31</f>
        <v>&lt;MRL</v>
      </c>
      <c r="V31" s="7" t="e">
        <f ca="1">Template!X31</f>
        <v>#N/A</v>
      </c>
      <c r="W31" s="7">
        <f ca="1">Template!Y31</f>
        <v>4309.18</v>
      </c>
      <c r="X31" t="str">
        <f ca="1">Template!AD31</f>
        <v/>
      </c>
      <c r="Y31" s="7" t="str">
        <f>IF(LEN(Template!AF31)=0,"",Template!AF31)</f>
        <v/>
      </c>
      <c r="Z31" s="7" t="str">
        <f>IF(LEN(Template!AG31)=0,"",Template!AG31)</f>
        <v/>
      </c>
      <c r="AA31" s="7" t="str">
        <f>IF(LEN(Template!AH31)=0,"",Template!AH31)</f>
        <v/>
      </c>
      <c r="AB31" s="7" t="str">
        <f>IF(LEN(Template!AI31)=0,"",Template!AI31)</f>
        <v/>
      </c>
      <c r="AC31" s="7" t="str">
        <f>IF(LEN(Template!AJ31)=0,"",Template!AJ31)</f>
        <v/>
      </c>
      <c r="AD31" s="7" t="str">
        <f>IF(LEN(Template!AK31)=0,"",Template!AK31)</f>
        <v/>
      </c>
      <c r="AE31" s="7" t="str">
        <f>IF(LEN(Template!AL31)=0,"",Template!AL31)</f>
        <v/>
      </c>
      <c r="AF31" s="7" t="str">
        <f>IF(LEN(Template!AM31)=0,"",Template!AM31)</f>
        <v/>
      </c>
      <c r="AG31" s="7" t="str">
        <f>IF(LEN(Template!AN31)=0,"",Template!AN31)</f>
        <v>IS4</v>
      </c>
      <c r="AH31" s="7" t="str">
        <f>IF(LEN(Template!AO31)=0,"",Template!AO31)</f>
        <v/>
      </c>
      <c r="AI31" t="str">
        <f>IF(LEN(Template!AS31)=0,"",Template!AS31)</f>
        <v/>
      </c>
      <c r="AJ31" t="str">
        <f>IF(LEN(Template!AU31)=0,"",Template!AU31)</f>
        <v/>
      </c>
      <c r="AM31" s="7">
        <v>53</v>
      </c>
      <c r="AN31" s="181">
        <v>44945.510868055557</v>
      </c>
      <c r="AO31" t="s">
        <v>443</v>
      </c>
      <c r="AP31" t="s">
        <v>788</v>
      </c>
      <c r="AQ31" s="7">
        <v>0</v>
      </c>
      <c r="AR31" s="7">
        <v>4.2549999999999999</v>
      </c>
      <c r="AS31" s="7">
        <v>0</v>
      </c>
      <c r="AT31" s="7">
        <v>0</v>
      </c>
      <c r="AU31" s="7">
        <v>0</v>
      </c>
      <c r="AV31" s="7">
        <v>0.42399999999999999</v>
      </c>
      <c r="AW31" s="7">
        <v>0.36299999999999999</v>
      </c>
      <c r="AX31" s="7">
        <v>2.7749999999999999</v>
      </c>
      <c r="AY31" s="7">
        <v>0.46100000000000002</v>
      </c>
      <c r="AZ31" s="7">
        <v>2</v>
      </c>
      <c r="BA31" s="7" t="s">
        <v>782</v>
      </c>
      <c r="BB31" s="7" t="s">
        <v>782</v>
      </c>
      <c r="BC31" s="7" t="s">
        <v>782</v>
      </c>
      <c r="BD31" s="7" t="s">
        <v>782</v>
      </c>
      <c r="BE31" s="7" t="s">
        <v>782</v>
      </c>
      <c r="BF31" s="7" t="s">
        <v>782</v>
      </c>
      <c r="BG31" s="7" t="s">
        <v>782</v>
      </c>
      <c r="BH31" s="7" t="s">
        <v>782</v>
      </c>
      <c r="BI31" s="7" t="s">
        <v>782</v>
      </c>
      <c r="BJ31" t="s">
        <v>858</v>
      </c>
      <c r="BK31" s="7" t="s">
        <v>704</v>
      </c>
      <c r="BL31" s="7" t="s">
        <v>858</v>
      </c>
      <c r="BM31" s="7" t="s">
        <v>707</v>
      </c>
      <c r="BN31" s="7" t="s">
        <v>707</v>
      </c>
      <c r="BO31" s="7" t="s">
        <v>858</v>
      </c>
      <c r="BP31" s="7" t="s">
        <v>858</v>
      </c>
      <c r="BQ31" s="7" t="s">
        <v>858</v>
      </c>
      <c r="BR31" s="7" t="s">
        <v>858</v>
      </c>
      <c r="BS31" s="7" t="s">
        <v>858</v>
      </c>
      <c r="BT31" s="7" t="s">
        <v>858</v>
      </c>
      <c r="BU31" t="s">
        <v>858</v>
      </c>
      <c r="BV31" t="s">
        <v>858</v>
      </c>
    </row>
    <row r="32" spans="1:74" x14ac:dyDescent="0.35">
      <c r="A32" s="7">
        <f ca="1">Template!A32</f>
        <v>28</v>
      </c>
      <c r="B32" s="181">
        <f ca="1">Template!B32</f>
        <v>44945.021967592591</v>
      </c>
      <c r="C32" t="str">
        <f ca="1">Template!C32</f>
        <v>WO-23003-09-A-1</v>
      </c>
      <c r="D32" t="str">
        <f ca="1">Template!E32</f>
        <v>U</v>
      </c>
      <c r="E32" s="7">
        <f ca="1">Template!G32</f>
        <v>0</v>
      </c>
      <c r="F32" s="7" t="e">
        <f ca="1">Template!H32</f>
        <v>#N/A</v>
      </c>
      <c r="G32" s="7">
        <f ca="1">Template!I32</f>
        <v>0</v>
      </c>
      <c r="H32" s="7">
        <f ca="1">Template!J32</f>
        <v>0</v>
      </c>
      <c r="I32" s="7" t="e">
        <f ca="1">Template!K32</f>
        <v>#N/A</v>
      </c>
      <c r="J32" s="7">
        <f ca="1">Template!L32</f>
        <v>1.0509999999999999</v>
      </c>
      <c r="K32" s="7">
        <f ca="1">Template!M32</f>
        <v>1.6659999999999999</v>
      </c>
      <c r="L32" s="7" t="e">
        <f ca="1">Template!N32</f>
        <v>#N/A</v>
      </c>
      <c r="M32" s="7">
        <f ca="1">Template!O32</f>
        <v>3931.95</v>
      </c>
      <c r="N32" s="7">
        <f ca="1">Template!P32</f>
        <v>1</v>
      </c>
      <c r="O32" s="7" t="str">
        <f ca="1">Template!Q32</f>
        <v>&lt;MRL</v>
      </c>
      <c r="P32" s="7" t="e">
        <f ca="1">Template!R32</f>
        <v>#N/A</v>
      </c>
      <c r="Q32" s="7" t="str">
        <f ca="1">Template!S32</f>
        <v>&lt;MRL</v>
      </c>
      <c r="R32" s="7" t="str">
        <f ca="1">Template!T32</f>
        <v>&lt;MRL</v>
      </c>
      <c r="S32" s="7" t="e">
        <f ca="1">Template!U32</f>
        <v>#N/A</v>
      </c>
      <c r="T32" s="7" t="str">
        <f ca="1">Template!V32</f>
        <v>&lt;MRL</v>
      </c>
      <c r="U32" s="7" t="str">
        <f ca="1">Template!W32</f>
        <v>&lt;MRL</v>
      </c>
      <c r="V32" s="7" t="e">
        <f ca="1">Template!X32</f>
        <v>#N/A</v>
      </c>
      <c r="W32" s="7">
        <f ca="1">Template!Y32</f>
        <v>3931.95</v>
      </c>
      <c r="X32" t="str">
        <f ca="1">Template!AD32</f>
        <v/>
      </c>
      <c r="Y32" s="7" t="str">
        <f>IF(LEN(Template!AF32)=0,"",Template!AF32)</f>
        <v/>
      </c>
      <c r="Z32" s="7" t="str">
        <f>IF(LEN(Template!AG32)=0,"",Template!AG32)</f>
        <v/>
      </c>
      <c r="AA32" s="7" t="str">
        <f>IF(LEN(Template!AH32)=0,"",Template!AH32)</f>
        <v/>
      </c>
      <c r="AB32" s="7" t="str">
        <f>IF(LEN(Template!AI32)=0,"",Template!AI32)</f>
        <v/>
      </c>
      <c r="AC32" s="7" t="str">
        <f>IF(LEN(Template!AJ32)=0,"",Template!AJ32)</f>
        <v/>
      </c>
      <c r="AD32" s="7" t="str">
        <f>IF(LEN(Template!AK32)=0,"",Template!AK32)</f>
        <v/>
      </c>
      <c r="AE32" s="7" t="str">
        <f>IF(LEN(Template!AL32)=0,"",Template!AL32)</f>
        <v/>
      </c>
      <c r="AF32" s="7" t="str">
        <f>IF(LEN(Template!AM32)=0,"",Template!AM32)</f>
        <v/>
      </c>
      <c r="AG32" s="7" t="str">
        <f>IF(LEN(Template!AN32)=0,"",Template!AN32)</f>
        <v>IS4</v>
      </c>
      <c r="AH32" s="7" t="str">
        <f>IF(LEN(Template!AO32)=0,"",Template!AO32)</f>
        <v/>
      </c>
      <c r="AI32" t="str">
        <f>IF(LEN(Template!AS32)=0,"",Template!AS32)</f>
        <v/>
      </c>
      <c r="AJ32" t="str">
        <f>IF(LEN(Template!AU32)=0,"",Template!AU32)</f>
        <v/>
      </c>
      <c r="AM32" s="7">
        <v>54</v>
      </c>
      <c r="AN32" s="181">
        <v>44945.529675925929</v>
      </c>
      <c r="AO32" t="s">
        <v>444</v>
      </c>
      <c r="AP32" t="s">
        <v>788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0.35399999999999998</v>
      </c>
      <c r="AW32" s="7">
        <v>0.39700000000000002</v>
      </c>
      <c r="AX32" s="7">
        <v>1.4</v>
      </c>
      <c r="AY32" s="7">
        <v>0.44400000000000001</v>
      </c>
      <c r="AZ32" s="7">
        <v>2</v>
      </c>
      <c r="BA32" s="7" t="s">
        <v>782</v>
      </c>
      <c r="BB32" s="7" t="s">
        <v>782</v>
      </c>
      <c r="BC32" s="7" t="s">
        <v>782</v>
      </c>
      <c r="BD32" s="7" t="s">
        <v>782</v>
      </c>
      <c r="BE32" s="7" t="s">
        <v>782</v>
      </c>
      <c r="BF32" s="7" t="s">
        <v>782</v>
      </c>
      <c r="BG32" s="7" t="s">
        <v>782</v>
      </c>
      <c r="BH32" s="7" t="s">
        <v>782</v>
      </c>
      <c r="BI32" s="7" t="s">
        <v>782</v>
      </c>
      <c r="BJ32" t="s">
        <v>858</v>
      </c>
      <c r="BK32" s="7" t="s">
        <v>704</v>
      </c>
      <c r="BL32" s="7" t="s">
        <v>707</v>
      </c>
      <c r="BM32" s="7" t="s">
        <v>707</v>
      </c>
      <c r="BN32" s="7" t="s">
        <v>707</v>
      </c>
      <c r="BO32" s="7" t="s">
        <v>858</v>
      </c>
      <c r="BP32" s="7" t="s">
        <v>858</v>
      </c>
      <c r="BQ32" s="7" t="s">
        <v>858</v>
      </c>
      <c r="BR32" s="7" t="s">
        <v>858</v>
      </c>
      <c r="BS32" s="7" t="s">
        <v>858</v>
      </c>
      <c r="BT32" s="7" t="s">
        <v>858</v>
      </c>
      <c r="BU32" t="s">
        <v>858</v>
      </c>
      <c r="BV32" t="s">
        <v>858</v>
      </c>
    </row>
    <row r="33" spans="1:74" x14ac:dyDescent="0.35">
      <c r="A33" s="7">
        <f ca="1">Template!A33</f>
        <v>29</v>
      </c>
      <c r="B33" s="181">
        <f ca="1">Template!B33</f>
        <v>44945.040775462963</v>
      </c>
      <c r="C33" t="str">
        <f ca="1">Template!C33</f>
        <v>WO-23003-10-A-1</v>
      </c>
      <c r="D33" t="str">
        <f ca="1">Template!E33</f>
        <v>U</v>
      </c>
      <c r="E33" s="7">
        <f ca="1">Template!G33</f>
        <v>0</v>
      </c>
      <c r="F33" s="7" t="e">
        <f ca="1">Template!H33</f>
        <v>#N/A</v>
      </c>
      <c r="G33" s="7">
        <f ca="1">Template!I33</f>
        <v>0</v>
      </c>
      <c r="H33" s="7">
        <f ca="1">Template!J33</f>
        <v>0</v>
      </c>
      <c r="I33" s="7" t="e">
        <f ca="1">Template!K33</f>
        <v>#N/A</v>
      </c>
      <c r="J33" s="7">
        <f ca="1">Template!L33</f>
        <v>0.95</v>
      </c>
      <c r="K33" s="7">
        <f ca="1">Template!M33</f>
        <v>1.794</v>
      </c>
      <c r="L33" s="7" t="e">
        <f ca="1">Template!N33</f>
        <v>#N/A</v>
      </c>
      <c r="M33" s="7">
        <f ca="1">Template!O33</f>
        <v>4432.7870000000003</v>
      </c>
      <c r="N33" s="7">
        <f ca="1">Template!P33</f>
        <v>1</v>
      </c>
      <c r="O33" s="7" t="str">
        <f ca="1">Template!Q33</f>
        <v>&lt;MRL</v>
      </c>
      <c r="P33" s="7" t="e">
        <f ca="1">Template!R33</f>
        <v>#N/A</v>
      </c>
      <c r="Q33" s="7" t="str">
        <f ca="1">Template!S33</f>
        <v>&lt;MRL</v>
      </c>
      <c r="R33" s="7" t="str">
        <f ca="1">Template!T33</f>
        <v>&lt;MRL</v>
      </c>
      <c r="S33" s="7" t="e">
        <f ca="1">Template!U33</f>
        <v>#N/A</v>
      </c>
      <c r="T33" s="7" t="str">
        <f ca="1">Template!V33</f>
        <v>&lt;MRL</v>
      </c>
      <c r="U33" s="7" t="str">
        <f ca="1">Template!W33</f>
        <v>&lt;MRL</v>
      </c>
      <c r="V33" s="7" t="e">
        <f ca="1">Template!X33</f>
        <v>#N/A</v>
      </c>
      <c r="W33" s="7">
        <f ca="1">Template!Y33</f>
        <v>4432.7870000000003</v>
      </c>
      <c r="X33" t="str">
        <f ca="1">Template!AD33</f>
        <v/>
      </c>
      <c r="Y33" s="7" t="str">
        <f>IF(LEN(Template!AF33)=0,"",Template!AF33)</f>
        <v/>
      </c>
      <c r="Z33" s="7" t="str">
        <f>IF(LEN(Template!AG33)=0,"",Template!AG33)</f>
        <v/>
      </c>
      <c r="AA33" s="7" t="str">
        <f>IF(LEN(Template!AH33)=0,"",Template!AH33)</f>
        <v/>
      </c>
      <c r="AB33" s="7" t="str">
        <f>IF(LEN(Template!AI33)=0,"",Template!AI33)</f>
        <v/>
      </c>
      <c r="AC33" s="7" t="str">
        <f>IF(LEN(Template!AJ33)=0,"",Template!AJ33)</f>
        <v/>
      </c>
      <c r="AD33" s="7" t="str">
        <f>IF(LEN(Template!AK33)=0,"",Template!AK33)</f>
        <v/>
      </c>
      <c r="AE33" s="7" t="str">
        <f>IF(LEN(Template!AL33)=0,"",Template!AL33)</f>
        <v/>
      </c>
      <c r="AF33" s="7" t="str">
        <f>IF(LEN(Template!AM33)=0,"",Template!AM33)</f>
        <v/>
      </c>
      <c r="AG33" s="7" t="str">
        <f>IF(LEN(Template!AN33)=0,"",Template!AN33)</f>
        <v>IS4</v>
      </c>
      <c r="AH33" s="7" t="str">
        <f>IF(LEN(Template!AO33)=0,"",Template!AO33)</f>
        <v/>
      </c>
      <c r="AI33" t="str">
        <f>IF(LEN(Template!AS33)=0,"",Template!AS33)</f>
        <v/>
      </c>
      <c r="AJ33" t="str">
        <f>IF(LEN(Template!AU33)=0,"",Template!AU33)</f>
        <v/>
      </c>
      <c r="AM33" s="7">
        <v>55</v>
      </c>
      <c r="AN33" s="181">
        <v>44945.548472222225</v>
      </c>
      <c r="AO33" t="s">
        <v>445</v>
      </c>
      <c r="AP33" t="s">
        <v>788</v>
      </c>
      <c r="AQ33" s="7">
        <v>0</v>
      </c>
      <c r="AR33" s="7">
        <v>2.843</v>
      </c>
      <c r="AS33" s="7">
        <v>0</v>
      </c>
      <c r="AT33" s="7">
        <v>0</v>
      </c>
      <c r="AU33" s="7">
        <v>0</v>
      </c>
      <c r="AV33" s="7">
        <v>0.28000000000000003</v>
      </c>
      <c r="AW33" s="7">
        <v>0.32400000000000001</v>
      </c>
      <c r="AX33" s="7">
        <v>0.91500000000000004</v>
      </c>
      <c r="AY33" s="7">
        <v>0.40600000000000003</v>
      </c>
      <c r="AZ33" s="7">
        <v>2</v>
      </c>
      <c r="BA33" s="7" t="s">
        <v>782</v>
      </c>
      <c r="BB33" s="7" t="s">
        <v>782</v>
      </c>
      <c r="BC33" s="7" t="s">
        <v>782</v>
      </c>
      <c r="BD33" s="7" t="s">
        <v>782</v>
      </c>
      <c r="BE33" s="7" t="s">
        <v>782</v>
      </c>
      <c r="BF33" s="7" t="s">
        <v>782</v>
      </c>
      <c r="BG33" s="7" t="s">
        <v>782</v>
      </c>
      <c r="BH33" s="7" t="s">
        <v>782</v>
      </c>
      <c r="BI33" s="7" t="s">
        <v>782</v>
      </c>
      <c r="BJ33" t="s">
        <v>858</v>
      </c>
      <c r="BK33" s="7" t="s">
        <v>704</v>
      </c>
      <c r="BL33" s="7" t="s">
        <v>707</v>
      </c>
      <c r="BM33" s="7" t="s">
        <v>707</v>
      </c>
      <c r="BN33" s="7" t="s">
        <v>707</v>
      </c>
      <c r="BO33" s="7" t="s">
        <v>858</v>
      </c>
      <c r="BP33" s="7" t="s">
        <v>858</v>
      </c>
      <c r="BQ33" s="7" t="s">
        <v>858</v>
      </c>
      <c r="BR33" s="7" t="s">
        <v>858</v>
      </c>
      <c r="BS33" s="7" t="s">
        <v>858</v>
      </c>
      <c r="BT33" s="7" t="s">
        <v>858</v>
      </c>
      <c r="BU33" t="s">
        <v>858</v>
      </c>
      <c r="BV33" t="s">
        <v>858</v>
      </c>
    </row>
    <row r="34" spans="1:74" x14ac:dyDescent="0.35">
      <c r="A34" s="7">
        <f ca="1">Template!A34</f>
        <v>30</v>
      </c>
      <c r="B34" s="181">
        <f ca="1">Template!B34</f>
        <v>44945.059594907405</v>
      </c>
      <c r="C34" t="str">
        <f ca="1">Template!C34</f>
        <v>LRB2-Inj1</v>
      </c>
      <c r="D34" t="str">
        <f ca="1">Template!E34</f>
        <v>K</v>
      </c>
      <c r="E34" s="7">
        <f ca="1">Template!G34</f>
        <v>0</v>
      </c>
      <c r="F34" s="7" t="e">
        <f ca="1">Template!H34</f>
        <v>#N/A</v>
      </c>
      <c r="G34" s="7">
        <f ca="1">Template!I34</f>
        <v>0</v>
      </c>
      <c r="H34" s="7">
        <f ca="1">Template!J34</f>
        <v>0</v>
      </c>
      <c r="I34" s="7" t="e">
        <f ca="1">Template!K34</f>
        <v>#N/A</v>
      </c>
      <c r="J34" s="7">
        <f ca="1">Template!L34</f>
        <v>0.46</v>
      </c>
      <c r="K34" s="7">
        <f ca="1">Template!M34</f>
        <v>0.41399999999999998</v>
      </c>
      <c r="L34" s="7" t="e">
        <f ca="1">Template!N34</f>
        <v>#N/A</v>
      </c>
      <c r="M34" s="7">
        <f ca="1">Template!O34</f>
        <v>204.13200000000001</v>
      </c>
      <c r="N34" s="7">
        <f ca="1">Template!P34</f>
        <v>1</v>
      </c>
      <c r="O34" s="7" t="str">
        <f ca="1">Template!Q34</f>
        <v>&lt;MRL</v>
      </c>
      <c r="P34" s="7" t="e">
        <f ca="1">Template!R34</f>
        <v>#N/A</v>
      </c>
      <c r="Q34" s="7" t="str">
        <f ca="1">Template!S34</f>
        <v>&lt;MRL</v>
      </c>
      <c r="R34" s="7" t="str">
        <f ca="1">Template!T34</f>
        <v>&lt;MRL</v>
      </c>
      <c r="S34" s="7" t="e">
        <f ca="1">Template!U34</f>
        <v>#N/A</v>
      </c>
      <c r="T34" s="7" t="str">
        <f ca="1">Template!V34</f>
        <v>&lt;MRL</v>
      </c>
      <c r="U34" s="7" t="str">
        <f ca="1">Template!W34</f>
        <v>&lt;MRL</v>
      </c>
      <c r="V34" s="7" t="e">
        <f ca="1">Template!X34</f>
        <v>#N/A</v>
      </c>
      <c r="W34" s="7">
        <f ca="1">Template!Y34</f>
        <v>204.13200000000001</v>
      </c>
      <c r="X34" t="str">
        <f ca="1">Template!AD34</f>
        <v/>
      </c>
      <c r="Y34" s="7" t="str">
        <f>IF(LEN(Template!AF34)=0,"",Template!AF34)</f>
        <v/>
      </c>
      <c r="Z34" s="7" t="str">
        <f>IF(LEN(Template!AG34)=0,"",Template!AG34)</f>
        <v/>
      </c>
      <c r="AA34" s="7" t="str">
        <f>IF(LEN(Template!AH34)=0,"",Template!AH34)</f>
        <v/>
      </c>
      <c r="AB34" s="7" t="str">
        <f>IF(LEN(Template!AI34)=0,"",Template!AI34)</f>
        <v/>
      </c>
      <c r="AC34" s="7" t="str">
        <f>IF(LEN(Template!AJ34)=0,"",Template!AJ34)</f>
        <v/>
      </c>
      <c r="AD34" s="7" t="str">
        <f>IF(LEN(Template!AK34)=0,"",Template!AK34)</f>
        <v/>
      </c>
      <c r="AE34" s="7" t="str">
        <f>IF(LEN(Template!AL34)=0,"",Template!AL34)</f>
        <v/>
      </c>
      <c r="AF34" s="7" t="str">
        <f>IF(LEN(Template!AM34)=0,"",Template!AM34)</f>
        <v/>
      </c>
      <c r="AG34" s="7" t="str">
        <f>IF(LEN(Template!AN34)=0,"",Template!AN34)</f>
        <v>b</v>
      </c>
      <c r="AH34" s="7" t="str">
        <f>IF(LEN(Template!AO34)=0,"",Template!AO34)</f>
        <v/>
      </c>
      <c r="AI34" t="str">
        <f>IF(LEN(Template!AS34)=0,"",Template!AS34)</f>
        <v/>
      </c>
      <c r="AJ34" t="str">
        <f>IF(LEN(Template!AU34)=0,"",Template!AU34)</f>
        <v/>
      </c>
      <c r="AM34" s="7">
        <v>56</v>
      </c>
      <c r="AN34" s="181">
        <v>44945.567280092589</v>
      </c>
      <c r="AO34" t="s">
        <v>446</v>
      </c>
      <c r="AP34" t="s">
        <v>788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0.29499999999999998</v>
      </c>
      <c r="AW34" s="7">
        <v>0.37</v>
      </c>
      <c r="AX34" s="7">
        <v>0.91100000000000003</v>
      </c>
      <c r="AY34" s="7">
        <v>0.48399999999999999</v>
      </c>
      <c r="AZ34" s="7">
        <v>2</v>
      </c>
      <c r="BA34" s="7" t="s">
        <v>782</v>
      </c>
      <c r="BB34" s="7" t="s">
        <v>782</v>
      </c>
      <c r="BC34" s="7" t="s">
        <v>782</v>
      </c>
      <c r="BD34" s="7" t="s">
        <v>782</v>
      </c>
      <c r="BE34" s="7" t="s">
        <v>782</v>
      </c>
      <c r="BF34" s="7" t="s">
        <v>782</v>
      </c>
      <c r="BG34" s="7" t="s">
        <v>782</v>
      </c>
      <c r="BH34" s="7" t="s">
        <v>782</v>
      </c>
      <c r="BI34" s="7" t="s">
        <v>782</v>
      </c>
      <c r="BJ34" t="s">
        <v>858</v>
      </c>
      <c r="BK34" s="7" t="s">
        <v>704</v>
      </c>
      <c r="BL34" s="7" t="s">
        <v>707</v>
      </c>
      <c r="BM34" s="7" t="s">
        <v>707</v>
      </c>
      <c r="BN34" s="7" t="s">
        <v>707</v>
      </c>
      <c r="BO34" s="7" t="s">
        <v>858</v>
      </c>
      <c r="BP34" s="7" t="s">
        <v>858</v>
      </c>
      <c r="BQ34" s="7" t="s">
        <v>858</v>
      </c>
      <c r="BR34" s="7" t="s">
        <v>858</v>
      </c>
      <c r="BS34" s="7" t="s">
        <v>858</v>
      </c>
      <c r="BT34" s="7" t="s">
        <v>858</v>
      </c>
      <c r="BU34" t="s">
        <v>858</v>
      </c>
      <c r="BV34" t="s">
        <v>858</v>
      </c>
    </row>
    <row r="35" spans="1:74" x14ac:dyDescent="0.35">
      <c r="A35" s="7">
        <f ca="1">Template!A35</f>
        <v>31</v>
      </c>
      <c r="B35" s="181">
        <f ca="1">Template!B35</f>
        <v>44945.0783912037</v>
      </c>
      <c r="C35" t="str">
        <f ca="1">Template!C35</f>
        <v>AB-230117-02 LRB 2</v>
      </c>
      <c r="D35" t="str">
        <f ca="1">Template!E35</f>
        <v>K</v>
      </c>
      <c r="E35" s="7">
        <f ca="1">Template!G35</f>
        <v>0</v>
      </c>
      <c r="F35" s="7" t="e">
        <f ca="1">Template!H35</f>
        <v>#N/A</v>
      </c>
      <c r="G35" s="7">
        <f ca="1">Template!I35</f>
        <v>0</v>
      </c>
      <c r="H35" s="7">
        <f ca="1">Template!J35</f>
        <v>0.36399999999999999</v>
      </c>
      <c r="I35" s="7" t="e">
        <f ca="1">Template!K35</f>
        <v>#N/A</v>
      </c>
      <c r="J35" s="7">
        <f ca="1">Template!L35</f>
        <v>0.46600000000000003</v>
      </c>
      <c r="K35" s="7">
        <f ca="1">Template!M35</f>
        <v>0.34899999999999998</v>
      </c>
      <c r="L35" s="7" t="e">
        <f ca="1">Template!N35</f>
        <v>#N/A</v>
      </c>
      <c r="M35" s="7">
        <f ca="1">Template!O35</f>
        <v>7.3680000000000003</v>
      </c>
      <c r="N35" s="7">
        <f ca="1">Template!P35</f>
        <v>1</v>
      </c>
      <c r="O35" s="7" t="str">
        <f ca="1">Template!Q35</f>
        <v>&lt;MRL</v>
      </c>
      <c r="P35" s="7" t="e">
        <f ca="1">Template!R35</f>
        <v>#N/A</v>
      </c>
      <c r="Q35" s="7" t="str">
        <f ca="1">Template!S35</f>
        <v>&lt;MRL</v>
      </c>
      <c r="R35" s="7" t="str">
        <f ca="1">Template!T35</f>
        <v>&lt;MRL</v>
      </c>
      <c r="S35" s="7" t="e">
        <f ca="1">Template!U35</f>
        <v>#N/A</v>
      </c>
      <c r="T35" s="7" t="str">
        <f ca="1">Template!V35</f>
        <v>&lt;MRL</v>
      </c>
      <c r="U35" s="7" t="str">
        <f ca="1">Template!W35</f>
        <v>&lt;MRL</v>
      </c>
      <c r="V35" s="7" t="e">
        <f ca="1">Template!X35</f>
        <v>#N/A</v>
      </c>
      <c r="W35" s="7">
        <f ca="1">Template!Y35</f>
        <v>7.3680000000000003</v>
      </c>
      <c r="X35" t="str">
        <f ca="1">Template!AD35</f>
        <v/>
      </c>
      <c r="Y35" s="7" t="str">
        <f>IF(LEN(Template!AF35)=0,"",Template!AF35)</f>
        <v/>
      </c>
      <c r="Z35" s="7" t="str">
        <f>IF(LEN(Template!AG35)=0,"",Template!AG35)</f>
        <v/>
      </c>
      <c r="AA35" s="7" t="str">
        <f>IF(LEN(Template!AH35)=0,"",Template!AH35)</f>
        <v/>
      </c>
      <c r="AB35" s="7" t="str">
        <f>IF(LEN(Template!AI35)=0,"",Template!AI35)</f>
        <v/>
      </c>
      <c r="AC35" s="7" t="str">
        <f>IF(LEN(Template!AJ35)=0,"",Template!AJ35)</f>
        <v/>
      </c>
      <c r="AD35" s="7" t="str">
        <f>IF(LEN(Template!AK35)=0,"",Template!AK35)</f>
        <v/>
      </c>
      <c r="AE35" s="7" t="str">
        <f>IF(LEN(Template!AL35)=0,"",Template!AL35)</f>
        <v/>
      </c>
      <c r="AF35" s="7" t="str">
        <f>IF(LEN(Template!AM35)=0,"",Template!AM35)</f>
        <v/>
      </c>
      <c r="AG35" s="7" t="str">
        <f>IF(LEN(Template!AN35)=0,"",Template!AN35)</f>
        <v>b</v>
      </c>
      <c r="AH35" s="7" t="str">
        <f>IF(LEN(Template!AO35)=0,"",Template!AO35)</f>
        <v/>
      </c>
      <c r="AI35" t="str">
        <f>IF(LEN(Template!AS35)=0,"",Template!AS35)</f>
        <v>Only detects within 10-fold are carryover and flagged</v>
      </c>
      <c r="AJ35" t="str">
        <f>IF(LEN(Template!AU35)=0,"",Template!AU35)</f>
        <v/>
      </c>
      <c r="AM35" s="7">
        <v>59</v>
      </c>
      <c r="AN35" s="181">
        <v>44945.623680555553</v>
      </c>
      <c r="AO35" t="s">
        <v>447</v>
      </c>
      <c r="AP35" t="s">
        <v>788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0.70199999999999996</v>
      </c>
      <c r="AW35" s="7">
        <v>0.54800000000000004</v>
      </c>
      <c r="AX35" s="7">
        <v>0.99399999999999999</v>
      </c>
      <c r="AY35" s="7">
        <v>0.95499999999999996</v>
      </c>
      <c r="AZ35" s="7">
        <v>2</v>
      </c>
      <c r="BA35" s="7" t="s">
        <v>782</v>
      </c>
      <c r="BB35" s="7" t="s">
        <v>782</v>
      </c>
      <c r="BC35" s="7" t="s">
        <v>782</v>
      </c>
      <c r="BD35" s="7" t="s">
        <v>782</v>
      </c>
      <c r="BE35" s="7" t="s">
        <v>782</v>
      </c>
      <c r="BF35" s="7" t="s">
        <v>782</v>
      </c>
      <c r="BG35" s="7" t="s">
        <v>782</v>
      </c>
      <c r="BH35" s="7" t="s">
        <v>782</v>
      </c>
      <c r="BI35" s="7" t="s">
        <v>782</v>
      </c>
      <c r="BJ35" t="s">
        <v>858</v>
      </c>
      <c r="BK35" s="7" t="s">
        <v>704</v>
      </c>
      <c r="BL35" s="7" t="s">
        <v>707</v>
      </c>
      <c r="BM35" s="7" t="s">
        <v>707</v>
      </c>
      <c r="BN35" s="7" t="s">
        <v>707</v>
      </c>
      <c r="BO35" s="7" t="s">
        <v>707</v>
      </c>
      <c r="BP35" s="7" t="s">
        <v>858</v>
      </c>
      <c r="BQ35" s="7" t="s">
        <v>858</v>
      </c>
      <c r="BR35" s="7" t="s">
        <v>858</v>
      </c>
      <c r="BS35" s="7" t="s">
        <v>858</v>
      </c>
      <c r="BT35" s="7" t="s">
        <v>858</v>
      </c>
      <c r="BU35" t="s">
        <v>858</v>
      </c>
      <c r="BV35" t="s">
        <v>858</v>
      </c>
    </row>
    <row r="36" spans="1:74" x14ac:dyDescent="0.35">
      <c r="A36" s="7">
        <f ca="1">Template!A36</f>
        <v>32</v>
      </c>
      <c r="B36" s="181">
        <f ca="1">Template!B36</f>
        <v>44945.097210648149</v>
      </c>
      <c r="C36" t="str">
        <f ca="1">Template!C36</f>
        <v>WO-23003-11-A-1</v>
      </c>
      <c r="D36" t="str">
        <f ca="1">Template!E36</f>
        <v>U</v>
      </c>
      <c r="E36" s="7">
        <f ca="1">Template!G36</f>
        <v>0</v>
      </c>
      <c r="F36" s="7" t="e">
        <f ca="1">Template!H36</f>
        <v>#N/A</v>
      </c>
      <c r="G36" s="7">
        <f ca="1">Template!I36</f>
        <v>0.29299999999999998</v>
      </c>
      <c r="H36" s="7">
        <f ca="1">Template!J36</f>
        <v>0</v>
      </c>
      <c r="I36" s="7" t="e">
        <f ca="1">Template!K36</f>
        <v>#N/A</v>
      </c>
      <c r="J36" s="7">
        <f ca="1">Template!L36</f>
        <v>0.86099999999999999</v>
      </c>
      <c r="K36" s="7">
        <f ca="1">Template!M36</f>
        <v>1.7110000000000001</v>
      </c>
      <c r="L36" s="7" t="e">
        <f ca="1">Template!N36</f>
        <v>#N/A</v>
      </c>
      <c r="M36" s="7">
        <f ca="1">Template!O36</f>
        <v>4146.8180000000002</v>
      </c>
      <c r="N36" s="7">
        <f ca="1">Template!P36</f>
        <v>1</v>
      </c>
      <c r="O36" s="7" t="str">
        <f ca="1">Template!Q36</f>
        <v>&lt;MRL</v>
      </c>
      <c r="P36" s="7" t="e">
        <f ca="1">Template!R36</f>
        <v>#N/A</v>
      </c>
      <c r="Q36" s="7" t="str">
        <f ca="1">Template!S36</f>
        <v>&lt;MRL</v>
      </c>
      <c r="R36" s="7" t="str">
        <f ca="1">Template!T36</f>
        <v>&lt;MRL</v>
      </c>
      <c r="S36" s="7" t="e">
        <f ca="1">Template!U36</f>
        <v>#N/A</v>
      </c>
      <c r="T36" s="7" t="str">
        <f ca="1">Template!V36</f>
        <v>&lt;MRL</v>
      </c>
      <c r="U36" s="7" t="str">
        <f ca="1">Template!W36</f>
        <v>&lt;MRL</v>
      </c>
      <c r="V36" s="7" t="e">
        <f ca="1">Template!X36</f>
        <v>#N/A</v>
      </c>
      <c r="W36" s="7">
        <f ca="1">Template!Y36</f>
        <v>4146.8180000000002</v>
      </c>
      <c r="X36" t="str">
        <f ca="1">Template!AD36</f>
        <v/>
      </c>
      <c r="Y36" s="7" t="str">
        <f>IF(LEN(Template!AF36)=0,"",Template!AF36)</f>
        <v/>
      </c>
      <c r="Z36" s="7" t="str">
        <f>IF(LEN(Template!AG36)=0,"",Template!AG36)</f>
        <v/>
      </c>
      <c r="AA36" s="7" t="str">
        <f>IF(LEN(Template!AH36)=0,"",Template!AH36)</f>
        <v/>
      </c>
      <c r="AB36" s="7" t="str">
        <f>IF(LEN(Template!AI36)=0,"",Template!AI36)</f>
        <v/>
      </c>
      <c r="AC36" s="7" t="str">
        <f>IF(LEN(Template!AJ36)=0,"",Template!AJ36)</f>
        <v/>
      </c>
      <c r="AD36" s="7" t="str">
        <f>IF(LEN(Template!AK36)=0,"",Template!AK36)</f>
        <v/>
      </c>
      <c r="AE36" s="7" t="str">
        <f>IF(LEN(Template!AL36)=0,"",Template!AL36)</f>
        <v/>
      </c>
      <c r="AF36" s="7" t="str">
        <f>IF(LEN(Template!AM36)=0,"",Template!AM36)</f>
        <v/>
      </c>
      <c r="AG36" s="7" t="str">
        <f>IF(LEN(Template!AN36)=0,"",Template!AN36)</f>
        <v>IS4</v>
      </c>
      <c r="AH36" s="7" t="str">
        <f>IF(LEN(Template!AO36)=0,"",Template!AO36)</f>
        <v/>
      </c>
      <c r="AI36" t="str">
        <f>IF(LEN(Template!AS36)=0,"",Template!AS36)</f>
        <v/>
      </c>
      <c r="AJ36" t="str">
        <f>IF(LEN(Template!AU36)=0,"",Template!AU36)</f>
        <v/>
      </c>
      <c r="AM36" s="7">
        <v>60</v>
      </c>
      <c r="AN36" s="181">
        <v>44945.642476851855</v>
      </c>
      <c r="AO36" t="s">
        <v>448</v>
      </c>
      <c r="AP36" t="s">
        <v>788</v>
      </c>
      <c r="AQ36" s="7">
        <v>0</v>
      </c>
      <c r="AR36" s="7">
        <v>0</v>
      </c>
      <c r="AS36" s="7">
        <v>2.1179999999999999</v>
      </c>
      <c r="AT36" s="7">
        <v>0</v>
      </c>
      <c r="AU36" s="7">
        <v>0</v>
      </c>
      <c r="AV36" s="7">
        <v>0.39400000000000002</v>
      </c>
      <c r="AW36" s="7">
        <v>0.34599999999999997</v>
      </c>
      <c r="AX36" s="7">
        <v>0.55300000000000005</v>
      </c>
      <c r="AY36" s="7">
        <v>0.38500000000000001</v>
      </c>
      <c r="AZ36" s="7">
        <v>2</v>
      </c>
      <c r="BA36" s="7" t="s">
        <v>782</v>
      </c>
      <c r="BB36" s="7" t="s">
        <v>782</v>
      </c>
      <c r="BC36" s="7" t="s">
        <v>782</v>
      </c>
      <c r="BD36" s="7" t="s">
        <v>782</v>
      </c>
      <c r="BE36" s="7" t="s">
        <v>782</v>
      </c>
      <c r="BF36" s="7" t="s">
        <v>782</v>
      </c>
      <c r="BG36" s="7" t="s">
        <v>782</v>
      </c>
      <c r="BH36" s="7" t="s">
        <v>782</v>
      </c>
      <c r="BI36" s="7" t="s">
        <v>782</v>
      </c>
      <c r="BJ36" t="s">
        <v>858</v>
      </c>
      <c r="BK36" s="7" t="s">
        <v>704</v>
      </c>
      <c r="BL36" s="7" t="s">
        <v>707</v>
      </c>
      <c r="BM36" s="7" t="s">
        <v>707</v>
      </c>
      <c r="BN36" s="7" t="s">
        <v>707</v>
      </c>
      <c r="BO36" s="7" t="s">
        <v>707</v>
      </c>
      <c r="BP36" s="7" t="s">
        <v>858</v>
      </c>
      <c r="BQ36" s="7" t="s">
        <v>858</v>
      </c>
      <c r="BR36" s="7" t="s">
        <v>858</v>
      </c>
      <c r="BS36" s="7" t="s">
        <v>858</v>
      </c>
      <c r="BT36" s="7" t="s">
        <v>858</v>
      </c>
      <c r="BU36" t="s">
        <v>858</v>
      </c>
      <c r="BV36" t="s">
        <v>858</v>
      </c>
    </row>
    <row r="37" spans="1:74" x14ac:dyDescent="0.35">
      <c r="A37" s="7">
        <f ca="1">Template!A37</f>
        <v>33</v>
      </c>
      <c r="B37" s="181">
        <f ca="1">Template!B37</f>
        <v>44945.115995370368</v>
      </c>
      <c r="C37" t="str">
        <f ca="1">Template!C37</f>
        <v>WO-23003-12-A-1</v>
      </c>
      <c r="D37" t="str">
        <f ca="1">Template!E37</f>
        <v>U</v>
      </c>
      <c r="E37" s="7">
        <f ca="1">Template!G37</f>
        <v>0</v>
      </c>
      <c r="F37" s="7" t="e">
        <f ca="1">Template!H37</f>
        <v>#N/A</v>
      </c>
      <c r="G37" s="7">
        <f ca="1">Template!I37</f>
        <v>0</v>
      </c>
      <c r="H37" s="7">
        <f ca="1">Template!J37</f>
        <v>0</v>
      </c>
      <c r="I37" s="7" t="e">
        <f ca="1">Template!K37</f>
        <v>#N/A</v>
      </c>
      <c r="J37" s="7">
        <f ca="1">Template!L37</f>
        <v>0.96</v>
      </c>
      <c r="K37" s="7">
        <f ca="1">Template!M37</f>
        <v>1.7090000000000001</v>
      </c>
      <c r="L37" s="7" t="e">
        <f ca="1">Template!N37</f>
        <v>#N/A</v>
      </c>
      <c r="M37" s="7">
        <f ca="1">Template!O37</f>
        <v>4137.8050000000003</v>
      </c>
      <c r="N37" s="7">
        <f ca="1">Template!P37</f>
        <v>1</v>
      </c>
      <c r="O37" s="7" t="str">
        <f ca="1">Template!Q37</f>
        <v>&lt;MRL</v>
      </c>
      <c r="P37" s="7" t="e">
        <f ca="1">Template!R37</f>
        <v>#N/A</v>
      </c>
      <c r="Q37" s="7" t="str">
        <f ca="1">Template!S37</f>
        <v>&lt;MRL</v>
      </c>
      <c r="R37" s="7" t="str">
        <f ca="1">Template!T37</f>
        <v>&lt;MRL</v>
      </c>
      <c r="S37" s="7" t="e">
        <f ca="1">Template!U37</f>
        <v>#N/A</v>
      </c>
      <c r="T37" s="7" t="str">
        <f ca="1">Template!V37</f>
        <v>&lt;MRL</v>
      </c>
      <c r="U37" s="7" t="str">
        <f ca="1">Template!W37</f>
        <v>&lt;MRL</v>
      </c>
      <c r="V37" s="7" t="e">
        <f ca="1">Template!X37</f>
        <v>#N/A</v>
      </c>
      <c r="W37" s="7">
        <f ca="1">Template!Y37</f>
        <v>4137.8050000000003</v>
      </c>
      <c r="X37" t="str">
        <f ca="1">Template!AD37</f>
        <v/>
      </c>
      <c r="Y37" s="7" t="str">
        <f>IF(LEN(Template!AF37)=0,"",Template!AF37)</f>
        <v/>
      </c>
      <c r="Z37" s="7" t="str">
        <f>IF(LEN(Template!AG37)=0,"",Template!AG37)</f>
        <v/>
      </c>
      <c r="AA37" s="7" t="str">
        <f>IF(LEN(Template!AH37)=0,"",Template!AH37)</f>
        <v/>
      </c>
      <c r="AB37" s="7" t="str">
        <f>IF(LEN(Template!AI37)=0,"",Template!AI37)</f>
        <v/>
      </c>
      <c r="AC37" s="7" t="str">
        <f>IF(LEN(Template!AJ37)=0,"",Template!AJ37)</f>
        <v/>
      </c>
      <c r="AD37" s="7" t="str">
        <f>IF(LEN(Template!AK37)=0,"",Template!AK37)</f>
        <v/>
      </c>
      <c r="AE37" s="7" t="str">
        <f>IF(LEN(Template!AL37)=0,"",Template!AL37)</f>
        <v/>
      </c>
      <c r="AF37" s="7" t="str">
        <f>IF(LEN(Template!AM37)=0,"",Template!AM37)</f>
        <v/>
      </c>
      <c r="AG37" s="7" t="str">
        <f>IF(LEN(Template!AN37)=0,"",Template!AN37)</f>
        <v>IS4</v>
      </c>
      <c r="AH37" s="7" t="str">
        <f>IF(LEN(Template!AO37)=0,"",Template!AO37)</f>
        <v/>
      </c>
      <c r="AI37" t="str">
        <f>IF(LEN(Template!AS37)=0,"",Template!AS37)</f>
        <v/>
      </c>
      <c r="AJ37" t="str">
        <f>IF(LEN(Template!AU37)=0,"",Template!AU37)</f>
        <v/>
      </c>
      <c r="AM37" s="7">
        <v>61</v>
      </c>
      <c r="AN37" s="181">
        <v>44945.661273148151</v>
      </c>
      <c r="AO37" t="s">
        <v>449</v>
      </c>
      <c r="AP37" t="s">
        <v>788</v>
      </c>
      <c r="AQ37" s="7">
        <v>0</v>
      </c>
      <c r="AR37" s="7">
        <v>9.3569999999999993</v>
      </c>
      <c r="AS37" s="7">
        <v>0</v>
      </c>
      <c r="AT37" s="7">
        <v>1.1259999999999999</v>
      </c>
      <c r="AU37" s="7">
        <v>0</v>
      </c>
      <c r="AV37" s="7">
        <v>0.35499999999999998</v>
      </c>
      <c r="AW37" s="7">
        <v>0.48799999999999999</v>
      </c>
      <c r="AX37" s="7">
        <v>0.94</v>
      </c>
      <c r="AY37" s="7">
        <v>0.67400000000000004</v>
      </c>
      <c r="AZ37" s="7">
        <v>2</v>
      </c>
      <c r="BA37" s="7" t="s">
        <v>782</v>
      </c>
      <c r="BB37" s="7">
        <v>18.713999999999999</v>
      </c>
      <c r="BC37" s="7" t="s">
        <v>782</v>
      </c>
      <c r="BD37" s="7" t="s">
        <v>782</v>
      </c>
      <c r="BE37" s="7" t="s">
        <v>782</v>
      </c>
      <c r="BF37" s="7" t="s">
        <v>782</v>
      </c>
      <c r="BG37" s="7" t="s">
        <v>782</v>
      </c>
      <c r="BH37" s="7" t="s">
        <v>782</v>
      </c>
      <c r="BI37" s="7" t="s">
        <v>782</v>
      </c>
      <c r="BJ37" t="s">
        <v>858</v>
      </c>
      <c r="BK37" s="7" t="s">
        <v>704</v>
      </c>
      <c r="BL37" s="7" t="s">
        <v>707</v>
      </c>
      <c r="BM37" s="7" t="s">
        <v>704</v>
      </c>
      <c r="BN37" s="7" t="s">
        <v>707</v>
      </c>
      <c r="BO37" s="7" t="s">
        <v>858</v>
      </c>
      <c r="BP37" s="7" t="s">
        <v>858</v>
      </c>
      <c r="BQ37" s="7" t="s">
        <v>858</v>
      </c>
      <c r="BR37" s="7" t="s">
        <v>858</v>
      </c>
      <c r="BS37" s="7" t="s">
        <v>858</v>
      </c>
      <c r="BT37" s="7" t="s">
        <v>858</v>
      </c>
      <c r="BU37" t="s">
        <v>858</v>
      </c>
      <c r="BV37" t="s">
        <v>858</v>
      </c>
    </row>
    <row r="38" spans="1:74" x14ac:dyDescent="0.35">
      <c r="A38" s="7">
        <f ca="1">Template!A38</f>
        <v>34</v>
      </c>
      <c r="B38" s="181">
        <f ca="1">Template!B38</f>
        <v>44945.13480324074</v>
      </c>
      <c r="C38" t="str">
        <f ca="1">Template!C38</f>
        <v>WO-23003-13-A-1</v>
      </c>
      <c r="D38" t="str">
        <f ca="1">Template!E38</f>
        <v>U</v>
      </c>
      <c r="E38" s="7">
        <f ca="1">Template!G38</f>
        <v>0</v>
      </c>
      <c r="F38" s="7" t="e">
        <f ca="1">Template!H38</f>
        <v>#N/A</v>
      </c>
      <c r="G38" s="7">
        <f ca="1">Template!I38</f>
        <v>0.79100000000000004</v>
      </c>
      <c r="H38" s="7">
        <f ca="1">Template!J38</f>
        <v>0</v>
      </c>
      <c r="I38" s="7" t="e">
        <f ca="1">Template!K38</f>
        <v>#N/A</v>
      </c>
      <c r="J38" s="7">
        <f ca="1">Template!L38</f>
        <v>0.96099999999999997</v>
      </c>
      <c r="K38" s="7">
        <f ca="1">Template!M38</f>
        <v>1.7589999999999999</v>
      </c>
      <c r="L38" s="7" t="e">
        <f ca="1">Template!N38</f>
        <v>#N/A</v>
      </c>
      <c r="M38" s="7">
        <f ca="1">Template!O38</f>
        <v>4255.5879999999997</v>
      </c>
      <c r="N38" s="7">
        <f ca="1">Template!P38</f>
        <v>1</v>
      </c>
      <c r="O38" s="7" t="str">
        <f ca="1">Template!Q38</f>
        <v>&lt;MRL</v>
      </c>
      <c r="P38" s="7" t="e">
        <f ca="1">Template!R38</f>
        <v>#N/A</v>
      </c>
      <c r="Q38" s="7" t="str">
        <f ca="1">Template!S38</f>
        <v>&lt;MRL</v>
      </c>
      <c r="R38" s="7" t="str">
        <f ca="1">Template!T38</f>
        <v>&lt;MRL</v>
      </c>
      <c r="S38" s="7" t="e">
        <f ca="1">Template!U38</f>
        <v>#N/A</v>
      </c>
      <c r="T38" s="7" t="str">
        <f ca="1">Template!V38</f>
        <v>&lt;MRL</v>
      </c>
      <c r="U38" s="7" t="str">
        <f ca="1">Template!W38</f>
        <v>&lt;MRL</v>
      </c>
      <c r="V38" s="7" t="e">
        <f ca="1">Template!X38</f>
        <v>#N/A</v>
      </c>
      <c r="W38" s="7">
        <f ca="1">Template!Y38</f>
        <v>4255.5879999999997</v>
      </c>
      <c r="X38" t="str">
        <f ca="1">Template!AD38</f>
        <v/>
      </c>
      <c r="Y38" s="7" t="str">
        <f>IF(LEN(Template!AF38)=0,"",Template!AF38)</f>
        <v/>
      </c>
      <c r="Z38" s="7" t="str">
        <f>IF(LEN(Template!AG38)=0,"",Template!AG38)</f>
        <v/>
      </c>
      <c r="AA38" s="7" t="str">
        <f>IF(LEN(Template!AH38)=0,"",Template!AH38)</f>
        <v/>
      </c>
      <c r="AB38" s="7" t="str">
        <f>IF(LEN(Template!AI38)=0,"",Template!AI38)</f>
        <v/>
      </c>
      <c r="AC38" s="7" t="str">
        <f>IF(LEN(Template!AJ38)=0,"",Template!AJ38)</f>
        <v/>
      </c>
      <c r="AD38" s="7" t="str">
        <f>IF(LEN(Template!AK38)=0,"",Template!AK38)</f>
        <v/>
      </c>
      <c r="AE38" s="7" t="str">
        <f>IF(LEN(Template!AL38)=0,"",Template!AL38)</f>
        <v/>
      </c>
      <c r="AF38" s="7" t="str">
        <f>IF(LEN(Template!AM38)=0,"",Template!AM38)</f>
        <v/>
      </c>
      <c r="AG38" s="7" t="str">
        <f>IF(LEN(Template!AN38)=0,"",Template!AN38)</f>
        <v>IS4</v>
      </c>
      <c r="AH38" s="7" t="str">
        <f>IF(LEN(Template!AO38)=0,"",Template!AO38)</f>
        <v/>
      </c>
      <c r="AI38" t="str">
        <f>IF(LEN(Template!AS38)=0,"",Template!AS38)</f>
        <v/>
      </c>
      <c r="AJ38" t="str">
        <f>IF(LEN(Template!AU38)=0,"",Template!AU38)</f>
        <v/>
      </c>
      <c r="AM38" s="7">
        <v>62</v>
      </c>
      <c r="AN38" s="181">
        <v>44945.680069444446</v>
      </c>
      <c r="AO38" t="s">
        <v>450</v>
      </c>
      <c r="AP38" t="s">
        <v>788</v>
      </c>
      <c r="AQ38" s="7">
        <v>0</v>
      </c>
      <c r="AR38" s="7">
        <v>9.9789999999999992</v>
      </c>
      <c r="AS38" s="7">
        <v>0</v>
      </c>
      <c r="AT38" s="7">
        <v>0.99099999999999999</v>
      </c>
      <c r="AU38" s="7">
        <v>0.94</v>
      </c>
      <c r="AV38" s="7">
        <v>0.48399999999999999</v>
      </c>
      <c r="AW38" s="7">
        <v>0.52100000000000002</v>
      </c>
      <c r="AX38" s="7">
        <v>0.90600000000000003</v>
      </c>
      <c r="AY38" s="7">
        <v>0.66300000000000003</v>
      </c>
      <c r="AZ38" s="7">
        <v>2</v>
      </c>
      <c r="BA38" s="7" t="s">
        <v>782</v>
      </c>
      <c r="BB38" s="7">
        <v>19.957999999999998</v>
      </c>
      <c r="BC38" s="7" t="s">
        <v>782</v>
      </c>
      <c r="BD38" s="7" t="s">
        <v>782</v>
      </c>
      <c r="BE38" s="7" t="s">
        <v>782</v>
      </c>
      <c r="BF38" s="7" t="s">
        <v>782</v>
      </c>
      <c r="BG38" s="7" t="s">
        <v>782</v>
      </c>
      <c r="BH38" s="7" t="s">
        <v>782</v>
      </c>
      <c r="BI38" s="7" t="s">
        <v>782</v>
      </c>
      <c r="BJ38" t="s">
        <v>858</v>
      </c>
      <c r="BK38" s="7" t="s">
        <v>704</v>
      </c>
      <c r="BL38" s="7" t="s">
        <v>707</v>
      </c>
      <c r="BM38" s="7" t="s">
        <v>704</v>
      </c>
      <c r="BN38" s="7" t="s">
        <v>707</v>
      </c>
      <c r="BO38" s="7" t="s">
        <v>858</v>
      </c>
      <c r="BP38" s="7" t="s">
        <v>858</v>
      </c>
      <c r="BQ38" s="7" t="s">
        <v>858</v>
      </c>
      <c r="BR38" s="7" t="s">
        <v>858</v>
      </c>
      <c r="BS38" s="7" t="s">
        <v>858</v>
      </c>
      <c r="BT38" s="7" t="s">
        <v>858</v>
      </c>
      <c r="BU38" t="s">
        <v>858</v>
      </c>
      <c r="BV38" t="s">
        <v>858</v>
      </c>
    </row>
    <row r="39" spans="1:74" x14ac:dyDescent="0.35">
      <c r="A39" s="7">
        <f ca="1">Template!A39</f>
        <v>35</v>
      </c>
      <c r="B39" s="181">
        <f ca="1">Template!B39</f>
        <v>44945.153599537036</v>
      </c>
      <c r="C39" t="str">
        <f ca="1">Template!C39</f>
        <v>WO-23003-14-A-1</v>
      </c>
      <c r="D39" t="str">
        <f ca="1">Template!E39</f>
        <v>U</v>
      </c>
      <c r="E39" s="7">
        <f ca="1">Template!G39</f>
        <v>0</v>
      </c>
      <c r="F39" s="7" t="e">
        <f ca="1">Template!H39</f>
        <v>#N/A</v>
      </c>
      <c r="G39" s="7">
        <f ca="1">Template!I39</f>
        <v>0</v>
      </c>
      <c r="H39" s="7">
        <f ca="1">Template!J39</f>
        <v>0</v>
      </c>
      <c r="I39" s="7" t="e">
        <f ca="1">Template!K39</f>
        <v>#N/A</v>
      </c>
      <c r="J39" s="7">
        <f ca="1">Template!L39</f>
        <v>0.52900000000000003</v>
      </c>
      <c r="K39" s="7">
        <f ca="1">Template!M39</f>
        <v>0.504</v>
      </c>
      <c r="L39" s="7" t="e">
        <f ca="1">Template!N39</f>
        <v>#N/A</v>
      </c>
      <c r="M39" s="7">
        <f ca="1">Template!O39</f>
        <v>193.554</v>
      </c>
      <c r="N39" s="7">
        <f ca="1">Template!P39</f>
        <v>1</v>
      </c>
      <c r="O39" s="7" t="str">
        <f ca="1">Template!Q39</f>
        <v>&lt;MRL</v>
      </c>
      <c r="P39" s="7" t="e">
        <f ca="1">Template!R39</f>
        <v>#N/A</v>
      </c>
      <c r="Q39" s="7" t="str">
        <f ca="1">Template!S39</f>
        <v>&lt;MRL</v>
      </c>
      <c r="R39" s="7" t="str">
        <f ca="1">Template!T39</f>
        <v>&lt;MRL</v>
      </c>
      <c r="S39" s="7" t="e">
        <f ca="1">Template!U39</f>
        <v>#N/A</v>
      </c>
      <c r="T39" s="7" t="str">
        <f ca="1">Template!V39</f>
        <v>&lt;MRL</v>
      </c>
      <c r="U39" s="7" t="str">
        <f ca="1">Template!W39</f>
        <v>&lt;MRL</v>
      </c>
      <c r="V39" s="7" t="e">
        <f ca="1">Template!X39</f>
        <v>#N/A</v>
      </c>
      <c r="W39" s="7">
        <f ca="1">Template!Y39</f>
        <v>193.554</v>
      </c>
      <c r="X39" t="str">
        <f ca="1">Template!AD39</f>
        <v/>
      </c>
      <c r="Y39" s="7" t="str">
        <f>IF(LEN(Template!AF39)=0,"",Template!AF39)</f>
        <v>IS3</v>
      </c>
      <c r="Z39" s="7" t="str">
        <f>IF(LEN(Template!AG39)=0,"",Template!AG39)</f>
        <v>IS4</v>
      </c>
      <c r="AA39" s="7" t="str">
        <f>IF(LEN(Template!AH39)=0,"",Template!AH39)</f>
        <v/>
      </c>
      <c r="AB39" s="7" t="str">
        <f>IF(LEN(Template!AI39)=0,"",Template!AI39)</f>
        <v/>
      </c>
      <c r="AC39" s="7" t="str">
        <f>IF(LEN(Template!AJ39)=0,"",Template!AJ39)</f>
        <v/>
      </c>
      <c r="AD39" s="7" t="str">
        <f>IF(LEN(Template!AK39)=0,"",Template!AK39)</f>
        <v/>
      </c>
      <c r="AE39" s="7" t="str">
        <f>IF(LEN(Template!AL39)=0,"",Template!AL39)</f>
        <v/>
      </c>
      <c r="AF39" s="7" t="str">
        <f>IF(LEN(Template!AM39)=0,"",Template!AM39)</f>
        <v/>
      </c>
      <c r="AG39" s="7" t="str">
        <f>IF(LEN(Template!AN39)=0,"",Template!AN39)</f>
        <v>C</v>
      </c>
      <c r="AH39" s="7" t="str">
        <f>IF(LEN(Template!AO39)=0,"",Template!AO39)</f>
        <v>R1</v>
      </c>
      <c r="AI39" t="str">
        <f>IF(LEN(Template!AS39)=0,"",Template!AS39)</f>
        <v/>
      </c>
      <c r="AJ39" t="str">
        <f>IF(LEN(Template!AU39)=0,"",Template!AU39)</f>
        <v/>
      </c>
      <c r="AM39" s="7">
        <v>63</v>
      </c>
      <c r="AN39" s="181">
        <v>44945.698888888888</v>
      </c>
      <c r="AO39" t="s">
        <v>451</v>
      </c>
      <c r="AP39" t="s">
        <v>788</v>
      </c>
      <c r="AQ39" s="7">
        <v>0</v>
      </c>
      <c r="AR39" s="7">
        <v>8.8659999999999997</v>
      </c>
      <c r="AS39" s="7">
        <v>0</v>
      </c>
      <c r="AT39" s="7">
        <v>1.091</v>
      </c>
      <c r="AU39" s="7">
        <v>0.90800000000000003</v>
      </c>
      <c r="AV39" s="7">
        <v>0.49099999999999999</v>
      </c>
      <c r="AW39" s="7">
        <v>0.51400000000000001</v>
      </c>
      <c r="AX39" s="7">
        <v>1.1259999999999999</v>
      </c>
      <c r="AY39" s="7">
        <v>0.71</v>
      </c>
      <c r="AZ39" s="7">
        <v>2</v>
      </c>
      <c r="BA39" s="7" t="s">
        <v>782</v>
      </c>
      <c r="BB39" s="7">
        <v>17.731999999999999</v>
      </c>
      <c r="BC39" s="7" t="s">
        <v>782</v>
      </c>
      <c r="BD39" s="7" t="s">
        <v>782</v>
      </c>
      <c r="BE39" s="7" t="s">
        <v>782</v>
      </c>
      <c r="BF39" s="7" t="s">
        <v>782</v>
      </c>
      <c r="BG39" s="7" t="s">
        <v>782</v>
      </c>
      <c r="BH39" s="7" t="s">
        <v>782</v>
      </c>
      <c r="BI39" s="7" t="s">
        <v>782</v>
      </c>
      <c r="BJ39" t="s">
        <v>858</v>
      </c>
      <c r="BK39" s="7" t="s">
        <v>704</v>
      </c>
      <c r="BL39" s="7" t="s">
        <v>707</v>
      </c>
      <c r="BM39" s="7" t="s">
        <v>704</v>
      </c>
      <c r="BN39" s="7" t="s">
        <v>707</v>
      </c>
      <c r="BO39" s="7" t="s">
        <v>858</v>
      </c>
      <c r="BP39" s="7" t="s">
        <v>858</v>
      </c>
      <c r="BQ39" s="7" t="s">
        <v>858</v>
      </c>
      <c r="BR39" s="7" t="s">
        <v>858</v>
      </c>
      <c r="BS39" s="7" t="s">
        <v>858</v>
      </c>
      <c r="BT39" s="7" t="s">
        <v>858</v>
      </c>
      <c r="BU39" t="s">
        <v>858</v>
      </c>
      <c r="BV39" t="s">
        <v>858</v>
      </c>
    </row>
    <row r="40" spans="1:74" x14ac:dyDescent="0.35">
      <c r="A40" s="7">
        <f ca="1">Template!A40</f>
        <v>36</v>
      </c>
      <c r="B40" s="181">
        <f ca="1">Template!B40</f>
        <v>44945.172407407408</v>
      </c>
      <c r="C40" t="str">
        <f ca="1">Template!C40</f>
        <v>WO-23003-15-A-1</v>
      </c>
      <c r="D40" t="str">
        <f ca="1">Template!E40</f>
        <v>U</v>
      </c>
      <c r="E40" s="7">
        <f ca="1">Template!G40</f>
        <v>0</v>
      </c>
      <c r="F40" s="7" t="e">
        <f ca="1">Template!H40</f>
        <v>#N/A</v>
      </c>
      <c r="G40" s="7">
        <f ca="1">Template!I40</f>
        <v>0</v>
      </c>
      <c r="H40" s="7">
        <f ca="1">Template!J40</f>
        <v>0.81699999999999995</v>
      </c>
      <c r="I40" s="7" t="e">
        <f ca="1">Template!K40</f>
        <v>#N/A</v>
      </c>
      <c r="J40" s="7">
        <f ca="1">Template!L40</f>
        <v>0.502</v>
      </c>
      <c r="K40" s="7">
        <f ca="1">Template!M40</f>
        <v>0.48799999999999999</v>
      </c>
      <c r="L40" s="7" t="e">
        <f ca="1">Template!N40</f>
        <v>#N/A</v>
      </c>
      <c r="M40" s="7">
        <f ca="1">Template!O40</f>
        <v>7.75</v>
      </c>
      <c r="N40" s="7">
        <f ca="1">Template!P40</f>
        <v>1</v>
      </c>
      <c r="O40" s="7" t="str">
        <f ca="1">Template!Q40</f>
        <v>&lt;MRL</v>
      </c>
      <c r="P40" s="7" t="e">
        <f ca="1">Template!R40</f>
        <v>#N/A</v>
      </c>
      <c r="Q40" s="7" t="str">
        <f ca="1">Template!S40</f>
        <v>&lt;MRL</v>
      </c>
      <c r="R40" s="7" t="str">
        <f ca="1">Template!T40</f>
        <v>&lt;MRL</v>
      </c>
      <c r="S40" s="7" t="e">
        <f ca="1">Template!U40</f>
        <v>#N/A</v>
      </c>
      <c r="T40" s="7" t="str">
        <f ca="1">Template!V40</f>
        <v>&lt;MRL</v>
      </c>
      <c r="U40" s="7" t="str">
        <f ca="1">Template!W40</f>
        <v>&lt;MRL</v>
      </c>
      <c r="V40" s="7" t="e">
        <f ca="1">Template!X40</f>
        <v>#N/A</v>
      </c>
      <c r="W40" s="7">
        <f ca="1">Template!Y40</f>
        <v>7.75</v>
      </c>
      <c r="X40" t="str">
        <f ca="1">Template!AD40</f>
        <v/>
      </c>
      <c r="Y40" s="7" t="str">
        <f>IF(LEN(Template!AF40)=0,"",Template!AF40)</f>
        <v>IS3</v>
      </c>
      <c r="Z40" s="7" t="str">
        <f>IF(LEN(Template!AG40)=0,"",Template!AG40)</f>
        <v>IS4</v>
      </c>
      <c r="AA40" s="7" t="str">
        <f>IF(LEN(Template!AH40)=0,"",Template!AH40)</f>
        <v>IS3</v>
      </c>
      <c r="AB40" s="7" t="str">
        <f>IF(LEN(Template!AI40)=0,"",Template!AI40)</f>
        <v>IS4</v>
      </c>
      <c r="AC40" s="7" t="str">
        <f>IF(LEN(Template!AJ40)=0,"",Template!AJ40)</f>
        <v/>
      </c>
      <c r="AD40" s="7" t="str">
        <f>IF(LEN(Template!AK40)=0,"",Template!AK40)</f>
        <v/>
      </c>
      <c r="AE40" s="7" t="str">
        <f>IF(LEN(Template!AL40)=0,"",Template!AL40)</f>
        <v/>
      </c>
      <c r="AF40" s="7" t="str">
        <f>IF(LEN(Template!AM40)=0,"",Template!AM40)</f>
        <v/>
      </c>
      <c r="AG40" s="7" t="str">
        <f>IF(LEN(Template!AN40)=0,"",Template!AN40)</f>
        <v>C</v>
      </c>
      <c r="AH40" s="7" t="str">
        <f>IF(LEN(Template!AO40)=0,"",Template!AO40)</f>
        <v>R1</v>
      </c>
      <c r="AI40" t="str">
        <f>IF(LEN(Template!AS40)=0,"",Template!AS40)</f>
        <v/>
      </c>
      <c r="AJ40" t="str">
        <f>IF(LEN(Template!AU40)=0,"",Template!AU40)</f>
        <v/>
      </c>
      <c r="AM40" s="7">
        <v>64</v>
      </c>
      <c r="AN40" s="181">
        <v>44945.717719907407</v>
      </c>
      <c r="AO40" t="s">
        <v>452</v>
      </c>
      <c r="AP40" t="s">
        <v>788</v>
      </c>
      <c r="AQ40" s="7">
        <v>0</v>
      </c>
      <c r="AR40" s="7">
        <v>8.6820000000000004</v>
      </c>
      <c r="AS40" s="7">
        <v>0.99</v>
      </c>
      <c r="AT40" s="7">
        <v>0.88500000000000001</v>
      </c>
      <c r="AU40" s="7">
        <v>0</v>
      </c>
      <c r="AV40" s="7">
        <v>0.51600000000000001</v>
      </c>
      <c r="AW40" s="7">
        <v>0.58699999999999997</v>
      </c>
      <c r="AX40" s="7">
        <v>1.3140000000000001</v>
      </c>
      <c r="AY40" s="7">
        <v>0.76300000000000001</v>
      </c>
      <c r="AZ40" s="7">
        <v>2</v>
      </c>
      <c r="BA40" s="7" t="s">
        <v>782</v>
      </c>
      <c r="BB40" s="7">
        <v>17.364000000000001</v>
      </c>
      <c r="BC40" s="7" t="s">
        <v>782</v>
      </c>
      <c r="BD40" s="7" t="s">
        <v>782</v>
      </c>
      <c r="BE40" s="7" t="s">
        <v>782</v>
      </c>
      <c r="BF40" s="7" t="s">
        <v>782</v>
      </c>
      <c r="BG40" s="7" t="s">
        <v>782</v>
      </c>
      <c r="BH40" s="7" t="s">
        <v>782</v>
      </c>
      <c r="BI40" s="7" t="s">
        <v>782</v>
      </c>
      <c r="BJ40" t="s">
        <v>858</v>
      </c>
      <c r="BK40" s="7" t="s">
        <v>704</v>
      </c>
      <c r="BL40" s="7" t="s">
        <v>707</v>
      </c>
      <c r="BM40" s="7" t="s">
        <v>704</v>
      </c>
      <c r="BN40" s="7" t="s">
        <v>707</v>
      </c>
      <c r="BO40" s="7" t="s">
        <v>858</v>
      </c>
      <c r="BP40" s="7" t="s">
        <v>858</v>
      </c>
      <c r="BQ40" s="7" t="s">
        <v>858</v>
      </c>
      <c r="BR40" s="7" t="s">
        <v>858</v>
      </c>
      <c r="BS40" s="7" t="s">
        <v>858</v>
      </c>
      <c r="BT40" s="7" t="s">
        <v>858</v>
      </c>
      <c r="BU40" t="s">
        <v>858</v>
      </c>
      <c r="BV40" t="s">
        <v>858</v>
      </c>
    </row>
    <row r="41" spans="1:74" x14ac:dyDescent="0.35">
      <c r="A41" s="7">
        <f ca="1">Template!A41</f>
        <v>37</v>
      </c>
      <c r="B41" s="181">
        <f ca="1">Template!B41</f>
        <v>44945.19121527778</v>
      </c>
      <c r="C41" t="str">
        <f ca="1">Template!C41</f>
        <v>WO-23003-16-A-1</v>
      </c>
      <c r="D41" t="str">
        <f ca="1">Template!E41</f>
        <v>U</v>
      </c>
      <c r="E41" s="7">
        <f ca="1">Template!G41</f>
        <v>0</v>
      </c>
      <c r="F41" s="7" t="e">
        <f ca="1">Template!H41</f>
        <v>#N/A</v>
      </c>
      <c r="G41" s="7">
        <f ca="1">Template!I41</f>
        <v>0.67800000000000005</v>
      </c>
      <c r="H41" s="7">
        <f ca="1">Template!J41</f>
        <v>0.76700000000000002</v>
      </c>
      <c r="I41" s="7" t="e">
        <f ca="1">Template!K41</f>
        <v>#N/A</v>
      </c>
      <c r="J41" s="7">
        <f ca="1">Template!L41</f>
        <v>0.46500000000000002</v>
      </c>
      <c r="K41" s="7">
        <f ca="1">Template!M41</f>
        <v>0.505</v>
      </c>
      <c r="L41" s="7" t="e">
        <f ca="1">Template!N41</f>
        <v>#N/A</v>
      </c>
      <c r="M41" s="7">
        <f ca="1">Template!O41</f>
        <v>4.0830000000000002</v>
      </c>
      <c r="N41" s="7">
        <f ca="1">Template!P41</f>
        <v>1</v>
      </c>
      <c r="O41" s="7" t="str">
        <f ca="1">Template!Q41</f>
        <v>&lt;MRL</v>
      </c>
      <c r="P41" s="7" t="e">
        <f ca="1">Template!R41</f>
        <v>#N/A</v>
      </c>
      <c r="Q41" s="7" t="str">
        <f ca="1">Template!S41</f>
        <v>&lt;MRL</v>
      </c>
      <c r="R41" s="7" t="str">
        <f ca="1">Template!T41</f>
        <v>&lt;MRL</v>
      </c>
      <c r="S41" s="7" t="e">
        <f ca="1">Template!U41</f>
        <v>#N/A</v>
      </c>
      <c r="T41" s="7" t="str">
        <f ca="1">Template!V41</f>
        <v>&lt;MRL</v>
      </c>
      <c r="U41" s="7" t="str">
        <f ca="1">Template!W41</f>
        <v>&lt;MRL</v>
      </c>
      <c r="V41" s="7" t="e">
        <f ca="1">Template!X41</f>
        <v>#N/A</v>
      </c>
      <c r="W41" s="7" t="str">
        <f ca="1">Template!Y41</f>
        <v>&lt;MRL</v>
      </c>
      <c r="X41" t="str">
        <f ca="1">Template!AD41</f>
        <v/>
      </c>
      <c r="Y41" s="7" t="str">
        <f>IF(LEN(Template!AF41)=0,"",Template!AF41)</f>
        <v>IS3</v>
      </c>
      <c r="Z41" s="7" t="str">
        <f>IF(LEN(Template!AG41)=0,"",Template!AG41)</f>
        <v>IS4</v>
      </c>
      <c r="AA41" s="7" t="str">
        <f>IF(LEN(Template!AH41)=0,"",Template!AH41)</f>
        <v/>
      </c>
      <c r="AB41" s="7" t="str">
        <f>IF(LEN(Template!AI41)=0,"",Template!AI41)</f>
        <v/>
      </c>
      <c r="AC41" s="7" t="str">
        <f>IF(LEN(Template!AJ41)=0,"",Template!AJ41)</f>
        <v/>
      </c>
      <c r="AD41" s="7" t="str">
        <f>IF(LEN(Template!AK41)=0,"",Template!AK41)</f>
        <v/>
      </c>
      <c r="AE41" s="7" t="str">
        <f>IF(LEN(Template!AL41)=0,"",Template!AL41)</f>
        <v/>
      </c>
      <c r="AF41" s="7" t="str">
        <f>IF(LEN(Template!AM41)=0,"",Template!AM41)</f>
        <v/>
      </c>
      <c r="AG41" s="7" t="str">
        <f>IF(LEN(Template!AN41)=0,"",Template!AN41)</f>
        <v/>
      </c>
      <c r="AH41" s="7" t="str">
        <f>IF(LEN(Template!AO41)=0,"",Template!AO41)</f>
        <v/>
      </c>
      <c r="AI41" t="str">
        <f>IF(LEN(Template!AS41)=0,"",Template!AS41)</f>
        <v/>
      </c>
      <c r="AJ41" t="str">
        <f>IF(LEN(Template!AU41)=0,"",Template!AU41)</f>
        <v/>
      </c>
      <c r="AM41" s="7">
        <v>65</v>
      </c>
      <c r="AN41" s="181">
        <v>44945.736516203702</v>
      </c>
      <c r="AO41" t="s">
        <v>453</v>
      </c>
      <c r="AP41" t="s">
        <v>788</v>
      </c>
      <c r="AQ41" s="7">
        <v>0</v>
      </c>
      <c r="AR41" s="7">
        <v>8.7569999999999997</v>
      </c>
      <c r="AS41" s="7">
        <v>0</v>
      </c>
      <c r="AT41" s="7">
        <v>0.96499999999999997</v>
      </c>
      <c r="AU41" s="7">
        <v>0.93200000000000005</v>
      </c>
      <c r="AV41" s="7">
        <v>0.34399999999999997</v>
      </c>
      <c r="AW41" s="7">
        <v>0.47299999999999998</v>
      </c>
      <c r="AX41" s="7">
        <v>1.0089999999999999</v>
      </c>
      <c r="AY41" s="7">
        <v>0.57699999999999996</v>
      </c>
      <c r="AZ41" s="7">
        <v>2</v>
      </c>
      <c r="BA41" s="7" t="s">
        <v>782</v>
      </c>
      <c r="BB41" s="7">
        <v>17.513999999999999</v>
      </c>
      <c r="BC41" s="7" t="s">
        <v>782</v>
      </c>
      <c r="BD41" s="7" t="s">
        <v>782</v>
      </c>
      <c r="BE41" s="7" t="s">
        <v>782</v>
      </c>
      <c r="BF41" s="7" t="s">
        <v>782</v>
      </c>
      <c r="BG41" s="7" t="s">
        <v>782</v>
      </c>
      <c r="BH41" s="7" t="s">
        <v>782</v>
      </c>
      <c r="BI41" s="7" t="s">
        <v>782</v>
      </c>
      <c r="BJ41" t="s">
        <v>858</v>
      </c>
      <c r="BK41" s="7" t="s">
        <v>704</v>
      </c>
      <c r="BL41" s="7" t="s">
        <v>707</v>
      </c>
      <c r="BM41" s="7" t="s">
        <v>704</v>
      </c>
      <c r="BN41" s="7" t="s">
        <v>707</v>
      </c>
      <c r="BO41" s="7" t="s">
        <v>858</v>
      </c>
      <c r="BP41" s="7" t="s">
        <v>858</v>
      </c>
      <c r="BQ41" s="7" t="s">
        <v>858</v>
      </c>
      <c r="BR41" s="7" t="s">
        <v>858</v>
      </c>
      <c r="BS41" s="7" t="s">
        <v>858</v>
      </c>
      <c r="BT41" s="7" t="s">
        <v>858</v>
      </c>
      <c r="BU41" t="s">
        <v>858</v>
      </c>
      <c r="BV41" t="s">
        <v>858</v>
      </c>
    </row>
    <row r="42" spans="1:74" x14ac:dyDescent="0.35">
      <c r="A42" s="7">
        <f ca="1">Template!A42</f>
        <v>38</v>
      </c>
      <c r="B42" s="181">
        <f ca="1">Template!B42</f>
        <v>44945.210011574076</v>
      </c>
      <c r="C42" t="str">
        <f ca="1">Template!C42</f>
        <v>WO-23003-17-A-1</v>
      </c>
      <c r="D42" t="str">
        <f ca="1">Template!E42</f>
        <v>U</v>
      </c>
      <c r="E42" s="7">
        <f ca="1">Template!G42</f>
        <v>0</v>
      </c>
      <c r="F42" s="7" t="e">
        <f ca="1">Template!H42</f>
        <v>#N/A</v>
      </c>
      <c r="G42" s="7">
        <f ca="1">Template!I42</f>
        <v>0.85099999999999998</v>
      </c>
      <c r="H42" s="7">
        <f ca="1">Template!J42</f>
        <v>0.83399999999999996</v>
      </c>
      <c r="I42" s="7" t="e">
        <f ca="1">Template!K42</f>
        <v>#N/A</v>
      </c>
      <c r="J42" s="7">
        <f ca="1">Template!L42</f>
        <v>0.57899999999999996</v>
      </c>
      <c r="K42" s="7">
        <f ca="1">Template!M42</f>
        <v>0.46899999999999997</v>
      </c>
      <c r="L42" s="7" t="e">
        <f ca="1">Template!N42</f>
        <v>#N/A</v>
      </c>
      <c r="M42" s="7">
        <f ca="1">Template!O42</f>
        <v>2.3580000000000001</v>
      </c>
      <c r="N42" s="7">
        <f ca="1">Template!P42</f>
        <v>1</v>
      </c>
      <c r="O42" s="7" t="str">
        <f ca="1">Template!Q42</f>
        <v>&lt;MRL</v>
      </c>
      <c r="P42" s="7" t="e">
        <f ca="1">Template!R42</f>
        <v>#N/A</v>
      </c>
      <c r="Q42" s="7" t="str">
        <f ca="1">Template!S42</f>
        <v>&lt;MRL</v>
      </c>
      <c r="R42" s="7" t="str">
        <f ca="1">Template!T42</f>
        <v>&lt;MRL</v>
      </c>
      <c r="S42" s="7" t="e">
        <f ca="1">Template!U42</f>
        <v>#N/A</v>
      </c>
      <c r="T42" s="7" t="str">
        <f ca="1">Template!V42</f>
        <v>&lt;MRL</v>
      </c>
      <c r="U42" s="7" t="str">
        <f ca="1">Template!W42</f>
        <v>&lt;MRL</v>
      </c>
      <c r="V42" s="7" t="e">
        <f ca="1">Template!X42</f>
        <v>#N/A</v>
      </c>
      <c r="W42" s="7" t="str">
        <f ca="1">Template!Y42</f>
        <v>&lt;MRL</v>
      </c>
      <c r="X42" t="str">
        <f ca="1">Template!AD42</f>
        <v/>
      </c>
      <c r="Y42" s="7" t="str">
        <f>IF(LEN(Template!AF42)=0,"",Template!AF42)</f>
        <v>IS3</v>
      </c>
      <c r="Z42" s="7" t="str">
        <f>IF(LEN(Template!AG42)=0,"",Template!AG42)</f>
        <v>IS4</v>
      </c>
      <c r="AA42" s="7" t="str">
        <f>IF(LEN(Template!AH42)=0,"",Template!AH42)</f>
        <v>IS3</v>
      </c>
      <c r="AB42" s="7" t="str">
        <f>IF(LEN(Template!AI42)=0,"",Template!AI42)</f>
        <v>IS4</v>
      </c>
      <c r="AC42" s="7" t="str">
        <f>IF(LEN(Template!AJ42)=0,"",Template!AJ42)</f>
        <v/>
      </c>
      <c r="AD42" s="7" t="str">
        <f>IF(LEN(Template!AK42)=0,"",Template!AK42)</f>
        <v/>
      </c>
      <c r="AE42" s="7" t="str">
        <f>IF(LEN(Template!AL42)=0,"",Template!AL42)</f>
        <v/>
      </c>
      <c r="AF42" s="7" t="str">
        <f>IF(LEN(Template!AM42)=0,"",Template!AM42)</f>
        <v/>
      </c>
      <c r="AG42" s="7" t="str">
        <f>IF(LEN(Template!AN42)=0,"",Template!AN42)</f>
        <v/>
      </c>
      <c r="AH42" s="7" t="str">
        <f>IF(LEN(Template!AO42)=0,"",Template!AO42)</f>
        <v/>
      </c>
      <c r="AI42" t="str">
        <f>IF(LEN(Template!AS42)=0,"",Template!AS42)</f>
        <v/>
      </c>
      <c r="AJ42" t="str">
        <f>IF(LEN(Template!AU42)=0,"",Template!AU42)</f>
        <v/>
      </c>
      <c r="AM42" s="7">
        <v>66</v>
      </c>
      <c r="AN42" s="181">
        <v>44945.755312499998</v>
      </c>
      <c r="AO42" t="s">
        <v>454</v>
      </c>
      <c r="AP42" t="s">
        <v>788</v>
      </c>
      <c r="AQ42" s="7">
        <v>0</v>
      </c>
      <c r="AR42" s="7">
        <v>10.034000000000001</v>
      </c>
      <c r="AS42" s="7">
        <v>0</v>
      </c>
      <c r="AT42" s="7">
        <v>0.90300000000000002</v>
      </c>
      <c r="AU42" s="7">
        <v>0</v>
      </c>
      <c r="AV42" s="7">
        <v>0.433</v>
      </c>
      <c r="AW42" s="7">
        <v>0.435</v>
      </c>
      <c r="AX42" s="7">
        <v>1.0740000000000001</v>
      </c>
      <c r="AY42" s="7">
        <v>0.63900000000000001</v>
      </c>
      <c r="AZ42" s="7">
        <v>2</v>
      </c>
      <c r="BA42" s="7" t="s">
        <v>782</v>
      </c>
      <c r="BB42" s="7">
        <v>20.068000000000001</v>
      </c>
      <c r="BC42" s="7" t="s">
        <v>782</v>
      </c>
      <c r="BD42" s="7" t="s">
        <v>782</v>
      </c>
      <c r="BE42" s="7" t="s">
        <v>782</v>
      </c>
      <c r="BF42" s="7" t="s">
        <v>782</v>
      </c>
      <c r="BG42" s="7" t="s">
        <v>782</v>
      </c>
      <c r="BH42" s="7" t="s">
        <v>782</v>
      </c>
      <c r="BI42" s="7" t="s">
        <v>782</v>
      </c>
      <c r="BJ42" t="s">
        <v>858</v>
      </c>
      <c r="BK42" s="7" t="s">
        <v>704</v>
      </c>
      <c r="BL42" s="7" t="s">
        <v>858</v>
      </c>
      <c r="BM42" s="7" t="s">
        <v>704</v>
      </c>
      <c r="BN42" s="7" t="s">
        <v>707</v>
      </c>
      <c r="BO42" s="7" t="s">
        <v>858</v>
      </c>
      <c r="BP42" s="7" t="s">
        <v>858</v>
      </c>
      <c r="BQ42" s="7" t="s">
        <v>858</v>
      </c>
      <c r="BR42" s="7" t="s">
        <v>858</v>
      </c>
      <c r="BS42" s="7" t="s">
        <v>858</v>
      </c>
      <c r="BT42" s="7" t="s">
        <v>858</v>
      </c>
      <c r="BU42" t="s">
        <v>858</v>
      </c>
      <c r="BV42" t="s">
        <v>858</v>
      </c>
    </row>
    <row r="43" spans="1:74" x14ac:dyDescent="0.35">
      <c r="A43" s="7">
        <f ca="1">Template!A43</f>
        <v>39</v>
      </c>
      <c r="B43" s="181">
        <f ca="1">Template!B43</f>
        <v>44945.228819444441</v>
      </c>
      <c r="C43" t="str">
        <f ca="1">Template!C43</f>
        <v>WO-23003-18-A-1</v>
      </c>
      <c r="D43" t="str">
        <f ca="1">Template!E43</f>
        <v>U</v>
      </c>
      <c r="E43" s="7">
        <f ca="1">Template!G43</f>
        <v>0</v>
      </c>
      <c r="F43" s="7" t="e">
        <f ca="1">Template!H43</f>
        <v>#N/A</v>
      </c>
      <c r="G43" s="7">
        <f ca="1">Template!I43</f>
        <v>0.314</v>
      </c>
      <c r="H43" s="7">
        <f ca="1">Template!J43</f>
        <v>0.92500000000000004</v>
      </c>
      <c r="I43" s="7" t="e">
        <f ca="1">Template!K43</f>
        <v>#N/A</v>
      </c>
      <c r="J43" s="7">
        <f ca="1">Template!L43</f>
        <v>0.69</v>
      </c>
      <c r="K43" s="7">
        <f ca="1">Template!M43</f>
        <v>0.50800000000000001</v>
      </c>
      <c r="L43" s="7" t="e">
        <f ca="1">Template!N43</f>
        <v>#N/A</v>
      </c>
      <c r="M43" s="7">
        <f ca="1">Template!O43</f>
        <v>1.905</v>
      </c>
      <c r="N43" s="7">
        <f ca="1">Template!P43</f>
        <v>1</v>
      </c>
      <c r="O43" s="7" t="str">
        <f ca="1">Template!Q43</f>
        <v>&lt;MRL</v>
      </c>
      <c r="P43" s="7" t="e">
        <f ca="1">Template!R43</f>
        <v>#N/A</v>
      </c>
      <c r="Q43" s="7" t="str">
        <f ca="1">Template!S43</f>
        <v>&lt;MRL</v>
      </c>
      <c r="R43" s="7" t="str">
        <f ca="1">Template!T43</f>
        <v>&lt;MRL</v>
      </c>
      <c r="S43" s="7" t="e">
        <f ca="1">Template!U43</f>
        <v>#N/A</v>
      </c>
      <c r="T43" s="7" t="str">
        <f ca="1">Template!V43</f>
        <v>&lt;MRL</v>
      </c>
      <c r="U43" s="7" t="str">
        <f ca="1">Template!W43</f>
        <v>&lt;MRL</v>
      </c>
      <c r="V43" s="7" t="e">
        <f ca="1">Template!X43</f>
        <v>#N/A</v>
      </c>
      <c r="W43" s="7" t="str">
        <f ca="1">Template!Y43</f>
        <v>&lt;MRL</v>
      </c>
      <c r="X43" t="str">
        <f ca="1">Template!AD43</f>
        <v/>
      </c>
      <c r="Y43" s="7" t="str">
        <f>IF(LEN(Template!AF43)=0,"",Template!AF43)</f>
        <v>IS3</v>
      </c>
      <c r="Z43" s="7" t="str">
        <f>IF(LEN(Template!AG43)=0,"",Template!AG43)</f>
        <v>IS4</v>
      </c>
      <c r="AA43" s="7" t="str">
        <f>IF(LEN(Template!AH43)=0,"",Template!AH43)</f>
        <v>IS3</v>
      </c>
      <c r="AB43" s="7" t="str">
        <f>IF(LEN(Template!AI43)=0,"",Template!AI43)</f>
        <v>IS4</v>
      </c>
      <c r="AC43" s="7" t="str">
        <f>IF(LEN(Template!AJ43)=0,"",Template!AJ43)</f>
        <v/>
      </c>
      <c r="AD43" s="7" t="str">
        <f>IF(LEN(Template!AK43)=0,"",Template!AK43)</f>
        <v/>
      </c>
      <c r="AE43" s="7" t="str">
        <f>IF(LEN(Template!AL43)=0,"",Template!AL43)</f>
        <v/>
      </c>
      <c r="AF43" s="7" t="str">
        <f>IF(LEN(Template!AM43)=0,"",Template!AM43)</f>
        <v/>
      </c>
      <c r="AG43" s="7" t="str">
        <f>IF(LEN(Template!AN43)=0,"",Template!AN43)</f>
        <v/>
      </c>
      <c r="AH43" s="7" t="str">
        <f>IF(LEN(Template!AO43)=0,"",Template!AO43)</f>
        <v/>
      </c>
      <c r="AI43" t="str">
        <f>IF(LEN(Template!AS43)=0,"",Template!AS43)</f>
        <v/>
      </c>
      <c r="AJ43" t="str">
        <f>IF(LEN(Template!AU43)=0,"",Template!AU43)</f>
        <v/>
      </c>
      <c r="AM43" s="7">
        <v>67</v>
      </c>
      <c r="AN43" s="181">
        <v>44945.77412037037</v>
      </c>
      <c r="AO43" t="s">
        <v>455</v>
      </c>
      <c r="AP43" t="s">
        <v>788</v>
      </c>
      <c r="AQ43" s="7">
        <v>126.71299999999999</v>
      </c>
      <c r="AR43" s="7">
        <v>0</v>
      </c>
      <c r="AS43" s="7">
        <v>0.51300000000000001</v>
      </c>
      <c r="AT43" s="7">
        <v>0</v>
      </c>
      <c r="AU43" s="7">
        <v>0</v>
      </c>
      <c r="AV43" s="7">
        <v>0.40200000000000002</v>
      </c>
      <c r="AW43" s="7">
        <v>0.30199999999999999</v>
      </c>
      <c r="AX43" s="7">
        <v>0.39100000000000001</v>
      </c>
      <c r="AY43" s="7">
        <v>0.309</v>
      </c>
      <c r="AZ43" s="7">
        <v>2</v>
      </c>
      <c r="BA43" s="7">
        <v>253.42599999999999</v>
      </c>
      <c r="BB43" s="7" t="s">
        <v>782</v>
      </c>
      <c r="BC43" s="7" t="s">
        <v>782</v>
      </c>
      <c r="BD43" s="7" t="s">
        <v>782</v>
      </c>
      <c r="BE43" s="7" t="s">
        <v>782</v>
      </c>
      <c r="BF43" s="7" t="s">
        <v>782</v>
      </c>
      <c r="BG43" s="7" t="s">
        <v>782</v>
      </c>
      <c r="BH43" s="7" t="s">
        <v>782</v>
      </c>
      <c r="BI43" s="7" t="s">
        <v>782</v>
      </c>
      <c r="BJ43" t="s">
        <v>858</v>
      </c>
      <c r="BK43" s="7" t="s">
        <v>704</v>
      </c>
      <c r="BL43" s="7" t="s">
        <v>704</v>
      </c>
      <c r="BM43" s="7" t="s">
        <v>707</v>
      </c>
      <c r="BN43" s="7" t="s">
        <v>707</v>
      </c>
      <c r="BO43" s="7" t="s">
        <v>707</v>
      </c>
      <c r="BP43" s="7" t="s">
        <v>858</v>
      </c>
      <c r="BQ43" s="7" t="s">
        <v>858</v>
      </c>
      <c r="BR43" s="7" t="s">
        <v>858</v>
      </c>
      <c r="BS43" s="7" t="s">
        <v>858</v>
      </c>
      <c r="BT43" s="7" t="s">
        <v>858</v>
      </c>
      <c r="BU43" t="s">
        <v>858</v>
      </c>
      <c r="BV43" t="s">
        <v>858</v>
      </c>
    </row>
    <row r="44" spans="1:74" x14ac:dyDescent="0.35">
      <c r="A44" s="7">
        <f ca="1">Template!A44</f>
        <v>40</v>
      </c>
      <c r="B44" s="181">
        <f ca="1">Template!B44</f>
        <v>44945.247604166667</v>
      </c>
      <c r="C44" t="str">
        <f ca="1">Template!C44</f>
        <v>WO-23003-19-A-1</v>
      </c>
      <c r="D44" t="str">
        <f ca="1">Template!E44</f>
        <v>U</v>
      </c>
      <c r="E44" s="7">
        <f ca="1">Template!G44</f>
        <v>0</v>
      </c>
      <c r="F44" s="7" t="e">
        <f ca="1">Template!H44</f>
        <v>#N/A</v>
      </c>
      <c r="G44" s="7">
        <f ca="1">Template!I44</f>
        <v>0.58899999999999997</v>
      </c>
      <c r="H44" s="7">
        <f ca="1">Template!J44</f>
        <v>0</v>
      </c>
      <c r="I44" s="7" t="e">
        <f ca="1">Template!K44</f>
        <v>#N/A</v>
      </c>
      <c r="J44" s="7">
        <f ca="1">Template!L44</f>
        <v>0.68100000000000005</v>
      </c>
      <c r="K44" s="7">
        <f ca="1">Template!M44</f>
        <v>0.56899999999999995</v>
      </c>
      <c r="L44" s="7" t="e">
        <f ca="1">Template!N44</f>
        <v>#N/A</v>
      </c>
      <c r="M44" s="7">
        <f ca="1">Template!O44</f>
        <v>1.605</v>
      </c>
      <c r="N44" s="7">
        <f ca="1">Template!P44</f>
        <v>1</v>
      </c>
      <c r="O44" s="7" t="str">
        <f ca="1">Template!Q44</f>
        <v>&lt;MRL</v>
      </c>
      <c r="P44" s="7" t="e">
        <f ca="1">Template!R44</f>
        <v>#N/A</v>
      </c>
      <c r="Q44" s="7" t="str">
        <f ca="1">Template!S44</f>
        <v>&lt;MRL</v>
      </c>
      <c r="R44" s="7" t="str">
        <f ca="1">Template!T44</f>
        <v>&lt;MRL</v>
      </c>
      <c r="S44" s="7" t="e">
        <f ca="1">Template!U44</f>
        <v>#N/A</v>
      </c>
      <c r="T44" s="7" t="str">
        <f ca="1">Template!V44</f>
        <v>&lt;MRL</v>
      </c>
      <c r="U44" s="7" t="str">
        <f ca="1">Template!W44</f>
        <v>&lt;MRL</v>
      </c>
      <c r="V44" s="7" t="e">
        <f ca="1">Template!X44</f>
        <v>#N/A</v>
      </c>
      <c r="W44" s="7" t="str">
        <f ca="1">Template!Y44</f>
        <v>&lt;MRL</v>
      </c>
      <c r="X44" t="str">
        <f ca="1">Template!AD44</f>
        <v/>
      </c>
      <c r="Y44" s="7" t="str">
        <f>IF(LEN(Template!AF44)=0,"",Template!AF44)</f>
        <v>IS3</v>
      </c>
      <c r="Z44" s="7" t="str">
        <f>IF(LEN(Template!AG44)=0,"",Template!AG44)</f>
        <v>IS4</v>
      </c>
      <c r="AA44" s="7" t="str">
        <f>IF(LEN(Template!AH44)=0,"",Template!AH44)</f>
        <v>IS3</v>
      </c>
      <c r="AB44" s="7" t="str">
        <f>IF(LEN(Template!AI44)=0,"",Template!AI44)</f>
        <v>IS4</v>
      </c>
      <c r="AC44" s="7" t="str">
        <f>IF(LEN(Template!AJ44)=0,"",Template!AJ44)</f>
        <v/>
      </c>
      <c r="AD44" s="7" t="str">
        <f>IF(LEN(Template!AK44)=0,"",Template!AK44)</f>
        <v/>
      </c>
      <c r="AE44" s="7" t="str">
        <f>IF(LEN(Template!AL44)=0,"",Template!AL44)</f>
        <v/>
      </c>
      <c r="AF44" s="7" t="str">
        <f>IF(LEN(Template!AM44)=0,"",Template!AM44)</f>
        <v/>
      </c>
      <c r="AG44" s="7" t="str">
        <f>IF(LEN(Template!AN44)=0,"",Template!AN44)</f>
        <v/>
      </c>
      <c r="AH44" s="7" t="str">
        <f>IF(LEN(Template!AO44)=0,"",Template!AO44)</f>
        <v/>
      </c>
      <c r="AI44" t="str">
        <f>IF(LEN(Template!AS44)=0,"",Template!AS44)</f>
        <v/>
      </c>
      <c r="AJ44" t="str">
        <f>IF(LEN(Template!AU44)=0,"",Template!AU44)</f>
        <v/>
      </c>
      <c r="AM44" s="7">
        <v>68</v>
      </c>
      <c r="AN44" s="181">
        <v>44945.792916666665</v>
      </c>
      <c r="AO44" t="s">
        <v>456</v>
      </c>
      <c r="AP44" t="s">
        <v>788</v>
      </c>
      <c r="AQ44" s="7">
        <v>134.042</v>
      </c>
      <c r="AR44" s="7">
        <v>0</v>
      </c>
      <c r="AS44" s="7">
        <v>1.3360000000000001</v>
      </c>
      <c r="AT44" s="7">
        <v>0</v>
      </c>
      <c r="AU44" s="7">
        <v>0.76900000000000002</v>
      </c>
      <c r="AV44" s="7">
        <v>0.33</v>
      </c>
      <c r="AW44" s="7">
        <v>0.443</v>
      </c>
      <c r="AX44" s="7">
        <v>0.45400000000000001</v>
      </c>
      <c r="AY44" s="7">
        <v>0.51800000000000002</v>
      </c>
      <c r="AZ44" s="7">
        <v>2</v>
      </c>
      <c r="BA44" s="7">
        <v>268.084</v>
      </c>
      <c r="BB44" s="7" t="s">
        <v>782</v>
      </c>
      <c r="BC44" s="7" t="s">
        <v>782</v>
      </c>
      <c r="BD44" s="7" t="s">
        <v>782</v>
      </c>
      <c r="BE44" s="7" t="s">
        <v>782</v>
      </c>
      <c r="BF44" s="7" t="s">
        <v>782</v>
      </c>
      <c r="BG44" s="7" t="s">
        <v>782</v>
      </c>
      <c r="BH44" s="7" t="s">
        <v>782</v>
      </c>
      <c r="BI44" s="7" t="s">
        <v>782</v>
      </c>
      <c r="BJ44" t="s">
        <v>858</v>
      </c>
      <c r="BK44" s="7" t="s">
        <v>704</v>
      </c>
      <c r="BL44" s="7" t="s">
        <v>704</v>
      </c>
      <c r="BM44" s="7" t="s">
        <v>707</v>
      </c>
      <c r="BN44" s="7" t="s">
        <v>707</v>
      </c>
      <c r="BO44" s="7" t="s">
        <v>858</v>
      </c>
      <c r="BP44" s="7" t="s">
        <v>858</v>
      </c>
      <c r="BQ44" s="7" t="s">
        <v>858</v>
      </c>
      <c r="BR44" s="7" t="s">
        <v>858</v>
      </c>
      <c r="BS44" s="7" t="s">
        <v>858</v>
      </c>
      <c r="BT44" s="7" t="s">
        <v>858</v>
      </c>
      <c r="BU44" t="s">
        <v>858</v>
      </c>
      <c r="BV44" t="s">
        <v>858</v>
      </c>
    </row>
    <row r="45" spans="1:74" x14ac:dyDescent="0.35">
      <c r="A45" s="7">
        <f ca="1">Template!A45</f>
        <v>41</v>
      </c>
      <c r="B45" s="181">
        <f ca="1">Template!B45</f>
        <v>44945.266388888886</v>
      </c>
      <c r="C45" t="str">
        <f ca="1">Template!C45</f>
        <v>WO-23003-20-A-1</v>
      </c>
      <c r="D45" t="str">
        <f ca="1">Template!E45</f>
        <v>U</v>
      </c>
      <c r="E45" s="7">
        <f ca="1">Template!G45</f>
        <v>0</v>
      </c>
      <c r="F45" s="7" t="e">
        <f ca="1">Template!H45</f>
        <v>#N/A</v>
      </c>
      <c r="G45" s="7">
        <f ca="1">Template!I45</f>
        <v>0.34200000000000003</v>
      </c>
      <c r="H45" s="7">
        <f ca="1">Template!J45</f>
        <v>0</v>
      </c>
      <c r="I45" s="7" t="e">
        <f ca="1">Template!K45</f>
        <v>#N/A</v>
      </c>
      <c r="J45" s="7">
        <f ca="1">Template!L45</f>
        <v>0.52400000000000002</v>
      </c>
      <c r="K45" s="7">
        <f ca="1">Template!M45</f>
        <v>0.53100000000000003</v>
      </c>
      <c r="L45" s="7" t="e">
        <f ca="1">Template!N45</f>
        <v>#N/A</v>
      </c>
      <c r="M45" s="7">
        <f ca="1">Template!O45</f>
        <v>1.3919999999999999</v>
      </c>
      <c r="N45" s="7">
        <f ca="1">Template!P45</f>
        <v>1</v>
      </c>
      <c r="O45" s="7" t="str">
        <f ca="1">Template!Q45</f>
        <v>&lt;MRL</v>
      </c>
      <c r="P45" s="7" t="e">
        <f ca="1">Template!R45</f>
        <v>#N/A</v>
      </c>
      <c r="Q45" s="7" t="str">
        <f ca="1">Template!S45</f>
        <v>&lt;MRL</v>
      </c>
      <c r="R45" s="7" t="str">
        <f ca="1">Template!T45</f>
        <v>&lt;MRL</v>
      </c>
      <c r="S45" s="7" t="e">
        <f ca="1">Template!U45</f>
        <v>#N/A</v>
      </c>
      <c r="T45" s="7" t="str">
        <f ca="1">Template!V45</f>
        <v>&lt;MRL</v>
      </c>
      <c r="U45" s="7" t="str">
        <f ca="1">Template!W45</f>
        <v>&lt;MRL</v>
      </c>
      <c r="V45" s="7" t="e">
        <f ca="1">Template!X45</f>
        <v>#N/A</v>
      </c>
      <c r="W45" s="7" t="str">
        <f ca="1">Template!Y45</f>
        <v>&lt;MRL</v>
      </c>
      <c r="X45" t="str">
        <f ca="1">Template!AD45</f>
        <v/>
      </c>
      <c r="Y45" s="7" t="str">
        <f>IF(LEN(Template!AF45)=0,"",Template!AF45)</f>
        <v/>
      </c>
      <c r="Z45" s="7" t="str">
        <f>IF(LEN(Template!AG45)=0,"",Template!AG45)</f>
        <v/>
      </c>
      <c r="AA45" s="7" t="str">
        <f>IF(LEN(Template!AH45)=0,"",Template!AH45)</f>
        <v/>
      </c>
      <c r="AB45" s="7" t="str">
        <f>IF(LEN(Template!AI45)=0,"",Template!AI45)</f>
        <v>IS4</v>
      </c>
      <c r="AC45" s="7" t="str">
        <f>IF(LEN(Template!AJ45)=0,"",Template!AJ45)</f>
        <v/>
      </c>
      <c r="AD45" s="7" t="str">
        <f>IF(LEN(Template!AK45)=0,"",Template!AK45)</f>
        <v/>
      </c>
      <c r="AE45" s="7" t="str">
        <f>IF(LEN(Template!AL45)=0,"",Template!AL45)</f>
        <v/>
      </c>
      <c r="AF45" s="7" t="str">
        <f>IF(LEN(Template!AM45)=0,"",Template!AM45)</f>
        <v/>
      </c>
      <c r="AG45" s="7" t="str">
        <f>IF(LEN(Template!AN45)=0,"",Template!AN45)</f>
        <v/>
      </c>
      <c r="AH45" s="7" t="str">
        <f>IF(LEN(Template!AO45)=0,"",Template!AO45)</f>
        <v/>
      </c>
      <c r="AI45" t="str">
        <f>IF(LEN(Template!AS45)=0,"",Template!AS45)</f>
        <v/>
      </c>
      <c r="AJ45" t="str">
        <f>IF(LEN(Template!AU45)=0,"",Template!AU45)</f>
        <v/>
      </c>
      <c r="AM45" s="7">
        <v>76</v>
      </c>
      <c r="AN45" s="181">
        <v>44945.943402777775</v>
      </c>
      <c r="AO45" t="s">
        <v>457</v>
      </c>
      <c r="AP45" t="s">
        <v>788</v>
      </c>
      <c r="AQ45" s="7">
        <v>150.84800000000001</v>
      </c>
      <c r="AR45" s="7">
        <v>2.1379999999999999</v>
      </c>
      <c r="AS45" s="7">
        <v>0.58199999999999996</v>
      </c>
      <c r="AT45" s="7">
        <v>0</v>
      </c>
      <c r="AU45" s="7">
        <v>1.08</v>
      </c>
      <c r="AV45" s="7">
        <v>0.66500000000000004</v>
      </c>
      <c r="AW45" s="7">
        <v>0.76400000000000001</v>
      </c>
      <c r="AX45" s="7">
        <v>10.144</v>
      </c>
      <c r="AY45" s="7">
        <v>0.67700000000000005</v>
      </c>
      <c r="AZ45" s="7">
        <v>2</v>
      </c>
      <c r="BA45" s="7">
        <v>301.69600000000003</v>
      </c>
      <c r="BB45" s="7" t="s">
        <v>782</v>
      </c>
      <c r="BC45" s="7" t="s">
        <v>782</v>
      </c>
      <c r="BD45" s="7" t="s">
        <v>782</v>
      </c>
      <c r="BE45" s="7" t="s">
        <v>782</v>
      </c>
      <c r="BF45" s="7" t="s">
        <v>782</v>
      </c>
      <c r="BG45" s="7" t="s">
        <v>782</v>
      </c>
      <c r="BH45" s="7">
        <v>20.288</v>
      </c>
      <c r="BI45" s="7" t="s">
        <v>782</v>
      </c>
      <c r="BJ45" t="s">
        <v>858</v>
      </c>
      <c r="BK45" s="7" t="s">
        <v>704</v>
      </c>
      <c r="BL45" s="7" t="s">
        <v>704</v>
      </c>
      <c r="BM45" s="7" t="s">
        <v>707</v>
      </c>
      <c r="BN45" s="7" t="s">
        <v>707</v>
      </c>
      <c r="BO45" s="7" t="s">
        <v>858</v>
      </c>
      <c r="BP45" s="7" t="s">
        <v>858</v>
      </c>
      <c r="BQ45" s="7" t="s">
        <v>858</v>
      </c>
      <c r="BR45" s="7" t="s">
        <v>409</v>
      </c>
      <c r="BS45" s="7" t="s">
        <v>858</v>
      </c>
      <c r="BT45" s="7" t="s">
        <v>848</v>
      </c>
      <c r="BU45" t="s">
        <v>879</v>
      </c>
      <c r="BV45" t="s">
        <v>858</v>
      </c>
    </row>
    <row r="46" spans="1:74" x14ac:dyDescent="0.35">
      <c r="A46" s="7">
        <f ca="1">Template!A46</f>
        <v>42</v>
      </c>
      <c r="B46" s="181">
        <f ca="1">Template!B46</f>
        <v>44945.285196759258</v>
      </c>
      <c r="C46" t="str">
        <f ca="1">Template!C46</f>
        <v>AB-230117-02 LRB 3</v>
      </c>
      <c r="D46" t="str">
        <f ca="1">Template!E46</f>
        <v>K</v>
      </c>
      <c r="E46" s="7">
        <f ca="1">Template!G46</f>
        <v>0</v>
      </c>
      <c r="F46" s="7" t="e">
        <f ca="1">Template!H46</f>
        <v>#N/A</v>
      </c>
      <c r="G46" s="7">
        <f ca="1">Template!I46</f>
        <v>0</v>
      </c>
      <c r="H46" s="7">
        <f ca="1">Template!J46</f>
        <v>0</v>
      </c>
      <c r="I46" s="7" t="e">
        <f ca="1">Template!K46</f>
        <v>#N/A</v>
      </c>
      <c r="J46" s="7">
        <f ca="1">Template!L46</f>
        <v>0.45200000000000001</v>
      </c>
      <c r="K46" s="7">
        <f ca="1">Template!M46</f>
        <v>0.37</v>
      </c>
      <c r="L46" s="7" t="e">
        <f ca="1">Template!N46</f>
        <v>#N/A</v>
      </c>
      <c r="M46" s="7">
        <f ca="1">Template!O46</f>
        <v>0.98299999999999998</v>
      </c>
      <c r="N46" s="7">
        <f ca="1">Template!P46</f>
        <v>1</v>
      </c>
      <c r="O46" s="7" t="str">
        <f ca="1">Template!Q46</f>
        <v>&lt;MRL</v>
      </c>
      <c r="P46" s="7" t="e">
        <f ca="1">Template!R46</f>
        <v>#N/A</v>
      </c>
      <c r="Q46" s="7" t="str">
        <f ca="1">Template!S46</f>
        <v>&lt;MRL</v>
      </c>
      <c r="R46" s="7" t="str">
        <f ca="1">Template!T46</f>
        <v>&lt;MRL</v>
      </c>
      <c r="S46" s="7" t="e">
        <f ca="1">Template!U46</f>
        <v>#N/A</v>
      </c>
      <c r="T46" s="7" t="str">
        <f ca="1">Template!V46</f>
        <v>&lt;MRL</v>
      </c>
      <c r="U46" s="7" t="str">
        <f ca="1">Template!W46</f>
        <v>&lt;MRL</v>
      </c>
      <c r="V46" s="7" t="e">
        <f ca="1">Template!X46</f>
        <v>#N/A</v>
      </c>
      <c r="W46" s="7" t="str">
        <f ca="1">Template!Y46</f>
        <v>&lt;MRL</v>
      </c>
      <c r="X46" t="str">
        <f ca="1">Template!AD46</f>
        <v/>
      </c>
      <c r="Y46" s="7" t="str">
        <f>IF(LEN(Template!AF46)=0,"",Template!AF46)</f>
        <v/>
      </c>
      <c r="Z46" s="7" t="str">
        <f>IF(LEN(Template!AG46)=0,"",Template!AG46)</f>
        <v/>
      </c>
      <c r="AA46" s="7" t="str">
        <f>IF(LEN(Template!AH46)=0,"",Template!AH46)</f>
        <v/>
      </c>
      <c r="AB46" s="7" t="str">
        <f>IF(LEN(Template!AI46)=0,"",Template!AI46)</f>
        <v/>
      </c>
      <c r="AC46" s="7" t="str">
        <f>IF(LEN(Template!AJ46)=0,"",Template!AJ46)</f>
        <v/>
      </c>
      <c r="AD46" s="7" t="str">
        <f>IF(LEN(Template!AK46)=0,"",Template!AK46)</f>
        <v/>
      </c>
      <c r="AE46" s="7" t="str">
        <f>IF(LEN(Template!AL46)=0,"",Template!AL46)</f>
        <v/>
      </c>
      <c r="AF46" s="7" t="str">
        <f>IF(LEN(Template!AM46)=0,"",Template!AM46)</f>
        <v>b</v>
      </c>
      <c r="AG46" s="7" t="str">
        <f>IF(LEN(Template!AN46)=0,"",Template!AN46)</f>
        <v/>
      </c>
      <c r="AH46" s="7" t="str">
        <f>IF(LEN(Template!AO46)=0,"",Template!AO46)</f>
        <v/>
      </c>
      <c r="AI46" t="str">
        <f>IF(LEN(Template!AS46)=0,"",Template!AS46)</f>
        <v/>
      </c>
      <c r="AJ46" t="str">
        <f>IF(LEN(Template!AU46)=0,"",Template!AU46)</f>
        <v/>
      </c>
      <c r="AM46" s="7">
        <v>77</v>
      </c>
      <c r="AN46" s="181">
        <v>44945.962210648147</v>
      </c>
      <c r="AO46" t="s">
        <v>458</v>
      </c>
      <c r="AP46" t="s">
        <v>788</v>
      </c>
      <c r="AQ46" s="7">
        <v>136.63399999999999</v>
      </c>
      <c r="AR46" s="7">
        <v>1.32</v>
      </c>
      <c r="AS46" s="7">
        <v>0</v>
      </c>
      <c r="AT46" s="7">
        <v>0</v>
      </c>
      <c r="AU46" s="7">
        <v>0.82199999999999995</v>
      </c>
      <c r="AV46" s="7">
        <v>0.45400000000000001</v>
      </c>
      <c r="AW46" s="7">
        <v>0.46600000000000003</v>
      </c>
      <c r="AX46" s="7">
        <v>3.8239999999999998</v>
      </c>
      <c r="AY46" s="7">
        <v>0.442</v>
      </c>
      <c r="AZ46" s="7">
        <v>2</v>
      </c>
      <c r="BA46" s="7">
        <v>273.26799999999997</v>
      </c>
      <c r="BB46" s="7" t="s">
        <v>782</v>
      </c>
      <c r="BC46" s="7" t="s">
        <v>782</v>
      </c>
      <c r="BD46" s="7" t="s">
        <v>782</v>
      </c>
      <c r="BE46" s="7" t="s">
        <v>782</v>
      </c>
      <c r="BF46" s="7" t="s">
        <v>782</v>
      </c>
      <c r="BG46" s="7" t="s">
        <v>782</v>
      </c>
      <c r="BH46" s="7" t="s">
        <v>782</v>
      </c>
      <c r="BI46" s="7" t="s">
        <v>782</v>
      </c>
      <c r="BJ46" t="s">
        <v>858</v>
      </c>
      <c r="BK46" s="7" t="s">
        <v>704</v>
      </c>
      <c r="BL46" s="7" t="s">
        <v>704</v>
      </c>
      <c r="BM46" s="7" t="s">
        <v>707</v>
      </c>
      <c r="BN46" s="7" t="s">
        <v>707</v>
      </c>
      <c r="BO46" s="7" t="s">
        <v>858</v>
      </c>
      <c r="BP46" s="7" t="s">
        <v>858</v>
      </c>
      <c r="BQ46" s="7" t="s">
        <v>858</v>
      </c>
      <c r="BR46" s="7" t="s">
        <v>858</v>
      </c>
      <c r="BS46" s="7" t="s">
        <v>858</v>
      </c>
      <c r="BT46" s="7" t="s">
        <v>858</v>
      </c>
      <c r="BU46" t="s">
        <v>858</v>
      </c>
      <c r="BV46" t="s">
        <v>858</v>
      </c>
    </row>
    <row r="47" spans="1:74" x14ac:dyDescent="0.35">
      <c r="A47" s="7">
        <f ca="1">Template!A47</f>
        <v>43</v>
      </c>
      <c r="B47" s="181">
        <f ca="1">Template!B47</f>
        <v>44945.30400462963</v>
      </c>
      <c r="C47" t="str">
        <f ca="1">Template!C47</f>
        <v>AB-230117-02 LD 1</v>
      </c>
      <c r="D47" t="str">
        <f ca="1">Template!E47</f>
        <v>D</v>
      </c>
      <c r="E47" s="7">
        <f ca="1">Template!G47</f>
        <v>574.41800000000001</v>
      </c>
      <c r="F47" s="7" t="e">
        <f ca="1">Template!H47</f>
        <v>#N/A</v>
      </c>
      <c r="G47" s="7">
        <f ca="1">Template!I47</f>
        <v>0</v>
      </c>
      <c r="H47" s="7">
        <f ca="1">Template!J47</f>
        <v>1.0660000000000001</v>
      </c>
      <c r="I47" s="7" t="e">
        <f ca="1">Template!K47</f>
        <v>#N/A</v>
      </c>
      <c r="J47" s="7">
        <f ca="1">Template!L47</f>
        <v>0.42399999999999999</v>
      </c>
      <c r="K47" s="7">
        <f ca="1">Template!M47</f>
        <v>0.63200000000000001</v>
      </c>
      <c r="L47" s="7" t="e">
        <f ca="1">Template!N47</f>
        <v>#N/A</v>
      </c>
      <c r="M47" s="7">
        <f ca="1">Template!O47</f>
        <v>1.343</v>
      </c>
      <c r="N47" s="7">
        <f ca="1">Template!P47</f>
        <v>1</v>
      </c>
      <c r="O47" s="7">
        <f ca="1">Template!Q47</f>
        <v>574.41800000000001</v>
      </c>
      <c r="P47" s="7" t="e">
        <f ca="1">Template!R47</f>
        <v>#N/A</v>
      </c>
      <c r="Q47" s="7" t="str">
        <f ca="1">Template!S47</f>
        <v>&lt;MRL</v>
      </c>
      <c r="R47" s="7" t="str">
        <f ca="1">Template!T47</f>
        <v>&lt;MRL</v>
      </c>
      <c r="S47" s="7" t="e">
        <f ca="1">Template!U47</f>
        <v>#N/A</v>
      </c>
      <c r="T47" s="7" t="str">
        <f ca="1">Template!V47</f>
        <v>&lt;MRL</v>
      </c>
      <c r="U47" s="7" t="str">
        <f ca="1">Template!W47</f>
        <v>&lt;MRL</v>
      </c>
      <c r="V47" s="7" t="e">
        <f ca="1">Template!X47</f>
        <v>#N/A</v>
      </c>
      <c r="W47" s="7" t="str">
        <f ca="1">Template!Y47</f>
        <v>&lt;MRL</v>
      </c>
      <c r="X47" t="str">
        <f ca="1">Template!AD47</f>
        <v/>
      </c>
      <c r="Y47" s="7" t="str">
        <f>IF(LEN(Template!AF47)=0,"",Template!AF47)</f>
        <v>IS3</v>
      </c>
      <c r="Z47" s="7" t="str">
        <f>IF(LEN(Template!AG47)=0,"",Template!AG47)</f>
        <v/>
      </c>
      <c r="AA47" s="7" t="str">
        <f>IF(LEN(Template!AH47)=0,"",Template!AH47)</f>
        <v/>
      </c>
      <c r="AB47" s="7" t="str">
        <f>IF(LEN(Template!AI47)=0,"",Template!AI47)</f>
        <v/>
      </c>
      <c r="AC47" s="7" t="str">
        <f>IF(LEN(Template!AJ47)=0,"",Template!AJ47)</f>
        <v/>
      </c>
      <c r="AD47" s="7" t="str">
        <f>IF(LEN(Template!AK47)=0,"",Template!AK47)</f>
        <v/>
      </c>
      <c r="AE47" s="7" t="str">
        <f>IF(LEN(Template!AL47)=0,"",Template!AL47)</f>
        <v/>
      </c>
      <c r="AF47" s="7" t="str">
        <f>IF(LEN(Template!AM47)=0,"",Template!AM47)</f>
        <v/>
      </c>
      <c r="AG47" s="7" t="str">
        <f>IF(LEN(Template!AN47)=0,"",Template!AN47)</f>
        <v/>
      </c>
      <c r="AH47" s="7" t="str">
        <f>IF(LEN(Template!AO47)=0,"",Template!AO47)</f>
        <v/>
      </c>
      <c r="AI47" t="str">
        <f>IF(LEN(Template!AS47)=0,"",Template!AS47)</f>
        <v/>
      </c>
      <c r="AJ47" t="str">
        <f>IF(LEN(Template!AU47)=0,"",Template!AU47)</f>
        <v/>
      </c>
      <c r="AM47" s="7">
        <v>78</v>
      </c>
      <c r="AN47" s="181">
        <v>44945.980995370373</v>
      </c>
      <c r="AO47" t="s">
        <v>459</v>
      </c>
      <c r="AP47" t="s">
        <v>788</v>
      </c>
      <c r="AQ47" s="7">
        <v>111.294</v>
      </c>
      <c r="AR47" s="7">
        <v>0</v>
      </c>
      <c r="AS47" s="7">
        <v>0</v>
      </c>
      <c r="AT47" s="7">
        <v>0</v>
      </c>
      <c r="AU47" s="7">
        <v>0</v>
      </c>
      <c r="AV47" s="7">
        <v>0.35399999999999998</v>
      </c>
      <c r="AW47" s="7">
        <v>0.41599999999999998</v>
      </c>
      <c r="AX47" s="7">
        <v>2.1720000000000002</v>
      </c>
      <c r="AY47" s="7">
        <v>0.4</v>
      </c>
      <c r="AZ47" s="7">
        <v>2</v>
      </c>
      <c r="BA47" s="7">
        <v>222.58799999999999</v>
      </c>
      <c r="BB47" s="7" t="s">
        <v>782</v>
      </c>
      <c r="BC47" s="7" t="s">
        <v>782</v>
      </c>
      <c r="BD47" s="7" t="s">
        <v>782</v>
      </c>
      <c r="BE47" s="7" t="s">
        <v>782</v>
      </c>
      <c r="BF47" s="7" t="s">
        <v>782</v>
      </c>
      <c r="BG47" s="7" t="s">
        <v>782</v>
      </c>
      <c r="BH47" s="7" t="s">
        <v>782</v>
      </c>
      <c r="BI47" s="7" t="s">
        <v>782</v>
      </c>
      <c r="BJ47" t="s">
        <v>858</v>
      </c>
      <c r="BK47" s="7" t="s">
        <v>704</v>
      </c>
      <c r="BL47" s="7" t="s">
        <v>704</v>
      </c>
      <c r="BM47" s="7" t="s">
        <v>707</v>
      </c>
      <c r="BN47" s="7" t="s">
        <v>707</v>
      </c>
      <c r="BO47" s="7" t="s">
        <v>858</v>
      </c>
      <c r="BP47" s="7" t="s">
        <v>858</v>
      </c>
      <c r="BQ47" s="7" t="s">
        <v>858</v>
      </c>
      <c r="BR47" s="7" t="s">
        <v>858</v>
      </c>
      <c r="BS47" s="7" t="s">
        <v>858</v>
      </c>
      <c r="BT47" s="7" t="s">
        <v>858</v>
      </c>
      <c r="BU47" t="s">
        <v>858</v>
      </c>
      <c r="BV47" t="s">
        <v>858</v>
      </c>
    </row>
    <row r="48" spans="1:74" x14ac:dyDescent="0.35">
      <c r="A48" s="7">
        <f ca="1">Template!A48</f>
        <v>44</v>
      </c>
      <c r="B48" s="181">
        <f ca="1">Template!B48</f>
        <v>44945.322800925926</v>
      </c>
      <c r="C48" t="str">
        <f ca="1">Template!C48</f>
        <v>AB-230117-02 LFB-H 2</v>
      </c>
      <c r="D48" t="str">
        <f ca="1">Template!E48</f>
        <v>Z</v>
      </c>
      <c r="E48" s="7">
        <f ca="1">Template!G48</f>
        <v>168.178</v>
      </c>
      <c r="F48" s="7" t="e">
        <f ca="1">Template!H48</f>
        <v>#N/A</v>
      </c>
      <c r="G48" s="7">
        <f ca="1">Template!I48</f>
        <v>196.167</v>
      </c>
      <c r="H48" s="7">
        <f ca="1">Template!J48</f>
        <v>190.739</v>
      </c>
      <c r="I48" s="7" t="e">
        <f ca="1">Template!K48</f>
        <v>#N/A</v>
      </c>
      <c r="J48" s="7">
        <f ca="1">Template!L48</f>
        <v>188.953</v>
      </c>
      <c r="K48" s="7">
        <f ca="1">Template!M48</f>
        <v>194.708</v>
      </c>
      <c r="L48" s="7" t="e">
        <f ca="1">Template!N48</f>
        <v>#N/A</v>
      </c>
      <c r="M48" s="7">
        <f ca="1">Template!O48</f>
        <v>191.30600000000001</v>
      </c>
      <c r="N48" s="7">
        <f ca="1">Template!P48</f>
        <v>1</v>
      </c>
      <c r="O48" s="7">
        <f ca="1">Template!Q48</f>
        <v>168.178</v>
      </c>
      <c r="P48" s="7" t="e">
        <f ca="1">Template!R48</f>
        <v>#N/A</v>
      </c>
      <c r="Q48" s="7">
        <f ca="1">Template!S48</f>
        <v>196.167</v>
      </c>
      <c r="R48" s="7">
        <f ca="1">Template!T48</f>
        <v>190.739</v>
      </c>
      <c r="S48" s="7" t="e">
        <f ca="1">Template!U48</f>
        <v>#N/A</v>
      </c>
      <c r="T48" s="7">
        <f ca="1">Template!V48</f>
        <v>188.953</v>
      </c>
      <c r="U48" s="7">
        <f ca="1">Template!W48</f>
        <v>194.708</v>
      </c>
      <c r="V48" s="7" t="e">
        <f ca="1">Template!X48</f>
        <v>#N/A</v>
      </c>
      <c r="W48" s="7">
        <f ca="1">Template!Y48</f>
        <v>191.30600000000001</v>
      </c>
      <c r="X48" t="str">
        <f ca="1">Template!AD48</f>
        <v>No TrueV!</v>
      </c>
      <c r="Y48" s="7" t="str">
        <f>IF(LEN(Template!AF48)=0,"",Template!AF48)</f>
        <v/>
      </c>
      <c r="Z48" s="7" t="str">
        <f>IF(LEN(Template!AG48)=0,"",Template!AG48)</f>
        <v/>
      </c>
      <c r="AA48" s="7" t="str">
        <f>IF(LEN(Template!AH48)=0,"",Template!AH48)</f>
        <v/>
      </c>
      <c r="AB48" s="7" t="str">
        <f>IF(LEN(Template!AI48)=0,"",Template!AI48)</f>
        <v/>
      </c>
      <c r="AC48" s="7" t="str">
        <f>IF(LEN(Template!AJ48)=0,"",Template!AJ48)</f>
        <v/>
      </c>
      <c r="AD48" s="7" t="str">
        <f>IF(LEN(Template!AK48)=0,"",Template!AK48)</f>
        <v/>
      </c>
      <c r="AE48" s="7" t="str">
        <f>IF(LEN(Template!AL48)=0,"",Template!AL48)</f>
        <v/>
      </c>
      <c r="AF48" s="7" t="str">
        <f>IF(LEN(Template!AM48)=0,"",Template!AM48)</f>
        <v/>
      </c>
      <c r="AG48" s="7" t="str">
        <f>IF(LEN(Template!AN48)=0,"",Template!AN48)</f>
        <v/>
      </c>
      <c r="AH48" s="7" t="str">
        <f>IF(LEN(Template!AO48)=0,"",Template!AO48)</f>
        <v/>
      </c>
      <c r="AI48" t="str">
        <f>IF(LEN(Template!AS48)=0,"",Template!AS48)</f>
        <v>Normal, just highlighted due to LRB carrryover</v>
      </c>
      <c r="AJ48" t="str">
        <f>IF(LEN(Template!AU48)=0,"",Template!AU48)</f>
        <v/>
      </c>
      <c r="AM48" s="7">
        <v>79</v>
      </c>
      <c r="AN48" s="181">
        <v>44945.999826388892</v>
      </c>
      <c r="AO48" t="s">
        <v>460</v>
      </c>
      <c r="AP48" t="s">
        <v>788</v>
      </c>
      <c r="AQ48" s="7">
        <v>109.959</v>
      </c>
      <c r="AR48" s="7">
        <v>1.786</v>
      </c>
      <c r="AS48" s="7">
        <v>1.5369999999999999</v>
      </c>
      <c r="AT48" s="7">
        <v>0</v>
      </c>
      <c r="AU48" s="7">
        <v>0.82</v>
      </c>
      <c r="AV48" s="7">
        <v>0.35499999999999998</v>
      </c>
      <c r="AW48" s="7">
        <v>0.41299999999999998</v>
      </c>
      <c r="AX48" s="7">
        <v>1.544</v>
      </c>
      <c r="AY48" s="7">
        <v>0.35899999999999999</v>
      </c>
      <c r="AZ48" s="7">
        <v>2</v>
      </c>
      <c r="BA48" s="7">
        <v>219.91800000000001</v>
      </c>
      <c r="BB48" s="7" t="s">
        <v>782</v>
      </c>
      <c r="BC48" s="7" t="s">
        <v>782</v>
      </c>
      <c r="BD48" s="7" t="s">
        <v>782</v>
      </c>
      <c r="BE48" s="7" t="s">
        <v>782</v>
      </c>
      <c r="BF48" s="7" t="s">
        <v>782</v>
      </c>
      <c r="BG48" s="7" t="s">
        <v>782</v>
      </c>
      <c r="BH48" s="7" t="s">
        <v>782</v>
      </c>
      <c r="BI48" s="7" t="s">
        <v>782</v>
      </c>
      <c r="BJ48" t="s">
        <v>858</v>
      </c>
      <c r="BK48" s="7" t="s">
        <v>704</v>
      </c>
      <c r="BL48" s="7" t="s">
        <v>704</v>
      </c>
      <c r="BM48" s="7" t="s">
        <v>707</v>
      </c>
      <c r="BN48" s="7" t="s">
        <v>707</v>
      </c>
      <c r="BO48" s="7" t="s">
        <v>858</v>
      </c>
      <c r="BP48" s="7" t="s">
        <v>858</v>
      </c>
      <c r="BQ48" s="7" t="s">
        <v>858</v>
      </c>
      <c r="BR48" s="7" t="s">
        <v>858</v>
      </c>
      <c r="BS48" s="7" t="s">
        <v>858</v>
      </c>
      <c r="BT48" s="7" t="s">
        <v>858</v>
      </c>
      <c r="BU48" t="s">
        <v>858</v>
      </c>
      <c r="BV48" t="s">
        <v>858</v>
      </c>
    </row>
    <row r="49" spans="1:74" x14ac:dyDescent="0.35">
      <c r="A49" s="7">
        <f ca="1">Template!A49</f>
        <v>45</v>
      </c>
      <c r="B49" s="181">
        <f ca="1">Template!B49</f>
        <v>44945.341597222221</v>
      </c>
      <c r="C49" t="str">
        <f ca="1">Template!C49</f>
        <v>AB-230117-02 CCC-H 2</v>
      </c>
      <c r="D49" t="str">
        <f ca="1">Template!E49</f>
        <v>Q</v>
      </c>
      <c r="E49" s="7">
        <f ca="1">Template!G49</f>
        <v>342.72300000000001</v>
      </c>
      <c r="F49" s="7" t="e">
        <f ca="1">Template!H49</f>
        <v>#N/A</v>
      </c>
      <c r="G49" s="7">
        <f ca="1">Template!I49</f>
        <v>403.86500000000001</v>
      </c>
      <c r="H49" s="7">
        <f ca="1">Template!J49</f>
        <v>379.78500000000003</v>
      </c>
      <c r="I49" s="7" t="e">
        <f ca="1">Template!K49</f>
        <v>#N/A</v>
      </c>
      <c r="J49" s="7">
        <f ca="1">Template!L49</f>
        <v>381.16</v>
      </c>
      <c r="K49" s="7">
        <f ca="1">Template!M49</f>
        <v>387.51600000000002</v>
      </c>
      <c r="L49" s="7" t="e">
        <f ca="1">Template!N49</f>
        <v>#N/A</v>
      </c>
      <c r="M49" s="7">
        <f ca="1">Template!O49</f>
        <v>380.815</v>
      </c>
      <c r="N49" s="7">
        <f ca="1">Template!P49</f>
        <v>1</v>
      </c>
      <c r="O49" s="7">
        <f ca="1">Template!Q49</f>
        <v>342.72300000000001</v>
      </c>
      <c r="P49" s="7" t="e">
        <f ca="1">Template!R49</f>
        <v>#N/A</v>
      </c>
      <c r="Q49" s="7">
        <f ca="1">Template!S49</f>
        <v>403.86500000000001</v>
      </c>
      <c r="R49" s="7">
        <f ca="1">Template!T49</f>
        <v>379.78500000000003</v>
      </c>
      <c r="S49" s="7" t="e">
        <f ca="1">Template!U49</f>
        <v>#N/A</v>
      </c>
      <c r="T49" s="7">
        <f ca="1">Template!V49</f>
        <v>381.16</v>
      </c>
      <c r="U49" s="7">
        <f ca="1">Template!W49</f>
        <v>387.51600000000002</v>
      </c>
      <c r="V49" s="7" t="e">
        <f ca="1">Template!X49</f>
        <v>#N/A</v>
      </c>
      <c r="W49" s="7">
        <f ca="1">Template!Y49</f>
        <v>380.815</v>
      </c>
      <c r="X49" t="str">
        <f ca="1">Template!AD49</f>
        <v/>
      </c>
      <c r="Y49" s="7" t="str">
        <f>IF(LEN(Template!AF49)=0,"",Template!AF49)</f>
        <v/>
      </c>
      <c r="Z49" s="7" t="str">
        <f>IF(LEN(Template!AG49)=0,"",Template!AG49)</f>
        <v/>
      </c>
      <c r="AA49" s="7" t="str">
        <f>IF(LEN(Template!AH49)=0,"",Template!AH49)</f>
        <v/>
      </c>
      <c r="AB49" s="7" t="str">
        <f>IF(LEN(Template!AI49)=0,"",Template!AI49)</f>
        <v/>
      </c>
      <c r="AC49" s="7" t="str">
        <f>IF(LEN(Template!AJ49)=0,"",Template!AJ49)</f>
        <v/>
      </c>
      <c r="AD49" s="7" t="str">
        <f>IF(LEN(Template!AK49)=0,"",Template!AK49)</f>
        <v/>
      </c>
      <c r="AE49" s="7" t="str">
        <f>IF(LEN(Template!AL49)=0,"",Template!AL49)</f>
        <v/>
      </c>
      <c r="AF49" s="7" t="str">
        <f>IF(LEN(Template!AM49)=0,"",Template!AM49)</f>
        <v/>
      </c>
      <c r="AG49" s="7" t="str">
        <f>IF(LEN(Template!AN49)=0,"",Template!AN49)</f>
        <v/>
      </c>
      <c r="AH49" s="7" t="str">
        <f>IF(LEN(Template!AO49)=0,"",Template!AO49)</f>
        <v/>
      </c>
      <c r="AI49" t="str">
        <f>IF(LEN(Template!AS49)=0,"",Template!AS49)</f>
        <v/>
      </c>
      <c r="AJ49" t="str">
        <f>IF(LEN(Template!AU49)=0,"",Template!AU49)</f>
        <v/>
      </c>
      <c r="AM49" s="7">
        <v>80</v>
      </c>
      <c r="AN49" s="181">
        <v>44946.018634259257</v>
      </c>
      <c r="AO49" t="s">
        <v>461</v>
      </c>
      <c r="AP49" t="s">
        <v>788</v>
      </c>
      <c r="AQ49" s="7">
        <v>126.129</v>
      </c>
      <c r="AR49" s="7">
        <v>1.6220000000000001</v>
      </c>
      <c r="AS49" s="7">
        <v>0</v>
      </c>
      <c r="AT49" s="7">
        <v>0</v>
      </c>
      <c r="AU49" s="7">
        <v>0.78200000000000003</v>
      </c>
      <c r="AV49" s="7">
        <v>0.40100000000000002</v>
      </c>
      <c r="AW49" s="7">
        <v>0.36599999999999999</v>
      </c>
      <c r="AX49" s="7">
        <v>1.121</v>
      </c>
      <c r="AY49" s="7">
        <v>0.36799999999999999</v>
      </c>
      <c r="AZ49" s="7">
        <v>2</v>
      </c>
      <c r="BA49" s="7">
        <v>252.25800000000001</v>
      </c>
      <c r="BB49" s="7" t="s">
        <v>782</v>
      </c>
      <c r="BC49" s="7" t="s">
        <v>782</v>
      </c>
      <c r="BD49" s="7" t="s">
        <v>782</v>
      </c>
      <c r="BE49" s="7" t="s">
        <v>782</v>
      </c>
      <c r="BF49" s="7" t="s">
        <v>782</v>
      </c>
      <c r="BG49" s="7" t="s">
        <v>782</v>
      </c>
      <c r="BH49" s="7" t="s">
        <v>782</v>
      </c>
      <c r="BI49" s="7" t="s">
        <v>782</v>
      </c>
      <c r="BJ49" t="s">
        <v>858</v>
      </c>
      <c r="BK49" s="7" t="s">
        <v>704</v>
      </c>
      <c r="BL49" s="7" t="s">
        <v>704</v>
      </c>
      <c r="BM49" s="7" t="s">
        <v>707</v>
      </c>
      <c r="BN49" s="7" t="s">
        <v>707</v>
      </c>
      <c r="BO49" s="7" t="s">
        <v>858</v>
      </c>
      <c r="BP49" s="7" t="s">
        <v>858</v>
      </c>
      <c r="BQ49" s="7" t="s">
        <v>858</v>
      </c>
      <c r="BR49" s="7" t="s">
        <v>858</v>
      </c>
      <c r="BS49" s="7" t="s">
        <v>858</v>
      </c>
      <c r="BT49" s="7" t="s">
        <v>858</v>
      </c>
      <c r="BU49" t="s">
        <v>858</v>
      </c>
      <c r="BV49" t="s">
        <v>858</v>
      </c>
    </row>
    <row r="50" spans="1:74" x14ac:dyDescent="0.35">
      <c r="A50" s="7">
        <f ca="1">Template!A50</f>
        <v>46</v>
      </c>
      <c r="B50" s="181">
        <f ca="1">Template!B50</f>
        <v>44945.36041666667</v>
      </c>
      <c r="C50" t="str">
        <f ca="1">Template!C50</f>
        <v>AB-230117-02 LFSM-H 1 @5</v>
      </c>
      <c r="D50" t="str">
        <f ca="1">Template!E50</f>
        <v>S</v>
      </c>
      <c r="E50" s="7">
        <f ca="1">Template!G50</f>
        <v>570.42600000000004</v>
      </c>
      <c r="F50" s="7" t="e">
        <f ca="1">Template!H50</f>
        <v>#N/A</v>
      </c>
      <c r="G50" s="7">
        <f ca="1">Template!I50</f>
        <v>197.79599999999999</v>
      </c>
      <c r="H50" s="7">
        <f ca="1">Template!J50</f>
        <v>197.56100000000001</v>
      </c>
      <c r="I50" s="7" t="e">
        <f ca="1">Template!K50</f>
        <v>#N/A</v>
      </c>
      <c r="J50" s="7">
        <f ca="1">Template!L50</f>
        <v>202.268</v>
      </c>
      <c r="K50" s="7">
        <f ca="1">Template!M50</f>
        <v>209.36500000000001</v>
      </c>
      <c r="L50" s="7" t="e">
        <f ca="1">Template!N50</f>
        <v>#N/A</v>
      </c>
      <c r="M50" s="7">
        <f ca="1">Template!O50</f>
        <v>212.68</v>
      </c>
      <c r="N50" s="7">
        <f ca="1">Template!P50</f>
        <v>1</v>
      </c>
      <c r="O50" s="7">
        <f ca="1">Template!Q50</f>
        <v>570.42600000000004</v>
      </c>
      <c r="P50" s="7" t="e">
        <f ca="1">Template!R50</f>
        <v>#N/A</v>
      </c>
      <c r="Q50" s="7">
        <f ca="1">Template!S50</f>
        <v>197.79599999999999</v>
      </c>
      <c r="R50" s="7">
        <f ca="1">Template!T50</f>
        <v>197.56100000000001</v>
      </c>
      <c r="S50" s="7" t="e">
        <f ca="1">Template!U50</f>
        <v>#N/A</v>
      </c>
      <c r="T50" s="7">
        <f ca="1">Template!V50</f>
        <v>202.268</v>
      </c>
      <c r="U50" s="7">
        <f ca="1">Template!W50</f>
        <v>209.36500000000001</v>
      </c>
      <c r="V50" s="7" t="e">
        <f ca="1">Template!X50</f>
        <v>#N/A</v>
      </c>
      <c r="W50" s="7">
        <f ca="1">Template!Y50</f>
        <v>212.68</v>
      </c>
      <c r="X50" t="str">
        <f ca="1">Template!AD50</f>
        <v>No TrueV!</v>
      </c>
      <c r="Y50" s="7" t="str">
        <f>IF(LEN(Template!AF50)=0,"",Template!AF50)</f>
        <v>IS3</v>
      </c>
      <c r="Z50" s="7" t="str">
        <f>IF(LEN(Template!AG50)=0,"",Template!AG50)</f>
        <v>IS3</v>
      </c>
      <c r="AA50" s="7" t="str">
        <f>IF(LEN(Template!AH50)=0,"",Template!AH50)</f>
        <v>IS3</v>
      </c>
      <c r="AB50" s="7" t="str">
        <f>IF(LEN(Template!AI50)=0,"",Template!AI50)</f>
        <v>IS3</v>
      </c>
      <c r="AC50" s="7" t="str">
        <f>IF(LEN(Template!AJ50)=0,"",Template!AJ50)</f>
        <v/>
      </c>
      <c r="AD50" s="7" t="str">
        <f>IF(LEN(Template!AK50)=0,"",Template!AK50)</f>
        <v/>
      </c>
      <c r="AE50" s="7" t="str">
        <f>IF(LEN(Template!AL50)=0,"",Template!AL50)</f>
        <v/>
      </c>
      <c r="AF50" s="7" t="str">
        <f>IF(LEN(Template!AM50)=0,"",Template!AM50)</f>
        <v/>
      </c>
      <c r="AG50" s="7" t="str">
        <f>IF(LEN(Template!AN50)=0,"",Template!AN50)</f>
        <v/>
      </c>
      <c r="AH50" s="7" t="str">
        <f>IF(LEN(Template!AO50)=0,"",Template!AO50)</f>
        <v/>
      </c>
      <c r="AI50" t="str">
        <f>IF(LEN(Template!AS50)=0,"",Template!AS50)</f>
        <v/>
      </c>
      <c r="AJ50" t="str">
        <f>IF(LEN(Template!AU50)=0,"",Template!AU50)</f>
        <v/>
      </c>
      <c r="AM50" s="7">
        <v>81</v>
      </c>
      <c r="AN50" s="181">
        <v>44946.037442129629</v>
      </c>
      <c r="AO50" t="s">
        <v>462</v>
      </c>
      <c r="AP50" t="s">
        <v>788</v>
      </c>
      <c r="AQ50" s="7">
        <v>117.077</v>
      </c>
      <c r="AR50" s="7">
        <v>1.2849999999999999</v>
      </c>
      <c r="AS50" s="7">
        <v>0</v>
      </c>
      <c r="AT50" s="7">
        <v>0</v>
      </c>
      <c r="AU50" s="7">
        <v>0.91400000000000003</v>
      </c>
      <c r="AV50" s="7">
        <v>0.32800000000000001</v>
      </c>
      <c r="AW50" s="7">
        <v>0.42699999999999999</v>
      </c>
      <c r="AX50" s="7">
        <v>1.038</v>
      </c>
      <c r="AY50" s="7">
        <v>0.45</v>
      </c>
      <c r="AZ50" s="7">
        <v>2</v>
      </c>
      <c r="BA50" s="7">
        <v>234.154</v>
      </c>
      <c r="BB50" s="7" t="s">
        <v>782</v>
      </c>
      <c r="BC50" s="7" t="s">
        <v>782</v>
      </c>
      <c r="BD50" s="7" t="s">
        <v>782</v>
      </c>
      <c r="BE50" s="7" t="s">
        <v>782</v>
      </c>
      <c r="BF50" s="7" t="s">
        <v>782</v>
      </c>
      <c r="BG50" s="7" t="s">
        <v>782</v>
      </c>
      <c r="BH50" s="7" t="s">
        <v>782</v>
      </c>
      <c r="BI50" s="7" t="s">
        <v>782</v>
      </c>
      <c r="BJ50" t="s">
        <v>858</v>
      </c>
      <c r="BK50" s="7" t="s">
        <v>704</v>
      </c>
      <c r="BL50" s="7" t="s">
        <v>704</v>
      </c>
      <c r="BM50" s="7" t="s">
        <v>707</v>
      </c>
      <c r="BN50" s="7" t="s">
        <v>707</v>
      </c>
      <c r="BO50" s="7" t="s">
        <v>707</v>
      </c>
      <c r="BP50" s="7" t="s">
        <v>858</v>
      </c>
      <c r="BQ50" s="7" t="s">
        <v>858</v>
      </c>
      <c r="BR50" s="7" t="s">
        <v>858</v>
      </c>
      <c r="BS50" s="7" t="s">
        <v>858</v>
      </c>
      <c r="BT50" s="7" t="s">
        <v>858</v>
      </c>
      <c r="BU50" t="s">
        <v>858</v>
      </c>
      <c r="BV50" t="s">
        <v>858</v>
      </c>
    </row>
    <row r="51" spans="1:74" x14ac:dyDescent="0.35">
      <c r="A51" s="7">
        <f ca="1">Template!A51</f>
        <v>47</v>
      </c>
      <c r="B51" s="181">
        <f ca="1">Template!B51</f>
        <v>44945.398043981484</v>
      </c>
      <c r="C51" t="str">
        <f ca="1">Template!C51</f>
        <v>WO-23003-21-A-1</v>
      </c>
      <c r="D51" t="str">
        <f ca="1">Template!E51</f>
        <v>U</v>
      </c>
      <c r="E51" s="7">
        <f ca="1">Template!G51</f>
        <v>0</v>
      </c>
      <c r="F51" s="7" t="e">
        <f ca="1">Template!H51</f>
        <v>#N/A</v>
      </c>
      <c r="G51" s="7">
        <f ca="1">Template!I51</f>
        <v>1.109</v>
      </c>
      <c r="H51" s="7">
        <f ca="1">Template!J51</f>
        <v>1.0549999999999999</v>
      </c>
      <c r="I51" s="7" t="e">
        <f ca="1">Template!K51</f>
        <v>#N/A</v>
      </c>
      <c r="J51" s="7">
        <f ca="1">Template!L51</f>
        <v>1.8979999999999999</v>
      </c>
      <c r="K51" s="7">
        <f ca="1">Template!M51</f>
        <v>2.5379999999999998</v>
      </c>
      <c r="L51" s="7" t="e">
        <f ca="1">Template!N51</f>
        <v>#N/A</v>
      </c>
      <c r="M51" s="7">
        <f ca="1">Template!O51</f>
        <v>3.141</v>
      </c>
      <c r="N51" s="7">
        <f ca="1">Template!P51</f>
        <v>1</v>
      </c>
      <c r="O51" s="7" t="str">
        <f ca="1">Template!Q51</f>
        <v>&lt;MRL</v>
      </c>
      <c r="P51" s="7" t="e">
        <f ca="1">Template!R51</f>
        <v>#N/A</v>
      </c>
      <c r="Q51" s="7" t="str">
        <f ca="1">Template!S51</f>
        <v>&lt;MRL</v>
      </c>
      <c r="R51" s="7" t="str">
        <f ca="1">Template!T51</f>
        <v>&lt;MRL</v>
      </c>
      <c r="S51" s="7" t="e">
        <f ca="1">Template!U51</f>
        <v>#N/A</v>
      </c>
      <c r="T51" s="7" t="str">
        <f ca="1">Template!V51</f>
        <v>&lt;MRL</v>
      </c>
      <c r="U51" s="7" t="str">
        <f ca="1">Template!W51</f>
        <v>&lt;MRL</v>
      </c>
      <c r="V51" s="7" t="e">
        <f ca="1">Template!X51</f>
        <v>#N/A</v>
      </c>
      <c r="W51" s="7" t="str">
        <f ca="1">Template!Y51</f>
        <v>&lt;MRL</v>
      </c>
      <c r="X51" t="str">
        <f ca="1">Template!AD51</f>
        <v/>
      </c>
      <c r="Y51" s="7" t="str">
        <f>IF(LEN(Template!AF51)=0,"",Template!AF51)</f>
        <v/>
      </c>
      <c r="Z51" s="7" t="str">
        <f>IF(LEN(Template!AG51)=0,"",Template!AG51)</f>
        <v/>
      </c>
      <c r="AA51" s="7" t="str">
        <f>IF(LEN(Template!AH51)=0,"",Template!AH51)</f>
        <v/>
      </c>
      <c r="AB51" s="7" t="str">
        <f>IF(LEN(Template!AI51)=0,"",Template!AI51)</f>
        <v/>
      </c>
      <c r="AC51" s="7" t="str">
        <f>IF(LEN(Template!AJ51)=0,"",Template!AJ51)</f>
        <v/>
      </c>
      <c r="AD51" s="7" t="str">
        <f>IF(LEN(Template!AK51)=0,"",Template!AK51)</f>
        <v/>
      </c>
      <c r="AE51" s="7" t="str">
        <f>IF(LEN(Template!AL51)=0,"",Template!AL51)</f>
        <v/>
      </c>
      <c r="AF51" s="7" t="str">
        <f>IF(LEN(Template!AM51)=0,"",Template!AM51)</f>
        <v/>
      </c>
      <c r="AG51" s="7" t="str">
        <f>IF(LEN(Template!AN51)=0,"",Template!AN51)</f>
        <v/>
      </c>
      <c r="AH51" s="7" t="str">
        <f>IF(LEN(Template!AO51)=0,"",Template!AO51)</f>
        <v/>
      </c>
      <c r="AI51" t="str">
        <f>IF(LEN(Template!AS51)=0,"",Template!AS51)</f>
        <v/>
      </c>
      <c r="AJ51" t="str">
        <f>IF(LEN(Template!AU51)=0,"",Template!AU51)</f>
        <v/>
      </c>
      <c r="AM51" s="7">
        <v>82</v>
      </c>
      <c r="AN51" s="181">
        <v>44946.056261574071</v>
      </c>
      <c r="AO51" t="s">
        <v>463</v>
      </c>
      <c r="AP51" t="s">
        <v>788</v>
      </c>
      <c r="AQ51" s="7">
        <v>268.23399999999998</v>
      </c>
      <c r="AR51" s="7">
        <v>0</v>
      </c>
      <c r="AS51" s="7">
        <v>1.131</v>
      </c>
      <c r="AT51" s="7">
        <v>0</v>
      </c>
      <c r="AU51" s="7">
        <v>0</v>
      </c>
      <c r="AV51" s="7">
        <v>0.42899999999999999</v>
      </c>
      <c r="AW51" s="7">
        <v>0.35499999999999998</v>
      </c>
      <c r="AX51" s="7">
        <v>1.0609999999999999</v>
      </c>
      <c r="AY51" s="7">
        <v>0.318</v>
      </c>
      <c r="AZ51" s="7">
        <v>2</v>
      </c>
      <c r="BA51" s="7">
        <v>536.46799999999996</v>
      </c>
      <c r="BB51" s="7" t="s">
        <v>782</v>
      </c>
      <c r="BC51" s="7" t="s">
        <v>782</v>
      </c>
      <c r="BD51" s="7" t="s">
        <v>782</v>
      </c>
      <c r="BE51" s="7" t="s">
        <v>782</v>
      </c>
      <c r="BF51" s="7" t="s">
        <v>782</v>
      </c>
      <c r="BG51" s="7" t="s">
        <v>782</v>
      </c>
      <c r="BH51" s="7" t="s">
        <v>782</v>
      </c>
      <c r="BI51" s="7" t="s">
        <v>782</v>
      </c>
      <c r="BJ51" t="s">
        <v>858</v>
      </c>
      <c r="BK51" s="7" t="s">
        <v>704</v>
      </c>
      <c r="BL51" s="7" t="s">
        <v>704</v>
      </c>
      <c r="BM51" s="7" t="s">
        <v>707</v>
      </c>
      <c r="BN51" s="7" t="s">
        <v>707</v>
      </c>
      <c r="BO51" s="7" t="s">
        <v>707</v>
      </c>
      <c r="BP51" s="7" t="s">
        <v>707</v>
      </c>
      <c r="BQ51" s="7" t="s">
        <v>858</v>
      </c>
      <c r="BR51" s="7" t="s">
        <v>858</v>
      </c>
      <c r="BS51" s="7" t="s">
        <v>858</v>
      </c>
      <c r="BT51" s="7" t="s">
        <v>858</v>
      </c>
      <c r="BU51" t="s">
        <v>858</v>
      </c>
      <c r="BV51" t="s">
        <v>858</v>
      </c>
    </row>
    <row r="52" spans="1:74" x14ac:dyDescent="0.35">
      <c r="A52" s="7">
        <f ca="1">Template!A52</f>
        <v>48</v>
      </c>
      <c r="B52" s="181">
        <f ca="1">Template!B52</f>
        <v>44945.41684027778</v>
      </c>
      <c r="C52" t="str">
        <f ca="1">Template!C52</f>
        <v>WO-23003-22-A-1</v>
      </c>
      <c r="D52" t="str">
        <f ca="1">Template!E52</f>
        <v>U</v>
      </c>
      <c r="E52" s="7">
        <f ca="1">Template!G52</f>
        <v>0</v>
      </c>
      <c r="F52" s="7" t="e">
        <f ca="1">Template!H52</f>
        <v>#N/A</v>
      </c>
      <c r="G52" s="7">
        <f ca="1">Template!I52</f>
        <v>0</v>
      </c>
      <c r="H52" s="7">
        <f ca="1">Template!J52</f>
        <v>0</v>
      </c>
      <c r="I52" s="7" t="e">
        <f ca="1">Template!K52</f>
        <v>#N/A</v>
      </c>
      <c r="J52" s="7">
        <f ca="1">Template!L52</f>
        <v>0.66500000000000004</v>
      </c>
      <c r="K52" s="7">
        <f ca="1">Template!M52</f>
        <v>0.60099999999999998</v>
      </c>
      <c r="L52" s="7" t="e">
        <f ca="1">Template!N52</f>
        <v>#N/A</v>
      </c>
      <c r="M52" s="7">
        <f ca="1">Template!O52</f>
        <v>0.81200000000000006</v>
      </c>
      <c r="N52" s="7">
        <f ca="1">Template!P52</f>
        <v>1</v>
      </c>
      <c r="O52" s="7" t="str">
        <f ca="1">Template!Q52</f>
        <v>&lt;MRL</v>
      </c>
      <c r="P52" s="7" t="e">
        <f ca="1">Template!R52</f>
        <v>#N/A</v>
      </c>
      <c r="Q52" s="7" t="str">
        <f ca="1">Template!S52</f>
        <v>&lt;MRL</v>
      </c>
      <c r="R52" s="7" t="str">
        <f ca="1">Template!T52</f>
        <v>&lt;MRL</v>
      </c>
      <c r="S52" s="7" t="e">
        <f ca="1">Template!U52</f>
        <v>#N/A</v>
      </c>
      <c r="T52" s="7" t="str">
        <f ca="1">Template!V52</f>
        <v>&lt;MRL</v>
      </c>
      <c r="U52" s="7" t="str">
        <f ca="1">Template!W52</f>
        <v>&lt;MRL</v>
      </c>
      <c r="V52" s="7" t="e">
        <f ca="1">Template!X52</f>
        <v>#N/A</v>
      </c>
      <c r="W52" s="7" t="str">
        <f ca="1">Template!Y52</f>
        <v>&lt;MRL</v>
      </c>
      <c r="X52" t="str">
        <f ca="1">Template!AD52</f>
        <v/>
      </c>
      <c r="Y52" s="7" t="str">
        <f>IF(LEN(Template!AF52)=0,"",Template!AF52)</f>
        <v/>
      </c>
      <c r="Z52" s="7" t="str">
        <f>IF(LEN(Template!AG52)=0,"",Template!AG52)</f>
        <v/>
      </c>
      <c r="AA52" s="7" t="str">
        <f>IF(LEN(Template!AH52)=0,"",Template!AH52)</f>
        <v/>
      </c>
      <c r="AB52" s="7" t="str">
        <f>IF(LEN(Template!AI52)=0,"",Template!AI52)</f>
        <v/>
      </c>
      <c r="AC52" s="7" t="str">
        <f>IF(LEN(Template!AJ52)=0,"",Template!AJ52)</f>
        <v/>
      </c>
      <c r="AD52" s="7" t="str">
        <f>IF(LEN(Template!AK52)=0,"",Template!AK52)</f>
        <v/>
      </c>
      <c r="AE52" s="7" t="str">
        <f>IF(LEN(Template!AL52)=0,"",Template!AL52)</f>
        <v/>
      </c>
      <c r="AF52" s="7" t="str">
        <f>IF(LEN(Template!AM52)=0,"",Template!AM52)</f>
        <v/>
      </c>
      <c r="AG52" s="7" t="str">
        <f>IF(LEN(Template!AN52)=0,"",Template!AN52)</f>
        <v/>
      </c>
      <c r="AH52" s="7" t="str">
        <f>IF(LEN(Template!AO52)=0,"",Template!AO52)</f>
        <v/>
      </c>
      <c r="AI52" t="str">
        <f>IF(LEN(Template!AS52)=0,"",Template!AS52)</f>
        <v/>
      </c>
      <c r="AJ52" t="str">
        <f>IF(LEN(Template!AU52)=0,"",Template!AU52)</f>
        <v/>
      </c>
      <c r="AM52" s="7">
        <v>83</v>
      </c>
      <c r="AN52" s="181">
        <v>44946.075069444443</v>
      </c>
      <c r="AO52" t="s">
        <v>464</v>
      </c>
      <c r="AP52" t="s">
        <v>788</v>
      </c>
      <c r="AQ52" s="7">
        <v>253.554</v>
      </c>
      <c r="AR52" s="7">
        <v>0</v>
      </c>
      <c r="AS52" s="7">
        <v>0.42099999999999999</v>
      </c>
      <c r="AT52" s="7">
        <v>0</v>
      </c>
      <c r="AU52" s="7">
        <v>0</v>
      </c>
      <c r="AV52" s="7">
        <v>0.49099999999999999</v>
      </c>
      <c r="AW52" s="7">
        <v>0.36299999999999999</v>
      </c>
      <c r="AX52" s="7">
        <v>0.74399999999999999</v>
      </c>
      <c r="AY52" s="7">
        <v>0.33400000000000002</v>
      </c>
      <c r="AZ52" s="7">
        <v>2</v>
      </c>
      <c r="BA52" s="7">
        <v>507.108</v>
      </c>
      <c r="BB52" s="7" t="s">
        <v>782</v>
      </c>
      <c r="BC52" s="7" t="s">
        <v>782</v>
      </c>
      <c r="BD52" s="7" t="s">
        <v>782</v>
      </c>
      <c r="BE52" s="7" t="s">
        <v>782</v>
      </c>
      <c r="BF52" s="7" t="s">
        <v>782</v>
      </c>
      <c r="BG52" s="7" t="s">
        <v>782</v>
      </c>
      <c r="BH52" s="7" t="s">
        <v>782</v>
      </c>
      <c r="BI52" s="7" t="s">
        <v>782</v>
      </c>
      <c r="BJ52" t="s">
        <v>858</v>
      </c>
      <c r="BK52" s="7" t="s">
        <v>704</v>
      </c>
      <c r="BL52" s="7" t="s">
        <v>704</v>
      </c>
      <c r="BM52" s="7" t="s">
        <v>707</v>
      </c>
      <c r="BN52" s="7" t="s">
        <v>707</v>
      </c>
      <c r="BO52" s="7" t="s">
        <v>858</v>
      </c>
      <c r="BP52" s="7" t="s">
        <v>858</v>
      </c>
      <c r="BQ52" s="7" t="s">
        <v>858</v>
      </c>
      <c r="BR52" s="7" t="s">
        <v>858</v>
      </c>
      <c r="BS52" s="7" t="s">
        <v>858</v>
      </c>
      <c r="BT52" s="7" t="s">
        <v>858</v>
      </c>
      <c r="BU52" t="s">
        <v>858</v>
      </c>
      <c r="BV52" t="s">
        <v>858</v>
      </c>
    </row>
    <row r="53" spans="1:74" x14ac:dyDescent="0.35">
      <c r="A53" s="7">
        <f ca="1">Template!A53</f>
        <v>49</v>
      </c>
      <c r="B53" s="181">
        <f ca="1">Template!B53</f>
        <v>44945.435648148145</v>
      </c>
      <c r="C53" t="str">
        <f ca="1">Template!C53</f>
        <v>WO-23003-23-A-1</v>
      </c>
      <c r="D53" t="str">
        <f ca="1">Template!E53</f>
        <v>U</v>
      </c>
      <c r="E53" s="7">
        <f ca="1">Template!G53</f>
        <v>0</v>
      </c>
      <c r="F53" s="7" t="e">
        <f ca="1">Template!H53</f>
        <v>#N/A</v>
      </c>
      <c r="G53" s="7">
        <f ca="1">Template!I53</f>
        <v>0</v>
      </c>
      <c r="H53" s="7">
        <f ca="1">Template!J53</f>
        <v>0.59699999999999998</v>
      </c>
      <c r="I53" s="7" t="e">
        <f ca="1">Template!K53</f>
        <v>#N/A</v>
      </c>
      <c r="J53" s="7">
        <f ca="1">Template!L53</f>
        <v>0.54400000000000004</v>
      </c>
      <c r="K53" s="7">
        <f ca="1">Template!M53</f>
        <v>0.48399999999999999</v>
      </c>
      <c r="L53" s="7" t="e">
        <f ca="1">Template!N53</f>
        <v>#N/A</v>
      </c>
      <c r="M53" s="7">
        <f ca="1">Template!O53</f>
        <v>0.71799999999999997</v>
      </c>
      <c r="N53" s="7">
        <f ca="1">Template!P53</f>
        <v>1</v>
      </c>
      <c r="O53" s="7" t="str">
        <f ca="1">Template!Q53</f>
        <v>&lt;MRL</v>
      </c>
      <c r="P53" s="7" t="e">
        <f ca="1">Template!R53</f>
        <v>#N/A</v>
      </c>
      <c r="Q53" s="7" t="str">
        <f ca="1">Template!S53</f>
        <v>&lt;MRL</v>
      </c>
      <c r="R53" s="7" t="str">
        <f ca="1">Template!T53</f>
        <v>&lt;MRL</v>
      </c>
      <c r="S53" s="7" t="e">
        <f ca="1">Template!U53</f>
        <v>#N/A</v>
      </c>
      <c r="T53" s="7" t="str">
        <f ca="1">Template!V53</f>
        <v>&lt;MRL</v>
      </c>
      <c r="U53" s="7" t="str">
        <f ca="1">Template!W53</f>
        <v>&lt;MRL</v>
      </c>
      <c r="V53" s="7" t="e">
        <f ca="1">Template!X53</f>
        <v>#N/A</v>
      </c>
      <c r="W53" s="7" t="str">
        <f ca="1">Template!Y53</f>
        <v>&lt;MRL</v>
      </c>
      <c r="X53" t="str">
        <f ca="1">Template!AD53</f>
        <v/>
      </c>
      <c r="Y53" s="7" t="str">
        <f>IF(LEN(Template!AF53)=0,"",Template!AF53)</f>
        <v/>
      </c>
      <c r="Z53" s="7" t="str">
        <f>IF(LEN(Template!AG53)=0,"",Template!AG53)</f>
        <v/>
      </c>
      <c r="AA53" s="7" t="str">
        <f>IF(LEN(Template!AH53)=0,"",Template!AH53)</f>
        <v/>
      </c>
      <c r="AB53" s="7" t="str">
        <f>IF(LEN(Template!AI53)=0,"",Template!AI53)</f>
        <v/>
      </c>
      <c r="AC53" s="7" t="str">
        <f>IF(LEN(Template!AJ53)=0,"",Template!AJ53)</f>
        <v/>
      </c>
      <c r="AD53" s="7" t="str">
        <f>IF(LEN(Template!AK53)=0,"",Template!AK53)</f>
        <v/>
      </c>
      <c r="AE53" s="7" t="str">
        <f>IF(LEN(Template!AL53)=0,"",Template!AL53)</f>
        <v/>
      </c>
      <c r="AF53" s="7" t="str">
        <f>IF(LEN(Template!AM53)=0,"",Template!AM53)</f>
        <v/>
      </c>
      <c r="AG53" s="7" t="str">
        <f>IF(LEN(Template!AN53)=0,"",Template!AN53)</f>
        <v/>
      </c>
      <c r="AH53" s="7" t="str">
        <f>IF(LEN(Template!AO53)=0,"",Template!AO53)</f>
        <v/>
      </c>
      <c r="AI53" t="str">
        <f>IF(LEN(Template!AS53)=0,"",Template!AS53)</f>
        <v/>
      </c>
      <c r="AJ53" t="str">
        <f>IF(LEN(Template!AU53)=0,"",Template!AU53)</f>
        <v/>
      </c>
      <c r="AM53" s="7">
        <v>84</v>
      </c>
      <c r="AN53" s="181">
        <v>44946.093900462962</v>
      </c>
      <c r="AO53" t="s">
        <v>465</v>
      </c>
      <c r="AP53" t="s">
        <v>788</v>
      </c>
      <c r="AQ53" s="7">
        <v>250.815</v>
      </c>
      <c r="AR53" s="7">
        <v>1.26</v>
      </c>
      <c r="AS53" s="7">
        <v>0</v>
      </c>
      <c r="AT53" s="7">
        <v>0</v>
      </c>
      <c r="AU53" s="7">
        <v>0</v>
      </c>
      <c r="AV53" s="7">
        <v>0.80700000000000005</v>
      </c>
      <c r="AW53" s="7">
        <v>0.38100000000000001</v>
      </c>
      <c r="AX53" s="7">
        <v>0.71899999999999997</v>
      </c>
      <c r="AY53" s="7">
        <v>0.32300000000000001</v>
      </c>
      <c r="AZ53" s="7">
        <v>2</v>
      </c>
      <c r="BA53" s="7">
        <v>501.63</v>
      </c>
      <c r="BB53" s="7" t="s">
        <v>782</v>
      </c>
      <c r="BC53" s="7" t="s">
        <v>782</v>
      </c>
      <c r="BD53" s="7" t="s">
        <v>782</v>
      </c>
      <c r="BE53" s="7" t="s">
        <v>782</v>
      </c>
      <c r="BF53" s="7" t="s">
        <v>782</v>
      </c>
      <c r="BG53" s="7" t="s">
        <v>782</v>
      </c>
      <c r="BH53" s="7" t="s">
        <v>782</v>
      </c>
      <c r="BI53" s="7" t="s">
        <v>782</v>
      </c>
      <c r="BJ53" t="s">
        <v>858</v>
      </c>
      <c r="BK53" s="7" t="s">
        <v>704</v>
      </c>
      <c r="BL53" s="7" t="s">
        <v>704</v>
      </c>
      <c r="BM53" s="7" t="s">
        <v>707</v>
      </c>
      <c r="BN53" s="7" t="s">
        <v>707</v>
      </c>
      <c r="BO53" s="7" t="s">
        <v>858</v>
      </c>
      <c r="BP53" s="7" t="s">
        <v>858</v>
      </c>
      <c r="BQ53" s="7" t="s">
        <v>858</v>
      </c>
      <c r="BR53" s="7" t="s">
        <v>858</v>
      </c>
      <c r="BS53" s="7" t="s">
        <v>858</v>
      </c>
      <c r="BT53" s="7" t="s">
        <v>858</v>
      </c>
      <c r="BU53" t="s">
        <v>858</v>
      </c>
      <c r="BV53" t="s">
        <v>858</v>
      </c>
    </row>
    <row r="54" spans="1:74" x14ac:dyDescent="0.35">
      <c r="A54" s="7">
        <f ca="1">Template!A54</f>
        <v>50</v>
      </c>
      <c r="B54" s="181">
        <f ca="1">Template!B54</f>
        <v>44945.454432870371</v>
      </c>
      <c r="C54" t="str">
        <f ca="1">Template!C54</f>
        <v>WO-23003-24-A-1</v>
      </c>
      <c r="D54" t="str">
        <f ca="1">Template!E54</f>
        <v>U</v>
      </c>
      <c r="E54" s="7">
        <f ca="1">Template!G54</f>
        <v>0</v>
      </c>
      <c r="F54" s="7" t="e">
        <f ca="1">Template!H54</f>
        <v>#N/A</v>
      </c>
      <c r="G54" s="7">
        <f ca="1">Template!I54</f>
        <v>0.51200000000000001</v>
      </c>
      <c r="H54" s="7">
        <f ca="1">Template!J54</f>
        <v>0.90500000000000003</v>
      </c>
      <c r="I54" s="7" t="e">
        <f ca="1">Template!K54</f>
        <v>#N/A</v>
      </c>
      <c r="J54" s="7">
        <f ca="1">Template!L54</f>
        <v>0.86299999999999999</v>
      </c>
      <c r="K54" s="7">
        <f ca="1">Template!M54</f>
        <v>0.72699999999999998</v>
      </c>
      <c r="L54" s="7" t="e">
        <f ca="1">Template!N54</f>
        <v>#N/A</v>
      </c>
      <c r="M54" s="7">
        <f ca="1">Template!O54</f>
        <v>0.91300000000000003</v>
      </c>
      <c r="N54" s="7">
        <f ca="1">Template!P54</f>
        <v>1</v>
      </c>
      <c r="O54" s="7" t="str">
        <f ca="1">Template!Q54</f>
        <v>&lt;MRL</v>
      </c>
      <c r="P54" s="7" t="e">
        <f ca="1">Template!R54</f>
        <v>#N/A</v>
      </c>
      <c r="Q54" s="7" t="str">
        <f ca="1">Template!S54</f>
        <v>&lt;MRL</v>
      </c>
      <c r="R54" s="7" t="str">
        <f ca="1">Template!T54</f>
        <v>&lt;MRL</v>
      </c>
      <c r="S54" s="7" t="e">
        <f ca="1">Template!U54</f>
        <v>#N/A</v>
      </c>
      <c r="T54" s="7" t="str">
        <f ca="1">Template!V54</f>
        <v>&lt;MRL</v>
      </c>
      <c r="U54" s="7" t="str">
        <f ca="1">Template!W54</f>
        <v>&lt;MRL</v>
      </c>
      <c r="V54" s="7" t="e">
        <f ca="1">Template!X54</f>
        <v>#N/A</v>
      </c>
      <c r="W54" s="7" t="str">
        <f ca="1">Template!Y54</f>
        <v>&lt;MRL</v>
      </c>
      <c r="X54" t="str">
        <f ca="1">Template!AD54</f>
        <v/>
      </c>
      <c r="Y54" s="7" t="str">
        <f>IF(LEN(Template!AF54)=0,"",Template!AF54)</f>
        <v/>
      </c>
      <c r="Z54" s="7" t="str">
        <f>IF(LEN(Template!AG54)=0,"",Template!AG54)</f>
        <v/>
      </c>
      <c r="AA54" s="7" t="str">
        <f>IF(LEN(Template!AH54)=0,"",Template!AH54)</f>
        <v/>
      </c>
      <c r="AB54" s="7" t="str">
        <f>IF(LEN(Template!AI54)=0,"",Template!AI54)</f>
        <v/>
      </c>
      <c r="AC54" s="7" t="str">
        <f>IF(LEN(Template!AJ54)=0,"",Template!AJ54)</f>
        <v/>
      </c>
      <c r="AD54" s="7" t="str">
        <f>IF(LEN(Template!AK54)=0,"",Template!AK54)</f>
        <v/>
      </c>
      <c r="AE54" s="7" t="str">
        <f>IF(LEN(Template!AL54)=0,"",Template!AL54)</f>
        <v/>
      </c>
      <c r="AF54" s="7" t="str">
        <f>IF(LEN(Template!AM54)=0,"",Template!AM54)</f>
        <v/>
      </c>
      <c r="AG54" s="7" t="str">
        <f>IF(LEN(Template!AN54)=0,"",Template!AN54)</f>
        <v/>
      </c>
      <c r="AH54" s="7" t="str">
        <f>IF(LEN(Template!AO54)=0,"",Template!AO54)</f>
        <v/>
      </c>
      <c r="AI54" t="str">
        <f>IF(LEN(Template!AS54)=0,"",Template!AS54)</f>
        <v/>
      </c>
      <c r="AJ54" t="str">
        <f>IF(LEN(Template!AU54)=0,"",Template!AU54)</f>
        <v/>
      </c>
      <c r="AM54" s="7">
        <v>85</v>
      </c>
      <c r="AN54" s="181">
        <v>44946.112719907411</v>
      </c>
      <c r="AO54" t="s">
        <v>466</v>
      </c>
      <c r="AP54" t="s">
        <v>788</v>
      </c>
      <c r="AQ54" s="7">
        <v>214.77500000000001</v>
      </c>
      <c r="AR54" s="7">
        <v>2.0990000000000002</v>
      </c>
      <c r="AS54" s="7">
        <v>2.0070000000000001</v>
      </c>
      <c r="AT54" s="7">
        <v>0</v>
      </c>
      <c r="AU54" s="7">
        <v>0</v>
      </c>
      <c r="AV54" s="7">
        <v>0</v>
      </c>
      <c r="AW54" s="7">
        <v>0.38800000000000001</v>
      </c>
      <c r="AX54" s="7">
        <v>0.74399999999999999</v>
      </c>
      <c r="AY54" s="7">
        <v>0.26400000000000001</v>
      </c>
      <c r="AZ54" s="7">
        <v>2</v>
      </c>
      <c r="BA54" s="7">
        <v>429.55</v>
      </c>
      <c r="BB54" s="7" t="s">
        <v>782</v>
      </c>
      <c r="BC54" s="7" t="s">
        <v>782</v>
      </c>
      <c r="BD54" s="7" t="s">
        <v>782</v>
      </c>
      <c r="BE54" s="7" t="s">
        <v>782</v>
      </c>
      <c r="BF54" s="7" t="s">
        <v>782</v>
      </c>
      <c r="BG54" s="7" t="s">
        <v>782</v>
      </c>
      <c r="BH54" s="7" t="s">
        <v>782</v>
      </c>
      <c r="BI54" s="7" t="s">
        <v>782</v>
      </c>
      <c r="BJ54" t="s">
        <v>858</v>
      </c>
      <c r="BK54" s="7" t="s">
        <v>704</v>
      </c>
      <c r="BL54" s="7" t="s">
        <v>704</v>
      </c>
      <c r="BM54" s="7" t="s">
        <v>707</v>
      </c>
      <c r="BN54" s="7" t="s">
        <v>707</v>
      </c>
      <c r="BO54" s="7" t="s">
        <v>707</v>
      </c>
      <c r="BP54" s="7" t="s">
        <v>707</v>
      </c>
      <c r="BQ54" s="7" t="s">
        <v>858</v>
      </c>
      <c r="BR54" s="7" t="s">
        <v>858</v>
      </c>
      <c r="BS54" s="7" t="s">
        <v>858</v>
      </c>
      <c r="BT54" s="7" t="s">
        <v>858</v>
      </c>
      <c r="BU54" t="s">
        <v>858</v>
      </c>
      <c r="BV54" t="s">
        <v>858</v>
      </c>
    </row>
    <row r="55" spans="1:74" x14ac:dyDescent="0.35">
      <c r="A55" s="7">
        <f ca="1">Template!A55</f>
        <v>51</v>
      </c>
      <c r="B55" s="181">
        <f ca="1">Template!B55</f>
        <v>44945.473252314812</v>
      </c>
      <c r="C55" t="str">
        <f ca="1">Template!C55</f>
        <v>WO-23003-25-A-1</v>
      </c>
      <c r="D55" t="str">
        <f ca="1">Template!E55</f>
        <v>U</v>
      </c>
      <c r="E55" s="7">
        <f ca="1">Template!G55</f>
        <v>0</v>
      </c>
      <c r="F55" s="7" t="e">
        <f ca="1">Template!H55</f>
        <v>#N/A</v>
      </c>
      <c r="G55" s="7">
        <f ca="1">Template!I55</f>
        <v>0.81799999999999995</v>
      </c>
      <c r="H55" s="7">
        <f ca="1">Template!J55</f>
        <v>0.51200000000000001</v>
      </c>
      <c r="I55" s="7" t="e">
        <f ca="1">Template!K55</f>
        <v>#N/A</v>
      </c>
      <c r="J55" s="7">
        <f ca="1">Template!L55</f>
        <v>0.51500000000000001</v>
      </c>
      <c r="K55" s="7">
        <f ca="1">Template!M55</f>
        <v>0.436</v>
      </c>
      <c r="L55" s="7" t="e">
        <f ca="1">Template!N55</f>
        <v>#N/A</v>
      </c>
      <c r="M55" s="7">
        <f ca="1">Template!O55</f>
        <v>0.57799999999999996</v>
      </c>
      <c r="N55" s="7">
        <f ca="1">Template!P55</f>
        <v>1</v>
      </c>
      <c r="O55" s="7" t="str">
        <f ca="1">Template!Q55</f>
        <v>&lt;MRL</v>
      </c>
      <c r="P55" s="7" t="e">
        <f ca="1">Template!R55</f>
        <v>#N/A</v>
      </c>
      <c r="Q55" s="7" t="str">
        <f ca="1">Template!S55</f>
        <v>&lt;MRL</v>
      </c>
      <c r="R55" s="7" t="str">
        <f ca="1">Template!T55</f>
        <v>&lt;MRL</v>
      </c>
      <c r="S55" s="7" t="e">
        <f ca="1">Template!U55</f>
        <v>#N/A</v>
      </c>
      <c r="T55" s="7" t="str">
        <f ca="1">Template!V55</f>
        <v>&lt;MRL</v>
      </c>
      <c r="U55" s="7" t="str">
        <f ca="1">Template!W55</f>
        <v>&lt;MRL</v>
      </c>
      <c r="V55" s="7" t="e">
        <f ca="1">Template!X55</f>
        <v>#N/A</v>
      </c>
      <c r="W55" s="7" t="str">
        <f ca="1">Template!Y55</f>
        <v>&lt;MRL</v>
      </c>
      <c r="X55" t="str">
        <f ca="1">Template!AD55</f>
        <v/>
      </c>
      <c r="Y55" s="7" t="str">
        <f>IF(LEN(Template!AF55)=0,"",Template!AF55)</f>
        <v/>
      </c>
      <c r="Z55" s="7" t="str">
        <f>IF(LEN(Template!AG55)=0,"",Template!AG55)</f>
        <v/>
      </c>
      <c r="AA55" s="7" t="str">
        <f>IF(LEN(Template!AH55)=0,"",Template!AH55)</f>
        <v/>
      </c>
      <c r="AB55" s="7" t="str">
        <f>IF(LEN(Template!AI55)=0,"",Template!AI55)</f>
        <v/>
      </c>
      <c r="AC55" s="7" t="str">
        <f>IF(LEN(Template!AJ55)=0,"",Template!AJ55)</f>
        <v/>
      </c>
      <c r="AD55" s="7" t="str">
        <f>IF(LEN(Template!AK55)=0,"",Template!AK55)</f>
        <v/>
      </c>
      <c r="AE55" s="7" t="str">
        <f>IF(LEN(Template!AL55)=0,"",Template!AL55)</f>
        <v/>
      </c>
      <c r="AF55" s="7" t="str">
        <f>IF(LEN(Template!AM55)=0,"",Template!AM55)</f>
        <v/>
      </c>
      <c r="AG55" s="7" t="str">
        <f>IF(LEN(Template!AN55)=0,"",Template!AN55)</f>
        <v/>
      </c>
      <c r="AH55" s="7" t="str">
        <f>IF(LEN(Template!AO55)=0,"",Template!AO55)</f>
        <v/>
      </c>
      <c r="AI55" t="str">
        <f>IF(LEN(Template!AS55)=0,"",Template!AS55)</f>
        <v/>
      </c>
      <c r="AJ55" t="str">
        <f>IF(LEN(Template!AU55)=0,"",Template!AU55)</f>
        <v/>
      </c>
      <c r="AM55" s="7">
        <v>88</v>
      </c>
      <c r="AN55" s="181">
        <v>44946.169166666667</v>
      </c>
      <c r="AO55" t="s">
        <v>467</v>
      </c>
      <c r="AP55" t="s">
        <v>788</v>
      </c>
      <c r="AQ55" s="7">
        <v>498.59699999999998</v>
      </c>
      <c r="AR55" s="7">
        <v>2.96</v>
      </c>
      <c r="AS55" s="7">
        <v>0</v>
      </c>
      <c r="AT55" s="7">
        <v>0</v>
      </c>
      <c r="AU55" s="7">
        <v>0.78400000000000003</v>
      </c>
      <c r="AV55" s="7">
        <v>0.375</v>
      </c>
      <c r="AW55" s="7">
        <v>0.32400000000000001</v>
      </c>
      <c r="AX55" s="7">
        <v>0.73699999999999999</v>
      </c>
      <c r="AY55" s="7">
        <v>0.29499999999999998</v>
      </c>
      <c r="AZ55" s="7">
        <v>2</v>
      </c>
      <c r="BA55" s="7">
        <v>997.19399999999996</v>
      </c>
      <c r="BB55" s="7" t="s">
        <v>782</v>
      </c>
      <c r="BC55" s="7" t="s">
        <v>782</v>
      </c>
      <c r="BD55" s="7" t="s">
        <v>782</v>
      </c>
      <c r="BE55" s="7" t="s">
        <v>782</v>
      </c>
      <c r="BF55" s="7" t="s">
        <v>782</v>
      </c>
      <c r="BG55" s="7" t="s">
        <v>782</v>
      </c>
      <c r="BH55" s="7" t="s">
        <v>782</v>
      </c>
      <c r="BI55" s="7" t="s">
        <v>782</v>
      </c>
      <c r="BJ55" t="s">
        <v>858</v>
      </c>
      <c r="BK55" s="7" t="s">
        <v>704</v>
      </c>
      <c r="BL55" s="7" t="s">
        <v>704</v>
      </c>
      <c r="BM55" s="7" t="s">
        <v>707</v>
      </c>
      <c r="BN55" s="7" t="s">
        <v>707</v>
      </c>
      <c r="BO55" s="7" t="s">
        <v>707</v>
      </c>
      <c r="BP55" s="7" t="s">
        <v>858</v>
      </c>
      <c r="BQ55" s="7" t="s">
        <v>858</v>
      </c>
      <c r="BR55" s="7" t="s">
        <v>858</v>
      </c>
      <c r="BS55" s="7" t="s">
        <v>858</v>
      </c>
      <c r="BT55" s="7" t="s">
        <v>858</v>
      </c>
      <c r="BU55" t="s">
        <v>858</v>
      </c>
      <c r="BV55" t="s">
        <v>858</v>
      </c>
    </row>
    <row r="56" spans="1:74" x14ac:dyDescent="0.35">
      <c r="A56" s="7">
        <f ca="1">Template!A56</f>
        <v>52</v>
      </c>
      <c r="B56" s="181">
        <f ca="1">Template!B56</f>
        <v>44945.492083333331</v>
      </c>
      <c r="C56" t="str">
        <f ca="1">Template!C56</f>
        <v>WO-23003-26-A-1</v>
      </c>
      <c r="D56" t="str">
        <f ca="1">Template!E56</f>
        <v>U</v>
      </c>
      <c r="E56" s="7">
        <f ca="1">Template!G56</f>
        <v>0</v>
      </c>
      <c r="F56" s="7" t="e">
        <f ca="1">Template!H56</f>
        <v>#N/A</v>
      </c>
      <c r="G56" s="7">
        <f ca="1">Template!I56</f>
        <v>1.004</v>
      </c>
      <c r="H56" s="7">
        <f ca="1">Template!J56</f>
        <v>0</v>
      </c>
      <c r="I56" s="7" t="e">
        <f ca="1">Template!K56</f>
        <v>#N/A</v>
      </c>
      <c r="J56" s="7">
        <f ca="1">Template!L56</f>
        <v>0.34899999999999998</v>
      </c>
      <c r="K56" s="7">
        <f ca="1">Template!M56</f>
        <v>0.39200000000000002</v>
      </c>
      <c r="L56" s="7" t="e">
        <f ca="1">Template!N56</f>
        <v>#N/A</v>
      </c>
      <c r="M56" s="7">
        <f ca="1">Template!O56</f>
        <v>0.48899999999999999</v>
      </c>
      <c r="N56" s="7">
        <f ca="1">Template!P56</f>
        <v>1</v>
      </c>
      <c r="O56" s="7" t="str">
        <f ca="1">Template!Q56</f>
        <v>&lt;MRL</v>
      </c>
      <c r="P56" s="7" t="e">
        <f ca="1">Template!R56</f>
        <v>#N/A</v>
      </c>
      <c r="Q56" s="7" t="str">
        <f ca="1">Template!S56</f>
        <v>&lt;MRL</v>
      </c>
      <c r="R56" s="7" t="str">
        <f ca="1">Template!T56</f>
        <v>&lt;MRL</v>
      </c>
      <c r="S56" s="7" t="e">
        <f ca="1">Template!U56</f>
        <v>#N/A</v>
      </c>
      <c r="T56" s="7" t="str">
        <f ca="1">Template!V56</f>
        <v>&lt;MRL</v>
      </c>
      <c r="U56" s="7" t="str">
        <f ca="1">Template!W56</f>
        <v>&lt;MRL</v>
      </c>
      <c r="V56" s="7" t="e">
        <f ca="1">Template!X56</f>
        <v>#N/A</v>
      </c>
      <c r="W56" s="7" t="str">
        <f ca="1">Template!Y56</f>
        <v>&lt;MRL</v>
      </c>
      <c r="X56" t="str">
        <f ca="1">Template!AD56</f>
        <v/>
      </c>
      <c r="Y56" s="7" t="str">
        <f>IF(LEN(Template!AF56)=0,"",Template!AF56)</f>
        <v>IS3</v>
      </c>
      <c r="Z56" s="7" t="str">
        <f>IF(LEN(Template!AG56)=0,"",Template!AG56)</f>
        <v>IS4</v>
      </c>
      <c r="AA56" s="7" t="str">
        <f>IF(LEN(Template!AH56)=0,"",Template!AH56)</f>
        <v>IS4</v>
      </c>
      <c r="AB56" s="7" t="str">
        <f>IF(LEN(Template!AI56)=0,"",Template!AI56)</f>
        <v>IS4</v>
      </c>
      <c r="AC56" s="7" t="str">
        <f>IF(LEN(Template!AJ56)=0,"",Template!AJ56)</f>
        <v/>
      </c>
      <c r="AD56" s="7" t="str">
        <f>IF(LEN(Template!AK56)=0,"",Template!AK56)</f>
        <v/>
      </c>
      <c r="AE56" s="7" t="str">
        <f>IF(LEN(Template!AL56)=0,"",Template!AL56)</f>
        <v/>
      </c>
      <c r="AF56" s="7" t="str">
        <f>IF(LEN(Template!AM56)=0,"",Template!AM56)</f>
        <v>C</v>
      </c>
      <c r="AG56" s="7" t="str">
        <f>IF(LEN(Template!AN56)=0,"",Template!AN56)</f>
        <v/>
      </c>
      <c r="AH56" s="7" t="str">
        <f>IF(LEN(Template!AO56)=0,"",Template!AO56)</f>
        <v/>
      </c>
      <c r="AI56" t="str">
        <f>IF(LEN(Template!AS56)=0,"",Template!AS56)</f>
        <v/>
      </c>
      <c r="AJ56" t="str">
        <f>IF(LEN(Template!AU56)=0,"",Template!AU56)</f>
        <v/>
      </c>
      <c r="AM56" s="7">
        <v>89</v>
      </c>
      <c r="AN56" s="181">
        <v>44946.187974537039</v>
      </c>
      <c r="AO56" t="s">
        <v>468</v>
      </c>
      <c r="AP56" t="s">
        <v>788</v>
      </c>
      <c r="AQ56" s="7">
        <v>413.60899999999998</v>
      </c>
      <c r="AR56" s="7">
        <v>1.383</v>
      </c>
      <c r="AS56" s="7">
        <v>1.4419999999999999</v>
      </c>
      <c r="AT56" s="7">
        <v>0</v>
      </c>
      <c r="AU56" s="7">
        <v>0</v>
      </c>
      <c r="AV56" s="7">
        <v>0.29499999999999998</v>
      </c>
      <c r="AW56" s="7">
        <v>0.34200000000000003</v>
      </c>
      <c r="AX56" s="7">
        <v>0.65700000000000003</v>
      </c>
      <c r="AY56" s="7">
        <v>0.23499999999999999</v>
      </c>
      <c r="AZ56" s="7">
        <v>2</v>
      </c>
      <c r="BA56" s="7">
        <v>827.21799999999996</v>
      </c>
      <c r="BB56" s="7" t="s">
        <v>782</v>
      </c>
      <c r="BC56" s="7" t="s">
        <v>782</v>
      </c>
      <c r="BD56" s="7" t="s">
        <v>782</v>
      </c>
      <c r="BE56" s="7" t="s">
        <v>782</v>
      </c>
      <c r="BF56" s="7" t="s">
        <v>782</v>
      </c>
      <c r="BG56" s="7" t="s">
        <v>782</v>
      </c>
      <c r="BH56" s="7" t="s">
        <v>782</v>
      </c>
      <c r="BI56" s="7" t="s">
        <v>782</v>
      </c>
      <c r="BJ56" t="s">
        <v>858</v>
      </c>
      <c r="BK56" s="7" t="s">
        <v>704</v>
      </c>
      <c r="BL56" s="7" t="s">
        <v>704</v>
      </c>
      <c r="BM56" s="7" t="s">
        <v>707</v>
      </c>
      <c r="BN56" s="7" t="s">
        <v>707</v>
      </c>
      <c r="BO56" s="7" t="s">
        <v>858</v>
      </c>
      <c r="BP56" s="7" t="s">
        <v>858</v>
      </c>
      <c r="BQ56" s="7" t="s">
        <v>858</v>
      </c>
      <c r="BR56" s="7" t="s">
        <v>858</v>
      </c>
      <c r="BS56" s="7" t="s">
        <v>858</v>
      </c>
      <c r="BT56" s="7" t="s">
        <v>858</v>
      </c>
      <c r="BU56" t="s">
        <v>858</v>
      </c>
      <c r="BV56" t="s">
        <v>858</v>
      </c>
    </row>
    <row r="57" spans="1:74" x14ac:dyDescent="0.35">
      <c r="A57" s="7">
        <f ca="1">Template!A57</f>
        <v>53</v>
      </c>
      <c r="B57" s="181">
        <f ca="1">Template!B57</f>
        <v>44945.510868055557</v>
      </c>
      <c r="C57" t="str">
        <f ca="1">Template!C57</f>
        <v>WO-23003-27-A-1</v>
      </c>
      <c r="D57" t="str">
        <f ca="1">Template!E57</f>
        <v>U</v>
      </c>
      <c r="E57" s="7">
        <f ca="1">Template!G57</f>
        <v>0</v>
      </c>
      <c r="F57" s="7" t="e">
        <f ca="1">Template!H57</f>
        <v>#N/A</v>
      </c>
      <c r="G57" s="7">
        <f ca="1">Template!I57</f>
        <v>0</v>
      </c>
      <c r="H57" s="7">
        <f ca="1">Template!J57</f>
        <v>0</v>
      </c>
      <c r="I57" s="7" t="e">
        <f ca="1">Template!K57</f>
        <v>#N/A</v>
      </c>
      <c r="J57" s="7">
        <f ca="1">Template!L57</f>
        <v>0.42399999999999999</v>
      </c>
      <c r="K57" s="7">
        <f ca="1">Template!M57</f>
        <v>0.36299999999999999</v>
      </c>
      <c r="L57" s="7" t="e">
        <f ca="1">Template!N57</f>
        <v>#N/A</v>
      </c>
      <c r="M57" s="7">
        <f ca="1">Template!O57</f>
        <v>0.46100000000000002</v>
      </c>
      <c r="N57" s="7">
        <f ca="1">Template!P57</f>
        <v>1</v>
      </c>
      <c r="O57" s="7" t="str">
        <f ca="1">Template!Q57</f>
        <v>&lt;MRL</v>
      </c>
      <c r="P57" s="7" t="e">
        <f ca="1">Template!R57</f>
        <v>#N/A</v>
      </c>
      <c r="Q57" s="7" t="str">
        <f ca="1">Template!S57</f>
        <v>&lt;MRL</v>
      </c>
      <c r="R57" s="7" t="str">
        <f ca="1">Template!T57</f>
        <v>&lt;MRL</v>
      </c>
      <c r="S57" s="7" t="e">
        <f ca="1">Template!U57</f>
        <v>#N/A</v>
      </c>
      <c r="T57" s="7" t="str">
        <f ca="1">Template!V57</f>
        <v>&lt;MRL</v>
      </c>
      <c r="U57" s="7" t="str">
        <f ca="1">Template!W57</f>
        <v>&lt;MRL</v>
      </c>
      <c r="V57" s="7" t="e">
        <f ca="1">Template!X57</f>
        <v>#N/A</v>
      </c>
      <c r="W57" s="7" t="str">
        <f ca="1">Template!Y57</f>
        <v>&lt;MRL</v>
      </c>
      <c r="X57" t="str">
        <f ca="1">Template!AD57</f>
        <v/>
      </c>
      <c r="Y57" s="7" t="str">
        <f>IF(LEN(Template!AF57)=0,"",Template!AF57)</f>
        <v>IS3</v>
      </c>
      <c r="Z57" s="7" t="str">
        <f>IF(LEN(Template!AG57)=0,"",Template!AG57)</f>
        <v/>
      </c>
      <c r="AA57" s="7" t="str">
        <f>IF(LEN(Template!AH57)=0,"",Template!AH57)</f>
        <v>IS4</v>
      </c>
      <c r="AB57" s="7" t="str">
        <f>IF(LEN(Template!AI57)=0,"",Template!AI57)</f>
        <v>IS4</v>
      </c>
      <c r="AC57" s="7" t="str">
        <f>IF(LEN(Template!AJ57)=0,"",Template!AJ57)</f>
        <v/>
      </c>
      <c r="AD57" s="7" t="str">
        <f>IF(LEN(Template!AK57)=0,"",Template!AK57)</f>
        <v/>
      </c>
      <c r="AE57" s="7" t="str">
        <f>IF(LEN(Template!AL57)=0,"",Template!AL57)</f>
        <v/>
      </c>
      <c r="AF57" s="7" t="str">
        <f>IF(LEN(Template!AM57)=0,"",Template!AM57)</f>
        <v/>
      </c>
      <c r="AG57" s="7" t="str">
        <f>IF(LEN(Template!AN57)=0,"",Template!AN57)</f>
        <v/>
      </c>
      <c r="AH57" s="7" t="str">
        <f>IF(LEN(Template!AO57)=0,"",Template!AO57)</f>
        <v/>
      </c>
      <c r="AI57" t="str">
        <f>IF(LEN(Template!AS57)=0,"",Template!AS57)</f>
        <v/>
      </c>
      <c r="AJ57" t="str">
        <f>IF(LEN(Template!AU57)=0,"",Template!AU57)</f>
        <v/>
      </c>
      <c r="AM57" s="7">
        <v>90</v>
      </c>
      <c r="AN57" s="181">
        <v>44946.206782407404</v>
      </c>
      <c r="AO57" t="s">
        <v>469</v>
      </c>
      <c r="AP57" t="s">
        <v>788</v>
      </c>
      <c r="AQ57" s="7">
        <v>419.33499999999998</v>
      </c>
      <c r="AR57" s="7">
        <v>2.7250000000000001</v>
      </c>
      <c r="AS57" s="7">
        <v>0</v>
      </c>
      <c r="AT57" s="7">
        <v>0</v>
      </c>
      <c r="AU57" s="7">
        <v>0.80500000000000005</v>
      </c>
      <c r="AV57" s="7">
        <v>0.35499999999999998</v>
      </c>
      <c r="AW57" s="7">
        <v>0.36199999999999999</v>
      </c>
      <c r="AX57" s="7">
        <v>0.55600000000000005</v>
      </c>
      <c r="AY57" s="7">
        <v>0.42799999999999999</v>
      </c>
      <c r="AZ57" s="7">
        <v>2</v>
      </c>
      <c r="BA57" s="7">
        <v>838.67</v>
      </c>
      <c r="BB57" s="7" t="s">
        <v>782</v>
      </c>
      <c r="BC57" s="7" t="s">
        <v>782</v>
      </c>
      <c r="BD57" s="7" t="s">
        <v>782</v>
      </c>
      <c r="BE57" s="7" t="s">
        <v>782</v>
      </c>
      <c r="BF57" s="7" t="s">
        <v>782</v>
      </c>
      <c r="BG57" s="7" t="s">
        <v>782</v>
      </c>
      <c r="BH57" s="7" t="s">
        <v>782</v>
      </c>
      <c r="BI57" s="7" t="s">
        <v>782</v>
      </c>
      <c r="BJ57" t="s">
        <v>858</v>
      </c>
      <c r="BK57" s="7" t="s">
        <v>704</v>
      </c>
      <c r="BL57" s="7" t="s">
        <v>704</v>
      </c>
      <c r="BM57" s="7" t="s">
        <v>707</v>
      </c>
      <c r="BN57" s="7" t="s">
        <v>707</v>
      </c>
      <c r="BO57" s="7" t="s">
        <v>858</v>
      </c>
      <c r="BP57" s="7" t="s">
        <v>858</v>
      </c>
      <c r="BQ57" s="7" t="s">
        <v>858</v>
      </c>
      <c r="BR57" s="7" t="s">
        <v>858</v>
      </c>
      <c r="BS57" s="7" t="s">
        <v>858</v>
      </c>
      <c r="BT57" s="7" t="s">
        <v>858</v>
      </c>
      <c r="BU57" t="s">
        <v>858</v>
      </c>
      <c r="BV57" t="s">
        <v>858</v>
      </c>
    </row>
    <row r="58" spans="1:74" x14ac:dyDescent="0.35">
      <c r="A58" s="7">
        <f ca="1">Template!A58</f>
        <v>54</v>
      </c>
      <c r="B58" s="181">
        <f ca="1">Template!B58</f>
        <v>44945.529675925929</v>
      </c>
      <c r="C58" t="str">
        <f ca="1">Template!C58</f>
        <v>WO-23003-28-A-1</v>
      </c>
      <c r="D58" t="str">
        <f ca="1">Template!E58</f>
        <v>U</v>
      </c>
      <c r="E58" s="7">
        <f ca="1">Template!G58</f>
        <v>0</v>
      </c>
      <c r="F58" s="7" t="e">
        <f ca="1">Template!H58</f>
        <v>#N/A</v>
      </c>
      <c r="G58" s="7">
        <f ca="1">Template!I58</f>
        <v>0</v>
      </c>
      <c r="H58" s="7">
        <f ca="1">Template!J58</f>
        <v>0</v>
      </c>
      <c r="I58" s="7" t="e">
        <f ca="1">Template!K58</f>
        <v>#N/A</v>
      </c>
      <c r="J58" s="7">
        <f ca="1">Template!L58</f>
        <v>0.35399999999999998</v>
      </c>
      <c r="K58" s="7">
        <f ca="1">Template!M58</f>
        <v>0.39700000000000002</v>
      </c>
      <c r="L58" s="7" t="e">
        <f ca="1">Template!N58</f>
        <v>#N/A</v>
      </c>
      <c r="M58" s="7">
        <f ca="1">Template!O58</f>
        <v>0.44400000000000001</v>
      </c>
      <c r="N58" s="7">
        <f ca="1">Template!P58</f>
        <v>1</v>
      </c>
      <c r="O58" s="7" t="str">
        <f ca="1">Template!Q58</f>
        <v>&lt;MRL</v>
      </c>
      <c r="P58" s="7" t="e">
        <f ca="1">Template!R58</f>
        <v>#N/A</v>
      </c>
      <c r="Q58" s="7" t="str">
        <f ca="1">Template!S58</f>
        <v>&lt;MRL</v>
      </c>
      <c r="R58" s="7" t="str">
        <f ca="1">Template!T58</f>
        <v>&lt;MRL</v>
      </c>
      <c r="S58" s="7" t="e">
        <f ca="1">Template!U58</f>
        <v>#N/A</v>
      </c>
      <c r="T58" s="7" t="str">
        <f ca="1">Template!V58</f>
        <v>&lt;MRL</v>
      </c>
      <c r="U58" s="7" t="str">
        <f ca="1">Template!W58</f>
        <v>&lt;MRL</v>
      </c>
      <c r="V58" s="7" t="e">
        <f ca="1">Template!X58</f>
        <v>#N/A</v>
      </c>
      <c r="W58" s="7" t="str">
        <f ca="1">Template!Y58</f>
        <v>&lt;MRL</v>
      </c>
      <c r="X58" t="str">
        <f ca="1">Template!AD58</f>
        <v/>
      </c>
      <c r="Y58" s="7" t="str">
        <f>IF(LEN(Template!AF58)=0,"",Template!AF58)</f>
        <v>IS3</v>
      </c>
      <c r="Z58" s="7" t="str">
        <f>IF(LEN(Template!AG58)=0,"",Template!AG58)</f>
        <v>IS4</v>
      </c>
      <c r="AA58" s="7" t="str">
        <f>IF(LEN(Template!AH58)=0,"",Template!AH58)</f>
        <v>IS4</v>
      </c>
      <c r="AB58" s="7" t="str">
        <f>IF(LEN(Template!AI58)=0,"",Template!AI58)</f>
        <v>IS4</v>
      </c>
      <c r="AC58" s="7" t="str">
        <f>IF(LEN(Template!AJ58)=0,"",Template!AJ58)</f>
        <v/>
      </c>
      <c r="AD58" s="7" t="str">
        <f>IF(LEN(Template!AK58)=0,"",Template!AK58)</f>
        <v/>
      </c>
      <c r="AE58" s="7" t="str">
        <f>IF(LEN(Template!AL58)=0,"",Template!AL58)</f>
        <v/>
      </c>
      <c r="AF58" s="7" t="str">
        <f>IF(LEN(Template!AM58)=0,"",Template!AM58)</f>
        <v/>
      </c>
      <c r="AG58" s="7" t="str">
        <f>IF(LEN(Template!AN58)=0,"",Template!AN58)</f>
        <v/>
      </c>
      <c r="AH58" s="7" t="str">
        <f>IF(LEN(Template!AO58)=0,"",Template!AO58)</f>
        <v/>
      </c>
      <c r="AI58" t="str">
        <f>IF(LEN(Template!AS58)=0,"",Template!AS58)</f>
        <v/>
      </c>
      <c r="AJ58" t="str">
        <f>IF(LEN(Template!AU58)=0,"",Template!AU58)</f>
        <v/>
      </c>
      <c r="AM58" s="7">
        <v>91</v>
      </c>
      <c r="AN58" s="181">
        <v>44946.225601851853</v>
      </c>
      <c r="AO58" t="s">
        <v>470</v>
      </c>
      <c r="AP58" t="s">
        <v>788</v>
      </c>
      <c r="AQ58" s="7">
        <v>446.17200000000003</v>
      </c>
      <c r="AR58" s="7">
        <v>9.3580000000000005</v>
      </c>
      <c r="AS58" s="7">
        <v>0</v>
      </c>
      <c r="AT58" s="7">
        <v>0</v>
      </c>
      <c r="AU58" s="7">
        <v>0.98799999999999999</v>
      </c>
      <c r="AV58" s="7">
        <v>0.46600000000000003</v>
      </c>
      <c r="AW58" s="7">
        <v>0.50700000000000001</v>
      </c>
      <c r="AX58" s="7">
        <v>1.149</v>
      </c>
      <c r="AY58" s="7">
        <v>0.61699999999999999</v>
      </c>
      <c r="AZ58" s="7">
        <v>2</v>
      </c>
      <c r="BA58" s="7">
        <v>892.34400000000005</v>
      </c>
      <c r="BB58" s="7">
        <v>18.716000000000001</v>
      </c>
      <c r="BC58" s="7" t="s">
        <v>782</v>
      </c>
      <c r="BD58" s="7" t="s">
        <v>782</v>
      </c>
      <c r="BE58" s="7" t="s">
        <v>782</v>
      </c>
      <c r="BF58" s="7" t="s">
        <v>782</v>
      </c>
      <c r="BG58" s="7" t="s">
        <v>782</v>
      </c>
      <c r="BH58" s="7" t="s">
        <v>782</v>
      </c>
      <c r="BI58" s="7" t="s">
        <v>782</v>
      </c>
      <c r="BJ58" t="s">
        <v>858</v>
      </c>
      <c r="BK58" s="7" t="s">
        <v>704</v>
      </c>
      <c r="BL58" s="7" t="s">
        <v>704</v>
      </c>
      <c r="BM58" s="7" t="s">
        <v>704</v>
      </c>
      <c r="BN58" s="7" t="s">
        <v>707</v>
      </c>
      <c r="BO58" s="7" t="s">
        <v>858</v>
      </c>
      <c r="BP58" s="7" t="s">
        <v>858</v>
      </c>
      <c r="BQ58" s="7" t="s">
        <v>858</v>
      </c>
      <c r="BR58" s="7" t="s">
        <v>858</v>
      </c>
      <c r="BS58" s="7" t="s">
        <v>858</v>
      </c>
      <c r="BT58" s="7" t="s">
        <v>858</v>
      </c>
      <c r="BU58" t="s">
        <v>858</v>
      </c>
      <c r="BV58" t="s">
        <v>858</v>
      </c>
    </row>
    <row r="59" spans="1:74" x14ac:dyDescent="0.35">
      <c r="A59" s="7">
        <f ca="1">Template!A59</f>
        <v>55</v>
      </c>
      <c r="B59" s="181">
        <f ca="1">Template!B59</f>
        <v>44945.548472222225</v>
      </c>
      <c r="C59" t="str">
        <f ca="1">Template!C59</f>
        <v>WO-23003-29-A-1</v>
      </c>
      <c r="D59" t="str">
        <f ca="1">Template!E59</f>
        <v>U</v>
      </c>
      <c r="E59" s="7">
        <f ca="1">Template!G59</f>
        <v>0</v>
      </c>
      <c r="F59" s="7" t="e">
        <f ca="1">Template!H59</f>
        <v>#N/A</v>
      </c>
      <c r="G59" s="7">
        <f ca="1">Template!I59</f>
        <v>0</v>
      </c>
      <c r="H59" s="7">
        <f ca="1">Template!J59</f>
        <v>0</v>
      </c>
      <c r="I59" s="7" t="e">
        <f ca="1">Template!K59</f>
        <v>#N/A</v>
      </c>
      <c r="J59" s="7">
        <f ca="1">Template!L59</f>
        <v>0.28000000000000003</v>
      </c>
      <c r="K59" s="7">
        <f ca="1">Template!M59</f>
        <v>0.32400000000000001</v>
      </c>
      <c r="L59" s="7" t="e">
        <f ca="1">Template!N59</f>
        <v>#N/A</v>
      </c>
      <c r="M59" s="7">
        <f ca="1">Template!O59</f>
        <v>0.40600000000000003</v>
      </c>
      <c r="N59" s="7">
        <f ca="1">Template!P59</f>
        <v>1</v>
      </c>
      <c r="O59" s="7" t="str">
        <f ca="1">Template!Q59</f>
        <v>&lt;MRL</v>
      </c>
      <c r="P59" s="7" t="e">
        <f ca="1">Template!R59</f>
        <v>#N/A</v>
      </c>
      <c r="Q59" s="7" t="str">
        <f ca="1">Template!S59</f>
        <v>&lt;MRL</v>
      </c>
      <c r="R59" s="7" t="str">
        <f ca="1">Template!T59</f>
        <v>&lt;MRL</v>
      </c>
      <c r="S59" s="7" t="e">
        <f ca="1">Template!U59</f>
        <v>#N/A</v>
      </c>
      <c r="T59" s="7" t="str">
        <f ca="1">Template!V59</f>
        <v>&lt;MRL</v>
      </c>
      <c r="U59" s="7" t="str">
        <f ca="1">Template!W59</f>
        <v>&lt;MRL</v>
      </c>
      <c r="V59" s="7" t="e">
        <f ca="1">Template!X59</f>
        <v>#N/A</v>
      </c>
      <c r="W59" s="7" t="str">
        <f ca="1">Template!Y59</f>
        <v>&lt;MRL</v>
      </c>
      <c r="X59" t="str">
        <f ca="1">Template!AD59</f>
        <v/>
      </c>
      <c r="Y59" s="7" t="str">
        <f>IF(LEN(Template!AF59)=0,"",Template!AF59)</f>
        <v>IS3</v>
      </c>
      <c r="Z59" s="7" t="str">
        <f>IF(LEN(Template!AG59)=0,"",Template!AG59)</f>
        <v>IS4</v>
      </c>
      <c r="AA59" s="7" t="str">
        <f>IF(LEN(Template!AH59)=0,"",Template!AH59)</f>
        <v>IS4</v>
      </c>
      <c r="AB59" s="7" t="str">
        <f>IF(LEN(Template!AI59)=0,"",Template!AI59)</f>
        <v>IS4</v>
      </c>
      <c r="AC59" s="7" t="str">
        <f>IF(LEN(Template!AJ59)=0,"",Template!AJ59)</f>
        <v/>
      </c>
      <c r="AD59" s="7" t="str">
        <f>IF(LEN(Template!AK59)=0,"",Template!AK59)</f>
        <v/>
      </c>
      <c r="AE59" s="7" t="str">
        <f>IF(LEN(Template!AL59)=0,"",Template!AL59)</f>
        <v/>
      </c>
      <c r="AF59" s="7" t="str">
        <f>IF(LEN(Template!AM59)=0,"",Template!AM59)</f>
        <v/>
      </c>
      <c r="AG59" s="7" t="str">
        <f>IF(LEN(Template!AN59)=0,"",Template!AN59)</f>
        <v/>
      </c>
      <c r="AH59" s="7" t="str">
        <f>IF(LEN(Template!AO59)=0,"",Template!AO59)</f>
        <v/>
      </c>
      <c r="AI59" t="str">
        <f>IF(LEN(Template!AS59)=0,"",Template!AS59)</f>
        <v/>
      </c>
      <c r="AJ59" t="str">
        <f>IF(LEN(Template!AU59)=0,"",Template!AU59)</f>
        <v/>
      </c>
      <c r="AM59" s="7">
        <v>92</v>
      </c>
      <c r="AN59" s="181">
        <v>44946.244409722225</v>
      </c>
      <c r="AO59" t="s">
        <v>471</v>
      </c>
      <c r="AP59" t="s">
        <v>788</v>
      </c>
      <c r="AQ59" s="7">
        <v>456.38600000000002</v>
      </c>
      <c r="AR59" s="7">
        <v>7.4470000000000001</v>
      </c>
      <c r="AS59" s="7">
        <v>0</v>
      </c>
      <c r="AT59" s="7">
        <v>0.58399999999999996</v>
      </c>
      <c r="AU59" s="7">
        <v>0.90100000000000002</v>
      </c>
      <c r="AV59" s="7">
        <v>0.52300000000000002</v>
      </c>
      <c r="AW59" s="7">
        <v>0.54100000000000004</v>
      </c>
      <c r="AX59" s="7">
        <v>1.3480000000000001</v>
      </c>
      <c r="AY59" s="7">
        <v>1.323</v>
      </c>
      <c r="AZ59" s="7">
        <v>2</v>
      </c>
      <c r="BA59" s="7">
        <v>912.77200000000005</v>
      </c>
      <c r="BB59" s="7">
        <v>14.894</v>
      </c>
      <c r="BC59" s="7" t="s">
        <v>782</v>
      </c>
      <c r="BD59" s="7" t="s">
        <v>782</v>
      </c>
      <c r="BE59" s="7" t="s">
        <v>782</v>
      </c>
      <c r="BF59" s="7" t="s">
        <v>782</v>
      </c>
      <c r="BG59" s="7" t="s">
        <v>782</v>
      </c>
      <c r="BH59" s="7" t="s">
        <v>782</v>
      </c>
      <c r="BI59" s="7" t="s">
        <v>782</v>
      </c>
      <c r="BJ59" t="s">
        <v>858</v>
      </c>
      <c r="BK59" s="7" t="s">
        <v>704</v>
      </c>
      <c r="BL59" s="7" t="s">
        <v>704</v>
      </c>
      <c r="BM59" s="7" t="s">
        <v>704</v>
      </c>
      <c r="BN59" s="7" t="s">
        <v>707</v>
      </c>
      <c r="BO59" s="7" t="s">
        <v>858</v>
      </c>
      <c r="BP59" s="7" t="s">
        <v>858</v>
      </c>
      <c r="BQ59" s="7" t="s">
        <v>858</v>
      </c>
      <c r="BR59" s="7" t="s">
        <v>858</v>
      </c>
      <c r="BS59" s="7" t="s">
        <v>858</v>
      </c>
      <c r="BT59" s="7" t="s">
        <v>858</v>
      </c>
      <c r="BU59" t="s">
        <v>858</v>
      </c>
      <c r="BV59" t="s">
        <v>858</v>
      </c>
    </row>
    <row r="60" spans="1:74" x14ac:dyDescent="0.35">
      <c r="A60" s="7">
        <f ca="1">Template!A60</f>
        <v>56</v>
      </c>
      <c r="B60" s="181">
        <f ca="1">Template!B60</f>
        <v>44945.567280092589</v>
      </c>
      <c r="C60" t="str">
        <f ca="1">Template!C60</f>
        <v>WO-23003-30-A-1</v>
      </c>
      <c r="D60" t="str">
        <f ca="1">Template!E60</f>
        <v>U</v>
      </c>
      <c r="E60" s="7">
        <f ca="1">Template!G60</f>
        <v>0</v>
      </c>
      <c r="F60" s="7" t="e">
        <f ca="1">Template!H60</f>
        <v>#N/A</v>
      </c>
      <c r="G60" s="7">
        <f ca="1">Template!I60</f>
        <v>0</v>
      </c>
      <c r="H60" s="7">
        <f ca="1">Template!J60</f>
        <v>0</v>
      </c>
      <c r="I60" s="7" t="e">
        <f ca="1">Template!K60</f>
        <v>#N/A</v>
      </c>
      <c r="J60" s="7">
        <f ca="1">Template!L60</f>
        <v>0.29499999999999998</v>
      </c>
      <c r="K60" s="7">
        <f ca="1">Template!M60</f>
        <v>0.37</v>
      </c>
      <c r="L60" s="7" t="e">
        <f ca="1">Template!N60</f>
        <v>#N/A</v>
      </c>
      <c r="M60" s="7">
        <f ca="1">Template!O60</f>
        <v>0.48399999999999999</v>
      </c>
      <c r="N60" s="7">
        <f ca="1">Template!P60</f>
        <v>1</v>
      </c>
      <c r="O60" s="7" t="str">
        <f ca="1">Template!Q60</f>
        <v>&lt;MRL</v>
      </c>
      <c r="P60" s="7" t="e">
        <f ca="1">Template!R60</f>
        <v>#N/A</v>
      </c>
      <c r="Q60" s="7" t="str">
        <f ca="1">Template!S60</f>
        <v>&lt;MRL</v>
      </c>
      <c r="R60" s="7" t="str">
        <f ca="1">Template!T60</f>
        <v>&lt;MRL</v>
      </c>
      <c r="S60" s="7" t="e">
        <f ca="1">Template!U60</f>
        <v>#N/A</v>
      </c>
      <c r="T60" s="7" t="str">
        <f ca="1">Template!V60</f>
        <v>&lt;MRL</v>
      </c>
      <c r="U60" s="7" t="str">
        <f ca="1">Template!W60</f>
        <v>&lt;MRL</v>
      </c>
      <c r="V60" s="7" t="e">
        <f ca="1">Template!X60</f>
        <v>#N/A</v>
      </c>
      <c r="W60" s="7" t="str">
        <f ca="1">Template!Y60</f>
        <v>&lt;MRL</v>
      </c>
      <c r="X60" t="str">
        <f ca="1">Template!AD60</f>
        <v/>
      </c>
      <c r="Y60" s="7" t="str">
        <f>IF(LEN(Template!AF60)=0,"",Template!AF60)</f>
        <v>IS3</v>
      </c>
      <c r="Z60" s="7" t="str">
        <f>IF(LEN(Template!AG60)=0,"",Template!AG60)</f>
        <v>IS4</v>
      </c>
      <c r="AA60" s="7" t="str">
        <f>IF(LEN(Template!AH60)=0,"",Template!AH60)</f>
        <v>IS4</v>
      </c>
      <c r="AB60" s="7" t="str">
        <f>IF(LEN(Template!AI60)=0,"",Template!AI60)</f>
        <v>IS4</v>
      </c>
      <c r="AC60" s="7" t="str">
        <f>IF(LEN(Template!AJ60)=0,"",Template!AJ60)</f>
        <v/>
      </c>
      <c r="AD60" s="7" t="str">
        <f>IF(LEN(Template!AK60)=0,"",Template!AK60)</f>
        <v/>
      </c>
      <c r="AE60" s="7" t="str">
        <f>IF(LEN(Template!AL60)=0,"",Template!AL60)</f>
        <v/>
      </c>
      <c r="AF60" s="7" t="str">
        <f>IF(LEN(Template!AM60)=0,"",Template!AM60)</f>
        <v/>
      </c>
      <c r="AG60" s="7" t="str">
        <f>IF(LEN(Template!AN60)=0,"",Template!AN60)</f>
        <v/>
      </c>
      <c r="AH60" s="7" t="str">
        <f>IF(LEN(Template!AO60)=0,"",Template!AO60)</f>
        <v/>
      </c>
      <c r="AI60" t="str">
        <f>IF(LEN(Template!AS60)=0,"",Template!AS60)</f>
        <v/>
      </c>
      <c r="AJ60" t="str">
        <f>IF(LEN(Template!AU60)=0,"",Template!AU60)</f>
        <v/>
      </c>
      <c r="AM60" s="7">
        <v>93</v>
      </c>
      <c r="AN60" s="181">
        <v>44946.263229166667</v>
      </c>
      <c r="AO60" t="s">
        <v>472</v>
      </c>
      <c r="AP60" t="s">
        <v>788</v>
      </c>
      <c r="AQ60" s="7">
        <v>433.565</v>
      </c>
      <c r="AR60" s="7">
        <v>7.5679999999999996</v>
      </c>
      <c r="AS60" s="7">
        <v>0</v>
      </c>
      <c r="AT60" s="7">
        <v>0</v>
      </c>
      <c r="AU60" s="7">
        <v>0.96799999999999997</v>
      </c>
      <c r="AV60" s="7">
        <v>0.52300000000000002</v>
      </c>
      <c r="AW60" s="7">
        <v>0.56299999999999994</v>
      </c>
      <c r="AX60" s="7">
        <v>1.232</v>
      </c>
      <c r="AY60" s="7">
        <v>0.57599999999999996</v>
      </c>
      <c r="AZ60" s="7">
        <v>2</v>
      </c>
      <c r="BA60" s="7">
        <v>867.13</v>
      </c>
      <c r="BB60" s="7">
        <v>15.135999999999999</v>
      </c>
      <c r="BC60" s="7" t="s">
        <v>782</v>
      </c>
      <c r="BD60" s="7" t="s">
        <v>782</v>
      </c>
      <c r="BE60" s="7" t="s">
        <v>782</v>
      </c>
      <c r="BF60" s="7" t="s">
        <v>782</v>
      </c>
      <c r="BG60" s="7" t="s">
        <v>782</v>
      </c>
      <c r="BH60" s="7" t="s">
        <v>782</v>
      </c>
      <c r="BI60" s="7" t="s">
        <v>782</v>
      </c>
      <c r="BJ60" t="s">
        <v>858</v>
      </c>
      <c r="BK60" s="7" t="s">
        <v>704</v>
      </c>
      <c r="BL60" s="7" t="s">
        <v>704</v>
      </c>
      <c r="BM60" s="7" t="s">
        <v>704</v>
      </c>
      <c r="BN60" s="7" t="s">
        <v>707</v>
      </c>
      <c r="BO60" s="7" t="s">
        <v>707</v>
      </c>
      <c r="BP60" s="7" t="s">
        <v>858</v>
      </c>
      <c r="BQ60" s="7" t="s">
        <v>858</v>
      </c>
      <c r="BR60" s="7" t="s">
        <v>858</v>
      </c>
      <c r="BS60" s="7" t="s">
        <v>858</v>
      </c>
      <c r="BT60" s="7" t="s">
        <v>858</v>
      </c>
      <c r="BU60" t="s">
        <v>858</v>
      </c>
      <c r="BV60" t="s">
        <v>858</v>
      </c>
    </row>
    <row r="61" spans="1:74" x14ac:dyDescent="0.35">
      <c r="A61" s="7">
        <f ca="1">Template!A61</f>
        <v>57</v>
      </c>
      <c r="B61" s="181">
        <f ca="1">Template!B61</f>
        <v>44945.586076388892</v>
      </c>
      <c r="C61" t="str">
        <f ca="1">Template!C61</f>
        <v>LRB4-inj1</v>
      </c>
      <c r="D61" t="str">
        <f ca="1">Template!E61</f>
        <v>K</v>
      </c>
      <c r="E61" s="7">
        <f ca="1">Template!G61</f>
        <v>0</v>
      </c>
      <c r="F61" s="7" t="e">
        <f ca="1">Template!H61</f>
        <v>#N/A</v>
      </c>
      <c r="G61" s="7">
        <f ca="1">Template!I61</f>
        <v>0</v>
      </c>
      <c r="H61" s="7">
        <f ca="1">Template!J61</f>
        <v>0.29899999999999999</v>
      </c>
      <c r="I61" s="7" t="e">
        <f ca="1">Template!K61</f>
        <v>#N/A</v>
      </c>
      <c r="J61" s="7">
        <f ca="1">Template!L61</f>
        <v>0.36799999999999999</v>
      </c>
      <c r="K61" s="7">
        <f ca="1">Template!M61</f>
        <v>0.28199999999999997</v>
      </c>
      <c r="L61" s="7" t="e">
        <f ca="1">Template!N61</f>
        <v>#N/A</v>
      </c>
      <c r="M61" s="7">
        <f ca="1">Template!O61</f>
        <v>0.33400000000000002</v>
      </c>
      <c r="N61" s="7">
        <f ca="1">Template!P61</f>
        <v>1</v>
      </c>
      <c r="O61" s="7" t="str">
        <f ca="1">Template!Q61</f>
        <v>&lt;MRL</v>
      </c>
      <c r="P61" s="7" t="e">
        <f ca="1">Template!R61</f>
        <v>#N/A</v>
      </c>
      <c r="Q61" s="7" t="str">
        <f ca="1">Template!S61</f>
        <v>&lt;MRL</v>
      </c>
      <c r="R61" s="7" t="str">
        <f ca="1">Template!T61</f>
        <v>&lt;MRL</v>
      </c>
      <c r="S61" s="7" t="e">
        <f ca="1">Template!U61</f>
        <v>#N/A</v>
      </c>
      <c r="T61" s="7" t="str">
        <f ca="1">Template!V61</f>
        <v>&lt;MRL</v>
      </c>
      <c r="U61" s="7" t="str">
        <f ca="1">Template!W61</f>
        <v>&lt;MRL</v>
      </c>
      <c r="V61" s="7" t="e">
        <f ca="1">Template!X61</f>
        <v>#N/A</v>
      </c>
      <c r="W61" s="7" t="str">
        <f ca="1">Template!Y61</f>
        <v>&lt;MRL</v>
      </c>
      <c r="X61" t="str">
        <f ca="1">Template!AD61</f>
        <v/>
      </c>
      <c r="Y61" s="7" t="str">
        <f>IF(LEN(Template!AF61)=0,"",Template!AF61)</f>
        <v/>
      </c>
      <c r="Z61" s="7" t="str">
        <f>IF(LEN(Template!AG61)=0,"",Template!AG61)</f>
        <v/>
      </c>
      <c r="AA61" s="7" t="str">
        <f>IF(LEN(Template!AH61)=0,"",Template!AH61)</f>
        <v/>
      </c>
      <c r="AB61" s="7" t="str">
        <f>IF(LEN(Template!AI61)=0,"",Template!AI61)</f>
        <v/>
      </c>
      <c r="AC61" s="7" t="str">
        <f>IF(LEN(Template!AJ61)=0,"",Template!AJ61)</f>
        <v/>
      </c>
      <c r="AD61" s="7" t="str">
        <f>IF(LEN(Template!AK61)=0,"",Template!AK61)</f>
        <v/>
      </c>
      <c r="AE61" s="7" t="str">
        <f>IF(LEN(Template!AL61)=0,"",Template!AL61)</f>
        <v/>
      </c>
      <c r="AF61" s="7" t="str">
        <f>IF(LEN(Template!AM61)=0,"",Template!AM61)</f>
        <v/>
      </c>
      <c r="AG61" s="7" t="str">
        <f>IF(LEN(Template!AN61)=0,"",Template!AN61)</f>
        <v/>
      </c>
      <c r="AH61" s="7" t="str">
        <f>IF(LEN(Template!AO61)=0,"",Template!AO61)</f>
        <v/>
      </c>
      <c r="AI61" t="str">
        <f>IF(LEN(Template!AS61)=0,"",Template!AS61)</f>
        <v/>
      </c>
      <c r="AJ61" t="str">
        <f>IF(LEN(Template!AU61)=0,"",Template!AU61)</f>
        <v/>
      </c>
      <c r="AM61" s="7">
        <v>94</v>
      </c>
      <c r="AN61" s="181">
        <v>44946.282037037039</v>
      </c>
      <c r="AO61" t="s">
        <v>674</v>
      </c>
      <c r="AP61" t="s">
        <v>788</v>
      </c>
      <c r="AQ61" s="7">
        <v>0</v>
      </c>
      <c r="AR61" s="7">
        <v>1.1659999999999999</v>
      </c>
      <c r="AS61" s="7">
        <v>0</v>
      </c>
      <c r="AT61" s="7">
        <v>0</v>
      </c>
      <c r="AU61" s="7">
        <v>0</v>
      </c>
      <c r="AV61" s="7">
        <v>0.33700000000000002</v>
      </c>
      <c r="AW61" s="7">
        <v>0.36499999999999999</v>
      </c>
      <c r="AX61" s="7">
        <v>0.50900000000000001</v>
      </c>
      <c r="AY61" s="7">
        <v>4.8970000000000002</v>
      </c>
      <c r="AZ61" s="7">
        <v>2</v>
      </c>
      <c r="BA61" s="7" t="s">
        <v>782</v>
      </c>
      <c r="BB61" s="7" t="s">
        <v>782</v>
      </c>
      <c r="BC61" s="7" t="s">
        <v>782</v>
      </c>
      <c r="BD61" s="7" t="s">
        <v>782</v>
      </c>
      <c r="BE61" s="7" t="s">
        <v>782</v>
      </c>
      <c r="BF61" s="7" t="s">
        <v>782</v>
      </c>
      <c r="BG61" s="7" t="s">
        <v>782</v>
      </c>
      <c r="BH61" s="7" t="s">
        <v>782</v>
      </c>
      <c r="BI61" s="7" t="s">
        <v>782</v>
      </c>
      <c r="BJ61" t="s">
        <v>858</v>
      </c>
      <c r="BK61" s="7" t="s">
        <v>704</v>
      </c>
      <c r="BL61" s="7" t="s">
        <v>707</v>
      </c>
      <c r="BM61" s="7" t="s">
        <v>707</v>
      </c>
      <c r="BN61" s="7" t="s">
        <v>707</v>
      </c>
      <c r="BO61" s="7" t="s">
        <v>858</v>
      </c>
      <c r="BP61" s="7" t="s">
        <v>858</v>
      </c>
      <c r="BQ61" s="7" t="s">
        <v>858</v>
      </c>
      <c r="BR61" s="7" t="s">
        <v>858</v>
      </c>
      <c r="BS61" s="7" t="s">
        <v>858</v>
      </c>
      <c r="BT61" s="7" t="s">
        <v>858</v>
      </c>
      <c r="BU61" t="s">
        <v>858</v>
      </c>
      <c r="BV61" t="s">
        <v>858</v>
      </c>
    </row>
    <row r="62" spans="1:74" x14ac:dyDescent="0.35">
      <c r="A62" s="7">
        <f ca="1">Template!A62</f>
        <v>58</v>
      </c>
      <c r="B62" s="181">
        <f ca="1">Template!B62</f>
        <v>44945.604884259257</v>
      </c>
      <c r="C62" t="str">
        <f ca="1">Template!C62</f>
        <v>AB-230117-02 LRB 4</v>
      </c>
      <c r="D62" t="str">
        <f ca="1">Template!E62</f>
        <v>K</v>
      </c>
      <c r="E62" s="7">
        <f ca="1">Template!G62</f>
        <v>0</v>
      </c>
      <c r="F62" s="7" t="e">
        <f ca="1">Template!H62</f>
        <v>#N/A</v>
      </c>
      <c r="G62" s="7">
        <f ca="1">Template!I62</f>
        <v>0.34100000000000003</v>
      </c>
      <c r="H62" s="7">
        <f ca="1">Template!J62</f>
        <v>0</v>
      </c>
      <c r="I62" s="7" t="e">
        <f ca="1">Template!K62</f>
        <v>#N/A</v>
      </c>
      <c r="J62" s="7">
        <f ca="1">Template!L62</f>
        <v>0.32</v>
      </c>
      <c r="K62" s="7">
        <f ca="1">Template!M62</f>
        <v>0.30199999999999999</v>
      </c>
      <c r="L62" s="7" t="e">
        <f ca="1">Template!N62</f>
        <v>#N/A</v>
      </c>
      <c r="M62" s="7">
        <f ca="1">Template!O62</f>
        <v>0.35899999999999999</v>
      </c>
      <c r="N62" s="7">
        <f ca="1">Template!P62</f>
        <v>1</v>
      </c>
      <c r="O62" s="7" t="str">
        <f ca="1">Template!Q62</f>
        <v>&lt;MRL</v>
      </c>
      <c r="P62" s="7" t="e">
        <f ca="1">Template!R62</f>
        <v>#N/A</v>
      </c>
      <c r="Q62" s="7" t="str">
        <f ca="1">Template!S62</f>
        <v>&lt;MRL</v>
      </c>
      <c r="R62" s="7" t="str">
        <f ca="1">Template!T62</f>
        <v>&lt;MRL</v>
      </c>
      <c r="S62" s="7" t="e">
        <f ca="1">Template!U62</f>
        <v>#N/A</v>
      </c>
      <c r="T62" s="7" t="str">
        <f ca="1">Template!V62</f>
        <v>&lt;MRL</v>
      </c>
      <c r="U62" s="7" t="str">
        <f ca="1">Template!W62</f>
        <v>&lt;MRL</v>
      </c>
      <c r="V62" s="7" t="e">
        <f ca="1">Template!X62</f>
        <v>#N/A</v>
      </c>
      <c r="W62" s="7" t="str">
        <f ca="1">Template!Y62</f>
        <v>&lt;MRL</v>
      </c>
      <c r="X62" t="str">
        <f ca="1">Template!AD62</f>
        <v/>
      </c>
      <c r="Y62" s="7" t="str">
        <f>IF(LEN(Template!AF62)=0,"",Template!AF62)</f>
        <v/>
      </c>
      <c r="Z62" s="7" t="str">
        <f>IF(LEN(Template!AG62)=0,"",Template!AG62)</f>
        <v/>
      </c>
      <c r="AA62" s="7" t="str">
        <f>IF(LEN(Template!AH62)=0,"",Template!AH62)</f>
        <v/>
      </c>
      <c r="AB62" s="7" t="str">
        <f>IF(LEN(Template!AI62)=0,"",Template!AI62)</f>
        <v/>
      </c>
      <c r="AC62" s="7" t="str">
        <f>IF(LEN(Template!AJ62)=0,"",Template!AJ62)</f>
        <v/>
      </c>
      <c r="AD62" s="7" t="str">
        <f>IF(LEN(Template!AK62)=0,"",Template!AK62)</f>
        <v/>
      </c>
      <c r="AE62" s="7" t="str">
        <f>IF(LEN(Template!AL62)=0,"",Template!AL62)</f>
        <v/>
      </c>
      <c r="AF62" s="7" t="str">
        <f>IF(LEN(Template!AM62)=0,"",Template!AM62)</f>
        <v/>
      </c>
      <c r="AG62" s="7" t="str">
        <f>IF(LEN(Template!AN62)=0,"",Template!AN62)</f>
        <v/>
      </c>
      <c r="AH62" s="7" t="str">
        <f>IF(LEN(Template!AO62)=0,"",Template!AO62)</f>
        <v/>
      </c>
      <c r="AI62" t="str">
        <f>IF(LEN(Template!AS62)=0,"",Template!AS62)</f>
        <v/>
      </c>
      <c r="AJ62" t="str">
        <f>IF(LEN(Template!AU62)=0,"",Template!AU62)</f>
        <v/>
      </c>
      <c r="AM62" s="7">
        <v>95</v>
      </c>
      <c r="AN62" s="181">
        <v>44946.417233796295</v>
      </c>
      <c r="AO62" t="s">
        <v>478</v>
      </c>
      <c r="AP62" t="s">
        <v>788</v>
      </c>
      <c r="AQ62" s="7">
        <v>0</v>
      </c>
      <c r="AR62" s="7">
        <v>5.5839999999999996</v>
      </c>
      <c r="AS62" s="7">
        <v>0</v>
      </c>
      <c r="AT62" s="7">
        <v>0</v>
      </c>
      <c r="AU62" s="7">
        <v>0</v>
      </c>
      <c r="AV62" s="7">
        <v>0.28799999999999998</v>
      </c>
      <c r="AW62" s="7">
        <v>0.41699999999999998</v>
      </c>
      <c r="AX62" s="7">
        <v>0.60599999999999998</v>
      </c>
      <c r="AY62" s="7">
        <v>0.46600000000000003</v>
      </c>
      <c r="AZ62" s="7">
        <v>2</v>
      </c>
      <c r="BA62" s="7" t="s">
        <v>782</v>
      </c>
      <c r="BB62" s="7">
        <v>11.167999999999999</v>
      </c>
      <c r="BC62" s="7" t="s">
        <v>782</v>
      </c>
      <c r="BD62" s="7" t="s">
        <v>782</v>
      </c>
      <c r="BE62" s="7" t="s">
        <v>782</v>
      </c>
      <c r="BF62" s="7" t="s">
        <v>782</v>
      </c>
      <c r="BG62" s="7" t="s">
        <v>782</v>
      </c>
      <c r="BH62" s="7" t="s">
        <v>782</v>
      </c>
      <c r="BI62" s="7" t="s">
        <v>782</v>
      </c>
      <c r="BJ62" t="s">
        <v>858</v>
      </c>
      <c r="BK62" s="7" t="s">
        <v>704</v>
      </c>
      <c r="BL62" s="7" t="s">
        <v>707</v>
      </c>
      <c r="BM62" s="7" t="s">
        <v>704</v>
      </c>
      <c r="BN62" s="7" t="s">
        <v>707</v>
      </c>
      <c r="BO62" s="7" t="s">
        <v>707</v>
      </c>
      <c r="BP62" s="7" t="s">
        <v>858</v>
      </c>
      <c r="BQ62" s="7" t="s">
        <v>858</v>
      </c>
      <c r="BR62" s="7" t="s">
        <v>858</v>
      </c>
      <c r="BS62" s="7" t="s">
        <v>858</v>
      </c>
      <c r="BT62" s="7" t="s">
        <v>848</v>
      </c>
      <c r="BU62" t="s">
        <v>864</v>
      </c>
      <c r="BV62" t="s">
        <v>858</v>
      </c>
    </row>
    <row r="63" spans="1:74" x14ac:dyDescent="0.35">
      <c r="A63" s="7">
        <f ca="1">Template!A63</f>
        <v>59</v>
      </c>
      <c r="B63" s="181">
        <f ca="1">Template!B63</f>
        <v>44945.623680555553</v>
      </c>
      <c r="C63" t="str">
        <f ca="1">Template!C63</f>
        <v>WO-23003-31-A-1</v>
      </c>
      <c r="D63" t="str">
        <f ca="1">Template!E63</f>
        <v>U</v>
      </c>
      <c r="E63" s="7">
        <f ca="1">Template!G63</f>
        <v>0</v>
      </c>
      <c r="F63" s="7" t="e">
        <f ca="1">Template!H63</f>
        <v>#N/A</v>
      </c>
      <c r="G63" s="7">
        <f ca="1">Template!I63</f>
        <v>0</v>
      </c>
      <c r="H63" s="7">
        <f ca="1">Template!J63</f>
        <v>0</v>
      </c>
      <c r="I63" s="7" t="e">
        <f ca="1">Template!K63</f>
        <v>#N/A</v>
      </c>
      <c r="J63" s="7">
        <f ca="1">Template!L63</f>
        <v>0.70199999999999996</v>
      </c>
      <c r="K63" s="7">
        <f ca="1">Template!M63</f>
        <v>0.54800000000000004</v>
      </c>
      <c r="L63" s="7" t="e">
        <f ca="1">Template!N63</f>
        <v>#N/A</v>
      </c>
      <c r="M63" s="7">
        <f ca="1">Template!O63</f>
        <v>0.95499999999999996</v>
      </c>
      <c r="N63" s="7">
        <f ca="1">Template!P63</f>
        <v>1</v>
      </c>
      <c r="O63" s="7" t="str">
        <f ca="1">Template!Q63</f>
        <v>&lt;MRL</v>
      </c>
      <c r="P63" s="7" t="e">
        <f ca="1">Template!R63</f>
        <v>#N/A</v>
      </c>
      <c r="Q63" s="7" t="str">
        <f ca="1">Template!S63</f>
        <v>&lt;MRL</v>
      </c>
      <c r="R63" s="7" t="str">
        <f ca="1">Template!T63</f>
        <v>&lt;MRL</v>
      </c>
      <c r="S63" s="7" t="e">
        <f ca="1">Template!U63</f>
        <v>#N/A</v>
      </c>
      <c r="T63" s="7" t="str">
        <f ca="1">Template!V63</f>
        <v>&lt;MRL</v>
      </c>
      <c r="U63" s="7" t="str">
        <f ca="1">Template!W63</f>
        <v>&lt;MRL</v>
      </c>
      <c r="V63" s="7" t="e">
        <f ca="1">Template!X63</f>
        <v>#N/A</v>
      </c>
      <c r="W63" s="7" t="str">
        <f ca="1">Template!Y63</f>
        <v>&lt;MRL</v>
      </c>
      <c r="X63" t="str">
        <f ca="1">Template!AD63</f>
        <v/>
      </c>
      <c r="Y63" s="7" t="str">
        <f>IF(LEN(Template!AF63)=0,"",Template!AF63)</f>
        <v>IS3</v>
      </c>
      <c r="Z63" s="7" t="str">
        <f>IF(LEN(Template!AG63)=0,"",Template!AG63)</f>
        <v>IS4</v>
      </c>
      <c r="AA63" s="7" t="str">
        <f>IF(LEN(Template!AH63)=0,"",Template!AH63)</f>
        <v>IS4</v>
      </c>
      <c r="AB63" s="7" t="str">
        <f>IF(LEN(Template!AI63)=0,"",Template!AI63)</f>
        <v>IS4</v>
      </c>
      <c r="AC63" s="7" t="str">
        <f>IF(LEN(Template!AJ63)=0,"",Template!AJ63)</f>
        <v>IS4</v>
      </c>
      <c r="AD63" s="7" t="str">
        <f>IF(LEN(Template!AK63)=0,"",Template!AK63)</f>
        <v/>
      </c>
      <c r="AE63" s="7" t="str">
        <f>IF(LEN(Template!AL63)=0,"",Template!AL63)</f>
        <v/>
      </c>
      <c r="AF63" s="7" t="str">
        <f>IF(LEN(Template!AM63)=0,"",Template!AM63)</f>
        <v/>
      </c>
      <c r="AG63" s="7" t="str">
        <f>IF(LEN(Template!AN63)=0,"",Template!AN63)</f>
        <v/>
      </c>
      <c r="AH63" s="7" t="str">
        <f>IF(LEN(Template!AO63)=0,"",Template!AO63)</f>
        <v/>
      </c>
      <c r="AI63" t="str">
        <f>IF(LEN(Template!AS63)=0,"",Template!AS63)</f>
        <v/>
      </c>
      <c r="AJ63" t="str">
        <f>IF(LEN(Template!AU63)=0,"",Template!AU63)</f>
        <v/>
      </c>
      <c r="AM63" s="7">
        <v>96</v>
      </c>
      <c r="AN63" s="181">
        <v>44946.436331018522</v>
      </c>
      <c r="AO63" t="s">
        <v>477</v>
      </c>
      <c r="AP63" t="s">
        <v>788</v>
      </c>
      <c r="AQ63" s="7">
        <v>0</v>
      </c>
      <c r="AR63" s="7">
        <v>1.919</v>
      </c>
      <c r="AS63" s="7">
        <v>0</v>
      </c>
      <c r="AT63" s="7">
        <v>0</v>
      </c>
      <c r="AU63" s="7">
        <v>0.89500000000000002</v>
      </c>
      <c r="AV63" s="7">
        <v>0.49199999999999999</v>
      </c>
      <c r="AW63" s="7">
        <v>1.2569999999999999</v>
      </c>
      <c r="AX63" s="7">
        <v>0.81599999999999995</v>
      </c>
      <c r="AY63" s="7">
        <v>61.125</v>
      </c>
      <c r="AZ63" s="7">
        <v>2</v>
      </c>
      <c r="BA63" s="7" t="s">
        <v>782</v>
      </c>
      <c r="BB63" s="7" t="s">
        <v>782</v>
      </c>
      <c r="BC63" s="7" t="s">
        <v>782</v>
      </c>
      <c r="BD63" s="7" t="s">
        <v>782</v>
      </c>
      <c r="BE63" s="7" t="s">
        <v>782</v>
      </c>
      <c r="BF63" s="7" t="s">
        <v>782</v>
      </c>
      <c r="BG63" s="7" t="s">
        <v>782</v>
      </c>
      <c r="BH63" s="7" t="s">
        <v>782</v>
      </c>
      <c r="BI63" s="7">
        <v>122.25</v>
      </c>
      <c r="BJ63" t="s">
        <v>858</v>
      </c>
      <c r="BK63" s="7" t="s">
        <v>704</v>
      </c>
      <c r="BL63" s="7" t="s">
        <v>707</v>
      </c>
      <c r="BM63" s="7" t="s">
        <v>707</v>
      </c>
      <c r="BN63" s="7" t="s">
        <v>707</v>
      </c>
      <c r="BO63" s="7" t="s">
        <v>858</v>
      </c>
      <c r="BP63" s="7" t="s">
        <v>858</v>
      </c>
      <c r="BQ63" s="7" t="s">
        <v>858</v>
      </c>
      <c r="BR63" s="7" t="s">
        <v>858</v>
      </c>
      <c r="BS63" s="7" t="s">
        <v>858</v>
      </c>
      <c r="BT63" s="7" t="s">
        <v>848</v>
      </c>
      <c r="BU63" t="s">
        <v>864</v>
      </c>
      <c r="BV63" t="s">
        <v>858</v>
      </c>
    </row>
    <row r="64" spans="1:74" x14ac:dyDescent="0.35">
      <c r="A64" s="7">
        <f ca="1">Template!A64</f>
        <v>60</v>
      </c>
      <c r="B64" s="181">
        <f ca="1">Template!B64</f>
        <v>44945.642476851855</v>
      </c>
      <c r="C64" t="str">
        <f ca="1">Template!C64</f>
        <v>WO-23003-32-A-1</v>
      </c>
      <c r="D64" t="str">
        <f ca="1">Template!E64</f>
        <v>U</v>
      </c>
      <c r="E64" s="7">
        <f ca="1">Template!G64</f>
        <v>0</v>
      </c>
      <c r="F64" s="7" t="e">
        <f ca="1">Template!H64</f>
        <v>#N/A</v>
      </c>
      <c r="G64" s="7">
        <f ca="1">Template!I64</f>
        <v>2.1179999999999999</v>
      </c>
      <c r="H64" s="7">
        <f ca="1">Template!J64</f>
        <v>0</v>
      </c>
      <c r="I64" s="7" t="e">
        <f ca="1">Template!K64</f>
        <v>#N/A</v>
      </c>
      <c r="J64" s="7">
        <f ca="1">Template!L64</f>
        <v>0.39400000000000002</v>
      </c>
      <c r="K64" s="7">
        <f ca="1">Template!M64</f>
        <v>0.34599999999999997</v>
      </c>
      <c r="L64" s="7" t="e">
        <f ca="1">Template!N64</f>
        <v>#N/A</v>
      </c>
      <c r="M64" s="7">
        <f ca="1">Template!O64</f>
        <v>0.38500000000000001</v>
      </c>
      <c r="N64" s="7">
        <f ca="1">Template!P64</f>
        <v>1</v>
      </c>
      <c r="O64" s="7" t="str">
        <f ca="1">Template!Q64</f>
        <v>&lt;MRL</v>
      </c>
      <c r="P64" s="7" t="e">
        <f ca="1">Template!R64</f>
        <v>#N/A</v>
      </c>
      <c r="Q64" s="7" t="str">
        <f ca="1">Template!S64</f>
        <v>&lt;MRL</v>
      </c>
      <c r="R64" s="7" t="str">
        <f ca="1">Template!T64</f>
        <v>&lt;MRL</v>
      </c>
      <c r="S64" s="7" t="e">
        <f ca="1">Template!U64</f>
        <v>#N/A</v>
      </c>
      <c r="T64" s="7" t="str">
        <f ca="1">Template!V64</f>
        <v>&lt;MRL</v>
      </c>
      <c r="U64" s="7" t="str">
        <f ca="1">Template!W64</f>
        <v>&lt;MRL</v>
      </c>
      <c r="V64" s="7" t="e">
        <f ca="1">Template!X64</f>
        <v>#N/A</v>
      </c>
      <c r="W64" s="7" t="str">
        <f ca="1">Template!Y64</f>
        <v>&lt;MRL</v>
      </c>
      <c r="X64" t="str">
        <f ca="1">Template!AD64</f>
        <v/>
      </c>
      <c r="Y64" s="7" t="str">
        <f>IF(LEN(Template!AF64)=0,"",Template!AF64)</f>
        <v>IS3</v>
      </c>
      <c r="Z64" s="7" t="str">
        <f>IF(LEN(Template!AG64)=0,"",Template!AG64)</f>
        <v>IS4</v>
      </c>
      <c r="AA64" s="7" t="str">
        <f>IF(LEN(Template!AH64)=0,"",Template!AH64)</f>
        <v>IS4</v>
      </c>
      <c r="AB64" s="7" t="str">
        <f>IF(LEN(Template!AI64)=0,"",Template!AI64)</f>
        <v>IS4</v>
      </c>
      <c r="AC64" s="7" t="str">
        <f>IF(LEN(Template!AJ64)=0,"",Template!AJ64)</f>
        <v>IS4</v>
      </c>
      <c r="AD64" s="7" t="str">
        <f>IF(LEN(Template!AK64)=0,"",Template!AK64)</f>
        <v/>
      </c>
      <c r="AE64" s="7" t="str">
        <f>IF(LEN(Template!AL64)=0,"",Template!AL64)</f>
        <v/>
      </c>
      <c r="AF64" s="7" t="str">
        <f>IF(LEN(Template!AM64)=0,"",Template!AM64)</f>
        <v/>
      </c>
      <c r="AG64" s="7" t="str">
        <f>IF(LEN(Template!AN64)=0,"",Template!AN64)</f>
        <v/>
      </c>
      <c r="AH64" s="7" t="str">
        <f>IF(LEN(Template!AO64)=0,"",Template!AO64)</f>
        <v/>
      </c>
      <c r="AI64" t="str">
        <f>IF(LEN(Template!AS64)=0,"",Template!AS64)</f>
        <v/>
      </c>
      <c r="AJ64" t="str">
        <f>IF(LEN(Template!AU64)=0,"",Template!AU64)</f>
        <v/>
      </c>
      <c r="AM64" s="7">
        <v>97</v>
      </c>
      <c r="AN64" s="181">
        <v>44946.455150462964</v>
      </c>
      <c r="AO64" t="s">
        <v>476</v>
      </c>
      <c r="AP64" t="s">
        <v>788</v>
      </c>
      <c r="AQ64" s="7">
        <v>0</v>
      </c>
      <c r="AR64" s="7">
        <v>1.119</v>
      </c>
      <c r="AS64" s="7">
        <v>0.23400000000000001</v>
      </c>
      <c r="AT64" s="7">
        <v>0</v>
      </c>
      <c r="AU64" s="7">
        <v>0.83399999999999996</v>
      </c>
      <c r="AV64" s="7">
        <v>0.61599999999999999</v>
      </c>
      <c r="AW64" s="7">
        <v>0.83899999999999997</v>
      </c>
      <c r="AX64" s="7">
        <v>0.53900000000000003</v>
      </c>
      <c r="AY64" s="7">
        <v>632.89</v>
      </c>
      <c r="AZ64" s="7">
        <v>2</v>
      </c>
      <c r="BA64" s="7" t="s">
        <v>782</v>
      </c>
      <c r="BB64" s="7" t="s">
        <v>782</v>
      </c>
      <c r="BC64" s="7" t="s">
        <v>782</v>
      </c>
      <c r="BD64" s="7" t="s">
        <v>782</v>
      </c>
      <c r="BE64" s="7" t="s">
        <v>782</v>
      </c>
      <c r="BF64" s="7" t="s">
        <v>782</v>
      </c>
      <c r="BG64" s="7" t="s">
        <v>782</v>
      </c>
      <c r="BH64" s="7" t="s">
        <v>782</v>
      </c>
      <c r="BI64" s="7">
        <v>1265.78</v>
      </c>
      <c r="BJ64" t="s">
        <v>858</v>
      </c>
      <c r="BK64" s="7" t="s">
        <v>704</v>
      </c>
      <c r="BL64" s="7" t="s">
        <v>707</v>
      </c>
      <c r="BM64" s="7" t="s">
        <v>707</v>
      </c>
      <c r="BN64" s="7" t="s">
        <v>707</v>
      </c>
      <c r="BO64" s="7" t="s">
        <v>858</v>
      </c>
      <c r="BP64" s="7" t="s">
        <v>858</v>
      </c>
      <c r="BQ64" s="7" t="s">
        <v>858</v>
      </c>
      <c r="BR64" s="7" t="s">
        <v>858</v>
      </c>
      <c r="BS64" s="7" t="s">
        <v>858</v>
      </c>
      <c r="BT64" s="7" t="s">
        <v>848</v>
      </c>
      <c r="BU64" t="s">
        <v>864</v>
      </c>
      <c r="BV64" t="s">
        <v>858</v>
      </c>
    </row>
    <row r="65" spans="1:74" x14ac:dyDescent="0.35">
      <c r="A65" s="7">
        <f ca="1">Template!A65</f>
        <v>61</v>
      </c>
      <c r="B65" s="181">
        <f ca="1">Template!B65</f>
        <v>44945.661273148151</v>
      </c>
      <c r="C65" t="str">
        <f ca="1">Template!C65</f>
        <v>WO-23003-33-A-1</v>
      </c>
      <c r="D65" t="str">
        <f ca="1">Template!E65</f>
        <v>U</v>
      </c>
      <c r="E65" s="7">
        <f ca="1">Template!G65</f>
        <v>0</v>
      </c>
      <c r="F65" s="7" t="e">
        <f ca="1">Template!H65</f>
        <v>#N/A</v>
      </c>
      <c r="G65" s="7">
        <f ca="1">Template!I65</f>
        <v>0</v>
      </c>
      <c r="H65" s="7">
        <f ca="1">Template!J65</f>
        <v>1.1259999999999999</v>
      </c>
      <c r="I65" s="7" t="e">
        <f ca="1">Template!K65</f>
        <v>#N/A</v>
      </c>
      <c r="J65" s="7">
        <f ca="1">Template!L65</f>
        <v>0.35499999999999998</v>
      </c>
      <c r="K65" s="7">
        <f ca="1">Template!M65</f>
        <v>0.48799999999999999</v>
      </c>
      <c r="L65" s="7" t="e">
        <f ca="1">Template!N65</f>
        <v>#N/A</v>
      </c>
      <c r="M65" s="7">
        <f ca="1">Template!O65</f>
        <v>0.67400000000000004</v>
      </c>
      <c r="N65" s="7">
        <f ca="1">Template!P65</f>
        <v>1</v>
      </c>
      <c r="O65" s="7" t="str">
        <f ca="1">Template!Q65</f>
        <v>&lt;MRL</v>
      </c>
      <c r="P65" s="7" t="e">
        <f ca="1">Template!R65</f>
        <v>#N/A</v>
      </c>
      <c r="Q65" s="7" t="str">
        <f ca="1">Template!S65</f>
        <v>&lt;MRL</v>
      </c>
      <c r="R65" s="7" t="str">
        <f ca="1">Template!T65</f>
        <v>&lt;MRL</v>
      </c>
      <c r="S65" s="7" t="e">
        <f ca="1">Template!U65</f>
        <v>#N/A</v>
      </c>
      <c r="T65" s="7" t="str">
        <f ca="1">Template!V65</f>
        <v>&lt;MRL</v>
      </c>
      <c r="U65" s="7" t="str">
        <f ca="1">Template!W65</f>
        <v>&lt;MRL</v>
      </c>
      <c r="V65" s="7" t="e">
        <f ca="1">Template!X65</f>
        <v>#N/A</v>
      </c>
      <c r="W65" s="7" t="str">
        <f ca="1">Template!Y65</f>
        <v>&lt;MRL</v>
      </c>
      <c r="X65" t="str">
        <f ca="1">Template!AD65</f>
        <v/>
      </c>
      <c r="Y65" s="7" t="str">
        <f>IF(LEN(Template!AF65)=0,"",Template!AF65)</f>
        <v>IS3</v>
      </c>
      <c r="Z65" s="7" t="str">
        <f>IF(LEN(Template!AG65)=0,"",Template!AG65)</f>
        <v>IS4</v>
      </c>
      <c r="AA65" s="7" t="str">
        <f>IF(LEN(Template!AH65)=0,"",Template!AH65)</f>
        <v>IS3</v>
      </c>
      <c r="AB65" s="7" t="str">
        <f>IF(LEN(Template!AI65)=0,"",Template!AI65)</f>
        <v>IS4</v>
      </c>
      <c r="AC65" s="7" t="str">
        <f>IF(LEN(Template!AJ65)=0,"",Template!AJ65)</f>
        <v/>
      </c>
      <c r="AD65" s="7" t="str">
        <f>IF(LEN(Template!AK65)=0,"",Template!AK65)</f>
        <v/>
      </c>
      <c r="AE65" s="7" t="str">
        <f>IF(LEN(Template!AL65)=0,"",Template!AL65)</f>
        <v/>
      </c>
      <c r="AF65" s="7" t="str">
        <f>IF(LEN(Template!AM65)=0,"",Template!AM65)</f>
        <v/>
      </c>
      <c r="AG65" s="7" t="str">
        <f>IF(LEN(Template!AN65)=0,"",Template!AN65)</f>
        <v/>
      </c>
      <c r="AH65" s="7" t="str">
        <f>IF(LEN(Template!AO65)=0,"",Template!AO65)</f>
        <v/>
      </c>
      <c r="AI65" t="str">
        <f>IF(LEN(Template!AS65)=0,"",Template!AS65)</f>
        <v/>
      </c>
      <c r="AJ65" t="str">
        <f>IF(LEN(Template!AU65)=0,"",Template!AU65)</f>
        <v/>
      </c>
      <c r="AM65" s="7">
        <v>98</v>
      </c>
      <c r="AN65" s="181">
        <v>44946.473969907405</v>
      </c>
      <c r="AO65" t="s">
        <v>475</v>
      </c>
      <c r="AP65" t="s">
        <v>788</v>
      </c>
      <c r="AQ65" s="7">
        <v>0</v>
      </c>
      <c r="AR65" s="7">
        <v>1.5369999999999999</v>
      </c>
      <c r="AS65" s="7">
        <v>0</v>
      </c>
      <c r="AT65" s="7">
        <v>0</v>
      </c>
      <c r="AU65" s="7">
        <v>0</v>
      </c>
      <c r="AV65" s="7">
        <v>1.587</v>
      </c>
      <c r="AW65" s="7">
        <v>2.8090000000000002</v>
      </c>
      <c r="AX65" s="7">
        <v>0.33600000000000002</v>
      </c>
      <c r="AY65" s="7">
        <v>4183.607</v>
      </c>
      <c r="AZ65" s="7">
        <v>2</v>
      </c>
      <c r="BA65" s="7" t="s">
        <v>782</v>
      </c>
      <c r="BB65" s="7" t="s">
        <v>782</v>
      </c>
      <c r="BC65" s="7" t="s">
        <v>782</v>
      </c>
      <c r="BD65" s="7" t="s">
        <v>782</v>
      </c>
      <c r="BE65" s="7" t="s">
        <v>782</v>
      </c>
      <c r="BF65" s="7" t="s">
        <v>782</v>
      </c>
      <c r="BG65" s="7" t="s">
        <v>782</v>
      </c>
      <c r="BH65" s="7" t="s">
        <v>782</v>
      </c>
      <c r="BI65" s="7">
        <v>8367.2139999999999</v>
      </c>
      <c r="BJ65" t="s">
        <v>858</v>
      </c>
      <c r="BK65" s="7" t="s">
        <v>704</v>
      </c>
      <c r="BL65" s="7" t="s">
        <v>707</v>
      </c>
      <c r="BM65" s="7" t="s">
        <v>707</v>
      </c>
      <c r="BN65" s="7" t="s">
        <v>707</v>
      </c>
      <c r="BO65" s="7" t="s">
        <v>707</v>
      </c>
      <c r="BP65" s="7" t="s">
        <v>858</v>
      </c>
      <c r="BQ65" s="7" t="s">
        <v>858</v>
      </c>
      <c r="BR65" s="7" t="s">
        <v>858</v>
      </c>
      <c r="BS65" s="7" t="s">
        <v>707</v>
      </c>
      <c r="BT65" s="7" t="s">
        <v>848</v>
      </c>
      <c r="BU65" t="s">
        <v>864</v>
      </c>
      <c r="BV65" t="s">
        <v>858</v>
      </c>
    </row>
    <row r="66" spans="1:74" x14ac:dyDescent="0.35">
      <c r="A66" s="7">
        <f ca="1">Template!A66</f>
        <v>62</v>
      </c>
      <c r="B66" s="181">
        <f ca="1">Template!B66</f>
        <v>44945.680069444446</v>
      </c>
      <c r="C66" t="str">
        <f ca="1">Template!C66</f>
        <v>WO-23003-34-A-1</v>
      </c>
      <c r="D66" t="str">
        <f ca="1">Template!E66</f>
        <v>U</v>
      </c>
      <c r="E66" s="7">
        <f ca="1">Template!G66</f>
        <v>0</v>
      </c>
      <c r="F66" s="7" t="e">
        <f ca="1">Template!H66</f>
        <v>#N/A</v>
      </c>
      <c r="G66" s="7">
        <f ca="1">Template!I66</f>
        <v>0</v>
      </c>
      <c r="H66" s="7">
        <f ca="1">Template!J66</f>
        <v>0.99099999999999999</v>
      </c>
      <c r="I66" s="7" t="e">
        <f ca="1">Template!K66</f>
        <v>#N/A</v>
      </c>
      <c r="J66" s="7">
        <f ca="1">Template!L66</f>
        <v>0.48399999999999999</v>
      </c>
      <c r="K66" s="7">
        <f ca="1">Template!M66</f>
        <v>0.52100000000000002</v>
      </c>
      <c r="L66" s="7" t="e">
        <f ca="1">Template!N66</f>
        <v>#N/A</v>
      </c>
      <c r="M66" s="7">
        <f ca="1">Template!O66</f>
        <v>0.66300000000000003</v>
      </c>
      <c r="N66" s="7">
        <f ca="1">Template!P66</f>
        <v>1</v>
      </c>
      <c r="O66" s="7" t="str">
        <f ca="1">Template!Q66</f>
        <v>&lt;MRL</v>
      </c>
      <c r="P66" s="7" t="e">
        <f ca="1">Template!R66</f>
        <v>#N/A</v>
      </c>
      <c r="Q66" s="7" t="str">
        <f ca="1">Template!S66</f>
        <v>&lt;MRL</v>
      </c>
      <c r="R66" s="7" t="str">
        <f ca="1">Template!T66</f>
        <v>&lt;MRL</v>
      </c>
      <c r="S66" s="7" t="e">
        <f ca="1">Template!U66</f>
        <v>#N/A</v>
      </c>
      <c r="T66" s="7" t="str">
        <f ca="1">Template!V66</f>
        <v>&lt;MRL</v>
      </c>
      <c r="U66" s="7" t="str">
        <f ca="1">Template!W66</f>
        <v>&lt;MRL</v>
      </c>
      <c r="V66" s="7" t="e">
        <f ca="1">Template!X66</f>
        <v>#N/A</v>
      </c>
      <c r="W66" s="7" t="str">
        <f ca="1">Template!Y66</f>
        <v>&lt;MRL</v>
      </c>
      <c r="X66" t="str">
        <f ca="1">Template!AD66</f>
        <v/>
      </c>
      <c r="Y66" s="7" t="str">
        <f>IF(LEN(Template!AF66)=0,"",Template!AF66)</f>
        <v>IS3</v>
      </c>
      <c r="Z66" s="7" t="str">
        <f>IF(LEN(Template!AG66)=0,"",Template!AG66)</f>
        <v>IS4</v>
      </c>
      <c r="AA66" s="7" t="str">
        <f>IF(LEN(Template!AH66)=0,"",Template!AH66)</f>
        <v>IS3</v>
      </c>
      <c r="AB66" s="7" t="str">
        <f>IF(LEN(Template!AI66)=0,"",Template!AI66)</f>
        <v>IS4</v>
      </c>
      <c r="AC66" s="7" t="str">
        <f>IF(LEN(Template!AJ66)=0,"",Template!AJ66)</f>
        <v/>
      </c>
      <c r="AD66" s="7" t="str">
        <f>IF(LEN(Template!AK66)=0,"",Template!AK66)</f>
        <v/>
      </c>
      <c r="AE66" s="7" t="str">
        <f>IF(LEN(Template!AL66)=0,"",Template!AL66)</f>
        <v/>
      </c>
      <c r="AF66" s="7" t="str">
        <f>IF(LEN(Template!AM66)=0,"",Template!AM66)</f>
        <v/>
      </c>
      <c r="AG66" s="7" t="str">
        <f>IF(LEN(Template!AN66)=0,"",Template!AN66)</f>
        <v/>
      </c>
      <c r="AH66" s="7" t="str">
        <f>IF(LEN(Template!AO66)=0,"",Template!AO66)</f>
        <v/>
      </c>
      <c r="AI66" t="str">
        <f>IF(LEN(Template!AS66)=0,"",Template!AS66)</f>
        <v/>
      </c>
      <c r="AJ66" t="str">
        <f>IF(LEN(Template!AU66)=0,"",Template!AU66)</f>
        <v/>
      </c>
      <c r="AM66" s="7">
        <v>101</v>
      </c>
      <c r="AN66" s="181">
        <v>44946.530416666668</v>
      </c>
      <c r="AO66" t="s">
        <v>473</v>
      </c>
      <c r="AP66" t="s">
        <v>788</v>
      </c>
      <c r="AQ66" s="7">
        <v>0</v>
      </c>
      <c r="AR66" s="7">
        <v>4236.3339999999998</v>
      </c>
      <c r="AS66" s="7">
        <v>0</v>
      </c>
      <c r="AT66" s="7">
        <v>0.61399999999999999</v>
      </c>
      <c r="AU66" s="7">
        <v>0</v>
      </c>
      <c r="AV66" s="7">
        <v>0.47</v>
      </c>
      <c r="AW66" s="7">
        <v>0.38300000000000001</v>
      </c>
      <c r="AX66" s="7">
        <v>0.89800000000000002</v>
      </c>
      <c r="AY66" s="7">
        <v>1.9810000000000001</v>
      </c>
      <c r="AZ66" s="7">
        <v>4</v>
      </c>
      <c r="BA66" s="7" t="s">
        <v>782</v>
      </c>
      <c r="BB66" s="7">
        <v>16945.335999999999</v>
      </c>
      <c r="BC66" s="7" t="s">
        <v>782</v>
      </c>
      <c r="BD66" s="7" t="s">
        <v>782</v>
      </c>
      <c r="BE66" s="7" t="s">
        <v>782</v>
      </c>
      <c r="BF66" s="7" t="s">
        <v>782</v>
      </c>
      <c r="BG66" s="7" t="s">
        <v>782</v>
      </c>
      <c r="BH66" s="7" t="s">
        <v>782</v>
      </c>
      <c r="BI66" s="7" t="s">
        <v>782</v>
      </c>
      <c r="BJ66" t="s">
        <v>858</v>
      </c>
      <c r="BK66" s="7" t="s">
        <v>704</v>
      </c>
      <c r="BL66" s="7" t="s">
        <v>707</v>
      </c>
      <c r="BM66" s="7" t="s">
        <v>704</v>
      </c>
      <c r="BN66" s="7" t="s">
        <v>707</v>
      </c>
      <c r="BO66" s="7" t="s">
        <v>858</v>
      </c>
      <c r="BP66" s="7" t="s">
        <v>858</v>
      </c>
      <c r="BQ66" s="7" t="s">
        <v>858</v>
      </c>
      <c r="BR66" s="7" t="s">
        <v>858</v>
      </c>
      <c r="BS66" s="7" t="s">
        <v>858</v>
      </c>
      <c r="BT66" s="7" t="s">
        <v>848</v>
      </c>
      <c r="BU66" t="s">
        <v>880</v>
      </c>
      <c r="BV66" t="s">
        <v>858</v>
      </c>
    </row>
    <row r="67" spans="1:74" x14ac:dyDescent="0.35">
      <c r="A67" s="7">
        <f ca="1">Template!A67</f>
        <v>63</v>
      </c>
      <c r="B67" s="181">
        <f ca="1">Template!B67</f>
        <v>44945.698888888888</v>
      </c>
      <c r="C67" t="str">
        <f ca="1">Template!C67</f>
        <v>WO-23003-35-A-1</v>
      </c>
      <c r="D67" t="str">
        <f ca="1">Template!E67</f>
        <v>U</v>
      </c>
      <c r="E67" s="7">
        <f ca="1">Template!G67</f>
        <v>0</v>
      </c>
      <c r="F67" s="7" t="e">
        <f ca="1">Template!H67</f>
        <v>#N/A</v>
      </c>
      <c r="G67" s="7">
        <f ca="1">Template!I67</f>
        <v>0</v>
      </c>
      <c r="H67" s="7">
        <f ca="1">Template!J67</f>
        <v>1.091</v>
      </c>
      <c r="I67" s="7" t="e">
        <f ca="1">Template!K67</f>
        <v>#N/A</v>
      </c>
      <c r="J67" s="7">
        <f ca="1">Template!L67</f>
        <v>0.49099999999999999</v>
      </c>
      <c r="K67" s="7">
        <f ca="1">Template!M67</f>
        <v>0.51400000000000001</v>
      </c>
      <c r="L67" s="7" t="e">
        <f ca="1">Template!N67</f>
        <v>#N/A</v>
      </c>
      <c r="M67" s="7">
        <f ca="1">Template!O67</f>
        <v>0.71</v>
      </c>
      <c r="N67" s="7">
        <f ca="1">Template!P67</f>
        <v>1</v>
      </c>
      <c r="O67" s="7" t="str">
        <f ca="1">Template!Q67</f>
        <v>&lt;MRL</v>
      </c>
      <c r="P67" s="7" t="e">
        <f ca="1">Template!R67</f>
        <v>#N/A</v>
      </c>
      <c r="Q67" s="7" t="str">
        <f ca="1">Template!S67</f>
        <v>&lt;MRL</v>
      </c>
      <c r="R67" s="7" t="str">
        <f ca="1">Template!T67</f>
        <v>&lt;MRL</v>
      </c>
      <c r="S67" s="7" t="e">
        <f ca="1">Template!U67</f>
        <v>#N/A</v>
      </c>
      <c r="T67" s="7" t="str">
        <f ca="1">Template!V67</f>
        <v>&lt;MRL</v>
      </c>
      <c r="U67" s="7" t="str">
        <f ca="1">Template!W67</f>
        <v>&lt;MRL</v>
      </c>
      <c r="V67" s="7" t="e">
        <f ca="1">Template!X67</f>
        <v>#N/A</v>
      </c>
      <c r="W67" s="7" t="str">
        <f ca="1">Template!Y67</f>
        <v>&lt;MRL</v>
      </c>
      <c r="X67" t="str">
        <f ca="1">Template!AD67</f>
        <v/>
      </c>
      <c r="Y67" s="7" t="str">
        <f>IF(LEN(Template!AF67)=0,"",Template!AF67)</f>
        <v>IS3</v>
      </c>
      <c r="Z67" s="7" t="str">
        <f>IF(LEN(Template!AG67)=0,"",Template!AG67)</f>
        <v>IS4</v>
      </c>
      <c r="AA67" s="7" t="str">
        <f>IF(LEN(Template!AH67)=0,"",Template!AH67)</f>
        <v>IS3</v>
      </c>
      <c r="AB67" s="7" t="str">
        <f>IF(LEN(Template!AI67)=0,"",Template!AI67)</f>
        <v>IS4</v>
      </c>
      <c r="AC67" s="7" t="str">
        <f>IF(LEN(Template!AJ67)=0,"",Template!AJ67)</f>
        <v/>
      </c>
      <c r="AD67" s="7" t="str">
        <f>IF(LEN(Template!AK67)=0,"",Template!AK67)</f>
        <v/>
      </c>
      <c r="AE67" s="7" t="str">
        <f>IF(LEN(Template!AL67)=0,"",Template!AL67)</f>
        <v/>
      </c>
      <c r="AF67" s="7" t="str">
        <f>IF(LEN(Template!AM67)=0,"",Template!AM67)</f>
        <v/>
      </c>
      <c r="AG67" s="7" t="str">
        <f>IF(LEN(Template!AN67)=0,"",Template!AN67)</f>
        <v/>
      </c>
      <c r="AH67" s="7" t="str">
        <f>IF(LEN(Template!AO67)=0,"",Template!AO67)</f>
        <v/>
      </c>
      <c r="AI67" t="str">
        <f>IF(LEN(Template!AS67)=0,"",Template!AS67)</f>
        <v/>
      </c>
      <c r="AJ67" t="str">
        <f>IF(LEN(Template!AU67)=0,"",Template!AU67)</f>
        <v/>
      </c>
      <c r="AM67" s="7">
        <v>103</v>
      </c>
      <c r="AN67" s="181">
        <v>44946.587048611109</v>
      </c>
      <c r="AO67" t="s">
        <v>548</v>
      </c>
      <c r="AP67" t="s">
        <v>788</v>
      </c>
      <c r="AQ67" s="7">
        <v>0</v>
      </c>
      <c r="AR67" s="7">
        <v>0</v>
      </c>
      <c r="AS67" s="7">
        <v>0</v>
      </c>
      <c r="AT67" s="7">
        <v>0</v>
      </c>
      <c r="AU67" s="7">
        <v>0.92200000000000004</v>
      </c>
      <c r="AV67" s="7">
        <v>0.54700000000000004</v>
      </c>
      <c r="AW67" s="7">
        <v>1.3220000000000001</v>
      </c>
      <c r="AX67" s="7">
        <v>0.73499999999999999</v>
      </c>
      <c r="AY67" s="7">
        <v>60.710999999999999</v>
      </c>
      <c r="AZ67" s="7">
        <v>2</v>
      </c>
      <c r="BA67" s="7" t="s">
        <v>782</v>
      </c>
      <c r="BB67" s="7" t="s">
        <v>782</v>
      </c>
      <c r="BC67" s="7" t="s">
        <v>782</v>
      </c>
      <c r="BD67" s="7" t="s">
        <v>782</v>
      </c>
      <c r="BE67" s="7" t="s">
        <v>782</v>
      </c>
      <c r="BF67" s="7" t="s">
        <v>782</v>
      </c>
      <c r="BG67" s="7" t="s">
        <v>782</v>
      </c>
      <c r="BH67" s="7" t="s">
        <v>782</v>
      </c>
      <c r="BI67" s="7">
        <v>121.422</v>
      </c>
      <c r="BJ67" t="s">
        <v>858</v>
      </c>
      <c r="BK67" s="7" t="s">
        <v>704</v>
      </c>
      <c r="BL67" s="7" t="s">
        <v>707</v>
      </c>
      <c r="BM67" s="7" t="s">
        <v>707</v>
      </c>
      <c r="BN67" s="7" t="s">
        <v>707</v>
      </c>
      <c r="BO67" s="7" t="s">
        <v>858</v>
      </c>
      <c r="BP67" s="7" t="s">
        <v>858</v>
      </c>
      <c r="BQ67" s="7" t="s">
        <v>858</v>
      </c>
      <c r="BR67" s="7" t="s">
        <v>858</v>
      </c>
      <c r="BS67" s="7" t="s">
        <v>860</v>
      </c>
      <c r="BT67" s="7" t="s">
        <v>858</v>
      </c>
      <c r="BU67" t="s">
        <v>878</v>
      </c>
      <c r="BV67" t="s">
        <v>858</v>
      </c>
    </row>
    <row r="68" spans="1:74" x14ac:dyDescent="0.35">
      <c r="A68" s="7">
        <f ca="1">Template!A68</f>
        <v>64</v>
      </c>
      <c r="B68" s="181">
        <f ca="1">Template!B68</f>
        <v>44945.717719907407</v>
      </c>
      <c r="C68" t="str">
        <f ca="1">Template!C68</f>
        <v>WO-23003-36-A-1</v>
      </c>
      <c r="D68" t="str">
        <f ca="1">Template!E68</f>
        <v>U</v>
      </c>
      <c r="E68" s="7">
        <f ca="1">Template!G68</f>
        <v>0</v>
      </c>
      <c r="F68" s="7" t="e">
        <f ca="1">Template!H68</f>
        <v>#N/A</v>
      </c>
      <c r="G68" s="7">
        <f ca="1">Template!I68</f>
        <v>0.99</v>
      </c>
      <c r="H68" s="7">
        <f ca="1">Template!J68</f>
        <v>0.88500000000000001</v>
      </c>
      <c r="I68" s="7" t="e">
        <f ca="1">Template!K68</f>
        <v>#N/A</v>
      </c>
      <c r="J68" s="7">
        <f ca="1">Template!L68</f>
        <v>0.51600000000000001</v>
      </c>
      <c r="K68" s="7">
        <f ca="1">Template!M68</f>
        <v>0.58699999999999997</v>
      </c>
      <c r="L68" s="7" t="e">
        <f ca="1">Template!N68</f>
        <v>#N/A</v>
      </c>
      <c r="M68" s="7">
        <f ca="1">Template!O68</f>
        <v>0.76300000000000001</v>
      </c>
      <c r="N68" s="7">
        <f ca="1">Template!P68</f>
        <v>1</v>
      </c>
      <c r="O68" s="7" t="str">
        <f ca="1">Template!Q68</f>
        <v>&lt;MRL</v>
      </c>
      <c r="P68" s="7" t="e">
        <f ca="1">Template!R68</f>
        <v>#N/A</v>
      </c>
      <c r="Q68" s="7" t="str">
        <f ca="1">Template!S68</f>
        <v>&lt;MRL</v>
      </c>
      <c r="R68" s="7" t="str">
        <f ca="1">Template!T68</f>
        <v>&lt;MRL</v>
      </c>
      <c r="S68" s="7" t="e">
        <f ca="1">Template!U68</f>
        <v>#N/A</v>
      </c>
      <c r="T68" s="7" t="str">
        <f ca="1">Template!V68</f>
        <v>&lt;MRL</v>
      </c>
      <c r="U68" s="7" t="str">
        <f ca="1">Template!W68</f>
        <v>&lt;MRL</v>
      </c>
      <c r="V68" s="7" t="e">
        <f ca="1">Template!X68</f>
        <v>#N/A</v>
      </c>
      <c r="W68" s="7" t="str">
        <f ca="1">Template!Y68</f>
        <v>&lt;MRL</v>
      </c>
      <c r="X68" t="str">
        <f ca="1">Template!AD68</f>
        <v/>
      </c>
      <c r="Y68" s="7" t="str">
        <f>IF(LEN(Template!AF68)=0,"",Template!AF68)</f>
        <v>IS3</v>
      </c>
      <c r="Z68" s="7" t="str">
        <f>IF(LEN(Template!AG68)=0,"",Template!AG68)</f>
        <v>IS4</v>
      </c>
      <c r="AA68" s="7" t="str">
        <f>IF(LEN(Template!AH68)=0,"",Template!AH68)</f>
        <v>IS3</v>
      </c>
      <c r="AB68" s="7" t="str">
        <f>IF(LEN(Template!AI68)=0,"",Template!AI68)</f>
        <v>IS4</v>
      </c>
      <c r="AC68" s="7" t="str">
        <f>IF(LEN(Template!AJ68)=0,"",Template!AJ68)</f>
        <v/>
      </c>
      <c r="AD68" s="7" t="str">
        <f>IF(LEN(Template!AK68)=0,"",Template!AK68)</f>
        <v/>
      </c>
      <c r="AE68" s="7" t="str">
        <f>IF(LEN(Template!AL68)=0,"",Template!AL68)</f>
        <v/>
      </c>
      <c r="AF68" s="7" t="str">
        <f>IF(LEN(Template!AM68)=0,"",Template!AM68)</f>
        <v/>
      </c>
      <c r="AG68" s="7" t="str">
        <f>IF(LEN(Template!AN68)=0,"",Template!AN68)</f>
        <v/>
      </c>
      <c r="AH68" s="7" t="str">
        <f>IF(LEN(Template!AO68)=0,"",Template!AO68)</f>
        <v/>
      </c>
      <c r="AI68" t="str">
        <f>IF(LEN(Template!AS68)=0,"",Template!AS68)</f>
        <v/>
      </c>
      <c r="AJ68" t="str">
        <f>IF(LEN(Template!AU68)=0,"",Template!AU68)</f>
        <v/>
      </c>
      <c r="AM68" s="7">
        <v>104</v>
      </c>
      <c r="AN68" s="181">
        <v>44946.605844907404</v>
      </c>
      <c r="AO68" t="s">
        <v>547</v>
      </c>
      <c r="AP68" t="s">
        <v>788</v>
      </c>
      <c r="AQ68" s="7">
        <v>0</v>
      </c>
      <c r="AR68" s="7">
        <v>0</v>
      </c>
      <c r="AS68" s="7">
        <v>0</v>
      </c>
      <c r="AT68" s="7">
        <v>0</v>
      </c>
      <c r="AU68" s="7">
        <v>0.84799999999999998</v>
      </c>
      <c r="AV68" s="7">
        <v>0.65600000000000003</v>
      </c>
      <c r="AW68" s="7">
        <v>0.84599999999999997</v>
      </c>
      <c r="AX68" s="7">
        <v>0.38300000000000001</v>
      </c>
      <c r="AY68" s="7">
        <v>660.13599999999997</v>
      </c>
      <c r="AZ68" s="7">
        <v>2</v>
      </c>
      <c r="BA68" s="7" t="s">
        <v>782</v>
      </c>
      <c r="BB68" s="7" t="s">
        <v>782</v>
      </c>
      <c r="BC68" s="7" t="s">
        <v>782</v>
      </c>
      <c r="BD68" s="7" t="s">
        <v>782</v>
      </c>
      <c r="BE68" s="7" t="s">
        <v>782</v>
      </c>
      <c r="BF68" s="7" t="s">
        <v>782</v>
      </c>
      <c r="BG68" s="7" t="s">
        <v>782</v>
      </c>
      <c r="BH68" s="7" t="s">
        <v>782</v>
      </c>
      <c r="BI68" s="7">
        <v>1320.2719999999999</v>
      </c>
      <c r="BJ68" t="s">
        <v>858</v>
      </c>
      <c r="BK68" s="7" t="s">
        <v>704</v>
      </c>
      <c r="BL68" s="7" t="s">
        <v>707</v>
      </c>
      <c r="BM68" s="7" t="s">
        <v>707</v>
      </c>
      <c r="BN68" s="7" t="s">
        <v>707</v>
      </c>
      <c r="BO68" s="7" t="s">
        <v>858</v>
      </c>
      <c r="BP68" s="7" t="s">
        <v>858</v>
      </c>
      <c r="BQ68" s="7" t="s">
        <v>858</v>
      </c>
      <c r="BR68" s="7" t="s">
        <v>858</v>
      </c>
      <c r="BS68" s="7" t="s">
        <v>858</v>
      </c>
      <c r="BT68" s="7" t="s">
        <v>858</v>
      </c>
      <c r="BU68" t="s">
        <v>878</v>
      </c>
      <c r="BV68" t="s">
        <v>858</v>
      </c>
    </row>
    <row r="69" spans="1:74" x14ac:dyDescent="0.35">
      <c r="A69" s="7">
        <f ca="1">Template!A69</f>
        <v>65</v>
      </c>
      <c r="B69" s="181">
        <f ca="1">Template!B69</f>
        <v>44945.736516203702</v>
      </c>
      <c r="C69" t="str">
        <f ca="1">Template!C69</f>
        <v>WO-23003-37-A-1</v>
      </c>
      <c r="D69" t="str">
        <f ca="1">Template!E69</f>
        <v>U</v>
      </c>
      <c r="E69" s="7">
        <f ca="1">Template!G69</f>
        <v>0</v>
      </c>
      <c r="F69" s="7" t="e">
        <f ca="1">Template!H69</f>
        <v>#N/A</v>
      </c>
      <c r="G69" s="7">
        <f ca="1">Template!I69</f>
        <v>0</v>
      </c>
      <c r="H69" s="7">
        <f ca="1">Template!J69</f>
        <v>0.96499999999999997</v>
      </c>
      <c r="I69" s="7" t="e">
        <f ca="1">Template!K69</f>
        <v>#N/A</v>
      </c>
      <c r="J69" s="7">
        <f ca="1">Template!L69</f>
        <v>0.34399999999999997</v>
      </c>
      <c r="K69" s="7">
        <f ca="1">Template!M69</f>
        <v>0.47299999999999998</v>
      </c>
      <c r="L69" s="7" t="e">
        <f ca="1">Template!N69</f>
        <v>#N/A</v>
      </c>
      <c r="M69" s="7">
        <f ca="1">Template!O69</f>
        <v>0.57699999999999996</v>
      </c>
      <c r="N69" s="7">
        <f ca="1">Template!P69</f>
        <v>1</v>
      </c>
      <c r="O69" s="7" t="str">
        <f ca="1">Template!Q69</f>
        <v>&lt;MRL</v>
      </c>
      <c r="P69" s="7" t="e">
        <f ca="1">Template!R69</f>
        <v>#N/A</v>
      </c>
      <c r="Q69" s="7" t="str">
        <f ca="1">Template!S69</f>
        <v>&lt;MRL</v>
      </c>
      <c r="R69" s="7" t="str">
        <f ca="1">Template!T69</f>
        <v>&lt;MRL</v>
      </c>
      <c r="S69" s="7" t="e">
        <f ca="1">Template!U69</f>
        <v>#N/A</v>
      </c>
      <c r="T69" s="7" t="str">
        <f ca="1">Template!V69</f>
        <v>&lt;MRL</v>
      </c>
      <c r="U69" s="7" t="str">
        <f ca="1">Template!W69</f>
        <v>&lt;MRL</v>
      </c>
      <c r="V69" s="7" t="e">
        <f ca="1">Template!X69</f>
        <v>#N/A</v>
      </c>
      <c r="W69" s="7" t="str">
        <f ca="1">Template!Y69</f>
        <v>&lt;MRL</v>
      </c>
      <c r="X69" t="str">
        <f ca="1">Template!AD69</f>
        <v/>
      </c>
      <c r="Y69" s="7" t="str">
        <f>IF(LEN(Template!AF69)=0,"",Template!AF69)</f>
        <v>IS3</v>
      </c>
      <c r="Z69" s="7" t="str">
        <f>IF(LEN(Template!AG69)=0,"",Template!AG69)</f>
        <v>IS4</v>
      </c>
      <c r="AA69" s="7" t="str">
        <f>IF(LEN(Template!AH69)=0,"",Template!AH69)</f>
        <v>IS3</v>
      </c>
      <c r="AB69" s="7" t="str">
        <f>IF(LEN(Template!AI69)=0,"",Template!AI69)</f>
        <v>IS4</v>
      </c>
      <c r="AC69" s="7" t="str">
        <f>IF(LEN(Template!AJ69)=0,"",Template!AJ69)</f>
        <v/>
      </c>
      <c r="AD69" s="7" t="str">
        <f>IF(LEN(Template!AK69)=0,"",Template!AK69)</f>
        <v/>
      </c>
      <c r="AE69" s="7" t="str">
        <f>IF(LEN(Template!AL69)=0,"",Template!AL69)</f>
        <v/>
      </c>
      <c r="AF69" s="7" t="str">
        <f>IF(LEN(Template!AM69)=0,"",Template!AM69)</f>
        <v/>
      </c>
      <c r="AG69" s="7" t="str">
        <f>IF(LEN(Template!AN69)=0,"",Template!AN69)</f>
        <v/>
      </c>
      <c r="AH69" s="7" t="str">
        <f>IF(LEN(Template!AO69)=0,"",Template!AO69)</f>
        <v/>
      </c>
      <c r="AI69" t="str">
        <f>IF(LEN(Template!AS69)=0,"",Template!AS69)</f>
        <v/>
      </c>
      <c r="AJ69" t="str">
        <f>IF(LEN(Template!AU69)=0,"",Template!AU69)</f>
        <v/>
      </c>
      <c r="AM69" s="7">
        <v>105</v>
      </c>
      <c r="AN69" s="181">
        <v>44946.624652777777</v>
      </c>
      <c r="AO69" t="s">
        <v>546</v>
      </c>
      <c r="AP69" t="s">
        <v>788</v>
      </c>
      <c r="AQ69" s="7">
        <v>0</v>
      </c>
      <c r="AR69" s="7">
        <v>2.4249999999999998</v>
      </c>
      <c r="AS69" s="7">
        <v>0</v>
      </c>
      <c r="AT69" s="7">
        <v>0</v>
      </c>
      <c r="AU69" s="7">
        <v>0.81799999999999995</v>
      </c>
      <c r="AV69" s="7">
        <v>1.794</v>
      </c>
      <c r="AW69" s="7">
        <v>2.9540000000000002</v>
      </c>
      <c r="AX69" s="7">
        <v>0.34200000000000003</v>
      </c>
      <c r="AY69" s="7">
        <v>4256.5410000000002</v>
      </c>
      <c r="AZ69" s="7">
        <v>2</v>
      </c>
      <c r="BA69" s="7" t="s">
        <v>782</v>
      </c>
      <c r="BB69" s="7" t="s">
        <v>782</v>
      </c>
      <c r="BC69" s="7" t="s">
        <v>782</v>
      </c>
      <c r="BD69" s="7" t="s">
        <v>782</v>
      </c>
      <c r="BE69" s="7" t="s">
        <v>782</v>
      </c>
      <c r="BF69" s="7" t="s">
        <v>782</v>
      </c>
      <c r="BG69" s="7" t="s">
        <v>782</v>
      </c>
      <c r="BH69" s="7" t="s">
        <v>782</v>
      </c>
      <c r="BI69" s="7">
        <v>8513.0820000000003</v>
      </c>
      <c r="BJ69" t="s">
        <v>858</v>
      </c>
      <c r="BK69" s="7" t="s">
        <v>704</v>
      </c>
      <c r="BL69" s="7" t="s">
        <v>707</v>
      </c>
      <c r="BM69" s="7" t="s">
        <v>707</v>
      </c>
      <c r="BN69" s="7" t="s">
        <v>707</v>
      </c>
      <c r="BO69" s="7" t="s">
        <v>707</v>
      </c>
      <c r="BP69" s="7" t="s">
        <v>858</v>
      </c>
      <c r="BQ69" s="7" t="s">
        <v>858</v>
      </c>
      <c r="BR69" s="7" t="s">
        <v>858</v>
      </c>
      <c r="BS69" s="7" t="s">
        <v>707</v>
      </c>
      <c r="BT69" s="7" t="s">
        <v>858</v>
      </c>
      <c r="BU69" t="s">
        <v>878</v>
      </c>
      <c r="BV69" t="s">
        <v>858</v>
      </c>
    </row>
    <row r="70" spans="1:74" x14ac:dyDescent="0.35">
      <c r="A70" s="7">
        <f ca="1">Template!A70</f>
        <v>66</v>
      </c>
      <c r="B70" s="181">
        <f ca="1">Template!B70</f>
        <v>44945.755312499998</v>
      </c>
      <c r="C70" t="str">
        <f ca="1">Template!C70</f>
        <v>WO-23003-38-A-1</v>
      </c>
      <c r="D70" t="str">
        <f ca="1">Template!E70</f>
        <v>U</v>
      </c>
      <c r="E70" s="7">
        <f ca="1">Template!G70</f>
        <v>0</v>
      </c>
      <c r="F70" s="7" t="e">
        <f ca="1">Template!H70</f>
        <v>#N/A</v>
      </c>
      <c r="G70" s="7">
        <f ca="1">Template!I70</f>
        <v>0</v>
      </c>
      <c r="H70" s="7">
        <f ca="1">Template!J70</f>
        <v>0.90300000000000002</v>
      </c>
      <c r="I70" s="7" t="e">
        <f ca="1">Template!K70</f>
        <v>#N/A</v>
      </c>
      <c r="J70" s="7">
        <f ca="1">Template!L70</f>
        <v>0.433</v>
      </c>
      <c r="K70" s="7">
        <f ca="1">Template!M70</f>
        <v>0.435</v>
      </c>
      <c r="L70" s="7" t="e">
        <f ca="1">Template!N70</f>
        <v>#N/A</v>
      </c>
      <c r="M70" s="7">
        <f ca="1">Template!O70</f>
        <v>0.63900000000000001</v>
      </c>
      <c r="N70" s="7">
        <f ca="1">Template!P70</f>
        <v>1</v>
      </c>
      <c r="O70" s="7" t="str">
        <f ca="1">Template!Q70</f>
        <v>&lt;MRL</v>
      </c>
      <c r="P70" s="7" t="e">
        <f ca="1">Template!R70</f>
        <v>#N/A</v>
      </c>
      <c r="Q70" s="7" t="str">
        <f ca="1">Template!S70</f>
        <v>&lt;MRL</v>
      </c>
      <c r="R70" s="7" t="str">
        <f ca="1">Template!T70</f>
        <v>&lt;MRL</v>
      </c>
      <c r="S70" s="7" t="e">
        <f ca="1">Template!U70</f>
        <v>#N/A</v>
      </c>
      <c r="T70" s="7" t="str">
        <f ca="1">Template!V70</f>
        <v>&lt;MRL</v>
      </c>
      <c r="U70" s="7" t="str">
        <f ca="1">Template!W70</f>
        <v>&lt;MRL</v>
      </c>
      <c r="V70" s="7" t="e">
        <f ca="1">Template!X70</f>
        <v>#N/A</v>
      </c>
      <c r="W70" s="7" t="str">
        <f ca="1">Template!Y70</f>
        <v>&lt;MRL</v>
      </c>
      <c r="X70" t="str">
        <f ca="1">Template!AD70</f>
        <v/>
      </c>
      <c r="Y70" s="7" t="str">
        <f>IF(LEN(Template!AF70)=0,"",Template!AF70)</f>
        <v>IS3</v>
      </c>
      <c r="Z70" s="7" t="str">
        <f>IF(LEN(Template!AG70)=0,"",Template!AG70)</f>
        <v/>
      </c>
      <c r="AA70" s="7" t="str">
        <f>IF(LEN(Template!AH70)=0,"",Template!AH70)</f>
        <v>IS3</v>
      </c>
      <c r="AB70" s="7" t="str">
        <f>IF(LEN(Template!AI70)=0,"",Template!AI70)</f>
        <v>IS4</v>
      </c>
      <c r="AC70" s="7" t="str">
        <f>IF(LEN(Template!AJ70)=0,"",Template!AJ70)</f>
        <v/>
      </c>
      <c r="AD70" s="7" t="str">
        <f>IF(LEN(Template!AK70)=0,"",Template!AK70)</f>
        <v/>
      </c>
      <c r="AE70" s="7" t="str">
        <f>IF(LEN(Template!AL70)=0,"",Template!AL70)</f>
        <v/>
      </c>
      <c r="AF70" s="7" t="str">
        <f>IF(LEN(Template!AM70)=0,"",Template!AM70)</f>
        <v/>
      </c>
      <c r="AG70" s="7" t="str">
        <f>IF(LEN(Template!AN70)=0,"",Template!AN70)</f>
        <v/>
      </c>
      <c r="AH70" s="7" t="str">
        <f>IF(LEN(Template!AO70)=0,"",Template!AO70)</f>
        <v/>
      </c>
      <c r="AI70" t="str">
        <f>IF(LEN(Template!AS70)=0,"",Template!AS70)</f>
        <v/>
      </c>
      <c r="AJ70" t="str">
        <f>IF(LEN(Template!AU70)=0,"",Template!AU70)</f>
        <v/>
      </c>
      <c r="AM70" s="7">
        <v>112</v>
      </c>
      <c r="AN70" s="181">
        <v>44946.775046296294</v>
      </c>
      <c r="AO70" t="s">
        <v>544</v>
      </c>
      <c r="AP70" t="s">
        <v>788</v>
      </c>
      <c r="AQ70" s="7">
        <v>0</v>
      </c>
      <c r="AR70" s="7">
        <v>1.448</v>
      </c>
      <c r="AS70" s="7">
        <v>0</v>
      </c>
      <c r="AT70" s="7">
        <v>0</v>
      </c>
      <c r="AU70" s="7">
        <v>0</v>
      </c>
      <c r="AV70" s="7">
        <v>0.57599999999999996</v>
      </c>
      <c r="AW70" s="7">
        <v>0.67200000000000004</v>
      </c>
      <c r="AX70" s="7">
        <v>0.73499999999999999</v>
      </c>
      <c r="AY70" s="7">
        <v>4.3</v>
      </c>
      <c r="AZ70" s="7">
        <v>2</v>
      </c>
      <c r="BA70" s="7" t="s">
        <v>782</v>
      </c>
      <c r="BB70" s="7" t="s">
        <v>782</v>
      </c>
      <c r="BC70" s="7" t="s">
        <v>782</v>
      </c>
      <c r="BD70" s="7" t="s">
        <v>782</v>
      </c>
      <c r="BE70" s="7" t="s">
        <v>782</v>
      </c>
      <c r="BF70" s="7" t="s">
        <v>782</v>
      </c>
      <c r="BG70" s="7" t="s">
        <v>782</v>
      </c>
      <c r="BH70" s="7" t="s">
        <v>782</v>
      </c>
      <c r="BI70" s="7" t="s">
        <v>782</v>
      </c>
      <c r="BJ70" t="s">
        <v>858</v>
      </c>
      <c r="BK70" s="7" t="s">
        <v>704</v>
      </c>
      <c r="BL70" s="7" t="s">
        <v>707</v>
      </c>
      <c r="BM70" s="7" t="s">
        <v>707</v>
      </c>
      <c r="BN70" s="7" t="s">
        <v>707</v>
      </c>
      <c r="BO70" s="7" t="s">
        <v>858</v>
      </c>
      <c r="BP70" s="7" t="s">
        <v>858</v>
      </c>
      <c r="BQ70" s="7" t="s">
        <v>858</v>
      </c>
      <c r="BR70" s="7" t="s">
        <v>858</v>
      </c>
      <c r="BS70" s="7" t="s">
        <v>858</v>
      </c>
      <c r="BT70" s="7" t="s">
        <v>858</v>
      </c>
      <c r="BU70" t="s">
        <v>858</v>
      </c>
      <c r="BV70" t="s">
        <v>858</v>
      </c>
    </row>
    <row r="71" spans="1:74" x14ac:dyDescent="0.35">
      <c r="A71" s="7">
        <f ca="1">Template!A71</f>
        <v>67</v>
      </c>
      <c r="B71" s="181">
        <f ca="1">Template!B71</f>
        <v>44945.77412037037</v>
      </c>
      <c r="C71" t="str">
        <f ca="1">Template!C71</f>
        <v>WO-23003-39-A-1</v>
      </c>
      <c r="D71" t="str">
        <f ca="1">Template!E71</f>
        <v>U</v>
      </c>
      <c r="E71" s="7">
        <f ca="1">Template!G71</f>
        <v>126.71299999999999</v>
      </c>
      <c r="F71" s="7" t="e">
        <f ca="1">Template!H71</f>
        <v>#N/A</v>
      </c>
      <c r="G71" s="7">
        <f ca="1">Template!I71</f>
        <v>0.51300000000000001</v>
      </c>
      <c r="H71" s="7">
        <f ca="1">Template!J71</f>
        <v>0</v>
      </c>
      <c r="I71" s="7" t="e">
        <f ca="1">Template!K71</f>
        <v>#N/A</v>
      </c>
      <c r="J71" s="7">
        <f ca="1">Template!L71</f>
        <v>0.40200000000000002</v>
      </c>
      <c r="K71" s="7">
        <f ca="1">Template!M71</f>
        <v>0.30199999999999999</v>
      </c>
      <c r="L71" s="7" t="e">
        <f ca="1">Template!N71</f>
        <v>#N/A</v>
      </c>
      <c r="M71" s="7">
        <f ca="1">Template!O71</f>
        <v>0.309</v>
      </c>
      <c r="N71" s="7">
        <f ca="1">Template!P71</f>
        <v>1</v>
      </c>
      <c r="O71" s="7">
        <f ca="1">Template!Q71</f>
        <v>126.71299999999999</v>
      </c>
      <c r="P71" s="7" t="e">
        <f ca="1">Template!R71</f>
        <v>#N/A</v>
      </c>
      <c r="Q71" s="7" t="str">
        <f ca="1">Template!S71</f>
        <v>&lt;MRL</v>
      </c>
      <c r="R71" s="7" t="str">
        <f ca="1">Template!T71</f>
        <v>&lt;MRL</v>
      </c>
      <c r="S71" s="7" t="e">
        <f ca="1">Template!U71</f>
        <v>#N/A</v>
      </c>
      <c r="T71" s="7" t="str">
        <f ca="1">Template!V71</f>
        <v>&lt;MRL</v>
      </c>
      <c r="U71" s="7" t="str">
        <f ca="1">Template!W71</f>
        <v>&lt;MRL</v>
      </c>
      <c r="V71" s="7" t="e">
        <f ca="1">Template!X71</f>
        <v>#N/A</v>
      </c>
      <c r="W71" s="7" t="str">
        <f ca="1">Template!Y71</f>
        <v>&lt;MRL</v>
      </c>
      <c r="X71" t="str">
        <f ca="1">Template!AD71</f>
        <v/>
      </c>
      <c r="Y71" s="7" t="str">
        <f>IF(LEN(Template!AF71)=0,"",Template!AF71)</f>
        <v>IS3</v>
      </c>
      <c r="Z71" s="7" t="str">
        <f>IF(LEN(Template!AG71)=0,"",Template!AG71)</f>
        <v>IS3</v>
      </c>
      <c r="AA71" s="7" t="str">
        <f>IF(LEN(Template!AH71)=0,"",Template!AH71)</f>
        <v>IS4</v>
      </c>
      <c r="AB71" s="7" t="str">
        <f>IF(LEN(Template!AI71)=0,"",Template!AI71)</f>
        <v>IS4</v>
      </c>
      <c r="AC71" s="7" t="str">
        <f>IF(LEN(Template!AJ71)=0,"",Template!AJ71)</f>
        <v>IS4</v>
      </c>
      <c r="AD71" s="7" t="str">
        <f>IF(LEN(Template!AK71)=0,"",Template!AK71)</f>
        <v/>
      </c>
      <c r="AE71" s="7" t="str">
        <f>IF(LEN(Template!AL71)=0,"",Template!AL71)</f>
        <v/>
      </c>
      <c r="AF71" s="7" t="str">
        <f>IF(LEN(Template!AM71)=0,"",Template!AM71)</f>
        <v/>
      </c>
      <c r="AG71" s="7" t="str">
        <f>IF(LEN(Template!AN71)=0,"",Template!AN71)</f>
        <v/>
      </c>
      <c r="AH71" s="7" t="str">
        <f>IF(LEN(Template!AO71)=0,"",Template!AO71)</f>
        <v/>
      </c>
      <c r="AI71" t="str">
        <f>IF(LEN(Template!AS71)=0,"",Template!AS71)</f>
        <v/>
      </c>
      <c r="AJ71" t="str">
        <f>IF(LEN(Template!AU71)=0,"",Template!AU71)</f>
        <v/>
      </c>
      <c r="AM71" s="7">
        <v>113</v>
      </c>
      <c r="AN71" s="181">
        <v>44946.793865740743</v>
      </c>
      <c r="AO71" t="s">
        <v>543</v>
      </c>
      <c r="AP71" t="s">
        <v>788</v>
      </c>
      <c r="AQ71" s="7">
        <v>0</v>
      </c>
      <c r="AR71" s="7">
        <v>2.1179999999999999</v>
      </c>
      <c r="AS71" s="7">
        <v>0</v>
      </c>
      <c r="AT71" s="7">
        <v>0</v>
      </c>
      <c r="AU71" s="7">
        <v>0.92400000000000004</v>
      </c>
      <c r="AV71" s="7">
        <v>0.49399999999999999</v>
      </c>
      <c r="AW71" s="7">
        <v>0.45</v>
      </c>
      <c r="AX71" s="7">
        <v>0.50800000000000001</v>
      </c>
      <c r="AY71" s="7">
        <v>5.9859999999999998</v>
      </c>
      <c r="AZ71" s="7">
        <v>2</v>
      </c>
      <c r="BA71" s="7" t="s">
        <v>782</v>
      </c>
      <c r="BB71" s="7" t="s">
        <v>782</v>
      </c>
      <c r="BC71" s="7" t="s">
        <v>782</v>
      </c>
      <c r="BD71" s="7" t="s">
        <v>782</v>
      </c>
      <c r="BE71" s="7" t="s">
        <v>782</v>
      </c>
      <c r="BF71" s="7" t="s">
        <v>782</v>
      </c>
      <c r="BG71" s="7" t="s">
        <v>782</v>
      </c>
      <c r="BH71" s="7" t="s">
        <v>782</v>
      </c>
      <c r="BI71" s="7">
        <v>11.972</v>
      </c>
      <c r="BJ71" t="s">
        <v>858</v>
      </c>
      <c r="BK71" s="7" t="s">
        <v>704</v>
      </c>
      <c r="BL71" s="7" t="s">
        <v>707</v>
      </c>
      <c r="BM71" s="7" t="s">
        <v>707</v>
      </c>
      <c r="BN71" s="7" t="s">
        <v>707</v>
      </c>
      <c r="BO71" s="7" t="s">
        <v>858</v>
      </c>
      <c r="BP71" s="7" t="s">
        <v>858</v>
      </c>
      <c r="BQ71" s="7" t="s">
        <v>858</v>
      </c>
      <c r="BR71" s="7" t="s">
        <v>858</v>
      </c>
      <c r="BS71" s="7" t="s">
        <v>860</v>
      </c>
      <c r="BT71" s="7" t="s">
        <v>858</v>
      </c>
      <c r="BU71" t="s">
        <v>858</v>
      </c>
      <c r="BV71" t="s">
        <v>858</v>
      </c>
    </row>
    <row r="72" spans="1:74" x14ac:dyDescent="0.35">
      <c r="A72" s="7">
        <f ca="1">Template!A72</f>
        <v>68</v>
      </c>
      <c r="B72" s="181">
        <f ca="1">Template!B72</f>
        <v>44945.792916666665</v>
      </c>
      <c r="C72" t="str">
        <f ca="1">Template!C72</f>
        <v>WO-23003-40-A-1</v>
      </c>
      <c r="D72" t="str">
        <f ca="1">Template!E72</f>
        <v>U</v>
      </c>
      <c r="E72" s="7">
        <f ca="1">Template!G72</f>
        <v>134.042</v>
      </c>
      <c r="F72" s="7" t="e">
        <f ca="1">Template!H72</f>
        <v>#N/A</v>
      </c>
      <c r="G72" s="7">
        <f ca="1">Template!I72</f>
        <v>1.3360000000000001</v>
      </c>
      <c r="H72" s="7">
        <f ca="1">Template!J72</f>
        <v>0</v>
      </c>
      <c r="I72" s="7" t="e">
        <f ca="1">Template!K72</f>
        <v>#N/A</v>
      </c>
      <c r="J72" s="7">
        <f ca="1">Template!L72</f>
        <v>0.33</v>
      </c>
      <c r="K72" s="7">
        <f ca="1">Template!M72</f>
        <v>0.443</v>
      </c>
      <c r="L72" s="7" t="e">
        <f ca="1">Template!N72</f>
        <v>#N/A</v>
      </c>
      <c r="M72" s="7">
        <f ca="1">Template!O72</f>
        <v>0.51800000000000002</v>
      </c>
      <c r="N72" s="7">
        <f ca="1">Template!P72</f>
        <v>1</v>
      </c>
      <c r="O72" s="7">
        <f ca="1">Template!Q72</f>
        <v>134.042</v>
      </c>
      <c r="P72" s="7" t="e">
        <f ca="1">Template!R72</f>
        <v>#N/A</v>
      </c>
      <c r="Q72" s="7" t="str">
        <f ca="1">Template!S72</f>
        <v>&lt;MRL</v>
      </c>
      <c r="R72" s="7" t="str">
        <f ca="1">Template!T72</f>
        <v>&lt;MRL</v>
      </c>
      <c r="S72" s="7" t="e">
        <f ca="1">Template!U72</f>
        <v>#N/A</v>
      </c>
      <c r="T72" s="7" t="str">
        <f ca="1">Template!V72</f>
        <v>&lt;MRL</v>
      </c>
      <c r="U72" s="7" t="str">
        <f ca="1">Template!W72</f>
        <v>&lt;MRL</v>
      </c>
      <c r="V72" s="7" t="e">
        <f ca="1">Template!X72</f>
        <v>#N/A</v>
      </c>
      <c r="W72" s="7" t="str">
        <f ca="1">Template!Y72</f>
        <v>&lt;MRL</v>
      </c>
      <c r="X72" t="str">
        <f ca="1">Template!AD72</f>
        <v/>
      </c>
      <c r="Y72" s="7" t="str">
        <f>IF(LEN(Template!AF72)=0,"",Template!AF72)</f>
        <v>IS3</v>
      </c>
      <c r="Z72" s="7" t="str">
        <f>IF(LEN(Template!AG72)=0,"",Template!AG72)</f>
        <v>IS3</v>
      </c>
      <c r="AA72" s="7" t="str">
        <f>IF(LEN(Template!AH72)=0,"",Template!AH72)</f>
        <v>IS4</v>
      </c>
      <c r="AB72" s="7" t="str">
        <f>IF(LEN(Template!AI72)=0,"",Template!AI72)</f>
        <v>IS4</v>
      </c>
      <c r="AC72" s="7" t="str">
        <f>IF(LEN(Template!AJ72)=0,"",Template!AJ72)</f>
        <v/>
      </c>
      <c r="AD72" s="7" t="str">
        <f>IF(LEN(Template!AK72)=0,"",Template!AK72)</f>
        <v/>
      </c>
      <c r="AE72" s="7" t="str">
        <f>IF(LEN(Template!AL72)=0,"",Template!AL72)</f>
        <v/>
      </c>
      <c r="AF72" s="7" t="str">
        <f>IF(LEN(Template!AM72)=0,"",Template!AM72)</f>
        <v/>
      </c>
      <c r="AG72" s="7" t="str">
        <f>IF(LEN(Template!AN72)=0,"",Template!AN72)</f>
        <v/>
      </c>
      <c r="AH72" s="7" t="str">
        <f>IF(LEN(Template!AO72)=0,"",Template!AO72)</f>
        <v/>
      </c>
      <c r="AI72" t="str">
        <f>IF(LEN(Template!AS72)=0,"",Template!AS72)</f>
        <v/>
      </c>
      <c r="AJ72" t="str">
        <f>IF(LEN(Template!AU72)=0,"",Template!AU72)</f>
        <v/>
      </c>
      <c r="AM72" s="7">
        <v>114</v>
      </c>
      <c r="AN72" s="181">
        <v>44946.812662037039</v>
      </c>
      <c r="AO72" t="s">
        <v>542</v>
      </c>
      <c r="AP72" t="s">
        <v>788</v>
      </c>
      <c r="AQ72" s="7">
        <v>0</v>
      </c>
      <c r="AR72" s="7">
        <v>1.341</v>
      </c>
      <c r="AS72" s="7">
        <v>0.45</v>
      </c>
      <c r="AT72" s="7">
        <v>0</v>
      </c>
      <c r="AU72" s="7">
        <v>0.83299999999999996</v>
      </c>
      <c r="AV72" s="7">
        <v>0.39</v>
      </c>
      <c r="AW72" s="7">
        <v>0.432</v>
      </c>
      <c r="AX72" s="7">
        <v>0.443</v>
      </c>
      <c r="AY72" s="7">
        <v>9.2720000000000002</v>
      </c>
      <c r="AZ72" s="7">
        <v>2</v>
      </c>
      <c r="BA72" s="7" t="s">
        <v>782</v>
      </c>
      <c r="BB72" s="7" t="s">
        <v>782</v>
      </c>
      <c r="BC72" s="7" t="s">
        <v>782</v>
      </c>
      <c r="BD72" s="7" t="s">
        <v>782</v>
      </c>
      <c r="BE72" s="7" t="s">
        <v>782</v>
      </c>
      <c r="BF72" s="7" t="s">
        <v>782</v>
      </c>
      <c r="BG72" s="7" t="s">
        <v>782</v>
      </c>
      <c r="BH72" s="7" t="s">
        <v>782</v>
      </c>
      <c r="BI72" s="7">
        <v>18.544</v>
      </c>
      <c r="BJ72" t="s">
        <v>858</v>
      </c>
      <c r="BK72" s="7" t="s">
        <v>704</v>
      </c>
      <c r="BL72" s="7" t="s">
        <v>707</v>
      </c>
      <c r="BM72" s="7" t="s">
        <v>707</v>
      </c>
      <c r="BN72" s="7" t="s">
        <v>707</v>
      </c>
      <c r="BO72" s="7" t="s">
        <v>858</v>
      </c>
      <c r="BP72" s="7" t="s">
        <v>858</v>
      </c>
      <c r="BQ72" s="7" t="s">
        <v>858</v>
      </c>
      <c r="BR72" s="7" t="s">
        <v>858</v>
      </c>
      <c r="BS72" s="7" t="s">
        <v>860</v>
      </c>
      <c r="BT72" s="7" t="s">
        <v>858</v>
      </c>
      <c r="BU72" t="s">
        <v>858</v>
      </c>
      <c r="BV72" t="s">
        <v>858</v>
      </c>
    </row>
    <row r="73" spans="1:74" x14ac:dyDescent="0.35">
      <c r="A73" s="7">
        <f ca="1">Template!A73</f>
        <v>69</v>
      </c>
      <c r="B73" s="181">
        <f ca="1">Template!B73</f>
        <v>44945.811724537038</v>
      </c>
      <c r="C73" t="str">
        <f ca="1">Template!C73</f>
        <v>LRB5-inj1</v>
      </c>
      <c r="D73" t="str">
        <f ca="1">Template!E73</f>
        <v>K</v>
      </c>
      <c r="E73" s="7">
        <f ca="1">Template!G73</f>
        <v>0</v>
      </c>
      <c r="F73" s="7" t="e">
        <f ca="1">Template!H73</f>
        <v>#N/A</v>
      </c>
      <c r="G73" s="7">
        <f ca="1">Template!I73</f>
        <v>0</v>
      </c>
      <c r="H73" s="7">
        <f ca="1">Template!J73</f>
        <v>0</v>
      </c>
      <c r="I73" s="7" t="e">
        <f ca="1">Template!K73</f>
        <v>#N/A</v>
      </c>
      <c r="J73" s="7">
        <f ca="1">Template!L73</f>
        <v>0.42899999999999999</v>
      </c>
      <c r="K73" s="7">
        <f ca="1">Template!M73</f>
        <v>0.372</v>
      </c>
      <c r="L73" s="7" t="e">
        <f ca="1">Template!N73</f>
        <v>#N/A</v>
      </c>
      <c r="M73" s="7">
        <f ca="1">Template!O73</f>
        <v>0.47299999999999998</v>
      </c>
      <c r="N73" s="7">
        <f ca="1">Template!P73</f>
        <v>1</v>
      </c>
      <c r="O73" s="7" t="str">
        <f ca="1">Template!Q73</f>
        <v>&lt;MRL</v>
      </c>
      <c r="P73" s="7" t="e">
        <f ca="1">Template!R73</f>
        <v>#N/A</v>
      </c>
      <c r="Q73" s="7" t="str">
        <f ca="1">Template!S73</f>
        <v>&lt;MRL</v>
      </c>
      <c r="R73" s="7" t="str">
        <f ca="1">Template!T73</f>
        <v>&lt;MRL</v>
      </c>
      <c r="S73" s="7" t="e">
        <f ca="1">Template!U73</f>
        <v>#N/A</v>
      </c>
      <c r="T73" s="7" t="str">
        <f ca="1">Template!V73</f>
        <v>&lt;MRL</v>
      </c>
      <c r="U73" s="7" t="str">
        <f ca="1">Template!W73</f>
        <v>&lt;MRL</v>
      </c>
      <c r="V73" s="7" t="e">
        <f ca="1">Template!X73</f>
        <v>#N/A</v>
      </c>
      <c r="W73" s="7" t="str">
        <f ca="1">Template!Y73</f>
        <v>&lt;MRL</v>
      </c>
      <c r="X73" t="str">
        <f ca="1">Template!AD73</f>
        <v/>
      </c>
      <c r="Y73" s="7" t="str">
        <f>IF(LEN(Template!AF73)=0,"",Template!AF73)</f>
        <v/>
      </c>
      <c r="Z73" s="7" t="str">
        <f>IF(LEN(Template!AG73)=0,"",Template!AG73)</f>
        <v/>
      </c>
      <c r="AA73" s="7" t="str">
        <f>IF(LEN(Template!AH73)=0,"",Template!AH73)</f>
        <v/>
      </c>
      <c r="AB73" s="7" t="str">
        <f>IF(LEN(Template!AI73)=0,"",Template!AI73)</f>
        <v/>
      </c>
      <c r="AC73" s="7" t="str">
        <f>IF(LEN(Template!AJ73)=0,"",Template!AJ73)</f>
        <v/>
      </c>
      <c r="AD73" s="7" t="str">
        <f>IF(LEN(Template!AK73)=0,"",Template!AK73)</f>
        <v/>
      </c>
      <c r="AE73" s="7" t="str">
        <f>IF(LEN(Template!AL73)=0,"",Template!AL73)</f>
        <v/>
      </c>
      <c r="AF73" s="7" t="str">
        <f>IF(LEN(Template!AM73)=0,"",Template!AM73)</f>
        <v/>
      </c>
      <c r="AG73" s="7" t="str">
        <f>IF(LEN(Template!AN73)=0,"",Template!AN73)</f>
        <v/>
      </c>
      <c r="AH73" s="7" t="str">
        <f>IF(LEN(Template!AO73)=0,"",Template!AO73)</f>
        <v/>
      </c>
      <c r="AI73" t="str">
        <f>IF(LEN(Template!AS73)=0,"",Template!AS73)</f>
        <v/>
      </c>
      <c r="AJ73" t="str">
        <f>IF(LEN(Template!AU73)=0,"",Template!AU73)</f>
        <v/>
      </c>
      <c r="AM73" s="7">
        <v>115</v>
      </c>
      <c r="AN73" s="181">
        <v>44946.831458333334</v>
      </c>
      <c r="AO73" t="s">
        <v>541</v>
      </c>
      <c r="AP73" t="s">
        <v>788</v>
      </c>
      <c r="AQ73" s="7">
        <v>0</v>
      </c>
      <c r="AR73" s="7">
        <v>1.5369999999999999</v>
      </c>
      <c r="AS73" s="7">
        <v>0</v>
      </c>
      <c r="AT73" s="7">
        <v>0</v>
      </c>
      <c r="AU73" s="7">
        <v>0.77200000000000002</v>
      </c>
      <c r="AV73" s="7">
        <v>0.38</v>
      </c>
      <c r="AW73" s="7">
        <v>0.47499999999999998</v>
      </c>
      <c r="AX73" s="7">
        <v>0.40200000000000002</v>
      </c>
      <c r="AY73" s="7">
        <v>12.026</v>
      </c>
      <c r="AZ73" s="7">
        <v>2</v>
      </c>
      <c r="BA73" s="7" t="s">
        <v>782</v>
      </c>
      <c r="BB73" s="7" t="s">
        <v>782</v>
      </c>
      <c r="BC73" s="7" t="s">
        <v>782</v>
      </c>
      <c r="BD73" s="7" t="s">
        <v>782</v>
      </c>
      <c r="BE73" s="7" t="s">
        <v>782</v>
      </c>
      <c r="BF73" s="7" t="s">
        <v>782</v>
      </c>
      <c r="BG73" s="7" t="s">
        <v>782</v>
      </c>
      <c r="BH73" s="7" t="s">
        <v>782</v>
      </c>
      <c r="BI73" s="7">
        <v>24.052</v>
      </c>
      <c r="BJ73" t="s">
        <v>858</v>
      </c>
      <c r="BK73" s="7" t="s">
        <v>704</v>
      </c>
      <c r="BL73" s="7" t="s">
        <v>707</v>
      </c>
      <c r="BM73" s="7" t="s">
        <v>707</v>
      </c>
      <c r="BN73" s="7" t="s">
        <v>707</v>
      </c>
      <c r="BO73" s="7" t="s">
        <v>858</v>
      </c>
      <c r="BP73" s="7" t="s">
        <v>858</v>
      </c>
      <c r="BQ73" s="7" t="s">
        <v>858</v>
      </c>
      <c r="BR73" s="7" t="s">
        <v>858</v>
      </c>
      <c r="BS73" s="7" t="s">
        <v>860</v>
      </c>
      <c r="BT73" s="7" t="s">
        <v>858</v>
      </c>
      <c r="BU73" t="s">
        <v>858</v>
      </c>
      <c r="BV73" t="s">
        <v>858</v>
      </c>
    </row>
    <row r="74" spans="1:74" x14ac:dyDescent="0.35">
      <c r="A74" s="7">
        <f ca="1">Template!A74</f>
        <v>70</v>
      </c>
      <c r="B74" s="181">
        <f ca="1">Template!B74</f>
        <v>44945.830555555556</v>
      </c>
      <c r="C74" t="str">
        <f ca="1">Template!C74</f>
        <v>AB-230117-02 LRB 5</v>
      </c>
      <c r="D74" t="str">
        <f ca="1">Template!E74</f>
        <v>K</v>
      </c>
      <c r="E74" s="7">
        <f ca="1">Template!G74</f>
        <v>0</v>
      </c>
      <c r="F74" s="7" t="e">
        <f ca="1">Template!H74</f>
        <v>#N/A</v>
      </c>
      <c r="G74" s="7">
        <f ca="1">Template!I74</f>
        <v>0</v>
      </c>
      <c r="H74" s="7">
        <f ca="1">Template!J74</f>
        <v>0</v>
      </c>
      <c r="I74" s="7" t="e">
        <f ca="1">Template!K74</f>
        <v>#N/A</v>
      </c>
      <c r="J74" s="7">
        <f ca="1">Template!L74</f>
        <v>0.37</v>
      </c>
      <c r="K74" s="7">
        <f ca="1">Template!M74</f>
        <v>0.28799999999999998</v>
      </c>
      <c r="L74" s="7" t="e">
        <f ca="1">Template!N74</f>
        <v>#N/A</v>
      </c>
      <c r="M74" s="7">
        <f ca="1">Template!O74</f>
        <v>0.33400000000000002</v>
      </c>
      <c r="N74" s="7">
        <f ca="1">Template!P74</f>
        <v>1</v>
      </c>
      <c r="O74" s="7" t="str">
        <f ca="1">Template!Q74</f>
        <v>&lt;MRL</v>
      </c>
      <c r="P74" s="7" t="e">
        <f ca="1">Template!R74</f>
        <v>#N/A</v>
      </c>
      <c r="Q74" s="7" t="str">
        <f ca="1">Template!S74</f>
        <v>&lt;MRL</v>
      </c>
      <c r="R74" s="7" t="str">
        <f ca="1">Template!T74</f>
        <v>&lt;MRL</v>
      </c>
      <c r="S74" s="7" t="e">
        <f ca="1">Template!U74</f>
        <v>#N/A</v>
      </c>
      <c r="T74" s="7" t="str">
        <f ca="1">Template!V74</f>
        <v>&lt;MRL</v>
      </c>
      <c r="U74" s="7" t="str">
        <f ca="1">Template!W74</f>
        <v>&lt;MRL</v>
      </c>
      <c r="V74" s="7" t="e">
        <f ca="1">Template!X74</f>
        <v>#N/A</v>
      </c>
      <c r="W74" s="7" t="str">
        <f ca="1">Template!Y74</f>
        <v>&lt;MRL</v>
      </c>
      <c r="X74" t="str">
        <f ca="1">Template!AD74</f>
        <v/>
      </c>
      <c r="Y74" s="7" t="str">
        <f>IF(LEN(Template!AF74)=0,"",Template!AF74)</f>
        <v/>
      </c>
      <c r="Z74" s="7" t="str">
        <f>IF(LEN(Template!AG74)=0,"",Template!AG74)</f>
        <v/>
      </c>
      <c r="AA74" s="7" t="str">
        <f>IF(LEN(Template!AH74)=0,"",Template!AH74)</f>
        <v/>
      </c>
      <c r="AB74" s="7" t="str">
        <f>IF(LEN(Template!AI74)=0,"",Template!AI74)</f>
        <v/>
      </c>
      <c r="AC74" s="7" t="str">
        <f>IF(LEN(Template!AJ74)=0,"",Template!AJ74)</f>
        <v/>
      </c>
      <c r="AD74" s="7" t="str">
        <f>IF(LEN(Template!AK74)=0,"",Template!AK74)</f>
        <v/>
      </c>
      <c r="AE74" s="7" t="str">
        <f>IF(LEN(Template!AL74)=0,"",Template!AL74)</f>
        <v/>
      </c>
      <c r="AF74" s="7" t="str">
        <f>IF(LEN(Template!AM74)=0,"",Template!AM74)</f>
        <v/>
      </c>
      <c r="AG74" s="7" t="str">
        <f>IF(LEN(Template!AN74)=0,"",Template!AN74)</f>
        <v/>
      </c>
      <c r="AH74" s="7" t="str">
        <f>IF(LEN(Template!AO74)=0,"",Template!AO74)</f>
        <v/>
      </c>
      <c r="AI74" t="str">
        <f>IF(LEN(Template!AS74)=0,"",Template!AS74)</f>
        <v/>
      </c>
      <c r="AJ74" t="str">
        <f>IF(LEN(Template!AU74)=0,"",Template!AU74)</f>
        <v/>
      </c>
      <c r="AM74" s="7">
        <v>116</v>
      </c>
      <c r="AN74" s="181">
        <v>44946.850266203706</v>
      </c>
      <c r="AO74" t="s">
        <v>540</v>
      </c>
      <c r="AP74" t="s">
        <v>788</v>
      </c>
      <c r="AQ74" s="7">
        <v>0</v>
      </c>
      <c r="AR74" s="7">
        <v>1.6910000000000001</v>
      </c>
      <c r="AS74" s="7">
        <v>0</v>
      </c>
      <c r="AT74" s="7">
        <v>0.25</v>
      </c>
      <c r="AU74" s="7">
        <v>0</v>
      </c>
      <c r="AV74" s="7">
        <v>0.317</v>
      </c>
      <c r="AW74" s="7">
        <v>0.34</v>
      </c>
      <c r="AX74" s="7">
        <v>0.35899999999999999</v>
      </c>
      <c r="AY74" s="7">
        <v>8.8849999999999998</v>
      </c>
      <c r="AZ74" s="7">
        <v>2</v>
      </c>
      <c r="BA74" s="7" t="s">
        <v>782</v>
      </c>
      <c r="BB74" s="7" t="s">
        <v>782</v>
      </c>
      <c r="BC74" s="7" t="s">
        <v>782</v>
      </c>
      <c r="BD74" s="7" t="s">
        <v>782</v>
      </c>
      <c r="BE74" s="7" t="s">
        <v>782</v>
      </c>
      <c r="BF74" s="7" t="s">
        <v>782</v>
      </c>
      <c r="BG74" s="7" t="s">
        <v>782</v>
      </c>
      <c r="BH74" s="7" t="s">
        <v>782</v>
      </c>
      <c r="BI74" s="7">
        <v>17.77</v>
      </c>
      <c r="BJ74" t="s">
        <v>858</v>
      </c>
      <c r="BK74" s="7" t="s">
        <v>704</v>
      </c>
      <c r="BL74" s="7" t="s">
        <v>707</v>
      </c>
      <c r="BM74" s="7" t="s">
        <v>707</v>
      </c>
      <c r="BN74" s="7" t="s">
        <v>707</v>
      </c>
      <c r="BO74" s="7" t="s">
        <v>858</v>
      </c>
      <c r="BP74" s="7" t="s">
        <v>858</v>
      </c>
      <c r="BQ74" s="7" t="s">
        <v>858</v>
      </c>
      <c r="BR74" s="7" t="s">
        <v>858</v>
      </c>
      <c r="BS74" s="7" t="s">
        <v>860</v>
      </c>
      <c r="BT74" s="7" t="s">
        <v>858</v>
      </c>
      <c r="BU74" t="s">
        <v>858</v>
      </c>
      <c r="BV74" t="s">
        <v>858</v>
      </c>
    </row>
    <row r="75" spans="1:74" x14ac:dyDescent="0.35">
      <c r="A75" s="7">
        <f ca="1">Template!A75</f>
        <v>71</v>
      </c>
      <c r="B75" s="181">
        <f ca="1">Template!B75</f>
        <v>44945.849363425928</v>
      </c>
      <c r="C75" t="str">
        <f ca="1">Template!C75</f>
        <v>AB-230117-02 LD 2</v>
      </c>
      <c r="D75" t="str">
        <f ca="1">Template!E75</f>
        <v>D</v>
      </c>
      <c r="E75" s="7">
        <f ca="1">Template!G75</f>
        <v>0</v>
      </c>
      <c r="F75" s="7" t="e">
        <f ca="1">Template!H75</f>
        <v>#N/A</v>
      </c>
      <c r="G75" s="7">
        <f ca="1">Template!I75</f>
        <v>0</v>
      </c>
      <c r="H75" s="7">
        <f ca="1">Template!J75</f>
        <v>0</v>
      </c>
      <c r="I75" s="7" t="e">
        <f ca="1">Template!K75</f>
        <v>#N/A</v>
      </c>
      <c r="J75" s="7">
        <f ca="1">Template!L75</f>
        <v>0.55300000000000005</v>
      </c>
      <c r="K75" s="7">
        <f ca="1">Template!M75</f>
        <v>0</v>
      </c>
      <c r="L75" s="7" t="e">
        <f ca="1">Template!N75</f>
        <v>#N/A</v>
      </c>
      <c r="M75" s="7">
        <f ca="1">Template!O75</f>
        <v>0.39</v>
      </c>
      <c r="N75" s="7">
        <f ca="1">Template!P75</f>
        <v>1</v>
      </c>
      <c r="O75" s="7" t="str">
        <f ca="1">Template!Q75</f>
        <v>&lt;MRL</v>
      </c>
      <c r="P75" s="7" t="e">
        <f ca="1">Template!R75</f>
        <v>#N/A</v>
      </c>
      <c r="Q75" s="7" t="str">
        <f ca="1">Template!S75</f>
        <v>&lt;MRL</v>
      </c>
      <c r="R75" s="7" t="str">
        <f ca="1">Template!T75</f>
        <v>&lt;MRL</v>
      </c>
      <c r="S75" s="7" t="e">
        <f ca="1">Template!U75</f>
        <v>#N/A</v>
      </c>
      <c r="T75" s="7" t="str">
        <f ca="1">Template!V75</f>
        <v>&lt;MRL</v>
      </c>
      <c r="U75" s="7" t="str">
        <f ca="1">Template!W75</f>
        <v>&lt;MRL</v>
      </c>
      <c r="V75" s="7" t="e">
        <f ca="1">Template!X75</f>
        <v>#N/A</v>
      </c>
      <c r="W75" s="7" t="str">
        <f ca="1">Template!Y75</f>
        <v>&lt;MRL</v>
      </c>
      <c r="X75" t="str">
        <f ca="1">Template!AD75</f>
        <v/>
      </c>
      <c r="Y75" s="7" t="str">
        <f>IF(LEN(Template!AF75)=0,"",Template!AF75)</f>
        <v/>
      </c>
      <c r="Z75" s="7" t="str">
        <f>IF(LEN(Template!AG75)=0,"",Template!AG75)</f>
        <v/>
      </c>
      <c r="AA75" s="7" t="str">
        <f>IF(LEN(Template!AH75)=0,"",Template!AH75)</f>
        <v/>
      </c>
      <c r="AB75" s="7" t="str">
        <f>IF(LEN(Template!AI75)=0,"",Template!AI75)</f>
        <v/>
      </c>
      <c r="AC75" s="7" t="str">
        <f>IF(LEN(Template!AJ75)=0,"",Template!AJ75)</f>
        <v/>
      </c>
      <c r="AD75" s="7" t="str">
        <f>IF(LEN(Template!AK75)=0,"",Template!AK75)</f>
        <v/>
      </c>
      <c r="AE75" s="7" t="str">
        <f>IF(LEN(Template!AL75)=0,"",Template!AL75)</f>
        <v>IS4</v>
      </c>
      <c r="AF75" s="7" t="str">
        <f>IF(LEN(Template!AM75)=0,"",Template!AM75)</f>
        <v>IS4</v>
      </c>
      <c r="AG75" s="7" t="str">
        <f>IF(LEN(Template!AN75)=0,"",Template!AN75)</f>
        <v/>
      </c>
      <c r="AH75" s="7" t="str">
        <f>IF(LEN(Template!AO75)=0,"",Template!AO75)</f>
        <v/>
      </c>
      <c r="AI75" t="str">
        <f>IF(LEN(Template!AS75)=0,"",Template!AS75)</f>
        <v/>
      </c>
      <c r="AJ75" t="str">
        <f>IF(LEN(Template!AU75)=0,"",Template!AU75)</f>
        <v/>
      </c>
      <c r="AM75" s="7">
        <v>117</v>
      </c>
      <c r="AN75" s="181">
        <v>44946.869062500002</v>
      </c>
      <c r="AO75" t="s">
        <v>539</v>
      </c>
      <c r="AP75" t="s">
        <v>788</v>
      </c>
      <c r="AQ75" s="7">
        <v>0</v>
      </c>
      <c r="AR75" s="7">
        <v>1.1910000000000001</v>
      </c>
      <c r="AS75" s="7">
        <v>0</v>
      </c>
      <c r="AT75" s="7">
        <v>0</v>
      </c>
      <c r="AU75" s="7">
        <v>0</v>
      </c>
      <c r="AV75" s="7">
        <v>0.33800000000000002</v>
      </c>
      <c r="AW75" s="7">
        <v>0.34399999999999997</v>
      </c>
      <c r="AX75" s="7">
        <v>0.38300000000000001</v>
      </c>
      <c r="AY75" s="7">
        <v>5.6470000000000002</v>
      </c>
      <c r="AZ75" s="7">
        <v>2</v>
      </c>
      <c r="BA75" s="7" t="s">
        <v>782</v>
      </c>
      <c r="BB75" s="7" t="s">
        <v>782</v>
      </c>
      <c r="BC75" s="7" t="s">
        <v>782</v>
      </c>
      <c r="BD75" s="7" t="s">
        <v>782</v>
      </c>
      <c r="BE75" s="7" t="s">
        <v>782</v>
      </c>
      <c r="BF75" s="7" t="s">
        <v>782</v>
      </c>
      <c r="BG75" s="7" t="s">
        <v>782</v>
      </c>
      <c r="BH75" s="7" t="s">
        <v>782</v>
      </c>
      <c r="BI75" s="7">
        <v>11.294</v>
      </c>
      <c r="BJ75" t="s">
        <v>858</v>
      </c>
      <c r="BK75" s="7" t="s">
        <v>704</v>
      </c>
      <c r="BL75" s="7" t="s">
        <v>707</v>
      </c>
      <c r="BM75" s="7" t="s">
        <v>707</v>
      </c>
      <c r="BN75" s="7" t="s">
        <v>707</v>
      </c>
      <c r="BO75" s="7" t="s">
        <v>858</v>
      </c>
      <c r="BP75" s="7" t="s">
        <v>858</v>
      </c>
      <c r="BQ75" s="7" t="s">
        <v>858</v>
      </c>
      <c r="BR75" s="7" t="s">
        <v>858</v>
      </c>
      <c r="BS75" s="7" t="s">
        <v>860</v>
      </c>
      <c r="BT75" s="7" t="s">
        <v>858</v>
      </c>
      <c r="BU75" t="s">
        <v>858</v>
      </c>
      <c r="BV75" t="s">
        <v>858</v>
      </c>
    </row>
    <row r="76" spans="1:74" x14ac:dyDescent="0.35">
      <c r="A76" s="7">
        <f ca="1">Template!A76</f>
        <v>72</v>
      </c>
      <c r="B76" s="181">
        <f ca="1">Template!B76</f>
        <v>44945.868171296293</v>
      </c>
      <c r="C76" t="str">
        <f ca="1">Template!C76</f>
        <v>AB-230117-02 LFB-H 3</v>
      </c>
      <c r="D76" t="str">
        <f ca="1">Template!E76</f>
        <v>Z</v>
      </c>
      <c r="E76" s="7">
        <f ca="1">Template!G76</f>
        <v>169.37100000000001</v>
      </c>
      <c r="F76" s="7" t="e">
        <f ca="1">Template!H76</f>
        <v>#N/A</v>
      </c>
      <c r="G76" s="7">
        <f ca="1">Template!I76</f>
        <v>198.18100000000001</v>
      </c>
      <c r="H76" s="7">
        <f ca="1">Template!J76</f>
        <v>191.99100000000001</v>
      </c>
      <c r="I76" s="7" t="e">
        <f ca="1">Template!K76</f>
        <v>#N/A</v>
      </c>
      <c r="J76" s="7">
        <f ca="1">Template!L76</f>
        <v>190.04900000000001</v>
      </c>
      <c r="K76" s="7">
        <f ca="1">Template!M76</f>
        <v>189.52600000000001</v>
      </c>
      <c r="L76" s="7" t="e">
        <f ca="1">Template!N76</f>
        <v>#N/A</v>
      </c>
      <c r="M76" s="7">
        <f ca="1">Template!O76</f>
        <v>186.35499999999999</v>
      </c>
      <c r="N76" s="7">
        <f ca="1">Template!P76</f>
        <v>1</v>
      </c>
      <c r="O76" s="7">
        <f ca="1">Template!Q76</f>
        <v>169.37100000000001</v>
      </c>
      <c r="P76" s="7" t="e">
        <f ca="1">Template!R76</f>
        <v>#N/A</v>
      </c>
      <c r="Q76" s="7">
        <f ca="1">Template!S76</f>
        <v>198.18100000000001</v>
      </c>
      <c r="R76" s="7">
        <f ca="1">Template!T76</f>
        <v>191.99100000000001</v>
      </c>
      <c r="S76" s="7" t="e">
        <f ca="1">Template!U76</f>
        <v>#N/A</v>
      </c>
      <c r="T76" s="7">
        <f ca="1">Template!V76</f>
        <v>190.04900000000001</v>
      </c>
      <c r="U76" s="7">
        <f ca="1">Template!W76</f>
        <v>189.52600000000001</v>
      </c>
      <c r="V76" s="7" t="e">
        <f ca="1">Template!X76</f>
        <v>#N/A</v>
      </c>
      <c r="W76" s="7">
        <f ca="1">Template!Y76</f>
        <v>186.35499999999999</v>
      </c>
      <c r="X76" t="str">
        <f ca="1">Template!AD76</f>
        <v>No TrueV!</v>
      </c>
      <c r="Y76" s="7" t="str">
        <f>IF(LEN(Template!AF76)=0,"",Template!AF76)</f>
        <v/>
      </c>
      <c r="Z76" s="7" t="str">
        <f>IF(LEN(Template!AG76)=0,"",Template!AG76)</f>
        <v/>
      </c>
      <c r="AA76" s="7" t="str">
        <f>IF(LEN(Template!AH76)=0,"",Template!AH76)</f>
        <v/>
      </c>
      <c r="AB76" s="7" t="str">
        <f>IF(LEN(Template!AI76)=0,"",Template!AI76)</f>
        <v/>
      </c>
      <c r="AC76" s="7" t="str">
        <f>IF(LEN(Template!AJ76)=0,"",Template!AJ76)</f>
        <v/>
      </c>
      <c r="AD76" s="7" t="str">
        <f>IF(LEN(Template!AK76)=0,"",Template!AK76)</f>
        <v/>
      </c>
      <c r="AE76" s="7" t="str">
        <f>IF(LEN(Template!AL76)=0,"",Template!AL76)</f>
        <v/>
      </c>
      <c r="AF76" s="7" t="str">
        <f>IF(LEN(Template!AM76)=0,"",Template!AM76)</f>
        <v>C</v>
      </c>
      <c r="AG76" s="7" t="str">
        <f>IF(LEN(Template!AN76)=0,"",Template!AN76)</f>
        <v/>
      </c>
      <c r="AH76" s="7" t="str">
        <f>IF(LEN(Template!AO76)=0,"",Template!AO76)</f>
        <v/>
      </c>
      <c r="AI76" t="str">
        <f>IF(LEN(Template!AS76)=0,"",Template!AS76)</f>
        <v/>
      </c>
      <c r="AJ76" t="str">
        <f>IF(LEN(Template!AU76)=0,"",Template!AU76)</f>
        <v/>
      </c>
      <c r="AM76" s="7">
        <v>118</v>
      </c>
      <c r="AN76" s="181">
        <v>44946.887858796297</v>
      </c>
      <c r="AO76" t="s">
        <v>538</v>
      </c>
      <c r="AP76" t="s">
        <v>788</v>
      </c>
      <c r="AQ76" s="7">
        <v>0</v>
      </c>
      <c r="AR76" s="7">
        <v>1.3839999999999999</v>
      </c>
      <c r="AS76" s="7">
        <v>0</v>
      </c>
      <c r="AT76" s="7">
        <v>0</v>
      </c>
      <c r="AU76" s="7">
        <v>0.80400000000000005</v>
      </c>
      <c r="AV76" s="7">
        <v>0.36199999999999999</v>
      </c>
      <c r="AW76" s="7">
        <v>0.33800000000000002</v>
      </c>
      <c r="AX76" s="7">
        <v>0.308</v>
      </c>
      <c r="AY76" s="7">
        <v>5.7110000000000003</v>
      </c>
      <c r="AZ76" s="7">
        <v>2</v>
      </c>
      <c r="BA76" s="7" t="s">
        <v>782</v>
      </c>
      <c r="BB76" s="7" t="s">
        <v>782</v>
      </c>
      <c r="BC76" s="7" t="s">
        <v>782</v>
      </c>
      <c r="BD76" s="7" t="s">
        <v>782</v>
      </c>
      <c r="BE76" s="7" t="s">
        <v>782</v>
      </c>
      <c r="BF76" s="7" t="s">
        <v>782</v>
      </c>
      <c r="BG76" s="7" t="s">
        <v>782</v>
      </c>
      <c r="BH76" s="7" t="s">
        <v>782</v>
      </c>
      <c r="BI76" s="7">
        <v>11.422000000000001</v>
      </c>
      <c r="BJ76" t="s">
        <v>858</v>
      </c>
      <c r="BK76" s="7" t="s">
        <v>704</v>
      </c>
      <c r="BL76" s="7" t="s">
        <v>707</v>
      </c>
      <c r="BM76" s="7" t="s">
        <v>707</v>
      </c>
      <c r="BN76" s="7" t="s">
        <v>707</v>
      </c>
      <c r="BO76" s="7" t="s">
        <v>858</v>
      </c>
      <c r="BP76" s="7" t="s">
        <v>858</v>
      </c>
      <c r="BQ76" s="7" t="s">
        <v>858</v>
      </c>
      <c r="BR76" s="7" t="s">
        <v>858</v>
      </c>
      <c r="BS76" s="7" t="s">
        <v>860</v>
      </c>
      <c r="BT76" s="7" t="s">
        <v>858</v>
      </c>
      <c r="BU76" t="s">
        <v>858</v>
      </c>
      <c r="BV76" t="s">
        <v>858</v>
      </c>
    </row>
    <row r="77" spans="1:74" x14ac:dyDescent="0.35">
      <c r="A77" s="7">
        <f ca="1">Template!A77</f>
        <v>73</v>
      </c>
      <c r="B77" s="181">
        <f ca="1">Template!B77</f>
        <v>44945.886979166666</v>
      </c>
      <c r="C77" t="str">
        <f ca="1">Template!C77</f>
        <v>AB-230117-02 CCC-H 3</v>
      </c>
      <c r="D77" t="str">
        <f ca="1">Template!E77</f>
        <v>Q</v>
      </c>
      <c r="E77" s="7">
        <f ca="1">Template!G77</f>
        <v>366.428</v>
      </c>
      <c r="F77" s="7" t="e">
        <f ca="1">Template!H77</f>
        <v>#N/A</v>
      </c>
      <c r="G77" s="7">
        <f ca="1">Template!I77</f>
        <v>400.863</v>
      </c>
      <c r="H77" s="7">
        <f ca="1">Template!J77</f>
        <v>377.09699999999998</v>
      </c>
      <c r="I77" s="7" t="e">
        <f ca="1">Template!K77</f>
        <v>#N/A</v>
      </c>
      <c r="J77" s="7">
        <f ca="1">Template!L77</f>
        <v>377.58499999999998</v>
      </c>
      <c r="K77" s="7">
        <f ca="1">Template!M77</f>
        <v>383.96800000000002</v>
      </c>
      <c r="L77" s="7" t="e">
        <f ca="1">Template!N77</f>
        <v>#N/A</v>
      </c>
      <c r="M77" s="7">
        <f ca="1">Template!O77</f>
        <v>393.37599999999998</v>
      </c>
      <c r="N77" s="7">
        <f ca="1">Template!P77</f>
        <v>1</v>
      </c>
      <c r="O77" s="7">
        <f ca="1">Template!Q77</f>
        <v>366.428</v>
      </c>
      <c r="P77" s="7" t="e">
        <f ca="1">Template!R77</f>
        <v>#N/A</v>
      </c>
      <c r="Q77" s="7">
        <f ca="1">Template!S77</f>
        <v>400.863</v>
      </c>
      <c r="R77" s="7">
        <f ca="1">Template!T77</f>
        <v>377.09699999999998</v>
      </c>
      <c r="S77" s="7" t="e">
        <f ca="1">Template!U77</f>
        <v>#N/A</v>
      </c>
      <c r="T77" s="7">
        <f ca="1">Template!V77</f>
        <v>377.58499999999998</v>
      </c>
      <c r="U77" s="7">
        <f ca="1">Template!W77</f>
        <v>383.96800000000002</v>
      </c>
      <c r="V77" s="7" t="e">
        <f ca="1">Template!X77</f>
        <v>#N/A</v>
      </c>
      <c r="W77" s="7">
        <f ca="1">Template!Y77</f>
        <v>393.37599999999998</v>
      </c>
      <c r="X77" t="str">
        <f ca="1">Template!AD77</f>
        <v/>
      </c>
      <c r="Y77" s="7" t="str">
        <f>IF(LEN(Template!AF77)=0,"",Template!AF77)</f>
        <v/>
      </c>
      <c r="Z77" s="7" t="str">
        <f>IF(LEN(Template!AG77)=0,"",Template!AG77)</f>
        <v/>
      </c>
      <c r="AA77" s="7" t="str">
        <f>IF(LEN(Template!AH77)=0,"",Template!AH77)</f>
        <v/>
      </c>
      <c r="AB77" s="7" t="str">
        <f>IF(LEN(Template!AI77)=0,"",Template!AI77)</f>
        <v/>
      </c>
      <c r="AC77" s="7" t="str">
        <f>IF(LEN(Template!AJ77)=0,"",Template!AJ77)</f>
        <v/>
      </c>
      <c r="AD77" s="7" t="str">
        <f>IF(LEN(Template!AK77)=0,"",Template!AK77)</f>
        <v/>
      </c>
      <c r="AE77" s="7" t="str">
        <f>IF(LEN(Template!AL77)=0,"",Template!AL77)</f>
        <v/>
      </c>
      <c r="AF77" s="7" t="str">
        <f>IF(LEN(Template!AM77)=0,"",Template!AM77)</f>
        <v/>
      </c>
      <c r="AG77" s="7" t="str">
        <f>IF(LEN(Template!AN77)=0,"",Template!AN77)</f>
        <v/>
      </c>
      <c r="AH77" s="7" t="str">
        <f>IF(LEN(Template!AO77)=0,"",Template!AO77)</f>
        <v/>
      </c>
      <c r="AI77" t="str">
        <f>IF(LEN(Template!AS77)=0,"",Template!AS77)</f>
        <v/>
      </c>
      <c r="AJ77" t="str">
        <f>IF(LEN(Template!AU77)=0,"",Template!AU77)</f>
        <v/>
      </c>
      <c r="AM77" s="7">
        <v>119</v>
      </c>
      <c r="AN77" s="181">
        <v>44946.906678240739</v>
      </c>
      <c r="AO77" t="s">
        <v>537</v>
      </c>
      <c r="AP77" t="s">
        <v>788</v>
      </c>
      <c r="AQ77" s="7">
        <v>0</v>
      </c>
      <c r="AR77" s="7">
        <v>1.4430000000000001</v>
      </c>
      <c r="AS77" s="7">
        <v>0</v>
      </c>
      <c r="AT77" s="7">
        <v>0</v>
      </c>
      <c r="AU77" s="7">
        <v>0.81200000000000006</v>
      </c>
      <c r="AV77" s="7">
        <v>0.38200000000000001</v>
      </c>
      <c r="AW77" s="7">
        <v>0.38900000000000001</v>
      </c>
      <c r="AX77" s="7">
        <v>0.434</v>
      </c>
      <c r="AY77" s="7">
        <v>10.214</v>
      </c>
      <c r="AZ77" s="7">
        <v>2</v>
      </c>
      <c r="BA77" s="7" t="s">
        <v>782</v>
      </c>
      <c r="BB77" s="7" t="s">
        <v>782</v>
      </c>
      <c r="BC77" s="7" t="s">
        <v>782</v>
      </c>
      <c r="BD77" s="7" t="s">
        <v>782</v>
      </c>
      <c r="BE77" s="7" t="s">
        <v>782</v>
      </c>
      <c r="BF77" s="7" t="s">
        <v>782</v>
      </c>
      <c r="BG77" s="7" t="s">
        <v>782</v>
      </c>
      <c r="BH77" s="7" t="s">
        <v>782</v>
      </c>
      <c r="BI77" s="7">
        <v>20.428000000000001</v>
      </c>
      <c r="BJ77" t="s">
        <v>858</v>
      </c>
      <c r="BK77" s="7" t="s">
        <v>704</v>
      </c>
      <c r="BL77" s="7" t="s">
        <v>707</v>
      </c>
      <c r="BM77" s="7" t="s">
        <v>707</v>
      </c>
      <c r="BN77" s="7" t="s">
        <v>707</v>
      </c>
      <c r="BO77" s="7" t="s">
        <v>858</v>
      </c>
      <c r="BP77" s="7" t="s">
        <v>858</v>
      </c>
      <c r="BQ77" s="7" t="s">
        <v>858</v>
      </c>
      <c r="BR77" s="7" t="s">
        <v>858</v>
      </c>
      <c r="BS77" s="7" t="s">
        <v>860</v>
      </c>
      <c r="BT77" s="7" t="s">
        <v>858</v>
      </c>
      <c r="BU77" t="s">
        <v>858</v>
      </c>
      <c r="BV77" t="s">
        <v>858</v>
      </c>
    </row>
    <row r="78" spans="1:74" x14ac:dyDescent="0.35">
      <c r="A78" s="7">
        <f ca="1">Template!A78</f>
        <v>74</v>
      </c>
      <c r="B78" s="181">
        <f ca="1">Template!B78</f>
        <v>44945.905810185184</v>
      </c>
      <c r="C78" t="str">
        <f ca="1">Template!C78</f>
        <v>AB-230117-02 LFSM-H 2</v>
      </c>
      <c r="D78" t="str">
        <f ca="1">Template!E78</f>
        <v>S</v>
      </c>
      <c r="E78" s="7">
        <f ca="1">Template!G78</f>
        <v>169.43799999999999</v>
      </c>
      <c r="F78" s="7" t="e">
        <f ca="1">Template!H78</f>
        <v>#N/A</v>
      </c>
      <c r="G78" s="7">
        <f ca="1">Template!I78</f>
        <v>198.31899999999999</v>
      </c>
      <c r="H78" s="7">
        <f ca="1">Template!J78</f>
        <v>190.26300000000001</v>
      </c>
      <c r="I78" s="7" t="e">
        <f ca="1">Template!K78</f>
        <v>#N/A</v>
      </c>
      <c r="J78" s="7">
        <f ca="1">Template!L78</f>
        <v>196.626</v>
      </c>
      <c r="K78" s="7">
        <f ca="1">Template!M78</f>
        <v>202.465</v>
      </c>
      <c r="L78" s="7" t="e">
        <f ca="1">Template!N78</f>
        <v>#N/A</v>
      </c>
      <c r="M78" s="7">
        <f ca="1">Template!O78</f>
        <v>206.37</v>
      </c>
      <c r="N78" s="7">
        <f ca="1">Template!P78</f>
        <v>1</v>
      </c>
      <c r="O78" s="7">
        <f ca="1">Template!Q78</f>
        <v>169.43799999999999</v>
      </c>
      <c r="P78" s="7" t="e">
        <f ca="1">Template!R78</f>
        <v>#N/A</v>
      </c>
      <c r="Q78" s="7">
        <f ca="1">Template!S78</f>
        <v>198.31899999999999</v>
      </c>
      <c r="R78" s="7">
        <f ca="1">Template!T78</f>
        <v>190.26300000000001</v>
      </c>
      <c r="S78" s="7" t="e">
        <f ca="1">Template!U78</f>
        <v>#N/A</v>
      </c>
      <c r="T78" s="7">
        <f ca="1">Template!V78</f>
        <v>196.626</v>
      </c>
      <c r="U78" s="7">
        <f ca="1">Template!W78</f>
        <v>202.465</v>
      </c>
      <c r="V78" s="7" t="e">
        <f ca="1">Template!X78</f>
        <v>#N/A</v>
      </c>
      <c r="W78" s="7">
        <f ca="1">Template!Y78</f>
        <v>206.37</v>
      </c>
      <c r="X78" t="str">
        <f ca="1">Template!AD78</f>
        <v>No TrueV!</v>
      </c>
      <c r="Y78" s="7" t="str">
        <f>IF(LEN(Template!AF78)=0,"",Template!AF78)</f>
        <v/>
      </c>
      <c r="Z78" s="7" t="str">
        <f>IF(LEN(Template!AG78)=0,"",Template!AG78)</f>
        <v/>
      </c>
      <c r="AA78" s="7" t="str">
        <f>IF(LEN(Template!AH78)=0,"",Template!AH78)</f>
        <v/>
      </c>
      <c r="AB78" s="7" t="str">
        <f>IF(LEN(Template!AI78)=0,"",Template!AI78)</f>
        <v/>
      </c>
      <c r="AC78" s="7" t="str">
        <f>IF(LEN(Template!AJ78)=0,"",Template!AJ78)</f>
        <v/>
      </c>
      <c r="AD78" s="7" t="str">
        <f>IF(LEN(Template!AK78)=0,"",Template!AK78)</f>
        <v/>
      </c>
      <c r="AE78" s="7" t="str">
        <f>IF(LEN(Template!AL78)=0,"",Template!AL78)</f>
        <v>IS3</v>
      </c>
      <c r="AF78" s="7" t="str">
        <f>IF(LEN(Template!AM78)=0,"",Template!AM78)</f>
        <v>IS3</v>
      </c>
      <c r="AG78" s="7" t="str">
        <f>IF(LEN(Template!AN78)=0,"",Template!AN78)</f>
        <v/>
      </c>
      <c r="AH78" s="7" t="str">
        <f>IF(LEN(Template!AO78)=0,"",Template!AO78)</f>
        <v/>
      </c>
      <c r="AI78" t="str">
        <f>IF(LEN(Template!AS78)=0,"",Template!AS78)</f>
        <v/>
      </c>
      <c r="AJ78" t="str">
        <f>IF(LEN(Template!AU78)=0,"",Template!AU78)</f>
        <v/>
      </c>
      <c r="AM78" s="7">
        <v>120</v>
      </c>
      <c r="AN78" s="181">
        <v>44946.925486111111</v>
      </c>
      <c r="AO78" t="s">
        <v>536</v>
      </c>
      <c r="AP78" t="s">
        <v>788</v>
      </c>
      <c r="AQ78" s="7">
        <v>0</v>
      </c>
      <c r="AR78" s="7">
        <v>1.175</v>
      </c>
      <c r="AS78" s="7">
        <v>0</v>
      </c>
      <c r="AT78" s="7">
        <v>0</v>
      </c>
      <c r="AU78" s="7">
        <v>0.76300000000000001</v>
      </c>
      <c r="AV78" s="7">
        <v>0.52400000000000002</v>
      </c>
      <c r="AW78" s="7">
        <v>0.312</v>
      </c>
      <c r="AX78" s="7">
        <v>0.29699999999999999</v>
      </c>
      <c r="AY78" s="7">
        <v>9.5630000000000006</v>
      </c>
      <c r="AZ78" s="7">
        <v>2</v>
      </c>
      <c r="BA78" s="7" t="s">
        <v>782</v>
      </c>
      <c r="BB78" s="7" t="s">
        <v>782</v>
      </c>
      <c r="BC78" s="7" t="s">
        <v>782</v>
      </c>
      <c r="BD78" s="7" t="s">
        <v>782</v>
      </c>
      <c r="BE78" s="7" t="s">
        <v>782</v>
      </c>
      <c r="BF78" s="7" t="s">
        <v>782</v>
      </c>
      <c r="BG78" s="7" t="s">
        <v>782</v>
      </c>
      <c r="BH78" s="7" t="s">
        <v>782</v>
      </c>
      <c r="BI78" s="7">
        <v>19.126000000000001</v>
      </c>
      <c r="BJ78" t="s">
        <v>858</v>
      </c>
      <c r="BK78" s="7" t="s">
        <v>704</v>
      </c>
      <c r="BL78" s="7" t="s">
        <v>707</v>
      </c>
      <c r="BM78" s="7" t="s">
        <v>707</v>
      </c>
      <c r="BN78" s="7" t="s">
        <v>707</v>
      </c>
      <c r="BO78" s="7" t="s">
        <v>858</v>
      </c>
      <c r="BP78" s="7" t="s">
        <v>858</v>
      </c>
      <c r="BQ78" s="7" t="s">
        <v>858</v>
      </c>
      <c r="BR78" s="7" t="s">
        <v>858</v>
      </c>
      <c r="BS78" s="7" t="s">
        <v>860</v>
      </c>
      <c r="BT78" s="7" t="s">
        <v>858</v>
      </c>
      <c r="BU78" t="s">
        <v>858</v>
      </c>
      <c r="BV78" t="s">
        <v>858</v>
      </c>
    </row>
    <row r="79" spans="1:74" x14ac:dyDescent="0.35">
      <c r="A79" s="7">
        <f ca="1">Template!A79</f>
        <v>75</v>
      </c>
      <c r="B79" s="181">
        <f ca="1">Template!B79</f>
        <v>44945.92459490741</v>
      </c>
      <c r="C79" t="str">
        <f ca="1">Template!C79</f>
        <v>Rinse5</v>
      </c>
      <c r="D79" t="str">
        <f ca="1">Template!E79</f>
        <v>U</v>
      </c>
      <c r="E79" s="7">
        <f ca="1">Template!G79</f>
        <v>0</v>
      </c>
      <c r="F79" s="7" t="e">
        <f ca="1">Template!H79</f>
        <v>#N/A</v>
      </c>
      <c r="G79" s="7">
        <f ca="1">Template!I79</f>
        <v>0</v>
      </c>
      <c r="H79" s="7">
        <f ca="1">Template!J79</f>
        <v>39.805</v>
      </c>
      <c r="I79" s="7" t="e">
        <f ca="1">Template!K79</f>
        <v>#N/A</v>
      </c>
      <c r="J79" s="7">
        <f ca="1">Template!L79</f>
        <v>160.82499999999999</v>
      </c>
      <c r="K79" s="7">
        <f ca="1">Template!M79</f>
        <v>169.964</v>
      </c>
      <c r="L79" s="7" t="e">
        <f ca="1">Template!N79</f>
        <v>#N/A</v>
      </c>
      <c r="M79" s="7">
        <f ca="1">Template!O79</f>
        <v>175.37</v>
      </c>
      <c r="N79" s="7">
        <f ca="1">Template!P79</f>
        <v>1</v>
      </c>
      <c r="O79" s="7" t="str">
        <f ca="1">Template!Q79</f>
        <v>&lt;MRL</v>
      </c>
      <c r="P79" s="7" t="e">
        <f ca="1">Template!R79</f>
        <v>#N/A</v>
      </c>
      <c r="Q79" s="7" t="str">
        <f ca="1">Template!S79</f>
        <v>&lt;MRL</v>
      </c>
      <c r="R79" s="7">
        <f ca="1">Template!T79</f>
        <v>39.805</v>
      </c>
      <c r="S79" s="7" t="e">
        <f ca="1">Template!U79</f>
        <v>#N/A</v>
      </c>
      <c r="T79" s="7">
        <f ca="1">Template!V79</f>
        <v>160.82499999999999</v>
      </c>
      <c r="U79" s="7">
        <f ca="1">Template!W79</f>
        <v>169.964</v>
      </c>
      <c r="V79" s="7" t="e">
        <f ca="1">Template!X79</f>
        <v>#N/A</v>
      </c>
      <c r="W79" s="7">
        <f ca="1">Template!Y79</f>
        <v>175.37</v>
      </c>
      <c r="X79" t="str">
        <f ca="1">Template!AD79</f>
        <v/>
      </c>
      <c r="Y79" s="7" t="str">
        <f>IF(LEN(Template!AF79)=0,"",Template!AF79)</f>
        <v>IS3</v>
      </c>
      <c r="Z79" s="7" t="str">
        <f>IF(LEN(Template!AG79)=0,"",Template!AG79)</f>
        <v>IS4</v>
      </c>
      <c r="AA79" s="7" t="str">
        <f>IF(LEN(Template!AH79)=0,"",Template!AH79)</f>
        <v>IS4</v>
      </c>
      <c r="AB79" s="7" t="str">
        <f>IF(LEN(Template!AI79)=0,"",Template!AI79)</f>
        <v>IS4</v>
      </c>
      <c r="AC79" s="7" t="str">
        <f>IF(LEN(Template!AJ79)=0,"",Template!AJ79)</f>
        <v>IS3</v>
      </c>
      <c r="AD79" s="7" t="str">
        <f>IF(LEN(Template!AK79)=0,"",Template!AK79)</f>
        <v>IS3</v>
      </c>
      <c r="AE79" s="7" t="str">
        <f>IF(LEN(Template!AL79)=0,"",Template!AL79)</f>
        <v>IS3</v>
      </c>
      <c r="AF79" s="7" t="str">
        <f>IF(LEN(Template!AM79)=0,"",Template!AM79)</f>
        <v>IS3</v>
      </c>
      <c r="AG79" s="7" t="str">
        <f>IF(LEN(Template!AN79)=0,"",Template!AN79)</f>
        <v>IS3</v>
      </c>
      <c r="AH79" s="7" t="str">
        <f>IF(LEN(Template!AO79)=0,"",Template!AO79)</f>
        <v/>
      </c>
      <c r="AI79" t="str">
        <f>IF(LEN(Template!AS79)=0,"",Template!AS79)</f>
        <v/>
      </c>
      <c r="AJ79" t="str">
        <f>IF(LEN(Template!AU79)=0,"",Template!AU79)</f>
        <v/>
      </c>
      <c r="AM79" s="7">
        <v>121</v>
      </c>
      <c r="AN79" s="181">
        <v>44946.944305555553</v>
      </c>
      <c r="AO79" t="s">
        <v>535</v>
      </c>
      <c r="AP79" t="s">
        <v>788</v>
      </c>
      <c r="AQ79" s="7">
        <v>0</v>
      </c>
      <c r="AR79" s="7">
        <v>2.141</v>
      </c>
      <c r="AS79" s="7">
        <v>0</v>
      </c>
      <c r="AT79" s="7">
        <v>0</v>
      </c>
      <c r="AU79" s="7">
        <v>0</v>
      </c>
      <c r="AV79" s="7">
        <v>0.36499999999999999</v>
      </c>
      <c r="AW79" s="7">
        <v>0.40799999999999997</v>
      </c>
      <c r="AX79" s="7">
        <v>0.38</v>
      </c>
      <c r="AY79" s="7">
        <v>14.244</v>
      </c>
      <c r="AZ79" s="7">
        <v>2</v>
      </c>
      <c r="BA79" s="7" t="s">
        <v>782</v>
      </c>
      <c r="BB79" s="7" t="s">
        <v>782</v>
      </c>
      <c r="BC79" s="7" t="s">
        <v>782</v>
      </c>
      <c r="BD79" s="7" t="s">
        <v>782</v>
      </c>
      <c r="BE79" s="7" t="s">
        <v>782</v>
      </c>
      <c r="BF79" s="7" t="s">
        <v>782</v>
      </c>
      <c r="BG79" s="7" t="s">
        <v>782</v>
      </c>
      <c r="BH79" s="7" t="s">
        <v>782</v>
      </c>
      <c r="BI79" s="7">
        <v>28.488</v>
      </c>
      <c r="BJ79" t="s">
        <v>858</v>
      </c>
      <c r="BK79" s="7" t="s">
        <v>704</v>
      </c>
      <c r="BL79" s="7" t="s">
        <v>707</v>
      </c>
      <c r="BM79" s="7" t="s">
        <v>707</v>
      </c>
      <c r="BN79" s="7" t="s">
        <v>707</v>
      </c>
      <c r="BO79" s="7" t="s">
        <v>858</v>
      </c>
      <c r="BP79" s="7" t="s">
        <v>858</v>
      </c>
      <c r="BQ79" s="7" t="s">
        <v>858</v>
      </c>
      <c r="BR79" s="7" t="s">
        <v>858</v>
      </c>
      <c r="BS79" s="7" t="s">
        <v>860</v>
      </c>
      <c r="BT79" s="7" t="s">
        <v>858</v>
      </c>
      <c r="BU79" t="s">
        <v>858</v>
      </c>
      <c r="BV79" t="s">
        <v>858</v>
      </c>
    </row>
    <row r="80" spans="1:74" x14ac:dyDescent="0.35">
      <c r="A80" s="7">
        <f ca="1">Template!A80</f>
        <v>76</v>
      </c>
      <c r="B80" s="181">
        <f ca="1">Template!B80</f>
        <v>44945.943402777775</v>
      </c>
      <c r="C80" t="str">
        <f ca="1">Template!C80</f>
        <v>WO-23003-41-A-1</v>
      </c>
      <c r="D80" t="str">
        <f ca="1">Template!E80</f>
        <v>U</v>
      </c>
      <c r="E80" s="7">
        <f ca="1">Template!G80</f>
        <v>150.84800000000001</v>
      </c>
      <c r="F80" s="7" t="e">
        <f ca="1">Template!H80</f>
        <v>#N/A</v>
      </c>
      <c r="G80" s="7">
        <f ca="1">Template!I80</f>
        <v>0.58199999999999996</v>
      </c>
      <c r="H80" s="7">
        <f ca="1">Template!J80</f>
        <v>0</v>
      </c>
      <c r="I80" s="7" t="e">
        <f ca="1">Template!K80</f>
        <v>#N/A</v>
      </c>
      <c r="J80" s="7">
        <f ca="1">Template!L80</f>
        <v>0.66500000000000004</v>
      </c>
      <c r="K80" s="7">
        <f ca="1">Template!M80</f>
        <v>0.76400000000000001</v>
      </c>
      <c r="L80" s="7" t="e">
        <f ca="1">Template!N80</f>
        <v>#N/A</v>
      </c>
      <c r="M80" s="7">
        <f ca="1">Template!O80</f>
        <v>0.67700000000000005</v>
      </c>
      <c r="N80" s="7">
        <f ca="1">Template!P80</f>
        <v>1</v>
      </c>
      <c r="O80" s="7">
        <f ca="1">Template!Q80</f>
        <v>150.84800000000001</v>
      </c>
      <c r="P80" s="7" t="e">
        <f ca="1">Template!R80</f>
        <v>#N/A</v>
      </c>
      <c r="Q80" s="7" t="str">
        <f ca="1">Template!S80</f>
        <v>&lt;MRL</v>
      </c>
      <c r="R80" s="7" t="str">
        <f ca="1">Template!T80</f>
        <v>&lt;MRL</v>
      </c>
      <c r="S80" s="7" t="e">
        <f ca="1">Template!U80</f>
        <v>#N/A</v>
      </c>
      <c r="T80" s="7" t="str">
        <f ca="1">Template!V80</f>
        <v>&lt;MRL</v>
      </c>
      <c r="U80" s="7" t="str">
        <f ca="1">Template!W80</f>
        <v>&lt;MRL</v>
      </c>
      <c r="V80" s="7" t="e">
        <f ca="1">Template!X80</f>
        <v>#N/A</v>
      </c>
      <c r="W80" s="7" t="str">
        <f ca="1">Template!Y80</f>
        <v>&lt;MRL</v>
      </c>
      <c r="X80" t="str">
        <f ca="1">Template!AD80</f>
        <v/>
      </c>
      <c r="Y80" s="7" t="str">
        <f>IF(LEN(Template!AF80)=0,"",Template!AF80)</f>
        <v>IS3</v>
      </c>
      <c r="Z80" s="7" t="str">
        <f>IF(LEN(Template!AG80)=0,"",Template!AG80)</f>
        <v>IS3</v>
      </c>
      <c r="AA80" s="7" t="str">
        <f>IF(LEN(Template!AH80)=0,"",Template!AH80)</f>
        <v>IS4</v>
      </c>
      <c r="AB80" s="7" t="str">
        <f>IF(LEN(Template!AI80)=0,"",Template!AI80)</f>
        <v>IS4</v>
      </c>
      <c r="AC80" s="7" t="str">
        <f>IF(LEN(Template!AJ80)=0,"",Template!AJ80)</f>
        <v/>
      </c>
      <c r="AD80" s="7" t="str">
        <f>IF(LEN(Template!AK80)=0,"",Template!AK80)</f>
        <v/>
      </c>
      <c r="AE80" s="7" t="str">
        <f>IF(LEN(Template!AL80)=0,"",Template!AL80)</f>
        <v/>
      </c>
      <c r="AF80" s="7" t="str">
        <f>IF(LEN(Template!AM80)=0,"",Template!AM80)</f>
        <v>C</v>
      </c>
      <c r="AG80" s="7" t="str">
        <f>IF(LEN(Template!AN80)=0,"",Template!AN80)</f>
        <v/>
      </c>
      <c r="AH80" s="7" t="str">
        <f>IF(LEN(Template!AO80)=0,"",Template!AO80)</f>
        <v>R1</v>
      </c>
      <c r="AI80" t="str">
        <f>IF(LEN(Template!AS80)=0,"",Template!AS80)</f>
        <v>Rerun due to carryover</v>
      </c>
      <c r="AJ80" t="str">
        <f>IF(LEN(Template!AU80)=0,"",Template!AU80)</f>
        <v/>
      </c>
      <c r="AM80" s="7">
        <v>124</v>
      </c>
      <c r="AN80" s="181">
        <v>44947.000694444447</v>
      </c>
      <c r="AO80" t="s">
        <v>534</v>
      </c>
      <c r="AP80" t="s">
        <v>788</v>
      </c>
      <c r="AQ80" s="7">
        <v>0</v>
      </c>
      <c r="AR80" s="7">
        <v>0</v>
      </c>
      <c r="AS80" s="7">
        <v>0.60199999999999998</v>
      </c>
      <c r="AT80" s="7">
        <v>0</v>
      </c>
      <c r="AU80" s="7">
        <v>0</v>
      </c>
      <c r="AV80" s="7">
        <v>0.33</v>
      </c>
      <c r="AW80" s="7">
        <v>0.32800000000000001</v>
      </c>
      <c r="AX80" s="7">
        <v>0.13400000000000001</v>
      </c>
      <c r="AY80" s="7">
        <v>14.541</v>
      </c>
      <c r="AZ80" s="7">
        <v>2</v>
      </c>
      <c r="BA80" s="7" t="s">
        <v>782</v>
      </c>
      <c r="BB80" s="7" t="s">
        <v>782</v>
      </c>
      <c r="BC80" s="7" t="s">
        <v>782</v>
      </c>
      <c r="BD80" s="7" t="s">
        <v>782</v>
      </c>
      <c r="BE80" s="7" t="s">
        <v>782</v>
      </c>
      <c r="BF80" s="7" t="s">
        <v>782</v>
      </c>
      <c r="BG80" s="7" t="s">
        <v>782</v>
      </c>
      <c r="BH80" s="7" t="s">
        <v>782</v>
      </c>
      <c r="BI80" s="7">
        <v>29.082000000000001</v>
      </c>
      <c r="BJ80" t="s">
        <v>858</v>
      </c>
      <c r="BK80" s="7" t="s">
        <v>704</v>
      </c>
      <c r="BL80" s="7" t="s">
        <v>707</v>
      </c>
      <c r="BM80" s="7" t="s">
        <v>707</v>
      </c>
      <c r="BN80" s="7" t="s">
        <v>707</v>
      </c>
      <c r="BO80" s="7" t="s">
        <v>858</v>
      </c>
      <c r="BP80" s="7" t="s">
        <v>858</v>
      </c>
      <c r="BQ80" s="7" t="s">
        <v>858</v>
      </c>
      <c r="BR80" s="7" t="s">
        <v>858</v>
      </c>
      <c r="BS80" s="7" t="s">
        <v>858</v>
      </c>
      <c r="BT80" s="7" t="s">
        <v>858</v>
      </c>
      <c r="BU80" t="s">
        <v>858</v>
      </c>
      <c r="BV80" t="s">
        <v>858</v>
      </c>
    </row>
    <row r="81" spans="1:74" x14ac:dyDescent="0.35">
      <c r="A81" s="7">
        <f ca="1">Template!A81</f>
        <v>77</v>
      </c>
      <c r="B81" s="181">
        <f ca="1">Template!B81</f>
        <v>44945.962210648147</v>
      </c>
      <c r="C81" t="str">
        <f ca="1">Template!C81</f>
        <v>WO-23003-42-A-1</v>
      </c>
      <c r="D81" t="str">
        <f ca="1">Template!E81</f>
        <v>U</v>
      </c>
      <c r="E81" s="7">
        <f ca="1">Template!G81</f>
        <v>136.63399999999999</v>
      </c>
      <c r="F81" s="7" t="e">
        <f ca="1">Template!H81</f>
        <v>#N/A</v>
      </c>
      <c r="G81" s="7">
        <f ca="1">Template!I81</f>
        <v>0</v>
      </c>
      <c r="H81" s="7">
        <f ca="1">Template!J81</f>
        <v>0</v>
      </c>
      <c r="I81" s="7" t="e">
        <f ca="1">Template!K81</f>
        <v>#N/A</v>
      </c>
      <c r="J81" s="7">
        <f ca="1">Template!L81</f>
        <v>0.45400000000000001</v>
      </c>
      <c r="K81" s="7">
        <f ca="1">Template!M81</f>
        <v>0.46600000000000003</v>
      </c>
      <c r="L81" s="7" t="e">
        <f ca="1">Template!N81</f>
        <v>#N/A</v>
      </c>
      <c r="M81" s="7">
        <f ca="1">Template!O81</f>
        <v>0.442</v>
      </c>
      <c r="N81" s="7">
        <f ca="1">Template!P81</f>
        <v>1</v>
      </c>
      <c r="O81" s="7">
        <f ca="1">Template!Q81</f>
        <v>136.63399999999999</v>
      </c>
      <c r="P81" s="7" t="e">
        <f ca="1">Template!R81</f>
        <v>#N/A</v>
      </c>
      <c r="Q81" s="7" t="str">
        <f ca="1">Template!S81</f>
        <v>&lt;MRL</v>
      </c>
      <c r="R81" s="7" t="str">
        <f ca="1">Template!T81</f>
        <v>&lt;MRL</v>
      </c>
      <c r="S81" s="7" t="e">
        <f ca="1">Template!U81</f>
        <v>#N/A</v>
      </c>
      <c r="T81" s="7" t="str">
        <f ca="1">Template!V81</f>
        <v>&lt;MRL</v>
      </c>
      <c r="U81" s="7" t="str">
        <f ca="1">Template!W81</f>
        <v>&lt;MRL</v>
      </c>
      <c r="V81" s="7" t="e">
        <f ca="1">Template!X81</f>
        <v>#N/A</v>
      </c>
      <c r="W81" s="7" t="str">
        <f ca="1">Template!Y81</f>
        <v>&lt;MRL</v>
      </c>
      <c r="X81" t="str">
        <f ca="1">Template!AD81</f>
        <v/>
      </c>
      <c r="Y81" s="7" t="str">
        <f>IF(LEN(Template!AF81)=0,"",Template!AF81)</f>
        <v>IS3</v>
      </c>
      <c r="Z81" s="7" t="str">
        <f>IF(LEN(Template!AG81)=0,"",Template!AG81)</f>
        <v>IS3</v>
      </c>
      <c r="AA81" s="7" t="str">
        <f>IF(LEN(Template!AH81)=0,"",Template!AH81)</f>
        <v>IS4</v>
      </c>
      <c r="AB81" s="7" t="str">
        <f>IF(LEN(Template!AI81)=0,"",Template!AI81)</f>
        <v>IS4</v>
      </c>
      <c r="AC81" s="7" t="str">
        <f>IF(LEN(Template!AJ81)=0,"",Template!AJ81)</f>
        <v/>
      </c>
      <c r="AD81" s="7" t="str">
        <f>IF(LEN(Template!AK81)=0,"",Template!AK81)</f>
        <v/>
      </c>
      <c r="AE81" s="7" t="str">
        <f>IF(LEN(Template!AL81)=0,"",Template!AL81)</f>
        <v/>
      </c>
      <c r="AF81" s="7" t="str">
        <f>IF(LEN(Template!AM81)=0,"",Template!AM81)</f>
        <v/>
      </c>
      <c r="AG81" s="7" t="str">
        <f>IF(LEN(Template!AN81)=0,"",Template!AN81)</f>
        <v/>
      </c>
      <c r="AH81" s="7" t="str">
        <f>IF(LEN(Template!AO81)=0,"",Template!AO81)</f>
        <v/>
      </c>
      <c r="AI81" t="str">
        <f>IF(LEN(Template!AS81)=0,"",Template!AS81)</f>
        <v/>
      </c>
      <c r="AJ81" t="str">
        <f>IF(LEN(Template!AU81)=0,"",Template!AU81)</f>
        <v/>
      </c>
      <c r="AM81" s="7">
        <v>125</v>
      </c>
      <c r="AN81" s="181">
        <v>44947.019513888888</v>
      </c>
      <c r="AO81" t="s">
        <v>533</v>
      </c>
      <c r="AP81" t="s">
        <v>788</v>
      </c>
      <c r="AQ81" s="7">
        <v>0</v>
      </c>
      <c r="AR81" s="7">
        <v>1.1539999999999999</v>
      </c>
      <c r="AS81" s="7">
        <v>0</v>
      </c>
      <c r="AT81" s="7">
        <v>0</v>
      </c>
      <c r="AU81" s="7">
        <v>0.79500000000000004</v>
      </c>
      <c r="AV81" s="7">
        <v>0.51500000000000001</v>
      </c>
      <c r="AW81" s="7">
        <v>0.315</v>
      </c>
      <c r="AX81" s="7">
        <v>0.44600000000000001</v>
      </c>
      <c r="AY81" s="7">
        <v>19.332999999999998</v>
      </c>
      <c r="AZ81" s="7">
        <v>2</v>
      </c>
      <c r="BA81" s="7" t="s">
        <v>782</v>
      </c>
      <c r="BB81" s="7" t="s">
        <v>782</v>
      </c>
      <c r="BC81" s="7" t="s">
        <v>782</v>
      </c>
      <c r="BD81" s="7" t="s">
        <v>782</v>
      </c>
      <c r="BE81" s="7" t="s">
        <v>782</v>
      </c>
      <c r="BF81" s="7" t="s">
        <v>782</v>
      </c>
      <c r="BG81" s="7" t="s">
        <v>782</v>
      </c>
      <c r="BH81" s="7" t="s">
        <v>782</v>
      </c>
      <c r="BI81" s="7">
        <v>38.665999999999997</v>
      </c>
      <c r="BJ81" t="s">
        <v>858</v>
      </c>
      <c r="BK81" s="7" t="s">
        <v>704</v>
      </c>
      <c r="BL81" s="7" t="s">
        <v>707</v>
      </c>
      <c r="BM81" s="7" t="s">
        <v>707</v>
      </c>
      <c r="BN81" s="7" t="s">
        <v>707</v>
      </c>
      <c r="BO81" s="7" t="s">
        <v>858</v>
      </c>
      <c r="BP81" s="7" t="s">
        <v>858</v>
      </c>
      <c r="BQ81" s="7" t="s">
        <v>858</v>
      </c>
      <c r="BR81" s="7" t="s">
        <v>858</v>
      </c>
      <c r="BS81" s="7" t="s">
        <v>858</v>
      </c>
      <c r="BT81" s="7" t="s">
        <v>858</v>
      </c>
      <c r="BU81" t="s">
        <v>858</v>
      </c>
      <c r="BV81" t="s">
        <v>858</v>
      </c>
    </row>
    <row r="82" spans="1:74" x14ac:dyDescent="0.35">
      <c r="A82" s="7">
        <f ca="1">Template!A82</f>
        <v>78</v>
      </c>
      <c r="B82" s="181">
        <f ca="1">Template!B82</f>
        <v>44945.980995370373</v>
      </c>
      <c r="C82" t="str">
        <f ca="1">Template!C82</f>
        <v>WO-23003-43-A-1</v>
      </c>
      <c r="D82" t="str">
        <f ca="1">Template!E82</f>
        <v>U</v>
      </c>
      <c r="E82" s="7">
        <f ca="1">Template!G82</f>
        <v>111.294</v>
      </c>
      <c r="F82" s="7" t="e">
        <f ca="1">Template!H82</f>
        <v>#N/A</v>
      </c>
      <c r="G82" s="7">
        <f ca="1">Template!I82</f>
        <v>0</v>
      </c>
      <c r="H82" s="7">
        <f ca="1">Template!J82</f>
        <v>0</v>
      </c>
      <c r="I82" s="7" t="e">
        <f ca="1">Template!K82</f>
        <v>#N/A</v>
      </c>
      <c r="J82" s="7">
        <f ca="1">Template!L82</f>
        <v>0.35399999999999998</v>
      </c>
      <c r="K82" s="7">
        <f ca="1">Template!M82</f>
        <v>0.41599999999999998</v>
      </c>
      <c r="L82" s="7" t="e">
        <f ca="1">Template!N82</f>
        <v>#N/A</v>
      </c>
      <c r="M82" s="7">
        <f ca="1">Template!O82</f>
        <v>0.4</v>
      </c>
      <c r="N82" s="7">
        <f ca="1">Template!P82</f>
        <v>1</v>
      </c>
      <c r="O82" s="7">
        <f ca="1">Template!Q82</f>
        <v>111.294</v>
      </c>
      <c r="P82" s="7" t="e">
        <f ca="1">Template!R82</f>
        <v>#N/A</v>
      </c>
      <c r="Q82" s="7" t="str">
        <f ca="1">Template!S82</f>
        <v>&lt;MRL</v>
      </c>
      <c r="R82" s="7" t="str">
        <f ca="1">Template!T82</f>
        <v>&lt;MRL</v>
      </c>
      <c r="S82" s="7" t="e">
        <f ca="1">Template!U82</f>
        <v>#N/A</v>
      </c>
      <c r="T82" s="7" t="str">
        <f ca="1">Template!V82</f>
        <v>&lt;MRL</v>
      </c>
      <c r="U82" s="7" t="str">
        <f ca="1">Template!W82</f>
        <v>&lt;MRL</v>
      </c>
      <c r="V82" s="7" t="e">
        <f ca="1">Template!X82</f>
        <v>#N/A</v>
      </c>
      <c r="W82" s="7" t="str">
        <f ca="1">Template!Y82</f>
        <v>&lt;MRL</v>
      </c>
      <c r="X82" t="str">
        <f ca="1">Template!AD82</f>
        <v/>
      </c>
      <c r="Y82" s="7" t="str">
        <f>IF(LEN(Template!AF82)=0,"",Template!AF82)</f>
        <v>IS3</v>
      </c>
      <c r="Z82" s="7" t="str">
        <f>IF(LEN(Template!AG82)=0,"",Template!AG82)</f>
        <v>IS3</v>
      </c>
      <c r="AA82" s="7" t="str">
        <f>IF(LEN(Template!AH82)=0,"",Template!AH82)</f>
        <v>IS4</v>
      </c>
      <c r="AB82" s="7" t="str">
        <f>IF(LEN(Template!AI82)=0,"",Template!AI82)</f>
        <v>IS4</v>
      </c>
      <c r="AC82" s="7" t="str">
        <f>IF(LEN(Template!AJ82)=0,"",Template!AJ82)</f>
        <v/>
      </c>
      <c r="AD82" s="7" t="str">
        <f>IF(LEN(Template!AK82)=0,"",Template!AK82)</f>
        <v/>
      </c>
      <c r="AE82" s="7" t="str">
        <f>IF(LEN(Template!AL82)=0,"",Template!AL82)</f>
        <v/>
      </c>
      <c r="AF82" s="7" t="str">
        <f>IF(LEN(Template!AM82)=0,"",Template!AM82)</f>
        <v/>
      </c>
      <c r="AG82" s="7" t="str">
        <f>IF(LEN(Template!AN82)=0,"",Template!AN82)</f>
        <v/>
      </c>
      <c r="AH82" s="7" t="str">
        <f>IF(LEN(Template!AO82)=0,"",Template!AO82)</f>
        <v/>
      </c>
      <c r="AI82" t="str">
        <f>IF(LEN(Template!AS82)=0,"",Template!AS82)</f>
        <v/>
      </c>
      <c r="AJ82" t="str">
        <f>IF(LEN(Template!AU82)=0,"",Template!AU82)</f>
        <v/>
      </c>
      <c r="AM82" s="7">
        <v>126</v>
      </c>
      <c r="AN82" s="181">
        <v>44947.038310185184</v>
      </c>
      <c r="AO82" t="s">
        <v>532</v>
      </c>
      <c r="AP82" t="s">
        <v>788</v>
      </c>
      <c r="AQ82" s="7">
        <v>0</v>
      </c>
      <c r="AR82" s="7">
        <v>1.375</v>
      </c>
      <c r="AS82" s="7">
        <v>0</v>
      </c>
      <c r="AT82" s="7">
        <v>0</v>
      </c>
      <c r="AU82" s="7">
        <v>0</v>
      </c>
      <c r="AV82" s="7">
        <v>0.53200000000000003</v>
      </c>
      <c r="AW82" s="7">
        <v>0.36499999999999999</v>
      </c>
      <c r="AX82" s="7">
        <v>0.31</v>
      </c>
      <c r="AY82" s="7">
        <v>16.405000000000001</v>
      </c>
      <c r="AZ82" s="7">
        <v>2</v>
      </c>
      <c r="BA82" s="7" t="s">
        <v>782</v>
      </c>
      <c r="BB82" s="7" t="s">
        <v>782</v>
      </c>
      <c r="BC82" s="7" t="s">
        <v>782</v>
      </c>
      <c r="BD82" s="7" t="s">
        <v>782</v>
      </c>
      <c r="BE82" s="7" t="s">
        <v>782</v>
      </c>
      <c r="BF82" s="7" t="s">
        <v>782</v>
      </c>
      <c r="BG82" s="7" t="s">
        <v>782</v>
      </c>
      <c r="BH82" s="7" t="s">
        <v>782</v>
      </c>
      <c r="BI82" s="7">
        <v>32.81</v>
      </c>
      <c r="BJ82" t="s">
        <v>858</v>
      </c>
      <c r="BK82" s="7" t="s">
        <v>704</v>
      </c>
      <c r="BL82" s="7" t="s">
        <v>707</v>
      </c>
      <c r="BM82" s="7" t="s">
        <v>707</v>
      </c>
      <c r="BN82" s="7" t="s">
        <v>707</v>
      </c>
      <c r="BO82" s="7" t="s">
        <v>858</v>
      </c>
      <c r="BP82" s="7" t="s">
        <v>858</v>
      </c>
      <c r="BQ82" s="7" t="s">
        <v>858</v>
      </c>
      <c r="BR82" s="7" t="s">
        <v>858</v>
      </c>
      <c r="BS82" s="7" t="s">
        <v>858</v>
      </c>
      <c r="BT82" s="7" t="s">
        <v>858</v>
      </c>
      <c r="BU82" t="s">
        <v>858</v>
      </c>
      <c r="BV82" t="s">
        <v>858</v>
      </c>
    </row>
    <row r="83" spans="1:74" x14ac:dyDescent="0.35">
      <c r="A83" s="7">
        <f ca="1">Template!A83</f>
        <v>79</v>
      </c>
      <c r="B83" s="181">
        <f ca="1">Template!B83</f>
        <v>44945.999826388892</v>
      </c>
      <c r="C83" t="str">
        <f ca="1">Template!C83</f>
        <v>WO-23003-44-A-1</v>
      </c>
      <c r="D83" t="str">
        <f ca="1">Template!E83</f>
        <v>U</v>
      </c>
      <c r="E83" s="7">
        <f ca="1">Template!G83</f>
        <v>109.959</v>
      </c>
      <c r="F83" s="7" t="e">
        <f ca="1">Template!H83</f>
        <v>#N/A</v>
      </c>
      <c r="G83" s="7">
        <f ca="1">Template!I83</f>
        <v>1.5369999999999999</v>
      </c>
      <c r="H83" s="7">
        <f ca="1">Template!J83</f>
        <v>0</v>
      </c>
      <c r="I83" s="7" t="e">
        <f ca="1">Template!K83</f>
        <v>#N/A</v>
      </c>
      <c r="J83" s="7">
        <f ca="1">Template!L83</f>
        <v>0.35499999999999998</v>
      </c>
      <c r="K83" s="7">
        <f ca="1">Template!M83</f>
        <v>0.41299999999999998</v>
      </c>
      <c r="L83" s="7" t="e">
        <f ca="1">Template!N83</f>
        <v>#N/A</v>
      </c>
      <c r="M83" s="7">
        <f ca="1">Template!O83</f>
        <v>0.35899999999999999</v>
      </c>
      <c r="N83" s="7">
        <f ca="1">Template!P83</f>
        <v>1</v>
      </c>
      <c r="O83" s="7">
        <f ca="1">Template!Q83</f>
        <v>109.959</v>
      </c>
      <c r="P83" s="7" t="e">
        <f ca="1">Template!R83</f>
        <v>#N/A</v>
      </c>
      <c r="Q83" s="7" t="str">
        <f ca="1">Template!S83</f>
        <v>&lt;MRL</v>
      </c>
      <c r="R83" s="7" t="str">
        <f ca="1">Template!T83</f>
        <v>&lt;MRL</v>
      </c>
      <c r="S83" s="7" t="e">
        <f ca="1">Template!U83</f>
        <v>#N/A</v>
      </c>
      <c r="T83" s="7" t="str">
        <f ca="1">Template!V83</f>
        <v>&lt;MRL</v>
      </c>
      <c r="U83" s="7" t="str">
        <f ca="1">Template!W83</f>
        <v>&lt;MRL</v>
      </c>
      <c r="V83" s="7" t="e">
        <f ca="1">Template!X83</f>
        <v>#N/A</v>
      </c>
      <c r="W83" s="7" t="str">
        <f ca="1">Template!Y83</f>
        <v>&lt;MRL</v>
      </c>
      <c r="X83" t="str">
        <f ca="1">Template!AD83</f>
        <v/>
      </c>
      <c r="Y83" s="7" t="str">
        <f>IF(LEN(Template!AF83)=0,"",Template!AF83)</f>
        <v>IS3</v>
      </c>
      <c r="Z83" s="7" t="str">
        <f>IF(LEN(Template!AG83)=0,"",Template!AG83)</f>
        <v>IS3</v>
      </c>
      <c r="AA83" s="7" t="str">
        <f>IF(LEN(Template!AH83)=0,"",Template!AH83)</f>
        <v>IS4</v>
      </c>
      <c r="AB83" s="7" t="str">
        <f>IF(LEN(Template!AI83)=0,"",Template!AI83)</f>
        <v>IS4</v>
      </c>
      <c r="AC83" s="7" t="str">
        <f>IF(LEN(Template!AJ83)=0,"",Template!AJ83)</f>
        <v/>
      </c>
      <c r="AD83" s="7" t="str">
        <f>IF(LEN(Template!AK83)=0,"",Template!AK83)</f>
        <v/>
      </c>
      <c r="AE83" s="7" t="str">
        <f>IF(LEN(Template!AL83)=0,"",Template!AL83)</f>
        <v/>
      </c>
      <c r="AF83" s="7" t="str">
        <f>IF(LEN(Template!AM83)=0,"",Template!AM83)</f>
        <v/>
      </c>
      <c r="AG83" s="7" t="str">
        <f>IF(LEN(Template!AN83)=0,"",Template!AN83)</f>
        <v/>
      </c>
      <c r="AH83" s="7" t="str">
        <f>IF(LEN(Template!AO83)=0,"",Template!AO83)</f>
        <v/>
      </c>
      <c r="AI83" t="str">
        <f>IF(LEN(Template!AS83)=0,"",Template!AS83)</f>
        <v/>
      </c>
      <c r="AJ83" t="str">
        <f>IF(LEN(Template!AU83)=0,"",Template!AU83)</f>
        <v/>
      </c>
      <c r="AM83" s="7">
        <v>127</v>
      </c>
      <c r="AN83" s="181">
        <v>44947.057118055556</v>
      </c>
      <c r="AO83" t="s">
        <v>531</v>
      </c>
      <c r="AP83" t="s">
        <v>788</v>
      </c>
      <c r="AQ83" s="7">
        <v>0</v>
      </c>
      <c r="AR83" s="7">
        <v>0</v>
      </c>
      <c r="AS83" s="7">
        <v>0</v>
      </c>
      <c r="AT83" s="7">
        <v>0</v>
      </c>
      <c r="AU83" s="7">
        <v>0.76500000000000001</v>
      </c>
      <c r="AV83" s="7">
        <v>0.311</v>
      </c>
      <c r="AW83" s="7">
        <v>0.35699999999999998</v>
      </c>
      <c r="AX83" s="7">
        <v>0.3</v>
      </c>
      <c r="AY83" s="7">
        <v>33.418999999999997</v>
      </c>
      <c r="AZ83" s="7">
        <v>2</v>
      </c>
      <c r="BA83" s="7" t="s">
        <v>782</v>
      </c>
      <c r="BB83" s="7" t="s">
        <v>782</v>
      </c>
      <c r="BC83" s="7" t="s">
        <v>782</v>
      </c>
      <c r="BD83" s="7" t="s">
        <v>782</v>
      </c>
      <c r="BE83" s="7" t="s">
        <v>782</v>
      </c>
      <c r="BF83" s="7" t="s">
        <v>782</v>
      </c>
      <c r="BG83" s="7" t="s">
        <v>782</v>
      </c>
      <c r="BH83" s="7" t="s">
        <v>782</v>
      </c>
      <c r="BI83" s="7">
        <v>66.837999999999994</v>
      </c>
      <c r="BJ83" t="s">
        <v>858</v>
      </c>
      <c r="BK83" s="7" t="s">
        <v>704</v>
      </c>
      <c r="BL83" s="7" t="s">
        <v>707</v>
      </c>
      <c r="BM83" s="7" t="s">
        <v>707</v>
      </c>
      <c r="BN83" s="7" t="s">
        <v>707</v>
      </c>
      <c r="BO83" s="7" t="s">
        <v>858</v>
      </c>
      <c r="BP83" s="7" t="s">
        <v>858</v>
      </c>
      <c r="BQ83" s="7" t="s">
        <v>858</v>
      </c>
      <c r="BR83" s="7" t="s">
        <v>858</v>
      </c>
      <c r="BS83" s="7" t="s">
        <v>858</v>
      </c>
      <c r="BT83" s="7" t="s">
        <v>858</v>
      </c>
      <c r="BU83" t="s">
        <v>858</v>
      </c>
      <c r="BV83" t="s">
        <v>858</v>
      </c>
    </row>
    <row r="84" spans="1:74" x14ac:dyDescent="0.35">
      <c r="A84" s="7">
        <f ca="1">Template!A84</f>
        <v>80</v>
      </c>
      <c r="B84" s="181">
        <f ca="1">Template!B84</f>
        <v>44946.018634259257</v>
      </c>
      <c r="C84" t="str">
        <f ca="1">Template!C84</f>
        <v>WO-23003-45-A-1</v>
      </c>
      <c r="D84" t="str">
        <f ca="1">Template!E84</f>
        <v>U</v>
      </c>
      <c r="E84" s="7">
        <f ca="1">Template!G84</f>
        <v>126.129</v>
      </c>
      <c r="F84" s="7" t="e">
        <f ca="1">Template!H84</f>
        <v>#N/A</v>
      </c>
      <c r="G84" s="7">
        <f ca="1">Template!I84</f>
        <v>0</v>
      </c>
      <c r="H84" s="7">
        <f ca="1">Template!J84</f>
        <v>0</v>
      </c>
      <c r="I84" s="7" t="e">
        <f ca="1">Template!K84</f>
        <v>#N/A</v>
      </c>
      <c r="J84" s="7">
        <f ca="1">Template!L84</f>
        <v>0.40100000000000002</v>
      </c>
      <c r="K84" s="7">
        <f ca="1">Template!M84</f>
        <v>0.36599999999999999</v>
      </c>
      <c r="L84" s="7" t="e">
        <f ca="1">Template!N84</f>
        <v>#N/A</v>
      </c>
      <c r="M84" s="7">
        <f ca="1">Template!O84</f>
        <v>0.36799999999999999</v>
      </c>
      <c r="N84" s="7">
        <f ca="1">Template!P84</f>
        <v>1</v>
      </c>
      <c r="O84" s="7">
        <f ca="1">Template!Q84</f>
        <v>126.129</v>
      </c>
      <c r="P84" s="7" t="e">
        <f ca="1">Template!R84</f>
        <v>#N/A</v>
      </c>
      <c r="Q84" s="7" t="str">
        <f ca="1">Template!S84</f>
        <v>&lt;MRL</v>
      </c>
      <c r="R84" s="7" t="str">
        <f ca="1">Template!T84</f>
        <v>&lt;MRL</v>
      </c>
      <c r="S84" s="7" t="e">
        <f ca="1">Template!U84</f>
        <v>#N/A</v>
      </c>
      <c r="T84" s="7" t="str">
        <f ca="1">Template!V84</f>
        <v>&lt;MRL</v>
      </c>
      <c r="U84" s="7" t="str">
        <f ca="1">Template!W84</f>
        <v>&lt;MRL</v>
      </c>
      <c r="V84" s="7" t="e">
        <f ca="1">Template!X84</f>
        <v>#N/A</v>
      </c>
      <c r="W84" s="7" t="str">
        <f ca="1">Template!Y84</f>
        <v>&lt;MRL</v>
      </c>
      <c r="X84" t="str">
        <f ca="1">Template!AD84</f>
        <v/>
      </c>
      <c r="Y84" s="7" t="str">
        <f>IF(LEN(Template!AF84)=0,"",Template!AF84)</f>
        <v>IS3</v>
      </c>
      <c r="Z84" s="7" t="str">
        <f>IF(LEN(Template!AG84)=0,"",Template!AG84)</f>
        <v>IS3</v>
      </c>
      <c r="AA84" s="7" t="str">
        <f>IF(LEN(Template!AH84)=0,"",Template!AH84)</f>
        <v>IS4</v>
      </c>
      <c r="AB84" s="7" t="str">
        <f>IF(LEN(Template!AI84)=0,"",Template!AI84)</f>
        <v>IS4</v>
      </c>
      <c r="AC84" s="7" t="str">
        <f>IF(LEN(Template!AJ84)=0,"",Template!AJ84)</f>
        <v/>
      </c>
      <c r="AD84" s="7" t="str">
        <f>IF(LEN(Template!AK84)=0,"",Template!AK84)</f>
        <v/>
      </c>
      <c r="AE84" s="7" t="str">
        <f>IF(LEN(Template!AL84)=0,"",Template!AL84)</f>
        <v/>
      </c>
      <c r="AF84" s="7" t="str">
        <f>IF(LEN(Template!AM84)=0,"",Template!AM84)</f>
        <v/>
      </c>
      <c r="AG84" s="7" t="str">
        <f>IF(LEN(Template!AN84)=0,"",Template!AN84)</f>
        <v/>
      </c>
      <c r="AH84" s="7" t="str">
        <f>IF(LEN(Template!AO84)=0,"",Template!AO84)</f>
        <v/>
      </c>
      <c r="AI84" t="str">
        <f>IF(LEN(Template!AS84)=0,"",Template!AS84)</f>
        <v/>
      </c>
      <c r="AJ84" t="str">
        <f>IF(LEN(Template!AU84)=0,"",Template!AU84)</f>
        <v/>
      </c>
      <c r="AM84" s="7">
        <v>128</v>
      </c>
      <c r="AN84" s="181">
        <v>44947.075914351852</v>
      </c>
      <c r="AO84" t="s">
        <v>530</v>
      </c>
      <c r="AP84" t="s">
        <v>788</v>
      </c>
      <c r="AQ84" s="7">
        <v>0</v>
      </c>
      <c r="AR84" s="7">
        <v>1.73</v>
      </c>
      <c r="AS84" s="7">
        <v>0</v>
      </c>
      <c r="AT84" s="7">
        <v>0</v>
      </c>
      <c r="AU84" s="7">
        <v>0.80500000000000005</v>
      </c>
      <c r="AV84" s="7">
        <v>0.40300000000000002</v>
      </c>
      <c r="AW84" s="7">
        <v>0.51</v>
      </c>
      <c r="AX84" s="7">
        <v>0.48599999999999999</v>
      </c>
      <c r="AY84" s="7">
        <v>46.694000000000003</v>
      </c>
      <c r="AZ84" s="7">
        <v>2</v>
      </c>
      <c r="BA84" s="7" t="s">
        <v>782</v>
      </c>
      <c r="BB84" s="7" t="s">
        <v>782</v>
      </c>
      <c r="BC84" s="7" t="s">
        <v>782</v>
      </c>
      <c r="BD84" s="7" t="s">
        <v>782</v>
      </c>
      <c r="BE84" s="7" t="s">
        <v>782</v>
      </c>
      <c r="BF84" s="7" t="s">
        <v>782</v>
      </c>
      <c r="BG84" s="7" t="s">
        <v>782</v>
      </c>
      <c r="BH84" s="7" t="s">
        <v>782</v>
      </c>
      <c r="BI84" s="7">
        <v>93.388000000000005</v>
      </c>
      <c r="BJ84" t="s">
        <v>858</v>
      </c>
      <c r="BK84" s="7" t="s">
        <v>704</v>
      </c>
      <c r="BL84" s="7" t="s">
        <v>707</v>
      </c>
      <c r="BM84" s="7" t="s">
        <v>707</v>
      </c>
      <c r="BN84" s="7" t="s">
        <v>707</v>
      </c>
      <c r="BO84" s="7" t="s">
        <v>858</v>
      </c>
      <c r="BP84" s="7" t="s">
        <v>858</v>
      </c>
      <c r="BQ84" s="7" t="s">
        <v>858</v>
      </c>
      <c r="BR84" s="7" t="s">
        <v>858</v>
      </c>
      <c r="BS84" s="7" t="s">
        <v>858</v>
      </c>
      <c r="BT84" s="7" t="s">
        <v>858</v>
      </c>
      <c r="BU84" t="s">
        <v>858</v>
      </c>
      <c r="BV84" t="s">
        <v>858</v>
      </c>
    </row>
    <row r="85" spans="1:74" x14ac:dyDescent="0.35">
      <c r="A85" s="7">
        <f ca="1">Template!A85</f>
        <v>81</v>
      </c>
      <c r="B85" s="181">
        <f ca="1">Template!B85</f>
        <v>44946.037442129629</v>
      </c>
      <c r="C85" t="str">
        <f ca="1">Template!C85</f>
        <v>WO-23003-46-A-1</v>
      </c>
      <c r="D85" t="str">
        <f ca="1">Template!E85</f>
        <v>U</v>
      </c>
      <c r="E85" s="7">
        <f ca="1">Template!G85</f>
        <v>117.077</v>
      </c>
      <c r="F85" s="7" t="e">
        <f ca="1">Template!H85</f>
        <v>#N/A</v>
      </c>
      <c r="G85" s="7">
        <f ca="1">Template!I85</f>
        <v>0</v>
      </c>
      <c r="H85" s="7">
        <f ca="1">Template!J85</f>
        <v>0</v>
      </c>
      <c r="I85" s="7" t="e">
        <f ca="1">Template!K85</f>
        <v>#N/A</v>
      </c>
      <c r="J85" s="7">
        <f ca="1">Template!L85</f>
        <v>0.32800000000000001</v>
      </c>
      <c r="K85" s="7">
        <f ca="1">Template!M85</f>
        <v>0.42699999999999999</v>
      </c>
      <c r="L85" s="7" t="e">
        <f ca="1">Template!N85</f>
        <v>#N/A</v>
      </c>
      <c r="M85" s="7">
        <f ca="1">Template!O85</f>
        <v>0.45</v>
      </c>
      <c r="N85" s="7">
        <f ca="1">Template!P85</f>
        <v>1</v>
      </c>
      <c r="O85" s="7">
        <f ca="1">Template!Q85</f>
        <v>117.077</v>
      </c>
      <c r="P85" s="7" t="e">
        <f ca="1">Template!R85</f>
        <v>#N/A</v>
      </c>
      <c r="Q85" s="7" t="str">
        <f ca="1">Template!S85</f>
        <v>&lt;MRL</v>
      </c>
      <c r="R85" s="7" t="str">
        <f ca="1">Template!T85</f>
        <v>&lt;MRL</v>
      </c>
      <c r="S85" s="7" t="e">
        <f ca="1">Template!U85</f>
        <v>#N/A</v>
      </c>
      <c r="T85" s="7" t="str">
        <f ca="1">Template!V85</f>
        <v>&lt;MRL</v>
      </c>
      <c r="U85" s="7" t="str">
        <f ca="1">Template!W85</f>
        <v>&lt;MRL</v>
      </c>
      <c r="V85" s="7" t="e">
        <f ca="1">Template!X85</f>
        <v>#N/A</v>
      </c>
      <c r="W85" s="7" t="str">
        <f ca="1">Template!Y85</f>
        <v>&lt;MRL</v>
      </c>
      <c r="X85" t="str">
        <f ca="1">Template!AD85</f>
        <v/>
      </c>
      <c r="Y85" s="7" t="str">
        <f>IF(LEN(Template!AF85)=0,"",Template!AF85)</f>
        <v>IS3</v>
      </c>
      <c r="Z85" s="7" t="str">
        <f>IF(LEN(Template!AG85)=0,"",Template!AG85)</f>
        <v>IS3</v>
      </c>
      <c r="AA85" s="7" t="str">
        <f>IF(LEN(Template!AH85)=0,"",Template!AH85)</f>
        <v>IS4</v>
      </c>
      <c r="AB85" s="7" t="str">
        <f>IF(LEN(Template!AI85)=0,"",Template!AI85)</f>
        <v>IS4</v>
      </c>
      <c r="AC85" s="7" t="str">
        <f>IF(LEN(Template!AJ85)=0,"",Template!AJ85)</f>
        <v>IS4</v>
      </c>
      <c r="AD85" s="7" t="str">
        <f>IF(LEN(Template!AK85)=0,"",Template!AK85)</f>
        <v/>
      </c>
      <c r="AE85" s="7" t="str">
        <f>IF(LEN(Template!AL85)=0,"",Template!AL85)</f>
        <v/>
      </c>
      <c r="AF85" s="7" t="str">
        <f>IF(LEN(Template!AM85)=0,"",Template!AM85)</f>
        <v/>
      </c>
      <c r="AG85" s="7" t="str">
        <f>IF(LEN(Template!AN85)=0,"",Template!AN85)</f>
        <v/>
      </c>
      <c r="AH85" s="7" t="str">
        <f>IF(LEN(Template!AO85)=0,"",Template!AO85)</f>
        <v/>
      </c>
      <c r="AI85" t="str">
        <f>IF(LEN(Template!AS85)=0,"",Template!AS85)</f>
        <v/>
      </c>
      <c r="AJ85" t="str">
        <f>IF(LEN(Template!AU85)=0,"",Template!AU85)</f>
        <v/>
      </c>
      <c r="AM85" s="7">
        <v>129</v>
      </c>
      <c r="AN85" s="181">
        <v>44947.094710648147</v>
      </c>
      <c r="AO85" t="s">
        <v>529</v>
      </c>
      <c r="AP85" t="s">
        <v>788</v>
      </c>
      <c r="AQ85" s="7">
        <v>201.05099999999999</v>
      </c>
      <c r="AR85" s="7">
        <v>1.534</v>
      </c>
      <c r="AS85" s="7">
        <v>0</v>
      </c>
      <c r="AT85" s="7">
        <v>0</v>
      </c>
      <c r="AU85" s="7">
        <v>0.78100000000000003</v>
      </c>
      <c r="AV85" s="7">
        <v>0.32</v>
      </c>
      <c r="AW85" s="7">
        <v>0.35</v>
      </c>
      <c r="AX85" s="7">
        <v>0.24</v>
      </c>
      <c r="AY85" s="7">
        <v>1.7509999999999999</v>
      </c>
      <c r="AZ85" s="7">
        <v>2</v>
      </c>
      <c r="BA85" s="7">
        <v>402.10199999999998</v>
      </c>
      <c r="BB85" s="7" t="s">
        <v>782</v>
      </c>
      <c r="BC85" s="7" t="s">
        <v>782</v>
      </c>
      <c r="BD85" s="7" t="s">
        <v>782</v>
      </c>
      <c r="BE85" s="7" t="s">
        <v>782</v>
      </c>
      <c r="BF85" s="7" t="s">
        <v>782</v>
      </c>
      <c r="BG85" s="7" t="s">
        <v>782</v>
      </c>
      <c r="BH85" s="7" t="s">
        <v>782</v>
      </c>
      <c r="BI85" s="7" t="s">
        <v>782</v>
      </c>
      <c r="BJ85" t="s">
        <v>858</v>
      </c>
      <c r="BK85" s="7" t="s">
        <v>704</v>
      </c>
      <c r="BL85" s="7" t="s">
        <v>704</v>
      </c>
      <c r="BM85" s="7" t="s">
        <v>707</v>
      </c>
      <c r="BN85" s="7" t="s">
        <v>707</v>
      </c>
      <c r="BO85" s="7" t="s">
        <v>858</v>
      </c>
      <c r="BP85" s="7" t="s">
        <v>858</v>
      </c>
      <c r="BQ85" s="7" t="s">
        <v>858</v>
      </c>
      <c r="BR85" s="7" t="s">
        <v>858</v>
      </c>
      <c r="BS85" s="7" t="s">
        <v>858</v>
      </c>
      <c r="BT85" s="7" t="s">
        <v>858</v>
      </c>
      <c r="BU85" t="s">
        <v>858</v>
      </c>
      <c r="BV85" t="s">
        <v>858</v>
      </c>
    </row>
    <row r="86" spans="1:74" x14ac:dyDescent="0.35">
      <c r="A86" s="7">
        <f ca="1">Template!A86</f>
        <v>82</v>
      </c>
      <c r="B86" s="181">
        <f ca="1">Template!B86</f>
        <v>44946.056261574071</v>
      </c>
      <c r="C86" t="str">
        <f ca="1">Template!C86</f>
        <v>WO-23003-47-A-1</v>
      </c>
      <c r="D86" t="str">
        <f ca="1">Template!E86</f>
        <v>U</v>
      </c>
      <c r="E86" s="7">
        <f ca="1">Template!G86</f>
        <v>268.23399999999998</v>
      </c>
      <c r="F86" s="7" t="e">
        <f ca="1">Template!H86</f>
        <v>#N/A</v>
      </c>
      <c r="G86" s="7">
        <f ca="1">Template!I86</f>
        <v>1.131</v>
      </c>
      <c r="H86" s="7">
        <f ca="1">Template!J86</f>
        <v>0</v>
      </c>
      <c r="I86" s="7" t="e">
        <f ca="1">Template!K86</f>
        <v>#N/A</v>
      </c>
      <c r="J86" s="7">
        <f ca="1">Template!L86</f>
        <v>0.42899999999999999</v>
      </c>
      <c r="K86" s="7">
        <f ca="1">Template!M86</f>
        <v>0.35499999999999998</v>
      </c>
      <c r="L86" s="7" t="e">
        <f ca="1">Template!N86</f>
        <v>#N/A</v>
      </c>
      <c r="M86" s="7">
        <f ca="1">Template!O86</f>
        <v>0.318</v>
      </c>
      <c r="N86" s="7">
        <f ca="1">Template!P86</f>
        <v>1</v>
      </c>
      <c r="O86" s="7">
        <f ca="1">Template!Q86</f>
        <v>268.23399999999998</v>
      </c>
      <c r="P86" s="7" t="e">
        <f ca="1">Template!R86</f>
        <v>#N/A</v>
      </c>
      <c r="Q86" s="7" t="str">
        <f ca="1">Template!S86</f>
        <v>&lt;MRL</v>
      </c>
      <c r="R86" s="7" t="str">
        <f ca="1">Template!T86</f>
        <v>&lt;MRL</v>
      </c>
      <c r="S86" s="7" t="e">
        <f ca="1">Template!U86</f>
        <v>#N/A</v>
      </c>
      <c r="T86" s="7" t="str">
        <f ca="1">Template!V86</f>
        <v>&lt;MRL</v>
      </c>
      <c r="U86" s="7" t="str">
        <f ca="1">Template!W86</f>
        <v>&lt;MRL</v>
      </c>
      <c r="V86" s="7" t="e">
        <f ca="1">Template!X86</f>
        <v>#N/A</v>
      </c>
      <c r="W86" s="7" t="str">
        <f ca="1">Template!Y86</f>
        <v>&lt;MRL</v>
      </c>
      <c r="X86" t="str">
        <f ca="1">Template!AD86</f>
        <v/>
      </c>
      <c r="Y86" s="7" t="str">
        <f>IF(LEN(Template!AF86)=0,"",Template!AF86)</f>
        <v>IS3</v>
      </c>
      <c r="Z86" s="7" t="str">
        <f>IF(LEN(Template!AG86)=0,"",Template!AG86)</f>
        <v>IS3</v>
      </c>
      <c r="AA86" s="7" t="str">
        <f>IF(LEN(Template!AH86)=0,"",Template!AH86)</f>
        <v>IS4</v>
      </c>
      <c r="AB86" s="7" t="str">
        <f>IF(LEN(Template!AI86)=0,"",Template!AI86)</f>
        <v>IS4</v>
      </c>
      <c r="AC86" s="7" t="str">
        <f>IF(LEN(Template!AJ86)=0,"",Template!AJ86)</f>
        <v>IS4</v>
      </c>
      <c r="AD86" s="7" t="str">
        <f>IF(LEN(Template!AK86)=0,"",Template!AK86)</f>
        <v>IS4</v>
      </c>
      <c r="AE86" s="7" t="str">
        <f>IF(LEN(Template!AL86)=0,"",Template!AL86)</f>
        <v/>
      </c>
      <c r="AF86" s="7" t="str">
        <f>IF(LEN(Template!AM86)=0,"",Template!AM86)</f>
        <v/>
      </c>
      <c r="AG86" s="7" t="str">
        <f>IF(LEN(Template!AN86)=0,"",Template!AN86)</f>
        <v/>
      </c>
      <c r="AH86" s="7" t="str">
        <f>IF(LEN(Template!AO86)=0,"",Template!AO86)</f>
        <v/>
      </c>
      <c r="AI86" t="str">
        <f>IF(LEN(Template!AS86)=0,"",Template!AS86)</f>
        <v/>
      </c>
      <c r="AJ86" t="str">
        <f>IF(LEN(Template!AU86)=0,"",Template!AU86)</f>
        <v/>
      </c>
      <c r="AM86" s="7">
        <v>130</v>
      </c>
      <c r="AN86" s="181">
        <v>44947.113506944443</v>
      </c>
      <c r="AO86" t="s">
        <v>528</v>
      </c>
      <c r="AP86" t="s">
        <v>788</v>
      </c>
      <c r="AQ86" s="7">
        <v>212.26400000000001</v>
      </c>
      <c r="AR86" s="7">
        <v>1.2</v>
      </c>
      <c r="AS86" s="7">
        <v>0.68899999999999995</v>
      </c>
      <c r="AT86" s="7">
        <v>0</v>
      </c>
      <c r="AU86" s="7">
        <v>0.81</v>
      </c>
      <c r="AV86" s="7">
        <v>0.35</v>
      </c>
      <c r="AW86" s="7">
        <v>0.38500000000000001</v>
      </c>
      <c r="AX86" s="7">
        <v>6.7000000000000004E-2</v>
      </c>
      <c r="AY86" s="7">
        <v>0.39300000000000002</v>
      </c>
      <c r="AZ86" s="7">
        <v>2</v>
      </c>
      <c r="BA86" s="7">
        <v>424.52800000000002</v>
      </c>
      <c r="BB86" s="7" t="s">
        <v>782</v>
      </c>
      <c r="BC86" s="7" t="s">
        <v>782</v>
      </c>
      <c r="BD86" s="7" t="s">
        <v>782</v>
      </c>
      <c r="BE86" s="7" t="s">
        <v>782</v>
      </c>
      <c r="BF86" s="7" t="s">
        <v>782</v>
      </c>
      <c r="BG86" s="7" t="s">
        <v>782</v>
      </c>
      <c r="BH86" s="7" t="s">
        <v>782</v>
      </c>
      <c r="BI86" s="7" t="s">
        <v>782</v>
      </c>
      <c r="BJ86" t="s">
        <v>858</v>
      </c>
      <c r="BK86" s="7" t="s">
        <v>704</v>
      </c>
      <c r="BL86" s="7" t="s">
        <v>704</v>
      </c>
      <c r="BM86" s="7" t="s">
        <v>707</v>
      </c>
      <c r="BN86" s="7" t="s">
        <v>707</v>
      </c>
      <c r="BO86" s="7" t="s">
        <v>858</v>
      </c>
      <c r="BP86" s="7" t="s">
        <v>858</v>
      </c>
      <c r="BQ86" s="7" t="s">
        <v>858</v>
      </c>
      <c r="BR86" s="7" t="s">
        <v>858</v>
      </c>
      <c r="BS86" s="7" t="s">
        <v>858</v>
      </c>
      <c r="BT86" s="7" t="s">
        <v>858</v>
      </c>
      <c r="BU86" t="s">
        <v>858</v>
      </c>
      <c r="BV86" t="s">
        <v>858</v>
      </c>
    </row>
    <row r="87" spans="1:74" x14ac:dyDescent="0.35">
      <c r="A87" s="7">
        <f ca="1">Template!A87</f>
        <v>83</v>
      </c>
      <c r="B87" s="181">
        <f ca="1">Template!B87</f>
        <v>44946.075069444443</v>
      </c>
      <c r="C87" t="str">
        <f ca="1">Template!C87</f>
        <v>WO-23003-48-A-1</v>
      </c>
      <c r="D87" t="str">
        <f ca="1">Template!E87</f>
        <v>U</v>
      </c>
      <c r="E87" s="7">
        <f ca="1">Template!G87</f>
        <v>253.554</v>
      </c>
      <c r="F87" s="7" t="e">
        <f ca="1">Template!H87</f>
        <v>#N/A</v>
      </c>
      <c r="G87" s="7">
        <f ca="1">Template!I87</f>
        <v>0.42099999999999999</v>
      </c>
      <c r="H87" s="7">
        <f ca="1">Template!J87</f>
        <v>0</v>
      </c>
      <c r="I87" s="7" t="e">
        <f ca="1">Template!K87</f>
        <v>#N/A</v>
      </c>
      <c r="J87" s="7">
        <f ca="1">Template!L87</f>
        <v>0.49099999999999999</v>
      </c>
      <c r="K87" s="7">
        <f ca="1">Template!M87</f>
        <v>0.36299999999999999</v>
      </c>
      <c r="L87" s="7" t="e">
        <f ca="1">Template!N87</f>
        <v>#N/A</v>
      </c>
      <c r="M87" s="7">
        <f ca="1">Template!O87</f>
        <v>0.33400000000000002</v>
      </c>
      <c r="N87" s="7">
        <f ca="1">Template!P87</f>
        <v>1</v>
      </c>
      <c r="O87" s="7">
        <f ca="1">Template!Q87</f>
        <v>253.554</v>
      </c>
      <c r="P87" s="7" t="e">
        <f ca="1">Template!R87</f>
        <v>#N/A</v>
      </c>
      <c r="Q87" s="7" t="str">
        <f ca="1">Template!S87</f>
        <v>&lt;MRL</v>
      </c>
      <c r="R87" s="7" t="str">
        <f ca="1">Template!T87</f>
        <v>&lt;MRL</v>
      </c>
      <c r="S87" s="7" t="e">
        <f ca="1">Template!U87</f>
        <v>#N/A</v>
      </c>
      <c r="T87" s="7" t="str">
        <f ca="1">Template!V87</f>
        <v>&lt;MRL</v>
      </c>
      <c r="U87" s="7" t="str">
        <f ca="1">Template!W87</f>
        <v>&lt;MRL</v>
      </c>
      <c r="V87" s="7" t="e">
        <f ca="1">Template!X87</f>
        <v>#N/A</v>
      </c>
      <c r="W87" s="7" t="str">
        <f ca="1">Template!Y87</f>
        <v>&lt;MRL</v>
      </c>
      <c r="X87" t="str">
        <f ca="1">Template!AD87</f>
        <v/>
      </c>
      <c r="Y87" s="7" t="str">
        <f>IF(LEN(Template!AF87)=0,"",Template!AF87)</f>
        <v>IS3</v>
      </c>
      <c r="Z87" s="7" t="str">
        <f>IF(LEN(Template!AG87)=0,"",Template!AG87)</f>
        <v>IS3</v>
      </c>
      <c r="AA87" s="7" t="str">
        <f>IF(LEN(Template!AH87)=0,"",Template!AH87)</f>
        <v>IS4</v>
      </c>
      <c r="AB87" s="7" t="str">
        <f>IF(LEN(Template!AI87)=0,"",Template!AI87)</f>
        <v>IS4</v>
      </c>
      <c r="AC87" s="7" t="str">
        <f>IF(LEN(Template!AJ87)=0,"",Template!AJ87)</f>
        <v/>
      </c>
      <c r="AD87" s="7" t="str">
        <f>IF(LEN(Template!AK87)=0,"",Template!AK87)</f>
        <v/>
      </c>
      <c r="AE87" s="7" t="str">
        <f>IF(LEN(Template!AL87)=0,"",Template!AL87)</f>
        <v/>
      </c>
      <c r="AF87" s="7" t="str">
        <f>IF(LEN(Template!AM87)=0,"",Template!AM87)</f>
        <v/>
      </c>
      <c r="AG87" s="7" t="str">
        <f>IF(LEN(Template!AN87)=0,"",Template!AN87)</f>
        <v/>
      </c>
      <c r="AH87" s="7" t="str">
        <f>IF(LEN(Template!AO87)=0,"",Template!AO87)</f>
        <v/>
      </c>
      <c r="AI87" t="str">
        <f>IF(LEN(Template!AS87)=0,"",Template!AS87)</f>
        <v/>
      </c>
      <c r="AJ87" t="str">
        <f>IF(LEN(Template!AU87)=0,"",Template!AU87)</f>
        <v/>
      </c>
      <c r="AM87" s="7">
        <v>131</v>
      </c>
      <c r="AN87" s="181">
        <v>44947.132314814815</v>
      </c>
      <c r="AO87" t="s">
        <v>527</v>
      </c>
      <c r="AP87" t="s">
        <v>788</v>
      </c>
      <c r="AQ87" s="7">
        <v>343.62</v>
      </c>
      <c r="AR87" s="7">
        <v>1.06</v>
      </c>
      <c r="AS87" s="7">
        <v>0</v>
      </c>
      <c r="AT87" s="7">
        <v>0</v>
      </c>
      <c r="AU87" s="7">
        <v>0</v>
      </c>
      <c r="AV87" s="7">
        <v>0.33600000000000002</v>
      </c>
      <c r="AW87" s="7">
        <v>0.30099999999999999</v>
      </c>
      <c r="AX87" s="7">
        <v>4.7E-2</v>
      </c>
      <c r="AY87" s="7">
        <v>0.28299999999999997</v>
      </c>
      <c r="AZ87" s="7">
        <v>2</v>
      </c>
      <c r="BA87" s="7">
        <v>687.24</v>
      </c>
      <c r="BB87" s="7" t="s">
        <v>782</v>
      </c>
      <c r="BC87" s="7" t="s">
        <v>782</v>
      </c>
      <c r="BD87" s="7" t="s">
        <v>782</v>
      </c>
      <c r="BE87" s="7" t="s">
        <v>782</v>
      </c>
      <c r="BF87" s="7" t="s">
        <v>782</v>
      </c>
      <c r="BG87" s="7" t="s">
        <v>782</v>
      </c>
      <c r="BH87" s="7" t="s">
        <v>782</v>
      </c>
      <c r="BI87" s="7" t="s">
        <v>782</v>
      </c>
      <c r="BJ87" t="s">
        <v>858</v>
      </c>
      <c r="BK87" s="7" t="s">
        <v>704</v>
      </c>
      <c r="BL87" s="7" t="s">
        <v>704</v>
      </c>
      <c r="BM87" s="7" t="s">
        <v>707</v>
      </c>
      <c r="BN87" s="7" t="s">
        <v>707</v>
      </c>
      <c r="BO87" s="7" t="s">
        <v>858</v>
      </c>
      <c r="BP87" s="7" t="s">
        <v>858</v>
      </c>
      <c r="BQ87" s="7" t="s">
        <v>858</v>
      </c>
      <c r="BR87" s="7" t="s">
        <v>858</v>
      </c>
      <c r="BS87" s="7" t="s">
        <v>858</v>
      </c>
      <c r="BT87" s="7" t="s">
        <v>858</v>
      </c>
      <c r="BU87" t="s">
        <v>858</v>
      </c>
      <c r="BV87" t="s">
        <v>858</v>
      </c>
    </row>
    <row r="88" spans="1:74" x14ac:dyDescent="0.35">
      <c r="A88" s="7">
        <f ca="1">Template!A88</f>
        <v>84</v>
      </c>
      <c r="B88" s="181">
        <f ca="1">Template!B88</f>
        <v>44946.093900462962</v>
      </c>
      <c r="C88" t="str">
        <f ca="1">Template!C88</f>
        <v>WO-23003-49-A-1</v>
      </c>
      <c r="D88" t="str">
        <f ca="1">Template!E88</f>
        <v>U</v>
      </c>
      <c r="E88" s="7">
        <f ca="1">Template!G88</f>
        <v>250.815</v>
      </c>
      <c r="F88" s="7" t="e">
        <f ca="1">Template!H88</f>
        <v>#N/A</v>
      </c>
      <c r="G88" s="7">
        <f ca="1">Template!I88</f>
        <v>0</v>
      </c>
      <c r="H88" s="7">
        <f ca="1">Template!J88</f>
        <v>0</v>
      </c>
      <c r="I88" s="7" t="e">
        <f ca="1">Template!K88</f>
        <v>#N/A</v>
      </c>
      <c r="J88" s="7">
        <f ca="1">Template!L88</f>
        <v>0.80700000000000005</v>
      </c>
      <c r="K88" s="7">
        <f ca="1">Template!M88</f>
        <v>0.38100000000000001</v>
      </c>
      <c r="L88" s="7" t="e">
        <f ca="1">Template!N88</f>
        <v>#N/A</v>
      </c>
      <c r="M88" s="7">
        <f ca="1">Template!O88</f>
        <v>0.32300000000000001</v>
      </c>
      <c r="N88" s="7">
        <f ca="1">Template!P88</f>
        <v>1</v>
      </c>
      <c r="O88" s="7">
        <f ca="1">Template!Q88</f>
        <v>250.815</v>
      </c>
      <c r="P88" s="7" t="e">
        <f ca="1">Template!R88</f>
        <v>#N/A</v>
      </c>
      <c r="Q88" s="7" t="str">
        <f ca="1">Template!S88</f>
        <v>&lt;MRL</v>
      </c>
      <c r="R88" s="7" t="str">
        <f ca="1">Template!T88</f>
        <v>&lt;MRL</v>
      </c>
      <c r="S88" s="7" t="e">
        <f ca="1">Template!U88</f>
        <v>#N/A</v>
      </c>
      <c r="T88" s="7" t="str">
        <f ca="1">Template!V88</f>
        <v>&lt;MRL</v>
      </c>
      <c r="U88" s="7" t="str">
        <f ca="1">Template!W88</f>
        <v>&lt;MRL</v>
      </c>
      <c r="V88" s="7" t="e">
        <f ca="1">Template!X88</f>
        <v>#N/A</v>
      </c>
      <c r="W88" s="7" t="str">
        <f ca="1">Template!Y88</f>
        <v>&lt;MRL</v>
      </c>
      <c r="X88" t="str">
        <f ca="1">Template!AD88</f>
        <v/>
      </c>
      <c r="Y88" s="7" t="str">
        <f>IF(LEN(Template!AF88)=0,"",Template!AF88)</f>
        <v>IS3</v>
      </c>
      <c r="Z88" s="7" t="str">
        <f>IF(LEN(Template!AG88)=0,"",Template!AG88)</f>
        <v>IS3</v>
      </c>
      <c r="AA88" s="7" t="str">
        <f>IF(LEN(Template!AH88)=0,"",Template!AH88)</f>
        <v>IS4</v>
      </c>
      <c r="AB88" s="7" t="str">
        <f>IF(LEN(Template!AI88)=0,"",Template!AI88)</f>
        <v>IS4</v>
      </c>
      <c r="AC88" s="7" t="str">
        <f>IF(LEN(Template!AJ88)=0,"",Template!AJ88)</f>
        <v/>
      </c>
      <c r="AD88" s="7" t="str">
        <f>IF(LEN(Template!AK88)=0,"",Template!AK88)</f>
        <v/>
      </c>
      <c r="AE88" s="7" t="str">
        <f>IF(LEN(Template!AL88)=0,"",Template!AL88)</f>
        <v/>
      </c>
      <c r="AF88" s="7" t="str">
        <f>IF(LEN(Template!AM88)=0,"",Template!AM88)</f>
        <v/>
      </c>
      <c r="AG88" s="7" t="str">
        <f>IF(LEN(Template!AN88)=0,"",Template!AN88)</f>
        <v/>
      </c>
      <c r="AH88" s="7" t="str">
        <f>IF(LEN(Template!AO88)=0,"",Template!AO88)</f>
        <v/>
      </c>
      <c r="AI88" t="str">
        <f>IF(LEN(Template!AS88)=0,"",Template!AS88)</f>
        <v/>
      </c>
      <c r="AJ88" t="str">
        <f>IF(LEN(Template!AU88)=0,"",Template!AU88)</f>
        <v/>
      </c>
      <c r="AM88" s="7">
        <v>132</v>
      </c>
      <c r="AN88" s="181">
        <v>44947.15111111111</v>
      </c>
      <c r="AO88" t="s">
        <v>526</v>
      </c>
      <c r="AP88" t="s">
        <v>788</v>
      </c>
      <c r="AQ88" s="7">
        <v>341.69600000000003</v>
      </c>
      <c r="AR88" s="7">
        <v>1.3859999999999999</v>
      </c>
      <c r="AS88" s="7">
        <v>0</v>
      </c>
      <c r="AT88" s="7">
        <v>0</v>
      </c>
      <c r="AU88" s="7">
        <v>0</v>
      </c>
      <c r="AV88" s="7">
        <v>0.40400000000000003</v>
      </c>
      <c r="AW88" s="7">
        <v>0.38400000000000001</v>
      </c>
      <c r="AX88" s="7">
        <v>0.161</v>
      </c>
      <c r="AY88" s="7">
        <v>0.40100000000000002</v>
      </c>
      <c r="AZ88" s="7">
        <v>2</v>
      </c>
      <c r="BA88" s="7">
        <v>683.39200000000005</v>
      </c>
      <c r="BB88" s="7" t="s">
        <v>782</v>
      </c>
      <c r="BC88" s="7" t="s">
        <v>782</v>
      </c>
      <c r="BD88" s="7" t="s">
        <v>782</v>
      </c>
      <c r="BE88" s="7" t="s">
        <v>782</v>
      </c>
      <c r="BF88" s="7" t="s">
        <v>782</v>
      </c>
      <c r="BG88" s="7" t="s">
        <v>782</v>
      </c>
      <c r="BH88" s="7" t="s">
        <v>782</v>
      </c>
      <c r="BI88" s="7" t="s">
        <v>782</v>
      </c>
      <c r="BJ88" t="s">
        <v>858</v>
      </c>
      <c r="BK88" s="7" t="s">
        <v>704</v>
      </c>
      <c r="BL88" s="7" t="s">
        <v>704</v>
      </c>
      <c r="BM88" s="7" t="s">
        <v>707</v>
      </c>
      <c r="BN88" s="7" t="s">
        <v>707</v>
      </c>
      <c r="BO88" s="7" t="s">
        <v>858</v>
      </c>
      <c r="BP88" s="7" t="s">
        <v>858</v>
      </c>
      <c r="BQ88" s="7" t="s">
        <v>858</v>
      </c>
      <c r="BR88" s="7" t="s">
        <v>858</v>
      </c>
      <c r="BS88" s="7" t="s">
        <v>858</v>
      </c>
      <c r="BT88" s="7" t="s">
        <v>858</v>
      </c>
      <c r="BU88" t="s">
        <v>858</v>
      </c>
      <c r="BV88" t="s">
        <v>858</v>
      </c>
    </row>
    <row r="89" spans="1:74" x14ac:dyDescent="0.35">
      <c r="A89" s="7">
        <f ca="1">Template!A89</f>
        <v>85</v>
      </c>
      <c r="B89" s="181">
        <f ca="1">Template!B89</f>
        <v>44946.112719907411</v>
      </c>
      <c r="C89" t="str">
        <f ca="1">Template!C89</f>
        <v>WO-23003-50-A-1</v>
      </c>
      <c r="D89" t="str">
        <f ca="1">Template!E89</f>
        <v>U</v>
      </c>
      <c r="E89" s="7">
        <f ca="1">Template!G89</f>
        <v>214.77500000000001</v>
      </c>
      <c r="F89" s="7" t="e">
        <f ca="1">Template!H89</f>
        <v>#N/A</v>
      </c>
      <c r="G89" s="7">
        <f ca="1">Template!I89</f>
        <v>2.0070000000000001</v>
      </c>
      <c r="H89" s="7">
        <f ca="1">Template!J89</f>
        <v>0</v>
      </c>
      <c r="I89" s="7" t="e">
        <f ca="1">Template!K89</f>
        <v>#N/A</v>
      </c>
      <c r="J89" s="7">
        <f ca="1">Template!L89</f>
        <v>0</v>
      </c>
      <c r="K89" s="7">
        <f ca="1">Template!M89</f>
        <v>0.38800000000000001</v>
      </c>
      <c r="L89" s="7" t="e">
        <f ca="1">Template!N89</f>
        <v>#N/A</v>
      </c>
      <c r="M89" s="7">
        <f ca="1">Template!O89</f>
        <v>0.26400000000000001</v>
      </c>
      <c r="N89" s="7">
        <f ca="1">Template!P89</f>
        <v>1</v>
      </c>
      <c r="O89" s="7">
        <f ca="1">Template!Q89</f>
        <v>214.77500000000001</v>
      </c>
      <c r="P89" s="7" t="e">
        <f ca="1">Template!R89</f>
        <v>#N/A</v>
      </c>
      <c r="Q89" s="7" t="str">
        <f ca="1">Template!S89</f>
        <v>&lt;MRL</v>
      </c>
      <c r="R89" s="7" t="str">
        <f ca="1">Template!T89</f>
        <v>&lt;MRL</v>
      </c>
      <c r="S89" s="7" t="e">
        <f ca="1">Template!U89</f>
        <v>#N/A</v>
      </c>
      <c r="T89" s="7" t="str">
        <f ca="1">Template!V89</f>
        <v>&lt;MRL</v>
      </c>
      <c r="U89" s="7" t="str">
        <f ca="1">Template!W89</f>
        <v>&lt;MRL</v>
      </c>
      <c r="V89" s="7" t="e">
        <f ca="1">Template!X89</f>
        <v>#N/A</v>
      </c>
      <c r="W89" s="7" t="str">
        <f ca="1">Template!Y89</f>
        <v>&lt;MRL</v>
      </c>
      <c r="X89" t="str">
        <f ca="1">Template!AD89</f>
        <v/>
      </c>
      <c r="Y89" s="7" t="str">
        <f>IF(LEN(Template!AF89)=0,"",Template!AF89)</f>
        <v>IS3</v>
      </c>
      <c r="Z89" s="7" t="str">
        <f>IF(LEN(Template!AG89)=0,"",Template!AG89)</f>
        <v>IS3</v>
      </c>
      <c r="AA89" s="7" t="str">
        <f>IF(LEN(Template!AH89)=0,"",Template!AH89)</f>
        <v>IS4</v>
      </c>
      <c r="AB89" s="7" t="str">
        <f>IF(LEN(Template!AI89)=0,"",Template!AI89)</f>
        <v>IS4</v>
      </c>
      <c r="AC89" s="7" t="str">
        <f>IF(LEN(Template!AJ89)=0,"",Template!AJ89)</f>
        <v>IS4</v>
      </c>
      <c r="AD89" s="7" t="str">
        <f>IF(LEN(Template!AK89)=0,"",Template!AK89)</f>
        <v>IS4</v>
      </c>
      <c r="AE89" s="7" t="str">
        <f>IF(LEN(Template!AL89)=0,"",Template!AL89)</f>
        <v/>
      </c>
      <c r="AF89" s="7" t="str">
        <f>IF(LEN(Template!AM89)=0,"",Template!AM89)</f>
        <v/>
      </c>
      <c r="AG89" s="7" t="str">
        <f>IF(LEN(Template!AN89)=0,"",Template!AN89)</f>
        <v/>
      </c>
      <c r="AH89" s="7" t="str">
        <f>IF(LEN(Template!AO89)=0,"",Template!AO89)</f>
        <v/>
      </c>
      <c r="AI89" t="str">
        <f>IF(LEN(Template!AS89)=0,"",Template!AS89)</f>
        <v/>
      </c>
      <c r="AJ89" t="str">
        <f>IF(LEN(Template!AU89)=0,"",Template!AU89)</f>
        <v/>
      </c>
      <c r="AM89" s="7">
        <v>133</v>
      </c>
      <c r="AN89" s="181">
        <v>44947.169930555552</v>
      </c>
      <c r="AO89" t="s">
        <v>525</v>
      </c>
      <c r="AP89" t="s">
        <v>788</v>
      </c>
      <c r="AQ89" s="7">
        <v>354.30900000000003</v>
      </c>
      <c r="AR89" s="7">
        <v>2.6110000000000002</v>
      </c>
      <c r="AS89" s="7">
        <v>0</v>
      </c>
      <c r="AT89" s="7">
        <v>0</v>
      </c>
      <c r="AU89" s="7">
        <v>0.78100000000000003</v>
      </c>
      <c r="AV89" s="7">
        <v>0.35199999999999998</v>
      </c>
      <c r="AW89" s="7">
        <v>0.32600000000000001</v>
      </c>
      <c r="AX89" s="7">
        <v>6.9000000000000006E-2</v>
      </c>
      <c r="AY89" s="7">
        <v>0.25</v>
      </c>
      <c r="AZ89" s="7">
        <v>2</v>
      </c>
      <c r="BA89" s="7">
        <v>708.61800000000005</v>
      </c>
      <c r="BB89" s="7" t="s">
        <v>782</v>
      </c>
      <c r="BC89" s="7" t="s">
        <v>782</v>
      </c>
      <c r="BD89" s="7" t="s">
        <v>782</v>
      </c>
      <c r="BE89" s="7" t="s">
        <v>782</v>
      </c>
      <c r="BF89" s="7" t="s">
        <v>782</v>
      </c>
      <c r="BG89" s="7" t="s">
        <v>782</v>
      </c>
      <c r="BH89" s="7" t="s">
        <v>782</v>
      </c>
      <c r="BI89" s="7" t="s">
        <v>782</v>
      </c>
      <c r="BJ89" t="s">
        <v>858</v>
      </c>
      <c r="BK89" s="7" t="s">
        <v>704</v>
      </c>
      <c r="BL89" s="7" t="s">
        <v>704</v>
      </c>
      <c r="BM89" s="7" t="s">
        <v>707</v>
      </c>
      <c r="BN89" s="7" t="s">
        <v>707</v>
      </c>
      <c r="BO89" s="7" t="s">
        <v>858</v>
      </c>
      <c r="BP89" s="7" t="s">
        <v>858</v>
      </c>
      <c r="BQ89" s="7" t="s">
        <v>858</v>
      </c>
      <c r="BR89" s="7" t="s">
        <v>858</v>
      </c>
      <c r="BS89" s="7" t="s">
        <v>858</v>
      </c>
      <c r="BT89" s="7" t="s">
        <v>858</v>
      </c>
      <c r="BU89" t="s">
        <v>858</v>
      </c>
      <c r="BV89" t="s">
        <v>858</v>
      </c>
    </row>
    <row r="90" spans="1:74" x14ac:dyDescent="0.35">
      <c r="A90" s="7">
        <f ca="1">Template!A90</f>
        <v>86</v>
      </c>
      <c r="B90" s="181">
        <f ca="1">Template!B90</f>
        <v>44946.131527777776</v>
      </c>
      <c r="C90" t="str">
        <f ca="1">Template!C90</f>
        <v>LRB6-inj1</v>
      </c>
      <c r="D90" t="str">
        <f ca="1">Template!E90</f>
        <v>K</v>
      </c>
      <c r="E90" s="7">
        <f ca="1">Template!G90</f>
        <v>0</v>
      </c>
      <c r="F90" s="7" t="e">
        <f ca="1">Template!H90</f>
        <v>#N/A</v>
      </c>
      <c r="G90" s="7">
        <f ca="1">Template!I90</f>
        <v>0</v>
      </c>
      <c r="H90" s="7">
        <f ca="1">Template!J90</f>
        <v>0.35199999999999998</v>
      </c>
      <c r="I90" s="7" t="e">
        <f ca="1">Template!K90</f>
        <v>#N/A</v>
      </c>
      <c r="J90" s="7">
        <f ca="1">Template!L90</f>
        <v>0.36199999999999999</v>
      </c>
      <c r="K90" s="7">
        <f ca="1">Template!M90</f>
        <v>0.221</v>
      </c>
      <c r="L90" s="7" t="e">
        <f ca="1">Template!N90</f>
        <v>#N/A</v>
      </c>
      <c r="M90" s="7">
        <f ca="1">Template!O90</f>
        <v>0.34300000000000003</v>
      </c>
      <c r="N90" s="7">
        <f ca="1">Template!P90</f>
        <v>1</v>
      </c>
      <c r="O90" s="7" t="str">
        <f ca="1">Template!Q90</f>
        <v>&lt;MRL</v>
      </c>
      <c r="P90" s="7" t="e">
        <f ca="1">Template!R90</f>
        <v>#N/A</v>
      </c>
      <c r="Q90" s="7" t="str">
        <f ca="1">Template!S90</f>
        <v>&lt;MRL</v>
      </c>
      <c r="R90" s="7" t="str">
        <f ca="1">Template!T90</f>
        <v>&lt;MRL</v>
      </c>
      <c r="S90" s="7" t="e">
        <f ca="1">Template!U90</f>
        <v>#N/A</v>
      </c>
      <c r="T90" s="7" t="str">
        <f ca="1">Template!V90</f>
        <v>&lt;MRL</v>
      </c>
      <c r="U90" s="7" t="str">
        <f ca="1">Template!W90</f>
        <v>&lt;MRL</v>
      </c>
      <c r="V90" s="7" t="e">
        <f ca="1">Template!X90</f>
        <v>#N/A</v>
      </c>
      <c r="W90" s="7" t="str">
        <f ca="1">Template!Y90</f>
        <v>&lt;MRL</v>
      </c>
      <c r="X90" t="str">
        <f ca="1">Template!AD90</f>
        <v/>
      </c>
      <c r="Y90" s="7" t="str">
        <f>IF(LEN(Template!AF90)=0,"",Template!AF90)</f>
        <v/>
      </c>
      <c r="Z90" s="7" t="str">
        <f>IF(LEN(Template!AG90)=0,"",Template!AG90)</f>
        <v/>
      </c>
      <c r="AA90" s="7" t="str">
        <f>IF(LEN(Template!AH90)=0,"",Template!AH90)</f>
        <v/>
      </c>
      <c r="AB90" s="7" t="str">
        <f>IF(LEN(Template!AI90)=0,"",Template!AI90)</f>
        <v/>
      </c>
      <c r="AC90" s="7" t="str">
        <f>IF(LEN(Template!AJ90)=0,"",Template!AJ90)</f>
        <v/>
      </c>
      <c r="AD90" s="7" t="str">
        <f>IF(LEN(Template!AK90)=0,"",Template!AK90)</f>
        <v/>
      </c>
      <c r="AE90" s="7" t="str">
        <f>IF(LEN(Template!AL90)=0,"",Template!AL90)</f>
        <v/>
      </c>
      <c r="AF90" s="7" t="str">
        <f>IF(LEN(Template!AM90)=0,"",Template!AM90)</f>
        <v/>
      </c>
      <c r="AG90" s="7" t="str">
        <f>IF(LEN(Template!AN90)=0,"",Template!AN90)</f>
        <v/>
      </c>
      <c r="AH90" s="7" t="str">
        <f>IF(LEN(Template!AO90)=0,"",Template!AO90)</f>
        <v/>
      </c>
      <c r="AI90" t="str">
        <f>IF(LEN(Template!AS90)=0,"",Template!AS90)</f>
        <v/>
      </c>
      <c r="AJ90" t="str">
        <f>IF(LEN(Template!AU90)=0,"",Template!AU90)</f>
        <v/>
      </c>
      <c r="AM90" s="7">
        <v>140</v>
      </c>
      <c r="AN90" s="181">
        <v>44947.3203587963</v>
      </c>
      <c r="AO90" t="s">
        <v>524</v>
      </c>
      <c r="AP90" t="s">
        <v>788</v>
      </c>
      <c r="AQ90" s="7">
        <v>319.27800000000002</v>
      </c>
      <c r="AR90" s="7">
        <v>1.0549999999999999</v>
      </c>
      <c r="AS90" s="7">
        <v>0</v>
      </c>
      <c r="AT90" s="7">
        <v>0</v>
      </c>
      <c r="AU90" s="7">
        <v>0.98399999999999999</v>
      </c>
      <c r="AV90" s="7">
        <v>0.54100000000000004</v>
      </c>
      <c r="AW90" s="7">
        <v>0.62</v>
      </c>
      <c r="AX90" s="7">
        <v>0.375</v>
      </c>
      <c r="AY90" s="7">
        <v>0.57399999999999995</v>
      </c>
      <c r="AZ90" s="7">
        <v>2</v>
      </c>
      <c r="BA90" s="7">
        <v>638.55600000000004</v>
      </c>
      <c r="BB90" s="7" t="s">
        <v>782</v>
      </c>
      <c r="BC90" s="7" t="s">
        <v>782</v>
      </c>
      <c r="BD90" s="7" t="s">
        <v>782</v>
      </c>
      <c r="BE90" s="7" t="s">
        <v>782</v>
      </c>
      <c r="BF90" s="7" t="s">
        <v>782</v>
      </c>
      <c r="BG90" s="7" t="s">
        <v>782</v>
      </c>
      <c r="BH90" s="7" t="s">
        <v>782</v>
      </c>
      <c r="BI90" s="7" t="s">
        <v>782</v>
      </c>
      <c r="BJ90" t="s">
        <v>858</v>
      </c>
      <c r="BK90" s="7" t="s">
        <v>704</v>
      </c>
      <c r="BL90" s="7" t="s">
        <v>704</v>
      </c>
      <c r="BM90" s="7" t="s">
        <v>707</v>
      </c>
      <c r="BN90" s="7" t="s">
        <v>707</v>
      </c>
      <c r="BO90" s="7" t="s">
        <v>858</v>
      </c>
      <c r="BP90" s="7" t="s">
        <v>858</v>
      </c>
      <c r="BQ90" s="7" t="s">
        <v>858</v>
      </c>
      <c r="BR90" s="7" t="s">
        <v>858</v>
      </c>
      <c r="BS90" s="7" t="s">
        <v>858</v>
      </c>
      <c r="BT90" s="7" t="s">
        <v>858</v>
      </c>
      <c r="BU90" t="s">
        <v>858</v>
      </c>
      <c r="BV90" t="s">
        <v>858</v>
      </c>
    </row>
    <row r="91" spans="1:74" x14ac:dyDescent="0.35">
      <c r="A91" s="7">
        <f ca="1">Template!A91</f>
        <v>87</v>
      </c>
      <c r="B91" s="181">
        <f ca="1">Template!B91</f>
        <v>44946.150347222225</v>
      </c>
      <c r="C91" t="str">
        <f ca="1">Template!C91</f>
        <v>AB-230117-02 LRB 6</v>
      </c>
      <c r="D91" t="str">
        <f ca="1">Template!E91</f>
        <v>K</v>
      </c>
      <c r="E91" s="7">
        <f ca="1">Template!G91</f>
        <v>0</v>
      </c>
      <c r="F91" s="7" t="e">
        <f ca="1">Template!H91</f>
        <v>#N/A</v>
      </c>
      <c r="G91" s="7">
        <f ca="1">Template!I91</f>
        <v>0</v>
      </c>
      <c r="H91" s="7">
        <f ca="1">Template!J91</f>
        <v>0</v>
      </c>
      <c r="I91" s="7" t="e">
        <f ca="1">Template!K91</f>
        <v>#N/A</v>
      </c>
      <c r="J91" s="7">
        <f ca="1">Template!L91</f>
        <v>0.308</v>
      </c>
      <c r="K91" s="7">
        <f ca="1">Template!M91</f>
        <v>0.24</v>
      </c>
      <c r="L91" s="7" t="e">
        <f ca="1">Template!N91</f>
        <v>#N/A</v>
      </c>
      <c r="M91" s="7">
        <f ca="1">Template!O91</f>
        <v>0.34599999999999997</v>
      </c>
      <c r="N91" s="7">
        <f ca="1">Template!P91</f>
        <v>1</v>
      </c>
      <c r="O91" s="7" t="str">
        <f ca="1">Template!Q91</f>
        <v>&lt;MRL</v>
      </c>
      <c r="P91" s="7" t="e">
        <f ca="1">Template!R91</f>
        <v>#N/A</v>
      </c>
      <c r="Q91" s="7" t="str">
        <f ca="1">Template!S91</f>
        <v>&lt;MRL</v>
      </c>
      <c r="R91" s="7" t="str">
        <f ca="1">Template!T91</f>
        <v>&lt;MRL</v>
      </c>
      <c r="S91" s="7" t="e">
        <f ca="1">Template!U91</f>
        <v>#N/A</v>
      </c>
      <c r="T91" s="7" t="str">
        <f ca="1">Template!V91</f>
        <v>&lt;MRL</v>
      </c>
      <c r="U91" s="7" t="str">
        <f ca="1">Template!W91</f>
        <v>&lt;MRL</v>
      </c>
      <c r="V91" s="7" t="e">
        <f ca="1">Template!X91</f>
        <v>#N/A</v>
      </c>
      <c r="W91" s="7" t="str">
        <f ca="1">Template!Y91</f>
        <v>&lt;MRL</v>
      </c>
      <c r="X91" t="str">
        <f ca="1">Template!AD91</f>
        <v/>
      </c>
      <c r="Y91" s="7" t="str">
        <f>IF(LEN(Template!AF91)=0,"",Template!AF91)</f>
        <v/>
      </c>
      <c r="Z91" s="7" t="str">
        <f>IF(LEN(Template!AG91)=0,"",Template!AG91)</f>
        <v/>
      </c>
      <c r="AA91" s="7" t="str">
        <f>IF(LEN(Template!AH91)=0,"",Template!AH91)</f>
        <v/>
      </c>
      <c r="AB91" s="7" t="str">
        <f>IF(LEN(Template!AI91)=0,"",Template!AI91)</f>
        <v/>
      </c>
      <c r="AC91" s="7" t="str">
        <f>IF(LEN(Template!AJ91)=0,"",Template!AJ91)</f>
        <v/>
      </c>
      <c r="AD91" s="7" t="str">
        <f>IF(LEN(Template!AK91)=0,"",Template!AK91)</f>
        <v/>
      </c>
      <c r="AE91" s="7" t="str">
        <f>IF(LEN(Template!AL91)=0,"",Template!AL91)</f>
        <v/>
      </c>
      <c r="AF91" s="7" t="str">
        <f>IF(LEN(Template!AM91)=0,"",Template!AM91)</f>
        <v/>
      </c>
      <c r="AG91" s="7" t="str">
        <f>IF(LEN(Template!AN91)=0,"",Template!AN91)</f>
        <v/>
      </c>
      <c r="AH91" s="7" t="str">
        <f>IF(LEN(Template!AO91)=0,"",Template!AO91)</f>
        <v/>
      </c>
      <c r="AI91" t="str">
        <f>IF(LEN(Template!AS91)=0,"",Template!AS91)</f>
        <v/>
      </c>
      <c r="AJ91" t="str">
        <f>IF(LEN(Template!AU91)=0,"",Template!AU91)</f>
        <v/>
      </c>
      <c r="AM91" s="7">
        <v>141</v>
      </c>
      <c r="AN91" s="181">
        <v>44947.339178240742</v>
      </c>
      <c r="AO91" t="s">
        <v>523</v>
      </c>
      <c r="AP91" t="s">
        <v>788</v>
      </c>
      <c r="AQ91" s="7">
        <v>602.93299999999999</v>
      </c>
      <c r="AR91" s="7">
        <v>2.4830000000000001</v>
      </c>
      <c r="AS91" s="7">
        <v>2.3530000000000002</v>
      </c>
      <c r="AT91" s="7">
        <v>0</v>
      </c>
      <c r="AU91" s="7">
        <v>0.97</v>
      </c>
      <c r="AV91" s="7">
        <v>0.82799999999999996</v>
      </c>
      <c r="AW91" s="7">
        <v>0.70499999999999996</v>
      </c>
      <c r="AX91" s="7">
        <v>0.51800000000000002</v>
      </c>
      <c r="AY91" s="7">
        <v>0.63</v>
      </c>
      <c r="AZ91" s="7">
        <v>2</v>
      </c>
      <c r="BA91" s="7">
        <v>1205.866</v>
      </c>
      <c r="BB91" s="7" t="s">
        <v>782</v>
      </c>
      <c r="BC91" s="7" t="s">
        <v>782</v>
      </c>
      <c r="BD91" s="7" t="s">
        <v>782</v>
      </c>
      <c r="BE91" s="7" t="s">
        <v>782</v>
      </c>
      <c r="BF91" s="7" t="s">
        <v>782</v>
      </c>
      <c r="BG91" s="7" t="s">
        <v>782</v>
      </c>
      <c r="BH91" s="7" t="s">
        <v>782</v>
      </c>
      <c r="BI91" s="7" t="s">
        <v>782</v>
      </c>
      <c r="BJ91" t="s">
        <v>858</v>
      </c>
      <c r="BK91" s="7" t="s">
        <v>710</v>
      </c>
      <c r="BL91" s="7" t="s">
        <v>710</v>
      </c>
      <c r="BM91" s="7" t="s">
        <v>710</v>
      </c>
      <c r="BN91" s="7" t="s">
        <v>710</v>
      </c>
      <c r="BO91" s="7" t="s">
        <v>710</v>
      </c>
      <c r="BP91" s="7" t="s">
        <v>710</v>
      </c>
      <c r="BQ91" s="7" t="s">
        <v>710</v>
      </c>
      <c r="BR91" s="7" t="s">
        <v>710</v>
      </c>
      <c r="BS91" s="7" t="s">
        <v>710</v>
      </c>
      <c r="BT91" s="7" t="s">
        <v>849</v>
      </c>
      <c r="BU91" t="s">
        <v>871</v>
      </c>
      <c r="BV91" t="s">
        <v>858</v>
      </c>
    </row>
    <row r="92" spans="1:74" x14ac:dyDescent="0.35">
      <c r="A92" s="7">
        <f ca="1">Template!A92</f>
        <v>88</v>
      </c>
      <c r="B92" s="181">
        <f ca="1">Template!B92</f>
        <v>44946.169166666667</v>
      </c>
      <c r="C92" t="str">
        <f ca="1">Template!C92</f>
        <v>WO-23003-51-A-1</v>
      </c>
      <c r="D92" t="str">
        <f ca="1">Template!E92</f>
        <v>U</v>
      </c>
      <c r="E92" s="7">
        <f ca="1">Template!G92</f>
        <v>498.59699999999998</v>
      </c>
      <c r="F92" s="7" t="e">
        <f ca="1">Template!H92</f>
        <v>#N/A</v>
      </c>
      <c r="G92" s="7">
        <f ca="1">Template!I92</f>
        <v>0</v>
      </c>
      <c r="H92" s="7">
        <f ca="1">Template!J92</f>
        <v>0</v>
      </c>
      <c r="I92" s="7" t="e">
        <f ca="1">Template!K92</f>
        <v>#N/A</v>
      </c>
      <c r="J92" s="7">
        <f ca="1">Template!L92</f>
        <v>0.375</v>
      </c>
      <c r="K92" s="7">
        <f ca="1">Template!M92</f>
        <v>0.32400000000000001</v>
      </c>
      <c r="L92" s="7" t="e">
        <f ca="1">Template!N92</f>
        <v>#N/A</v>
      </c>
      <c r="M92" s="7">
        <f ca="1">Template!O92</f>
        <v>0.29499999999999998</v>
      </c>
      <c r="N92" s="7">
        <f ca="1">Template!P92</f>
        <v>1</v>
      </c>
      <c r="O92" s="7">
        <f ca="1">Template!Q92</f>
        <v>498.59699999999998</v>
      </c>
      <c r="P92" s="7" t="e">
        <f ca="1">Template!R92</f>
        <v>#N/A</v>
      </c>
      <c r="Q92" s="7" t="str">
        <f ca="1">Template!S92</f>
        <v>&lt;MRL</v>
      </c>
      <c r="R92" s="7" t="str">
        <f ca="1">Template!T92</f>
        <v>&lt;MRL</v>
      </c>
      <c r="S92" s="7" t="e">
        <f ca="1">Template!U92</f>
        <v>#N/A</v>
      </c>
      <c r="T92" s="7" t="str">
        <f ca="1">Template!V92</f>
        <v>&lt;MRL</v>
      </c>
      <c r="U92" s="7" t="str">
        <f ca="1">Template!W92</f>
        <v>&lt;MRL</v>
      </c>
      <c r="V92" s="7" t="e">
        <f ca="1">Template!X92</f>
        <v>#N/A</v>
      </c>
      <c r="W92" s="7" t="str">
        <f ca="1">Template!Y92</f>
        <v>&lt;MRL</v>
      </c>
      <c r="X92" t="str">
        <f ca="1">Template!AD92</f>
        <v/>
      </c>
      <c r="Y92" s="7" t="str">
        <f>IF(LEN(Template!AF92)=0,"",Template!AF92)</f>
        <v>IS3</v>
      </c>
      <c r="Z92" s="7" t="str">
        <f>IF(LEN(Template!AG92)=0,"",Template!AG92)</f>
        <v>IS3</v>
      </c>
      <c r="AA92" s="7" t="str">
        <f>IF(LEN(Template!AH92)=0,"",Template!AH92)</f>
        <v>IS4</v>
      </c>
      <c r="AB92" s="7" t="str">
        <f>IF(LEN(Template!AI92)=0,"",Template!AI92)</f>
        <v>IS4</v>
      </c>
      <c r="AC92" s="7" t="str">
        <f>IF(LEN(Template!AJ92)=0,"",Template!AJ92)</f>
        <v>IS4</v>
      </c>
      <c r="AD92" s="7" t="str">
        <f>IF(LEN(Template!AK92)=0,"",Template!AK92)</f>
        <v/>
      </c>
      <c r="AE92" s="7" t="str">
        <f>IF(LEN(Template!AL92)=0,"",Template!AL92)</f>
        <v/>
      </c>
      <c r="AF92" s="7" t="str">
        <f>IF(LEN(Template!AM92)=0,"",Template!AM92)</f>
        <v/>
      </c>
      <c r="AG92" s="7" t="str">
        <f>IF(LEN(Template!AN92)=0,"",Template!AN92)</f>
        <v/>
      </c>
      <c r="AH92" s="7" t="str">
        <f>IF(LEN(Template!AO92)=0,"",Template!AO92)</f>
        <v/>
      </c>
      <c r="AI92" t="str">
        <f>IF(LEN(Template!AS92)=0,"",Template!AS92)</f>
        <v/>
      </c>
      <c r="AJ92" t="str">
        <f>IF(LEN(Template!AU92)=0,"",Template!AU92)</f>
        <v/>
      </c>
      <c r="AM92" s="7">
        <v>142</v>
      </c>
      <c r="AN92" s="181">
        <v>44947.357986111114</v>
      </c>
      <c r="AO92" t="s">
        <v>522</v>
      </c>
      <c r="AP92" t="s">
        <v>788</v>
      </c>
      <c r="AQ92" s="7">
        <v>311.52</v>
      </c>
      <c r="AR92" s="7">
        <v>1.468</v>
      </c>
      <c r="AS92" s="7">
        <v>0</v>
      </c>
      <c r="AT92" s="7">
        <v>0</v>
      </c>
      <c r="AU92" s="7">
        <v>0.80400000000000005</v>
      </c>
      <c r="AV92" s="7">
        <v>0.375</v>
      </c>
      <c r="AW92" s="7">
        <v>0.42399999999999999</v>
      </c>
      <c r="AX92" s="7">
        <v>0.184</v>
      </c>
      <c r="AY92" s="7">
        <v>0.39800000000000002</v>
      </c>
      <c r="AZ92" s="7">
        <v>2</v>
      </c>
      <c r="BA92" s="7">
        <v>623.04</v>
      </c>
      <c r="BB92" s="7" t="s">
        <v>782</v>
      </c>
      <c r="BC92" s="7" t="s">
        <v>782</v>
      </c>
      <c r="BD92" s="7" t="s">
        <v>782</v>
      </c>
      <c r="BE92" s="7" t="s">
        <v>782</v>
      </c>
      <c r="BF92" s="7" t="s">
        <v>782</v>
      </c>
      <c r="BG92" s="7" t="s">
        <v>782</v>
      </c>
      <c r="BH92" s="7" t="s">
        <v>782</v>
      </c>
      <c r="BI92" s="7" t="s">
        <v>782</v>
      </c>
      <c r="BJ92" t="s">
        <v>858</v>
      </c>
      <c r="BK92" s="7" t="s">
        <v>704</v>
      </c>
      <c r="BL92" s="7" t="s">
        <v>704</v>
      </c>
      <c r="BM92" s="7" t="s">
        <v>707</v>
      </c>
      <c r="BN92" s="7" t="s">
        <v>707</v>
      </c>
      <c r="BO92" s="7" t="s">
        <v>858</v>
      </c>
      <c r="BP92" s="7" t="s">
        <v>858</v>
      </c>
      <c r="BQ92" s="7" t="s">
        <v>858</v>
      </c>
      <c r="BR92" s="7" t="s">
        <v>858</v>
      </c>
      <c r="BS92" s="7" t="s">
        <v>858</v>
      </c>
      <c r="BT92" s="7" t="s">
        <v>858</v>
      </c>
      <c r="BU92" t="s">
        <v>858</v>
      </c>
      <c r="BV92" t="s">
        <v>858</v>
      </c>
    </row>
    <row r="93" spans="1:74" x14ac:dyDescent="0.35">
      <c r="A93" s="7">
        <f ca="1">Template!A93</f>
        <v>89</v>
      </c>
      <c r="B93" s="181">
        <f ca="1">Template!B93</f>
        <v>44946.187974537039</v>
      </c>
      <c r="C93" t="str">
        <f ca="1">Template!C93</f>
        <v>WO-23003-52-A-1</v>
      </c>
      <c r="D93" t="str">
        <f ca="1">Template!E93</f>
        <v>U</v>
      </c>
      <c r="E93" s="7">
        <f ca="1">Template!G93</f>
        <v>413.60899999999998</v>
      </c>
      <c r="F93" s="7" t="e">
        <f ca="1">Template!H93</f>
        <v>#N/A</v>
      </c>
      <c r="G93" s="7">
        <f ca="1">Template!I93</f>
        <v>1.4419999999999999</v>
      </c>
      <c r="H93" s="7">
        <f ca="1">Template!J93</f>
        <v>0</v>
      </c>
      <c r="I93" s="7" t="e">
        <f ca="1">Template!K93</f>
        <v>#N/A</v>
      </c>
      <c r="J93" s="7">
        <f ca="1">Template!L93</f>
        <v>0.29499999999999998</v>
      </c>
      <c r="K93" s="7">
        <f ca="1">Template!M93</f>
        <v>0.34200000000000003</v>
      </c>
      <c r="L93" s="7" t="e">
        <f ca="1">Template!N93</f>
        <v>#N/A</v>
      </c>
      <c r="M93" s="7">
        <f ca="1">Template!O93</f>
        <v>0.23499999999999999</v>
      </c>
      <c r="N93" s="7">
        <f ca="1">Template!P93</f>
        <v>1</v>
      </c>
      <c r="O93" s="7">
        <f ca="1">Template!Q93</f>
        <v>413.60899999999998</v>
      </c>
      <c r="P93" s="7" t="e">
        <f ca="1">Template!R93</f>
        <v>#N/A</v>
      </c>
      <c r="Q93" s="7" t="str">
        <f ca="1">Template!S93</f>
        <v>&lt;MRL</v>
      </c>
      <c r="R93" s="7" t="str">
        <f ca="1">Template!T93</f>
        <v>&lt;MRL</v>
      </c>
      <c r="S93" s="7" t="e">
        <f ca="1">Template!U93</f>
        <v>#N/A</v>
      </c>
      <c r="T93" s="7" t="str">
        <f ca="1">Template!V93</f>
        <v>&lt;MRL</v>
      </c>
      <c r="U93" s="7" t="str">
        <f ca="1">Template!W93</f>
        <v>&lt;MRL</v>
      </c>
      <c r="V93" s="7" t="e">
        <f ca="1">Template!X93</f>
        <v>#N/A</v>
      </c>
      <c r="W93" s="7" t="str">
        <f ca="1">Template!Y93</f>
        <v>&lt;MRL</v>
      </c>
      <c r="X93" t="str">
        <f ca="1">Template!AD93</f>
        <v/>
      </c>
      <c r="Y93" s="7" t="str">
        <f>IF(LEN(Template!AF93)=0,"",Template!AF93)</f>
        <v>IS3</v>
      </c>
      <c r="Z93" s="7" t="str">
        <f>IF(LEN(Template!AG93)=0,"",Template!AG93)</f>
        <v>IS3</v>
      </c>
      <c r="AA93" s="7" t="str">
        <f>IF(LEN(Template!AH93)=0,"",Template!AH93)</f>
        <v>IS4</v>
      </c>
      <c r="AB93" s="7" t="str">
        <f>IF(LEN(Template!AI93)=0,"",Template!AI93)</f>
        <v>IS4</v>
      </c>
      <c r="AC93" s="7" t="str">
        <f>IF(LEN(Template!AJ93)=0,"",Template!AJ93)</f>
        <v/>
      </c>
      <c r="AD93" s="7" t="str">
        <f>IF(LEN(Template!AK93)=0,"",Template!AK93)</f>
        <v/>
      </c>
      <c r="AE93" s="7" t="str">
        <f>IF(LEN(Template!AL93)=0,"",Template!AL93)</f>
        <v/>
      </c>
      <c r="AF93" s="7" t="str">
        <f>IF(LEN(Template!AM93)=0,"",Template!AM93)</f>
        <v/>
      </c>
      <c r="AG93" s="7" t="str">
        <f>IF(LEN(Template!AN93)=0,"",Template!AN93)</f>
        <v/>
      </c>
      <c r="AH93" s="7" t="str">
        <f>IF(LEN(Template!AO93)=0,"",Template!AO93)</f>
        <v/>
      </c>
      <c r="AI93" t="str">
        <f>IF(LEN(Template!AS93)=0,"",Template!AS93)</f>
        <v/>
      </c>
      <c r="AJ93" t="str">
        <f>IF(LEN(Template!AU93)=0,"",Template!AU93)</f>
        <v/>
      </c>
      <c r="AM93" s="7">
        <v>143</v>
      </c>
      <c r="AN93" s="181">
        <v>44947.376793981479</v>
      </c>
      <c r="AO93" t="s">
        <v>521</v>
      </c>
      <c r="AP93" t="s">
        <v>788</v>
      </c>
      <c r="AQ93" s="7">
        <v>405.654</v>
      </c>
      <c r="AR93" s="7">
        <v>0</v>
      </c>
      <c r="AS93" s="7">
        <v>0</v>
      </c>
      <c r="AT93" s="7">
        <v>0</v>
      </c>
      <c r="AU93" s="7">
        <v>0.78200000000000003</v>
      </c>
      <c r="AV93" s="7">
        <v>0.32700000000000001</v>
      </c>
      <c r="AW93" s="7">
        <v>0.40500000000000003</v>
      </c>
      <c r="AX93" s="7">
        <v>0.214</v>
      </c>
      <c r="AY93" s="7">
        <v>0.22900000000000001</v>
      </c>
      <c r="AZ93" s="7">
        <v>2</v>
      </c>
      <c r="BA93" s="7">
        <v>811.30799999999999</v>
      </c>
      <c r="BB93" s="7" t="s">
        <v>782</v>
      </c>
      <c r="BC93" s="7" t="s">
        <v>782</v>
      </c>
      <c r="BD93" s="7" t="s">
        <v>782</v>
      </c>
      <c r="BE93" s="7" t="s">
        <v>782</v>
      </c>
      <c r="BF93" s="7" t="s">
        <v>782</v>
      </c>
      <c r="BG93" s="7" t="s">
        <v>782</v>
      </c>
      <c r="BH93" s="7" t="s">
        <v>782</v>
      </c>
      <c r="BI93" s="7" t="s">
        <v>782</v>
      </c>
      <c r="BJ93" t="s">
        <v>858</v>
      </c>
      <c r="BK93" s="7" t="s">
        <v>704</v>
      </c>
      <c r="BL93" s="7" t="s">
        <v>858</v>
      </c>
      <c r="BM93" s="7" t="s">
        <v>707</v>
      </c>
      <c r="BN93" s="7" t="s">
        <v>707</v>
      </c>
      <c r="BO93" s="7" t="s">
        <v>858</v>
      </c>
      <c r="BP93" s="7" t="s">
        <v>858</v>
      </c>
      <c r="BQ93" s="7" t="s">
        <v>858</v>
      </c>
      <c r="BR93" s="7" t="s">
        <v>858</v>
      </c>
      <c r="BS93" s="7" t="s">
        <v>858</v>
      </c>
      <c r="BT93" s="7" t="s">
        <v>858</v>
      </c>
      <c r="BU93" t="s">
        <v>858</v>
      </c>
      <c r="BV93" t="s">
        <v>858</v>
      </c>
    </row>
    <row r="94" spans="1:74" x14ac:dyDescent="0.35">
      <c r="A94" s="7">
        <f ca="1">Template!A94</f>
        <v>90</v>
      </c>
      <c r="B94" s="181">
        <f ca="1">Template!B94</f>
        <v>44946.206782407404</v>
      </c>
      <c r="C94" t="str">
        <f ca="1">Template!C94</f>
        <v>WO-23003-53-A-1</v>
      </c>
      <c r="D94" t="str">
        <f ca="1">Template!E94</f>
        <v>U</v>
      </c>
      <c r="E94" s="7">
        <f ca="1">Template!G94</f>
        <v>419.33499999999998</v>
      </c>
      <c r="F94" s="7" t="e">
        <f ca="1">Template!H94</f>
        <v>#N/A</v>
      </c>
      <c r="G94" s="7">
        <f ca="1">Template!I94</f>
        <v>0</v>
      </c>
      <c r="H94" s="7">
        <f ca="1">Template!J94</f>
        <v>0</v>
      </c>
      <c r="I94" s="7" t="e">
        <f ca="1">Template!K94</f>
        <v>#N/A</v>
      </c>
      <c r="J94" s="7">
        <f ca="1">Template!L94</f>
        <v>0.35499999999999998</v>
      </c>
      <c r="K94" s="7">
        <f ca="1">Template!M94</f>
        <v>0.36199999999999999</v>
      </c>
      <c r="L94" s="7" t="e">
        <f ca="1">Template!N94</f>
        <v>#N/A</v>
      </c>
      <c r="M94" s="7">
        <f ca="1">Template!O94</f>
        <v>0.42799999999999999</v>
      </c>
      <c r="N94" s="7">
        <f ca="1">Template!P94</f>
        <v>1</v>
      </c>
      <c r="O94" s="7">
        <f ca="1">Template!Q94</f>
        <v>419.33499999999998</v>
      </c>
      <c r="P94" s="7" t="e">
        <f ca="1">Template!R94</f>
        <v>#N/A</v>
      </c>
      <c r="Q94" s="7" t="str">
        <f ca="1">Template!S94</f>
        <v>&lt;MRL</v>
      </c>
      <c r="R94" s="7" t="str">
        <f ca="1">Template!T94</f>
        <v>&lt;MRL</v>
      </c>
      <c r="S94" s="7" t="e">
        <f ca="1">Template!U94</f>
        <v>#N/A</v>
      </c>
      <c r="T94" s="7" t="str">
        <f ca="1">Template!V94</f>
        <v>&lt;MRL</v>
      </c>
      <c r="U94" s="7" t="str">
        <f ca="1">Template!W94</f>
        <v>&lt;MRL</v>
      </c>
      <c r="V94" s="7" t="e">
        <f ca="1">Template!X94</f>
        <v>#N/A</v>
      </c>
      <c r="W94" s="7" t="str">
        <f ca="1">Template!Y94</f>
        <v>&lt;MRL</v>
      </c>
      <c r="X94" t="str">
        <f ca="1">Template!AD94</f>
        <v/>
      </c>
      <c r="Y94" s="7" t="str">
        <f>IF(LEN(Template!AF94)=0,"",Template!AF94)</f>
        <v>IS3</v>
      </c>
      <c r="Z94" s="7" t="str">
        <f>IF(LEN(Template!AG94)=0,"",Template!AG94)</f>
        <v>IS3</v>
      </c>
      <c r="AA94" s="7" t="str">
        <f>IF(LEN(Template!AH94)=0,"",Template!AH94)</f>
        <v>IS4</v>
      </c>
      <c r="AB94" s="7" t="str">
        <f>IF(LEN(Template!AI94)=0,"",Template!AI94)</f>
        <v>IS4</v>
      </c>
      <c r="AC94" s="7" t="str">
        <f>IF(LEN(Template!AJ94)=0,"",Template!AJ94)</f>
        <v/>
      </c>
      <c r="AD94" s="7" t="str">
        <f>IF(LEN(Template!AK94)=0,"",Template!AK94)</f>
        <v/>
      </c>
      <c r="AE94" s="7" t="str">
        <f>IF(LEN(Template!AL94)=0,"",Template!AL94)</f>
        <v/>
      </c>
      <c r="AF94" s="7" t="str">
        <f>IF(LEN(Template!AM94)=0,"",Template!AM94)</f>
        <v/>
      </c>
      <c r="AG94" s="7" t="str">
        <f>IF(LEN(Template!AN94)=0,"",Template!AN94)</f>
        <v/>
      </c>
      <c r="AH94" s="7" t="str">
        <f>IF(LEN(Template!AO94)=0,"",Template!AO94)</f>
        <v/>
      </c>
      <c r="AI94" t="str">
        <f>IF(LEN(Template!AS94)=0,"",Template!AS94)</f>
        <v/>
      </c>
      <c r="AJ94" t="str">
        <f>IF(LEN(Template!AU94)=0,"",Template!AU94)</f>
        <v/>
      </c>
      <c r="AM94" s="7">
        <v>144</v>
      </c>
      <c r="AN94" s="181">
        <v>44947.395590277774</v>
      </c>
      <c r="AO94" t="s">
        <v>520</v>
      </c>
      <c r="AP94" t="s">
        <v>788</v>
      </c>
      <c r="AQ94" s="7">
        <v>419.22699999999998</v>
      </c>
      <c r="AR94" s="7">
        <v>0</v>
      </c>
      <c r="AS94" s="7">
        <v>0</v>
      </c>
      <c r="AT94" s="7">
        <v>0</v>
      </c>
      <c r="AU94" s="7">
        <v>0.74</v>
      </c>
      <c r="AV94" s="7">
        <v>0.31</v>
      </c>
      <c r="AW94" s="7">
        <v>0.39500000000000002</v>
      </c>
      <c r="AX94" s="7">
        <v>0.158</v>
      </c>
      <c r="AY94" s="7">
        <v>0.32600000000000001</v>
      </c>
      <c r="AZ94" s="7">
        <v>2</v>
      </c>
      <c r="BA94" s="7">
        <v>838.45399999999995</v>
      </c>
      <c r="BB94" s="7" t="s">
        <v>782</v>
      </c>
      <c r="BC94" s="7" t="s">
        <v>782</v>
      </c>
      <c r="BD94" s="7" t="s">
        <v>782</v>
      </c>
      <c r="BE94" s="7" t="s">
        <v>782</v>
      </c>
      <c r="BF94" s="7" t="s">
        <v>782</v>
      </c>
      <c r="BG94" s="7" t="s">
        <v>782</v>
      </c>
      <c r="BH94" s="7" t="s">
        <v>782</v>
      </c>
      <c r="BI94" s="7" t="s">
        <v>782</v>
      </c>
      <c r="BJ94" t="s">
        <v>858</v>
      </c>
      <c r="BK94" s="7" t="s">
        <v>704</v>
      </c>
      <c r="BL94" s="7" t="s">
        <v>858</v>
      </c>
      <c r="BM94" s="7" t="s">
        <v>707</v>
      </c>
      <c r="BN94" s="7" t="s">
        <v>707</v>
      </c>
      <c r="BO94" s="7" t="s">
        <v>858</v>
      </c>
      <c r="BP94" s="7" t="s">
        <v>858</v>
      </c>
      <c r="BQ94" s="7" t="s">
        <v>858</v>
      </c>
      <c r="BR94" s="7" t="s">
        <v>858</v>
      </c>
      <c r="BS94" s="7" t="s">
        <v>858</v>
      </c>
      <c r="BT94" s="7" t="s">
        <v>858</v>
      </c>
      <c r="BU94" t="s">
        <v>858</v>
      </c>
      <c r="BV94" t="s">
        <v>858</v>
      </c>
    </row>
    <row r="95" spans="1:74" x14ac:dyDescent="0.35">
      <c r="A95" s="7">
        <f ca="1">Template!A95</f>
        <v>91</v>
      </c>
      <c r="B95" s="181">
        <f ca="1">Template!B95</f>
        <v>44946.225601851853</v>
      </c>
      <c r="C95" t="str">
        <f ca="1">Template!C95</f>
        <v>WO-23003-54-A-1</v>
      </c>
      <c r="D95" t="str">
        <f ca="1">Template!E95</f>
        <v>U</v>
      </c>
      <c r="E95" s="7">
        <f ca="1">Template!G95</f>
        <v>446.17200000000003</v>
      </c>
      <c r="F95" s="7" t="e">
        <f ca="1">Template!H95</f>
        <v>#N/A</v>
      </c>
      <c r="G95" s="7">
        <f ca="1">Template!I95</f>
        <v>0</v>
      </c>
      <c r="H95" s="7">
        <f ca="1">Template!J95</f>
        <v>0</v>
      </c>
      <c r="I95" s="7" t="e">
        <f ca="1">Template!K95</f>
        <v>#N/A</v>
      </c>
      <c r="J95" s="7">
        <f ca="1">Template!L95</f>
        <v>0.46600000000000003</v>
      </c>
      <c r="K95" s="7">
        <f ca="1">Template!M95</f>
        <v>0.50700000000000001</v>
      </c>
      <c r="L95" s="7" t="e">
        <f ca="1">Template!N95</f>
        <v>#N/A</v>
      </c>
      <c r="M95" s="7">
        <f ca="1">Template!O95</f>
        <v>0.61699999999999999</v>
      </c>
      <c r="N95" s="7">
        <f ca="1">Template!P95</f>
        <v>1</v>
      </c>
      <c r="O95" s="7">
        <f ca="1">Template!Q95</f>
        <v>446.17200000000003</v>
      </c>
      <c r="P95" s="7" t="e">
        <f ca="1">Template!R95</f>
        <v>#N/A</v>
      </c>
      <c r="Q95" s="7" t="str">
        <f ca="1">Template!S95</f>
        <v>&lt;MRL</v>
      </c>
      <c r="R95" s="7" t="str">
        <f ca="1">Template!T95</f>
        <v>&lt;MRL</v>
      </c>
      <c r="S95" s="7" t="e">
        <f ca="1">Template!U95</f>
        <v>#N/A</v>
      </c>
      <c r="T95" s="7" t="str">
        <f ca="1">Template!V95</f>
        <v>&lt;MRL</v>
      </c>
      <c r="U95" s="7" t="str">
        <f ca="1">Template!W95</f>
        <v>&lt;MRL</v>
      </c>
      <c r="V95" s="7" t="e">
        <f ca="1">Template!X95</f>
        <v>#N/A</v>
      </c>
      <c r="W95" s="7" t="str">
        <f ca="1">Template!Y95</f>
        <v>&lt;MRL</v>
      </c>
      <c r="X95" t="str">
        <f ca="1">Template!AD95</f>
        <v/>
      </c>
      <c r="Y95" s="7" t="str">
        <f>IF(LEN(Template!AF95)=0,"",Template!AF95)</f>
        <v>IS3</v>
      </c>
      <c r="Z95" s="7" t="str">
        <f>IF(LEN(Template!AG95)=0,"",Template!AG95)</f>
        <v>IS3</v>
      </c>
      <c r="AA95" s="7" t="str">
        <f>IF(LEN(Template!AH95)=0,"",Template!AH95)</f>
        <v>IS3</v>
      </c>
      <c r="AB95" s="7" t="str">
        <f>IF(LEN(Template!AI95)=0,"",Template!AI95)</f>
        <v>IS4</v>
      </c>
      <c r="AC95" s="7" t="str">
        <f>IF(LEN(Template!AJ95)=0,"",Template!AJ95)</f>
        <v/>
      </c>
      <c r="AD95" s="7" t="str">
        <f>IF(LEN(Template!AK95)=0,"",Template!AK95)</f>
        <v/>
      </c>
      <c r="AE95" s="7" t="str">
        <f>IF(LEN(Template!AL95)=0,"",Template!AL95)</f>
        <v/>
      </c>
      <c r="AF95" s="7" t="str">
        <f>IF(LEN(Template!AM95)=0,"",Template!AM95)</f>
        <v/>
      </c>
      <c r="AG95" s="7" t="str">
        <f>IF(LEN(Template!AN95)=0,"",Template!AN95)</f>
        <v/>
      </c>
      <c r="AH95" s="7" t="str">
        <f>IF(LEN(Template!AO95)=0,"",Template!AO95)</f>
        <v/>
      </c>
      <c r="AI95" t="str">
        <f>IF(LEN(Template!AS95)=0,"",Template!AS95)</f>
        <v/>
      </c>
      <c r="AJ95" t="str">
        <f>IF(LEN(Template!AU95)=0,"",Template!AU95)</f>
        <v/>
      </c>
      <c r="AM95" s="7">
        <v>145</v>
      </c>
      <c r="AN95" s="181">
        <v>44947.414386574077</v>
      </c>
      <c r="AO95" t="s">
        <v>519</v>
      </c>
      <c r="AP95" t="s">
        <v>788</v>
      </c>
      <c r="AQ95" s="7">
        <v>433.77</v>
      </c>
      <c r="AR95" s="7">
        <v>2.2330000000000001</v>
      </c>
      <c r="AS95" s="7">
        <v>0.871</v>
      </c>
      <c r="AT95" s="7">
        <v>0</v>
      </c>
      <c r="AU95" s="7">
        <v>0.75</v>
      </c>
      <c r="AV95" s="7">
        <v>0.35</v>
      </c>
      <c r="AW95" s="7">
        <v>0.43099999999999999</v>
      </c>
      <c r="AX95" s="7">
        <v>7.0999999999999994E-2</v>
      </c>
      <c r="AY95" s="7">
        <v>0.246</v>
      </c>
      <c r="AZ95" s="7">
        <v>2</v>
      </c>
      <c r="BA95" s="7">
        <v>867.54</v>
      </c>
      <c r="BB95" s="7" t="s">
        <v>782</v>
      </c>
      <c r="BC95" s="7" t="s">
        <v>782</v>
      </c>
      <c r="BD95" s="7" t="s">
        <v>782</v>
      </c>
      <c r="BE95" s="7" t="s">
        <v>782</v>
      </c>
      <c r="BF95" s="7" t="s">
        <v>782</v>
      </c>
      <c r="BG95" s="7" t="s">
        <v>782</v>
      </c>
      <c r="BH95" s="7" t="s">
        <v>782</v>
      </c>
      <c r="BI95" s="7" t="s">
        <v>782</v>
      </c>
      <c r="BJ95" t="s">
        <v>858</v>
      </c>
      <c r="BK95" s="7" t="s">
        <v>704</v>
      </c>
      <c r="BL95" s="7" t="s">
        <v>704</v>
      </c>
      <c r="BM95" s="7" t="s">
        <v>707</v>
      </c>
      <c r="BN95" s="7" t="s">
        <v>707</v>
      </c>
      <c r="BO95" s="7" t="s">
        <v>858</v>
      </c>
      <c r="BP95" s="7" t="s">
        <v>858</v>
      </c>
      <c r="BQ95" s="7" t="s">
        <v>858</v>
      </c>
      <c r="BR95" s="7" t="s">
        <v>858</v>
      </c>
      <c r="BS95" s="7" t="s">
        <v>858</v>
      </c>
      <c r="BT95" s="7" t="s">
        <v>858</v>
      </c>
      <c r="BU95" t="s">
        <v>858</v>
      </c>
      <c r="BV95" t="s">
        <v>858</v>
      </c>
    </row>
    <row r="96" spans="1:74" x14ac:dyDescent="0.35">
      <c r="A96" s="7">
        <f ca="1">Template!A96</f>
        <v>92</v>
      </c>
      <c r="B96" s="181">
        <f ca="1">Template!B96</f>
        <v>44946.244409722225</v>
      </c>
      <c r="C96" t="str">
        <f ca="1">Template!C96</f>
        <v>WO-23003-55-A-1</v>
      </c>
      <c r="D96" t="str">
        <f ca="1">Template!E96</f>
        <v>U</v>
      </c>
      <c r="E96" s="7">
        <f ca="1">Template!G96</f>
        <v>456.38600000000002</v>
      </c>
      <c r="F96" s="7" t="e">
        <f ca="1">Template!H96</f>
        <v>#N/A</v>
      </c>
      <c r="G96" s="7">
        <f ca="1">Template!I96</f>
        <v>0</v>
      </c>
      <c r="H96" s="7">
        <f ca="1">Template!J96</f>
        <v>0.58399999999999996</v>
      </c>
      <c r="I96" s="7" t="e">
        <f ca="1">Template!K96</f>
        <v>#N/A</v>
      </c>
      <c r="J96" s="7">
        <f ca="1">Template!L96</f>
        <v>0.52300000000000002</v>
      </c>
      <c r="K96" s="7">
        <f ca="1">Template!M96</f>
        <v>0.54100000000000004</v>
      </c>
      <c r="L96" s="7" t="e">
        <f ca="1">Template!N96</f>
        <v>#N/A</v>
      </c>
      <c r="M96" s="7">
        <f ca="1">Template!O96</f>
        <v>1.323</v>
      </c>
      <c r="N96" s="7">
        <f ca="1">Template!P96</f>
        <v>1</v>
      </c>
      <c r="O96" s="7">
        <f ca="1">Template!Q96</f>
        <v>456.38600000000002</v>
      </c>
      <c r="P96" s="7" t="e">
        <f ca="1">Template!R96</f>
        <v>#N/A</v>
      </c>
      <c r="Q96" s="7" t="str">
        <f ca="1">Template!S96</f>
        <v>&lt;MRL</v>
      </c>
      <c r="R96" s="7" t="str">
        <f ca="1">Template!T96</f>
        <v>&lt;MRL</v>
      </c>
      <c r="S96" s="7" t="e">
        <f ca="1">Template!U96</f>
        <v>#N/A</v>
      </c>
      <c r="T96" s="7" t="str">
        <f ca="1">Template!V96</f>
        <v>&lt;MRL</v>
      </c>
      <c r="U96" s="7" t="str">
        <f ca="1">Template!W96</f>
        <v>&lt;MRL</v>
      </c>
      <c r="V96" s="7" t="e">
        <f ca="1">Template!X96</f>
        <v>#N/A</v>
      </c>
      <c r="W96" s="7" t="str">
        <f ca="1">Template!Y96</f>
        <v>&lt;MRL</v>
      </c>
      <c r="X96" t="str">
        <f ca="1">Template!AD96</f>
        <v/>
      </c>
      <c r="Y96" s="7" t="str">
        <f>IF(LEN(Template!AF96)=0,"",Template!AF96)</f>
        <v>IS3</v>
      </c>
      <c r="Z96" s="7" t="str">
        <f>IF(LEN(Template!AG96)=0,"",Template!AG96)</f>
        <v>IS3</v>
      </c>
      <c r="AA96" s="7" t="str">
        <f>IF(LEN(Template!AH96)=0,"",Template!AH96)</f>
        <v>IS3</v>
      </c>
      <c r="AB96" s="7" t="str">
        <f>IF(LEN(Template!AI96)=0,"",Template!AI96)</f>
        <v>IS4</v>
      </c>
      <c r="AC96" s="7" t="str">
        <f>IF(LEN(Template!AJ96)=0,"",Template!AJ96)</f>
        <v/>
      </c>
      <c r="AD96" s="7" t="str">
        <f>IF(LEN(Template!AK96)=0,"",Template!AK96)</f>
        <v/>
      </c>
      <c r="AE96" s="7" t="str">
        <f>IF(LEN(Template!AL96)=0,"",Template!AL96)</f>
        <v/>
      </c>
      <c r="AF96" s="7" t="str">
        <f>IF(LEN(Template!AM96)=0,"",Template!AM96)</f>
        <v/>
      </c>
      <c r="AG96" s="7" t="str">
        <f>IF(LEN(Template!AN96)=0,"",Template!AN96)</f>
        <v/>
      </c>
      <c r="AH96" s="7" t="str">
        <f>IF(LEN(Template!AO96)=0,"",Template!AO96)</f>
        <v/>
      </c>
      <c r="AI96" t="str">
        <f>IF(LEN(Template!AS96)=0,"",Template!AS96)</f>
        <v/>
      </c>
      <c r="AJ96" t="str">
        <f>IF(LEN(Template!AU96)=0,"",Template!AU96)</f>
        <v/>
      </c>
      <c r="AM96" s="7">
        <v>146</v>
      </c>
      <c r="AN96" s="181">
        <v>44947.433171296296</v>
      </c>
      <c r="AO96" t="s">
        <v>518</v>
      </c>
      <c r="AP96" t="s">
        <v>788</v>
      </c>
      <c r="AQ96" s="7">
        <v>406.54</v>
      </c>
      <c r="AR96" s="7">
        <v>1.5720000000000001</v>
      </c>
      <c r="AS96" s="7">
        <v>0</v>
      </c>
      <c r="AT96" s="7">
        <v>0</v>
      </c>
      <c r="AU96" s="7">
        <v>0.749</v>
      </c>
      <c r="AV96" s="7">
        <v>0.35899999999999999</v>
      </c>
      <c r="AW96" s="7">
        <v>0.36799999999999999</v>
      </c>
      <c r="AX96" s="7">
        <v>0.20100000000000001</v>
      </c>
      <c r="AY96" s="7">
        <v>0.219</v>
      </c>
      <c r="AZ96" s="7">
        <v>2</v>
      </c>
      <c r="BA96" s="7">
        <v>813.08</v>
      </c>
      <c r="BB96" s="7" t="s">
        <v>782</v>
      </c>
      <c r="BC96" s="7" t="s">
        <v>782</v>
      </c>
      <c r="BD96" s="7" t="s">
        <v>782</v>
      </c>
      <c r="BE96" s="7" t="s">
        <v>782</v>
      </c>
      <c r="BF96" s="7" t="s">
        <v>782</v>
      </c>
      <c r="BG96" s="7" t="s">
        <v>782</v>
      </c>
      <c r="BH96" s="7" t="s">
        <v>782</v>
      </c>
      <c r="BI96" s="7" t="s">
        <v>782</v>
      </c>
      <c r="BJ96" t="s">
        <v>858</v>
      </c>
      <c r="BK96" s="7" t="s">
        <v>704</v>
      </c>
      <c r="BL96" s="7" t="s">
        <v>704</v>
      </c>
      <c r="BM96" s="7" t="s">
        <v>707</v>
      </c>
      <c r="BN96" s="7" t="s">
        <v>707</v>
      </c>
      <c r="BO96" s="7" t="s">
        <v>858</v>
      </c>
      <c r="BP96" s="7" t="s">
        <v>858</v>
      </c>
      <c r="BQ96" s="7" t="s">
        <v>858</v>
      </c>
      <c r="BR96" s="7" t="s">
        <v>858</v>
      </c>
      <c r="BS96" s="7" t="s">
        <v>858</v>
      </c>
      <c r="BT96" s="7" t="s">
        <v>858</v>
      </c>
      <c r="BU96" t="s">
        <v>858</v>
      </c>
      <c r="BV96" t="s">
        <v>858</v>
      </c>
    </row>
    <row r="97" spans="1:74" x14ac:dyDescent="0.35">
      <c r="A97" s="7">
        <f ca="1">Template!A97</f>
        <v>93</v>
      </c>
      <c r="B97" s="181">
        <f ca="1">Template!B97</f>
        <v>44946.263229166667</v>
      </c>
      <c r="C97" t="str">
        <f ca="1">Template!C97</f>
        <v>WO-23003-56-A-1</v>
      </c>
      <c r="D97" t="str">
        <f ca="1">Template!E97</f>
        <v>U</v>
      </c>
      <c r="E97" s="7">
        <f ca="1">Template!G97</f>
        <v>433.565</v>
      </c>
      <c r="F97" s="7" t="e">
        <f ca="1">Template!H97</f>
        <v>#N/A</v>
      </c>
      <c r="G97" s="7">
        <f ca="1">Template!I97</f>
        <v>0</v>
      </c>
      <c r="H97" s="7">
        <f ca="1">Template!J97</f>
        <v>0</v>
      </c>
      <c r="I97" s="7" t="e">
        <f ca="1">Template!K97</f>
        <v>#N/A</v>
      </c>
      <c r="J97" s="7">
        <f ca="1">Template!L97</f>
        <v>0.52300000000000002</v>
      </c>
      <c r="K97" s="7">
        <f ca="1">Template!M97</f>
        <v>0.56299999999999994</v>
      </c>
      <c r="L97" s="7" t="e">
        <f ca="1">Template!N97</f>
        <v>#N/A</v>
      </c>
      <c r="M97" s="7">
        <f ca="1">Template!O97</f>
        <v>0.57599999999999996</v>
      </c>
      <c r="N97" s="7">
        <f ca="1">Template!P97</f>
        <v>1</v>
      </c>
      <c r="O97" s="7">
        <f ca="1">Template!Q97</f>
        <v>433.565</v>
      </c>
      <c r="P97" s="7" t="e">
        <f ca="1">Template!R97</f>
        <v>#N/A</v>
      </c>
      <c r="Q97" s="7" t="str">
        <f ca="1">Template!S97</f>
        <v>&lt;MRL</v>
      </c>
      <c r="R97" s="7" t="str">
        <f ca="1">Template!T97</f>
        <v>&lt;MRL</v>
      </c>
      <c r="S97" s="7" t="e">
        <f ca="1">Template!U97</f>
        <v>#N/A</v>
      </c>
      <c r="T97" s="7" t="str">
        <f ca="1">Template!V97</f>
        <v>&lt;MRL</v>
      </c>
      <c r="U97" s="7" t="str">
        <f ca="1">Template!W97</f>
        <v>&lt;MRL</v>
      </c>
      <c r="V97" s="7" t="e">
        <f ca="1">Template!X97</f>
        <v>#N/A</v>
      </c>
      <c r="W97" s="7" t="str">
        <f ca="1">Template!Y97</f>
        <v>&lt;MRL</v>
      </c>
      <c r="X97" t="str">
        <f ca="1">Template!AD97</f>
        <v/>
      </c>
      <c r="Y97" s="7" t="str">
        <f>IF(LEN(Template!AF97)=0,"",Template!AF97)</f>
        <v>IS3</v>
      </c>
      <c r="Z97" s="7" t="str">
        <f>IF(LEN(Template!AG97)=0,"",Template!AG97)</f>
        <v>IS3</v>
      </c>
      <c r="AA97" s="7" t="str">
        <f>IF(LEN(Template!AH97)=0,"",Template!AH97)</f>
        <v>IS3</v>
      </c>
      <c r="AB97" s="7" t="str">
        <f>IF(LEN(Template!AI97)=0,"",Template!AI97)</f>
        <v>IS4</v>
      </c>
      <c r="AC97" s="7" t="str">
        <f>IF(LEN(Template!AJ97)=0,"",Template!AJ97)</f>
        <v>IS4</v>
      </c>
      <c r="AD97" s="7" t="str">
        <f>IF(LEN(Template!AK97)=0,"",Template!AK97)</f>
        <v/>
      </c>
      <c r="AE97" s="7" t="str">
        <f>IF(LEN(Template!AL97)=0,"",Template!AL97)</f>
        <v/>
      </c>
      <c r="AF97" s="7" t="str">
        <f>IF(LEN(Template!AM97)=0,"",Template!AM97)</f>
        <v/>
      </c>
      <c r="AG97" s="7" t="str">
        <f>IF(LEN(Template!AN97)=0,"",Template!AN97)</f>
        <v/>
      </c>
      <c r="AH97" s="7" t="str">
        <f>IF(LEN(Template!AO97)=0,"",Template!AO97)</f>
        <v/>
      </c>
      <c r="AI97" t="str">
        <f>IF(LEN(Template!AS97)=0,"",Template!AS97)</f>
        <v/>
      </c>
      <c r="AJ97" t="str">
        <f>IF(LEN(Template!AU97)=0,"",Template!AU97)</f>
        <v/>
      </c>
      <c r="AM97" s="7">
        <v>147</v>
      </c>
      <c r="AN97" s="181">
        <v>44947.451967592591</v>
      </c>
      <c r="AO97" t="s">
        <v>517</v>
      </c>
      <c r="AP97" t="s">
        <v>788</v>
      </c>
      <c r="AQ97" s="7">
        <v>382.709</v>
      </c>
      <c r="AR97" s="7">
        <v>0</v>
      </c>
      <c r="AS97" s="7">
        <v>0</v>
      </c>
      <c r="AT97" s="7">
        <v>0</v>
      </c>
      <c r="AU97" s="7">
        <v>0</v>
      </c>
      <c r="AV97" s="7">
        <v>0.28699999999999998</v>
      </c>
      <c r="AW97" s="7">
        <v>0.34200000000000003</v>
      </c>
      <c r="AX97" s="7">
        <v>9.1999999999999998E-2</v>
      </c>
      <c r="AY97" s="7">
        <v>0.223</v>
      </c>
      <c r="AZ97" s="7">
        <v>2</v>
      </c>
      <c r="BA97" s="7">
        <v>765.41800000000001</v>
      </c>
      <c r="BB97" s="7" t="s">
        <v>782</v>
      </c>
      <c r="BC97" s="7" t="s">
        <v>782</v>
      </c>
      <c r="BD97" s="7" t="s">
        <v>782</v>
      </c>
      <c r="BE97" s="7" t="s">
        <v>782</v>
      </c>
      <c r="BF97" s="7" t="s">
        <v>782</v>
      </c>
      <c r="BG97" s="7" t="s">
        <v>782</v>
      </c>
      <c r="BH97" s="7" t="s">
        <v>782</v>
      </c>
      <c r="BI97" s="7" t="s">
        <v>782</v>
      </c>
      <c r="BJ97" t="s">
        <v>858</v>
      </c>
      <c r="BK97" s="7" t="s">
        <v>704</v>
      </c>
      <c r="BL97" s="7" t="s">
        <v>858</v>
      </c>
      <c r="BM97" s="7" t="s">
        <v>707</v>
      </c>
      <c r="BN97" s="7" t="s">
        <v>707</v>
      </c>
      <c r="BO97" s="7" t="s">
        <v>858</v>
      </c>
      <c r="BP97" s="7" t="s">
        <v>858</v>
      </c>
      <c r="BQ97" s="7" t="s">
        <v>858</v>
      </c>
      <c r="BR97" s="7" t="s">
        <v>858</v>
      </c>
      <c r="BS97" s="7" t="s">
        <v>858</v>
      </c>
      <c r="BT97" s="7" t="s">
        <v>858</v>
      </c>
      <c r="BU97" t="s">
        <v>858</v>
      </c>
      <c r="BV97" t="s">
        <v>858</v>
      </c>
    </row>
    <row r="98" spans="1:74" x14ac:dyDescent="0.35">
      <c r="A98" s="7">
        <f ca="1">Template!A98</f>
        <v>94</v>
      </c>
      <c r="B98" s="181">
        <f ca="1">Template!B98</f>
        <v>44946.282037037039</v>
      </c>
      <c r="C98" t="str">
        <f ca="1">Template!C98</f>
        <v>WO-23003-57-A-1</v>
      </c>
      <c r="D98" t="str">
        <f ca="1">Template!E98</f>
        <v>U</v>
      </c>
      <c r="E98" s="7">
        <f ca="1">Template!G98</f>
        <v>0</v>
      </c>
      <c r="F98" s="7" t="e">
        <f ca="1">Template!H98</f>
        <v>#N/A</v>
      </c>
      <c r="G98" s="7">
        <f ca="1">Template!I98</f>
        <v>0</v>
      </c>
      <c r="H98" s="7">
        <f ca="1">Template!J98</f>
        <v>0</v>
      </c>
      <c r="I98" s="7" t="e">
        <f ca="1">Template!K98</f>
        <v>#N/A</v>
      </c>
      <c r="J98" s="7">
        <f ca="1">Template!L98</f>
        <v>0.33700000000000002</v>
      </c>
      <c r="K98" s="7">
        <f ca="1">Template!M98</f>
        <v>0.36499999999999999</v>
      </c>
      <c r="L98" s="7" t="e">
        <f ca="1">Template!N98</f>
        <v>#N/A</v>
      </c>
      <c r="M98" s="7">
        <f ca="1">Template!O98</f>
        <v>4.8970000000000002</v>
      </c>
      <c r="N98" s="7">
        <f ca="1">Template!P98</f>
        <v>1</v>
      </c>
      <c r="O98" s="7" t="str">
        <f ca="1">Template!Q98</f>
        <v>&lt;MRL</v>
      </c>
      <c r="P98" s="7" t="e">
        <f ca="1">Template!R98</f>
        <v>#N/A</v>
      </c>
      <c r="Q98" s="7" t="str">
        <f ca="1">Template!S98</f>
        <v>&lt;MRL</v>
      </c>
      <c r="R98" s="7" t="str">
        <f ca="1">Template!T98</f>
        <v>&lt;MRL</v>
      </c>
      <c r="S98" s="7" t="e">
        <f ca="1">Template!U98</f>
        <v>#N/A</v>
      </c>
      <c r="T98" s="7" t="str">
        <f ca="1">Template!V98</f>
        <v>&lt;MRL</v>
      </c>
      <c r="U98" s="7" t="str">
        <f ca="1">Template!W98</f>
        <v>&lt;MRL</v>
      </c>
      <c r="V98" s="7" t="e">
        <f ca="1">Template!X98</f>
        <v>#N/A</v>
      </c>
      <c r="W98" s="7" t="str">
        <f ca="1">Template!Y98</f>
        <v>&lt;MRL</v>
      </c>
      <c r="X98" t="str">
        <f ca="1">Template!AD98</f>
        <v/>
      </c>
      <c r="Y98" s="7" t="str">
        <f>IF(LEN(Template!AF98)=0,"",Template!AF98)</f>
        <v>IS3</v>
      </c>
      <c r="Z98" s="7" t="str">
        <f>IF(LEN(Template!AG98)=0,"",Template!AG98)</f>
        <v>IS4</v>
      </c>
      <c r="AA98" s="7" t="str">
        <f>IF(LEN(Template!AH98)=0,"",Template!AH98)</f>
        <v>IS4</v>
      </c>
      <c r="AB98" s="7" t="str">
        <f>IF(LEN(Template!AI98)=0,"",Template!AI98)</f>
        <v>IS4</v>
      </c>
      <c r="AC98" s="7" t="str">
        <f>IF(LEN(Template!AJ98)=0,"",Template!AJ98)</f>
        <v/>
      </c>
      <c r="AD98" s="7" t="str">
        <f>IF(LEN(Template!AK98)=0,"",Template!AK98)</f>
        <v/>
      </c>
      <c r="AE98" s="7" t="str">
        <f>IF(LEN(Template!AL98)=0,"",Template!AL98)</f>
        <v/>
      </c>
      <c r="AF98" s="7" t="str">
        <f>IF(LEN(Template!AM98)=0,"",Template!AM98)</f>
        <v/>
      </c>
      <c r="AG98" s="7" t="str">
        <f>IF(LEN(Template!AN98)=0,"",Template!AN98)</f>
        <v/>
      </c>
      <c r="AH98" s="7" t="str">
        <f>IF(LEN(Template!AO98)=0,"",Template!AO98)</f>
        <v/>
      </c>
      <c r="AI98" t="str">
        <f>IF(LEN(Template!AS98)=0,"",Template!AS98)</f>
        <v/>
      </c>
      <c r="AJ98" t="str">
        <f>IF(LEN(Template!AU98)=0,"",Template!AU98)</f>
        <v/>
      </c>
      <c r="AM98" s="7">
        <v>148</v>
      </c>
      <c r="AN98" s="181">
        <v>44947.470775462964</v>
      </c>
      <c r="AO98" t="s">
        <v>516</v>
      </c>
      <c r="AP98" t="s">
        <v>788</v>
      </c>
      <c r="AQ98" s="7">
        <v>415.91899999999998</v>
      </c>
      <c r="AR98" s="7">
        <v>1.046</v>
      </c>
      <c r="AS98" s="7">
        <v>0</v>
      </c>
      <c r="AT98" s="7">
        <v>0</v>
      </c>
      <c r="AU98" s="7">
        <v>0.752</v>
      </c>
      <c r="AV98" s="7">
        <v>0.28399999999999997</v>
      </c>
      <c r="AW98" s="7">
        <v>0.29099999999999998</v>
      </c>
      <c r="AX98" s="7">
        <v>7.4999999999999997E-2</v>
      </c>
      <c r="AY98" s="7">
        <v>0.192</v>
      </c>
      <c r="AZ98" s="7">
        <v>2</v>
      </c>
      <c r="BA98" s="7">
        <v>831.83799999999997</v>
      </c>
      <c r="BB98" s="7" t="s">
        <v>782</v>
      </c>
      <c r="BC98" s="7" t="s">
        <v>782</v>
      </c>
      <c r="BD98" s="7" t="s">
        <v>782</v>
      </c>
      <c r="BE98" s="7" t="s">
        <v>782</v>
      </c>
      <c r="BF98" s="7" t="s">
        <v>782</v>
      </c>
      <c r="BG98" s="7" t="s">
        <v>782</v>
      </c>
      <c r="BH98" s="7" t="s">
        <v>782</v>
      </c>
      <c r="BI98" s="7" t="s">
        <v>782</v>
      </c>
      <c r="BJ98" t="s">
        <v>858</v>
      </c>
      <c r="BK98" s="7" t="s">
        <v>704</v>
      </c>
      <c r="BL98" s="7" t="s">
        <v>704</v>
      </c>
      <c r="BM98" s="7" t="s">
        <v>707</v>
      </c>
      <c r="BN98" s="7" t="s">
        <v>707</v>
      </c>
      <c r="BO98" s="7" t="s">
        <v>858</v>
      </c>
      <c r="BP98" s="7" t="s">
        <v>858</v>
      </c>
      <c r="BQ98" s="7" t="s">
        <v>858</v>
      </c>
      <c r="BR98" s="7" t="s">
        <v>858</v>
      </c>
      <c r="BS98" s="7" t="s">
        <v>858</v>
      </c>
      <c r="BT98" s="7" t="s">
        <v>858</v>
      </c>
      <c r="BU98" t="s">
        <v>858</v>
      </c>
      <c r="BV98" t="s">
        <v>858</v>
      </c>
    </row>
    <row r="99" spans="1:74" x14ac:dyDescent="0.35">
      <c r="A99" s="7">
        <f ca="1">Template!A99</f>
        <v>95</v>
      </c>
      <c r="B99" s="181">
        <f ca="1">Template!B99</f>
        <v>44946.417233796295</v>
      </c>
      <c r="C99" t="str">
        <f ca="1">Template!C99</f>
        <v>WO-23003-26-A-1B</v>
      </c>
      <c r="D99" t="str">
        <f ca="1">Template!E99</f>
        <v>U</v>
      </c>
      <c r="E99" s="7">
        <f ca="1">Template!G99</f>
        <v>0</v>
      </c>
      <c r="F99" s="7" t="e">
        <f ca="1">Template!H99</f>
        <v>#N/A</v>
      </c>
      <c r="G99" s="7">
        <f ca="1">Template!I99</f>
        <v>0</v>
      </c>
      <c r="H99" s="7">
        <f ca="1">Template!J99</f>
        <v>0</v>
      </c>
      <c r="I99" s="7" t="e">
        <f ca="1">Template!K99</f>
        <v>#N/A</v>
      </c>
      <c r="J99" s="7">
        <f ca="1">Template!L99</f>
        <v>0.28799999999999998</v>
      </c>
      <c r="K99" s="7">
        <f ca="1">Template!M99</f>
        <v>0.41699999999999998</v>
      </c>
      <c r="L99" s="7" t="e">
        <f ca="1">Template!N99</f>
        <v>#N/A</v>
      </c>
      <c r="M99" s="7">
        <f ca="1">Template!O99</f>
        <v>0.46600000000000003</v>
      </c>
      <c r="N99" s="7">
        <f ca="1">Template!P99</f>
        <v>1</v>
      </c>
      <c r="O99" s="7" t="str">
        <f ca="1">Template!Q99</f>
        <v>&lt;MRL</v>
      </c>
      <c r="P99" s="7" t="e">
        <f ca="1">Template!R99</f>
        <v>#N/A</v>
      </c>
      <c r="Q99" s="7" t="str">
        <f ca="1">Template!S99</f>
        <v>&lt;MRL</v>
      </c>
      <c r="R99" s="7" t="str">
        <f ca="1">Template!T99</f>
        <v>&lt;MRL</v>
      </c>
      <c r="S99" s="7" t="e">
        <f ca="1">Template!U99</f>
        <v>#N/A</v>
      </c>
      <c r="T99" s="7" t="str">
        <f ca="1">Template!V99</f>
        <v>&lt;MRL</v>
      </c>
      <c r="U99" s="7" t="str">
        <f ca="1">Template!W99</f>
        <v>&lt;MRL</v>
      </c>
      <c r="V99" s="7" t="e">
        <f ca="1">Template!X99</f>
        <v>#N/A</v>
      </c>
      <c r="W99" s="7" t="str">
        <f ca="1">Template!Y99</f>
        <v>&lt;MRL</v>
      </c>
      <c r="X99" t="str">
        <f ca="1">Template!AD99</f>
        <v/>
      </c>
      <c r="Y99" s="7" t="str">
        <f>IF(LEN(Template!AF99)=0,"",Template!AF99)</f>
        <v>IS3</v>
      </c>
      <c r="Z99" s="7" t="str">
        <f>IF(LEN(Template!AG99)=0,"",Template!AG99)</f>
        <v>IS4</v>
      </c>
      <c r="AA99" s="7" t="str">
        <f>IF(LEN(Template!AH99)=0,"",Template!AH99)</f>
        <v>IS3</v>
      </c>
      <c r="AB99" s="7" t="str">
        <f>IF(LEN(Template!AI99)=0,"",Template!AI99)</f>
        <v>IS4</v>
      </c>
      <c r="AC99" s="7" t="str">
        <f>IF(LEN(Template!AJ99)=0,"",Template!AJ99)</f>
        <v>IS4</v>
      </c>
      <c r="AD99" s="7" t="str">
        <f>IF(LEN(Template!AK99)=0,"",Template!AK99)</f>
        <v/>
      </c>
      <c r="AE99" s="7" t="str">
        <f>IF(LEN(Template!AL99)=0,"",Template!AL99)</f>
        <v/>
      </c>
      <c r="AF99" s="7" t="str">
        <f>IF(LEN(Template!AM99)=0,"",Template!AM99)</f>
        <v/>
      </c>
      <c r="AG99" s="7" t="str">
        <f>IF(LEN(Template!AN99)=0,"",Template!AN99)</f>
        <v/>
      </c>
      <c r="AH99" s="7" t="str">
        <f>IF(LEN(Template!AO99)=0,"",Template!AO99)</f>
        <v>R1</v>
      </c>
      <c r="AI99" t="str">
        <f>IF(LEN(Template!AS99)=0,"",Template!AS99)</f>
        <v>Analyzed again below to verify if this was 'real', repeated pattern</v>
      </c>
      <c r="AJ99" t="str">
        <f>IF(LEN(Template!AU99)=0,"",Template!AU99)</f>
        <v/>
      </c>
      <c r="AM99" s="7">
        <v>149</v>
      </c>
      <c r="AN99" s="181">
        <v>44947.489571759259</v>
      </c>
      <c r="AO99" t="s">
        <v>515</v>
      </c>
      <c r="AP99" t="s">
        <v>788</v>
      </c>
      <c r="AQ99" s="7">
        <v>365.48500000000001</v>
      </c>
      <c r="AR99" s="7">
        <v>2.2909999999999999</v>
      </c>
      <c r="AS99" s="7">
        <v>0</v>
      </c>
      <c r="AT99" s="7">
        <v>0</v>
      </c>
      <c r="AU99" s="7">
        <v>0.79200000000000004</v>
      </c>
      <c r="AV99" s="7">
        <v>0.34399999999999997</v>
      </c>
      <c r="AW99" s="7">
        <v>0.32100000000000001</v>
      </c>
      <c r="AX99" s="7">
        <v>0.152</v>
      </c>
      <c r="AY99" s="7">
        <v>0.371</v>
      </c>
      <c r="AZ99" s="7">
        <v>2</v>
      </c>
      <c r="BA99" s="7">
        <v>730.97</v>
      </c>
      <c r="BB99" s="7" t="s">
        <v>782</v>
      </c>
      <c r="BC99" s="7" t="s">
        <v>782</v>
      </c>
      <c r="BD99" s="7" t="s">
        <v>782</v>
      </c>
      <c r="BE99" s="7" t="s">
        <v>782</v>
      </c>
      <c r="BF99" s="7" t="s">
        <v>782</v>
      </c>
      <c r="BG99" s="7" t="s">
        <v>782</v>
      </c>
      <c r="BH99" s="7" t="s">
        <v>782</v>
      </c>
      <c r="BI99" s="7" t="s">
        <v>782</v>
      </c>
      <c r="BJ99" t="s">
        <v>858</v>
      </c>
      <c r="BK99" s="7" t="s">
        <v>704</v>
      </c>
      <c r="BL99" s="7" t="s">
        <v>704</v>
      </c>
      <c r="BM99" s="7" t="s">
        <v>707</v>
      </c>
      <c r="BN99" s="7" t="s">
        <v>707</v>
      </c>
      <c r="BO99" s="7" t="s">
        <v>858</v>
      </c>
      <c r="BP99" s="7" t="s">
        <v>858</v>
      </c>
      <c r="BQ99" s="7" t="s">
        <v>858</v>
      </c>
      <c r="BR99" s="7" t="s">
        <v>858</v>
      </c>
      <c r="BS99" s="7" t="s">
        <v>858</v>
      </c>
      <c r="BT99" s="7" t="s">
        <v>858</v>
      </c>
      <c r="BU99" t="s">
        <v>858</v>
      </c>
      <c r="BV99" t="s">
        <v>858</v>
      </c>
    </row>
    <row r="100" spans="1:74" x14ac:dyDescent="0.35">
      <c r="A100" s="7">
        <f ca="1">Template!A100</f>
        <v>96</v>
      </c>
      <c r="B100" s="181">
        <f ca="1">Template!B100</f>
        <v>44946.436331018522</v>
      </c>
      <c r="C100" t="str">
        <f ca="1">Template!C100</f>
        <v>WO-23003-58-A-1B</v>
      </c>
      <c r="D100" t="str">
        <f ca="1">Template!E100</f>
        <v>U</v>
      </c>
      <c r="E100" s="7">
        <f ca="1">Template!G100</f>
        <v>0</v>
      </c>
      <c r="F100" s="7" t="e">
        <f ca="1">Template!H100</f>
        <v>#N/A</v>
      </c>
      <c r="G100" s="7">
        <f ca="1">Template!I100</f>
        <v>0</v>
      </c>
      <c r="H100" s="7">
        <f ca="1">Template!J100</f>
        <v>0</v>
      </c>
      <c r="I100" s="7" t="e">
        <f ca="1">Template!K100</f>
        <v>#N/A</v>
      </c>
      <c r="J100" s="7">
        <f ca="1">Template!L100</f>
        <v>0.49199999999999999</v>
      </c>
      <c r="K100" s="7">
        <f ca="1">Template!M100</f>
        <v>1.2569999999999999</v>
      </c>
      <c r="L100" s="7" t="e">
        <f ca="1">Template!N100</f>
        <v>#N/A</v>
      </c>
      <c r="M100" s="7">
        <f ca="1">Template!O100</f>
        <v>61.125</v>
      </c>
      <c r="N100" s="7">
        <f ca="1">Template!P100</f>
        <v>1</v>
      </c>
      <c r="O100" s="7" t="str">
        <f ca="1">Template!Q100</f>
        <v>&lt;MRL</v>
      </c>
      <c r="P100" s="7" t="e">
        <f ca="1">Template!R100</f>
        <v>#N/A</v>
      </c>
      <c r="Q100" s="7" t="str">
        <f ca="1">Template!S100</f>
        <v>&lt;MRL</v>
      </c>
      <c r="R100" s="7" t="str">
        <f ca="1">Template!T100</f>
        <v>&lt;MRL</v>
      </c>
      <c r="S100" s="7" t="e">
        <f ca="1">Template!U100</f>
        <v>#N/A</v>
      </c>
      <c r="T100" s="7" t="str">
        <f ca="1">Template!V100</f>
        <v>&lt;MRL</v>
      </c>
      <c r="U100" s="7" t="str">
        <f ca="1">Template!W100</f>
        <v>&lt;MRL</v>
      </c>
      <c r="V100" s="7" t="e">
        <f ca="1">Template!X100</f>
        <v>#N/A</v>
      </c>
      <c r="W100" s="7">
        <f ca="1">Template!Y100</f>
        <v>61.125</v>
      </c>
      <c r="X100" t="str">
        <f ca="1">Template!AD100</f>
        <v/>
      </c>
      <c r="Y100" s="7" t="str">
        <f>IF(LEN(Template!AF100)=0,"",Template!AF100)</f>
        <v>IS3</v>
      </c>
      <c r="Z100" s="7" t="str">
        <f>IF(LEN(Template!AG100)=0,"",Template!AG100)</f>
        <v>IS4</v>
      </c>
      <c r="AA100" s="7" t="str">
        <f>IF(LEN(Template!AH100)=0,"",Template!AH100)</f>
        <v>IS4</v>
      </c>
      <c r="AB100" s="7" t="str">
        <f>IF(LEN(Template!AI100)=0,"",Template!AI100)</f>
        <v>IS4</v>
      </c>
      <c r="AC100" s="7" t="str">
        <f>IF(LEN(Template!AJ100)=0,"",Template!AJ100)</f>
        <v/>
      </c>
      <c r="AD100" s="7" t="str">
        <f>IF(LEN(Template!AK100)=0,"",Template!AK100)</f>
        <v/>
      </c>
      <c r="AE100" s="7" t="str">
        <f>IF(LEN(Template!AL100)=0,"",Template!AL100)</f>
        <v/>
      </c>
      <c r="AF100" s="7" t="str">
        <f>IF(LEN(Template!AM100)=0,"",Template!AM100)</f>
        <v/>
      </c>
      <c r="AG100" s="7" t="str">
        <f>IF(LEN(Template!AN100)=0,"",Template!AN100)</f>
        <v/>
      </c>
      <c r="AH100" s="7" t="str">
        <f>IF(LEN(Template!AO100)=0,"",Template!AO100)</f>
        <v>R1</v>
      </c>
      <c r="AI100" t="str">
        <f>IF(LEN(Template!AS100)=0,"",Template!AS100)</f>
        <v>Analyzed again below to verify if this was 'real', repeated pattern</v>
      </c>
      <c r="AJ100" t="str">
        <f>IF(LEN(Template!AU100)=0,"",Template!AU100)</f>
        <v/>
      </c>
      <c r="AM100" s="7">
        <v>152</v>
      </c>
      <c r="AN100" s="181">
        <v>44947.545983796299</v>
      </c>
      <c r="AO100" t="s">
        <v>514</v>
      </c>
      <c r="AP100" t="s">
        <v>788</v>
      </c>
      <c r="AQ100" s="7">
        <v>385.43200000000002</v>
      </c>
      <c r="AR100" s="7">
        <v>0</v>
      </c>
      <c r="AS100" s="7">
        <v>0</v>
      </c>
      <c r="AT100" s="7">
        <v>0</v>
      </c>
      <c r="AU100" s="7">
        <v>0.749</v>
      </c>
      <c r="AV100" s="7">
        <v>0.38</v>
      </c>
      <c r="AW100" s="7">
        <v>0.317</v>
      </c>
      <c r="AX100" s="7">
        <v>0.114</v>
      </c>
      <c r="AY100" s="7">
        <v>0.40799999999999997</v>
      </c>
      <c r="AZ100" s="7">
        <v>2</v>
      </c>
      <c r="BA100" s="7">
        <v>770.86400000000003</v>
      </c>
      <c r="BB100" s="7" t="s">
        <v>782</v>
      </c>
      <c r="BC100" s="7" t="s">
        <v>782</v>
      </c>
      <c r="BD100" s="7" t="s">
        <v>782</v>
      </c>
      <c r="BE100" s="7" t="s">
        <v>782</v>
      </c>
      <c r="BF100" s="7" t="s">
        <v>782</v>
      </c>
      <c r="BG100" s="7" t="s">
        <v>782</v>
      </c>
      <c r="BH100" s="7" t="s">
        <v>782</v>
      </c>
      <c r="BI100" s="7" t="s">
        <v>782</v>
      </c>
      <c r="BJ100" t="s">
        <v>858</v>
      </c>
      <c r="BK100" s="7" t="s">
        <v>704</v>
      </c>
      <c r="BL100" s="7" t="s">
        <v>704</v>
      </c>
      <c r="BM100" s="7" t="s">
        <v>707</v>
      </c>
      <c r="BN100" s="7" t="s">
        <v>707</v>
      </c>
      <c r="BO100" s="7" t="s">
        <v>858</v>
      </c>
      <c r="BP100" s="7" t="s">
        <v>858</v>
      </c>
      <c r="BQ100" s="7" t="s">
        <v>858</v>
      </c>
      <c r="BR100" s="7" t="s">
        <v>858</v>
      </c>
      <c r="BS100" s="7" t="s">
        <v>858</v>
      </c>
      <c r="BT100" s="7" t="s">
        <v>858</v>
      </c>
      <c r="BU100" t="s">
        <v>858</v>
      </c>
      <c r="BV100" t="s">
        <v>858</v>
      </c>
    </row>
    <row r="101" spans="1:74" x14ac:dyDescent="0.35">
      <c r="A101" s="7">
        <f ca="1">Template!A101</f>
        <v>97</v>
      </c>
      <c r="B101" s="181">
        <f ca="1">Template!B101</f>
        <v>44946.455150462964</v>
      </c>
      <c r="C101" t="str">
        <f ca="1">Template!C101</f>
        <v>WO-23003-59-A-1B</v>
      </c>
      <c r="D101" t="str">
        <f ca="1">Template!E101</f>
        <v>U</v>
      </c>
      <c r="E101" s="7">
        <f ca="1">Template!G101</f>
        <v>0</v>
      </c>
      <c r="F101" s="7" t="e">
        <f ca="1">Template!H101</f>
        <v>#N/A</v>
      </c>
      <c r="G101" s="7">
        <f ca="1">Template!I101</f>
        <v>0.23400000000000001</v>
      </c>
      <c r="H101" s="7">
        <f ca="1">Template!J101</f>
        <v>0</v>
      </c>
      <c r="I101" s="7" t="e">
        <f ca="1">Template!K101</f>
        <v>#N/A</v>
      </c>
      <c r="J101" s="7">
        <f ca="1">Template!L101</f>
        <v>0.61599999999999999</v>
      </c>
      <c r="K101" s="7">
        <f ca="1">Template!M101</f>
        <v>0.83899999999999997</v>
      </c>
      <c r="L101" s="7" t="e">
        <f ca="1">Template!N101</f>
        <v>#N/A</v>
      </c>
      <c r="M101" s="7">
        <f ca="1">Template!O101</f>
        <v>632.89</v>
      </c>
      <c r="N101" s="7">
        <f ca="1">Template!P101</f>
        <v>1</v>
      </c>
      <c r="O101" s="7" t="str">
        <f ca="1">Template!Q101</f>
        <v>&lt;MRL</v>
      </c>
      <c r="P101" s="7" t="e">
        <f ca="1">Template!R101</f>
        <v>#N/A</v>
      </c>
      <c r="Q101" s="7" t="str">
        <f ca="1">Template!S101</f>
        <v>&lt;MRL</v>
      </c>
      <c r="R101" s="7" t="str">
        <f ca="1">Template!T101</f>
        <v>&lt;MRL</v>
      </c>
      <c r="S101" s="7" t="e">
        <f ca="1">Template!U101</f>
        <v>#N/A</v>
      </c>
      <c r="T101" s="7" t="str">
        <f ca="1">Template!V101</f>
        <v>&lt;MRL</v>
      </c>
      <c r="U101" s="7" t="str">
        <f ca="1">Template!W101</f>
        <v>&lt;MRL</v>
      </c>
      <c r="V101" s="7" t="e">
        <f ca="1">Template!X101</f>
        <v>#N/A</v>
      </c>
      <c r="W101" s="7">
        <f ca="1">Template!Y101</f>
        <v>632.89</v>
      </c>
      <c r="X101" t="str">
        <f ca="1">Template!AD101</f>
        <v/>
      </c>
      <c r="Y101" s="7" t="str">
        <f>IF(LEN(Template!AF101)=0,"",Template!AF101)</f>
        <v>IS3</v>
      </c>
      <c r="Z101" s="7" t="str">
        <f>IF(LEN(Template!AG101)=0,"",Template!AG101)</f>
        <v>IS4</v>
      </c>
      <c r="AA101" s="7" t="str">
        <f>IF(LEN(Template!AH101)=0,"",Template!AH101)</f>
        <v>IS4</v>
      </c>
      <c r="AB101" s="7" t="str">
        <f>IF(LEN(Template!AI101)=0,"",Template!AI101)</f>
        <v>IS4</v>
      </c>
      <c r="AC101" s="7" t="str">
        <f>IF(LEN(Template!AJ101)=0,"",Template!AJ101)</f>
        <v/>
      </c>
      <c r="AD101" s="7" t="str">
        <f>IF(LEN(Template!AK101)=0,"",Template!AK101)</f>
        <v/>
      </c>
      <c r="AE101" s="7" t="str">
        <f>IF(LEN(Template!AL101)=0,"",Template!AL101)</f>
        <v/>
      </c>
      <c r="AF101" s="7" t="str">
        <f>IF(LEN(Template!AM101)=0,"",Template!AM101)</f>
        <v/>
      </c>
      <c r="AG101" s="7" t="str">
        <f>IF(LEN(Template!AN101)=0,"",Template!AN101)</f>
        <v/>
      </c>
      <c r="AH101" s="7" t="str">
        <f>IF(LEN(Template!AO101)=0,"",Template!AO101)</f>
        <v>R1</v>
      </c>
      <c r="AI101" t="str">
        <f>IF(LEN(Template!AS101)=0,"",Template!AS101)</f>
        <v>Analyzed again below to verify if this was 'real', repeated pattern</v>
      </c>
      <c r="AJ101" t="str">
        <f>IF(LEN(Template!AU101)=0,"",Template!AU101)</f>
        <v/>
      </c>
      <c r="AM101" s="7">
        <v>153</v>
      </c>
      <c r="AN101" s="181">
        <v>44947.564803240741</v>
      </c>
      <c r="AO101" t="s">
        <v>513</v>
      </c>
      <c r="AP101" t="s">
        <v>788</v>
      </c>
      <c r="AQ101" s="7">
        <v>385.86799999999999</v>
      </c>
      <c r="AR101" s="7">
        <v>0</v>
      </c>
      <c r="AS101" s="7">
        <v>0</v>
      </c>
      <c r="AT101" s="7">
        <v>0</v>
      </c>
      <c r="AU101" s="7">
        <v>0.76</v>
      </c>
      <c r="AV101" s="7">
        <v>0.312</v>
      </c>
      <c r="AW101" s="7">
        <v>0.34300000000000003</v>
      </c>
      <c r="AX101" s="7">
        <v>0.23</v>
      </c>
      <c r="AY101" s="7">
        <v>0.17399999999999999</v>
      </c>
      <c r="AZ101" s="7">
        <v>2</v>
      </c>
      <c r="BA101" s="7">
        <v>771.73599999999999</v>
      </c>
      <c r="BB101" s="7" t="s">
        <v>782</v>
      </c>
      <c r="BC101" s="7" t="s">
        <v>782</v>
      </c>
      <c r="BD101" s="7" t="s">
        <v>782</v>
      </c>
      <c r="BE101" s="7" t="s">
        <v>782</v>
      </c>
      <c r="BF101" s="7" t="s">
        <v>782</v>
      </c>
      <c r="BG101" s="7" t="s">
        <v>782</v>
      </c>
      <c r="BH101" s="7" t="s">
        <v>782</v>
      </c>
      <c r="BI101" s="7" t="s">
        <v>782</v>
      </c>
      <c r="BJ101" t="s">
        <v>858</v>
      </c>
      <c r="BK101" s="7" t="s">
        <v>704</v>
      </c>
      <c r="BL101" s="7" t="s">
        <v>858</v>
      </c>
      <c r="BM101" s="7" t="s">
        <v>858</v>
      </c>
      <c r="BN101" s="7" t="s">
        <v>858</v>
      </c>
      <c r="BO101" s="7" t="s">
        <v>858</v>
      </c>
      <c r="BP101" s="7" t="s">
        <v>858</v>
      </c>
      <c r="BQ101" s="7" t="s">
        <v>858</v>
      </c>
      <c r="BR101" s="7" t="s">
        <v>858</v>
      </c>
      <c r="BS101" s="7" t="s">
        <v>858</v>
      </c>
      <c r="BT101" s="7" t="s">
        <v>858</v>
      </c>
      <c r="BU101" t="s">
        <v>858</v>
      </c>
      <c r="BV101" t="s">
        <v>858</v>
      </c>
    </row>
    <row r="102" spans="1:74" x14ac:dyDescent="0.35">
      <c r="A102" s="7">
        <f ca="1">Template!A102</f>
        <v>98</v>
      </c>
      <c r="B102" s="181">
        <f ca="1">Template!B102</f>
        <v>44946.473969907405</v>
      </c>
      <c r="C102" t="str">
        <f ca="1">Template!C102</f>
        <v>WO-23003-60-A-1B</v>
      </c>
      <c r="D102" t="str">
        <f ca="1">Template!E102</f>
        <v>U</v>
      </c>
      <c r="E102" s="7">
        <f ca="1">Template!G102</f>
        <v>0</v>
      </c>
      <c r="F102" s="7" t="e">
        <f ca="1">Template!H102</f>
        <v>#N/A</v>
      </c>
      <c r="G102" s="7">
        <f ca="1">Template!I102</f>
        <v>0</v>
      </c>
      <c r="H102" s="7">
        <f ca="1">Template!J102</f>
        <v>0</v>
      </c>
      <c r="I102" s="7" t="e">
        <f ca="1">Template!K102</f>
        <v>#N/A</v>
      </c>
      <c r="J102" s="7">
        <f ca="1">Template!L102</f>
        <v>1.587</v>
      </c>
      <c r="K102" s="7">
        <f ca="1">Template!M102</f>
        <v>2.8090000000000002</v>
      </c>
      <c r="L102" s="7" t="e">
        <f ca="1">Template!N102</f>
        <v>#N/A</v>
      </c>
      <c r="M102" s="7">
        <f ca="1">Template!O102</f>
        <v>4183.607</v>
      </c>
      <c r="N102" s="7">
        <f ca="1">Template!P102</f>
        <v>1</v>
      </c>
      <c r="O102" s="7" t="str">
        <f ca="1">Template!Q102</f>
        <v>&lt;MRL</v>
      </c>
      <c r="P102" s="7" t="e">
        <f ca="1">Template!R102</f>
        <v>#N/A</v>
      </c>
      <c r="Q102" s="7" t="str">
        <f ca="1">Template!S102</f>
        <v>&lt;MRL</v>
      </c>
      <c r="R102" s="7" t="str">
        <f ca="1">Template!T102</f>
        <v>&lt;MRL</v>
      </c>
      <c r="S102" s="7" t="e">
        <f ca="1">Template!U102</f>
        <v>#N/A</v>
      </c>
      <c r="T102" s="7" t="str">
        <f ca="1">Template!V102</f>
        <v>&lt;MRL</v>
      </c>
      <c r="U102" s="7" t="str">
        <f ca="1">Template!W102</f>
        <v>&lt;MRL</v>
      </c>
      <c r="V102" s="7" t="e">
        <f ca="1">Template!X102</f>
        <v>#N/A</v>
      </c>
      <c r="W102" s="7">
        <f ca="1">Template!Y102</f>
        <v>4183.607</v>
      </c>
      <c r="X102" t="str">
        <f ca="1">Template!AD102</f>
        <v/>
      </c>
      <c r="Y102" s="7" t="str">
        <f>IF(LEN(Template!AF102)=0,"",Template!AF102)</f>
        <v>IS3</v>
      </c>
      <c r="Z102" s="7" t="str">
        <f>IF(LEN(Template!AG102)=0,"",Template!AG102)</f>
        <v>IS4</v>
      </c>
      <c r="AA102" s="7" t="str">
        <f>IF(LEN(Template!AH102)=0,"",Template!AH102)</f>
        <v>IS4</v>
      </c>
      <c r="AB102" s="7" t="str">
        <f>IF(LEN(Template!AI102)=0,"",Template!AI102)</f>
        <v>IS4</v>
      </c>
      <c r="AC102" s="7" t="str">
        <f>IF(LEN(Template!AJ102)=0,"",Template!AJ102)</f>
        <v>IS4</v>
      </c>
      <c r="AD102" s="7" t="str">
        <f>IF(LEN(Template!AK102)=0,"",Template!AK102)</f>
        <v/>
      </c>
      <c r="AE102" s="7" t="str">
        <f>IF(LEN(Template!AL102)=0,"",Template!AL102)</f>
        <v/>
      </c>
      <c r="AF102" s="7" t="str">
        <f>IF(LEN(Template!AM102)=0,"",Template!AM102)</f>
        <v/>
      </c>
      <c r="AG102" s="7" t="str">
        <f>IF(LEN(Template!AN102)=0,"",Template!AN102)</f>
        <v>IS4</v>
      </c>
      <c r="AH102" s="7" t="str">
        <f>IF(LEN(Template!AO102)=0,"",Template!AO102)</f>
        <v>R1</v>
      </c>
      <c r="AI102" t="str">
        <f>IF(LEN(Template!AS102)=0,"",Template!AS102)</f>
        <v>Analyzed again below to verify if this was 'real', repeated pattern</v>
      </c>
      <c r="AJ102" t="str">
        <f>IF(LEN(Template!AU102)=0,"",Template!AU102)</f>
        <v/>
      </c>
      <c r="AM102" s="7">
        <v>154</v>
      </c>
      <c r="AN102" s="181">
        <v>44947.583587962959</v>
      </c>
      <c r="AO102" t="s">
        <v>512</v>
      </c>
      <c r="AP102" t="s">
        <v>788</v>
      </c>
      <c r="AQ102" s="7">
        <v>377.74400000000003</v>
      </c>
      <c r="AR102" s="7">
        <v>2.8159999999999998</v>
      </c>
      <c r="AS102" s="7">
        <v>0</v>
      </c>
      <c r="AT102" s="7">
        <v>0</v>
      </c>
      <c r="AU102" s="7">
        <v>0</v>
      </c>
      <c r="AV102" s="7">
        <v>0.27700000000000002</v>
      </c>
      <c r="AW102" s="7">
        <v>0.39100000000000001</v>
      </c>
      <c r="AX102" s="7">
        <v>9.7000000000000003E-2</v>
      </c>
      <c r="AY102" s="7">
        <v>0.32400000000000001</v>
      </c>
      <c r="AZ102" s="7">
        <v>2</v>
      </c>
      <c r="BA102" s="7">
        <v>755.48800000000006</v>
      </c>
      <c r="BB102" s="7" t="s">
        <v>782</v>
      </c>
      <c r="BC102" s="7" t="s">
        <v>782</v>
      </c>
      <c r="BD102" s="7" t="s">
        <v>782</v>
      </c>
      <c r="BE102" s="7" t="s">
        <v>782</v>
      </c>
      <c r="BF102" s="7" t="s">
        <v>782</v>
      </c>
      <c r="BG102" s="7" t="s">
        <v>782</v>
      </c>
      <c r="BH102" s="7" t="s">
        <v>782</v>
      </c>
      <c r="BI102" s="7" t="s">
        <v>782</v>
      </c>
      <c r="BJ102" t="s">
        <v>858</v>
      </c>
      <c r="BK102" s="7" t="s">
        <v>704</v>
      </c>
      <c r="BL102" s="7" t="s">
        <v>704</v>
      </c>
      <c r="BM102" s="7" t="s">
        <v>707</v>
      </c>
      <c r="BN102" s="7" t="s">
        <v>707</v>
      </c>
      <c r="BO102" s="7" t="s">
        <v>858</v>
      </c>
      <c r="BP102" s="7" t="s">
        <v>858</v>
      </c>
      <c r="BQ102" s="7" t="s">
        <v>858</v>
      </c>
      <c r="BR102" s="7" t="s">
        <v>858</v>
      </c>
      <c r="BS102" s="7" t="s">
        <v>858</v>
      </c>
      <c r="BT102" s="7" t="s">
        <v>858</v>
      </c>
      <c r="BU102" t="s">
        <v>858</v>
      </c>
      <c r="BV102" t="s">
        <v>858</v>
      </c>
    </row>
    <row r="103" spans="1:74" x14ac:dyDescent="0.35">
      <c r="A103" s="7">
        <f ca="1">Template!A103</f>
        <v>99</v>
      </c>
      <c r="B103" s="181">
        <f ca="1">Template!B103</f>
        <v>44946.492800925924</v>
      </c>
      <c r="C103" t="str">
        <f ca="1">Template!C103</f>
        <v>LRB-7-inj2</v>
      </c>
      <c r="D103" t="str">
        <f ca="1">Template!E103</f>
        <v>K</v>
      </c>
      <c r="E103" s="7">
        <f ca="1">Template!G103</f>
        <v>0</v>
      </c>
      <c r="F103" s="7" t="e">
        <f ca="1">Template!H103</f>
        <v>#N/A</v>
      </c>
      <c r="G103" s="7">
        <f ca="1">Template!I103</f>
        <v>0</v>
      </c>
      <c r="H103" s="7">
        <f ca="1">Template!J103</f>
        <v>0</v>
      </c>
      <c r="I103" s="7" t="e">
        <f ca="1">Template!K103</f>
        <v>#N/A</v>
      </c>
      <c r="J103" s="7">
        <f ca="1">Template!L103</f>
        <v>0.29399999999999998</v>
      </c>
      <c r="K103" s="7">
        <f ca="1">Template!M103</f>
        <v>0.33400000000000002</v>
      </c>
      <c r="L103" s="7" t="e">
        <f ca="1">Template!N103</f>
        <v>#N/A</v>
      </c>
      <c r="M103" s="7">
        <f ca="1">Template!O103</f>
        <v>153.845</v>
      </c>
      <c r="N103" s="7">
        <f ca="1">Template!P103</f>
        <v>1</v>
      </c>
      <c r="O103" s="7" t="str">
        <f ca="1">Template!Q103</f>
        <v>&lt;MRL</v>
      </c>
      <c r="P103" s="7" t="e">
        <f ca="1">Template!R103</f>
        <v>#N/A</v>
      </c>
      <c r="Q103" s="7" t="str">
        <f ca="1">Template!S103</f>
        <v>&lt;MRL</v>
      </c>
      <c r="R103" s="7" t="str">
        <f ca="1">Template!T103</f>
        <v>&lt;MRL</v>
      </c>
      <c r="S103" s="7" t="e">
        <f ca="1">Template!U103</f>
        <v>#N/A</v>
      </c>
      <c r="T103" s="7" t="str">
        <f ca="1">Template!V103</f>
        <v>&lt;MRL</v>
      </c>
      <c r="U103" s="7" t="str">
        <f ca="1">Template!W103</f>
        <v>&lt;MRL</v>
      </c>
      <c r="V103" s="7" t="e">
        <f ca="1">Template!X103</f>
        <v>#N/A</v>
      </c>
      <c r="W103" s="7">
        <f ca="1">Template!Y103</f>
        <v>153.845</v>
      </c>
      <c r="X103" t="str">
        <f ca="1">Template!AD103</f>
        <v/>
      </c>
      <c r="Y103" s="7" t="str">
        <f>IF(LEN(Template!AF103)=0,"",Template!AF103)</f>
        <v/>
      </c>
      <c r="Z103" s="7" t="str">
        <f>IF(LEN(Template!AG103)=0,"",Template!AG103)</f>
        <v/>
      </c>
      <c r="AA103" s="7" t="str">
        <f>IF(LEN(Template!AH103)=0,"",Template!AH103)</f>
        <v/>
      </c>
      <c r="AB103" s="7" t="str">
        <f>IF(LEN(Template!AI103)=0,"",Template!AI103)</f>
        <v/>
      </c>
      <c r="AC103" s="7" t="str">
        <f>IF(LEN(Template!AJ103)=0,"",Template!AJ103)</f>
        <v/>
      </c>
      <c r="AD103" s="7" t="str">
        <f>IF(LEN(Template!AK103)=0,"",Template!AK103)</f>
        <v/>
      </c>
      <c r="AE103" s="7" t="str">
        <f>IF(LEN(Template!AL103)=0,"",Template!AL103)</f>
        <v/>
      </c>
      <c r="AF103" s="7" t="str">
        <f>IF(LEN(Template!AM103)=0,"",Template!AM103)</f>
        <v/>
      </c>
      <c r="AG103" s="7" t="str">
        <f>IF(LEN(Template!AN103)=0,"",Template!AN103)</f>
        <v>b</v>
      </c>
      <c r="AH103" s="7" t="str">
        <f>IF(LEN(Template!AO103)=0,"",Template!AO103)</f>
        <v/>
      </c>
      <c r="AI103" t="str">
        <f>IF(LEN(Template!AS103)=0,"",Template!AS103)</f>
        <v/>
      </c>
      <c r="AJ103" t="str">
        <f>IF(LEN(Template!AU103)=0,"",Template!AU103)</f>
        <v/>
      </c>
      <c r="AM103" s="7">
        <v>155</v>
      </c>
      <c r="AN103" s="181">
        <v>44947.602395833332</v>
      </c>
      <c r="AO103" t="s">
        <v>511</v>
      </c>
      <c r="AP103" t="s">
        <v>788</v>
      </c>
      <c r="AQ103" s="7">
        <v>396.94200000000001</v>
      </c>
      <c r="AR103" s="7">
        <v>0</v>
      </c>
      <c r="AS103" s="7">
        <v>0</v>
      </c>
      <c r="AT103" s="7">
        <v>0</v>
      </c>
      <c r="AU103" s="7">
        <v>0</v>
      </c>
      <c r="AV103" s="7">
        <v>0.27</v>
      </c>
      <c r="AW103" s="7">
        <v>0.35199999999999998</v>
      </c>
      <c r="AX103" s="7">
        <v>9.2999999999999999E-2</v>
      </c>
      <c r="AY103" s="7">
        <v>0.307</v>
      </c>
      <c r="AZ103" s="7">
        <v>2</v>
      </c>
      <c r="BA103" s="7">
        <v>793.88400000000001</v>
      </c>
      <c r="BB103" s="7" t="s">
        <v>782</v>
      </c>
      <c r="BC103" s="7" t="s">
        <v>782</v>
      </c>
      <c r="BD103" s="7" t="s">
        <v>782</v>
      </c>
      <c r="BE103" s="7" t="s">
        <v>782</v>
      </c>
      <c r="BF103" s="7" t="s">
        <v>782</v>
      </c>
      <c r="BG103" s="7" t="s">
        <v>782</v>
      </c>
      <c r="BH103" s="7" t="s">
        <v>782</v>
      </c>
      <c r="BI103" s="7" t="s">
        <v>782</v>
      </c>
      <c r="BJ103" t="s">
        <v>858</v>
      </c>
      <c r="BK103" s="7" t="s">
        <v>704</v>
      </c>
      <c r="BL103" s="7" t="s">
        <v>858</v>
      </c>
      <c r="BM103" s="7" t="s">
        <v>707</v>
      </c>
      <c r="BN103" s="7" t="s">
        <v>707</v>
      </c>
      <c r="BO103" s="7" t="s">
        <v>858</v>
      </c>
      <c r="BP103" s="7" t="s">
        <v>858</v>
      </c>
      <c r="BQ103" s="7" t="s">
        <v>858</v>
      </c>
      <c r="BR103" s="7" t="s">
        <v>858</v>
      </c>
      <c r="BS103" s="7" t="s">
        <v>858</v>
      </c>
      <c r="BT103" s="7" t="s">
        <v>858</v>
      </c>
      <c r="BU103" t="s">
        <v>858</v>
      </c>
      <c r="BV103" t="s">
        <v>858</v>
      </c>
    </row>
    <row r="104" spans="1:74" x14ac:dyDescent="0.35">
      <c r="A104" s="7">
        <f ca="1">Template!A104</f>
        <v>100</v>
      </c>
      <c r="B104" s="181">
        <f ca="1">Template!B104</f>
        <v>44946.511608796296</v>
      </c>
      <c r="C104" t="str">
        <f ca="1">Template!C104</f>
        <v>LRB-7-inj3</v>
      </c>
      <c r="D104" t="str">
        <f ca="1">Template!E104</f>
        <v>K</v>
      </c>
      <c r="E104" s="7">
        <f ca="1">Template!G104</f>
        <v>157.53700000000001</v>
      </c>
      <c r="F104" s="7" t="e">
        <f ca="1">Template!H104</f>
        <v>#N/A</v>
      </c>
      <c r="G104" s="7">
        <f ca="1">Template!I104</f>
        <v>1.41</v>
      </c>
      <c r="H104" s="7">
        <f ca="1">Template!J104</f>
        <v>0</v>
      </c>
      <c r="I104" s="7" t="e">
        <f ca="1">Template!K104</f>
        <v>#N/A</v>
      </c>
      <c r="J104" s="7">
        <f ca="1">Template!L104</f>
        <v>0.29499999999999998</v>
      </c>
      <c r="K104" s="7">
        <f ca="1">Template!M104</f>
        <v>0.32400000000000001</v>
      </c>
      <c r="L104" s="7" t="e">
        <f ca="1">Template!N104</f>
        <v>#N/A</v>
      </c>
      <c r="M104" s="7">
        <f ca="1">Template!O104</f>
        <v>4.0780000000000003</v>
      </c>
      <c r="N104" s="7">
        <f ca="1">Template!P104</f>
        <v>1</v>
      </c>
      <c r="O104" s="7">
        <f ca="1">Template!Q104</f>
        <v>157.53700000000001</v>
      </c>
      <c r="P104" s="7" t="e">
        <f ca="1">Template!R104</f>
        <v>#N/A</v>
      </c>
      <c r="Q104" s="7" t="str">
        <f ca="1">Template!S104</f>
        <v>&lt;MRL</v>
      </c>
      <c r="R104" s="7" t="str">
        <f ca="1">Template!T104</f>
        <v>&lt;MRL</v>
      </c>
      <c r="S104" s="7" t="e">
        <f ca="1">Template!U104</f>
        <v>#N/A</v>
      </c>
      <c r="T104" s="7" t="str">
        <f ca="1">Template!V104</f>
        <v>&lt;MRL</v>
      </c>
      <c r="U104" s="7" t="str">
        <f ca="1">Template!W104</f>
        <v>&lt;MRL</v>
      </c>
      <c r="V104" s="7" t="e">
        <f ca="1">Template!X104</f>
        <v>#N/A</v>
      </c>
      <c r="W104" s="7" t="str">
        <f ca="1">Template!Y104</f>
        <v>&lt;MRL</v>
      </c>
      <c r="X104" t="str">
        <f ca="1">Template!AD104</f>
        <v/>
      </c>
      <c r="Y104" s="7" t="str">
        <f>IF(LEN(Template!AF104)=0,"",Template!AF104)</f>
        <v>IS3</v>
      </c>
      <c r="Z104" s="7" t="str">
        <f>IF(LEN(Template!AG104)=0,"",Template!AG104)</f>
        <v>IS3</v>
      </c>
      <c r="AA104" s="7" t="str">
        <f>IF(LEN(Template!AH104)=0,"",Template!AH104)</f>
        <v>IS4</v>
      </c>
      <c r="AB104" s="7" t="str">
        <f>IF(LEN(Template!AI104)=0,"",Template!AI104)</f>
        <v>IS4</v>
      </c>
      <c r="AC104" s="7" t="str">
        <f>IF(LEN(Template!AJ104)=0,"",Template!AJ104)</f>
        <v/>
      </c>
      <c r="AD104" s="7" t="str">
        <f>IF(LEN(Template!AK104)=0,"",Template!AK104)</f>
        <v/>
      </c>
      <c r="AE104" s="7" t="str">
        <f>IF(LEN(Template!AL104)=0,"",Template!AL104)</f>
        <v/>
      </c>
      <c r="AF104" s="7" t="str">
        <f>IF(LEN(Template!AM104)=0,"",Template!AM104)</f>
        <v/>
      </c>
      <c r="AG104" s="7" t="str">
        <f>IF(LEN(Template!AN104)=0,"",Template!AN104)</f>
        <v/>
      </c>
      <c r="AH104" s="7" t="str">
        <f>IF(LEN(Template!AO104)=0,"",Template!AO104)</f>
        <v/>
      </c>
      <c r="AI104" t="str">
        <f>IF(LEN(Template!AS104)=0,"",Template!AS104)</f>
        <v>Original sample had carryover, not a duplicate failure</v>
      </c>
      <c r="AJ104" t="str">
        <f>IF(LEN(Template!AU104)=0,"",Template!AU104)</f>
        <v/>
      </c>
      <c r="AM104" s="7">
        <v>156</v>
      </c>
      <c r="AN104" s="181">
        <v>44947.621180555558</v>
      </c>
      <c r="AO104" t="s">
        <v>510</v>
      </c>
      <c r="AP104" t="s">
        <v>788</v>
      </c>
      <c r="AQ104" s="7">
        <v>396.94799999999998</v>
      </c>
      <c r="AR104" s="7">
        <v>0</v>
      </c>
      <c r="AS104" s="7">
        <v>0</v>
      </c>
      <c r="AT104" s="7">
        <v>0</v>
      </c>
      <c r="AU104" s="7">
        <v>0</v>
      </c>
      <c r="AV104" s="7">
        <v>0.24</v>
      </c>
      <c r="AW104" s="7">
        <v>0.27100000000000002</v>
      </c>
      <c r="AX104" s="7">
        <v>7.0000000000000001E-3</v>
      </c>
      <c r="AY104" s="7">
        <v>0.19500000000000001</v>
      </c>
      <c r="AZ104" s="7">
        <v>2</v>
      </c>
      <c r="BA104" s="7">
        <v>793.89599999999996</v>
      </c>
      <c r="BB104" s="7" t="s">
        <v>782</v>
      </c>
      <c r="BC104" s="7" t="s">
        <v>782</v>
      </c>
      <c r="BD104" s="7" t="s">
        <v>782</v>
      </c>
      <c r="BE104" s="7" t="s">
        <v>782</v>
      </c>
      <c r="BF104" s="7" t="s">
        <v>782</v>
      </c>
      <c r="BG104" s="7" t="s">
        <v>782</v>
      </c>
      <c r="BH104" s="7" t="s">
        <v>782</v>
      </c>
      <c r="BI104" s="7" t="s">
        <v>782</v>
      </c>
      <c r="BJ104" t="s">
        <v>858</v>
      </c>
      <c r="BK104" s="7" t="s">
        <v>704</v>
      </c>
      <c r="BL104" s="7" t="s">
        <v>858</v>
      </c>
      <c r="BM104" s="7" t="s">
        <v>707</v>
      </c>
      <c r="BN104" s="7" t="s">
        <v>707</v>
      </c>
      <c r="BO104" s="7" t="s">
        <v>858</v>
      </c>
      <c r="BP104" s="7" t="s">
        <v>858</v>
      </c>
      <c r="BQ104" s="7" t="s">
        <v>858</v>
      </c>
      <c r="BR104" s="7" t="s">
        <v>858</v>
      </c>
      <c r="BS104" s="7" t="s">
        <v>858</v>
      </c>
      <c r="BT104" s="7" t="s">
        <v>858</v>
      </c>
      <c r="BU104" t="s">
        <v>858</v>
      </c>
      <c r="BV104" t="s">
        <v>858</v>
      </c>
    </row>
    <row r="105" spans="1:74" x14ac:dyDescent="0.35">
      <c r="A105" s="7">
        <f ca="1">Template!A105</f>
        <v>101</v>
      </c>
      <c r="B105" s="181">
        <f ca="1">Template!B105</f>
        <v>44946.530416666668</v>
      </c>
      <c r="C105" t="str">
        <f ca="1">Template!C105</f>
        <v>WO-23003-14-A-1B</v>
      </c>
      <c r="D105" t="str">
        <f ca="1">Template!E105</f>
        <v>U</v>
      </c>
      <c r="E105" s="7">
        <f ca="1">Template!G105</f>
        <v>0</v>
      </c>
      <c r="F105" s="7" t="e">
        <f ca="1">Template!H105</f>
        <v>#N/A</v>
      </c>
      <c r="G105" s="7">
        <f ca="1">Template!I105</f>
        <v>0</v>
      </c>
      <c r="H105" s="7">
        <f ca="1">Template!J105</f>
        <v>0.61399999999999999</v>
      </c>
      <c r="I105" s="7" t="e">
        <f ca="1">Template!K105</f>
        <v>#N/A</v>
      </c>
      <c r="J105" s="7">
        <f ca="1">Template!L105</f>
        <v>0.47</v>
      </c>
      <c r="K105" s="7">
        <f ca="1">Template!M105</f>
        <v>0.38300000000000001</v>
      </c>
      <c r="L105" s="7" t="e">
        <f ca="1">Template!N105</f>
        <v>#N/A</v>
      </c>
      <c r="M105" s="7">
        <f ca="1">Template!O105</f>
        <v>1.9810000000000001</v>
      </c>
      <c r="N105" s="7">
        <f ca="1">Template!P105</f>
        <v>1</v>
      </c>
      <c r="O105" s="7" t="str">
        <f ca="1">Template!Q105</f>
        <v>&lt;MRL</v>
      </c>
      <c r="P105" s="7" t="e">
        <f ca="1">Template!R105</f>
        <v>#N/A</v>
      </c>
      <c r="Q105" s="7" t="str">
        <f ca="1">Template!S105</f>
        <v>&lt;MRL</v>
      </c>
      <c r="R105" s="7" t="str">
        <f ca="1">Template!T105</f>
        <v>&lt;MRL</v>
      </c>
      <c r="S105" s="7" t="e">
        <f ca="1">Template!U105</f>
        <v>#N/A</v>
      </c>
      <c r="T105" s="7" t="str">
        <f ca="1">Template!V105</f>
        <v>&lt;MRL</v>
      </c>
      <c r="U105" s="7" t="str">
        <f ca="1">Template!W105</f>
        <v>&lt;MRL</v>
      </c>
      <c r="V105" s="7" t="e">
        <f ca="1">Template!X105</f>
        <v>#N/A</v>
      </c>
      <c r="W105" s="7" t="str">
        <f ca="1">Template!Y105</f>
        <v>&lt;MRL</v>
      </c>
      <c r="X105" t="str">
        <f ca="1">Template!AD105</f>
        <v/>
      </c>
      <c r="Y105" s="7" t="str">
        <f>IF(LEN(Template!AF105)=0,"",Template!AF105)</f>
        <v>IS3</v>
      </c>
      <c r="Z105" s="7" t="str">
        <f>IF(LEN(Template!AG105)=0,"",Template!AG105)</f>
        <v>IS4</v>
      </c>
      <c r="AA105" s="7" t="str">
        <f>IF(LEN(Template!AH105)=0,"",Template!AH105)</f>
        <v>IS3</v>
      </c>
      <c r="AB105" s="7" t="str">
        <f>IF(LEN(Template!AI105)=0,"",Template!AI105)</f>
        <v>IS4</v>
      </c>
      <c r="AC105" s="7" t="str">
        <f>IF(LEN(Template!AJ105)=0,"",Template!AJ105)</f>
        <v/>
      </c>
      <c r="AD105" s="7" t="str">
        <f>IF(LEN(Template!AK105)=0,"",Template!AK105)</f>
        <v/>
      </c>
      <c r="AE105" s="7" t="str">
        <f>IF(LEN(Template!AL105)=0,"",Template!AL105)</f>
        <v/>
      </c>
      <c r="AF105" s="7" t="str">
        <f>IF(LEN(Template!AM105)=0,"",Template!AM105)</f>
        <v/>
      </c>
      <c r="AG105" s="7" t="str">
        <f>IF(LEN(Template!AN105)=0,"",Template!AN105)</f>
        <v/>
      </c>
      <c r="AH105" s="7" t="str">
        <f>IF(LEN(Template!AO105)=0,"",Template!AO105)</f>
        <v>R1</v>
      </c>
      <c r="AI105" t="str">
        <f>IF(LEN(Template!AS105)=0,"",Template!AS105)</f>
        <v>Reprepared and run below.</v>
      </c>
      <c r="AJ105" t="str">
        <f>IF(LEN(Template!AU105)=0,"",Template!AU105)</f>
        <v/>
      </c>
      <c r="AM105" s="7">
        <v>157</v>
      </c>
      <c r="AN105" s="181">
        <v>44947.64</v>
      </c>
      <c r="AO105" t="s">
        <v>509</v>
      </c>
      <c r="AP105" t="s">
        <v>788</v>
      </c>
      <c r="AQ105" s="7">
        <v>396.13400000000001</v>
      </c>
      <c r="AR105" s="7">
        <v>0</v>
      </c>
      <c r="AS105" s="7">
        <v>0</v>
      </c>
      <c r="AT105" s="7">
        <v>0</v>
      </c>
      <c r="AU105" s="7">
        <v>0.73599999999999999</v>
      </c>
      <c r="AV105" s="7">
        <v>0.191</v>
      </c>
      <c r="AW105" s="7">
        <v>0.29099999999999998</v>
      </c>
      <c r="AX105" s="7">
        <v>4.2999999999999997E-2</v>
      </c>
      <c r="AY105" s="7">
        <v>0.16800000000000001</v>
      </c>
      <c r="AZ105" s="7">
        <v>2</v>
      </c>
      <c r="BA105" s="7">
        <v>792.26800000000003</v>
      </c>
      <c r="BB105" s="7" t="s">
        <v>782</v>
      </c>
      <c r="BC105" s="7" t="s">
        <v>782</v>
      </c>
      <c r="BD105" s="7" t="s">
        <v>782</v>
      </c>
      <c r="BE105" s="7" t="s">
        <v>782</v>
      </c>
      <c r="BF105" s="7" t="s">
        <v>782</v>
      </c>
      <c r="BG105" s="7" t="s">
        <v>782</v>
      </c>
      <c r="BH105" s="7" t="s">
        <v>782</v>
      </c>
      <c r="BI105" s="7" t="s">
        <v>782</v>
      </c>
      <c r="BJ105" t="s">
        <v>858</v>
      </c>
      <c r="BK105" s="7" t="s">
        <v>704</v>
      </c>
      <c r="BL105" s="7" t="s">
        <v>704</v>
      </c>
      <c r="BM105" s="7" t="s">
        <v>707</v>
      </c>
      <c r="BN105" s="7" t="s">
        <v>707</v>
      </c>
      <c r="BO105" s="7" t="s">
        <v>858</v>
      </c>
      <c r="BP105" s="7" t="s">
        <v>858</v>
      </c>
      <c r="BQ105" s="7" t="s">
        <v>858</v>
      </c>
      <c r="BR105" s="7" t="s">
        <v>858</v>
      </c>
      <c r="BS105" s="7" t="s">
        <v>858</v>
      </c>
      <c r="BT105" s="7" t="s">
        <v>858</v>
      </c>
      <c r="BU105" t="s">
        <v>858</v>
      </c>
      <c r="BV105" t="s">
        <v>858</v>
      </c>
    </row>
    <row r="106" spans="1:74" x14ac:dyDescent="0.35">
      <c r="A106" s="7">
        <f ca="1">Template!A106</f>
        <v>102</v>
      </c>
      <c r="B106" s="181">
        <f ca="1">Template!B106</f>
        <v>44946.549259259256</v>
      </c>
      <c r="C106" t="str">
        <f ca="1">Template!C106</f>
        <v>LFB-H-3-Inj2</v>
      </c>
      <c r="D106" t="str">
        <f ca="1">Template!E106</f>
        <v>Z</v>
      </c>
      <c r="E106" s="7">
        <f ca="1">Template!G106</f>
        <v>174.08</v>
      </c>
      <c r="F106" s="7" t="e">
        <f ca="1">Template!H106</f>
        <v>#N/A</v>
      </c>
      <c r="G106" s="7">
        <f ca="1">Template!I106</f>
        <v>196.02</v>
      </c>
      <c r="H106" s="7">
        <f ca="1">Template!J106</f>
        <v>191.14699999999999</v>
      </c>
      <c r="I106" s="7" t="e">
        <f ca="1">Template!K106</f>
        <v>#N/A</v>
      </c>
      <c r="J106" s="7">
        <f ca="1">Template!L106</f>
        <v>193.46899999999999</v>
      </c>
      <c r="K106" s="7">
        <f ca="1">Template!M106</f>
        <v>195.05799999999999</v>
      </c>
      <c r="L106" s="7" t="e">
        <f ca="1">Template!N106</f>
        <v>#N/A</v>
      </c>
      <c r="M106" s="7">
        <f ca="1">Template!O106</f>
        <v>197.41900000000001</v>
      </c>
      <c r="N106" s="7">
        <f ca="1">Template!P106</f>
        <v>1</v>
      </c>
      <c r="O106" s="7">
        <f ca="1">Template!Q106</f>
        <v>174.08</v>
      </c>
      <c r="P106" s="7" t="e">
        <f ca="1">Template!R106</f>
        <v>#N/A</v>
      </c>
      <c r="Q106" s="7">
        <f ca="1">Template!S106</f>
        <v>196.02</v>
      </c>
      <c r="R106" s="7">
        <f ca="1">Template!T106</f>
        <v>191.14699999999999</v>
      </c>
      <c r="S106" s="7" t="e">
        <f ca="1">Template!U106</f>
        <v>#N/A</v>
      </c>
      <c r="T106" s="7">
        <f ca="1">Template!V106</f>
        <v>193.46899999999999</v>
      </c>
      <c r="U106" s="7">
        <f ca="1">Template!W106</f>
        <v>195.05799999999999</v>
      </c>
      <c r="V106" s="7" t="e">
        <f ca="1">Template!X106</f>
        <v>#N/A</v>
      </c>
      <c r="W106" s="7">
        <f ca="1">Template!Y106</f>
        <v>197.41900000000001</v>
      </c>
      <c r="X106" t="str">
        <f ca="1">Template!AD106</f>
        <v>No TrueV!</v>
      </c>
      <c r="Y106" s="7" t="str">
        <f>IF(LEN(Template!AF106)=0,"",Template!AF106)</f>
        <v/>
      </c>
      <c r="Z106" s="7" t="str">
        <f>IF(LEN(Template!AG106)=0,"",Template!AG106)</f>
        <v/>
      </c>
      <c r="AA106" s="7" t="str">
        <f>IF(LEN(Template!AH106)=0,"",Template!AH106)</f>
        <v/>
      </c>
      <c r="AB106" s="7" t="str">
        <f>IF(LEN(Template!AI106)=0,"",Template!AI106)</f>
        <v/>
      </c>
      <c r="AC106" s="7" t="str">
        <f>IF(LEN(Template!AJ106)=0,"",Template!AJ106)</f>
        <v/>
      </c>
      <c r="AD106" s="7" t="str">
        <f>IF(LEN(Template!AK106)=0,"",Template!AK106)</f>
        <v/>
      </c>
      <c r="AE106" s="7" t="str">
        <f>IF(LEN(Template!AL106)=0,"",Template!AL106)</f>
        <v/>
      </c>
      <c r="AF106" s="7" t="str">
        <f>IF(LEN(Template!AM106)=0,"",Template!AM106)</f>
        <v/>
      </c>
      <c r="AG106" s="7" t="str">
        <f>IF(LEN(Template!AN106)=0,"",Template!AN106)</f>
        <v/>
      </c>
      <c r="AH106" s="7" t="str">
        <f>IF(LEN(Template!AO106)=0,"",Template!AO106)</f>
        <v/>
      </c>
      <c r="AI106" t="str">
        <f>IF(LEN(Template!AS106)=0,"",Template!AS106)</f>
        <v/>
      </c>
      <c r="AJ106" t="str">
        <f>IF(LEN(Template!AU106)=0,"",Template!AU106)</f>
        <v/>
      </c>
      <c r="AM106" s="7">
        <v>158</v>
      </c>
      <c r="AN106" s="181">
        <v>44947.658796296295</v>
      </c>
      <c r="AO106" t="s">
        <v>508</v>
      </c>
      <c r="AP106" t="s">
        <v>788</v>
      </c>
      <c r="AQ106" s="7">
        <v>382.00799999999998</v>
      </c>
      <c r="AR106" s="7">
        <v>0</v>
      </c>
      <c r="AS106" s="7">
        <v>0.48899999999999999</v>
      </c>
      <c r="AT106" s="7">
        <v>0</v>
      </c>
      <c r="AU106" s="7">
        <v>0.753</v>
      </c>
      <c r="AV106" s="7">
        <v>0.314</v>
      </c>
      <c r="AW106" s="7">
        <v>0.35499999999999998</v>
      </c>
      <c r="AX106" s="7">
        <v>0.188</v>
      </c>
      <c r="AY106" s="7">
        <v>0.57199999999999995</v>
      </c>
      <c r="AZ106" s="7">
        <v>2</v>
      </c>
      <c r="BA106" s="7">
        <v>764.01599999999996</v>
      </c>
      <c r="BB106" s="7" t="s">
        <v>782</v>
      </c>
      <c r="BC106" s="7" t="s">
        <v>782</v>
      </c>
      <c r="BD106" s="7" t="s">
        <v>782</v>
      </c>
      <c r="BE106" s="7" t="s">
        <v>782</v>
      </c>
      <c r="BF106" s="7" t="s">
        <v>782</v>
      </c>
      <c r="BG106" s="7" t="s">
        <v>782</v>
      </c>
      <c r="BH106" s="7" t="s">
        <v>782</v>
      </c>
      <c r="BI106" s="7" t="s">
        <v>782</v>
      </c>
      <c r="BJ106" t="s">
        <v>858</v>
      </c>
      <c r="BK106" s="7" t="s">
        <v>704</v>
      </c>
      <c r="BL106" s="7" t="s">
        <v>858</v>
      </c>
      <c r="BM106" s="7" t="s">
        <v>707</v>
      </c>
      <c r="BN106" s="7" t="s">
        <v>707</v>
      </c>
      <c r="BO106" s="7" t="s">
        <v>858</v>
      </c>
      <c r="BP106" s="7" t="s">
        <v>858</v>
      </c>
      <c r="BQ106" s="7" t="s">
        <v>858</v>
      </c>
      <c r="BR106" s="7" t="s">
        <v>858</v>
      </c>
      <c r="BS106" s="7" t="s">
        <v>858</v>
      </c>
      <c r="BT106" s="7" t="s">
        <v>858</v>
      </c>
      <c r="BU106" t="s">
        <v>858</v>
      </c>
      <c r="BV106" t="s">
        <v>858</v>
      </c>
    </row>
    <row r="107" spans="1:74" x14ac:dyDescent="0.35">
      <c r="A107" s="7">
        <f ca="1">Template!A107</f>
        <v>103</v>
      </c>
      <c r="B107" s="181">
        <f ca="1">Template!B107</f>
        <v>44946.587048611109</v>
      </c>
      <c r="C107" t="str">
        <f ca="1">Template!C107</f>
        <v>WO-23003-58-A-1</v>
      </c>
      <c r="D107" t="str">
        <f ca="1">Template!E107</f>
        <v>U</v>
      </c>
      <c r="E107" s="7">
        <f ca="1">Template!G107</f>
        <v>0</v>
      </c>
      <c r="F107" s="7" t="e">
        <f ca="1">Template!H107</f>
        <v>#N/A</v>
      </c>
      <c r="G107" s="7">
        <f ca="1">Template!I107</f>
        <v>0</v>
      </c>
      <c r="H107" s="7">
        <f ca="1">Template!J107</f>
        <v>0</v>
      </c>
      <c r="I107" s="7" t="e">
        <f ca="1">Template!K107</f>
        <v>#N/A</v>
      </c>
      <c r="J107" s="7">
        <f ca="1">Template!L107</f>
        <v>0.54700000000000004</v>
      </c>
      <c r="K107" s="7">
        <f ca="1">Template!M107</f>
        <v>1.3220000000000001</v>
      </c>
      <c r="L107" s="7" t="e">
        <f ca="1">Template!N107</f>
        <v>#N/A</v>
      </c>
      <c r="M107" s="7">
        <f ca="1">Template!O107</f>
        <v>60.710999999999999</v>
      </c>
      <c r="N107" s="7">
        <f ca="1">Template!P107</f>
        <v>1</v>
      </c>
      <c r="O107" s="7" t="str">
        <f ca="1">Template!Q107</f>
        <v>&lt;MRL</v>
      </c>
      <c r="P107" s="7" t="e">
        <f ca="1">Template!R107</f>
        <v>#N/A</v>
      </c>
      <c r="Q107" s="7" t="str">
        <f ca="1">Template!S107</f>
        <v>&lt;MRL</v>
      </c>
      <c r="R107" s="7" t="str">
        <f ca="1">Template!T107</f>
        <v>&lt;MRL</v>
      </c>
      <c r="S107" s="7" t="e">
        <f ca="1">Template!U107</f>
        <v>#N/A</v>
      </c>
      <c r="T107" s="7" t="str">
        <f ca="1">Template!V107</f>
        <v>&lt;MRL</v>
      </c>
      <c r="U107" s="7" t="str">
        <f ca="1">Template!W107</f>
        <v>&lt;MRL</v>
      </c>
      <c r="V107" s="7" t="e">
        <f ca="1">Template!X107</f>
        <v>#N/A</v>
      </c>
      <c r="W107" s="7">
        <f ca="1">Template!Y107</f>
        <v>60.710999999999999</v>
      </c>
      <c r="X107" t="str">
        <f ca="1">Template!AD107</f>
        <v/>
      </c>
      <c r="Y107" s="7" t="str">
        <f>IF(LEN(Template!AF107)=0,"",Template!AF107)</f>
        <v>IS3</v>
      </c>
      <c r="Z107" s="7" t="str">
        <f>IF(LEN(Template!AG107)=0,"",Template!AG107)</f>
        <v>IS4</v>
      </c>
      <c r="AA107" s="7" t="str">
        <f>IF(LEN(Template!AH107)=0,"",Template!AH107)</f>
        <v>IS4</v>
      </c>
      <c r="AB107" s="7" t="str">
        <f>IF(LEN(Template!AI107)=0,"",Template!AI107)</f>
        <v>IS4</v>
      </c>
      <c r="AC107" s="7" t="str">
        <f>IF(LEN(Template!AJ107)=0,"",Template!AJ107)</f>
        <v/>
      </c>
      <c r="AD107" s="7" t="str">
        <f>IF(LEN(Template!AK107)=0,"",Template!AK107)</f>
        <v/>
      </c>
      <c r="AE107" s="7" t="str">
        <f>IF(LEN(Template!AL107)=0,"",Template!AL107)</f>
        <v/>
      </c>
      <c r="AF107" s="7" t="str">
        <f>IF(LEN(Template!AM107)=0,"",Template!AM107)</f>
        <v/>
      </c>
      <c r="AG107" s="7" t="str">
        <f>IF(LEN(Template!AN107)=0,"",Template!AN107)</f>
        <v>b</v>
      </c>
      <c r="AH107" s="7" t="str">
        <f>IF(LEN(Template!AO107)=0,"",Template!AO107)</f>
        <v/>
      </c>
      <c r="AI107" t="str">
        <f>IF(LEN(Template!AS107)=0,"",Template!AS107)</f>
        <v>Subsequently reprepared entirely, but showed no improvement. Probably contamination of samples</v>
      </c>
      <c r="AJ107" t="str">
        <f>IF(LEN(Template!AU107)=0,"",Template!AU107)</f>
        <v/>
      </c>
      <c r="AM107" s="7">
        <v>159</v>
      </c>
      <c r="AN107" s="181">
        <v>44947.67759259259</v>
      </c>
      <c r="AO107" t="s">
        <v>507</v>
      </c>
      <c r="AP107" t="s">
        <v>788</v>
      </c>
      <c r="AQ107" s="7">
        <v>403.12599999999998</v>
      </c>
      <c r="AR107" s="7">
        <v>0</v>
      </c>
      <c r="AS107" s="7">
        <v>0</v>
      </c>
      <c r="AT107" s="7">
        <v>0</v>
      </c>
      <c r="AU107" s="7">
        <v>0.76900000000000002</v>
      </c>
      <c r="AV107" s="7">
        <v>0.29399999999999998</v>
      </c>
      <c r="AW107" s="7">
        <v>0.33500000000000002</v>
      </c>
      <c r="AX107" s="7">
        <v>0.11600000000000001</v>
      </c>
      <c r="AY107" s="7">
        <v>0.21099999999999999</v>
      </c>
      <c r="AZ107" s="7">
        <v>2</v>
      </c>
      <c r="BA107" s="7">
        <v>806.25199999999995</v>
      </c>
      <c r="BB107" s="7" t="s">
        <v>782</v>
      </c>
      <c r="BC107" s="7" t="s">
        <v>782</v>
      </c>
      <c r="BD107" s="7" t="s">
        <v>782</v>
      </c>
      <c r="BE107" s="7" t="s">
        <v>782</v>
      </c>
      <c r="BF107" s="7" t="s">
        <v>782</v>
      </c>
      <c r="BG107" s="7" t="s">
        <v>782</v>
      </c>
      <c r="BH107" s="7" t="s">
        <v>782</v>
      </c>
      <c r="BI107" s="7" t="s">
        <v>782</v>
      </c>
      <c r="BJ107" t="s">
        <v>858</v>
      </c>
      <c r="BK107" s="7" t="s">
        <v>704</v>
      </c>
      <c r="BL107" s="7" t="s">
        <v>858</v>
      </c>
      <c r="BM107" s="7" t="s">
        <v>707</v>
      </c>
      <c r="BN107" s="7" t="s">
        <v>707</v>
      </c>
      <c r="BO107" s="7" t="s">
        <v>858</v>
      </c>
      <c r="BP107" s="7" t="s">
        <v>858</v>
      </c>
      <c r="BQ107" s="7" t="s">
        <v>858</v>
      </c>
      <c r="BR107" s="7" t="s">
        <v>858</v>
      </c>
      <c r="BS107" s="7" t="s">
        <v>858</v>
      </c>
      <c r="BT107" s="7" t="s">
        <v>858</v>
      </c>
      <c r="BU107" t="s">
        <v>858</v>
      </c>
      <c r="BV107" t="s">
        <v>858</v>
      </c>
    </row>
    <row r="108" spans="1:74" x14ac:dyDescent="0.35">
      <c r="A108" s="7">
        <f ca="1">Template!A108</f>
        <v>104</v>
      </c>
      <c r="B108" s="181">
        <f ca="1">Template!B108</f>
        <v>44946.605844907404</v>
      </c>
      <c r="C108" t="str">
        <f ca="1">Template!C108</f>
        <v>WO-23003-59-A-1</v>
      </c>
      <c r="D108" t="str">
        <f ca="1">Template!E108</f>
        <v>U</v>
      </c>
      <c r="E108" s="7">
        <f ca="1">Template!G108</f>
        <v>0</v>
      </c>
      <c r="F108" s="7" t="e">
        <f ca="1">Template!H108</f>
        <v>#N/A</v>
      </c>
      <c r="G108" s="7">
        <f ca="1">Template!I108</f>
        <v>0</v>
      </c>
      <c r="H108" s="7">
        <f ca="1">Template!J108</f>
        <v>0</v>
      </c>
      <c r="I108" s="7" t="e">
        <f ca="1">Template!K108</f>
        <v>#N/A</v>
      </c>
      <c r="J108" s="7">
        <f ca="1">Template!L108</f>
        <v>0.65600000000000003</v>
      </c>
      <c r="K108" s="7">
        <f ca="1">Template!M108</f>
        <v>0.84599999999999997</v>
      </c>
      <c r="L108" s="7" t="e">
        <f ca="1">Template!N108</f>
        <v>#N/A</v>
      </c>
      <c r="M108" s="7">
        <f ca="1">Template!O108</f>
        <v>660.13599999999997</v>
      </c>
      <c r="N108" s="7">
        <f ca="1">Template!P108</f>
        <v>1</v>
      </c>
      <c r="O108" s="7" t="str">
        <f ca="1">Template!Q108</f>
        <v>&lt;MRL</v>
      </c>
      <c r="P108" s="7" t="e">
        <f ca="1">Template!R108</f>
        <v>#N/A</v>
      </c>
      <c r="Q108" s="7" t="str">
        <f ca="1">Template!S108</f>
        <v>&lt;MRL</v>
      </c>
      <c r="R108" s="7" t="str">
        <f ca="1">Template!T108</f>
        <v>&lt;MRL</v>
      </c>
      <c r="S108" s="7" t="e">
        <f ca="1">Template!U108</f>
        <v>#N/A</v>
      </c>
      <c r="T108" s="7" t="str">
        <f ca="1">Template!V108</f>
        <v>&lt;MRL</v>
      </c>
      <c r="U108" s="7" t="str">
        <f ca="1">Template!W108</f>
        <v>&lt;MRL</v>
      </c>
      <c r="V108" s="7" t="e">
        <f ca="1">Template!X108</f>
        <v>#N/A</v>
      </c>
      <c r="W108" s="7">
        <f ca="1">Template!Y108</f>
        <v>660.13599999999997</v>
      </c>
      <c r="X108" t="str">
        <f ca="1">Template!AD108</f>
        <v/>
      </c>
      <c r="Y108" s="7" t="str">
        <f>IF(LEN(Template!AF108)=0,"",Template!AF108)</f>
        <v>IS3</v>
      </c>
      <c r="Z108" s="7" t="str">
        <f>IF(LEN(Template!AG108)=0,"",Template!AG108)</f>
        <v>IS4</v>
      </c>
      <c r="AA108" s="7" t="str">
        <f>IF(LEN(Template!AH108)=0,"",Template!AH108)</f>
        <v>IS4</v>
      </c>
      <c r="AB108" s="7" t="str">
        <f>IF(LEN(Template!AI108)=0,"",Template!AI108)</f>
        <v>IS4</v>
      </c>
      <c r="AC108" s="7" t="str">
        <f>IF(LEN(Template!AJ108)=0,"",Template!AJ108)</f>
        <v/>
      </c>
      <c r="AD108" s="7" t="str">
        <f>IF(LEN(Template!AK108)=0,"",Template!AK108)</f>
        <v/>
      </c>
      <c r="AE108" s="7" t="str">
        <f>IF(LEN(Template!AL108)=0,"",Template!AL108)</f>
        <v/>
      </c>
      <c r="AF108" s="7" t="str">
        <f>IF(LEN(Template!AM108)=0,"",Template!AM108)</f>
        <v/>
      </c>
      <c r="AG108" s="7" t="str">
        <f>IF(LEN(Template!AN108)=0,"",Template!AN108)</f>
        <v/>
      </c>
      <c r="AH108" s="7" t="str">
        <f>IF(LEN(Template!AO108)=0,"",Template!AO108)</f>
        <v/>
      </c>
      <c r="AI108" t="str">
        <f>IF(LEN(Template!AS108)=0,"",Template!AS108)</f>
        <v>Subsequently reprepared entirely, but showed no improvement. Probably contamination of samples</v>
      </c>
      <c r="AJ108" t="str">
        <f>IF(LEN(Template!AU108)=0,"",Template!AU108)</f>
        <v/>
      </c>
      <c r="AM108" s="7">
        <v>160</v>
      </c>
      <c r="AN108" s="181">
        <v>44947.696388888886</v>
      </c>
      <c r="AO108" t="s">
        <v>506</v>
      </c>
      <c r="AP108" t="s">
        <v>788</v>
      </c>
      <c r="AQ108" s="7">
        <v>447.416</v>
      </c>
      <c r="AR108" s="7">
        <v>0</v>
      </c>
      <c r="AS108" s="7">
        <v>0</v>
      </c>
      <c r="AT108" s="7">
        <v>0</v>
      </c>
      <c r="AU108" s="7">
        <v>0.79200000000000004</v>
      </c>
      <c r="AV108" s="7">
        <v>0.26200000000000001</v>
      </c>
      <c r="AW108" s="7">
        <v>0.309</v>
      </c>
      <c r="AX108" s="7">
        <v>-1.2999999999999999E-2</v>
      </c>
      <c r="AY108" s="7">
        <v>0.186</v>
      </c>
      <c r="AZ108" s="7">
        <v>2</v>
      </c>
      <c r="BA108" s="7">
        <v>894.83199999999999</v>
      </c>
      <c r="BB108" s="7" t="s">
        <v>782</v>
      </c>
      <c r="BC108" s="7" t="s">
        <v>782</v>
      </c>
      <c r="BD108" s="7" t="s">
        <v>782</v>
      </c>
      <c r="BE108" s="7" t="s">
        <v>782</v>
      </c>
      <c r="BF108" s="7" t="s">
        <v>782</v>
      </c>
      <c r="BG108" s="7" t="s">
        <v>782</v>
      </c>
      <c r="BH108" s="7" t="s">
        <v>782</v>
      </c>
      <c r="BI108" s="7" t="s">
        <v>782</v>
      </c>
      <c r="BJ108" t="s">
        <v>858</v>
      </c>
      <c r="BK108" s="7" t="s">
        <v>704</v>
      </c>
      <c r="BL108" s="7" t="s">
        <v>704</v>
      </c>
      <c r="BM108" s="7" t="s">
        <v>707</v>
      </c>
      <c r="BN108" s="7" t="s">
        <v>707</v>
      </c>
      <c r="BO108" s="7" t="s">
        <v>858</v>
      </c>
      <c r="BP108" s="7" t="s">
        <v>858</v>
      </c>
      <c r="BQ108" s="7" t="s">
        <v>858</v>
      </c>
      <c r="BR108" s="7" t="s">
        <v>858</v>
      </c>
      <c r="BS108" s="7" t="s">
        <v>858</v>
      </c>
      <c r="BT108" s="7" t="s">
        <v>858</v>
      </c>
      <c r="BU108" t="s">
        <v>858</v>
      </c>
      <c r="BV108" t="s">
        <v>858</v>
      </c>
    </row>
    <row r="109" spans="1:74" x14ac:dyDescent="0.35">
      <c r="A109" s="7">
        <f ca="1">Template!A109</f>
        <v>105</v>
      </c>
      <c r="B109" s="181">
        <f ca="1">Template!B109</f>
        <v>44946.624652777777</v>
      </c>
      <c r="C109" t="str">
        <f ca="1">Template!C109</f>
        <v>WO-23003-60-A-1</v>
      </c>
      <c r="D109" t="str">
        <f ca="1">Template!E109</f>
        <v>U</v>
      </c>
      <c r="E109" s="7">
        <f ca="1">Template!G109</f>
        <v>0</v>
      </c>
      <c r="F109" s="7" t="e">
        <f ca="1">Template!H109</f>
        <v>#N/A</v>
      </c>
      <c r="G109" s="7">
        <f ca="1">Template!I109</f>
        <v>0</v>
      </c>
      <c r="H109" s="7">
        <f ca="1">Template!J109</f>
        <v>0</v>
      </c>
      <c r="I109" s="7" t="e">
        <f ca="1">Template!K109</f>
        <v>#N/A</v>
      </c>
      <c r="J109" s="7">
        <f ca="1">Template!L109</f>
        <v>1.794</v>
      </c>
      <c r="K109" s="7">
        <f ca="1">Template!M109</f>
        <v>2.9540000000000002</v>
      </c>
      <c r="L109" s="7" t="e">
        <f ca="1">Template!N109</f>
        <v>#N/A</v>
      </c>
      <c r="M109" s="7">
        <f ca="1">Template!O109</f>
        <v>4256.5410000000002</v>
      </c>
      <c r="N109" s="7">
        <f ca="1">Template!P109</f>
        <v>1</v>
      </c>
      <c r="O109" s="7" t="str">
        <f ca="1">Template!Q109</f>
        <v>&lt;MRL</v>
      </c>
      <c r="P109" s="7" t="e">
        <f ca="1">Template!R109</f>
        <v>#N/A</v>
      </c>
      <c r="Q109" s="7" t="str">
        <f ca="1">Template!S109</f>
        <v>&lt;MRL</v>
      </c>
      <c r="R109" s="7" t="str">
        <f ca="1">Template!T109</f>
        <v>&lt;MRL</v>
      </c>
      <c r="S109" s="7" t="e">
        <f ca="1">Template!U109</f>
        <v>#N/A</v>
      </c>
      <c r="T109" s="7" t="str">
        <f ca="1">Template!V109</f>
        <v>&lt;MRL</v>
      </c>
      <c r="U109" s="7" t="str">
        <f ca="1">Template!W109</f>
        <v>&lt;MRL</v>
      </c>
      <c r="V109" s="7" t="e">
        <f ca="1">Template!X109</f>
        <v>#N/A</v>
      </c>
      <c r="W109" s="7">
        <f ca="1">Template!Y109</f>
        <v>4256.5410000000002</v>
      </c>
      <c r="X109" t="str">
        <f ca="1">Template!AD109</f>
        <v/>
      </c>
      <c r="Y109" s="7" t="str">
        <f>IF(LEN(Template!AF109)=0,"",Template!AF109)</f>
        <v>IS3</v>
      </c>
      <c r="Z109" s="7" t="str">
        <f>IF(LEN(Template!AG109)=0,"",Template!AG109)</f>
        <v>IS4</v>
      </c>
      <c r="AA109" s="7" t="str">
        <f>IF(LEN(Template!AH109)=0,"",Template!AH109)</f>
        <v>IS4</v>
      </c>
      <c r="AB109" s="7" t="str">
        <f>IF(LEN(Template!AI109)=0,"",Template!AI109)</f>
        <v>IS4</v>
      </c>
      <c r="AC109" s="7" t="str">
        <f>IF(LEN(Template!AJ109)=0,"",Template!AJ109)</f>
        <v>IS4</v>
      </c>
      <c r="AD109" s="7" t="str">
        <f>IF(LEN(Template!AK109)=0,"",Template!AK109)</f>
        <v/>
      </c>
      <c r="AE109" s="7" t="str">
        <f>IF(LEN(Template!AL109)=0,"",Template!AL109)</f>
        <v/>
      </c>
      <c r="AF109" s="7" t="str">
        <f>IF(LEN(Template!AM109)=0,"",Template!AM109)</f>
        <v/>
      </c>
      <c r="AG109" s="7" t="str">
        <f>IF(LEN(Template!AN109)=0,"",Template!AN109)</f>
        <v>IS4</v>
      </c>
      <c r="AH109" s="7" t="str">
        <f>IF(LEN(Template!AO109)=0,"",Template!AO109)</f>
        <v/>
      </c>
      <c r="AI109" t="str">
        <f>IF(LEN(Template!AS109)=0,"",Template!AS109)</f>
        <v>Subsequently reprepared entirely, but showed no improvement. Probably contamination of samples</v>
      </c>
      <c r="AJ109" t="str">
        <f>IF(LEN(Template!AU109)=0,"",Template!AU109)</f>
        <v/>
      </c>
      <c r="AM109" s="7">
        <v>161</v>
      </c>
      <c r="AN109" s="181">
        <v>44947.715185185189</v>
      </c>
      <c r="AO109" t="s">
        <v>505</v>
      </c>
      <c r="AP109" t="s">
        <v>788</v>
      </c>
      <c r="AQ109" s="7">
        <v>410.536</v>
      </c>
      <c r="AR109" s="7">
        <v>1.9219999999999999</v>
      </c>
      <c r="AS109" s="7">
        <v>0.32100000000000001</v>
      </c>
      <c r="AT109" s="7">
        <v>0</v>
      </c>
      <c r="AU109" s="7">
        <v>0.71699999999999997</v>
      </c>
      <c r="AV109" s="7">
        <v>0.224</v>
      </c>
      <c r="AW109" s="7">
        <v>0.31</v>
      </c>
      <c r="AX109" s="7">
        <v>0.128</v>
      </c>
      <c r="AY109" s="7">
        <v>0.224</v>
      </c>
      <c r="AZ109" s="7">
        <v>2</v>
      </c>
      <c r="BA109" s="7">
        <v>821.072</v>
      </c>
      <c r="BB109" s="7" t="s">
        <v>782</v>
      </c>
      <c r="BC109" s="7" t="s">
        <v>782</v>
      </c>
      <c r="BD109" s="7" t="s">
        <v>782</v>
      </c>
      <c r="BE109" s="7" t="s">
        <v>782</v>
      </c>
      <c r="BF109" s="7" t="s">
        <v>782</v>
      </c>
      <c r="BG109" s="7" t="s">
        <v>782</v>
      </c>
      <c r="BH109" s="7" t="s">
        <v>782</v>
      </c>
      <c r="BI109" s="7" t="s">
        <v>782</v>
      </c>
      <c r="BJ109" t="s">
        <v>858</v>
      </c>
      <c r="BK109" s="7" t="s">
        <v>704</v>
      </c>
      <c r="BL109" s="7" t="s">
        <v>704</v>
      </c>
      <c r="BM109" s="7" t="s">
        <v>707</v>
      </c>
      <c r="BN109" s="7" t="s">
        <v>707</v>
      </c>
      <c r="BO109" s="7" t="s">
        <v>858</v>
      </c>
      <c r="BP109" s="7" t="s">
        <v>858</v>
      </c>
      <c r="BQ109" s="7" t="s">
        <v>858</v>
      </c>
      <c r="BR109" s="7" t="s">
        <v>858</v>
      </c>
      <c r="BS109" s="7" t="s">
        <v>858</v>
      </c>
      <c r="BT109" s="7" t="s">
        <v>858</v>
      </c>
      <c r="BU109" t="s">
        <v>858</v>
      </c>
      <c r="BV109" t="s">
        <v>858</v>
      </c>
    </row>
    <row r="110" spans="1:74" x14ac:dyDescent="0.35">
      <c r="A110" s="7">
        <f ca="1">Template!A110</f>
        <v>106</v>
      </c>
      <c r="B110" s="181">
        <f ca="1">Template!B110</f>
        <v>44946.643460648149</v>
      </c>
      <c r="C110" t="str">
        <f ca="1">Template!C110</f>
        <v>LRB7-inj1</v>
      </c>
      <c r="D110" t="str">
        <f ca="1">Template!E110</f>
        <v>K</v>
      </c>
      <c r="E110" s="7">
        <f ca="1">Template!G110</f>
        <v>0</v>
      </c>
      <c r="F110" s="7" t="e">
        <f ca="1">Template!H110</f>
        <v>#N/A</v>
      </c>
      <c r="G110" s="7">
        <f ca="1">Template!I110</f>
        <v>0</v>
      </c>
      <c r="H110" s="7">
        <f ca="1">Template!J110</f>
        <v>0</v>
      </c>
      <c r="I110" s="7" t="e">
        <f ca="1">Template!K110</f>
        <v>#N/A</v>
      </c>
      <c r="J110" s="7">
        <f ca="1">Template!L110</f>
        <v>0.32600000000000001</v>
      </c>
      <c r="K110" s="7">
        <f ca="1">Template!M110</f>
        <v>0.308</v>
      </c>
      <c r="L110" s="7" t="e">
        <f ca="1">Template!N110</f>
        <v>#N/A</v>
      </c>
      <c r="M110" s="7">
        <f ca="1">Template!O110</f>
        <v>27.187000000000001</v>
      </c>
      <c r="N110" s="7">
        <f ca="1">Template!P110</f>
        <v>1</v>
      </c>
      <c r="O110" s="7" t="str">
        <f ca="1">Template!Q110</f>
        <v>&lt;MRL</v>
      </c>
      <c r="P110" s="7" t="e">
        <f ca="1">Template!R110</f>
        <v>#N/A</v>
      </c>
      <c r="Q110" s="7" t="str">
        <f ca="1">Template!S110</f>
        <v>&lt;MRL</v>
      </c>
      <c r="R110" s="7" t="str">
        <f ca="1">Template!T110</f>
        <v>&lt;MRL</v>
      </c>
      <c r="S110" s="7" t="e">
        <f ca="1">Template!U110</f>
        <v>#N/A</v>
      </c>
      <c r="T110" s="7" t="str">
        <f ca="1">Template!V110</f>
        <v>&lt;MRL</v>
      </c>
      <c r="U110" s="7" t="str">
        <f ca="1">Template!W110</f>
        <v>&lt;MRL</v>
      </c>
      <c r="V110" s="7" t="e">
        <f ca="1">Template!X110</f>
        <v>#N/A</v>
      </c>
      <c r="W110" s="7">
        <f ca="1">Template!Y110</f>
        <v>27.187000000000001</v>
      </c>
      <c r="X110" t="str">
        <f ca="1">Template!AD110</f>
        <v/>
      </c>
      <c r="Y110" s="7" t="str">
        <f>IF(LEN(Template!AF110)=0,"",Template!AF110)</f>
        <v/>
      </c>
      <c r="Z110" s="7" t="str">
        <f>IF(LEN(Template!AG110)=0,"",Template!AG110)</f>
        <v/>
      </c>
      <c r="AA110" s="7" t="str">
        <f>IF(LEN(Template!AH110)=0,"",Template!AH110)</f>
        <v/>
      </c>
      <c r="AB110" s="7" t="str">
        <f>IF(LEN(Template!AI110)=0,"",Template!AI110)</f>
        <v/>
      </c>
      <c r="AC110" s="7" t="str">
        <f>IF(LEN(Template!AJ110)=0,"",Template!AJ110)</f>
        <v/>
      </c>
      <c r="AD110" s="7" t="str">
        <f>IF(LEN(Template!AK110)=0,"",Template!AK110)</f>
        <v/>
      </c>
      <c r="AE110" s="7" t="str">
        <f>IF(LEN(Template!AL110)=0,"",Template!AL110)</f>
        <v/>
      </c>
      <c r="AF110" s="7" t="str">
        <f>IF(LEN(Template!AM110)=0,"",Template!AM110)</f>
        <v/>
      </c>
      <c r="AG110" s="7" t="str">
        <f>IF(LEN(Template!AN110)=0,"",Template!AN110)</f>
        <v>b</v>
      </c>
      <c r="AH110" s="7" t="str">
        <f>IF(LEN(Template!AO110)=0,"",Template!AO110)</f>
        <v/>
      </c>
      <c r="AI110" t="str">
        <f>IF(LEN(Template!AS110)=0,"",Template!AS110)</f>
        <v/>
      </c>
      <c r="AJ110" t="str">
        <f>IF(LEN(Template!AU110)=0,"",Template!AU110)</f>
        <v/>
      </c>
      <c r="AM110" s="7">
        <v>168</v>
      </c>
      <c r="AN110" s="181">
        <v>44947.865671296298</v>
      </c>
      <c r="AO110" t="s">
        <v>502</v>
      </c>
      <c r="AP110" t="s">
        <v>788</v>
      </c>
      <c r="AQ110" s="7">
        <v>0</v>
      </c>
      <c r="AR110" s="7">
        <v>0</v>
      </c>
      <c r="AS110" s="7">
        <v>0</v>
      </c>
      <c r="AT110" s="7">
        <v>0.91200000000000003</v>
      </c>
      <c r="AU110" s="7">
        <v>0.92800000000000005</v>
      </c>
      <c r="AV110" s="7">
        <v>0.61799999999999999</v>
      </c>
      <c r="AW110" s="7">
        <v>0.64900000000000002</v>
      </c>
      <c r="AX110" s="7">
        <v>0.36499999999999999</v>
      </c>
      <c r="AY110" s="7">
        <v>28.256</v>
      </c>
      <c r="AZ110" s="7">
        <v>2</v>
      </c>
      <c r="BA110" s="7" t="s">
        <v>782</v>
      </c>
      <c r="BB110" s="7" t="s">
        <v>782</v>
      </c>
      <c r="BC110" s="7" t="s">
        <v>782</v>
      </c>
      <c r="BD110" s="7" t="s">
        <v>782</v>
      </c>
      <c r="BE110" s="7" t="s">
        <v>782</v>
      </c>
      <c r="BF110" s="7" t="s">
        <v>782</v>
      </c>
      <c r="BG110" s="7" t="s">
        <v>782</v>
      </c>
      <c r="BH110" s="7" t="s">
        <v>782</v>
      </c>
      <c r="BI110" s="7">
        <v>56.512</v>
      </c>
      <c r="BJ110" t="s">
        <v>858</v>
      </c>
      <c r="BK110" s="7" t="s">
        <v>704</v>
      </c>
      <c r="BL110" s="7" t="s">
        <v>858</v>
      </c>
      <c r="BM110" s="7" t="s">
        <v>707</v>
      </c>
      <c r="BN110" s="7" t="s">
        <v>707</v>
      </c>
      <c r="BO110" s="7" t="s">
        <v>858</v>
      </c>
      <c r="BP110" s="7" t="s">
        <v>858</v>
      </c>
      <c r="BQ110" s="7" t="s">
        <v>858</v>
      </c>
      <c r="BR110" s="7" t="s">
        <v>858</v>
      </c>
      <c r="BS110" s="7" t="s">
        <v>858</v>
      </c>
      <c r="BT110" s="7" t="s">
        <v>858</v>
      </c>
      <c r="BU110" t="s">
        <v>858</v>
      </c>
      <c r="BV110" t="s">
        <v>858</v>
      </c>
    </row>
    <row r="111" spans="1:74" x14ac:dyDescent="0.35">
      <c r="A111" s="7">
        <f ca="1">Template!A111</f>
        <v>107</v>
      </c>
      <c r="B111" s="181">
        <f ca="1">Template!B111</f>
        <v>44946.662268518521</v>
      </c>
      <c r="C111" t="str">
        <f ca="1">Template!C111</f>
        <v>AB-230117-02 LRB 7</v>
      </c>
      <c r="D111" t="str">
        <f ca="1">Template!E111</f>
        <v>K</v>
      </c>
      <c r="E111" s="7">
        <f ca="1">Template!G111</f>
        <v>0</v>
      </c>
      <c r="F111" s="7" t="e">
        <f ca="1">Template!H111</f>
        <v>#N/A</v>
      </c>
      <c r="G111" s="7">
        <f ca="1">Template!I111</f>
        <v>0</v>
      </c>
      <c r="H111" s="7">
        <f ca="1">Template!J111</f>
        <v>0</v>
      </c>
      <c r="I111" s="7" t="e">
        <f ca="1">Template!K111</f>
        <v>#N/A</v>
      </c>
      <c r="J111" s="7">
        <f ca="1">Template!L111</f>
        <v>14.3</v>
      </c>
      <c r="K111" s="7">
        <f ca="1">Template!M111</f>
        <v>4.8239999999999998</v>
      </c>
      <c r="L111" s="7" t="e">
        <f ca="1">Template!N111</f>
        <v>#N/A</v>
      </c>
      <c r="M111" s="7">
        <f ca="1">Template!O111</f>
        <v>77.188000000000002</v>
      </c>
      <c r="N111" s="7">
        <f ca="1">Template!P111</f>
        <v>1</v>
      </c>
      <c r="O111" s="7" t="str">
        <f ca="1">Template!Q111</f>
        <v>&lt;MRL</v>
      </c>
      <c r="P111" s="7" t="e">
        <f ca="1">Template!R111</f>
        <v>#N/A</v>
      </c>
      <c r="Q111" s="7" t="str">
        <f ca="1">Template!S111</f>
        <v>&lt;MRL</v>
      </c>
      <c r="R111" s="7" t="str">
        <f ca="1">Template!T111</f>
        <v>&lt;MRL</v>
      </c>
      <c r="S111" s="7" t="e">
        <f ca="1">Template!U111</f>
        <v>#N/A</v>
      </c>
      <c r="T111" s="7">
        <f ca="1">Template!V111</f>
        <v>14.3</v>
      </c>
      <c r="U111" s="7" t="str">
        <f ca="1">Template!W111</f>
        <v>&lt;MRL</v>
      </c>
      <c r="V111" s="7" t="e">
        <f ca="1">Template!X111</f>
        <v>#N/A</v>
      </c>
      <c r="W111" s="7">
        <f ca="1">Template!Y111</f>
        <v>77.188000000000002</v>
      </c>
      <c r="X111" t="str">
        <f ca="1">Template!AD111</f>
        <v/>
      </c>
      <c r="Y111" s="7" t="str">
        <f>IF(LEN(Template!AF111)=0,"",Template!AF111)</f>
        <v>IS5</v>
      </c>
      <c r="Z111" s="7" t="str">
        <f>IF(LEN(Template!AG111)=0,"",Template!AG111)</f>
        <v>IS5</v>
      </c>
      <c r="AA111" s="7" t="str">
        <f>IF(LEN(Template!AH111)=0,"",Template!AH111)</f>
        <v>IS5</v>
      </c>
      <c r="AB111" s="7" t="str">
        <f>IF(LEN(Template!AI111)=0,"",Template!AI111)</f>
        <v>IS5</v>
      </c>
      <c r="AC111" s="7" t="str">
        <f>IF(LEN(Template!AJ111)=0,"",Template!AJ111)</f>
        <v>IS5</v>
      </c>
      <c r="AD111" s="7" t="str">
        <f>IF(LEN(Template!AK111)=0,"",Template!AK111)</f>
        <v>IS5</v>
      </c>
      <c r="AE111" s="7" t="str">
        <f>IF(LEN(Template!AL111)=0,"",Template!AL111)</f>
        <v>IS5</v>
      </c>
      <c r="AF111" s="7" t="str">
        <f>IF(LEN(Template!AM111)=0,"",Template!AM111)</f>
        <v>IS5</v>
      </c>
      <c r="AG111" s="7" t="str">
        <f>IF(LEN(Template!AN111)=0,"",Template!AN111)</f>
        <v>b</v>
      </c>
      <c r="AH111" s="7" t="str">
        <f>IF(LEN(Template!AO111)=0,"",Template!AO111)</f>
        <v/>
      </c>
      <c r="AI111" t="str">
        <f>IF(LEN(Template!AS111)=0,"",Template!AS111)</f>
        <v/>
      </c>
      <c r="AJ111" t="str">
        <f>IF(LEN(Template!AU111)=0,"",Template!AU111)</f>
        <v/>
      </c>
      <c r="AM111" s="7">
        <v>169</v>
      </c>
      <c r="AN111" s="181">
        <v>44947.884479166663</v>
      </c>
      <c r="AO111" t="s">
        <v>501</v>
      </c>
      <c r="AP111" t="s">
        <v>788</v>
      </c>
      <c r="AQ111" s="7">
        <v>0</v>
      </c>
      <c r="AR111" s="7">
        <v>0</v>
      </c>
      <c r="AS111" s="7">
        <v>0.78800000000000003</v>
      </c>
      <c r="AT111" s="7">
        <v>1.032</v>
      </c>
      <c r="AU111" s="7">
        <v>0</v>
      </c>
      <c r="AV111" s="7">
        <v>0.73199999999999998</v>
      </c>
      <c r="AW111" s="7">
        <v>0.66600000000000004</v>
      </c>
      <c r="AX111" s="7">
        <v>0.35199999999999998</v>
      </c>
      <c r="AY111" s="7">
        <v>64.801000000000002</v>
      </c>
      <c r="AZ111" s="7">
        <v>2</v>
      </c>
      <c r="BA111" s="7" t="s">
        <v>782</v>
      </c>
      <c r="BB111" s="7" t="s">
        <v>782</v>
      </c>
      <c r="BC111" s="7" t="s">
        <v>782</v>
      </c>
      <c r="BD111" s="7" t="s">
        <v>782</v>
      </c>
      <c r="BE111" s="7" t="s">
        <v>782</v>
      </c>
      <c r="BF111" s="7" t="s">
        <v>782</v>
      </c>
      <c r="BG111" s="7" t="s">
        <v>782</v>
      </c>
      <c r="BH111" s="7" t="s">
        <v>782</v>
      </c>
      <c r="BI111" s="7">
        <v>129.602</v>
      </c>
      <c r="BJ111" t="s">
        <v>858</v>
      </c>
      <c r="BK111" s="7" t="s">
        <v>704</v>
      </c>
      <c r="BL111" s="7" t="s">
        <v>707</v>
      </c>
      <c r="BM111" s="7" t="s">
        <v>707</v>
      </c>
      <c r="BN111" s="7" t="s">
        <v>707</v>
      </c>
      <c r="BO111" s="7" t="s">
        <v>707</v>
      </c>
      <c r="BP111" s="7" t="s">
        <v>707</v>
      </c>
      <c r="BQ111" s="7" t="s">
        <v>858</v>
      </c>
      <c r="BR111" s="7" t="s">
        <v>858</v>
      </c>
      <c r="BS111" s="7" t="s">
        <v>858</v>
      </c>
      <c r="BT111" s="7" t="s">
        <v>858</v>
      </c>
      <c r="BU111" t="s">
        <v>858</v>
      </c>
      <c r="BV111" t="s">
        <v>858</v>
      </c>
    </row>
    <row r="112" spans="1:74" x14ac:dyDescent="0.35">
      <c r="A112" s="7">
        <f ca="1">Template!A112</f>
        <v>108</v>
      </c>
      <c r="B112" s="181">
        <f ca="1">Template!B112</f>
        <v>44946.681064814817</v>
      </c>
      <c r="C112" t="str">
        <f ca="1">Template!C112</f>
        <v>AB-230117-02 LD 3</v>
      </c>
      <c r="D112" t="str">
        <f ca="1">Template!E112</f>
        <v>D</v>
      </c>
      <c r="E112" s="7">
        <f ca="1">Template!G112</f>
        <v>140.88</v>
      </c>
      <c r="F112" s="7" t="e">
        <f ca="1">Template!H112</f>
        <v>#N/A</v>
      </c>
      <c r="G112" s="7">
        <f ca="1">Template!I112</f>
        <v>0</v>
      </c>
      <c r="H112" s="7">
        <f ca="1">Template!J112</f>
        <v>0</v>
      </c>
      <c r="I112" s="7" t="e">
        <f ca="1">Template!K112</f>
        <v>#N/A</v>
      </c>
      <c r="J112" s="7">
        <f ca="1">Template!L112</f>
        <v>0.38700000000000001</v>
      </c>
      <c r="K112" s="7">
        <f ca="1">Template!M112</f>
        <v>0.41</v>
      </c>
      <c r="L112" s="7" t="e">
        <f ca="1">Template!N112</f>
        <v>#N/A</v>
      </c>
      <c r="M112" s="7">
        <f ca="1">Template!O112</f>
        <v>1.7370000000000001</v>
      </c>
      <c r="N112" s="7">
        <f ca="1">Template!P112</f>
        <v>1</v>
      </c>
      <c r="O112" s="7">
        <f ca="1">Template!Q112</f>
        <v>140.88</v>
      </c>
      <c r="P112" s="7" t="e">
        <f ca="1">Template!R112</f>
        <v>#N/A</v>
      </c>
      <c r="Q112" s="7" t="str">
        <f ca="1">Template!S112</f>
        <v>&lt;MRL</v>
      </c>
      <c r="R112" s="7" t="str">
        <f ca="1">Template!T112</f>
        <v>&lt;MRL</v>
      </c>
      <c r="S112" s="7" t="e">
        <f ca="1">Template!U112</f>
        <v>#N/A</v>
      </c>
      <c r="T112" s="7" t="str">
        <f ca="1">Template!V112</f>
        <v>&lt;MRL</v>
      </c>
      <c r="U112" s="7" t="str">
        <f ca="1">Template!W112</f>
        <v>&lt;MRL</v>
      </c>
      <c r="V112" s="7" t="e">
        <f ca="1">Template!X112</f>
        <v>#N/A</v>
      </c>
      <c r="W112" s="7" t="str">
        <f ca="1">Template!Y112</f>
        <v>&lt;MRL</v>
      </c>
      <c r="X112" t="str">
        <f ca="1">Template!AD112</f>
        <v/>
      </c>
      <c r="Y112" s="7" t="str">
        <f>IF(LEN(Template!AF112)=0,"",Template!AF112)</f>
        <v>IS3</v>
      </c>
      <c r="Z112" s="7" t="str">
        <f>IF(LEN(Template!AG112)=0,"",Template!AG112)</f>
        <v>IS3</v>
      </c>
      <c r="AA112" s="7" t="str">
        <f>IF(LEN(Template!AH112)=0,"",Template!AH112)</f>
        <v>IS4</v>
      </c>
      <c r="AB112" s="7" t="str">
        <f>IF(LEN(Template!AI112)=0,"",Template!AI112)</f>
        <v>IS4</v>
      </c>
      <c r="AC112" s="7" t="str">
        <f>IF(LEN(Template!AJ112)=0,"",Template!AJ112)</f>
        <v/>
      </c>
      <c r="AD112" s="7" t="str">
        <f>IF(LEN(Template!AK112)=0,"",Template!AK112)</f>
        <v/>
      </c>
      <c r="AE112" s="7" t="str">
        <f>IF(LEN(Template!AL112)=0,"",Template!AL112)</f>
        <v/>
      </c>
      <c r="AF112" s="7" t="str">
        <f>IF(LEN(Template!AM112)=0,"",Template!AM112)</f>
        <v/>
      </c>
      <c r="AG112" s="7" t="str">
        <f>IF(LEN(Template!AN112)=0,"",Template!AN112)</f>
        <v/>
      </c>
      <c r="AH112" s="7" t="str">
        <f>IF(LEN(Template!AO112)=0,"",Template!AO112)</f>
        <v/>
      </c>
      <c r="AI112" t="str">
        <f>IF(LEN(Template!AS112)=0,"",Template!AS112)</f>
        <v>Original sample had carryover, not a duplicate failure</v>
      </c>
      <c r="AJ112" t="str">
        <f>IF(LEN(Template!AU112)=0,"",Template!AU112)</f>
        <v/>
      </c>
      <c r="AM112" s="7">
        <v>170</v>
      </c>
      <c r="AN112" s="181">
        <v>44947.903287037036</v>
      </c>
      <c r="AO112" t="s">
        <v>500</v>
      </c>
      <c r="AP112" t="s">
        <v>788</v>
      </c>
      <c r="AQ112" s="7">
        <v>0</v>
      </c>
      <c r="AR112" s="7">
        <v>0</v>
      </c>
      <c r="AS112" s="7">
        <v>0</v>
      </c>
      <c r="AT112" s="7">
        <v>0.97499999999999998</v>
      </c>
      <c r="AU112" s="7">
        <v>0</v>
      </c>
      <c r="AV112" s="7">
        <v>0.70199999999999996</v>
      </c>
      <c r="AW112" s="7">
        <v>0.52500000000000002</v>
      </c>
      <c r="AX112" s="7">
        <v>4.7E-2</v>
      </c>
      <c r="AY112" s="7">
        <v>66.78</v>
      </c>
      <c r="AZ112" s="7">
        <v>2</v>
      </c>
      <c r="BA112" s="7" t="s">
        <v>782</v>
      </c>
      <c r="BB112" s="7" t="s">
        <v>782</v>
      </c>
      <c r="BC112" s="7" t="s">
        <v>782</v>
      </c>
      <c r="BD112" s="7" t="s">
        <v>782</v>
      </c>
      <c r="BE112" s="7" t="s">
        <v>782</v>
      </c>
      <c r="BF112" s="7" t="s">
        <v>782</v>
      </c>
      <c r="BG112" s="7" t="s">
        <v>782</v>
      </c>
      <c r="BH112" s="7" t="s">
        <v>782</v>
      </c>
      <c r="BI112" s="7">
        <v>133.56</v>
      </c>
      <c r="BJ112" t="s">
        <v>858</v>
      </c>
      <c r="BK112" s="7" t="s">
        <v>704</v>
      </c>
      <c r="BL112" s="7" t="s">
        <v>707</v>
      </c>
      <c r="BM112" s="7" t="s">
        <v>707</v>
      </c>
      <c r="BN112" s="7" t="s">
        <v>707</v>
      </c>
      <c r="BO112" s="7" t="s">
        <v>707</v>
      </c>
      <c r="BP112" s="7" t="s">
        <v>858</v>
      </c>
      <c r="BQ112" s="7" t="s">
        <v>858</v>
      </c>
      <c r="BR112" s="7" t="s">
        <v>858</v>
      </c>
      <c r="BS112" s="7" t="s">
        <v>858</v>
      </c>
      <c r="BT112" s="7" t="s">
        <v>858</v>
      </c>
      <c r="BU112" t="s">
        <v>858</v>
      </c>
      <c r="BV112" t="s">
        <v>858</v>
      </c>
    </row>
    <row r="113" spans="1:74" x14ac:dyDescent="0.35">
      <c r="A113" s="7">
        <f ca="1">Template!A113</f>
        <v>109</v>
      </c>
      <c r="B113" s="181">
        <f ca="1">Template!B113</f>
        <v>44946.699849537035</v>
      </c>
      <c r="C113" t="str">
        <f ca="1">Template!C113</f>
        <v>AB-230117-02 LFB-H 4</v>
      </c>
      <c r="D113" t="str">
        <f ca="1">Template!E113</f>
        <v>Z</v>
      </c>
      <c r="E113" s="7">
        <f ca="1">Template!G113</f>
        <v>160.16200000000001</v>
      </c>
      <c r="F113" s="7" t="e">
        <f ca="1">Template!H113</f>
        <v>#N/A</v>
      </c>
      <c r="G113" s="7">
        <f ca="1">Template!I113</f>
        <v>199.56899999999999</v>
      </c>
      <c r="H113" s="7">
        <f ca="1">Template!J113</f>
        <v>187.965</v>
      </c>
      <c r="I113" s="7" t="e">
        <f ca="1">Template!K113</f>
        <v>#N/A</v>
      </c>
      <c r="J113" s="7">
        <f ca="1">Template!L113</f>
        <v>186.07300000000001</v>
      </c>
      <c r="K113" s="7">
        <f ca="1">Template!M113</f>
        <v>195.32599999999999</v>
      </c>
      <c r="L113" s="7" t="e">
        <f ca="1">Template!N113</f>
        <v>#N/A</v>
      </c>
      <c r="M113" s="7">
        <f ca="1">Template!O113</f>
        <v>192.196</v>
      </c>
      <c r="N113" s="7">
        <f ca="1">Template!P113</f>
        <v>1</v>
      </c>
      <c r="O113" s="7">
        <f ca="1">Template!Q113</f>
        <v>160.16200000000001</v>
      </c>
      <c r="P113" s="7" t="e">
        <f ca="1">Template!R113</f>
        <v>#N/A</v>
      </c>
      <c r="Q113" s="7">
        <f ca="1">Template!S113</f>
        <v>199.56899999999999</v>
      </c>
      <c r="R113" s="7">
        <f ca="1">Template!T113</f>
        <v>187.965</v>
      </c>
      <c r="S113" s="7" t="e">
        <f ca="1">Template!U113</f>
        <v>#N/A</v>
      </c>
      <c r="T113" s="7">
        <f ca="1">Template!V113</f>
        <v>186.07300000000001</v>
      </c>
      <c r="U113" s="7">
        <f ca="1">Template!W113</f>
        <v>195.32599999999999</v>
      </c>
      <c r="V113" s="7" t="e">
        <f ca="1">Template!X113</f>
        <v>#N/A</v>
      </c>
      <c r="W113" s="7">
        <f ca="1">Template!Y113</f>
        <v>192.196</v>
      </c>
      <c r="X113" t="str">
        <f ca="1">Template!AD113</f>
        <v>No TrueV!</v>
      </c>
      <c r="Y113" s="7" t="str">
        <f>IF(LEN(Template!AF113)=0,"",Template!AF113)</f>
        <v/>
      </c>
      <c r="Z113" s="7" t="str">
        <f>IF(LEN(Template!AG113)=0,"",Template!AG113)</f>
        <v/>
      </c>
      <c r="AA113" s="7" t="str">
        <f>IF(LEN(Template!AH113)=0,"",Template!AH113)</f>
        <v/>
      </c>
      <c r="AB113" s="7" t="str">
        <f>IF(LEN(Template!AI113)=0,"",Template!AI113)</f>
        <v/>
      </c>
      <c r="AC113" s="7" t="str">
        <f>IF(LEN(Template!AJ113)=0,"",Template!AJ113)</f>
        <v/>
      </c>
      <c r="AD113" s="7" t="str">
        <f>IF(LEN(Template!AK113)=0,"",Template!AK113)</f>
        <v/>
      </c>
      <c r="AE113" s="7" t="str">
        <f>IF(LEN(Template!AL113)=0,"",Template!AL113)</f>
        <v/>
      </c>
      <c r="AF113" s="7" t="str">
        <f>IF(LEN(Template!AM113)=0,"",Template!AM113)</f>
        <v/>
      </c>
      <c r="AG113" s="7" t="str">
        <f>IF(LEN(Template!AN113)=0,"",Template!AN113)</f>
        <v/>
      </c>
      <c r="AH113" s="7" t="str">
        <f>IF(LEN(Template!AO113)=0,"",Template!AO113)</f>
        <v/>
      </c>
      <c r="AI113" t="str">
        <f>IF(LEN(Template!AS113)=0,"",Template!AS113)</f>
        <v/>
      </c>
      <c r="AJ113" t="str">
        <f>IF(LEN(Template!AU113)=0,"",Template!AU113)</f>
        <v/>
      </c>
      <c r="AM113" s="7">
        <v>171</v>
      </c>
      <c r="AN113" s="181">
        <v>44947.922071759262</v>
      </c>
      <c r="AO113" t="s">
        <v>499</v>
      </c>
      <c r="AP113" t="s">
        <v>788</v>
      </c>
      <c r="AQ113" s="7">
        <v>0</v>
      </c>
      <c r="AR113" s="7">
        <v>0</v>
      </c>
      <c r="AS113" s="7">
        <v>0</v>
      </c>
      <c r="AT113" s="7">
        <v>0</v>
      </c>
      <c r="AU113" s="7">
        <v>0.81499999999999995</v>
      </c>
      <c r="AV113" s="7">
        <v>0.71299999999999997</v>
      </c>
      <c r="AW113" s="7">
        <v>0.61799999999999999</v>
      </c>
      <c r="AX113" s="7">
        <v>9.2999999999999999E-2</v>
      </c>
      <c r="AY113" s="7">
        <v>128.71700000000001</v>
      </c>
      <c r="AZ113" s="7">
        <v>2</v>
      </c>
      <c r="BA113" s="7" t="s">
        <v>782</v>
      </c>
      <c r="BB113" s="7" t="s">
        <v>782</v>
      </c>
      <c r="BC113" s="7" t="s">
        <v>782</v>
      </c>
      <c r="BD113" s="7" t="s">
        <v>782</v>
      </c>
      <c r="BE113" s="7" t="s">
        <v>782</v>
      </c>
      <c r="BF113" s="7" t="s">
        <v>782</v>
      </c>
      <c r="BG113" s="7" t="s">
        <v>782</v>
      </c>
      <c r="BH113" s="7" t="s">
        <v>782</v>
      </c>
      <c r="BI113" s="7">
        <v>257.43400000000003</v>
      </c>
      <c r="BJ113" t="s">
        <v>858</v>
      </c>
      <c r="BK113" s="7" t="s">
        <v>704</v>
      </c>
      <c r="BL113" s="7" t="s">
        <v>858</v>
      </c>
      <c r="BM113" s="7" t="s">
        <v>858</v>
      </c>
      <c r="BN113" s="7" t="s">
        <v>858</v>
      </c>
      <c r="BO113" s="7" t="s">
        <v>858</v>
      </c>
      <c r="BP113" s="7" t="s">
        <v>858</v>
      </c>
      <c r="BQ113" s="7" t="s">
        <v>858</v>
      </c>
      <c r="BR113" s="7" t="s">
        <v>858</v>
      </c>
      <c r="BS113" s="7" t="s">
        <v>858</v>
      </c>
      <c r="BT113" s="7" t="s">
        <v>858</v>
      </c>
      <c r="BU113" t="s">
        <v>858</v>
      </c>
      <c r="BV113" t="s">
        <v>858</v>
      </c>
    </row>
    <row r="114" spans="1:74" x14ac:dyDescent="0.35">
      <c r="A114" s="7">
        <f ca="1">Template!A114</f>
        <v>110</v>
      </c>
      <c r="B114" s="181">
        <f ca="1">Template!B114</f>
        <v>44946.718657407408</v>
      </c>
      <c r="C114" t="str">
        <f ca="1">Template!C114</f>
        <v>AB-230117-02 CCC-H 4</v>
      </c>
      <c r="D114" t="str">
        <f ca="1">Template!E114</f>
        <v>Q</v>
      </c>
      <c r="E114" s="7">
        <f ca="1">Template!G114</f>
        <v>333.56099999999998</v>
      </c>
      <c r="F114" s="7" t="e">
        <f ca="1">Template!H114</f>
        <v>#N/A</v>
      </c>
      <c r="G114" s="7">
        <f ca="1">Template!I114</f>
        <v>394.23500000000001</v>
      </c>
      <c r="H114" s="7">
        <f ca="1">Template!J114</f>
        <v>375.41300000000001</v>
      </c>
      <c r="I114" s="7" t="e">
        <f ca="1">Template!K114</f>
        <v>#N/A</v>
      </c>
      <c r="J114" s="7">
        <f ca="1">Template!L114</f>
        <v>375.67</v>
      </c>
      <c r="K114" s="7">
        <f ca="1">Template!M114</f>
        <v>378.57</v>
      </c>
      <c r="L114" s="7" t="e">
        <f ca="1">Template!N114</f>
        <v>#N/A</v>
      </c>
      <c r="M114" s="7">
        <f ca="1">Template!O114</f>
        <v>378.791</v>
      </c>
      <c r="N114" s="7">
        <f ca="1">Template!P114</f>
        <v>1</v>
      </c>
      <c r="O114" s="7">
        <f ca="1">Template!Q114</f>
        <v>333.56099999999998</v>
      </c>
      <c r="P114" s="7" t="e">
        <f ca="1">Template!R114</f>
        <v>#N/A</v>
      </c>
      <c r="Q114" s="7">
        <f ca="1">Template!S114</f>
        <v>394.23500000000001</v>
      </c>
      <c r="R114" s="7">
        <f ca="1">Template!T114</f>
        <v>375.41300000000001</v>
      </c>
      <c r="S114" s="7" t="e">
        <f ca="1">Template!U114</f>
        <v>#N/A</v>
      </c>
      <c r="T114" s="7">
        <f ca="1">Template!V114</f>
        <v>375.67</v>
      </c>
      <c r="U114" s="7">
        <f ca="1">Template!W114</f>
        <v>378.57</v>
      </c>
      <c r="V114" s="7" t="e">
        <f ca="1">Template!X114</f>
        <v>#N/A</v>
      </c>
      <c r="W114" s="7">
        <f ca="1">Template!Y114</f>
        <v>378.791</v>
      </c>
      <c r="X114" t="str">
        <f ca="1">Template!AD114</f>
        <v/>
      </c>
      <c r="Y114" s="7" t="str">
        <f>IF(LEN(Template!AF114)=0,"",Template!AF114)</f>
        <v/>
      </c>
      <c r="Z114" s="7" t="str">
        <f>IF(LEN(Template!AG114)=0,"",Template!AG114)</f>
        <v/>
      </c>
      <c r="AA114" s="7" t="str">
        <f>IF(LEN(Template!AH114)=0,"",Template!AH114)</f>
        <v/>
      </c>
      <c r="AB114" s="7" t="str">
        <f>IF(LEN(Template!AI114)=0,"",Template!AI114)</f>
        <v/>
      </c>
      <c r="AC114" s="7" t="str">
        <f>IF(LEN(Template!AJ114)=0,"",Template!AJ114)</f>
        <v/>
      </c>
      <c r="AD114" s="7" t="str">
        <f>IF(LEN(Template!AK114)=0,"",Template!AK114)</f>
        <v/>
      </c>
      <c r="AE114" s="7" t="str">
        <f>IF(LEN(Template!AL114)=0,"",Template!AL114)</f>
        <v/>
      </c>
      <c r="AF114" s="7" t="str">
        <f>IF(LEN(Template!AM114)=0,"",Template!AM114)</f>
        <v/>
      </c>
      <c r="AG114" s="7" t="str">
        <f>IF(LEN(Template!AN114)=0,"",Template!AN114)</f>
        <v/>
      </c>
      <c r="AH114" s="7" t="str">
        <f>IF(LEN(Template!AO114)=0,"",Template!AO114)</f>
        <v/>
      </c>
      <c r="AI114" t="str">
        <f>IF(LEN(Template!AS114)=0,"",Template!AS114)</f>
        <v/>
      </c>
      <c r="AJ114" t="str">
        <f>IF(LEN(Template!AU114)=0,"",Template!AU114)</f>
        <v/>
      </c>
      <c r="AM114" s="7">
        <v>172</v>
      </c>
      <c r="AN114" s="181">
        <v>44947.940891203703</v>
      </c>
      <c r="AO114" t="s">
        <v>498</v>
      </c>
      <c r="AP114" t="s">
        <v>788</v>
      </c>
      <c r="AQ114" s="7">
        <v>0</v>
      </c>
      <c r="AR114" s="7">
        <v>0</v>
      </c>
      <c r="AS114" s="7">
        <v>0.4</v>
      </c>
      <c r="AT114" s="7">
        <v>0</v>
      </c>
      <c r="AU114" s="7">
        <v>0.78100000000000003</v>
      </c>
      <c r="AV114" s="7">
        <v>0.81899999999999995</v>
      </c>
      <c r="AW114" s="7">
        <v>0.69499999999999995</v>
      </c>
      <c r="AX114" s="7">
        <v>0.11899999999999999</v>
      </c>
      <c r="AY114" s="7">
        <v>128.03</v>
      </c>
      <c r="AZ114" s="7">
        <v>2</v>
      </c>
      <c r="BA114" s="7" t="s">
        <v>782</v>
      </c>
      <c r="BB114" s="7" t="s">
        <v>782</v>
      </c>
      <c r="BC114" s="7" t="s">
        <v>782</v>
      </c>
      <c r="BD114" s="7" t="s">
        <v>782</v>
      </c>
      <c r="BE114" s="7" t="s">
        <v>782</v>
      </c>
      <c r="BF114" s="7" t="s">
        <v>782</v>
      </c>
      <c r="BG114" s="7" t="s">
        <v>782</v>
      </c>
      <c r="BH114" s="7" t="s">
        <v>782</v>
      </c>
      <c r="BI114" s="7">
        <v>256.06</v>
      </c>
      <c r="BJ114" t="s">
        <v>858</v>
      </c>
      <c r="BK114" s="7" t="s">
        <v>704</v>
      </c>
      <c r="BL114" s="7" t="s">
        <v>707</v>
      </c>
      <c r="BM114" s="7" t="s">
        <v>707</v>
      </c>
      <c r="BN114" s="7" t="s">
        <v>707</v>
      </c>
      <c r="BO114" s="7" t="s">
        <v>858</v>
      </c>
      <c r="BP114" s="7" t="s">
        <v>858</v>
      </c>
      <c r="BQ114" s="7" t="s">
        <v>858</v>
      </c>
      <c r="BR114" s="7" t="s">
        <v>858</v>
      </c>
      <c r="BS114" s="7" t="s">
        <v>858</v>
      </c>
      <c r="BT114" s="7" t="s">
        <v>858</v>
      </c>
      <c r="BU114" t="s">
        <v>858</v>
      </c>
      <c r="BV114" t="s">
        <v>858</v>
      </c>
    </row>
    <row r="115" spans="1:74" x14ac:dyDescent="0.35">
      <c r="A115" s="7">
        <f ca="1">Template!A115</f>
        <v>111</v>
      </c>
      <c r="B115" s="181">
        <f ca="1">Template!B115</f>
        <v>44946.737453703703</v>
      </c>
      <c r="C115" t="str">
        <f ca="1">Template!C115</f>
        <v>AB-230117-02 LFSM-H 3</v>
      </c>
      <c r="D115" t="str">
        <f ca="1">Template!E115</f>
        <v>S</v>
      </c>
      <c r="E115" s="7">
        <f ca="1">Template!G115</f>
        <v>334.46800000000002</v>
      </c>
      <c r="F115" s="7" t="e">
        <f ca="1">Template!H115</f>
        <v>#N/A</v>
      </c>
      <c r="G115" s="7">
        <f ca="1">Template!I115</f>
        <v>193.40600000000001</v>
      </c>
      <c r="H115" s="7">
        <f ca="1">Template!J115</f>
        <v>190.483</v>
      </c>
      <c r="I115" s="7" t="e">
        <f ca="1">Template!K115</f>
        <v>#N/A</v>
      </c>
      <c r="J115" s="7">
        <f ca="1">Template!L115</f>
        <v>191.06700000000001</v>
      </c>
      <c r="K115" s="7">
        <f ca="1">Template!M115</f>
        <v>198.42099999999999</v>
      </c>
      <c r="L115" s="7" t="e">
        <f ca="1">Template!N115</f>
        <v>#N/A</v>
      </c>
      <c r="M115" s="7">
        <f ca="1">Template!O115</f>
        <v>203.756</v>
      </c>
      <c r="N115" s="7">
        <f ca="1">Template!P115</f>
        <v>1</v>
      </c>
      <c r="O115" s="7">
        <f ca="1">Template!Q115</f>
        <v>334.46800000000002</v>
      </c>
      <c r="P115" s="7" t="e">
        <f ca="1">Template!R115</f>
        <v>#N/A</v>
      </c>
      <c r="Q115" s="7">
        <f ca="1">Template!S115</f>
        <v>193.40600000000001</v>
      </c>
      <c r="R115" s="7">
        <f ca="1">Template!T115</f>
        <v>190.483</v>
      </c>
      <c r="S115" s="7" t="e">
        <f ca="1">Template!U115</f>
        <v>#N/A</v>
      </c>
      <c r="T115" s="7">
        <f ca="1">Template!V115</f>
        <v>191.06700000000001</v>
      </c>
      <c r="U115" s="7">
        <f ca="1">Template!W115</f>
        <v>198.42099999999999</v>
      </c>
      <c r="V115" s="7" t="e">
        <f ca="1">Template!X115</f>
        <v>#N/A</v>
      </c>
      <c r="W115" s="7">
        <f ca="1">Template!Y115</f>
        <v>203.756</v>
      </c>
      <c r="X115" t="str">
        <f ca="1">Template!AD115</f>
        <v>No TrueV!</v>
      </c>
      <c r="Y115" s="7" t="str">
        <f>IF(LEN(Template!AF115)=0,"",Template!AF115)</f>
        <v>IS3</v>
      </c>
      <c r="Z115" s="7" t="str">
        <f>IF(LEN(Template!AG115)=0,"",Template!AG115)</f>
        <v>IS3</v>
      </c>
      <c r="AA115" s="7" t="str">
        <f>IF(LEN(Template!AH115)=0,"",Template!AH115)</f>
        <v>IS3</v>
      </c>
      <c r="AB115" s="7" t="str">
        <f>IF(LEN(Template!AI115)=0,"",Template!AI115)</f>
        <v>IS3</v>
      </c>
      <c r="AC115" s="7" t="str">
        <f>IF(LEN(Template!AJ115)=0,"",Template!AJ115)</f>
        <v/>
      </c>
      <c r="AD115" s="7" t="str">
        <f>IF(LEN(Template!AK115)=0,"",Template!AK115)</f>
        <v/>
      </c>
      <c r="AE115" s="7" t="str">
        <f>IF(LEN(Template!AL115)=0,"",Template!AL115)</f>
        <v/>
      </c>
      <c r="AF115" s="7" t="str">
        <f>IF(LEN(Template!AM115)=0,"",Template!AM115)</f>
        <v/>
      </c>
      <c r="AG115" s="7" t="str">
        <f>IF(LEN(Template!AN115)=0,"",Template!AN115)</f>
        <v/>
      </c>
      <c r="AH115" s="7" t="str">
        <f>IF(LEN(Template!AO115)=0,"",Template!AO115)</f>
        <v/>
      </c>
      <c r="AI115" t="str">
        <f>IF(LEN(Template!AS115)=0,"",Template!AS115)</f>
        <v/>
      </c>
      <c r="AJ115" t="str">
        <f>IF(LEN(Template!AU115)=0,"",Template!AU115)</f>
        <v/>
      </c>
      <c r="AM115" s="7">
        <v>173</v>
      </c>
      <c r="AN115" s="181">
        <v>44947.959687499999</v>
      </c>
      <c r="AO115" t="s">
        <v>497</v>
      </c>
      <c r="AP115" t="s">
        <v>788</v>
      </c>
      <c r="AQ115" s="7">
        <v>0</v>
      </c>
      <c r="AR115" s="7">
        <v>0</v>
      </c>
      <c r="AS115" s="7">
        <v>0.23</v>
      </c>
      <c r="AT115" s="7">
        <v>0</v>
      </c>
      <c r="AU115" s="7">
        <v>0.72699999999999998</v>
      </c>
      <c r="AV115" s="7">
        <v>0.74199999999999999</v>
      </c>
      <c r="AW115" s="7">
        <v>0.51500000000000001</v>
      </c>
      <c r="AX115" s="7">
        <v>1.6E-2</v>
      </c>
      <c r="AY115" s="7">
        <v>137.351</v>
      </c>
      <c r="AZ115" s="7">
        <v>2</v>
      </c>
      <c r="BA115" s="7" t="s">
        <v>782</v>
      </c>
      <c r="BB115" s="7" t="s">
        <v>782</v>
      </c>
      <c r="BC115" s="7" t="s">
        <v>782</v>
      </c>
      <c r="BD115" s="7" t="s">
        <v>782</v>
      </c>
      <c r="BE115" s="7" t="s">
        <v>782</v>
      </c>
      <c r="BF115" s="7" t="s">
        <v>782</v>
      </c>
      <c r="BG115" s="7" t="s">
        <v>782</v>
      </c>
      <c r="BH115" s="7" t="s">
        <v>782</v>
      </c>
      <c r="BI115" s="7">
        <v>274.702</v>
      </c>
      <c r="BJ115" t="s">
        <v>858</v>
      </c>
      <c r="BK115" s="7" t="s">
        <v>704</v>
      </c>
      <c r="BL115" s="7" t="s">
        <v>707</v>
      </c>
      <c r="BM115" s="7" t="s">
        <v>707</v>
      </c>
      <c r="BN115" s="7" t="s">
        <v>707</v>
      </c>
      <c r="BO115" s="7" t="s">
        <v>707</v>
      </c>
      <c r="BP115" s="7" t="s">
        <v>707</v>
      </c>
      <c r="BQ115" s="7" t="s">
        <v>858</v>
      </c>
      <c r="BR115" s="7" t="s">
        <v>858</v>
      </c>
      <c r="BS115" s="7" t="s">
        <v>858</v>
      </c>
      <c r="BT115" s="7" t="s">
        <v>858</v>
      </c>
      <c r="BU115" t="s">
        <v>858</v>
      </c>
      <c r="BV115" t="s">
        <v>858</v>
      </c>
    </row>
    <row r="116" spans="1:74" x14ac:dyDescent="0.35">
      <c r="A116" s="7">
        <f ca="1">Template!A116</f>
        <v>112</v>
      </c>
      <c r="B116" s="181">
        <f ca="1">Template!B116</f>
        <v>44946.775046296294</v>
      </c>
      <c r="C116" t="str">
        <f ca="1">Template!C116</f>
        <v>WO-23003-61-A-1</v>
      </c>
      <c r="D116" t="str">
        <f ca="1">Template!E116</f>
        <v>U</v>
      </c>
      <c r="E116" s="7">
        <f ca="1">Template!G116</f>
        <v>0</v>
      </c>
      <c r="F116" s="7" t="e">
        <f ca="1">Template!H116</f>
        <v>#N/A</v>
      </c>
      <c r="G116" s="7">
        <f ca="1">Template!I116</f>
        <v>0</v>
      </c>
      <c r="H116" s="7">
        <f ca="1">Template!J116</f>
        <v>0</v>
      </c>
      <c r="I116" s="7" t="e">
        <f ca="1">Template!K116</f>
        <v>#N/A</v>
      </c>
      <c r="J116" s="7">
        <f ca="1">Template!L116</f>
        <v>0.57599999999999996</v>
      </c>
      <c r="K116" s="7">
        <f ca="1">Template!M116</f>
        <v>0.67200000000000004</v>
      </c>
      <c r="L116" s="7" t="e">
        <f ca="1">Template!N116</f>
        <v>#N/A</v>
      </c>
      <c r="M116" s="7">
        <f ca="1">Template!O116</f>
        <v>4.3</v>
      </c>
      <c r="N116" s="7">
        <f ca="1">Template!P116</f>
        <v>1</v>
      </c>
      <c r="O116" s="7" t="str">
        <f ca="1">Template!Q116</f>
        <v>&lt;MRL</v>
      </c>
      <c r="P116" s="7" t="e">
        <f ca="1">Template!R116</f>
        <v>#N/A</v>
      </c>
      <c r="Q116" s="7" t="str">
        <f ca="1">Template!S116</f>
        <v>&lt;MRL</v>
      </c>
      <c r="R116" s="7" t="str">
        <f ca="1">Template!T116</f>
        <v>&lt;MRL</v>
      </c>
      <c r="S116" s="7" t="e">
        <f ca="1">Template!U116</f>
        <v>#N/A</v>
      </c>
      <c r="T116" s="7" t="str">
        <f ca="1">Template!V116</f>
        <v>&lt;MRL</v>
      </c>
      <c r="U116" s="7" t="str">
        <f ca="1">Template!W116</f>
        <v>&lt;MRL</v>
      </c>
      <c r="V116" s="7" t="e">
        <f ca="1">Template!X116</f>
        <v>#N/A</v>
      </c>
      <c r="W116" s="7" t="str">
        <f ca="1">Template!Y116</f>
        <v>&lt;MRL</v>
      </c>
      <c r="X116" t="str">
        <f ca="1">Template!AD116</f>
        <v/>
      </c>
      <c r="Y116" s="7" t="str">
        <f>IF(LEN(Template!AF116)=0,"",Template!AF116)</f>
        <v>IS3</v>
      </c>
      <c r="Z116" s="7" t="str">
        <f>IF(LEN(Template!AG116)=0,"",Template!AG116)</f>
        <v>IS4</v>
      </c>
      <c r="AA116" s="7" t="str">
        <f>IF(LEN(Template!AH116)=0,"",Template!AH116)</f>
        <v>IS4</v>
      </c>
      <c r="AB116" s="7" t="str">
        <f>IF(LEN(Template!AI116)=0,"",Template!AI116)</f>
        <v>IS4</v>
      </c>
      <c r="AC116" s="7" t="str">
        <f>IF(LEN(Template!AJ116)=0,"",Template!AJ116)</f>
        <v/>
      </c>
      <c r="AD116" s="7" t="str">
        <f>IF(LEN(Template!AK116)=0,"",Template!AK116)</f>
        <v/>
      </c>
      <c r="AE116" s="7" t="str">
        <f>IF(LEN(Template!AL116)=0,"",Template!AL116)</f>
        <v/>
      </c>
      <c r="AF116" s="7" t="str">
        <f>IF(LEN(Template!AM116)=0,"",Template!AM116)</f>
        <v/>
      </c>
      <c r="AG116" s="7" t="str">
        <f>IF(LEN(Template!AN116)=0,"",Template!AN116)</f>
        <v/>
      </c>
      <c r="AH116" s="7" t="str">
        <f>IF(LEN(Template!AO116)=0,"",Template!AO116)</f>
        <v/>
      </c>
      <c r="AI116" t="str">
        <f>IF(LEN(Template!AS116)=0,"",Template!AS116)</f>
        <v/>
      </c>
      <c r="AJ116" t="str">
        <f>IF(LEN(Template!AU116)=0,"",Template!AU116)</f>
        <v/>
      </c>
      <c r="AM116" s="7">
        <v>174</v>
      </c>
      <c r="AN116" s="181">
        <v>44947.978506944448</v>
      </c>
      <c r="AO116" t="s">
        <v>496</v>
      </c>
      <c r="AP116" t="s">
        <v>788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0.66800000000000004</v>
      </c>
      <c r="AW116" s="7">
        <v>0.46400000000000002</v>
      </c>
      <c r="AX116" s="7">
        <v>4.8000000000000001E-2</v>
      </c>
      <c r="AY116" s="7">
        <v>141.58699999999999</v>
      </c>
      <c r="AZ116" s="7">
        <v>2</v>
      </c>
      <c r="BA116" s="7" t="s">
        <v>782</v>
      </c>
      <c r="BB116" s="7" t="s">
        <v>782</v>
      </c>
      <c r="BC116" s="7" t="s">
        <v>782</v>
      </c>
      <c r="BD116" s="7" t="s">
        <v>782</v>
      </c>
      <c r="BE116" s="7" t="s">
        <v>782</v>
      </c>
      <c r="BF116" s="7" t="s">
        <v>782</v>
      </c>
      <c r="BG116" s="7" t="s">
        <v>782</v>
      </c>
      <c r="BH116" s="7" t="s">
        <v>782</v>
      </c>
      <c r="BI116" s="7">
        <v>283.17399999999998</v>
      </c>
      <c r="BJ116" t="s">
        <v>858</v>
      </c>
      <c r="BK116" s="7" t="s">
        <v>704</v>
      </c>
      <c r="BL116" s="7" t="s">
        <v>707</v>
      </c>
      <c r="BM116" s="7" t="s">
        <v>707</v>
      </c>
      <c r="BN116" s="7" t="s">
        <v>707</v>
      </c>
      <c r="BO116" s="7" t="s">
        <v>858</v>
      </c>
      <c r="BP116" s="7" t="s">
        <v>858</v>
      </c>
      <c r="BQ116" s="7" t="s">
        <v>858</v>
      </c>
      <c r="BR116" s="7" t="s">
        <v>858</v>
      </c>
      <c r="BS116" s="7" t="s">
        <v>858</v>
      </c>
      <c r="BT116" s="7" t="s">
        <v>858</v>
      </c>
      <c r="BU116" t="s">
        <v>858</v>
      </c>
      <c r="BV116" t="s">
        <v>858</v>
      </c>
    </row>
    <row r="117" spans="1:74" x14ac:dyDescent="0.35">
      <c r="A117" s="7">
        <f ca="1">Template!A117</f>
        <v>113</v>
      </c>
      <c r="B117" s="181">
        <f ca="1">Template!B117</f>
        <v>44946.793865740743</v>
      </c>
      <c r="C117" t="str">
        <f ca="1">Template!C117</f>
        <v>WO-23003-62-A-1</v>
      </c>
      <c r="D117" t="str">
        <f ca="1">Template!E117</f>
        <v>U</v>
      </c>
      <c r="E117" s="7">
        <f ca="1">Template!G117</f>
        <v>0</v>
      </c>
      <c r="F117" s="7" t="e">
        <f ca="1">Template!H117</f>
        <v>#N/A</v>
      </c>
      <c r="G117" s="7">
        <f ca="1">Template!I117</f>
        <v>0</v>
      </c>
      <c r="H117" s="7">
        <f ca="1">Template!J117</f>
        <v>0</v>
      </c>
      <c r="I117" s="7" t="e">
        <f ca="1">Template!K117</f>
        <v>#N/A</v>
      </c>
      <c r="J117" s="7">
        <f ca="1">Template!L117</f>
        <v>0.49399999999999999</v>
      </c>
      <c r="K117" s="7">
        <f ca="1">Template!M117</f>
        <v>0.45</v>
      </c>
      <c r="L117" s="7" t="e">
        <f ca="1">Template!N117</f>
        <v>#N/A</v>
      </c>
      <c r="M117" s="7">
        <f ca="1">Template!O117</f>
        <v>5.9859999999999998</v>
      </c>
      <c r="N117" s="7">
        <f ca="1">Template!P117</f>
        <v>1</v>
      </c>
      <c r="O117" s="7" t="str">
        <f ca="1">Template!Q117</f>
        <v>&lt;MRL</v>
      </c>
      <c r="P117" s="7" t="e">
        <f ca="1">Template!R117</f>
        <v>#N/A</v>
      </c>
      <c r="Q117" s="7" t="str">
        <f ca="1">Template!S117</f>
        <v>&lt;MRL</v>
      </c>
      <c r="R117" s="7" t="str">
        <f ca="1">Template!T117</f>
        <v>&lt;MRL</v>
      </c>
      <c r="S117" s="7" t="e">
        <f ca="1">Template!U117</f>
        <v>#N/A</v>
      </c>
      <c r="T117" s="7" t="str">
        <f ca="1">Template!V117</f>
        <v>&lt;MRL</v>
      </c>
      <c r="U117" s="7" t="str">
        <f ca="1">Template!W117</f>
        <v>&lt;MRL</v>
      </c>
      <c r="V117" s="7" t="e">
        <f ca="1">Template!X117</f>
        <v>#N/A</v>
      </c>
      <c r="W117" s="7">
        <f ca="1">Template!Y117</f>
        <v>5.9859999999999998</v>
      </c>
      <c r="X117" t="str">
        <f ca="1">Template!AD117</f>
        <v/>
      </c>
      <c r="Y117" s="7" t="str">
        <f>IF(LEN(Template!AF117)=0,"",Template!AF117)</f>
        <v>IS3</v>
      </c>
      <c r="Z117" s="7" t="str">
        <f>IF(LEN(Template!AG117)=0,"",Template!AG117)</f>
        <v>IS4</v>
      </c>
      <c r="AA117" s="7" t="str">
        <f>IF(LEN(Template!AH117)=0,"",Template!AH117)</f>
        <v>IS4</v>
      </c>
      <c r="AB117" s="7" t="str">
        <f>IF(LEN(Template!AI117)=0,"",Template!AI117)</f>
        <v>IS4</v>
      </c>
      <c r="AC117" s="7" t="str">
        <f>IF(LEN(Template!AJ117)=0,"",Template!AJ117)</f>
        <v/>
      </c>
      <c r="AD117" s="7" t="str">
        <f>IF(LEN(Template!AK117)=0,"",Template!AK117)</f>
        <v/>
      </c>
      <c r="AE117" s="7" t="str">
        <f>IF(LEN(Template!AL117)=0,"",Template!AL117)</f>
        <v/>
      </c>
      <c r="AF117" s="7" t="str">
        <f>IF(LEN(Template!AM117)=0,"",Template!AM117)</f>
        <v/>
      </c>
      <c r="AG117" s="7" t="str">
        <f>IF(LEN(Template!AN117)=0,"",Template!AN117)</f>
        <v>b</v>
      </c>
      <c r="AH117" s="7" t="str">
        <f>IF(LEN(Template!AO117)=0,"",Template!AO117)</f>
        <v/>
      </c>
      <c r="AI117" t="str">
        <f>IF(LEN(Template!AS117)=0,"",Template!AS117)</f>
        <v/>
      </c>
      <c r="AJ117" t="str">
        <f>IF(LEN(Template!AU117)=0,"",Template!AU117)</f>
        <v/>
      </c>
      <c r="AM117" s="7">
        <v>175</v>
      </c>
      <c r="AN117" s="181">
        <v>44947.997314814813</v>
      </c>
      <c r="AO117" t="s">
        <v>495</v>
      </c>
      <c r="AP117" t="s">
        <v>788</v>
      </c>
      <c r="AQ117" s="7">
        <v>0</v>
      </c>
      <c r="AR117" s="7">
        <v>0</v>
      </c>
      <c r="AS117" s="7">
        <v>0</v>
      </c>
      <c r="AT117" s="7">
        <v>0</v>
      </c>
      <c r="AU117" s="7">
        <v>0.79400000000000004</v>
      </c>
      <c r="AV117" s="7">
        <v>0.504</v>
      </c>
      <c r="AW117" s="7">
        <v>0.48399999999999999</v>
      </c>
      <c r="AX117" s="7">
        <v>-6.0000000000000001E-3</v>
      </c>
      <c r="AY117" s="7">
        <v>117.876</v>
      </c>
      <c r="AZ117" s="7">
        <v>2</v>
      </c>
      <c r="BA117" s="7" t="s">
        <v>782</v>
      </c>
      <c r="BB117" s="7" t="s">
        <v>782</v>
      </c>
      <c r="BC117" s="7" t="s">
        <v>782</v>
      </c>
      <c r="BD117" s="7" t="s">
        <v>782</v>
      </c>
      <c r="BE117" s="7" t="s">
        <v>782</v>
      </c>
      <c r="BF117" s="7" t="s">
        <v>782</v>
      </c>
      <c r="BG117" s="7" t="s">
        <v>782</v>
      </c>
      <c r="BH117" s="7" t="s">
        <v>782</v>
      </c>
      <c r="BI117" s="7">
        <v>235.75200000000001</v>
      </c>
      <c r="BJ117" t="s">
        <v>858</v>
      </c>
      <c r="BK117" s="7" t="s">
        <v>704</v>
      </c>
      <c r="BL117" s="7" t="s">
        <v>707</v>
      </c>
      <c r="BM117" s="7" t="s">
        <v>707</v>
      </c>
      <c r="BN117" s="7" t="s">
        <v>707</v>
      </c>
      <c r="BO117" s="7" t="s">
        <v>707</v>
      </c>
      <c r="BP117" s="7" t="s">
        <v>707</v>
      </c>
      <c r="BQ117" s="7" t="s">
        <v>858</v>
      </c>
      <c r="BR117" s="7" t="s">
        <v>858</v>
      </c>
      <c r="BS117" s="7" t="s">
        <v>858</v>
      </c>
      <c r="BT117" s="7" t="s">
        <v>858</v>
      </c>
      <c r="BU117" t="s">
        <v>858</v>
      </c>
      <c r="BV117" t="s">
        <v>858</v>
      </c>
    </row>
    <row r="118" spans="1:74" x14ac:dyDescent="0.35">
      <c r="A118" s="7">
        <f ca="1">Template!A118</f>
        <v>114</v>
      </c>
      <c r="B118" s="181">
        <f ca="1">Template!B118</f>
        <v>44946.812662037039</v>
      </c>
      <c r="C118" t="str">
        <f ca="1">Template!C118</f>
        <v>WO-23003-63-A-1</v>
      </c>
      <c r="D118" t="str">
        <f ca="1">Template!E118</f>
        <v>U</v>
      </c>
      <c r="E118" s="7">
        <f ca="1">Template!G118</f>
        <v>0</v>
      </c>
      <c r="F118" s="7" t="e">
        <f ca="1">Template!H118</f>
        <v>#N/A</v>
      </c>
      <c r="G118" s="7">
        <f ca="1">Template!I118</f>
        <v>0.45</v>
      </c>
      <c r="H118" s="7">
        <f ca="1">Template!J118</f>
        <v>0</v>
      </c>
      <c r="I118" s="7" t="e">
        <f ca="1">Template!K118</f>
        <v>#N/A</v>
      </c>
      <c r="J118" s="7">
        <f ca="1">Template!L118</f>
        <v>0.39</v>
      </c>
      <c r="K118" s="7">
        <f ca="1">Template!M118</f>
        <v>0.432</v>
      </c>
      <c r="L118" s="7" t="e">
        <f ca="1">Template!N118</f>
        <v>#N/A</v>
      </c>
      <c r="M118" s="7">
        <f ca="1">Template!O118</f>
        <v>9.2720000000000002</v>
      </c>
      <c r="N118" s="7">
        <f ca="1">Template!P118</f>
        <v>1</v>
      </c>
      <c r="O118" s="7" t="str">
        <f ca="1">Template!Q118</f>
        <v>&lt;MRL</v>
      </c>
      <c r="P118" s="7" t="e">
        <f ca="1">Template!R118</f>
        <v>#N/A</v>
      </c>
      <c r="Q118" s="7" t="str">
        <f ca="1">Template!S118</f>
        <v>&lt;MRL</v>
      </c>
      <c r="R118" s="7" t="str">
        <f ca="1">Template!T118</f>
        <v>&lt;MRL</v>
      </c>
      <c r="S118" s="7" t="e">
        <f ca="1">Template!U118</f>
        <v>#N/A</v>
      </c>
      <c r="T118" s="7" t="str">
        <f ca="1">Template!V118</f>
        <v>&lt;MRL</v>
      </c>
      <c r="U118" s="7" t="str">
        <f ca="1">Template!W118</f>
        <v>&lt;MRL</v>
      </c>
      <c r="V118" s="7" t="e">
        <f ca="1">Template!X118</f>
        <v>#N/A</v>
      </c>
      <c r="W118" s="7">
        <f ca="1">Template!Y118</f>
        <v>9.2720000000000002</v>
      </c>
      <c r="X118" t="str">
        <f ca="1">Template!AD118</f>
        <v/>
      </c>
      <c r="Y118" s="7" t="str">
        <f>IF(LEN(Template!AF118)=0,"",Template!AF118)</f>
        <v>IS3</v>
      </c>
      <c r="Z118" s="7" t="str">
        <f>IF(LEN(Template!AG118)=0,"",Template!AG118)</f>
        <v>IS4</v>
      </c>
      <c r="AA118" s="7" t="str">
        <f>IF(LEN(Template!AH118)=0,"",Template!AH118)</f>
        <v>IS4</v>
      </c>
      <c r="AB118" s="7" t="str">
        <f>IF(LEN(Template!AI118)=0,"",Template!AI118)</f>
        <v>IS4</v>
      </c>
      <c r="AC118" s="7" t="str">
        <f>IF(LEN(Template!AJ118)=0,"",Template!AJ118)</f>
        <v/>
      </c>
      <c r="AD118" s="7" t="str">
        <f>IF(LEN(Template!AK118)=0,"",Template!AK118)</f>
        <v/>
      </c>
      <c r="AE118" s="7" t="str">
        <f>IF(LEN(Template!AL118)=0,"",Template!AL118)</f>
        <v/>
      </c>
      <c r="AF118" s="7" t="str">
        <f>IF(LEN(Template!AM118)=0,"",Template!AM118)</f>
        <v/>
      </c>
      <c r="AG118" s="7" t="str">
        <f>IF(LEN(Template!AN118)=0,"",Template!AN118)</f>
        <v>b</v>
      </c>
      <c r="AH118" s="7" t="str">
        <f>IF(LEN(Template!AO118)=0,"",Template!AO118)</f>
        <v/>
      </c>
      <c r="AI118" t="str">
        <f>IF(LEN(Template!AS118)=0,"",Template!AS118)</f>
        <v/>
      </c>
      <c r="AJ118" t="str">
        <f>IF(LEN(Template!AU118)=0,"",Template!AU118)</f>
        <v/>
      </c>
      <c r="AM118" s="7">
        <v>176</v>
      </c>
      <c r="AN118" s="181">
        <v>44948.016134259262</v>
      </c>
      <c r="AO118" t="s">
        <v>494</v>
      </c>
      <c r="AP118" t="s">
        <v>788</v>
      </c>
      <c r="AQ118" s="7">
        <v>0</v>
      </c>
      <c r="AR118" s="7">
        <v>1.175</v>
      </c>
      <c r="AS118" s="7">
        <v>0</v>
      </c>
      <c r="AT118" s="7">
        <v>0.53</v>
      </c>
      <c r="AU118" s="7">
        <v>0</v>
      </c>
      <c r="AV118" s="7">
        <v>0.57499999999999996</v>
      </c>
      <c r="AW118" s="7">
        <v>0.50600000000000001</v>
      </c>
      <c r="AX118" s="7">
        <v>0.11700000000000001</v>
      </c>
      <c r="AY118" s="7">
        <v>137.434</v>
      </c>
      <c r="AZ118" s="7">
        <v>2</v>
      </c>
      <c r="BA118" s="7" t="s">
        <v>782</v>
      </c>
      <c r="BB118" s="7" t="s">
        <v>782</v>
      </c>
      <c r="BC118" s="7" t="s">
        <v>782</v>
      </c>
      <c r="BD118" s="7" t="s">
        <v>782</v>
      </c>
      <c r="BE118" s="7" t="s">
        <v>782</v>
      </c>
      <c r="BF118" s="7" t="s">
        <v>782</v>
      </c>
      <c r="BG118" s="7" t="s">
        <v>782</v>
      </c>
      <c r="BH118" s="7" t="s">
        <v>782</v>
      </c>
      <c r="BI118" s="7">
        <v>274.86799999999999</v>
      </c>
      <c r="BJ118" t="s">
        <v>858</v>
      </c>
      <c r="BK118" s="7" t="s">
        <v>704</v>
      </c>
      <c r="BL118" s="7" t="s">
        <v>858</v>
      </c>
      <c r="BM118" s="7" t="s">
        <v>707</v>
      </c>
      <c r="BN118" s="7" t="s">
        <v>707</v>
      </c>
      <c r="BO118" s="7" t="s">
        <v>858</v>
      </c>
      <c r="BP118" s="7" t="s">
        <v>858</v>
      </c>
      <c r="BQ118" s="7" t="s">
        <v>858</v>
      </c>
      <c r="BR118" s="7" t="s">
        <v>858</v>
      </c>
      <c r="BS118" s="7" t="s">
        <v>858</v>
      </c>
      <c r="BT118" s="7" t="s">
        <v>858</v>
      </c>
      <c r="BU118" t="s">
        <v>858</v>
      </c>
      <c r="BV118" t="s">
        <v>858</v>
      </c>
    </row>
    <row r="119" spans="1:74" x14ac:dyDescent="0.35">
      <c r="A119" s="7">
        <f ca="1">Template!A119</f>
        <v>115</v>
      </c>
      <c r="B119" s="181">
        <f ca="1">Template!B119</f>
        <v>44946.831458333334</v>
      </c>
      <c r="C119" t="str">
        <f ca="1">Template!C119</f>
        <v>WO-23003-64-A-1</v>
      </c>
      <c r="D119" t="str">
        <f ca="1">Template!E119</f>
        <v>U</v>
      </c>
      <c r="E119" s="7">
        <f ca="1">Template!G119</f>
        <v>0</v>
      </c>
      <c r="F119" s="7" t="e">
        <f ca="1">Template!H119</f>
        <v>#N/A</v>
      </c>
      <c r="G119" s="7">
        <f ca="1">Template!I119</f>
        <v>0</v>
      </c>
      <c r="H119" s="7">
        <f ca="1">Template!J119</f>
        <v>0</v>
      </c>
      <c r="I119" s="7" t="e">
        <f ca="1">Template!K119</f>
        <v>#N/A</v>
      </c>
      <c r="J119" s="7">
        <f ca="1">Template!L119</f>
        <v>0.38</v>
      </c>
      <c r="K119" s="7">
        <f ca="1">Template!M119</f>
        <v>0.47499999999999998</v>
      </c>
      <c r="L119" s="7" t="e">
        <f ca="1">Template!N119</f>
        <v>#N/A</v>
      </c>
      <c r="M119" s="7">
        <f ca="1">Template!O119</f>
        <v>12.026</v>
      </c>
      <c r="N119" s="7">
        <f ca="1">Template!P119</f>
        <v>1</v>
      </c>
      <c r="O119" s="7" t="str">
        <f ca="1">Template!Q119</f>
        <v>&lt;MRL</v>
      </c>
      <c r="P119" s="7" t="e">
        <f ca="1">Template!R119</f>
        <v>#N/A</v>
      </c>
      <c r="Q119" s="7" t="str">
        <f ca="1">Template!S119</f>
        <v>&lt;MRL</v>
      </c>
      <c r="R119" s="7" t="str">
        <f ca="1">Template!T119</f>
        <v>&lt;MRL</v>
      </c>
      <c r="S119" s="7" t="e">
        <f ca="1">Template!U119</f>
        <v>#N/A</v>
      </c>
      <c r="T119" s="7" t="str">
        <f ca="1">Template!V119</f>
        <v>&lt;MRL</v>
      </c>
      <c r="U119" s="7" t="str">
        <f ca="1">Template!W119</f>
        <v>&lt;MRL</v>
      </c>
      <c r="V119" s="7" t="e">
        <f ca="1">Template!X119</f>
        <v>#N/A</v>
      </c>
      <c r="W119" s="7">
        <f ca="1">Template!Y119</f>
        <v>12.026</v>
      </c>
      <c r="X119" t="str">
        <f ca="1">Template!AD119</f>
        <v/>
      </c>
      <c r="Y119" s="7" t="str">
        <f>IF(LEN(Template!AF119)=0,"",Template!AF119)</f>
        <v>IS3</v>
      </c>
      <c r="Z119" s="7" t="str">
        <f>IF(LEN(Template!AG119)=0,"",Template!AG119)</f>
        <v>IS4</v>
      </c>
      <c r="AA119" s="7" t="str">
        <f>IF(LEN(Template!AH119)=0,"",Template!AH119)</f>
        <v>IS4</v>
      </c>
      <c r="AB119" s="7" t="str">
        <f>IF(LEN(Template!AI119)=0,"",Template!AI119)</f>
        <v>IS4</v>
      </c>
      <c r="AC119" s="7" t="str">
        <f>IF(LEN(Template!AJ119)=0,"",Template!AJ119)</f>
        <v/>
      </c>
      <c r="AD119" s="7" t="str">
        <f>IF(LEN(Template!AK119)=0,"",Template!AK119)</f>
        <v/>
      </c>
      <c r="AE119" s="7" t="str">
        <f>IF(LEN(Template!AL119)=0,"",Template!AL119)</f>
        <v/>
      </c>
      <c r="AF119" s="7" t="str">
        <f>IF(LEN(Template!AM119)=0,"",Template!AM119)</f>
        <v/>
      </c>
      <c r="AG119" s="7" t="str">
        <f>IF(LEN(Template!AN119)=0,"",Template!AN119)</f>
        <v>b</v>
      </c>
      <c r="AH119" s="7" t="str">
        <f>IF(LEN(Template!AO119)=0,"",Template!AO119)</f>
        <v/>
      </c>
      <c r="AI119" t="str">
        <f>IF(LEN(Template!AS119)=0,"",Template!AS119)</f>
        <v/>
      </c>
      <c r="AJ119" t="str">
        <f>IF(LEN(Template!AU119)=0,"",Template!AU119)</f>
        <v/>
      </c>
      <c r="AM119" s="7">
        <v>177</v>
      </c>
      <c r="AN119" s="181">
        <v>44948.034942129627</v>
      </c>
      <c r="AO119" t="s">
        <v>493</v>
      </c>
      <c r="AP119" t="s">
        <v>788</v>
      </c>
      <c r="AQ119" s="7">
        <v>0</v>
      </c>
      <c r="AR119" s="7">
        <v>4.9180000000000001</v>
      </c>
      <c r="AS119" s="7">
        <v>0</v>
      </c>
      <c r="AT119" s="7">
        <v>1.7609999999999999</v>
      </c>
      <c r="AU119" s="7">
        <v>0</v>
      </c>
      <c r="AV119" s="7">
        <v>3.6389999999999998</v>
      </c>
      <c r="AW119" s="7">
        <v>2.1070000000000002</v>
      </c>
      <c r="AX119" s="7">
        <v>-5.0000000000000001E-3</v>
      </c>
      <c r="AY119" s="7">
        <v>666.01700000000005</v>
      </c>
      <c r="AZ119" s="7">
        <v>2</v>
      </c>
      <c r="BA119" s="7" t="s">
        <v>782</v>
      </c>
      <c r="BB119" s="7" t="s">
        <v>782</v>
      </c>
      <c r="BC119" s="7" t="s">
        <v>782</v>
      </c>
      <c r="BD119" s="7" t="s">
        <v>782</v>
      </c>
      <c r="BE119" s="7" t="s">
        <v>782</v>
      </c>
      <c r="BF119" s="7" t="s">
        <v>782</v>
      </c>
      <c r="BG119" s="7" t="s">
        <v>782</v>
      </c>
      <c r="BH119" s="7" t="s">
        <v>782</v>
      </c>
      <c r="BI119" s="7">
        <v>1332.0340000000001</v>
      </c>
      <c r="BJ119" t="s">
        <v>858</v>
      </c>
      <c r="BK119" s="7" t="s">
        <v>704</v>
      </c>
      <c r="BL119" s="7" t="s">
        <v>707</v>
      </c>
      <c r="BM119" s="7" t="s">
        <v>707</v>
      </c>
      <c r="BN119" s="7" t="s">
        <v>707</v>
      </c>
      <c r="BO119" s="7" t="s">
        <v>858</v>
      </c>
      <c r="BP119" s="7" t="s">
        <v>858</v>
      </c>
      <c r="BQ119" s="7" t="s">
        <v>858</v>
      </c>
      <c r="BR119" s="7" t="s">
        <v>858</v>
      </c>
      <c r="BS119" s="7" t="s">
        <v>858</v>
      </c>
      <c r="BT119" s="7" t="s">
        <v>858</v>
      </c>
      <c r="BU119" t="s">
        <v>858</v>
      </c>
      <c r="BV119" t="s">
        <v>858</v>
      </c>
    </row>
    <row r="120" spans="1:74" x14ac:dyDescent="0.35">
      <c r="A120" s="7">
        <f ca="1">Template!A120</f>
        <v>116</v>
      </c>
      <c r="B120" s="181">
        <f ca="1">Template!B120</f>
        <v>44946.850266203706</v>
      </c>
      <c r="C120" t="str">
        <f ca="1">Template!C120</f>
        <v>WO-23003-65-A-1</v>
      </c>
      <c r="D120" t="str">
        <f ca="1">Template!E120</f>
        <v>U</v>
      </c>
      <c r="E120" s="7">
        <f ca="1">Template!G120</f>
        <v>0</v>
      </c>
      <c r="F120" s="7" t="e">
        <f ca="1">Template!H120</f>
        <v>#N/A</v>
      </c>
      <c r="G120" s="7">
        <f ca="1">Template!I120</f>
        <v>0</v>
      </c>
      <c r="H120" s="7">
        <f ca="1">Template!J120</f>
        <v>0.25</v>
      </c>
      <c r="I120" s="7" t="e">
        <f ca="1">Template!K120</f>
        <v>#N/A</v>
      </c>
      <c r="J120" s="7">
        <f ca="1">Template!L120</f>
        <v>0.317</v>
      </c>
      <c r="K120" s="7">
        <f ca="1">Template!M120</f>
        <v>0.34</v>
      </c>
      <c r="L120" s="7" t="e">
        <f ca="1">Template!N120</f>
        <v>#N/A</v>
      </c>
      <c r="M120" s="7">
        <f ca="1">Template!O120</f>
        <v>8.8849999999999998</v>
      </c>
      <c r="N120" s="7">
        <f ca="1">Template!P120</f>
        <v>1</v>
      </c>
      <c r="O120" s="7" t="str">
        <f ca="1">Template!Q120</f>
        <v>&lt;MRL</v>
      </c>
      <c r="P120" s="7" t="e">
        <f ca="1">Template!R120</f>
        <v>#N/A</v>
      </c>
      <c r="Q120" s="7" t="str">
        <f ca="1">Template!S120</f>
        <v>&lt;MRL</v>
      </c>
      <c r="R120" s="7" t="str">
        <f ca="1">Template!T120</f>
        <v>&lt;MRL</v>
      </c>
      <c r="S120" s="7" t="e">
        <f ca="1">Template!U120</f>
        <v>#N/A</v>
      </c>
      <c r="T120" s="7" t="str">
        <f ca="1">Template!V120</f>
        <v>&lt;MRL</v>
      </c>
      <c r="U120" s="7" t="str">
        <f ca="1">Template!W120</f>
        <v>&lt;MRL</v>
      </c>
      <c r="V120" s="7" t="e">
        <f ca="1">Template!X120</f>
        <v>#N/A</v>
      </c>
      <c r="W120" s="7">
        <f ca="1">Template!Y120</f>
        <v>8.8849999999999998</v>
      </c>
      <c r="X120" t="str">
        <f ca="1">Template!AD120</f>
        <v/>
      </c>
      <c r="Y120" s="7" t="str">
        <f>IF(LEN(Template!AF120)=0,"",Template!AF120)</f>
        <v>IS3</v>
      </c>
      <c r="Z120" s="7" t="str">
        <f>IF(LEN(Template!AG120)=0,"",Template!AG120)</f>
        <v>IS4</v>
      </c>
      <c r="AA120" s="7" t="str">
        <f>IF(LEN(Template!AH120)=0,"",Template!AH120)</f>
        <v>IS4</v>
      </c>
      <c r="AB120" s="7" t="str">
        <f>IF(LEN(Template!AI120)=0,"",Template!AI120)</f>
        <v>IS4</v>
      </c>
      <c r="AC120" s="7" t="str">
        <f>IF(LEN(Template!AJ120)=0,"",Template!AJ120)</f>
        <v/>
      </c>
      <c r="AD120" s="7" t="str">
        <f>IF(LEN(Template!AK120)=0,"",Template!AK120)</f>
        <v/>
      </c>
      <c r="AE120" s="7" t="str">
        <f>IF(LEN(Template!AL120)=0,"",Template!AL120)</f>
        <v/>
      </c>
      <c r="AF120" s="7" t="str">
        <f>IF(LEN(Template!AM120)=0,"",Template!AM120)</f>
        <v/>
      </c>
      <c r="AG120" s="7" t="str">
        <f>IF(LEN(Template!AN120)=0,"",Template!AN120)</f>
        <v>b</v>
      </c>
      <c r="AH120" s="7" t="str">
        <f>IF(LEN(Template!AO120)=0,"",Template!AO120)</f>
        <v/>
      </c>
      <c r="AI120" t="str">
        <f>IF(LEN(Template!AS120)=0,"",Template!AS120)</f>
        <v/>
      </c>
      <c r="AJ120" t="str">
        <f>IF(LEN(Template!AU120)=0,"",Template!AU120)</f>
        <v/>
      </c>
      <c r="AM120" s="7">
        <v>180</v>
      </c>
      <c r="AN120" s="181">
        <v>44948.091354166667</v>
      </c>
      <c r="AO120" t="s">
        <v>492</v>
      </c>
      <c r="AP120" t="s">
        <v>788</v>
      </c>
      <c r="AQ120" s="7">
        <v>0</v>
      </c>
      <c r="AR120" s="7">
        <v>4.1529999999999996</v>
      </c>
      <c r="AS120" s="7">
        <v>0</v>
      </c>
      <c r="AT120" s="7">
        <v>1.35</v>
      </c>
      <c r="AU120" s="7">
        <v>0</v>
      </c>
      <c r="AV120" s="7">
        <v>4.2789999999999999</v>
      </c>
      <c r="AW120" s="7">
        <v>2.3479999999999999</v>
      </c>
      <c r="AX120" s="7">
        <v>0.379</v>
      </c>
      <c r="AY120" s="7">
        <v>740.76400000000001</v>
      </c>
      <c r="AZ120" s="7">
        <v>2</v>
      </c>
      <c r="BA120" s="7" t="s">
        <v>782</v>
      </c>
      <c r="BB120" s="7" t="s">
        <v>782</v>
      </c>
      <c r="BC120" s="7" t="s">
        <v>782</v>
      </c>
      <c r="BD120" s="7" t="s">
        <v>782</v>
      </c>
      <c r="BE120" s="7" t="s">
        <v>782</v>
      </c>
      <c r="BF120" s="7" t="s">
        <v>782</v>
      </c>
      <c r="BG120" s="7" t="s">
        <v>782</v>
      </c>
      <c r="BH120" s="7" t="s">
        <v>782</v>
      </c>
      <c r="BI120" s="7">
        <v>1481.528</v>
      </c>
      <c r="BJ120" t="s">
        <v>858</v>
      </c>
      <c r="BK120" s="7" t="s">
        <v>704</v>
      </c>
      <c r="BL120" s="7" t="s">
        <v>707</v>
      </c>
      <c r="BM120" s="7" t="s">
        <v>707</v>
      </c>
      <c r="BN120" s="7" t="s">
        <v>707</v>
      </c>
      <c r="BO120" s="7" t="s">
        <v>858</v>
      </c>
      <c r="BP120" s="7" t="s">
        <v>858</v>
      </c>
      <c r="BQ120" s="7" t="s">
        <v>858</v>
      </c>
      <c r="BR120" s="7" t="s">
        <v>858</v>
      </c>
      <c r="BS120" s="7" t="s">
        <v>858</v>
      </c>
      <c r="BT120" s="7" t="s">
        <v>848</v>
      </c>
      <c r="BU120" t="s">
        <v>867</v>
      </c>
      <c r="BV120" t="s">
        <v>858</v>
      </c>
    </row>
    <row r="121" spans="1:74" x14ac:dyDescent="0.35">
      <c r="A121" s="7">
        <f ca="1">Template!A121</f>
        <v>117</v>
      </c>
      <c r="B121" s="181">
        <f ca="1">Template!B121</f>
        <v>44946.869062500002</v>
      </c>
      <c r="C121" t="str">
        <f ca="1">Template!C121</f>
        <v>WO-23003-66-A-1</v>
      </c>
      <c r="D121" t="str">
        <f ca="1">Template!E121</f>
        <v>U</v>
      </c>
      <c r="E121" s="7">
        <f ca="1">Template!G121</f>
        <v>0</v>
      </c>
      <c r="F121" s="7" t="e">
        <f ca="1">Template!H121</f>
        <v>#N/A</v>
      </c>
      <c r="G121" s="7">
        <f ca="1">Template!I121</f>
        <v>0</v>
      </c>
      <c r="H121" s="7">
        <f ca="1">Template!J121</f>
        <v>0</v>
      </c>
      <c r="I121" s="7" t="e">
        <f ca="1">Template!K121</f>
        <v>#N/A</v>
      </c>
      <c r="J121" s="7">
        <f ca="1">Template!L121</f>
        <v>0.33800000000000002</v>
      </c>
      <c r="K121" s="7">
        <f ca="1">Template!M121</f>
        <v>0.34399999999999997</v>
      </c>
      <c r="L121" s="7" t="e">
        <f ca="1">Template!N121</f>
        <v>#N/A</v>
      </c>
      <c r="M121" s="7">
        <f ca="1">Template!O121</f>
        <v>5.6470000000000002</v>
      </c>
      <c r="N121" s="7">
        <f ca="1">Template!P121</f>
        <v>1</v>
      </c>
      <c r="O121" s="7" t="str">
        <f ca="1">Template!Q121</f>
        <v>&lt;MRL</v>
      </c>
      <c r="P121" s="7" t="e">
        <f ca="1">Template!R121</f>
        <v>#N/A</v>
      </c>
      <c r="Q121" s="7" t="str">
        <f ca="1">Template!S121</f>
        <v>&lt;MRL</v>
      </c>
      <c r="R121" s="7" t="str">
        <f ca="1">Template!T121</f>
        <v>&lt;MRL</v>
      </c>
      <c r="S121" s="7" t="e">
        <f ca="1">Template!U121</f>
        <v>#N/A</v>
      </c>
      <c r="T121" s="7" t="str">
        <f ca="1">Template!V121</f>
        <v>&lt;MRL</v>
      </c>
      <c r="U121" s="7" t="str">
        <f ca="1">Template!W121</f>
        <v>&lt;MRL</v>
      </c>
      <c r="V121" s="7" t="e">
        <f ca="1">Template!X121</f>
        <v>#N/A</v>
      </c>
      <c r="W121" s="7">
        <f ca="1">Template!Y121</f>
        <v>5.6470000000000002</v>
      </c>
      <c r="X121" t="str">
        <f ca="1">Template!AD121</f>
        <v/>
      </c>
      <c r="Y121" s="7" t="str">
        <f>IF(LEN(Template!AF121)=0,"",Template!AF121)</f>
        <v>IS3</v>
      </c>
      <c r="Z121" s="7" t="str">
        <f>IF(LEN(Template!AG121)=0,"",Template!AG121)</f>
        <v>IS4</v>
      </c>
      <c r="AA121" s="7" t="str">
        <f>IF(LEN(Template!AH121)=0,"",Template!AH121)</f>
        <v>IS4</v>
      </c>
      <c r="AB121" s="7" t="str">
        <f>IF(LEN(Template!AI121)=0,"",Template!AI121)</f>
        <v>IS4</v>
      </c>
      <c r="AC121" s="7" t="str">
        <f>IF(LEN(Template!AJ121)=0,"",Template!AJ121)</f>
        <v/>
      </c>
      <c r="AD121" s="7" t="str">
        <f>IF(LEN(Template!AK121)=0,"",Template!AK121)</f>
        <v/>
      </c>
      <c r="AE121" s="7" t="str">
        <f>IF(LEN(Template!AL121)=0,"",Template!AL121)</f>
        <v/>
      </c>
      <c r="AF121" s="7" t="str">
        <f>IF(LEN(Template!AM121)=0,"",Template!AM121)</f>
        <v/>
      </c>
      <c r="AG121" s="7" t="str">
        <f>IF(LEN(Template!AN121)=0,"",Template!AN121)</f>
        <v>b</v>
      </c>
      <c r="AH121" s="7" t="str">
        <f>IF(LEN(Template!AO121)=0,"",Template!AO121)</f>
        <v/>
      </c>
      <c r="AI121" t="str">
        <f>IF(LEN(Template!AS121)=0,"",Template!AS121)</f>
        <v/>
      </c>
      <c r="AJ121" t="str">
        <f>IF(LEN(Template!AU121)=0,"",Template!AU121)</f>
        <v/>
      </c>
      <c r="AM121" s="7">
        <v>181</v>
      </c>
      <c r="AN121" s="181">
        <v>44948.110185185185</v>
      </c>
      <c r="AO121" t="s">
        <v>491</v>
      </c>
      <c r="AP121" t="s">
        <v>788</v>
      </c>
      <c r="AQ121" s="7">
        <v>0</v>
      </c>
      <c r="AR121" s="7">
        <v>4.125</v>
      </c>
      <c r="AS121" s="7">
        <v>0</v>
      </c>
      <c r="AT121" s="7">
        <v>1.139</v>
      </c>
      <c r="AU121" s="7">
        <v>0</v>
      </c>
      <c r="AV121" s="7">
        <v>2.8109999999999999</v>
      </c>
      <c r="AW121" s="7">
        <v>1.7110000000000001</v>
      </c>
      <c r="AX121" s="7">
        <v>8.4000000000000005E-2</v>
      </c>
      <c r="AY121" s="7">
        <v>536.31700000000001</v>
      </c>
      <c r="AZ121" s="7">
        <v>2</v>
      </c>
      <c r="BA121" s="7" t="s">
        <v>782</v>
      </c>
      <c r="BB121" s="7" t="s">
        <v>782</v>
      </c>
      <c r="BC121" s="7" t="s">
        <v>782</v>
      </c>
      <c r="BD121" s="7" t="s">
        <v>782</v>
      </c>
      <c r="BE121" s="7" t="s">
        <v>782</v>
      </c>
      <c r="BF121" s="7" t="s">
        <v>782</v>
      </c>
      <c r="BG121" s="7" t="s">
        <v>782</v>
      </c>
      <c r="BH121" s="7" t="s">
        <v>782</v>
      </c>
      <c r="BI121" s="7">
        <v>1072.634</v>
      </c>
      <c r="BJ121" t="s">
        <v>858</v>
      </c>
      <c r="BK121" s="7" t="s">
        <v>704</v>
      </c>
      <c r="BL121" s="7" t="s">
        <v>707</v>
      </c>
      <c r="BM121" s="7" t="s">
        <v>707</v>
      </c>
      <c r="BN121" s="7" t="s">
        <v>707</v>
      </c>
      <c r="BO121" s="7" t="s">
        <v>858</v>
      </c>
      <c r="BP121" s="7" t="s">
        <v>858</v>
      </c>
      <c r="BQ121" s="7" t="s">
        <v>858</v>
      </c>
      <c r="BR121" s="7" t="s">
        <v>858</v>
      </c>
      <c r="BS121" s="7" t="s">
        <v>860</v>
      </c>
      <c r="BT121" s="7" t="s">
        <v>858</v>
      </c>
      <c r="BU121" t="s">
        <v>858</v>
      </c>
      <c r="BV121" t="s">
        <v>858</v>
      </c>
    </row>
    <row r="122" spans="1:74" x14ac:dyDescent="0.35">
      <c r="A122" s="7">
        <f ca="1">Template!A122</f>
        <v>118</v>
      </c>
      <c r="B122" s="181">
        <f ca="1">Template!B122</f>
        <v>44946.887858796297</v>
      </c>
      <c r="C122" t="str">
        <f ca="1">Template!C122</f>
        <v>WO-23003-67-A-1</v>
      </c>
      <c r="D122" t="str">
        <f ca="1">Template!E122</f>
        <v>U</v>
      </c>
      <c r="E122" s="7">
        <f ca="1">Template!G122</f>
        <v>0</v>
      </c>
      <c r="F122" s="7" t="e">
        <f ca="1">Template!H122</f>
        <v>#N/A</v>
      </c>
      <c r="G122" s="7">
        <f ca="1">Template!I122</f>
        <v>0</v>
      </c>
      <c r="H122" s="7">
        <f ca="1">Template!J122</f>
        <v>0</v>
      </c>
      <c r="I122" s="7" t="e">
        <f ca="1">Template!K122</f>
        <v>#N/A</v>
      </c>
      <c r="J122" s="7">
        <f ca="1">Template!L122</f>
        <v>0.36199999999999999</v>
      </c>
      <c r="K122" s="7">
        <f ca="1">Template!M122</f>
        <v>0.33800000000000002</v>
      </c>
      <c r="L122" s="7" t="e">
        <f ca="1">Template!N122</f>
        <v>#N/A</v>
      </c>
      <c r="M122" s="7">
        <f ca="1">Template!O122</f>
        <v>5.7110000000000003</v>
      </c>
      <c r="N122" s="7">
        <f ca="1">Template!P122</f>
        <v>1</v>
      </c>
      <c r="O122" s="7" t="str">
        <f ca="1">Template!Q122</f>
        <v>&lt;MRL</v>
      </c>
      <c r="P122" s="7" t="e">
        <f ca="1">Template!R122</f>
        <v>#N/A</v>
      </c>
      <c r="Q122" s="7" t="str">
        <f ca="1">Template!S122</f>
        <v>&lt;MRL</v>
      </c>
      <c r="R122" s="7" t="str">
        <f ca="1">Template!T122</f>
        <v>&lt;MRL</v>
      </c>
      <c r="S122" s="7" t="e">
        <f ca="1">Template!U122</f>
        <v>#N/A</v>
      </c>
      <c r="T122" s="7" t="str">
        <f ca="1">Template!V122</f>
        <v>&lt;MRL</v>
      </c>
      <c r="U122" s="7" t="str">
        <f ca="1">Template!W122</f>
        <v>&lt;MRL</v>
      </c>
      <c r="V122" s="7" t="e">
        <f ca="1">Template!X122</f>
        <v>#N/A</v>
      </c>
      <c r="W122" s="7">
        <f ca="1">Template!Y122</f>
        <v>5.7110000000000003</v>
      </c>
      <c r="X122" t="str">
        <f ca="1">Template!AD122</f>
        <v/>
      </c>
      <c r="Y122" s="7" t="str">
        <f>IF(LEN(Template!AF122)=0,"",Template!AF122)</f>
        <v>IS3</v>
      </c>
      <c r="Z122" s="7" t="str">
        <f>IF(LEN(Template!AG122)=0,"",Template!AG122)</f>
        <v>IS4</v>
      </c>
      <c r="AA122" s="7" t="str">
        <f>IF(LEN(Template!AH122)=0,"",Template!AH122)</f>
        <v>IS4</v>
      </c>
      <c r="AB122" s="7" t="str">
        <f>IF(LEN(Template!AI122)=0,"",Template!AI122)</f>
        <v>IS4</v>
      </c>
      <c r="AC122" s="7" t="str">
        <f>IF(LEN(Template!AJ122)=0,"",Template!AJ122)</f>
        <v/>
      </c>
      <c r="AD122" s="7" t="str">
        <f>IF(LEN(Template!AK122)=0,"",Template!AK122)</f>
        <v/>
      </c>
      <c r="AE122" s="7" t="str">
        <f>IF(LEN(Template!AL122)=0,"",Template!AL122)</f>
        <v/>
      </c>
      <c r="AF122" s="7" t="str">
        <f>IF(LEN(Template!AM122)=0,"",Template!AM122)</f>
        <v/>
      </c>
      <c r="AG122" s="7" t="str">
        <f>IF(LEN(Template!AN122)=0,"",Template!AN122)</f>
        <v>b</v>
      </c>
      <c r="AH122" s="7" t="str">
        <f>IF(LEN(Template!AO122)=0,"",Template!AO122)</f>
        <v/>
      </c>
      <c r="AI122" t="str">
        <f>IF(LEN(Template!AS122)=0,"",Template!AS122)</f>
        <v/>
      </c>
      <c r="AJ122" t="str">
        <f>IF(LEN(Template!AU122)=0,"",Template!AU122)</f>
        <v/>
      </c>
      <c r="AM122" s="7">
        <v>182</v>
      </c>
      <c r="AN122" s="181">
        <v>44948.128969907404</v>
      </c>
      <c r="AO122" t="s">
        <v>490</v>
      </c>
      <c r="AP122" t="s">
        <v>788</v>
      </c>
      <c r="AQ122" s="7">
        <v>0</v>
      </c>
      <c r="AR122" s="7">
        <v>2.379</v>
      </c>
      <c r="AS122" s="7">
        <v>0</v>
      </c>
      <c r="AT122" s="7">
        <v>0.76500000000000001</v>
      </c>
      <c r="AU122" s="7">
        <v>0.746</v>
      </c>
      <c r="AV122" s="7">
        <v>2.1360000000000001</v>
      </c>
      <c r="AW122" s="7">
        <v>1.514</v>
      </c>
      <c r="AX122" s="7">
        <v>-0.04</v>
      </c>
      <c r="AY122" s="7">
        <v>641.87599999999998</v>
      </c>
      <c r="AZ122" s="7">
        <v>2</v>
      </c>
      <c r="BA122" s="7" t="s">
        <v>782</v>
      </c>
      <c r="BB122" s="7" t="s">
        <v>782</v>
      </c>
      <c r="BC122" s="7" t="s">
        <v>782</v>
      </c>
      <c r="BD122" s="7" t="s">
        <v>782</v>
      </c>
      <c r="BE122" s="7" t="s">
        <v>782</v>
      </c>
      <c r="BF122" s="7" t="s">
        <v>782</v>
      </c>
      <c r="BG122" s="7" t="s">
        <v>782</v>
      </c>
      <c r="BH122" s="7" t="s">
        <v>782</v>
      </c>
      <c r="BI122" s="7">
        <v>1283.752</v>
      </c>
      <c r="BJ122" t="s">
        <v>858</v>
      </c>
      <c r="BK122" s="7" t="s">
        <v>704</v>
      </c>
      <c r="BL122" s="7" t="s">
        <v>707</v>
      </c>
      <c r="BM122" s="7" t="s">
        <v>707</v>
      </c>
      <c r="BN122" s="7" t="s">
        <v>707</v>
      </c>
      <c r="BO122" s="7" t="s">
        <v>858</v>
      </c>
      <c r="BP122" s="7" t="s">
        <v>858</v>
      </c>
      <c r="BQ122" s="7" t="s">
        <v>858</v>
      </c>
      <c r="BR122" s="7" t="s">
        <v>858</v>
      </c>
      <c r="BS122" s="7" t="s">
        <v>860</v>
      </c>
      <c r="BT122" s="7" t="s">
        <v>858</v>
      </c>
      <c r="BU122" t="s">
        <v>858</v>
      </c>
      <c r="BV122" t="s">
        <v>858</v>
      </c>
    </row>
    <row r="123" spans="1:74" x14ac:dyDescent="0.35">
      <c r="A123" s="7">
        <f ca="1">Template!A123</f>
        <v>119</v>
      </c>
      <c r="B123" s="181">
        <f ca="1">Template!B123</f>
        <v>44946.906678240739</v>
      </c>
      <c r="C123" t="str">
        <f ca="1">Template!C123</f>
        <v>WO-23003-68-A-1</v>
      </c>
      <c r="D123" t="str">
        <f ca="1">Template!E123</f>
        <v>U</v>
      </c>
      <c r="E123" s="7">
        <f ca="1">Template!G123</f>
        <v>0</v>
      </c>
      <c r="F123" s="7" t="e">
        <f ca="1">Template!H123</f>
        <v>#N/A</v>
      </c>
      <c r="G123" s="7">
        <f ca="1">Template!I123</f>
        <v>0</v>
      </c>
      <c r="H123" s="7">
        <f ca="1">Template!J123</f>
        <v>0</v>
      </c>
      <c r="I123" s="7" t="e">
        <f ca="1">Template!K123</f>
        <v>#N/A</v>
      </c>
      <c r="J123" s="7">
        <f ca="1">Template!L123</f>
        <v>0.38200000000000001</v>
      </c>
      <c r="K123" s="7">
        <f ca="1">Template!M123</f>
        <v>0.38900000000000001</v>
      </c>
      <c r="L123" s="7" t="e">
        <f ca="1">Template!N123</f>
        <v>#N/A</v>
      </c>
      <c r="M123" s="7">
        <f ca="1">Template!O123</f>
        <v>10.214</v>
      </c>
      <c r="N123" s="7">
        <f ca="1">Template!P123</f>
        <v>1</v>
      </c>
      <c r="O123" s="7" t="str">
        <f ca="1">Template!Q123</f>
        <v>&lt;MRL</v>
      </c>
      <c r="P123" s="7" t="e">
        <f ca="1">Template!R123</f>
        <v>#N/A</v>
      </c>
      <c r="Q123" s="7" t="str">
        <f ca="1">Template!S123</f>
        <v>&lt;MRL</v>
      </c>
      <c r="R123" s="7" t="str">
        <f ca="1">Template!T123</f>
        <v>&lt;MRL</v>
      </c>
      <c r="S123" s="7" t="e">
        <f ca="1">Template!U123</f>
        <v>#N/A</v>
      </c>
      <c r="T123" s="7" t="str">
        <f ca="1">Template!V123</f>
        <v>&lt;MRL</v>
      </c>
      <c r="U123" s="7" t="str">
        <f ca="1">Template!W123</f>
        <v>&lt;MRL</v>
      </c>
      <c r="V123" s="7" t="e">
        <f ca="1">Template!X123</f>
        <v>#N/A</v>
      </c>
      <c r="W123" s="7">
        <f ca="1">Template!Y123</f>
        <v>10.214</v>
      </c>
      <c r="X123" t="str">
        <f ca="1">Template!AD123</f>
        <v/>
      </c>
      <c r="Y123" s="7" t="str">
        <f>IF(LEN(Template!AF123)=0,"",Template!AF123)</f>
        <v>IS3</v>
      </c>
      <c r="Z123" s="7" t="str">
        <f>IF(LEN(Template!AG123)=0,"",Template!AG123)</f>
        <v>IS4</v>
      </c>
      <c r="AA123" s="7" t="str">
        <f>IF(LEN(Template!AH123)=0,"",Template!AH123)</f>
        <v>IS4</v>
      </c>
      <c r="AB123" s="7" t="str">
        <f>IF(LEN(Template!AI123)=0,"",Template!AI123)</f>
        <v>IS4</v>
      </c>
      <c r="AC123" s="7" t="str">
        <f>IF(LEN(Template!AJ123)=0,"",Template!AJ123)</f>
        <v/>
      </c>
      <c r="AD123" s="7" t="str">
        <f>IF(LEN(Template!AK123)=0,"",Template!AK123)</f>
        <v/>
      </c>
      <c r="AE123" s="7" t="str">
        <f>IF(LEN(Template!AL123)=0,"",Template!AL123)</f>
        <v/>
      </c>
      <c r="AF123" s="7" t="str">
        <f>IF(LEN(Template!AM123)=0,"",Template!AM123)</f>
        <v/>
      </c>
      <c r="AG123" s="7" t="str">
        <f>IF(LEN(Template!AN123)=0,"",Template!AN123)</f>
        <v>b</v>
      </c>
      <c r="AH123" s="7" t="str">
        <f>IF(LEN(Template!AO123)=0,"",Template!AO123)</f>
        <v/>
      </c>
      <c r="AI123" t="str">
        <f>IF(LEN(Template!AS123)=0,"",Template!AS123)</f>
        <v/>
      </c>
      <c r="AJ123" t="str">
        <f>IF(LEN(Template!AU123)=0,"",Template!AU123)</f>
        <v/>
      </c>
      <c r="AM123" s="7">
        <v>183</v>
      </c>
      <c r="AN123" s="181">
        <v>44948.147766203707</v>
      </c>
      <c r="AO123" t="s">
        <v>489</v>
      </c>
      <c r="AP123" t="s">
        <v>788</v>
      </c>
      <c r="AQ123" s="7">
        <v>0</v>
      </c>
      <c r="AR123" s="7">
        <v>2.4089999999999998</v>
      </c>
      <c r="AS123" s="7">
        <v>0</v>
      </c>
      <c r="AT123" s="7">
        <v>1.0289999999999999</v>
      </c>
      <c r="AU123" s="7">
        <v>0.76200000000000001</v>
      </c>
      <c r="AV123" s="7">
        <v>2.0339999999999998</v>
      </c>
      <c r="AW123" s="7">
        <v>1.569</v>
      </c>
      <c r="AX123" s="7">
        <v>-8.8999999999999996E-2</v>
      </c>
      <c r="AY123" s="7">
        <v>622.53</v>
      </c>
      <c r="AZ123" s="7">
        <v>2</v>
      </c>
      <c r="BA123" s="7" t="s">
        <v>782</v>
      </c>
      <c r="BB123" s="7" t="s">
        <v>782</v>
      </c>
      <c r="BC123" s="7" t="s">
        <v>782</v>
      </c>
      <c r="BD123" s="7" t="s">
        <v>782</v>
      </c>
      <c r="BE123" s="7" t="s">
        <v>782</v>
      </c>
      <c r="BF123" s="7" t="s">
        <v>782</v>
      </c>
      <c r="BG123" s="7" t="s">
        <v>782</v>
      </c>
      <c r="BH123" s="7" t="s">
        <v>782</v>
      </c>
      <c r="BI123" s="7">
        <v>1245.06</v>
      </c>
      <c r="BJ123" t="s">
        <v>858</v>
      </c>
      <c r="BK123" s="7" t="s">
        <v>704</v>
      </c>
      <c r="BL123" s="7" t="s">
        <v>707</v>
      </c>
      <c r="BM123" s="7" t="s">
        <v>707</v>
      </c>
      <c r="BN123" s="7" t="s">
        <v>707</v>
      </c>
      <c r="BO123" s="7" t="s">
        <v>858</v>
      </c>
      <c r="BP123" s="7" t="s">
        <v>858</v>
      </c>
      <c r="BQ123" s="7" t="s">
        <v>858</v>
      </c>
      <c r="BR123" s="7" t="s">
        <v>858</v>
      </c>
      <c r="BS123" s="7" t="s">
        <v>860</v>
      </c>
      <c r="BT123" s="7" t="s">
        <v>858</v>
      </c>
      <c r="BU123" t="s">
        <v>858</v>
      </c>
      <c r="BV123" t="s">
        <v>858</v>
      </c>
    </row>
    <row r="124" spans="1:74" x14ac:dyDescent="0.35">
      <c r="A124" s="7">
        <f ca="1">Template!A124</f>
        <v>120</v>
      </c>
      <c r="B124" s="181">
        <f ca="1">Template!B124</f>
        <v>44946.925486111111</v>
      </c>
      <c r="C124" t="str">
        <f ca="1">Template!C124</f>
        <v>WO-23003-69-A-1</v>
      </c>
      <c r="D124" t="str">
        <f ca="1">Template!E124</f>
        <v>U</v>
      </c>
      <c r="E124" s="7">
        <f ca="1">Template!G124</f>
        <v>0</v>
      </c>
      <c r="F124" s="7" t="e">
        <f ca="1">Template!H124</f>
        <v>#N/A</v>
      </c>
      <c r="G124" s="7">
        <f ca="1">Template!I124</f>
        <v>0</v>
      </c>
      <c r="H124" s="7">
        <f ca="1">Template!J124</f>
        <v>0</v>
      </c>
      <c r="I124" s="7" t="e">
        <f ca="1">Template!K124</f>
        <v>#N/A</v>
      </c>
      <c r="J124" s="7">
        <f ca="1">Template!L124</f>
        <v>0.52400000000000002</v>
      </c>
      <c r="K124" s="7">
        <f ca="1">Template!M124</f>
        <v>0.312</v>
      </c>
      <c r="L124" s="7" t="e">
        <f ca="1">Template!N124</f>
        <v>#N/A</v>
      </c>
      <c r="M124" s="7">
        <f ca="1">Template!O124</f>
        <v>9.5630000000000006</v>
      </c>
      <c r="N124" s="7">
        <f ca="1">Template!P124</f>
        <v>1</v>
      </c>
      <c r="O124" s="7" t="str">
        <f ca="1">Template!Q124</f>
        <v>&lt;MRL</v>
      </c>
      <c r="P124" s="7" t="e">
        <f ca="1">Template!R124</f>
        <v>#N/A</v>
      </c>
      <c r="Q124" s="7" t="str">
        <f ca="1">Template!S124</f>
        <v>&lt;MRL</v>
      </c>
      <c r="R124" s="7" t="str">
        <f ca="1">Template!T124</f>
        <v>&lt;MRL</v>
      </c>
      <c r="S124" s="7" t="e">
        <f ca="1">Template!U124</f>
        <v>#N/A</v>
      </c>
      <c r="T124" s="7" t="str">
        <f ca="1">Template!V124</f>
        <v>&lt;MRL</v>
      </c>
      <c r="U124" s="7" t="str">
        <f ca="1">Template!W124</f>
        <v>&lt;MRL</v>
      </c>
      <c r="V124" s="7" t="e">
        <f ca="1">Template!X124</f>
        <v>#N/A</v>
      </c>
      <c r="W124" s="7">
        <f ca="1">Template!Y124</f>
        <v>9.5630000000000006</v>
      </c>
      <c r="X124" t="str">
        <f ca="1">Template!AD124</f>
        <v/>
      </c>
      <c r="Y124" s="7" t="str">
        <f>IF(LEN(Template!AF124)=0,"",Template!AF124)</f>
        <v>IS3</v>
      </c>
      <c r="Z124" s="7" t="str">
        <f>IF(LEN(Template!AG124)=0,"",Template!AG124)</f>
        <v>IS4</v>
      </c>
      <c r="AA124" s="7" t="str">
        <f>IF(LEN(Template!AH124)=0,"",Template!AH124)</f>
        <v>IS4</v>
      </c>
      <c r="AB124" s="7" t="str">
        <f>IF(LEN(Template!AI124)=0,"",Template!AI124)</f>
        <v>IS4</v>
      </c>
      <c r="AC124" s="7" t="str">
        <f>IF(LEN(Template!AJ124)=0,"",Template!AJ124)</f>
        <v/>
      </c>
      <c r="AD124" s="7" t="str">
        <f>IF(LEN(Template!AK124)=0,"",Template!AK124)</f>
        <v/>
      </c>
      <c r="AE124" s="7" t="str">
        <f>IF(LEN(Template!AL124)=0,"",Template!AL124)</f>
        <v/>
      </c>
      <c r="AF124" s="7" t="str">
        <f>IF(LEN(Template!AM124)=0,"",Template!AM124)</f>
        <v/>
      </c>
      <c r="AG124" s="7" t="str">
        <f>IF(LEN(Template!AN124)=0,"",Template!AN124)</f>
        <v>b</v>
      </c>
      <c r="AH124" s="7" t="str">
        <f>IF(LEN(Template!AO124)=0,"",Template!AO124)</f>
        <v/>
      </c>
      <c r="AI124" t="str">
        <f>IF(LEN(Template!AS124)=0,"",Template!AS124)</f>
        <v/>
      </c>
      <c r="AJ124" t="str">
        <f>IF(LEN(Template!AU124)=0,"",Template!AU124)</f>
        <v/>
      </c>
      <c r="AM124" s="7">
        <v>184</v>
      </c>
      <c r="AN124" s="181">
        <v>44948.166585648149</v>
      </c>
      <c r="AO124" t="s">
        <v>488</v>
      </c>
      <c r="AP124" t="s">
        <v>788</v>
      </c>
      <c r="AQ124" s="7">
        <v>0</v>
      </c>
      <c r="AR124" s="7">
        <v>0</v>
      </c>
      <c r="AS124" s="7">
        <v>0.437</v>
      </c>
      <c r="AT124" s="7">
        <v>1.365</v>
      </c>
      <c r="AU124" s="7">
        <v>0.84099999999999997</v>
      </c>
      <c r="AV124" s="7">
        <v>2.371</v>
      </c>
      <c r="AW124" s="7">
        <v>1.895</v>
      </c>
      <c r="AX124" s="7">
        <v>4.7E-2</v>
      </c>
      <c r="AY124" s="7">
        <v>714.01300000000003</v>
      </c>
      <c r="AZ124" s="7">
        <v>2</v>
      </c>
      <c r="BA124" s="7" t="s">
        <v>782</v>
      </c>
      <c r="BB124" s="7" t="s">
        <v>782</v>
      </c>
      <c r="BC124" s="7" t="s">
        <v>782</v>
      </c>
      <c r="BD124" s="7" t="s">
        <v>782</v>
      </c>
      <c r="BE124" s="7" t="s">
        <v>782</v>
      </c>
      <c r="BF124" s="7" t="s">
        <v>782</v>
      </c>
      <c r="BG124" s="7" t="s">
        <v>782</v>
      </c>
      <c r="BH124" s="7" t="s">
        <v>782</v>
      </c>
      <c r="BI124" s="7">
        <v>1428.0260000000001</v>
      </c>
      <c r="BJ124" t="s">
        <v>858</v>
      </c>
      <c r="BK124" s="7" t="s">
        <v>704</v>
      </c>
      <c r="BL124" s="7" t="s">
        <v>707</v>
      </c>
      <c r="BM124" s="7" t="s">
        <v>707</v>
      </c>
      <c r="BN124" s="7" t="s">
        <v>707</v>
      </c>
      <c r="BO124" s="7" t="s">
        <v>858</v>
      </c>
      <c r="BP124" s="7" t="s">
        <v>858</v>
      </c>
      <c r="BQ124" s="7" t="s">
        <v>858</v>
      </c>
      <c r="BR124" s="7" t="s">
        <v>858</v>
      </c>
      <c r="BS124" s="7" t="s">
        <v>858</v>
      </c>
      <c r="BT124" s="7" t="s">
        <v>858</v>
      </c>
      <c r="BU124" t="s">
        <v>858</v>
      </c>
      <c r="BV124" t="s">
        <v>858</v>
      </c>
    </row>
    <row r="125" spans="1:74" x14ac:dyDescent="0.35">
      <c r="A125" s="7">
        <f ca="1">Template!A125</f>
        <v>121</v>
      </c>
      <c r="B125" s="181">
        <f ca="1">Template!B125</f>
        <v>44946.944305555553</v>
      </c>
      <c r="C125" t="str">
        <f ca="1">Template!C125</f>
        <v>WO-23003-70-A-1</v>
      </c>
      <c r="D125" t="str">
        <f ca="1">Template!E125</f>
        <v>U</v>
      </c>
      <c r="E125" s="7">
        <f ca="1">Template!G125</f>
        <v>0</v>
      </c>
      <c r="F125" s="7" t="e">
        <f ca="1">Template!H125</f>
        <v>#N/A</v>
      </c>
      <c r="G125" s="7">
        <f ca="1">Template!I125</f>
        <v>0</v>
      </c>
      <c r="H125" s="7">
        <f ca="1">Template!J125</f>
        <v>0</v>
      </c>
      <c r="I125" s="7" t="e">
        <f ca="1">Template!K125</f>
        <v>#N/A</v>
      </c>
      <c r="J125" s="7">
        <f ca="1">Template!L125</f>
        <v>0.36499999999999999</v>
      </c>
      <c r="K125" s="7">
        <f ca="1">Template!M125</f>
        <v>0.40799999999999997</v>
      </c>
      <c r="L125" s="7" t="e">
        <f ca="1">Template!N125</f>
        <v>#N/A</v>
      </c>
      <c r="M125" s="7">
        <f ca="1">Template!O125</f>
        <v>14.244</v>
      </c>
      <c r="N125" s="7">
        <f ca="1">Template!P125</f>
        <v>1</v>
      </c>
      <c r="O125" s="7" t="str">
        <f ca="1">Template!Q125</f>
        <v>&lt;MRL</v>
      </c>
      <c r="P125" s="7" t="e">
        <f ca="1">Template!R125</f>
        <v>#N/A</v>
      </c>
      <c r="Q125" s="7" t="str">
        <f ca="1">Template!S125</f>
        <v>&lt;MRL</v>
      </c>
      <c r="R125" s="7" t="str">
        <f ca="1">Template!T125</f>
        <v>&lt;MRL</v>
      </c>
      <c r="S125" s="7" t="e">
        <f ca="1">Template!U125</f>
        <v>#N/A</v>
      </c>
      <c r="T125" s="7" t="str">
        <f ca="1">Template!V125</f>
        <v>&lt;MRL</v>
      </c>
      <c r="U125" s="7" t="str">
        <f ca="1">Template!W125</f>
        <v>&lt;MRL</v>
      </c>
      <c r="V125" s="7" t="e">
        <f ca="1">Template!X125</f>
        <v>#N/A</v>
      </c>
      <c r="W125" s="7">
        <f ca="1">Template!Y125</f>
        <v>14.244</v>
      </c>
      <c r="X125" t="str">
        <f ca="1">Template!AD125</f>
        <v/>
      </c>
      <c r="Y125" s="7" t="str">
        <f>IF(LEN(Template!AF125)=0,"",Template!AF125)</f>
        <v>IS3</v>
      </c>
      <c r="Z125" s="7" t="str">
        <f>IF(LEN(Template!AG125)=0,"",Template!AG125)</f>
        <v>IS4</v>
      </c>
      <c r="AA125" s="7" t="str">
        <f>IF(LEN(Template!AH125)=0,"",Template!AH125)</f>
        <v>IS4</v>
      </c>
      <c r="AB125" s="7" t="str">
        <f>IF(LEN(Template!AI125)=0,"",Template!AI125)</f>
        <v>IS4</v>
      </c>
      <c r="AC125" s="7" t="str">
        <f>IF(LEN(Template!AJ125)=0,"",Template!AJ125)</f>
        <v/>
      </c>
      <c r="AD125" s="7" t="str">
        <f>IF(LEN(Template!AK125)=0,"",Template!AK125)</f>
        <v/>
      </c>
      <c r="AE125" s="7" t="str">
        <f>IF(LEN(Template!AL125)=0,"",Template!AL125)</f>
        <v/>
      </c>
      <c r="AF125" s="7" t="str">
        <f>IF(LEN(Template!AM125)=0,"",Template!AM125)</f>
        <v/>
      </c>
      <c r="AG125" s="7" t="str">
        <f>IF(LEN(Template!AN125)=0,"",Template!AN125)</f>
        <v>b</v>
      </c>
      <c r="AH125" s="7" t="str">
        <f>IF(LEN(Template!AO125)=0,"",Template!AO125)</f>
        <v/>
      </c>
      <c r="AI125" t="str">
        <f>IF(LEN(Template!AS125)=0,"",Template!AS125)</f>
        <v/>
      </c>
      <c r="AJ125" t="str">
        <f>IF(LEN(Template!AU125)=0,"",Template!AU125)</f>
        <v/>
      </c>
      <c r="AM125" s="7">
        <v>185</v>
      </c>
      <c r="AN125" s="181">
        <v>44948.185393518521</v>
      </c>
      <c r="AO125" t="s">
        <v>487</v>
      </c>
      <c r="AP125" t="s">
        <v>788</v>
      </c>
      <c r="AQ125" s="7">
        <v>0</v>
      </c>
      <c r="AR125" s="7">
        <v>3.4529999999999998</v>
      </c>
      <c r="AS125" s="7">
        <v>0</v>
      </c>
      <c r="AT125" s="7">
        <v>1.71</v>
      </c>
      <c r="AU125" s="7">
        <v>0.75600000000000001</v>
      </c>
      <c r="AV125" s="7">
        <v>11.677</v>
      </c>
      <c r="AW125" s="7">
        <v>8.8000000000000007</v>
      </c>
      <c r="AX125" s="7">
        <v>4.3999999999999997E-2</v>
      </c>
      <c r="AY125" s="7">
        <v>2477.13</v>
      </c>
      <c r="AZ125" s="7">
        <v>4</v>
      </c>
      <c r="BA125" s="7" t="s">
        <v>782</v>
      </c>
      <c r="BB125" s="7" t="s">
        <v>782</v>
      </c>
      <c r="BC125" s="7" t="s">
        <v>782</v>
      </c>
      <c r="BD125" s="7" t="s">
        <v>782</v>
      </c>
      <c r="BE125" s="7" t="s">
        <v>782</v>
      </c>
      <c r="BF125" s="7">
        <v>46.707999999999998</v>
      </c>
      <c r="BG125" s="7">
        <v>35.200000000000003</v>
      </c>
      <c r="BH125" s="7" t="s">
        <v>782</v>
      </c>
      <c r="BI125" s="7">
        <v>9908.52</v>
      </c>
      <c r="BJ125" t="s">
        <v>858</v>
      </c>
      <c r="BK125" s="7" t="s">
        <v>704</v>
      </c>
      <c r="BL125" s="7" t="s">
        <v>858</v>
      </c>
      <c r="BM125" s="7" t="s">
        <v>858</v>
      </c>
      <c r="BN125" s="7" t="s">
        <v>858</v>
      </c>
      <c r="BO125" s="7" t="s">
        <v>858</v>
      </c>
      <c r="BP125" s="7" t="s">
        <v>858</v>
      </c>
      <c r="BQ125" s="7" t="s">
        <v>858</v>
      </c>
      <c r="BR125" s="7" t="s">
        <v>858</v>
      </c>
      <c r="BS125" s="7" t="s">
        <v>707</v>
      </c>
      <c r="BT125" s="7" t="s">
        <v>858</v>
      </c>
      <c r="BU125" t="s">
        <v>858</v>
      </c>
      <c r="BV125" t="s">
        <v>858</v>
      </c>
    </row>
    <row r="126" spans="1:74" x14ac:dyDescent="0.35">
      <c r="A126" s="7">
        <f ca="1">Template!A126</f>
        <v>122</v>
      </c>
      <c r="B126" s="181">
        <f ca="1">Template!B126</f>
        <v>44946.963090277779</v>
      </c>
      <c r="C126" t="str">
        <f ca="1">Template!C126</f>
        <v>LRB-8-inj1</v>
      </c>
      <c r="D126" t="str">
        <f ca="1">Template!E126</f>
        <v>K</v>
      </c>
      <c r="E126" s="7">
        <f ca="1">Template!G126</f>
        <v>0</v>
      </c>
      <c r="F126" s="7" t="e">
        <f ca="1">Template!H126</f>
        <v>#N/A</v>
      </c>
      <c r="G126" s="7">
        <f ca="1">Template!I126</f>
        <v>0.34599999999999997</v>
      </c>
      <c r="H126" s="7">
        <f ca="1">Template!J126</f>
        <v>0</v>
      </c>
      <c r="I126" s="7" t="e">
        <f ca="1">Template!K126</f>
        <v>#N/A</v>
      </c>
      <c r="J126" s="7">
        <f ca="1">Template!L126</f>
        <v>0.35499999999999998</v>
      </c>
      <c r="K126" s="7">
        <f ca="1">Template!M126</f>
        <v>0.28000000000000003</v>
      </c>
      <c r="L126" s="7" t="e">
        <f ca="1">Template!N126</f>
        <v>#N/A</v>
      </c>
      <c r="M126" s="7">
        <f ca="1">Template!O126</f>
        <v>0.78300000000000003</v>
      </c>
      <c r="N126" s="7">
        <f ca="1">Template!P126</f>
        <v>1</v>
      </c>
      <c r="O126" s="7" t="str">
        <f ca="1">Template!Q126</f>
        <v>&lt;MRL</v>
      </c>
      <c r="P126" s="7" t="e">
        <f ca="1">Template!R126</f>
        <v>#N/A</v>
      </c>
      <c r="Q126" s="7" t="str">
        <f ca="1">Template!S126</f>
        <v>&lt;MRL</v>
      </c>
      <c r="R126" s="7" t="str">
        <f ca="1">Template!T126</f>
        <v>&lt;MRL</v>
      </c>
      <c r="S126" s="7" t="e">
        <f ca="1">Template!U126</f>
        <v>#N/A</v>
      </c>
      <c r="T126" s="7" t="str">
        <f ca="1">Template!V126</f>
        <v>&lt;MRL</v>
      </c>
      <c r="U126" s="7" t="str">
        <f ca="1">Template!W126</f>
        <v>&lt;MRL</v>
      </c>
      <c r="V126" s="7" t="e">
        <f ca="1">Template!X126</f>
        <v>#N/A</v>
      </c>
      <c r="W126" s="7" t="str">
        <f ca="1">Template!Y126</f>
        <v>&lt;MRL</v>
      </c>
      <c r="X126" t="str">
        <f ca="1">Template!AD126</f>
        <v/>
      </c>
      <c r="Y126" s="7" t="str">
        <f>IF(LEN(Template!AF126)=0,"",Template!AF126)</f>
        <v/>
      </c>
      <c r="Z126" s="7" t="str">
        <f>IF(LEN(Template!AG126)=0,"",Template!AG126)</f>
        <v/>
      </c>
      <c r="AA126" s="7" t="str">
        <f>IF(LEN(Template!AH126)=0,"",Template!AH126)</f>
        <v/>
      </c>
      <c r="AB126" s="7" t="str">
        <f>IF(LEN(Template!AI126)=0,"",Template!AI126)</f>
        <v/>
      </c>
      <c r="AC126" s="7" t="str">
        <f>IF(LEN(Template!AJ126)=0,"",Template!AJ126)</f>
        <v/>
      </c>
      <c r="AD126" s="7" t="str">
        <f>IF(LEN(Template!AK126)=0,"",Template!AK126)</f>
        <v/>
      </c>
      <c r="AE126" s="7" t="str">
        <f>IF(LEN(Template!AL126)=0,"",Template!AL126)</f>
        <v/>
      </c>
      <c r="AF126" s="7" t="str">
        <f>IF(LEN(Template!AM126)=0,"",Template!AM126)</f>
        <v/>
      </c>
      <c r="AG126" s="7" t="str">
        <f>IF(LEN(Template!AN126)=0,"",Template!AN126)</f>
        <v/>
      </c>
      <c r="AH126" s="7" t="str">
        <f>IF(LEN(Template!AO126)=0,"",Template!AO126)</f>
        <v/>
      </c>
      <c r="AI126" t="str">
        <f>IF(LEN(Template!AS126)=0,"",Template!AS126)</f>
        <v/>
      </c>
      <c r="AJ126" t="str">
        <f>IF(LEN(Template!AU126)=0,"",Template!AU126)</f>
        <v/>
      </c>
      <c r="AM126" s="7">
        <v>186</v>
      </c>
      <c r="AN126" s="181">
        <v>44948.204212962963</v>
      </c>
      <c r="AO126" t="s">
        <v>486</v>
      </c>
      <c r="AP126" t="s">
        <v>788</v>
      </c>
      <c r="AQ126" s="7">
        <v>0</v>
      </c>
      <c r="AR126" s="7">
        <v>0</v>
      </c>
      <c r="AS126" s="7">
        <v>0.376</v>
      </c>
      <c r="AT126" s="7">
        <v>1.6080000000000001</v>
      </c>
      <c r="AU126" s="7">
        <v>0.82799999999999996</v>
      </c>
      <c r="AV126" s="7">
        <v>10.943</v>
      </c>
      <c r="AW126" s="7">
        <v>8.2430000000000003</v>
      </c>
      <c r="AX126" s="7">
        <v>-0.151</v>
      </c>
      <c r="AY126" s="7">
        <v>2511.6849999999999</v>
      </c>
      <c r="AZ126" s="7">
        <v>4</v>
      </c>
      <c r="BA126" s="7" t="s">
        <v>782</v>
      </c>
      <c r="BB126" s="7" t="s">
        <v>782</v>
      </c>
      <c r="BC126" s="7" t="s">
        <v>782</v>
      </c>
      <c r="BD126" s="7" t="s">
        <v>782</v>
      </c>
      <c r="BE126" s="7" t="s">
        <v>782</v>
      </c>
      <c r="BF126" s="7">
        <v>43.771999999999998</v>
      </c>
      <c r="BG126" s="7">
        <v>32.972000000000001</v>
      </c>
      <c r="BH126" s="7" t="s">
        <v>782</v>
      </c>
      <c r="BI126" s="7">
        <v>10046.74</v>
      </c>
      <c r="BJ126" t="s">
        <v>858</v>
      </c>
      <c r="BK126" s="7" t="s">
        <v>704</v>
      </c>
      <c r="BL126" s="7" t="s">
        <v>858</v>
      </c>
      <c r="BM126" s="7" t="s">
        <v>858</v>
      </c>
      <c r="BN126" s="7" t="s">
        <v>858</v>
      </c>
      <c r="BO126" s="7" t="s">
        <v>858</v>
      </c>
      <c r="BP126" s="7" t="s">
        <v>858</v>
      </c>
      <c r="BQ126" s="7" t="s">
        <v>858</v>
      </c>
      <c r="BR126" s="7" t="s">
        <v>858</v>
      </c>
      <c r="BS126" s="7" t="s">
        <v>707</v>
      </c>
      <c r="BT126" s="7" t="s">
        <v>858</v>
      </c>
      <c r="BU126" t="s">
        <v>858</v>
      </c>
      <c r="BV126" t="s">
        <v>858</v>
      </c>
    </row>
    <row r="127" spans="1:74" x14ac:dyDescent="0.35">
      <c r="A127" s="7">
        <f ca="1">Template!A127</f>
        <v>123</v>
      </c>
      <c r="B127" s="181">
        <f ca="1">Template!B127</f>
        <v>44946.981898148151</v>
      </c>
      <c r="C127" t="str">
        <f ca="1">Template!C127</f>
        <v>AB-230117-02 LRB 8</v>
      </c>
      <c r="D127" t="str">
        <f ca="1">Template!E127</f>
        <v>K</v>
      </c>
      <c r="E127" s="7">
        <f ca="1">Template!G127</f>
        <v>0</v>
      </c>
      <c r="F127" s="7" t="e">
        <f ca="1">Template!H127</f>
        <v>#N/A</v>
      </c>
      <c r="G127" s="7">
        <f ca="1">Template!I127</f>
        <v>0</v>
      </c>
      <c r="H127" s="7">
        <f ca="1">Template!J127</f>
        <v>0</v>
      </c>
      <c r="I127" s="7" t="e">
        <f ca="1">Template!K127</f>
        <v>#N/A</v>
      </c>
      <c r="J127" s="7">
        <f ca="1">Template!L127</f>
        <v>0.40899999999999997</v>
      </c>
      <c r="K127" s="7">
        <f ca="1">Template!M127</f>
        <v>0.27700000000000002</v>
      </c>
      <c r="L127" s="7" t="e">
        <f ca="1">Template!N127</f>
        <v>#N/A</v>
      </c>
      <c r="M127" s="7">
        <f ca="1">Template!O127</f>
        <v>0.25700000000000001</v>
      </c>
      <c r="N127" s="7">
        <f ca="1">Template!P127</f>
        <v>1</v>
      </c>
      <c r="O127" s="7" t="str">
        <f ca="1">Template!Q127</f>
        <v>&lt;MRL</v>
      </c>
      <c r="P127" s="7" t="e">
        <f ca="1">Template!R127</f>
        <v>#N/A</v>
      </c>
      <c r="Q127" s="7" t="str">
        <f ca="1">Template!S127</f>
        <v>&lt;MRL</v>
      </c>
      <c r="R127" s="7" t="str">
        <f ca="1">Template!T127</f>
        <v>&lt;MRL</v>
      </c>
      <c r="S127" s="7" t="e">
        <f ca="1">Template!U127</f>
        <v>#N/A</v>
      </c>
      <c r="T127" s="7" t="str">
        <f ca="1">Template!V127</f>
        <v>&lt;MRL</v>
      </c>
      <c r="U127" s="7" t="str">
        <f ca="1">Template!W127</f>
        <v>&lt;MRL</v>
      </c>
      <c r="V127" s="7" t="e">
        <f ca="1">Template!X127</f>
        <v>#N/A</v>
      </c>
      <c r="W127" s="7" t="str">
        <f ca="1">Template!Y127</f>
        <v>&lt;MRL</v>
      </c>
      <c r="X127" t="str">
        <f ca="1">Template!AD127</f>
        <v/>
      </c>
      <c r="Y127" s="7" t="str">
        <f>IF(LEN(Template!AF127)=0,"",Template!AF127)</f>
        <v/>
      </c>
      <c r="Z127" s="7" t="str">
        <f>IF(LEN(Template!AG127)=0,"",Template!AG127)</f>
        <v/>
      </c>
      <c r="AA127" s="7" t="str">
        <f>IF(LEN(Template!AH127)=0,"",Template!AH127)</f>
        <v/>
      </c>
      <c r="AB127" s="7" t="str">
        <f>IF(LEN(Template!AI127)=0,"",Template!AI127)</f>
        <v/>
      </c>
      <c r="AC127" s="7" t="str">
        <f>IF(LEN(Template!AJ127)=0,"",Template!AJ127)</f>
        <v/>
      </c>
      <c r="AD127" s="7" t="str">
        <f>IF(LEN(Template!AK127)=0,"",Template!AK127)</f>
        <v/>
      </c>
      <c r="AE127" s="7" t="str">
        <f>IF(LEN(Template!AL127)=0,"",Template!AL127)</f>
        <v/>
      </c>
      <c r="AF127" s="7" t="str">
        <f>IF(LEN(Template!AM127)=0,"",Template!AM127)</f>
        <v/>
      </c>
      <c r="AG127" s="7" t="str">
        <f>IF(LEN(Template!AN127)=0,"",Template!AN127)</f>
        <v/>
      </c>
      <c r="AH127" s="7" t="str">
        <f>IF(LEN(Template!AO127)=0,"",Template!AO127)</f>
        <v/>
      </c>
      <c r="AI127" t="str">
        <f>IF(LEN(Template!AS127)=0,"",Template!AS127)</f>
        <v/>
      </c>
      <c r="AJ127" t="str">
        <f>IF(LEN(Template!AU127)=0,"",Template!AU127)</f>
        <v/>
      </c>
      <c r="AM127" s="7">
        <v>187</v>
      </c>
      <c r="AN127" s="181">
        <v>44948.223043981481</v>
      </c>
      <c r="AO127" t="s">
        <v>485</v>
      </c>
      <c r="AP127" t="s">
        <v>788</v>
      </c>
      <c r="AQ127" s="7">
        <v>0</v>
      </c>
      <c r="AR127" s="7">
        <v>3.5430000000000001</v>
      </c>
      <c r="AS127" s="7">
        <v>0</v>
      </c>
      <c r="AT127" s="7">
        <v>1.7509999999999999</v>
      </c>
      <c r="AU127" s="7">
        <v>0.76100000000000001</v>
      </c>
      <c r="AV127" s="7">
        <v>12.301</v>
      </c>
      <c r="AW127" s="7">
        <v>9.4130000000000003</v>
      </c>
      <c r="AX127" s="7">
        <v>-3.2000000000000001E-2</v>
      </c>
      <c r="AY127" s="7">
        <v>2857.1869999999999</v>
      </c>
      <c r="AZ127" s="7">
        <v>4</v>
      </c>
      <c r="BA127" s="7" t="s">
        <v>782</v>
      </c>
      <c r="BB127" s="7" t="s">
        <v>782</v>
      </c>
      <c r="BC127" s="7" t="s">
        <v>782</v>
      </c>
      <c r="BD127" s="7" t="s">
        <v>782</v>
      </c>
      <c r="BE127" s="7" t="s">
        <v>782</v>
      </c>
      <c r="BF127" s="7">
        <v>49.204000000000001</v>
      </c>
      <c r="BG127" s="7">
        <v>37.652000000000001</v>
      </c>
      <c r="BH127" s="7" t="s">
        <v>782</v>
      </c>
      <c r="BI127" s="7">
        <v>11428.748</v>
      </c>
      <c r="BJ127" t="s">
        <v>858</v>
      </c>
      <c r="BK127" s="7" t="s">
        <v>704</v>
      </c>
      <c r="BL127" s="7" t="s">
        <v>858</v>
      </c>
      <c r="BM127" s="7" t="s">
        <v>858</v>
      </c>
      <c r="BN127" s="7" t="s">
        <v>858</v>
      </c>
      <c r="BO127" s="7" t="s">
        <v>858</v>
      </c>
      <c r="BP127" s="7" t="s">
        <v>858</v>
      </c>
      <c r="BQ127" s="7" t="s">
        <v>858</v>
      </c>
      <c r="BR127" s="7" t="s">
        <v>858</v>
      </c>
      <c r="BS127" s="7" t="s">
        <v>707</v>
      </c>
      <c r="BT127" s="7" t="s">
        <v>858</v>
      </c>
      <c r="BU127" t="s">
        <v>858</v>
      </c>
      <c r="BV127" t="s">
        <v>858</v>
      </c>
    </row>
    <row r="128" spans="1:74" x14ac:dyDescent="0.35">
      <c r="A128" s="7">
        <f ca="1">Template!A128</f>
        <v>124</v>
      </c>
      <c r="B128" s="181">
        <f ca="1">Template!B128</f>
        <v>44947.000694444447</v>
      </c>
      <c r="C128" t="str">
        <f ca="1">Template!C128</f>
        <v>WO-23003-71-A-1</v>
      </c>
      <c r="D128" t="str">
        <f ca="1">Template!E128</f>
        <v>U</v>
      </c>
      <c r="E128" s="7">
        <f ca="1">Template!G128</f>
        <v>0</v>
      </c>
      <c r="F128" s="7" t="e">
        <f ca="1">Template!H128</f>
        <v>#N/A</v>
      </c>
      <c r="G128" s="7">
        <f ca="1">Template!I128</f>
        <v>0.60199999999999998</v>
      </c>
      <c r="H128" s="7">
        <f ca="1">Template!J128</f>
        <v>0</v>
      </c>
      <c r="I128" s="7" t="e">
        <f ca="1">Template!K128</f>
        <v>#N/A</v>
      </c>
      <c r="J128" s="7">
        <f ca="1">Template!L128</f>
        <v>0.33</v>
      </c>
      <c r="K128" s="7">
        <f ca="1">Template!M128</f>
        <v>0.32800000000000001</v>
      </c>
      <c r="L128" s="7" t="e">
        <f ca="1">Template!N128</f>
        <v>#N/A</v>
      </c>
      <c r="M128" s="7">
        <f ca="1">Template!O128</f>
        <v>14.541</v>
      </c>
      <c r="N128" s="7">
        <f ca="1">Template!P128</f>
        <v>1</v>
      </c>
      <c r="O128" s="7" t="str">
        <f ca="1">Template!Q128</f>
        <v>&lt;MRL</v>
      </c>
      <c r="P128" s="7" t="e">
        <f ca="1">Template!R128</f>
        <v>#N/A</v>
      </c>
      <c r="Q128" s="7" t="str">
        <f ca="1">Template!S128</f>
        <v>&lt;MRL</v>
      </c>
      <c r="R128" s="7" t="str">
        <f ca="1">Template!T128</f>
        <v>&lt;MRL</v>
      </c>
      <c r="S128" s="7" t="e">
        <f ca="1">Template!U128</f>
        <v>#N/A</v>
      </c>
      <c r="T128" s="7" t="str">
        <f ca="1">Template!V128</f>
        <v>&lt;MRL</v>
      </c>
      <c r="U128" s="7" t="str">
        <f ca="1">Template!W128</f>
        <v>&lt;MRL</v>
      </c>
      <c r="V128" s="7" t="e">
        <f ca="1">Template!X128</f>
        <v>#N/A</v>
      </c>
      <c r="W128" s="7">
        <f ca="1">Template!Y128</f>
        <v>14.541</v>
      </c>
      <c r="X128" t="str">
        <f ca="1">Template!AD128</f>
        <v/>
      </c>
      <c r="Y128" s="7" t="str">
        <f>IF(LEN(Template!AF128)=0,"",Template!AF128)</f>
        <v>IS3</v>
      </c>
      <c r="Z128" s="7" t="str">
        <f>IF(LEN(Template!AG128)=0,"",Template!AG128)</f>
        <v>IS4</v>
      </c>
      <c r="AA128" s="7" t="str">
        <f>IF(LEN(Template!AH128)=0,"",Template!AH128)</f>
        <v>IS4</v>
      </c>
      <c r="AB128" s="7" t="str">
        <f>IF(LEN(Template!AI128)=0,"",Template!AI128)</f>
        <v>IS4</v>
      </c>
      <c r="AC128" s="7" t="str">
        <f>IF(LEN(Template!AJ128)=0,"",Template!AJ128)</f>
        <v/>
      </c>
      <c r="AD128" s="7" t="str">
        <f>IF(LEN(Template!AK128)=0,"",Template!AK128)</f>
        <v/>
      </c>
      <c r="AE128" s="7" t="str">
        <f>IF(LEN(Template!AL128)=0,"",Template!AL128)</f>
        <v/>
      </c>
      <c r="AF128" s="7" t="str">
        <f>IF(LEN(Template!AM128)=0,"",Template!AM128)</f>
        <v/>
      </c>
      <c r="AG128" s="7" t="str">
        <f>IF(LEN(Template!AN128)=0,"",Template!AN128)</f>
        <v/>
      </c>
      <c r="AH128" s="7" t="str">
        <f>IF(LEN(Template!AO128)=0,"",Template!AO128)</f>
        <v/>
      </c>
      <c r="AI128" t="str">
        <f>IF(LEN(Template!AS128)=0,"",Template!AS128)</f>
        <v/>
      </c>
      <c r="AJ128" t="str">
        <f>IF(LEN(Template!AU128)=0,"",Template!AU128)</f>
        <v/>
      </c>
      <c r="AM128" s="7">
        <v>188</v>
      </c>
      <c r="AN128" s="181">
        <v>44948.241875</v>
      </c>
      <c r="AO128" t="s">
        <v>484</v>
      </c>
      <c r="AP128" t="s">
        <v>788</v>
      </c>
      <c r="AQ128" s="7">
        <v>0</v>
      </c>
      <c r="AR128" s="7">
        <v>2.4430000000000001</v>
      </c>
      <c r="AS128" s="7">
        <v>0</v>
      </c>
      <c r="AT128" s="7">
        <v>1.0489999999999999</v>
      </c>
      <c r="AU128" s="7">
        <v>0.8</v>
      </c>
      <c r="AV128" s="7">
        <v>3.7890000000000001</v>
      </c>
      <c r="AW128" s="7">
        <v>2.851</v>
      </c>
      <c r="AX128" s="7">
        <v>-6.0999999999999999E-2</v>
      </c>
      <c r="AY128" s="7">
        <v>1085.45</v>
      </c>
      <c r="AZ128" s="7">
        <v>4</v>
      </c>
      <c r="BA128" s="7" t="s">
        <v>782</v>
      </c>
      <c r="BB128" s="7" t="s">
        <v>782</v>
      </c>
      <c r="BC128" s="7" t="s">
        <v>782</v>
      </c>
      <c r="BD128" s="7" t="s">
        <v>782</v>
      </c>
      <c r="BE128" s="7" t="s">
        <v>782</v>
      </c>
      <c r="BF128" s="7" t="s">
        <v>782</v>
      </c>
      <c r="BG128" s="7" t="s">
        <v>782</v>
      </c>
      <c r="BH128" s="7" t="s">
        <v>782</v>
      </c>
      <c r="BI128" s="7">
        <v>4341.8</v>
      </c>
      <c r="BJ128" t="s">
        <v>858</v>
      </c>
      <c r="BK128" s="7" t="s">
        <v>704</v>
      </c>
      <c r="BL128" s="7" t="s">
        <v>858</v>
      </c>
      <c r="BM128" s="7" t="s">
        <v>858</v>
      </c>
      <c r="BN128" s="7" t="s">
        <v>858</v>
      </c>
      <c r="BO128" s="7" t="s">
        <v>858</v>
      </c>
      <c r="BP128" s="7" t="s">
        <v>858</v>
      </c>
      <c r="BQ128" s="7" t="s">
        <v>858</v>
      </c>
      <c r="BR128" s="7" t="s">
        <v>858</v>
      </c>
      <c r="BS128" s="7" t="s">
        <v>858</v>
      </c>
      <c r="BT128" s="7" t="s">
        <v>848</v>
      </c>
      <c r="BU128" t="s">
        <v>866</v>
      </c>
      <c r="BV128" t="s">
        <v>858</v>
      </c>
    </row>
    <row r="129" spans="1:74" x14ac:dyDescent="0.35">
      <c r="A129" s="7">
        <f ca="1">Template!A129</f>
        <v>125</v>
      </c>
      <c r="B129" s="181">
        <f ca="1">Template!B129</f>
        <v>44947.019513888888</v>
      </c>
      <c r="C129" t="str">
        <f ca="1">Template!C129</f>
        <v>WO-23003-72-A-1</v>
      </c>
      <c r="D129" t="str">
        <f ca="1">Template!E129</f>
        <v>U</v>
      </c>
      <c r="E129" s="7">
        <f ca="1">Template!G129</f>
        <v>0</v>
      </c>
      <c r="F129" s="7" t="e">
        <f ca="1">Template!H129</f>
        <v>#N/A</v>
      </c>
      <c r="G129" s="7">
        <f ca="1">Template!I129</f>
        <v>0</v>
      </c>
      <c r="H129" s="7">
        <f ca="1">Template!J129</f>
        <v>0</v>
      </c>
      <c r="I129" s="7" t="e">
        <f ca="1">Template!K129</f>
        <v>#N/A</v>
      </c>
      <c r="J129" s="7">
        <f ca="1">Template!L129</f>
        <v>0.51500000000000001</v>
      </c>
      <c r="K129" s="7">
        <f ca="1">Template!M129</f>
        <v>0.315</v>
      </c>
      <c r="L129" s="7" t="e">
        <f ca="1">Template!N129</f>
        <v>#N/A</v>
      </c>
      <c r="M129" s="7">
        <f ca="1">Template!O129</f>
        <v>19.332999999999998</v>
      </c>
      <c r="N129" s="7">
        <f ca="1">Template!P129</f>
        <v>1</v>
      </c>
      <c r="O129" s="7" t="str">
        <f ca="1">Template!Q129</f>
        <v>&lt;MRL</v>
      </c>
      <c r="P129" s="7" t="e">
        <f ca="1">Template!R129</f>
        <v>#N/A</v>
      </c>
      <c r="Q129" s="7" t="str">
        <f ca="1">Template!S129</f>
        <v>&lt;MRL</v>
      </c>
      <c r="R129" s="7" t="str">
        <f ca="1">Template!T129</f>
        <v>&lt;MRL</v>
      </c>
      <c r="S129" s="7" t="e">
        <f ca="1">Template!U129</f>
        <v>#N/A</v>
      </c>
      <c r="T129" s="7" t="str">
        <f ca="1">Template!V129</f>
        <v>&lt;MRL</v>
      </c>
      <c r="U129" s="7" t="str">
        <f ca="1">Template!W129</f>
        <v>&lt;MRL</v>
      </c>
      <c r="V129" s="7" t="e">
        <f ca="1">Template!X129</f>
        <v>#N/A</v>
      </c>
      <c r="W129" s="7">
        <f ca="1">Template!Y129</f>
        <v>19.332999999999998</v>
      </c>
      <c r="X129" t="str">
        <f ca="1">Template!AD129</f>
        <v/>
      </c>
      <c r="Y129" s="7" t="str">
        <f>IF(LEN(Template!AF129)=0,"",Template!AF129)</f>
        <v>IS3</v>
      </c>
      <c r="Z129" s="7" t="str">
        <f>IF(LEN(Template!AG129)=0,"",Template!AG129)</f>
        <v>IS4</v>
      </c>
      <c r="AA129" s="7" t="str">
        <f>IF(LEN(Template!AH129)=0,"",Template!AH129)</f>
        <v>IS4</v>
      </c>
      <c r="AB129" s="7" t="str">
        <f>IF(LEN(Template!AI129)=0,"",Template!AI129)</f>
        <v>IS4</v>
      </c>
      <c r="AC129" s="7" t="str">
        <f>IF(LEN(Template!AJ129)=0,"",Template!AJ129)</f>
        <v/>
      </c>
      <c r="AD129" s="7" t="str">
        <f>IF(LEN(Template!AK129)=0,"",Template!AK129)</f>
        <v/>
      </c>
      <c r="AE129" s="7" t="str">
        <f>IF(LEN(Template!AL129)=0,"",Template!AL129)</f>
        <v/>
      </c>
      <c r="AF129" s="7" t="str">
        <f>IF(LEN(Template!AM129)=0,"",Template!AM129)</f>
        <v/>
      </c>
      <c r="AG129" s="7" t="str">
        <f>IF(LEN(Template!AN129)=0,"",Template!AN129)</f>
        <v/>
      </c>
      <c r="AH129" s="7" t="str">
        <f>IF(LEN(Template!AO129)=0,"",Template!AO129)</f>
        <v/>
      </c>
      <c r="AI129" t="str">
        <f>IF(LEN(Template!AS129)=0,"",Template!AS129)</f>
        <v/>
      </c>
      <c r="AJ129" t="str">
        <f>IF(LEN(Template!AU129)=0,"",Template!AU129)</f>
        <v/>
      </c>
      <c r="AM129" s="7">
        <v>189</v>
      </c>
      <c r="AN129" s="181">
        <v>44948.260694444441</v>
      </c>
      <c r="AO129" t="s">
        <v>483</v>
      </c>
      <c r="AP129" t="s">
        <v>788</v>
      </c>
      <c r="AQ129" s="7">
        <v>0</v>
      </c>
      <c r="AR129" s="7">
        <v>0</v>
      </c>
      <c r="AS129" s="7">
        <v>0.61499999999999999</v>
      </c>
      <c r="AT129" s="7">
        <v>1.294</v>
      </c>
      <c r="AU129" s="7">
        <v>0.76100000000000001</v>
      </c>
      <c r="AV129" s="7">
        <v>4.4470000000000001</v>
      </c>
      <c r="AW129" s="7">
        <v>3.7240000000000002</v>
      </c>
      <c r="AX129" s="7">
        <v>0</v>
      </c>
      <c r="AY129" s="7">
        <v>1329.0150000000001</v>
      </c>
      <c r="AZ129" s="7">
        <v>4</v>
      </c>
      <c r="BA129" s="7" t="s">
        <v>782</v>
      </c>
      <c r="BB129" s="7" t="s">
        <v>782</v>
      </c>
      <c r="BC129" s="7" t="s">
        <v>782</v>
      </c>
      <c r="BD129" s="7" t="s">
        <v>782</v>
      </c>
      <c r="BE129" s="7" t="s">
        <v>782</v>
      </c>
      <c r="BF129" s="7" t="s">
        <v>782</v>
      </c>
      <c r="BG129" s="7" t="s">
        <v>782</v>
      </c>
      <c r="BH129" s="7" t="s">
        <v>782</v>
      </c>
      <c r="BI129" s="7">
        <v>5316.06</v>
      </c>
      <c r="BJ129" t="s">
        <v>858</v>
      </c>
      <c r="BK129" s="7" t="s">
        <v>704</v>
      </c>
      <c r="BL129" s="7" t="s">
        <v>858</v>
      </c>
      <c r="BM129" s="7" t="s">
        <v>858</v>
      </c>
      <c r="BN129" s="7" t="s">
        <v>858</v>
      </c>
      <c r="BO129" s="7" t="s">
        <v>858</v>
      </c>
      <c r="BP129" s="7" t="s">
        <v>858</v>
      </c>
      <c r="BQ129" s="7" t="s">
        <v>858</v>
      </c>
      <c r="BR129" s="7" t="s">
        <v>858</v>
      </c>
      <c r="BS129" s="7" t="s">
        <v>858</v>
      </c>
      <c r="BT129" s="7" t="s">
        <v>848</v>
      </c>
      <c r="BU129" t="s">
        <v>866</v>
      </c>
      <c r="BV129" t="s">
        <v>858</v>
      </c>
    </row>
    <row r="130" spans="1:74" x14ac:dyDescent="0.35">
      <c r="A130" s="7">
        <f ca="1">Template!A130</f>
        <v>126</v>
      </c>
      <c r="B130" s="181">
        <f ca="1">Template!B130</f>
        <v>44947.038310185184</v>
      </c>
      <c r="C130" t="str">
        <f ca="1">Template!C130</f>
        <v>WO-23003-73-A-1</v>
      </c>
      <c r="D130" t="str">
        <f ca="1">Template!E130</f>
        <v>U</v>
      </c>
      <c r="E130" s="7">
        <f ca="1">Template!G130</f>
        <v>0</v>
      </c>
      <c r="F130" s="7" t="e">
        <f ca="1">Template!H130</f>
        <v>#N/A</v>
      </c>
      <c r="G130" s="7">
        <f ca="1">Template!I130</f>
        <v>0</v>
      </c>
      <c r="H130" s="7">
        <f ca="1">Template!J130</f>
        <v>0</v>
      </c>
      <c r="I130" s="7" t="e">
        <f ca="1">Template!K130</f>
        <v>#N/A</v>
      </c>
      <c r="J130" s="7">
        <f ca="1">Template!L130</f>
        <v>0.53200000000000003</v>
      </c>
      <c r="K130" s="7">
        <f ca="1">Template!M130</f>
        <v>0.36499999999999999</v>
      </c>
      <c r="L130" s="7" t="e">
        <f ca="1">Template!N130</f>
        <v>#N/A</v>
      </c>
      <c r="M130" s="7">
        <f ca="1">Template!O130</f>
        <v>16.405000000000001</v>
      </c>
      <c r="N130" s="7">
        <f ca="1">Template!P130</f>
        <v>1</v>
      </c>
      <c r="O130" s="7" t="str">
        <f ca="1">Template!Q130</f>
        <v>&lt;MRL</v>
      </c>
      <c r="P130" s="7" t="e">
        <f ca="1">Template!R130</f>
        <v>#N/A</v>
      </c>
      <c r="Q130" s="7" t="str">
        <f ca="1">Template!S130</f>
        <v>&lt;MRL</v>
      </c>
      <c r="R130" s="7" t="str">
        <f ca="1">Template!T130</f>
        <v>&lt;MRL</v>
      </c>
      <c r="S130" s="7" t="e">
        <f ca="1">Template!U130</f>
        <v>#N/A</v>
      </c>
      <c r="T130" s="7" t="str">
        <f ca="1">Template!V130</f>
        <v>&lt;MRL</v>
      </c>
      <c r="U130" s="7" t="str">
        <f ca="1">Template!W130</f>
        <v>&lt;MRL</v>
      </c>
      <c r="V130" s="7" t="e">
        <f ca="1">Template!X130</f>
        <v>#N/A</v>
      </c>
      <c r="W130" s="7">
        <f ca="1">Template!Y130</f>
        <v>16.405000000000001</v>
      </c>
      <c r="X130" t="str">
        <f ca="1">Template!AD130</f>
        <v/>
      </c>
      <c r="Y130" s="7" t="str">
        <f>IF(LEN(Template!AF130)=0,"",Template!AF130)</f>
        <v>IS3</v>
      </c>
      <c r="Z130" s="7" t="str">
        <f>IF(LEN(Template!AG130)=0,"",Template!AG130)</f>
        <v>IS4</v>
      </c>
      <c r="AA130" s="7" t="str">
        <f>IF(LEN(Template!AH130)=0,"",Template!AH130)</f>
        <v>IS4</v>
      </c>
      <c r="AB130" s="7" t="str">
        <f>IF(LEN(Template!AI130)=0,"",Template!AI130)</f>
        <v>IS4</v>
      </c>
      <c r="AC130" s="7" t="str">
        <f>IF(LEN(Template!AJ130)=0,"",Template!AJ130)</f>
        <v/>
      </c>
      <c r="AD130" s="7" t="str">
        <f>IF(LEN(Template!AK130)=0,"",Template!AK130)</f>
        <v/>
      </c>
      <c r="AE130" s="7" t="str">
        <f>IF(LEN(Template!AL130)=0,"",Template!AL130)</f>
        <v/>
      </c>
      <c r="AF130" s="7" t="str">
        <f>IF(LEN(Template!AM130)=0,"",Template!AM130)</f>
        <v/>
      </c>
      <c r="AG130" s="7" t="str">
        <f>IF(LEN(Template!AN130)=0,"",Template!AN130)</f>
        <v/>
      </c>
      <c r="AH130" s="7" t="str">
        <f>IF(LEN(Template!AO130)=0,"",Template!AO130)</f>
        <v/>
      </c>
      <c r="AI130" t="str">
        <f>IF(LEN(Template!AS130)=0,"",Template!AS130)</f>
        <v/>
      </c>
      <c r="AJ130" t="str">
        <f>IF(LEN(Template!AU130)=0,"",Template!AU130)</f>
        <v/>
      </c>
      <c r="AM130" s="7">
        <v>196</v>
      </c>
      <c r="AN130" s="181">
        <v>44948.411215277774</v>
      </c>
      <c r="AO130" t="s">
        <v>482</v>
      </c>
      <c r="AP130" t="s">
        <v>788</v>
      </c>
      <c r="AQ130" s="7">
        <v>0</v>
      </c>
      <c r="AR130" s="7">
        <v>0</v>
      </c>
      <c r="AS130" s="7">
        <v>0</v>
      </c>
      <c r="AT130" s="7">
        <v>1.724</v>
      </c>
      <c r="AU130" s="7">
        <v>0.92600000000000005</v>
      </c>
      <c r="AV130" s="7">
        <v>8.7279999999999998</v>
      </c>
      <c r="AW130" s="7">
        <v>8.4179999999999993</v>
      </c>
      <c r="AX130" s="7">
        <v>0.21099999999999999</v>
      </c>
      <c r="AY130" s="7">
        <v>2598.1219999999998</v>
      </c>
      <c r="AZ130" s="7">
        <v>4</v>
      </c>
      <c r="BA130" s="7" t="s">
        <v>782</v>
      </c>
      <c r="BB130" s="7" t="s">
        <v>782</v>
      </c>
      <c r="BC130" s="7" t="s">
        <v>782</v>
      </c>
      <c r="BD130" s="7" t="s">
        <v>782</v>
      </c>
      <c r="BE130" s="7" t="s">
        <v>782</v>
      </c>
      <c r="BF130" s="7">
        <v>34.911999999999999</v>
      </c>
      <c r="BG130" s="7">
        <v>33.671999999999997</v>
      </c>
      <c r="BH130" s="7" t="s">
        <v>782</v>
      </c>
      <c r="BI130" s="7">
        <v>10392.487999999999</v>
      </c>
      <c r="BJ130" t="s">
        <v>858</v>
      </c>
      <c r="BK130" s="7" t="s">
        <v>704</v>
      </c>
      <c r="BL130" s="7" t="s">
        <v>858</v>
      </c>
      <c r="BM130" s="7" t="s">
        <v>858</v>
      </c>
      <c r="BN130" s="7" t="s">
        <v>858</v>
      </c>
      <c r="BO130" s="7" t="s">
        <v>858</v>
      </c>
      <c r="BP130" s="7" t="s">
        <v>858</v>
      </c>
      <c r="BQ130" s="7" t="s">
        <v>858</v>
      </c>
      <c r="BR130" s="7" t="s">
        <v>858</v>
      </c>
      <c r="BS130" s="7" t="s">
        <v>707</v>
      </c>
      <c r="BT130" s="7" t="s">
        <v>848</v>
      </c>
      <c r="BU130" t="s">
        <v>866</v>
      </c>
      <c r="BV130" t="s">
        <v>858</v>
      </c>
    </row>
    <row r="131" spans="1:74" x14ac:dyDescent="0.35">
      <c r="A131" s="7">
        <f ca="1">Template!A131</f>
        <v>127</v>
      </c>
      <c r="B131" s="181">
        <f ca="1">Template!B131</f>
        <v>44947.057118055556</v>
      </c>
      <c r="C131" t="str">
        <f ca="1">Template!C131</f>
        <v>WO-23003-74-A-1</v>
      </c>
      <c r="D131" t="str">
        <f ca="1">Template!E131</f>
        <v>U</v>
      </c>
      <c r="E131" s="7">
        <f ca="1">Template!G131</f>
        <v>0</v>
      </c>
      <c r="F131" s="7" t="e">
        <f ca="1">Template!H131</f>
        <v>#N/A</v>
      </c>
      <c r="G131" s="7">
        <f ca="1">Template!I131</f>
        <v>0</v>
      </c>
      <c r="H131" s="7">
        <f ca="1">Template!J131</f>
        <v>0</v>
      </c>
      <c r="I131" s="7" t="e">
        <f ca="1">Template!K131</f>
        <v>#N/A</v>
      </c>
      <c r="J131" s="7">
        <f ca="1">Template!L131</f>
        <v>0.311</v>
      </c>
      <c r="K131" s="7">
        <f ca="1">Template!M131</f>
        <v>0.35699999999999998</v>
      </c>
      <c r="L131" s="7" t="e">
        <f ca="1">Template!N131</f>
        <v>#N/A</v>
      </c>
      <c r="M131" s="7">
        <f ca="1">Template!O131</f>
        <v>33.418999999999997</v>
      </c>
      <c r="N131" s="7">
        <f ca="1">Template!P131</f>
        <v>1</v>
      </c>
      <c r="O131" s="7" t="str">
        <f ca="1">Template!Q131</f>
        <v>&lt;MRL</v>
      </c>
      <c r="P131" s="7" t="e">
        <f ca="1">Template!R131</f>
        <v>#N/A</v>
      </c>
      <c r="Q131" s="7" t="str">
        <f ca="1">Template!S131</f>
        <v>&lt;MRL</v>
      </c>
      <c r="R131" s="7" t="str">
        <f ca="1">Template!T131</f>
        <v>&lt;MRL</v>
      </c>
      <c r="S131" s="7" t="e">
        <f ca="1">Template!U131</f>
        <v>#N/A</v>
      </c>
      <c r="T131" s="7" t="str">
        <f ca="1">Template!V131</f>
        <v>&lt;MRL</v>
      </c>
      <c r="U131" s="7" t="str">
        <f ca="1">Template!W131</f>
        <v>&lt;MRL</v>
      </c>
      <c r="V131" s="7" t="e">
        <f ca="1">Template!X131</f>
        <v>#N/A</v>
      </c>
      <c r="W131" s="7">
        <f ca="1">Template!Y131</f>
        <v>33.418999999999997</v>
      </c>
      <c r="X131" t="str">
        <f ca="1">Template!AD131</f>
        <v/>
      </c>
      <c r="Y131" s="7" t="str">
        <f>IF(LEN(Template!AF131)=0,"",Template!AF131)</f>
        <v>IS3</v>
      </c>
      <c r="Z131" s="7" t="str">
        <f>IF(LEN(Template!AG131)=0,"",Template!AG131)</f>
        <v>IS4</v>
      </c>
      <c r="AA131" s="7" t="str">
        <f>IF(LEN(Template!AH131)=0,"",Template!AH131)</f>
        <v>IS4</v>
      </c>
      <c r="AB131" s="7" t="str">
        <f>IF(LEN(Template!AI131)=0,"",Template!AI131)</f>
        <v>IS4</v>
      </c>
      <c r="AC131" s="7" t="str">
        <f>IF(LEN(Template!AJ131)=0,"",Template!AJ131)</f>
        <v/>
      </c>
      <c r="AD131" s="7" t="str">
        <f>IF(LEN(Template!AK131)=0,"",Template!AK131)</f>
        <v/>
      </c>
      <c r="AE131" s="7" t="str">
        <f>IF(LEN(Template!AL131)=0,"",Template!AL131)</f>
        <v/>
      </c>
      <c r="AF131" s="7" t="str">
        <f>IF(LEN(Template!AM131)=0,"",Template!AM131)</f>
        <v/>
      </c>
      <c r="AG131" s="7" t="str">
        <f>IF(LEN(Template!AN131)=0,"",Template!AN131)</f>
        <v/>
      </c>
      <c r="AH131" s="7" t="str">
        <f>IF(LEN(Template!AO131)=0,"",Template!AO131)</f>
        <v/>
      </c>
      <c r="AI131" t="str">
        <f>IF(LEN(Template!AS131)=0,"",Template!AS131)</f>
        <v/>
      </c>
      <c r="AJ131" t="str">
        <f>IF(LEN(Template!AU131)=0,"",Template!AU131)</f>
        <v/>
      </c>
      <c r="AM131" s="7">
        <v>197</v>
      </c>
      <c r="AN131" s="181">
        <v>44948.430023148147</v>
      </c>
      <c r="AO131" t="s">
        <v>481</v>
      </c>
      <c r="AP131" t="s">
        <v>788</v>
      </c>
      <c r="AQ131" s="7">
        <v>0</v>
      </c>
      <c r="AR131" s="7">
        <v>0</v>
      </c>
      <c r="AS131" s="7">
        <v>0</v>
      </c>
      <c r="AT131" s="7">
        <v>0.94199999999999995</v>
      </c>
      <c r="AU131" s="7">
        <v>0.81499999999999995</v>
      </c>
      <c r="AV131" s="7">
        <v>1.5049999999999999</v>
      </c>
      <c r="AW131" s="7">
        <v>3.298</v>
      </c>
      <c r="AX131" s="7">
        <v>3.6999999999999998E-2</v>
      </c>
      <c r="AY131" s="7">
        <v>4052.4609999999998</v>
      </c>
      <c r="AZ131" s="7">
        <v>200</v>
      </c>
      <c r="BA131" s="7" t="s">
        <v>782</v>
      </c>
      <c r="BB131" s="7" t="s">
        <v>782</v>
      </c>
      <c r="BC131" s="7" t="s">
        <v>782</v>
      </c>
      <c r="BD131" s="7" t="s">
        <v>782</v>
      </c>
      <c r="BE131" s="7" t="s">
        <v>782</v>
      </c>
      <c r="BF131" s="7" t="s">
        <v>782</v>
      </c>
      <c r="BG131" s="7" t="s">
        <v>782</v>
      </c>
      <c r="BH131" s="7" t="s">
        <v>782</v>
      </c>
      <c r="BI131" s="7">
        <v>810492.2</v>
      </c>
      <c r="BJ131" t="s">
        <v>858</v>
      </c>
      <c r="BK131" s="7" t="s">
        <v>858</v>
      </c>
      <c r="BL131" s="7" t="s">
        <v>858</v>
      </c>
      <c r="BM131" s="7" t="s">
        <v>858</v>
      </c>
      <c r="BN131" s="7" t="s">
        <v>858</v>
      </c>
      <c r="BO131" s="7" t="s">
        <v>858</v>
      </c>
      <c r="BP131" s="7" t="s">
        <v>858</v>
      </c>
      <c r="BQ131" s="7" t="s">
        <v>858</v>
      </c>
      <c r="BR131" s="7" t="s">
        <v>858</v>
      </c>
      <c r="BS131" s="7" t="s">
        <v>707</v>
      </c>
      <c r="BT131" s="7" t="s">
        <v>858</v>
      </c>
      <c r="BU131" t="s">
        <v>858</v>
      </c>
      <c r="BV131" t="s">
        <v>858</v>
      </c>
    </row>
    <row r="132" spans="1:74" x14ac:dyDescent="0.35">
      <c r="A132" s="7">
        <f ca="1">Template!A132</f>
        <v>128</v>
      </c>
      <c r="B132" s="181">
        <f ca="1">Template!B132</f>
        <v>44947.075914351852</v>
      </c>
      <c r="C132" t="str">
        <f ca="1">Template!C132</f>
        <v>WO-23003-75-A-1</v>
      </c>
      <c r="D132" t="str">
        <f ca="1">Template!E132</f>
        <v>U</v>
      </c>
      <c r="E132" s="7">
        <f ca="1">Template!G132</f>
        <v>0</v>
      </c>
      <c r="F132" s="7" t="e">
        <f ca="1">Template!H132</f>
        <v>#N/A</v>
      </c>
      <c r="G132" s="7">
        <f ca="1">Template!I132</f>
        <v>0</v>
      </c>
      <c r="H132" s="7">
        <f ca="1">Template!J132</f>
        <v>0</v>
      </c>
      <c r="I132" s="7" t="e">
        <f ca="1">Template!K132</f>
        <v>#N/A</v>
      </c>
      <c r="J132" s="7">
        <f ca="1">Template!L132</f>
        <v>0.40300000000000002</v>
      </c>
      <c r="K132" s="7">
        <f ca="1">Template!M132</f>
        <v>0.51</v>
      </c>
      <c r="L132" s="7" t="e">
        <f ca="1">Template!N132</f>
        <v>#N/A</v>
      </c>
      <c r="M132" s="7">
        <f ca="1">Template!O132</f>
        <v>46.694000000000003</v>
      </c>
      <c r="N132" s="7">
        <f ca="1">Template!P132</f>
        <v>1</v>
      </c>
      <c r="O132" s="7" t="str">
        <f ca="1">Template!Q132</f>
        <v>&lt;MRL</v>
      </c>
      <c r="P132" s="7" t="e">
        <f ca="1">Template!R132</f>
        <v>#N/A</v>
      </c>
      <c r="Q132" s="7" t="str">
        <f ca="1">Template!S132</f>
        <v>&lt;MRL</v>
      </c>
      <c r="R132" s="7" t="str">
        <f ca="1">Template!T132</f>
        <v>&lt;MRL</v>
      </c>
      <c r="S132" s="7" t="e">
        <f ca="1">Template!U132</f>
        <v>#N/A</v>
      </c>
      <c r="T132" s="7" t="str">
        <f ca="1">Template!V132</f>
        <v>&lt;MRL</v>
      </c>
      <c r="U132" s="7" t="str">
        <f ca="1">Template!W132</f>
        <v>&lt;MRL</v>
      </c>
      <c r="V132" s="7" t="e">
        <f ca="1">Template!X132</f>
        <v>#N/A</v>
      </c>
      <c r="W132" s="7">
        <f ca="1">Template!Y132</f>
        <v>46.694000000000003</v>
      </c>
      <c r="X132" t="str">
        <f ca="1">Template!AD132</f>
        <v/>
      </c>
      <c r="Y132" s="7" t="str">
        <f>IF(LEN(Template!AF132)=0,"",Template!AF132)</f>
        <v>IS3</v>
      </c>
      <c r="Z132" s="7" t="str">
        <f>IF(LEN(Template!AG132)=0,"",Template!AG132)</f>
        <v>IS4</v>
      </c>
      <c r="AA132" s="7" t="str">
        <f>IF(LEN(Template!AH132)=0,"",Template!AH132)</f>
        <v>IS4</v>
      </c>
      <c r="AB132" s="7" t="str">
        <f>IF(LEN(Template!AI132)=0,"",Template!AI132)</f>
        <v>IS4</v>
      </c>
      <c r="AC132" s="7" t="str">
        <f>IF(LEN(Template!AJ132)=0,"",Template!AJ132)</f>
        <v/>
      </c>
      <c r="AD132" s="7" t="str">
        <f>IF(LEN(Template!AK132)=0,"",Template!AK132)</f>
        <v/>
      </c>
      <c r="AE132" s="7" t="str">
        <f>IF(LEN(Template!AL132)=0,"",Template!AL132)</f>
        <v/>
      </c>
      <c r="AF132" s="7" t="str">
        <f>IF(LEN(Template!AM132)=0,"",Template!AM132)</f>
        <v/>
      </c>
      <c r="AG132" s="7" t="str">
        <f>IF(LEN(Template!AN132)=0,"",Template!AN132)</f>
        <v/>
      </c>
      <c r="AH132" s="7" t="str">
        <f>IF(LEN(Template!AO132)=0,"",Template!AO132)</f>
        <v/>
      </c>
      <c r="AI132" t="str">
        <f>IF(LEN(Template!AS132)=0,"",Template!AS132)</f>
        <v/>
      </c>
      <c r="AJ132" t="str">
        <f>IF(LEN(Template!AU132)=0,"",Template!AU132)</f>
        <v/>
      </c>
      <c r="AM132" s="7">
        <v>198</v>
      </c>
      <c r="AN132" s="181">
        <v>44948.448807870373</v>
      </c>
      <c r="AO132" t="s">
        <v>480</v>
      </c>
      <c r="AP132" t="s">
        <v>788</v>
      </c>
      <c r="AQ132" s="7">
        <v>0</v>
      </c>
      <c r="AR132" s="7">
        <v>0</v>
      </c>
      <c r="AS132" s="7">
        <v>0</v>
      </c>
      <c r="AT132" s="7">
        <v>0.82499999999999996</v>
      </c>
      <c r="AU132" s="7">
        <v>0.79700000000000004</v>
      </c>
      <c r="AV132" s="7">
        <v>1.448</v>
      </c>
      <c r="AW132" s="7">
        <v>3.7989999999999999</v>
      </c>
      <c r="AX132" s="7">
        <v>-5.2999999999999999E-2</v>
      </c>
      <c r="AY132" s="7">
        <v>4114.2719999999999</v>
      </c>
      <c r="AZ132" s="7">
        <v>200</v>
      </c>
      <c r="BA132" s="7" t="s">
        <v>782</v>
      </c>
      <c r="BB132" s="7" t="s">
        <v>782</v>
      </c>
      <c r="BC132" s="7" t="s">
        <v>782</v>
      </c>
      <c r="BD132" s="7" t="s">
        <v>782</v>
      </c>
      <c r="BE132" s="7" t="s">
        <v>782</v>
      </c>
      <c r="BF132" s="7" t="s">
        <v>782</v>
      </c>
      <c r="BG132" s="7" t="s">
        <v>782</v>
      </c>
      <c r="BH132" s="7" t="s">
        <v>782</v>
      </c>
      <c r="BI132" s="7">
        <v>822854.4</v>
      </c>
      <c r="BJ132" t="s">
        <v>858</v>
      </c>
      <c r="BK132" s="7" t="s">
        <v>858</v>
      </c>
      <c r="BL132" s="7" t="s">
        <v>858</v>
      </c>
      <c r="BM132" s="7" t="s">
        <v>858</v>
      </c>
      <c r="BN132" s="7" t="s">
        <v>858</v>
      </c>
      <c r="BO132" s="7" t="s">
        <v>858</v>
      </c>
      <c r="BP132" s="7" t="s">
        <v>858</v>
      </c>
      <c r="BQ132" s="7" t="s">
        <v>858</v>
      </c>
      <c r="BR132" s="7" t="s">
        <v>858</v>
      </c>
      <c r="BS132" s="7" t="s">
        <v>707</v>
      </c>
      <c r="BT132" s="7" t="s">
        <v>858</v>
      </c>
      <c r="BU132" t="s">
        <v>858</v>
      </c>
      <c r="BV132" t="s">
        <v>858</v>
      </c>
    </row>
    <row r="133" spans="1:74" x14ac:dyDescent="0.35">
      <c r="A133" s="7">
        <f ca="1">Template!A133</f>
        <v>129</v>
      </c>
      <c r="B133" s="181">
        <f ca="1">Template!B133</f>
        <v>44947.094710648147</v>
      </c>
      <c r="C133" t="str">
        <f ca="1">Template!C133</f>
        <v>WO-23003-76-A-1</v>
      </c>
      <c r="D133" t="str">
        <f ca="1">Template!E133</f>
        <v>U</v>
      </c>
      <c r="E133" s="7">
        <f ca="1">Template!G133</f>
        <v>201.05099999999999</v>
      </c>
      <c r="F133" s="7" t="e">
        <f ca="1">Template!H133</f>
        <v>#N/A</v>
      </c>
      <c r="G133" s="7">
        <f ca="1">Template!I133</f>
        <v>0</v>
      </c>
      <c r="H133" s="7">
        <f ca="1">Template!J133</f>
        <v>0</v>
      </c>
      <c r="I133" s="7" t="e">
        <f ca="1">Template!K133</f>
        <v>#N/A</v>
      </c>
      <c r="J133" s="7">
        <f ca="1">Template!L133</f>
        <v>0.32</v>
      </c>
      <c r="K133" s="7">
        <f ca="1">Template!M133</f>
        <v>0.35</v>
      </c>
      <c r="L133" s="7" t="e">
        <f ca="1">Template!N133</f>
        <v>#N/A</v>
      </c>
      <c r="M133" s="7">
        <f ca="1">Template!O133</f>
        <v>1.7509999999999999</v>
      </c>
      <c r="N133" s="7">
        <f ca="1">Template!P133</f>
        <v>1</v>
      </c>
      <c r="O133" s="7">
        <f ca="1">Template!Q133</f>
        <v>201.05099999999999</v>
      </c>
      <c r="P133" s="7" t="e">
        <f ca="1">Template!R133</f>
        <v>#N/A</v>
      </c>
      <c r="Q133" s="7" t="str">
        <f ca="1">Template!S133</f>
        <v>&lt;MRL</v>
      </c>
      <c r="R133" s="7" t="str">
        <f ca="1">Template!T133</f>
        <v>&lt;MRL</v>
      </c>
      <c r="S133" s="7" t="e">
        <f ca="1">Template!U133</f>
        <v>#N/A</v>
      </c>
      <c r="T133" s="7" t="str">
        <f ca="1">Template!V133</f>
        <v>&lt;MRL</v>
      </c>
      <c r="U133" s="7" t="str">
        <f ca="1">Template!W133</f>
        <v>&lt;MRL</v>
      </c>
      <c r="V133" s="7" t="e">
        <f ca="1">Template!X133</f>
        <v>#N/A</v>
      </c>
      <c r="W133" s="7" t="str">
        <f ca="1">Template!Y133</f>
        <v>&lt;MRL</v>
      </c>
      <c r="X133" t="str">
        <f ca="1">Template!AD133</f>
        <v/>
      </c>
      <c r="Y133" s="7" t="str">
        <f>IF(LEN(Template!AF133)=0,"",Template!AF133)</f>
        <v>IS3</v>
      </c>
      <c r="Z133" s="7" t="str">
        <f>IF(LEN(Template!AG133)=0,"",Template!AG133)</f>
        <v>IS3</v>
      </c>
      <c r="AA133" s="7" t="str">
        <f>IF(LEN(Template!AH133)=0,"",Template!AH133)</f>
        <v>IS4</v>
      </c>
      <c r="AB133" s="7" t="str">
        <f>IF(LEN(Template!AI133)=0,"",Template!AI133)</f>
        <v>IS4</v>
      </c>
      <c r="AC133" s="7" t="str">
        <f>IF(LEN(Template!AJ133)=0,"",Template!AJ133)</f>
        <v/>
      </c>
      <c r="AD133" s="7" t="str">
        <f>IF(LEN(Template!AK133)=0,"",Template!AK133)</f>
        <v/>
      </c>
      <c r="AE133" s="7" t="str">
        <f>IF(LEN(Template!AL133)=0,"",Template!AL133)</f>
        <v/>
      </c>
      <c r="AF133" s="7" t="str">
        <f>IF(LEN(Template!AM133)=0,"",Template!AM133)</f>
        <v/>
      </c>
      <c r="AG133" s="7" t="str">
        <f>IF(LEN(Template!AN133)=0,"",Template!AN133)</f>
        <v/>
      </c>
      <c r="AH133" s="7" t="str">
        <f>IF(LEN(Template!AO133)=0,"",Template!AO133)</f>
        <v/>
      </c>
      <c r="AI133" t="str">
        <f>IF(LEN(Template!AS133)=0,"",Template!AS133)</f>
        <v/>
      </c>
      <c r="AJ133" t="str">
        <f>IF(LEN(Template!AU133)=0,"",Template!AU133)</f>
        <v/>
      </c>
      <c r="AM133" s="7">
        <v>199</v>
      </c>
      <c r="AN133" s="181">
        <v>44948.467615740738</v>
      </c>
      <c r="AO133" t="s">
        <v>479</v>
      </c>
      <c r="AP133" t="s">
        <v>788</v>
      </c>
      <c r="AQ133" s="7">
        <v>0</v>
      </c>
      <c r="AR133" s="7">
        <v>0</v>
      </c>
      <c r="AS133" s="7">
        <v>0</v>
      </c>
      <c r="AT133" s="7">
        <v>0.72099999999999997</v>
      </c>
      <c r="AU133" s="7">
        <v>0.82099999999999995</v>
      </c>
      <c r="AV133" s="7">
        <v>1.325</v>
      </c>
      <c r="AW133" s="7">
        <v>2.5489999999999999</v>
      </c>
      <c r="AX133" s="7">
        <v>-0.14000000000000001</v>
      </c>
      <c r="AY133" s="7">
        <v>4254.0029999999997</v>
      </c>
      <c r="AZ133" s="7">
        <v>200</v>
      </c>
      <c r="BA133" s="7" t="s">
        <v>782</v>
      </c>
      <c r="BB133" s="7" t="s">
        <v>782</v>
      </c>
      <c r="BC133" s="7" t="s">
        <v>782</v>
      </c>
      <c r="BD133" s="7" t="s">
        <v>782</v>
      </c>
      <c r="BE133" s="7" t="s">
        <v>782</v>
      </c>
      <c r="BF133" s="7" t="s">
        <v>782</v>
      </c>
      <c r="BG133" s="7" t="s">
        <v>782</v>
      </c>
      <c r="BH133" s="7" t="s">
        <v>782</v>
      </c>
      <c r="BI133" s="7">
        <v>850800.6</v>
      </c>
      <c r="BJ133" t="s">
        <v>858</v>
      </c>
      <c r="BK133" s="7" t="s">
        <v>858</v>
      </c>
      <c r="BL133" s="7" t="s">
        <v>858</v>
      </c>
      <c r="BM133" s="7" t="s">
        <v>858</v>
      </c>
      <c r="BN133" s="7" t="s">
        <v>858</v>
      </c>
      <c r="BO133" s="7" t="s">
        <v>858</v>
      </c>
      <c r="BP133" s="7" t="s">
        <v>858</v>
      </c>
      <c r="BQ133" s="7" t="s">
        <v>858</v>
      </c>
      <c r="BR133" s="7" t="s">
        <v>858</v>
      </c>
      <c r="BS133" s="7" t="s">
        <v>707</v>
      </c>
      <c r="BT133" s="7" t="s">
        <v>858</v>
      </c>
      <c r="BU133" t="s">
        <v>858</v>
      </c>
      <c r="BV133" t="s">
        <v>858</v>
      </c>
    </row>
    <row r="134" spans="1:74" x14ac:dyDescent="0.35">
      <c r="A134" s="7">
        <f ca="1">Template!A134</f>
        <v>130</v>
      </c>
      <c r="B134" s="181">
        <f ca="1">Template!B134</f>
        <v>44947.113506944443</v>
      </c>
      <c r="C134" t="str">
        <f ca="1">Template!C134</f>
        <v>WO-23003-77-A-1</v>
      </c>
      <c r="D134" t="str">
        <f ca="1">Template!E134</f>
        <v>U</v>
      </c>
      <c r="E134" s="7">
        <f ca="1">Template!G134</f>
        <v>212.26400000000001</v>
      </c>
      <c r="F134" s="7" t="e">
        <f ca="1">Template!H134</f>
        <v>#N/A</v>
      </c>
      <c r="G134" s="7">
        <f ca="1">Template!I134</f>
        <v>0.68899999999999995</v>
      </c>
      <c r="H134" s="7">
        <f ca="1">Template!J134</f>
        <v>0</v>
      </c>
      <c r="I134" s="7" t="e">
        <f ca="1">Template!K134</f>
        <v>#N/A</v>
      </c>
      <c r="J134" s="7">
        <f ca="1">Template!L134</f>
        <v>0.35</v>
      </c>
      <c r="K134" s="7">
        <f ca="1">Template!M134</f>
        <v>0.38500000000000001</v>
      </c>
      <c r="L134" s="7" t="e">
        <f ca="1">Template!N134</f>
        <v>#N/A</v>
      </c>
      <c r="M134" s="7">
        <f ca="1">Template!O134</f>
        <v>0.39300000000000002</v>
      </c>
      <c r="N134" s="7">
        <f ca="1">Template!P134</f>
        <v>1</v>
      </c>
      <c r="O134" s="7">
        <f ca="1">Template!Q134</f>
        <v>212.26400000000001</v>
      </c>
      <c r="P134" s="7" t="e">
        <f ca="1">Template!R134</f>
        <v>#N/A</v>
      </c>
      <c r="Q134" s="7" t="str">
        <f ca="1">Template!S134</f>
        <v>&lt;MRL</v>
      </c>
      <c r="R134" s="7" t="str">
        <f ca="1">Template!T134</f>
        <v>&lt;MRL</v>
      </c>
      <c r="S134" s="7" t="e">
        <f ca="1">Template!U134</f>
        <v>#N/A</v>
      </c>
      <c r="T134" s="7" t="str">
        <f ca="1">Template!V134</f>
        <v>&lt;MRL</v>
      </c>
      <c r="U134" s="7" t="str">
        <f ca="1">Template!W134</f>
        <v>&lt;MRL</v>
      </c>
      <c r="V134" s="7" t="e">
        <f ca="1">Template!X134</f>
        <v>#N/A</v>
      </c>
      <c r="W134" s="7" t="str">
        <f ca="1">Template!Y134</f>
        <v>&lt;MRL</v>
      </c>
      <c r="X134" t="str">
        <f ca="1">Template!AD134</f>
        <v/>
      </c>
      <c r="Y134" s="7" t="str">
        <f>IF(LEN(Template!AF134)=0,"",Template!AF134)</f>
        <v>IS3</v>
      </c>
      <c r="Z134" s="7" t="str">
        <f>IF(LEN(Template!AG134)=0,"",Template!AG134)</f>
        <v>IS3</v>
      </c>
      <c r="AA134" s="7" t="str">
        <f>IF(LEN(Template!AH134)=0,"",Template!AH134)</f>
        <v>IS4</v>
      </c>
      <c r="AB134" s="7" t="str">
        <f>IF(LEN(Template!AI134)=0,"",Template!AI134)</f>
        <v>IS4</v>
      </c>
      <c r="AC134" s="7" t="str">
        <f>IF(LEN(Template!AJ134)=0,"",Template!AJ134)</f>
        <v/>
      </c>
      <c r="AD134" s="7" t="str">
        <f>IF(LEN(Template!AK134)=0,"",Template!AK134)</f>
        <v/>
      </c>
      <c r="AE134" s="7" t="str">
        <f>IF(LEN(Template!AL134)=0,"",Template!AL134)</f>
        <v/>
      </c>
      <c r="AF134" s="7" t="str">
        <f>IF(LEN(Template!AM134)=0,"",Template!AM134)</f>
        <v/>
      </c>
      <c r="AG134" s="7" t="str">
        <f>IF(LEN(Template!AN134)=0,"",Template!AN134)</f>
        <v/>
      </c>
      <c r="AH134" s="7" t="str">
        <f>IF(LEN(Template!AO134)=0,"",Template!AO134)</f>
        <v/>
      </c>
      <c r="AI134" t="str">
        <f>IF(LEN(Template!AS134)=0,"",Template!AS134)</f>
        <v/>
      </c>
      <c r="AJ134" t="str">
        <f>IF(LEN(Template!AU134)=0,"",Template!AU134)</f>
        <v/>
      </c>
      <c r="AM134" s="7">
        <v>203</v>
      </c>
      <c r="AN134" s="181">
        <v>44949.47861111111</v>
      </c>
      <c r="AO134" t="s">
        <v>564</v>
      </c>
      <c r="AP134" t="s">
        <v>788</v>
      </c>
      <c r="AQ134" s="7">
        <v>0</v>
      </c>
      <c r="AR134" s="7">
        <v>4.4390000000000001</v>
      </c>
      <c r="AS134" s="7">
        <v>0</v>
      </c>
      <c r="AT134" s="7">
        <v>1.7490000000000001</v>
      </c>
      <c r="AU134" s="7">
        <v>0.80500000000000005</v>
      </c>
      <c r="AV134" s="7">
        <v>4.5339999999999998</v>
      </c>
      <c r="AW134" s="7">
        <v>2.3740000000000001</v>
      </c>
      <c r="AX134" s="7">
        <v>0.434</v>
      </c>
      <c r="AY134" s="7">
        <v>738.64499999999998</v>
      </c>
      <c r="AZ134" s="7">
        <v>2</v>
      </c>
      <c r="BA134" s="7" t="s">
        <v>782</v>
      </c>
      <c r="BB134" s="7" t="s">
        <v>782</v>
      </c>
      <c r="BC134" s="7" t="s">
        <v>782</v>
      </c>
      <c r="BD134" s="7" t="s">
        <v>782</v>
      </c>
      <c r="BE134" s="7" t="s">
        <v>782</v>
      </c>
      <c r="BF134" s="7" t="s">
        <v>782</v>
      </c>
      <c r="BG134" s="7" t="s">
        <v>782</v>
      </c>
      <c r="BH134" s="7" t="s">
        <v>782</v>
      </c>
      <c r="BI134" s="7">
        <v>1477.29</v>
      </c>
      <c r="BJ134" t="s">
        <v>858</v>
      </c>
      <c r="BK134" s="7" t="s">
        <v>704</v>
      </c>
      <c r="BL134" s="7" t="s">
        <v>707</v>
      </c>
      <c r="BM134" s="7" t="s">
        <v>707</v>
      </c>
      <c r="BN134" s="7" t="s">
        <v>707</v>
      </c>
      <c r="BO134" s="7" t="s">
        <v>858</v>
      </c>
      <c r="BP134" s="7" t="s">
        <v>858</v>
      </c>
      <c r="BQ134" s="7" t="s">
        <v>858</v>
      </c>
      <c r="BR134" s="7" t="s">
        <v>858</v>
      </c>
      <c r="BS134" s="7" t="s">
        <v>858</v>
      </c>
      <c r="BT134" s="7" t="s">
        <v>858</v>
      </c>
      <c r="BU134" t="s">
        <v>858</v>
      </c>
      <c r="BV134" t="s">
        <v>858</v>
      </c>
    </row>
    <row r="135" spans="1:74" x14ac:dyDescent="0.35">
      <c r="A135" s="7">
        <f ca="1">Template!A135</f>
        <v>131</v>
      </c>
      <c r="B135" s="181">
        <f ca="1">Template!B135</f>
        <v>44947.132314814815</v>
      </c>
      <c r="C135" t="str">
        <f ca="1">Template!C135</f>
        <v>WO-23003-78-A-1</v>
      </c>
      <c r="D135" t="str">
        <f ca="1">Template!E135</f>
        <v>U</v>
      </c>
      <c r="E135" s="7">
        <f ca="1">Template!G135</f>
        <v>343.62</v>
      </c>
      <c r="F135" s="7" t="e">
        <f ca="1">Template!H135</f>
        <v>#N/A</v>
      </c>
      <c r="G135" s="7">
        <f ca="1">Template!I135</f>
        <v>0</v>
      </c>
      <c r="H135" s="7">
        <f ca="1">Template!J135</f>
        <v>0</v>
      </c>
      <c r="I135" s="7" t="e">
        <f ca="1">Template!K135</f>
        <v>#N/A</v>
      </c>
      <c r="J135" s="7">
        <f ca="1">Template!L135</f>
        <v>0.33600000000000002</v>
      </c>
      <c r="K135" s="7">
        <f ca="1">Template!M135</f>
        <v>0.30099999999999999</v>
      </c>
      <c r="L135" s="7" t="e">
        <f ca="1">Template!N135</f>
        <v>#N/A</v>
      </c>
      <c r="M135" s="7">
        <f ca="1">Template!O135</f>
        <v>0.28299999999999997</v>
      </c>
      <c r="N135" s="7">
        <f ca="1">Template!P135</f>
        <v>1</v>
      </c>
      <c r="O135" s="7">
        <f ca="1">Template!Q135</f>
        <v>343.62</v>
      </c>
      <c r="P135" s="7" t="e">
        <f ca="1">Template!R135</f>
        <v>#N/A</v>
      </c>
      <c r="Q135" s="7" t="str">
        <f ca="1">Template!S135</f>
        <v>&lt;MRL</v>
      </c>
      <c r="R135" s="7" t="str">
        <f ca="1">Template!T135</f>
        <v>&lt;MRL</v>
      </c>
      <c r="S135" s="7" t="e">
        <f ca="1">Template!U135</f>
        <v>#N/A</v>
      </c>
      <c r="T135" s="7" t="str">
        <f ca="1">Template!V135</f>
        <v>&lt;MRL</v>
      </c>
      <c r="U135" s="7" t="str">
        <f ca="1">Template!W135</f>
        <v>&lt;MRL</v>
      </c>
      <c r="V135" s="7" t="e">
        <f ca="1">Template!X135</f>
        <v>#N/A</v>
      </c>
      <c r="W135" s="7" t="str">
        <f ca="1">Template!Y135</f>
        <v>&lt;MRL</v>
      </c>
      <c r="X135" t="str">
        <f ca="1">Template!AD135</f>
        <v/>
      </c>
      <c r="Y135" s="7" t="str">
        <f>IF(LEN(Template!AF135)=0,"",Template!AF135)</f>
        <v>IS3</v>
      </c>
      <c r="Z135" s="7" t="str">
        <f>IF(LEN(Template!AG135)=0,"",Template!AG135)</f>
        <v>IS3</v>
      </c>
      <c r="AA135" s="7" t="str">
        <f>IF(LEN(Template!AH135)=0,"",Template!AH135)</f>
        <v>IS4</v>
      </c>
      <c r="AB135" s="7" t="str">
        <f>IF(LEN(Template!AI135)=0,"",Template!AI135)</f>
        <v>IS4</v>
      </c>
      <c r="AC135" s="7" t="str">
        <f>IF(LEN(Template!AJ135)=0,"",Template!AJ135)</f>
        <v/>
      </c>
      <c r="AD135" s="7" t="str">
        <f>IF(LEN(Template!AK135)=0,"",Template!AK135)</f>
        <v/>
      </c>
      <c r="AE135" s="7" t="str">
        <f>IF(LEN(Template!AL135)=0,"",Template!AL135)</f>
        <v/>
      </c>
      <c r="AF135" s="7" t="str">
        <f>IF(LEN(Template!AM135)=0,"",Template!AM135)</f>
        <v/>
      </c>
      <c r="AG135" s="7" t="str">
        <f>IF(LEN(Template!AN135)=0,"",Template!AN135)</f>
        <v/>
      </c>
      <c r="AH135" s="7" t="str">
        <f>IF(LEN(Template!AO135)=0,"",Template!AO135)</f>
        <v/>
      </c>
      <c r="AI135" t="str">
        <f>IF(LEN(Template!AS135)=0,"",Template!AS135)</f>
        <v/>
      </c>
      <c r="AJ135" t="str">
        <f>IF(LEN(Template!AU135)=0,"",Template!AU135)</f>
        <v/>
      </c>
      <c r="AM135" s="7">
        <v>204</v>
      </c>
      <c r="AN135" s="181">
        <v>44949.497430555559</v>
      </c>
      <c r="AO135" t="s">
        <v>563</v>
      </c>
      <c r="AP135" t="s">
        <v>788</v>
      </c>
      <c r="AQ135" s="7">
        <v>0</v>
      </c>
      <c r="AR135" s="7">
        <v>0</v>
      </c>
      <c r="AS135" s="7">
        <v>0.28499999999999998</v>
      </c>
      <c r="AT135" s="7">
        <v>1.486</v>
      </c>
      <c r="AU135" s="7">
        <v>0</v>
      </c>
      <c r="AV135" s="7">
        <v>8.5410000000000004</v>
      </c>
      <c r="AW135" s="7">
        <v>7.9279999999999999</v>
      </c>
      <c r="AX135" s="7">
        <v>-3.4000000000000002E-2</v>
      </c>
      <c r="AY135" s="7">
        <v>2538.308</v>
      </c>
      <c r="AZ135" s="7">
        <v>4</v>
      </c>
      <c r="BA135" s="7" t="s">
        <v>782</v>
      </c>
      <c r="BB135" s="7" t="s">
        <v>782</v>
      </c>
      <c r="BC135" s="7" t="s">
        <v>782</v>
      </c>
      <c r="BD135" s="7" t="s">
        <v>782</v>
      </c>
      <c r="BE135" s="7" t="s">
        <v>782</v>
      </c>
      <c r="BF135" s="7">
        <v>34.164000000000001</v>
      </c>
      <c r="BG135" s="7">
        <v>31.712</v>
      </c>
      <c r="BH135" s="7" t="s">
        <v>782</v>
      </c>
      <c r="BI135" s="7">
        <v>10153.232</v>
      </c>
      <c r="BJ135" t="s">
        <v>858</v>
      </c>
      <c r="BK135" s="7" t="s">
        <v>858</v>
      </c>
      <c r="BL135" s="7" t="s">
        <v>858</v>
      </c>
      <c r="BM135" s="7" t="s">
        <v>858</v>
      </c>
      <c r="BN135" s="7" t="s">
        <v>858</v>
      </c>
      <c r="BO135" s="7" t="s">
        <v>858</v>
      </c>
      <c r="BP135" s="7" t="s">
        <v>858</v>
      </c>
      <c r="BQ135" s="7" t="s">
        <v>858</v>
      </c>
      <c r="BR135" s="7" t="s">
        <v>858</v>
      </c>
      <c r="BS135" s="7" t="s">
        <v>707</v>
      </c>
      <c r="BT135" s="7" t="s">
        <v>848</v>
      </c>
      <c r="BU135" t="s">
        <v>876</v>
      </c>
      <c r="BV135" t="s">
        <v>858</v>
      </c>
    </row>
    <row r="136" spans="1:74" x14ac:dyDescent="0.35">
      <c r="A136" s="7">
        <f ca="1">Template!A136</f>
        <v>132</v>
      </c>
      <c r="B136" s="181">
        <f ca="1">Template!B136</f>
        <v>44947.15111111111</v>
      </c>
      <c r="C136" t="str">
        <f ca="1">Template!C136</f>
        <v>WO-23003-79-A-1</v>
      </c>
      <c r="D136" t="str">
        <f ca="1">Template!E136</f>
        <v>U</v>
      </c>
      <c r="E136" s="7">
        <f ca="1">Template!G136</f>
        <v>341.69600000000003</v>
      </c>
      <c r="F136" s="7" t="e">
        <f ca="1">Template!H136</f>
        <v>#N/A</v>
      </c>
      <c r="G136" s="7">
        <f ca="1">Template!I136</f>
        <v>0</v>
      </c>
      <c r="H136" s="7">
        <f ca="1">Template!J136</f>
        <v>0</v>
      </c>
      <c r="I136" s="7" t="e">
        <f ca="1">Template!K136</f>
        <v>#N/A</v>
      </c>
      <c r="J136" s="7">
        <f ca="1">Template!L136</f>
        <v>0.40400000000000003</v>
      </c>
      <c r="K136" s="7">
        <f ca="1">Template!M136</f>
        <v>0.38400000000000001</v>
      </c>
      <c r="L136" s="7" t="e">
        <f ca="1">Template!N136</f>
        <v>#N/A</v>
      </c>
      <c r="M136" s="7">
        <f ca="1">Template!O136</f>
        <v>0.40100000000000002</v>
      </c>
      <c r="N136" s="7">
        <f ca="1">Template!P136</f>
        <v>1</v>
      </c>
      <c r="O136" s="7">
        <f ca="1">Template!Q136</f>
        <v>341.69600000000003</v>
      </c>
      <c r="P136" s="7" t="e">
        <f ca="1">Template!R136</f>
        <v>#N/A</v>
      </c>
      <c r="Q136" s="7" t="str">
        <f ca="1">Template!S136</f>
        <v>&lt;MRL</v>
      </c>
      <c r="R136" s="7" t="str">
        <f ca="1">Template!T136</f>
        <v>&lt;MRL</v>
      </c>
      <c r="S136" s="7" t="e">
        <f ca="1">Template!U136</f>
        <v>#N/A</v>
      </c>
      <c r="T136" s="7" t="str">
        <f ca="1">Template!V136</f>
        <v>&lt;MRL</v>
      </c>
      <c r="U136" s="7" t="str">
        <f ca="1">Template!W136</f>
        <v>&lt;MRL</v>
      </c>
      <c r="V136" s="7" t="e">
        <f ca="1">Template!X136</f>
        <v>#N/A</v>
      </c>
      <c r="W136" s="7" t="str">
        <f ca="1">Template!Y136</f>
        <v>&lt;MRL</v>
      </c>
      <c r="X136" t="str">
        <f ca="1">Template!AD136</f>
        <v/>
      </c>
      <c r="Y136" s="7" t="str">
        <f>IF(LEN(Template!AF136)=0,"",Template!AF136)</f>
        <v>IS3</v>
      </c>
      <c r="Z136" s="7" t="str">
        <f>IF(LEN(Template!AG136)=0,"",Template!AG136)</f>
        <v>IS3</v>
      </c>
      <c r="AA136" s="7" t="str">
        <f>IF(LEN(Template!AH136)=0,"",Template!AH136)</f>
        <v>IS4</v>
      </c>
      <c r="AB136" s="7" t="str">
        <f>IF(LEN(Template!AI136)=0,"",Template!AI136)</f>
        <v>IS4</v>
      </c>
      <c r="AC136" s="7" t="str">
        <f>IF(LEN(Template!AJ136)=0,"",Template!AJ136)</f>
        <v/>
      </c>
      <c r="AD136" s="7" t="str">
        <f>IF(LEN(Template!AK136)=0,"",Template!AK136)</f>
        <v/>
      </c>
      <c r="AE136" s="7" t="str">
        <f>IF(LEN(Template!AL136)=0,"",Template!AL136)</f>
        <v/>
      </c>
      <c r="AF136" s="7" t="str">
        <f>IF(LEN(Template!AM136)=0,"",Template!AM136)</f>
        <v/>
      </c>
      <c r="AG136" s="7" t="str">
        <f>IF(LEN(Template!AN136)=0,"",Template!AN136)</f>
        <v/>
      </c>
      <c r="AH136" s="7" t="str">
        <f>IF(LEN(Template!AO136)=0,"",Template!AO136)</f>
        <v/>
      </c>
      <c r="AI136" t="str">
        <f>IF(LEN(Template!AS136)=0,"",Template!AS136)</f>
        <v/>
      </c>
      <c r="AJ136" t="str">
        <f>IF(LEN(Template!AU136)=0,"",Template!AU136)</f>
        <v/>
      </c>
      <c r="AM136" s="7">
        <v>205</v>
      </c>
      <c r="AN136" s="181">
        <v>44949.516388888886</v>
      </c>
      <c r="AO136" t="s">
        <v>562</v>
      </c>
      <c r="AP136" t="s">
        <v>788</v>
      </c>
      <c r="AQ136" s="7">
        <v>0</v>
      </c>
      <c r="AR136" s="7">
        <v>11.776</v>
      </c>
      <c r="AS136" s="7">
        <v>0</v>
      </c>
      <c r="AT136" s="7">
        <v>0</v>
      </c>
      <c r="AU136" s="7">
        <v>0</v>
      </c>
      <c r="AV136" s="7">
        <v>0.51200000000000001</v>
      </c>
      <c r="AW136" s="7">
        <v>0.41299999999999998</v>
      </c>
      <c r="AX136" s="7">
        <v>8.8999999999999996E-2</v>
      </c>
      <c r="AY136" s="7">
        <v>46.972000000000001</v>
      </c>
      <c r="AZ136" s="7">
        <v>2</v>
      </c>
      <c r="BA136" s="7" t="s">
        <v>782</v>
      </c>
      <c r="BB136" s="7">
        <v>23.552</v>
      </c>
      <c r="BC136" s="7" t="s">
        <v>782</v>
      </c>
      <c r="BD136" s="7" t="s">
        <v>782</v>
      </c>
      <c r="BE136" s="7" t="s">
        <v>782</v>
      </c>
      <c r="BF136" s="7" t="s">
        <v>782</v>
      </c>
      <c r="BG136" s="7" t="s">
        <v>782</v>
      </c>
      <c r="BH136" s="7" t="s">
        <v>782</v>
      </c>
      <c r="BI136" s="7">
        <v>93.944000000000003</v>
      </c>
      <c r="BJ136" t="s">
        <v>858</v>
      </c>
      <c r="BK136" s="7" t="s">
        <v>704</v>
      </c>
      <c r="BL136" s="7" t="s">
        <v>707</v>
      </c>
      <c r="BM136" s="7" t="s">
        <v>704</v>
      </c>
      <c r="BN136" s="7" t="s">
        <v>707</v>
      </c>
      <c r="BO136" s="7" t="s">
        <v>858</v>
      </c>
      <c r="BP136" s="7" t="s">
        <v>858</v>
      </c>
      <c r="BQ136" s="7" t="s">
        <v>858</v>
      </c>
      <c r="BR136" s="7" t="s">
        <v>858</v>
      </c>
      <c r="BS136" s="7" t="s">
        <v>409</v>
      </c>
      <c r="BT136" s="7" t="s">
        <v>848</v>
      </c>
      <c r="BU136" t="s">
        <v>875</v>
      </c>
      <c r="BV136" t="s">
        <v>858</v>
      </c>
    </row>
    <row r="137" spans="1:74" x14ac:dyDescent="0.35">
      <c r="A137" s="7">
        <f ca="1">Template!A137</f>
        <v>133</v>
      </c>
      <c r="B137" s="181">
        <f ca="1">Template!B137</f>
        <v>44947.169930555552</v>
      </c>
      <c r="C137" t="str">
        <f ca="1">Template!C137</f>
        <v>WO-23003-80-A-1</v>
      </c>
      <c r="D137" t="str">
        <f ca="1">Template!E137</f>
        <v>U</v>
      </c>
      <c r="E137" s="7">
        <f ca="1">Template!G137</f>
        <v>354.30900000000003</v>
      </c>
      <c r="F137" s="7" t="e">
        <f ca="1">Template!H137</f>
        <v>#N/A</v>
      </c>
      <c r="G137" s="7">
        <f ca="1">Template!I137</f>
        <v>0</v>
      </c>
      <c r="H137" s="7">
        <f ca="1">Template!J137</f>
        <v>0</v>
      </c>
      <c r="I137" s="7" t="e">
        <f ca="1">Template!K137</f>
        <v>#N/A</v>
      </c>
      <c r="J137" s="7">
        <f ca="1">Template!L137</f>
        <v>0.35199999999999998</v>
      </c>
      <c r="K137" s="7">
        <f ca="1">Template!M137</f>
        <v>0.32600000000000001</v>
      </c>
      <c r="L137" s="7" t="e">
        <f ca="1">Template!N137</f>
        <v>#N/A</v>
      </c>
      <c r="M137" s="7">
        <f ca="1">Template!O137</f>
        <v>0.25</v>
      </c>
      <c r="N137" s="7">
        <f ca="1">Template!P137</f>
        <v>1</v>
      </c>
      <c r="O137" s="7">
        <f ca="1">Template!Q137</f>
        <v>354.30900000000003</v>
      </c>
      <c r="P137" s="7" t="e">
        <f ca="1">Template!R137</f>
        <v>#N/A</v>
      </c>
      <c r="Q137" s="7" t="str">
        <f ca="1">Template!S137</f>
        <v>&lt;MRL</v>
      </c>
      <c r="R137" s="7" t="str">
        <f ca="1">Template!T137</f>
        <v>&lt;MRL</v>
      </c>
      <c r="S137" s="7" t="e">
        <f ca="1">Template!U137</f>
        <v>#N/A</v>
      </c>
      <c r="T137" s="7" t="str">
        <f ca="1">Template!V137</f>
        <v>&lt;MRL</v>
      </c>
      <c r="U137" s="7" t="str">
        <f ca="1">Template!W137</f>
        <v>&lt;MRL</v>
      </c>
      <c r="V137" s="7" t="e">
        <f ca="1">Template!X137</f>
        <v>#N/A</v>
      </c>
      <c r="W137" s="7" t="str">
        <f ca="1">Template!Y137</f>
        <v>&lt;MRL</v>
      </c>
      <c r="X137" t="str">
        <f ca="1">Template!AD137</f>
        <v/>
      </c>
      <c r="Y137" s="7" t="str">
        <f>IF(LEN(Template!AF137)=0,"",Template!AF137)</f>
        <v>IS3</v>
      </c>
      <c r="Z137" s="7" t="str">
        <f>IF(LEN(Template!AG137)=0,"",Template!AG137)</f>
        <v>IS3</v>
      </c>
      <c r="AA137" s="7" t="str">
        <f>IF(LEN(Template!AH137)=0,"",Template!AH137)</f>
        <v>IS4</v>
      </c>
      <c r="AB137" s="7" t="str">
        <f>IF(LEN(Template!AI137)=0,"",Template!AI137)</f>
        <v>IS4</v>
      </c>
      <c r="AC137" s="7" t="str">
        <f>IF(LEN(Template!AJ137)=0,"",Template!AJ137)</f>
        <v/>
      </c>
      <c r="AD137" s="7" t="str">
        <f>IF(LEN(Template!AK137)=0,"",Template!AK137)</f>
        <v/>
      </c>
      <c r="AE137" s="7" t="str">
        <f>IF(LEN(Template!AL137)=0,"",Template!AL137)</f>
        <v/>
      </c>
      <c r="AF137" s="7" t="str">
        <f>IF(LEN(Template!AM137)=0,"",Template!AM137)</f>
        <v/>
      </c>
      <c r="AG137" s="7" t="str">
        <f>IF(LEN(Template!AN137)=0,"",Template!AN137)</f>
        <v/>
      </c>
      <c r="AH137" s="7" t="str">
        <f>IF(LEN(Template!AO137)=0,"",Template!AO137)</f>
        <v/>
      </c>
      <c r="AI137" t="str">
        <f>IF(LEN(Template!AS137)=0,"",Template!AS137)</f>
        <v/>
      </c>
      <c r="AJ137" t="str">
        <f>IF(LEN(Template!AU137)=0,"",Template!AU137)</f>
        <v/>
      </c>
      <c r="AM137" s="7">
        <v>206</v>
      </c>
      <c r="AN137" s="181">
        <v>44949.535196759258</v>
      </c>
      <c r="AO137" t="s">
        <v>561</v>
      </c>
      <c r="AP137" t="s">
        <v>788</v>
      </c>
      <c r="AQ137" s="7">
        <v>0</v>
      </c>
      <c r="AR137" s="7">
        <v>9.6430000000000007</v>
      </c>
      <c r="AS137" s="7">
        <v>0</v>
      </c>
      <c r="AT137" s="7">
        <v>0</v>
      </c>
      <c r="AU137" s="7">
        <v>0.80900000000000005</v>
      </c>
      <c r="AV137" s="7">
        <v>0</v>
      </c>
      <c r="AW137" s="7">
        <v>0.41199999999999998</v>
      </c>
      <c r="AX137" s="7">
        <v>0.26700000000000002</v>
      </c>
      <c r="AY137" s="7">
        <v>4.7160000000000002</v>
      </c>
      <c r="AZ137" s="7">
        <v>2</v>
      </c>
      <c r="BA137" s="7" t="s">
        <v>782</v>
      </c>
      <c r="BB137" s="7">
        <v>19.286000000000001</v>
      </c>
      <c r="BC137" s="7" t="s">
        <v>782</v>
      </c>
      <c r="BD137" s="7" t="s">
        <v>782</v>
      </c>
      <c r="BE137" s="7" t="s">
        <v>782</v>
      </c>
      <c r="BF137" s="7" t="s">
        <v>782</v>
      </c>
      <c r="BG137" s="7" t="s">
        <v>782</v>
      </c>
      <c r="BH137" s="7" t="s">
        <v>782</v>
      </c>
      <c r="BI137" s="7" t="s">
        <v>782</v>
      </c>
      <c r="BJ137" t="s">
        <v>858</v>
      </c>
      <c r="BK137" s="7" t="s">
        <v>704</v>
      </c>
      <c r="BL137" s="7" t="s">
        <v>707</v>
      </c>
      <c r="BM137" s="7" t="s">
        <v>704</v>
      </c>
      <c r="BN137" s="7" t="s">
        <v>707</v>
      </c>
      <c r="BO137" s="7" t="s">
        <v>707</v>
      </c>
      <c r="BP137" s="7" t="s">
        <v>707</v>
      </c>
      <c r="BQ137" s="7" t="s">
        <v>707</v>
      </c>
      <c r="BR137" s="7" t="s">
        <v>707</v>
      </c>
      <c r="BS137" s="7" t="s">
        <v>858</v>
      </c>
      <c r="BT137" s="7" t="s">
        <v>848</v>
      </c>
      <c r="BU137" t="s">
        <v>875</v>
      </c>
      <c r="BV137" t="s">
        <v>858</v>
      </c>
    </row>
    <row r="138" spans="1:74" x14ac:dyDescent="0.35">
      <c r="A138" s="7">
        <f ca="1">Template!A138</f>
        <v>134</v>
      </c>
      <c r="B138" s="181">
        <f ca="1">Template!B138</f>
        <v>44947.188726851855</v>
      </c>
      <c r="C138" t="str">
        <f ca="1">Template!C138</f>
        <v>AB-230117-02 LRB 9</v>
      </c>
      <c r="D138" t="str">
        <f ca="1">Template!E138</f>
        <v>K</v>
      </c>
      <c r="E138" s="7">
        <f ca="1">Template!G138</f>
        <v>0</v>
      </c>
      <c r="F138" s="7" t="e">
        <f ca="1">Template!H138</f>
        <v>#N/A</v>
      </c>
      <c r="G138" s="7">
        <f ca="1">Template!I138</f>
        <v>0</v>
      </c>
      <c r="H138" s="7">
        <f ca="1">Template!J138</f>
        <v>0.79400000000000004</v>
      </c>
      <c r="I138" s="7" t="e">
        <f ca="1">Template!K138</f>
        <v>#N/A</v>
      </c>
      <c r="J138" s="7">
        <f ca="1">Template!L138</f>
        <v>0.55200000000000005</v>
      </c>
      <c r="K138" s="7">
        <f ca="1">Template!M138</f>
        <v>0.22900000000000001</v>
      </c>
      <c r="L138" s="7" t="e">
        <f ca="1">Template!N138</f>
        <v>#N/A</v>
      </c>
      <c r="M138" s="7">
        <f ca="1">Template!O138</f>
        <v>0.312</v>
      </c>
      <c r="N138" s="7">
        <f ca="1">Template!P138</f>
        <v>1</v>
      </c>
      <c r="O138" s="7" t="str">
        <f ca="1">Template!Q138</f>
        <v>&lt;MRL</v>
      </c>
      <c r="P138" s="7" t="e">
        <f ca="1">Template!R138</f>
        <v>#N/A</v>
      </c>
      <c r="Q138" s="7" t="str">
        <f ca="1">Template!S138</f>
        <v>&lt;MRL</v>
      </c>
      <c r="R138" s="7" t="str">
        <f ca="1">Template!T138</f>
        <v>&lt;MRL</v>
      </c>
      <c r="S138" s="7" t="e">
        <f ca="1">Template!U138</f>
        <v>#N/A</v>
      </c>
      <c r="T138" s="7" t="str">
        <f ca="1">Template!V138</f>
        <v>&lt;MRL</v>
      </c>
      <c r="U138" s="7" t="str">
        <f ca="1">Template!W138</f>
        <v>&lt;MRL</v>
      </c>
      <c r="V138" s="7" t="e">
        <f ca="1">Template!X138</f>
        <v>#N/A</v>
      </c>
      <c r="W138" s="7" t="str">
        <f ca="1">Template!Y138</f>
        <v>&lt;MRL</v>
      </c>
      <c r="X138" t="str">
        <f ca="1">Template!AD138</f>
        <v/>
      </c>
      <c r="Y138" s="7" t="str">
        <f>IF(LEN(Template!AF138)=0,"",Template!AF138)</f>
        <v/>
      </c>
      <c r="Z138" s="7" t="str">
        <f>IF(LEN(Template!AG138)=0,"",Template!AG138)</f>
        <v/>
      </c>
      <c r="AA138" s="7" t="str">
        <f>IF(LEN(Template!AH138)=0,"",Template!AH138)</f>
        <v/>
      </c>
      <c r="AB138" s="7" t="str">
        <f>IF(LEN(Template!AI138)=0,"",Template!AI138)</f>
        <v/>
      </c>
      <c r="AC138" s="7" t="str">
        <f>IF(LEN(Template!AJ138)=0,"",Template!AJ138)</f>
        <v/>
      </c>
      <c r="AD138" s="7" t="str">
        <f>IF(LEN(Template!AK138)=0,"",Template!AK138)</f>
        <v/>
      </c>
      <c r="AE138" s="7" t="str">
        <f>IF(LEN(Template!AL138)=0,"",Template!AL138)</f>
        <v/>
      </c>
      <c r="AF138" s="7" t="str">
        <f>IF(LEN(Template!AM138)=0,"",Template!AM138)</f>
        <v/>
      </c>
      <c r="AG138" s="7" t="str">
        <f>IF(LEN(Template!AN138)=0,"",Template!AN138)</f>
        <v/>
      </c>
      <c r="AH138" s="7" t="str">
        <f>IF(LEN(Template!AO138)=0,"",Template!AO138)</f>
        <v/>
      </c>
      <c r="AI138" t="str">
        <f>IF(LEN(Template!AS138)=0,"",Template!AS138)</f>
        <v/>
      </c>
      <c r="AJ138" t="str">
        <f>IF(LEN(Template!AU138)=0,"",Template!AU138)</f>
        <v/>
      </c>
      <c r="AM138" s="7">
        <v>207</v>
      </c>
      <c r="AN138" s="181">
        <v>44949.554016203707</v>
      </c>
      <c r="AO138" t="s">
        <v>560</v>
      </c>
      <c r="AP138" t="s">
        <v>788</v>
      </c>
      <c r="AQ138" s="7">
        <v>0</v>
      </c>
      <c r="AR138" s="7">
        <v>9.4559999999999995</v>
      </c>
      <c r="AS138" s="7">
        <v>0</v>
      </c>
      <c r="AT138" s="7">
        <v>0</v>
      </c>
      <c r="AU138" s="7">
        <v>0.83899999999999997</v>
      </c>
      <c r="AV138" s="7">
        <v>0.45100000000000001</v>
      </c>
      <c r="AW138" s="7">
        <v>0.375</v>
      </c>
      <c r="AX138" s="7">
        <v>2.9000000000000001E-2</v>
      </c>
      <c r="AY138" s="7">
        <v>1.887</v>
      </c>
      <c r="AZ138" s="7">
        <v>2</v>
      </c>
      <c r="BA138" s="7" t="s">
        <v>782</v>
      </c>
      <c r="BB138" s="7">
        <v>18.911999999999999</v>
      </c>
      <c r="BC138" s="7" t="s">
        <v>782</v>
      </c>
      <c r="BD138" s="7" t="s">
        <v>782</v>
      </c>
      <c r="BE138" s="7" t="s">
        <v>782</v>
      </c>
      <c r="BF138" s="7" t="s">
        <v>782</v>
      </c>
      <c r="BG138" s="7" t="s">
        <v>782</v>
      </c>
      <c r="BH138" s="7" t="s">
        <v>782</v>
      </c>
      <c r="BI138" s="7" t="s">
        <v>782</v>
      </c>
      <c r="BJ138" t="s">
        <v>858</v>
      </c>
      <c r="BK138" s="7" t="s">
        <v>704</v>
      </c>
      <c r="BL138" s="7" t="s">
        <v>707</v>
      </c>
      <c r="BM138" s="7" t="s">
        <v>704</v>
      </c>
      <c r="BN138" s="7" t="s">
        <v>707</v>
      </c>
      <c r="BO138" s="7" t="s">
        <v>707</v>
      </c>
      <c r="BP138" s="7" t="s">
        <v>707</v>
      </c>
      <c r="BQ138" s="7" t="s">
        <v>858</v>
      </c>
      <c r="BR138" s="7" t="s">
        <v>858</v>
      </c>
      <c r="BS138" s="7" t="s">
        <v>858</v>
      </c>
      <c r="BT138" s="7" t="s">
        <v>858</v>
      </c>
      <c r="BU138" t="s">
        <v>858</v>
      </c>
      <c r="BV138" t="s">
        <v>858</v>
      </c>
    </row>
    <row r="139" spans="1:74" x14ac:dyDescent="0.35">
      <c r="A139" s="7">
        <f ca="1">Template!A139</f>
        <v>135</v>
      </c>
      <c r="B139" s="181">
        <f ca="1">Template!B139</f>
        <v>44947.20753472222</v>
      </c>
      <c r="C139" t="str">
        <f ca="1">Template!C139</f>
        <v>LD4-inj1</v>
      </c>
      <c r="D139" t="str">
        <f ca="1">Template!E139</f>
        <v>D</v>
      </c>
      <c r="E139" s="7">
        <f ca="1">Template!G139</f>
        <v>0</v>
      </c>
      <c r="F139" s="7" t="e">
        <f ca="1">Template!H139</f>
        <v>#N/A</v>
      </c>
      <c r="G139" s="7">
        <f ca="1">Template!I139</f>
        <v>1.6950000000000001</v>
      </c>
      <c r="H139" s="7">
        <f ca="1">Template!J139</f>
        <v>0</v>
      </c>
      <c r="I139" s="7" t="e">
        <f ca="1">Template!K139</f>
        <v>#N/A</v>
      </c>
      <c r="J139" s="7">
        <f ca="1">Template!L139</f>
        <v>0.39700000000000002</v>
      </c>
      <c r="K139" s="7">
        <f ca="1">Template!M139</f>
        <v>0.34200000000000003</v>
      </c>
      <c r="L139" s="7" t="e">
        <f ca="1">Template!N139</f>
        <v>#N/A</v>
      </c>
      <c r="M139" s="7">
        <f ca="1">Template!O139</f>
        <v>3.6440000000000001</v>
      </c>
      <c r="N139" s="7">
        <f ca="1">Template!P139</f>
        <v>1</v>
      </c>
      <c r="O139" s="7" t="str">
        <f ca="1">Template!Q139</f>
        <v>&lt;MRL</v>
      </c>
      <c r="P139" s="7" t="e">
        <f ca="1">Template!R139</f>
        <v>#N/A</v>
      </c>
      <c r="Q139" s="7" t="str">
        <f ca="1">Template!S139</f>
        <v>&lt;MRL</v>
      </c>
      <c r="R139" s="7" t="str">
        <f ca="1">Template!T139</f>
        <v>&lt;MRL</v>
      </c>
      <c r="S139" s="7" t="e">
        <f ca="1">Template!U139</f>
        <v>#N/A</v>
      </c>
      <c r="T139" s="7" t="str">
        <f ca="1">Template!V139</f>
        <v>&lt;MRL</v>
      </c>
      <c r="U139" s="7" t="str">
        <f ca="1">Template!W139</f>
        <v>&lt;MRL</v>
      </c>
      <c r="V139" s="7" t="e">
        <f ca="1">Template!X139</f>
        <v>#N/A</v>
      </c>
      <c r="W139" s="7" t="str">
        <f ca="1">Template!Y139</f>
        <v>&lt;MRL</v>
      </c>
      <c r="X139" t="str">
        <f ca="1">Template!AD139</f>
        <v/>
      </c>
      <c r="Y139" s="7" t="str">
        <f>IF(LEN(Template!AF139)=0,"",Template!AF139)</f>
        <v>IS3</v>
      </c>
      <c r="Z139" s="7" t="str">
        <f>IF(LEN(Template!AG139)=0,"",Template!AG139)</f>
        <v>IS4</v>
      </c>
      <c r="AA139" s="7" t="str">
        <f>IF(LEN(Template!AH139)=0,"",Template!AH139)</f>
        <v>IS4</v>
      </c>
      <c r="AB139" s="7" t="str">
        <f>IF(LEN(Template!AI139)=0,"",Template!AI139)</f>
        <v>IS4</v>
      </c>
      <c r="AC139" s="7" t="str">
        <f>IF(LEN(Template!AJ139)=0,"",Template!AJ139)</f>
        <v/>
      </c>
      <c r="AD139" s="7" t="str">
        <f>IF(LEN(Template!AK139)=0,"",Template!AK139)</f>
        <v/>
      </c>
      <c r="AE139" s="7" t="str">
        <f>IF(LEN(Template!AL139)=0,"",Template!AL139)</f>
        <v/>
      </c>
      <c r="AF139" s="7" t="str">
        <f>IF(LEN(Template!AM139)=0,"",Template!AM139)</f>
        <v/>
      </c>
      <c r="AG139" s="7" t="str">
        <f>IF(LEN(Template!AN139)=0,"",Template!AN139)</f>
        <v/>
      </c>
      <c r="AH139" s="7" t="str">
        <f>IF(LEN(Template!AO139)=0,"",Template!AO139)</f>
        <v/>
      </c>
      <c r="AI139" t="str">
        <f>IF(LEN(Template!AS139)=0,"",Template!AS139)</f>
        <v/>
      </c>
      <c r="AJ139" t="str">
        <f>IF(LEN(Template!AU139)=0,"",Template!AU139)</f>
        <v/>
      </c>
      <c r="AM139" s="7">
        <v>208</v>
      </c>
      <c r="AN139" s="181">
        <v>44949.572812500002</v>
      </c>
      <c r="AO139" t="s">
        <v>559</v>
      </c>
      <c r="AP139" t="s">
        <v>788</v>
      </c>
      <c r="AQ139" s="7">
        <v>0</v>
      </c>
      <c r="AR139" s="7">
        <v>9.0950000000000006</v>
      </c>
      <c r="AS139" s="7">
        <v>0.67200000000000004</v>
      </c>
      <c r="AT139" s="7">
        <v>0</v>
      </c>
      <c r="AU139" s="7">
        <v>0.77400000000000002</v>
      </c>
      <c r="AV139" s="7">
        <v>0.58299999999999996</v>
      </c>
      <c r="AW139" s="7">
        <v>0.34699999999999998</v>
      </c>
      <c r="AX139" s="7">
        <v>9.2999999999999999E-2</v>
      </c>
      <c r="AY139" s="7">
        <v>1.569</v>
      </c>
      <c r="AZ139" s="7">
        <v>2</v>
      </c>
      <c r="BA139" s="7" t="s">
        <v>782</v>
      </c>
      <c r="BB139" s="7">
        <v>18.190000000000001</v>
      </c>
      <c r="BC139" s="7" t="s">
        <v>782</v>
      </c>
      <c r="BD139" s="7" t="s">
        <v>782</v>
      </c>
      <c r="BE139" s="7" t="s">
        <v>782</v>
      </c>
      <c r="BF139" s="7" t="s">
        <v>782</v>
      </c>
      <c r="BG139" s="7" t="s">
        <v>782</v>
      </c>
      <c r="BH139" s="7" t="s">
        <v>782</v>
      </c>
      <c r="BI139" s="7" t="s">
        <v>782</v>
      </c>
      <c r="BJ139" t="s">
        <v>858</v>
      </c>
      <c r="BK139" s="7" t="s">
        <v>704</v>
      </c>
      <c r="BL139" s="7" t="s">
        <v>707</v>
      </c>
      <c r="BM139" s="7" t="s">
        <v>704</v>
      </c>
      <c r="BN139" s="7" t="s">
        <v>707</v>
      </c>
      <c r="BO139" s="7" t="s">
        <v>707</v>
      </c>
      <c r="BP139" s="7" t="s">
        <v>707</v>
      </c>
      <c r="BQ139" s="7" t="s">
        <v>707</v>
      </c>
      <c r="BR139" s="7" t="s">
        <v>858</v>
      </c>
      <c r="BS139" s="7" t="s">
        <v>858</v>
      </c>
      <c r="BT139" s="7" t="s">
        <v>858</v>
      </c>
      <c r="BU139" t="s">
        <v>858</v>
      </c>
      <c r="BV139" t="s">
        <v>858</v>
      </c>
    </row>
    <row r="140" spans="1:74" x14ac:dyDescent="0.35">
      <c r="A140" s="7">
        <f ca="1">Template!A140</f>
        <v>136</v>
      </c>
      <c r="B140" s="181">
        <f ca="1">Template!B140</f>
        <v>44947.226331018515</v>
      </c>
      <c r="C140" t="str">
        <f ca="1">Template!C140</f>
        <v>AB-230117-02 LD 4</v>
      </c>
      <c r="D140" t="str">
        <f ca="1">Template!E140</f>
        <v>D</v>
      </c>
      <c r="E140" s="7">
        <f ca="1">Template!G140</f>
        <v>0</v>
      </c>
      <c r="F140" s="7" t="e">
        <f ca="1">Template!H140</f>
        <v>#N/A</v>
      </c>
      <c r="G140" s="7">
        <f ca="1">Template!I140</f>
        <v>1.2809999999999999</v>
      </c>
      <c r="H140" s="7">
        <f ca="1">Template!J140</f>
        <v>0</v>
      </c>
      <c r="I140" s="7" t="e">
        <f ca="1">Template!K140</f>
        <v>#N/A</v>
      </c>
      <c r="J140" s="7">
        <f ca="1">Template!L140</f>
        <v>0.502</v>
      </c>
      <c r="K140" s="7">
        <f ca="1">Template!M140</f>
        <v>0.314</v>
      </c>
      <c r="L140" s="7" t="e">
        <f ca="1">Template!N140</f>
        <v>#N/A</v>
      </c>
      <c r="M140" s="7">
        <f ca="1">Template!O140</f>
        <v>3.87</v>
      </c>
      <c r="N140" s="7">
        <f ca="1">Template!P140</f>
        <v>1</v>
      </c>
      <c r="O140" s="7" t="str">
        <f ca="1">Template!Q140</f>
        <v>&lt;MRL</v>
      </c>
      <c r="P140" s="7" t="e">
        <f ca="1">Template!R140</f>
        <v>#N/A</v>
      </c>
      <c r="Q140" s="7" t="str">
        <f ca="1">Template!S140</f>
        <v>&lt;MRL</v>
      </c>
      <c r="R140" s="7" t="str">
        <f ca="1">Template!T140</f>
        <v>&lt;MRL</v>
      </c>
      <c r="S140" s="7" t="e">
        <f ca="1">Template!U140</f>
        <v>#N/A</v>
      </c>
      <c r="T140" s="7" t="str">
        <f ca="1">Template!V140</f>
        <v>&lt;MRL</v>
      </c>
      <c r="U140" s="7" t="str">
        <f ca="1">Template!W140</f>
        <v>&lt;MRL</v>
      </c>
      <c r="V140" s="7" t="e">
        <f ca="1">Template!X140</f>
        <v>#N/A</v>
      </c>
      <c r="W140" s="7" t="str">
        <f ca="1">Template!Y140</f>
        <v>&lt;MRL</v>
      </c>
      <c r="X140" t="str">
        <f ca="1">Template!AD140</f>
        <v/>
      </c>
      <c r="Y140" s="7" t="str">
        <f>IF(LEN(Template!AF140)=0,"",Template!AF140)</f>
        <v>IS3</v>
      </c>
      <c r="Z140" s="7" t="str">
        <f>IF(LEN(Template!AG140)=0,"",Template!AG140)</f>
        <v>IS4</v>
      </c>
      <c r="AA140" s="7" t="str">
        <f>IF(LEN(Template!AH140)=0,"",Template!AH140)</f>
        <v>IS4</v>
      </c>
      <c r="AB140" s="7" t="str">
        <f>IF(LEN(Template!AI140)=0,"",Template!AI140)</f>
        <v>IS4</v>
      </c>
      <c r="AC140" s="7" t="str">
        <f>IF(LEN(Template!AJ140)=0,"",Template!AJ140)</f>
        <v>IS4</v>
      </c>
      <c r="AD140" s="7" t="str">
        <f>IF(LEN(Template!AK140)=0,"",Template!AK140)</f>
        <v/>
      </c>
      <c r="AE140" s="7" t="str">
        <f>IF(LEN(Template!AL140)=0,"",Template!AL140)</f>
        <v/>
      </c>
      <c r="AF140" s="7" t="str">
        <f>IF(LEN(Template!AM140)=0,"",Template!AM140)</f>
        <v/>
      </c>
      <c r="AG140" s="7" t="str">
        <f>IF(LEN(Template!AN140)=0,"",Template!AN140)</f>
        <v/>
      </c>
      <c r="AH140" s="7" t="str">
        <f>IF(LEN(Template!AO140)=0,"",Template!AO140)</f>
        <v/>
      </c>
      <c r="AI140" t="str">
        <f>IF(LEN(Template!AS140)=0,"",Template!AS140)</f>
        <v/>
      </c>
      <c r="AJ140" t="str">
        <f>IF(LEN(Template!AU140)=0,"",Template!AU140)</f>
        <v/>
      </c>
      <c r="AM140" s="7">
        <v>209</v>
      </c>
      <c r="AN140" s="181">
        <v>44949.591608796298</v>
      </c>
      <c r="AO140" t="s">
        <v>558</v>
      </c>
      <c r="AP140" t="s">
        <v>788</v>
      </c>
      <c r="AQ140" s="7">
        <v>0</v>
      </c>
      <c r="AR140" s="7">
        <v>12.555999999999999</v>
      </c>
      <c r="AS140" s="7">
        <v>0</v>
      </c>
      <c r="AT140" s="7">
        <v>0</v>
      </c>
      <c r="AU140" s="7">
        <v>0.77100000000000002</v>
      </c>
      <c r="AV140" s="7">
        <v>0.45100000000000001</v>
      </c>
      <c r="AW140" s="7">
        <v>0.34499999999999997</v>
      </c>
      <c r="AX140" s="7">
        <v>0.23599999999999999</v>
      </c>
      <c r="AY140" s="7">
        <v>1.157</v>
      </c>
      <c r="AZ140" s="7">
        <v>2</v>
      </c>
      <c r="BA140" s="7" t="s">
        <v>782</v>
      </c>
      <c r="BB140" s="7">
        <v>25.111999999999998</v>
      </c>
      <c r="BC140" s="7" t="s">
        <v>782</v>
      </c>
      <c r="BD140" s="7" t="s">
        <v>782</v>
      </c>
      <c r="BE140" s="7" t="s">
        <v>782</v>
      </c>
      <c r="BF140" s="7" t="s">
        <v>782</v>
      </c>
      <c r="BG140" s="7" t="s">
        <v>782</v>
      </c>
      <c r="BH140" s="7" t="s">
        <v>782</v>
      </c>
      <c r="BI140" s="7" t="s">
        <v>782</v>
      </c>
      <c r="BJ140" t="s">
        <v>858</v>
      </c>
      <c r="BK140" s="7" t="s">
        <v>704</v>
      </c>
      <c r="BL140" s="7" t="s">
        <v>707</v>
      </c>
      <c r="BM140" s="7" t="s">
        <v>704</v>
      </c>
      <c r="BN140" s="7" t="s">
        <v>707</v>
      </c>
      <c r="BO140" s="7" t="s">
        <v>707</v>
      </c>
      <c r="BP140" s="7" t="s">
        <v>707</v>
      </c>
      <c r="BQ140" s="7" t="s">
        <v>858</v>
      </c>
      <c r="BR140" s="7" t="s">
        <v>858</v>
      </c>
      <c r="BS140" s="7" t="s">
        <v>858</v>
      </c>
      <c r="BT140" s="7" t="s">
        <v>858</v>
      </c>
      <c r="BU140" t="s">
        <v>858</v>
      </c>
      <c r="BV140" t="s">
        <v>858</v>
      </c>
    </row>
    <row r="141" spans="1:74" x14ac:dyDescent="0.35">
      <c r="A141" s="7">
        <f ca="1">Template!A141</f>
        <v>137</v>
      </c>
      <c r="B141" s="181">
        <f ca="1">Template!B141</f>
        <v>44947.245127314818</v>
      </c>
      <c r="C141" t="str">
        <f ca="1">Template!C141</f>
        <v>AB-230117-02 LFB-H 5</v>
      </c>
      <c r="D141" t="str">
        <f ca="1">Template!E141</f>
        <v>Z</v>
      </c>
      <c r="E141" s="7">
        <f ca="1">Template!G141</f>
        <v>158.25800000000001</v>
      </c>
      <c r="F141" s="7" t="e">
        <f ca="1">Template!H141</f>
        <v>#N/A</v>
      </c>
      <c r="G141" s="7">
        <f ca="1">Template!I141</f>
        <v>179.70500000000001</v>
      </c>
      <c r="H141" s="7">
        <f ca="1">Template!J141</f>
        <v>179.09299999999999</v>
      </c>
      <c r="I141" s="7" t="e">
        <f ca="1">Template!K141</f>
        <v>#N/A</v>
      </c>
      <c r="J141" s="7">
        <f ca="1">Template!L141</f>
        <v>179.20099999999999</v>
      </c>
      <c r="K141" s="7">
        <f ca="1">Template!M141</f>
        <v>181.423</v>
      </c>
      <c r="L141" s="7" t="e">
        <f ca="1">Template!N141</f>
        <v>#N/A</v>
      </c>
      <c r="M141" s="7">
        <f ca="1">Template!O141</f>
        <v>180.31700000000001</v>
      </c>
      <c r="N141" s="7">
        <f ca="1">Template!P141</f>
        <v>1</v>
      </c>
      <c r="O141" s="7">
        <f ca="1">Template!Q141</f>
        <v>158.25800000000001</v>
      </c>
      <c r="P141" s="7" t="e">
        <f ca="1">Template!R141</f>
        <v>#N/A</v>
      </c>
      <c r="Q141" s="7">
        <f ca="1">Template!S141</f>
        <v>179.70500000000001</v>
      </c>
      <c r="R141" s="7">
        <f ca="1">Template!T141</f>
        <v>179.09299999999999</v>
      </c>
      <c r="S141" s="7" t="e">
        <f ca="1">Template!U141</f>
        <v>#N/A</v>
      </c>
      <c r="T141" s="7">
        <f ca="1">Template!V141</f>
        <v>179.20099999999999</v>
      </c>
      <c r="U141" s="7">
        <f ca="1">Template!W141</f>
        <v>181.423</v>
      </c>
      <c r="V141" s="7" t="e">
        <f ca="1">Template!X141</f>
        <v>#N/A</v>
      </c>
      <c r="W141" s="7">
        <f ca="1">Template!Y141</f>
        <v>180.31700000000001</v>
      </c>
      <c r="X141" t="str">
        <f ca="1">Template!AD141</f>
        <v>No TrueV!</v>
      </c>
      <c r="Y141" s="7" t="str">
        <f>IF(LEN(Template!AF141)=0,"",Template!AF141)</f>
        <v/>
      </c>
      <c r="Z141" s="7" t="str">
        <f>IF(LEN(Template!AG141)=0,"",Template!AG141)</f>
        <v/>
      </c>
      <c r="AA141" s="7" t="str">
        <f>IF(LEN(Template!AH141)=0,"",Template!AH141)</f>
        <v/>
      </c>
      <c r="AB141" s="7" t="str">
        <f>IF(LEN(Template!AI141)=0,"",Template!AI141)</f>
        <v/>
      </c>
      <c r="AC141" s="7" t="str">
        <f>IF(LEN(Template!AJ141)=0,"",Template!AJ141)</f>
        <v/>
      </c>
      <c r="AD141" s="7" t="str">
        <f>IF(LEN(Template!AK141)=0,"",Template!AK141)</f>
        <v/>
      </c>
      <c r="AE141" s="7" t="str">
        <f>IF(LEN(Template!AL141)=0,"",Template!AL141)</f>
        <v/>
      </c>
      <c r="AF141" s="7" t="str">
        <f>IF(LEN(Template!AM141)=0,"",Template!AM141)</f>
        <v/>
      </c>
      <c r="AG141" s="7" t="str">
        <f>IF(LEN(Template!AN141)=0,"",Template!AN141)</f>
        <v/>
      </c>
      <c r="AH141" s="7" t="str">
        <f>IF(LEN(Template!AO141)=0,"",Template!AO141)</f>
        <v/>
      </c>
      <c r="AI141" t="str">
        <f>IF(LEN(Template!AS141)=0,"",Template!AS141)</f>
        <v/>
      </c>
      <c r="AJ141" t="str">
        <f>IF(LEN(Template!AU141)=0,"",Template!AU141)</f>
        <v/>
      </c>
      <c r="AM141" s="7">
        <v>210</v>
      </c>
      <c r="AN141" s="181">
        <v>44949.61041666667</v>
      </c>
      <c r="AO141" t="s">
        <v>557</v>
      </c>
      <c r="AP141" t="s">
        <v>788</v>
      </c>
      <c r="AQ141" s="7">
        <v>0</v>
      </c>
      <c r="AR141" s="7">
        <v>13.468999999999999</v>
      </c>
      <c r="AS141" s="7">
        <v>0.48199999999999998</v>
      </c>
      <c r="AT141" s="7">
        <v>0</v>
      </c>
      <c r="AU141" s="7">
        <v>0</v>
      </c>
      <c r="AV141" s="7">
        <v>0.48099999999999998</v>
      </c>
      <c r="AW141" s="7">
        <v>0.29599999999999999</v>
      </c>
      <c r="AX141" s="7">
        <v>-2.5000000000000001E-2</v>
      </c>
      <c r="AY141" s="7">
        <v>0.77800000000000002</v>
      </c>
      <c r="AZ141" s="7">
        <v>2</v>
      </c>
      <c r="BA141" s="7" t="s">
        <v>782</v>
      </c>
      <c r="BB141" s="7">
        <v>26.937999999999999</v>
      </c>
      <c r="BC141" s="7" t="s">
        <v>782</v>
      </c>
      <c r="BD141" s="7" t="s">
        <v>782</v>
      </c>
      <c r="BE141" s="7" t="s">
        <v>782</v>
      </c>
      <c r="BF141" s="7" t="s">
        <v>782</v>
      </c>
      <c r="BG141" s="7" t="s">
        <v>782</v>
      </c>
      <c r="BH141" s="7" t="s">
        <v>782</v>
      </c>
      <c r="BI141" s="7" t="s">
        <v>782</v>
      </c>
      <c r="BJ141" t="s">
        <v>858</v>
      </c>
      <c r="BK141" s="7" t="s">
        <v>704</v>
      </c>
      <c r="BL141" s="7" t="s">
        <v>707</v>
      </c>
      <c r="BM141" s="7" t="s">
        <v>704</v>
      </c>
      <c r="BN141" s="7" t="s">
        <v>707</v>
      </c>
      <c r="BO141" s="7" t="s">
        <v>858</v>
      </c>
      <c r="BP141" s="7" t="s">
        <v>858</v>
      </c>
      <c r="BQ141" s="7" t="s">
        <v>858</v>
      </c>
      <c r="BR141" s="7" t="s">
        <v>858</v>
      </c>
      <c r="BS141" s="7" t="s">
        <v>858</v>
      </c>
      <c r="BT141" s="7" t="s">
        <v>858</v>
      </c>
      <c r="BU141" t="s">
        <v>858</v>
      </c>
      <c r="BV141" t="s">
        <v>858</v>
      </c>
    </row>
    <row r="142" spans="1:74" x14ac:dyDescent="0.35">
      <c r="A142" s="7">
        <f ca="1">Template!A142</f>
        <v>138</v>
      </c>
      <c r="B142" s="181">
        <f ca="1">Template!B142</f>
        <v>44947.26394675926</v>
      </c>
      <c r="C142" t="str">
        <f ca="1">Template!C142</f>
        <v>AB-230117-02 CCC-H 5</v>
      </c>
      <c r="D142" t="str">
        <f ca="1">Template!E142</f>
        <v>Q</v>
      </c>
      <c r="E142" s="7">
        <f ca="1">Template!G142</f>
        <v>309.05200000000002</v>
      </c>
      <c r="F142" s="7" t="e">
        <f ca="1">Template!H142</f>
        <v>#N/A</v>
      </c>
      <c r="G142" s="7">
        <f ca="1">Template!I142</f>
        <v>375.935</v>
      </c>
      <c r="H142" s="7">
        <f ca="1">Template!J142</f>
        <v>355.01600000000002</v>
      </c>
      <c r="I142" s="7" t="e">
        <f ca="1">Template!K142</f>
        <v>#N/A</v>
      </c>
      <c r="J142" s="7">
        <f ca="1">Template!L142</f>
        <v>353.12799999999999</v>
      </c>
      <c r="K142" s="7">
        <f ca="1">Template!M142</f>
        <v>357.21600000000001</v>
      </c>
      <c r="L142" s="7" t="e">
        <f ca="1">Template!N142</f>
        <v>#N/A</v>
      </c>
      <c r="M142" s="7">
        <f ca="1">Template!O142</f>
        <v>355.46899999999999</v>
      </c>
      <c r="N142" s="7">
        <f ca="1">Template!P142</f>
        <v>1</v>
      </c>
      <c r="O142" s="7">
        <f ca="1">Template!Q142</f>
        <v>309.05200000000002</v>
      </c>
      <c r="P142" s="7" t="e">
        <f ca="1">Template!R142</f>
        <v>#N/A</v>
      </c>
      <c r="Q142" s="7">
        <f ca="1">Template!S142</f>
        <v>375.935</v>
      </c>
      <c r="R142" s="7">
        <f ca="1">Template!T142</f>
        <v>355.01600000000002</v>
      </c>
      <c r="S142" s="7" t="e">
        <f ca="1">Template!U142</f>
        <v>#N/A</v>
      </c>
      <c r="T142" s="7">
        <f ca="1">Template!V142</f>
        <v>353.12799999999999</v>
      </c>
      <c r="U142" s="7">
        <f ca="1">Template!W142</f>
        <v>357.21600000000001</v>
      </c>
      <c r="V142" s="7" t="e">
        <f ca="1">Template!X142</f>
        <v>#N/A</v>
      </c>
      <c r="W142" s="7">
        <f ca="1">Template!Y142</f>
        <v>355.46899999999999</v>
      </c>
      <c r="X142" t="str">
        <f ca="1">Template!AD142</f>
        <v/>
      </c>
      <c r="Y142" s="7" t="str">
        <f>IF(LEN(Template!AF142)=0,"",Template!AF142)</f>
        <v/>
      </c>
      <c r="Z142" s="7" t="str">
        <f>IF(LEN(Template!AG142)=0,"",Template!AG142)</f>
        <v/>
      </c>
      <c r="AA142" s="7" t="str">
        <f>IF(LEN(Template!AH142)=0,"",Template!AH142)</f>
        <v/>
      </c>
      <c r="AB142" s="7" t="str">
        <f>IF(LEN(Template!AI142)=0,"",Template!AI142)</f>
        <v/>
      </c>
      <c r="AC142" s="7" t="str">
        <f>IF(LEN(Template!AJ142)=0,"",Template!AJ142)</f>
        <v/>
      </c>
      <c r="AD142" s="7" t="str">
        <f>IF(LEN(Template!AK142)=0,"",Template!AK142)</f>
        <v/>
      </c>
      <c r="AE142" s="7" t="str">
        <f>IF(LEN(Template!AL142)=0,"",Template!AL142)</f>
        <v/>
      </c>
      <c r="AF142" s="7" t="str">
        <f>IF(LEN(Template!AM142)=0,"",Template!AM142)</f>
        <v/>
      </c>
      <c r="AG142" s="7" t="str">
        <f>IF(LEN(Template!AN142)=0,"",Template!AN142)</f>
        <v/>
      </c>
      <c r="AH142" s="7" t="str">
        <f>IF(LEN(Template!AO142)=0,"",Template!AO142)</f>
        <v/>
      </c>
      <c r="AI142" t="str">
        <f>IF(LEN(Template!AS142)=0,"",Template!AS142)</f>
        <v/>
      </c>
      <c r="AJ142" t="str">
        <f>IF(LEN(Template!AU142)=0,"",Template!AU142)</f>
        <v/>
      </c>
      <c r="AM142" s="7">
        <v>213</v>
      </c>
      <c r="AN142" s="181">
        <v>44949.666805555556</v>
      </c>
      <c r="AO142" t="s">
        <v>556</v>
      </c>
      <c r="AP142" t="s">
        <v>788</v>
      </c>
      <c r="AQ142" s="7">
        <v>0</v>
      </c>
      <c r="AR142" s="7">
        <v>14.311999999999999</v>
      </c>
      <c r="AS142" s="7">
        <v>0.32900000000000001</v>
      </c>
      <c r="AT142" s="7">
        <v>0</v>
      </c>
      <c r="AU142" s="7">
        <v>0</v>
      </c>
      <c r="AV142" s="7">
        <v>0.36599999999999999</v>
      </c>
      <c r="AW142" s="7">
        <v>0.30599999999999999</v>
      </c>
      <c r="AX142" s="7">
        <v>-0.10100000000000001</v>
      </c>
      <c r="AY142" s="7">
        <v>0.748</v>
      </c>
      <c r="AZ142" s="7">
        <v>2</v>
      </c>
      <c r="BA142" s="7" t="s">
        <v>782</v>
      </c>
      <c r="BB142" s="7">
        <v>28.623999999999999</v>
      </c>
      <c r="BC142" s="7" t="s">
        <v>782</v>
      </c>
      <c r="BD142" s="7" t="s">
        <v>782</v>
      </c>
      <c r="BE142" s="7" t="s">
        <v>782</v>
      </c>
      <c r="BF142" s="7" t="s">
        <v>782</v>
      </c>
      <c r="BG142" s="7" t="s">
        <v>782</v>
      </c>
      <c r="BH142" s="7" t="s">
        <v>782</v>
      </c>
      <c r="BI142" s="7" t="s">
        <v>782</v>
      </c>
      <c r="BJ142" t="s">
        <v>858</v>
      </c>
      <c r="BK142" s="7" t="s">
        <v>704</v>
      </c>
      <c r="BL142" s="7" t="s">
        <v>707</v>
      </c>
      <c r="BM142" s="7" t="s">
        <v>704</v>
      </c>
      <c r="BN142" s="7" t="s">
        <v>707</v>
      </c>
      <c r="BO142" s="7" t="s">
        <v>858</v>
      </c>
      <c r="BP142" s="7" t="s">
        <v>858</v>
      </c>
      <c r="BQ142" s="7" t="s">
        <v>858</v>
      </c>
      <c r="BR142" s="7" t="s">
        <v>858</v>
      </c>
      <c r="BS142" s="7" t="s">
        <v>858</v>
      </c>
      <c r="BT142" s="7" t="s">
        <v>858</v>
      </c>
      <c r="BU142" t="s">
        <v>858</v>
      </c>
      <c r="BV142" t="s">
        <v>858</v>
      </c>
    </row>
    <row r="143" spans="1:74" x14ac:dyDescent="0.35">
      <c r="A143" s="7">
        <f ca="1">Template!A143</f>
        <v>139</v>
      </c>
      <c r="B143" s="181">
        <f ca="1">Template!B143</f>
        <v>44947.282766203702</v>
      </c>
      <c r="C143" t="str">
        <f ca="1">Template!C143</f>
        <v>AB-230117-02 LFSM-H 4</v>
      </c>
      <c r="D143" t="str">
        <f ca="1">Template!E143</f>
        <v>S</v>
      </c>
      <c r="E143" s="7">
        <f ca="1">Template!G143</f>
        <v>189.256</v>
      </c>
      <c r="F143" s="7" t="e">
        <f ca="1">Template!H143</f>
        <v>#N/A</v>
      </c>
      <c r="G143" s="7">
        <f ca="1">Template!I143</f>
        <v>200.054</v>
      </c>
      <c r="H143" s="7">
        <f ca="1">Template!J143</f>
        <v>184.95099999999999</v>
      </c>
      <c r="I143" s="7" t="e">
        <f ca="1">Template!K143</f>
        <v>#N/A</v>
      </c>
      <c r="J143" s="7">
        <f ca="1">Template!L143</f>
        <v>197.37799999999999</v>
      </c>
      <c r="K143" s="7">
        <f ca="1">Template!M143</f>
        <v>204.63399999999999</v>
      </c>
      <c r="L143" s="7" t="e">
        <f ca="1">Template!N143</f>
        <v>#N/A</v>
      </c>
      <c r="M143" s="7">
        <f ca="1">Template!O143</f>
        <v>213.29400000000001</v>
      </c>
      <c r="N143" s="7">
        <f ca="1">Template!P143</f>
        <v>1</v>
      </c>
      <c r="O143" s="7">
        <f ca="1">Template!Q143</f>
        <v>189.256</v>
      </c>
      <c r="P143" s="7" t="e">
        <f ca="1">Template!R143</f>
        <v>#N/A</v>
      </c>
      <c r="Q143" s="7">
        <f ca="1">Template!S143</f>
        <v>200.054</v>
      </c>
      <c r="R143" s="7">
        <f ca="1">Template!T143</f>
        <v>184.95099999999999</v>
      </c>
      <c r="S143" s="7" t="e">
        <f ca="1">Template!U143</f>
        <v>#N/A</v>
      </c>
      <c r="T143" s="7">
        <f ca="1">Template!V143</f>
        <v>197.37799999999999</v>
      </c>
      <c r="U143" s="7">
        <f ca="1">Template!W143</f>
        <v>204.63399999999999</v>
      </c>
      <c r="V143" s="7" t="e">
        <f ca="1">Template!X143</f>
        <v>#N/A</v>
      </c>
      <c r="W143" s="7">
        <f ca="1">Template!Y143</f>
        <v>213.29400000000001</v>
      </c>
      <c r="X143" t="str">
        <f ca="1">Template!AD143</f>
        <v>No TrueV!</v>
      </c>
      <c r="Y143" s="7" t="str">
        <f>IF(LEN(Template!AF143)=0,"",Template!AF143)</f>
        <v>IS3</v>
      </c>
      <c r="Z143" s="7" t="str">
        <f>IF(LEN(Template!AG143)=0,"",Template!AG143)</f>
        <v>IS3</v>
      </c>
      <c r="AA143" s="7" t="str">
        <f>IF(LEN(Template!AH143)=0,"",Template!AH143)</f>
        <v>IS3</v>
      </c>
      <c r="AB143" s="7" t="str">
        <f>IF(LEN(Template!AI143)=0,"",Template!AI143)</f>
        <v>IS3</v>
      </c>
      <c r="AC143" s="7" t="str">
        <f>IF(LEN(Template!AJ143)=0,"",Template!AJ143)</f>
        <v/>
      </c>
      <c r="AD143" s="7" t="str">
        <f>IF(LEN(Template!AK143)=0,"",Template!AK143)</f>
        <v/>
      </c>
      <c r="AE143" s="7" t="str">
        <f>IF(LEN(Template!AL143)=0,"",Template!AL143)</f>
        <v/>
      </c>
      <c r="AF143" s="7" t="str">
        <f>IF(LEN(Template!AM143)=0,"",Template!AM143)</f>
        <v/>
      </c>
      <c r="AG143" s="7" t="str">
        <f>IF(LEN(Template!AN143)=0,"",Template!AN143)</f>
        <v/>
      </c>
      <c r="AH143" s="7" t="str">
        <f>IF(LEN(Template!AO143)=0,"",Template!AO143)</f>
        <v/>
      </c>
      <c r="AI143" t="str">
        <f>IF(LEN(Template!AS143)=0,"",Template!AS143)</f>
        <v/>
      </c>
      <c r="AJ143" t="str">
        <f>IF(LEN(Template!AU143)=0,"",Template!AU143)</f>
        <v/>
      </c>
      <c r="AM143" s="7">
        <v>214</v>
      </c>
      <c r="AN143" s="181">
        <v>44949.685624999998</v>
      </c>
      <c r="AO143" t="s">
        <v>555</v>
      </c>
      <c r="AP143" t="s">
        <v>788</v>
      </c>
      <c r="AQ143" s="7">
        <v>0</v>
      </c>
      <c r="AR143" s="7">
        <v>16.222999999999999</v>
      </c>
      <c r="AS143" s="7">
        <v>0</v>
      </c>
      <c r="AT143" s="7">
        <v>0</v>
      </c>
      <c r="AU143" s="7">
        <v>0</v>
      </c>
      <c r="AV143" s="7">
        <v>1.113</v>
      </c>
      <c r="AW143" s="7">
        <v>1.47</v>
      </c>
      <c r="AX143" s="7">
        <v>-2.9000000000000001E-2</v>
      </c>
      <c r="AY143" s="7">
        <v>0.77</v>
      </c>
      <c r="AZ143" s="7">
        <v>2</v>
      </c>
      <c r="BA143" s="7" t="s">
        <v>782</v>
      </c>
      <c r="BB143" s="7">
        <v>32.445999999999998</v>
      </c>
      <c r="BC143" s="7" t="s">
        <v>782</v>
      </c>
      <c r="BD143" s="7" t="s">
        <v>782</v>
      </c>
      <c r="BE143" s="7" t="s">
        <v>782</v>
      </c>
      <c r="BF143" s="7" t="s">
        <v>782</v>
      </c>
      <c r="BG143" s="7" t="s">
        <v>782</v>
      </c>
      <c r="BH143" s="7" t="s">
        <v>782</v>
      </c>
      <c r="BI143" s="7" t="s">
        <v>782</v>
      </c>
      <c r="BJ143" t="s">
        <v>858</v>
      </c>
      <c r="BK143" s="7" t="s">
        <v>704</v>
      </c>
      <c r="BL143" s="7" t="s">
        <v>707</v>
      </c>
      <c r="BM143" s="7" t="s">
        <v>704</v>
      </c>
      <c r="BN143" s="7" t="s">
        <v>707</v>
      </c>
      <c r="BO143" s="7" t="s">
        <v>707</v>
      </c>
      <c r="BP143" s="7" t="s">
        <v>858</v>
      </c>
      <c r="BQ143" s="7" t="s">
        <v>858</v>
      </c>
      <c r="BR143" s="7" t="s">
        <v>858</v>
      </c>
      <c r="BS143" s="7" t="s">
        <v>858</v>
      </c>
      <c r="BT143" s="7" t="s">
        <v>858</v>
      </c>
      <c r="BU143" t="s">
        <v>858</v>
      </c>
      <c r="BV143" t="s">
        <v>858</v>
      </c>
    </row>
    <row r="144" spans="1:74" x14ac:dyDescent="0.35">
      <c r="A144" s="7">
        <f ca="1">Template!A144</f>
        <v>140</v>
      </c>
      <c r="B144" s="181">
        <f ca="1">Template!B144</f>
        <v>44947.3203587963</v>
      </c>
      <c r="C144" t="str">
        <f ca="1">Template!C144</f>
        <v>WO-23003-81-A-1</v>
      </c>
      <c r="D144" t="str">
        <f ca="1">Template!E144</f>
        <v>U</v>
      </c>
      <c r="E144" s="7">
        <f ca="1">Template!G144</f>
        <v>319.27800000000002</v>
      </c>
      <c r="F144" s="7" t="e">
        <f ca="1">Template!H144</f>
        <v>#N/A</v>
      </c>
      <c r="G144" s="7">
        <f ca="1">Template!I144</f>
        <v>0</v>
      </c>
      <c r="H144" s="7">
        <f ca="1">Template!J144</f>
        <v>0</v>
      </c>
      <c r="I144" s="7" t="e">
        <f ca="1">Template!K144</f>
        <v>#N/A</v>
      </c>
      <c r="J144" s="7">
        <f ca="1">Template!L144</f>
        <v>0.54100000000000004</v>
      </c>
      <c r="K144" s="7">
        <f ca="1">Template!M144</f>
        <v>0.62</v>
      </c>
      <c r="L144" s="7" t="e">
        <f ca="1">Template!N144</f>
        <v>#N/A</v>
      </c>
      <c r="M144" s="7">
        <f ca="1">Template!O144</f>
        <v>0.57399999999999995</v>
      </c>
      <c r="N144" s="7">
        <f ca="1">Template!P144</f>
        <v>1</v>
      </c>
      <c r="O144" s="7">
        <f ca="1">Template!Q144</f>
        <v>319.27800000000002</v>
      </c>
      <c r="P144" s="7" t="e">
        <f ca="1">Template!R144</f>
        <v>#N/A</v>
      </c>
      <c r="Q144" s="7" t="str">
        <f ca="1">Template!S144</f>
        <v>&lt;MRL</v>
      </c>
      <c r="R144" s="7" t="str">
        <f ca="1">Template!T144</f>
        <v>&lt;MRL</v>
      </c>
      <c r="S144" s="7" t="e">
        <f ca="1">Template!U144</f>
        <v>#N/A</v>
      </c>
      <c r="T144" s="7" t="str">
        <f ca="1">Template!V144</f>
        <v>&lt;MRL</v>
      </c>
      <c r="U144" s="7" t="str">
        <f ca="1">Template!W144</f>
        <v>&lt;MRL</v>
      </c>
      <c r="V144" s="7" t="e">
        <f ca="1">Template!X144</f>
        <v>#N/A</v>
      </c>
      <c r="W144" s="7" t="str">
        <f ca="1">Template!Y144</f>
        <v>&lt;MRL</v>
      </c>
      <c r="X144" t="str">
        <f ca="1">Template!AD144</f>
        <v/>
      </c>
      <c r="Y144" s="7" t="str">
        <f>IF(LEN(Template!AF144)=0,"",Template!AF144)</f>
        <v>IS3</v>
      </c>
      <c r="Z144" s="7" t="str">
        <f>IF(LEN(Template!AG144)=0,"",Template!AG144)</f>
        <v>IS3</v>
      </c>
      <c r="AA144" s="7" t="str">
        <f>IF(LEN(Template!AH144)=0,"",Template!AH144)</f>
        <v>IS4</v>
      </c>
      <c r="AB144" s="7" t="str">
        <f>IF(LEN(Template!AI144)=0,"",Template!AI144)</f>
        <v>IS4</v>
      </c>
      <c r="AC144" s="7" t="str">
        <f>IF(LEN(Template!AJ144)=0,"",Template!AJ144)</f>
        <v/>
      </c>
      <c r="AD144" s="7" t="str">
        <f>IF(LEN(Template!AK144)=0,"",Template!AK144)</f>
        <v/>
      </c>
      <c r="AE144" s="7" t="str">
        <f>IF(LEN(Template!AL144)=0,"",Template!AL144)</f>
        <v/>
      </c>
      <c r="AF144" s="7" t="str">
        <f>IF(LEN(Template!AM144)=0,"",Template!AM144)</f>
        <v/>
      </c>
      <c r="AG144" s="7" t="str">
        <f>IF(LEN(Template!AN144)=0,"",Template!AN144)</f>
        <v/>
      </c>
      <c r="AH144" s="7" t="str">
        <f>IF(LEN(Template!AO144)=0,"",Template!AO144)</f>
        <v/>
      </c>
      <c r="AI144" t="str">
        <f>IF(LEN(Template!AS144)=0,"",Template!AS144)</f>
        <v/>
      </c>
      <c r="AJ144" t="str">
        <f>IF(LEN(Template!AU144)=0,"",Template!AU144)</f>
        <v/>
      </c>
      <c r="AM144" s="7">
        <v>215</v>
      </c>
      <c r="AN144" s="181">
        <v>44949.704421296294</v>
      </c>
      <c r="AO144" t="s">
        <v>554</v>
      </c>
      <c r="AP144" t="s">
        <v>788</v>
      </c>
      <c r="AQ144" s="7">
        <v>0</v>
      </c>
      <c r="AR144" s="7">
        <v>33.78</v>
      </c>
      <c r="AS144" s="7">
        <v>1.2030000000000001</v>
      </c>
      <c r="AT144" s="7">
        <v>0</v>
      </c>
      <c r="AU144" s="7">
        <v>0</v>
      </c>
      <c r="AV144" s="7">
        <v>0.36699999999999999</v>
      </c>
      <c r="AW144" s="7">
        <v>0.29499999999999998</v>
      </c>
      <c r="AX144" s="7">
        <v>0.106</v>
      </c>
      <c r="AY144" s="7">
        <v>0.52300000000000002</v>
      </c>
      <c r="AZ144" s="7">
        <v>2</v>
      </c>
      <c r="BA144" s="7" t="s">
        <v>782</v>
      </c>
      <c r="BB144" s="7">
        <v>67.56</v>
      </c>
      <c r="BC144" s="7" t="s">
        <v>782</v>
      </c>
      <c r="BD144" s="7" t="s">
        <v>782</v>
      </c>
      <c r="BE144" s="7" t="s">
        <v>782</v>
      </c>
      <c r="BF144" s="7" t="s">
        <v>782</v>
      </c>
      <c r="BG144" s="7" t="s">
        <v>782</v>
      </c>
      <c r="BH144" s="7" t="s">
        <v>782</v>
      </c>
      <c r="BI144" s="7" t="s">
        <v>782</v>
      </c>
      <c r="BJ144" t="s">
        <v>858</v>
      </c>
      <c r="BK144" s="7" t="s">
        <v>704</v>
      </c>
      <c r="BL144" s="7" t="s">
        <v>707</v>
      </c>
      <c r="BM144" s="7" t="s">
        <v>704</v>
      </c>
      <c r="BN144" s="7" t="s">
        <v>707</v>
      </c>
      <c r="BO144" s="7" t="s">
        <v>707</v>
      </c>
      <c r="BP144" s="7" t="s">
        <v>707</v>
      </c>
      <c r="BQ144" s="7" t="s">
        <v>858</v>
      </c>
      <c r="BR144" s="7" t="s">
        <v>858</v>
      </c>
      <c r="BS144" s="7" t="s">
        <v>858</v>
      </c>
      <c r="BT144" s="7" t="s">
        <v>858</v>
      </c>
      <c r="BU144" t="s">
        <v>858</v>
      </c>
      <c r="BV144" t="s">
        <v>858</v>
      </c>
    </row>
    <row r="145" spans="1:74" x14ac:dyDescent="0.35">
      <c r="A145" s="7">
        <f ca="1">Template!A145</f>
        <v>141</v>
      </c>
      <c r="B145" s="181">
        <f ca="1">Template!B145</f>
        <v>44947.339178240742</v>
      </c>
      <c r="C145" t="str">
        <f ca="1">Template!C145</f>
        <v>WO-23003-82-A-1</v>
      </c>
      <c r="D145" t="str">
        <f ca="1">Template!E145</f>
        <v>U</v>
      </c>
      <c r="E145" s="7">
        <f ca="1">Template!G145</f>
        <v>602.93299999999999</v>
      </c>
      <c r="F145" s="7" t="e">
        <f ca="1">Template!H145</f>
        <v>#N/A</v>
      </c>
      <c r="G145" s="7">
        <f ca="1">Template!I145</f>
        <v>2.3530000000000002</v>
      </c>
      <c r="H145" s="7">
        <f ca="1">Template!J145</f>
        <v>0</v>
      </c>
      <c r="I145" s="7" t="e">
        <f ca="1">Template!K145</f>
        <v>#N/A</v>
      </c>
      <c r="J145" s="7">
        <f ca="1">Template!L145</f>
        <v>0.82799999999999996</v>
      </c>
      <c r="K145" s="7">
        <f ca="1">Template!M145</f>
        <v>0.70499999999999996</v>
      </c>
      <c r="L145" s="7" t="e">
        <f ca="1">Template!N145</f>
        <v>#N/A</v>
      </c>
      <c r="M145" s="7">
        <f ca="1">Template!O145</f>
        <v>0.63</v>
      </c>
      <c r="N145" s="7">
        <f ca="1">Template!P145</f>
        <v>1</v>
      </c>
      <c r="O145" s="7">
        <f ca="1">Template!Q145</f>
        <v>602.93299999999999</v>
      </c>
      <c r="P145" s="7" t="e">
        <f ca="1">Template!R145</f>
        <v>#N/A</v>
      </c>
      <c r="Q145" s="7" t="str">
        <f ca="1">Template!S145</f>
        <v>&lt;MRL</v>
      </c>
      <c r="R145" s="7" t="str">
        <f ca="1">Template!T145</f>
        <v>&lt;MRL</v>
      </c>
      <c r="S145" s="7" t="e">
        <f ca="1">Template!U145</f>
        <v>#N/A</v>
      </c>
      <c r="T145" s="7" t="str">
        <f ca="1">Template!V145</f>
        <v>&lt;MRL</v>
      </c>
      <c r="U145" s="7" t="str">
        <f ca="1">Template!W145</f>
        <v>&lt;MRL</v>
      </c>
      <c r="V145" s="7" t="e">
        <f ca="1">Template!X145</f>
        <v>#N/A</v>
      </c>
      <c r="W145" s="7" t="str">
        <f ca="1">Template!Y145</f>
        <v>&lt;MRL</v>
      </c>
      <c r="X145" t="str">
        <f ca="1">Template!AD145</f>
        <v/>
      </c>
      <c r="Y145" s="7" t="str">
        <f>IF(LEN(Template!AF145)=0,"",Template!AF145)</f>
        <v>IS5</v>
      </c>
      <c r="Z145" s="7" t="str">
        <f>IF(LEN(Template!AG145)=0,"",Template!AG145)</f>
        <v>IS5</v>
      </c>
      <c r="AA145" s="7" t="str">
        <f>IF(LEN(Template!AH145)=0,"",Template!AH145)</f>
        <v>IS5</v>
      </c>
      <c r="AB145" s="7" t="str">
        <f>IF(LEN(Template!AI145)=0,"",Template!AI145)</f>
        <v>IS5</v>
      </c>
      <c r="AC145" s="7" t="str">
        <f>IF(LEN(Template!AJ145)=0,"",Template!AJ145)</f>
        <v>IS5</v>
      </c>
      <c r="AD145" s="7" t="str">
        <f>IF(LEN(Template!AK145)=0,"",Template!AK145)</f>
        <v>IS5</v>
      </c>
      <c r="AE145" s="7" t="str">
        <f>IF(LEN(Template!AL145)=0,"",Template!AL145)</f>
        <v>IS5</v>
      </c>
      <c r="AF145" s="7" t="str">
        <f>IF(LEN(Template!AM145)=0,"",Template!AM145)</f>
        <v>IS5</v>
      </c>
      <c r="AG145" s="7" t="str">
        <f>IF(LEN(Template!AN145)=0,"",Template!AN145)</f>
        <v>IS5</v>
      </c>
      <c r="AH145" s="7" t="str">
        <f>IF(LEN(Template!AO145)=0,"",Template!AO145)</f>
        <v>R2</v>
      </c>
      <c r="AI145" t="str">
        <f>IF(LEN(Template!AS145)=0,"",Template!AS145)</f>
        <v xml:space="preserve">Low internal standard in this sample, looks like around half. </v>
      </c>
      <c r="AJ145" t="str">
        <f>IF(LEN(Template!AU145)=0,"",Template!AU145)</f>
        <v/>
      </c>
      <c r="AM145" s="7">
        <v>216</v>
      </c>
      <c r="AN145" s="181">
        <v>44949.723240740743</v>
      </c>
      <c r="AO145" t="s">
        <v>553</v>
      </c>
      <c r="AP145" t="s">
        <v>788</v>
      </c>
      <c r="AQ145" s="7">
        <v>0</v>
      </c>
      <c r="AR145" s="7">
        <v>38.926000000000002</v>
      </c>
      <c r="AS145" s="7">
        <v>0.19800000000000001</v>
      </c>
      <c r="AT145" s="7">
        <v>0</v>
      </c>
      <c r="AU145" s="7">
        <v>0.76200000000000001</v>
      </c>
      <c r="AV145" s="7">
        <v>0.371</v>
      </c>
      <c r="AW145" s="7">
        <v>0.26100000000000001</v>
      </c>
      <c r="AX145" s="7">
        <v>-5.0999999999999997E-2</v>
      </c>
      <c r="AY145" s="7">
        <v>0.41399999999999998</v>
      </c>
      <c r="AZ145" s="7">
        <v>2</v>
      </c>
      <c r="BA145" s="7" t="s">
        <v>782</v>
      </c>
      <c r="BB145" s="7">
        <v>77.852000000000004</v>
      </c>
      <c r="BC145" s="7" t="s">
        <v>782</v>
      </c>
      <c r="BD145" s="7" t="s">
        <v>782</v>
      </c>
      <c r="BE145" s="7" t="s">
        <v>782</v>
      </c>
      <c r="BF145" s="7" t="s">
        <v>782</v>
      </c>
      <c r="BG145" s="7" t="s">
        <v>782</v>
      </c>
      <c r="BH145" s="7" t="s">
        <v>782</v>
      </c>
      <c r="BI145" s="7" t="s">
        <v>782</v>
      </c>
      <c r="BJ145" t="s">
        <v>858</v>
      </c>
      <c r="BK145" s="7" t="s">
        <v>704</v>
      </c>
      <c r="BL145" s="7" t="s">
        <v>707</v>
      </c>
      <c r="BM145" s="7" t="s">
        <v>704</v>
      </c>
      <c r="BN145" s="7" t="s">
        <v>707</v>
      </c>
      <c r="BO145" s="7" t="s">
        <v>858</v>
      </c>
      <c r="BP145" s="7" t="s">
        <v>858</v>
      </c>
      <c r="BQ145" s="7" t="s">
        <v>858</v>
      </c>
      <c r="BR145" s="7" t="s">
        <v>858</v>
      </c>
      <c r="BS145" s="7" t="s">
        <v>858</v>
      </c>
      <c r="BT145" s="7" t="s">
        <v>858</v>
      </c>
      <c r="BU145" t="s">
        <v>858</v>
      </c>
      <c r="BV145" t="s">
        <v>858</v>
      </c>
    </row>
    <row r="146" spans="1:74" x14ac:dyDescent="0.35">
      <c r="A146" s="7">
        <f ca="1">Template!A146</f>
        <v>142</v>
      </c>
      <c r="B146" s="181">
        <f ca="1">Template!B146</f>
        <v>44947.357986111114</v>
      </c>
      <c r="C146" t="str">
        <f ca="1">Template!C146</f>
        <v>WO-23003-83-A-1</v>
      </c>
      <c r="D146" t="str">
        <f ca="1">Template!E146</f>
        <v>U</v>
      </c>
      <c r="E146" s="7">
        <f ca="1">Template!G146</f>
        <v>311.52</v>
      </c>
      <c r="F146" s="7" t="e">
        <f ca="1">Template!H146</f>
        <v>#N/A</v>
      </c>
      <c r="G146" s="7">
        <f ca="1">Template!I146</f>
        <v>0</v>
      </c>
      <c r="H146" s="7">
        <f ca="1">Template!J146</f>
        <v>0</v>
      </c>
      <c r="I146" s="7" t="e">
        <f ca="1">Template!K146</f>
        <v>#N/A</v>
      </c>
      <c r="J146" s="7">
        <f ca="1">Template!L146</f>
        <v>0.375</v>
      </c>
      <c r="K146" s="7">
        <f ca="1">Template!M146</f>
        <v>0.42399999999999999</v>
      </c>
      <c r="L146" s="7" t="e">
        <f ca="1">Template!N146</f>
        <v>#N/A</v>
      </c>
      <c r="M146" s="7">
        <f ca="1">Template!O146</f>
        <v>0.39800000000000002</v>
      </c>
      <c r="N146" s="7">
        <f ca="1">Template!P146</f>
        <v>1</v>
      </c>
      <c r="O146" s="7">
        <f ca="1">Template!Q146</f>
        <v>311.52</v>
      </c>
      <c r="P146" s="7" t="e">
        <f ca="1">Template!R146</f>
        <v>#N/A</v>
      </c>
      <c r="Q146" s="7" t="str">
        <f ca="1">Template!S146</f>
        <v>&lt;MRL</v>
      </c>
      <c r="R146" s="7" t="str">
        <f ca="1">Template!T146</f>
        <v>&lt;MRL</v>
      </c>
      <c r="S146" s="7" t="e">
        <f ca="1">Template!U146</f>
        <v>#N/A</v>
      </c>
      <c r="T146" s="7" t="str">
        <f ca="1">Template!V146</f>
        <v>&lt;MRL</v>
      </c>
      <c r="U146" s="7" t="str">
        <f ca="1">Template!W146</f>
        <v>&lt;MRL</v>
      </c>
      <c r="V146" s="7" t="e">
        <f ca="1">Template!X146</f>
        <v>#N/A</v>
      </c>
      <c r="W146" s="7" t="str">
        <f ca="1">Template!Y146</f>
        <v>&lt;MRL</v>
      </c>
      <c r="X146" t="str">
        <f ca="1">Template!AD146</f>
        <v/>
      </c>
      <c r="Y146" s="7" t="str">
        <f>IF(LEN(Template!AF146)=0,"",Template!AF146)</f>
        <v>IS3</v>
      </c>
      <c r="Z146" s="7" t="str">
        <f>IF(LEN(Template!AG146)=0,"",Template!AG146)</f>
        <v>IS3</v>
      </c>
      <c r="AA146" s="7" t="str">
        <f>IF(LEN(Template!AH146)=0,"",Template!AH146)</f>
        <v>IS4</v>
      </c>
      <c r="AB146" s="7" t="str">
        <f>IF(LEN(Template!AI146)=0,"",Template!AI146)</f>
        <v>IS4</v>
      </c>
      <c r="AC146" s="7" t="str">
        <f>IF(LEN(Template!AJ146)=0,"",Template!AJ146)</f>
        <v/>
      </c>
      <c r="AD146" s="7" t="str">
        <f>IF(LEN(Template!AK146)=0,"",Template!AK146)</f>
        <v/>
      </c>
      <c r="AE146" s="7" t="str">
        <f>IF(LEN(Template!AL146)=0,"",Template!AL146)</f>
        <v/>
      </c>
      <c r="AF146" s="7" t="str">
        <f>IF(LEN(Template!AM146)=0,"",Template!AM146)</f>
        <v/>
      </c>
      <c r="AG146" s="7" t="str">
        <f>IF(LEN(Template!AN146)=0,"",Template!AN146)</f>
        <v/>
      </c>
      <c r="AH146" s="7" t="str">
        <f>IF(LEN(Template!AO146)=0,"",Template!AO146)</f>
        <v/>
      </c>
      <c r="AI146" t="str">
        <f>IF(LEN(Template!AS146)=0,"",Template!AS146)</f>
        <v/>
      </c>
      <c r="AJ146" t="str">
        <f>IF(LEN(Template!AU146)=0,"",Template!AU146)</f>
        <v/>
      </c>
      <c r="AM146" s="7">
        <v>217</v>
      </c>
      <c r="AN146" s="181">
        <v>44949.742037037038</v>
      </c>
      <c r="AO146" t="s">
        <v>552</v>
      </c>
      <c r="AP146" t="s">
        <v>788</v>
      </c>
      <c r="AQ146" s="7">
        <v>0</v>
      </c>
      <c r="AR146" s="7">
        <v>34.101999999999997</v>
      </c>
      <c r="AS146" s="7">
        <v>0</v>
      </c>
      <c r="AT146" s="7">
        <v>0</v>
      </c>
      <c r="AU146" s="7">
        <v>0.754</v>
      </c>
      <c r="AV146" s="7">
        <v>0.41199999999999998</v>
      </c>
      <c r="AW146" s="7">
        <v>0.33300000000000002</v>
      </c>
      <c r="AX146" s="7">
        <v>0.159</v>
      </c>
      <c r="AY146" s="7">
        <v>0.443</v>
      </c>
      <c r="AZ146" s="7">
        <v>2</v>
      </c>
      <c r="BA146" s="7" t="s">
        <v>782</v>
      </c>
      <c r="BB146" s="7">
        <v>68.203999999999994</v>
      </c>
      <c r="BC146" s="7" t="s">
        <v>782</v>
      </c>
      <c r="BD146" s="7" t="s">
        <v>782</v>
      </c>
      <c r="BE146" s="7" t="s">
        <v>782</v>
      </c>
      <c r="BF146" s="7" t="s">
        <v>782</v>
      </c>
      <c r="BG146" s="7" t="s">
        <v>782</v>
      </c>
      <c r="BH146" s="7" t="s">
        <v>782</v>
      </c>
      <c r="BI146" s="7" t="s">
        <v>782</v>
      </c>
      <c r="BJ146" t="s">
        <v>858</v>
      </c>
      <c r="BK146" s="7" t="s">
        <v>704</v>
      </c>
      <c r="BL146" s="7" t="s">
        <v>707</v>
      </c>
      <c r="BM146" s="7" t="s">
        <v>704</v>
      </c>
      <c r="BN146" s="7" t="s">
        <v>707</v>
      </c>
      <c r="BO146" s="7" t="s">
        <v>707</v>
      </c>
      <c r="BP146" s="7" t="s">
        <v>858</v>
      </c>
      <c r="BQ146" s="7" t="s">
        <v>858</v>
      </c>
      <c r="BR146" s="7" t="s">
        <v>858</v>
      </c>
      <c r="BS146" s="7" t="s">
        <v>858</v>
      </c>
      <c r="BT146" s="7" t="s">
        <v>858</v>
      </c>
      <c r="BU146" t="s">
        <v>858</v>
      </c>
      <c r="BV146" t="s">
        <v>858</v>
      </c>
    </row>
    <row r="147" spans="1:74" x14ac:dyDescent="0.35">
      <c r="A147" s="7">
        <f ca="1">Template!A147</f>
        <v>143</v>
      </c>
      <c r="B147" s="181">
        <f ca="1">Template!B147</f>
        <v>44947.376793981479</v>
      </c>
      <c r="C147" t="str">
        <f ca="1">Template!C147</f>
        <v>WO-23003-84-A-1</v>
      </c>
      <c r="D147" t="str">
        <f ca="1">Template!E147</f>
        <v>U</v>
      </c>
      <c r="E147" s="7">
        <f ca="1">Template!G147</f>
        <v>405.654</v>
      </c>
      <c r="F147" s="7" t="e">
        <f ca="1">Template!H147</f>
        <v>#N/A</v>
      </c>
      <c r="G147" s="7">
        <f ca="1">Template!I147</f>
        <v>0</v>
      </c>
      <c r="H147" s="7">
        <f ca="1">Template!J147</f>
        <v>0</v>
      </c>
      <c r="I147" s="7" t="e">
        <f ca="1">Template!K147</f>
        <v>#N/A</v>
      </c>
      <c r="J147" s="7">
        <f ca="1">Template!L147</f>
        <v>0.32700000000000001</v>
      </c>
      <c r="K147" s="7">
        <f ca="1">Template!M147</f>
        <v>0.40500000000000003</v>
      </c>
      <c r="L147" s="7" t="e">
        <f ca="1">Template!N147</f>
        <v>#N/A</v>
      </c>
      <c r="M147" s="7">
        <f ca="1">Template!O147</f>
        <v>0.22900000000000001</v>
      </c>
      <c r="N147" s="7">
        <f ca="1">Template!P147</f>
        <v>1</v>
      </c>
      <c r="O147" s="7">
        <f ca="1">Template!Q147</f>
        <v>405.654</v>
      </c>
      <c r="P147" s="7" t="e">
        <f ca="1">Template!R147</f>
        <v>#N/A</v>
      </c>
      <c r="Q147" s="7" t="str">
        <f ca="1">Template!S147</f>
        <v>&lt;MRL</v>
      </c>
      <c r="R147" s="7" t="str">
        <f ca="1">Template!T147</f>
        <v>&lt;MRL</v>
      </c>
      <c r="S147" s="7" t="e">
        <f ca="1">Template!U147</f>
        <v>#N/A</v>
      </c>
      <c r="T147" s="7" t="str">
        <f ca="1">Template!V147</f>
        <v>&lt;MRL</v>
      </c>
      <c r="U147" s="7" t="str">
        <f ca="1">Template!W147</f>
        <v>&lt;MRL</v>
      </c>
      <c r="V147" s="7" t="e">
        <f ca="1">Template!X147</f>
        <v>#N/A</v>
      </c>
      <c r="W147" s="7" t="str">
        <f ca="1">Template!Y147</f>
        <v>&lt;MRL</v>
      </c>
      <c r="X147" t="str">
        <f ca="1">Template!AD147</f>
        <v/>
      </c>
      <c r="Y147" s="7" t="str">
        <f>IF(LEN(Template!AF147)=0,"",Template!AF147)</f>
        <v>IS3</v>
      </c>
      <c r="Z147" s="7" t="str">
        <f>IF(LEN(Template!AG147)=0,"",Template!AG147)</f>
        <v/>
      </c>
      <c r="AA147" s="7" t="str">
        <f>IF(LEN(Template!AH147)=0,"",Template!AH147)</f>
        <v>IS4</v>
      </c>
      <c r="AB147" s="7" t="str">
        <f>IF(LEN(Template!AI147)=0,"",Template!AI147)</f>
        <v>IS4</v>
      </c>
      <c r="AC147" s="7" t="str">
        <f>IF(LEN(Template!AJ147)=0,"",Template!AJ147)</f>
        <v/>
      </c>
      <c r="AD147" s="7" t="str">
        <f>IF(LEN(Template!AK147)=0,"",Template!AK147)</f>
        <v/>
      </c>
      <c r="AE147" s="7" t="str">
        <f>IF(LEN(Template!AL147)=0,"",Template!AL147)</f>
        <v/>
      </c>
      <c r="AF147" s="7" t="str">
        <f>IF(LEN(Template!AM147)=0,"",Template!AM147)</f>
        <v/>
      </c>
      <c r="AG147" s="7" t="str">
        <f>IF(LEN(Template!AN147)=0,"",Template!AN147)</f>
        <v/>
      </c>
      <c r="AH147" s="7" t="str">
        <f>IF(LEN(Template!AO147)=0,"",Template!AO147)</f>
        <v/>
      </c>
      <c r="AI147" t="str">
        <f>IF(LEN(Template!AS147)=0,"",Template!AS147)</f>
        <v/>
      </c>
      <c r="AJ147" t="str">
        <f>IF(LEN(Template!AU147)=0,"",Template!AU147)</f>
        <v/>
      </c>
      <c r="AM147" s="7">
        <v>218</v>
      </c>
      <c r="AN147" s="181">
        <v>44949.760833333334</v>
      </c>
      <c r="AO147" t="s">
        <v>551</v>
      </c>
      <c r="AP147" t="s">
        <v>788</v>
      </c>
      <c r="AQ147" s="7">
        <v>0</v>
      </c>
      <c r="AR147" s="7">
        <v>36.314</v>
      </c>
      <c r="AS147" s="7">
        <v>1.0660000000000001</v>
      </c>
      <c r="AT147" s="7">
        <v>0</v>
      </c>
      <c r="AU147" s="7">
        <v>0.68899999999999995</v>
      </c>
      <c r="AV147" s="7">
        <v>0.251</v>
      </c>
      <c r="AW147" s="7">
        <v>0.251</v>
      </c>
      <c r="AX147" s="7">
        <v>-3.5000000000000003E-2</v>
      </c>
      <c r="AY147" s="7">
        <v>0.437</v>
      </c>
      <c r="AZ147" s="7">
        <v>2</v>
      </c>
      <c r="BA147" s="7" t="s">
        <v>782</v>
      </c>
      <c r="BB147" s="7">
        <v>72.628</v>
      </c>
      <c r="BC147" s="7" t="s">
        <v>782</v>
      </c>
      <c r="BD147" s="7" t="s">
        <v>782</v>
      </c>
      <c r="BE147" s="7" t="s">
        <v>782</v>
      </c>
      <c r="BF147" s="7" t="s">
        <v>782</v>
      </c>
      <c r="BG147" s="7" t="s">
        <v>782</v>
      </c>
      <c r="BH147" s="7" t="s">
        <v>782</v>
      </c>
      <c r="BI147" s="7" t="s">
        <v>782</v>
      </c>
      <c r="BJ147" t="s">
        <v>858</v>
      </c>
      <c r="BK147" s="7" t="s">
        <v>704</v>
      </c>
      <c r="BL147" s="7" t="s">
        <v>707</v>
      </c>
      <c r="BM147" s="7" t="s">
        <v>704</v>
      </c>
      <c r="BN147" s="7" t="s">
        <v>707</v>
      </c>
      <c r="BO147" s="7" t="s">
        <v>707</v>
      </c>
      <c r="BP147" s="7" t="s">
        <v>707</v>
      </c>
      <c r="BQ147" s="7" t="s">
        <v>858</v>
      </c>
      <c r="BR147" s="7" t="s">
        <v>858</v>
      </c>
      <c r="BS147" s="7" t="s">
        <v>858</v>
      </c>
      <c r="BT147" s="7" t="s">
        <v>858</v>
      </c>
      <c r="BU147" t="s">
        <v>858</v>
      </c>
      <c r="BV147" t="s">
        <v>858</v>
      </c>
    </row>
    <row r="148" spans="1:74" x14ac:dyDescent="0.35">
      <c r="A148" s="7">
        <f ca="1">Template!A148</f>
        <v>144</v>
      </c>
      <c r="B148" s="181">
        <f ca="1">Template!B148</f>
        <v>44947.395590277774</v>
      </c>
      <c r="C148" t="str">
        <f ca="1">Template!C148</f>
        <v>WO-23003-85-A-1</v>
      </c>
      <c r="D148" t="str">
        <f ca="1">Template!E148</f>
        <v>U</v>
      </c>
      <c r="E148" s="7">
        <f ca="1">Template!G148</f>
        <v>419.22699999999998</v>
      </c>
      <c r="F148" s="7" t="e">
        <f ca="1">Template!H148</f>
        <v>#N/A</v>
      </c>
      <c r="G148" s="7">
        <f ca="1">Template!I148</f>
        <v>0</v>
      </c>
      <c r="H148" s="7">
        <f ca="1">Template!J148</f>
        <v>0</v>
      </c>
      <c r="I148" s="7" t="e">
        <f ca="1">Template!K148</f>
        <v>#N/A</v>
      </c>
      <c r="J148" s="7">
        <f ca="1">Template!L148</f>
        <v>0.31</v>
      </c>
      <c r="K148" s="7">
        <f ca="1">Template!M148</f>
        <v>0.39500000000000002</v>
      </c>
      <c r="L148" s="7" t="e">
        <f ca="1">Template!N148</f>
        <v>#N/A</v>
      </c>
      <c r="M148" s="7">
        <f ca="1">Template!O148</f>
        <v>0.32600000000000001</v>
      </c>
      <c r="N148" s="7">
        <f ca="1">Template!P148</f>
        <v>1</v>
      </c>
      <c r="O148" s="7">
        <f ca="1">Template!Q148</f>
        <v>419.22699999999998</v>
      </c>
      <c r="P148" s="7" t="e">
        <f ca="1">Template!R148</f>
        <v>#N/A</v>
      </c>
      <c r="Q148" s="7" t="str">
        <f ca="1">Template!S148</f>
        <v>&lt;MRL</v>
      </c>
      <c r="R148" s="7" t="str">
        <f ca="1">Template!T148</f>
        <v>&lt;MRL</v>
      </c>
      <c r="S148" s="7" t="e">
        <f ca="1">Template!U148</f>
        <v>#N/A</v>
      </c>
      <c r="T148" s="7" t="str">
        <f ca="1">Template!V148</f>
        <v>&lt;MRL</v>
      </c>
      <c r="U148" s="7" t="str">
        <f ca="1">Template!W148</f>
        <v>&lt;MRL</v>
      </c>
      <c r="V148" s="7" t="e">
        <f ca="1">Template!X148</f>
        <v>#N/A</v>
      </c>
      <c r="W148" s="7" t="str">
        <f ca="1">Template!Y148</f>
        <v>&lt;MRL</v>
      </c>
      <c r="X148" t="str">
        <f ca="1">Template!AD148</f>
        <v/>
      </c>
      <c r="Y148" s="7" t="str">
        <f>IF(LEN(Template!AF148)=0,"",Template!AF148)</f>
        <v>IS3</v>
      </c>
      <c r="Z148" s="7" t="str">
        <f>IF(LEN(Template!AG148)=0,"",Template!AG148)</f>
        <v/>
      </c>
      <c r="AA148" s="7" t="str">
        <f>IF(LEN(Template!AH148)=0,"",Template!AH148)</f>
        <v>IS4</v>
      </c>
      <c r="AB148" s="7" t="str">
        <f>IF(LEN(Template!AI148)=0,"",Template!AI148)</f>
        <v>IS4</v>
      </c>
      <c r="AC148" s="7" t="str">
        <f>IF(LEN(Template!AJ148)=0,"",Template!AJ148)</f>
        <v/>
      </c>
      <c r="AD148" s="7" t="str">
        <f>IF(LEN(Template!AK148)=0,"",Template!AK148)</f>
        <v/>
      </c>
      <c r="AE148" s="7" t="str">
        <f>IF(LEN(Template!AL148)=0,"",Template!AL148)</f>
        <v/>
      </c>
      <c r="AF148" s="7" t="str">
        <f>IF(LEN(Template!AM148)=0,"",Template!AM148)</f>
        <v/>
      </c>
      <c r="AG148" s="7" t="str">
        <f>IF(LEN(Template!AN148)=0,"",Template!AN148)</f>
        <v/>
      </c>
      <c r="AH148" s="7" t="str">
        <f>IF(LEN(Template!AO148)=0,"",Template!AO148)</f>
        <v/>
      </c>
      <c r="AI148" t="str">
        <f>IF(LEN(Template!AS148)=0,"",Template!AS148)</f>
        <v/>
      </c>
      <c r="AJ148" t="str">
        <f>IF(LEN(Template!AU148)=0,"",Template!AU148)</f>
        <v/>
      </c>
      <c r="AM148" s="7">
        <v>219</v>
      </c>
      <c r="AN148" s="181">
        <v>44949.779641203706</v>
      </c>
      <c r="AO148" t="s">
        <v>550</v>
      </c>
      <c r="AP148" t="s">
        <v>788</v>
      </c>
      <c r="AQ148" s="7">
        <v>0</v>
      </c>
      <c r="AR148" s="7">
        <v>30.824000000000002</v>
      </c>
      <c r="AS148" s="7">
        <v>0</v>
      </c>
      <c r="AT148" s="7">
        <v>0</v>
      </c>
      <c r="AU148" s="7">
        <v>0</v>
      </c>
      <c r="AV148" s="7">
        <v>0.31900000000000001</v>
      </c>
      <c r="AW148" s="7">
        <v>0.25800000000000001</v>
      </c>
      <c r="AX148" s="7">
        <v>-7.1999999999999995E-2</v>
      </c>
      <c r="AY148" s="7">
        <v>0.38600000000000001</v>
      </c>
      <c r="AZ148" s="7">
        <v>2</v>
      </c>
      <c r="BA148" s="7" t="s">
        <v>782</v>
      </c>
      <c r="BB148" s="7">
        <v>61.648000000000003</v>
      </c>
      <c r="BC148" s="7" t="s">
        <v>782</v>
      </c>
      <c r="BD148" s="7" t="s">
        <v>782</v>
      </c>
      <c r="BE148" s="7" t="s">
        <v>782</v>
      </c>
      <c r="BF148" s="7" t="s">
        <v>782</v>
      </c>
      <c r="BG148" s="7" t="s">
        <v>782</v>
      </c>
      <c r="BH148" s="7" t="s">
        <v>782</v>
      </c>
      <c r="BI148" s="7" t="s">
        <v>782</v>
      </c>
      <c r="BJ148" t="s">
        <v>858</v>
      </c>
      <c r="BK148" s="7" t="s">
        <v>704</v>
      </c>
      <c r="BL148" s="7" t="s">
        <v>858</v>
      </c>
      <c r="BM148" s="7" t="s">
        <v>858</v>
      </c>
      <c r="BN148" s="7" t="s">
        <v>858</v>
      </c>
      <c r="BO148" s="7" t="s">
        <v>858</v>
      </c>
      <c r="BP148" s="7" t="s">
        <v>858</v>
      </c>
      <c r="BQ148" s="7" t="s">
        <v>858</v>
      </c>
      <c r="BR148" s="7" t="s">
        <v>858</v>
      </c>
      <c r="BS148" s="7" t="s">
        <v>858</v>
      </c>
      <c r="BT148" s="7" t="s">
        <v>858</v>
      </c>
      <c r="BU148" t="s">
        <v>858</v>
      </c>
      <c r="BV148" t="s">
        <v>858</v>
      </c>
    </row>
    <row r="149" spans="1:74" x14ac:dyDescent="0.35">
      <c r="A149" s="7">
        <f ca="1">Template!A149</f>
        <v>145</v>
      </c>
      <c r="B149" s="181">
        <f ca="1">Template!B149</f>
        <v>44947.414386574077</v>
      </c>
      <c r="C149" t="str">
        <f ca="1">Template!C149</f>
        <v>WO-23003-86-A-1</v>
      </c>
      <c r="D149" t="str">
        <f ca="1">Template!E149</f>
        <v>U</v>
      </c>
      <c r="E149" s="7">
        <f ca="1">Template!G149</f>
        <v>433.77</v>
      </c>
      <c r="F149" s="7" t="e">
        <f ca="1">Template!H149</f>
        <v>#N/A</v>
      </c>
      <c r="G149" s="7">
        <f ca="1">Template!I149</f>
        <v>0.871</v>
      </c>
      <c r="H149" s="7">
        <f ca="1">Template!J149</f>
        <v>0</v>
      </c>
      <c r="I149" s="7" t="e">
        <f ca="1">Template!K149</f>
        <v>#N/A</v>
      </c>
      <c r="J149" s="7">
        <f ca="1">Template!L149</f>
        <v>0.35</v>
      </c>
      <c r="K149" s="7">
        <f ca="1">Template!M149</f>
        <v>0.43099999999999999</v>
      </c>
      <c r="L149" s="7" t="e">
        <f ca="1">Template!N149</f>
        <v>#N/A</v>
      </c>
      <c r="M149" s="7">
        <f ca="1">Template!O149</f>
        <v>0.246</v>
      </c>
      <c r="N149" s="7">
        <f ca="1">Template!P149</f>
        <v>1</v>
      </c>
      <c r="O149" s="7">
        <f ca="1">Template!Q149</f>
        <v>433.77</v>
      </c>
      <c r="P149" s="7" t="e">
        <f ca="1">Template!R149</f>
        <v>#N/A</v>
      </c>
      <c r="Q149" s="7" t="str">
        <f ca="1">Template!S149</f>
        <v>&lt;MRL</v>
      </c>
      <c r="R149" s="7" t="str">
        <f ca="1">Template!T149</f>
        <v>&lt;MRL</v>
      </c>
      <c r="S149" s="7" t="e">
        <f ca="1">Template!U149</f>
        <v>#N/A</v>
      </c>
      <c r="T149" s="7" t="str">
        <f ca="1">Template!V149</f>
        <v>&lt;MRL</v>
      </c>
      <c r="U149" s="7" t="str">
        <f ca="1">Template!W149</f>
        <v>&lt;MRL</v>
      </c>
      <c r="V149" s="7" t="e">
        <f ca="1">Template!X149</f>
        <v>#N/A</v>
      </c>
      <c r="W149" s="7" t="str">
        <f ca="1">Template!Y149</f>
        <v>&lt;MRL</v>
      </c>
      <c r="X149" t="str">
        <f ca="1">Template!AD149</f>
        <v/>
      </c>
      <c r="Y149" s="7" t="str">
        <f>IF(LEN(Template!AF149)=0,"",Template!AF149)</f>
        <v>IS3</v>
      </c>
      <c r="Z149" s="7" t="str">
        <f>IF(LEN(Template!AG149)=0,"",Template!AG149)</f>
        <v>IS3</v>
      </c>
      <c r="AA149" s="7" t="str">
        <f>IF(LEN(Template!AH149)=0,"",Template!AH149)</f>
        <v>IS4</v>
      </c>
      <c r="AB149" s="7" t="str">
        <f>IF(LEN(Template!AI149)=0,"",Template!AI149)</f>
        <v>IS4</v>
      </c>
      <c r="AC149" s="7" t="str">
        <f>IF(LEN(Template!AJ149)=0,"",Template!AJ149)</f>
        <v/>
      </c>
      <c r="AD149" s="7" t="str">
        <f>IF(LEN(Template!AK149)=0,"",Template!AK149)</f>
        <v/>
      </c>
      <c r="AE149" s="7" t="str">
        <f>IF(LEN(Template!AL149)=0,"",Template!AL149)</f>
        <v/>
      </c>
      <c r="AF149" s="7" t="str">
        <f>IF(LEN(Template!AM149)=0,"",Template!AM149)</f>
        <v/>
      </c>
      <c r="AG149" s="7" t="str">
        <f>IF(LEN(Template!AN149)=0,"",Template!AN149)</f>
        <v/>
      </c>
      <c r="AH149" s="7" t="str">
        <f>IF(LEN(Template!AO149)=0,"",Template!AO149)</f>
        <v/>
      </c>
      <c r="AI149" t="str">
        <f>IF(LEN(Template!AS149)=0,"",Template!AS149)</f>
        <v/>
      </c>
      <c r="AJ149" t="str">
        <f>IF(LEN(Template!AU149)=0,"",Template!AU149)</f>
        <v/>
      </c>
      <c r="AM149" s="7">
        <v>220</v>
      </c>
      <c r="AN149" s="181">
        <v>44949.798425925925</v>
      </c>
      <c r="AO149" t="s">
        <v>549</v>
      </c>
      <c r="AP149" t="s">
        <v>788</v>
      </c>
      <c r="AQ149" s="7">
        <v>0</v>
      </c>
      <c r="AR149" s="7">
        <v>41.841999999999999</v>
      </c>
      <c r="AS149" s="7">
        <v>0</v>
      </c>
      <c r="AT149" s="7">
        <v>0</v>
      </c>
      <c r="AU149" s="7">
        <v>0.96099999999999997</v>
      </c>
      <c r="AV149" s="7">
        <v>0.20899999999999999</v>
      </c>
      <c r="AW149" s="7">
        <v>0.28399999999999997</v>
      </c>
      <c r="AX149" s="7">
        <v>0.02</v>
      </c>
      <c r="AY149" s="7">
        <v>0.36799999999999999</v>
      </c>
      <c r="AZ149" s="7">
        <v>2</v>
      </c>
      <c r="BA149" s="7" t="s">
        <v>782</v>
      </c>
      <c r="BB149" s="7">
        <v>83.683999999999997</v>
      </c>
      <c r="BC149" s="7" t="s">
        <v>782</v>
      </c>
      <c r="BD149" s="7" t="s">
        <v>782</v>
      </c>
      <c r="BE149" s="7" t="s">
        <v>782</v>
      </c>
      <c r="BF149" s="7" t="s">
        <v>782</v>
      </c>
      <c r="BG149" s="7" t="s">
        <v>782</v>
      </c>
      <c r="BH149" s="7" t="s">
        <v>782</v>
      </c>
      <c r="BI149" s="7" t="s">
        <v>782</v>
      </c>
      <c r="BJ149" t="s">
        <v>858</v>
      </c>
      <c r="BK149" s="7" t="s">
        <v>704</v>
      </c>
      <c r="BL149" s="7" t="s">
        <v>858</v>
      </c>
      <c r="BM149" s="7" t="s">
        <v>704</v>
      </c>
      <c r="BN149" s="7" t="s">
        <v>707</v>
      </c>
      <c r="BO149" s="7" t="s">
        <v>858</v>
      </c>
      <c r="BP149" s="7" t="s">
        <v>858</v>
      </c>
      <c r="BQ149" s="7" t="s">
        <v>858</v>
      </c>
      <c r="BR149" s="7" t="s">
        <v>858</v>
      </c>
      <c r="BS149" s="7" t="s">
        <v>858</v>
      </c>
      <c r="BT149" s="7" t="s">
        <v>858</v>
      </c>
      <c r="BU149" t="s">
        <v>858</v>
      </c>
      <c r="BV149" t="s">
        <v>858</v>
      </c>
    </row>
    <row r="150" spans="1:74" x14ac:dyDescent="0.35">
      <c r="A150" s="7">
        <f ca="1">Template!A150</f>
        <v>146</v>
      </c>
      <c r="B150" s="181">
        <f ca="1">Template!B150</f>
        <v>44947.433171296296</v>
      </c>
      <c r="C150" t="str">
        <f ca="1">Template!C150</f>
        <v>WO-23003-87-A-1</v>
      </c>
      <c r="D150" t="str">
        <f ca="1">Template!E150</f>
        <v>U</v>
      </c>
      <c r="E150" s="7">
        <f ca="1">Template!G150</f>
        <v>406.54</v>
      </c>
      <c r="F150" s="7" t="e">
        <f ca="1">Template!H150</f>
        <v>#N/A</v>
      </c>
      <c r="G150" s="7">
        <f ca="1">Template!I150</f>
        <v>0</v>
      </c>
      <c r="H150" s="7">
        <f ca="1">Template!J150</f>
        <v>0</v>
      </c>
      <c r="I150" s="7" t="e">
        <f ca="1">Template!K150</f>
        <v>#N/A</v>
      </c>
      <c r="J150" s="7">
        <f ca="1">Template!L150</f>
        <v>0.35899999999999999</v>
      </c>
      <c r="K150" s="7">
        <f ca="1">Template!M150</f>
        <v>0.36799999999999999</v>
      </c>
      <c r="L150" s="7" t="e">
        <f ca="1">Template!N150</f>
        <v>#N/A</v>
      </c>
      <c r="M150" s="7">
        <f ca="1">Template!O150</f>
        <v>0.219</v>
      </c>
      <c r="N150" s="7">
        <f ca="1">Template!P150</f>
        <v>1</v>
      </c>
      <c r="O150" s="7">
        <f ca="1">Template!Q150</f>
        <v>406.54</v>
      </c>
      <c r="P150" s="7" t="e">
        <f ca="1">Template!R150</f>
        <v>#N/A</v>
      </c>
      <c r="Q150" s="7" t="str">
        <f ca="1">Template!S150</f>
        <v>&lt;MRL</v>
      </c>
      <c r="R150" s="7" t="str">
        <f ca="1">Template!T150</f>
        <v>&lt;MRL</v>
      </c>
      <c r="S150" s="7" t="e">
        <f ca="1">Template!U150</f>
        <v>#N/A</v>
      </c>
      <c r="T150" s="7" t="str">
        <f ca="1">Template!V150</f>
        <v>&lt;MRL</v>
      </c>
      <c r="U150" s="7" t="str">
        <f ca="1">Template!W150</f>
        <v>&lt;MRL</v>
      </c>
      <c r="V150" s="7" t="e">
        <f ca="1">Template!X150</f>
        <v>#N/A</v>
      </c>
      <c r="W150" s="7" t="str">
        <f ca="1">Template!Y150</f>
        <v>&lt;MRL</v>
      </c>
      <c r="X150" t="str">
        <f ca="1">Template!AD150</f>
        <v/>
      </c>
      <c r="Y150" s="7" t="str">
        <f>IF(LEN(Template!AF150)=0,"",Template!AF150)</f>
        <v>IS3</v>
      </c>
      <c r="Z150" s="7" t="str">
        <f>IF(LEN(Template!AG150)=0,"",Template!AG150)</f>
        <v>IS3</v>
      </c>
      <c r="AA150" s="7" t="str">
        <f>IF(LEN(Template!AH150)=0,"",Template!AH150)</f>
        <v>IS4</v>
      </c>
      <c r="AB150" s="7" t="str">
        <f>IF(LEN(Template!AI150)=0,"",Template!AI150)</f>
        <v>IS4</v>
      </c>
      <c r="AC150" s="7" t="str">
        <f>IF(LEN(Template!AJ150)=0,"",Template!AJ150)</f>
        <v/>
      </c>
      <c r="AD150" s="7" t="str">
        <f>IF(LEN(Template!AK150)=0,"",Template!AK150)</f>
        <v/>
      </c>
      <c r="AE150" s="7" t="str">
        <f>IF(LEN(Template!AL150)=0,"",Template!AL150)</f>
        <v/>
      </c>
      <c r="AF150" s="7" t="str">
        <f>IF(LEN(Template!AM150)=0,"",Template!AM150)</f>
        <v/>
      </c>
      <c r="AG150" s="7" t="str">
        <f>IF(LEN(Template!AN150)=0,"",Template!AN150)</f>
        <v/>
      </c>
      <c r="AH150" s="7" t="str">
        <f>IF(LEN(Template!AO150)=0,"",Template!AO150)</f>
        <v/>
      </c>
      <c r="AI150" t="str">
        <f>IF(LEN(Template!AS150)=0,"",Template!AS150)</f>
        <v/>
      </c>
      <c r="AJ150" t="str">
        <f>IF(LEN(Template!AU150)=0,"",Template!AU150)</f>
        <v/>
      </c>
      <c r="AM150" s="7">
        <v>221</v>
      </c>
      <c r="AN150" s="181">
        <v>44953.352048611108</v>
      </c>
      <c r="AO150" t="s">
        <v>650</v>
      </c>
      <c r="AP150" t="s">
        <v>788</v>
      </c>
      <c r="AQ150" s="7">
        <v>0</v>
      </c>
      <c r="AR150" s="7">
        <v>141.21199999999999</v>
      </c>
      <c r="AS150" s="7">
        <v>3.1120000000000001</v>
      </c>
      <c r="AT150" s="7">
        <v>0</v>
      </c>
      <c r="AU150" s="7">
        <v>0</v>
      </c>
      <c r="AV150" s="7">
        <v>0.69499999999999995</v>
      </c>
      <c r="AW150" s="7">
        <v>0.56999999999999995</v>
      </c>
      <c r="AX150" s="7">
        <v>0.75</v>
      </c>
      <c r="AY150" s="7">
        <v>133.922</v>
      </c>
      <c r="AZ150" s="7">
        <v>2</v>
      </c>
      <c r="BA150" s="7" t="s">
        <v>782</v>
      </c>
      <c r="BB150" s="7">
        <v>282.42399999999998</v>
      </c>
      <c r="BC150" s="7" t="s">
        <v>782</v>
      </c>
      <c r="BD150" s="7" t="s">
        <v>782</v>
      </c>
      <c r="BE150" s="7" t="s">
        <v>782</v>
      </c>
      <c r="BF150" s="7" t="s">
        <v>782</v>
      </c>
      <c r="BG150" s="7" t="s">
        <v>782</v>
      </c>
      <c r="BH150" s="7" t="s">
        <v>782</v>
      </c>
      <c r="BI150" s="7">
        <v>267.84399999999999</v>
      </c>
      <c r="BJ150" t="s">
        <v>858</v>
      </c>
      <c r="BK150" s="7" t="s">
        <v>704</v>
      </c>
      <c r="BL150" s="7" t="s">
        <v>707</v>
      </c>
      <c r="BM150" s="7" t="s">
        <v>704</v>
      </c>
      <c r="BN150" s="7" t="s">
        <v>707</v>
      </c>
      <c r="BO150" s="7" t="s">
        <v>858</v>
      </c>
      <c r="BP150" s="7" t="s">
        <v>858</v>
      </c>
      <c r="BQ150" s="7" t="s">
        <v>858</v>
      </c>
      <c r="BR150" s="7" t="s">
        <v>858</v>
      </c>
      <c r="BS150" s="7" t="s">
        <v>409</v>
      </c>
      <c r="BT150" s="7" t="s">
        <v>848</v>
      </c>
      <c r="BU150" t="s">
        <v>868</v>
      </c>
      <c r="BV150" t="s">
        <v>858</v>
      </c>
    </row>
    <row r="151" spans="1:74" x14ac:dyDescent="0.35">
      <c r="A151" s="7">
        <f ca="1">Template!A151</f>
        <v>147</v>
      </c>
      <c r="B151" s="181">
        <f ca="1">Template!B151</f>
        <v>44947.451967592591</v>
      </c>
      <c r="C151" t="str">
        <f ca="1">Template!C151</f>
        <v>WO-23003-88-A-1</v>
      </c>
      <c r="D151" t="str">
        <f ca="1">Template!E151</f>
        <v>U</v>
      </c>
      <c r="E151" s="7">
        <f ca="1">Template!G151</f>
        <v>382.709</v>
      </c>
      <c r="F151" s="7" t="e">
        <f ca="1">Template!H151</f>
        <v>#N/A</v>
      </c>
      <c r="G151" s="7">
        <f ca="1">Template!I151</f>
        <v>0</v>
      </c>
      <c r="H151" s="7">
        <f ca="1">Template!J151</f>
        <v>0</v>
      </c>
      <c r="I151" s="7" t="e">
        <f ca="1">Template!K151</f>
        <v>#N/A</v>
      </c>
      <c r="J151" s="7">
        <f ca="1">Template!L151</f>
        <v>0.28699999999999998</v>
      </c>
      <c r="K151" s="7">
        <f ca="1">Template!M151</f>
        <v>0.34200000000000003</v>
      </c>
      <c r="L151" s="7" t="e">
        <f ca="1">Template!N151</f>
        <v>#N/A</v>
      </c>
      <c r="M151" s="7">
        <f ca="1">Template!O151</f>
        <v>0.223</v>
      </c>
      <c r="N151" s="7">
        <f ca="1">Template!P151</f>
        <v>1</v>
      </c>
      <c r="O151" s="7">
        <f ca="1">Template!Q151</f>
        <v>382.709</v>
      </c>
      <c r="P151" s="7" t="e">
        <f ca="1">Template!R151</f>
        <v>#N/A</v>
      </c>
      <c r="Q151" s="7" t="str">
        <f ca="1">Template!S151</f>
        <v>&lt;MRL</v>
      </c>
      <c r="R151" s="7" t="str">
        <f ca="1">Template!T151</f>
        <v>&lt;MRL</v>
      </c>
      <c r="S151" s="7" t="e">
        <f ca="1">Template!U151</f>
        <v>#N/A</v>
      </c>
      <c r="T151" s="7" t="str">
        <f ca="1">Template!V151</f>
        <v>&lt;MRL</v>
      </c>
      <c r="U151" s="7" t="str">
        <f ca="1">Template!W151</f>
        <v>&lt;MRL</v>
      </c>
      <c r="V151" s="7" t="e">
        <f ca="1">Template!X151</f>
        <v>#N/A</v>
      </c>
      <c r="W151" s="7" t="str">
        <f ca="1">Template!Y151</f>
        <v>&lt;MRL</v>
      </c>
      <c r="X151" t="str">
        <f ca="1">Template!AD151</f>
        <v/>
      </c>
      <c r="Y151" s="7" t="str">
        <f>IF(LEN(Template!AF151)=0,"",Template!AF151)</f>
        <v>IS3</v>
      </c>
      <c r="Z151" s="7" t="str">
        <f>IF(LEN(Template!AG151)=0,"",Template!AG151)</f>
        <v/>
      </c>
      <c r="AA151" s="7" t="str">
        <f>IF(LEN(Template!AH151)=0,"",Template!AH151)</f>
        <v>IS4</v>
      </c>
      <c r="AB151" s="7" t="str">
        <f>IF(LEN(Template!AI151)=0,"",Template!AI151)</f>
        <v>IS4</v>
      </c>
      <c r="AC151" s="7" t="str">
        <f>IF(LEN(Template!AJ151)=0,"",Template!AJ151)</f>
        <v/>
      </c>
      <c r="AD151" s="7" t="str">
        <f>IF(LEN(Template!AK151)=0,"",Template!AK151)</f>
        <v/>
      </c>
      <c r="AE151" s="7" t="str">
        <f>IF(LEN(Template!AL151)=0,"",Template!AL151)</f>
        <v/>
      </c>
      <c r="AF151" s="7" t="str">
        <f>IF(LEN(Template!AM151)=0,"",Template!AM151)</f>
        <v/>
      </c>
      <c r="AG151" s="7" t="str">
        <f>IF(LEN(Template!AN151)=0,"",Template!AN151)</f>
        <v/>
      </c>
      <c r="AH151" s="7" t="str">
        <f>IF(LEN(Template!AO151)=0,"",Template!AO151)</f>
        <v/>
      </c>
      <c r="AI151" t="str">
        <f>IF(LEN(Template!AS151)=0,"",Template!AS151)</f>
        <v/>
      </c>
      <c r="AJ151" t="str">
        <f>IF(LEN(Template!AU151)=0,"",Template!AU151)</f>
        <v/>
      </c>
      <c r="AM151" s="7">
        <v>222</v>
      </c>
      <c r="AN151" s="181">
        <v>44953.370856481481</v>
      </c>
      <c r="AO151" t="s">
        <v>649</v>
      </c>
      <c r="AP151" t="s">
        <v>788</v>
      </c>
      <c r="AQ151" s="7">
        <v>0</v>
      </c>
      <c r="AR151" s="7">
        <v>146.83699999999999</v>
      </c>
      <c r="AS151" s="7">
        <v>2.5910000000000002</v>
      </c>
      <c r="AT151" s="7">
        <v>0</v>
      </c>
      <c r="AU151" s="7">
        <v>0.84799999999999998</v>
      </c>
      <c r="AV151" s="7">
        <v>0.378</v>
      </c>
      <c r="AW151" s="7">
        <v>0.34499999999999997</v>
      </c>
      <c r="AX151" s="7">
        <v>0.878</v>
      </c>
      <c r="AY151" s="7">
        <v>6.2480000000000002</v>
      </c>
      <c r="AZ151" s="7">
        <v>2</v>
      </c>
      <c r="BA151" s="7" t="s">
        <v>782</v>
      </c>
      <c r="BB151" s="7">
        <v>293.67399999999998</v>
      </c>
      <c r="BC151" s="7" t="s">
        <v>782</v>
      </c>
      <c r="BD151" s="7" t="s">
        <v>782</v>
      </c>
      <c r="BE151" s="7" t="s">
        <v>782</v>
      </c>
      <c r="BF151" s="7" t="s">
        <v>782</v>
      </c>
      <c r="BG151" s="7" t="s">
        <v>782</v>
      </c>
      <c r="BH151" s="7" t="s">
        <v>782</v>
      </c>
      <c r="BI151" s="7">
        <v>12.496</v>
      </c>
      <c r="BJ151" t="s">
        <v>858</v>
      </c>
      <c r="BK151" s="7" t="s">
        <v>704</v>
      </c>
      <c r="BL151" s="7" t="s">
        <v>707</v>
      </c>
      <c r="BM151" s="7" t="s">
        <v>704</v>
      </c>
      <c r="BN151" s="7" t="s">
        <v>707</v>
      </c>
      <c r="BO151" s="7" t="s">
        <v>858</v>
      </c>
      <c r="BP151" s="7" t="s">
        <v>858</v>
      </c>
      <c r="BQ151" s="7" t="s">
        <v>858</v>
      </c>
      <c r="BR151" s="7" t="s">
        <v>858</v>
      </c>
      <c r="BS151" s="7" t="s">
        <v>409</v>
      </c>
      <c r="BT151" s="7" t="s">
        <v>858</v>
      </c>
      <c r="BU151" t="s">
        <v>858</v>
      </c>
      <c r="BV151" t="s">
        <v>858</v>
      </c>
    </row>
    <row r="152" spans="1:74" x14ac:dyDescent="0.35">
      <c r="A152" s="7">
        <f ca="1">Template!A152</f>
        <v>148</v>
      </c>
      <c r="B152" s="181">
        <f ca="1">Template!B152</f>
        <v>44947.470775462964</v>
      </c>
      <c r="C152" t="str">
        <f ca="1">Template!C152</f>
        <v>WO-23003-89-A-1</v>
      </c>
      <c r="D152" t="str">
        <f ca="1">Template!E152</f>
        <v>U</v>
      </c>
      <c r="E152" s="7">
        <f ca="1">Template!G152</f>
        <v>415.91899999999998</v>
      </c>
      <c r="F152" s="7" t="e">
        <f ca="1">Template!H152</f>
        <v>#N/A</v>
      </c>
      <c r="G152" s="7">
        <f ca="1">Template!I152</f>
        <v>0</v>
      </c>
      <c r="H152" s="7">
        <f ca="1">Template!J152</f>
        <v>0</v>
      </c>
      <c r="I152" s="7" t="e">
        <f ca="1">Template!K152</f>
        <v>#N/A</v>
      </c>
      <c r="J152" s="7">
        <f ca="1">Template!L152</f>
        <v>0.28399999999999997</v>
      </c>
      <c r="K152" s="7">
        <f ca="1">Template!M152</f>
        <v>0.29099999999999998</v>
      </c>
      <c r="L152" s="7" t="e">
        <f ca="1">Template!N152</f>
        <v>#N/A</v>
      </c>
      <c r="M152" s="7">
        <f ca="1">Template!O152</f>
        <v>0.192</v>
      </c>
      <c r="N152" s="7">
        <f ca="1">Template!P152</f>
        <v>1</v>
      </c>
      <c r="O152" s="7">
        <f ca="1">Template!Q152</f>
        <v>415.91899999999998</v>
      </c>
      <c r="P152" s="7" t="e">
        <f ca="1">Template!R152</f>
        <v>#N/A</v>
      </c>
      <c r="Q152" s="7" t="str">
        <f ca="1">Template!S152</f>
        <v>&lt;MRL</v>
      </c>
      <c r="R152" s="7" t="str">
        <f ca="1">Template!T152</f>
        <v>&lt;MRL</v>
      </c>
      <c r="S152" s="7" t="e">
        <f ca="1">Template!U152</f>
        <v>#N/A</v>
      </c>
      <c r="T152" s="7" t="str">
        <f ca="1">Template!V152</f>
        <v>&lt;MRL</v>
      </c>
      <c r="U152" s="7" t="str">
        <f ca="1">Template!W152</f>
        <v>&lt;MRL</v>
      </c>
      <c r="V152" s="7" t="e">
        <f ca="1">Template!X152</f>
        <v>#N/A</v>
      </c>
      <c r="W152" s="7" t="str">
        <f ca="1">Template!Y152</f>
        <v>&lt;MRL</v>
      </c>
      <c r="X152" t="str">
        <f ca="1">Template!AD152</f>
        <v/>
      </c>
      <c r="Y152" s="7" t="str">
        <f>IF(LEN(Template!AF152)=0,"",Template!AF152)</f>
        <v>IS3</v>
      </c>
      <c r="Z152" s="7" t="str">
        <f>IF(LEN(Template!AG152)=0,"",Template!AG152)</f>
        <v>IS3</v>
      </c>
      <c r="AA152" s="7" t="str">
        <f>IF(LEN(Template!AH152)=0,"",Template!AH152)</f>
        <v>IS4</v>
      </c>
      <c r="AB152" s="7" t="str">
        <f>IF(LEN(Template!AI152)=0,"",Template!AI152)</f>
        <v>IS4</v>
      </c>
      <c r="AC152" s="7" t="str">
        <f>IF(LEN(Template!AJ152)=0,"",Template!AJ152)</f>
        <v/>
      </c>
      <c r="AD152" s="7" t="str">
        <f>IF(LEN(Template!AK152)=0,"",Template!AK152)</f>
        <v/>
      </c>
      <c r="AE152" s="7" t="str">
        <f>IF(LEN(Template!AL152)=0,"",Template!AL152)</f>
        <v/>
      </c>
      <c r="AF152" s="7" t="str">
        <f>IF(LEN(Template!AM152)=0,"",Template!AM152)</f>
        <v/>
      </c>
      <c r="AG152" s="7" t="str">
        <f>IF(LEN(Template!AN152)=0,"",Template!AN152)</f>
        <v/>
      </c>
      <c r="AH152" s="7" t="str">
        <f>IF(LEN(Template!AO152)=0,"",Template!AO152)</f>
        <v/>
      </c>
      <c r="AI152" t="str">
        <f>IF(LEN(Template!AS152)=0,"",Template!AS152)</f>
        <v/>
      </c>
      <c r="AJ152" t="str">
        <f>IF(LEN(Template!AU152)=0,"",Template!AU152)</f>
        <v/>
      </c>
      <c r="AM152" s="7">
        <v>223</v>
      </c>
      <c r="AN152" s="181">
        <v>44953.389641203707</v>
      </c>
      <c r="AO152" t="s">
        <v>648</v>
      </c>
      <c r="AP152" t="s">
        <v>788</v>
      </c>
      <c r="AQ152" s="7">
        <v>0</v>
      </c>
      <c r="AR152" s="7">
        <v>152.50899999999999</v>
      </c>
      <c r="AS152" s="7">
        <v>0.91400000000000003</v>
      </c>
      <c r="AT152" s="7">
        <v>0</v>
      </c>
      <c r="AU152" s="7">
        <v>0</v>
      </c>
      <c r="AV152" s="7">
        <v>0.35699999999999998</v>
      </c>
      <c r="AW152" s="7">
        <v>0.33800000000000002</v>
      </c>
      <c r="AX152" s="7">
        <v>-4.8000000000000001E-2</v>
      </c>
      <c r="AY152" s="7">
        <v>2.0099999999999998</v>
      </c>
      <c r="AZ152" s="7">
        <v>2</v>
      </c>
      <c r="BA152" s="7" t="s">
        <v>782</v>
      </c>
      <c r="BB152" s="7">
        <v>305.01799999999997</v>
      </c>
      <c r="BC152" s="7" t="s">
        <v>782</v>
      </c>
      <c r="BD152" s="7" t="s">
        <v>782</v>
      </c>
      <c r="BE152" s="7" t="s">
        <v>782</v>
      </c>
      <c r="BF152" s="7" t="s">
        <v>782</v>
      </c>
      <c r="BG152" s="7" t="s">
        <v>782</v>
      </c>
      <c r="BH152" s="7" t="s">
        <v>782</v>
      </c>
      <c r="BI152" s="7" t="s">
        <v>782</v>
      </c>
      <c r="BJ152" t="s">
        <v>858</v>
      </c>
      <c r="BK152" s="7" t="s">
        <v>704</v>
      </c>
      <c r="BL152" s="7" t="s">
        <v>707</v>
      </c>
      <c r="BM152" s="7" t="s">
        <v>704</v>
      </c>
      <c r="BN152" s="7" t="s">
        <v>707</v>
      </c>
      <c r="BO152" s="7" t="s">
        <v>858</v>
      </c>
      <c r="BP152" s="7" t="s">
        <v>858</v>
      </c>
      <c r="BQ152" s="7" t="s">
        <v>858</v>
      </c>
      <c r="BR152" s="7" t="s">
        <v>858</v>
      </c>
      <c r="BS152" s="7" t="s">
        <v>858</v>
      </c>
      <c r="BT152" s="7" t="s">
        <v>858</v>
      </c>
      <c r="BU152" t="s">
        <v>858</v>
      </c>
      <c r="BV152" t="s">
        <v>858</v>
      </c>
    </row>
    <row r="153" spans="1:74" x14ac:dyDescent="0.35">
      <c r="A153" s="7">
        <f ca="1">Template!A153</f>
        <v>149</v>
      </c>
      <c r="B153" s="181">
        <f ca="1">Template!B153</f>
        <v>44947.489571759259</v>
      </c>
      <c r="C153" t="str">
        <f ca="1">Template!C153</f>
        <v>WO-23003-90-A-1</v>
      </c>
      <c r="D153" t="str">
        <f ca="1">Template!E153</f>
        <v>U</v>
      </c>
      <c r="E153" s="7">
        <f ca="1">Template!G153</f>
        <v>365.48500000000001</v>
      </c>
      <c r="F153" s="7" t="e">
        <f ca="1">Template!H153</f>
        <v>#N/A</v>
      </c>
      <c r="G153" s="7">
        <f ca="1">Template!I153</f>
        <v>0</v>
      </c>
      <c r="H153" s="7">
        <f ca="1">Template!J153</f>
        <v>0</v>
      </c>
      <c r="I153" s="7" t="e">
        <f ca="1">Template!K153</f>
        <v>#N/A</v>
      </c>
      <c r="J153" s="7">
        <f ca="1">Template!L153</f>
        <v>0.34399999999999997</v>
      </c>
      <c r="K153" s="7">
        <f ca="1">Template!M153</f>
        <v>0.32100000000000001</v>
      </c>
      <c r="L153" s="7" t="e">
        <f ca="1">Template!N153</f>
        <v>#N/A</v>
      </c>
      <c r="M153" s="7">
        <f ca="1">Template!O153</f>
        <v>0.371</v>
      </c>
      <c r="N153" s="7">
        <f ca="1">Template!P153</f>
        <v>1</v>
      </c>
      <c r="O153" s="7">
        <f ca="1">Template!Q153</f>
        <v>365.48500000000001</v>
      </c>
      <c r="P153" s="7" t="e">
        <f ca="1">Template!R153</f>
        <v>#N/A</v>
      </c>
      <c r="Q153" s="7" t="str">
        <f ca="1">Template!S153</f>
        <v>&lt;MRL</v>
      </c>
      <c r="R153" s="7" t="str">
        <f ca="1">Template!T153</f>
        <v>&lt;MRL</v>
      </c>
      <c r="S153" s="7" t="e">
        <f ca="1">Template!U153</f>
        <v>#N/A</v>
      </c>
      <c r="T153" s="7" t="str">
        <f ca="1">Template!V153</f>
        <v>&lt;MRL</v>
      </c>
      <c r="U153" s="7" t="str">
        <f ca="1">Template!W153</f>
        <v>&lt;MRL</v>
      </c>
      <c r="V153" s="7" t="e">
        <f ca="1">Template!X153</f>
        <v>#N/A</v>
      </c>
      <c r="W153" s="7" t="str">
        <f ca="1">Template!Y153</f>
        <v>&lt;MRL</v>
      </c>
      <c r="X153" t="str">
        <f ca="1">Template!AD153</f>
        <v/>
      </c>
      <c r="Y153" s="7" t="str">
        <f>IF(LEN(Template!AF153)=0,"",Template!AF153)</f>
        <v>IS3</v>
      </c>
      <c r="Z153" s="7" t="str">
        <f>IF(LEN(Template!AG153)=0,"",Template!AG153)</f>
        <v>IS3</v>
      </c>
      <c r="AA153" s="7" t="str">
        <f>IF(LEN(Template!AH153)=0,"",Template!AH153)</f>
        <v>IS4</v>
      </c>
      <c r="AB153" s="7" t="str">
        <f>IF(LEN(Template!AI153)=0,"",Template!AI153)</f>
        <v>IS4</v>
      </c>
      <c r="AC153" s="7" t="str">
        <f>IF(LEN(Template!AJ153)=0,"",Template!AJ153)</f>
        <v/>
      </c>
      <c r="AD153" s="7" t="str">
        <f>IF(LEN(Template!AK153)=0,"",Template!AK153)</f>
        <v/>
      </c>
      <c r="AE153" s="7" t="str">
        <f>IF(LEN(Template!AL153)=0,"",Template!AL153)</f>
        <v/>
      </c>
      <c r="AF153" s="7" t="str">
        <f>IF(LEN(Template!AM153)=0,"",Template!AM153)</f>
        <v/>
      </c>
      <c r="AG153" s="7" t="str">
        <f>IF(LEN(Template!AN153)=0,"",Template!AN153)</f>
        <v/>
      </c>
      <c r="AH153" s="7" t="str">
        <f>IF(LEN(Template!AO153)=0,"",Template!AO153)</f>
        <v/>
      </c>
      <c r="AI153" t="str">
        <f>IF(LEN(Template!AS153)=0,"",Template!AS153)</f>
        <v/>
      </c>
      <c r="AJ153" t="str">
        <f>IF(LEN(Template!AU153)=0,"",Template!AU153)</f>
        <v/>
      </c>
      <c r="AM153" s="7">
        <v>230</v>
      </c>
      <c r="AN153" s="181">
        <v>44953.54005787037</v>
      </c>
      <c r="AO153" t="s">
        <v>647</v>
      </c>
      <c r="AP153" t="s">
        <v>788</v>
      </c>
      <c r="AQ153" s="7">
        <v>0</v>
      </c>
      <c r="AR153" s="7">
        <v>113.991</v>
      </c>
      <c r="AS153" s="7">
        <v>0</v>
      </c>
      <c r="AT153" s="7">
        <v>0</v>
      </c>
      <c r="AU153" s="7">
        <v>0</v>
      </c>
      <c r="AV153" s="7">
        <v>0.82399999999999995</v>
      </c>
      <c r="AW153" s="7">
        <v>0.72399999999999998</v>
      </c>
      <c r="AX153" s="7">
        <v>0.28699999999999998</v>
      </c>
      <c r="AY153" s="7">
        <v>0.92500000000000004</v>
      </c>
      <c r="AZ153" s="7">
        <v>2</v>
      </c>
      <c r="BA153" s="7" t="s">
        <v>782</v>
      </c>
      <c r="BB153" s="7">
        <v>227.982</v>
      </c>
      <c r="BC153" s="7" t="s">
        <v>782</v>
      </c>
      <c r="BD153" s="7" t="s">
        <v>782</v>
      </c>
      <c r="BE153" s="7" t="s">
        <v>782</v>
      </c>
      <c r="BF153" s="7" t="s">
        <v>782</v>
      </c>
      <c r="BG153" s="7" t="s">
        <v>782</v>
      </c>
      <c r="BH153" s="7" t="s">
        <v>782</v>
      </c>
      <c r="BI153" s="7" t="s">
        <v>782</v>
      </c>
      <c r="BJ153" t="s">
        <v>858</v>
      </c>
      <c r="BK153" s="7" t="s">
        <v>704</v>
      </c>
      <c r="BL153" s="7" t="s">
        <v>707</v>
      </c>
      <c r="BM153" s="7" t="s">
        <v>704</v>
      </c>
      <c r="BN153" s="7" t="s">
        <v>707</v>
      </c>
      <c r="BO153" s="7" t="s">
        <v>707</v>
      </c>
      <c r="BP153" s="7" t="s">
        <v>707</v>
      </c>
      <c r="BQ153" s="7" t="s">
        <v>858</v>
      </c>
      <c r="BR153" s="7" t="s">
        <v>858</v>
      </c>
      <c r="BS153" s="7" t="s">
        <v>858</v>
      </c>
      <c r="BT153" s="7" t="s">
        <v>858</v>
      </c>
      <c r="BU153" t="s">
        <v>858</v>
      </c>
      <c r="BV153" t="s">
        <v>858</v>
      </c>
    </row>
    <row r="154" spans="1:74" x14ac:dyDescent="0.35">
      <c r="A154" s="7">
        <f ca="1">Template!A154</f>
        <v>150</v>
      </c>
      <c r="B154" s="181">
        <f ca="1">Template!B154</f>
        <v>44947.508379629631</v>
      </c>
      <c r="C154" t="str">
        <f ca="1">Template!C154</f>
        <v>LRB-10-inj1</v>
      </c>
      <c r="D154" t="str">
        <f ca="1">Template!E154</f>
        <v>K</v>
      </c>
      <c r="E154" s="7">
        <f ca="1">Template!G154</f>
        <v>0</v>
      </c>
      <c r="F154" s="7" t="e">
        <f ca="1">Template!H154</f>
        <v>#N/A</v>
      </c>
      <c r="G154" s="7">
        <f ca="1">Template!I154</f>
        <v>0</v>
      </c>
      <c r="H154" s="7">
        <f ca="1">Template!J154</f>
        <v>0.79</v>
      </c>
      <c r="I154" s="7" t="e">
        <f ca="1">Template!K154</f>
        <v>#N/A</v>
      </c>
      <c r="J154" s="7">
        <f ca="1">Template!L154</f>
        <v>0.51500000000000001</v>
      </c>
      <c r="K154" s="7">
        <f ca="1">Template!M154</f>
        <v>0.26100000000000001</v>
      </c>
      <c r="L154" s="7" t="e">
        <f ca="1">Template!N154</f>
        <v>#N/A</v>
      </c>
      <c r="M154" s="7">
        <f ca="1">Template!O154</f>
        <v>0.28299999999999997</v>
      </c>
      <c r="N154" s="7">
        <f ca="1">Template!P154</f>
        <v>1</v>
      </c>
      <c r="O154" s="7" t="str">
        <f ca="1">Template!Q154</f>
        <v>&lt;MRL</v>
      </c>
      <c r="P154" s="7" t="e">
        <f ca="1">Template!R154</f>
        <v>#N/A</v>
      </c>
      <c r="Q154" s="7" t="str">
        <f ca="1">Template!S154</f>
        <v>&lt;MRL</v>
      </c>
      <c r="R154" s="7" t="str">
        <f ca="1">Template!T154</f>
        <v>&lt;MRL</v>
      </c>
      <c r="S154" s="7" t="e">
        <f ca="1">Template!U154</f>
        <v>#N/A</v>
      </c>
      <c r="T154" s="7" t="str">
        <f ca="1">Template!V154</f>
        <v>&lt;MRL</v>
      </c>
      <c r="U154" s="7" t="str">
        <f ca="1">Template!W154</f>
        <v>&lt;MRL</v>
      </c>
      <c r="V154" s="7" t="e">
        <f ca="1">Template!X154</f>
        <v>#N/A</v>
      </c>
      <c r="W154" s="7" t="str">
        <f ca="1">Template!Y154</f>
        <v>&lt;MRL</v>
      </c>
      <c r="X154" t="str">
        <f ca="1">Template!AD154</f>
        <v/>
      </c>
      <c r="Y154" s="7" t="str">
        <f>IF(LEN(Template!AF154)=0,"",Template!AF154)</f>
        <v/>
      </c>
      <c r="Z154" s="7" t="str">
        <f>IF(LEN(Template!AG154)=0,"",Template!AG154)</f>
        <v/>
      </c>
      <c r="AA154" s="7" t="str">
        <f>IF(LEN(Template!AH154)=0,"",Template!AH154)</f>
        <v/>
      </c>
      <c r="AB154" s="7" t="str">
        <f>IF(LEN(Template!AI154)=0,"",Template!AI154)</f>
        <v/>
      </c>
      <c r="AC154" s="7" t="str">
        <f>IF(LEN(Template!AJ154)=0,"",Template!AJ154)</f>
        <v/>
      </c>
      <c r="AD154" s="7" t="str">
        <f>IF(LEN(Template!AK154)=0,"",Template!AK154)</f>
        <v/>
      </c>
      <c r="AE154" s="7" t="str">
        <f>IF(LEN(Template!AL154)=0,"",Template!AL154)</f>
        <v/>
      </c>
      <c r="AF154" s="7" t="str">
        <f>IF(LEN(Template!AM154)=0,"",Template!AM154)</f>
        <v/>
      </c>
      <c r="AG154" s="7" t="str">
        <f>IF(LEN(Template!AN154)=0,"",Template!AN154)</f>
        <v/>
      </c>
      <c r="AH154" s="7" t="str">
        <f>IF(LEN(Template!AO154)=0,"",Template!AO154)</f>
        <v/>
      </c>
      <c r="AI154" t="str">
        <f>IF(LEN(Template!AS154)=0,"",Template!AS154)</f>
        <v/>
      </c>
      <c r="AJ154" t="str">
        <f>IF(LEN(Template!AU154)=0,"",Template!AU154)</f>
        <v/>
      </c>
      <c r="AM154" s="7">
        <v>231</v>
      </c>
      <c r="AN154" s="181">
        <v>44953.558854166666</v>
      </c>
      <c r="AO154" t="s">
        <v>646</v>
      </c>
      <c r="AP154" t="s">
        <v>788</v>
      </c>
      <c r="AQ154" s="7">
        <v>0</v>
      </c>
      <c r="AR154" s="7">
        <v>151.9</v>
      </c>
      <c r="AS154" s="7">
        <v>0</v>
      </c>
      <c r="AT154" s="7">
        <v>1.4670000000000001</v>
      </c>
      <c r="AU154" s="7">
        <v>0</v>
      </c>
      <c r="AV154" s="7">
        <v>0.45300000000000001</v>
      </c>
      <c r="AW154" s="7">
        <v>0.48599999999999999</v>
      </c>
      <c r="AX154" s="7">
        <v>2.4E-2</v>
      </c>
      <c r="AY154" s="7">
        <v>0.92</v>
      </c>
      <c r="AZ154" s="7">
        <v>2</v>
      </c>
      <c r="BA154" s="7" t="s">
        <v>782</v>
      </c>
      <c r="BB154" s="7">
        <v>303.8</v>
      </c>
      <c r="BC154" s="7" t="s">
        <v>782</v>
      </c>
      <c r="BD154" s="7" t="s">
        <v>782</v>
      </c>
      <c r="BE154" s="7" t="s">
        <v>782</v>
      </c>
      <c r="BF154" s="7" t="s">
        <v>782</v>
      </c>
      <c r="BG154" s="7" t="s">
        <v>782</v>
      </c>
      <c r="BH154" s="7" t="s">
        <v>782</v>
      </c>
      <c r="BI154" s="7" t="s">
        <v>782</v>
      </c>
      <c r="BJ154" t="s">
        <v>858</v>
      </c>
      <c r="BK154" s="7" t="s">
        <v>704</v>
      </c>
      <c r="BL154" s="7" t="s">
        <v>707</v>
      </c>
      <c r="BM154" s="7" t="s">
        <v>704</v>
      </c>
      <c r="BN154" s="7" t="s">
        <v>707</v>
      </c>
      <c r="BO154" s="7" t="s">
        <v>858</v>
      </c>
      <c r="BP154" s="7" t="s">
        <v>858</v>
      </c>
      <c r="BQ154" s="7" t="s">
        <v>858</v>
      </c>
      <c r="BR154" s="7" t="s">
        <v>858</v>
      </c>
      <c r="BS154" s="7" t="s">
        <v>858</v>
      </c>
      <c r="BT154" s="7" t="s">
        <v>858</v>
      </c>
      <c r="BU154" t="s">
        <v>858</v>
      </c>
      <c r="BV154" t="s">
        <v>858</v>
      </c>
    </row>
    <row r="155" spans="1:74" x14ac:dyDescent="0.35">
      <c r="A155" s="7">
        <f ca="1">Template!A155</f>
        <v>151</v>
      </c>
      <c r="B155" s="181">
        <f ca="1">Template!B155</f>
        <v>44947.527175925927</v>
      </c>
      <c r="C155" t="str">
        <f ca="1">Template!C155</f>
        <v>AB-230117-02 LRB 10</v>
      </c>
      <c r="D155" t="str">
        <f ca="1">Template!E155</f>
        <v>K</v>
      </c>
      <c r="E155" s="7">
        <f ca="1">Template!G155</f>
        <v>0</v>
      </c>
      <c r="F155" s="7" t="e">
        <f ca="1">Template!H155</f>
        <v>#N/A</v>
      </c>
      <c r="G155" s="7">
        <f ca="1">Template!I155</f>
        <v>7.9000000000000001E-2</v>
      </c>
      <c r="H155" s="7">
        <f ca="1">Template!J155</f>
        <v>0.84799999999999998</v>
      </c>
      <c r="I155" s="7" t="e">
        <f ca="1">Template!K155</f>
        <v>#N/A</v>
      </c>
      <c r="J155" s="7">
        <f ca="1">Template!L155</f>
        <v>0.57099999999999995</v>
      </c>
      <c r="K155" s="7">
        <f ca="1">Template!M155</f>
        <v>0.26400000000000001</v>
      </c>
      <c r="L155" s="7" t="e">
        <f ca="1">Template!N155</f>
        <v>#N/A</v>
      </c>
      <c r="M155" s="7">
        <f ca="1">Template!O155</f>
        <v>0.32100000000000001</v>
      </c>
      <c r="N155" s="7">
        <f ca="1">Template!P155</f>
        <v>1</v>
      </c>
      <c r="O155" s="7" t="str">
        <f ca="1">Template!Q155</f>
        <v>&lt;MRL</v>
      </c>
      <c r="P155" s="7" t="e">
        <f ca="1">Template!R155</f>
        <v>#N/A</v>
      </c>
      <c r="Q155" s="7" t="str">
        <f ca="1">Template!S155</f>
        <v>&lt;MRL</v>
      </c>
      <c r="R155" s="7" t="str">
        <f ca="1">Template!T155</f>
        <v>&lt;MRL</v>
      </c>
      <c r="S155" s="7" t="e">
        <f ca="1">Template!U155</f>
        <v>#N/A</v>
      </c>
      <c r="T155" s="7" t="str">
        <f ca="1">Template!V155</f>
        <v>&lt;MRL</v>
      </c>
      <c r="U155" s="7" t="str">
        <f ca="1">Template!W155</f>
        <v>&lt;MRL</v>
      </c>
      <c r="V155" s="7" t="e">
        <f ca="1">Template!X155</f>
        <v>#N/A</v>
      </c>
      <c r="W155" s="7" t="str">
        <f ca="1">Template!Y155</f>
        <v>&lt;MRL</v>
      </c>
      <c r="X155" t="str">
        <f ca="1">Template!AD155</f>
        <v/>
      </c>
      <c r="Y155" s="7" t="str">
        <f>IF(LEN(Template!AF155)=0,"",Template!AF155)</f>
        <v/>
      </c>
      <c r="Z155" s="7" t="str">
        <f>IF(LEN(Template!AG155)=0,"",Template!AG155)</f>
        <v/>
      </c>
      <c r="AA155" s="7" t="str">
        <f>IF(LEN(Template!AH155)=0,"",Template!AH155)</f>
        <v/>
      </c>
      <c r="AB155" s="7" t="str">
        <f>IF(LEN(Template!AI155)=0,"",Template!AI155)</f>
        <v/>
      </c>
      <c r="AC155" s="7" t="str">
        <f>IF(LEN(Template!AJ155)=0,"",Template!AJ155)</f>
        <v/>
      </c>
      <c r="AD155" s="7" t="str">
        <f>IF(LEN(Template!AK155)=0,"",Template!AK155)</f>
        <v/>
      </c>
      <c r="AE155" s="7" t="str">
        <f>IF(LEN(Template!AL155)=0,"",Template!AL155)</f>
        <v/>
      </c>
      <c r="AF155" s="7" t="str">
        <f>IF(LEN(Template!AM155)=0,"",Template!AM155)</f>
        <v/>
      </c>
      <c r="AG155" s="7" t="str">
        <f>IF(LEN(Template!AN155)=0,"",Template!AN155)</f>
        <v/>
      </c>
      <c r="AH155" s="7" t="str">
        <f>IF(LEN(Template!AO155)=0,"",Template!AO155)</f>
        <v/>
      </c>
      <c r="AI155" t="str">
        <f>IF(LEN(Template!AS155)=0,"",Template!AS155)</f>
        <v/>
      </c>
      <c r="AJ155" t="str">
        <f>IF(LEN(Template!AU155)=0,"",Template!AU155)</f>
        <v/>
      </c>
      <c r="AM155" s="7">
        <v>232</v>
      </c>
      <c r="AN155" s="181">
        <v>44953.577662037038</v>
      </c>
      <c r="AO155" t="s">
        <v>645</v>
      </c>
      <c r="AP155" t="s">
        <v>788</v>
      </c>
      <c r="AQ155" s="7">
        <v>0</v>
      </c>
      <c r="AR155" s="7">
        <v>102.324</v>
      </c>
      <c r="AS155" s="7">
        <v>1.526</v>
      </c>
      <c r="AT155" s="7">
        <v>0</v>
      </c>
      <c r="AU155" s="7">
        <v>0.80300000000000005</v>
      </c>
      <c r="AV155" s="7">
        <v>0.43</v>
      </c>
      <c r="AW155" s="7">
        <v>0.36299999999999999</v>
      </c>
      <c r="AX155" s="7">
        <v>0.121</v>
      </c>
      <c r="AY155" s="7">
        <v>0.67100000000000004</v>
      </c>
      <c r="AZ155" s="7">
        <v>2</v>
      </c>
      <c r="BA155" s="7" t="s">
        <v>782</v>
      </c>
      <c r="BB155" s="7">
        <v>204.648</v>
      </c>
      <c r="BC155" s="7" t="s">
        <v>782</v>
      </c>
      <c r="BD155" s="7" t="s">
        <v>782</v>
      </c>
      <c r="BE155" s="7" t="s">
        <v>782</v>
      </c>
      <c r="BF155" s="7" t="s">
        <v>782</v>
      </c>
      <c r="BG155" s="7" t="s">
        <v>782</v>
      </c>
      <c r="BH155" s="7" t="s">
        <v>782</v>
      </c>
      <c r="BI155" s="7" t="s">
        <v>782</v>
      </c>
      <c r="BJ155" t="s">
        <v>858</v>
      </c>
      <c r="BK155" s="7" t="s">
        <v>704</v>
      </c>
      <c r="BL155" s="7" t="s">
        <v>707</v>
      </c>
      <c r="BM155" s="7" t="s">
        <v>704</v>
      </c>
      <c r="BN155" s="7" t="s">
        <v>707</v>
      </c>
      <c r="BO155" s="7" t="s">
        <v>858</v>
      </c>
      <c r="BP155" s="7" t="s">
        <v>858</v>
      </c>
      <c r="BQ155" s="7" t="s">
        <v>858</v>
      </c>
      <c r="BR155" s="7" t="s">
        <v>858</v>
      </c>
      <c r="BS155" s="7" t="s">
        <v>858</v>
      </c>
      <c r="BT155" s="7" t="s">
        <v>858</v>
      </c>
      <c r="BU155" t="s">
        <v>858</v>
      </c>
      <c r="BV155" t="s">
        <v>858</v>
      </c>
    </row>
    <row r="156" spans="1:74" x14ac:dyDescent="0.35">
      <c r="A156" s="7">
        <f ca="1">Template!A156</f>
        <v>152</v>
      </c>
      <c r="B156" s="181">
        <f ca="1">Template!B156</f>
        <v>44947.545983796299</v>
      </c>
      <c r="C156" t="str">
        <f ca="1">Template!C156</f>
        <v>WO-23003-91-A-1</v>
      </c>
      <c r="D156" t="str">
        <f ca="1">Template!E156</f>
        <v>U</v>
      </c>
      <c r="E156" s="7">
        <f ca="1">Template!G156</f>
        <v>385.43200000000002</v>
      </c>
      <c r="F156" s="7" t="e">
        <f ca="1">Template!H156</f>
        <v>#N/A</v>
      </c>
      <c r="G156" s="7">
        <f ca="1">Template!I156</f>
        <v>0</v>
      </c>
      <c r="H156" s="7">
        <f ca="1">Template!J156</f>
        <v>0</v>
      </c>
      <c r="I156" s="7" t="e">
        <f ca="1">Template!K156</f>
        <v>#N/A</v>
      </c>
      <c r="J156" s="7">
        <f ca="1">Template!L156</f>
        <v>0.38</v>
      </c>
      <c r="K156" s="7">
        <f ca="1">Template!M156</f>
        <v>0.317</v>
      </c>
      <c r="L156" s="7" t="e">
        <f ca="1">Template!N156</f>
        <v>#N/A</v>
      </c>
      <c r="M156" s="7">
        <f ca="1">Template!O156</f>
        <v>0.40799999999999997</v>
      </c>
      <c r="N156" s="7">
        <f ca="1">Template!P156</f>
        <v>1</v>
      </c>
      <c r="O156" s="7">
        <f ca="1">Template!Q156</f>
        <v>385.43200000000002</v>
      </c>
      <c r="P156" s="7" t="e">
        <f ca="1">Template!R156</f>
        <v>#N/A</v>
      </c>
      <c r="Q156" s="7" t="str">
        <f ca="1">Template!S156</f>
        <v>&lt;MRL</v>
      </c>
      <c r="R156" s="7" t="str">
        <f ca="1">Template!T156</f>
        <v>&lt;MRL</v>
      </c>
      <c r="S156" s="7" t="e">
        <f ca="1">Template!U156</f>
        <v>#N/A</v>
      </c>
      <c r="T156" s="7" t="str">
        <f ca="1">Template!V156</f>
        <v>&lt;MRL</v>
      </c>
      <c r="U156" s="7" t="str">
        <f ca="1">Template!W156</f>
        <v>&lt;MRL</v>
      </c>
      <c r="V156" s="7" t="e">
        <f ca="1">Template!X156</f>
        <v>#N/A</v>
      </c>
      <c r="W156" s="7" t="str">
        <f ca="1">Template!Y156</f>
        <v>&lt;MRL</v>
      </c>
      <c r="X156" t="str">
        <f ca="1">Template!AD156</f>
        <v/>
      </c>
      <c r="Y156" s="7" t="str">
        <f>IF(LEN(Template!AF156)=0,"",Template!AF156)</f>
        <v>IS3</v>
      </c>
      <c r="Z156" s="7" t="str">
        <f>IF(LEN(Template!AG156)=0,"",Template!AG156)</f>
        <v>IS3</v>
      </c>
      <c r="AA156" s="7" t="str">
        <f>IF(LEN(Template!AH156)=0,"",Template!AH156)</f>
        <v>IS4</v>
      </c>
      <c r="AB156" s="7" t="str">
        <f>IF(LEN(Template!AI156)=0,"",Template!AI156)</f>
        <v>IS4</v>
      </c>
      <c r="AC156" s="7" t="str">
        <f>IF(LEN(Template!AJ156)=0,"",Template!AJ156)</f>
        <v/>
      </c>
      <c r="AD156" s="7" t="str">
        <f>IF(LEN(Template!AK156)=0,"",Template!AK156)</f>
        <v/>
      </c>
      <c r="AE156" s="7" t="str">
        <f>IF(LEN(Template!AL156)=0,"",Template!AL156)</f>
        <v/>
      </c>
      <c r="AF156" s="7" t="str">
        <f>IF(LEN(Template!AM156)=0,"",Template!AM156)</f>
        <v/>
      </c>
      <c r="AG156" s="7" t="str">
        <f>IF(LEN(Template!AN156)=0,"",Template!AN156)</f>
        <v/>
      </c>
      <c r="AH156" s="7" t="str">
        <f>IF(LEN(Template!AO156)=0,"",Template!AO156)</f>
        <v/>
      </c>
      <c r="AI156" t="str">
        <f>IF(LEN(Template!AS156)=0,"",Template!AS156)</f>
        <v/>
      </c>
      <c r="AJ156" t="str">
        <f>IF(LEN(Template!AU156)=0,"",Template!AU156)</f>
        <v/>
      </c>
      <c r="AM156" s="7">
        <v>233</v>
      </c>
      <c r="AN156" s="181">
        <v>44953.596458333333</v>
      </c>
      <c r="AO156" t="s">
        <v>644</v>
      </c>
      <c r="AP156" t="s">
        <v>788</v>
      </c>
      <c r="AQ156" s="7">
        <v>0</v>
      </c>
      <c r="AR156" s="7">
        <v>127.71599999999999</v>
      </c>
      <c r="AS156" s="7">
        <v>0</v>
      </c>
      <c r="AT156" s="7">
        <v>0</v>
      </c>
      <c r="AU156" s="7">
        <v>0</v>
      </c>
      <c r="AV156" s="7">
        <v>0.442</v>
      </c>
      <c r="AW156" s="7">
        <v>0.33700000000000002</v>
      </c>
      <c r="AX156" s="7">
        <v>5.6000000000000001E-2</v>
      </c>
      <c r="AY156" s="7">
        <v>0.46500000000000002</v>
      </c>
      <c r="AZ156" s="7">
        <v>2</v>
      </c>
      <c r="BA156" s="7" t="s">
        <v>782</v>
      </c>
      <c r="BB156" s="7">
        <v>255.43199999999999</v>
      </c>
      <c r="BC156" s="7" t="s">
        <v>782</v>
      </c>
      <c r="BD156" s="7" t="s">
        <v>782</v>
      </c>
      <c r="BE156" s="7" t="s">
        <v>782</v>
      </c>
      <c r="BF156" s="7" t="s">
        <v>782</v>
      </c>
      <c r="BG156" s="7" t="s">
        <v>782</v>
      </c>
      <c r="BH156" s="7" t="s">
        <v>782</v>
      </c>
      <c r="BI156" s="7" t="s">
        <v>782</v>
      </c>
      <c r="BJ156" t="s">
        <v>858</v>
      </c>
      <c r="BK156" s="7" t="s">
        <v>704</v>
      </c>
      <c r="BL156" s="7" t="s">
        <v>707</v>
      </c>
      <c r="BM156" s="7" t="s">
        <v>704</v>
      </c>
      <c r="BN156" s="7" t="s">
        <v>707</v>
      </c>
      <c r="BO156" s="7" t="s">
        <v>858</v>
      </c>
      <c r="BP156" s="7" t="s">
        <v>858</v>
      </c>
      <c r="BQ156" s="7" t="s">
        <v>858</v>
      </c>
      <c r="BR156" s="7" t="s">
        <v>858</v>
      </c>
      <c r="BS156" s="7" t="s">
        <v>858</v>
      </c>
      <c r="BT156" s="7" t="s">
        <v>858</v>
      </c>
      <c r="BU156" t="s">
        <v>858</v>
      </c>
      <c r="BV156" t="s">
        <v>858</v>
      </c>
    </row>
    <row r="157" spans="1:74" x14ac:dyDescent="0.35">
      <c r="A157" s="7">
        <f ca="1">Template!A157</f>
        <v>153</v>
      </c>
      <c r="B157" s="181">
        <f ca="1">Template!B157</f>
        <v>44947.564803240741</v>
      </c>
      <c r="C157" t="str">
        <f ca="1">Template!C157</f>
        <v>WO-23003-92-A-1</v>
      </c>
      <c r="D157" t="str">
        <f ca="1">Template!E157</f>
        <v>U</v>
      </c>
      <c r="E157" s="7">
        <f ca="1">Template!G157</f>
        <v>385.86799999999999</v>
      </c>
      <c r="F157" s="7" t="e">
        <f ca="1">Template!H157</f>
        <v>#N/A</v>
      </c>
      <c r="G157" s="7">
        <f ca="1">Template!I157</f>
        <v>0</v>
      </c>
      <c r="H157" s="7">
        <f ca="1">Template!J157</f>
        <v>0</v>
      </c>
      <c r="I157" s="7" t="e">
        <f ca="1">Template!K157</f>
        <v>#N/A</v>
      </c>
      <c r="J157" s="7">
        <f ca="1">Template!L157</f>
        <v>0.312</v>
      </c>
      <c r="K157" s="7">
        <f ca="1">Template!M157</f>
        <v>0.34300000000000003</v>
      </c>
      <c r="L157" s="7" t="e">
        <f ca="1">Template!N157</f>
        <v>#N/A</v>
      </c>
      <c r="M157" s="7">
        <f ca="1">Template!O157</f>
        <v>0.17399999999999999</v>
      </c>
      <c r="N157" s="7">
        <f ca="1">Template!P157</f>
        <v>1</v>
      </c>
      <c r="O157" s="7">
        <f ca="1">Template!Q157</f>
        <v>385.86799999999999</v>
      </c>
      <c r="P157" s="7" t="e">
        <f ca="1">Template!R157</f>
        <v>#N/A</v>
      </c>
      <c r="Q157" s="7" t="str">
        <f ca="1">Template!S157</f>
        <v>&lt;MRL</v>
      </c>
      <c r="R157" s="7" t="str">
        <f ca="1">Template!T157</f>
        <v>&lt;MRL</v>
      </c>
      <c r="S157" s="7" t="e">
        <f ca="1">Template!U157</f>
        <v>#N/A</v>
      </c>
      <c r="T157" s="7" t="str">
        <f ca="1">Template!V157</f>
        <v>&lt;MRL</v>
      </c>
      <c r="U157" s="7" t="str">
        <f ca="1">Template!W157</f>
        <v>&lt;MRL</v>
      </c>
      <c r="V157" s="7" t="e">
        <f ca="1">Template!X157</f>
        <v>#N/A</v>
      </c>
      <c r="W157" s="7" t="str">
        <f ca="1">Template!Y157</f>
        <v>&lt;MRL</v>
      </c>
      <c r="X157" t="str">
        <f ca="1">Template!AD157</f>
        <v/>
      </c>
      <c r="Y157" s="7" t="str">
        <f>IF(LEN(Template!AF157)=0,"",Template!AF157)</f>
        <v>IS3</v>
      </c>
      <c r="Z157" s="7" t="str">
        <f>IF(LEN(Template!AG157)=0,"",Template!AG157)</f>
        <v/>
      </c>
      <c r="AA157" s="7" t="str">
        <f>IF(LEN(Template!AH157)=0,"",Template!AH157)</f>
        <v/>
      </c>
      <c r="AB157" s="7" t="str">
        <f>IF(LEN(Template!AI157)=0,"",Template!AI157)</f>
        <v/>
      </c>
      <c r="AC157" s="7" t="str">
        <f>IF(LEN(Template!AJ157)=0,"",Template!AJ157)</f>
        <v/>
      </c>
      <c r="AD157" s="7" t="str">
        <f>IF(LEN(Template!AK157)=0,"",Template!AK157)</f>
        <v/>
      </c>
      <c r="AE157" s="7" t="str">
        <f>IF(LEN(Template!AL157)=0,"",Template!AL157)</f>
        <v/>
      </c>
      <c r="AF157" s="7" t="str">
        <f>IF(LEN(Template!AM157)=0,"",Template!AM157)</f>
        <v/>
      </c>
      <c r="AG157" s="7" t="str">
        <f>IF(LEN(Template!AN157)=0,"",Template!AN157)</f>
        <v/>
      </c>
      <c r="AH157" s="7" t="str">
        <f>IF(LEN(Template!AO157)=0,"",Template!AO157)</f>
        <v/>
      </c>
      <c r="AI157" t="str">
        <f>IF(LEN(Template!AS157)=0,"",Template!AS157)</f>
        <v/>
      </c>
      <c r="AJ157" t="str">
        <f>IF(LEN(Template!AU157)=0,"",Template!AU157)</f>
        <v/>
      </c>
      <c r="AM157" s="7">
        <v>234</v>
      </c>
      <c r="AN157" s="181">
        <v>44953.615266203706</v>
      </c>
      <c r="AO157" t="s">
        <v>643</v>
      </c>
      <c r="AP157" t="s">
        <v>788</v>
      </c>
      <c r="AQ157" s="7">
        <v>0</v>
      </c>
      <c r="AR157" s="7">
        <v>638.17499999999995</v>
      </c>
      <c r="AS157" s="7">
        <v>0</v>
      </c>
      <c r="AT157" s="7">
        <v>0</v>
      </c>
      <c r="AU157" s="7">
        <v>0.871</v>
      </c>
      <c r="AV157" s="7">
        <v>0.40600000000000003</v>
      </c>
      <c r="AW157" s="7">
        <v>0.33200000000000002</v>
      </c>
      <c r="AX157" s="7">
        <v>1.4E-2</v>
      </c>
      <c r="AY157" s="7">
        <v>0.41899999999999998</v>
      </c>
      <c r="AZ157" s="7">
        <v>2</v>
      </c>
      <c r="BA157" s="7" t="s">
        <v>782</v>
      </c>
      <c r="BB157" s="7">
        <v>1276.3499999999999</v>
      </c>
      <c r="BC157" s="7" t="s">
        <v>782</v>
      </c>
      <c r="BD157" s="7" t="s">
        <v>782</v>
      </c>
      <c r="BE157" s="7" t="s">
        <v>782</v>
      </c>
      <c r="BF157" s="7" t="s">
        <v>782</v>
      </c>
      <c r="BG157" s="7" t="s">
        <v>782</v>
      </c>
      <c r="BH157" s="7" t="s">
        <v>782</v>
      </c>
      <c r="BI157" s="7" t="s">
        <v>782</v>
      </c>
      <c r="BJ157" t="s">
        <v>858</v>
      </c>
      <c r="BK157" s="7" t="s">
        <v>704</v>
      </c>
      <c r="BL157" s="7" t="s">
        <v>707</v>
      </c>
      <c r="BM157" s="7" t="s">
        <v>704</v>
      </c>
      <c r="BN157" s="7" t="s">
        <v>707</v>
      </c>
      <c r="BO157" s="7" t="s">
        <v>858</v>
      </c>
      <c r="BP157" s="7" t="s">
        <v>858</v>
      </c>
      <c r="BQ157" s="7" t="s">
        <v>858</v>
      </c>
      <c r="BR157" s="7" t="s">
        <v>858</v>
      </c>
      <c r="BS157" s="7" t="s">
        <v>858</v>
      </c>
      <c r="BT157" s="7" t="s">
        <v>858</v>
      </c>
      <c r="BU157" t="s">
        <v>858</v>
      </c>
      <c r="BV157" t="s">
        <v>858</v>
      </c>
    </row>
    <row r="158" spans="1:74" x14ac:dyDescent="0.35">
      <c r="A158" s="7">
        <f ca="1">Template!A158</f>
        <v>154</v>
      </c>
      <c r="B158" s="181">
        <f ca="1">Template!B158</f>
        <v>44947.583587962959</v>
      </c>
      <c r="C158" t="str">
        <f ca="1">Template!C158</f>
        <v>WO-23003-93-A-1</v>
      </c>
      <c r="D158" t="str">
        <f ca="1">Template!E158</f>
        <v>U</v>
      </c>
      <c r="E158" s="7">
        <f ca="1">Template!G158</f>
        <v>377.74400000000003</v>
      </c>
      <c r="F158" s="7" t="e">
        <f ca="1">Template!H158</f>
        <v>#N/A</v>
      </c>
      <c r="G158" s="7">
        <f ca="1">Template!I158</f>
        <v>0</v>
      </c>
      <c r="H158" s="7">
        <f ca="1">Template!J158</f>
        <v>0</v>
      </c>
      <c r="I158" s="7" t="e">
        <f ca="1">Template!K158</f>
        <v>#N/A</v>
      </c>
      <c r="J158" s="7">
        <f ca="1">Template!L158</f>
        <v>0.27700000000000002</v>
      </c>
      <c r="K158" s="7">
        <f ca="1">Template!M158</f>
        <v>0.39100000000000001</v>
      </c>
      <c r="L158" s="7" t="e">
        <f ca="1">Template!N158</f>
        <v>#N/A</v>
      </c>
      <c r="M158" s="7">
        <f ca="1">Template!O158</f>
        <v>0.32400000000000001</v>
      </c>
      <c r="N158" s="7">
        <f ca="1">Template!P158</f>
        <v>1</v>
      </c>
      <c r="O158" s="7">
        <f ca="1">Template!Q158</f>
        <v>377.74400000000003</v>
      </c>
      <c r="P158" s="7" t="e">
        <f ca="1">Template!R158</f>
        <v>#N/A</v>
      </c>
      <c r="Q158" s="7" t="str">
        <f ca="1">Template!S158</f>
        <v>&lt;MRL</v>
      </c>
      <c r="R158" s="7" t="str">
        <f ca="1">Template!T158</f>
        <v>&lt;MRL</v>
      </c>
      <c r="S158" s="7" t="e">
        <f ca="1">Template!U158</f>
        <v>#N/A</v>
      </c>
      <c r="T158" s="7" t="str">
        <f ca="1">Template!V158</f>
        <v>&lt;MRL</v>
      </c>
      <c r="U158" s="7" t="str">
        <f ca="1">Template!W158</f>
        <v>&lt;MRL</v>
      </c>
      <c r="V158" s="7" t="e">
        <f ca="1">Template!X158</f>
        <v>#N/A</v>
      </c>
      <c r="W158" s="7" t="str">
        <f ca="1">Template!Y158</f>
        <v>&lt;MRL</v>
      </c>
      <c r="X158" t="str">
        <f ca="1">Template!AD158</f>
        <v/>
      </c>
      <c r="Y158" s="7" t="str">
        <f>IF(LEN(Template!AF158)=0,"",Template!AF158)</f>
        <v>IS3</v>
      </c>
      <c r="Z158" s="7" t="str">
        <f>IF(LEN(Template!AG158)=0,"",Template!AG158)</f>
        <v>IS3</v>
      </c>
      <c r="AA158" s="7" t="str">
        <f>IF(LEN(Template!AH158)=0,"",Template!AH158)</f>
        <v>IS4</v>
      </c>
      <c r="AB158" s="7" t="str">
        <f>IF(LEN(Template!AI158)=0,"",Template!AI158)</f>
        <v>IS4</v>
      </c>
      <c r="AC158" s="7" t="str">
        <f>IF(LEN(Template!AJ158)=0,"",Template!AJ158)</f>
        <v/>
      </c>
      <c r="AD158" s="7" t="str">
        <f>IF(LEN(Template!AK158)=0,"",Template!AK158)</f>
        <v/>
      </c>
      <c r="AE158" s="7" t="str">
        <f>IF(LEN(Template!AL158)=0,"",Template!AL158)</f>
        <v/>
      </c>
      <c r="AF158" s="7" t="str">
        <f>IF(LEN(Template!AM158)=0,"",Template!AM158)</f>
        <v/>
      </c>
      <c r="AG158" s="7" t="str">
        <f>IF(LEN(Template!AN158)=0,"",Template!AN158)</f>
        <v/>
      </c>
      <c r="AH158" s="7" t="str">
        <f>IF(LEN(Template!AO158)=0,"",Template!AO158)</f>
        <v/>
      </c>
      <c r="AI158" t="str">
        <f>IF(LEN(Template!AS158)=0,"",Template!AS158)</f>
        <v/>
      </c>
      <c r="AJ158" t="str">
        <f>IF(LEN(Template!AU158)=0,"",Template!AU158)</f>
        <v/>
      </c>
      <c r="AM158" s="7">
        <v>235</v>
      </c>
      <c r="AN158" s="181">
        <v>44953.634074074071</v>
      </c>
      <c r="AO158" t="s">
        <v>642</v>
      </c>
      <c r="AP158" t="s">
        <v>788</v>
      </c>
      <c r="AQ158" s="7">
        <v>0</v>
      </c>
      <c r="AR158" s="7">
        <v>732.447</v>
      </c>
      <c r="AS158" s="7">
        <v>0</v>
      </c>
      <c r="AT158" s="7">
        <v>0</v>
      </c>
      <c r="AU158" s="7">
        <v>0.79200000000000004</v>
      </c>
      <c r="AV158" s="7">
        <v>0.53500000000000003</v>
      </c>
      <c r="AW158" s="7">
        <v>0.32400000000000001</v>
      </c>
      <c r="AX158" s="7">
        <v>3.5999999999999997E-2</v>
      </c>
      <c r="AY158" s="7">
        <v>0.40799999999999997</v>
      </c>
      <c r="AZ158" s="7">
        <v>2</v>
      </c>
      <c r="BA158" s="7" t="s">
        <v>782</v>
      </c>
      <c r="BB158" s="7">
        <v>1464.894</v>
      </c>
      <c r="BC158" s="7" t="s">
        <v>782</v>
      </c>
      <c r="BD158" s="7" t="s">
        <v>782</v>
      </c>
      <c r="BE158" s="7" t="s">
        <v>782</v>
      </c>
      <c r="BF158" s="7" t="s">
        <v>782</v>
      </c>
      <c r="BG158" s="7" t="s">
        <v>782</v>
      </c>
      <c r="BH158" s="7" t="s">
        <v>782</v>
      </c>
      <c r="BI158" s="7" t="s">
        <v>782</v>
      </c>
      <c r="BJ158" t="s">
        <v>858</v>
      </c>
      <c r="BK158" s="7" t="s">
        <v>704</v>
      </c>
      <c r="BL158" s="7" t="s">
        <v>707</v>
      </c>
      <c r="BM158" s="7" t="s">
        <v>704</v>
      </c>
      <c r="BN158" s="7" t="s">
        <v>707</v>
      </c>
      <c r="BO158" s="7" t="s">
        <v>858</v>
      </c>
      <c r="BP158" s="7" t="s">
        <v>858</v>
      </c>
      <c r="BQ158" s="7" t="s">
        <v>858</v>
      </c>
      <c r="BR158" s="7" t="s">
        <v>858</v>
      </c>
      <c r="BS158" s="7" t="s">
        <v>858</v>
      </c>
      <c r="BT158" s="7" t="s">
        <v>858</v>
      </c>
      <c r="BU158" t="s">
        <v>858</v>
      </c>
      <c r="BV158" t="s">
        <v>858</v>
      </c>
    </row>
    <row r="159" spans="1:74" x14ac:dyDescent="0.35">
      <c r="A159" s="7">
        <f ca="1">Template!A159</f>
        <v>155</v>
      </c>
      <c r="B159" s="181">
        <f ca="1">Template!B159</f>
        <v>44947.602395833332</v>
      </c>
      <c r="C159" t="str">
        <f ca="1">Template!C159</f>
        <v>WO-23003-94-A-1</v>
      </c>
      <c r="D159" t="str">
        <f ca="1">Template!E159</f>
        <v>U</v>
      </c>
      <c r="E159" s="7">
        <f ca="1">Template!G159</f>
        <v>396.94200000000001</v>
      </c>
      <c r="F159" s="7" t="e">
        <f ca="1">Template!H159</f>
        <v>#N/A</v>
      </c>
      <c r="G159" s="7">
        <f ca="1">Template!I159</f>
        <v>0</v>
      </c>
      <c r="H159" s="7">
        <f ca="1">Template!J159</f>
        <v>0</v>
      </c>
      <c r="I159" s="7" t="e">
        <f ca="1">Template!K159</f>
        <v>#N/A</v>
      </c>
      <c r="J159" s="7">
        <f ca="1">Template!L159</f>
        <v>0.27</v>
      </c>
      <c r="K159" s="7">
        <f ca="1">Template!M159</f>
        <v>0.35199999999999998</v>
      </c>
      <c r="L159" s="7" t="e">
        <f ca="1">Template!N159</f>
        <v>#N/A</v>
      </c>
      <c r="M159" s="7">
        <f ca="1">Template!O159</f>
        <v>0.307</v>
      </c>
      <c r="N159" s="7">
        <f ca="1">Template!P159</f>
        <v>1</v>
      </c>
      <c r="O159" s="7">
        <f ca="1">Template!Q159</f>
        <v>396.94200000000001</v>
      </c>
      <c r="P159" s="7" t="e">
        <f ca="1">Template!R159</f>
        <v>#N/A</v>
      </c>
      <c r="Q159" s="7" t="str">
        <f ca="1">Template!S159</f>
        <v>&lt;MRL</v>
      </c>
      <c r="R159" s="7" t="str">
        <f ca="1">Template!T159</f>
        <v>&lt;MRL</v>
      </c>
      <c r="S159" s="7" t="e">
        <f ca="1">Template!U159</f>
        <v>#N/A</v>
      </c>
      <c r="T159" s="7" t="str">
        <f ca="1">Template!V159</f>
        <v>&lt;MRL</v>
      </c>
      <c r="U159" s="7" t="str">
        <f ca="1">Template!W159</f>
        <v>&lt;MRL</v>
      </c>
      <c r="V159" s="7" t="e">
        <f ca="1">Template!X159</f>
        <v>#N/A</v>
      </c>
      <c r="W159" s="7" t="str">
        <f ca="1">Template!Y159</f>
        <v>&lt;MRL</v>
      </c>
      <c r="X159" t="str">
        <f ca="1">Template!AD159</f>
        <v/>
      </c>
      <c r="Y159" s="7" t="str">
        <f>IF(LEN(Template!AF159)=0,"",Template!AF159)</f>
        <v>IS3</v>
      </c>
      <c r="Z159" s="7" t="str">
        <f>IF(LEN(Template!AG159)=0,"",Template!AG159)</f>
        <v/>
      </c>
      <c r="AA159" s="7" t="str">
        <f>IF(LEN(Template!AH159)=0,"",Template!AH159)</f>
        <v>IS4</v>
      </c>
      <c r="AB159" s="7" t="str">
        <f>IF(LEN(Template!AI159)=0,"",Template!AI159)</f>
        <v>IS4</v>
      </c>
      <c r="AC159" s="7" t="str">
        <f>IF(LEN(Template!AJ159)=0,"",Template!AJ159)</f>
        <v/>
      </c>
      <c r="AD159" s="7" t="str">
        <f>IF(LEN(Template!AK159)=0,"",Template!AK159)</f>
        <v/>
      </c>
      <c r="AE159" s="7" t="str">
        <f>IF(LEN(Template!AL159)=0,"",Template!AL159)</f>
        <v/>
      </c>
      <c r="AF159" s="7" t="str">
        <f>IF(LEN(Template!AM159)=0,"",Template!AM159)</f>
        <v/>
      </c>
      <c r="AG159" s="7" t="str">
        <f>IF(LEN(Template!AN159)=0,"",Template!AN159)</f>
        <v/>
      </c>
      <c r="AH159" s="7" t="str">
        <f>IF(LEN(Template!AO159)=0,"",Template!AO159)</f>
        <v/>
      </c>
      <c r="AI159" t="str">
        <f>IF(LEN(Template!AS159)=0,"",Template!AS159)</f>
        <v/>
      </c>
      <c r="AJ159" t="str">
        <f>IF(LEN(Template!AU159)=0,"",Template!AU159)</f>
        <v/>
      </c>
      <c r="AM159" s="7">
        <v>236</v>
      </c>
      <c r="AN159" s="181">
        <v>44953.652870370373</v>
      </c>
      <c r="AO159" t="s">
        <v>641</v>
      </c>
      <c r="AP159" t="s">
        <v>788</v>
      </c>
      <c r="AQ159" s="7">
        <v>0</v>
      </c>
      <c r="AR159" s="7">
        <v>572.52599999999995</v>
      </c>
      <c r="AS159" s="7">
        <v>0</v>
      </c>
      <c r="AT159" s="7">
        <v>0</v>
      </c>
      <c r="AU159" s="7">
        <v>0</v>
      </c>
      <c r="AV159" s="7">
        <v>0.46700000000000003</v>
      </c>
      <c r="AW159" s="7">
        <v>0.32900000000000001</v>
      </c>
      <c r="AX159" s="7">
        <v>-4.2000000000000003E-2</v>
      </c>
      <c r="AY159" s="7">
        <v>0.36599999999999999</v>
      </c>
      <c r="AZ159" s="7">
        <v>2</v>
      </c>
      <c r="BA159" s="7" t="s">
        <v>782</v>
      </c>
      <c r="BB159" s="7">
        <v>1145.0519999999999</v>
      </c>
      <c r="BC159" s="7" t="s">
        <v>782</v>
      </c>
      <c r="BD159" s="7" t="s">
        <v>782</v>
      </c>
      <c r="BE159" s="7" t="s">
        <v>782</v>
      </c>
      <c r="BF159" s="7" t="s">
        <v>782</v>
      </c>
      <c r="BG159" s="7" t="s">
        <v>782</v>
      </c>
      <c r="BH159" s="7" t="s">
        <v>782</v>
      </c>
      <c r="BI159" s="7" t="s">
        <v>782</v>
      </c>
      <c r="BJ159" t="s">
        <v>858</v>
      </c>
      <c r="BK159" s="7" t="s">
        <v>704</v>
      </c>
      <c r="BL159" s="7" t="s">
        <v>707</v>
      </c>
      <c r="BM159" s="7" t="s">
        <v>704</v>
      </c>
      <c r="BN159" s="7" t="s">
        <v>707</v>
      </c>
      <c r="BO159" s="7" t="s">
        <v>858</v>
      </c>
      <c r="BP159" s="7" t="s">
        <v>858</v>
      </c>
      <c r="BQ159" s="7" t="s">
        <v>858</v>
      </c>
      <c r="BR159" s="7" t="s">
        <v>858</v>
      </c>
      <c r="BS159" s="7" t="s">
        <v>858</v>
      </c>
      <c r="BT159" s="7" t="s">
        <v>858</v>
      </c>
      <c r="BU159" t="s">
        <v>858</v>
      </c>
      <c r="BV159" t="s">
        <v>858</v>
      </c>
    </row>
    <row r="160" spans="1:74" x14ac:dyDescent="0.35">
      <c r="A160" s="7">
        <f ca="1">Template!A160</f>
        <v>156</v>
      </c>
      <c r="B160" s="181">
        <f ca="1">Template!B160</f>
        <v>44947.621180555558</v>
      </c>
      <c r="C160" t="str">
        <f ca="1">Template!C160</f>
        <v>WO-23003-95-A-1</v>
      </c>
      <c r="D160" t="str">
        <f ca="1">Template!E160</f>
        <v>U</v>
      </c>
      <c r="E160" s="7">
        <f ca="1">Template!G160</f>
        <v>396.94799999999998</v>
      </c>
      <c r="F160" s="7" t="e">
        <f ca="1">Template!H160</f>
        <v>#N/A</v>
      </c>
      <c r="G160" s="7">
        <f ca="1">Template!I160</f>
        <v>0</v>
      </c>
      <c r="H160" s="7">
        <f ca="1">Template!J160</f>
        <v>0</v>
      </c>
      <c r="I160" s="7" t="e">
        <f ca="1">Template!K160</f>
        <v>#N/A</v>
      </c>
      <c r="J160" s="7">
        <f ca="1">Template!L160</f>
        <v>0.24</v>
      </c>
      <c r="K160" s="7">
        <f ca="1">Template!M160</f>
        <v>0.27100000000000002</v>
      </c>
      <c r="L160" s="7" t="e">
        <f ca="1">Template!N160</f>
        <v>#N/A</v>
      </c>
      <c r="M160" s="7">
        <f ca="1">Template!O160</f>
        <v>0.19500000000000001</v>
      </c>
      <c r="N160" s="7">
        <f ca="1">Template!P160</f>
        <v>1</v>
      </c>
      <c r="O160" s="7">
        <f ca="1">Template!Q160</f>
        <v>396.94799999999998</v>
      </c>
      <c r="P160" s="7" t="e">
        <f ca="1">Template!R160</f>
        <v>#N/A</v>
      </c>
      <c r="Q160" s="7" t="str">
        <f ca="1">Template!S160</f>
        <v>&lt;MRL</v>
      </c>
      <c r="R160" s="7" t="str">
        <f ca="1">Template!T160</f>
        <v>&lt;MRL</v>
      </c>
      <c r="S160" s="7" t="e">
        <f ca="1">Template!U160</f>
        <v>#N/A</v>
      </c>
      <c r="T160" s="7" t="str">
        <f ca="1">Template!V160</f>
        <v>&lt;MRL</v>
      </c>
      <c r="U160" s="7" t="str">
        <f ca="1">Template!W160</f>
        <v>&lt;MRL</v>
      </c>
      <c r="V160" s="7" t="e">
        <f ca="1">Template!X160</f>
        <v>#N/A</v>
      </c>
      <c r="W160" s="7" t="str">
        <f ca="1">Template!Y160</f>
        <v>&lt;MRL</v>
      </c>
      <c r="X160" t="str">
        <f ca="1">Template!AD160</f>
        <v/>
      </c>
      <c r="Y160" s="7" t="str">
        <f>IF(LEN(Template!AF160)=0,"",Template!AF160)</f>
        <v>IS3</v>
      </c>
      <c r="Z160" s="7" t="str">
        <f>IF(LEN(Template!AG160)=0,"",Template!AG160)</f>
        <v/>
      </c>
      <c r="AA160" s="7" t="str">
        <f>IF(LEN(Template!AH160)=0,"",Template!AH160)</f>
        <v>IS4</v>
      </c>
      <c r="AB160" s="7" t="str">
        <f>IF(LEN(Template!AI160)=0,"",Template!AI160)</f>
        <v>IS4</v>
      </c>
      <c r="AC160" s="7" t="str">
        <f>IF(LEN(Template!AJ160)=0,"",Template!AJ160)</f>
        <v/>
      </c>
      <c r="AD160" s="7" t="str">
        <f>IF(LEN(Template!AK160)=0,"",Template!AK160)</f>
        <v/>
      </c>
      <c r="AE160" s="7" t="str">
        <f>IF(LEN(Template!AL160)=0,"",Template!AL160)</f>
        <v/>
      </c>
      <c r="AF160" s="7" t="str">
        <f>IF(LEN(Template!AM160)=0,"",Template!AM160)</f>
        <v/>
      </c>
      <c r="AG160" s="7" t="str">
        <f>IF(LEN(Template!AN160)=0,"",Template!AN160)</f>
        <v/>
      </c>
      <c r="AH160" s="7" t="str">
        <f>IF(LEN(Template!AO160)=0,"",Template!AO160)</f>
        <v/>
      </c>
      <c r="AI160" t="str">
        <f>IF(LEN(Template!AS160)=0,"",Template!AS160)</f>
        <v/>
      </c>
      <c r="AJ160" t="str">
        <f>IF(LEN(Template!AU160)=0,"",Template!AU160)</f>
        <v/>
      </c>
      <c r="AM160" s="7">
        <v>237</v>
      </c>
      <c r="AN160" s="181">
        <v>44953.671678240738</v>
      </c>
      <c r="AO160" t="s">
        <v>640</v>
      </c>
      <c r="AP160" t="s">
        <v>788</v>
      </c>
      <c r="AQ160" s="7">
        <v>0</v>
      </c>
      <c r="AR160" s="7">
        <v>577.00300000000004</v>
      </c>
      <c r="AS160" s="7">
        <v>1.373</v>
      </c>
      <c r="AT160" s="7">
        <v>0</v>
      </c>
      <c r="AU160" s="7">
        <v>0</v>
      </c>
      <c r="AV160" s="7">
        <v>0.38800000000000001</v>
      </c>
      <c r="AW160" s="7">
        <v>0.35799999999999998</v>
      </c>
      <c r="AX160" s="7">
        <v>-6.5000000000000002E-2</v>
      </c>
      <c r="AY160" s="7">
        <v>0.35899999999999999</v>
      </c>
      <c r="AZ160" s="7">
        <v>2</v>
      </c>
      <c r="BA160" s="7" t="s">
        <v>782</v>
      </c>
      <c r="BB160" s="7">
        <v>1154.0060000000001</v>
      </c>
      <c r="BC160" s="7" t="s">
        <v>782</v>
      </c>
      <c r="BD160" s="7" t="s">
        <v>782</v>
      </c>
      <c r="BE160" s="7" t="s">
        <v>782</v>
      </c>
      <c r="BF160" s="7" t="s">
        <v>782</v>
      </c>
      <c r="BG160" s="7" t="s">
        <v>782</v>
      </c>
      <c r="BH160" s="7" t="s">
        <v>782</v>
      </c>
      <c r="BI160" s="7" t="s">
        <v>782</v>
      </c>
      <c r="BJ160" t="s">
        <v>858</v>
      </c>
      <c r="BK160" s="7" t="s">
        <v>704</v>
      </c>
      <c r="BL160" s="7" t="s">
        <v>707</v>
      </c>
      <c r="BM160" s="7" t="s">
        <v>704</v>
      </c>
      <c r="BN160" s="7" t="s">
        <v>707</v>
      </c>
      <c r="BO160" s="7" t="s">
        <v>858</v>
      </c>
      <c r="BP160" s="7" t="s">
        <v>858</v>
      </c>
      <c r="BQ160" s="7" t="s">
        <v>858</v>
      </c>
      <c r="BR160" s="7" t="s">
        <v>858</v>
      </c>
      <c r="BS160" s="7" t="s">
        <v>858</v>
      </c>
      <c r="BT160" s="7" t="s">
        <v>858</v>
      </c>
      <c r="BU160" t="s">
        <v>858</v>
      </c>
      <c r="BV160" t="s">
        <v>858</v>
      </c>
    </row>
    <row r="161" spans="1:74" x14ac:dyDescent="0.35">
      <c r="A161" s="7">
        <f ca="1">Template!A161</f>
        <v>157</v>
      </c>
      <c r="B161" s="181">
        <f ca="1">Template!B161</f>
        <v>44947.64</v>
      </c>
      <c r="C161" t="str">
        <f ca="1">Template!C161</f>
        <v>WO-23003-96-A-1</v>
      </c>
      <c r="D161" t="str">
        <f ca="1">Template!E161</f>
        <v>U</v>
      </c>
      <c r="E161" s="7">
        <f ca="1">Template!G161</f>
        <v>396.13400000000001</v>
      </c>
      <c r="F161" s="7" t="e">
        <f ca="1">Template!H161</f>
        <v>#N/A</v>
      </c>
      <c r="G161" s="7">
        <f ca="1">Template!I161</f>
        <v>0</v>
      </c>
      <c r="H161" s="7">
        <f ca="1">Template!J161</f>
        <v>0</v>
      </c>
      <c r="I161" s="7" t="e">
        <f ca="1">Template!K161</f>
        <v>#N/A</v>
      </c>
      <c r="J161" s="7">
        <f ca="1">Template!L161</f>
        <v>0.191</v>
      </c>
      <c r="K161" s="7">
        <f ca="1">Template!M161</f>
        <v>0.29099999999999998</v>
      </c>
      <c r="L161" s="7" t="e">
        <f ca="1">Template!N161</f>
        <v>#N/A</v>
      </c>
      <c r="M161" s="7">
        <f ca="1">Template!O161</f>
        <v>0.16800000000000001</v>
      </c>
      <c r="N161" s="7">
        <f ca="1">Template!P161</f>
        <v>1</v>
      </c>
      <c r="O161" s="7">
        <f ca="1">Template!Q161</f>
        <v>396.13400000000001</v>
      </c>
      <c r="P161" s="7" t="e">
        <f ca="1">Template!R161</f>
        <v>#N/A</v>
      </c>
      <c r="Q161" s="7" t="str">
        <f ca="1">Template!S161</f>
        <v>&lt;MRL</v>
      </c>
      <c r="R161" s="7" t="str">
        <f ca="1">Template!T161</f>
        <v>&lt;MRL</v>
      </c>
      <c r="S161" s="7" t="e">
        <f ca="1">Template!U161</f>
        <v>#N/A</v>
      </c>
      <c r="T161" s="7" t="str">
        <f ca="1">Template!V161</f>
        <v>&lt;MRL</v>
      </c>
      <c r="U161" s="7" t="str">
        <f ca="1">Template!W161</f>
        <v>&lt;MRL</v>
      </c>
      <c r="V161" s="7" t="e">
        <f ca="1">Template!X161</f>
        <v>#N/A</v>
      </c>
      <c r="W161" s="7" t="str">
        <f ca="1">Template!Y161</f>
        <v>&lt;MRL</v>
      </c>
      <c r="X161" t="str">
        <f ca="1">Template!AD161</f>
        <v/>
      </c>
      <c r="Y161" s="7" t="str">
        <f>IF(LEN(Template!AF161)=0,"",Template!AF161)</f>
        <v>IS3</v>
      </c>
      <c r="Z161" s="7" t="str">
        <f>IF(LEN(Template!AG161)=0,"",Template!AG161)</f>
        <v>IS3</v>
      </c>
      <c r="AA161" s="7" t="str">
        <f>IF(LEN(Template!AH161)=0,"",Template!AH161)</f>
        <v>IS4</v>
      </c>
      <c r="AB161" s="7" t="str">
        <f>IF(LEN(Template!AI161)=0,"",Template!AI161)</f>
        <v>IS4</v>
      </c>
      <c r="AC161" s="7" t="str">
        <f>IF(LEN(Template!AJ161)=0,"",Template!AJ161)</f>
        <v/>
      </c>
      <c r="AD161" s="7" t="str">
        <f>IF(LEN(Template!AK161)=0,"",Template!AK161)</f>
        <v/>
      </c>
      <c r="AE161" s="7" t="str">
        <f>IF(LEN(Template!AL161)=0,"",Template!AL161)</f>
        <v/>
      </c>
      <c r="AF161" s="7" t="str">
        <f>IF(LEN(Template!AM161)=0,"",Template!AM161)</f>
        <v/>
      </c>
      <c r="AG161" s="7" t="str">
        <f>IF(LEN(Template!AN161)=0,"",Template!AN161)</f>
        <v/>
      </c>
      <c r="AH161" s="7" t="str">
        <f>IF(LEN(Template!AO161)=0,"",Template!AO161)</f>
        <v/>
      </c>
      <c r="AI161" t="str">
        <f>IF(LEN(Template!AS161)=0,"",Template!AS161)</f>
        <v/>
      </c>
      <c r="AJ161" t="str">
        <f>IF(LEN(Template!AU161)=0,"",Template!AU161)</f>
        <v/>
      </c>
      <c r="AM161" s="7">
        <v>238</v>
      </c>
      <c r="AN161" s="181">
        <v>44953.690486111111</v>
      </c>
      <c r="AO161" t="s">
        <v>639</v>
      </c>
      <c r="AP161" t="s">
        <v>788</v>
      </c>
      <c r="AQ161" s="7">
        <v>0</v>
      </c>
      <c r="AR161" s="7">
        <v>519.79600000000005</v>
      </c>
      <c r="AS161" s="7">
        <v>1.1080000000000001</v>
      </c>
      <c r="AT161" s="7">
        <v>0</v>
      </c>
      <c r="AU161" s="7">
        <v>0.72399999999999998</v>
      </c>
      <c r="AV161" s="7">
        <v>0.23699999999999999</v>
      </c>
      <c r="AW161" s="7">
        <v>0.34599999999999997</v>
      </c>
      <c r="AX161" s="7">
        <v>0</v>
      </c>
      <c r="AY161" s="7">
        <v>0.36499999999999999</v>
      </c>
      <c r="AZ161" s="7">
        <v>2</v>
      </c>
      <c r="BA161" s="7" t="s">
        <v>782</v>
      </c>
      <c r="BB161" s="7">
        <v>1039.5920000000001</v>
      </c>
      <c r="BC161" s="7" t="s">
        <v>782</v>
      </c>
      <c r="BD161" s="7" t="s">
        <v>782</v>
      </c>
      <c r="BE161" s="7" t="s">
        <v>782</v>
      </c>
      <c r="BF161" s="7" t="s">
        <v>782</v>
      </c>
      <c r="BG161" s="7" t="s">
        <v>782</v>
      </c>
      <c r="BH161" s="7" t="s">
        <v>782</v>
      </c>
      <c r="BI161" s="7" t="s">
        <v>782</v>
      </c>
      <c r="BJ161" t="s">
        <v>858</v>
      </c>
      <c r="BK161" s="7" t="s">
        <v>704</v>
      </c>
      <c r="BL161" s="7" t="s">
        <v>707</v>
      </c>
      <c r="BM161" s="7" t="s">
        <v>704</v>
      </c>
      <c r="BN161" s="7" t="s">
        <v>707</v>
      </c>
      <c r="BO161" s="7" t="s">
        <v>858</v>
      </c>
      <c r="BP161" s="7" t="s">
        <v>858</v>
      </c>
      <c r="BQ161" s="7" t="s">
        <v>858</v>
      </c>
      <c r="BR161" s="7" t="s">
        <v>858</v>
      </c>
      <c r="BS161" s="7" t="s">
        <v>858</v>
      </c>
      <c r="BT161" s="7" t="s">
        <v>858</v>
      </c>
      <c r="BU161" t="s">
        <v>858</v>
      </c>
      <c r="BV161" t="s">
        <v>858</v>
      </c>
    </row>
    <row r="162" spans="1:74" x14ac:dyDescent="0.35">
      <c r="A162" s="7">
        <f ca="1">Template!A162</f>
        <v>158</v>
      </c>
      <c r="B162" s="181">
        <f ca="1">Template!B162</f>
        <v>44947.658796296295</v>
      </c>
      <c r="C162" t="str">
        <f ca="1">Template!C162</f>
        <v>WO-23003-97-A-1</v>
      </c>
      <c r="D162" t="str">
        <f ca="1">Template!E162</f>
        <v>U</v>
      </c>
      <c r="E162" s="7">
        <f ca="1">Template!G162</f>
        <v>382.00799999999998</v>
      </c>
      <c r="F162" s="7" t="e">
        <f ca="1">Template!H162</f>
        <v>#N/A</v>
      </c>
      <c r="G162" s="7">
        <f ca="1">Template!I162</f>
        <v>0.48899999999999999</v>
      </c>
      <c r="H162" s="7">
        <f ca="1">Template!J162</f>
        <v>0</v>
      </c>
      <c r="I162" s="7" t="e">
        <f ca="1">Template!K162</f>
        <v>#N/A</v>
      </c>
      <c r="J162" s="7">
        <f ca="1">Template!L162</f>
        <v>0.314</v>
      </c>
      <c r="K162" s="7">
        <f ca="1">Template!M162</f>
        <v>0.35499999999999998</v>
      </c>
      <c r="L162" s="7" t="e">
        <f ca="1">Template!N162</f>
        <v>#N/A</v>
      </c>
      <c r="M162" s="7">
        <f ca="1">Template!O162</f>
        <v>0.57199999999999995</v>
      </c>
      <c r="N162" s="7">
        <f ca="1">Template!P162</f>
        <v>1</v>
      </c>
      <c r="O162" s="7">
        <f ca="1">Template!Q162</f>
        <v>382.00799999999998</v>
      </c>
      <c r="P162" s="7" t="e">
        <f ca="1">Template!R162</f>
        <v>#N/A</v>
      </c>
      <c r="Q162" s="7" t="str">
        <f ca="1">Template!S162</f>
        <v>&lt;MRL</v>
      </c>
      <c r="R162" s="7" t="str">
        <f ca="1">Template!T162</f>
        <v>&lt;MRL</v>
      </c>
      <c r="S162" s="7" t="e">
        <f ca="1">Template!U162</f>
        <v>#N/A</v>
      </c>
      <c r="T162" s="7" t="str">
        <f ca="1">Template!V162</f>
        <v>&lt;MRL</v>
      </c>
      <c r="U162" s="7" t="str">
        <f ca="1">Template!W162</f>
        <v>&lt;MRL</v>
      </c>
      <c r="V162" s="7" t="e">
        <f ca="1">Template!X162</f>
        <v>#N/A</v>
      </c>
      <c r="W162" s="7" t="str">
        <f ca="1">Template!Y162</f>
        <v>&lt;MRL</v>
      </c>
      <c r="X162" t="str">
        <f ca="1">Template!AD162</f>
        <v/>
      </c>
      <c r="Y162" s="7" t="str">
        <f>IF(LEN(Template!AF162)=0,"",Template!AF162)</f>
        <v>IS3</v>
      </c>
      <c r="Z162" s="7" t="str">
        <f>IF(LEN(Template!AG162)=0,"",Template!AG162)</f>
        <v/>
      </c>
      <c r="AA162" s="7" t="str">
        <f>IF(LEN(Template!AH162)=0,"",Template!AH162)</f>
        <v>IS4</v>
      </c>
      <c r="AB162" s="7" t="str">
        <f>IF(LEN(Template!AI162)=0,"",Template!AI162)</f>
        <v>IS4</v>
      </c>
      <c r="AC162" s="7" t="str">
        <f>IF(LEN(Template!AJ162)=0,"",Template!AJ162)</f>
        <v/>
      </c>
      <c r="AD162" s="7" t="str">
        <f>IF(LEN(Template!AK162)=0,"",Template!AK162)</f>
        <v/>
      </c>
      <c r="AE162" s="7" t="str">
        <f>IF(LEN(Template!AL162)=0,"",Template!AL162)</f>
        <v/>
      </c>
      <c r="AF162" s="7" t="str">
        <f>IF(LEN(Template!AM162)=0,"",Template!AM162)</f>
        <v/>
      </c>
      <c r="AG162" s="7" t="str">
        <f>IF(LEN(Template!AN162)=0,"",Template!AN162)</f>
        <v/>
      </c>
      <c r="AH162" s="7" t="str">
        <f>IF(LEN(Template!AO162)=0,"",Template!AO162)</f>
        <v/>
      </c>
      <c r="AI162" t="str">
        <f>IF(LEN(Template!AS162)=0,"",Template!AS162)</f>
        <v/>
      </c>
      <c r="AJ162" t="str">
        <f>IF(LEN(Template!AU162)=0,"",Template!AU162)</f>
        <v/>
      </c>
      <c r="AM162" s="7">
        <v>239</v>
      </c>
      <c r="AN162" s="181">
        <v>44953.709282407406</v>
      </c>
      <c r="AO162" t="s">
        <v>638</v>
      </c>
      <c r="AP162" t="s">
        <v>788</v>
      </c>
      <c r="AQ162" s="7">
        <v>0</v>
      </c>
      <c r="AR162" s="7">
        <v>579.31899999999996</v>
      </c>
      <c r="AS162" s="7">
        <v>0</v>
      </c>
      <c r="AT162" s="7">
        <v>0</v>
      </c>
      <c r="AU162" s="7">
        <v>0.90700000000000003</v>
      </c>
      <c r="AV162" s="7">
        <v>0.42899999999999999</v>
      </c>
      <c r="AW162" s="7">
        <v>0.32400000000000001</v>
      </c>
      <c r="AX162" s="7">
        <v>0.17799999999999999</v>
      </c>
      <c r="AY162" s="7">
        <v>0.35099999999999998</v>
      </c>
      <c r="AZ162" s="7">
        <v>2</v>
      </c>
      <c r="BA162" s="7" t="s">
        <v>782</v>
      </c>
      <c r="BB162" s="7">
        <v>1158.6379999999999</v>
      </c>
      <c r="BC162" s="7" t="s">
        <v>782</v>
      </c>
      <c r="BD162" s="7" t="s">
        <v>782</v>
      </c>
      <c r="BE162" s="7" t="s">
        <v>782</v>
      </c>
      <c r="BF162" s="7" t="s">
        <v>782</v>
      </c>
      <c r="BG162" s="7" t="s">
        <v>782</v>
      </c>
      <c r="BH162" s="7" t="s">
        <v>782</v>
      </c>
      <c r="BI162" s="7" t="s">
        <v>782</v>
      </c>
      <c r="BJ162" t="s">
        <v>858</v>
      </c>
      <c r="BK162" s="7" t="s">
        <v>704</v>
      </c>
      <c r="BL162" s="7" t="s">
        <v>707</v>
      </c>
      <c r="BM162" s="7" t="s">
        <v>704</v>
      </c>
      <c r="BN162" s="7" t="s">
        <v>707</v>
      </c>
      <c r="BO162" s="7" t="s">
        <v>707</v>
      </c>
      <c r="BP162" s="7" t="s">
        <v>858</v>
      </c>
      <c r="BQ162" s="7" t="s">
        <v>858</v>
      </c>
      <c r="BR162" s="7" t="s">
        <v>858</v>
      </c>
      <c r="BS162" s="7" t="s">
        <v>858</v>
      </c>
      <c r="BT162" s="7" t="s">
        <v>858</v>
      </c>
      <c r="BU162" t="s">
        <v>858</v>
      </c>
      <c r="BV162" t="s">
        <v>858</v>
      </c>
    </row>
    <row r="163" spans="1:74" x14ac:dyDescent="0.35">
      <c r="A163" s="7">
        <f ca="1">Template!A163</f>
        <v>159</v>
      </c>
      <c r="B163" s="181">
        <f ca="1">Template!B163</f>
        <v>44947.67759259259</v>
      </c>
      <c r="C163" t="str">
        <f ca="1">Template!C163</f>
        <v>WO-23003-98-A-1</v>
      </c>
      <c r="D163" t="str">
        <f ca="1">Template!E163</f>
        <v>U</v>
      </c>
      <c r="E163" s="7">
        <f ca="1">Template!G163</f>
        <v>403.12599999999998</v>
      </c>
      <c r="F163" s="7" t="e">
        <f ca="1">Template!H163</f>
        <v>#N/A</v>
      </c>
      <c r="G163" s="7">
        <f ca="1">Template!I163</f>
        <v>0</v>
      </c>
      <c r="H163" s="7">
        <f ca="1">Template!J163</f>
        <v>0</v>
      </c>
      <c r="I163" s="7" t="e">
        <f ca="1">Template!K163</f>
        <v>#N/A</v>
      </c>
      <c r="J163" s="7">
        <f ca="1">Template!L163</f>
        <v>0.29399999999999998</v>
      </c>
      <c r="K163" s="7">
        <f ca="1">Template!M163</f>
        <v>0.33500000000000002</v>
      </c>
      <c r="L163" s="7" t="e">
        <f ca="1">Template!N163</f>
        <v>#N/A</v>
      </c>
      <c r="M163" s="7">
        <f ca="1">Template!O163</f>
        <v>0.21099999999999999</v>
      </c>
      <c r="N163" s="7">
        <f ca="1">Template!P163</f>
        <v>1</v>
      </c>
      <c r="O163" s="7">
        <f ca="1">Template!Q163</f>
        <v>403.12599999999998</v>
      </c>
      <c r="P163" s="7" t="e">
        <f ca="1">Template!R163</f>
        <v>#N/A</v>
      </c>
      <c r="Q163" s="7" t="str">
        <f ca="1">Template!S163</f>
        <v>&lt;MRL</v>
      </c>
      <c r="R163" s="7" t="str">
        <f ca="1">Template!T163</f>
        <v>&lt;MRL</v>
      </c>
      <c r="S163" s="7" t="e">
        <f ca="1">Template!U163</f>
        <v>#N/A</v>
      </c>
      <c r="T163" s="7" t="str">
        <f ca="1">Template!V163</f>
        <v>&lt;MRL</v>
      </c>
      <c r="U163" s="7" t="str">
        <f ca="1">Template!W163</f>
        <v>&lt;MRL</v>
      </c>
      <c r="V163" s="7" t="e">
        <f ca="1">Template!X163</f>
        <v>#N/A</v>
      </c>
      <c r="W163" s="7" t="str">
        <f ca="1">Template!Y163</f>
        <v>&lt;MRL</v>
      </c>
      <c r="X163" t="str">
        <f ca="1">Template!AD163</f>
        <v/>
      </c>
      <c r="Y163" s="7" t="str">
        <f>IF(LEN(Template!AF163)=0,"",Template!AF163)</f>
        <v>IS3</v>
      </c>
      <c r="Z163" s="7" t="str">
        <f>IF(LEN(Template!AG163)=0,"",Template!AG163)</f>
        <v/>
      </c>
      <c r="AA163" s="7" t="str">
        <f>IF(LEN(Template!AH163)=0,"",Template!AH163)</f>
        <v>IS4</v>
      </c>
      <c r="AB163" s="7" t="str">
        <f>IF(LEN(Template!AI163)=0,"",Template!AI163)</f>
        <v>IS4</v>
      </c>
      <c r="AC163" s="7" t="str">
        <f>IF(LEN(Template!AJ163)=0,"",Template!AJ163)</f>
        <v/>
      </c>
      <c r="AD163" s="7" t="str">
        <f>IF(LEN(Template!AK163)=0,"",Template!AK163)</f>
        <v/>
      </c>
      <c r="AE163" s="7" t="str">
        <f>IF(LEN(Template!AL163)=0,"",Template!AL163)</f>
        <v/>
      </c>
      <c r="AF163" s="7" t="str">
        <f>IF(LEN(Template!AM163)=0,"",Template!AM163)</f>
        <v/>
      </c>
      <c r="AG163" s="7" t="str">
        <f>IF(LEN(Template!AN163)=0,"",Template!AN163)</f>
        <v/>
      </c>
      <c r="AH163" s="7" t="str">
        <f>IF(LEN(Template!AO163)=0,"",Template!AO163)</f>
        <v/>
      </c>
      <c r="AI163" t="str">
        <f>IF(LEN(Template!AS163)=0,"",Template!AS163)</f>
        <v/>
      </c>
      <c r="AJ163" t="str">
        <f>IF(LEN(Template!AU163)=0,"",Template!AU163)</f>
        <v/>
      </c>
      <c r="AM163" s="7">
        <v>242</v>
      </c>
      <c r="AN163" s="181">
        <v>44953.765717592592</v>
      </c>
      <c r="AO163" t="s">
        <v>637</v>
      </c>
      <c r="AP163" t="s">
        <v>788</v>
      </c>
      <c r="AQ163" s="7">
        <v>0</v>
      </c>
      <c r="AR163" s="7">
        <v>477.87299999999999</v>
      </c>
      <c r="AS163" s="7">
        <v>0</v>
      </c>
      <c r="AT163" s="7">
        <v>0</v>
      </c>
      <c r="AU163" s="7">
        <v>0</v>
      </c>
      <c r="AV163" s="7">
        <v>0.57199999999999995</v>
      </c>
      <c r="AW163" s="7">
        <v>0.32300000000000001</v>
      </c>
      <c r="AX163" s="7">
        <v>0.10299999999999999</v>
      </c>
      <c r="AY163" s="7">
        <v>1.0369999999999999</v>
      </c>
      <c r="AZ163" s="7">
        <v>2</v>
      </c>
      <c r="BA163" s="7" t="s">
        <v>782</v>
      </c>
      <c r="BB163" s="7">
        <v>955.74599999999998</v>
      </c>
      <c r="BC163" s="7" t="s">
        <v>782</v>
      </c>
      <c r="BD163" s="7" t="s">
        <v>782</v>
      </c>
      <c r="BE163" s="7" t="s">
        <v>782</v>
      </c>
      <c r="BF163" s="7" t="s">
        <v>782</v>
      </c>
      <c r="BG163" s="7" t="s">
        <v>782</v>
      </c>
      <c r="BH163" s="7" t="s">
        <v>782</v>
      </c>
      <c r="BI163" s="7" t="s">
        <v>782</v>
      </c>
      <c r="BJ163" t="s">
        <v>858</v>
      </c>
      <c r="BK163" s="7" t="s">
        <v>704</v>
      </c>
      <c r="BL163" s="7" t="s">
        <v>707</v>
      </c>
      <c r="BM163" s="7" t="s">
        <v>704</v>
      </c>
      <c r="BN163" s="7" t="s">
        <v>707</v>
      </c>
      <c r="BO163" s="7" t="s">
        <v>707</v>
      </c>
      <c r="BP163" s="7" t="s">
        <v>858</v>
      </c>
      <c r="BQ163" s="7" t="s">
        <v>858</v>
      </c>
      <c r="BR163" s="7" t="s">
        <v>858</v>
      </c>
      <c r="BS163" s="7" t="s">
        <v>858</v>
      </c>
      <c r="BT163" s="7" t="s">
        <v>858</v>
      </c>
      <c r="BU163" t="s">
        <v>858</v>
      </c>
      <c r="BV163" t="s">
        <v>858</v>
      </c>
    </row>
    <row r="164" spans="1:74" x14ac:dyDescent="0.35">
      <c r="A164" s="7">
        <f ca="1">Template!A164</f>
        <v>160</v>
      </c>
      <c r="B164" s="181">
        <f ca="1">Template!B164</f>
        <v>44947.696388888886</v>
      </c>
      <c r="C164" t="str">
        <f ca="1">Template!C164</f>
        <v>WO-23003-99-A-1</v>
      </c>
      <c r="D164" t="str">
        <f ca="1">Template!E164</f>
        <v>U</v>
      </c>
      <c r="E164" s="7">
        <f ca="1">Template!G164</f>
        <v>447.416</v>
      </c>
      <c r="F164" s="7" t="e">
        <f ca="1">Template!H164</f>
        <v>#N/A</v>
      </c>
      <c r="G164" s="7">
        <f ca="1">Template!I164</f>
        <v>0</v>
      </c>
      <c r="H164" s="7">
        <f ca="1">Template!J164</f>
        <v>0</v>
      </c>
      <c r="I164" s="7" t="e">
        <f ca="1">Template!K164</f>
        <v>#N/A</v>
      </c>
      <c r="J164" s="7">
        <f ca="1">Template!L164</f>
        <v>0.26200000000000001</v>
      </c>
      <c r="K164" s="7">
        <f ca="1">Template!M164</f>
        <v>0.309</v>
      </c>
      <c r="L164" s="7" t="e">
        <f ca="1">Template!N164</f>
        <v>#N/A</v>
      </c>
      <c r="M164" s="7">
        <f ca="1">Template!O164</f>
        <v>0.186</v>
      </c>
      <c r="N164" s="7">
        <f ca="1">Template!P164</f>
        <v>1</v>
      </c>
      <c r="O164" s="7">
        <f ca="1">Template!Q164</f>
        <v>447.416</v>
      </c>
      <c r="P164" s="7" t="e">
        <f ca="1">Template!R164</f>
        <v>#N/A</v>
      </c>
      <c r="Q164" s="7" t="str">
        <f ca="1">Template!S164</f>
        <v>&lt;MRL</v>
      </c>
      <c r="R164" s="7" t="str">
        <f ca="1">Template!T164</f>
        <v>&lt;MRL</v>
      </c>
      <c r="S164" s="7" t="e">
        <f ca="1">Template!U164</f>
        <v>#N/A</v>
      </c>
      <c r="T164" s="7" t="str">
        <f ca="1">Template!V164</f>
        <v>&lt;MRL</v>
      </c>
      <c r="U164" s="7" t="str">
        <f ca="1">Template!W164</f>
        <v>&lt;MRL</v>
      </c>
      <c r="V164" s="7" t="e">
        <f ca="1">Template!X164</f>
        <v>#N/A</v>
      </c>
      <c r="W164" s="7" t="str">
        <f ca="1">Template!Y164</f>
        <v>&lt;MRL</v>
      </c>
      <c r="X164" t="str">
        <f ca="1">Template!AD164</f>
        <v/>
      </c>
      <c r="Y164" s="7" t="str">
        <f>IF(LEN(Template!AF164)=0,"",Template!AF164)</f>
        <v>IS3</v>
      </c>
      <c r="Z164" s="7" t="str">
        <f>IF(LEN(Template!AG164)=0,"",Template!AG164)</f>
        <v>IS3</v>
      </c>
      <c r="AA164" s="7" t="str">
        <f>IF(LEN(Template!AH164)=0,"",Template!AH164)</f>
        <v>IS4</v>
      </c>
      <c r="AB164" s="7" t="str">
        <f>IF(LEN(Template!AI164)=0,"",Template!AI164)</f>
        <v>IS4</v>
      </c>
      <c r="AC164" s="7" t="str">
        <f>IF(LEN(Template!AJ164)=0,"",Template!AJ164)</f>
        <v/>
      </c>
      <c r="AD164" s="7" t="str">
        <f>IF(LEN(Template!AK164)=0,"",Template!AK164)</f>
        <v/>
      </c>
      <c r="AE164" s="7" t="str">
        <f>IF(LEN(Template!AL164)=0,"",Template!AL164)</f>
        <v/>
      </c>
      <c r="AF164" s="7" t="str">
        <f>IF(LEN(Template!AM164)=0,"",Template!AM164)</f>
        <v/>
      </c>
      <c r="AG164" s="7" t="str">
        <f>IF(LEN(Template!AN164)=0,"",Template!AN164)</f>
        <v/>
      </c>
      <c r="AH164" s="7" t="str">
        <f>IF(LEN(Template!AO164)=0,"",Template!AO164)</f>
        <v/>
      </c>
      <c r="AI164" t="str">
        <f>IF(LEN(Template!AS164)=0,"",Template!AS164)</f>
        <v/>
      </c>
      <c r="AJ164" t="str">
        <f>IF(LEN(Template!AU164)=0,"",Template!AU164)</f>
        <v/>
      </c>
      <c r="AM164" s="7">
        <v>243</v>
      </c>
      <c r="AN164" s="181">
        <v>44953.784502314818</v>
      </c>
      <c r="AO164" t="s">
        <v>636</v>
      </c>
      <c r="AP164" t="s">
        <v>788</v>
      </c>
      <c r="AQ164" s="7">
        <v>0</v>
      </c>
      <c r="AR164" s="7">
        <v>521.5</v>
      </c>
      <c r="AS164" s="7">
        <v>1.181</v>
      </c>
      <c r="AT164" s="7">
        <v>0</v>
      </c>
      <c r="AU164" s="7">
        <v>0</v>
      </c>
      <c r="AV164" s="7">
        <v>0.4</v>
      </c>
      <c r="AW164" s="7">
        <v>0.26600000000000001</v>
      </c>
      <c r="AX164" s="7">
        <v>-0.223</v>
      </c>
      <c r="AY164" s="7">
        <v>0.27</v>
      </c>
      <c r="AZ164" s="7">
        <v>2</v>
      </c>
      <c r="BA164" s="7" t="s">
        <v>782</v>
      </c>
      <c r="BB164" s="7">
        <v>1043</v>
      </c>
      <c r="BC164" s="7" t="s">
        <v>782</v>
      </c>
      <c r="BD164" s="7" t="s">
        <v>782</v>
      </c>
      <c r="BE164" s="7" t="s">
        <v>782</v>
      </c>
      <c r="BF164" s="7" t="s">
        <v>782</v>
      </c>
      <c r="BG164" s="7" t="s">
        <v>782</v>
      </c>
      <c r="BH164" s="7" t="s">
        <v>782</v>
      </c>
      <c r="BI164" s="7" t="s">
        <v>782</v>
      </c>
      <c r="BJ164" t="s">
        <v>858</v>
      </c>
      <c r="BK164" s="7" t="s">
        <v>704</v>
      </c>
      <c r="BL164" s="7" t="s">
        <v>707</v>
      </c>
      <c r="BM164" s="7" t="s">
        <v>704</v>
      </c>
      <c r="BN164" s="7" t="s">
        <v>707</v>
      </c>
      <c r="BO164" s="7" t="s">
        <v>707</v>
      </c>
      <c r="BP164" s="7" t="s">
        <v>707</v>
      </c>
      <c r="BQ164" s="7" t="s">
        <v>858</v>
      </c>
      <c r="BR164" s="7" t="s">
        <v>858</v>
      </c>
      <c r="BS164" s="7" t="s">
        <v>858</v>
      </c>
      <c r="BT164" s="7" t="s">
        <v>858</v>
      </c>
      <c r="BU164" t="s">
        <v>858</v>
      </c>
      <c r="BV164" t="s">
        <v>858</v>
      </c>
    </row>
    <row r="165" spans="1:74" x14ac:dyDescent="0.35">
      <c r="A165" s="7">
        <f ca="1">Template!A165</f>
        <v>161</v>
      </c>
      <c r="B165" s="181">
        <f ca="1">Template!B165</f>
        <v>44947.715185185189</v>
      </c>
      <c r="C165" t="str">
        <f ca="1">Template!C165</f>
        <v>WO-23003-100-A-1</v>
      </c>
      <c r="D165" t="str">
        <f ca="1">Template!E165</f>
        <v>U</v>
      </c>
      <c r="E165" s="7">
        <f ca="1">Template!G165</f>
        <v>410.536</v>
      </c>
      <c r="F165" s="7" t="e">
        <f ca="1">Template!H165</f>
        <v>#N/A</v>
      </c>
      <c r="G165" s="7">
        <f ca="1">Template!I165</f>
        <v>0.32100000000000001</v>
      </c>
      <c r="H165" s="7">
        <f ca="1">Template!J165</f>
        <v>0</v>
      </c>
      <c r="I165" s="7" t="e">
        <f ca="1">Template!K165</f>
        <v>#N/A</v>
      </c>
      <c r="J165" s="7">
        <f ca="1">Template!L165</f>
        <v>0.224</v>
      </c>
      <c r="K165" s="7">
        <f ca="1">Template!M165</f>
        <v>0.31</v>
      </c>
      <c r="L165" s="7" t="e">
        <f ca="1">Template!N165</f>
        <v>#N/A</v>
      </c>
      <c r="M165" s="7">
        <f ca="1">Template!O165</f>
        <v>0.224</v>
      </c>
      <c r="N165" s="7">
        <f ca="1">Template!P165</f>
        <v>1</v>
      </c>
      <c r="O165" s="7">
        <f ca="1">Template!Q165</f>
        <v>410.536</v>
      </c>
      <c r="P165" s="7" t="e">
        <f ca="1">Template!R165</f>
        <v>#N/A</v>
      </c>
      <c r="Q165" s="7" t="str">
        <f ca="1">Template!S165</f>
        <v>&lt;MRL</v>
      </c>
      <c r="R165" s="7" t="str">
        <f ca="1">Template!T165</f>
        <v>&lt;MRL</v>
      </c>
      <c r="S165" s="7" t="e">
        <f ca="1">Template!U165</f>
        <v>#N/A</v>
      </c>
      <c r="T165" s="7" t="str">
        <f ca="1">Template!V165</f>
        <v>&lt;MRL</v>
      </c>
      <c r="U165" s="7" t="str">
        <f ca="1">Template!W165</f>
        <v>&lt;MRL</v>
      </c>
      <c r="V165" s="7" t="e">
        <f ca="1">Template!X165</f>
        <v>#N/A</v>
      </c>
      <c r="W165" s="7" t="str">
        <f ca="1">Template!Y165</f>
        <v>&lt;MRL</v>
      </c>
      <c r="X165" t="str">
        <f ca="1">Template!AD165</f>
        <v/>
      </c>
      <c r="Y165" s="7" t="str">
        <f>IF(LEN(Template!AF165)=0,"",Template!AF165)</f>
        <v>IS3</v>
      </c>
      <c r="Z165" s="7" t="str">
        <f>IF(LEN(Template!AG165)=0,"",Template!AG165)</f>
        <v>IS3</v>
      </c>
      <c r="AA165" s="7" t="str">
        <f>IF(LEN(Template!AH165)=0,"",Template!AH165)</f>
        <v>IS4</v>
      </c>
      <c r="AB165" s="7" t="str">
        <f>IF(LEN(Template!AI165)=0,"",Template!AI165)</f>
        <v>IS4</v>
      </c>
      <c r="AC165" s="7" t="str">
        <f>IF(LEN(Template!AJ165)=0,"",Template!AJ165)</f>
        <v/>
      </c>
      <c r="AD165" s="7" t="str">
        <f>IF(LEN(Template!AK165)=0,"",Template!AK165)</f>
        <v/>
      </c>
      <c r="AE165" s="7" t="str">
        <f>IF(LEN(Template!AL165)=0,"",Template!AL165)</f>
        <v/>
      </c>
      <c r="AF165" s="7" t="str">
        <f>IF(LEN(Template!AM165)=0,"",Template!AM165)</f>
        <v/>
      </c>
      <c r="AG165" s="7" t="str">
        <f>IF(LEN(Template!AN165)=0,"",Template!AN165)</f>
        <v/>
      </c>
      <c r="AH165" s="7" t="str">
        <f>IF(LEN(Template!AO165)=0,"",Template!AO165)</f>
        <v/>
      </c>
      <c r="AI165" t="str">
        <f>IF(LEN(Template!AS165)=0,"",Template!AS165)</f>
        <v/>
      </c>
      <c r="AJ165" t="str">
        <f>IF(LEN(Template!AU165)=0,"",Template!AU165)</f>
        <v/>
      </c>
      <c r="AM165" s="7">
        <v>244</v>
      </c>
      <c r="AN165" s="181">
        <v>44953.803310185183</v>
      </c>
      <c r="AO165" t="s">
        <v>635</v>
      </c>
      <c r="AP165" t="s">
        <v>788</v>
      </c>
      <c r="AQ165" s="7">
        <v>0</v>
      </c>
      <c r="AR165" s="7">
        <v>1340.9290000000001</v>
      </c>
      <c r="AS165" s="7">
        <v>0</v>
      </c>
      <c r="AT165" s="7">
        <v>0</v>
      </c>
      <c r="AU165" s="7">
        <v>0</v>
      </c>
      <c r="AV165" s="7">
        <v>0.36</v>
      </c>
      <c r="AW165" s="7">
        <v>0.34699999999999998</v>
      </c>
      <c r="AX165" s="7">
        <v>-0.13500000000000001</v>
      </c>
      <c r="AY165" s="7">
        <v>0.40400000000000003</v>
      </c>
      <c r="AZ165" s="7">
        <v>2</v>
      </c>
      <c r="BA165" s="7" t="s">
        <v>782</v>
      </c>
      <c r="BB165" s="7">
        <v>2681.8580000000002</v>
      </c>
      <c r="BC165" s="7" t="s">
        <v>782</v>
      </c>
      <c r="BD165" s="7" t="s">
        <v>782</v>
      </c>
      <c r="BE165" s="7" t="s">
        <v>782</v>
      </c>
      <c r="BF165" s="7" t="s">
        <v>782</v>
      </c>
      <c r="BG165" s="7" t="s">
        <v>782</v>
      </c>
      <c r="BH165" s="7" t="s">
        <v>782</v>
      </c>
      <c r="BI165" s="7" t="s">
        <v>782</v>
      </c>
      <c r="BJ165" t="s">
        <v>858</v>
      </c>
      <c r="BK165" s="7" t="s">
        <v>704</v>
      </c>
      <c r="BL165" s="7" t="s">
        <v>707</v>
      </c>
      <c r="BM165" s="7" t="s">
        <v>704</v>
      </c>
      <c r="BN165" s="7" t="s">
        <v>707</v>
      </c>
      <c r="BO165" s="7" t="s">
        <v>707</v>
      </c>
      <c r="BP165" s="7" t="s">
        <v>707</v>
      </c>
      <c r="BQ165" s="7" t="s">
        <v>707</v>
      </c>
      <c r="BR165" s="7" t="s">
        <v>858</v>
      </c>
      <c r="BS165" s="7" t="s">
        <v>858</v>
      </c>
      <c r="BT165" s="7" t="s">
        <v>858</v>
      </c>
      <c r="BU165" t="s">
        <v>858</v>
      </c>
      <c r="BV165" t="s">
        <v>858</v>
      </c>
    </row>
    <row r="166" spans="1:74" x14ac:dyDescent="0.35">
      <c r="A166" s="7">
        <f ca="1">Template!A166</f>
        <v>162</v>
      </c>
      <c r="B166" s="181">
        <f ca="1">Template!B166</f>
        <v>44947.733981481484</v>
      </c>
      <c r="C166" t="str">
        <f ca="1">Template!C166</f>
        <v>AB-230117-02 LRB 11</v>
      </c>
      <c r="D166" t="str">
        <f ca="1">Template!E166</f>
        <v>K</v>
      </c>
      <c r="E166" s="7">
        <f ca="1">Template!G166</f>
        <v>0</v>
      </c>
      <c r="F166" s="7" t="e">
        <f ca="1">Template!H166</f>
        <v>#N/A</v>
      </c>
      <c r="G166" s="7">
        <f ca="1">Template!I166</f>
        <v>0.34499999999999997</v>
      </c>
      <c r="H166" s="7">
        <f ca="1">Template!J166</f>
        <v>0.75600000000000001</v>
      </c>
      <c r="I166" s="7" t="e">
        <f ca="1">Template!K166</f>
        <v>#N/A</v>
      </c>
      <c r="J166" s="7">
        <f ca="1">Template!L166</f>
        <v>0.55000000000000004</v>
      </c>
      <c r="K166" s="7">
        <f ca="1">Template!M166</f>
        <v>0.26700000000000002</v>
      </c>
      <c r="L166" s="7" t="e">
        <f ca="1">Template!N166</f>
        <v>#N/A</v>
      </c>
      <c r="M166" s="7">
        <f ca="1">Template!O166</f>
        <v>0.26400000000000001</v>
      </c>
      <c r="N166" s="7">
        <f ca="1">Template!P166</f>
        <v>1</v>
      </c>
      <c r="O166" s="7" t="str">
        <f ca="1">Template!Q166</f>
        <v>&lt;MRL</v>
      </c>
      <c r="P166" s="7" t="e">
        <f ca="1">Template!R166</f>
        <v>#N/A</v>
      </c>
      <c r="Q166" s="7" t="str">
        <f ca="1">Template!S166</f>
        <v>&lt;MRL</v>
      </c>
      <c r="R166" s="7" t="str">
        <f ca="1">Template!T166</f>
        <v>&lt;MRL</v>
      </c>
      <c r="S166" s="7" t="e">
        <f ca="1">Template!U166</f>
        <v>#N/A</v>
      </c>
      <c r="T166" s="7" t="str">
        <f ca="1">Template!V166</f>
        <v>&lt;MRL</v>
      </c>
      <c r="U166" s="7" t="str">
        <f ca="1">Template!W166</f>
        <v>&lt;MRL</v>
      </c>
      <c r="V166" s="7" t="e">
        <f ca="1">Template!X166</f>
        <v>#N/A</v>
      </c>
      <c r="W166" s="7" t="str">
        <f ca="1">Template!Y166</f>
        <v>&lt;MRL</v>
      </c>
      <c r="X166" t="str">
        <f ca="1">Template!AD166</f>
        <v/>
      </c>
      <c r="Y166" s="7" t="str">
        <f>IF(LEN(Template!AF166)=0,"",Template!AF166)</f>
        <v/>
      </c>
      <c r="Z166" s="7" t="str">
        <f>IF(LEN(Template!AG166)=0,"",Template!AG166)</f>
        <v/>
      </c>
      <c r="AA166" s="7" t="str">
        <f>IF(LEN(Template!AH166)=0,"",Template!AH166)</f>
        <v/>
      </c>
      <c r="AB166" s="7" t="str">
        <f>IF(LEN(Template!AI166)=0,"",Template!AI166)</f>
        <v/>
      </c>
      <c r="AC166" s="7" t="str">
        <f>IF(LEN(Template!AJ166)=0,"",Template!AJ166)</f>
        <v/>
      </c>
      <c r="AD166" s="7" t="str">
        <f>IF(LEN(Template!AK166)=0,"",Template!AK166)</f>
        <v/>
      </c>
      <c r="AE166" s="7" t="str">
        <f>IF(LEN(Template!AL166)=0,"",Template!AL166)</f>
        <v/>
      </c>
      <c r="AF166" s="7" t="str">
        <f>IF(LEN(Template!AM166)=0,"",Template!AM166)</f>
        <v/>
      </c>
      <c r="AG166" s="7" t="str">
        <f>IF(LEN(Template!AN166)=0,"",Template!AN166)</f>
        <v/>
      </c>
      <c r="AH166" s="7" t="str">
        <f>IF(LEN(Template!AO166)=0,"",Template!AO166)</f>
        <v/>
      </c>
      <c r="AI166" t="str">
        <f>IF(LEN(Template!AS166)=0,"",Template!AS166)</f>
        <v/>
      </c>
      <c r="AJ166" t="str">
        <f>IF(LEN(Template!AU166)=0,"",Template!AU166)</f>
        <v/>
      </c>
      <c r="AM166" s="7">
        <v>245</v>
      </c>
      <c r="AN166" s="181">
        <v>44953.822118055556</v>
      </c>
      <c r="AO166" t="s">
        <v>634</v>
      </c>
      <c r="AP166" t="s">
        <v>788</v>
      </c>
      <c r="AQ166" s="7">
        <v>0</v>
      </c>
      <c r="AR166" s="7">
        <v>2145.145</v>
      </c>
      <c r="AS166" s="7">
        <v>1.097</v>
      </c>
      <c r="AT166" s="7">
        <v>0</v>
      </c>
      <c r="AU166" s="7">
        <v>0.88400000000000001</v>
      </c>
      <c r="AV166" s="7">
        <v>0.40400000000000003</v>
      </c>
      <c r="AW166" s="7">
        <v>1.635</v>
      </c>
      <c r="AX166" s="7">
        <v>-0.17699999999999999</v>
      </c>
      <c r="AY166" s="7">
        <v>0.29299999999999998</v>
      </c>
      <c r="AZ166" s="7">
        <v>2</v>
      </c>
      <c r="BA166" s="7" t="s">
        <v>782</v>
      </c>
      <c r="BB166" s="7">
        <v>4290.29</v>
      </c>
      <c r="BC166" s="7" t="s">
        <v>782</v>
      </c>
      <c r="BD166" s="7" t="s">
        <v>782</v>
      </c>
      <c r="BE166" s="7" t="s">
        <v>782</v>
      </c>
      <c r="BF166" s="7" t="s">
        <v>782</v>
      </c>
      <c r="BG166" s="7" t="s">
        <v>782</v>
      </c>
      <c r="BH166" s="7" t="s">
        <v>782</v>
      </c>
      <c r="BI166" s="7" t="s">
        <v>782</v>
      </c>
      <c r="BJ166" t="s">
        <v>858</v>
      </c>
      <c r="BK166" s="7" t="s">
        <v>704</v>
      </c>
      <c r="BL166" s="7" t="s">
        <v>707</v>
      </c>
      <c r="BM166" s="7" t="s">
        <v>704</v>
      </c>
      <c r="BN166" s="7" t="s">
        <v>707</v>
      </c>
      <c r="BO166" s="7" t="s">
        <v>707</v>
      </c>
      <c r="BP166" s="7" t="s">
        <v>858</v>
      </c>
      <c r="BQ166" s="7" t="s">
        <v>858</v>
      </c>
      <c r="BR166" s="7" t="s">
        <v>858</v>
      </c>
      <c r="BS166" s="7" t="s">
        <v>858</v>
      </c>
      <c r="BT166" s="7" t="s">
        <v>858</v>
      </c>
      <c r="BU166" t="s">
        <v>858</v>
      </c>
      <c r="BV166" t="s">
        <v>858</v>
      </c>
    </row>
    <row r="167" spans="1:74" x14ac:dyDescent="0.35">
      <c r="A167" s="7">
        <f ca="1">Template!A167</f>
        <v>163</v>
      </c>
      <c r="B167" s="181">
        <f ca="1">Template!B167</f>
        <v>44947.752789351849</v>
      </c>
      <c r="C167" t="str">
        <f ca="1">Template!C167</f>
        <v>LD-5-inj1</v>
      </c>
      <c r="D167" t="str">
        <f ca="1">Template!E167</f>
        <v>D</v>
      </c>
      <c r="E167" s="7">
        <f ca="1">Template!G167</f>
        <v>0</v>
      </c>
      <c r="F167" s="7" t="e">
        <f ca="1">Template!H167</f>
        <v>#N/A</v>
      </c>
      <c r="G167" s="7">
        <f ca="1">Template!I167</f>
        <v>0</v>
      </c>
      <c r="H167" s="7">
        <f ca="1">Template!J167</f>
        <v>0.80200000000000005</v>
      </c>
      <c r="I167" s="7" t="e">
        <f ca="1">Template!K167</f>
        <v>#N/A</v>
      </c>
      <c r="J167" s="7">
        <f ca="1">Template!L167</f>
        <v>0.65700000000000003</v>
      </c>
      <c r="K167" s="7">
        <f ca="1">Template!M167</f>
        <v>0.47699999999999998</v>
      </c>
      <c r="L167" s="7" t="e">
        <f ca="1">Template!N167</f>
        <v>#N/A</v>
      </c>
      <c r="M167" s="7">
        <f ca="1">Template!O167</f>
        <v>82.9</v>
      </c>
      <c r="N167" s="7">
        <f ca="1">Template!P167</f>
        <v>1</v>
      </c>
      <c r="O167" s="7" t="str">
        <f ca="1">Template!Q167</f>
        <v>&lt;MRL</v>
      </c>
      <c r="P167" s="7" t="e">
        <f ca="1">Template!R167</f>
        <v>#N/A</v>
      </c>
      <c r="Q167" s="7" t="str">
        <f ca="1">Template!S167</f>
        <v>&lt;MRL</v>
      </c>
      <c r="R167" s="7" t="str">
        <f ca="1">Template!T167</f>
        <v>&lt;MRL</v>
      </c>
      <c r="S167" s="7" t="e">
        <f ca="1">Template!U167</f>
        <v>#N/A</v>
      </c>
      <c r="T167" s="7" t="str">
        <f ca="1">Template!V167</f>
        <v>&lt;MRL</v>
      </c>
      <c r="U167" s="7" t="str">
        <f ca="1">Template!W167</f>
        <v>&lt;MRL</v>
      </c>
      <c r="V167" s="7" t="e">
        <f ca="1">Template!X167</f>
        <v>#N/A</v>
      </c>
      <c r="W167" s="7">
        <f ca="1">Template!Y167</f>
        <v>82.9</v>
      </c>
      <c r="X167" t="str">
        <f ca="1">Template!AD167</f>
        <v/>
      </c>
      <c r="Y167" s="7" t="str">
        <f>IF(LEN(Template!AF167)=0,"",Template!AF167)</f>
        <v>IS3</v>
      </c>
      <c r="Z167" s="7" t="str">
        <f>IF(LEN(Template!AG167)=0,"",Template!AG167)</f>
        <v/>
      </c>
      <c r="AA167" s="7" t="str">
        <f>IF(LEN(Template!AH167)=0,"",Template!AH167)</f>
        <v>IS4</v>
      </c>
      <c r="AB167" s="7" t="str">
        <f>IF(LEN(Template!AI167)=0,"",Template!AI167)</f>
        <v>IS4</v>
      </c>
      <c r="AC167" s="7" t="str">
        <f>IF(LEN(Template!AJ167)=0,"",Template!AJ167)</f>
        <v/>
      </c>
      <c r="AD167" s="7" t="str">
        <f>IF(LEN(Template!AK167)=0,"",Template!AK167)</f>
        <v/>
      </c>
      <c r="AE167" s="7" t="str">
        <f>IF(LEN(Template!AL167)=0,"",Template!AL167)</f>
        <v/>
      </c>
      <c r="AF167" s="7" t="str">
        <f>IF(LEN(Template!AM167)=0,"",Template!AM167)</f>
        <v/>
      </c>
      <c r="AG167" s="7" t="str">
        <f>IF(LEN(Template!AN167)=0,"",Template!AN167)</f>
        <v>D</v>
      </c>
      <c r="AH167" s="7" t="str">
        <f>IF(LEN(Template!AO167)=0,"",Template!AO167)</f>
        <v/>
      </c>
      <c r="AI167" t="str">
        <f>IF(LEN(Template!AS167)=0,"",Template!AS167)</f>
        <v>Duplicate failure. Reprepared below and passed.</v>
      </c>
      <c r="AJ167" t="str">
        <f>IF(LEN(Template!AU167)=0,"",Template!AU167)</f>
        <v/>
      </c>
      <c r="AM167" s="7">
        <v>246</v>
      </c>
      <c r="AN167" s="181">
        <v>44953.840925925928</v>
      </c>
      <c r="AO167" t="s">
        <v>633</v>
      </c>
      <c r="AP167" t="s">
        <v>788</v>
      </c>
      <c r="AQ167" s="7">
        <v>0</v>
      </c>
      <c r="AR167" s="7">
        <v>2461.4229999999998</v>
      </c>
      <c r="AS167" s="7">
        <v>1.1919999999999999</v>
      </c>
      <c r="AT167" s="7">
        <v>0</v>
      </c>
      <c r="AU167" s="7">
        <v>0.79</v>
      </c>
      <c r="AV167" s="7">
        <v>0.32600000000000001</v>
      </c>
      <c r="AW167" s="7">
        <v>0.374</v>
      </c>
      <c r="AX167" s="7">
        <v>0</v>
      </c>
      <c r="AY167" s="7">
        <v>0.26300000000000001</v>
      </c>
      <c r="AZ167" s="7">
        <v>2</v>
      </c>
      <c r="BA167" s="7" t="s">
        <v>782</v>
      </c>
      <c r="BB167" s="7">
        <v>4922.8459999999995</v>
      </c>
      <c r="BC167" s="7" t="s">
        <v>782</v>
      </c>
      <c r="BD167" s="7" t="s">
        <v>782</v>
      </c>
      <c r="BE167" s="7" t="s">
        <v>782</v>
      </c>
      <c r="BF167" s="7" t="s">
        <v>782</v>
      </c>
      <c r="BG167" s="7" t="s">
        <v>782</v>
      </c>
      <c r="BH167" s="7" t="s">
        <v>782</v>
      </c>
      <c r="BI167" s="7" t="s">
        <v>782</v>
      </c>
      <c r="BJ167" t="s">
        <v>858</v>
      </c>
      <c r="BK167" s="7" t="s">
        <v>704</v>
      </c>
      <c r="BL167" s="7" t="s">
        <v>707</v>
      </c>
      <c r="BM167" s="7" t="s">
        <v>704</v>
      </c>
      <c r="BN167" s="7" t="s">
        <v>707</v>
      </c>
      <c r="BO167" s="7" t="s">
        <v>858</v>
      </c>
      <c r="BP167" s="7" t="s">
        <v>858</v>
      </c>
      <c r="BQ167" s="7" t="s">
        <v>858</v>
      </c>
      <c r="BR167" s="7" t="s">
        <v>858</v>
      </c>
      <c r="BS167" s="7" t="s">
        <v>858</v>
      </c>
      <c r="BT167" s="7" t="s">
        <v>858</v>
      </c>
      <c r="BU167" t="s">
        <v>858</v>
      </c>
      <c r="BV167" t="s">
        <v>858</v>
      </c>
    </row>
    <row r="168" spans="1:74" x14ac:dyDescent="0.35">
      <c r="A168" s="7">
        <f ca="1">Template!A168</f>
        <v>164</v>
      </c>
      <c r="B168" s="181">
        <f ca="1">Template!B168</f>
        <v>44947.771620370368</v>
      </c>
      <c r="C168" t="str">
        <f ca="1">Template!C168</f>
        <v>AB-230117-02 LD 5</v>
      </c>
      <c r="D168" t="str">
        <f ca="1">Template!E168</f>
        <v>D</v>
      </c>
      <c r="E168" s="7">
        <f ca="1">Template!G168</f>
        <v>0</v>
      </c>
      <c r="F168" s="7" t="e">
        <f ca="1">Template!H168</f>
        <v>#N/A</v>
      </c>
      <c r="G168" s="7">
        <f ca="1">Template!I168</f>
        <v>0</v>
      </c>
      <c r="H168" s="7">
        <f ca="1">Template!J168</f>
        <v>0.77</v>
      </c>
      <c r="I168" s="7" t="e">
        <f ca="1">Template!K168</f>
        <v>#N/A</v>
      </c>
      <c r="J168" s="7">
        <f ca="1">Template!L168</f>
        <v>0.64500000000000002</v>
      </c>
      <c r="K168" s="7">
        <f ca="1">Template!M168</f>
        <v>0.438</v>
      </c>
      <c r="L168" s="7" t="e">
        <f ca="1">Template!N168</f>
        <v>#N/A</v>
      </c>
      <c r="M168" s="7">
        <f ca="1">Template!O168</f>
        <v>88.093000000000004</v>
      </c>
      <c r="N168" s="7">
        <f ca="1">Template!P168</f>
        <v>1</v>
      </c>
      <c r="O168" s="7" t="str">
        <f ca="1">Template!Q168</f>
        <v>&lt;MRL</v>
      </c>
      <c r="P168" s="7" t="e">
        <f ca="1">Template!R168</f>
        <v>#N/A</v>
      </c>
      <c r="Q168" s="7" t="str">
        <f ca="1">Template!S168</f>
        <v>&lt;MRL</v>
      </c>
      <c r="R168" s="7" t="str">
        <f ca="1">Template!T168</f>
        <v>&lt;MRL</v>
      </c>
      <c r="S168" s="7" t="e">
        <f ca="1">Template!U168</f>
        <v>#N/A</v>
      </c>
      <c r="T168" s="7" t="str">
        <f ca="1">Template!V168</f>
        <v>&lt;MRL</v>
      </c>
      <c r="U168" s="7" t="str">
        <f ca="1">Template!W168</f>
        <v>&lt;MRL</v>
      </c>
      <c r="V168" s="7" t="e">
        <f ca="1">Template!X168</f>
        <v>#N/A</v>
      </c>
      <c r="W168" s="7">
        <f ca="1">Template!Y168</f>
        <v>88.093000000000004</v>
      </c>
      <c r="X168" t="str">
        <f ca="1">Template!AD168</f>
        <v/>
      </c>
      <c r="Y168" s="7" t="str">
        <f>IF(LEN(Template!AF168)=0,"",Template!AF168)</f>
        <v>IS3</v>
      </c>
      <c r="Z168" s="7" t="str">
        <f>IF(LEN(Template!AG168)=0,"",Template!AG168)</f>
        <v>IS4</v>
      </c>
      <c r="AA168" s="7" t="str">
        <f>IF(LEN(Template!AH168)=0,"",Template!AH168)</f>
        <v>IS4</v>
      </c>
      <c r="AB168" s="7" t="str">
        <f>IF(LEN(Template!AI168)=0,"",Template!AI168)</f>
        <v>IS4</v>
      </c>
      <c r="AC168" s="7" t="str">
        <f>IF(LEN(Template!AJ168)=0,"",Template!AJ168)</f>
        <v/>
      </c>
      <c r="AD168" s="7" t="str">
        <f>IF(LEN(Template!AK168)=0,"",Template!AK168)</f>
        <v/>
      </c>
      <c r="AE168" s="7" t="str">
        <f>IF(LEN(Template!AL168)=0,"",Template!AL168)</f>
        <v/>
      </c>
      <c r="AF168" s="7" t="str">
        <f>IF(LEN(Template!AM168)=0,"",Template!AM168)</f>
        <v/>
      </c>
      <c r="AG168" s="7" t="str">
        <f>IF(LEN(Template!AN168)=0,"",Template!AN168)</f>
        <v>D</v>
      </c>
      <c r="AH168" s="7" t="str">
        <f>IF(LEN(Template!AO168)=0,"",Template!AO168)</f>
        <v/>
      </c>
      <c r="AI168" t="str">
        <f>IF(LEN(Template!AS168)=0,"",Template!AS168)</f>
        <v>Duplicate failure. Reprepared below and passed.</v>
      </c>
      <c r="AJ168" t="str">
        <f>IF(LEN(Template!AU168)=0,"",Template!AU168)</f>
        <v/>
      </c>
      <c r="AM168" s="7">
        <v>247</v>
      </c>
      <c r="AN168" s="181">
        <v>44953.859710648147</v>
      </c>
      <c r="AO168" t="s">
        <v>632</v>
      </c>
      <c r="AP168" t="s">
        <v>788</v>
      </c>
      <c r="AQ168" s="7">
        <v>0</v>
      </c>
      <c r="AR168" s="7">
        <v>1276.8789999999999</v>
      </c>
      <c r="AS168" s="7">
        <v>0</v>
      </c>
      <c r="AT168" s="7">
        <v>0</v>
      </c>
      <c r="AU168" s="7">
        <v>0</v>
      </c>
      <c r="AV168" s="7">
        <v>0.35699999999999998</v>
      </c>
      <c r="AW168" s="7">
        <v>0.26</v>
      </c>
      <c r="AX168" s="7">
        <v>-5.0999999999999997E-2</v>
      </c>
      <c r="AY168" s="7">
        <v>0.25</v>
      </c>
      <c r="AZ168" s="7">
        <v>2</v>
      </c>
      <c r="BA168" s="7" t="s">
        <v>782</v>
      </c>
      <c r="BB168" s="7">
        <v>2553.7579999999998</v>
      </c>
      <c r="BC168" s="7" t="s">
        <v>782</v>
      </c>
      <c r="BD168" s="7" t="s">
        <v>782</v>
      </c>
      <c r="BE168" s="7" t="s">
        <v>782</v>
      </c>
      <c r="BF168" s="7" t="s">
        <v>782</v>
      </c>
      <c r="BG168" s="7" t="s">
        <v>782</v>
      </c>
      <c r="BH168" s="7" t="s">
        <v>782</v>
      </c>
      <c r="BI168" s="7" t="s">
        <v>782</v>
      </c>
      <c r="BJ168" t="s">
        <v>858</v>
      </c>
      <c r="BK168" s="7" t="s">
        <v>704</v>
      </c>
      <c r="BL168" s="7" t="s">
        <v>858</v>
      </c>
      <c r="BM168" s="7" t="s">
        <v>704</v>
      </c>
      <c r="BN168" s="7" t="s">
        <v>707</v>
      </c>
      <c r="BO168" s="7" t="s">
        <v>858</v>
      </c>
      <c r="BP168" s="7" t="s">
        <v>858</v>
      </c>
      <c r="BQ168" s="7" t="s">
        <v>858</v>
      </c>
      <c r="BR168" s="7" t="s">
        <v>858</v>
      </c>
      <c r="BS168" s="7" t="s">
        <v>858</v>
      </c>
      <c r="BT168" s="7" t="s">
        <v>858</v>
      </c>
      <c r="BU168" t="s">
        <v>858</v>
      </c>
      <c r="BV168" t="s">
        <v>858</v>
      </c>
    </row>
    <row r="169" spans="1:74" x14ac:dyDescent="0.35">
      <c r="A169" s="7">
        <f ca="1">Template!A169</f>
        <v>165</v>
      </c>
      <c r="B169" s="181">
        <f ca="1">Template!B169</f>
        <v>44947.790416666663</v>
      </c>
      <c r="C169" t="str">
        <f ca="1">Template!C169</f>
        <v>AB-230117-02 LFB-H 6</v>
      </c>
      <c r="D169" t="str">
        <f ca="1">Template!E169</f>
        <v>Z</v>
      </c>
      <c r="E169" s="7">
        <f ca="1">Template!G169</f>
        <v>158.298</v>
      </c>
      <c r="F169" s="7" t="e">
        <f ca="1">Template!H169</f>
        <v>#N/A</v>
      </c>
      <c r="G169" s="7">
        <f ca="1">Template!I169</f>
        <v>179.36799999999999</v>
      </c>
      <c r="H169" s="7">
        <f ca="1">Template!J169</f>
        <v>175.35400000000001</v>
      </c>
      <c r="I169" s="7" t="e">
        <f ca="1">Template!K169</f>
        <v>#N/A</v>
      </c>
      <c r="J169" s="7">
        <f ca="1">Template!L169</f>
        <v>173.631</v>
      </c>
      <c r="K169" s="7">
        <f ca="1">Template!M169</f>
        <v>176.74199999999999</v>
      </c>
      <c r="L169" s="7" t="e">
        <f ca="1">Template!N169</f>
        <v>#N/A</v>
      </c>
      <c r="M169" s="7">
        <f ca="1">Template!O169</f>
        <v>176.054</v>
      </c>
      <c r="N169" s="7">
        <f ca="1">Template!P169</f>
        <v>1</v>
      </c>
      <c r="O169" s="7">
        <f ca="1">Template!Q169</f>
        <v>158.298</v>
      </c>
      <c r="P169" s="7" t="e">
        <f ca="1">Template!R169</f>
        <v>#N/A</v>
      </c>
      <c r="Q169" s="7">
        <f ca="1">Template!S169</f>
        <v>179.36799999999999</v>
      </c>
      <c r="R169" s="7">
        <f ca="1">Template!T169</f>
        <v>175.35400000000001</v>
      </c>
      <c r="S169" s="7" t="e">
        <f ca="1">Template!U169</f>
        <v>#N/A</v>
      </c>
      <c r="T169" s="7">
        <f ca="1">Template!V169</f>
        <v>173.631</v>
      </c>
      <c r="U169" s="7">
        <f ca="1">Template!W169</f>
        <v>176.74199999999999</v>
      </c>
      <c r="V169" s="7" t="e">
        <f ca="1">Template!X169</f>
        <v>#N/A</v>
      </c>
      <c r="W169" s="7">
        <f ca="1">Template!Y169</f>
        <v>176.054</v>
      </c>
      <c r="X169" t="str">
        <f ca="1">Template!AD169</f>
        <v>No TrueV!</v>
      </c>
      <c r="Y169" s="7" t="str">
        <f>IF(LEN(Template!AF169)=0,"",Template!AF169)</f>
        <v/>
      </c>
      <c r="Z169" s="7" t="str">
        <f>IF(LEN(Template!AG169)=0,"",Template!AG169)</f>
        <v/>
      </c>
      <c r="AA169" s="7" t="str">
        <f>IF(LEN(Template!AH169)=0,"",Template!AH169)</f>
        <v/>
      </c>
      <c r="AB169" s="7" t="str">
        <f>IF(LEN(Template!AI169)=0,"",Template!AI169)</f>
        <v/>
      </c>
      <c r="AC169" s="7" t="str">
        <f>IF(LEN(Template!AJ169)=0,"",Template!AJ169)</f>
        <v/>
      </c>
      <c r="AD169" s="7" t="str">
        <f>IF(LEN(Template!AK169)=0,"",Template!AK169)</f>
        <v/>
      </c>
      <c r="AE169" s="7" t="str">
        <f>IF(LEN(Template!AL169)=0,"",Template!AL169)</f>
        <v/>
      </c>
      <c r="AF169" s="7" t="str">
        <f>IF(LEN(Template!AM169)=0,"",Template!AM169)</f>
        <v/>
      </c>
      <c r="AG169" s="7" t="str">
        <f>IF(LEN(Template!AN169)=0,"",Template!AN169)</f>
        <v/>
      </c>
      <c r="AH169" s="7" t="str">
        <f>IF(LEN(Template!AO169)=0,"",Template!AO169)</f>
        <v/>
      </c>
      <c r="AI169" t="str">
        <f>IF(LEN(Template!AS169)=0,"",Template!AS169)</f>
        <v/>
      </c>
      <c r="AJ169" t="str">
        <f>IF(LEN(Template!AU169)=0,"",Template!AU169)</f>
        <v/>
      </c>
      <c r="AM169" s="7">
        <v>248</v>
      </c>
      <c r="AN169" s="181">
        <v>44953.878518518519</v>
      </c>
      <c r="AO169" t="s">
        <v>631</v>
      </c>
      <c r="AP169" t="s">
        <v>788</v>
      </c>
      <c r="AQ169" s="7">
        <v>0</v>
      </c>
      <c r="AR169" s="7">
        <v>1266.5820000000001</v>
      </c>
      <c r="AS169" s="7">
        <v>0.40899999999999997</v>
      </c>
      <c r="AT169" s="7">
        <v>0</v>
      </c>
      <c r="AU169" s="7">
        <v>0</v>
      </c>
      <c r="AV169" s="7">
        <v>0.38</v>
      </c>
      <c r="AW169" s="7">
        <v>0.28599999999999998</v>
      </c>
      <c r="AX169" s="7">
        <v>4.1000000000000002E-2</v>
      </c>
      <c r="AY169" s="7">
        <v>0.251</v>
      </c>
      <c r="AZ169" s="7">
        <v>2</v>
      </c>
      <c r="BA169" s="7" t="s">
        <v>782</v>
      </c>
      <c r="BB169" s="7">
        <v>2533.1640000000002</v>
      </c>
      <c r="BC169" s="7" t="s">
        <v>782</v>
      </c>
      <c r="BD169" s="7" t="s">
        <v>782</v>
      </c>
      <c r="BE169" s="7" t="s">
        <v>782</v>
      </c>
      <c r="BF169" s="7" t="s">
        <v>782</v>
      </c>
      <c r="BG169" s="7" t="s">
        <v>782</v>
      </c>
      <c r="BH169" s="7" t="s">
        <v>782</v>
      </c>
      <c r="BI169" s="7" t="s">
        <v>782</v>
      </c>
      <c r="BJ169" t="s">
        <v>858</v>
      </c>
      <c r="BK169" s="7" t="s">
        <v>704</v>
      </c>
      <c r="BL169" s="7" t="s">
        <v>707</v>
      </c>
      <c r="BM169" s="7" t="s">
        <v>704</v>
      </c>
      <c r="BN169" s="7" t="s">
        <v>707</v>
      </c>
      <c r="BO169" s="7" t="s">
        <v>707</v>
      </c>
      <c r="BP169" s="7" t="s">
        <v>707</v>
      </c>
      <c r="BQ169" s="7" t="s">
        <v>858</v>
      </c>
      <c r="BR169" s="7" t="s">
        <v>858</v>
      </c>
      <c r="BS169" s="7" t="s">
        <v>858</v>
      </c>
      <c r="BT169" s="7" t="s">
        <v>858</v>
      </c>
      <c r="BU169" t="s">
        <v>858</v>
      </c>
      <c r="BV169" t="s">
        <v>858</v>
      </c>
    </row>
    <row r="170" spans="1:74" x14ac:dyDescent="0.35">
      <c r="A170" s="7">
        <f ca="1">Template!A170</f>
        <v>166</v>
      </c>
      <c r="B170" s="181">
        <f ca="1">Template!B170</f>
        <v>44947.809224537035</v>
      </c>
      <c r="C170" t="str">
        <f ca="1">Template!C170</f>
        <v>AB-230117-02 CCC-H 6</v>
      </c>
      <c r="D170" t="str">
        <f ca="1">Template!E170</f>
        <v>Q</v>
      </c>
      <c r="E170" s="7">
        <f ca="1">Template!G170</f>
        <v>304.26100000000002</v>
      </c>
      <c r="F170" s="7" t="e">
        <f ca="1">Template!H170</f>
        <v>#N/A</v>
      </c>
      <c r="G170" s="7">
        <f ca="1">Template!I170</f>
        <v>352.76600000000002</v>
      </c>
      <c r="H170" s="7">
        <f ca="1">Template!J170</f>
        <v>339.3</v>
      </c>
      <c r="I170" s="7" t="e">
        <f ca="1">Template!K170</f>
        <v>#N/A</v>
      </c>
      <c r="J170" s="7">
        <f ca="1">Template!L170</f>
        <v>333.08</v>
      </c>
      <c r="K170" s="7">
        <f ca="1">Template!M170</f>
        <v>341.00700000000001</v>
      </c>
      <c r="L170" s="7" t="e">
        <f ca="1">Template!N170</f>
        <v>#N/A</v>
      </c>
      <c r="M170" s="7">
        <f ca="1">Template!O170</f>
        <v>341.56299999999999</v>
      </c>
      <c r="N170" s="7">
        <f ca="1">Template!P170</f>
        <v>1</v>
      </c>
      <c r="O170" s="7">
        <f ca="1">Template!Q170</f>
        <v>304.26100000000002</v>
      </c>
      <c r="P170" s="7" t="e">
        <f ca="1">Template!R170</f>
        <v>#N/A</v>
      </c>
      <c r="Q170" s="7">
        <f ca="1">Template!S170</f>
        <v>352.76600000000002</v>
      </c>
      <c r="R170" s="7">
        <f ca="1">Template!T170</f>
        <v>339.3</v>
      </c>
      <c r="S170" s="7" t="e">
        <f ca="1">Template!U170</f>
        <v>#N/A</v>
      </c>
      <c r="T170" s="7">
        <f ca="1">Template!V170</f>
        <v>333.08</v>
      </c>
      <c r="U170" s="7">
        <f ca="1">Template!W170</f>
        <v>341.00700000000001</v>
      </c>
      <c r="V170" s="7" t="e">
        <f ca="1">Template!X170</f>
        <v>#N/A</v>
      </c>
      <c r="W170" s="7">
        <f ca="1">Template!Y170</f>
        <v>341.56299999999999</v>
      </c>
      <c r="X170" t="str">
        <f ca="1">Template!AD170</f>
        <v/>
      </c>
      <c r="Y170" s="7" t="str">
        <f>IF(LEN(Template!AF170)=0,"",Template!AF170)</f>
        <v/>
      </c>
      <c r="Z170" s="7" t="str">
        <f>IF(LEN(Template!AG170)=0,"",Template!AG170)</f>
        <v/>
      </c>
      <c r="AA170" s="7" t="str">
        <f>IF(LEN(Template!AH170)=0,"",Template!AH170)</f>
        <v/>
      </c>
      <c r="AB170" s="7" t="str">
        <f>IF(LEN(Template!AI170)=0,"",Template!AI170)</f>
        <v/>
      </c>
      <c r="AC170" s="7" t="str">
        <f>IF(LEN(Template!AJ170)=0,"",Template!AJ170)</f>
        <v/>
      </c>
      <c r="AD170" s="7" t="str">
        <f>IF(LEN(Template!AK170)=0,"",Template!AK170)</f>
        <v/>
      </c>
      <c r="AE170" s="7" t="str">
        <f>IF(LEN(Template!AL170)=0,"",Template!AL170)</f>
        <v/>
      </c>
      <c r="AF170" s="7" t="str">
        <f>IF(LEN(Template!AM170)=0,"",Template!AM170)</f>
        <v/>
      </c>
      <c r="AG170" s="7" t="str">
        <f>IF(LEN(Template!AN170)=0,"",Template!AN170)</f>
        <v/>
      </c>
      <c r="AH170" s="7" t="str">
        <f>IF(LEN(Template!AO170)=0,"",Template!AO170)</f>
        <v/>
      </c>
      <c r="AI170" t="str">
        <f>IF(LEN(Template!AS170)=0,"",Template!AS170)</f>
        <v/>
      </c>
      <c r="AJ170" t="str">
        <f>IF(LEN(Template!AU170)=0,"",Template!AU170)</f>
        <v/>
      </c>
      <c r="AM170" s="7">
        <v>249</v>
      </c>
      <c r="AN170" s="181">
        <v>44953.897314814814</v>
      </c>
      <c r="AO170" t="s">
        <v>630</v>
      </c>
      <c r="AP170" t="s">
        <v>788</v>
      </c>
      <c r="AQ170" s="7">
        <v>0</v>
      </c>
      <c r="AR170" s="7">
        <v>1326.789</v>
      </c>
      <c r="AS170" s="7">
        <v>0.86299999999999999</v>
      </c>
      <c r="AT170" s="7">
        <v>0</v>
      </c>
      <c r="AU170" s="7">
        <v>0.748</v>
      </c>
      <c r="AV170" s="7">
        <v>0.308</v>
      </c>
      <c r="AW170" s="7">
        <v>0.26700000000000002</v>
      </c>
      <c r="AX170" s="7">
        <v>-0.23200000000000001</v>
      </c>
      <c r="AY170" s="7">
        <v>1.766</v>
      </c>
      <c r="AZ170" s="7">
        <v>2</v>
      </c>
      <c r="BA170" s="7" t="s">
        <v>782</v>
      </c>
      <c r="BB170" s="7">
        <v>2653.578</v>
      </c>
      <c r="BC170" s="7" t="s">
        <v>782</v>
      </c>
      <c r="BD170" s="7" t="s">
        <v>782</v>
      </c>
      <c r="BE170" s="7" t="s">
        <v>782</v>
      </c>
      <c r="BF170" s="7" t="s">
        <v>782</v>
      </c>
      <c r="BG170" s="7" t="s">
        <v>782</v>
      </c>
      <c r="BH170" s="7" t="s">
        <v>782</v>
      </c>
      <c r="BI170" s="7" t="s">
        <v>782</v>
      </c>
      <c r="BJ170" t="s">
        <v>858</v>
      </c>
      <c r="BK170" s="7" t="s">
        <v>704</v>
      </c>
      <c r="BL170" s="7" t="s">
        <v>858</v>
      </c>
      <c r="BM170" s="7" t="s">
        <v>704</v>
      </c>
      <c r="BN170" s="7" t="s">
        <v>707</v>
      </c>
      <c r="BO170" s="7" t="s">
        <v>858</v>
      </c>
      <c r="BP170" s="7" t="s">
        <v>858</v>
      </c>
      <c r="BQ170" s="7" t="s">
        <v>858</v>
      </c>
      <c r="BR170" s="7" t="s">
        <v>858</v>
      </c>
      <c r="BS170" s="7" t="s">
        <v>858</v>
      </c>
      <c r="BT170" s="7" t="s">
        <v>858</v>
      </c>
      <c r="BU170" t="s">
        <v>858</v>
      </c>
      <c r="BV170" t="s">
        <v>858</v>
      </c>
    </row>
    <row r="171" spans="1:74" x14ac:dyDescent="0.35">
      <c r="A171" s="7">
        <f ca="1">Template!A171</f>
        <v>167</v>
      </c>
      <c r="B171" s="181">
        <f ca="1">Template!B171</f>
        <v>44947.828032407408</v>
      </c>
      <c r="C171" t="str">
        <f ca="1">Template!C171</f>
        <v>AB-230117-02 LFSM-H 5</v>
      </c>
      <c r="D171" t="str">
        <f ca="1">Template!E171</f>
        <v>S</v>
      </c>
      <c r="E171" s="7">
        <f ca="1">Template!G171</f>
        <v>182.09899999999999</v>
      </c>
      <c r="F171" s="7" t="e">
        <f ca="1">Template!H171</f>
        <v>#N/A</v>
      </c>
      <c r="G171" s="7">
        <f ca="1">Template!I171</f>
        <v>178.00800000000001</v>
      </c>
      <c r="H171" s="7">
        <f ca="1">Template!J171</f>
        <v>176.535</v>
      </c>
      <c r="I171" s="7" t="e">
        <f ca="1">Template!K171</f>
        <v>#N/A</v>
      </c>
      <c r="J171" s="7">
        <f ca="1">Template!L171</f>
        <v>182.066</v>
      </c>
      <c r="K171" s="7">
        <f ca="1">Template!M171</f>
        <v>186.755</v>
      </c>
      <c r="L171" s="7" t="e">
        <f ca="1">Template!N171</f>
        <v>#N/A</v>
      </c>
      <c r="M171" s="7">
        <f ca="1">Template!O171</f>
        <v>223.297</v>
      </c>
      <c r="N171" s="7">
        <f ca="1">Template!P171</f>
        <v>1</v>
      </c>
      <c r="O171" s="7">
        <f ca="1">Template!Q171</f>
        <v>182.09899999999999</v>
      </c>
      <c r="P171" s="7" t="e">
        <f ca="1">Template!R171</f>
        <v>#N/A</v>
      </c>
      <c r="Q171" s="7">
        <f ca="1">Template!S171</f>
        <v>178.00800000000001</v>
      </c>
      <c r="R171" s="7">
        <f ca="1">Template!T171</f>
        <v>176.535</v>
      </c>
      <c r="S171" s="7" t="e">
        <f ca="1">Template!U171</f>
        <v>#N/A</v>
      </c>
      <c r="T171" s="7">
        <f ca="1">Template!V171</f>
        <v>182.066</v>
      </c>
      <c r="U171" s="7">
        <f ca="1">Template!W171</f>
        <v>186.755</v>
      </c>
      <c r="V171" s="7" t="e">
        <f ca="1">Template!X171</f>
        <v>#N/A</v>
      </c>
      <c r="W171" s="7">
        <f ca="1">Template!Y171</f>
        <v>223.297</v>
      </c>
      <c r="X171" t="str">
        <f ca="1">Template!AD171</f>
        <v>No TrueV!</v>
      </c>
      <c r="Y171" s="7" t="str">
        <f>IF(LEN(Template!AF171)=0,"",Template!AF171)</f>
        <v>IS3</v>
      </c>
      <c r="Z171" s="7" t="str">
        <f>IF(LEN(Template!AG171)=0,"",Template!AG171)</f>
        <v/>
      </c>
      <c r="AA171" s="7" t="str">
        <f>IF(LEN(Template!AH171)=0,"",Template!AH171)</f>
        <v/>
      </c>
      <c r="AB171" s="7" t="str">
        <f>IF(LEN(Template!AI171)=0,"",Template!AI171)</f>
        <v/>
      </c>
      <c r="AC171" s="7" t="str">
        <f>IF(LEN(Template!AJ171)=0,"",Template!AJ171)</f>
        <v/>
      </c>
      <c r="AD171" s="7" t="str">
        <f>IF(LEN(Template!AK171)=0,"",Template!AK171)</f>
        <v/>
      </c>
      <c r="AE171" s="7" t="str">
        <f>IF(LEN(Template!AL171)=0,"",Template!AL171)</f>
        <v/>
      </c>
      <c r="AF171" s="7" t="str">
        <f>IF(LEN(Template!AM171)=0,"",Template!AM171)</f>
        <v/>
      </c>
      <c r="AG171" s="7" t="str">
        <f>IF(LEN(Template!AN171)=0,"",Template!AN171)</f>
        <v/>
      </c>
      <c r="AH171" s="7" t="str">
        <f>IF(LEN(Template!AO171)=0,"",Template!AO171)</f>
        <v/>
      </c>
      <c r="AI171" t="str">
        <f>IF(LEN(Template!AS171)=0,"",Template!AS171)</f>
        <v/>
      </c>
      <c r="AJ171" t="str">
        <f>IF(LEN(Template!AU171)=0,"",Template!AU171)</f>
        <v/>
      </c>
      <c r="AM171" s="7">
        <v>250</v>
      </c>
      <c r="AN171" s="181">
        <v>44953.916122685187</v>
      </c>
      <c r="AO171" t="s">
        <v>629</v>
      </c>
      <c r="AP171" t="s">
        <v>788</v>
      </c>
      <c r="AQ171" s="7">
        <v>0</v>
      </c>
      <c r="AR171" s="7">
        <v>4651.3370000000004</v>
      </c>
      <c r="AS171" s="7">
        <v>0</v>
      </c>
      <c r="AT171" s="7">
        <v>0</v>
      </c>
      <c r="AU171" s="7">
        <v>0</v>
      </c>
      <c r="AV171" s="7">
        <v>0.29299999999999998</v>
      </c>
      <c r="AW171" s="7">
        <v>0.32500000000000001</v>
      </c>
      <c r="AX171" s="7">
        <v>-0.125</v>
      </c>
      <c r="AY171" s="7">
        <v>0.34300000000000003</v>
      </c>
      <c r="AZ171" s="7">
        <v>2</v>
      </c>
      <c r="BA171" s="7" t="s">
        <v>782</v>
      </c>
      <c r="BB171" s="7">
        <v>9302.6740000000009</v>
      </c>
      <c r="BC171" s="7" t="s">
        <v>782</v>
      </c>
      <c r="BD171" s="7" t="s">
        <v>782</v>
      </c>
      <c r="BE171" s="7" t="s">
        <v>782</v>
      </c>
      <c r="BF171" s="7" t="s">
        <v>782</v>
      </c>
      <c r="BG171" s="7" t="s">
        <v>782</v>
      </c>
      <c r="BH171" s="7" t="s">
        <v>782</v>
      </c>
      <c r="BI171" s="7" t="s">
        <v>782</v>
      </c>
      <c r="BJ171" t="s">
        <v>858</v>
      </c>
      <c r="BK171" s="7" t="s">
        <v>704</v>
      </c>
      <c r="BL171" s="7" t="s">
        <v>707</v>
      </c>
      <c r="BM171" s="7" t="s">
        <v>704</v>
      </c>
      <c r="BN171" s="7" t="s">
        <v>707</v>
      </c>
      <c r="BO171" s="7" t="s">
        <v>707</v>
      </c>
      <c r="BP171" s="7" t="s">
        <v>858</v>
      </c>
      <c r="BQ171" s="7" t="s">
        <v>858</v>
      </c>
      <c r="BR171" s="7" t="s">
        <v>858</v>
      </c>
      <c r="BS171" s="7" t="s">
        <v>858</v>
      </c>
      <c r="BT171" s="7" t="s">
        <v>858</v>
      </c>
      <c r="BU171" t="s">
        <v>858</v>
      </c>
      <c r="BV171" t="s">
        <v>858</v>
      </c>
    </row>
    <row r="172" spans="1:74" x14ac:dyDescent="0.35">
      <c r="A172" s="7">
        <f ca="1">Template!A172</f>
        <v>168</v>
      </c>
      <c r="B172" s="181">
        <f ca="1">Template!B172</f>
        <v>44947.865671296298</v>
      </c>
      <c r="C172" t="str">
        <f ca="1">Template!C172</f>
        <v>WO-23003-101-A-1</v>
      </c>
      <c r="D172" t="str">
        <f ca="1">Template!E172</f>
        <v>U</v>
      </c>
      <c r="E172" s="7">
        <f ca="1">Template!G172</f>
        <v>0</v>
      </c>
      <c r="F172" s="7" t="e">
        <f ca="1">Template!H172</f>
        <v>#N/A</v>
      </c>
      <c r="G172" s="7">
        <f ca="1">Template!I172</f>
        <v>0</v>
      </c>
      <c r="H172" s="7">
        <f ca="1">Template!J172</f>
        <v>0.91200000000000003</v>
      </c>
      <c r="I172" s="7" t="e">
        <f ca="1">Template!K172</f>
        <v>#N/A</v>
      </c>
      <c r="J172" s="7">
        <f ca="1">Template!L172</f>
        <v>0.61799999999999999</v>
      </c>
      <c r="K172" s="7">
        <f ca="1">Template!M172</f>
        <v>0.64900000000000002</v>
      </c>
      <c r="L172" s="7" t="e">
        <f ca="1">Template!N172</f>
        <v>#N/A</v>
      </c>
      <c r="M172" s="7">
        <f ca="1">Template!O172</f>
        <v>28.256</v>
      </c>
      <c r="N172" s="7">
        <f ca="1">Template!P172</f>
        <v>1</v>
      </c>
      <c r="O172" s="7" t="str">
        <f ca="1">Template!Q172</f>
        <v>&lt;MRL</v>
      </c>
      <c r="P172" s="7" t="e">
        <f ca="1">Template!R172</f>
        <v>#N/A</v>
      </c>
      <c r="Q172" s="7" t="str">
        <f ca="1">Template!S172</f>
        <v>&lt;MRL</v>
      </c>
      <c r="R172" s="7" t="str">
        <f ca="1">Template!T172</f>
        <v>&lt;MRL</v>
      </c>
      <c r="S172" s="7" t="e">
        <f ca="1">Template!U172</f>
        <v>#N/A</v>
      </c>
      <c r="T172" s="7" t="str">
        <f ca="1">Template!V172</f>
        <v>&lt;MRL</v>
      </c>
      <c r="U172" s="7" t="str">
        <f ca="1">Template!W172</f>
        <v>&lt;MRL</v>
      </c>
      <c r="V172" s="7" t="e">
        <f ca="1">Template!X172</f>
        <v>#N/A</v>
      </c>
      <c r="W172" s="7">
        <f ca="1">Template!Y172</f>
        <v>28.256</v>
      </c>
      <c r="X172" t="str">
        <f ca="1">Template!AD172</f>
        <v/>
      </c>
      <c r="Y172" s="7" t="str">
        <f>IF(LEN(Template!AF172)=0,"",Template!AF172)</f>
        <v>IS3</v>
      </c>
      <c r="Z172" s="7" t="str">
        <f>IF(LEN(Template!AG172)=0,"",Template!AG172)</f>
        <v/>
      </c>
      <c r="AA172" s="7" t="str">
        <f>IF(LEN(Template!AH172)=0,"",Template!AH172)</f>
        <v>IS4</v>
      </c>
      <c r="AB172" s="7" t="str">
        <f>IF(LEN(Template!AI172)=0,"",Template!AI172)</f>
        <v>IS4</v>
      </c>
      <c r="AC172" s="7" t="str">
        <f>IF(LEN(Template!AJ172)=0,"",Template!AJ172)</f>
        <v/>
      </c>
      <c r="AD172" s="7" t="str">
        <f>IF(LEN(Template!AK172)=0,"",Template!AK172)</f>
        <v/>
      </c>
      <c r="AE172" s="7" t="str">
        <f>IF(LEN(Template!AL172)=0,"",Template!AL172)</f>
        <v/>
      </c>
      <c r="AF172" s="7" t="str">
        <f>IF(LEN(Template!AM172)=0,"",Template!AM172)</f>
        <v/>
      </c>
      <c r="AG172" s="7" t="str">
        <f>IF(LEN(Template!AN172)=0,"",Template!AN172)</f>
        <v/>
      </c>
      <c r="AH172" s="7" t="str">
        <f>IF(LEN(Template!AO172)=0,"",Template!AO172)</f>
        <v/>
      </c>
      <c r="AI172" t="str">
        <f>IF(LEN(Template!AS172)=0,"",Template!AS172)</f>
        <v/>
      </c>
      <c r="AJ172" t="str">
        <f>IF(LEN(Template!AU172)=0,"",Template!AU172)</f>
        <v/>
      </c>
      <c r="AM172" s="7">
        <v>251</v>
      </c>
      <c r="AN172" s="181">
        <v>44953.934930555559</v>
      </c>
      <c r="AO172" t="s">
        <v>628</v>
      </c>
      <c r="AP172" t="s">
        <v>788</v>
      </c>
      <c r="AQ172" s="7">
        <v>0</v>
      </c>
      <c r="AR172" s="7">
        <v>4609.9359999999997</v>
      </c>
      <c r="AS172" s="7">
        <v>0</v>
      </c>
      <c r="AT172" s="7">
        <v>1.7969999999999999</v>
      </c>
      <c r="AU172" s="7">
        <v>0.83399999999999996</v>
      </c>
      <c r="AV172" s="7">
        <v>0.36099999999999999</v>
      </c>
      <c r="AW172" s="7">
        <v>0.313</v>
      </c>
      <c r="AX172" s="7">
        <v>-0.10299999999999999</v>
      </c>
      <c r="AY172" s="7">
        <v>0.48699999999999999</v>
      </c>
      <c r="AZ172" s="7">
        <v>2</v>
      </c>
      <c r="BA172" s="7" t="s">
        <v>782</v>
      </c>
      <c r="BB172" s="7">
        <v>9219.8719999999994</v>
      </c>
      <c r="BC172" s="7" t="s">
        <v>782</v>
      </c>
      <c r="BD172" s="7" t="s">
        <v>782</v>
      </c>
      <c r="BE172" s="7" t="s">
        <v>782</v>
      </c>
      <c r="BF172" s="7" t="s">
        <v>782</v>
      </c>
      <c r="BG172" s="7" t="s">
        <v>782</v>
      </c>
      <c r="BH172" s="7" t="s">
        <v>782</v>
      </c>
      <c r="BI172" s="7" t="s">
        <v>782</v>
      </c>
      <c r="BJ172" t="s">
        <v>858</v>
      </c>
      <c r="BK172" s="7" t="s">
        <v>704</v>
      </c>
      <c r="BL172" s="7" t="s">
        <v>707</v>
      </c>
      <c r="BM172" s="7" t="s">
        <v>704</v>
      </c>
      <c r="BN172" s="7" t="s">
        <v>707</v>
      </c>
      <c r="BO172" s="7" t="s">
        <v>858</v>
      </c>
      <c r="BP172" s="7" t="s">
        <v>858</v>
      </c>
      <c r="BQ172" s="7" t="s">
        <v>858</v>
      </c>
      <c r="BR172" s="7" t="s">
        <v>858</v>
      </c>
      <c r="BS172" s="7" t="s">
        <v>858</v>
      </c>
      <c r="BT172" s="7" t="s">
        <v>858</v>
      </c>
      <c r="BU172" t="s">
        <v>858</v>
      </c>
      <c r="BV172" t="s">
        <v>858</v>
      </c>
    </row>
    <row r="173" spans="1:74" x14ac:dyDescent="0.35">
      <c r="A173" s="7">
        <f ca="1">Template!A173</f>
        <v>169</v>
      </c>
      <c r="B173" s="181">
        <f ca="1">Template!B173</f>
        <v>44947.884479166663</v>
      </c>
      <c r="C173" t="str">
        <f ca="1">Template!C173</f>
        <v>WO-23003-102-A-1</v>
      </c>
      <c r="D173" t="str">
        <f ca="1">Template!E173</f>
        <v>U</v>
      </c>
      <c r="E173" s="7">
        <f ca="1">Template!G173</f>
        <v>0</v>
      </c>
      <c r="F173" s="7" t="e">
        <f ca="1">Template!H173</f>
        <v>#N/A</v>
      </c>
      <c r="G173" s="7">
        <f ca="1">Template!I173</f>
        <v>0.78800000000000003</v>
      </c>
      <c r="H173" s="7">
        <f ca="1">Template!J173</f>
        <v>1.032</v>
      </c>
      <c r="I173" s="7" t="e">
        <f ca="1">Template!K173</f>
        <v>#N/A</v>
      </c>
      <c r="J173" s="7">
        <f ca="1">Template!L173</f>
        <v>0.73199999999999998</v>
      </c>
      <c r="K173" s="7">
        <f ca="1">Template!M173</f>
        <v>0.66600000000000004</v>
      </c>
      <c r="L173" s="7" t="e">
        <f ca="1">Template!N173</f>
        <v>#N/A</v>
      </c>
      <c r="M173" s="7">
        <f ca="1">Template!O173</f>
        <v>64.801000000000002</v>
      </c>
      <c r="N173" s="7">
        <f ca="1">Template!P173</f>
        <v>1</v>
      </c>
      <c r="O173" s="7" t="str">
        <f ca="1">Template!Q173</f>
        <v>&lt;MRL</v>
      </c>
      <c r="P173" s="7" t="e">
        <f ca="1">Template!R173</f>
        <v>#N/A</v>
      </c>
      <c r="Q173" s="7" t="str">
        <f ca="1">Template!S173</f>
        <v>&lt;MRL</v>
      </c>
      <c r="R173" s="7" t="str">
        <f ca="1">Template!T173</f>
        <v>&lt;MRL</v>
      </c>
      <c r="S173" s="7" t="e">
        <f ca="1">Template!U173</f>
        <v>#N/A</v>
      </c>
      <c r="T173" s="7" t="str">
        <f ca="1">Template!V173</f>
        <v>&lt;MRL</v>
      </c>
      <c r="U173" s="7" t="str">
        <f ca="1">Template!W173</f>
        <v>&lt;MRL</v>
      </c>
      <c r="V173" s="7" t="e">
        <f ca="1">Template!X173</f>
        <v>#N/A</v>
      </c>
      <c r="W173" s="7">
        <f ca="1">Template!Y173</f>
        <v>64.801000000000002</v>
      </c>
      <c r="X173" t="str">
        <f ca="1">Template!AD173</f>
        <v/>
      </c>
      <c r="Y173" s="7" t="str">
        <f>IF(LEN(Template!AF173)=0,"",Template!AF173)</f>
        <v>IS3</v>
      </c>
      <c r="Z173" s="7" t="str">
        <f>IF(LEN(Template!AG173)=0,"",Template!AG173)</f>
        <v>IS4</v>
      </c>
      <c r="AA173" s="7" t="str">
        <f>IF(LEN(Template!AH173)=0,"",Template!AH173)</f>
        <v>IS4</v>
      </c>
      <c r="AB173" s="7" t="str">
        <f>IF(LEN(Template!AI173)=0,"",Template!AI173)</f>
        <v>IS4</v>
      </c>
      <c r="AC173" s="7" t="str">
        <f>IF(LEN(Template!AJ173)=0,"",Template!AJ173)</f>
        <v>IS4</v>
      </c>
      <c r="AD173" s="7" t="str">
        <f>IF(LEN(Template!AK173)=0,"",Template!AK173)</f>
        <v>IS4</v>
      </c>
      <c r="AE173" s="7" t="str">
        <f>IF(LEN(Template!AL173)=0,"",Template!AL173)</f>
        <v/>
      </c>
      <c r="AF173" s="7" t="str">
        <f>IF(LEN(Template!AM173)=0,"",Template!AM173)</f>
        <v/>
      </c>
      <c r="AG173" s="7" t="str">
        <f>IF(LEN(Template!AN173)=0,"",Template!AN173)</f>
        <v/>
      </c>
      <c r="AH173" s="7" t="str">
        <f>IF(LEN(Template!AO173)=0,"",Template!AO173)</f>
        <v/>
      </c>
      <c r="AI173" t="str">
        <f>IF(LEN(Template!AS173)=0,"",Template!AS173)</f>
        <v/>
      </c>
      <c r="AJ173" t="str">
        <f>IF(LEN(Template!AU173)=0,"",Template!AU173)</f>
        <v/>
      </c>
      <c r="AM173" s="7">
        <v>258</v>
      </c>
      <c r="AN173" s="181">
        <v>44954.085370370369</v>
      </c>
      <c r="AO173" t="s">
        <v>624</v>
      </c>
      <c r="AP173" t="s">
        <v>788</v>
      </c>
      <c r="AQ173" s="7">
        <v>0</v>
      </c>
      <c r="AR173" s="7">
        <v>4700.9290000000001</v>
      </c>
      <c r="AS173" s="7">
        <v>0.79400000000000004</v>
      </c>
      <c r="AT173" s="7">
        <v>0</v>
      </c>
      <c r="AU173" s="7">
        <v>0.95399999999999996</v>
      </c>
      <c r="AV173" s="7">
        <v>0.55200000000000005</v>
      </c>
      <c r="AW173" s="7">
        <v>0.56100000000000005</v>
      </c>
      <c r="AX173" s="7">
        <v>0.21199999999999999</v>
      </c>
      <c r="AY173" s="7">
        <v>0.67400000000000004</v>
      </c>
      <c r="AZ173" s="7">
        <v>2</v>
      </c>
      <c r="BA173" s="7" t="s">
        <v>782</v>
      </c>
      <c r="BB173" s="7">
        <v>9401.8580000000002</v>
      </c>
      <c r="BC173" s="7" t="s">
        <v>782</v>
      </c>
      <c r="BD173" s="7" t="s">
        <v>782</v>
      </c>
      <c r="BE173" s="7" t="s">
        <v>782</v>
      </c>
      <c r="BF173" s="7" t="s">
        <v>782</v>
      </c>
      <c r="BG173" s="7" t="s">
        <v>782</v>
      </c>
      <c r="BH173" s="7" t="s">
        <v>782</v>
      </c>
      <c r="BI173" s="7" t="s">
        <v>782</v>
      </c>
      <c r="BJ173" t="s">
        <v>858</v>
      </c>
      <c r="BK173" s="7" t="s">
        <v>704</v>
      </c>
      <c r="BL173" s="7" t="s">
        <v>707</v>
      </c>
      <c r="BM173" s="7" t="s">
        <v>704</v>
      </c>
      <c r="BN173" s="7" t="s">
        <v>707</v>
      </c>
      <c r="BO173" s="7" t="s">
        <v>858</v>
      </c>
      <c r="BP173" s="7" t="s">
        <v>858</v>
      </c>
      <c r="BQ173" s="7" t="s">
        <v>858</v>
      </c>
      <c r="BR173" s="7" t="s">
        <v>858</v>
      </c>
      <c r="BS173" s="7" t="s">
        <v>858</v>
      </c>
      <c r="BT173" s="7" t="s">
        <v>858</v>
      </c>
      <c r="BU173" t="s">
        <v>858</v>
      </c>
      <c r="BV173" t="s">
        <v>858</v>
      </c>
    </row>
    <row r="174" spans="1:74" x14ac:dyDescent="0.35">
      <c r="A174" s="7">
        <f ca="1">Template!A174</f>
        <v>170</v>
      </c>
      <c r="B174" s="181">
        <f ca="1">Template!B174</f>
        <v>44947.903287037036</v>
      </c>
      <c r="C174" t="str">
        <f ca="1">Template!C174</f>
        <v>WO-23003-103-A-1</v>
      </c>
      <c r="D174" t="str">
        <f ca="1">Template!E174</f>
        <v>U</v>
      </c>
      <c r="E174" s="7">
        <f ca="1">Template!G174</f>
        <v>0</v>
      </c>
      <c r="F174" s="7" t="e">
        <f ca="1">Template!H174</f>
        <v>#N/A</v>
      </c>
      <c r="G174" s="7">
        <f ca="1">Template!I174</f>
        <v>0</v>
      </c>
      <c r="H174" s="7">
        <f ca="1">Template!J174</f>
        <v>0.97499999999999998</v>
      </c>
      <c r="I174" s="7" t="e">
        <f ca="1">Template!K174</f>
        <v>#N/A</v>
      </c>
      <c r="J174" s="7">
        <f ca="1">Template!L174</f>
        <v>0.70199999999999996</v>
      </c>
      <c r="K174" s="7">
        <f ca="1">Template!M174</f>
        <v>0.52500000000000002</v>
      </c>
      <c r="L174" s="7" t="e">
        <f ca="1">Template!N174</f>
        <v>#N/A</v>
      </c>
      <c r="M174" s="7">
        <f ca="1">Template!O174</f>
        <v>66.78</v>
      </c>
      <c r="N174" s="7">
        <f ca="1">Template!P174</f>
        <v>1</v>
      </c>
      <c r="O174" s="7" t="str">
        <f ca="1">Template!Q174</f>
        <v>&lt;MRL</v>
      </c>
      <c r="P174" s="7" t="e">
        <f ca="1">Template!R174</f>
        <v>#N/A</v>
      </c>
      <c r="Q174" s="7" t="str">
        <f ca="1">Template!S174</f>
        <v>&lt;MRL</v>
      </c>
      <c r="R174" s="7" t="str">
        <f ca="1">Template!T174</f>
        <v>&lt;MRL</v>
      </c>
      <c r="S174" s="7" t="e">
        <f ca="1">Template!U174</f>
        <v>#N/A</v>
      </c>
      <c r="T174" s="7" t="str">
        <f ca="1">Template!V174</f>
        <v>&lt;MRL</v>
      </c>
      <c r="U174" s="7" t="str">
        <f ca="1">Template!W174</f>
        <v>&lt;MRL</v>
      </c>
      <c r="V174" s="7" t="e">
        <f ca="1">Template!X174</f>
        <v>#N/A</v>
      </c>
      <c r="W174" s="7">
        <f ca="1">Template!Y174</f>
        <v>66.78</v>
      </c>
      <c r="X174" t="str">
        <f ca="1">Template!AD174</f>
        <v/>
      </c>
      <c r="Y174" s="7" t="str">
        <f>IF(LEN(Template!AF174)=0,"",Template!AF174)</f>
        <v>IS3</v>
      </c>
      <c r="Z174" s="7" t="str">
        <f>IF(LEN(Template!AG174)=0,"",Template!AG174)</f>
        <v>IS4</v>
      </c>
      <c r="AA174" s="7" t="str">
        <f>IF(LEN(Template!AH174)=0,"",Template!AH174)</f>
        <v>IS4</v>
      </c>
      <c r="AB174" s="7" t="str">
        <f>IF(LEN(Template!AI174)=0,"",Template!AI174)</f>
        <v>IS4</v>
      </c>
      <c r="AC174" s="7" t="str">
        <f>IF(LEN(Template!AJ174)=0,"",Template!AJ174)</f>
        <v>IS4</v>
      </c>
      <c r="AD174" s="7" t="str">
        <f>IF(LEN(Template!AK174)=0,"",Template!AK174)</f>
        <v/>
      </c>
      <c r="AE174" s="7" t="str">
        <f>IF(LEN(Template!AL174)=0,"",Template!AL174)</f>
        <v/>
      </c>
      <c r="AF174" s="7" t="str">
        <f>IF(LEN(Template!AM174)=0,"",Template!AM174)</f>
        <v/>
      </c>
      <c r="AG174" s="7" t="str">
        <f>IF(LEN(Template!AN174)=0,"",Template!AN174)</f>
        <v/>
      </c>
      <c r="AH174" s="7" t="str">
        <f>IF(LEN(Template!AO174)=0,"",Template!AO174)</f>
        <v/>
      </c>
      <c r="AI174" t="str">
        <f>IF(LEN(Template!AS174)=0,"",Template!AS174)</f>
        <v/>
      </c>
      <c r="AJ174" t="str">
        <f>IF(LEN(Template!AU174)=0,"",Template!AU174)</f>
        <v/>
      </c>
      <c r="AM174" s="7">
        <v>259</v>
      </c>
      <c r="AN174" s="181">
        <v>44954.104166666664</v>
      </c>
      <c r="AO174" t="s">
        <v>623</v>
      </c>
      <c r="AP174" t="s">
        <v>788</v>
      </c>
      <c r="AQ174" s="7">
        <v>0</v>
      </c>
      <c r="AR174" s="7">
        <v>2959.884</v>
      </c>
      <c r="AS174" s="7">
        <v>0.80100000000000005</v>
      </c>
      <c r="AT174" s="7">
        <v>0</v>
      </c>
      <c r="AU174" s="7">
        <v>0.83399999999999996</v>
      </c>
      <c r="AV174" s="7">
        <v>0.45400000000000001</v>
      </c>
      <c r="AW174" s="7">
        <v>0.46200000000000002</v>
      </c>
      <c r="AX174" s="7">
        <v>6.8000000000000005E-2</v>
      </c>
      <c r="AY174" s="7">
        <v>0.63200000000000001</v>
      </c>
      <c r="AZ174" s="7">
        <v>2</v>
      </c>
      <c r="BA174" s="7" t="s">
        <v>782</v>
      </c>
      <c r="BB174" s="7">
        <v>5919.768</v>
      </c>
      <c r="BC174" s="7" t="s">
        <v>782</v>
      </c>
      <c r="BD174" s="7" t="s">
        <v>782</v>
      </c>
      <c r="BE174" s="7" t="s">
        <v>782</v>
      </c>
      <c r="BF174" s="7" t="s">
        <v>782</v>
      </c>
      <c r="BG174" s="7" t="s">
        <v>782</v>
      </c>
      <c r="BH174" s="7" t="s">
        <v>782</v>
      </c>
      <c r="BI174" s="7" t="s">
        <v>782</v>
      </c>
      <c r="BJ174" t="s">
        <v>858</v>
      </c>
      <c r="BK174" s="7" t="s">
        <v>704</v>
      </c>
      <c r="BL174" s="7" t="s">
        <v>707</v>
      </c>
      <c r="BM174" s="7" t="s">
        <v>704</v>
      </c>
      <c r="BN174" s="7" t="s">
        <v>707</v>
      </c>
      <c r="BO174" s="7" t="s">
        <v>858</v>
      </c>
      <c r="BP174" s="7" t="s">
        <v>858</v>
      </c>
      <c r="BQ174" s="7" t="s">
        <v>858</v>
      </c>
      <c r="BR174" s="7" t="s">
        <v>858</v>
      </c>
      <c r="BS174" s="7" t="s">
        <v>858</v>
      </c>
      <c r="BT174" s="7" t="s">
        <v>858</v>
      </c>
      <c r="BU174" t="s">
        <v>858</v>
      </c>
      <c r="BV174" t="s">
        <v>858</v>
      </c>
    </row>
    <row r="175" spans="1:74" x14ac:dyDescent="0.35">
      <c r="A175" s="7">
        <f ca="1">Template!A175</f>
        <v>171</v>
      </c>
      <c r="B175" s="181">
        <f ca="1">Template!B175</f>
        <v>44947.922071759262</v>
      </c>
      <c r="C175" t="str">
        <f ca="1">Template!C175</f>
        <v>WO-23003-104-A-1</v>
      </c>
      <c r="D175" t="str">
        <f ca="1">Template!E175</f>
        <v>U</v>
      </c>
      <c r="E175" s="7">
        <f ca="1">Template!G175</f>
        <v>0</v>
      </c>
      <c r="F175" s="7" t="e">
        <f ca="1">Template!H175</f>
        <v>#N/A</v>
      </c>
      <c r="G175" s="7">
        <f ca="1">Template!I175</f>
        <v>0</v>
      </c>
      <c r="H175" s="7">
        <f ca="1">Template!J175</f>
        <v>0</v>
      </c>
      <c r="I175" s="7" t="e">
        <f ca="1">Template!K175</f>
        <v>#N/A</v>
      </c>
      <c r="J175" s="7">
        <f ca="1">Template!L175</f>
        <v>0.71299999999999997</v>
      </c>
      <c r="K175" s="7">
        <f ca="1">Template!M175</f>
        <v>0.61799999999999999</v>
      </c>
      <c r="L175" s="7" t="e">
        <f ca="1">Template!N175</f>
        <v>#N/A</v>
      </c>
      <c r="M175" s="7">
        <f ca="1">Template!O175</f>
        <v>128.71700000000001</v>
      </c>
      <c r="N175" s="7">
        <f ca="1">Template!P175</f>
        <v>1</v>
      </c>
      <c r="O175" s="7" t="str">
        <f ca="1">Template!Q175</f>
        <v>&lt;MRL</v>
      </c>
      <c r="P175" s="7" t="e">
        <f ca="1">Template!R175</f>
        <v>#N/A</v>
      </c>
      <c r="Q175" s="7" t="str">
        <f ca="1">Template!S175</f>
        <v>&lt;MRL</v>
      </c>
      <c r="R175" s="7" t="str">
        <f ca="1">Template!T175</f>
        <v>&lt;MRL</v>
      </c>
      <c r="S175" s="7" t="e">
        <f ca="1">Template!U175</f>
        <v>#N/A</v>
      </c>
      <c r="T175" s="7" t="str">
        <f ca="1">Template!V175</f>
        <v>&lt;MRL</v>
      </c>
      <c r="U175" s="7" t="str">
        <f ca="1">Template!W175</f>
        <v>&lt;MRL</v>
      </c>
      <c r="V175" s="7" t="e">
        <f ca="1">Template!X175</f>
        <v>#N/A</v>
      </c>
      <c r="W175" s="7">
        <f ca="1">Template!Y175</f>
        <v>128.71700000000001</v>
      </c>
      <c r="X175" t="str">
        <f ca="1">Template!AD175</f>
        <v/>
      </c>
      <c r="Y175" s="7" t="str">
        <f>IF(LEN(Template!AF175)=0,"",Template!AF175)</f>
        <v>IS3</v>
      </c>
      <c r="Z175" s="7" t="str">
        <f>IF(LEN(Template!AG175)=0,"",Template!AG175)</f>
        <v/>
      </c>
      <c r="AA175" s="7" t="str">
        <f>IF(LEN(Template!AH175)=0,"",Template!AH175)</f>
        <v/>
      </c>
      <c r="AB175" s="7" t="str">
        <f>IF(LEN(Template!AI175)=0,"",Template!AI175)</f>
        <v/>
      </c>
      <c r="AC175" s="7" t="str">
        <f>IF(LEN(Template!AJ175)=0,"",Template!AJ175)</f>
        <v/>
      </c>
      <c r="AD175" s="7" t="str">
        <f>IF(LEN(Template!AK175)=0,"",Template!AK175)</f>
        <v/>
      </c>
      <c r="AE175" s="7" t="str">
        <f>IF(LEN(Template!AL175)=0,"",Template!AL175)</f>
        <v/>
      </c>
      <c r="AF175" s="7" t="str">
        <f>IF(LEN(Template!AM175)=0,"",Template!AM175)</f>
        <v/>
      </c>
      <c r="AG175" s="7" t="str">
        <f>IF(LEN(Template!AN175)=0,"",Template!AN175)</f>
        <v/>
      </c>
      <c r="AH175" s="7" t="str">
        <f>IF(LEN(Template!AO175)=0,"",Template!AO175)</f>
        <v/>
      </c>
      <c r="AI175" t="str">
        <f>IF(LEN(Template!AS175)=0,"",Template!AS175)</f>
        <v/>
      </c>
      <c r="AJ175" t="str">
        <f>IF(LEN(Template!AU175)=0,"",Template!AU175)</f>
        <v/>
      </c>
      <c r="AM175" s="7">
        <v>260</v>
      </c>
      <c r="AN175" s="181">
        <v>44954.122974537036</v>
      </c>
      <c r="AO175" t="s">
        <v>622</v>
      </c>
      <c r="AP175" t="s">
        <v>788</v>
      </c>
      <c r="AQ175" s="7">
        <v>0</v>
      </c>
      <c r="AR175" s="7">
        <v>2697.2150000000001</v>
      </c>
      <c r="AS175" s="7">
        <v>1.8140000000000001</v>
      </c>
      <c r="AT175" s="7">
        <v>0</v>
      </c>
      <c r="AU175" s="7">
        <v>0.84599999999999997</v>
      </c>
      <c r="AV175" s="7">
        <v>0.44900000000000001</v>
      </c>
      <c r="AW175" s="7">
        <v>0.34599999999999997</v>
      </c>
      <c r="AX175" s="7">
        <v>-0.04</v>
      </c>
      <c r="AY175" s="7">
        <v>0.29799999999999999</v>
      </c>
      <c r="AZ175" s="7">
        <v>2</v>
      </c>
      <c r="BA175" s="7" t="s">
        <v>782</v>
      </c>
      <c r="BB175" s="7">
        <v>5394.43</v>
      </c>
      <c r="BC175" s="7" t="s">
        <v>782</v>
      </c>
      <c r="BD175" s="7" t="s">
        <v>782</v>
      </c>
      <c r="BE175" s="7" t="s">
        <v>782</v>
      </c>
      <c r="BF175" s="7" t="s">
        <v>782</v>
      </c>
      <c r="BG175" s="7" t="s">
        <v>782</v>
      </c>
      <c r="BH175" s="7" t="s">
        <v>782</v>
      </c>
      <c r="BI175" s="7" t="s">
        <v>782</v>
      </c>
      <c r="BJ175" t="s">
        <v>858</v>
      </c>
      <c r="BK175" s="7" t="s">
        <v>704</v>
      </c>
      <c r="BL175" s="7" t="s">
        <v>707</v>
      </c>
      <c r="BM175" s="7" t="s">
        <v>704</v>
      </c>
      <c r="BN175" s="7" t="s">
        <v>707</v>
      </c>
      <c r="BO175" s="7" t="s">
        <v>707</v>
      </c>
      <c r="BP175" s="7" t="s">
        <v>707</v>
      </c>
      <c r="BQ175" s="7" t="s">
        <v>858</v>
      </c>
      <c r="BR175" s="7" t="s">
        <v>858</v>
      </c>
      <c r="BS175" s="7" t="s">
        <v>858</v>
      </c>
      <c r="BT175" s="7" t="s">
        <v>858</v>
      </c>
      <c r="BU175" t="s">
        <v>858</v>
      </c>
      <c r="BV175" t="s">
        <v>858</v>
      </c>
    </row>
    <row r="176" spans="1:74" x14ac:dyDescent="0.35">
      <c r="A176" s="7">
        <f ca="1">Template!A176</f>
        <v>172</v>
      </c>
      <c r="B176" s="181">
        <f ca="1">Template!B176</f>
        <v>44947.940891203703</v>
      </c>
      <c r="C176" t="str">
        <f ca="1">Template!C176</f>
        <v>WO-23003-105-A-1</v>
      </c>
      <c r="D176" t="str">
        <f ca="1">Template!E176</f>
        <v>U</v>
      </c>
      <c r="E176" s="7">
        <f ca="1">Template!G176</f>
        <v>0</v>
      </c>
      <c r="F176" s="7" t="e">
        <f ca="1">Template!H176</f>
        <v>#N/A</v>
      </c>
      <c r="G176" s="7">
        <f ca="1">Template!I176</f>
        <v>0.4</v>
      </c>
      <c r="H176" s="7">
        <f ca="1">Template!J176</f>
        <v>0</v>
      </c>
      <c r="I176" s="7" t="e">
        <f ca="1">Template!K176</f>
        <v>#N/A</v>
      </c>
      <c r="J176" s="7">
        <f ca="1">Template!L176</f>
        <v>0.81899999999999995</v>
      </c>
      <c r="K176" s="7">
        <f ca="1">Template!M176</f>
        <v>0.69499999999999995</v>
      </c>
      <c r="L176" s="7" t="e">
        <f ca="1">Template!N176</f>
        <v>#N/A</v>
      </c>
      <c r="M176" s="7">
        <f ca="1">Template!O176</f>
        <v>128.03</v>
      </c>
      <c r="N176" s="7">
        <f ca="1">Template!P176</f>
        <v>1</v>
      </c>
      <c r="O176" s="7" t="str">
        <f ca="1">Template!Q176</f>
        <v>&lt;MRL</v>
      </c>
      <c r="P176" s="7" t="e">
        <f ca="1">Template!R176</f>
        <v>#N/A</v>
      </c>
      <c r="Q176" s="7" t="str">
        <f ca="1">Template!S176</f>
        <v>&lt;MRL</v>
      </c>
      <c r="R176" s="7" t="str">
        <f ca="1">Template!T176</f>
        <v>&lt;MRL</v>
      </c>
      <c r="S176" s="7" t="e">
        <f ca="1">Template!U176</f>
        <v>#N/A</v>
      </c>
      <c r="T176" s="7" t="str">
        <f ca="1">Template!V176</f>
        <v>&lt;MRL</v>
      </c>
      <c r="U176" s="7" t="str">
        <f ca="1">Template!W176</f>
        <v>&lt;MRL</v>
      </c>
      <c r="V176" s="7" t="e">
        <f ca="1">Template!X176</f>
        <v>#N/A</v>
      </c>
      <c r="W176" s="7">
        <f ca="1">Template!Y176</f>
        <v>128.03</v>
      </c>
      <c r="X176" t="str">
        <f ca="1">Template!AD176</f>
        <v/>
      </c>
      <c r="Y176" s="7" t="str">
        <f>IF(LEN(Template!AF176)=0,"",Template!AF176)</f>
        <v>IS3</v>
      </c>
      <c r="Z176" s="7" t="str">
        <f>IF(LEN(Template!AG176)=0,"",Template!AG176)</f>
        <v>IS4</v>
      </c>
      <c r="AA176" s="7" t="str">
        <f>IF(LEN(Template!AH176)=0,"",Template!AH176)</f>
        <v>IS4</v>
      </c>
      <c r="AB176" s="7" t="str">
        <f>IF(LEN(Template!AI176)=0,"",Template!AI176)</f>
        <v>IS4</v>
      </c>
      <c r="AC176" s="7" t="str">
        <f>IF(LEN(Template!AJ176)=0,"",Template!AJ176)</f>
        <v/>
      </c>
      <c r="AD176" s="7" t="str">
        <f>IF(LEN(Template!AK176)=0,"",Template!AK176)</f>
        <v/>
      </c>
      <c r="AE176" s="7" t="str">
        <f>IF(LEN(Template!AL176)=0,"",Template!AL176)</f>
        <v/>
      </c>
      <c r="AF176" s="7" t="str">
        <f>IF(LEN(Template!AM176)=0,"",Template!AM176)</f>
        <v/>
      </c>
      <c r="AG176" s="7" t="str">
        <f>IF(LEN(Template!AN176)=0,"",Template!AN176)</f>
        <v/>
      </c>
      <c r="AH176" s="7" t="str">
        <f>IF(LEN(Template!AO176)=0,"",Template!AO176)</f>
        <v/>
      </c>
      <c r="AI176" t="str">
        <f>IF(LEN(Template!AS176)=0,"",Template!AS176)</f>
        <v/>
      </c>
      <c r="AJ176" t="str">
        <f>IF(LEN(Template!AU176)=0,"",Template!AU176)</f>
        <v/>
      </c>
      <c r="AM176" s="7">
        <v>261</v>
      </c>
      <c r="AN176" s="181">
        <v>44954.141782407409</v>
      </c>
      <c r="AO176" t="s">
        <v>621</v>
      </c>
      <c r="AP176" t="s">
        <v>788</v>
      </c>
      <c r="AQ176" s="7">
        <v>0</v>
      </c>
      <c r="AR176" s="7">
        <v>2884.6579999999999</v>
      </c>
      <c r="AS176" s="7">
        <v>0.98899999999999999</v>
      </c>
      <c r="AT176" s="7">
        <v>0</v>
      </c>
      <c r="AU176" s="7">
        <v>0.86199999999999999</v>
      </c>
      <c r="AV176" s="7">
        <v>0.48499999999999999</v>
      </c>
      <c r="AW176" s="7">
        <v>0.33900000000000002</v>
      </c>
      <c r="AX176" s="7">
        <v>-1.2E-2</v>
      </c>
      <c r="AY176" s="7">
        <v>0.30299999999999999</v>
      </c>
      <c r="AZ176" s="7">
        <v>2</v>
      </c>
      <c r="BA176" s="7" t="s">
        <v>782</v>
      </c>
      <c r="BB176" s="7">
        <v>5769.3159999999998</v>
      </c>
      <c r="BC176" s="7" t="s">
        <v>782</v>
      </c>
      <c r="BD176" s="7" t="s">
        <v>782</v>
      </c>
      <c r="BE176" s="7" t="s">
        <v>782</v>
      </c>
      <c r="BF176" s="7" t="s">
        <v>782</v>
      </c>
      <c r="BG176" s="7" t="s">
        <v>782</v>
      </c>
      <c r="BH176" s="7" t="s">
        <v>782</v>
      </c>
      <c r="BI176" s="7" t="s">
        <v>782</v>
      </c>
      <c r="BJ176" t="s">
        <v>858</v>
      </c>
      <c r="BK176" s="7" t="s">
        <v>704</v>
      </c>
      <c r="BL176" s="7" t="s">
        <v>707</v>
      </c>
      <c r="BM176" s="7" t="s">
        <v>704</v>
      </c>
      <c r="BN176" s="7" t="s">
        <v>707</v>
      </c>
      <c r="BO176" s="7" t="s">
        <v>707</v>
      </c>
      <c r="BP176" s="7" t="s">
        <v>858</v>
      </c>
      <c r="BQ176" s="7" t="s">
        <v>858</v>
      </c>
      <c r="BR176" s="7" t="s">
        <v>858</v>
      </c>
      <c r="BS176" s="7" t="s">
        <v>858</v>
      </c>
      <c r="BT176" s="7" t="s">
        <v>858</v>
      </c>
      <c r="BU176" t="s">
        <v>858</v>
      </c>
      <c r="BV176" t="s">
        <v>858</v>
      </c>
    </row>
    <row r="177" spans="1:74" x14ac:dyDescent="0.35">
      <c r="A177" s="7">
        <f ca="1">Template!A177</f>
        <v>173</v>
      </c>
      <c r="B177" s="181">
        <f ca="1">Template!B177</f>
        <v>44947.959687499999</v>
      </c>
      <c r="C177" t="str">
        <f ca="1">Template!C177</f>
        <v>WO-23003-106-A-1</v>
      </c>
      <c r="D177" t="str">
        <f ca="1">Template!E177</f>
        <v>U</v>
      </c>
      <c r="E177" s="7">
        <f ca="1">Template!G177</f>
        <v>0</v>
      </c>
      <c r="F177" s="7" t="e">
        <f ca="1">Template!H177</f>
        <v>#N/A</v>
      </c>
      <c r="G177" s="7">
        <f ca="1">Template!I177</f>
        <v>0.23</v>
      </c>
      <c r="H177" s="7">
        <f ca="1">Template!J177</f>
        <v>0</v>
      </c>
      <c r="I177" s="7" t="e">
        <f ca="1">Template!K177</f>
        <v>#N/A</v>
      </c>
      <c r="J177" s="7">
        <f ca="1">Template!L177</f>
        <v>0.74199999999999999</v>
      </c>
      <c r="K177" s="7">
        <f ca="1">Template!M177</f>
        <v>0.51500000000000001</v>
      </c>
      <c r="L177" s="7" t="e">
        <f ca="1">Template!N177</f>
        <v>#N/A</v>
      </c>
      <c r="M177" s="7">
        <f ca="1">Template!O177</f>
        <v>137.351</v>
      </c>
      <c r="N177" s="7">
        <f ca="1">Template!P177</f>
        <v>1</v>
      </c>
      <c r="O177" s="7" t="str">
        <f ca="1">Template!Q177</f>
        <v>&lt;MRL</v>
      </c>
      <c r="P177" s="7" t="e">
        <f ca="1">Template!R177</f>
        <v>#N/A</v>
      </c>
      <c r="Q177" s="7" t="str">
        <f ca="1">Template!S177</f>
        <v>&lt;MRL</v>
      </c>
      <c r="R177" s="7" t="str">
        <f ca="1">Template!T177</f>
        <v>&lt;MRL</v>
      </c>
      <c r="S177" s="7" t="e">
        <f ca="1">Template!U177</f>
        <v>#N/A</v>
      </c>
      <c r="T177" s="7" t="str">
        <f ca="1">Template!V177</f>
        <v>&lt;MRL</v>
      </c>
      <c r="U177" s="7" t="str">
        <f ca="1">Template!W177</f>
        <v>&lt;MRL</v>
      </c>
      <c r="V177" s="7" t="e">
        <f ca="1">Template!X177</f>
        <v>#N/A</v>
      </c>
      <c r="W177" s="7">
        <f ca="1">Template!Y177</f>
        <v>137.351</v>
      </c>
      <c r="X177" t="str">
        <f ca="1">Template!AD177</f>
        <v/>
      </c>
      <c r="Y177" s="7" t="str">
        <f>IF(LEN(Template!AF177)=0,"",Template!AF177)</f>
        <v>IS3</v>
      </c>
      <c r="Z177" s="7" t="str">
        <f>IF(LEN(Template!AG177)=0,"",Template!AG177)</f>
        <v>IS4</v>
      </c>
      <c r="AA177" s="7" t="str">
        <f>IF(LEN(Template!AH177)=0,"",Template!AH177)</f>
        <v>IS4</v>
      </c>
      <c r="AB177" s="7" t="str">
        <f>IF(LEN(Template!AI177)=0,"",Template!AI177)</f>
        <v>IS4</v>
      </c>
      <c r="AC177" s="7" t="str">
        <f>IF(LEN(Template!AJ177)=0,"",Template!AJ177)</f>
        <v>IS4</v>
      </c>
      <c r="AD177" s="7" t="str">
        <f>IF(LEN(Template!AK177)=0,"",Template!AK177)</f>
        <v>IS4</v>
      </c>
      <c r="AE177" s="7" t="str">
        <f>IF(LEN(Template!AL177)=0,"",Template!AL177)</f>
        <v/>
      </c>
      <c r="AF177" s="7" t="str">
        <f>IF(LEN(Template!AM177)=0,"",Template!AM177)</f>
        <v/>
      </c>
      <c r="AG177" s="7" t="str">
        <f>IF(LEN(Template!AN177)=0,"",Template!AN177)</f>
        <v/>
      </c>
      <c r="AH177" s="7" t="str">
        <f>IF(LEN(Template!AO177)=0,"",Template!AO177)</f>
        <v/>
      </c>
      <c r="AI177" t="str">
        <f>IF(LEN(Template!AS177)=0,"",Template!AS177)</f>
        <v/>
      </c>
      <c r="AJ177" t="str">
        <f>IF(LEN(Template!AU177)=0,"",Template!AU177)</f>
        <v/>
      </c>
      <c r="AM177" s="7">
        <v>262</v>
      </c>
      <c r="AN177" s="181">
        <v>44954.160590277781</v>
      </c>
      <c r="AO177" t="s">
        <v>620</v>
      </c>
      <c r="AP177" t="s">
        <v>788</v>
      </c>
      <c r="AQ177" s="7">
        <v>0</v>
      </c>
      <c r="AR177" s="7">
        <v>8091.7430000000004</v>
      </c>
      <c r="AS177" s="7">
        <v>1.0820000000000001</v>
      </c>
      <c r="AT177" s="7">
        <v>0.78900000000000003</v>
      </c>
      <c r="AU177" s="7">
        <v>0.88200000000000001</v>
      </c>
      <c r="AV177" s="7">
        <v>0.72399999999999998</v>
      </c>
      <c r="AW177" s="7">
        <v>0.48199999999999998</v>
      </c>
      <c r="AX177" s="7">
        <v>0.57399999999999995</v>
      </c>
      <c r="AY177" s="7">
        <v>0.497</v>
      </c>
      <c r="AZ177" s="7">
        <v>2</v>
      </c>
      <c r="BA177" s="7" t="s">
        <v>782</v>
      </c>
      <c r="BB177" s="7">
        <v>16183.486000000001</v>
      </c>
      <c r="BC177" s="7" t="s">
        <v>782</v>
      </c>
      <c r="BD177" s="7" t="s">
        <v>782</v>
      </c>
      <c r="BE177" s="7" t="s">
        <v>782</v>
      </c>
      <c r="BF177" s="7" t="s">
        <v>782</v>
      </c>
      <c r="BG177" s="7" t="s">
        <v>782</v>
      </c>
      <c r="BH177" s="7" t="s">
        <v>782</v>
      </c>
      <c r="BI177" s="7" t="s">
        <v>782</v>
      </c>
      <c r="BJ177" t="s">
        <v>858</v>
      </c>
      <c r="BK177" s="7" t="s">
        <v>704</v>
      </c>
      <c r="BL177" s="7" t="s">
        <v>707</v>
      </c>
      <c r="BM177" s="7" t="s">
        <v>704</v>
      </c>
      <c r="BN177" s="7" t="s">
        <v>707</v>
      </c>
      <c r="BO177" s="7" t="s">
        <v>858</v>
      </c>
      <c r="BP177" s="7" t="s">
        <v>858</v>
      </c>
      <c r="BQ177" s="7" t="s">
        <v>858</v>
      </c>
      <c r="BR177" s="7" t="s">
        <v>858</v>
      </c>
      <c r="BS177" s="7" t="s">
        <v>858</v>
      </c>
      <c r="BT177" s="7" t="s">
        <v>858</v>
      </c>
      <c r="BU177" t="s">
        <v>858</v>
      </c>
      <c r="BV177" t="s">
        <v>858</v>
      </c>
    </row>
    <row r="178" spans="1:74" x14ac:dyDescent="0.35">
      <c r="A178" s="7">
        <f ca="1">Template!A178</f>
        <v>174</v>
      </c>
      <c r="B178" s="181">
        <f ca="1">Template!B178</f>
        <v>44947.978506944448</v>
      </c>
      <c r="C178" t="str">
        <f ca="1">Template!C178</f>
        <v>WO-23003-107-A-1</v>
      </c>
      <c r="D178" t="str">
        <f ca="1">Template!E178</f>
        <v>U</v>
      </c>
      <c r="E178" s="7">
        <f ca="1">Template!G178</f>
        <v>0</v>
      </c>
      <c r="F178" s="7" t="e">
        <f ca="1">Template!H178</f>
        <v>#N/A</v>
      </c>
      <c r="G178" s="7">
        <f ca="1">Template!I178</f>
        <v>0</v>
      </c>
      <c r="H178" s="7">
        <f ca="1">Template!J178</f>
        <v>0</v>
      </c>
      <c r="I178" s="7" t="e">
        <f ca="1">Template!K178</f>
        <v>#N/A</v>
      </c>
      <c r="J178" s="7">
        <f ca="1">Template!L178</f>
        <v>0.66800000000000004</v>
      </c>
      <c r="K178" s="7">
        <f ca="1">Template!M178</f>
        <v>0.46400000000000002</v>
      </c>
      <c r="L178" s="7" t="e">
        <f ca="1">Template!N178</f>
        <v>#N/A</v>
      </c>
      <c r="M178" s="7">
        <f ca="1">Template!O178</f>
        <v>141.58699999999999</v>
      </c>
      <c r="N178" s="7">
        <f ca="1">Template!P178</f>
        <v>1</v>
      </c>
      <c r="O178" s="7" t="str">
        <f ca="1">Template!Q178</f>
        <v>&lt;MRL</v>
      </c>
      <c r="P178" s="7" t="e">
        <f ca="1">Template!R178</f>
        <v>#N/A</v>
      </c>
      <c r="Q178" s="7" t="str">
        <f ca="1">Template!S178</f>
        <v>&lt;MRL</v>
      </c>
      <c r="R178" s="7" t="str">
        <f ca="1">Template!T178</f>
        <v>&lt;MRL</v>
      </c>
      <c r="S178" s="7" t="e">
        <f ca="1">Template!U178</f>
        <v>#N/A</v>
      </c>
      <c r="T178" s="7" t="str">
        <f ca="1">Template!V178</f>
        <v>&lt;MRL</v>
      </c>
      <c r="U178" s="7" t="str">
        <f ca="1">Template!W178</f>
        <v>&lt;MRL</v>
      </c>
      <c r="V178" s="7" t="e">
        <f ca="1">Template!X178</f>
        <v>#N/A</v>
      </c>
      <c r="W178" s="7">
        <f ca="1">Template!Y178</f>
        <v>141.58699999999999</v>
      </c>
      <c r="X178" t="str">
        <f ca="1">Template!AD178</f>
        <v/>
      </c>
      <c r="Y178" s="7" t="str">
        <f>IF(LEN(Template!AF178)=0,"",Template!AF178)</f>
        <v>IS3</v>
      </c>
      <c r="Z178" s="7" t="str">
        <f>IF(LEN(Template!AG178)=0,"",Template!AG178)</f>
        <v>IS4</v>
      </c>
      <c r="AA178" s="7" t="str">
        <f>IF(LEN(Template!AH178)=0,"",Template!AH178)</f>
        <v>IS4</v>
      </c>
      <c r="AB178" s="7" t="str">
        <f>IF(LEN(Template!AI178)=0,"",Template!AI178)</f>
        <v>IS4</v>
      </c>
      <c r="AC178" s="7" t="str">
        <f>IF(LEN(Template!AJ178)=0,"",Template!AJ178)</f>
        <v/>
      </c>
      <c r="AD178" s="7" t="str">
        <f>IF(LEN(Template!AK178)=0,"",Template!AK178)</f>
        <v/>
      </c>
      <c r="AE178" s="7" t="str">
        <f>IF(LEN(Template!AL178)=0,"",Template!AL178)</f>
        <v/>
      </c>
      <c r="AF178" s="7" t="str">
        <f>IF(LEN(Template!AM178)=0,"",Template!AM178)</f>
        <v/>
      </c>
      <c r="AG178" s="7" t="str">
        <f>IF(LEN(Template!AN178)=0,"",Template!AN178)</f>
        <v/>
      </c>
      <c r="AH178" s="7" t="str">
        <f>IF(LEN(Template!AO178)=0,"",Template!AO178)</f>
        <v/>
      </c>
      <c r="AI178" t="str">
        <f>IF(LEN(Template!AS178)=0,"",Template!AS178)</f>
        <v/>
      </c>
      <c r="AJ178" t="str">
        <f>IF(LEN(Template!AU178)=0,"",Template!AU178)</f>
        <v/>
      </c>
      <c r="AM178" s="7">
        <v>263</v>
      </c>
      <c r="AN178" s="181">
        <v>44954.179398148146</v>
      </c>
      <c r="AO178" t="s">
        <v>619</v>
      </c>
      <c r="AP178" t="s">
        <v>788</v>
      </c>
      <c r="AQ178" s="7">
        <v>0</v>
      </c>
      <c r="AR178" s="7">
        <v>8146.3940000000002</v>
      </c>
      <c r="AS178" s="7">
        <v>0</v>
      </c>
      <c r="AT178" s="7">
        <v>1.19</v>
      </c>
      <c r="AU178" s="7">
        <v>0.995</v>
      </c>
      <c r="AV178" s="7">
        <v>0.39200000000000002</v>
      </c>
      <c r="AW178" s="7">
        <v>0.504</v>
      </c>
      <c r="AX178" s="7">
        <v>0.50700000000000001</v>
      </c>
      <c r="AY178" s="7">
        <v>0.628</v>
      </c>
      <c r="AZ178" s="7">
        <v>2</v>
      </c>
      <c r="BA178" s="7" t="s">
        <v>782</v>
      </c>
      <c r="BB178" s="7">
        <v>16292.788</v>
      </c>
      <c r="BC178" s="7" t="s">
        <v>782</v>
      </c>
      <c r="BD178" s="7" t="s">
        <v>782</v>
      </c>
      <c r="BE178" s="7" t="s">
        <v>782</v>
      </c>
      <c r="BF178" s="7" t="s">
        <v>782</v>
      </c>
      <c r="BG178" s="7" t="s">
        <v>782</v>
      </c>
      <c r="BH178" s="7" t="s">
        <v>782</v>
      </c>
      <c r="BI178" s="7" t="s">
        <v>782</v>
      </c>
      <c r="BJ178" t="s">
        <v>858</v>
      </c>
      <c r="BK178" s="7" t="s">
        <v>704</v>
      </c>
      <c r="BL178" s="7" t="s">
        <v>707</v>
      </c>
      <c r="BM178" s="7" t="s">
        <v>858</v>
      </c>
      <c r="BN178" s="7" t="s">
        <v>858</v>
      </c>
      <c r="BO178" s="7" t="s">
        <v>858</v>
      </c>
      <c r="BP178" s="7" t="s">
        <v>858</v>
      </c>
      <c r="BQ178" s="7" t="s">
        <v>858</v>
      </c>
      <c r="BR178" s="7" t="s">
        <v>858</v>
      </c>
      <c r="BS178" s="7" t="s">
        <v>858</v>
      </c>
      <c r="BT178" s="7" t="s">
        <v>858</v>
      </c>
      <c r="BU178" t="s">
        <v>858</v>
      </c>
      <c r="BV178" t="s">
        <v>858</v>
      </c>
    </row>
    <row r="179" spans="1:74" x14ac:dyDescent="0.35">
      <c r="A179" s="7">
        <f ca="1">Template!A179</f>
        <v>175</v>
      </c>
      <c r="B179" s="181">
        <f ca="1">Template!B179</f>
        <v>44947.997314814813</v>
      </c>
      <c r="C179" t="str">
        <f ca="1">Template!C179</f>
        <v>WO-23003-108-A-1</v>
      </c>
      <c r="D179" t="str">
        <f ca="1">Template!E179</f>
        <v>U</v>
      </c>
      <c r="E179" s="7">
        <f ca="1">Template!G179</f>
        <v>0</v>
      </c>
      <c r="F179" s="7" t="e">
        <f ca="1">Template!H179</f>
        <v>#N/A</v>
      </c>
      <c r="G179" s="7">
        <f ca="1">Template!I179</f>
        <v>0</v>
      </c>
      <c r="H179" s="7">
        <f ca="1">Template!J179</f>
        <v>0</v>
      </c>
      <c r="I179" s="7" t="e">
        <f ca="1">Template!K179</f>
        <v>#N/A</v>
      </c>
      <c r="J179" s="7">
        <f ca="1">Template!L179</f>
        <v>0.504</v>
      </c>
      <c r="K179" s="7">
        <f ca="1">Template!M179</f>
        <v>0.48399999999999999</v>
      </c>
      <c r="L179" s="7" t="e">
        <f ca="1">Template!N179</f>
        <v>#N/A</v>
      </c>
      <c r="M179" s="7">
        <f ca="1">Template!O179</f>
        <v>117.876</v>
      </c>
      <c r="N179" s="7">
        <f ca="1">Template!P179</f>
        <v>1</v>
      </c>
      <c r="O179" s="7" t="str">
        <f ca="1">Template!Q179</f>
        <v>&lt;MRL</v>
      </c>
      <c r="P179" s="7" t="e">
        <f ca="1">Template!R179</f>
        <v>#N/A</v>
      </c>
      <c r="Q179" s="7" t="str">
        <f ca="1">Template!S179</f>
        <v>&lt;MRL</v>
      </c>
      <c r="R179" s="7" t="str">
        <f ca="1">Template!T179</f>
        <v>&lt;MRL</v>
      </c>
      <c r="S179" s="7" t="e">
        <f ca="1">Template!U179</f>
        <v>#N/A</v>
      </c>
      <c r="T179" s="7" t="str">
        <f ca="1">Template!V179</f>
        <v>&lt;MRL</v>
      </c>
      <c r="U179" s="7" t="str">
        <f ca="1">Template!W179</f>
        <v>&lt;MRL</v>
      </c>
      <c r="V179" s="7" t="e">
        <f ca="1">Template!X179</f>
        <v>#N/A</v>
      </c>
      <c r="W179" s="7">
        <f ca="1">Template!Y179</f>
        <v>117.876</v>
      </c>
      <c r="X179" t="str">
        <f ca="1">Template!AD179</f>
        <v/>
      </c>
      <c r="Y179" s="7" t="str">
        <f>IF(LEN(Template!AF179)=0,"",Template!AF179)</f>
        <v>IS3</v>
      </c>
      <c r="Z179" s="7" t="str">
        <f>IF(LEN(Template!AG179)=0,"",Template!AG179)</f>
        <v>IS4</v>
      </c>
      <c r="AA179" s="7" t="str">
        <f>IF(LEN(Template!AH179)=0,"",Template!AH179)</f>
        <v>IS4</v>
      </c>
      <c r="AB179" s="7" t="str">
        <f>IF(LEN(Template!AI179)=0,"",Template!AI179)</f>
        <v>IS4</v>
      </c>
      <c r="AC179" s="7" t="str">
        <f>IF(LEN(Template!AJ179)=0,"",Template!AJ179)</f>
        <v>IS4</v>
      </c>
      <c r="AD179" s="7" t="str">
        <f>IF(LEN(Template!AK179)=0,"",Template!AK179)</f>
        <v>IS4</v>
      </c>
      <c r="AE179" s="7" t="str">
        <f>IF(LEN(Template!AL179)=0,"",Template!AL179)</f>
        <v/>
      </c>
      <c r="AF179" s="7" t="str">
        <f>IF(LEN(Template!AM179)=0,"",Template!AM179)</f>
        <v/>
      </c>
      <c r="AG179" s="7" t="str">
        <f>IF(LEN(Template!AN179)=0,"",Template!AN179)</f>
        <v/>
      </c>
      <c r="AH179" s="7" t="str">
        <f>IF(LEN(Template!AO179)=0,"",Template!AO179)</f>
        <v/>
      </c>
      <c r="AI179" t="str">
        <f>IF(LEN(Template!AS179)=0,"",Template!AS179)</f>
        <v/>
      </c>
      <c r="AJ179" t="str">
        <f>IF(LEN(Template!AU179)=0,"",Template!AU179)</f>
        <v/>
      </c>
      <c r="AM179" s="7">
        <v>264</v>
      </c>
      <c r="AN179" s="181">
        <v>44954.198194444441</v>
      </c>
      <c r="AO179" t="s">
        <v>618</v>
      </c>
      <c r="AP179" t="s">
        <v>788</v>
      </c>
      <c r="AQ179" s="7">
        <v>0</v>
      </c>
      <c r="AR179" s="7">
        <v>8310.7810000000009</v>
      </c>
      <c r="AS179" s="7">
        <v>0</v>
      </c>
      <c r="AT179" s="7">
        <v>1.6679999999999999</v>
      </c>
      <c r="AU179" s="7">
        <v>0.91200000000000003</v>
      </c>
      <c r="AV179" s="7">
        <v>0.48799999999999999</v>
      </c>
      <c r="AW179" s="7">
        <v>0.56599999999999995</v>
      </c>
      <c r="AX179" s="7">
        <v>0.56699999999999995</v>
      </c>
      <c r="AY179" s="7">
        <v>0.71</v>
      </c>
      <c r="AZ179" s="7">
        <v>2</v>
      </c>
      <c r="BA179" s="7" t="s">
        <v>782</v>
      </c>
      <c r="BB179" s="7">
        <v>16621.562000000002</v>
      </c>
      <c r="BC179" s="7" t="s">
        <v>782</v>
      </c>
      <c r="BD179" s="7" t="s">
        <v>782</v>
      </c>
      <c r="BE179" s="7" t="s">
        <v>782</v>
      </c>
      <c r="BF179" s="7" t="s">
        <v>782</v>
      </c>
      <c r="BG179" s="7" t="s">
        <v>782</v>
      </c>
      <c r="BH179" s="7" t="s">
        <v>782</v>
      </c>
      <c r="BI179" s="7" t="s">
        <v>782</v>
      </c>
      <c r="BJ179" t="s">
        <v>858</v>
      </c>
      <c r="BK179" s="7" t="s">
        <v>704</v>
      </c>
      <c r="BL179" s="7" t="s">
        <v>707</v>
      </c>
      <c r="BM179" s="7" t="s">
        <v>704</v>
      </c>
      <c r="BN179" s="7" t="s">
        <v>707</v>
      </c>
      <c r="BO179" s="7" t="s">
        <v>858</v>
      </c>
      <c r="BP179" s="7" t="s">
        <v>858</v>
      </c>
      <c r="BQ179" s="7" t="s">
        <v>858</v>
      </c>
      <c r="BR179" s="7" t="s">
        <v>858</v>
      </c>
      <c r="BS179" s="7" t="s">
        <v>858</v>
      </c>
      <c r="BT179" s="7" t="s">
        <v>858</v>
      </c>
      <c r="BU179" t="s">
        <v>858</v>
      </c>
      <c r="BV179" t="s">
        <v>858</v>
      </c>
    </row>
    <row r="180" spans="1:74" x14ac:dyDescent="0.35">
      <c r="A180" s="7">
        <f ca="1">Template!A180</f>
        <v>176</v>
      </c>
      <c r="B180" s="181">
        <f ca="1">Template!B180</f>
        <v>44948.016134259262</v>
      </c>
      <c r="C180" t="str">
        <f ca="1">Template!C180</f>
        <v>WO-23003-109-A-1</v>
      </c>
      <c r="D180" t="str">
        <f ca="1">Template!E180</f>
        <v>U</v>
      </c>
      <c r="E180" s="7">
        <f ca="1">Template!G180</f>
        <v>0</v>
      </c>
      <c r="F180" s="7" t="e">
        <f ca="1">Template!H180</f>
        <v>#N/A</v>
      </c>
      <c r="G180" s="7">
        <f ca="1">Template!I180</f>
        <v>0</v>
      </c>
      <c r="H180" s="7">
        <f ca="1">Template!J180</f>
        <v>0.53</v>
      </c>
      <c r="I180" s="7" t="e">
        <f ca="1">Template!K180</f>
        <v>#N/A</v>
      </c>
      <c r="J180" s="7">
        <f ca="1">Template!L180</f>
        <v>0.57499999999999996</v>
      </c>
      <c r="K180" s="7">
        <f ca="1">Template!M180</f>
        <v>0.50600000000000001</v>
      </c>
      <c r="L180" s="7" t="e">
        <f ca="1">Template!N180</f>
        <v>#N/A</v>
      </c>
      <c r="M180" s="7">
        <f ca="1">Template!O180</f>
        <v>137.434</v>
      </c>
      <c r="N180" s="7">
        <f ca="1">Template!P180</f>
        <v>1</v>
      </c>
      <c r="O180" s="7" t="str">
        <f ca="1">Template!Q180</f>
        <v>&lt;MRL</v>
      </c>
      <c r="P180" s="7" t="e">
        <f ca="1">Template!R180</f>
        <v>#N/A</v>
      </c>
      <c r="Q180" s="7" t="str">
        <f ca="1">Template!S180</f>
        <v>&lt;MRL</v>
      </c>
      <c r="R180" s="7" t="str">
        <f ca="1">Template!T180</f>
        <v>&lt;MRL</v>
      </c>
      <c r="S180" s="7" t="e">
        <f ca="1">Template!U180</f>
        <v>#N/A</v>
      </c>
      <c r="T180" s="7" t="str">
        <f ca="1">Template!V180</f>
        <v>&lt;MRL</v>
      </c>
      <c r="U180" s="7" t="str">
        <f ca="1">Template!W180</f>
        <v>&lt;MRL</v>
      </c>
      <c r="V180" s="7" t="e">
        <f ca="1">Template!X180</f>
        <v>#N/A</v>
      </c>
      <c r="W180" s="7">
        <f ca="1">Template!Y180</f>
        <v>137.434</v>
      </c>
      <c r="X180" t="str">
        <f ca="1">Template!AD180</f>
        <v/>
      </c>
      <c r="Y180" s="7" t="str">
        <f>IF(LEN(Template!AF180)=0,"",Template!AF180)</f>
        <v>IS3</v>
      </c>
      <c r="Z180" s="7" t="str">
        <f>IF(LEN(Template!AG180)=0,"",Template!AG180)</f>
        <v/>
      </c>
      <c r="AA180" s="7" t="str">
        <f>IF(LEN(Template!AH180)=0,"",Template!AH180)</f>
        <v>IS4</v>
      </c>
      <c r="AB180" s="7" t="str">
        <f>IF(LEN(Template!AI180)=0,"",Template!AI180)</f>
        <v>IS4</v>
      </c>
      <c r="AC180" s="7" t="str">
        <f>IF(LEN(Template!AJ180)=0,"",Template!AJ180)</f>
        <v/>
      </c>
      <c r="AD180" s="7" t="str">
        <f>IF(LEN(Template!AK180)=0,"",Template!AK180)</f>
        <v/>
      </c>
      <c r="AE180" s="7" t="str">
        <f>IF(LEN(Template!AL180)=0,"",Template!AL180)</f>
        <v/>
      </c>
      <c r="AF180" s="7" t="str">
        <f>IF(LEN(Template!AM180)=0,"",Template!AM180)</f>
        <v/>
      </c>
      <c r="AG180" s="7" t="str">
        <f>IF(LEN(Template!AN180)=0,"",Template!AN180)</f>
        <v/>
      </c>
      <c r="AH180" s="7" t="str">
        <f>IF(LEN(Template!AO180)=0,"",Template!AO180)</f>
        <v/>
      </c>
      <c r="AI180" t="str">
        <f>IF(LEN(Template!AS180)=0,"",Template!AS180)</f>
        <v/>
      </c>
      <c r="AJ180" t="str">
        <f>IF(LEN(Template!AU180)=0,"",Template!AU180)</f>
        <v/>
      </c>
      <c r="AM180" s="7">
        <v>265</v>
      </c>
      <c r="AN180" s="181">
        <v>44954.217013888891</v>
      </c>
      <c r="AO180" t="s">
        <v>617</v>
      </c>
      <c r="AP180" t="s">
        <v>788</v>
      </c>
      <c r="AQ180" s="7">
        <v>0</v>
      </c>
      <c r="AR180" s="7">
        <v>7974.6270000000004</v>
      </c>
      <c r="AS180" s="7">
        <v>0.745</v>
      </c>
      <c r="AT180" s="7">
        <v>0.88900000000000001</v>
      </c>
      <c r="AU180" s="7">
        <v>0</v>
      </c>
      <c r="AV180" s="7">
        <v>0.503</v>
      </c>
      <c r="AW180" s="7">
        <v>0.53600000000000003</v>
      </c>
      <c r="AX180" s="7">
        <v>0.52700000000000002</v>
      </c>
      <c r="AY180" s="7">
        <v>0.64500000000000002</v>
      </c>
      <c r="AZ180" s="7">
        <v>2</v>
      </c>
      <c r="BA180" s="7" t="s">
        <v>782</v>
      </c>
      <c r="BB180" s="7">
        <v>15949.254000000001</v>
      </c>
      <c r="BC180" s="7" t="s">
        <v>782</v>
      </c>
      <c r="BD180" s="7" t="s">
        <v>782</v>
      </c>
      <c r="BE180" s="7" t="s">
        <v>782</v>
      </c>
      <c r="BF180" s="7" t="s">
        <v>782</v>
      </c>
      <c r="BG180" s="7" t="s">
        <v>782</v>
      </c>
      <c r="BH180" s="7" t="s">
        <v>782</v>
      </c>
      <c r="BI180" s="7" t="s">
        <v>782</v>
      </c>
      <c r="BJ180" t="s">
        <v>858</v>
      </c>
      <c r="BK180" s="7" t="s">
        <v>704</v>
      </c>
      <c r="BL180" s="7" t="s">
        <v>707</v>
      </c>
      <c r="BM180" s="7" t="s">
        <v>858</v>
      </c>
      <c r="BN180" s="7" t="s">
        <v>858</v>
      </c>
      <c r="BO180" s="7" t="s">
        <v>858</v>
      </c>
      <c r="BP180" s="7" t="s">
        <v>858</v>
      </c>
      <c r="BQ180" s="7" t="s">
        <v>858</v>
      </c>
      <c r="BR180" s="7" t="s">
        <v>858</v>
      </c>
      <c r="BS180" s="7" t="s">
        <v>858</v>
      </c>
      <c r="BT180" s="7" t="s">
        <v>858</v>
      </c>
      <c r="BU180" t="s">
        <v>858</v>
      </c>
      <c r="BV180" t="s">
        <v>858</v>
      </c>
    </row>
    <row r="181" spans="1:74" x14ac:dyDescent="0.35">
      <c r="A181" s="7">
        <f ca="1">Template!A181</f>
        <v>177</v>
      </c>
      <c r="B181" s="181">
        <f ca="1">Template!B181</f>
        <v>44948.034942129627</v>
      </c>
      <c r="C181" t="str">
        <f ca="1">Template!C181</f>
        <v>WO-23003-110-A-1</v>
      </c>
      <c r="D181" t="str">
        <f ca="1">Template!E181</f>
        <v>U</v>
      </c>
      <c r="E181" s="7">
        <f ca="1">Template!G181</f>
        <v>0</v>
      </c>
      <c r="F181" s="7" t="e">
        <f ca="1">Template!H181</f>
        <v>#N/A</v>
      </c>
      <c r="G181" s="7">
        <f ca="1">Template!I181</f>
        <v>0</v>
      </c>
      <c r="H181" s="7">
        <f ca="1">Template!J181</f>
        <v>1.7609999999999999</v>
      </c>
      <c r="I181" s="7" t="e">
        <f ca="1">Template!K181</f>
        <v>#N/A</v>
      </c>
      <c r="J181" s="7">
        <f ca="1">Template!L181</f>
        <v>3.6389999999999998</v>
      </c>
      <c r="K181" s="7">
        <f ca="1">Template!M181</f>
        <v>2.1070000000000002</v>
      </c>
      <c r="L181" s="7" t="e">
        <f ca="1">Template!N181</f>
        <v>#N/A</v>
      </c>
      <c r="M181" s="7">
        <f ca="1">Template!O181</f>
        <v>666.01700000000005</v>
      </c>
      <c r="N181" s="7">
        <f ca="1">Template!P181</f>
        <v>1</v>
      </c>
      <c r="O181" s="7" t="str">
        <f ca="1">Template!Q181</f>
        <v>&lt;MRL</v>
      </c>
      <c r="P181" s="7" t="e">
        <f ca="1">Template!R181</f>
        <v>#N/A</v>
      </c>
      <c r="Q181" s="7" t="str">
        <f ca="1">Template!S181</f>
        <v>&lt;MRL</v>
      </c>
      <c r="R181" s="7" t="str">
        <f ca="1">Template!T181</f>
        <v>&lt;MRL</v>
      </c>
      <c r="S181" s="7" t="e">
        <f ca="1">Template!U181</f>
        <v>#N/A</v>
      </c>
      <c r="T181" s="7" t="str">
        <f ca="1">Template!V181</f>
        <v>&lt;MRL</v>
      </c>
      <c r="U181" s="7" t="str">
        <f ca="1">Template!W181</f>
        <v>&lt;MRL</v>
      </c>
      <c r="V181" s="7" t="e">
        <f ca="1">Template!X181</f>
        <v>#N/A</v>
      </c>
      <c r="W181" s="7">
        <f ca="1">Template!Y181</f>
        <v>666.01700000000005</v>
      </c>
      <c r="X181" t="str">
        <f ca="1">Template!AD181</f>
        <v/>
      </c>
      <c r="Y181" s="7" t="str">
        <f>IF(LEN(Template!AF181)=0,"",Template!AF181)</f>
        <v>IS3</v>
      </c>
      <c r="Z181" s="7" t="str">
        <f>IF(LEN(Template!AG181)=0,"",Template!AG181)</f>
        <v>IS4</v>
      </c>
      <c r="AA181" s="7" t="str">
        <f>IF(LEN(Template!AH181)=0,"",Template!AH181)</f>
        <v>IS4</v>
      </c>
      <c r="AB181" s="7" t="str">
        <f>IF(LEN(Template!AI181)=0,"",Template!AI181)</f>
        <v>IS4</v>
      </c>
      <c r="AC181" s="7" t="str">
        <f>IF(LEN(Template!AJ181)=0,"",Template!AJ181)</f>
        <v/>
      </c>
      <c r="AD181" s="7" t="str">
        <f>IF(LEN(Template!AK181)=0,"",Template!AK181)</f>
        <v/>
      </c>
      <c r="AE181" s="7" t="str">
        <f>IF(LEN(Template!AL181)=0,"",Template!AL181)</f>
        <v/>
      </c>
      <c r="AF181" s="7" t="str">
        <f>IF(LEN(Template!AM181)=0,"",Template!AM181)</f>
        <v/>
      </c>
      <c r="AG181" s="7" t="str">
        <f>IF(LEN(Template!AN181)=0,"",Template!AN181)</f>
        <v/>
      </c>
      <c r="AH181" s="7" t="str">
        <f>IF(LEN(Template!AO181)=0,"",Template!AO181)</f>
        <v/>
      </c>
      <c r="AI181" t="str">
        <f>IF(LEN(Template!AS181)=0,"",Template!AS181)</f>
        <v/>
      </c>
      <c r="AJ181" t="str">
        <f>IF(LEN(Template!AU181)=0,"",Template!AU181)</f>
        <v/>
      </c>
      <c r="AM181" s="7">
        <v>266</v>
      </c>
      <c r="AN181" s="181">
        <v>44954.235810185186</v>
      </c>
      <c r="AO181" t="s">
        <v>616</v>
      </c>
      <c r="AP181" t="s">
        <v>788</v>
      </c>
      <c r="AQ181" s="7">
        <v>0</v>
      </c>
      <c r="AR181" s="7">
        <v>0</v>
      </c>
      <c r="AS181" s="7">
        <v>0.498</v>
      </c>
      <c r="AT181" s="7">
        <v>0</v>
      </c>
      <c r="AU181" s="7">
        <v>0.96199999999999997</v>
      </c>
      <c r="AV181" s="7">
        <v>0.36499999999999999</v>
      </c>
      <c r="AW181" s="7">
        <v>0.27100000000000002</v>
      </c>
      <c r="AX181" s="7">
        <v>4.8070000000000004</v>
      </c>
      <c r="AY181" s="7">
        <v>0.25700000000000001</v>
      </c>
      <c r="AZ181" s="7">
        <v>2</v>
      </c>
      <c r="BA181" s="7" t="s">
        <v>782</v>
      </c>
      <c r="BB181" s="7" t="s">
        <v>782</v>
      </c>
      <c r="BC181" s="7" t="s">
        <v>782</v>
      </c>
      <c r="BD181" s="7" t="s">
        <v>782</v>
      </c>
      <c r="BE181" s="7" t="s">
        <v>782</v>
      </c>
      <c r="BF181" s="7" t="s">
        <v>782</v>
      </c>
      <c r="BG181" s="7" t="s">
        <v>782</v>
      </c>
      <c r="BH181" s="7" t="s">
        <v>782</v>
      </c>
      <c r="BI181" s="7" t="s">
        <v>782</v>
      </c>
      <c r="BJ181" t="s">
        <v>858</v>
      </c>
      <c r="BK181" s="7" t="s">
        <v>704</v>
      </c>
      <c r="BL181" s="7" t="s">
        <v>707</v>
      </c>
      <c r="BM181" s="7" t="s">
        <v>707</v>
      </c>
      <c r="BN181" s="7" t="s">
        <v>707</v>
      </c>
      <c r="BO181" s="7" t="s">
        <v>707</v>
      </c>
      <c r="BP181" s="7" t="s">
        <v>707</v>
      </c>
      <c r="BQ181" s="7" t="s">
        <v>858</v>
      </c>
      <c r="BR181" s="7" t="s">
        <v>858</v>
      </c>
      <c r="BS181" s="7" t="s">
        <v>858</v>
      </c>
      <c r="BT181" s="7" t="s">
        <v>858</v>
      </c>
      <c r="BU181" t="s">
        <v>858</v>
      </c>
      <c r="BV181" t="s">
        <v>858</v>
      </c>
    </row>
    <row r="182" spans="1:74" x14ac:dyDescent="0.35">
      <c r="A182" s="7">
        <f ca="1">Template!A182</f>
        <v>178</v>
      </c>
      <c r="B182" s="181">
        <f ca="1">Template!B182</f>
        <v>44948.053749999999</v>
      </c>
      <c r="C182" t="str">
        <f ca="1">Template!C182</f>
        <v>LRB-12-inj1</v>
      </c>
      <c r="D182" t="str">
        <f ca="1">Template!E182</f>
        <v>K</v>
      </c>
      <c r="E182" s="7">
        <f ca="1">Template!G182</f>
        <v>0</v>
      </c>
      <c r="F182" s="7" t="e">
        <f ca="1">Template!H182</f>
        <v>#N/A</v>
      </c>
      <c r="G182" s="7">
        <f ca="1">Template!I182</f>
        <v>0</v>
      </c>
      <c r="H182" s="7">
        <f ca="1">Template!J182</f>
        <v>0.79900000000000004</v>
      </c>
      <c r="I182" s="7" t="e">
        <f ca="1">Template!K182</f>
        <v>#N/A</v>
      </c>
      <c r="J182" s="7">
        <f ca="1">Template!L182</f>
        <v>0.64800000000000002</v>
      </c>
      <c r="K182" s="7">
        <f ca="1">Template!M182</f>
        <v>0.30199999999999999</v>
      </c>
      <c r="L182" s="7" t="e">
        <f ca="1">Template!N182</f>
        <v>#N/A</v>
      </c>
      <c r="M182" s="7">
        <f ca="1">Template!O182</f>
        <v>24.998000000000001</v>
      </c>
      <c r="N182" s="7">
        <f ca="1">Template!P182</f>
        <v>1</v>
      </c>
      <c r="O182" s="7" t="str">
        <f ca="1">Template!Q182</f>
        <v>&lt;MRL</v>
      </c>
      <c r="P182" s="7" t="e">
        <f ca="1">Template!R182</f>
        <v>#N/A</v>
      </c>
      <c r="Q182" s="7" t="str">
        <f ca="1">Template!S182</f>
        <v>&lt;MRL</v>
      </c>
      <c r="R182" s="7" t="str">
        <f ca="1">Template!T182</f>
        <v>&lt;MRL</v>
      </c>
      <c r="S182" s="7" t="e">
        <f ca="1">Template!U182</f>
        <v>#N/A</v>
      </c>
      <c r="T182" s="7" t="str">
        <f ca="1">Template!V182</f>
        <v>&lt;MRL</v>
      </c>
      <c r="U182" s="7" t="str">
        <f ca="1">Template!W182</f>
        <v>&lt;MRL</v>
      </c>
      <c r="V182" s="7" t="e">
        <f ca="1">Template!X182</f>
        <v>#N/A</v>
      </c>
      <c r="W182" s="7">
        <f ca="1">Template!Y182</f>
        <v>24.998000000000001</v>
      </c>
      <c r="X182" t="str">
        <f ca="1">Template!AD182</f>
        <v/>
      </c>
      <c r="Y182" s="7" t="str">
        <f>IF(LEN(Template!AF182)=0,"",Template!AF182)</f>
        <v/>
      </c>
      <c r="Z182" s="7" t="str">
        <f>IF(LEN(Template!AG182)=0,"",Template!AG182)</f>
        <v/>
      </c>
      <c r="AA182" s="7" t="str">
        <f>IF(LEN(Template!AH182)=0,"",Template!AH182)</f>
        <v/>
      </c>
      <c r="AB182" s="7" t="str">
        <f>IF(LEN(Template!AI182)=0,"",Template!AI182)</f>
        <v/>
      </c>
      <c r="AC182" s="7" t="str">
        <f>IF(LEN(Template!AJ182)=0,"",Template!AJ182)</f>
        <v/>
      </c>
      <c r="AD182" s="7" t="str">
        <f>IF(LEN(Template!AK182)=0,"",Template!AK182)</f>
        <v/>
      </c>
      <c r="AE182" s="7" t="str">
        <f>IF(LEN(Template!AL182)=0,"",Template!AL182)</f>
        <v/>
      </c>
      <c r="AF182" s="7" t="str">
        <f>IF(LEN(Template!AM182)=0,"",Template!AM182)</f>
        <v/>
      </c>
      <c r="AG182" s="7" t="str">
        <f>IF(LEN(Template!AN182)=0,"",Template!AN182)</f>
        <v>b</v>
      </c>
      <c r="AH182" s="7" t="str">
        <f>IF(LEN(Template!AO182)=0,"",Template!AO182)</f>
        <v/>
      </c>
      <c r="AI182" t="str">
        <f>IF(LEN(Template!AS182)=0,"",Template!AS182)</f>
        <v/>
      </c>
      <c r="AJ182" t="str">
        <f>IF(LEN(Template!AU182)=0,"",Template!AU182)</f>
        <v/>
      </c>
      <c r="AM182" s="7">
        <v>267</v>
      </c>
      <c r="AN182" s="181">
        <v>44954.254606481481</v>
      </c>
      <c r="AO182" t="s">
        <v>615</v>
      </c>
      <c r="AP182" t="s">
        <v>788</v>
      </c>
      <c r="AQ182" s="7">
        <v>0</v>
      </c>
      <c r="AR182" s="7">
        <v>0</v>
      </c>
      <c r="AS182" s="7">
        <v>0.73499999999999999</v>
      </c>
      <c r="AT182" s="7">
        <v>0</v>
      </c>
      <c r="AU182" s="7">
        <v>0.68899999999999995</v>
      </c>
      <c r="AV182" s="7">
        <v>0.311</v>
      </c>
      <c r="AW182" s="7">
        <v>0.245</v>
      </c>
      <c r="AX182" s="7">
        <v>3.4089999999999998</v>
      </c>
      <c r="AY182" s="7">
        <v>0.221</v>
      </c>
      <c r="AZ182" s="7">
        <v>2</v>
      </c>
      <c r="BA182" s="7" t="s">
        <v>782</v>
      </c>
      <c r="BB182" s="7" t="s">
        <v>782</v>
      </c>
      <c r="BC182" s="7" t="s">
        <v>782</v>
      </c>
      <c r="BD182" s="7" t="s">
        <v>782</v>
      </c>
      <c r="BE182" s="7" t="s">
        <v>782</v>
      </c>
      <c r="BF182" s="7" t="s">
        <v>782</v>
      </c>
      <c r="BG182" s="7" t="s">
        <v>782</v>
      </c>
      <c r="BH182" s="7" t="s">
        <v>782</v>
      </c>
      <c r="BI182" s="7" t="s">
        <v>782</v>
      </c>
      <c r="BJ182" t="s">
        <v>858</v>
      </c>
      <c r="BK182" s="7" t="s">
        <v>704</v>
      </c>
      <c r="BL182" s="7" t="s">
        <v>707</v>
      </c>
      <c r="BM182" s="7" t="s">
        <v>707</v>
      </c>
      <c r="BN182" s="7" t="s">
        <v>707</v>
      </c>
      <c r="BO182" s="7" t="s">
        <v>858</v>
      </c>
      <c r="BP182" s="7" t="s">
        <v>858</v>
      </c>
      <c r="BQ182" s="7" t="s">
        <v>858</v>
      </c>
      <c r="BR182" s="7" t="s">
        <v>858</v>
      </c>
      <c r="BS182" s="7" t="s">
        <v>858</v>
      </c>
      <c r="BT182" s="7" t="s">
        <v>858</v>
      </c>
      <c r="BU182" t="s">
        <v>858</v>
      </c>
      <c r="BV182" t="s">
        <v>858</v>
      </c>
    </row>
    <row r="183" spans="1:74" x14ac:dyDescent="0.35">
      <c r="A183" s="7">
        <f ca="1">Template!A183</f>
        <v>179</v>
      </c>
      <c r="B183" s="181">
        <f ca="1">Template!B183</f>
        <v>44948.072557870371</v>
      </c>
      <c r="C183" t="str">
        <f ca="1">Template!C183</f>
        <v>AB-230117-02 LRB 12</v>
      </c>
      <c r="D183" t="str">
        <f ca="1">Template!E183</f>
        <v>K</v>
      </c>
      <c r="E183" s="7">
        <f ca="1">Template!G183</f>
        <v>0</v>
      </c>
      <c r="F183" s="7" t="e">
        <f ca="1">Template!H183</f>
        <v>#N/A</v>
      </c>
      <c r="G183" s="7">
        <f ca="1">Template!I183</f>
        <v>0</v>
      </c>
      <c r="H183" s="7">
        <f ca="1">Template!J183</f>
        <v>0.75800000000000001</v>
      </c>
      <c r="I183" s="7" t="e">
        <f ca="1">Template!K183</f>
        <v>#N/A</v>
      </c>
      <c r="J183" s="7">
        <f ca="1">Template!L183</f>
        <v>0.53400000000000003</v>
      </c>
      <c r="K183" s="7">
        <f ca="1">Template!M183</f>
        <v>0.27800000000000002</v>
      </c>
      <c r="L183" s="7" t="e">
        <f ca="1">Template!N183</f>
        <v>#N/A</v>
      </c>
      <c r="M183" s="7">
        <f ca="1">Template!O183</f>
        <v>1.0029999999999999</v>
      </c>
      <c r="N183" s="7">
        <f ca="1">Template!P183</f>
        <v>1</v>
      </c>
      <c r="O183" s="7" t="str">
        <f ca="1">Template!Q183</f>
        <v>&lt;MRL</v>
      </c>
      <c r="P183" s="7" t="e">
        <f ca="1">Template!R183</f>
        <v>#N/A</v>
      </c>
      <c r="Q183" s="7" t="str">
        <f ca="1">Template!S183</f>
        <v>&lt;MRL</v>
      </c>
      <c r="R183" s="7" t="str">
        <f ca="1">Template!T183</f>
        <v>&lt;MRL</v>
      </c>
      <c r="S183" s="7" t="e">
        <f ca="1">Template!U183</f>
        <v>#N/A</v>
      </c>
      <c r="T183" s="7" t="str">
        <f ca="1">Template!V183</f>
        <v>&lt;MRL</v>
      </c>
      <c r="U183" s="7" t="str">
        <f ca="1">Template!W183</f>
        <v>&lt;MRL</v>
      </c>
      <c r="V183" s="7" t="e">
        <f ca="1">Template!X183</f>
        <v>#N/A</v>
      </c>
      <c r="W183" s="7" t="str">
        <f ca="1">Template!Y183</f>
        <v>&lt;MRL</v>
      </c>
      <c r="X183" t="str">
        <f ca="1">Template!AD183</f>
        <v/>
      </c>
      <c r="Y183" s="7" t="str">
        <f>IF(LEN(Template!AF183)=0,"",Template!AF183)</f>
        <v/>
      </c>
      <c r="Z183" s="7" t="str">
        <f>IF(LEN(Template!AG183)=0,"",Template!AG183)</f>
        <v/>
      </c>
      <c r="AA183" s="7" t="str">
        <f>IF(LEN(Template!AH183)=0,"",Template!AH183)</f>
        <v/>
      </c>
      <c r="AB183" s="7" t="str">
        <f>IF(LEN(Template!AI183)=0,"",Template!AI183)</f>
        <v/>
      </c>
      <c r="AC183" s="7" t="str">
        <f>IF(LEN(Template!AJ183)=0,"",Template!AJ183)</f>
        <v/>
      </c>
      <c r="AD183" s="7" t="str">
        <f>IF(LEN(Template!AK183)=0,"",Template!AK183)</f>
        <v/>
      </c>
      <c r="AE183" s="7" t="str">
        <f>IF(LEN(Template!AL183)=0,"",Template!AL183)</f>
        <v/>
      </c>
      <c r="AF183" s="7" t="str">
        <f>IF(LEN(Template!AM183)=0,"",Template!AM183)</f>
        <v/>
      </c>
      <c r="AG183" s="7" t="str">
        <f>IF(LEN(Template!AN183)=0,"",Template!AN183)</f>
        <v/>
      </c>
      <c r="AH183" s="7" t="str">
        <f>IF(LEN(Template!AO183)=0,"",Template!AO183)</f>
        <v/>
      </c>
      <c r="AI183" t="str">
        <f>IF(LEN(Template!AS183)=0,"",Template!AS183)</f>
        <v/>
      </c>
      <c r="AJ183" t="str">
        <f>IF(LEN(Template!AU183)=0,"",Template!AU183)</f>
        <v/>
      </c>
      <c r="AM183" s="7">
        <v>270</v>
      </c>
      <c r="AN183" s="181">
        <v>44954.311006944445</v>
      </c>
      <c r="AO183" t="s">
        <v>614</v>
      </c>
      <c r="AP183" t="s">
        <v>788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0.38600000000000001</v>
      </c>
      <c r="AW183" s="7">
        <v>0.27300000000000002</v>
      </c>
      <c r="AX183" s="7">
        <v>20.739000000000001</v>
      </c>
      <c r="AY183" s="7">
        <v>0.27300000000000002</v>
      </c>
      <c r="AZ183" s="7">
        <v>2</v>
      </c>
      <c r="BA183" s="7" t="s">
        <v>782</v>
      </c>
      <c r="BB183" s="7" t="s">
        <v>782</v>
      </c>
      <c r="BC183" s="7" t="s">
        <v>782</v>
      </c>
      <c r="BD183" s="7" t="s">
        <v>782</v>
      </c>
      <c r="BE183" s="7" t="s">
        <v>782</v>
      </c>
      <c r="BF183" s="7" t="s">
        <v>782</v>
      </c>
      <c r="BG183" s="7" t="s">
        <v>782</v>
      </c>
      <c r="BH183" s="7">
        <v>41.478000000000002</v>
      </c>
      <c r="BI183" s="7" t="s">
        <v>782</v>
      </c>
      <c r="BJ183" t="s">
        <v>858</v>
      </c>
      <c r="BK183" s="7" t="s">
        <v>704</v>
      </c>
      <c r="BL183" s="7" t="s">
        <v>858</v>
      </c>
      <c r="BM183" s="7" t="s">
        <v>707</v>
      </c>
      <c r="BN183" s="7" t="s">
        <v>707</v>
      </c>
      <c r="BO183" s="7" t="s">
        <v>858</v>
      </c>
      <c r="BP183" s="7" t="s">
        <v>858</v>
      </c>
      <c r="BQ183" s="7" t="s">
        <v>858</v>
      </c>
      <c r="BR183" s="7" t="s">
        <v>858</v>
      </c>
      <c r="BS183" s="7" t="s">
        <v>858</v>
      </c>
      <c r="BT183" s="7" t="s">
        <v>858</v>
      </c>
      <c r="BU183" t="s">
        <v>858</v>
      </c>
      <c r="BV183" t="s">
        <v>858</v>
      </c>
    </row>
    <row r="184" spans="1:74" x14ac:dyDescent="0.35">
      <c r="A184" s="7">
        <f ca="1">Template!A184</f>
        <v>180</v>
      </c>
      <c r="B184" s="181">
        <f ca="1">Template!B184</f>
        <v>44948.091354166667</v>
      </c>
      <c r="C184" t="str">
        <f ca="1">Template!C184</f>
        <v>WO-23003-111-A-1</v>
      </c>
      <c r="D184" t="str">
        <f ca="1">Template!E184</f>
        <v>U</v>
      </c>
      <c r="E184" s="7">
        <f ca="1">Template!G184</f>
        <v>0</v>
      </c>
      <c r="F184" s="7" t="e">
        <f ca="1">Template!H184</f>
        <v>#N/A</v>
      </c>
      <c r="G184" s="7">
        <f ca="1">Template!I184</f>
        <v>0</v>
      </c>
      <c r="H184" s="7">
        <f ca="1">Template!J184</f>
        <v>1.35</v>
      </c>
      <c r="I184" s="7" t="e">
        <f ca="1">Template!K184</f>
        <v>#N/A</v>
      </c>
      <c r="J184" s="7">
        <f ca="1">Template!L184</f>
        <v>4.2789999999999999</v>
      </c>
      <c r="K184" s="7">
        <f ca="1">Template!M184</f>
        <v>2.3479999999999999</v>
      </c>
      <c r="L184" s="7" t="e">
        <f ca="1">Template!N184</f>
        <v>#N/A</v>
      </c>
      <c r="M184" s="7">
        <f ca="1">Template!O184</f>
        <v>740.76400000000001</v>
      </c>
      <c r="N184" s="7">
        <f ca="1">Template!P184</f>
        <v>1</v>
      </c>
      <c r="O184" s="7" t="str">
        <f ca="1">Template!Q184</f>
        <v>&lt;MRL</v>
      </c>
      <c r="P184" s="7" t="e">
        <f ca="1">Template!R184</f>
        <v>#N/A</v>
      </c>
      <c r="Q184" s="7" t="str">
        <f ca="1">Template!S184</f>
        <v>&lt;MRL</v>
      </c>
      <c r="R184" s="7" t="str">
        <f ca="1">Template!T184</f>
        <v>&lt;MRL</v>
      </c>
      <c r="S184" s="7" t="e">
        <f ca="1">Template!U184</f>
        <v>#N/A</v>
      </c>
      <c r="T184" s="7" t="str">
        <f ca="1">Template!V184</f>
        <v>&lt;MRL</v>
      </c>
      <c r="U184" s="7" t="str">
        <f ca="1">Template!W184</f>
        <v>&lt;MRL</v>
      </c>
      <c r="V184" s="7" t="e">
        <f ca="1">Template!X184</f>
        <v>#N/A</v>
      </c>
      <c r="W184" s="7">
        <f ca="1">Template!Y184</f>
        <v>740.76400000000001</v>
      </c>
      <c r="X184" t="str">
        <f ca="1">Template!AD184</f>
        <v/>
      </c>
      <c r="Y184" s="7" t="str">
        <f>IF(LEN(Template!AF184)=0,"",Template!AF184)</f>
        <v>IS3</v>
      </c>
      <c r="Z184" s="7" t="str">
        <f>IF(LEN(Template!AG184)=0,"",Template!AG184)</f>
        <v>IS4</v>
      </c>
      <c r="AA184" s="7" t="str">
        <f>IF(LEN(Template!AH184)=0,"",Template!AH184)</f>
        <v>IS4</v>
      </c>
      <c r="AB184" s="7" t="str">
        <f>IF(LEN(Template!AI184)=0,"",Template!AI184)</f>
        <v>IS4</v>
      </c>
      <c r="AC184" s="7" t="str">
        <f>IF(LEN(Template!AJ184)=0,"",Template!AJ184)</f>
        <v/>
      </c>
      <c r="AD184" s="7" t="str">
        <f>IF(LEN(Template!AK184)=0,"",Template!AK184)</f>
        <v/>
      </c>
      <c r="AE184" s="7" t="str">
        <f>IF(LEN(Template!AL184)=0,"",Template!AL184)</f>
        <v/>
      </c>
      <c r="AF184" s="7" t="str">
        <f>IF(LEN(Template!AM184)=0,"",Template!AM184)</f>
        <v/>
      </c>
      <c r="AG184" s="7" t="str">
        <f>IF(LEN(Template!AN184)=0,"",Template!AN184)</f>
        <v/>
      </c>
      <c r="AH184" s="7" t="str">
        <f>IF(LEN(Template!AO184)=0,"",Template!AO184)</f>
        <v>R1</v>
      </c>
      <c r="AI184" t="str">
        <f>IF(LEN(Template!AS184)=0,"",Template!AS184)</f>
        <v xml:space="preserve">Electively rerun below. </v>
      </c>
      <c r="AJ184" t="str">
        <f>IF(LEN(Template!AU184)=0,"",Template!AU184)</f>
        <v/>
      </c>
      <c r="AM184" s="7">
        <v>271</v>
      </c>
      <c r="AN184" s="181">
        <v>44954.329826388886</v>
      </c>
      <c r="AO184" t="s">
        <v>613</v>
      </c>
      <c r="AP184" t="s">
        <v>788</v>
      </c>
      <c r="AQ184" s="7">
        <v>0</v>
      </c>
      <c r="AR184" s="7">
        <v>0</v>
      </c>
      <c r="AS184" s="7">
        <v>0.751</v>
      </c>
      <c r="AT184" s="7">
        <v>0</v>
      </c>
      <c r="AU184" s="7">
        <v>0.77400000000000002</v>
      </c>
      <c r="AV184" s="7">
        <v>0.17</v>
      </c>
      <c r="AW184" s="7">
        <v>0.28999999999999998</v>
      </c>
      <c r="AX184" s="7">
        <v>20.707999999999998</v>
      </c>
      <c r="AY184" s="7">
        <v>0.28199999999999997</v>
      </c>
      <c r="AZ184" s="7">
        <v>2</v>
      </c>
      <c r="BA184" s="7" t="s">
        <v>782</v>
      </c>
      <c r="BB184" s="7" t="s">
        <v>782</v>
      </c>
      <c r="BC184" s="7" t="s">
        <v>782</v>
      </c>
      <c r="BD184" s="7" t="s">
        <v>782</v>
      </c>
      <c r="BE184" s="7" t="s">
        <v>782</v>
      </c>
      <c r="BF184" s="7" t="s">
        <v>782</v>
      </c>
      <c r="BG184" s="7" t="s">
        <v>782</v>
      </c>
      <c r="BH184" s="7">
        <v>41.415999999999997</v>
      </c>
      <c r="BI184" s="7" t="s">
        <v>782</v>
      </c>
      <c r="BJ184" t="s">
        <v>858</v>
      </c>
      <c r="BK184" s="7" t="s">
        <v>704</v>
      </c>
      <c r="BL184" s="7" t="s">
        <v>858</v>
      </c>
      <c r="BM184" s="7" t="s">
        <v>707</v>
      </c>
      <c r="BN184" s="7" t="s">
        <v>707</v>
      </c>
      <c r="BO184" s="7" t="s">
        <v>858</v>
      </c>
      <c r="BP184" s="7" t="s">
        <v>858</v>
      </c>
      <c r="BQ184" s="7" t="s">
        <v>858</v>
      </c>
      <c r="BR184" s="7" t="s">
        <v>858</v>
      </c>
      <c r="BS184" s="7" t="s">
        <v>858</v>
      </c>
      <c r="BT184" s="7" t="s">
        <v>858</v>
      </c>
      <c r="BU184" t="s">
        <v>858</v>
      </c>
      <c r="BV184" t="s">
        <v>858</v>
      </c>
    </row>
    <row r="185" spans="1:74" x14ac:dyDescent="0.35">
      <c r="A185" s="7">
        <f ca="1">Template!A185</f>
        <v>181</v>
      </c>
      <c r="B185" s="181">
        <f ca="1">Template!B185</f>
        <v>44948.110185185185</v>
      </c>
      <c r="C185" t="str">
        <f ca="1">Template!C185</f>
        <v>WO-23003-112-A-1</v>
      </c>
      <c r="D185" t="str">
        <f ca="1">Template!E185</f>
        <v>U</v>
      </c>
      <c r="E185" s="7">
        <f ca="1">Template!G185</f>
        <v>0</v>
      </c>
      <c r="F185" s="7" t="e">
        <f ca="1">Template!H185</f>
        <v>#N/A</v>
      </c>
      <c r="G185" s="7">
        <f ca="1">Template!I185</f>
        <v>0</v>
      </c>
      <c r="H185" s="7">
        <f ca="1">Template!J185</f>
        <v>1.139</v>
      </c>
      <c r="I185" s="7" t="e">
        <f ca="1">Template!K185</f>
        <v>#N/A</v>
      </c>
      <c r="J185" s="7">
        <f ca="1">Template!L185</f>
        <v>2.8109999999999999</v>
      </c>
      <c r="K185" s="7">
        <f ca="1">Template!M185</f>
        <v>1.7110000000000001</v>
      </c>
      <c r="L185" s="7" t="e">
        <f ca="1">Template!N185</f>
        <v>#N/A</v>
      </c>
      <c r="M185" s="7">
        <f ca="1">Template!O185</f>
        <v>536.31700000000001</v>
      </c>
      <c r="N185" s="7">
        <f ca="1">Template!P185</f>
        <v>1</v>
      </c>
      <c r="O185" s="7" t="str">
        <f ca="1">Template!Q185</f>
        <v>&lt;MRL</v>
      </c>
      <c r="P185" s="7" t="e">
        <f ca="1">Template!R185</f>
        <v>#N/A</v>
      </c>
      <c r="Q185" s="7" t="str">
        <f ca="1">Template!S185</f>
        <v>&lt;MRL</v>
      </c>
      <c r="R185" s="7" t="str">
        <f ca="1">Template!T185</f>
        <v>&lt;MRL</v>
      </c>
      <c r="S185" s="7" t="e">
        <f ca="1">Template!U185</f>
        <v>#N/A</v>
      </c>
      <c r="T185" s="7" t="str">
        <f ca="1">Template!V185</f>
        <v>&lt;MRL</v>
      </c>
      <c r="U185" s="7" t="str">
        <f ca="1">Template!W185</f>
        <v>&lt;MRL</v>
      </c>
      <c r="V185" s="7" t="e">
        <f ca="1">Template!X185</f>
        <v>#N/A</v>
      </c>
      <c r="W185" s="7">
        <f ca="1">Template!Y185</f>
        <v>536.31700000000001</v>
      </c>
      <c r="X185" t="str">
        <f ca="1">Template!AD185</f>
        <v/>
      </c>
      <c r="Y185" s="7" t="str">
        <f>IF(LEN(Template!AF185)=0,"",Template!AF185)</f>
        <v>IS3</v>
      </c>
      <c r="Z185" s="7" t="str">
        <f>IF(LEN(Template!AG185)=0,"",Template!AG185)</f>
        <v>IS4</v>
      </c>
      <c r="AA185" s="7" t="str">
        <f>IF(LEN(Template!AH185)=0,"",Template!AH185)</f>
        <v>IS4</v>
      </c>
      <c r="AB185" s="7" t="str">
        <f>IF(LEN(Template!AI185)=0,"",Template!AI185)</f>
        <v>IS4</v>
      </c>
      <c r="AC185" s="7" t="str">
        <f>IF(LEN(Template!AJ185)=0,"",Template!AJ185)</f>
        <v/>
      </c>
      <c r="AD185" s="7" t="str">
        <f>IF(LEN(Template!AK185)=0,"",Template!AK185)</f>
        <v/>
      </c>
      <c r="AE185" s="7" t="str">
        <f>IF(LEN(Template!AL185)=0,"",Template!AL185)</f>
        <v/>
      </c>
      <c r="AF185" s="7" t="str">
        <f>IF(LEN(Template!AM185)=0,"",Template!AM185)</f>
        <v/>
      </c>
      <c r="AG185" s="7" t="str">
        <f>IF(LEN(Template!AN185)=0,"",Template!AN185)</f>
        <v>b</v>
      </c>
      <c r="AH185" s="7" t="str">
        <f>IF(LEN(Template!AO185)=0,"",Template!AO185)</f>
        <v/>
      </c>
      <c r="AI185" t="str">
        <f>IF(LEN(Template!AS185)=0,"",Template!AS185)</f>
        <v/>
      </c>
      <c r="AJ185" t="str">
        <f>IF(LEN(Template!AU185)=0,"",Template!AU185)</f>
        <v/>
      </c>
      <c r="AM185" s="7">
        <v>272</v>
      </c>
      <c r="AN185" s="181">
        <v>44954.348657407405</v>
      </c>
      <c r="AO185" t="s">
        <v>612</v>
      </c>
      <c r="AP185" t="s">
        <v>788</v>
      </c>
      <c r="AQ185" s="7">
        <v>0</v>
      </c>
      <c r="AR185" s="7">
        <v>0</v>
      </c>
      <c r="AS185" s="7">
        <v>0.32500000000000001</v>
      </c>
      <c r="AT185" s="7">
        <v>0</v>
      </c>
      <c r="AU185" s="7">
        <v>0.88700000000000001</v>
      </c>
      <c r="AV185" s="7">
        <v>0.35399999999999998</v>
      </c>
      <c r="AW185" s="7">
        <v>0.30499999999999999</v>
      </c>
      <c r="AX185" s="7">
        <v>5.2279999999999998</v>
      </c>
      <c r="AY185" s="7">
        <v>0.26700000000000002</v>
      </c>
      <c r="AZ185" s="7">
        <v>2</v>
      </c>
      <c r="BA185" s="7" t="s">
        <v>782</v>
      </c>
      <c r="BB185" s="7" t="s">
        <v>782</v>
      </c>
      <c r="BC185" s="7" t="s">
        <v>782</v>
      </c>
      <c r="BD185" s="7" t="s">
        <v>782</v>
      </c>
      <c r="BE185" s="7" t="s">
        <v>782</v>
      </c>
      <c r="BF185" s="7" t="s">
        <v>782</v>
      </c>
      <c r="BG185" s="7" t="s">
        <v>782</v>
      </c>
      <c r="BH185" s="7">
        <v>10.456</v>
      </c>
      <c r="BI185" s="7" t="s">
        <v>782</v>
      </c>
      <c r="BJ185" t="s">
        <v>858</v>
      </c>
      <c r="BK185" s="7" t="s">
        <v>704</v>
      </c>
      <c r="BL185" s="7" t="s">
        <v>707</v>
      </c>
      <c r="BM185" s="7" t="s">
        <v>707</v>
      </c>
      <c r="BN185" s="7" t="s">
        <v>707</v>
      </c>
      <c r="BO185" s="7" t="s">
        <v>707</v>
      </c>
      <c r="BP185" s="7" t="s">
        <v>707</v>
      </c>
      <c r="BQ185" s="7" t="s">
        <v>858</v>
      </c>
      <c r="BR185" s="7" t="s">
        <v>858</v>
      </c>
      <c r="BS185" s="7" t="s">
        <v>858</v>
      </c>
      <c r="BT185" s="7" t="s">
        <v>858</v>
      </c>
      <c r="BU185" t="s">
        <v>858</v>
      </c>
      <c r="BV185" t="s">
        <v>858</v>
      </c>
    </row>
    <row r="186" spans="1:74" x14ac:dyDescent="0.35">
      <c r="A186" s="7">
        <f ca="1">Template!A186</f>
        <v>182</v>
      </c>
      <c r="B186" s="181">
        <f ca="1">Template!B186</f>
        <v>44948.128969907404</v>
      </c>
      <c r="C186" t="str">
        <f ca="1">Template!C186</f>
        <v>WO-23003-113-A-1</v>
      </c>
      <c r="D186" t="str">
        <f ca="1">Template!E186</f>
        <v>U</v>
      </c>
      <c r="E186" s="7">
        <f ca="1">Template!G186</f>
        <v>0</v>
      </c>
      <c r="F186" s="7" t="e">
        <f ca="1">Template!H186</f>
        <v>#N/A</v>
      </c>
      <c r="G186" s="7">
        <f ca="1">Template!I186</f>
        <v>0</v>
      </c>
      <c r="H186" s="7">
        <f ca="1">Template!J186</f>
        <v>0.76500000000000001</v>
      </c>
      <c r="I186" s="7" t="e">
        <f ca="1">Template!K186</f>
        <v>#N/A</v>
      </c>
      <c r="J186" s="7">
        <f ca="1">Template!L186</f>
        <v>2.1360000000000001</v>
      </c>
      <c r="K186" s="7">
        <f ca="1">Template!M186</f>
        <v>1.514</v>
      </c>
      <c r="L186" s="7" t="e">
        <f ca="1">Template!N186</f>
        <v>#N/A</v>
      </c>
      <c r="M186" s="7">
        <f ca="1">Template!O186</f>
        <v>641.87599999999998</v>
      </c>
      <c r="N186" s="7">
        <f ca="1">Template!P186</f>
        <v>1</v>
      </c>
      <c r="O186" s="7" t="str">
        <f ca="1">Template!Q186</f>
        <v>&lt;MRL</v>
      </c>
      <c r="P186" s="7" t="e">
        <f ca="1">Template!R186</f>
        <v>#N/A</v>
      </c>
      <c r="Q186" s="7" t="str">
        <f ca="1">Template!S186</f>
        <v>&lt;MRL</v>
      </c>
      <c r="R186" s="7" t="str">
        <f ca="1">Template!T186</f>
        <v>&lt;MRL</v>
      </c>
      <c r="S186" s="7" t="e">
        <f ca="1">Template!U186</f>
        <v>#N/A</v>
      </c>
      <c r="T186" s="7" t="str">
        <f ca="1">Template!V186</f>
        <v>&lt;MRL</v>
      </c>
      <c r="U186" s="7" t="str">
        <f ca="1">Template!W186</f>
        <v>&lt;MRL</v>
      </c>
      <c r="V186" s="7" t="e">
        <f ca="1">Template!X186</f>
        <v>#N/A</v>
      </c>
      <c r="W186" s="7">
        <f ca="1">Template!Y186</f>
        <v>641.87599999999998</v>
      </c>
      <c r="X186" t="str">
        <f ca="1">Template!AD186</f>
        <v/>
      </c>
      <c r="Y186" s="7" t="str">
        <f>IF(LEN(Template!AF186)=0,"",Template!AF186)</f>
        <v>IS3</v>
      </c>
      <c r="Z186" s="7" t="str">
        <f>IF(LEN(Template!AG186)=0,"",Template!AG186)</f>
        <v>IS4</v>
      </c>
      <c r="AA186" s="7" t="str">
        <f>IF(LEN(Template!AH186)=0,"",Template!AH186)</f>
        <v>IS4</v>
      </c>
      <c r="AB186" s="7" t="str">
        <f>IF(LEN(Template!AI186)=0,"",Template!AI186)</f>
        <v>IS4</v>
      </c>
      <c r="AC186" s="7" t="str">
        <f>IF(LEN(Template!AJ186)=0,"",Template!AJ186)</f>
        <v/>
      </c>
      <c r="AD186" s="7" t="str">
        <f>IF(LEN(Template!AK186)=0,"",Template!AK186)</f>
        <v/>
      </c>
      <c r="AE186" s="7" t="str">
        <f>IF(LEN(Template!AL186)=0,"",Template!AL186)</f>
        <v/>
      </c>
      <c r="AF186" s="7" t="str">
        <f>IF(LEN(Template!AM186)=0,"",Template!AM186)</f>
        <v/>
      </c>
      <c r="AG186" s="7" t="str">
        <f>IF(LEN(Template!AN186)=0,"",Template!AN186)</f>
        <v>b</v>
      </c>
      <c r="AH186" s="7" t="str">
        <f>IF(LEN(Template!AO186)=0,"",Template!AO186)</f>
        <v/>
      </c>
      <c r="AI186" t="str">
        <f>IF(LEN(Template!AS186)=0,"",Template!AS186)</f>
        <v/>
      </c>
      <c r="AJ186" t="str">
        <f>IF(LEN(Template!AU186)=0,"",Template!AU186)</f>
        <v/>
      </c>
      <c r="AM186" s="7">
        <v>273</v>
      </c>
      <c r="AN186" s="181">
        <v>44954.367488425924</v>
      </c>
      <c r="AO186" t="s">
        <v>611</v>
      </c>
      <c r="AP186" t="s">
        <v>788</v>
      </c>
      <c r="AQ186" s="7">
        <v>0</v>
      </c>
      <c r="AR186" s="7">
        <v>0</v>
      </c>
      <c r="AS186" s="7">
        <v>0.84499999999999997</v>
      </c>
      <c r="AT186" s="7">
        <v>0</v>
      </c>
      <c r="AU186" s="7">
        <v>0.85499999999999998</v>
      </c>
      <c r="AV186" s="7">
        <v>0.33800000000000002</v>
      </c>
      <c r="AW186" s="7">
        <v>0.27100000000000002</v>
      </c>
      <c r="AX186" s="7">
        <v>4.4960000000000004</v>
      </c>
      <c r="AY186" s="7">
        <v>0.22900000000000001</v>
      </c>
      <c r="AZ186" s="7">
        <v>2</v>
      </c>
      <c r="BA186" s="7" t="s">
        <v>782</v>
      </c>
      <c r="BB186" s="7" t="s">
        <v>782</v>
      </c>
      <c r="BC186" s="7" t="s">
        <v>782</v>
      </c>
      <c r="BD186" s="7" t="s">
        <v>782</v>
      </c>
      <c r="BE186" s="7" t="s">
        <v>782</v>
      </c>
      <c r="BF186" s="7" t="s">
        <v>782</v>
      </c>
      <c r="BG186" s="7" t="s">
        <v>782</v>
      </c>
      <c r="BH186" s="7" t="s">
        <v>782</v>
      </c>
      <c r="BI186" s="7" t="s">
        <v>782</v>
      </c>
      <c r="BJ186" t="s">
        <v>858</v>
      </c>
      <c r="BK186" s="7" t="s">
        <v>704</v>
      </c>
      <c r="BL186" s="7" t="s">
        <v>707</v>
      </c>
      <c r="BM186" s="7" t="s">
        <v>707</v>
      </c>
      <c r="BN186" s="7" t="s">
        <v>707</v>
      </c>
      <c r="BO186" s="7" t="s">
        <v>858</v>
      </c>
      <c r="BP186" s="7" t="s">
        <v>858</v>
      </c>
      <c r="BQ186" s="7" t="s">
        <v>858</v>
      </c>
      <c r="BR186" s="7" t="s">
        <v>858</v>
      </c>
      <c r="BS186" s="7" t="s">
        <v>858</v>
      </c>
      <c r="BT186" s="7" t="s">
        <v>858</v>
      </c>
      <c r="BU186" t="s">
        <v>858</v>
      </c>
      <c r="BV186" t="s">
        <v>858</v>
      </c>
    </row>
    <row r="187" spans="1:74" x14ac:dyDescent="0.35">
      <c r="A187" s="7">
        <f ca="1">Template!A187</f>
        <v>183</v>
      </c>
      <c r="B187" s="181">
        <f ca="1">Template!B187</f>
        <v>44948.147766203707</v>
      </c>
      <c r="C187" t="str">
        <f ca="1">Template!C187</f>
        <v>WO-23003-114-A-1</v>
      </c>
      <c r="D187" t="str">
        <f ca="1">Template!E187</f>
        <v>U</v>
      </c>
      <c r="E187" s="7">
        <f ca="1">Template!G187</f>
        <v>0</v>
      </c>
      <c r="F187" s="7" t="e">
        <f ca="1">Template!H187</f>
        <v>#N/A</v>
      </c>
      <c r="G187" s="7">
        <f ca="1">Template!I187</f>
        <v>0</v>
      </c>
      <c r="H187" s="7">
        <f ca="1">Template!J187</f>
        <v>1.0289999999999999</v>
      </c>
      <c r="I187" s="7" t="e">
        <f ca="1">Template!K187</f>
        <v>#N/A</v>
      </c>
      <c r="J187" s="7">
        <f ca="1">Template!L187</f>
        <v>2.0339999999999998</v>
      </c>
      <c r="K187" s="7">
        <f ca="1">Template!M187</f>
        <v>1.569</v>
      </c>
      <c r="L187" s="7" t="e">
        <f ca="1">Template!N187</f>
        <v>#N/A</v>
      </c>
      <c r="M187" s="7">
        <f ca="1">Template!O187</f>
        <v>622.53</v>
      </c>
      <c r="N187" s="7">
        <f ca="1">Template!P187</f>
        <v>1</v>
      </c>
      <c r="O187" s="7" t="str">
        <f ca="1">Template!Q187</f>
        <v>&lt;MRL</v>
      </c>
      <c r="P187" s="7" t="e">
        <f ca="1">Template!R187</f>
        <v>#N/A</v>
      </c>
      <c r="Q187" s="7" t="str">
        <f ca="1">Template!S187</f>
        <v>&lt;MRL</v>
      </c>
      <c r="R187" s="7" t="str">
        <f ca="1">Template!T187</f>
        <v>&lt;MRL</v>
      </c>
      <c r="S187" s="7" t="e">
        <f ca="1">Template!U187</f>
        <v>#N/A</v>
      </c>
      <c r="T187" s="7" t="str">
        <f ca="1">Template!V187</f>
        <v>&lt;MRL</v>
      </c>
      <c r="U187" s="7" t="str">
        <f ca="1">Template!W187</f>
        <v>&lt;MRL</v>
      </c>
      <c r="V187" s="7" t="e">
        <f ca="1">Template!X187</f>
        <v>#N/A</v>
      </c>
      <c r="W187" s="7">
        <f ca="1">Template!Y187</f>
        <v>622.53</v>
      </c>
      <c r="X187" t="str">
        <f ca="1">Template!AD187</f>
        <v/>
      </c>
      <c r="Y187" s="7" t="str">
        <f>IF(LEN(Template!AF187)=0,"",Template!AF187)</f>
        <v>IS3</v>
      </c>
      <c r="Z187" s="7" t="str">
        <f>IF(LEN(Template!AG187)=0,"",Template!AG187)</f>
        <v>IS4</v>
      </c>
      <c r="AA187" s="7" t="str">
        <f>IF(LEN(Template!AH187)=0,"",Template!AH187)</f>
        <v>IS4</v>
      </c>
      <c r="AB187" s="7" t="str">
        <f>IF(LEN(Template!AI187)=0,"",Template!AI187)</f>
        <v>IS4</v>
      </c>
      <c r="AC187" s="7" t="str">
        <f>IF(LEN(Template!AJ187)=0,"",Template!AJ187)</f>
        <v/>
      </c>
      <c r="AD187" s="7" t="str">
        <f>IF(LEN(Template!AK187)=0,"",Template!AK187)</f>
        <v/>
      </c>
      <c r="AE187" s="7" t="str">
        <f>IF(LEN(Template!AL187)=0,"",Template!AL187)</f>
        <v/>
      </c>
      <c r="AF187" s="7" t="str">
        <f>IF(LEN(Template!AM187)=0,"",Template!AM187)</f>
        <v/>
      </c>
      <c r="AG187" s="7" t="str">
        <f>IF(LEN(Template!AN187)=0,"",Template!AN187)</f>
        <v>b</v>
      </c>
      <c r="AH187" s="7" t="str">
        <f>IF(LEN(Template!AO187)=0,"",Template!AO187)</f>
        <v/>
      </c>
      <c r="AI187" t="str">
        <f>IF(LEN(Template!AS187)=0,"",Template!AS187)</f>
        <v/>
      </c>
      <c r="AJ187" t="str">
        <f>IF(LEN(Template!AU187)=0,"",Template!AU187)</f>
        <v/>
      </c>
      <c r="AM187" s="7">
        <v>274</v>
      </c>
      <c r="AN187" s="181">
        <v>44954.386307870373</v>
      </c>
      <c r="AO187" t="s">
        <v>610</v>
      </c>
      <c r="AP187" t="s">
        <v>788</v>
      </c>
      <c r="AQ187" s="7">
        <v>0</v>
      </c>
      <c r="AR187" s="7">
        <v>0</v>
      </c>
      <c r="AS187" s="7">
        <v>0.34100000000000003</v>
      </c>
      <c r="AT187" s="7">
        <v>0</v>
      </c>
      <c r="AU187" s="7">
        <v>0.81</v>
      </c>
      <c r="AV187" s="7">
        <v>0.33900000000000002</v>
      </c>
      <c r="AW187" s="7">
        <v>0.28599999999999998</v>
      </c>
      <c r="AX187" s="7">
        <v>5.0439999999999996</v>
      </c>
      <c r="AY187" s="7">
        <v>0.19</v>
      </c>
      <c r="AZ187" s="7">
        <v>2</v>
      </c>
      <c r="BA187" s="7" t="s">
        <v>782</v>
      </c>
      <c r="BB187" s="7" t="s">
        <v>782</v>
      </c>
      <c r="BC187" s="7" t="s">
        <v>782</v>
      </c>
      <c r="BD187" s="7" t="s">
        <v>782</v>
      </c>
      <c r="BE187" s="7" t="s">
        <v>782</v>
      </c>
      <c r="BF187" s="7" t="s">
        <v>782</v>
      </c>
      <c r="BG187" s="7" t="s">
        <v>782</v>
      </c>
      <c r="BH187" s="7">
        <v>10.087999999999999</v>
      </c>
      <c r="BI187" s="7" t="s">
        <v>782</v>
      </c>
      <c r="BJ187" t="s">
        <v>858</v>
      </c>
      <c r="BK187" s="7" t="s">
        <v>704</v>
      </c>
      <c r="BL187" s="7" t="s">
        <v>707</v>
      </c>
      <c r="BM187" s="7" t="s">
        <v>707</v>
      </c>
      <c r="BN187" s="7" t="s">
        <v>707</v>
      </c>
      <c r="BO187" s="7" t="s">
        <v>858</v>
      </c>
      <c r="BP187" s="7" t="s">
        <v>858</v>
      </c>
      <c r="BQ187" s="7" t="s">
        <v>858</v>
      </c>
      <c r="BR187" s="7" t="s">
        <v>858</v>
      </c>
      <c r="BS187" s="7" t="s">
        <v>858</v>
      </c>
      <c r="BT187" s="7" t="s">
        <v>858</v>
      </c>
      <c r="BU187" t="s">
        <v>858</v>
      </c>
      <c r="BV187" t="s">
        <v>858</v>
      </c>
    </row>
    <row r="188" spans="1:74" x14ac:dyDescent="0.35">
      <c r="A188" s="7">
        <f ca="1">Template!A188</f>
        <v>184</v>
      </c>
      <c r="B188" s="181">
        <f ca="1">Template!B188</f>
        <v>44948.166585648149</v>
      </c>
      <c r="C188" t="str">
        <f ca="1">Template!C188</f>
        <v>WO-23003-115-A-1</v>
      </c>
      <c r="D188" t="str">
        <f ca="1">Template!E188</f>
        <v>U</v>
      </c>
      <c r="E188" s="7">
        <f ca="1">Template!G188</f>
        <v>0</v>
      </c>
      <c r="F188" s="7" t="e">
        <f ca="1">Template!H188</f>
        <v>#N/A</v>
      </c>
      <c r="G188" s="7">
        <f ca="1">Template!I188</f>
        <v>0.437</v>
      </c>
      <c r="H188" s="7">
        <f ca="1">Template!J188</f>
        <v>1.365</v>
      </c>
      <c r="I188" s="7" t="e">
        <f ca="1">Template!K188</f>
        <v>#N/A</v>
      </c>
      <c r="J188" s="7">
        <f ca="1">Template!L188</f>
        <v>2.371</v>
      </c>
      <c r="K188" s="7">
        <f ca="1">Template!M188</f>
        <v>1.895</v>
      </c>
      <c r="L188" s="7" t="e">
        <f ca="1">Template!N188</f>
        <v>#N/A</v>
      </c>
      <c r="M188" s="7">
        <f ca="1">Template!O188</f>
        <v>714.01300000000003</v>
      </c>
      <c r="N188" s="7">
        <f ca="1">Template!P188</f>
        <v>1</v>
      </c>
      <c r="O188" s="7" t="str">
        <f ca="1">Template!Q188</f>
        <v>&lt;MRL</v>
      </c>
      <c r="P188" s="7" t="e">
        <f ca="1">Template!R188</f>
        <v>#N/A</v>
      </c>
      <c r="Q188" s="7" t="str">
        <f ca="1">Template!S188</f>
        <v>&lt;MRL</v>
      </c>
      <c r="R188" s="7" t="str">
        <f ca="1">Template!T188</f>
        <v>&lt;MRL</v>
      </c>
      <c r="S188" s="7" t="e">
        <f ca="1">Template!U188</f>
        <v>#N/A</v>
      </c>
      <c r="T188" s="7" t="str">
        <f ca="1">Template!V188</f>
        <v>&lt;MRL</v>
      </c>
      <c r="U188" s="7" t="str">
        <f ca="1">Template!W188</f>
        <v>&lt;MRL</v>
      </c>
      <c r="V188" s="7" t="e">
        <f ca="1">Template!X188</f>
        <v>#N/A</v>
      </c>
      <c r="W188" s="7">
        <f ca="1">Template!Y188</f>
        <v>714.01300000000003</v>
      </c>
      <c r="X188" t="str">
        <f ca="1">Template!AD188</f>
        <v/>
      </c>
      <c r="Y188" s="7" t="str">
        <f>IF(LEN(Template!AF188)=0,"",Template!AF188)</f>
        <v>IS3</v>
      </c>
      <c r="Z188" s="7" t="str">
        <f>IF(LEN(Template!AG188)=0,"",Template!AG188)</f>
        <v>IS4</v>
      </c>
      <c r="AA188" s="7" t="str">
        <f>IF(LEN(Template!AH188)=0,"",Template!AH188)</f>
        <v>IS4</v>
      </c>
      <c r="AB188" s="7" t="str">
        <f>IF(LEN(Template!AI188)=0,"",Template!AI188)</f>
        <v>IS4</v>
      </c>
      <c r="AC188" s="7" t="str">
        <f>IF(LEN(Template!AJ188)=0,"",Template!AJ188)</f>
        <v/>
      </c>
      <c r="AD188" s="7" t="str">
        <f>IF(LEN(Template!AK188)=0,"",Template!AK188)</f>
        <v/>
      </c>
      <c r="AE188" s="7" t="str">
        <f>IF(LEN(Template!AL188)=0,"",Template!AL188)</f>
        <v/>
      </c>
      <c r="AF188" s="7" t="str">
        <f>IF(LEN(Template!AM188)=0,"",Template!AM188)</f>
        <v/>
      </c>
      <c r="AG188" s="7" t="str">
        <f>IF(LEN(Template!AN188)=0,"",Template!AN188)</f>
        <v/>
      </c>
      <c r="AH188" s="7" t="str">
        <f>IF(LEN(Template!AO188)=0,"",Template!AO188)</f>
        <v/>
      </c>
      <c r="AI188" t="str">
        <f>IF(LEN(Template!AS188)=0,"",Template!AS188)</f>
        <v/>
      </c>
      <c r="AJ188" t="str">
        <f>IF(LEN(Template!AU188)=0,"",Template!AU188)</f>
        <v/>
      </c>
      <c r="AM188" s="7">
        <v>275</v>
      </c>
      <c r="AN188" s="181">
        <v>44954.405115740738</v>
      </c>
      <c r="AO188" t="s">
        <v>609</v>
      </c>
      <c r="AP188" t="s">
        <v>788</v>
      </c>
      <c r="AQ188" s="7">
        <v>0</v>
      </c>
      <c r="AR188" s="7">
        <v>0</v>
      </c>
      <c r="AS188" s="7">
        <v>1.2290000000000001</v>
      </c>
      <c r="AT188" s="7">
        <v>0</v>
      </c>
      <c r="AU188" s="7">
        <v>0</v>
      </c>
      <c r="AV188" s="7">
        <v>0.374</v>
      </c>
      <c r="AW188" s="7">
        <v>0.249</v>
      </c>
      <c r="AX188" s="7">
        <v>5.0990000000000002</v>
      </c>
      <c r="AY188" s="7">
        <v>0.183</v>
      </c>
      <c r="AZ188" s="7">
        <v>2</v>
      </c>
      <c r="BA188" s="7" t="s">
        <v>782</v>
      </c>
      <c r="BB188" s="7" t="s">
        <v>782</v>
      </c>
      <c r="BC188" s="7" t="s">
        <v>782</v>
      </c>
      <c r="BD188" s="7" t="s">
        <v>782</v>
      </c>
      <c r="BE188" s="7" t="s">
        <v>782</v>
      </c>
      <c r="BF188" s="7" t="s">
        <v>782</v>
      </c>
      <c r="BG188" s="7" t="s">
        <v>782</v>
      </c>
      <c r="BH188" s="7">
        <v>10.198</v>
      </c>
      <c r="BI188" s="7" t="s">
        <v>782</v>
      </c>
      <c r="BJ188" t="s">
        <v>858</v>
      </c>
      <c r="BK188" s="7" t="s">
        <v>704</v>
      </c>
      <c r="BL188" s="7" t="s">
        <v>707</v>
      </c>
      <c r="BM188" s="7" t="s">
        <v>707</v>
      </c>
      <c r="BN188" s="7" t="s">
        <v>707</v>
      </c>
      <c r="BO188" s="7" t="s">
        <v>707</v>
      </c>
      <c r="BP188" s="7" t="s">
        <v>858</v>
      </c>
      <c r="BQ188" s="7" t="s">
        <v>858</v>
      </c>
      <c r="BR188" s="7" t="s">
        <v>858</v>
      </c>
      <c r="BS188" s="7" t="s">
        <v>858</v>
      </c>
      <c r="BT188" s="7" t="s">
        <v>858</v>
      </c>
      <c r="BU188" t="s">
        <v>858</v>
      </c>
      <c r="BV188" t="s">
        <v>858</v>
      </c>
    </row>
    <row r="189" spans="1:74" x14ac:dyDescent="0.35">
      <c r="A189" s="7">
        <f ca="1">Template!A189</f>
        <v>185</v>
      </c>
      <c r="B189" s="181">
        <f ca="1">Template!B189</f>
        <v>44948.185393518521</v>
      </c>
      <c r="C189" t="str">
        <f ca="1">Template!C189</f>
        <v>WO-23003-116-A-1</v>
      </c>
      <c r="D189" t="str">
        <f ca="1">Template!E189</f>
        <v>U</v>
      </c>
      <c r="E189" s="7">
        <f ca="1">Template!G189</f>
        <v>0</v>
      </c>
      <c r="F189" s="7" t="e">
        <f ca="1">Template!H189</f>
        <v>#N/A</v>
      </c>
      <c r="G189" s="7">
        <f ca="1">Template!I189</f>
        <v>0</v>
      </c>
      <c r="H189" s="7">
        <f ca="1">Template!J189</f>
        <v>1.71</v>
      </c>
      <c r="I189" s="7" t="e">
        <f ca="1">Template!K189</f>
        <v>#N/A</v>
      </c>
      <c r="J189" s="7">
        <f ca="1">Template!L189</f>
        <v>11.677</v>
      </c>
      <c r="K189" s="7">
        <f ca="1">Template!M189</f>
        <v>8.8000000000000007</v>
      </c>
      <c r="L189" s="7" t="e">
        <f ca="1">Template!N189</f>
        <v>#N/A</v>
      </c>
      <c r="M189" s="7">
        <f ca="1">Template!O189</f>
        <v>2477.13</v>
      </c>
      <c r="N189" s="7">
        <f ca="1">Template!P189</f>
        <v>1</v>
      </c>
      <c r="O189" s="7" t="str">
        <f ca="1">Template!Q189</f>
        <v>&lt;MRL</v>
      </c>
      <c r="P189" s="7" t="e">
        <f ca="1">Template!R189</f>
        <v>#N/A</v>
      </c>
      <c r="Q189" s="7" t="str">
        <f ca="1">Template!S189</f>
        <v>&lt;MRL</v>
      </c>
      <c r="R189" s="7" t="str">
        <f ca="1">Template!T189</f>
        <v>&lt;MRL</v>
      </c>
      <c r="S189" s="7" t="e">
        <f ca="1">Template!U189</f>
        <v>#N/A</v>
      </c>
      <c r="T189" s="7">
        <f ca="1">Template!V189</f>
        <v>11.677</v>
      </c>
      <c r="U189" s="7">
        <f ca="1">Template!W189</f>
        <v>8.8000000000000007</v>
      </c>
      <c r="V189" s="7" t="e">
        <f ca="1">Template!X189</f>
        <v>#N/A</v>
      </c>
      <c r="W189" s="7">
        <f ca="1">Template!Y189</f>
        <v>2477.13</v>
      </c>
      <c r="X189" t="str">
        <f ca="1">Template!AD189</f>
        <v/>
      </c>
      <c r="Y189" s="7" t="str">
        <f>IF(LEN(Template!AF189)=0,"",Template!AF189)</f>
        <v>IS3</v>
      </c>
      <c r="Z189" s="7" t="str">
        <f>IF(LEN(Template!AG189)=0,"",Template!AG189)</f>
        <v/>
      </c>
      <c r="AA189" s="7" t="str">
        <f>IF(LEN(Template!AH189)=0,"",Template!AH189)</f>
        <v/>
      </c>
      <c r="AB189" s="7" t="str">
        <f>IF(LEN(Template!AI189)=0,"",Template!AI189)</f>
        <v/>
      </c>
      <c r="AC189" s="7" t="str">
        <f>IF(LEN(Template!AJ189)=0,"",Template!AJ189)</f>
        <v/>
      </c>
      <c r="AD189" s="7" t="str">
        <f>IF(LEN(Template!AK189)=0,"",Template!AK189)</f>
        <v/>
      </c>
      <c r="AE189" s="7" t="str">
        <f>IF(LEN(Template!AL189)=0,"",Template!AL189)</f>
        <v/>
      </c>
      <c r="AF189" s="7" t="str">
        <f>IF(LEN(Template!AM189)=0,"",Template!AM189)</f>
        <v/>
      </c>
      <c r="AG189" s="7" t="str">
        <f>IF(LEN(Template!AN189)=0,"",Template!AN189)</f>
        <v>IS4</v>
      </c>
      <c r="AH189" s="7" t="str">
        <f>IF(LEN(Template!AO189)=0,"",Template!AO189)</f>
        <v/>
      </c>
      <c r="AI189" t="str">
        <f>IF(LEN(Template!AS189)=0,"",Template!AS189)</f>
        <v/>
      </c>
      <c r="AJ189" t="str">
        <f>IF(LEN(Template!AU189)=0,"",Template!AU189)</f>
        <v/>
      </c>
      <c r="AM189" s="7">
        <v>276</v>
      </c>
      <c r="AN189" s="181">
        <v>44954.423935185187</v>
      </c>
      <c r="AO189" t="s">
        <v>608</v>
      </c>
      <c r="AP189" t="s">
        <v>788</v>
      </c>
      <c r="AQ189" s="7">
        <v>0</v>
      </c>
      <c r="AR189" s="7">
        <v>0</v>
      </c>
      <c r="AS189" s="7">
        <v>0</v>
      </c>
      <c r="AT189" s="7">
        <v>0</v>
      </c>
      <c r="AU189" s="7">
        <v>0.877</v>
      </c>
      <c r="AV189" s="7">
        <v>0.378</v>
      </c>
      <c r="AW189" s="7">
        <v>0.28499999999999998</v>
      </c>
      <c r="AX189" s="7">
        <v>10.965</v>
      </c>
      <c r="AY189" s="7">
        <v>0.246</v>
      </c>
      <c r="AZ189" s="7">
        <v>2</v>
      </c>
      <c r="BA189" s="7" t="s">
        <v>782</v>
      </c>
      <c r="BB189" s="7" t="s">
        <v>782</v>
      </c>
      <c r="BC189" s="7" t="s">
        <v>782</v>
      </c>
      <c r="BD189" s="7" t="s">
        <v>782</v>
      </c>
      <c r="BE189" s="7" t="s">
        <v>782</v>
      </c>
      <c r="BF189" s="7" t="s">
        <v>782</v>
      </c>
      <c r="BG189" s="7" t="s">
        <v>782</v>
      </c>
      <c r="BH189" s="7">
        <v>21.93</v>
      </c>
      <c r="BI189" s="7" t="s">
        <v>782</v>
      </c>
      <c r="BJ189" t="s">
        <v>858</v>
      </c>
      <c r="BK189" s="7" t="s">
        <v>704</v>
      </c>
      <c r="BL189" s="7" t="s">
        <v>707</v>
      </c>
      <c r="BM189" s="7" t="s">
        <v>707</v>
      </c>
      <c r="BN189" s="7" t="s">
        <v>707</v>
      </c>
      <c r="BO189" s="7" t="s">
        <v>858</v>
      </c>
      <c r="BP189" s="7" t="s">
        <v>858</v>
      </c>
      <c r="BQ189" s="7" t="s">
        <v>858</v>
      </c>
      <c r="BR189" s="7" t="s">
        <v>858</v>
      </c>
      <c r="BS189" s="7" t="s">
        <v>858</v>
      </c>
      <c r="BT189" s="7" t="s">
        <v>858</v>
      </c>
      <c r="BU189" t="s">
        <v>858</v>
      </c>
      <c r="BV189" t="s">
        <v>858</v>
      </c>
    </row>
    <row r="190" spans="1:74" x14ac:dyDescent="0.35">
      <c r="A190" s="7">
        <f ca="1">Template!A190</f>
        <v>186</v>
      </c>
      <c r="B190" s="181">
        <f ca="1">Template!B190</f>
        <v>44948.204212962963</v>
      </c>
      <c r="C190" t="str">
        <f ca="1">Template!C190</f>
        <v>WO-23003-117-A-1</v>
      </c>
      <c r="D190" t="str">
        <f ca="1">Template!E190</f>
        <v>U</v>
      </c>
      <c r="E190" s="7">
        <f ca="1">Template!G190</f>
        <v>0</v>
      </c>
      <c r="F190" s="7" t="e">
        <f ca="1">Template!H190</f>
        <v>#N/A</v>
      </c>
      <c r="G190" s="7">
        <f ca="1">Template!I190</f>
        <v>0.376</v>
      </c>
      <c r="H190" s="7">
        <f ca="1">Template!J190</f>
        <v>1.6080000000000001</v>
      </c>
      <c r="I190" s="7" t="e">
        <f ca="1">Template!K190</f>
        <v>#N/A</v>
      </c>
      <c r="J190" s="7">
        <f ca="1">Template!L190</f>
        <v>10.943</v>
      </c>
      <c r="K190" s="7">
        <f ca="1">Template!M190</f>
        <v>8.2430000000000003</v>
      </c>
      <c r="L190" s="7" t="e">
        <f ca="1">Template!N190</f>
        <v>#N/A</v>
      </c>
      <c r="M190" s="7">
        <f ca="1">Template!O190</f>
        <v>2511.6849999999999</v>
      </c>
      <c r="N190" s="7">
        <f ca="1">Template!P190</f>
        <v>1</v>
      </c>
      <c r="O190" s="7" t="str">
        <f ca="1">Template!Q190</f>
        <v>&lt;MRL</v>
      </c>
      <c r="P190" s="7" t="e">
        <f ca="1">Template!R190</f>
        <v>#N/A</v>
      </c>
      <c r="Q190" s="7" t="str">
        <f ca="1">Template!S190</f>
        <v>&lt;MRL</v>
      </c>
      <c r="R190" s="7" t="str">
        <f ca="1">Template!T190</f>
        <v>&lt;MRL</v>
      </c>
      <c r="S190" s="7" t="e">
        <f ca="1">Template!U190</f>
        <v>#N/A</v>
      </c>
      <c r="T190" s="7">
        <f ca="1">Template!V190</f>
        <v>10.943</v>
      </c>
      <c r="U190" s="7">
        <f ca="1">Template!W190</f>
        <v>8.2430000000000003</v>
      </c>
      <c r="V190" s="7" t="e">
        <f ca="1">Template!X190</f>
        <v>#N/A</v>
      </c>
      <c r="W190" s="7">
        <f ca="1">Template!Y190</f>
        <v>2511.6849999999999</v>
      </c>
      <c r="X190" t="str">
        <f ca="1">Template!AD190</f>
        <v/>
      </c>
      <c r="Y190" s="7" t="str">
        <f>IF(LEN(Template!AF190)=0,"",Template!AF190)</f>
        <v>IS3</v>
      </c>
      <c r="Z190" s="7" t="str">
        <f>IF(LEN(Template!AG190)=0,"",Template!AG190)</f>
        <v/>
      </c>
      <c r="AA190" s="7" t="str">
        <f>IF(LEN(Template!AH190)=0,"",Template!AH190)</f>
        <v/>
      </c>
      <c r="AB190" s="7" t="str">
        <f>IF(LEN(Template!AI190)=0,"",Template!AI190)</f>
        <v/>
      </c>
      <c r="AC190" s="7" t="str">
        <f>IF(LEN(Template!AJ190)=0,"",Template!AJ190)</f>
        <v/>
      </c>
      <c r="AD190" s="7" t="str">
        <f>IF(LEN(Template!AK190)=0,"",Template!AK190)</f>
        <v/>
      </c>
      <c r="AE190" s="7" t="str">
        <f>IF(LEN(Template!AL190)=0,"",Template!AL190)</f>
        <v/>
      </c>
      <c r="AF190" s="7" t="str">
        <f>IF(LEN(Template!AM190)=0,"",Template!AM190)</f>
        <v/>
      </c>
      <c r="AG190" s="7" t="str">
        <f>IF(LEN(Template!AN190)=0,"",Template!AN190)</f>
        <v>IS4</v>
      </c>
      <c r="AH190" s="7" t="str">
        <f>IF(LEN(Template!AO190)=0,"",Template!AO190)</f>
        <v/>
      </c>
      <c r="AI190" t="str">
        <f>IF(LEN(Template!AS190)=0,"",Template!AS190)</f>
        <v/>
      </c>
      <c r="AJ190" t="str">
        <f>IF(LEN(Template!AU190)=0,"",Template!AU190)</f>
        <v/>
      </c>
      <c r="AM190" s="7">
        <v>277</v>
      </c>
      <c r="AN190" s="181">
        <v>44954.442731481482</v>
      </c>
      <c r="AO190" t="s">
        <v>607</v>
      </c>
      <c r="AP190" t="s">
        <v>788</v>
      </c>
      <c r="AQ190" s="7">
        <v>0</v>
      </c>
      <c r="AR190" s="7">
        <v>0</v>
      </c>
      <c r="AS190" s="7">
        <v>0.19800000000000001</v>
      </c>
      <c r="AT190" s="7">
        <v>0</v>
      </c>
      <c r="AU190" s="7">
        <v>0.91400000000000003</v>
      </c>
      <c r="AV190" s="7">
        <v>0.16600000000000001</v>
      </c>
      <c r="AW190" s="7">
        <v>0.25800000000000001</v>
      </c>
      <c r="AX190" s="7">
        <v>8.8369999999999997</v>
      </c>
      <c r="AY190" s="7">
        <v>0.20599999999999999</v>
      </c>
      <c r="AZ190" s="7">
        <v>2</v>
      </c>
      <c r="BA190" s="7" t="s">
        <v>782</v>
      </c>
      <c r="BB190" s="7" t="s">
        <v>782</v>
      </c>
      <c r="BC190" s="7" t="s">
        <v>782</v>
      </c>
      <c r="BD190" s="7" t="s">
        <v>782</v>
      </c>
      <c r="BE190" s="7" t="s">
        <v>782</v>
      </c>
      <c r="BF190" s="7" t="s">
        <v>782</v>
      </c>
      <c r="BG190" s="7" t="s">
        <v>782</v>
      </c>
      <c r="BH190" s="7">
        <v>17.673999999999999</v>
      </c>
      <c r="BI190" s="7" t="s">
        <v>782</v>
      </c>
      <c r="BJ190" t="s">
        <v>858</v>
      </c>
      <c r="BK190" s="7" t="s">
        <v>704</v>
      </c>
      <c r="BL190" s="7" t="s">
        <v>707</v>
      </c>
      <c r="BM190" s="7" t="s">
        <v>707</v>
      </c>
      <c r="BN190" s="7" t="s">
        <v>707</v>
      </c>
      <c r="BO190" s="7" t="s">
        <v>707</v>
      </c>
      <c r="BP190" s="7" t="s">
        <v>707</v>
      </c>
      <c r="BQ190" s="7" t="s">
        <v>858</v>
      </c>
      <c r="BR190" s="7" t="s">
        <v>858</v>
      </c>
      <c r="BS190" s="7" t="s">
        <v>858</v>
      </c>
      <c r="BT190" s="7" t="s">
        <v>858</v>
      </c>
      <c r="BU190" t="s">
        <v>858</v>
      </c>
      <c r="BV190" t="s">
        <v>858</v>
      </c>
    </row>
    <row r="191" spans="1:74" x14ac:dyDescent="0.35">
      <c r="A191" s="7">
        <f ca="1">Template!A191</f>
        <v>187</v>
      </c>
      <c r="B191" s="181">
        <f ca="1">Template!B191</f>
        <v>44948.223043981481</v>
      </c>
      <c r="C191" t="str">
        <f ca="1">Template!C191</f>
        <v>WO-23003-118-A-1</v>
      </c>
      <c r="D191" t="str">
        <f ca="1">Template!E191</f>
        <v>U</v>
      </c>
      <c r="E191" s="7">
        <f ca="1">Template!G191</f>
        <v>0</v>
      </c>
      <c r="F191" s="7" t="e">
        <f ca="1">Template!H191</f>
        <v>#N/A</v>
      </c>
      <c r="G191" s="7">
        <f ca="1">Template!I191</f>
        <v>0</v>
      </c>
      <c r="H191" s="7">
        <f ca="1">Template!J191</f>
        <v>1.7509999999999999</v>
      </c>
      <c r="I191" s="7" t="e">
        <f ca="1">Template!K191</f>
        <v>#N/A</v>
      </c>
      <c r="J191" s="7">
        <f ca="1">Template!L191</f>
        <v>12.301</v>
      </c>
      <c r="K191" s="7">
        <f ca="1">Template!M191</f>
        <v>9.4130000000000003</v>
      </c>
      <c r="L191" s="7" t="e">
        <f ca="1">Template!N191</f>
        <v>#N/A</v>
      </c>
      <c r="M191" s="7">
        <f ca="1">Template!O191</f>
        <v>2857.1869999999999</v>
      </c>
      <c r="N191" s="7">
        <f ca="1">Template!P191</f>
        <v>1</v>
      </c>
      <c r="O191" s="7" t="str">
        <f ca="1">Template!Q191</f>
        <v>&lt;MRL</v>
      </c>
      <c r="P191" s="7" t="e">
        <f ca="1">Template!R191</f>
        <v>#N/A</v>
      </c>
      <c r="Q191" s="7" t="str">
        <f ca="1">Template!S191</f>
        <v>&lt;MRL</v>
      </c>
      <c r="R191" s="7" t="str">
        <f ca="1">Template!T191</f>
        <v>&lt;MRL</v>
      </c>
      <c r="S191" s="7" t="e">
        <f ca="1">Template!U191</f>
        <v>#N/A</v>
      </c>
      <c r="T191" s="7">
        <f ca="1">Template!V191</f>
        <v>12.301</v>
      </c>
      <c r="U191" s="7">
        <f ca="1">Template!W191</f>
        <v>9.4130000000000003</v>
      </c>
      <c r="V191" s="7" t="e">
        <f ca="1">Template!X191</f>
        <v>#N/A</v>
      </c>
      <c r="W191" s="7">
        <f ca="1">Template!Y191</f>
        <v>2857.1869999999999</v>
      </c>
      <c r="X191" t="str">
        <f ca="1">Template!AD191</f>
        <v/>
      </c>
      <c r="Y191" s="7" t="str">
        <f>IF(LEN(Template!AF191)=0,"",Template!AF191)</f>
        <v>IS3</v>
      </c>
      <c r="Z191" s="7" t="str">
        <f>IF(LEN(Template!AG191)=0,"",Template!AG191)</f>
        <v/>
      </c>
      <c r="AA191" s="7" t="str">
        <f>IF(LEN(Template!AH191)=0,"",Template!AH191)</f>
        <v/>
      </c>
      <c r="AB191" s="7" t="str">
        <f>IF(LEN(Template!AI191)=0,"",Template!AI191)</f>
        <v/>
      </c>
      <c r="AC191" s="7" t="str">
        <f>IF(LEN(Template!AJ191)=0,"",Template!AJ191)</f>
        <v/>
      </c>
      <c r="AD191" s="7" t="str">
        <f>IF(LEN(Template!AK191)=0,"",Template!AK191)</f>
        <v/>
      </c>
      <c r="AE191" s="7" t="str">
        <f>IF(LEN(Template!AL191)=0,"",Template!AL191)</f>
        <v/>
      </c>
      <c r="AF191" s="7" t="str">
        <f>IF(LEN(Template!AM191)=0,"",Template!AM191)</f>
        <v/>
      </c>
      <c r="AG191" s="7" t="str">
        <f>IF(LEN(Template!AN191)=0,"",Template!AN191)</f>
        <v>IS4</v>
      </c>
      <c r="AH191" s="7" t="str">
        <f>IF(LEN(Template!AO191)=0,"",Template!AO191)</f>
        <v/>
      </c>
      <c r="AI191" t="str">
        <f>IF(LEN(Template!AS191)=0,"",Template!AS191)</f>
        <v/>
      </c>
      <c r="AJ191" t="str">
        <f>IF(LEN(Template!AU191)=0,"",Template!AU191)</f>
        <v/>
      </c>
      <c r="AM191" s="7">
        <v>278</v>
      </c>
      <c r="AN191" s="181">
        <v>44954.461527777778</v>
      </c>
      <c r="AO191" t="s">
        <v>606</v>
      </c>
      <c r="AP191" t="s">
        <v>788</v>
      </c>
      <c r="AQ191" s="7">
        <v>0</v>
      </c>
      <c r="AR191" s="7">
        <v>0</v>
      </c>
      <c r="AS191" s="7">
        <v>0.54400000000000004</v>
      </c>
      <c r="AT191" s="7">
        <v>0</v>
      </c>
      <c r="AU191" s="7">
        <v>0</v>
      </c>
      <c r="AV191" s="7">
        <v>0.376</v>
      </c>
      <c r="AW191" s="7">
        <v>0</v>
      </c>
      <c r="AX191" s="7">
        <v>7.7830000000000004</v>
      </c>
      <c r="AY191" s="7">
        <v>0.249</v>
      </c>
      <c r="AZ191" s="7">
        <v>2</v>
      </c>
      <c r="BA191" s="7" t="s">
        <v>782</v>
      </c>
      <c r="BB191" s="7" t="s">
        <v>782</v>
      </c>
      <c r="BC191" s="7" t="s">
        <v>782</v>
      </c>
      <c r="BD191" s="7" t="s">
        <v>782</v>
      </c>
      <c r="BE191" s="7" t="s">
        <v>782</v>
      </c>
      <c r="BF191" s="7" t="s">
        <v>782</v>
      </c>
      <c r="BG191" s="7" t="s">
        <v>782</v>
      </c>
      <c r="BH191" s="7">
        <v>15.566000000000001</v>
      </c>
      <c r="BI191" s="7" t="s">
        <v>782</v>
      </c>
      <c r="BJ191" t="s">
        <v>858</v>
      </c>
      <c r="BK191" s="7" t="s">
        <v>704</v>
      </c>
      <c r="BL191" s="7" t="s">
        <v>707</v>
      </c>
      <c r="BM191" s="7" t="s">
        <v>707</v>
      </c>
      <c r="BN191" s="7" t="s">
        <v>707</v>
      </c>
      <c r="BO191" s="7" t="s">
        <v>707</v>
      </c>
      <c r="BP191" s="7" t="s">
        <v>707</v>
      </c>
      <c r="BQ191" s="7" t="s">
        <v>707</v>
      </c>
      <c r="BR191" s="7" t="s">
        <v>707</v>
      </c>
      <c r="BS191" s="7" t="s">
        <v>858</v>
      </c>
      <c r="BT191" s="7" t="s">
        <v>858</v>
      </c>
      <c r="BU191" t="s">
        <v>858</v>
      </c>
      <c r="BV191" t="s">
        <v>858</v>
      </c>
    </row>
    <row r="192" spans="1:74" x14ac:dyDescent="0.35">
      <c r="A192" s="7">
        <f ca="1">Template!A192</f>
        <v>188</v>
      </c>
      <c r="B192" s="181">
        <f ca="1">Template!B192</f>
        <v>44948.241875</v>
      </c>
      <c r="C192" t="str">
        <f ca="1">Template!C192</f>
        <v>WO-23003-119-A-1</v>
      </c>
      <c r="D192" t="str">
        <f ca="1">Template!E192</f>
        <v>U</v>
      </c>
      <c r="E192" s="7">
        <f ca="1">Template!G192</f>
        <v>0</v>
      </c>
      <c r="F192" s="7" t="e">
        <f ca="1">Template!H192</f>
        <v>#N/A</v>
      </c>
      <c r="G192" s="7">
        <f ca="1">Template!I192</f>
        <v>0</v>
      </c>
      <c r="H192" s="7">
        <f ca="1">Template!J192</f>
        <v>1.0489999999999999</v>
      </c>
      <c r="I192" s="7" t="e">
        <f ca="1">Template!K192</f>
        <v>#N/A</v>
      </c>
      <c r="J192" s="7">
        <f ca="1">Template!L192</f>
        <v>3.7890000000000001</v>
      </c>
      <c r="K192" s="7">
        <f ca="1">Template!M192</f>
        <v>2.851</v>
      </c>
      <c r="L192" s="7" t="e">
        <f ca="1">Template!N192</f>
        <v>#N/A</v>
      </c>
      <c r="M192" s="7">
        <f ca="1">Template!O192</f>
        <v>1085.45</v>
      </c>
      <c r="N192" s="7">
        <f ca="1">Template!P192</f>
        <v>1</v>
      </c>
      <c r="O192" s="7" t="str">
        <f ca="1">Template!Q192</f>
        <v>&lt;MRL</v>
      </c>
      <c r="P192" s="7" t="e">
        <f ca="1">Template!R192</f>
        <v>#N/A</v>
      </c>
      <c r="Q192" s="7" t="str">
        <f ca="1">Template!S192</f>
        <v>&lt;MRL</v>
      </c>
      <c r="R192" s="7" t="str">
        <f ca="1">Template!T192</f>
        <v>&lt;MRL</v>
      </c>
      <c r="S192" s="7" t="e">
        <f ca="1">Template!U192</f>
        <v>#N/A</v>
      </c>
      <c r="T192" s="7" t="str">
        <f ca="1">Template!V192</f>
        <v>&lt;MRL</v>
      </c>
      <c r="U192" s="7" t="str">
        <f ca="1">Template!W192</f>
        <v>&lt;MRL</v>
      </c>
      <c r="V192" s="7" t="e">
        <f ca="1">Template!X192</f>
        <v>#N/A</v>
      </c>
      <c r="W192" s="7">
        <f ca="1">Template!Y192</f>
        <v>1085.45</v>
      </c>
      <c r="X192" t="str">
        <f ca="1">Template!AD192</f>
        <v/>
      </c>
      <c r="Y192" s="7" t="str">
        <f>IF(LEN(Template!AF192)=0,"",Template!AF192)</f>
        <v>IS3</v>
      </c>
      <c r="Z192" s="7" t="str">
        <f>IF(LEN(Template!AG192)=0,"",Template!AG192)</f>
        <v/>
      </c>
      <c r="AA192" s="7" t="str">
        <f>IF(LEN(Template!AH192)=0,"",Template!AH192)</f>
        <v/>
      </c>
      <c r="AB192" s="7" t="str">
        <f>IF(LEN(Template!AI192)=0,"",Template!AI192)</f>
        <v/>
      </c>
      <c r="AC192" s="7" t="str">
        <f>IF(LEN(Template!AJ192)=0,"",Template!AJ192)</f>
        <v/>
      </c>
      <c r="AD192" s="7" t="str">
        <f>IF(LEN(Template!AK192)=0,"",Template!AK192)</f>
        <v/>
      </c>
      <c r="AE192" s="7" t="str">
        <f>IF(LEN(Template!AL192)=0,"",Template!AL192)</f>
        <v/>
      </c>
      <c r="AF192" s="7" t="str">
        <f>IF(LEN(Template!AM192)=0,"",Template!AM192)</f>
        <v/>
      </c>
      <c r="AG192" s="7" t="str">
        <f>IF(LEN(Template!AN192)=0,"",Template!AN192)</f>
        <v/>
      </c>
      <c r="AH192" s="7" t="str">
        <f>IF(LEN(Template!AO192)=0,"",Template!AO192)</f>
        <v>R1</v>
      </c>
      <c r="AI192" t="str">
        <f>IF(LEN(Template!AS192)=0,"",Template!AS192)</f>
        <v>Electively rerun below</v>
      </c>
      <c r="AJ192" t="str">
        <f>IF(LEN(Template!AU192)=0,"",Template!AU192)</f>
        <v/>
      </c>
      <c r="AM192" s="7">
        <v>279</v>
      </c>
      <c r="AN192" s="181">
        <v>44954.48033564815</v>
      </c>
      <c r="AO192" t="s">
        <v>605</v>
      </c>
      <c r="AP192" t="s">
        <v>788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0.34100000000000003</v>
      </c>
      <c r="AW192" s="7">
        <v>0.28199999999999997</v>
      </c>
      <c r="AX192" s="7">
        <v>15.624000000000001</v>
      </c>
      <c r="AY192" s="7">
        <v>0.22800000000000001</v>
      </c>
      <c r="AZ192" s="7">
        <v>2</v>
      </c>
      <c r="BA192" s="7" t="s">
        <v>782</v>
      </c>
      <c r="BB192" s="7" t="s">
        <v>782</v>
      </c>
      <c r="BC192" s="7" t="s">
        <v>782</v>
      </c>
      <c r="BD192" s="7" t="s">
        <v>782</v>
      </c>
      <c r="BE192" s="7" t="s">
        <v>782</v>
      </c>
      <c r="BF192" s="7" t="s">
        <v>782</v>
      </c>
      <c r="BG192" s="7" t="s">
        <v>782</v>
      </c>
      <c r="BH192" s="7">
        <v>31.248000000000001</v>
      </c>
      <c r="BI192" s="7" t="s">
        <v>782</v>
      </c>
      <c r="BJ192" t="s">
        <v>858</v>
      </c>
      <c r="BK192" s="7" t="s">
        <v>704</v>
      </c>
      <c r="BL192" s="7" t="s">
        <v>707</v>
      </c>
      <c r="BM192" s="7" t="s">
        <v>707</v>
      </c>
      <c r="BN192" s="7" t="s">
        <v>707</v>
      </c>
      <c r="BO192" s="7" t="s">
        <v>707</v>
      </c>
      <c r="BP192" s="7" t="s">
        <v>707</v>
      </c>
      <c r="BQ192" s="7" t="s">
        <v>858</v>
      </c>
      <c r="BR192" s="7" t="s">
        <v>858</v>
      </c>
      <c r="BS192" s="7" t="s">
        <v>858</v>
      </c>
      <c r="BT192" s="7" t="s">
        <v>858</v>
      </c>
      <c r="BU192" t="s">
        <v>858</v>
      </c>
      <c r="BV192" t="s">
        <v>858</v>
      </c>
    </row>
    <row r="193" spans="1:74" x14ac:dyDescent="0.35">
      <c r="A193" s="7">
        <f ca="1">Template!A193</f>
        <v>189</v>
      </c>
      <c r="B193" s="181">
        <f ca="1">Template!B193</f>
        <v>44948.260694444441</v>
      </c>
      <c r="C193" t="str">
        <f ca="1">Template!C193</f>
        <v>WO-23003-120-A-1</v>
      </c>
      <c r="D193" t="str">
        <f ca="1">Template!E193</f>
        <v>U</v>
      </c>
      <c r="E193" s="7">
        <f ca="1">Template!G193</f>
        <v>0</v>
      </c>
      <c r="F193" s="7" t="e">
        <f ca="1">Template!H193</f>
        <v>#N/A</v>
      </c>
      <c r="G193" s="7">
        <f ca="1">Template!I193</f>
        <v>0.61499999999999999</v>
      </c>
      <c r="H193" s="7">
        <f ca="1">Template!J193</f>
        <v>1.294</v>
      </c>
      <c r="I193" s="7" t="e">
        <f ca="1">Template!K193</f>
        <v>#N/A</v>
      </c>
      <c r="J193" s="7">
        <f ca="1">Template!L193</f>
        <v>4.4470000000000001</v>
      </c>
      <c r="K193" s="7">
        <f ca="1">Template!M193</f>
        <v>3.7240000000000002</v>
      </c>
      <c r="L193" s="7" t="e">
        <f ca="1">Template!N193</f>
        <v>#N/A</v>
      </c>
      <c r="M193" s="7">
        <f ca="1">Template!O193</f>
        <v>1329.0150000000001</v>
      </c>
      <c r="N193" s="7">
        <f ca="1">Template!P193</f>
        <v>1</v>
      </c>
      <c r="O193" s="7" t="str">
        <f ca="1">Template!Q193</f>
        <v>&lt;MRL</v>
      </c>
      <c r="P193" s="7" t="e">
        <f ca="1">Template!R193</f>
        <v>#N/A</v>
      </c>
      <c r="Q193" s="7" t="str">
        <f ca="1">Template!S193</f>
        <v>&lt;MRL</v>
      </c>
      <c r="R193" s="7" t="str">
        <f ca="1">Template!T193</f>
        <v>&lt;MRL</v>
      </c>
      <c r="S193" s="7" t="e">
        <f ca="1">Template!U193</f>
        <v>#N/A</v>
      </c>
      <c r="T193" s="7" t="str">
        <f ca="1">Template!V193</f>
        <v>&lt;MRL</v>
      </c>
      <c r="U193" s="7" t="str">
        <f ca="1">Template!W193</f>
        <v>&lt;MRL</v>
      </c>
      <c r="V193" s="7" t="e">
        <f ca="1">Template!X193</f>
        <v>#N/A</v>
      </c>
      <c r="W193" s="7">
        <f ca="1">Template!Y193</f>
        <v>1329.0150000000001</v>
      </c>
      <c r="X193" t="str">
        <f ca="1">Template!AD193</f>
        <v/>
      </c>
      <c r="Y193" s="7" t="str">
        <f>IF(LEN(Template!AF193)=0,"",Template!AF193)</f>
        <v>IS3</v>
      </c>
      <c r="Z193" s="7" t="str">
        <f>IF(LEN(Template!AG193)=0,"",Template!AG193)</f>
        <v/>
      </c>
      <c r="AA193" s="7" t="str">
        <f>IF(LEN(Template!AH193)=0,"",Template!AH193)</f>
        <v/>
      </c>
      <c r="AB193" s="7" t="str">
        <f>IF(LEN(Template!AI193)=0,"",Template!AI193)</f>
        <v/>
      </c>
      <c r="AC193" s="7" t="str">
        <f>IF(LEN(Template!AJ193)=0,"",Template!AJ193)</f>
        <v/>
      </c>
      <c r="AD193" s="7" t="str">
        <f>IF(LEN(Template!AK193)=0,"",Template!AK193)</f>
        <v/>
      </c>
      <c r="AE193" s="7" t="str">
        <f>IF(LEN(Template!AL193)=0,"",Template!AL193)</f>
        <v/>
      </c>
      <c r="AF193" s="7" t="str">
        <f>IF(LEN(Template!AM193)=0,"",Template!AM193)</f>
        <v/>
      </c>
      <c r="AG193" s="7" t="str">
        <f>IF(LEN(Template!AN193)=0,"",Template!AN193)</f>
        <v/>
      </c>
      <c r="AH193" s="7" t="str">
        <f>IF(LEN(Template!AO193)=0,"",Template!AO193)</f>
        <v>R1</v>
      </c>
      <c r="AI193" t="str">
        <f>IF(LEN(Template!AS193)=0,"",Template!AS193)</f>
        <v>Electively rerun below</v>
      </c>
      <c r="AJ193" t="str">
        <f>IF(LEN(Template!AU193)=0,"",Template!AU193)</f>
        <v/>
      </c>
      <c r="AM193" s="7">
        <v>286</v>
      </c>
      <c r="AN193" s="181">
        <v>44954.630787037036</v>
      </c>
      <c r="AO193" t="s">
        <v>601</v>
      </c>
      <c r="AP193" t="s">
        <v>788</v>
      </c>
      <c r="AQ193" s="7">
        <v>0</v>
      </c>
      <c r="AR193" s="7">
        <v>0</v>
      </c>
      <c r="AS193" s="7">
        <v>0.86699999999999999</v>
      </c>
      <c r="AT193" s="7">
        <v>0</v>
      </c>
      <c r="AU193" s="7">
        <v>1.0549999999999999</v>
      </c>
      <c r="AV193" s="7">
        <v>0.61099999999999999</v>
      </c>
      <c r="AW193" s="7">
        <v>0.52400000000000002</v>
      </c>
      <c r="AX193" s="7">
        <v>15.407999999999999</v>
      </c>
      <c r="AY193" s="7">
        <v>0.52600000000000002</v>
      </c>
      <c r="AZ193" s="7">
        <v>2</v>
      </c>
      <c r="BA193" s="7" t="s">
        <v>782</v>
      </c>
      <c r="BB193" s="7" t="s">
        <v>782</v>
      </c>
      <c r="BC193" s="7" t="s">
        <v>782</v>
      </c>
      <c r="BD193" s="7" t="s">
        <v>782</v>
      </c>
      <c r="BE193" s="7" t="s">
        <v>782</v>
      </c>
      <c r="BF193" s="7" t="s">
        <v>782</v>
      </c>
      <c r="BG193" s="7" t="s">
        <v>782</v>
      </c>
      <c r="BH193" s="7">
        <v>30.815999999999999</v>
      </c>
      <c r="BI193" s="7" t="s">
        <v>782</v>
      </c>
      <c r="BJ193" t="s">
        <v>858</v>
      </c>
      <c r="BK193" s="7" t="s">
        <v>704</v>
      </c>
      <c r="BL193" s="7" t="s">
        <v>858</v>
      </c>
      <c r="BM193" s="7" t="s">
        <v>707</v>
      </c>
      <c r="BN193" s="7" t="s">
        <v>707</v>
      </c>
      <c r="BO193" s="7" t="s">
        <v>858</v>
      </c>
      <c r="BP193" s="7" t="s">
        <v>858</v>
      </c>
      <c r="BQ193" s="7" t="s">
        <v>858</v>
      </c>
      <c r="BR193" s="7" t="s">
        <v>858</v>
      </c>
      <c r="BS193" s="7" t="s">
        <v>858</v>
      </c>
      <c r="BT193" s="7" t="s">
        <v>858</v>
      </c>
      <c r="BU193" t="s">
        <v>858</v>
      </c>
      <c r="BV193" t="s">
        <v>858</v>
      </c>
    </row>
    <row r="194" spans="1:74" x14ac:dyDescent="0.35">
      <c r="A194" s="7">
        <f ca="1">Template!A194</f>
        <v>190</v>
      </c>
      <c r="B194" s="181">
        <f ca="1">Template!B194</f>
        <v>44948.279513888891</v>
      </c>
      <c r="C194" t="str">
        <f ca="1">Template!C194</f>
        <v>AB-230117-02 LRB 13</v>
      </c>
      <c r="D194" t="str">
        <f ca="1">Template!E194</f>
        <v>K</v>
      </c>
      <c r="E194" s="7">
        <f ca="1">Template!G194</f>
        <v>0</v>
      </c>
      <c r="F194" s="7" t="e">
        <f ca="1">Template!H194</f>
        <v>#N/A</v>
      </c>
      <c r="G194" s="7">
        <f ca="1">Template!I194</f>
        <v>0.26300000000000001</v>
      </c>
      <c r="H194" s="7">
        <f ca="1">Template!J194</f>
        <v>0.748</v>
      </c>
      <c r="I194" s="7" t="e">
        <f ca="1">Template!K194</f>
        <v>#N/A</v>
      </c>
      <c r="J194" s="7">
        <f ca="1">Template!L194</f>
        <v>0.62</v>
      </c>
      <c r="K194" s="7">
        <f ca="1">Template!M194</f>
        <v>0.374</v>
      </c>
      <c r="L194" s="7" t="e">
        <f ca="1">Template!N194</f>
        <v>#N/A</v>
      </c>
      <c r="M194" s="7">
        <f ca="1">Template!O194</f>
        <v>69.087000000000003</v>
      </c>
      <c r="N194" s="7">
        <f ca="1">Template!P194</f>
        <v>1</v>
      </c>
      <c r="O194" s="7" t="str">
        <f ca="1">Template!Q194</f>
        <v>&lt;MRL</v>
      </c>
      <c r="P194" s="7" t="e">
        <f ca="1">Template!R194</f>
        <v>#N/A</v>
      </c>
      <c r="Q194" s="7" t="str">
        <f ca="1">Template!S194</f>
        <v>&lt;MRL</v>
      </c>
      <c r="R194" s="7" t="str">
        <f ca="1">Template!T194</f>
        <v>&lt;MRL</v>
      </c>
      <c r="S194" s="7" t="e">
        <f ca="1">Template!U194</f>
        <v>#N/A</v>
      </c>
      <c r="T194" s="7" t="str">
        <f ca="1">Template!V194</f>
        <v>&lt;MRL</v>
      </c>
      <c r="U194" s="7" t="str">
        <f ca="1">Template!W194</f>
        <v>&lt;MRL</v>
      </c>
      <c r="V194" s="7" t="e">
        <f ca="1">Template!X194</f>
        <v>#N/A</v>
      </c>
      <c r="W194" s="7">
        <f ca="1">Template!Y194</f>
        <v>69.087000000000003</v>
      </c>
      <c r="X194" t="str">
        <f ca="1">Template!AD194</f>
        <v/>
      </c>
      <c r="Y194" s="7" t="str">
        <f>IF(LEN(Template!AF194)=0,"",Template!AF194)</f>
        <v/>
      </c>
      <c r="Z194" s="7" t="str">
        <f>IF(LEN(Template!AG194)=0,"",Template!AG194)</f>
        <v/>
      </c>
      <c r="AA194" s="7" t="str">
        <f>IF(LEN(Template!AH194)=0,"",Template!AH194)</f>
        <v/>
      </c>
      <c r="AB194" s="7" t="str">
        <f>IF(LEN(Template!AI194)=0,"",Template!AI194)</f>
        <v/>
      </c>
      <c r="AC194" s="7" t="str">
        <f>IF(LEN(Template!AJ194)=0,"",Template!AJ194)</f>
        <v/>
      </c>
      <c r="AD194" s="7" t="str">
        <f>IF(LEN(Template!AK194)=0,"",Template!AK194)</f>
        <v/>
      </c>
      <c r="AE194" s="7" t="str">
        <f>IF(LEN(Template!AL194)=0,"",Template!AL194)</f>
        <v/>
      </c>
      <c r="AF194" s="7" t="str">
        <f>IF(LEN(Template!AM194)=0,"",Template!AM194)</f>
        <v/>
      </c>
      <c r="AG194" s="7" t="str">
        <f>IF(LEN(Template!AN194)=0,"",Template!AN194)</f>
        <v>b</v>
      </c>
      <c r="AH194" s="7" t="str">
        <f>IF(LEN(Template!AO194)=0,"",Template!AO194)</f>
        <v/>
      </c>
      <c r="AI194" t="str">
        <f>IF(LEN(Template!AS194)=0,"",Template!AS194)</f>
        <v/>
      </c>
      <c r="AJ194" t="str">
        <f>IF(LEN(Template!AU194)=0,"",Template!AU194)</f>
        <v/>
      </c>
      <c r="AM194" s="7">
        <v>287</v>
      </c>
      <c r="AN194" s="181">
        <v>44954.649606481478</v>
      </c>
      <c r="AO194" t="s">
        <v>600</v>
      </c>
      <c r="AP194" t="s">
        <v>788</v>
      </c>
      <c r="AQ194" s="7">
        <v>0</v>
      </c>
      <c r="AR194" s="7">
        <v>0</v>
      </c>
      <c r="AS194" s="7">
        <v>0.34</v>
      </c>
      <c r="AT194" s="7">
        <v>0</v>
      </c>
      <c r="AU194" s="7">
        <v>0.97099999999999997</v>
      </c>
      <c r="AV194" s="7">
        <v>0.46400000000000002</v>
      </c>
      <c r="AW194" s="7">
        <v>0.39100000000000001</v>
      </c>
      <c r="AX194" s="7">
        <v>14.04</v>
      </c>
      <c r="AY194" s="7">
        <v>0.316</v>
      </c>
      <c r="AZ194" s="7">
        <v>2</v>
      </c>
      <c r="BA194" s="7" t="s">
        <v>782</v>
      </c>
      <c r="BB194" s="7" t="s">
        <v>782</v>
      </c>
      <c r="BC194" s="7" t="s">
        <v>782</v>
      </c>
      <c r="BD194" s="7" t="s">
        <v>782</v>
      </c>
      <c r="BE194" s="7" t="s">
        <v>782</v>
      </c>
      <c r="BF194" s="7" t="s">
        <v>782</v>
      </c>
      <c r="BG194" s="7" t="s">
        <v>782</v>
      </c>
      <c r="BH194" s="7">
        <v>28.08</v>
      </c>
      <c r="BI194" s="7" t="s">
        <v>782</v>
      </c>
      <c r="BJ194" t="s">
        <v>858</v>
      </c>
      <c r="BK194" s="7" t="s">
        <v>704</v>
      </c>
      <c r="BL194" s="7" t="s">
        <v>858</v>
      </c>
      <c r="BM194" s="7" t="s">
        <v>707</v>
      </c>
      <c r="BN194" s="7" t="s">
        <v>707</v>
      </c>
      <c r="BO194" s="7" t="s">
        <v>858</v>
      </c>
      <c r="BP194" s="7" t="s">
        <v>858</v>
      </c>
      <c r="BQ194" s="7" t="s">
        <v>858</v>
      </c>
      <c r="BR194" s="7" t="s">
        <v>858</v>
      </c>
      <c r="BS194" s="7" t="s">
        <v>858</v>
      </c>
      <c r="BT194" s="7" t="s">
        <v>858</v>
      </c>
      <c r="BU194" t="s">
        <v>858</v>
      </c>
      <c r="BV194" t="s">
        <v>858</v>
      </c>
    </row>
    <row r="195" spans="1:74" x14ac:dyDescent="0.35">
      <c r="A195" s="7">
        <f ca="1">Template!A195</f>
        <v>191</v>
      </c>
      <c r="B195" s="181">
        <f ca="1">Template!B195</f>
        <v>44948.298321759263</v>
      </c>
      <c r="C195" t="str">
        <f ca="1">Template!C195</f>
        <v>LD6-inj1</v>
      </c>
      <c r="D195" t="str">
        <f ca="1">Template!E195</f>
        <v>D</v>
      </c>
      <c r="E195" s="7">
        <f ca="1">Template!G195</f>
        <v>0</v>
      </c>
      <c r="F195" s="7" t="e">
        <f ca="1">Template!H195</f>
        <v>#N/A</v>
      </c>
      <c r="G195" s="7">
        <f ca="1">Template!I195</f>
        <v>0</v>
      </c>
      <c r="H195" s="7">
        <f ca="1">Template!J195</f>
        <v>0.88300000000000001</v>
      </c>
      <c r="I195" s="7" t="e">
        <f ca="1">Template!K195</f>
        <v>#N/A</v>
      </c>
      <c r="J195" s="7">
        <f ca="1">Template!L195</f>
        <v>1.3620000000000001</v>
      </c>
      <c r="K195" s="7">
        <f ca="1">Template!M195</f>
        <v>2.8929999999999998</v>
      </c>
      <c r="L195" s="7" t="e">
        <f ca="1">Template!N195</f>
        <v>#N/A</v>
      </c>
      <c r="M195" s="7">
        <f ca="1">Template!O195</f>
        <v>3922.7069999999999</v>
      </c>
      <c r="N195" s="7">
        <f ca="1">Template!P195</f>
        <v>1</v>
      </c>
      <c r="O195" s="7" t="str">
        <f ca="1">Template!Q195</f>
        <v>&lt;MRL</v>
      </c>
      <c r="P195" s="7" t="e">
        <f ca="1">Template!R195</f>
        <v>#N/A</v>
      </c>
      <c r="Q195" s="7" t="str">
        <f ca="1">Template!S195</f>
        <v>&lt;MRL</v>
      </c>
      <c r="R195" s="7" t="str">
        <f ca="1">Template!T195</f>
        <v>&lt;MRL</v>
      </c>
      <c r="S195" s="7" t="e">
        <f ca="1">Template!U195</f>
        <v>#N/A</v>
      </c>
      <c r="T195" s="7" t="str">
        <f ca="1">Template!V195</f>
        <v>&lt;MRL</v>
      </c>
      <c r="U195" s="7" t="str">
        <f ca="1">Template!W195</f>
        <v>&lt;MRL</v>
      </c>
      <c r="V195" s="7" t="e">
        <f ca="1">Template!X195</f>
        <v>#N/A</v>
      </c>
      <c r="W195" s="7">
        <f ca="1">Template!Y195</f>
        <v>3922.7069999999999</v>
      </c>
      <c r="X195" t="str">
        <f ca="1">Template!AD195</f>
        <v/>
      </c>
      <c r="Y195" s="7" t="str">
        <f>IF(LEN(Template!AF195)=0,"",Template!AF195)</f>
        <v/>
      </c>
      <c r="Z195" s="7" t="str">
        <f>IF(LEN(Template!AG195)=0,"",Template!AG195)</f>
        <v/>
      </c>
      <c r="AA195" s="7" t="str">
        <f>IF(LEN(Template!AH195)=0,"",Template!AH195)</f>
        <v/>
      </c>
      <c r="AB195" s="7" t="str">
        <f>IF(LEN(Template!AI195)=0,"",Template!AI195)</f>
        <v/>
      </c>
      <c r="AC195" s="7" t="str">
        <f>IF(LEN(Template!AJ195)=0,"",Template!AJ195)</f>
        <v/>
      </c>
      <c r="AD195" s="7" t="str">
        <f>IF(LEN(Template!AK195)=0,"",Template!AK195)</f>
        <v/>
      </c>
      <c r="AE195" s="7" t="str">
        <f>IF(LEN(Template!AL195)=0,"",Template!AL195)</f>
        <v/>
      </c>
      <c r="AF195" s="7" t="str">
        <f>IF(LEN(Template!AM195)=0,"",Template!AM195)</f>
        <v/>
      </c>
      <c r="AG195" s="7" t="str">
        <f>IF(LEN(Template!AN195)=0,"",Template!AN195)</f>
        <v>IS4</v>
      </c>
      <c r="AH195" s="7" t="str">
        <f>IF(LEN(Template!AO195)=0,"",Template!AO195)</f>
        <v/>
      </c>
      <c r="AI195" t="str">
        <f>IF(LEN(Template!AS195)=0,"",Template!AS195)</f>
        <v/>
      </c>
      <c r="AJ195" t="str">
        <f>IF(LEN(Template!AU195)=0,"",Template!AU195)</f>
        <v/>
      </c>
      <c r="AM195" s="7">
        <v>288</v>
      </c>
      <c r="AN195" s="181">
        <v>44954.668449074074</v>
      </c>
      <c r="AO195" t="s">
        <v>599</v>
      </c>
      <c r="AP195" t="s">
        <v>788</v>
      </c>
      <c r="AQ195" s="7">
        <v>0</v>
      </c>
      <c r="AR195" s="7">
        <v>15.276</v>
      </c>
      <c r="AS195" s="7">
        <v>0.59</v>
      </c>
      <c r="AT195" s="7">
        <v>0</v>
      </c>
      <c r="AU195" s="7">
        <v>1.663</v>
      </c>
      <c r="AV195" s="7">
        <v>0.39</v>
      </c>
      <c r="AW195" s="7">
        <v>0.29499999999999998</v>
      </c>
      <c r="AX195" s="7">
        <v>43.91</v>
      </c>
      <c r="AY195" s="7">
        <v>0.32500000000000001</v>
      </c>
      <c r="AZ195" s="7">
        <v>2</v>
      </c>
      <c r="BA195" s="7" t="s">
        <v>782</v>
      </c>
      <c r="BB195" s="7">
        <v>30.552</v>
      </c>
      <c r="BC195" s="7" t="s">
        <v>782</v>
      </c>
      <c r="BD195" s="7" t="s">
        <v>782</v>
      </c>
      <c r="BE195" s="7" t="s">
        <v>782</v>
      </c>
      <c r="BF195" s="7" t="s">
        <v>782</v>
      </c>
      <c r="BG195" s="7" t="s">
        <v>782</v>
      </c>
      <c r="BH195" s="7">
        <v>87.82</v>
      </c>
      <c r="BI195" s="7" t="s">
        <v>782</v>
      </c>
      <c r="BJ195" t="s">
        <v>858</v>
      </c>
      <c r="BK195" s="7" t="s">
        <v>704</v>
      </c>
      <c r="BL195" s="7" t="s">
        <v>858</v>
      </c>
      <c r="BM195" s="7" t="s">
        <v>704</v>
      </c>
      <c r="BN195" s="7" t="s">
        <v>707</v>
      </c>
      <c r="BO195" s="7" t="s">
        <v>858</v>
      </c>
      <c r="BP195" s="7" t="s">
        <v>858</v>
      </c>
      <c r="BQ195" s="7" t="s">
        <v>858</v>
      </c>
      <c r="BR195" s="7" t="s">
        <v>858</v>
      </c>
      <c r="BS195" s="7" t="s">
        <v>858</v>
      </c>
      <c r="BT195" s="7" t="s">
        <v>858</v>
      </c>
      <c r="BU195" t="s">
        <v>858</v>
      </c>
      <c r="BV195" t="s">
        <v>858</v>
      </c>
    </row>
    <row r="196" spans="1:74" x14ac:dyDescent="0.35">
      <c r="A196" s="7">
        <f ca="1">Template!A196</f>
        <v>192</v>
      </c>
      <c r="B196" s="181">
        <f ca="1">Template!B196</f>
        <v>44948.317129629628</v>
      </c>
      <c r="C196" t="str">
        <f ca="1">Template!C196</f>
        <v>AB-230117-02 LD 6</v>
      </c>
      <c r="D196" t="str">
        <f ca="1">Template!E196</f>
        <v>D</v>
      </c>
      <c r="E196" s="7">
        <f ca="1">Template!G196</f>
        <v>0</v>
      </c>
      <c r="F196" s="7" t="e">
        <f ca="1">Template!H196</f>
        <v>#N/A</v>
      </c>
      <c r="G196" s="7">
        <f ca="1">Template!I196</f>
        <v>0</v>
      </c>
      <c r="H196" s="7">
        <f ca="1">Template!J196</f>
        <v>0.86499999999999999</v>
      </c>
      <c r="I196" s="7" t="e">
        <f ca="1">Template!K196</f>
        <v>#N/A</v>
      </c>
      <c r="J196" s="7">
        <f ca="1">Template!L196</f>
        <v>1.3740000000000001</v>
      </c>
      <c r="K196" s="7">
        <f ca="1">Template!M196</f>
        <v>3.0790000000000002</v>
      </c>
      <c r="L196" s="7" t="e">
        <f ca="1">Template!N196</f>
        <v>#N/A</v>
      </c>
      <c r="M196" s="7">
        <f ca="1">Template!O196</f>
        <v>4142.0569999999998</v>
      </c>
      <c r="N196" s="7">
        <f ca="1">Template!P196</f>
        <v>1</v>
      </c>
      <c r="O196" s="7" t="str">
        <f ca="1">Template!Q196</f>
        <v>&lt;MRL</v>
      </c>
      <c r="P196" s="7" t="e">
        <f ca="1">Template!R196</f>
        <v>#N/A</v>
      </c>
      <c r="Q196" s="7" t="str">
        <f ca="1">Template!S196</f>
        <v>&lt;MRL</v>
      </c>
      <c r="R196" s="7" t="str">
        <f ca="1">Template!T196</f>
        <v>&lt;MRL</v>
      </c>
      <c r="S196" s="7" t="e">
        <f ca="1">Template!U196</f>
        <v>#N/A</v>
      </c>
      <c r="T196" s="7" t="str">
        <f ca="1">Template!V196</f>
        <v>&lt;MRL</v>
      </c>
      <c r="U196" s="7" t="str">
        <f ca="1">Template!W196</f>
        <v>&lt;MRL</v>
      </c>
      <c r="V196" s="7" t="e">
        <f ca="1">Template!X196</f>
        <v>#N/A</v>
      </c>
      <c r="W196" s="7">
        <f ca="1">Template!Y196</f>
        <v>4142.0569999999998</v>
      </c>
      <c r="X196" t="str">
        <f ca="1">Template!AD196</f>
        <v/>
      </c>
      <c r="Y196" s="7" t="str">
        <f>IF(LEN(Template!AF196)=0,"",Template!AF196)</f>
        <v/>
      </c>
      <c r="Z196" s="7" t="str">
        <f>IF(LEN(Template!AG196)=0,"",Template!AG196)</f>
        <v/>
      </c>
      <c r="AA196" s="7" t="str">
        <f>IF(LEN(Template!AH196)=0,"",Template!AH196)</f>
        <v/>
      </c>
      <c r="AB196" s="7" t="str">
        <f>IF(LEN(Template!AI196)=0,"",Template!AI196)</f>
        <v/>
      </c>
      <c r="AC196" s="7" t="str">
        <f>IF(LEN(Template!AJ196)=0,"",Template!AJ196)</f>
        <v/>
      </c>
      <c r="AD196" s="7" t="str">
        <f>IF(LEN(Template!AK196)=0,"",Template!AK196)</f>
        <v/>
      </c>
      <c r="AE196" s="7" t="str">
        <f>IF(LEN(Template!AL196)=0,"",Template!AL196)</f>
        <v/>
      </c>
      <c r="AF196" s="7" t="str">
        <f>IF(LEN(Template!AM196)=0,"",Template!AM196)</f>
        <v/>
      </c>
      <c r="AG196" s="7" t="str">
        <f>IF(LEN(Template!AN196)=0,"",Template!AN196)</f>
        <v>IS4</v>
      </c>
      <c r="AH196" s="7" t="str">
        <f>IF(LEN(Template!AO196)=0,"",Template!AO196)</f>
        <v/>
      </c>
      <c r="AI196" t="str">
        <f>IF(LEN(Template!AS196)=0,"",Template!AS196)</f>
        <v/>
      </c>
      <c r="AJ196" t="str">
        <f>IF(LEN(Template!AU196)=0,"",Template!AU196)</f>
        <v/>
      </c>
      <c r="AM196" s="7">
        <v>289</v>
      </c>
      <c r="AN196" s="181">
        <v>44954.687268518515</v>
      </c>
      <c r="AO196" t="s">
        <v>598</v>
      </c>
      <c r="AP196" t="s">
        <v>788</v>
      </c>
      <c r="AQ196" s="7">
        <v>0</v>
      </c>
      <c r="AR196" s="7">
        <v>13.196</v>
      </c>
      <c r="AS196" s="7">
        <v>0.63</v>
      </c>
      <c r="AT196" s="7">
        <v>0</v>
      </c>
      <c r="AU196" s="7">
        <v>1.546</v>
      </c>
      <c r="AV196" s="7">
        <v>0.41299999999999998</v>
      </c>
      <c r="AW196" s="7">
        <v>0.30199999999999999</v>
      </c>
      <c r="AX196" s="7">
        <v>41.182000000000002</v>
      </c>
      <c r="AY196" s="7">
        <v>0.249</v>
      </c>
      <c r="AZ196" s="7">
        <v>2</v>
      </c>
      <c r="BA196" s="7" t="s">
        <v>782</v>
      </c>
      <c r="BB196" s="7">
        <v>26.391999999999999</v>
      </c>
      <c r="BC196" s="7" t="s">
        <v>782</v>
      </c>
      <c r="BD196" s="7" t="s">
        <v>782</v>
      </c>
      <c r="BE196" s="7" t="s">
        <v>782</v>
      </c>
      <c r="BF196" s="7" t="s">
        <v>782</v>
      </c>
      <c r="BG196" s="7" t="s">
        <v>782</v>
      </c>
      <c r="BH196" s="7">
        <v>82.364000000000004</v>
      </c>
      <c r="BI196" s="7" t="s">
        <v>782</v>
      </c>
      <c r="BJ196" t="s">
        <v>858</v>
      </c>
      <c r="BK196" s="7" t="s">
        <v>704</v>
      </c>
      <c r="BL196" s="7" t="s">
        <v>858</v>
      </c>
      <c r="BM196" s="7" t="s">
        <v>704</v>
      </c>
      <c r="BN196" s="7" t="s">
        <v>707</v>
      </c>
      <c r="BO196" s="7" t="s">
        <v>858</v>
      </c>
      <c r="BP196" s="7" t="s">
        <v>858</v>
      </c>
      <c r="BQ196" s="7" t="s">
        <v>858</v>
      </c>
      <c r="BR196" s="7" t="s">
        <v>858</v>
      </c>
      <c r="BS196" s="7" t="s">
        <v>858</v>
      </c>
      <c r="BT196" s="7" t="s">
        <v>858</v>
      </c>
      <c r="BU196" t="s">
        <v>858</v>
      </c>
      <c r="BV196" t="s">
        <v>858</v>
      </c>
    </row>
    <row r="197" spans="1:74" x14ac:dyDescent="0.35">
      <c r="A197" s="7">
        <f ca="1">Template!A197</f>
        <v>193</v>
      </c>
      <c r="B197" s="181">
        <f ca="1">Template!B197</f>
        <v>44948.335949074077</v>
      </c>
      <c r="C197" t="str">
        <f ca="1">Template!C197</f>
        <v>AB-230117-02 LFB-H 7</v>
      </c>
      <c r="D197" t="str">
        <f ca="1">Template!E197</f>
        <v>Z</v>
      </c>
      <c r="E197" s="7">
        <f ca="1">Template!G197</f>
        <v>157.15100000000001</v>
      </c>
      <c r="F197" s="7" t="e">
        <f ca="1">Template!H197</f>
        <v>#N/A</v>
      </c>
      <c r="G197" s="7">
        <f ca="1">Template!I197</f>
        <v>181.00899999999999</v>
      </c>
      <c r="H197" s="7">
        <f ca="1">Template!J197</f>
        <v>182.07900000000001</v>
      </c>
      <c r="I197" s="7" t="e">
        <f ca="1">Template!K197</f>
        <v>#N/A</v>
      </c>
      <c r="J197" s="7">
        <f ca="1">Template!L197</f>
        <v>177.55</v>
      </c>
      <c r="K197" s="7">
        <f ca="1">Template!M197</f>
        <v>177.827</v>
      </c>
      <c r="L197" s="7" t="e">
        <f ca="1">Template!N197</f>
        <v>#N/A</v>
      </c>
      <c r="M197" s="7">
        <f ca="1">Template!O197</f>
        <v>303.88299999999998</v>
      </c>
      <c r="N197" s="7">
        <f ca="1">Template!P197</f>
        <v>1</v>
      </c>
      <c r="O197" s="7">
        <f ca="1">Template!Q197</f>
        <v>157.15100000000001</v>
      </c>
      <c r="P197" s="7" t="e">
        <f ca="1">Template!R197</f>
        <v>#N/A</v>
      </c>
      <c r="Q197" s="7">
        <f ca="1">Template!S197</f>
        <v>181.00899999999999</v>
      </c>
      <c r="R197" s="7">
        <f ca="1">Template!T197</f>
        <v>182.07900000000001</v>
      </c>
      <c r="S197" s="7" t="e">
        <f ca="1">Template!U197</f>
        <v>#N/A</v>
      </c>
      <c r="T197" s="7">
        <f ca="1">Template!V197</f>
        <v>177.55</v>
      </c>
      <c r="U197" s="7">
        <f ca="1">Template!W197</f>
        <v>177.827</v>
      </c>
      <c r="V197" s="7" t="e">
        <f ca="1">Template!X197</f>
        <v>#N/A</v>
      </c>
      <c r="W197" s="7">
        <f ca="1">Template!Y197</f>
        <v>303.88299999999998</v>
      </c>
      <c r="X197" t="str">
        <f ca="1">Template!AD197</f>
        <v>No TrueV!</v>
      </c>
      <c r="Y197" s="7" t="str">
        <f>IF(LEN(Template!AF197)=0,"",Template!AF197)</f>
        <v/>
      </c>
      <c r="Z197" s="7" t="str">
        <f>IF(LEN(Template!AG197)=0,"",Template!AG197)</f>
        <v/>
      </c>
      <c r="AA197" s="7" t="str">
        <f>IF(LEN(Template!AH197)=0,"",Template!AH197)</f>
        <v/>
      </c>
      <c r="AB197" s="7" t="str">
        <f>IF(LEN(Template!AI197)=0,"",Template!AI197)</f>
        <v/>
      </c>
      <c r="AC197" s="7" t="str">
        <f>IF(LEN(Template!AJ197)=0,"",Template!AJ197)</f>
        <v/>
      </c>
      <c r="AD197" s="7" t="str">
        <f>IF(LEN(Template!AK197)=0,"",Template!AK197)</f>
        <v/>
      </c>
      <c r="AE197" s="7" t="str">
        <f>IF(LEN(Template!AL197)=0,"",Template!AL197)</f>
        <v/>
      </c>
      <c r="AF197" s="7" t="str">
        <f>IF(LEN(Template!AM197)=0,"",Template!AM197)</f>
        <v/>
      </c>
      <c r="AG197" s="7" t="str">
        <f>IF(LEN(Template!AN197)=0,"",Template!AN197)</f>
        <v/>
      </c>
      <c r="AH197" s="7" t="str">
        <f>IF(LEN(Template!AO197)=0,"",Template!AO197)</f>
        <v/>
      </c>
      <c r="AI197" t="str">
        <f>IF(LEN(Template!AS197)=0,"",Template!AS197)</f>
        <v/>
      </c>
      <c r="AJ197" t="str">
        <f>IF(LEN(Template!AU197)=0,"",Template!AU197)</f>
        <v/>
      </c>
      <c r="AM197" s="7">
        <v>290</v>
      </c>
      <c r="AN197" s="181">
        <v>44954.706076388888</v>
      </c>
      <c r="AO197" t="s">
        <v>597</v>
      </c>
      <c r="AP197" t="s">
        <v>788</v>
      </c>
      <c r="AQ197" s="7">
        <v>0</v>
      </c>
      <c r="AR197" s="7">
        <v>12.554</v>
      </c>
      <c r="AS197" s="7">
        <v>0.51</v>
      </c>
      <c r="AT197" s="7">
        <v>0.43099999999999999</v>
      </c>
      <c r="AU197" s="7">
        <v>1.4019999999999999</v>
      </c>
      <c r="AV197" s="7">
        <v>0.377</v>
      </c>
      <c r="AW197" s="7">
        <v>0.36799999999999999</v>
      </c>
      <c r="AX197" s="7">
        <v>36.731000000000002</v>
      </c>
      <c r="AY197" s="7">
        <v>0.24099999999999999</v>
      </c>
      <c r="AZ197" s="7">
        <v>2</v>
      </c>
      <c r="BA197" s="7" t="s">
        <v>782</v>
      </c>
      <c r="BB197" s="7">
        <v>25.108000000000001</v>
      </c>
      <c r="BC197" s="7" t="s">
        <v>782</v>
      </c>
      <c r="BD197" s="7" t="s">
        <v>782</v>
      </c>
      <c r="BE197" s="7" t="s">
        <v>782</v>
      </c>
      <c r="BF197" s="7" t="s">
        <v>782</v>
      </c>
      <c r="BG197" s="7" t="s">
        <v>782</v>
      </c>
      <c r="BH197" s="7">
        <v>73.462000000000003</v>
      </c>
      <c r="BI197" s="7" t="s">
        <v>782</v>
      </c>
      <c r="BJ197" t="s">
        <v>858</v>
      </c>
      <c r="BK197" s="7" t="s">
        <v>704</v>
      </c>
      <c r="BL197" s="7" t="s">
        <v>858</v>
      </c>
      <c r="BM197" s="7" t="s">
        <v>704</v>
      </c>
      <c r="BN197" s="7" t="s">
        <v>707</v>
      </c>
      <c r="BO197" s="7" t="s">
        <v>858</v>
      </c>
      <c r="BP197" s="7" t="s">
        <v>858</v>
      </c>
      <c r="BQ197" s="7" t="s">
        <v>858</v>
      </c>
      <c r="BR197" s="7" t="s">
        <v>858</v>
      </c>
      <c r="BS197" s="7" t="s">
        <v>858</v>
      </c>
      <c r="BT197" s="7" t="s">
        <v>858</v>
      </c>
      <c r="BU197" t="s">
        <v>858</v>
      </c>
      <c r="BV197" t="s">
        <v>858</v>
      </c>
    </row>
    <row r="198" spans="1:74" x14ac:dyDescent="0.35">
      <c r="A198" s="7">
        <f ca="1">Template!A198</f>
        <v>194</v>
      </c>
      <c r="B198" s="181">
        <f ca="1">Template!B198</f>
        <v>44948.354756944442</v>
      </c>
      <c r="C198" t="str">
        <f ca="1">Template!C198</f>
        <v>AB-230117-02 CCC-H 7</v>
      </c>
      <c r="D198" t="str">
        <f ca="1">Template!E198</f>
        <v>Q</v>
      </c>
      <c r="E198" s="7">
        <f ca="1">Template!G198</f>
        <v>307.839</v>
      </c>
      <c r="F198" s="7" t="e">
        <f ca="1">Template!H198</f>
        <v>#N/A</v>
      </c>
      <c r="G198" s="7">
        <f ca="1">Template!I198</f>
        <v>372.19600000000003</v>
      </c>
      <c r="H198" s="7">
        <f ca="1">Template!J198</f>
        <v>355.298</v>
      </c>
      <c r="I198" s="7" t="e">
        <f ca="1">Template!K198</f>
        <v>#N/A</v>
      </c>
      <c r="J198" s="7">
        <f ca="1">Template!L198</f>
        <v>349.262</v>
      </c>
      <c r="K198" s="7">
        <f ca="1">Template!M198</f>
        <v>350.88799999999998</v>
      </c>
      <c r="L198" s="7" t="e">
        <f ca="1">Template!N198</f>
        <v>#N/A</v>
      </c>
      <c r="M198" s="7">
        <f ca="1">Template!O198</f>
        <v>358.68799999999999</v>
      </c>
      <c r="N198" s="7">
        <f ca="1">Template!P198</f>
        <v>1</v>
      </c>
      <c r="O198" s="7">
        <f ca="1">Template!Q198</f>
        <v>307.839</v>
      </c>
      <c r="P198" s="7" t="e">
        <f ca="1">Template!R198</f>
        <v>#N/A</v>
      </c>
      <c r="Q198" s="7">
        <f ca="1">Template!S198</f>
        <v>372.19600000000003</v>
      </c>
      <c r="R198" s="7">
        <f ca="1">Template!T198</f>
        <v>355.298</v>
      </c>
      <c r="S198" s="7" t="e">
        <f ca="1">Template!U198</f>
        <v>#N/A</v>
      </c>
      <c r="T198" s="7">
        <f ca="1">Template!V198</f>
        <v>349.262</v>
      </c>
      <c r="U198" s="7">
        <f ca="1">Template!W198</f>
        <v>350.88799999999998</v>
      </c>
      <c r="V198" s="7" t="e">
        <f ca="1">Template!X198</f>
        <v>#N/A</v>
      </c>
      <c r="W198" s="7">
        <f ca="1">Template!Y198</f>
        <v>358.68799999999999</v>
      </c>
      <c r="X198" t="str">
        <f ca="1">Template!AD198</f>
        <v/>
      </c>
      <c r="Y198" s="7" t="str">
        <f>IF(LEN(Template!AF198)=0,"",Template!AF198)</f>
        <v/>
      </c>
      <c r="Z198" s="7" t="str">
        <f>IF(LEN(Template!AG198)=0,"",Template!AG198)</f>
        <v/>
      </c>
      <c r="AA198" s="7" t="str">
        <f>IF(LEN(Template!AH198)=0,"",Template!AH198)</f>
        <v/>
      </c>
      <c r="AB198" s="7" t="str">
        <f>IF(LEN(Template!AI198)=0,"",Template!AI198)</f>
        <v/>
      </c>
      <c r="AC198" s="7" t="str">
        <f>IF(LEN(Template!AJ198)=0,"",Template!AJ198)</f>
        <v/>
      </c>
      <c r="AD198" s="7" t="str">
        <f>IF(LEN(Template!AK198)=0,"",Template!AK198)</f>
        <v/>
      </c>
      <c r="AE198" s="7" t="str">
        <f>IF(LEN(Template!AL198)=0,"",Template!AL198)</f>
        <v/>
      </c>
      <c r="AF198" s="7" t="str">
        <f>IF(LEN(Template!AM198)=0,"",Template!AM198)</f>
        <v/>
      </c>
      <c r="AG198" s="7" t="str">
        <f>IF(LEN(Template!AN198)=0,"",Template!AN198)</f>
        <v/>
      </c>
      <c r="AH198" s="7" t="str">
        <f>IF(LEN(Template!AO198)=0,"",Template!AO198)</f>
        <v/>
      </c>
      <c r="AI198" t="str">
        <f>IF(LEN(Template!AS198)=0,"",Template!AS198)</f>
        <v/>
      </c>
      <c r="AJ198" t="str">
        <f>IF(LEN(Template!AU198)=0,"",Template!AU198)</f>
        <v/>
      </c>
      <c r="AM198" s="7">
        <v>291</v>
      </c>
      <c r="AN198" s="181">
        <v>44954.724907407406</v>
      </c>
      <c r="AO198" t="s">
        <v>596</v>
      </c>
      <c r="AP198" t="s">
        <v>788</v>
      </c>
      <c r="AQ198" s="7">
        <v>0</v>
      </c>
      <c r="AR198" s="7">
        <v>5.0090000000000003</v>
      </c>
      <c r="AS198" s="7">
        <v>0.23899999999999999</v>
      </c>
      <c r="AT198" s="7">
        <v>0</v>
      </c>
      <c r="AU198" s="7">
        <v>1.147</v>
      </c>
      <c r="AV198" s="7">
        <v>0.37</v>
      </c>
      <c r="AW198" s="7">
        <v>0.25800000000000001</v>
      </c>
      <c r="AX198" s="7">
        <v>53.927999999999997</v>
      </c>
      <c r="AY198" s="7">
        <v>0.224</v>
      </c>
      <c r="AZ198" s="7">
        <v>2</v>
      </c>
      <c r="BA198" s="7" t="s">
        <v>782</v>
      </c>
      <c r="BB198" s="7">
        <v>10.018000000000001</v>
      </c>
      <c r="BC198" s="7" t="s">
        <v>782</v>
      </c>
      <c r="BD198" s="7" t="s">
        <v>782</v>
      </c>
      <c r="BE198" s="7" t="s">
        <v>782</v>
      </c>
      <c r="BF198" s="7" t="s">
        <v>782</v>
      </c>
      <c r="BG198" s="7" t="s">
        <v>782</v>
      </c>
      <c r="BH198" s="7">
        <v>107.85599999999999</v>
      </c>
      <c r="BI198" s="7" t="s">
        <v>782</v>
      </c>
      <c r="BJ198" t="s">
        <v>858</v>
      </c>
      <c r="BK198" s="7" t="s">
        <v>704</v>
      </c>
      <c r="BL198" s="7" t="s">
        <v>707</v>
      </c>
      <c r="BM198" s="7" t="s">
        <v>704</v>
      </c>
      <c r="BN198" s="7" t="s">
        <v>707</v>
      </c>
      <c r="BO198" s="7" t="s">
        <v>858</v>
      </c>
      <c r="BP198" s="7" t="s">
        <v>858</v>
      </c>
      <c r="BQ198" s="7" t="s">
        <v>858</v>
      </c>
      <c r="BR198" s="7" t="s">
        <v>858</v>
      </c>
      <c r="BS198" s="7" t="s">
        <v>858</v>
      </c>
      <c r="BT198" s="7" t="s">
        <v>858</v>
      </c>
      <c r="BU198" t="s">
        <v>858</v>
      </c>
      <c r="BV198" t="s">
        <v>858</v>
      </c>
    </row>
    <row r="199" spans="1:74" x14ac:dyDescent="0.35">
      <c r="A199" s="7">
        <f ca="1">Template!A199</f>
        <v>195</v>
      </c>
      <c r="B199" s="181">
        <f ca="1">Template!B199</f>
        <v>44948.373576388891</v>
      </c>
      <c r="C199" t="str">
        <f ca="1">Template!C199</f>
        <v>AB-230117-02 LFSM-H 6</v>
      </c>
      <c r="D199" t="str">
        <f ca="1">Template!E199</f>
        <v>S</v>
      </c>
      <c r="E199" s="7">
        <f ca="1">Template!G199</f>
        <v>160.732</v>
      </c>
      <c r="F199" s="7" t="e">
        <f ca="1">Template!H199</f>
        <v>#N/A</v>
      </c>
      <c r="G199" s="7">
        <f ca="1">Template!I199</f>
        <v>171.83699999999999</v>
      </c>
      <c r="H199" s="7">
        <f ca="1">Template!J199</f>
        <v>176.04499999999999</v>
      </c>
      <c r="I199" s="7" t="e">
        <f ca="1">Template!K199</f>
        <v>#N/A</v>
      </c>
      <c r="J199" s="7">
        <f ca="1">Template!L199</f>
        <v>184.547</v>
      </c>
      <c r="K199" s="7">
        <f ca="1">Template!M199</f>
        <v>191.68899999999999</v>
      </c>
      <c r="L199" s="7" t="e">
        <f ca="1">Template!N199</f>
        <v>#N/A</v>
      </c>
      <c r="M199" s="7">
        <f ca="1">Template!O199</f>
        <v>2843.453</v>
      </c>
      <c r="N199" s="7">
        <f ca="1">Template!P199</f>
        <v>1</v>
      </c>
      <c r="O199" s="7">
        <f ca="1">Template!Q199</f>
        <v>160.732</v>
      </c>
      <c r="P199" s="7" t="e">
        <f ca="1">Template!R199</f>
        <v>#N/A</v>
      </c>
      <c r="Q199" s="7">
        <f ca="1">Template!S199</f>
        <v>171.83699999999999</v>
      </c>
      <c r="R199" s="7">
        <f ca="1">Template!T199</f>
        <v>176.04499999999999</v>
      </c>
      <c r="S199" s="7" t="e">
        <f ca="1">Template!U199</f>
        <v>#N/A</v>
      </c>
      <c r="T199" s="7">
        <f ca="1">Template!V199</f>
        <v>184.547</v>
      </c>
      <c r="U199" s="7">
        <f ca="1">Template!W199</f>
        <v>191.68899999999999</v>
      </c>
      <c r="V199" s="7" t="e">
        <f ca="1">Template!X199</f>
        <v>#N/A</v>
      </c>
      <c r="W199" s="7">
        <f ca="1">Template!Y199</f>
        <v>2843.453</v>
      </c>
      <c r="X199" t="str">
        <f ca="1">Template!AD199</f>
        <v>No TrueV!</v>
      </c>
      <c r="Y199" s="7" t="str">
        <f>IF(LEN(Template!AF199)=0,"",Template!AF199)</f>
        <v>IS3</v>
      </c>
      <c r="Z199" s="7" t="str">
        <f>IF(LEN(Template!AG199)=0,"",Template!AG199)</f>
        <v/>
      </c>
      <c r="AA199" s="7" t="str">
        <f>IF(LEN(Template!AH199)=0,"",Template!AH199)</f>
        <v/>
      </c>
      <c r="AB199" s="7" t="str">
        <f>IF(LEN(Template!AI199)=0,"",Template!AI199)</f>
        <v/>
      </c>
      <c r="AC199" s="7" t="str">
        <f>IF(LEN(Template!AJ199)=0,"",Template!AJ199)</f>
        <v/>
      </c>
      <c r="AD199" s="7" t="str">
        <f>IF(LEN(Template!AK199)=0,"",Template!AK199)</f>
        <v/>
      </c>
      <c r="AE199" s="7" t="str">
        <f>IF(LEN(Template!AL199)=0,"",Template!AL199)</f>
        <v/>
      </c>
      <c r="AF199" s="7" t="str">
        <f>IF(LEN(Template!AM199)=0,"",Template!AM199)</f>
        <v/>
      </c>
      <c r="AG199" s="7" t="str">
        <f>IF(LEN(Template!AN199)=0,"",Template!AN199)</f>
        <v>IS3</v>
      </c>
      <c r="AH199" s="7" t="str">
        <f>IF(LEN(Template!AO199)=0,"",Template!AO199)</f>
        <v/>
      </c>
      <c r="AI199" t="str">
        <f>IF(LEN(Template!AS199)=0,"",Template!AS199)</f>
        <v/>
      </c>
      <c r="AJ199" t="str">
        <f>IF(LEN(Template!AU199)=0,"",Template!AU199)</f>
        <v/>
      </c>
      <c r="AM199" s="7">
        <v>292</v>
      </c>
      <c r="AN199" s="181">
        <v>44954.743715277778</v>
      </c>
      <c r="AO199" t="s">
        <v>595</v>
      </c>
      <c r="AP199" t="s">
        <v>788</v>
      </c>
      <c r="AQ199" s="7">
        <v>0</v>
      </c>
      <c r="AR199" s="7">
        <v>4.3620000000000001</v>
      </c>
      <c r="AS199" s="7">
        <v>0</v>
      </c>
      <c r="AT199" s="7">
        <v>0</v>
      </c>
      <c r="AU199" s="7">
        <v>1.4039999999999999</v>
      </c>
      <c r="AV199" s="7">
        <v>0.27</v>
      </c>
      <c r="AW199" s="7">
        <v>0.23499999999999999</v>
      </c>
      <c r="AX199" s="7">
        <v>52.99</v>
      </c>
      <c r="AY199" s="7">
        <v>0.23</v>
      </c>
      <c r="AZ199" s="7">
        <v>2</v>
      </c>
      <c r="BA199" s="7" t="s">
        <v>782</v>
      </c>
      <c r="BB199" s="7" t="s">
        <v>782</v>
      </c>
      <c r="BC199" s="7" t="s">
        <v>782</v>
      </c>
      <c r="BD199" s="7" t="s">
        <v>782</v>
      </c>
      <c r="BE199" s="7" t="s">
        <v>782</v>
      </c>
      <c r="BF199" s="7" t="s">
        <v>782</v>
      </c>
      <c r="BG199" s="7" t="s">
        <v>782</v>
      </c>
      <c r="BH199" s="7">
        <v>105.98</v>
      </c>
      <c r="BI199" s="7" t="s">
        <v>782</v>
      </c>
      <c r="BJ199" t="s">
        <v>858</v>
      </c>
      <c r="BK199" s="7" t="s">
        <v>704</v>
      </c>
      <c r="BL199" s="7" t="s">
        <v>707</v>
      </c>
      <c r="BM199" s="7" t="s">
        <v>707</v>
      </c>
      <c r="BN199" s="7" t="s">
        <v>707</v>
      </c>
      <c r="BO199" s="7" t="s">
        <v>858</v>
      </c>
      <c r="BP199" s="7" t="s">
        <v>858</v>
      </c>
      <c r="BQ199" s="7" t="s">
        <v>858</v>
      </c>
      <c r="BR199" s="7" t="s">
        <v>858</v>
      </c>
      <c r="BS199" s="7" t="s">
        <v>858</v>
      </c>
      <c r="BT199" s="7" t="s">
        <v>858</v>
      </c>
      <c r="BU199" t="s">
        <v>858</v>
      </c>
      <c r="BV199" t="s">
        <v>858</v>
      </c>
    </row>
    <row r="200" spans="1:74" x14ac:dyDescent="0.35">
      <c r="A200" s="7">
        <f ca="1">Template!A200</f>
        <v>196</v>
      </c>
      <c r="B200" s="181">
        <f ca="1">Template!B200</f>
        <v>44948.411215277774</v>
      </c>
      <c r="C200" t="str">
        <f ca="1">Template!C200</f>
        <v>WO-23003-121-A-1</v>
      </c>
      <c r="D200" t="str">
        <f ca="1">Template!E200</f>
        <v>U</v>
      </c>
      <c r="E200" s="7">
        <f ca="1">Template!G200</f>
        <v>0</v>
      </c>
      <c r="F200" s="7" t="e">
        <f ca="1">Template!H200</f>
        <v>#N/A</v>
      </c>
      <c r="G200" s="7">
        <f ca="1">Template!I200</f>
        <v>0</v>
      </c>
      <c r="H200" s="7">
        <f ca="1">Template!J200</f>
        <v>1.724</v>
      </c>
      <c r="I200" s="7" t="e">
        <f ca="1">Template!K200</f>
        <v>#N/A</v>
      </c>
      <c r="J200" s="7">
        <f ca="1">Template!L200</f>
        <v>8.7279999999999998</v>
      </c>
      <c r="K200" s="7">
        <f ca="1">Template!M200</f>
        <v>8.4179999999999993</v>
      </c>
      <c r="L200" s="7" t="e">
        <f ca="1">Template!N200</f>
        <v>#N/A</v>
      </c>
      <c r="M200" s="7">
        <f ca="1">Template!O200</f>
        <v>2598.1219999999998</v>
      </c>
      <c r="N200" s="7">
        <f ca="1">Template!P200</f>
        <v>1</v>
      </c>
      <c r="O200" s="7" t="str">
        <f ca="1">Template!Q200</f>
        <v>&lt;MRL</v>
      </c>
      <c r="P200" s="7" t="e">
        <f ca="1">Template!R200</f>
        <v>#N/A</v>
      </c>
      <c r="Q200" s="7" t="str">
        <f ca="1">Template!S200</f>
        <v>&lt;MRL</v>
      </c>
      <c r="R200" s="7" t="str">
        <f ca="1">Template!T200</f>
        <v>&lt;MRL</v>
      </c>
      <c r="S200" s="7" t="e">
        <f ca="1">Template!U200</f>
        <v>#N/A</v>
      </c>
      <c r="T200" s="7">
        <f ca="1">Template!V200</f>
        <v>8.7279999999999998</v>
      </c>
      <c r="U200" s="7">
        <f ca="1">Template!W200</f>
        <v>8.4179999999999993</v>
      </c>
      <c r="V200" s="7" t="e">
        <f ca="1">Template!X200</f>
        <v>#N/A</v>
      </c>
      <c r="W200" s="7">
        <f ca="1">Template!Y200</f>
        <v>2598.1219999999998</v>
      </c>
      <c r="X200" t="str">
        <f ca="1">Template!AD200</f>
        <v/>
      </c>
      <c r="Y200" s="7" t="str">
        <f>IF(LEN(Template!AF200)=0,"",Template!AF200)</f>
        <v>IS3</v>
      </c>
      <c r="Z200" s="7" t="str">
        <f>IF(LEN(Template!AG200)=0,"",Template!AG200)</f>
        <v/>
      </c>
      <c r="AA200" s="7" t="str">
        <f>IF(LEN(Template!AH200)=0,"",Template!AH200)</f>
        <v/>
      </c>
      <c r="AB200" s="7" t="str">
        <f>IF(LEN(Template!AI200)=0,"",Template!AI200)</f>
        <v/>
      </c>
      <c r="AC200" s="7" t="str">
        <f>IF(LEN(Template!AJ200)=0,"",Template!AJ200)</f>
        <v/>
      </c>
      <c r="AD200" s="7" t="str">
        <f>IF(LEN(Template!AK200)=0,"",Template!AK200)</f>
        <v/>
      </c>
      <c r="AE200" s="7" t="str">
        <f>IF(LEN(Template!AL200)=0,"",Template!AL200)</f>
        <v/>
      </c>
      <c r="AF200" s="7" t="str">
        <f>IF(LEN(Template!AM200)=0,"",Template!AM200)</f>
        <v/>
      </c>
      <c r="AG200" s="7" t="str">
        <f>IF(LEN(Template!AN200)=0,"",Template!AN200)</f>
        <v>IS4</v>
      </c>
      <c r="AH200" s="7" t="str">
        <f>IF(LEN(Template!AO200)=0,"",Template!AO200)</f>
        <v>R1</v>
      </c>
      <c r="AI200" t="str">
        <f>IF(LEN(Template!AS200)=0,"",Template!AS200)</f>
        <v>Electively rerun below</v>
      </c>
      <c r="AJ200" t="str">
        <f>IF(LEN(Template!AU200)=0,"",Template!AU200)</f>
        <v/>
      </c>
      <c r="AM200" s="7">
        <v>293</v>
      </c>
      <c r="AN200" s="181">
        <v>44954.76253472222</v>
      </c>
      <c r="AO200" t="s">
        <v>594</v>
      </c>
      <c r="AP200" t="s">
        <v>788</v>
      </c>
      <c r="AQ200" s="7">
        <v>0</v>
      </c>
      <c r="AR200" s="7">
        <v>6.6980000000000004</v>
      </c>
      <c r="AS200" s="7">
        <v>0</v>
      </c>
      <c r="AT200" s="7">
        <v>0</v>
      </c>
      <c r="AU200" s="7">
        <v>1.423</v>
      </c>
      <c r="AV200" s="7">
        <v>0.34200000000000003</v>
      </c>
      <c r="AW200" s="7">
        <v>0.29299999999999998</v>
      </c>
      <c r="AX200" s="7">
        <v>61.168999999999997</v>
      </c>
      <c r="AY200" s="7">
        <v>0.20300000000000001</v>
      </c>
      <c r="AZ200" s="7">
        <v>2</v>
      </c>
      <c r="BA200" s="7" t="s">
        <v>782</v>
      </c>
      <c r="BB200" s="7">
        <v>13.396000000000001</v>
      </c>
      <c r="BC200" s="7" t="s">
        <v>782</v>
      </c>
      <c r="BD200" s="7" t="s">
        <v>782</v>
      </c>
      <c r="BE200" s="7" t="s">
        <v>782</v>
      </c>
      <c r="BF200" s="7" t="s">
        <v>782</v>
      </c>
      <c r="BG200" s="7" t="s">
        <v>782</v>
      </c>
      <c r="BH200" s="7">
        <v>122.33799999999999</v>
      </c>
      <c r="BI200" s="7" t="s">
        <v>782</v>
      </c>
      <c r="BJ200" t="s">
        <v>858</v>
      </c>
      <c r="BK200" s="7" t="s">
        <v>704</v>
      </c>
      <c r="BL200" s="7" t="s">
        <v>707</v>
      </c>
      <c r="BM200" s="7" t="s">
        <v>704</v>
      </c>
      <c r="BN200" s="7" t="s">
        <v>707</v>
      </c>
      <c r="BO200" s="7" t="s">
        <v>858</v>
      </c>
      <c r="BP200" s="7" t="s">
        <v>858</v>
      </c>
      <c r="BQ200" s="7" t="s">
        <v>858</v>
      </c>
      <c r="BR200" s="7" t="s">
        <v>858</v>
      </c>
      <c r="BS200" s="7" t="s">
        <v>858</v>
      </c>
      <c r="BT200" s="7" t="s">
        <v>858</v>
      </c>
      <c r="BU200" t="s">
        <v>858</v>
      </c>
      <c r="BV200" t="s">
        <v>858</v>
      </c>
    </row>
    <row r="201" spans="1:74" x14ac:dyDescent="0.35">
      <c r="A201" s="7">
        <f ca="1">Template!A201</f>
        <v>197</v>
      </c>
      <c r="B201" s="181">
        <f ca="1">Template!B201</f>
        <v>44948.430023148147</v>
      </c>
      <c r="C201" t="str">
        <f ca="1">Template!C201</f>
        <v>WO-23003-122-A-1</v>
      </c>
      <c r="D201" t="str">
        <f ca="1">Template!E201</f>
        <v>U</v>
      </c>
      <c r="E201" s="7">
        <f ca="1">Template!G201</f>
        <v>0</v>
      </c>
      <c r="F201" s="7" t="e">
        <f ca="1">Template!H201</f>
        <v>#N/A</v>
      </c>
      <c r="G201" s="7">
        <f ca="1">Template!I201</f>
        <v>0</v>
      </c>
      <c r="H201" s="7">
        <f ca="1">Template!J201</f>
        <v>0.94199999999999995</v>
      </c>
      <c r="I201" s="7" t="e">
        <f ca="1">Template!K201</f>
        <v>#N/A</v>
      </c>
      <c r="J201" s="7">
        <f ca="1">Template!L201</f>
        <v>1.5049999999999999</v>
      </c>
      <c r="K201" s="7">
        <f ca="1">Template!M201</f>
        <v>3.298</v>
      </c>
      <c r="L201" s="7" t="e">
        <f ca="1">Template!N201</f>
        <v>#N/A</v>
      </c>
      <c r="M201" s="7">
        <f ca="1">Template!O201</f>
        <v>4052.4609999999998</v>
      </c>
      <c r="N201" s="7">
        <f ca="1">Template!P201</f>
        <v>1</v>
      </c>
      <c r="O201" s="7" t="str">
        <f ca="1">Template!Q201</f>
        <v>&lt;MRL</v>
      </c>
      <c r="P201" s="7" t="e">
        <f ca="1">Template!R201</f>
        <v>#N/A</v>
      </c>
      <c r="Q201" s="7" t="str">
        <f ca="1">Template!S201</f>
        <v>&lt;MRL</v>
      </c>
      <c r="R201" s="7" t="str">
        <f ca="1">Template!T201</f>
        <v>&lt;MRL</v>
      </c>
      <c r="S201" s="7" t="e">
        <f ca="1">Template!U201</f>
        <v>#N/A</v>
      </c>
      <c r="T201" s="7" t="str">
        <f ca="1">Template!V201</f>
        <v>&lt;MRL</v>
      </c>
      <c r="U201" s="7" t="str">
        <f ca="1">Template!W201</f>
        <v>&lt;MRL</v>
      </c>
      <c r="V201" s="7" t="e">
        <f ca="1">Template!X201</f>
        <v>#N/A</v>
      </c>
      <c r="W201" s="7">
        <f ca="1">Template!Y201</f>
        <v>4052.4609999999998</v>
      </c>
      <c r="X201" t="str">
        <f ca="1">Template!AD201</f>
        <v/>
      </c>
      <c r="Y201" s="7" t="str">
        <f>IF(LEN(Template!AF201)=0,"",Template!AF201)</f>
        <v/>
      </c>
      <c r="Z201" s="7" t="str">
        <f>IF(LEN(Template!AG201)=0,"",Template!AG201)</f>
        <v/>
      </c>
      <c r="AA201" s="7" t="str">
        <f>IF(LEN(Template!AH201)=0,"",Template!AH201)</f>
        <v/>
      </c>
      <c r="AB201" s="7" t="str">
        <f>IF(LEN(Template!AI201)=0,"",Template!AI201)</f>
        <v/>
      </c>
      <c r="AC201" s="7" t="str">
        <f>IF(LEN(Template!AJ201)=0,"",Template!AJ201)</f>
        <v/>
      </c>
      <c r="AD201" s="7" t="str">
        <f>IF(LEN(Template!AK201)=0,"",Template!AK201)</f>
        <v/>
      </c>
      <c r="AE201" s="7" t="str">
        <f>IF(LEN(Template!AL201)=0,"",Template!AL201)</f>
        <v/>
      </c>
      <c r="AF201" s="7" t="str">
        <f>IF(LEN(Template!AM201)=0,"",Template!AM201)</f>
        <v/>
      </c>
      <c r="AG201" s="7" t="str">
        <f>IF(LEN(Template!AN201)=0,"",Template!AN201)</f>
        <v>IS4</v>
      </c>
      <c r="AH201" s="7" t="str">
        <f>IF(LEN(Template!AO201)=0,"",Template!AO201)</f>
        <v/>
      </c>
      <c r="AI201" t="str">
        <f>IF(LEN(Template!AS201)=0,"",Template!AS201)</f>
        <v/>
      </c>
      <c r="AJ201" t="str">
        <f>IF(LEN(Template!AU201)=0,"",Template!AU201)</f>
        <v/>
      </c>
      <c r="AM201" s="7">
        <v>294</v>
      </c>
      <c r="AN201" s="181">
        <v>44954.781342592592</v>
      </c>
      <c r="AO201" t="s">
        <v>593</v>
      </c>
      <c r="AP201" t="s">
        <v>788</v>
      </c>
      <c r="AQ201" s="7">
        <v>0</v>
      </c>
      <c r="AR201" s="7">
        <v>91.382000000000005</v>
      </c>
      <c r="AS201" s="7">
        <v>0.77800000000000002</v>
      </c>
      <c r="AT201" s="7">
        <v>1.6619999999999999</v>
      </c>
      <c r="AU201" s="7">
        <v>16.123999999999999</v>
      </c>
      <c r="AV201" s="7">
        <v>0.995</v>
      </c>
      <c r="AW201" s="7">
        <v>0.47399999999999998</v>
      </c>
      <c r="AX201" s="7">
        <v>457.15699999999998</v>
      </c>
      <c r="AY201" s="7">
        <v>0.38</v>
      </c>
      <c r="AZ201" s="7">
        <v>2</v>
      </c>
      <c r="BA201" s="7" t="s">
        <v>782</v>
      </c>
      <c r="BB201" s="7">
        <v>182.76400000000001</v>
      </c>
      <c r="BC201" s="7" t="s">
        <v>782</v>
      </c>
      <c r="BD201" s="7" t="s">
        <v>782</v>
      </c>
      <c r="BE201" s="7">
        <v>32.247999999999998</v>
      </c>
      <c r="BF201" s="7" t="s">
        <v>782</v>
      </c>
      <c r="BG201" s="7" t="s">
        <v>782</v>
      </c>
      <c r="BH201" s="7">
        <v>914.31399999999996</v>
      </c>
      <c r="BI201" s="7" t="s">
        <v>782</v>
      </c>
      <c r="BJ201" t="s">
        <v>858</v>
      </c>
      <c r="BK201" s="7" t="s">
        <v>704</v>
      </c>
      <c r="BL201" s="7" t="s">
        <v>858</v>
      </c>
      <c r="BM201" s="7" t="s">
        <v>704</v>
      </c>
      <c r="BN201" s="7" t="s">
        <v>707</v>
      </c>
      <c r="BO201" s="7" t="s">
        <v>858</v>
      </c>
      <c r="BP201" s="7" t="s">
        <v>858</v>
      </c>
      <c r="BQ201" s="7" t="s">
        <v>858</v>
      </c>
      <c r="BR201" s="7" t="s">
        <v>858</v>
      </c>
      <c r="BS201" s="7" t="s">
        <v>858</v>
      </c>
      <c r="BT201" s="7" t="s">
        <v>858</v>
      </c>
      <c r="BU201" t="s">
        <v>858</v>
      </c>
      <c r="BV201" t="s">
        <v>858</v>
      </c>
    </row>
    <row r="202" spans="1:74" x14ac:dyDescent="0.35">
      <c r="A202" s="7">
        <f ca="1">Template!A202</f>
        <v>198</v>
      </c>
      <c r="B202" s="181">
        <f ca="1">Template!B202</f>
        <v>44948.448807870373</v>
      </c>
      <c r="C202" t="str">
        <f ca="1">Template!C202</f>
        <v>WO-23003-123-A-1</v>
      </c>
      <c r="D202" t="str">
        <f ca="1">Template!E202</f>
        <v>U</v>
      </c>
      <c r="E202" s="7">
        <f ca="1">Template!G202</f>
        <v>0</v>
      </c>
      <c r="F202" s="7" t="e">
        <f ca="1">Template!H202</f>
        <v>#N/A</v>
      </c>
      <c r="G202" s="7">
        <f ca="1">Template!I202</f>
        <v>0</v>
      </c>
      <c r="H202" s="7">
        <f ca="1">Template!J202</f>
        <v>0.82499999999999996</v>
      </c>
      <c r="I202" s="7" t="e">
        <f ca="1">Template!K202</f>
        <v>#N/A</v>
      </c>
      <c r="J202" s="7">
        <f ca="1">Template!L202</f>
        <v>1.448</v>
      </c>
      <c r="K202" s="7">
        <f ca="1">Template!M202</f>
        <v>3.7989999999999999</v>
      </c>
      <c r="L202" s="7" t="e">
        <f ca="1">Template!N202</f>
        <v>#N/A</v>
      </c>
      <c r="M202" s="7">
        <f ca="1">Template!O202</f>
        <v>4114.2719999999999</v>
      </c>
      <c r="N202" s="7">
        <f ca="1">Template!P202</f>
        <v>1</v>
      </c>
      <c r="O202" s="7" t="str">
        <f ca="1">Template!Q202</f>
        <v>&lt;MRL</v>
      </c>
      <c r="P202" s="7" t="e">
        <f ca="1">Template!R202</f>
        <v>#N/A</v>
      </c>
      <c r="Q202" s="7" t="str">
        <f ca="1">Template!S202</f>
        <v>&lt;MRL</v>
      </c>
      <c r="R202" s="7" t="str">
        <f ca="1">Template!T202</f>
        <v>&lt;MRL</v>
      </c>
      <c r="S202" s="7" t="e">
        <f ca="1">Template!U202</f>
        <v>#N/A</v>
      </c>
      <c r="T202" s="7" t="str">
        <f ca="1">Template!V202</f>
        <v>&lt;MRL</v>
      </c>
      <c r="U202" s="7" t="str">
        <f ca="1">Template!W202</f>
        <v>&lt;MRL</v>
      </c>
      <c r="V202" s="7" t="e">
        <f ca="1">Template!X202</f>
        <v>#N/A</v>
      </c>
      <c r="W202" s="7">
        <f ca="1">Template!Y202</f>
        <v>4114.2719999999999</v>
      </c>
      <c r="X202" t="str">
        <f ca="1">Template!AD202</f>
        <v/>
      </c>
      <c r="Y202" s="7" t="str">
        <f>IF(LEN(Template!AF202)=0,"",Template!AF202)</f>
        <v/>
      </c>
      <c r="Z202" s="7" t="str">
        <f>IF(LEN(Template!AG202)=0,"",Template!AG202)</f>
        <v/>
      </c>
      <c r="AA202" s="7" t="str">
        <f>IF(LEN(Template!AH202)=0,"",Template!AH202)</f>
        <v/>
      </c>
      <c r="AB202" s="7" t="str">
        <f>IF(LEN(Template!AI202)=0,"",Template!AI202)</f>
        <v/>
      </c>
      <c r="AC202" s="7" t="str">
        <f>IF(LEN(Template!AJ202)=0,"",Template!AJ202)</f>
        <v/>
      </c>
      <c r="AD202" s="7" t="str">
        <f>IF(LEN(Template!AK202)=0,"",Template!AK202)</f>
        <v/>
      </c>
      <c r="AE202" s="7" t="str">
        <f>IF(LEN(Template!AL202)=0,"",Template!AL202)</f>
        <v/>
      </c>
      <c r="AF202" s="7" t="str">
        <f>IF(LEN(Template!AM202)=0,"",Template!AM202)</f>
        <v/>
      </c>
      <c r="AG202" s="7" t="str">
        <f>IF(LEN(Template!AN202)=0,"",Template!AN202)</f>
        <v>IS4</v>
      </c>
      <c r="AH202" s="7" t="str">
        <f>IF(LEN(Template!AO202)=0,"",Template!AO202)</f>
        <v/>
      </c>
      <c r="AI202" t="str">
        <f>IF(LEN(Template!AS202)=0,"",Template!AS202)</f>
        <v/>
      </c>
      <c r="AJ202" t="str">
        <f>IF(LEN(Template!AU202)=0,"",Template!AU202)</f>
        <v/>
      </c>
      <c r="AM202" s="7">
        <v>295</v>
      </c>
      <c r="AN202" s="181">
        <v>44954.800150462965</v>
      </c>
      <c r="AO202" t="s">
        <v>592</v>
      </c>
      <c r="AP202" t="s">
        <v>788</v>
      </c>
      <c r="AQ202" s="7">
        <v>0</v>
      </c>
      <c r="AR202" s="7">
        <v>86.45</v>
      </c>
      <c r="AS202" s="7">
        <v>0</v>
      </c>
      <c r="AT202" s="7">
        <v>1.55</v>
      </c>
      <c r="AU202" s="7">
        <v>13.315</v>
      </c>
      <c r="AV202" s="7">
        <v>1.1020000000000001</v>
      </c>
      <c r="AW202" s="7">
        <v>0.32900000000000001</v>
      </c>
      <c r="AX202" s="7">
        <v>377.59800000000001</v>
      </c>
      <c r="AY202" s="7">
        <v>0.38500000000000001</v>
      </c>
      <c r="AZ202" s="7">
        <v>2</v>
      </c>
      <c r="BA202" s="7" t="s">
        <v>782</v>
      </c>
      <c r="BB202" s="7">
        <v>172.9</v>
      </c>
      <c r="BC202" s="7" t="s">
        <v>782</v>
      </c>
      <c r="BD202" s="7" t="s">
        <v>782</v>
      </c>
      <c r="BE202" s="7">
        <v>26.63</v>
      </c>
      <c r="BF202" s="7" t="s">
        <v>782</v>
      </c>
      <c r="BG202" s="7" t="s">
        <v>782</v>
      </c>
      <c r="BH202" s="7">
        <v>755.19600000000003</v>
      </c>
      <c r="BI202" s="7" t="s">
        <v>782</v>
      </c>
      <c r="BJ202" t="s">
        <v>858</v>
      </c>
      <c r="BK202" s="7" t="s">
        <v>704</v>
      </c>
      <c r="BL202" s="7" t="s">
        <v>707</v>
      </c>
      <c r="BM202" s="7" t="s">
        <v>704</v>
      </c>
      <c r="BN202" s="7" t="s">
        <v>707</v>
      </c>
      <c r="BO202" s="7" t="s">
        <v>707</v>
      </c>
      <c r="BP202" s="7" t="s">
        <v>858</v>
      </c>
      <c r="BQ202" s="7" t="s">
        <v>858</v>
      </c>
      <c r="BR202" s="7" t="s">
        <v>858</v>
      </c>
      <c r="BS202" s="7" t="s">
        <v>858</v>
      </c>
      <c r="BT202" s="7" t="s">
        <v>858</v>
      </c>
      <c r="BU202" t="s">
        <v>858</v>
      </c>
      <c r="BV202" t="s">
        <v>858</v>
      </c>
    </row>
    <row r="203" spans="1:74" x14ac:dyDescent="0.35">
      <c r="A203" s="7">
        <f ca="1">Template!A203</f>
        <v>199</v>
      </c>
      <c r="B203" s="181">
        <f ca="1">Template!B203</f>
        <v>44948.467615740738</v>
      </c>
      <c r="C203" t="str">
        <f ca="1">Template!C203</f>
        <v>WO-23003-124-A-1</v>
      </c>
      <c r="D203" t="str">
        <f ca="1">Template!E203</f>
        <v>U</v>
      </c>
      <c r="E203" s="7">
        <f ca="1">Template!G203</f>
        <v>0</v>
      </c>
      <c r="F203" s="7" t="e">
        <f ca="1">Template!H203</f>
        <v>#N/A</v>
      </c>
      <c r="G203" s="7">
        <f ca="1">Template!I203</f>
        <v>0</v>
      </c>
      <c r="H203" s="7">
        <f ca="1">Template!J203</f>
        <v>0.72099999999999997</v>
      </c>
      <c r="I203" s="7" t="e">
        <f ca="1">Template!K203</f>
        <v>#N/A</v>
      </c>
      <c r="J203" s="7">
        <f ca="1">Template!L203</f>
        <v>1.325</v>
      </c>
      <c r="K203" s="7">
        <f ca="1">Template!M203</f>
        <v>2.5489999999999999</v>
      </c>
      <c r="L203" s="7" t="e">
        <f ca="1">Template!N203</f>
        <v>#N/A</v>
      </c>
      <c r="M203" s="7">
        <f ca="1">Template!O203</f>
        <v>4254.0029999999997</v>
      </c>
      <c r="N203" s="7">
        <f ca="1">Template!P203</f>
        <v>1</v>
      </c>
      <c r="O203" s="7" t="str">
        <f ca="1">Template!Q203</f>
        <v>&lt;MRL</v>
      </c>
      <c r="P203" s="7" t="e">
        <f ca="1">Template!R203</f>
        <v>#N/A</v>
      </c>
      <c r="Q203" s="7" t="str">
        <f ca="1">Template!S203</f>
        <v>&lt;MRL</v>
      </c>
      <c r="R203" s="7" t="str">
        <f ca="1">Template!T203</f>
        <v>&lt;MRL</v>
      </c>
      <c r="S203" s="7" t="e">
        <f ca="1">Template!U203</f>
        <v>#N/A</v>
      </c>
      <c r="T203" s="7" t="str">
        <f ca="1">Template!V203</f>
        <v>&lt;MRL</v>
      </c>
      <c r="U203" s="7" t="str">
        <f ca="1">Template!W203</f>
        <v>&lt;MRL</v>
      </c>
      <c r="V203" s="7" t="e">
        <f ca="1">Template!X203</f>
        <v>#N/A</v>
      </c>
      <c r="W203" s="7">
        <f ca="1">Template!Y203</f>
        <v>4254.0029999999997</v>
      </c>
      <c r="X203" t="str">
        <f ca="1">Template!AD203</f>
        <v/>
      </c>
      <c r="Y203" s="7" t="str">
        <f>IF(LEN(Template!AF203)=0,"",Template!AF203)</f>
        <v/>
      </c>
      <c r="Z203" s="7" t="str">
        <f>IF(LEN(Template!AG203)=0,"",Template!AG203)</f>
        <v/>
      </c>
      <c r="AA203" s="7" t="str">
        <f>IF(LEN(Template!AH203)=0,"",Template!AH203)</f>
        <v/>
      </c>
      <c r="AB203" s="7" t="str">
        <f>IF(LEN(Template!AI203)=0,"",Template!AI203)</f>
        <v/>
      </c>
      <c r="AC203" s="7" t="str">
        <f>IF(LEN(Template!AJ203)=0,"",Template!AJ203)</f>
        <v/>
      </c>
      <c r="AD203" s="7" t="str">
        <f>IF(LEN(Template!AK203)=0,"",Template!AK203)</f>
        <v/>
      </c>
      <c r="AE203" s="7" t="str">
        <f>IF(LEN(Template!AL203)=0,"",Template!AL203)</f>
        <v/>
      </c>
      <c r="AF203" s="7" t="str">
        <f>IF(LEN(Template!AM203)=0,"",Template!AM203)</f>
        <v/>
      </c>
      <c r="AG203" s="7" t="str">
        <f>IF(LEN(Template!AN203)=0,"",Template!AN203)</f>
        <v>IS4</v>
      </c>
      <c r="AH203" s="7" t="str">
        <f>IF(LEN(Template!AO203)=0,"",Template!AO203)</f>
        <v/>
      </c>
      <c r="AI203" t="str">
        <f>IF(LEN(Template!AS203)=0,"",Template!AS203)</f>
        <v/>
      </c>
      <c r="AJ203" t="str">
        <f>IF(LEN(Template!AU203)=0,"",Template!AU203)</f>
        <v/>
      </c>
      <c r="AM203" s="7">
        <v>298</v>
      </c>
      <c r="AN203" s="181">
        <v>44954.856574074074</v>
      </c>
      <c r="AO203" t="s">
        <v>589</v>
      </c>
      <c r="AP203" t="s">
        <v>788</v>
      </c>
      <c r="AQ203" s="7">
        <v>0</v>
      </c>
      <c r="AR203" s="7">
        <v>77.507000000000005</v>
      </c>
      <c r="AS203" s="7">
        <v>1.379</v>
      </c>
      <c r="AT203" s="7">
        <v>1.5309999999999999</v>
      </c>
      <c r="AU203" s="7">
        <v>12.512</v>
      </c>
      <c r="AV203" s="7">
        <v>0.84699999999999998</v>
      </c>
      <c r="AW203" s="7">
        <v>0.29199999999999998</v>
      </c>
      <c r="AX203" s="7">
        <v>345.63799999999998</v>
      </c>
      <c r="AY203" s="7">
        <v>0.16800000000000001</v>
      </c>
      <c r="AZ203" s="7">
        <v>2</v>
      </c>
      <c r="BA203" s="7" t="s">
        <v>782</v>
      </c>
      <c r="BB203" s="7">
        <v>155.01400000000001</v>
      </c>
      <c r="BC203" s="7" t="s">
        <v>782</v>
      </c>
      <c r="BD203" s="7" t="s">
        <v>782</v>
      </c>
      <c r="BE203" s="7">
        <v>25.024000000000001</v>
      </c>
      <c r="BF203" s="7" t="s">
        <v>782</v>
      </c>
      <c r="BG203" s="7" t="s">
        <v>782</v>
      </c>
      <c r="BH203" s="7">
        <v>691.27599999999995</v>
      </c>
      <c r="BI203" s="7" t="s">
        <v>782</v>
      </c>
      <c r="BJ203" t="s">
        <v>858</v>
      </c>
      <c r="BK203" s="7" t="s">
        <v>704</v>
      </c>
      <c r="BL203" s="7" t="s">
        <v>707</v>
      </c>
      <c r="BM203" s="7" t="s">
        <v>704</v>
      </c>
      <c r="BN203" s="7" t="s">
        <v>707</v>
      </c>
      <c r="BO203" s="7" t="s">
        <v>707</v>
      </c>
      <c r="BP203" s="7" t="s">
        <v>704</v>
      </c>
      <c r="BQ203" s="7" t="s">
        <v>858</v>
      </c>
      <c r="BR203" s="7" t="s">
        <v>858</v>
      </c>
      <c r="BS203" s="7" t="s">
        <v>858</v>
      </c>
      <c r="BT203" s="7" t="s">
        <v>858</v>
      </c>
      <c r="BU203" t="s">
        <v>858</v>
      </c>
      <c r="BV203" t="s">
        <v>858</v>
      </c>
    </row>
    <row r="204" spans="1:74" x14ac:dyDescent="0.35">
      <c r="A204" s="7">
        <f ca="1">Template!A204</f>
        <v>200</v>
      </c>
      <c r="B204" s="181">
        <f ca="1">Template!B204</f>
        <v>44949.422106481485</v>
      </c>
      <c r="C204" t="str">
        <f ca="1">Template!C204</f>
        <v>Rinse12</v>
      </c>
      <c r="D204" t="str">
        <f ca="1">Template!E204</f>
        <v>U</v>
      </c>
      <c r="E204" s="7">
        <f ca="1">Template!G204</f>
        <v>0</v>
      </c>
      <c r="F204" s="7" t="e">
        <f ca="1">Template!H204</f>
        <v>#N/A</v>
      </c>
      <c r="G204" s="7">
        <f ca="1">Template!I204</f>
        <v>40.265999999999998</v>
      </c>
      <c r="H204" s="7">
        <f ca="1">Template!J204</f>
        <v>0</v>
      </c>
      <c r="I204" s="7" t="e">
        <f ca="1">Template!K204</f>
        <v>#N/A</v>
      </c>
      <c r="J204" s="7">
        <f ca="1">Template!L204</f>
        <v>11.109</v>
      </c>
      <c r="K204" s="7">
        <f ca="1">Template!M204</f>
        <v>6.109</v>
      </c>
      <c r="L204" s="7" t="e">
        <f ca="1">Template!N204</f>
        <v>#N/A</v>
      </c>
      <c r="M204" s="7">
        <f ca="1">Template!O204</f>
        <v>3907</v>
      </c>
      <c r="N204" s="7">
        <f ca="1">Template!P204</f>
        <v>1</v>
      </c>
      <c r="O204" s="7" t="str">
        <f ca="1">Template!Q204</f>
        <v>&lt;MRL</v>
      </c>
      <c r="P204" s="7" t="e">
        <f ca="1">Template!R204</f>
        <v>#N/A</v>
      </c>
      <c r="Q204" s="7">
        <f ca="1">Template!S204</f>
        <v>40.265999999999998</v>
      </c>
      <c r="R204" s="7" t="str">
        <f ca="1">Template!T204</f>
        <v>&lt;MRL</v>
      </c>
      <c r="S204" s="7" t="e">
        <f ca="1">Template!U204</f>
        <v>#N/A</v>
      </c>
      <c r="T204" s="7">
        <f ca="1">Template!V204</f>
        <v>11.109</v>
      </c>
      <c r="U204" s="7">
        <f ca="1">Template!W204</f>
        <v>6.109</v>
      </c>
      <c r="V204" s="7" t="e">
        <f ca="1">Template!X204</f>
        <v>#N/A</v>
      </c>
      <c r="W204" s="7">
        <f ca="1">Template!Y204</f>
        <v>3907</v>
      </c>
      <c r="X204" t="str">
        <f ca="1">Template!AD204</f>
        <v/>
      </c>
      <c r="Y204" s="7" t="str">
        <f>IF(LEN(Template!AF204)=0,"",Template!AF204)</f>
        <v>IS5</v>
      </c>
      <c r="Z204" s="7" t="str">
        <f>IF(LEN(Template!AG204)=0,"",Template!AG204)</f>
        <v>IS5</v>
      </c>
      <c r="AA204" s="7" t="str">
        <f>IF(LEN(Template!AH204)=0,"",Template!AH204)</f>
        <v>IS5</v>
      </c>
      <c r="AB204" s="7" t="str">
        <f>IF(LEN(Template!AI204)=0,"",Template!AI204)</f>
        <v>IS5</v>
      </c>
      <c r="AC204" s="7" t="str">
        <f>IF(LEN(Template!AJ204)=0,"",Template!AJ204)</f>
        <v>IS5</v>
      </c>
      <c r="AD204" s="7" t="str">
        <f>IF(LEN(Template!AK204)=0,"",Template!AK204)</f>
        <v>IS5</v>
      </c>
      <c r="AE204" s="7" t="str">
        <f>IF(LEN(Template!AL204)=0,"",Template!AL204)</f>
        <v>IS5</v>
      </c>
      <c r="AF204" s="7" t="str">
        <f>IF(LEN(Template!AM204)=0,"",Template!AM204)</f>
        <v>IS5</v>
      </c>
      <c r="AG204" s="7" t="str">
        <f>IF(LEN(Template!AN204)=0,"",Template!AN204)</f>
        <v>IS5</v>
      </c>
      <c r="AH204" s="7" t="str">
        <f>IF(LEN(Template!AO204)=0,"",Template!AO204)</f>
        <v/>
      </c>
      <c r="AI204" t="str">
        <f>IF(LEN(Template!AS204)=0,"",Template!AS204)</f>
        <v>These are conditioning rinses, not true QC samples</v>
      </c>
      <c r="AJ204" t="str">
        <f>IF(LEN(Template!AU204)=0,"",Template!AU204)</f>
        <v/>
      </c>
      <c r="AM204" s="7">
        <v>299</v>
      </c>
      <c r="AN204" s="181">
        <v>44954.875405092593</v>
      </c>
      <c r="AO204" t="s">
        <v>588</v>
      </c>
      <c r="AP204" t="s">
        <v>788</v>
      </c>
      <c r="AQ204" s="7">
        <v>0</v>
      </c>
      <c r="AR204" s="7">
        <v>81.655000000000001</v>
      </c>
      <c r="AS204" s="7">
        <v>0</v>
      </c>
      <c r="AT204" s="7">
        <v>1.1240000000000001</v>
      </c>
      <c r="AU204" s="7">
        <v>11.749000000000001</v>
      </c>
      <c r="AV204" s="7">
        <v>0.88900000000000001</v>
      </c>
      <c r="AW204" s="7">
        <v>0.32700000000000001</v>
      </c>
      <c r="AX204" s="7">
        <v>359.26100000000002</v>
      </c>
      <c r="AY204" s="7">
        <v>0.17499999999999999</v>
      </c>
      <c r="AZ204" s="7">
        <v>2</v>
      </c>
      <c r="BA204" s="7" t="s">
        <v>782</v>
      </c>
      <c r="BB204" s="7">
        <v>163.31</v>
      </c>
      <c r="BC204" s="7" t="s">
        <v>782</v>
      </c>
      <c r="BD204" s="7" t="s">
        <v>782</v>
      </c>
      <c r="BE204" s="7">
        <v>23.498000000000001</v>
      </c>
      <c r="BF204" s="7" t="s">
        <v>782</v>
      </c>
      <c r="BG204" s="7" t="s">
        <v>782</v>
      </c>
      <c r="BH204" s="7">
        <v>718.52200000000005</v>
      </c>
      <c r="BI204" s="7" t="s">
        <v>782</v>
      </c>
      <c r="BJ204" t="s">
        <v>858</v>
      </c>
      <c r="BK204" s="7" t="s">
        <v>704</v>
      </c>
      <c r="BL204" s="7" t="s">
        <v>707</v>
      </c>
      <c r="BM204" s="7" t="s">
        <v>704</v>
      </c>
      <c r="BN204" s="7" t="s">
        <v>707</v>
      </c>
      <c r="BO204" s="7" t="s">
        <v>858</v>
      </c>
      <c r="BP204" s="7" t="s">
        <v>858</v>
      </c>
      <c r="BQ204" s="7" t="s">
        <v>858</v>
      </c>
      <c r="BR204" s="7" t="s">
        <v>858</v>
      </c>
      <c r="BS204" s="7" t="s">
        <v>858</v>
      </c>
      <c r="BT204" s="7" t="s">
        <v>858</v>
      </c>
      <c r="BU204" t="s">
        <v>858</v>
      </c>
      <c r="BV204" t="s">
        <v>858</v>
      </c>
    </row>
    <row r="205" spans="1:74" x14ac:dyDescent="0.35">
      <c r="A205" s="7">
        <f ca="1">Template!A205</f>
        <v>201</v>
      </c>
      <c r="B205" s="181">
        <f ca="1">Template!B205</f>
        <v>44949.440937500003</v>
      </c>
      <c r="C205" t="str">
        <f ca="1">Template!C205</f>
        <v>AB-230117-02 LRB 12 20230123102918</v>
      </c>
      <c r="D205" t="str">
        <f ca="1">Template!E205</f>
        <v>K</v>
      </c>
      <c r="E205" s="7">
        <f ca="1">Template!G205</f>
        <v>0</v>
      </c>
      <c r="F205" s="7" t="e">
        <f ca="1">Template!H205</f>
        <v>#N/A</v>
      </c>
      <c r="G205" s="7">
        <f ca="1">Template!I205</f>
        <v>0</v>
      </c>
      <c r="H205" s="7">
        <f ca="1">Template!J205</f>
        <v>0</v>
      </c>
      <c r="I205" s="7" t="e">
        <f ca="1">Template!K205</f>
        <v>#N/A</v>
      </c>
      <c r="J205" s="7">
        <f ca="1">Template!L205</f>
        <v>49.488999999999997</v>
      </c>
      <c r="K205" s="7">
        <f ca="1">Template!M205</f>
        <v>26.568999999999999</v>
      </c>
      <c r="L205" s="7" t="e">
        <f ca="1">Template!N205</f>
        <v>#N/A</v>
      </c>
      <c r="M205" s="7">
        <f ca="1">Template!O205</f>
        <v>943.11400000000003</v>
      </c>
      <c r="N205" s="7">
        <f ca="1">Template!P205</f>
        <v>1</v>
      </c>
      <c r="O205" s="7" t="str">
        <f ca="1">Template!Q205</f>
        <v>&lt;MRL</v>
      </c>
      <c r="P205" s="7" t="e">
        <f ca="1">Template!R205</f>
        <v>#N/A</v>
      </c>
      <c r="Q205" s="7" t="str">
        <f ca="1">Template!S205</f>
        <v>&lt;MRL</v>
      </c>
      <c r="R205" s="7" t="str">
        <f ca="1">Template!T205</f>
        <v>&lt;MRL</v>
      </c>
      <c r="S205" s="7" t="e">
        <f ca="1">Template!U205</f>
        <v>#N/A</v>
      </c>
      <c r="T205" s="7">
        <f ca="1">Template!V205</f>
        <v>49.488999999999997</v>
      </c>
      <c r="U205" s="7">
        <f ca="1">Template!W205</f>
        <v>26.568999999999999</v>
      </c>
      <c r="V205" s="7" t="e">
        <f ca="1">Template!X205</f>
        <v>#N/A</v>
      </c>
      <c r="W205" s="7">
        <f ca="1">Template!Y205</f>
        <v>943.11400000000003</v>
      </c>
      <c r="X205" t="str">
        <f ca="1">Template!AD205</f>
        <v/>
      </c>
      <c r="Y205" s="7" t="str">
        <f>IF(LEN(Template!AF205)=0,"",Template!AF205)</f>
        <v>IS5</v>
      </c>
      <c r="Z205" s="7" t="str">
        <f>IF(LEN(Template!AG205)=0,"",Template!AG205)</f>
        <v>IS5</v>
      </c>
      <c r="AA205" s="7" t="str">
        <f>IF(LEN(Template!AH205)=0,"",Template!AH205)</f>
        <v>IS5</v>
      </c>
      <c r="AB205" s="7" t="str">
        <f>IF(LEN(Template!AI205)=0,"",Template!AI205)</f>
        <v>IS5</v>
      </c>
      <c r="AC205" s="7" t="str">
        <f>IF(LEN(Template!AJ205)=0,"",Template!AJ205)</f>
        <v>IS5</v>
      </c>
      <c r="AD205" s="7" t="str">
        <f>IF(LEN(Template!AK205)=0,"",Template!AK205)</f>
        <v>IS5</v>
      </c>
      <c r="AE205" s="7" t="str">
        <f>IF(LEN(Template!AL205)=0,"",Template!AL205)</f>
        <v>IS5</v>
      </c>
      <c r="AF205" s="7" t="str">
        <f>IF(LEN(Template!AM205)=0,"",Template!AM205)</f>
        <v>IS5</v>
      </c>
      <c r="AG205" s="7" t="str">
        <f>IF(LEN(Template!AN205)=0,"",Template!AN205)</f>
        <v>IS5</v>
      </c>
      <c r="AH205" s="7" t="str">
        <f>IF(LEN(Template!AO205)=0,"",Template!AO205)</f>
        <v/>
      </c>
      <c r="AI205" t="str">
        <f>IF(LEN(Template!AS205)=0,"",Template!AS205)</f>
        <v>These are conditioning rinses, not true QC samples</v>
      </c>
      <c r="AJ205" t="str">
        <f>IF(LEN(Template!AU205)=0,"",Template!AU205)</f>
        <v/>
      </c>
      <c r="AM205" s="7">
        <v>300</v>
      </c>
      <c r="AN205" s="181">
        <v>44954.894212962965</v>
      </c>
      <c r="AO205" t="s">
        <v>587</v>
      </c>
      <c r="AP205" t="s">
        <v>788</v>
      </c>
      <c r="AQ205" s="7">
        <v>0</v>
      </c>
      <c r="AR205" s="7">
        <v>36.045999999999999</v>
      </c>
      <c r="AS205" s="7">
        <v>0.20599999999999999</v>
      </c>
      <c r="AT205" s="7">
        <v>0.83799999999999997</v>
      </c>
      <c r="AU205" s="7">
        <v>7.3540000000000001</v>
      </c>
      <c r="AV205" s="7">
        <v>0.63300000000000001</v>
      </c>
      <c r="AW205" s="7">
        <v>0.25800000000000001</v>
      </c>
      <c r="AX205" s="7">
        <v>373.25599999999997</v>
      </c>
      <c r="AY205" s="7">
        <v>0.16300000000000001</v>
      </c>
      <c r="AZ205" s="7">
        <v>2</v>
      </c>
      <c r="BA205" s="7" t="s">
        <v>782</v>
      </c>
      <c r="BB205" s="7">
        <v>72.091999999999999</v>
      </c>
      <c r="BC205" s="7" t="s">
        <v>782</v>
      </c>
      <c r="BD205" s="7" t="s">
        <v>782</v>
      </c>
      <c r="BE205" s="7">
        <v>14.708</v>
      </c>
      <c r="BF205" s="7" t="s">
        <v>782</v>
      </c>
      <c r="BG205" s="7" t="s">
        <v>782</v>
      </c>
      <c r="BH205" s="7">
        <v>746.51199999999994</v>
      </c>
      <c r="BI205" s="7" t="s">
        <v>782</v>
      </c>
      <c r="BJ205" t="s">
        <v>858</v>
      </c>
      <c r="BK205" s="7" t="s">
        <v>704</v>
      </c>
      <c r="BL205" s="7" t="s">
        <v>707</v>
      </c>
      <c r="BM205" s="7" t="s">
        <v>704</v>
      </c>
      <c r="BN205" s="7" t="s">
        <v>707</v>
      </c>
      <c r="BO205" s="7" t="s">
        <v>858</v>
      </c>
      <c r="BP205" s="7" t="s">
        <v>858</v>
      </c>
      <c r="BQ205" s="7" t="s">
        <v>858</v>
      </c>
      <c r="BR205" s="7" t="s">
        <v>858</v>
      </c>
      <c r="BS205" s="7" t="s">
        <v>858</v>
      </c>
      <c r="BT205" s="7" t="s">
        <v>858</v>
      </c>
      <c r="BU205" t="s">
        <v>858</v>
      </c>
      <c r="BV205" t="s">
        <v>858</v>
      </c>
    </row>
    <row r="206" spans="1:74" x14ac:dyDescent="0.35">
      <c r="A206" s="7">
        <f ca="1">Template!A206</f>
        <v>202</v>
      </c>
      <c r="B206" s="181">
        <f ca="1">Template!B206</f>
        <v>44949.459768518522</v>
      </c>
      <c r="C206" t="str">
        <f ca="1">Template!C206</f>
        <v>AB-230117-02 LRB 13 20230123105625</v>
      </c>
      <c r="D206" t="str">
        <f ca="1">Template!E206</f>
        <v>K</v>
      </c>
      <c r="E206" s="7">
        <f ca="1">Template!G206</f>
        <v>0</v>
      </c>
      <c r="F206" s="7" t="e">
        <f ca="1">Template!H206</f>
        <v>#N/A</v>
      </c>
      <c r="G206" s="7">
        <f ca="1">Template!I206</f>
        <v>0.16900000000000001</v>
      </c>
      <c r="H206" s="7">
        <f ca="1">Template!J206</f>
        <v>0.80500000000000005</v>
      </c>
      <c r="I206" s="7" t="e">
        <f ca="1">Template!K206</f>
        <v>#N/A</v>
      </c>
      <c r="J206" s="7">
        <f ca="1">Template!L206</f>
        <v>0.61</v>
      </c>
      <c r="K206" s="7">
        <f ca="1">Template!M206</f>
        <v>0.28100000000000003</v>
      </c>
      <c r="L206" s="7" t="e">
        <f ca="1">Template!N206</f>
        <v>#N/A</v>
      </c>
      <c r="M206" s="7">
        <f ca="1">Template!O206</f>
        <v>3.33</v>
      </c>
      <c r="N206" s="7">
        <f ca="1">Template!P206</f>
        <v>1</v>
      </c>
      <c r="O206" s="7" t="str">
        <f ca="1">Template!Q206</f>
        <v>&lt;MRL</v>
      </c>
      <c r="P206" s="7" t="e">
        <f ca="1">Template!R206</f>
        <v>#N/A</v>
      </c>
      <c r="Q206" s="7" t="str">
        <f ca="1">Template!S206</f>
        <v>&lt;MRL</v>
      </c>
      <c r="R206" s="7" t="str">
        <f ca="1">Template!T206</f>
        <v>&lt;MRL</v>
      </c>
      <c r="S206" s="7" t="e">
        <f ca="1">Template!U206</f>
        <v>#N/A</v>
      </c>
      <c r="T206" s="7" t="str">
        <f ca="1">Template!V206</f>
        <v>&lt;MRL</v>
      </c>
      <c r="U206" s="7" t="str">
        <f ca="1">Template!W206</f>
        <v>&lt;MRL</v>
      </c>
      <c r="V206" s="7" t="e">
        <f ca="1">Template!X206</f>
        <v>#N/A</v>
      </c>
      <c r="W206" s="7" t="str">
        <f ca="1">Template!Y206</f>
        <v>&lt;MRL</v>
      </c>
      <c r="X206" t="str">
        <f ca="1">Template!AD206</f>
        <v/>
      </c>
      <c r="Y206" s="7" t="str">
        <f>IF(LEN(Template!AF206)=0,"",Template!AF206)</f>
        <v/>
      </c>
      <c r="Z206" s="7" t="str">
        <f>IF(LEN(Template!AG206)=0,"",Template!AG206)</f>
        <v/>
      </c>
      <c r="AA206" s="7" t="str">
        <f>IF(LEN(Template!AH206)=0,"",Template!AH206)</f>
        <v/>
      </c>
      <c r="AB206" s="7" t="str">
        <f>IF(LEN(Template!AI206)=0,"",Template!AI206)</f>
        <v/>
      </c>
      <c r="AC206" s="7" t="str">
        <f>IF(LEN(Template!AJ206)=0,"",Template!AJ206)</f>
        <v/>
      </c>
      <c r="AD206" s="7" t="str">
        <f>IF(LEN(Template!AK206)=0,"",Template!AK206)</f>
        <v/>
      </c>
      <c r="AE206" s="7" t="str">
        <f>IF(LEN(Template!AL206)=0,"",Template!AL206)</f>
        <v/>
      </c>
      <c r="AF206" s="7" t="str">
        <f>IF(LEN(Template!AM206)=0,"",Template!AM206)</f>
        <v/>
      </c>
      <c r="AG206" s="7" t="str">
        <f>IF(LEN(Template!AN206)=0,"",Template!AN206)</f>
        <v>b</v>
      </c>
      <c r="AH206" s="7" t="str">
        <f>IF(LEN(Template!AO206)=0,"",Template!AO206)</f>
        <v/>
      </c>
      <c r="AI206" t="str">
        <f>IF(LEN(Template!AS206)=0,"",Template!AS206)</f>
        <v/>
      </c>
      <c r="AJ206" t="str">
        <f>IF(LEN(Template!AU206)=0,"",Template!AU206)</f>
        <v/>
      </c>
      <c r="AM206" s="7">
        <v>301</v>
      </c>
      <c r="AN206" s="181">
        <v>44954.913043981483</v>
      </c>
      <c r="AO206" t="s">
        <v>586</v>
      </c>
      <c r="AP206" t="s">
        <v>788</v>
      </c>
      <c r="AQ206" s="7">
        <v>0</v>
      </c>
      <c r="AR206" s="7">
        <v>48.030999999999999</v>
      </c>
      <c r="AS206" s="7">
        <v>1.246</v>
      </c>
      <c r="AT206" s="7">
        <v>0.83799999999999997</v>
      </c>
      <c r="AU206" s="7">
        <v>9.5280000000000005</v>
      </c>
      <c r="AV206" s="7">
        <v>0.90500000000000003</v>
      </c>
      <c r="AW206" s="7">
        <v>0.27700000000000002</v>
      </c>
      <c r="AX206" s="7">
        <v>504.39299999999997</v>
      </c>
      <c r="AY206" s="7">
        <v>0.20899999999999999</v>
      </c>
      <c r="AZ206" s="7">
        <v>2</v>
      </c>
      <c r="BA206" s="7" t="s">
        <v>782</v>
      </c>
      <c r="BB206" s="7">
        <v>96.061999999999998</v>
      </c>
      <c r="BC206" s="7" t="s">
        <v>782</v>
      </c>
      <c r="BD206" s="7" t="s">
        <v>782</v>
      </c>
      <c r="BE206" s="7">
        <v>19.056000000000001</v>
      </c>
      <c r="BF206" s="7" t="s">
        <v>782</v>
      </c>
      <c r="BG206" s="7" t="s">
        <v>782</v>
      </c>
      <c r="BH206" s="7">
        <v>1008.7859999999999</v>
      </c>
      <c r="BI206" s="7" t="s">
        <v>782</v>
      </c>
      <c r="BJ206" t="s">
        <v>858</v>
      </c>
      <c r="BK206" s="7" t="s">
        <v>704</v>
      </c>
      <c r="BL206" s="7" t="s">
        <v>858</v>
      </c>
      <c r="BM206" s="7" t="s">
        <v>704</v>
      </c>
      <c r="BN206" s="7" t="s">
        <v>707</v>
      </c>
      <c r="BO206" s="7" t="s">
        <v>858</v>
      </c>
      <c r="BP206" s="7" t="s">
        <v>858</v>
      </c>
      <c r="BQ206" s="7" t="s">
        <v>858</v>
      </c>
      <c r="BR206" s="7" t="s">
        <v>858</v>
      </c>
      <c r="BS206" s="7" t="s">
        <v>858</v>
      </c>
      <c r="BT206" s="7" t="s">
        <v>858</v>
      </c>
      <c r="BU206" t="s">
        <v>858</v>
      </c>
      <c r="BV206" t="s">
        <v>858</v>
      </c>
    </row>
    <row r="207" spans="1:74" x14ac:dyDescent="0.35">
      <c r="A207" s="7">
        <f ca="1">Template!A207</f>
        <v>203</v>
      </c>
      <c r="B207" s="181">
        <f ca="1">Template!B207</f>
        <v>44949.47861111111</v>
      </c>
      <c r="C207" t="str">
        <f ca="1">Template!C207</f>
        <v>WO-23003-111-A-1B</v>
      </c>
      <c r="D207" t="str">
        <f ca="1">Template!E207</f>
        <v>U</v>
      </c>
      <c r="E207" s="7">
        <f ca="1">Template!G207</f>
        <v>0</v>
      </c>
      <c r="F207" s="7" t="e">
        <f ca="1">Template!H207</f>
        <v>#N/A</v>
      </c>
      <c r="G207" s="7">
        <f ca="1">Template!I207</f>
        <v>0</v>
      </c>
      <c r="H207" s="7">
        <f ca="1">Template!J207</f>
        <v>1.7490000000000001</v>
      </c>
      <c r="I207" s="7" t="e">
        <f ca="1">Template!K207</f>
        <v>#N/A</v>
      </c>
      <c r="J207" s="7">
        <f ca="1">Template!L207</f>
        <v>4.5339999999999998</v>
      </c>
      <c r="K207" s="7">
        <f ca="1">Template!M207</f>
        <v>2.3740000000000001</v>
      </c>
      <c r="L207" s="7" t="e">
        <f ca="1">Template!N207</f>
        <v>#N/A</v>
      </c>
      <c r="M207" s="7">
        <f ca="1">Template!O207</f>
        <v>738.64499999999998</v>
      </c>
      <c r="N207" s="7">
        <f ca="1">Template!P207</f>
        <v>1</v>
      </c>
      <c r="O207" s="7" t="str">
        <f ca="1">Template!Q207</f>
        <v>&lt;MRL</v>
      </c>
      <c r="P207" s="7" t="e">
        <f ca="1">Template!R207</f>
        <v>#N/A</v>
      </c>
      <c r="Q207" s="7" t="str">
        <f ca="1">Template!S207</f>
        <v>&lt;MRL</v>
      </c>
      <c r="R207" s="7" t="str">
        <f ca="1">Template!T207</f>
        <v>&lt;MRL</v>
      </c>
      <c r="S207" s="7" t="e">
        <f ca="1">Template!U207</f>
        <v>#N/A</v>
      </c>
      <c r="T207" s="7" t="str">
        <f ca="1">Template!V207</f>
        <v>&lt;MRL</v>
      </c>
      <c r="U207" s="7" t="str">
        <f ca="1">Template!W207</f>
        <v>&lt;MRL</v>
      </c>
      <c r="V207" s="7" t="e">
        <f ca="1">Template!X207</f>
        <v>#N/A</v>
      </c>
      <c r="W207" s="7">
        <f ca="1">Template!Y207</f>
        <v>738.64499999999998</v>
      </c>
      <c r="X207" t="str">
        <f ca="1">Template!AD207</f>
        <v/>
      </c>
      <c r="Y207" s="7" t="str">
        <f>IF(LEN(Template!AF207)=0,"",Template!AF207)</f>
        <v>IS3</v>
      </c>
      <c r="Z207" s="7" t="str">
        <f>IF(LEN(Template!AG207)=0,"",Template!AG207)</f>
        <v>IS4</v>
      </c>
      <c r="AA207" s="7" t="str">
        <f>IF(LEN(Template!AH207)=0,"",Template!AH207)</f>
        <v>IS4</v>
      </c>
      <c r="AB207" s="7" t="str">
        <f>IF(LEN(Template!AI207)=0,"",Template!AI207)</f>
        <v>IS4</v>
      </c>
      <c r="AC207" s="7" t="str">
        <f>IF(LEN(Template!AJ207)=0,"",Template!AJ207)</f>
        <v/>
      </c>
      <c r="AD207" s="7" t="str">
        <f>IF(LEN(Template!AK207)=0,"",Template!AK207)</f>
        <v/>
      </c>
      <c r="AE207" s="7" t="str">
        <f>IF(LEN(Template!AL207)=0,"",Template!AL207)</f>
        <v/>
      </c>
      <c r="AF207" s="7" t="str">
        <f>IF(LEN(Template!AM207)=0,"",Template!AM207)</f>
        <v/>
      </c>
      <c r="AG207" s="7" t="str">
        <f>IF(LEN(Template!AN207)=0,"",Template!AN207)</f>
        <v/>
      </c>
      <c r="AH207" s="7" t="str">
        <f>IF(LEN(Template!AO207)=0,"",Template!AO207)</f>
        <v/>
      </c>
      <c r="AI207" t="str">
        <f>IF(LEN(Template!AS207)=0,"",Template!AS207)</f>
        <v/>
      </c>
      <c r="AJ207" t="str">
        <f>IF(LEN(Template!AU207)=0,"",Template!AU207)</f>
        <v/>
      </c>
      <c r="AM207" s="7">
        <v>302</v>
      </c>
      <c r="AN207" s="181">
        <v>44954.931840277779</v>
      </c>
      <c r="AO207" t="s">
        <v>585</v>
      </c>
      <c r="AP207" t="s">
        <v>788</v>
      </c>
      <c r="AQ207" s="7">
        <v>0</v>
      </c>
      <c r="AR207" s="7">
        <v>40.613999999999997</v>
      </c>
      <c r="AS207" s="7">
        <v>0.30099999999999999</v>
      </c>
      <c r="AT207" s="7">
        <v>1.117</v>
      </c>
      <c r="AU207" s="7">
        <v>9.4160000000000004</v>
      </c>
      <c r="AV207" s="7">
        <v>0.85799999999999998</v>
      </c>
      <c r="AW207" s="7">
        <v>0</v>
      </c>
      <c r="AX207" s="7">
        <v>473.50299999999999</v>
      </c>
      <c r="AY207" s="7">
        <v>0.20100000000000001</v>
      </c>
      <c r="AZ207" s="7">
        <v>2</v>
      </c>
      <c r="BA207" s="7" t="s">
        <v>782</v>
      </c>
      <c r="BB207" s="7">
        <v>81.227999999999994</v>
      </c>
      <c r="BC207" s="7" t="s">
        <v>782</v>
      </c>
      <c r="BD207" s="7" t="s">
        <v>782</v>
      </c>
      <c r="BE207" s="7">
        <v>18.832000000000001</v>
      </c>
      <c r="BF207" s="7" t="s">
        <v>782</v>
      </c>
      <c r="BG207" s="7" t="s">
        <v>782</v>
      </c>
      <c r="BH207" s="7">
        <v>947.00599999999997</v>
      </c>
      <c r="BI207" s="7" t="s">
        <v>782</v>
      </c>
      <c r="BJ207" t="s">
        <v>858</v>
      </c>
      <c r="BK207" s="7" t="s">
        <v>704</v>
      </c>
      <c r="BL207" s="7" t="s">
        <v>707</v>
      </c>
      <c r="BM207" s="7" t="s">
        <v>704</v>
      </c>
      <c r="BN207" s="7" t="s">
        <v>707</v>
      </c>
      <c r="BO207" s="7" t="s">
        <v>858</v>
      </c>
      <c r="BP207" s="7" t="s">
        <v>858</v>
      </c>
      <c r="BQ207" s="7" t="s">
        <v>858</v>
      </c>
      <c r="BR207" s="7" t="s">
        <v>858</v>
      </c>
      <c r="BS207" s="7" t="s">
        <v>858</v>
      </c>
      <c r="BT207" s="7" t="s">
        <v>858</v>
      </c>
      <c r="BU207" t="s">
        <v>858</v>
      </c>
      <c r="BV207" t="s">
        <v>858</v>
      </c>
    </row>
    <row r="208" spans="1:74" x14ac:dyDescent="0.35">
      <c r="A208" s="7">
        <f ca="1">Template!A208</f>
        <v>204</v>
      </c>
      <c r="B208" s="181">
        <f ca="1">Template!B208</f>
        <v>44949.497430555559</v>
      </c>
      <c r="C208" t="str">
        <f ca="1">Template!C208</f>
        <v>WO-23003-121-A-1B</v>
      </c>
      <c r="D208" t="str">
        <f ca="1">Template!E208</f>
        <v>U</v>
      </c>
      <c r="E208" s="7">
        <f ca="1">Template!G208</f>
        <v>0</v>
      </c>
      <c r="F208" s="7" t="e">
        <f ca="1">Template!H208</f>
        <v>#N/A</v>
      </c>
      <c r="G208" s="7">
        <f ca="1">Template!I208</f>
        <v>0.28499999999999998</v>
      </c>
      <c r="H208" s="7">
        <f ca="1">Template!J208</f>
        <v>1.486</v>
      </c>
      <c r="I208" s="7" t="e">
        <f ca="1">Template!K208</f>
        <v>#N/A</v>
      </c>
      <c r="J208" s="7">
        <f ca="1">Template!L208</f>
        <v>8.5410000000000004</v>
      </c>
      <c r="K208" s="7">
        <f ca="1">Template!M208</f>
        <v>7.9279999999999999</v>
      </c>
      <c r="L208" s="7" t="e">
        <f ca="1">Template!N208</f>
        <v>#N/A</v>
      </c>
      <c r="M208" s="7">
        <f ca="1">Template!O208</f>
        <v>2538.308</v>
      </c>
      <c r="N208" s="7">
        <f ca="1">Template!P208</f>
        <v>1</v>
      </c>
      <c r="O208" s="7" t="str">
        <f ca="1">Template!Q208</f>
        <v>&lt;MRL</v>
      </c>
      <c r="P208" s="7" t="e">
        <f ca="1">Template!R208</f>
        <v>#N/A</v>
      </c>
      <c r="Q208" s="7" t="str">
        <f ca="1">Template!S208</f>
        <v>&lt;MRL</v>
      </c>
      <c r="R208" s="7" t="str">
        <f ca="1">Template!T208</f>
        <v>&lt;MRL</v>
      </c>
      <c r="S208" s="7" t="e">
        <f ca="1">Template!U208</f>
        <v>#N/A</v>
      </c>
      <c r="T208" s="7">
        <f ca="1">Template!V208</f>
        <v>8.5410000000000004</v>
      </c>
      <c r="U208" s="7">
        <f ca="1">Template!W208</f>
        <v>7.9279999999999999</v>
      </c>
      <c r="V208" s="7" t="e">
        <f ca="1">Template!X208</f>
        <v>#N/A</v>
      </c>
      <c r="W208" s="7">
        <f ca="1">Template!Y208</f>
        <v>2538.308</v>
      </c>
      <c r="X208" t="str">
        <f ca="1">Template!AD208</f>
        <v/>
      </c>
      <c r="Y208" s="7" t="str">
        <f>IF(LEN(Template!AF208)=0,"",Template!AF208)</f>
        <v/>
      </c>
      <c r="Z208" s="7" t="str">
        <f>IF(LEN(Template!AG208)=0,"",Template!AG208)</f>
        <v/>
      </c>
      <c r="AA208" s="7" t="str">
        <f>IF(LEN(Template!AH208)=0,"",Template!AH208)</f>
        <v/>
      </c>
      <c r="AB208" s="7" t="str">
        <f>IF(LEN(Template!AI208)=0,"",Template!AI208)</f>
        <v/>
      </c>
      <c r="AC208" s="7" t="str">
        <f>IF(LEN(Template!AJ208)=0,"",Template!AJ208)</f>
        <v/>
      </c>
      <c r="AD208" s="7" t="str">
        <f>IF(LEN(Template!AK208)=0,"",Template!AK208)</f>
        <v/>
      </c>
      <c r="AE208" s="7" t="str">
        <f>IF(LEN(Template!AL208)=0,"",Template!AL208)</f>
        <v/>
      </c>
      <c r="AF208" s="7" t="str">
        <f>IF(LEN(Template!AM208)=0,"",Template!AM208)</f>
        <v/>
      </c>
      <c r="AG208" s="7" t="str">
        <f>IF(LEN(Template!AN208)=0,"",Template!AN208)</f>
        <v>IS4</v>
      </c>
      <c r="AH208" s="7" t="str">
        <f>IF(LEN(Template!AO208)=0,"",Template!AO208)</f>
        <v>R1</v>
      </c>
      <c r="AI208" t="str">
        <f>IF(LEN(Template!AS208)=0,"",Template!AS208)</f>
        <v>Reprepared and rerun below</v>
      </c>
      <c r="AJ208" t="str">
        <f>IF(LEN(Template!AU208)=0,"",Template!AU208)</f>
        <v/>
      </c>
      <c r="AM208" s="7">
        <v>303</v>
      </c>
      <c r="AN208" s="181">
        <v>44954.950636574074</v>
      </c>
      <c r="AO208" t="s">
        <v>584</v>
      </c>
      <c r="AP208" t="s">
        <v>788</v>
      </c>
      <c r="AQ208" s="7">
        <v>0</v>
      </c>
      <c r="AR208" s="7">
        <v>43.582999999999998</v>
      </c>
      <c r="AS208" s="7">
        <v>1.2769999999999999</v>
      </c>
      <c r="AT208" s="7">
        <v>1.056</v>
      </c>
      <c r="AU208" s="7">
        <v>9.73</v>
      </c>
      <c r="AV208" s="7">
        <v>0.80600000000000005</v>
      </c>
      <c r="AW208" s="7">
        <v>0.25600000000000001</v>
      </c>
      <c r="AX208" s="7">
        <v>484.625</v>
      </c>
      <c r="AY208" s="7">
        <v>0.188</v>
      </c>
      <c r="AZ208" s="7">
        <v>2</v>
      </c>
      <c r="BA208" s="7" t="s">
        <v>782</v>
      </c>
      <c r="BB208" s="7">
        <v>87.165999999999997</v>
      </c>
      <c r="BC208" s="7" t="s">
        <v>782</v>
      </c>
      <c r="BD208" s="7" t="s">
        <v>782</v>
      </c>
      <c r="BE208" s="7">
        <v>19.46</v>
      </c>
      <c r="BF208" s="7" t="s">
        <v>782</v>
      </c>
      <c r="BG208" s="7" t="s">
        <v>782</v>
      </c>
      <c r="BH208" s="7">
        <v>969.25</v>
      </c>
      <c r="BI208" s="7" t="s">
        <v>782</v>
      </c>
      <c r="BJ208" t="s">
        <v>858</v>
      </c>
      <c r="BK208" s="7" t="s">
        <v>704</v>
      </c>
      <c r="BL208" s="7" t="s">
        <v>707</v>
      </c>
      <c r="BM208" s="7" t="s">
        <v>704</v>
      </c>
      <c r="BN208" s="7" t="s">
        <v>707</v>
      </c>
      <c r="BO208" s="7" t="s">
        <v>707</v>
      </c>
      <c r="BP208" s="7" t="s">
        <v>858</v>
      </c>
      <c r="BQ208" s="7" t="s">
        <v>858</v>
      </c>
      <c r="BR208" s="7" t="s">
        <v>858</v>
      </c>
      <c r="BS208" s="7" t="s">
        <v>858</v>
      </c>
      <c r="BT208" s="7" t="s">
        <v>858</v>
      </c>
      <c r="BU208" t="s">
        <v>858</v>
      </c>
      <c r="BV208" t="s">
        <v>858</v>
      </c>
    </row>
    <row r="209" spans="1:74" x14ac:dyDescent="0.35">
      <c r="A209" s="7">
        <f ca="1">Template!A209</f>
        <v>205</v>
      </c>
      <c r="B209" s="181">
        <f ca="1">Template!B209</f>
        <v>44949.516388888886</v>
      </c>
      <c r="C209" t="str">
        <f ca="1">Template!C209</f>
        <v>WO-23003-125-A-1</v>
      </c>
      <c r="D209" t="str">
        <f ca="1">Template!E209</f>
        <v>U</v>
      </c>
      <c r="E209" s="7">
        <f ca="1">Template!G209</f>
        <v>0</v>
      </c>
      <c r="F209" s="7" t="e">
        <f ca="1">Template!H209</f>
        <v>#N/A</v>
      </c>
      <c r="G209" s="7">
        <f ca="1">Template!I209</f>
        <v>0</v>
      </c>
      <c r="H209" s="7">
        <f ca="1">Template!J209</f>
        <v>0</v>
      </c>
      <c r="I209" s="7" t="e">
        <f ca="1">Template!K209</f>
        <v>#N/A</v>
      </c>
      <c r="J209" s="7">
        <f ca="1">Template!L209</f>
        <v>0.51200000000000001</v>
      </c>
      <c r="K209" s="7">
        <f ca="1">Template!M209</f>
        <v>0.41299999999999998</v>
      </c>
      <c r="L209" s="7" t="e">
        <f ca="1">Template!N209</f>
        <v>#N/A</v>
      </c>
      <c r="M209" s="7">
        <f ca="1">Template!O209</f>
        <v>46.972000000000001</v>
      </c>
      <c r="N209" s="7">
        <f ca="1">Template!P209</f>
        <v>1</v>
      </c>
      <c r="O209" s="7" t="str">
        <f ca="1">Template!Q209</f>
        <v>&lt;MRL</v>
      </c>
      <c r="P209" s="7" t="e">
        <f ca="1">Template!R209</f>
        <v>#N/A</v>
      </c>
      <c r="Q209" s="7" t="str">
        <f ca="1">Template!S209</f>
        <v>&lt;MRL</v>
      </c>
      <c r="R209" s="7" t="str">
        <f ca="1">Template!T209</f>
        <v>&lt;MRL</v>
      </c>
      <c r="S209" s="7" t="e">
        <f ca="1">Template!U209</f>
        <v>#N/A</v>
      </c>
      <c r="T209" s="7" t="str">
        <f ca="1">Template!V209</f>
        <v>&lt;MRL</v>
      </c>
      <c r="U209" s="7" t="str">
        <f ca="1">Template!W209</f>
        <v>&lt;MRL</v>
      </c>
      <c r="V209" s="7" t="e">
        <f ca="1">Template!X209</f>
        <v>#N/A</v>
      </c>
      <c r="W209" s="7">
        <f ca="1">Template!Y209</f>
        <v>46.972000000000001</v>
      </c>
      <c r="X209" t="str">
        <f ca="1">Template!AD209</f>
        <v/>
      </c>
      <c r="Y209" s="7" t="str">
        <f>IF(LEN(Template!AF209)=0,"",Template!AF209)</f>
        <v>IS3</v>
      </c>
      <c r="Z209" s="7" t="str">
        <f>IF(LEN(Template!AG209)=0,"",Template!AG209)</f>
        <v>IS4</v>
      </c>
      <c r="AA209" s="7" t="str">
        <f>IF(LEN(Template!AH209)=0,"",Template!AH209)</f>
        <v>IS3</v>
      </c>
      <c r="AB209" s="7" t="str">
        <f>IF(LEN(Template!AI209)=0,"",Template!AI209)</f>
        <v>IS4</v>
      </c>
      <c r="AC209" s="7" t="str">
        <f>IF(LEN(Template!AJ209)=0,"",Template!AJ209)</f>
        <v/>
      </c>
      <c r="AD209" s="7" t="str">
        <f>IF(LEN(Template!AK209)=0,"",Template!AK209)</f>
        <v/>
      </c>
      <c r="AE209" s="7" t="str">
        <f>IF(LEN(Template!AL209)=0,"",Template!AL209)</f>
        <v/>
      </c>
      <c r="AF209" s="7" t="str">
        <f>IF(LEN(Template!AM209)=0,"",Template!AM209)</f>
        <v/>
      </c>
      <c r="AG209" s="7" t="str">
        <f>IF(LEN(Template!AN209)=0,"",Template!AN209)</f>
        <v>C</v>
      </c>
      <c r="AH209" s="7" t="str">
        <f>IF(LEN(Template!AO209)=0,"",Template!AO209)</f>
        <v>R1</v>
      </c>
      <c r="AI209" t="str">
        <f>IF(LEN(Template!AS209)=0,"",Template!AS209)</f>
        <v>Rerun due to carryover concern</v>
      </c>
      <c r="AJ209" t="str">
        <f>IF(LEN(Template!AU209)=0,"",Template!AU209)</f>
        <v/>
      </c>
      <c r="AM209" s="7">
        <v>304</v>
      </c>
      <c r="AN209" s="181">
        <v>44954.969444444447</v>
      </c>
      <c r="AO209" t="s">
        <v>583</v>
      </c>
      <c r="AP209" t="s">
        <v>788</v>
      </c>
      <c r="AQ209" s="7">
        <v>0</v>
      </c>
      <c r="AR209" s="7">
        <v>176.471</v>
      </c>
      <c r="AS209" s="7">
        <v>1.222</v>
      </c>
      <c r="AT209" s="7">
        <v>3.823</v>
      </c>
      <c r="AU209" s="7">
        <v>200.815</v>
      </c>
      <c r="AV209" s="7">
        <v>13.769</v>
      </c>
      <c r="AW209" s="7">
        <v>0</v>
      </c>
      <c r="AX209" s="7">
        <v>6886.6589999999997</v>
      </c>
      <c r="AY209" s="7">
        <v>0.24</v>
      </c>
      <c r="AZ209" s="7">
        <v>2</v>
      </c>
      <c r="BA209" s="7" t="s">
        <v>782</v>
      </c>
      <c r="BB209" s="7">
        <v>352.94200000000001</v>
      </c>
      <c r="BC209" s="7" t="s">
        <v>782</v>
      </c>
      <c r="BD209" s="7" t="s">
        <v>782</v>
      </c>
      <c r="BE209" s="7">
        <v>401.63</v>
      </c>
      <c r="BF209" s="7">
        <v>27.538</v>
      </c>
      <c r="BG209" s="7" t="s">
        <v>782</v>
      </c>
      <c r="BH209" s="7">
        <v>13773.317999999999</v>
      </c>
      <c r="BI209" s="7" t="s">
        <v>782</v>
      </c>
      <c r="BJ209" t="s">
        <v>858</v>
      </c>
      <c r="BK209" s="7" t="s">
        <v>704</v>
      </c>
      <c r="BL209" s="7" t="s">
        <v>707</v>
      </c>
      <c r="BM209" s="7" t="s">
        <v>704</v>
      </c>
      <c r="BN209" s="7" t="s">
        <v>707</v>
      </c>
      <c r="BO209" s="7" t="s">
        <v>858</v>
      </c>
      <c r="BP209" s="7" t="s">
        <v>704</v>
      </c>
      <c r="BQ209" s="7" t="s">
        <v>704</v>
      </c>
      <c r="BR209" s="7" t="s">
        <v>707</v>
      </c>
      <c r="BS209" s="7" t="s">
        <v>858</v>
      </c>
      <c r="BT209" s="7" t="s">
        <v>858</v>
      </c>
      <c r="BU209" t="s">
        <v>858</v>
      </c>
      <c r="BV209" t="s">
        <v>858</v>
      </c>
    </row>
    <row r="210" spans="1:74" x14ac:dyDescent="0.35">
      <c r="A210" s="7">
        <f ca="1">Template!A210</f>
        <v>206</v>
      </c>
      <c r="B210" s="181">
        <f ca="1">Template!B210</f>
        <v>44949.535196759258</v>
      </c>
      <c r="C210" t="str">
        <f ca="1">Template!C210</f>
        <v>WO-23003-126-A-1</v>
      </c>
      <c r="D210" t="str">
        <f ca="1">Template!E210</f>
        <v>U</v>
      </c>
      <c r="E210" s="7">
        <f ca="1">Template!G210</f>
        <v>0</v>
      </c>
      <c r="F210" s="7" t="e">
        <f ca="1">Template!H210</f>
        <v>#N/A</v>
      </c>
      <c r="G210" s="7">
        <f ca="1">Template!I210</f>
        <v>0</v>
      </c>
      <c r="H210" s="7">
        <f ca="1">Template!J210</f>
        <v>0</v>
      </c>
      <c r="I210" s="7" t="e">
        <f ca="1">Template!K210</f>
        <v>#N/A</v>
      </c>
      <c r="J210" s="7">
        <f ca="1">Template!L210</f>
        <v>0</v>
      </c>
      <c r="K210" s="7">
        <f ca="1">Template!M210</f>
        <v>0.41199999999999998</v>
      </c>
      <c r="L210" s="7" t="e">
        <f ca="1">Template!N210</f>
        <v>#N/A</v>
      </c>
      <c r="M210" s="7">
        <f ca="1">Template!O210</f>
        <v>4.7160000000000002</v>
      </c>
      <c r="N210" s="7">
        <f ca="1">Template!P210</f>
        <v>1</v>
      </c>
      <c r="O210" s="7" t="str">
        <f ca="1">Template!Q210</f>
        <v>&lt;MRL</v>
      </c>
      <c r="P210" s="7" t="e">
        <f ca="1">Template!R210</f>
        <v>#N/A</v>
      </c>
      <c r="Q210" s="7" t="str">
        <f ca="1">Template!S210</f>
        <v>&lt;MRL</v>
      </c>
      <c r="R210" s="7" t="str">
        <f ca="1">Template!T210</f>
        <v>&lt;MRL</v>
      </c>
      <c r="S210" s="7" t="e">
        <f ca="1">Template!U210</f>
        <v>#N/A</v>
      </c>
      <c r="T210" s="7" t="str">
        <f ca="1">Template!V210</f>
        <v>&lt;MRL</v>
      </c>
      <c r="U210" s="7" t="str">
        <f ca="1">Template!W210</f>
        <v>&lt;MRL</v>
      </c>
      <c r="V210" s="7" t="e">
        <f ca="1">Template!X210</f>
        <v>#N/A</v>
      </c>
      <c r="W210" s="7" t="str">
        <f ca="1">Template!Y210</f>
        <v>&lt;MRL</v>
      </c>
      <c r="X210" t="str">
        <f ca="1">Template!AD210</f>
        <v/>
      </c>
      <c r="Y210" s="7" t="str">
        <f>IF(LEN(Template!AF210)=0,"",Template!AF210)</f>
        <v>IS3</v>
      </c>
      <c r="Z210" s="7" t="str">
        <f>IF(LEN(Template!AG210)=0,"",Template!AG210)</f>
        <v>IS4</v>
      </c>
      <c r="AA210" s="7" t="str">
        <f>IF(LEN(Template!AH210)=0,"",Template!AH210)</f>
        <v>IS3</v>
      </c>
      <c r="AB210" s="7" t="str">
        <f>IF(LEN(Template!AI210)=0,"",Template!AI210)</f>
        <v>IS4</v>
      </c>
      <c r="AC210" s="7" t="str">
        <f>IF(LEN(Template!AJ210)=0,"",Template!AJ210)</f>
        <v>IS4</v>
      </c>
      <c r="AD210" s="7" t="str">
        <f>IF(LEN(Template!AK210)=0,"",Template!AK210)</f>
        <v>IS4</v>
      </c>
      <c r="AE210" s="7" t="str">
        <f>IF(LEN(Template!AL210)=0,"",Template!AL210)</f>
        <v>IS4</v>
      </c>
      <c r="AF210" s="7" t="str">
        <f>IF(LEN(Template!AM210)=0,"",Template!AM210)</f>
        <v>IS4</v>
      </c>
      <c r="AG210" s="7" t="str">
        <f>IF(LEN(Template!AN210)=0,"",Template!AN210)</f>
        <v/>
      </c>
      <c r="AH210" s="7" t="str">
        <f>IF(LEN(Template!AO210)=0,"",Template!AO210)</f>
        <v>R1</v>
      </c>
      <c r="AI210" t="str">
        <f>IF(LEN(Template!AS210)=0,"",Template!AS210)</f>
        <v>Rerun due to carryover concern</v>
      </c>
      <c r="AJ210" t="str">
        <f>IF(LEN(Template!AU210)=0,"",Template!AU210)</f>
        <v/>
      </c>
      <c r="AM210" s="7">
        <v>305</v>
      </c>
      <c r="AN210" s="181">
        <v>44954.988252314812</v>
      </c>
      <c r="AO210" t="s">
        <v>582</v>
      </c>
      <c r="AP210" t="s">
        <v>788</v>
      </c>
      <c r="AQ210" s="7">
        <v>0</v>
      </c>
      <c r="AR210" s="7">
        <v>178.45099999999999</v>
      </c>
      <c r="AS210" s="7">
        <v>0.69399999999999995</v>
      </c>
      <c r="AT210" s="7">
        <v>4.452</v>
      </c>
      <c r="AU210" s="7">
        <v>193.51300000000001</v>
      </c>
      <c r="AV210" s="7">
        <v>14.717000000000001</v>
      </c>
      <c r="AW210" s="7">
        <v>0.435</v>
      </c>
      <c r="AX210" s="7">
        <v>6757.9260000000004</v>
      </c>
      <c r="AY210" s="7">
        <v>0.23799999999999999</v>
      </c>
      <c r="AZ210" s="7">
        <v>2</v>
      </c>
      <c r="BA210" s="7" t="s">
        <v>782</v>
      </c>
      <c r="BB210" s="7">
        <v>356.90199999999999</v>
      </c>
      <c r="BC210" s="7" t="s">
        <v>782</v>
      </c>
      <c r="BD210" s="7" t="s">
        <v>782</v>
      </c>
      <c r="BE210" s="7">
        <v>387.02600000000001</v>
      </c>
      <c r="BF210" s="7">
        <v>29.434000000000001</v>
      </c>
      <c r="BG210" s="7" t="s">
        <v>782</v>
      </c>
      <c r="BH210" s="7">
        <v>13515.852000000001</v>
      </c>
      <c r="BI210" s="7" t="s">
        <v>782</v>
      </c>
      <c r="BJ210" t="s">
        <v>858</v>
      </c>
      <c r="BK210" s="7" t="s">
        <v>704</v>
      </c>
      <c r="BL210" s="7" t="s">
        <v>707</v>
      </c>
      <c r="BM210" s="7" t="s">
        <v>704</v>
      </c>
      <c r="BN210" s="7" t="s">
        <v>707</v>
      </c>
      <c r="BO210" s="7" t="s">
        <v>707</v>
      </c>
      <c r="BP210" s="7" t="s">
        <v>704</v>
      </c>
      <c r="BQ210" s="7" t="s">
        <v>704</v>
      </c>
      <c r="BR210" s="7" t="s">
        <v>707</v>
      </c>
      <c r="BS210" s="7" t="s">
        <v>858</v>
      </c>
      <c r="BT210" s="7" t="s">
        <v>858</v>
      </c>
      <c r="BU210" t="s">
        <v>858</v>
      </c>
      <c r="BV210" t="s">
        <v>858</v>
      </c>
    </row>
    <row r="211" spans="1:74" x14ac:dyDescent="0.35">
      <c r="A211" s="7">
        <f ca="1">Template!A211</f>
        <v>207</v>
      </c>
      <c r="B211" s="181">
        <f ca="1">Template!B211</f>
        <v>44949.554016203707</v>
      </c>
      <c r="C211" t="str">
        <f ca="1">Template!C211</f>
        <v>WO-23003-127-A-1</v>
      </c>
      <c r="D211" t="str">
        <f ca="1">Template!E211</f>
        <v>U</v>
      </c>
      <c r="E211" s="7">
        <f ca="1">Template!G211</f>
        <v>0</v>
      </c>
      <c r="F211" s="7" t="e">
        <f ca="1">Template!H211</f>
        <v>#N/A</v>
      </c>
      <c r="G211" s="7">
        <f ca="1">Template!I211</f>
        <v>0</v>
      </c>
      <c r="H211" s="7">
        <f ca="1">Template!J211</f>
        <v>0</v>
      </c>
      <c r="I211" s="7" t="e">
        <f ca="1">Template!K211</f>
        <v>#N/A</v>
      </c>
      <c r="J211" s="7">
        <f ca="1">Template!L211</f>
        <v>0.45100000000000001</v>
      </c>
      <c r="K211" s="7">
        <f ca="1">Template!M211</f>
        <v>0.375</v>
      </c>
      <c r="L211" s="7" t="e">
        <f ca="1">Template!N211</f>
        <v>#N/A</v>
      </c>
      <c r="M211" s="7">
        <f ca="1">Template!O211</f>
        <v>1.887</v>
      </c>
      <c r="N211" s="7">
        <f ca="1">Template!P211</f>
        <v>1</v>
      </c>
      <c r="O211" s="7" t="str">
        <f ca="1">Template!Q211</f>
        <v>&lt;MRL</v>
      </c>
      <c r="P211" s="7" t="e">
        <f ca="1">Template!R211</f>
        <v>#N/A</v>
      </c>
      <c r="Q211" s="7" t="str">
        <f ca="1">Template!S211</f>
        <v>&lt;MRL</v>
      </c>
      <c r="R211" s="7" t="str">
        <f ca="1">Template!T211</f>
        <v>&lt;MRL</v>
      </c>
      <c r="S211" s="7" t="e">
        <f ca="1">Template!U211</f>
        <v>#N/A</v>
      </c>
      <c r="T211" s="7" t="str">
        <f ca="1">Template!V211</f>
        <v>&lt;MRL</v>
      </c>
      <c r="U211" s="7" t="str">
        <f ca="1">Template!W211</f>
        <v>&lt;MRL</v>
      </c>
      <c r="V211" s="7" t="e">
        <f ca="1">Template!X211</f>
        <v>#N/A</v>
      </c>
      <c r="W211" s="7" t="str">
        <f ca="1">Template!Y211</f>
        <v>&lt;MRL</v>
      </c>
      <c r="X211" t="str">
        <f ca="1">Template!AD211</f>
        <v/>
      </c>
      <c r="Y211" s="7" t="str">
        <f>IF(LEN(Template!AF211)=0,"",Template!AF211)</f>
        <v>IS3</v>
      </c>
      <c r="Z211" s="7" t="str">
        <f>IF(LEN(Template!AG211)=0,"",Template!AG211)</f>
        <v>IS4</v>
      </c>
      <c r="AA211" s="7" t="str">
        <f>IF(LEN(Template!AH211)=0,"",Template!AH211)</f>
        <v>IS3</v>
      </c>
      <c r="AB211" s="7" t="str">
        <f>IF(LEN(Template!AI211)=0,"",Template!AI211)</f>
        <v>IS4</v>
      </c>
      <c r="AC211" s="7" t="str">
        <f>IF(LEN(Template!AJ211)=0,"",Template!AJ211)</f>
        <v>IS4</v>
      </c>
      <c r="AD211" s="7" t="str">
        <f>IF(LEN(Template!AK211)=0,"",Template!AK211)</f>
        <v>IS4</v>
      </c>
      <c r="AE211" s="7" t="str">
        <f>IF(LEN(Template!AL211)=0,"",Template!AL211)</f>
        <v/>
      </c>
      <c r="AF211" s="7" t="str">
        <f>IF(LEN(Template!AM211)=0,"",Template!AM211)</f>
        <v/>
      </c>
      <c r="AG211" s="7" t="str">
        <f>IF(LEN(Template!AN211)=0,"",Template!AN211)</f>
        <v/>
      </c>
      <c r="AH211" s="7" t="str">
        <f>IF(LEN(Template!AO211)=0,"",Template!AO211)</f>
        <v/>
      </c>
      <c r="AI211" t="str">
        <f>IF(LEN(Template!AS211)=0,"",Template!AS211)</f>
        <v/>
      </c>
      <c r="AJ211" t="str">
        <f>IF(LEN(Template!AU211)=0,"",Template!AU211)</f>
        <v/>
      </c>
      <c r="AM211" s="7">
        <v>306</v>
      </c>
      <c r="AN211" s="181">
        <v>44955.007071759261</v>
      </c>
      <c r="AO211" t="s">
        <v>581</v>
      </c>
      <c r="AP211" t="s">
        <v>788</v>
      </c>
      <c r="AQ211" s="7">
        <v>0</v>
      </c>
      <c r="AR211" s="7">
        <v>162.51400000000001</v>
      </c>
      <c r="AS211" s="7">
        <v>0.60699999999999998</v>
      </c>
      <c r="AT211" s="7">
        <v>3.0859999999999999</v>
      </c>
      <c r="AU211" s="7">
        <v>94.186999999999998</v>
      </c>
      <c r="AV211" s="7">
        <v>6.6840000000000002</v>
      </c>
      <c r="AW211" s="7">
        <v>0.23899999999999999</v>
      </c>
      <c r="AX211" s="7">
        <v>2990.2939999999999</v>
      </c>
      <c r="AY211" s="7">
        <v>0.248</v>
      </c>
      <c r="AZ211" s="7">
        <v>2</v>
      </c>
      <c r="BA211" s="7" t="s">
        <v>782</v>
      </c>
      <c r="BB211" s="7">
        <v>325.02800000000002</v>
      </c>
      <c r="BC211" s="7" t="s">
        <v>782</v>
      </c>
      <c r="BD211" s="7" t="s">
        <v>782</v>
      </c>
      <c r="BE211" s="7">
        <v>188.374</v>
      </c>
      <c r="BF211" s="7">
        <v>13.368</v>
      </c>
      <c r="BG211" s="7" t="s">
        <v>782</v>
      </c>
      <c r="BH211" s="7">
        <v>5980.5879999999997</v>
      </c>
      <c r="BI211" s="7" t="s">
        <v>782</v>
      </c>
      <c r="BJ211" t="s">
        <v>858</v>
      </c>
      <c r="BK211" s="7" t="s">
        <v>710</v>
      </c>
      <c r="BL211" s="7" t="s">
        <v>710</v>
      </c>
      <c r="BM211" s="7" t="s">
        <v>710</v>
      </c>
      <c r="BN211" s="7" t="s">
        <v>710</v>
      </c>
      <c r="BO211" s="7" t="s">
        <v>710</v>
      </c>
      <c r="BP211" s="7" t="s">
        <v>710</v>
      </c>
      <c r="BQ211" s="7" t="s">
        <v>710</v>
      </c>
      <c r="BR211" s="7" t="s">
        <v>710</v>
      </c>
      <c r="BS211" s="7" t="s">
        <v>710</v>
      </c>
      <c r="BT211" s="7" t="s">
        <v>849</v>
      </c>
      <c r="BU211" t="s">
        <v>881</v>
      </c>
      <c r="BV211" t="s">
        <v>858</v>
      </c>
    </row>
    <row r="212" spans="1:74" x14ac:dyDescent="0.35">
      <c r="A212" s="7">
        <f ca="1">Template!A212</f>
        <v>208</v>
      </c>
      <c r="B212" s="181">
        <f ca="1">Template!B212</f>
        <v>44949.572812500002</v>
      </c>
      <c r="C212" t="str">
        <f ca="1">Template!C212</f>
        <v>WO-23003-128-A-1</v>
      </c>
      <c r="D212" t="str">
        <f ca="1">Template!E212</f>
        <v>U</v>
      </c>
      <c r="E212" s="7">
        <f ca="1">Template!G212</f>
        <v>0</v>
      </c>
      <c r="F212" s="7" t="e">
        <f ca="1">Template!H212</f>
        <v>#N/A</v>
      </c>
      <c r="G212" s="7">
        <f ca="1">Template!I212</f>
        <v>0.67200000000000004</v>
      </c>
      <c r="H212" s="7">
        <f ca="1">Template!J212</f>
        <v>0</v>
      </c>
      <c r="I212" s="7" t="e">
        <f ca="1">Template!K212</f>
        <v>#N/A</v>
      </c>
      <c r="J212" s="7">
        <f ca="1">Template!L212</f>
        <v>0.58299999999999996</v>
      </c>
      <c r="K212" s="7">
        <f ca="1">Template!M212</f>
        <v>0.34699999999999998</v>
      </c>
      <c r="L212" s="7" t="e">
        <f ca="1">Template!N212</f>
        <v>#N/A</v>
      </c>
      <c r="M212" s="7">
        <f ca="1">Template!O212</f>
        <v>1.569</v>
      </c>
      <c r="N212" s="7">
        <f ca="1">Template!P212</f>
        <v>1</v>
      </c>
      <c r="O212" s="7" t="str">
        <f ca="1">Template!Q212</f>
        <v>&lt;MRL</v>
      </c>
      <c r="P212" s="7" t="e">
        <f ca="1">Template!R212</f>
        <v>#N/A</v>
      </c>
      <c r="Q212" s="7" t="str">
        <f ca="1">Template!S212</f>
        <v>&lt;MRL</v>
      </c>
      <c r="R212" s="7" t="str">
        <f ca="1">Template!T212</f>
        <v>&lt;MRL</v>
      </c>
      <c r="S212" s="7" t="e">
        <f ca="1">Template!U212</f>
        <v>#N/A</v>
      </c>
      <c r="T212" s="7" t="str">
        <f ca="1">Template!V212</f>
        <v>&lt;MRL</v>
      </c>
      <c r="U212" s="7" t="str">
        <f ca="1">Template!W212</f>
        <v>&lt;MRL</v>
      </c>
      <c r="V212" s="7" t="e">
        <f ca="1">Template!X212</f>
        <v>#N/A</v>
      </c>
      <c r="W212" s="7" t="str">
        <f ca="1">Template!Y212</f>
        <v>&lt;MRL</v>
      </c>
      <c r="X212" t="str">
        <f ca="1">Template!AD212</f>
        <v/>
      </c>
      <c r="Y212" s="7" t="str">
        <f>IF(LEN(Template!AF212)=0,"",Template!AF212)</f>
        <v>IS3</v>
      </c>
      <c r="Z212" s="7" t="str">
        <f>IF(LEN(Template!AG212)=0,"",Template!AG212)</f>
        <v>IS4</v>
      </c>
      <c r="AA212" s="7" t="str">
        <f>IF(LEN(Template!AH212)=0,"",Template!AH212)</f>
        <v>IS3</v>
      </c>
      <c r="AB212" s="7" t="str">
        <f>IF(LEN(Template!AI212)=0,"",Template!AI212)</f>
        <v>IS4</v>
      </c>
      <c r="AC212" s="7" t="str">
        <f>IF(LEN(Template!AJ212)=0,"",Template!AJ212)</f>
        <v>IS4</v>
      </c>
      <c r="AD212" s="7" t="str">
        <f>IF(LEN(Template!AK212)=0,"",Template!AK212)</f>
        <v>IS4</v>
      </c>
      <c r="AE212" s="7" t="str">
        <f>IF(LEN(Template!AL212)=0,"",Template!AL212)</f>
        <v>IS4</v>
      </c>
      <c r="AF212" s="7" t="str">
        <f>IF(LEN(Template!AM212)=0,"",Template!AM212)</f>
        <v/>
      </c>
      <c r="AG212" s="7" t="str">
        <f>IF(LEN(Template!AN212)=0,"",Template!AN212)</f>
        <v/>
      </c>
      <c r="AH212" s="7" t="str">
        <f>IF(LEN(Template!AO212)=0,"",Template!AO212)</f>
        <v/>
      </c>
      <c r="AI212" t="str">
        <f>IF(LEN(Template!AS212)=0,"",Template!AS212)</f>
        <v/>
      </c>
      <c r="AJ212" t="str">
        <f>IF(LEN(Template!AU212)=0,"",Template!AU212)</f>
        <v/>
      </c>
      <c r="AM212" s="7">
        <v>307</v>
      </c>
      <c r="AN212" s="181">
        <v>44955.025856481479</v>
      </c>
      <c r="AO212" t="s">
        <v>580</v>
      </c>
      <c r="AP212" t="s">
        <v>788</v>
      </c>
      <c r="AQ212" s="7">
        <v>0</v>
      </c>
      <c r="AR212" s="7">
        <v>143.53800000000001</v>
      </c>
      <c r="AS212" s="7">
        <v>0</v>
      </c>
      <c r="AT212" s="7">
        <v>4.5819999999999999</v>
      </c>
      <c r="AU212" s="7">
        <v>118.09399999999999</v>
      </c>
      <c r="AV212" s="7">
        <v>13.529</v>
      </c>
      <c r="AW212" s="7">
        <v>0</v>
      </c>
      <c r="AX212" s="7">
        <v>6059.2780000000002</v>
      </c>
      <c r="AY212" s="7">
        <v>0.20599999999999999</v>
      </c>
      <c r="AZ212" s="7">
        <v>2</v>
      </c>
      <c r="BA212" s="7" t="s">
        <v>782</v>
      </c>
      <c r="BB212" s="7">
        <v>287.07600000000002</v>
      </c>
      <c r="BC212" s="7" t="s">
        <v>782</v>
      </c>
      <c r="BD212" s="7" t="s">
        <v>782</v>
      </c>
      <c r="BE212" s="7">
        <v>236.18799999999999</v>
      </c>
      <c r="BF212" s="7">
        <v>27.058</v>
      </c>
      <c r="BG212" s="7" t="s">
        <v>782</v>
      </c>
      <c r="BH212" s="7">
        <v>12118.556</v>
      </c>
      <c r="BI212" s="7" t="s">
        <v>782</v>
      </c>
      <c r="BJ212" t="s">
        <v>858</v>
      </c>
      <c r="BK212" s="7" t="s">
        <v>704</v>
      </c>
      <c r="BL212" s="7" t="s">
        <v>707</v>
      </c>
      <c r="BM212" s="7" t="s">
        <v>704</v>
      </c>
      <c r="BN212" s="7" t="s">
        <v>707</v>
      </c>
      <c r="BO212" s="7" t="s">
        <v>858</v>
      </c>
      <c r="BP212" s="7" t="s">
        <v>858</v>
      </c>
      <c r="BQ212" s="7" t="s">
        <v>704</v>
      </c>
      <c r="BR212" s="7" t="s">
        <v>707</v>
      </c>
      <c r="BS212" s="7" t="s">
        <v>858</v>
      </c>
      <c r="BT212" s="7" t="s">
        <v>858</v>
      </c>
      <c r="BU212" t="s">
        <v>858</v>
      </c>
      <c r="BV212" t="s">
        <v>858</v>
      </c>
    </row>
    <row r="213" spans="1:74" x14ac:dyDescent="0.35">
      <c r="A213" s="7">
        <f ca="1">Template!A213</f>
        <v>209</v>
      </c>
      <c r="B213" s="181">
        <f ca="1">Template!B213</f>
        <v>44949.591608796298</v>
      </c>
      <c r="C213" t="str">
        <f ca="1">Template!C213</f>
        <v>WO-23003-129-A-1</v>
      </c>
      <c r="D213" t="str">
        <f ca="1">Template!E213</f>
        <v>U</v>
      </c>
      <c r="E213" s="7">
        <f ca="1">Template!G213</f>
        <v>0</v>
      </c>
      <c r="F213" s="7" t="e">
        <f ca="1">Template!H213</f>
        <v>#N/A</v>
      </c>
      <c r="G213" s="7">
        <f ca="1">Template!I213</f>
        <v>0</v>
      </c>
      <c r="H213" s="7">
        <f ca="1">Template!J213</f>
        <v>0</v>
      </c>
      <c r="I213" s="7" t="e">
        <f ca="1">Template!K213</f>
        <v>#N/A</v>
      </c>
      <c r="J213" s="7">
        <f ca="1">Template!L213</f>
        <v>0.45100000000000001</v>
      </c>
      <c r="K213" s="7">
        <f ca="1">Template!M213</f>
        <v>0.34499999999999997</v>
      </c>
      <c r="L213" s="7" t="e">
        <f ca="1">Template!N213</f>
        <v>#N/A</v>
      </c>
      <c r="M213" s="7">
        <f ca="1">Template!O213</f>
        <v>1.157</v>
      </c>
      <c r="N213" s="7">
        <f ca="1">Template!P213</f>
        <v>1</v>
      </c>
      <c r="O213" s="7" t="str">
        <f ca="1">Template!Q213</f>
        <v>&lt;MRL</v>
      </c>
      <c r="P213" s="7" t="e">
        <f ca="1">Template!R213</f>
        <v>#N/A</v>
      </c>
      <c r="Q213" s="7" t="str">
        <f ca="1">Template!S213</f>
        <v>&lt;MRL</v>
      </c>
      <c r="R213" s="7" t="str">
        <f ca="1">Template!T213</f>
        <v>&lt;MRL</v>
      </c>
      <c r="S213" s="7" t="e">
        <f ca="1">Template!U213</f>
        <v>#N/A</v>
      </c>
      <c r="T213" s="7" t="str">
        <f ca="1">Template!V213</f>
        <v>&lt;MRL</v>
      </c>
      <c r="U213" s="7" t="str">
        <f ca="1">Template!W213</f>
        <v>&lt;MRL</v>
      </c>
      <c r="V213" s="7" t="e">
        <f ca="1">Template!X213</f>
        <v>#N/A</v>
      </c>
      <c r="W213" s="7" t="str">
        <f ca="1">Template!Y213</f>
        <v>&lt;MRL</v>
      </c>
      <c r="X213" t="str">
        <f ca="1">Template!AD213</f>
        <v/>
      </c>
      <c r="Y213" s="7" t="str">
        <f>IF(LEN(Template!AF213)=0,"",Template!AF213)</f>
        <v>IS3</v>
      </c>
      <c r="Z213" s="7" t="str">
        <f>IF(LEN(Template!AG213)=0,"",Template!AG213)</f>
        <v>IS4</v>
      </c>
      <c r="AA213" s="7" t="str">
        <f>IF(LEN(Template!AH213)=0,"",Template!AH213)</f>
        <v>IS3</v>
      </c>
      <c r="AB213" s="7" t="str">
        <f>IF(LEN(Template!AI213)=0,"",Template!AI213)</f>
        <v>IS4</v>
      </c>
      <c r="AC213" s="7" t="str">
        <f>IF(LEN(Template!AJ213)=0,"",Template!AJ213)</f>
        <v>IS4</v>
      </c>
      <c r="AD213" s="7" t="str">
        <f>IF(LEN(Template!AK213)=0,"",Template!AK213)</f>
        <v>IS4</v>
      </c>
      <c r="AE213" s="7" t="str">
        <f>IF(LEN(Template!AL213)=0,"",Template!AL213)</f>
        <v/>
      </c>
      <c r="AF213" s="7" t="str">
        <f>IF(LEN(Template!AM213)=0,"",Template!AM213)</f>
        <v/>
      </c>
      <c r="AG213" s="7" t="str">
        <f>IF(LEN(Template!AN213)=0,"",Template!AN213)</f>
        <v/>
      </c>
      <c r="AH213" s="7" t="str">
        <f>IF(LEN(Template!AO213)=0,"",Template!AO213)</f>
        <v/>
      </c>
      <c r="AI213" t="str">
        <f>IF(LEN(Template!AS213)=0,"",Template!AS213)</f>
        <v/>
      </c>
      <c r="AJ213" t="str">
        <f>IF(LEN(Template!AU213)=0,"",Template!AU213)</f>
        <v/>
      </c>
      <c r="AM213" s="7">
        <v>314</v>
      </c>
      <c r="AN213" s="181">
        <v>44955.176261574074</v>
      </c>
      <c r="AO213" t="s">
        <v>576</v>
      </c>
      <c r="AP213" t="s">
        <v>788</v>
      </c>
      <c r="AQ213" s="7">
        <v>0</v>
      </c>
      <c r="AR213" s="7">
        <v>152.553</v>
      </c>
      <c r="AS213" s="7">
        <v>1.429</v>
      </c>
      <c r="AT213" s="7">
        <v>3.72</v>
      </c>
      <c r="AU213" s="7">
        <v>123.98699999999999</v>
      </c>
      <c r="AV213" s="7">
        <v>11.225</v>
      </c>
      <c r="AW213" s="7">
        <v>0.80900000000000005</v>
      </c>
      <c r="AX213" s="7">
        <v>6600.3410000000003</v>
      </c>
      <c r="AY213" s="7">
        <v>0.60399999999999998</v>
      </c>
      <c r="AZ213" s="7">
        <v>2</v>
      </c>
      <c r="BA213" s="7" t="s">
        <v>782</v>
      </c>
      <c r="BB213" s="7">
        <v>305.10599999999999</v>
      </c>
      <c r="BC213" s="7" t="s">
        <v>782</v>
      </c>
      <c r="BD213" s="7" t="s">
        <v>782</v>
      </c>
      <c r="BE213" s="7">
        <v>247.97399999999999</v>
      </c>
      <c r="BF213" s="7">
        <v>22.45</v>
      </c>
      <c r="BG213" s="7" t="s">
        <v>782</v>
      </c>
      <c r="BH213" s="7">
        <v>13200.682000000001</v>
      </c>
      <c r="BI213" s="7" t="s">
        <v>782</v>
      </c>
      <c r="BJ213" t="s">
        <v>858</v>
      </c>
      <c r="BK213" s="7" t="s">
        <v>704</v>
      </c>
      <c r="BL213" s="7" t="s">
        <v>707</v>
      </c>
      <c r="BM213" s="7" t="s">
        <v>704</v>
      </c>
      <c r="BN213" s="7" t="s">
        <v>707</v>
      </c>
      <c r="BO213" s="7" t="s">
        <v>858</v>
      </c>
      <c r="BP213" s="7" t="s">
        <v>704</v>
      </c>
      <c r="BQ213" s="7" t="s">
        <v>704</v>
      </c>
      <c r="BR213" s="7" t="s">
        <v>707</v>
      </c>
      <c r="BS213" s="7" t="s">
        <v>858</v>
      </c>
      <c r="BT213" s="7" t="s">
        <v>858</v>
      </c>
      <c r="BU213" t="s">
        <v>858</v>
      </c>
      <c r="BV213" t="s">
        <v>858</v>
      </c>
    </row>
    <row r="214" spans="1:74" x14ac:dyDescent="0.35">
      <c r="A214" s="7">
        <f ca="1">Template!A214</f>
        <v>210</v>
      </c>
      <c r="B214" s="181">
        <f ca="1">Template!B214</f>
        <v>44949.61041666667</v>
      </c>
      <c r="C214" t="str">
        <f ca="1">Template!C214</f>
        <v>WO-23003-130-A-1</v>
      </c>
      <c r="D214" t="str">
        <f ca="1">Template!E214</f>
        <v>U</v>
      </c>
      <c r="E214" s="7">
        <f ca="1">Template!G214</f>
        <v>0</v>
      </c>
      <c r="F214" s="7" t="e">
        <f ca="1">Template!H214</f>
        <v>#N/A</v>
      </c>
      <c r="G214" s="7">
        <f ca="1">Template!I214</f>
        <v>0.48199999999999998</v>
      </c>
      <c r="H214" s="7">
        <f ca="1">Template!J214</f>
        <v>0</v>
      </c>
      <c r="I214" s="7" t="e">
        <f ca="1">Template!K214</f>
        <v>#N/A</v>
      </c>
      <c r="J214" s="7">
        <f ca="1">Template!L214</f>
        <v>0.48099999999999998</v>
      </c>
      <c r="K214" s="7">
        <f ca="1">Template!M214</f>
        <v>0.29599999999999999</v>
      </c>
      <c r="L214" s="7" t="e">
        <f ca="1">Template!N214</f>
        <v>#N/A</v>
      </c>
      <c r="M214" s="7">
        <f ca="1">Template!O214</f>
        <v>0.77800000000000002</v>
      </c>
      <c r="N214" s="7">
        <f ca="1">Template!P214</f>
        <v>1</v>
      </c>
      <c r="O214" s="7" t="str">
        <f ca="1">Template!Q214</f>
        <v>&lt;MRL</v>
      </c>
      <c r="P214" s="7" t="e">
        <f ca="1">Template!R214</f>
        <v>#N/A</v>
      </c>
      <c r="Q214" s="7" t="str">
        <f ca="1">Template!S214</f>
        <v>&lt;MRL</v>
      </c>
      <c r="R214" s="7" t="str">
        <f ca="1">Template!T214</f>
        <v>&lt;MRL</v>
      </c>
      <c r="S214" s="7" t="e">
        <f ca="1">Template!U214</f>
        <v>#N/A</v>
      </c>
      <c r="T214" s="7" t="str">
        <f ca="1">Template!V214</f>
        <v>&lt;MRL</v>
      </c>
      <c r="U214" s="7" t="str">
        <f ca="1">Template!W214</f>
        <v>&lt;MRL</v>
      </c>
      <c r="V214" s="7" t="e">
        <f ca="1">Template!X214</f>
        <v>#N/A</v>
      </c>
      <c r="W214" s="7" t="str">
        <f ca="1">Template!Y214</f>
        <v>&lt;MRL</v>
      </c>
      <c r="X214" t="str">
        <f ca="1">Template!AD214</f>
        <v/>
      </c>
      <c r="Y214" s="7" t="str">
        <f>IF(LEN(Template!AF214)=0,"",Template!AF214)</f>
        <v>IS3</v>
      </c>
      <c r="Z214" s="7" t="str">
        <f>IF(LEN(Template!AG214)=0,"",Template!AG214)</f>
        <v>IS4</v>
      </c>
      <c r="AA214" s="7" t="str">
        <f>IF(LEN(Template!AH214)=0,"",Template!AH214)</f>
        <v>IS3</v>
      </c>
      <c r="AB214" s="7" t="str">
        <f>IF(LEN(Template!AI214)=0,"",Template!AI214)</f>
        <v>IS4</v>
      </c>
      <c r="AC214" s="7" t="str">
        <f>IF(LEN(Template!AJ214)=0,"",Template!AJ214)</f>
        <v/>
      </c>
      <c r="AD214" s="7" t="str">
        <f>IF(LEN(Template!AK214)=0,"",Template!AK214)</f>
        <v/>
      </c>
      <c r="AE214" s="7" t="str">
        <f>IF(LEN(Template!AL214)=0,"",Template!AL214)</f>
        <v/>
      </c>
      <c r="AF214" s="7" t="str">
        <f>IF(LEN(Template!AM214)=0,"",Template!AM214)</f>
        <v/>
      </c>
      <c r="AG214" s="7" t="str">
        <f>IF(LEN(Template!AN214)=0,"",Template!AN214)</f>
        <v/>
      </c>
      <c r="AH214" s="7" t="str">
        <f>IF(LEN(Template!AO214)=0,"",Template!AO214)</f>
        <v/>
      </c>
      <c r="AI214" t="str">
        <f>IF(LEN(Template!AS214)=0,"",Template!AS214)</f>
        <v/>
      </c>
      <c r="AJ214" t="str">
        <f>IF(LEN(Template!AU214)=0,"",Template!AU214)</f>
        <v/>
      </c>
      <c r="AM214" s="7">
        <v>315</v>
      </c>
      <c r="AN214" s="181">
        <v>44955.195057870369</v>
      </c>
      <c r="AO214" t="s">
        <v>575</v>
      </c>
      <c r="AP214" t="s">
        <v>788</v>
      </c>
      <c r="AQ214" s="7">
        <v>0</v>
      </c>
      <c r="AR214" s="7">
        <v>150.15</v>
      </c>
      <c r="AS214" s="7">
        <v>0</v>
      </c>
      <c r="AT214" s="7">
        <v>4.0869999999999997</v>
      </c>
      <c r="AU214" s="7">
        <v>127.02800000000001</v>
      </c>
      <c r="AV214" s="7">
        <v>11.115</v>
      </c>
      <c r="AW214" s="7">
        <v>0</v>
      </c>
      <c r="AX214" s="7">
        <v>6345.1639999999998</v>
      </c>
      <c r="AY214" s="7">
        <v>0.39700000000000002</v>
      </c>
      <c r="AZ214" s="7">
        <v>2</v>
      </c>
      <c r="BA214" s="7" t="s">
        <v>782</v>
      </c>
      <c r="BB214" s="7">
        <v>300.3</v>
      </c>
      <c r="BC214" s="7" t="s">
        <v>782</v>
      </c>
      <c r="BD214" s="7" t="s">
        <v>782</v>
      </c>
      <c r="BE214" s="7">
        <v>254.05600000000001</v>
      </c>
      <c r="BF214" s="7">
        <v>22.23</v>
      </c>
      <c r="BG214" s="7" t="s">
        <v>782</v>
      </c>
      <c r="BH214" s="7">
        <v>12690.328</v>
      </c>
      <c r="BI214" s="7" t="s">
        <v>782</v>
      </c>
      <c r="BJ214" t="s">
        <v>858</v>
      </c>
      <c r="BK214" s="7" t="s">
        <v>704</v>
      </c>
      <c r="BL214" s="7" t="s">
        <v>707</v>
      </c>
      <c r="BM214" s="7" t="s">
        <v>704</v>
      </c>
      <c r="BN214" s="7" t="s">
        <v>707</v>
      </c>
      <c r="BO214" s="7" t="s">
        <v>858</v>
      </c>
      <c r="BP214" s="7" t="s">
        <v>704</v>
      </c>
      <c r="BQ214" s="7" t="s">
        <v>704</v>
      </c>
      <c r="BR214" s="7" t="s">
        <v>707</v>
      </c>
      <c r="BS214" s="7" t="s">
        <v>858</v>
      </c>
      <c r="BT214" s="7" t="s">
        <v>858</v>
      </c>
      <c r="BU214" t="s">
        <v>858</v>
      </c>
      <c r="BV214" t="s">
        <v>858</v>
      </c>
    </row>
    <row r="215" spans="1:74" x14ac:dyDescent="0.35">
      <c r="A215" s="7">
        <f ca="1">Template!A215</f>
        <v>211</v>
      </c>
      <c r="B215" s="181">
        <f ca="1">Template!B215</f>
        <v>44949.629212962966</v>
      </c>
      <c r="C215" t="str">
        <f ca="1">Template!C215</f>
        <v>LRB-14-inj1</v>
      </c>
      <c r="D215" t="str">
        <f ca="1">Template!E215</f>
        <v>K</v>
      </c>
      <c r="E215" s="7">
        <f ca="1">Template!G215</f>
        <v>0</v>
      </c>
      <c r="F215" s="7" t="e">
        <f ca="1">Template!H215</f>
        <v>#N/A</v>
      </c>
      <c r="G215" s="7">
        <f ca="1">Template!I215</f>
        <v>0</v>
      </c>
      <c r="H215" s="7">
        <f ca="1">Template!J215</f>
        <v>0.79900000000000004</v>
      </c>
      <c r="I215" s="7" t="e">
        <f ca="1">Template!K215</f>
        <v>#N/A</v>
      </c>
      <c r="J215" s="7">
        <f ca="1">Template!L215</f>
        <v>0.48599999999999999</v>
      </c>
      <c r="K215" s="7">
        <f ca="1">Template!M215</f>
        <v>0.247</v>
      </c>
      <c r="L215" s="7" t="e">
        <f ca="1">Template!N215</f>
        <v>#N/A</v>
      </c>
      <c r="M215" s="7">
        <f ca="1">Template!O215</f>
        <v>0.68</v>
      </c>
      <c r="N215" s="7">
        <f ca="1">Template!P215</f>
        <v>1</v>
      </c>
      <c r="O215" s="7" t="str">
        <f ca="1">Template!Q215</f>
        <v>&lt;MRL</v>
      </c>
      <c r="P215" s="7" t="e">
        <f ca="1">Template!R215</f>
        <v>#N/A</v>
      </c>
      <c r="Q215" s="7" t="str">
        <f ca="1">Template!S215</f>
        <v>&lt;MRL</v>
      </c>
      <c r="R215" s="7" t="str">
        <f ca="1">Template!T215</f>
        <v>&lt;MRL</v>
      </c>
      <c r="S215" s="7" t="e">
        <f ca="1">Template!U215</f>
        <v>#N/A</v>
      </c>
      <c r="T215" s="7" t="str">
        <f ca="1">Template!V215</f>
        <v>&lt;MRL</v>
      </c>
      <c r="U215" s="7" t="str">
        <f ca="1">Template!W215</f>
        <v>&lt;MRL</v>
      </c>
      <c r="V215" s="7" t="e">
        <f ca="1">Template!X215</f>
        <v>#N/A</v>
      </c>
      <c r="W215" s="7" t="str">
        <f ca="1">Template!Y215</f>
        <v>&lt;MRL</v>
      </c>
      <c r="X215" t="str">
        <f ca="1">Template!AD215</f>
        <v/>
      </c>
      <c r="Y215" s="7" t="str">
        <f>IF(LEN(Template!AF215)=0,"",Template!AF215)</f>
        <v/>
      </c>
      <c r="Z215" s="7" t="str">
        <f>IF(LEN(Template!AG215)=0,"",Template!AG215)</f>
        <v/>
      </c>
      <c r="AA215" s="7" t="str">
        <f>IF(LEN(Template!AH215)=0,"",Template!AH215)</f>
        <v/>
      </c>
      <c r="AB215" s="7" t="str">
        <f>IF(LEN(Template!AI215)=0,"",Template!AI215)</f>
        <v/>
      </c>
      <c r="AC215" s="7" t="str">
        <f>IF(LEN(Template!AJ215)=0,"",Template!AJ215)</f>
        <v/>
      </c>
      <c r="AD215" s="7" t="str">
        <f>IF(LEN(Template!AK215)=0,"",Template!AK215)</f>
        <v/>
      </c>
      <c r="AE215" s="7" t="str">
        <f>IF(LEN(Template!AL215)=0,"",Template!AL215)</f>
        <v/>
      </c>
      <c r="AF215" s="7" t="str">
        <f>IF(LEN(Template!AM215)=0,"",Template!AM215)</f>
        <v/>
      </c>
      <c r="AG215" s="7" t="str">
        <f>IF(LEN(Template!AN215)=0,"",Template!AN215)</f>
        <v/>
      </c>
      <c r="AH215" s="7" t="str">
        <f>IF(LEN(Template!AO215)=0,"",Template!AO215)</f>
        <v/>
      </c>
      <c r="AI215" t="str">
        <f>IF(LEN(Template!AS215)=0,"",Template!AS215)</f>
        <v/>
      </c>
      <c r="AJ215" t="str">
        <f>IF(LEN(Template!AU215)=0,"",Template!AU215)</f>
        <v/>
      </c>
      <c r="AM215" s="7">
        <v>316</v>
      </c>
      <c r="AN215" s="181">
        <v>44955.213877314818</v>
      </c>
      <c r="AO215" t="s">
        <v>574</v>
      </c>
      <c r="AP215" t="s">
        <v>788</v>
      </c>
      <c r="AQ215" s="7">
        <v>0</v>
      </c>
      <c r="AR215" s="7">
        <v>206.316</v>
      </c>
      <c r="AS215" s="7">
        <v>1.1339999999999999</v>
      </c>
      <c r="AT215" s="7">
        <v>6.6950000000000003</v>
      </c>
      <c r="AU215" s="7">
        <v>359.20600000000002</v>
      </c>
      <c r="AV215" s="7">
        <v>39.631</v>
      </c>
      <c r="AW215" s="7">
        <v>0</v>
      </c>
      <c r="AX215" s="7">
        <v>20466.741000000002</v>
      </c>
      <c r="AY215" s="7">
        <v>0.35799999999999998</v>
      </c>
      <c r="AZ215" s="7">
        <v>4</v>
      </c>
      <c r="BA215" s="7" t="s">
        <v>782</v>
      </c>
      <c r="BB215" s="7">
        <v>825.26400000000001</v>
      </c>
      <c r="BC215" s="7" t="s">
        <v>782</v>
      </c>
      <c r="BD215" s="7">
        <v>26.78</v>
      </c>
      <c r="BE215" s="7">
        <v>1436.8240000000001</v>
      </c>
      <c r="BF215" s="7">
        <v>158.524</v>
      </c>
      <c r="BG215" s="7" t="s">
        <v>782</v>
      </c>
      <c r="BH215" s="7">
        <v>81866.964000000007</v>
      </c>
      <c r="BI215" s="7" t="s">
        <v>782</v>
      </c>
      <c r="BJ215" t="s">
        <v>873</v>
      </c>
      <c r="BK215" s="7" t="s">
        <v>704</v>
      </c>
      <c r="BL215" s="7" t="s">
        <v>707</v>
      </c>
      <c r="BM215" s="7" t="s">
        <v>704</v>
      </c>
      <c r="BN215" s="7" t="s">
        <v>707</v>
      </c>
      <c r="BO215" s="7" t="s">
        <v>704</v>
      </c>
      <c r="BP215" s="7" t="s">
        <v>704</v>
      </c>
      <c r="BQ215" s="7" t="s">
        <v>704</v>
      </c>
      <c r="BR215" s="7" t="s">
        <v>755</v>
      </c>
      <c r="BS215" s="7" t="s">
        <v>858</v>
      </c>
      <c r="BT215" s="7" t="s">
        <v>848</v>
      </c>
      <c r="BU215" t="s">
        <v>858</v>
      </c>
      <c r="BV215" t="s">
        <v>858</v>
      </c>
    </row>
    <row r="216" spans="1:74" x14ac:dyDescent="0.35">
      <c r="A216" s="7">
        <f ca="1">Template!A216</f>
        <v>212</v>
      </c>
      <c r="B216" s="181">
        <f ca="1">Template!B216</f>
        <v>44949.648020833331</v>
      </c>
      <c r="C216" t="str">
        <f ca="1">Template!C216</f>
        <v>AB-230117-02 LRB 14</v>
      </c>
      <c r="D216" t="str">
        <f ca="1">Template!E216</f>
        <v>K</v>
      </c>
      <c r="E216" s="7">
        <f ca="1">Template!G216</f>
        <v>0</v>
      </c>
      <c r="F216" s="7" t="e">
        <f ca="1">Template!H216</f>
        <v>#N/A</v>
      </c>
      <c r="G216" s="7">
        <f ca="1">Template!I216</f>
        <v>0</v>
      </c>
      <c r="H216" s="7">
        <f ca="1">Template!J216</f>
        <v>0.84399999999999997</v>
      </c>
      <c r="I216" s="7" t="e">
        <f ca="1">Template!K216</f>
        <v>#N/A</v>
      </c>
      <c r="J216" s="7">
        <f ca="1">Template!L216</f>
        <v>0.57699999999999996</v>
      </c>
      <c r="K216" s="7">
        <f ca="1">Template!M216</f>
        <v>0.27400000000000002</v>
      </c>
      <c r="L216" s="7" t="e">
        <f ca="1">Template!N216</f>
        <v>#N/A</v>
      </c>
      <c r="M216" s="7">
        <f ca="1">Template!O216</f>
        <v>0.66400000000000003</v>
      </c>
      <c r="N216" s="7">
        <f ca="1">Template!P216</f>
        <v>1</v>
      </c>
      <c r="O216" s="7" t="str">
        <f ca="1">Template!Q216</f>
        <v>&lt;MRL</v>
      </c>
      <c r="P216" s="7" t="e">
        <f ca="1">Template!R216</f>
        <v>#N/A</v>
      </c>
      <c r="Q216" s="7" t="str">
        <f ca="1">Template!S216</f>
        <v>&lt;MRL</v>
      </c>
      <c r="R216" s="7" t="str">
        <f ca="1">Template!T216</f>
        <v>&lt;MRL</v>
      </c>
      <c r="S216" s="7" t="e">
        <f ca="1">Template!U216</f>
        <v>#N/A</v>
      </c>
      <c r="T216" s="7" t="str">
        <f ca="1">Template!V216</f>
        <v>&lt;MRL</v>
      </c>
      <c r="U216" s="7" t="str">
        <f ca="1">Template!W216</f>
        <v>&lt;MRL</v>
      </c>
      <c r="V216" s="7" t="e">
        <f ca="1">Template!X216</f>
        <v>#N/A</v>
      </c>
      <c r="W216" s="7" t="str">
        <f ca="1">Template!Y216</f>
        <v>&lt;MRL</v>
      </c>
      <c r="X216" t="str">
        <f ca="1">Template!AD216</f>
        <v/>
      </c>
      <c r="Y216" s="7" t="str">
        <f>IF(LEN(Template!AF216)=0,"",Template!AF216)</f>
        <v/>
      </c>
      <c r="Z216" s="7" t="str">
        <f>IF(LEN(Template!AG216)=0,"",Template!AG216)</f>
        <v/>
      </c>
      <c r="AA216" s="7" t="str">
        <f>IF(LEN(Template!AH216)=0,"",Template!AH216)</f>
        <v/>
      </c>
      <c r="AB216" s="7" t="str">
        <f>IF(LEN(Template!AI216)=0,"",Template!AI216)</f>
        <v/>
      </c>
      <c r="AC216" s="7" t="str">
        <f>IF(LEN(Template!AJ216)=0,"",Template!AJ216)</f>
        <v/>
      </c>
      <c r="AD216" s="7" t="str">
        <f>IF(LEN(Template!AK216)=0,"",Template!AK216)</f>
        <v/>
      </c>
      <c r="AE216" s="7" t="str">
        <f>IF(LEN(Template!AL216)=0,"",Template!AL216)</f>
        <v/>
      </c>
      <c r="AF216" s="7" t="str">
        <f>IF(LEN(Template!AM216)=0,"",Template!AM216)</f>
        <v/>
      </c>
      <c r="AG216" s="7" t="str">
        <f>IF(LEN(Template!AN216)=0,"",Template!AN216)</f>
        <v/>
      </c>
      <c r="AH216" s="7" t="str">
        <f>IF(LEN(Template!AO216)=0,"",Template!AO216)</f>
        <v/>
      </c>
      <c r="AI216" t="str">
        <f>IF(LEN(Template!AS216)=0,"",Template!AS216)</f>
        <v/>
      </c>
      <c r="AJ216" t="str">
        <f>IF(LEN(Template!AU216)=0,"",Template!AU216)</f>
        <v/>
      </c>
      <c r="AM216" s="7">
        <v>317</v>
      </c>
      <c r="AN216" s="181">
        <v>44955.232662037037</v>
      </c>
      <c r="AO216" t="s">
        <v>573</v>
      </c>
      <c r="AP216" t="s">
        <v>788</v>
      </c>
      <c r="AQ216" s="7">
        <v>0</v>
      </c>
      <c r="AR216" s="7">
        <v>208.81100000000001</v>
      </c>
      <c r="AS216" s="7">
        <v>0.52100000000000002</v>
      </c>
      <c r="AT216" s="7">
        <v>5.2469999999999999</v>
      </c>
      <c r="AU216" s="7">
        <v>369.78399999999999</v>
      </c>
      <c r="AV216" s="7">
        <v>29.504999999999999</v>
      </c>
      <c r="AW216" s="7">
        <v>0</v>
      </c>
      <c r="AX216" s="7">
        <v>18254.898000000001</v>
      </c>
      <c r="AY216" s="7">
        <v>0.31</v>
      </c>
      <c r="AZ216" s="7">
        <v>4</v>
      </c>
      <c r="BA216" s="7" t="s">
        <v>782</v>
      </c>
      <c r="BB216" s="7">
        <v>835.24400000000003</v>
      </c>
      <c r="BC216" s="7" t="s">
        <v>782</v>
      </c>
      <c r="BD216" s="7">
        <v>20.988</v>
      </c>
      <c r="BE216" s="7">
        <v>1479.136</v>
      </c>
      <c r="BF216" s="7">
        <v>118.02</v>
      </c>
      <c r="BG216" s="7" t="s">
        <v>782</v>
      </c>
      <c r="BH216" s="7">
        <v>73019.592000000004</v>
      </c>
      <c r="BI216" s="7" t="s">
        <v>782</v>
      </c>
      <c r="BJ216" t="s">
        <v>873</v>
      </c>
      <c r="BK216" s="7" t="s">
        <v>704</v>
      </c>
      <c r="BL216" s="7" t="s">
        <v>707</v>
      </c>
      <c r="BM216" s="7" t="s">
        <v>704</v>
      </c>
      <c r="BN216" s="7" t="s">
        <v>707</v>
      </c>
      <c r="BO216" s="7" t="s">
        <v>704</v>
      </c>
      <c r="BP216" s="7" t="s">
        <v>704</v>
      </c>
      <c r="BQ216" s="7" t="s">
        <v>704</v>
      </c>
      <c r="BR216" s="7" t="s">
        <v>755</v>
      </c>
      <c r="BS216" s="7" t="s">
        <v>858</v>
      </c>
      <c r="BT216" s="7" t="s">
        <v>848</v>
      </c>
      <c r="BU216" t="s">
        <v>858</v>
      </c>
      <c r="BV216" t="s">
        <v>858</v>
      </c>
    </row>
    <row r="217" spans="1:74" x14ac:dyDescent="0.35">
      <c r="A217" s="7">
        <f ca="1">Template!A217</f>
        <v>213</v>
      </c>
      <c r="B217" s="181">
        <f ca="1">Template!B217</f>
        <v>44949.666805555556</v>
      </c>
      <c r="C217" t="str">
        <f ca="1">Template!C217</f>
        <v>WO-23003-131-A-1</v>
      </c>
      <c r="D217" t="str">
        <f ca="1">Template!E217</f>
        <v>U</v>
      </c>
      <c r="E217" s="7">
        <f ca="1">Template!G217</f>
        <v>0</v>
      </c>
      <c r="F217" s="7" t="e">
        <f ca="1">Template!H217</f>
        <v>#N/A</v>
      </c>
      <c r="G217" s="7">
        <f ca="1">Template!I217</f>
        <v>0.32900000000000001</v>
      </c>
      <c r="H217" s="7">
        <f ca="1">Template!J217</f>
        <v>0</v>
      </c>
      <c r="I217" s="7" t="e">
        <f ca="1">Template!K217</f>
        <v>#N/A</v>
      </c>
      <c r="J217" s="7">
        <f ca="1">Template!L217</f>
        <v>0.36599999999999999</v>
      </c>
      <c r="K217" s="7">
        <f ca="1">Template!M217</f>
        <v>0.30599999999999999</v>
      </c>
      <c r="L217" s="7" t="e">
        <f ca="1">Template!N217</f>
        <v>#N/A</v>
      </c>
      <c r="M217" s="7">
        <f ca="1">Template!O217</f>
        <v>0.748</v>
      </c>
      <c r="N217" s="7">
        <f ca="1">Template!P217</f>
        <v>1</v>
      </c>
      <c r="O217" s="7" t="str">
        <f ca="1">Template!Q217</f>
        <v>&lt;MRL</v>
      </c>
      <c r="P217" s="7" t="e">
        <f ca="1">Template!R217</f>
        <v>#N/A</v>
      </c>
      <c r="Q217" s="7" t="str">
        <f ca="1">Template!S217</f>
        <v>&lt;MRL</v>
      </c>
      <c r="R217" s="7" t="str">
        <f ca="1">Template!T217</f>
        <v>&lt;MRL</v>
      </c>
      <c r="S217" s="7" t="e">
        <f ca="1">Template!U217</f>
        <v>#N/A</v>
      </c>
      <c r="T217" s="7" t="str">
        <f ca="1">Template!V217</f>
        <v>&lt;MRL</v>
      </c>
      <c r="U217" s="7" t="str">
        <f ca="1">Template!W217</f>
        <v>&lt;MRL</v>
      </c>
      <c r="V217" s="7" t="e">
        <f ca="1">Template!X217</f>
        <v>#N/A</v>
      </c>
      <c r="W217" s="7" t="str">
        <f ca="1">Template!Y217</f>
        <v>&lt;MRL</v>
      </c>
      <c r="X217" t="str">
        <f ca="1">Template!AD217</f>
        <v/>
      </c>
      <c r="Y217" s="7" t="str">
        <f>IF(LEN(Template!AF217)=0,"",Template!AF217)</f>
        <v>IS3</v>
      </c>
      <c r="Z217" s="7" t="str">
        <f>IF(LEN(Template!AG217)=0,"",Template!AG217)</f>
        <v>IS4</v>
      </c>
      <c r="AA217" s="7" t="str">
        <f>IF(LEN(Template!AH217)=0,"",Template!AH217)</f>
        <v>IS3</v>
      </c>
      <c r="AB217" s="7" t="str">
        <f>IF(LEN(Template!AI217)=0,"",Template!AI217)</f>
        <v>IS4</v>
      </c>
      <c r="AC217" s="7" t="str">
        <f>IF(LEN(Template!AJ217)=0,"",Template!AJ217)</f>
        <v/>
      </c>
      <c r="AD217" s="7" t="str">
        <f>IF(LEN(Template!AK217)=0,"",Template!AK217)</f>
        <v/>
      </c>
      <c r="AE217" s="7" t="str">
        <f>IF(LEN(Template!AL217)=0,"",Template!AL217)</f>
        <v/>
      </c>
      <c r="AF217" s="7" t="str">
        <f>IF(LEN(Template!AM217)=0,"",Template!AM217)</f>
        <v/>
      </c>
      <c r="AG217" s="7" t="str">
        <f>IF(LEN(Template!AN217)=0,"",Template!AN217)</f>
        <v/>
      </c>
      <c r="AH217" s="7" t="str">
        <f>IF(LEN(Template!AO217)=0,"",Template!AO217)</f>
        <v/>
      </c>
      <c r="AI217" t="str">
        <f>IF(LEN(Template!AS217)=0,"",Template!AS217)</f>
        <v/>
      </c>
      <c r="AJ217" t="str">
        <f>IF(LEN(Template!AU217)=0,"",Template!AU217)</f>
        <v/>
      </c>
      <c r="AM217" s="7">
        <v>318</v>
      </c>
      <c r="AN217" s="181">
        <v>44955.251458333332</v>
      </c>
      <c r="AO217" t="s">
        <v>572</v>
      </c>
      <c r="AP217" t="s">
        <v>788</v>
      </c>
      <c r="AQ217" s="7">
        <v>0</v>
      </c>
      <c r="AR217" s="7">
        <v>95.978999999999999</v>
      </c>
      <c r="AS217" s="7">
        <v>0.47899999999999998</v>
      </c>
      <c r="AT217" s="7">
        <v>5.258</v>
      </c>
      <c r="AU217" s="7">
        <v>192.84</v>
      </c>
      <c r="AV217" s="7">
        <v>35.231000000000002</v>
      </c>
      <c r="AW217" s="7">
        <v>0</v>
      </c>
      <c r="AX217" s="7">
        <v>19784.952000000001</v>
      </c>
      <c r="AY217" s="7">
        <v>0.308</v>
      </c>
      <c r="AZ217" s="7">
        <v>4</v>
      </c>
      <c r="BA217" s="7" t="s">
        <v>782</v>
      </c>
      <c r="BB217" s="7">
        <v>383.916</v>
      </c>
      <c r="BC217" s="7" t="s">
        <v>782</v>
      </c>
      <c r="BD217" s="7">
        <v>21.032</v>
      </c>
      <c r="BE217" s="7">
        <v>771.36</v>
      </c>
      <c r="BF217" s="7">
        <v>140.92400000000001</v>
      </c>
      <c r="BG217" s="7" t="s">
        <v>782</v>
      </c>
      <c r="BH217" s="7">
        <v>79139.808000000005</v>
      </c>
      <c r="BI217" s="7" t="s">
        <v>782</v>
      </c>
      <c r="BJ217" t="s">
        <v>873</v>
      </c>
      <c r="BK217" s="7" t="s">
        <v>704</v>
      </c>
      <c r="BL217" s="7" t="s">
        <v>858</v>
      </c>
      <c r="BM217" s="7" t="s">
        <v>858</v>
      </c>
      <c r="BN217" s="7" t="s">
        <v>858</v>
      </c>
      <c r="BO217" s="7" t="s">
        <v>858</v>
      </c>
      <c r="BP217" s="7" t="s">
        <v>704</v>
      </c>
      <c r="BQ217" s="7" t="s">
        <v>704</v>
      </c>
      <c r="BR217" s="7" t="s">
        <v>755</v>
      </c>
      <c r="BS217" s="7" t="s">
        <v>858</v>
      </c>
      <c r="BT217" s="7" t="s">
        <v>848</v>
      </c>
      <c r="BU217" t="s">
        <v>858</v>
      </c>
      <c r="BV217" t="s">
        <v>858</v>
      </c>
    </row>
    <row r="218" spans="1:74" x14ac:dyDescent="0.35">
      <c r="A218" s="7">
        <f ca="1">Template!A218</f>
        <v>214</v>
      </c>
      <c r="B218" s="181">
        <f ca="1">Template!B218</f>
        <v>44949.685624999998</v>
      </c>
      <c r="C218" t="str">
        <f ca="1">Template!C218</f>
        <v>WO-23003-132-A-1</v>
      </c>
      <c r="D218" t="str">
        <f ca="1">Template!E218</f>
        <v>U</v>
      </c>
      <c r="E218" s="7">
        <f ca="1">Template!G218</f>
        <v>0</v>
      </c>
      <c r="F218" s="7" t="e">
        <f ca="1">Template!H218</f>
        <v>#N/A</v>
      </c>
      <c r="G218" s="7">
        <f ca="1">Template!I218</f>
        <v>0</v>
      </c>
      <c r="H218" s="7">
        <f ca="1">Template!J218</f>
        <v>0</v>
      </c>
      <c r="I218" s="7" t="e">
        <f ca="1">Template!K218</f>
        <v>#N/A</v>
      </c>
      <c r="J218" s="7">
        <f ca="1">Template!L218</f>
        <v>1.113</v>
      </c>
      <c r="K218" s="7">
        <f ca="1">Template!M218</f>
        <v>1.47</v>
      </c>
      <c r="L218" s="7" t="e">
        <f ca="1">Template!N218</f>
        <v>#N/A</v>
      </c>
      <c r="M218" s="7">
        <f ca="1">Template!O218</f>
        <v>0.77</v>
      </c>
      <c r="N218" s="7">
        <f ca="1">Template!P218</f>
        <v>1</v>
      </c>
      <c r="O218" s="7" t="str">
        <f ca="1">Template!Q218</f>
        <v>&lt;MRL</v>
      </c>
      <c r="P218" s="7" t="e">
        <f ca="1">Template!R218</f>
        <v>#N/A</v>
      </c>
      <c r="Q218" s="7" t="str">
        <f ca="1">Template!S218</f>
        <v>&lt;MRL</v>
      </c>
      <c r="R218" s="7" t="str">
        <f ca="1">Template!T218</f>
        <v>&lt;MRL</v>
      </c>
      <c r="S218" s="7" t="e">
        <f ca="1">Template!U218</f>
        <v>#N/A</v>
      </c>
      <c r="T218" s="7" t="str">
        <f ca="1">Template!V218</f>
        <v>&lt;MRL</v>
      </c>
      <c r="U218" s="7" t="str">
        <f ca="1">Template!W218</f>
        <v>&lt;MRL</v>
      </c>
      <c r="V218" s="7" t="e">
        <f ca="1">Template!X218</f>
        <v>#N/A</v>
      </c>
      <c r="W218" s="7" t="str">
        <f ca="1">Template!Y218</f>
        <v>&lt;MRL</v>
      </c>
      <c r="X218" t="str">
        <f ca="1">Template!AD218</f>
        <v/>
      </c>
      <c r="Y218" s="7" t="str">
        <f>IF(LEN(Template!AF218)=0,"",Template!AF218)</f>
        <v>IS3</v>
      </c>
      <c r="Z218" s="7" t="str">
        <f>IF(LEN(Template!AG218)=0,"",Template!AG218)</f>
        <v>IS4</v>
      </c>
      <c r="AA218" s="7" t="str">
        <f>IF(LEN(Template!AH218)=0,"",Template!AH218)</f>
        <v>IS3</v>
      </c>
      <c r="AB218" s="7" t="str">
        <f>IF(LEN(Template!AI218)=0,"",Template!AI218)</f>
        <v>IS4</v>
      </c>
      <c r="AC218" s="7" t="str">
        <f>IF(LEN(Template!AJ218)=0,"",Template!AJ218)</f>
        <v>IS4</v>
      </c>
      <c r="AD218" s="7" t="str">
        <f>IF(LEN(Template!AK218)=0,"",Template!AK218)</f>
        <v/>
      </c>
      <c r="AE218" s="7" t="str">
        <f>IF(LEN(Template!AL218)=0,"",Template!AL218)</f>
        <v/>
      </c>
      <c r="AF218" s="7" t="str">
        <f>IF(LEN(Template!AM218)=0,"",Template!AM218)</f>
        <v/>
      </c>
      <c r="AG218" s="7" t="str">
        <f>IF(LEN(Template!AN218)=0,"",Template!AN218)</f>
        <v/>
      </c>
      <c r="AH218" s="7" t="str">
        <f>IF(LEN(Template!AO218)=0,"",Template!AO218)</f>
        <v/>
      </c>
      <c r="AI218" t="str">
        <f>IF(LEN(Template!AS218)=0,"",Template!AS218)</f>
        <v/>
      </c>
      <c r="AJ218" t="str">
        <f>IF(LEN(Template!AU218)=0,"",Template!AU218)</f>
        <v/>
      </c>
      <c r="AM218" s="7">
        <v>319</v>
      </c>
      <c r="AN218" s="181">
        <v>44955.270312499997</v>
      </c>
      <c r="AO218" t="s">
        <v>571</v>
      </c>
      <c r="AP218" t="s">
        <v>788</v>
      </c>
      <c r="AQ218" s="7">
        <v>0</v>
      </c>
      <c r="AR218" s="7">
        <v>96.686999999999998</v>
      </c>
      <c r="AS218" s="7">
        <v>0</v>
      </c>
      <c r="AT218" s="7">
        <v>4.5590000000000002</v>
      </c>
      <c r="AU218" s="7">
        <v>165.874</v>
      </c>
      <c r="AV218" s="7">
        <v>26.635999999999999</v>
      </c>
      <c r="AW218" s="7">
        <v>0</v>
      </c>
      <c r="AX218" s="7">
        <v>13668.116</v>
      </c>
      <c r="AY218" s="7">
        <v>0.25800000000000001</v>
      </c>
      <c r="AZ218" s="7">
        <v>4</v>
      </c>
      <c r="BA218" s="7" t="s">
        <v>782</v>
      </c>
      <c r="BB218" s="7">
        <v>386.74799999999999</v>
      </c>
      <c r="BC218" s="7" t="s">
        <v>782</v>
      </c>
      <c r="BD218" s="7" t="s">
        <v>782</v>
      </c>
      <c r="BE218" s="7">
        <v>663.49599999999998</v>
      </c>
      <c r="BF218" s="7">
        <v>106.544</v>
      </c>
      <c r="BG218" s="7" t="s">
        <v>782</v>
      </c>
      <c r="BH218" s="7">
        <v>54672.464</v>
      </c>
      <c r="BI218" s="7" t="s">
        <v>782</v>
      </c>
      <c r="BJ218" t="s">
        <v>873</v>
      </c>
      <c r="BK218" s="7" t="s">
        <v>704</v>
      </c>
      <c r="BL218" s="7" t="s">
        <v>858</v>
      </c>
      <c r="BM218" s="7" t="s">
        <v>858</v>
      </c>
      <c r="BN218" s="7" t="s">
        <v>858</v>
      </c>
      <c r="BO218" s="7" t="s">
        <v>858</v>
      </c>
      <c r="BP218" s="7" t="s">
        <v>704</v>
      </c>
      <c r="BQ218" s="7" t="s">
        <v>704</v>
      </c>
      <c r="BR218" s="7" t="s">
        <v>755</v>
      </c>
      <c r="BS218" s="7" t="s">
        <v>858</v>
      </c>
      <c r="BT218" s="7" t="s">
        <v>848</v>
      </c>
      <c r="BU218" t="s">
        <v>858</v>
      </c>
      <c r="BV218" t="s">
        <v>858</v>
      </c>
    </row>
    <row r="219" spans="1:74" x14ac:dyDescent="0.35">
      <c r="A219" s="7">
        <f ca="1">Template!A219</f>
        <v>215</v>
      </c>
      <c r="B219" s="181">
        <f ca="1">Template!B219</f>
        <v>44949.704421296294</v>
      </c>
      <c r="C219" t="str">
        <f ca="1">Template!C219</f>
        <v>WO-23003-133-A-1</v>
      </c>
      <c r="D219" t="str">
        <f ca="1">Template!E219</f>
        <v>U</v>
      </c>
      <c r="E219" s="7">
        <f ca="1">Template!G219</f>
        <v>0</v>
      </c>
      <c r="F219" s="7" t="e">
        <f ca="1">Template!H219</f>
        <v>#N/A</v>
      </c>
      <c r="G219" s="7">
        <f ca="1">Template!I219</f>
        <v>1.2030000000000001</v>
      </c>
      <c r="H219" s="7">
        <f ca="1">Template!J219</f>
        <v>0</v>
      </c>
      <c r="I219" s="7" t="e">
        <f ca="1">Template!K219</f>
        <v>#N/A</v>
      </c>
      <c r="J219" s="7">
        <f ca="1">Template!L219</f>
        <v>0.36699999999999999</v>
      </c>
      <c r="K219" s="7">
        <f ca="1">Template!M219</f>
        <v>0.29499999999999998</v>
      </c>
      <c r="L219" s="7" t="e">
        <f ca="1">Template!N219</f>
        <v>#N/A</v>
      </c>
      <c r="M219" s="7">
        <f ca="1">Template!O219</f>
        <v>0.52300000000000002</v>
      </c>
      <c r="N219" s="7">
        <f ca="1">Template!P219</f>
        <v>1</v>
      </c>
      <c r="O219" s="7" t="str">
        <f ca="1">Template!Q219</f>
        <v>&lt;MRL</v>
      </c>
      <c r="P219" s="7" t="e">
        <f ca="1">Template!R219</f>
        <v>#N/A</v>
      </c>
      <c r="Q219" s="7" t="str">
        <f ca="1">Template!S219</f>
        <v>&lt;MRL</v>
      </c>
      <c r="R219" s="7" t="str">
        <f ca="1">Template!T219</f>
        <v>&lt;MRL</v>
      </c>
      <c r="S219" s="7" t="e">
        <f ca="1">Template!U219</f>
        <v>#N/A</v>
      </c>
      <c r="T219" s="7" t="str">
        <f ca="1">Template!V219</f>
        <v>&lt;MRL</v>
      </c>
      <c r="U219" s="7" t="str">
        <f ca="1">Template!W219</f>
        <v>&lt;MRL</v>
      </c>
      <c r="V219" s="7" t="e">
        <f ca="1">Template!X219</f>
        <v>#N/A</v>
      </c>
      <c r="W219" s="7" t="str">
        <f ca="1">Template!Y219</f>
        <v>&lt;MRL</v>
      </c>
      <c r="X219" t="str">
        <f ca="1">Template!AD219</f>
        <v/>
      </c>
      <c r="Y219" s="7" t="str">
        <f>IF(LEN(Template!AF219)=0,"",Template!AF219)</f>
        <v>IS3</v>
      </c>
      <c r="Z219" s="7" t="str">
        <f>IF(LEN(Template!AG219)=0,"",Template!AG219)</f>
        <v>IS4</v>
      </c>
      <c r="AA219" s="7" t="str">
        <f>IF(LEN(Template!AH219)=0,"",Template!AH219)</f>
        <v>IS3</v>
      </c>
      <c r="AB219" s="7" t="str">
        <f>IF(LEN(Template!AI219)=0,"",Template!AI219)</f>
        <v>IS4</v>
      </c>
      <c r="AC219" s="7" t="str">
        <f>IF(LEN(Template!AJ219)=0,"",Template!AJ219)</f>
        <v>IS4</v>
      </c>
      <c r="AD219" s="7" t="str">
        <f>IF(LEN(Template!AK219)=0,"",Template!AK219)</f>
        <v>IS4</v>
      </c>
      <c r="AE219" s="7" t="str">
        <f>IF(LEN(Template!AL219)=0,"",Template!AL219)</f>
        <v/>
      </c>
      <c r="AF219" s="7" t="str">
        <f>IF(LEN(Template!AM219)=0,"",Template!AM219)</f>
        <v/>
      </c>
      <c r="AG219" s="7" t="str">
        <f>IF(LEN(Template!AN219)=0,"",Template!AN219)</f>
        <v/>
      </c>
      <c r="AH219" s="7" t="str">
        <f>IF(LEN(Template!AO219)=0,"",Template!AO219)</f>
        <v/>
      </c>
      <c r="AI219" t="str">
        <f>IF(LEN(Template!AS219)=0,"",Template!AS219)</f>
        <v/>
      </c>
      <c r="AJ219" t="str">
        <f>IF(LEN(Template!AU219)=0,"",Template!AU219)</f>
        <v/>
      </c>
      <c r="AM219" s="7">
        <v>320</v>
      </c>
      <c r="AN219" s="181">
        <v>44955.289120370369</v>
      </c>
      <c r="AO219" t="s">
        <v>570</v>
      </c>
      <c r="AP219" t="s">
        <v>788</v>
      </c>
      <c r="AQ219" s="7">
        <v>0</v>
      </c>
      <c r="AR219" s="7">
        <v>88.49</v>
      </c>
      <c r="AS219" s="7">
        <v>0.39200000000000002</v>
      </c>
      <c r="AT219" s="7">
        <v>4.923</v>
      </c>
      <c r="AU219" s="7">
        <v>163.904</v>
      </c>
      <c r="AV219" s="7">
        <v>24.867999999999999</v>
      </c>
      <c r="AW219" s="7">
        <v>0</v>
      </c>
      <c r="AX219" s="7">
        <v>13164.028</v>
      </c>
      <c r="AY219" s="7">
        <v>0.26</v>
      </c>
      <c r="AZ219" s="7">
        <v>4</v>
      </c>
      <c r="BA219" s="7" t="s">
        <v>782</v>
      </c>
      <c r="BB219" s="7">
        <v>353.96</v>
      </c>
      <c r="BC219" s="7" t="s">
        <v>782</v>
      </c>
      <c r="BD219" s="7" t="s">
        <v>782</v>
      </c>
      <c r="BE219" s="7">
        <v>655.61599999999999</v>
      </c>
      <c r="BF219" s="7">
        <v>99.471999999999994</v>
      </c>
      <c r="BG219" s="7" t="s">
        <v>782</v>
      </c>
      <c r="BH219" s="7">
        <v>52656.112000000001</v>
      </c>
      <c r="BI219" s="7" t="s">
        <v>782</v>
      </c>
      <c r="BJ219" t="s">
        <v>873</v>
      </c>
      <c r="BK219" s="7" t="s">
        <v>704</v>
      </c>
      <c r="BL219" s="7" t="s">
        <v>858</v>
      </c>
      <c r="BM219" s="7" t="s">
        <v>858</v>
      </c>
      <c r="BN219" s="7" t="s">
        <v>858</v>
      </c>
      <c r="BO219" s="7" t="s">
        <v>858</v>
      </c>
      <c r="BP219" s="7" t="s">
        <v>704</v>
      </c>
      <c r="BQ219" s="7" t="s">
        <v>704</v>
      </c>
      <c r="BR219" s="7" t="s">
        <v>755</v>
      </c>
      <c r="BS219" s="7" t="s">
        <v>858</v>
      </c>
      <c r="BT219" s="7" t="s">
        <v>848</v>
      </c>
      <c r="BU219" t="s">
        <v>858</v>
      </c>
      <c r="BV219" t="s">
        <v>858</v>
      </c>
    </row>
    <row r="220" spans="1:74" x14ac:dyDescent="0.35">
      <c r="A220" s="7">
        <f ca="1">Template!A220</f>
        <v>216</v>
      </c>
      <c r="B220" s="181">
        <f ca="1">Template!B220</f>
        <v>44949.723240740743</v>
      </c>
      <c r="C220" t="str">
        <f ca="1">Template!C220</f>
        <v>WO-23003-134-A-1</v>
      </c>
      <c r="D220" t="str">
        <f ca="1">Template!E220</f>
        <v>U</v>
      </c>
      <c r="E220" s="7">
        <f ca="1">Template!G220</f>
        <v>0</v>
      </c>
      <c r="F220" s="7" t="e">
        <f ca="1">Template!H220</f>
        <v>#N/A</v>
      </c>
      <c r="G220" s="7">
        <f ca="1">Template!I220</f>
        <v>0.19800000000000001</v>
      </c>
      <c r="H220" s="7">
        <f ca="1">Template!J220</f>
        <v>0</v>
      </c>
      <c r="I220" s="7" t="e">
        <f ca="1">Template!K220</f>
        <v>#N/A</v>
      </c>
      <c r="J220" s="7">
        <f ca="1">Template!L220</f>
        <v>0.371</v>
      </c>
      <c r="K220" s="7">
        <f ca="1">Template!M220</f>
        <v>0.26100000000000001</v>
      </c>
      <c r="L220" s="7" t="e">
        <f ca="1">Template!N220</f>
        <v>#N/A</v>
      </c>
      <c r="M220" s="7">
        <f ca="1">Template!O220</f>
        <v>0.41399999999999998</v>
      </c>
      <c r="N220" s="7">
        <f ca="1">Template!P220</f>
        <v>1</v>
      </c>
      <c r="O220" s="7" t="str">
        <f ca="1">Template!Q220</f>
        <v>&lt;MRL</v>
      </c>
      <c r="P220" s="7" t="e">
        <f ca="1">Template!R220</f>
        <v>#N/A</v>
      </c>
      <c r="Q220" s="7" t="str">
        <f ca="1">Template!S220</f>
        <v>&lt;MRL</v>
      </c>
      <c r="R220" s="7" t="str">
        <f ca="1">Template!T220</f>
        <v>&lt;MRL</v>
      </c>
      <c r="S220" s="7" t="e">
        <f ca="1">Template!U220</f>
        <v>#N/A</v>
      </c>
      <c r="T220" s="7" t="str">
        <f ca="1">Template!V220</f>
        <v>&lt;MRL</v>
      </c>
      <c r="U220" s="7" t="str">
        <f ca="1">Template!W220</f>
        <v>&lt;MRL</v>
      </c>
      <c r="V220" s="7" t="e">
        <f ca="1">Template!X220</f>
        <v>#N/A</v>
      </c>
      <c r="W220" s="7" t="str">
        <f ca="1">Template!Y220</f>
        <v>&lt;MRL</v>
      </c>
      <c r="X220" t="str">
        <f ca="1">Template!AD220</f>
        <v/>
      </c>
      <c r="Y220" s="7" t="str">
        <f>IF(LEN(Template!AF220)=0,"",Template!AF220)</f>
        <v>IS3</v>
      </c>
      <c r="Z220" s="7" t="str">
        <f>IF(LEN(Template!AG220)=0,"",Template!AG220)</f>
        <v>IS4</v>
      </c>
      <c r="AA220" s="7" t="str">
        <f>IF(LEN(Template!AH220)=0,"",Template!AH220)</f>
        <v>IS3</v>
      </c>
      <c r="AB220" s="7" t="str">
        <f>IF(LEN(Template!AI220)=0,"",Template!AI220)</f>
        <v>IS4</v>
      </c>
      <c r="AC220" s="7" t="str">
        <f>IF(LEN(Template!AJ220)=0,"",Template!AJ220)</f>
        <v/>
      </c>
      <c r="AD220" s="7" t="str">
        <f>IF(LEN(Template!AK220)=0,"",Template!AK220)</f>
        <v/>
      </c>
      <c r="AE220" s="7" t="str">
        <f>IF(LEN(Template!AL220)=0,"",Template!AL220)</f>
        <v/>
      </c>
      <c r="AF220" s="7" t="str">
        <f>IF(LEN(Template!AM220)=0,"",Template!AM220)</f>
        <v/>
      </c>
      <c r="AG220" s="7" t="str">
        <f>IF(LEN(Template!AN220)=0,"",Template!AN220)</f>
        <v/>
      </c>
      <c r="AH220" s="7" t="str">
        <f>IF(LEN(Template!AO220)=0,"",Template!AO220)</f>
        <v/>
      </c>
      <c r="AI220" t="str">
        <f>IF(LEN(Template!AS220)=0,"",Template!AS220)</f>
        <v/>
      </c>
      <c r="AJ220" t="str">
        <f>IF(LEN(Template!AU220)=0,"",Template!AU220)</f>
        <v/>
      </c>
      <c r="AM220" s="7">
        <v>321</v>
      </c>
      <c r="AN220" s="181">
        <v>44955.307928240742</v>
      </c>
      <c r="AO220" t="s">
        <v>569</v>
      </c>
      <c r="AP220" t="s">
        <v>788</v>
      </c>
      <c r="AQ220" s="7">
        <v>0</v>
      </c>
      <c r="AR220" s="7">
        <v>95.224000000000004</v>
      </c>
      <c r="AS220" s="7">
        <v>0.26400000000000001</v>
      </c>
      <c r="AT220" s="7">
        <v>4.4720000000000004</v>
      </c>
      <c r="AU220" s="7">
        <v>166.268</v>
      </c>
      <c r="AV220" s="7">
        <v>25.390999999999998</v>
      </c>
      <c r="AW220" s="7">
        <v>0</v>
      </c>
      <c r="AX220" s="7">
        <v>14233.119000000001</v>
      </c>
      <c r="AY220" s="7">
        <v>0.31</v>
      </c>
      <c r="AZ220" s="7">
        <v>4</v>
      </c>
      <c r="BA220" s="7" t="s">
        <v>782</v>
      </c>
      <c r="BB220" s="7">
        <v>380.89600000000002</v>
      </c>
      <c r="BC220" s="7" t="s">
        <v>782</v>
      </c>
      <c r="BD220" s="7" t="s">
        <v>782</v>
      </c>
      <c r="BE220" s="7">
        <v>665.072</v>
      </c>
      <c r="BF220" s="7">
        <v>101.56399999999999</v>
      </c>
      <c r="BG220" s="7" t="s">
        <v>782</v>
      </c>
      <c r="BH220" s="7">
        <v>56932.476000000002</v>
      </c>
      <c r="BI220" s="7" t="s">
        <v>782</v>
      </c>
      <c r="BJ220" t="s">
        <v>873</v>
      </c>
      <c r="BK220" s="7" t="s">
        <v>858</v>
      </c>
      <c r="BL220" s="7" t="s">
        <v>858</v>
      </c>
      <c r="BM220" s="7" t="s">
        <v>858</v>
      </c>
      <c r="BN220" s="7" t="s">
        <v>858</v>
      </c>
      <c r="BO220" s="7" t="s">
        <v>858</v>
      </c>
      <c r="BP220" s="7" t="s">
        <v>704</v>
      </c>
      <c r="BQ220" s="7" t="s">
        <v>704</v>
      </c>
      <c r="BR220" s="7" t="s">
        <v>755</v>
      </c>
      <c r="BS220" s="7" t="s">
        <v>858</v>
      </c>
      <c r="BT220" s="7" t="s">
        <v>848</v>
      </c>
      <c r="BU220" t="s">
        <v>858</v>
      </c>
      <c r="BV220" t="s">
        <v>858</v>
      </c>
    </row>
    <row r="221" spans="1:74" x14ac:dyDescent="0.35">
      <c r="A221" s="7">
        <f ca="1">Template!A221</f>
        <v>217</v>
      </c>
      <c r="B221" s="181">
        <f ca="1">Template!B221</f>
        <v>44949.742037037038</v>
      </c>
      <c r="C221" t="str">
        <f ca="1">Template!C221</f>
        <v>WO-23003-135-A-1</v>
      </c>
      <c r="D221" t="str">
        <f ca="1">Template!E221</f>
        <v>U</v>
      </c>
      <c r="E221" s="7">
        <f ca="1">Template!G221</f>
        <v>0</v>
      </c>
      <c r="F221" s="7" t="e">
        <f ca="1">Template!H221</f>
        <v>#N/A</v>
      </c>
      <c r="G221" s="7">
        <f ca="1">Template!I221</f>
        <v>0</v>
      </c>
      <c r="H221" s="7">
        <f ca="1">Template!J221</f>
        <v>0</v>
      </c>
      <c r="I221" s="7" t="e">
        <f ca="1">Template!K221</f>
        <v>#N/A</v>
      </c>
      <c r="J221" s="7">
        <f ca="1">Template!L221</f>
        <v>0.41199999999999998</v>
      </c>
      <c r="K221" s="7">
        <f ca="1">Template!M221</f>
        <v>0.33300000000000002</v>
      </c>
      <c r="L221" s="7" t="e">
        <f ca="1">Template!N221</f>
        <v>#N/A</v>
      </c>
      <c r="M221" s="7">
        <f ca="1">Template!O221</f>
        <v>0.443</v>
      </c>
      <c r="N221" s="7">
        <f ca="1">Template!P221</f>
        <v>1</v>
      </c>
      <c r="O221" s="7" t="str">
        <f ca="1">Template!Q221</f>
        <v>&lt;MRL</v>
      </c>
      <c r="P221" s="7" t="e">
        <f ca="1">Template!R221</f>
        <v>#N/A</v>
      </c>
      <c r="Q221" s="7" t="str">
        <f ca="1">Template!S221</f>
        <v>&lt;MRL</v>
      </c>
      <c r="R221" s="7" t="str">
        <f ca="1">Template!T221</f>
        <v>&lt;MRL</v>
      </c>
      <c r="S221" s="7" t="e">
        <f ca="1">Template!U221</f>
        <v>#N/A</v>
      </c>
      <c r="T221" s="7" t="str">
        <f ca="1">Template!V221</f>
        <v>&lt;MRL</v>
      </c>
      <c r="U221" s="7" t="str">
        <f ca="1">Template!W221</f>
        <v>&lt;MRL</v>
      </c>
      <c r="V221" s="7" t="e">
        <f ca="1">Template!X221</f>
        <v>#N/A</v>
      </c>
      <c r="W221" s="7" t="str">
        <f ca="1">Template!Y221</f>
        <v>&lt;MRL</v>
      </c>
      <c r="X221" t="str">
        <f ca="1">Template!AD221</f>
        <v/>
      </c>
      <c r="Y221" s="7" t="str">
        <f>IF(LEN(Template!AF221)=0,"",Template!AF221)</f>
        <v>IS3</v>
      </c>
      <c r="Z221" s="7" t="str">
        <f>IF(LEN(Template!AG221)=0,"",Template!AG221)</f>
        <v>IS4</v>
      </c>
      <c r="AA221" s="7" t="str">
        <f>IF(LEN(Template!AH221)=0,"",Template!AH221)</f>
        <v>IS3</v>
      </c>
      <c r="AB221" s="7" t="str">
        <f>IF(LEN(Template!AI221)=0,"",Template!AI221)</f>
        <v>IS4</v>
      </c>
      <c r="AC221" s="7" t="str">
        <f>IF(LEN(Template!AJ221)=0,"",Template!AJ221)</f>
        <v>IS4</v>
      </c>
      <c r="AD221" s="7" t="str">
        <f>IF(LEN(Template!AK221)=0,"",Template!AK221)</f>
        <v/>
      </c>
      <c r="AE221" s="7" t="str">
        <f>IF(LEN(Template!AL221)=0,"",Template!AL221)</f>
        <v/>
      </c>
      <c r="AF221" s="7" t="str">
        <f>IF(LEN(Template!AM221)=0,"",Template!AM221)</f>
        <v/>
      </c>
      <c r="AG221" s="7" t="str">
        <f>IF(LEN(Template!AN221)=0,"",Template!AN221)</f>
        <v/>
      </c>
      <c r="AH221" s="7" t="str">
        <f>IF(LEN(Template!AO221)=0,"",Template!AO221)</f>
        <v/>
      </c>
      <c r="AI221" t="str">
        <f>IF(LEN(Template!AS221)=0,"",Template!AS221)</f>
        <v/>
      </c>
      <c r="AJ221" t="str">
        <f>IF(LEN(Template!AU221)=0,"",Template!AU221)</f>
        <v/>
      </c>
      <c r="AM221" s="7">
        <v>322</v>
      </c>
      <c r="AN221" s="181">
        <v>44955.326724537037</v>
      </c>
      <c r="AO221" t="s">
        <v>568</v>
      </c>
      <c r="AP221" t="s">
        <v>788</v>
      </c>
      <c r="AQ221" s="7">
        <v>0</v>
      </c>
      <c r="AR221" s="7">
        <v>3.3820000000000001</v>
      </c>
      <c r="AS221" s="7">
        <v>0.152</v>
      </c>
      <c r="AT221" s="7">
        <v>0.76200000000000001</v>
      </c>
      <c r="AU221" s="7">
        <v>8.7040000000000006</v>
      </c>
      <c r="AV221" s="7">
        <v>1.4970000000000001</v>
      </c>
      <c r="AW221" s="7">
        <v>0</v>
      </c>
      <c r="AX221" s="7">
        <v>7113.0219999999999</v>
      </c>
      <c r="AY221" s="7">
        <v>0.28899999999999998</v>
      </c>
      <c r="AZ221" s="7">
        <v>200</v>
      </c>
      <c r="BA221" s="7" t="s">
        <v>782</v>
      </c>
      <c r="BB221" s="7" t="s">
        <v>782</v>
      </c>
      <c r="BC221" s="7" t="s">
        <v>782</v>
      </c>
      <c r="BD221" s="7" t="s">
        <v>782</v>
      </c>
      <c r="BE221" s="7">
        <v>1740.8000000000002</v>
      </c>
      <c r="BF221" s="7" t="s">
        <v>782</v>
      </c>
      <c r="BG221" s="7" t="s">
        <v>782</v>
      </c>
      <c r="BH221" s="7">
        <v>1422604.4</v>
      </c>
      <c r="BI221" s="7" t="s">
        <v>782</v>
      </c>
      <c r="BJ221" t="s">
        <v>858</v>
      </c>
      <c r="BK221" s="7" t="s">
        <v>858</v>
      </c>
      <c r="BL221" s="7" t="s">
        <v>858</v>
      </c>
      <c r="BM221" s="7" t="s">
        <v>858</v>
      </c>
      <c r="BN221" s="7" t="s">
        <v>858</v>
      </c>
      <c r="BO221" s="7" t="s">
        <v>858</v>
      </c>
      <c r="BP221" s="7" t="s">
        <v>858</v>
      </c>
      <c r="BQ221" s="7" t="s">
        <v>707</v>
      </c>
      <c r="BR221" s="7" t="s">
        <v>707</v>
      </c>
      <c r="BS221" s="7" t="s">
        <v>858</v>
      </c>
      <c r="BT221" s="7" t="s">
        <v>858</v>
      </c>
      <c r="BU221" t="s">
        <v>858</v>
      </c>
      <c r="BV221" t="s">
        <v>858</v>
      </c>
    </row>
    <row r="222" spans="1:74" x14ac:dyDescent="0.35">
      <c r="A222" s="7">
        <f ca="1">Template!A222</f>
        <v>218</v>
      </c>
      <c r="B222" s="181">
        <f ca="1">Template!B222</f>
        <v>44949.760833333334</v>
      </c>
      <c r="C222" t="str">
        <f ca="1">Template!C222</f>
        <v>WO-23003-136-A-1</v>
      </c>
      <c r="D222" t="str">
        <f ca="1">Template!E222</f>
        <v>U</v>
      </c>
      <c r="E222" s="7">
        <f ca="1">Template!G222</f>
        <v>0</v>
      </c>
      <c r="F222" s="7" t="e">
        <f ca="1">Template!H222</f>
        <v>#N/A</v>
      </c>
      <c r="G222" s="7">
        <f ca="1">Template!I222</f>
        <v>1.0660000000000001</v>
      </c>
      <c r="H222" s="7">
        <f ca="1">Template!J222</f>
        <v>0</v>
      </c>
      <c r="I222" s="7" t="e">
        <f ca="1">Template!K222</f>
        <v>#N/A</v>
      </c>
      <c r="J222" s="7">
        <f ca="1">Template!L222</f>
        <v>0.251</v>
      </c>
      <c r="K222" s="7">
        <f ca="1">Template!M222</f>
        <v>0.251</v>
      </c>
      <c r="L222" s="7" t="e">
        <f ca="1">Template!N222</f>
        <v>#N/A</v>
      </c>
      <c r="M222" s="7">
        <f ca="1">Template!O222</f>
        <v>0.437</v>
      </c>
      <c r="N222" s="7">
        <f ca="1">Template!P222</f>
        <v>1</v>
      </c>
      <c r="O222" s="7" t="str">
        <f ca="1">Template!Q222</f>
        <v>&lt;MRL</v>
      </c>
      <c r="P222" s="7" t="e">
        <f ca="1">Template!R222</f>
        <v>#N/A</v>
      </c>
      <c r="Q222" s="7" t="str">
        <f ca="1">Template!S222</f>
        <v>&lt;MRL</v>
      </c>
      <c r="R222" s="7" t="str">
        <f ca="1">Template!T222</f>
        <v>&lt;MRL</v>
      </c>
      <c r="S222" s="7" t="e">
        <f ca="1">Template!U222</f>
        <v>#N/A</v>
      </c>
      <c r="T222" s="7" t="str">
        <f ca="1">Template!V222</f>
        <v>&lt;MRL</v>
      </c>
      <c r="U222" s="7" t="str">
        <f ca="1">Template!W222</f>
        <v>&lt;MRL</v>
      </c>
      <c r="V222" s="7" t="e">
        <f ca="1">Template!X222</f>
        <v>#N/A</v>
      </c>
      <c r="W222" s="7" t="str">
        <f ca="1">Template!Y222</f>
        <v>&lt;MRL</v>
      </c>
      <c r="X222" t="str">
        <f ca="1">Template!AD222</f>
        <v/>
      </c>
      <c r="Y222" s="7" t="str">
        <f>IF(LEN(Template!AF222)=0,"",Template!AF222)</f>
        <v>IS3</v>
      </c>
      <c r="Z222" s="7" t="str">
        <f>IF(LEN(Template!AG222)=0,"",Template!AG222)</f>
        <v>IS4</v>
      </c>
      <c r="AA222" s="7" t="str">
        <f>IF(LEN(Template!AH222)=0,"",Template!AH222)</f>
        <v>IS3</v>
      </c>
      <c r="AB222" s="7" t="str">
        <f>IF(LEN(Template!AI222)=0,"",Template!AI222)</f>
        <v>IS4</v>
      </c>
      <c r="AC222" s="7" t="str">
        <f>IF(LEN(Template!AJ222)=0,"",Template!AJ222)</f>
        <v>IS4</v>
      </c>
      <c r="AD222" s="7" t="str">
        <f>IF(LEN(Template!AK222)=0,"",Template!AK222)</f>
        <v>IS4</v>
      </c>
      <c r="AE222" s="7" t="str">
        <f>IF(LEN(Template!AL222)=0,"",Template!AL222)</f>
        <v/>
      </c>
      <c r="AF222" s="7" t="str">
        <f>IF(LEN(Template!AM222)=0,"",Template!AM222)</f>
        <v/>
      </c>
      <c r="AG222" s="7" t="str">
        <f>IF(LEN(Template!AN222)=0,"",Template!AN222)</f>
        <v/>
      </c>
      <c r="AH222" s="7" t="str">
        <f>IF(LEN(Template!AO222)=0,"",Template!AO222)</f>
        <v/>
      </c>
      <c r="AI222" t="str">
        <f>IF(LEN(Template!AS222)=0,"",Template!AS222)</f>
        <v/>
      </c>
      <c r="AJ222" t="str">
        <f>IF(LEN(Template!AU222)=0,"",Template!AU222)</f>
        <v/>
      </c>
      <c r="AM222" s="7">
        <v>323</v>
      </c>
      <c r="AN222" s="181">
        <v>44955.345532407409</v>
      </c>
      <c r="AO222" t="s">
        <v>567</v>
      </c>
      <c r="AP222" t="s">
        <v>788</v>
      </c>
      <c r="AQ222" s="7">
        <v>0</v>
      </c>
      <c r="AR222" s="7">
        <v>3.07</v>
      </c>
      <c r="AS222" s="7">
        <v>0</v>
      </c>
      <c r="AT222" s="7">
        <v>0.91600000000000004</v>
      </c>
      <c r="AU222" s="7">
        <v>5.4359999999999999</v>
      </c>
      <c r="AV222" s="7">
        <v>1.0740000000000001</v>
      </c>
      <c r="AW222" s="7">
        <v>0</v>
      </c>
      <c r="AX222" s="7">
        <v>6424.6090000000004</v>
      </c>
      <c r="AY222" s="7">
        <v>0.26500000000000001</v>
      </c>
      <c r="AZ222" s="7">
        <v>200</v>
      </c>
      <c r="BA222" s="7" t="s">
        <v>782</v>
      </c>
      <c r="BB222" s="7" t="s">
        <v>782</v>
      </c>
      <c r="BC222" s="7" t="s">
        <v>782</v>
      </c>
      <c r="BD222" s="7" t="s">
        <v>782</v>
      </c>
      <c r="BE222" s="7">
        <v>1087.2</v>
      </c>
      <c r="BF222" s="7" t="s">
        <v>782</v>
      </c>
      <c r="BG222" s="7" t="s">
        <v>782</v>
      </c>
      <c r="BH222" s="7">
        <v>1284921.8</v>
      </c>
      <c r="BI222" s="7" t="s">
        <v>782</v>
      </c>
      <c r="BJ222" t="s">
        <v>858</v>
      </c>
      <c r="BK222" s="7" t="s">
        <v>858</v>
      </c>
      <c r="BL222" s="7" t="s">
        <v>858</v>
      </c>
      <c r="BM222" s="7" t="s">
        <v>858</v>
      </c>
      <c r="BN222" s="7" t="s">
        <v>858</v>
      </c>
      <c r="BO222" s="7" t="s">
        <v>858</v>
      </c>
      <c r="BP222" s="7" t="s">
        <v>858</v>
      </c>
      <c r="BQ222" s="7" t="s">
        <v>707</v>
      </c>
      <c r="BR222" s="7" t="s">
        <v>707</v>
      </c>
      <c r="BS222" s="7" t="s">
        <v>858</v>
      </c>
      <c r="BT222" s="7" t="s">
        <v>858</v>
      </c>
      <c r="BU222" t="s">
        <v>858</v>
      </c>
      <c r="BV222" t="s">
        <v>858</v>
      </c>
    </row>
    <row r="223" spans="1:74" x14ac:dyDescent="0.35">
      <c r="A223" s="7">
        <f ca="1">Template!A223</f>
        <v>219</v>
      </c>
      <c r="B223" s="181">
        <f ca="1">Template!B223</f>
        <v>44949.779641203706</v>
      </c>
      <c r="C223" t="str">
        <f ca="1">Template!C223</f>
        <v>WO-23003-137-A-1</v>
      </c>
      <c r="D223" t="str">
        <f ca="1">Template!E223</f>
        <v>U</v>
      </c>
      <c r="E223" s="7">
        <f ca="1">Template!G223</f>
        <v>0</v>
      </c>
      <c r="F223" s="7" t="e">
        <f ca="1">Template!H223</f>
        <v>#N/A</v>
      </c>
      <c r="G223" s="7">
        <f ca="1">Template!I223</f>
        <v>0</v>
      </c>
      <c r="H223" s="7">
        <f ca="1">Template!J223</f>
        <v>0</v>
      </c>
      <c r="I223" s="7" t="e">
        <f ca="1">Template!K223</f>
        <v>#N/A</v>
      </c>
      <c r="J223" s="7">
        <f ca="1">Template!L223</f>
        <v>0.31900000000000001</v>
      </c>
      <c r="K223" s="7">
        <f ca="1">Template!M223</f>
        <v>0.25800000000000001</v>
      </c>
      <c r="L223" s="7" t="e">
        <f ca="1">Template!N223</f>
        <v>#N/A</v>
      </c>
      <c r="M223" s="7">
        <f ca="1">Template!O223</f>
        <v>0.38600000000000001</v>
      </c>
      <c r="N223" s="7">
        <f ca="1">Template!P223</f>
        <v>1</v>
      </c>
      <c r="O223" s="7" t="str">
        <f ca="1">Template!Q223</f>
        <v>&lt;MRL</v>
      </c>
      <c r="P223" s="7" t="e">
        <f ca="1">Template!R223</f>
        <v>#N/A</v>
      </c>
      <c r="Q223" s="7" t="str">
        <f ca="1">Template!S223</f>
        <v>&lt;MRL</v>
      </c>
      <c r="R223" s="7" t="str">
        <f ca="1">Template!T223</f>
        <v>&lt;MRL</v>
      </c>
      <c r="S223" s="7" t="e">
        <f ca="1">Template!U223</f>
        <v>#N/A</v>
      </c>
      <c r="T223" s="7" t="str">
        <f ca="1">Template!V223</f>
        <v>&lt;MRL</v>
      </c>
      <c r="U223" s="7" t="str">
        <f ca="1">Template!W223</f>
        <v>&lt;MRL</v>
      </c>
      <c r="V223" s="7" t="e">
        <f ca="1">Template!X223</f>
        <v>#N/A</v>
      </c>
      <c r="W223" s="7" t="str">
        <f ca="1">Template!Y223</f>
        <v>&lt;MRL</v>
      </c>
      <c r="X223" t="str">
        <f ca="1">Template!AD223</f>
        <v/>
      </c>
      <c r="Y223" s="7" t="str">
        <f>IF(LEN(Template!AF223)=0,"",Template!AF223)</f>
        <v>IS3</v>
      </c>
      <c r="Z223" s="7" t="str">
        <f>IF(LEN(Template!AG223)=0,"",Template!AG223)</f>
        <v/>
      </c>
      <c r="AA223" s="7" t="str">
        <f>IF(LEN(Template!AH223)=0,"",Template!AH223)</f>
        <v/>
      </c>
      <c r="AB223" s="7" t="str">
        <f>IF(LEN(Template!AI223)=0,"",Template!AI223)</f>
        <v/>
      </c>
      <c r="AC223" s="7" t="str">
        <f>IF(LEN(Template!AJ223)=0,"",Template!AJ223)</f>
        <v/>
      </c>
      <c r="AD223" s="7" t="str">
        <f>IF(LEN(Template!AK223)=0,"",Template!AK223)</f>
        <v/>
      </c>
      <c r="AE223" s="7" t="str">
        <f>IF(LEN(Template!AL223)=0,"",Template!AL223)</f>
        <v/>
      </c>
      <c r="AF223" s="7" t="str">
        <f>IF(LEN(Template!AM223)=0,"",Template!AM223)</f>
        <v/>
      </c>
      <c r="AG223" s="7" t="str">
        <f>IF(LEN(Template!AN223)=0,"",Template!AN223)</f>
        <v/>
      </c>
      <c r="AH223" s="7" t="str">
        <f>IF(LEN(Template!AO223)=0,"",Template!AO223)</f>
        <v/>
      </c>
      <c r="AI223" t="str">
        <f>IF(LEN(Template!AS223)=0,"",Template!AS223)</f>
        <v/>
      </c>
      <c r="AJ223" t="str">
        <f>IF(LEN(Template!AU223)=0,"",Template!AU223)</f>
        <v/>
      </c>
      <c r="AM223" s="7">
        <v>325</v>
      </c>
      <c r="AN223" s="181">
        <v>44955.383136574077</v>
      </c>
      <c r="AO223" t="s">
        <v>565</v>
      </c>
      <c r="AP223" t="s">
        <v>788</v>
      </c>
      <c r="AQ223" s="7">
        <v>0</v>
      </c>
      <c r="AR223" s="7">
        <v>2.35</v>
      </c>
      <c r="AS223" s="7">
        <v>0.224</v>
      </c>
      <c r="AT223" s="7">
        <v>0.80300000000000005</v>
      </c>
      <c r="AU223" s="7">
        <v>5.4089999999999998</v>
      </c>
      <c r="AV223" s="7">
        <v>1.1479999999999999</v>
      </c>
      <c r="AW223" s="7">
        <v>0</v>
      </c>
      <c r="AX223" s="7">
        <v>6474.482</v>
      </c>
      <c r="AY223" s="7">
        <v>0.28399999999999997</v>
      </c>
      <c r="AZ223" s="7">
        <v>200</v>
      </c>
      <c r="BA223" s="7" t="s">
        <v>782</v>
      </c>
      <c r="BB223" s="7" t="s">
        <v>782</v>
      </c>
      <c r="BC223" s="7" t="s">
        <v>782</v>
      </c>
      <c r="BD223" s="7" t="s">
        <v>782</v>
      </c>
      <c r="BE223" s="7">
        <v>1081.8</v>
      </c>
      <c r="BF223" s="7" t="s">
        <v>782</v>
      </c>
      <c r="BG223" s="7" t="s">
        <v>782</v>
      </c>
      <c r="BH223" s="7">
        <v>1294896.3999999999</v>
      </c>
      <c r="BI223" s="7" t="s">
        <v>782</v>
      </c>
      <c r="BJ223" t="s">
        <v>858</v>
      </c>
      <c r="BK223" s="7" t="s">
        <v>858</v>
      </c>
      <c r="BL223" s="7" t="s">
        <v>858</v>
      </c>
      <c r="BM223" s="7" t="s">
        <v>858</v>
      </c>
      <c r="BN223" s="7" t="s">
        <v>858</v>
      </c>
      <c r="BO223" s="7" t="s">
        <v>858</v>
      </c>
      <c r="BP223" s="7" t="s">
        <v>858</v>
      </c>
      <c r="BQ223" s="7" t="s">
        <v>707</v>
      </c>
      <c r="BR223" s="7" t="s">
        <v>707</v>
      </c>
      <c r="BS223" s="7" t="s">
        <v>858</v>
      </c>
      <c r="BT223" s="7" t="s">
        <v>858</v>
      </c>
      <c r="BU223" t="s">
        <v>858</v>
      </c>
      <c r="BV223" t="s">
        <v>858</v>
      </c>
    </row>
    <row r="224" spans="1:74" x14ac:dyDescent="0.35">
      <c r="A224" s="7">
        <f ca="1">Template!A224</f>
        <v>220</v>
      </c>
      <c r="B224" s="181">
        <f ca="1">Template!B224</f>
        <v>44949.798425925925</v>
      </c>
      <c r="C224" t="str">
        <f ca="1">Template!C224</f>
        <v>WO-23003-138-A-1</v>
      </c>
      <c r="D224" t="str">
        <f ca="1">Template!E224</f>
        <v>U</v>
      </c>
      <c r="E224" s="7">
        <f ca="1">Template!G224</f>
        <v>0</v>
      </c>
      <c r="F224" s="7" t="e">
        <f ca="1">Template!H224</f>
        <v>#N/A</v>
      </c>
      <c r="G224" s="7">
        <f ca="1">Template!I224</f>
        <v>0</v>
      </c>
      <c r="H224" s="7">
        <f ca="1">Template!J224</f>
        <v>0</v>
      </c>
      <c r="I224" s="7" t="e">
        <f ca="1">Template!K224</f>
        <v>#N/A</v>
      </c>
      <c r="J224" s="7">
        <f ca="1">Template!L224</f>
        <v>0.20899999999999999</v>
      </c>
      <c r="K224" s="7">
        <f ca="1">Template!M224</f>
        <v>0.28399999999999997</v>
      </c>
      <c r="L224" s="7" t="e">
        <f ca="1">Template!N224</f>
        <v>#N/A</v>
      </c>
      <c r="M224" s="7">
        <f ca="1">Template!O224</f>
        <v>0.36799999999999999</v>
      </c>
      <c r="N224" s="7">
        <f ca="1">Template!P224</f>
        <v>1</v>
      </c>
      <c r="O224" s="7" t="str">
        <f ca="1">Template!Q224</f>
        <v>&lt;MRL</v>
      </c>
      <c r="P224" s="7" t="e">
        <f ca="1">Template!R224</f>
        <v>#N/A</v>
      </c>
      <c r="Q224" s="7" t="str">
        <f ca="1">Template!S224</f>
        <v>&lt;MRL</v>
      </c>
      <c r="R224" s="7" t="str">
        <f ca="1">Template!T224</f>
        <v>&lt;MRL</v>
      </c>
      <c r="S224" s="7" t="e">
        <f ca="1">Template!U224</f>
        <v>#N/A</v>
      </c>
      <c r="T224" s="7" t="str">
        <f ca="1">Template!V224</f>
        <v>&lt;MRL</v>
      </c>
      <c r="U224" s="7" t="str">
        <f ca="1">Template!W224</f>
        <v>&lt;MRL</v>
      </c>
      <c r="V224" s="7" t="e">
        <f ca="1">Template!X224</f>
        <v>#N/A</v>
      </c>
      <c r="W224" s="7" t="str">
        <f ca="1">Template!Y224</f>
        <v>&lt;MRL</v>
      </c>
      <c r="X224" t="str">
        <f ca="1">Template!AD224</f>
        <v/>
      </c>
      <c r="Y224" s="7" t="str">
        <f>IF(LEN(Template!AF224)=0,"",Template!AF224)</f>
        <v>IS3</v>
      </c>
      <c r="Z224" s="7" t="str">
        <f>IF(LEN(Template!AG224)=0,"",Template!AG224)</f>
        <v/>
      </c>
      <c r="AA224" s="7" t="str">
        <f>IF(LEN(Template!AH224)=0,"",Template!AH224)</f>
        <v>IS3</v>
      </c>
      <c r="AB224" s="7" t="str">
        <f>IF(LEN(Template!AI224)=0,"",Template!AI224)</f>
        <v>IS4</v>
      </c>
      <c r="AC224" s="7" t="str">
        <f>IF(LEN(Template!AJ224)=0,"",Template!AJ224)</f>
        <v/>
      </c>
      <c r="AD224" s="7" t="str">
        <f>IF(LEN(Template!AK224)=0,"",Template!AK224)</f>
        <v/>
      </c>
      <c r="AE224" s="7" t="str">
        <f>IF(LEN(Template!AL224)=0,"",Template!AL224)</f>
        <v/>
      </c>
      <c r="AF224" s="7" t="str">
        <f>IF(LEN(Template!AM224)=0,"",Template!AM224)</f>
        <v/>
      </c>
      <c r="AG224" s="7" t="str">
        <f>IF(LEN(Template!AN224)=0,"",Template!AN224)</f>
        <v/>
      </c>
      <c r="AH224" s="7" t="str">
        <f>IF(LEN(Template!AO224)=0,"",Template!AO224)</f>
        <v/>
      </c>
      <c r="AI224" t="str">
        <f>IF(LEN(Template!AS224)=0,"",Template!AS224)</f>
        <v/>
      </c>
      <c r="AJ224" t="str">
        <f>IF(LEN(Template!AU224)=0,"",Template!AU224)</f>
        <v/>
      </c>
      <c r="AM224" s="7">
        <v>330</v>
      </c>
      <c r="AN224" s="181">
        <v>44956.506388888891</v>
      </c>
      <c r="AO224" t="s">
        <v>651</v>
      </c>
      <c r="AP224" t="s">
        <v>788</v>
      </c>
      <c r="AQ224" s="7">
        <v>0</v>
      </c>
      <c r="AR224" s="7">
        <v>10.448</v>
      </c>
      <c r="AS224" s="7">
        <v>0.23100000000000001</v>
      </c>
      <c r="AT224" s="7">
        <v>0.86799999999999999</v>
      </c>
      <c r="AU224" s="7">
        <v>17.597000000000001</v>
      </c>
      <c r="AV224" s="7">
        <v>4.4909999999999997</v>
      </c>
      <c r="AW224" s="7">
        <v>0.32600000000000001</v>
      </c>
      <c r="AX224" s="7">
        <v>1809.6189999999999</v>
      </c>
      <c r="AY224" s="7">
        <v>0.378</v>
      </c>
      <c r="AZ224" s="7">
        <v>20</v>
      </c>
      <c r="BA224" s="7" t="s">
        <v>782</v>
      </c>
      <c r="BB224" s="7">
        <v>208.96</v>
      </c>
      <c r="BC224" s="7" t="s">
        <v>782</v>
      </c>
      <c r="BD224" s="7" t="s">
        <v>782</v>
      </c>
      <c r="BE224" s="7">
        <v>351.94000000000005</v>
      </c>
      <c r="BF224" s="7" t="s">
        <v>782</v>
      </c>
      <c r="BG224" s="7" t="s">
        <v>782</v>
      </c>
      <c r="BH224" s="7">
        <v>36192.379999999997</v>
      </c>
      <c r="BI224" s="7" t="s">
        <v>782</v>
      </c>
      <c r="BJ224" t="s">
        <v>858</v>
      </c>
      <c r="BK224" s="7" t="s">
        <v>858</v>
      </c>
      <c r="BL224" s="7" t="s">
        <v>858</v>
      </c>
      <c r="BM224" s="7" t="s">
        <v>858</v>
      </c>
      <c r="BN224" s="7" t="s">
        <v>858</v>
      </c>
      <c r="BO224" s="7" t="s">
        <v>858</v>
      </c>
      <c r="BP224" s="7" t="s">
        <v>858</v>
      </c>
      <c r="BQ224" s="7" t="s">
        <v>858</v>
      </c>
      <c r="BR224" s="7" t="s">
        <v>707</v>
      </c>
      <c r="BS224" s="7" t="s">
        <v>858</v>
      </c>
      <c r="BT224" s="7" t="s">
        <v>858</v>
      </c>
      <c r="BU224" t="s">
        <v>858</v>
      </c>
      <c r="BV224" t="s">
        <v>858</v>
      </c>
    </row>
    <row r="225" spans="1:74" x14ac:dyDescent="0.35">
      <c r="A225" s="7">
        <f ca="1">Template!A225</f>
        <v>221</v>
      </c>
      <c r="B225" s="181">
        <f ca="1">Template!B225</f>
        <v>44953.352048611108</v>
      </c>
      <c r="C225" t="str">
        <f ca="1">Template!C225</f>
        <v>WO-23003-139-A-1</v>
      </c>
      <c r="D225" t="str">
        <f ca="1">Template!E225</f>
        <v>U</v>
      </c>
      <c r="E225" s="7">
        <f ca="1">Template!G225</f>
        <v>0</v>
      </c>
      <c r="F225" s="7" t="e">
        <f ca="1">Template!H225</f>
        <v>#N/A</v>
      </c>
      <c r="G225" s="7">
        <f ca="1">Template!I225</f>
        <v>3.1120000000000001</v>
      </c>
      <c r="H225" s="7">
        <f ca="1">Template!J225</f>
        <v>0</v>
      </c>
      <c r="I225" s="7" t="e">
        <f ca="1">Template!K225</f>
        <v>#N/A</v>
      </c>
      <c r="J225" s="7">
        <f ca="1">Template!L225</f>
        <v>0.69499999999999995</v>
      </c>
      <c r="K225" s="7">
        <f ca="1">Template!M225</f>
        <v>0.56999999999999995</v>
      </c>
      <c r="L225" s="7" t="e">
        <f ca="1">Template!N225</f>
        <v>#N/A</v>
      </c>
      <c r="M225" s="7">
        <f ca="1">Template!O225</f>
        <v>133.922</v>
      </c>
      <c r="N225" s="7">
        <f ca="1">Template!P225</f>
        <v>1</v>
      </c>
      <c r="O225" s="7" t="str">
        <f ca="1">Template!Q225</f>
        <v>&lt;MRL</v>
      </c>
      <c r="P225" s="7" t="e">
        <f ca="1">Template!R225</f>
        <v>#N/A</v>
      </c>
      <c r="Q225" s="7" t="str">
        <f ca="1">Template!S225</f>
        <v>&lt;MRL</v>
      </c>
      <c r="R225" s="7" t="str">
        <f ca="1">Template!T225</f>
        <v>&lt;MRL</v>
      </c>
      <c r="S225" s="7" t="e">
        <f ca="1">Template!U225</f>
        <v>#N/A</v>
      </c>
      <c r="T225" s="7" t="str">
        <f ca="1">Template!V225</f>
        <v>&lt;MRL</v>
      </c>
      <c r="U225" s="7" t="str">
        <f ca="1">Template!W225</f>
        <v>&lt;MRL</v>
      </c>
      <c r="V225" s="7" t="e">
        <f ca="1">Template!X225</f>
        <v>#N/A</v>
      </c>
      <c r="W225" s="7">
        <f ca="1">Template!Y225</f>
        <v>133.922</v>
      </c>
      <c r="X225" t="str">
        <f ca="1">Template!AD225</f>
        <v/>
      </c>
      <c r="Y225" s="7" t="str">
        <f>IF(LEN(Template!AF225)=0,"",Template!AF225)</f>
        <v>IS3</v>
      </c>
      <c r="Z225" s="7" t="str">
        <f>IF(LEN(Template!AG225)=0,"",Template!AG225)</f>
        <v>IS4</v>
      </c>
      <c r="AA225" s="7" t="str">
        <f>IF(LEN(Template!AH225)=0,"",Template!AH225)</f>
        <v>IS3</v>
      </c>
      <c r="AB225" s="7" t="str">
        <f>IF(LEN(Template!AI225)=0,"",Template!AI225)</f>
        <v>IS4</v>
      </c>
      <c r="AC225" s="7" t="str">
        <f>IF(LEN(Template!AJ225)=0,"",Template!AJ225)</f>
        <v/>
      </c>
      <c r="AD225" s="7" t="str">
        <f>IF(LEN(Template!AK225)=0,"",Template!AK225)</f>
        <v/>
      </c>
      <c r="AE225" s="7" t="str">
        <f>IF(LEN(Template!AL225)=0,"",Template!AL225)</f>
        <v/>
      </c>
      <c r="AF225" s="7" t="str">
        <f>IF(LEN(Template!AM225)=0,"",Template!AM225)</f>
        <v/>
      </c>
      <c r="AG225" s="7" t="str">
        <f>IF(LEN(Template!AN225)=0,"",Template!AN225)</f>
        <v>C</v>
      </c>
      <c r="AH225" s="7" t="str">
        <f>IF(LEN(Template!AO225)=0,"",Template!AO225)</f>
        <v>R1</v>
      </c>
      <c r="AI225" t="str">
        <f>IF(LEN(Template!AS225)=0,"",Template!AS225)</f>
        <v xml:space="preserve">Analyzed after instrument leak, some carryover observed and sample rerun </v>
      </c>
      <c r="AJ225" t="str">
        <f>IF(LEN(Template!AU225)=0,"",Template!AU225)</f>
        <v/>
      </c>
      <c r="AM225" s="7">
        <v>331</v>
      </c>
      <c r="AN225" s="181">
        <v>44956.525208333333</v>
      </c>
      <c r="AO225" t="s">
        <v>656</v>
      </c>
      <c r="AP225" t="s">
        <v>788</v>
      </c>
      <c r="AQ225" s="7">
        <v>0</v>
      </c>
      <c r="AR225" s="7">
        <v>44.764000000000003</v>
      </c>
      <c r="AS225" s="7">
        <v>0.313</v>
      </c>
      <c r="AT225" s="7">
        <v>1.758</v>
      </c>
      <c r="AU225" s="7">
        <v>73.236999999999995</v>
      </c>
      <c r="AV225" s="7">
        <v>9.3390000000000004</v>
      </c>
      <c r="AW225" s="7">
        <v>0</v>
      </c>
      <c r="AX225" s="7">
        <v>5298.3559999999998</v>
      </c>
      <c r="AY225" s="7">
        <v>0.315</v>
      </c>
      <c r="AZ225" s="7">
        <v>10</v>
      </c>
      <c r="BA225" s="7" t="s">
        <v>782</v>
      </c>
      <c r="BB225" s="7">
        <v>447.64000000000004</v>
      </c>
      <c r="BC225" s="7" t="s">
        <v>782</v>
      </c>
      <c r="BD225" s="7" t="s">
        <v>782</v>
      </c>
      <c r="BE225" s="7">
        <v>732.36999999999989</v>
      </c>
      <c r="BF225" s="7">
        <v>93.39</v>
      </c>
      <c r="BG225" s="7" t="s">
        <v>782</v>
      </c>
      <c r="BH225" s="7">
        <v>52983.56</v>
      </c>
      <c r="BI225" s="7" t="s">
        <v>782</v>
      </c>
      <c r="BJ225" t="s">
        <v>858</v>
      </c>
      <c r="BK225" s="7" t="s">
        <v>858</v>
      </c>
      <c r="BL225" s="7" t="s">
        <v>858</v>
      </c>
      <c r="BM225" s="7" t="s">
        <v>858</v>
      </c>
      <c r="BN225" s="7" t="s">
        <v>858</v>
      </c>
      <c r="BO225" s="7" t="s">
        <v>858</v>
      </c>
      <c r="BP225" s="7" t="s">
        <v>858</v>
      </c>
      <c r="BQ225" s="7" t="s">
        <v>704</v>
      </c>
      <c r="BR225" s="7" t="s">
        <v>707</v>
      </c>
      <c r="BS225" s="7" t="s">
        <v>858</v>
      </c>
      <c r="BT225" s="7" t="s">
        <v>858</v>
      </c>
      <c r="BU225" t="s">
        <v>858</v>
      </c>
      <c r="BV225" t="s">
        <v>858</v>
      </c>
    </row>
    <row r="226" spans="1:74" x14ac:dyDescent="0.35">
      <c r="A226" s="7">
        <f ca="1">Template!A226</f>
        <v>222</v>
      </c>
      <c r="B226" s="181">
        <f ca="1">Template!B226</f>
        <v>44953.370856481481</v>
      </c>
      <c r="C226" t="str">
        <f ca="1">Template!C226</f>
        <v>WO-23003-139-A-1B</v>
      </c>
      <c r="D226" t="str">
        <f ca="1">Template!E226</f>
        <v>U</v>
      </c>
      <c r="E226" s="7">
        <f ca="1">Template!G226</f>
        <v>0</v>
      </c>
      <c r="F226" s="7" t="e">
        <f ca="1">Template!H226</f>
        <v>#N/A</v>
      </c>
      <c r="G226" s="7">
        <f ca="1">Template!I226</f>
        <v>2.5910000000000002</v>
      </c>
      <c r="H226" s="7">
        <f ca="1">Template!J226</f>
        <v>0</v>
      </c>
      <c r="I226" s="7" t="e">
        <f ca="1">Template!K226</f>
        <v>#N/A</v>
      </c>
      <c r="J226" s="7">
        <f ca="1">Template!L226</f>
        <v>0.378</v>
      </c>
      <c r="K226" s="7">
        <f ca="1">Template!M226</f>
        <v>0.34499999999999997</v>
      </c>
      <c r="L226" s="7" t="e">
        <f ca="1">Template!N226</f>
        <v>#N/A</v>
      </c>
      <c r="M226" s="7">
        <f ca="1">Template!O226</f>
        <v>6.2480000000000002</v>
      </c>
      <c r="N226" s="7">
        <f ca="1">Template!P226</f>
        <v>1</v>
      </c>
      <c r="O226" s="7" t="str">
        <f ca="1">Template!Q226</f>
        <v>&lt;MRL</v>
      </c>
      <c r="P226" s="7" t="e">
        <f ca="1">Template!R226</f>
        <v>#N/A</v>
      </c>
      <c r="Q226" s="7" t="str">
        <f ca="1">Template!S226</f>
        <v>&lt;MRL</v>
      </c>
      <c r="R226" s="7" t="str">
        <f ca="1">Template!T226</f>
        <v>&lt;MRL</v>
      </c>
      <c r="S226" s="7" t="e">
        <f ca="1">Template!U226</f>
        <v>#N/A</v>
      </c>
      <c r="T226" s="7" t="str">
        <f ca="1">Template!V226</f>
        <v>&lt;MRL</v>
      </c>
      <c r="U226" s="7" t="str">
        <f ca="1">Template!W226</f>
        <v>&lt;MRL</v>
      </c>
      <c r="V226" s="7" t="e">
        <f ca="1">Template!X226</f>
        <v>#N/A</v>
      </c>
      <c r="W226" s="7">
        <f ca="1">Template!Y226</f>
        <v>6.2480000000000002</v>
      </c>
      <c r="X226" t="str">
        <f ca="1">Template!AD226</f>
        <v/>
      </c>
      <c r="Y226" s="7" t="str">
        <f>IF(LEN(Template!AF226)=0,"",Template!AF226)</f>
        <v>IS3</v>
      </c>
      <c r="Z226" s="7" t="str">
        <f>IF(LEN(Template!AG226)=0,"",Template!AG226)</f>
        <v>IS4</v>
      </c>
      <c r="AA226" s="7" t="str">
        <f>IF(LEN(Template!AH226)=0,"",Template!AH226)</f>
        <v>IS3</v>
      </c>
      <c r="AB226" s="7" t="str">
        <f>IF(LEN(Template!AI226)=0,"",Template!AI226)</f>
        <v>IS4</v>
      </c>
      <c r="AC226" s="7" t="str">
        <f>IF(LEN(Template!AJ226)=0,"",Template!AJ226)</f>
        <v/>
      </c>
      <c r="AD226" s="7" t="str">
        <f>IF(LEN(Template!AK226)=0,"",Template!AK226)</f>
        <v/>
      </c>
      <c r="AE226" s="7" t="str">
        <f>IF(LEN(Template!AL226)=0,"",Template!AL226)</f>
        <v/>
      </c>
      <c r="AF226" s="7" t="str">
        <f>IF(LEN(Template!AM226)=0,"",Template!AM226)</f>
        <v/>
      </c>
      <c r="AG226" s="7" t="str">
        <f>IF(LEN(Template!AN226)=0,"",Template!AN226)</f>
        <v>C</v>
      </c>
      <c r="AH226" s="7" t="str">
        <f>IF(LEN(Template!AO226)=0,"",Template!AO226)</f>
        <v/>
      </c>
      <c r="AI226" t="str">
        <f>IF(LEN(Template!AS226)=0,"",Template!AS226)</f>
        <v/>
      </c>
      <c r="AJ226" t="str">
        <f>IF(LEN(Template!AU226)=0,"",Template!AU226)</f>
        <v/>
      </c>
      <c r="AM226" s="7">
        <v>332</v>
      </c>
      <c r="AN226" s="181">
        <v>44956.544016203705</v>
      </c>
      <c r="AO226" t="s">
        <v>655</v>
      </c>
      <c r="AP226" t="s">
        <v>788</v>
      </c>
      <c r="AQ226" s="7">
        <v>0</v>
      </c>
      <c r="AR226" s="7">
        <v>44.219000000000001</v>
      </c>
      <c r="AS226" s="7">
        <v>0.35</v>
      </c>
      <c r="AT226" s="7">
        <v>1.411</v>
      </c>
      <c r="AU226" s="7">
        <v>74.135999999999996</v>
      </c>
      <c r="AV226" s="7">
        <v>7.6980000000000004</v>
      </c>
      <c r="AW226" s="7">
        <v>0</v>
      </c>
      <c r="AX226" s="7">
        <v>4923.4520000000002</v>
      </c>
      <c r="AY226" s="7">
        <v>0.34300000000000003</v>
      </c>
      <c r="AZ226" s="7">
        <v>10</v>
      </c>
      <c r="BA226" s="7" t="s">
        <v>782</v>
      </c>
      <c r="BB226" s="7">
        <v>442.19</v>
      </c>
      <c r="BC226" s="7" t="s">
        <v>782</v>
      </c>
      <c r="BD226" s="7" t="s">
        <v>782</v>
      </c>
      <c r="BE226" s="7">
        <v>741.3599999999999</v>
      </c>
      <c r="BF226" s="7">
        <v>76.98</v>
      </c>
      <c r="BG226" s="7" t="s">
        <v>782</v>
      </c>
      <c r="BH226" s="7">
        <v>49234.520000000004</v>
      </c>
      <c r="BI226" s="7" t="s">
        <v>782</v>
      </c>
      <c r="BJ226" t="s">
        <v>858</v>
      </c>
      <c r="BK226" s="7" t="s">
        <v>858</v>
      </c>
      <c r="BL226" s="7" t="s">
        <v>858</v>
      </c>
      <c r="BM226" s="7" t="s">
        <v>858</v>
      </c>
      <c r="BN226" s="7" t="s">
        <v>858</v>
      </c>
      <c r="BO226" s="7" t="s">
        <v>858</v>
      </c>
      <c r="BP226" s="7" t="s">
        <v>858</v>
      </c>
      <c r="BQ226" s="7" t="s">
        <v>704</v>
      </c>
      <c r="BR226" s="7" t="s">
        <v>707</v>
      </c>
      <c r="BS226" s="7" t="s">
        <v>858</v>
      </c>
      <c r="BT226" s="7" t="s">
        <v>858</v>
      </c>
      <c r="BU226" t="s">
        <v>858</v>
      </c>
      <c r="BV226" t="s">
        <v>858</v>
      </c>
    </row>
    <row r="227" spans="1:74" x14ac:dyDescent="0.35">
      <c r="A227" s="7">
        <f ca="1">Template!A227</f>
        <v>223</v>
      </c>
      <c r="B227" s="181">
        <f ca="1">Template!B227</f>
        <v>44953.389641203707</v>
      </c>
      <c r="C227" t="str">
        <f ca="1">Template!C227</f>
        <v>WO-23003-140-A-1</v>
      </c>
      <c r="D227" t="str">
        <f ca="1">Template!E227</f>
        <v>U</v>
      </c>
      <c r="E227" s="7">
        <f ca="1">Template!G227</f>
        <v>0</v>
      </c>
      <c r="F227" s="7" t="e">
        <f ca="1">Template!H227</f>
        <v>#N/A</v>
      </c>
      <c r="G227" s="7">
        <f ca="1">Template!I227</f>
        <v>0.91400000000000003</v>
      </c>
      <c r="H227" s="7">
        <f ca="1">Template!J227</f>
        <v>0</v>
      </c>
      <c r="I227" s="7" t="e">
        <f ca="1">Template!K227</f>
        <v>#N/A</v>
      </c>
      <c r="J227" s="7">
        <f ca="1">Template!L227</f>
        <v>0.35699999999999998</v>
      </c>
      <c r="K227" s="7">
        <f ca="1">Template!M227</f>
        <v>0.33800000000000002</v>
      </c>
      <c r="L227" s="7" t="e">
        <f ca="1">Template!N227</f>
        <v>#N/A</v>
      </c>
      <c r="M227" s="7">
        <f ca="1">Template!O227</f>
        <v>2.0099999999999998</v>
      </c>
      <c r="N227" s="7">
        <f ca="1">Template!P227</f>
        <v>1</v>
      </c>
      <c r="O227" s="7" t="str">
        <f ca="1">Template!Q227</f>
        <v>&lt;MRL</v>
      </c>
      <c r="P227" s="7" t="e">
        <f ca="1">Template!R227</f>
        <v>#N/A</v>
      </c>
      <c r="Q227" s="7" t="str">
        <f ca="1">Template!S227</f>
        <v>&lt;MRL</v>
      </c>
      <c r="R227" s="7" t="str">
        <f ca="1">Template!T227</f>
        <v>&lt;MRL</v>
      </c>
      <c r="S227" s="7" t="e">
        <f ca="1">Template!U227</f>
        <v>#N/A</v>
      </c>
      <c r="T227" s="7" t="str">
        <f ca="1">Template!V227</f>
        <v>&lt;MRL</v>
      </c>
      <c r="U227" s="7" t="str">
        <f ca="1">Template!W227</f>
        <v>&lt;MRL</v>
      </c>
      <c r="V227" s="7" t="e">
        <f ca="1">Template!X227</f>
        <v>#N/A</v>
      </c>
      <c r="W227" s="7" t="str">
        <f ca="1">Template!Y227</f>
        <v>&lt;MRL</v>
      </c>
      <c r="X227" t="str">
        <f ca="1">Template!AD227</f>
        <v/>
      </c>
      <c r="Y227" s="7" t="str">
        <f>IF(LEN(Template!AF227)=0,"",Template!AF227)</f>
        <v>IS3</v>
      </c>
      <c r="Z227" s="7" t="str">
        <f>IF(LEN(Template!AG227)=0,"",Template!AG227)</f>
        <v>IS4</v>
      </c>
      <c r="AA227" s="7" t="str">
        <f>IF(LEN(Template!AH227)=0,"",Template!AH227)</f>
        <v>IS3</v>
      </c>
      <c r="AB227" s="7" t="str">
        <f>IF(LEN(Template!AI227)=0,"",Template!AI227)</f>
        <v>IS4</v>
      </c>
      <c r="AC227" s="7" t="str">
        <f>IF(LEN(Template!AJ227)=0,"",Template!AJ227)</f>
        <v/>
      </c>
      <c r="AD227" s="7" t="str">
        <f>IF(LEN(Template!AK227)=0,"",Template!AK227)</f>
        <v/>
      </c>
      <c r="AE227" s="7" t="str">
        <f>IF(LEN(Template!AL227)=0,"",Template!AL227)</f>
        <v/>
      </c>
      <c r="AF227" s="7" t="str">
        <f>IF(LEN(Template!AM227)=0,"",Template!AM227)</f>
        <v/>
      </c>
      <c r="AG227" s="7" t="str">
        <f>IF(LEN(Template!AN227)=0,"",Template!AN227)</f>
        <v/>
      </c>
      <c r="AH227" s="7" t="str">
        <f>IF(LEN(Template!AO227)=0,"",Template!AO227)</f>
        <v/>
      </c>
      <c r="AI227" t="str">
        <f>IF(LEN(Template!AS227)=0,"",Template!AS227)</f>
        <v/>
      </c>
      <c r="AJ227" t="str">
        <f>IF(LEN(Template!AU227)=0,"",Template!AU227)</f>
        <v/>
      </c>
      <c r="AM227" s="7">
        <v>333</v>
      </c>
      <c r="AN227" s="181">
        <v>44956.5628125</v>
      </c>
      <c r="AO227" t="s">
        <v>654</v>
      </c>
      <c r="AP227" t="s">
        <v>788</v>
      </c>
      <c r="AQ227" s="7">
        <v>0</v>
      </c>
      <c r="AR227" s="7">
        <v>11.593999999999999</v>
      </c>
      <c r="AS227" s="7">
        <v>0.35599999999999998</v>
      </c>
      <c r="AT227" s="7">
        <v>0.79400000000000004</v>
      </c>
      <c r="AU227" s="7">
        <v>20.731999999999999</v>
      </c>
      <c r="AV227" s="7">
        <v>4.8899999999999997</v>
      </c>
      <c r="AW227" s="7">
        <v>0.36199999999999999</v>
      </c>
      <c r="AX227" s="7">
        <v>2969.0329999999999</v>
      </c>
      <c r="AY227" s="7">
        <v>0.34699999999999998</v>
      </c>
      <c r="AZ227" s="7">
        <v>20</v>
      </c>
      <c r="BA227" s="7" t="s">
        <v>782</v>
      </c>
      <c r="BB227" s="7">
        <v>231.88</v>
      </c>
      <c r="BC227" s="7" t="s">
        <v>782</v>
      </c>
      <c r="BD227" s="7" t="s">
        <v>782</v>
      </c>
      <c r="BE227" s="7">
        <v>414.64</v>
      </c>
      <c r="BF227" s="7" t="s">
        <v>782</v>
      </c>
      <c r="BG227" s="7" t="s">
        <v>782</v>
      </c>
      <c r="BH227" s="7">
        <v>59380.659999999996</v>
      </c>
      <c r="BI227" s="7" t="s">
        <v>782</v>
      </c>
      <c r="BJ227" t="s">
        <v>858</v>
      </c>
      <c r="BK227" s="7" t="s">
        <v>858</v>
      </c>
      <c r="BL227" s="7" t="s">
        <v>858</v>
      </c>
      <c r="BM227" s="7" t="s">
        <v>858</v>
      </c>
      <c r="BN227" s="7" t="s">
        <v>858</v>
      </c>
      <c r="BO227" s="7" t="s">
        <v>858</v>
      </c>
      <c r="BP227" s="7" t="s">
        <v>858</v>
      </c>
      <c r="BQ227" s="7" t="s">
        <v>707</v>
      </c>
      <c r="BR227" s="7" t="s">
        <v>707</v>
      </c>
      <c r="BS227" s="7" t="s">
        <v>858</v>
      </c>
      <c r="BT227" s="7" t="s">
        <v>858</v>
      </c>
      <c r="BU227" t="s">
        <v>858</v>
      </c>
      <c r="BV227" t="s">
        <v>858</v>
      </c>
    </row>
    <row r="228" spans="1:74" x14ac:dyDescent="0.35">
      <c r="A228" s="7">
        <f ca="1">Template!A228</f>
        <v>224</v>
      </c>
      <c r="B228" s="181">
        <f ca="1">Template!B228</f>
        <v>44953.408460648148</v>
      </c>
      <c r="C228" t="str">
        <f ca="1">Template!C228</f>
        <v>LRB-15-inj1</v>
      </c>
      <c r="D228" t="str">
        <f ca="1">Template!E228</f>
        <v>K</v>
      </c>
      <c r="E228" s="7">
        <f ca="1">Template!G228</f>
        <v>0</v>
      </c>
      <c r="F228" s="7" t="e">
        <f ca="1">Template!H228</f>
        <v>#N/A</v>
      </c>
      <c r="G228" s="7">
        <f ca="1">Template!I228</f>
        <v>0.374</v>
      </c>
      <c r="H228" s="7">
        <f ca="1">Template!J228</f>
        <v>0.91</v>
      </c>
      <c r="I228" s="7" t="e">
        <f ca="1">Template!K228</f>
        <v>#N/A</v>
      </c>
      <c r="J228" s="7">
        <f ca="1">Template!L228</f>
        <v>0.60299999999999998</v>
      </c>
      <c r="K228" s="7">
        <f ca="1">Template!M228</f>
        <v>0.31</v>
      </c>
      <c r="L228" s="7" t="e">
        <f ca="1">Template!N228</f>
        <v>#N/A</v>
      </c>
      <c r="M228" s="7">
        <f ca="1">Template!O228</f>
        <v>1.417</v>
      </c>
      <c r="N228" s="7">
        <f ca="1">Template!P228</f>
        <v>1</v>
      </c>
      <c r="O228" s="7" t="str">
        <f ca="1">Template!Q228</f>
        <v>&lt;MRL</v>
      </c>
      <c r="P228" s="7" t="e">
        <f ca="1">Template!R228</f>
        <v>#N/A</v>
      </c>
      <c r="Q228" s="7" t="str">
        <f ca="1">Template!S228</f>
        <v>&lt;MRL</v>
      </c>
      <c r="R228" s="7" t="str">
        <f ca="1">Template!T228</f>
        <v>&lt;MRL</v>
      </c>
      <c r="S228" s="7" t="e">
        <f ca="1">Template!U228</f>
        <v>#N/A</v>
      </c>
      <c r="T228" s="7" t="str">
        <f ca="1">Template!V228</f>
        <v>&lt;MRL</v>
      </c>
      <c r="U228" s="7" t="str">
        <f ca="1">Template!W228</f>
        <v>&lt;MRL</v>
      </c>
      <c r="V228" s="7" t="e">
        <f ca="1">Template!X228</f>
        <v>#N/A</v>
      </c>
      <c r="W228" s="7" t="str">
        <f ca="1">Template!Y228</f>
        <v>&lt;MRL</v>
      </c>
      <c r="X228" t="str">
        <f ca="1">Template!AD228</f>
        <v/>
      </c>
      <c r="Y228" s="7" t="str">
        <f>IF(LEN(Template!AF228)=0,"",Template!AF228)</f>
        <v/>
      </c>
      <c r="Z228" s="7" t="str">
        <f>IF(LEN(Template!AG228)=0,"",Template!AG228)</f>
        <v/>
      </c>
      <c r="AA228" s="7" t="str">
        <f>IF(LEN(Template!AH228)=0,"",Template!AH228)</f>
        <v/>
      </c>
      <c r="AB228" s="7" t="str">
        <f>IF(LEN(Template!AI228)=0,"",Template!AI228)</f>
        <v/>
      </c>
      <c r="AC228" s="7" t="str">
        <f>IF(LEN(Template!AJ228)=0,"",Template!AJ228)</f>
        <v/>
      </c>
      <c r="AD228" s="7" t="str">
        <f>IF(LEN(Template!AK228)=0,"",Template!AK228)</f>
        <v/>
      </c>
      <c r="AE228" s="7" t="str">
        <f>IF(LEN(Template!AL228)=0,"",Template!AL228)</f>
        <v/>
      </c>
      <c r="AF228" s="7" t="str">
        <f>IF(LEN(Template!AM228)=0,"",Template!AM228)</f>
        <v/>
      </c>
      <c r="AG228" s="7" t="str">
        <f>IF(LEN(Template!AN228)=0,"",Template!AN228)</f>
        <v/>
      </c>
      <c r="AH228" s="7" t="str">
        <f>IF(LEN(Template!AO228)=0,"",Template!AO228)</f>
        <v/>
      </c>
      <c r="AI228" t="str">
        <f>IF(LEN(Template!AS228)=0,"",Template!AS228)</f>
        <v/>
      </c>
      <c r="AJ228" t="str">
        <f>IF(LEN(Template!AU228)=0,"",Template!AU228)</f>
        <v/>
      </c>
      <c r="AM228" s="7">
        <v>334</v>
      </c>
      <c r="AN228" s="181">
        <v>44956.581620370373</v>
      </c>
      <c r="AO228" t="s">
        <v>653</v>
      </c>
      <c r="AP228" t="s">
        <v>788</v>
      </c>
      <c r="AQ228" s="7">
        <v>0</v>
      </c>
      <c r="AR228" s="7">
        <v>11.125999999999999</v>
      </c>
      <c r="AS228" s="7">
        <v>0</v>
      </c>
      <c r="AT228" s="7">
        <v>0.81499999999999995</v>
      </c>
      <c r="AU228" s="7">
        <v>18.417000000000002</v>
      </c>
      <c r="AV228" s="7">
        <v>3.98</v>
      </c>
      <c r="AW228" s="7">
        <v>0.36599999999999999</v>
      </c>
      <c r="AX228" s="7">
        <v>1989.268</v>
      </c>
      <c r="AY228" s="7">
        <v>0.34</v>
      </c>
      <c r="AZ228" s="7">
        <v>20</v>
      </c>
      <c r="BA228" s="7" t="s">
        <v>782</v>
      </c>
      <c r="BB228" s="7">
        <v>222.51999999999998</v>
      </c>
      <c r="BC228" s="7" t="s">
        <v>782</v>
      </c>
      <c r="BD228" s="7" t="s">
        <v>782</v>
      </c>
      <c r="BE228" s="7">
        <v>368.34000000000003</v>
      </c>
      <c r="BF228" s="7" t="s">
        <v>782</v>
      </c>
      <c r="BG228" s="7" t="s">
        <v>782</v>
      </c>
      <c r="BH228" s="7">
        <v>39785.360000000001</v>
      </c>
      <c r="BI228" s="7" t="s">
        <v>782</v>
      </c>
      <c r="BJ228" t="s">
        <v>858</v>
      </c>
      <c r="BK228" s="7" t="s">
        <v>858</v>
      </c>
      <c r="BL228" s="7" t="s">
        <v>858</v>
      </c>
      <c r="BM228" s="7" t="s">
        <v>858</v>
      </c>
      <c r="BN228" s="7" t="s">
        <v>858</v>
      </c>
      <c r="BO228" s="7" t="s">
        <v>858</v>
      </c>
      <c r="BP228" s="7" t="s">
        <v>858</v>
      </c>
      <c r="BQ228" s="7" t="s">
        <v>858</v>
      </c>
      <c r="BR228" s="7" t="s">
        <v>707</v>
      </c>
      <c r="BS228" s="7" t="s">
        <v>858</v>
      </c>
      <c r="BT228" s="7" t="s">
        <v>858</v>
      </c>
      <c r="BU228" t="s">
        <v>858</v>
      </c>
      <c r="BV228" t="s">
        <v>858</v>
      </c>
    </row>
    <row r="229" spans="1:74" x14ac:dyDescent="0.35">
      <c r="A229" s="7">
        <f ca="1">Template!A229</f>
        <v>225</v>
      </c>
      <c r="B229" s="181">
        <f ca="1">Template!B229</f>
        <v>44953.427245370367</v>
      </c>
      <c r="C229" t="str">
        <f ca="1">Template!C229</f>
        <v>AB-230117-02 LRB 15</v>
      </c>
      <c r="D229" t="str">
        <f ca="1">Template!E229</f>
        <v>K</v>
      </c>
      <c r="E229" s="7">
        <f ca="1">Template!G229</f>
        <v>0</v>
      </c>
      <c r="F229" s="7" t="e">
        <f ca="1">Template!H229</f>
        <v>#N/A</v>
      </c>
      <c r="G229" s="7">
        <f ca="1">Template!I229</f>
        <v>0.65800000000000003</v>
      </c>
      <c r="H229" s="7">
        <f ca="1">Template!J229</f>
        <v>0.9</v>
      </c>
      <c r="I229" s="7" t="e">
        <f ca="1">Template!K229</f>
        <v>#N/A</v>
      </c>
      <c r="J229" s="7">
        <f ca="1">Template!L229</f>
        <v>0.52500000000000002</v>
      </c>
      <c r="K229" s="7">
        <f ca="1">Template!M229</f>
        <v>0.30199999999999999</v>
      </c>
      <c r="L229" s="7" t="e">
        <f ca="1">Template!N229</f>
        <v>#N/A</v>
      </c>
      <c r="M229" s="7">
        <f ca="1">Template!O229</f>
        <v>1.286</v>
      </c>
      <c r="N229" s="7">
        <f ca="1">Template!P229</f>
        <v>1</v>
      </c>
      <c r="O229" s="7" t="str">
        <f ca="1">Template!Q229</f>
        <v>&lt;MRL</v>
      </c>
      <c r="P229" s="7" t="e">
        <f ca="1">Template!R229</f>
        <v>#N/A</v>
      </c>
      <c r="Q229" s="7" t="str">
        <f ca="1">Template!S229</f>
        <v>&lt;MRL</v>
      </c>
      <c r="R229" s="7" t="str">
        <f ca="1">Template!T229</f>
        <v>&lt;MRL</v>
      </c>
      <c r="S229" s="7" t="e">
        <f ca="1">Template!U229</f>
        <v>#N/A</v>
      </c>
      <c r="T229" s="7" t="str">
        <f ca="1">Template!V229</f>
        <v>&lt;MRL</v>
      </c>
      <c r="U229" s="7" t="str">
        <f ca="1">Template!W229</f>
        <v>&lt;MRL</v>
      </c>
      <c r="V229" s="7" t="e">
        <f ca="1">Template!X229</f>
        <v>#N/A</v>
      </c>
      <c r="W229" s="7" t="str">
        <f ca="1">Template!Y229</f>
        <v>&lt;MRL</v>
      </c>
      <c r="X229" t="str">
        <f ca="1">Template!AD229</f>
        <v/>
      </c>
      <c r="Y229" s="7" t="str">
        <f>IF(LEN(Template!AF229)=0,"",Template!AF229)</f>
        <v/>
      </c>
      <c r="Z229" s="7" t="str">
        <f>IF(LEN(Template!AG229)=0,"",Template!AG229)</f>
        <v/>
      </c>
      <c r="AA229" s="7" t="str">
        <f>IF(LEN(Template!AH229)=0,"",Template!AH229)</f>
        <v/>
      </c>
      <c r="AB229" s="7" t="str">
        <f>IF(LEN(Template!AI229)=0,"",Template!AI229)</f>
        <v/>
      </c>
      <c r="AC229" s="7" t="str">
        <f>IF(LEN(Template!AJ229)=0,"",Template!AJ229)</f>
        <v/>
      </c>
      <c r="AD229" s="7" t="str">
        <f>IF(LEN(Template!AK229)=0,"",Template!AK229)</f>
        <v/>
      </c>
      <c r="AE229" s="7" t="str">
        <f>IF(LEN(Template!AL229)=0,"",Template!AL229)</f>
        <v/>
      </c>
      <c r="AF229" s="7" t="str">
        <f>IF(LEN(Template!AM229)=0,"",Template!AM229)</f>
        <v/>
      </c>
      <c r="AG229" s="7" t="str">
        <f>IF(LEN(Template!AN229)=0,"",Template!AN229)</f>
        <v/>
      </c>
      <c r="AH229" s="7" t="str">
        <f>IF(LEN(Template!AO229)=0,"",Template!AO229)</f>
        <v/>
      </c>
      <c r="AI229" t="str">
        <f>IF(LEN(Template!AS229)=0,"",Template!AS229)</f>
        <v/>
      </c>
      <c r="AJ229" t="str">
        <f>IF(LEN(Template!AU229)=0,"",Template!AU229)</f>
        <v/>
      </c>
      <c r="AM229" s="7">
        <v>335</v>
      </c>
      <c r="AN229" s="181">
        <v>44956.600428240738</v>
      </c>
      <c r="AO229" t="s">
        <v>652</v>
      </c>
      <c r="AP229" t="s">
        <v>788</v>
      </c>
      <c r="AQ229" s="7">
        <v>0</v>
      </c>
      <c r="AR229" s="7">
        <v>10.574</v>
      </c>
      <c r="AS229" s="7">
        <v>0.71799999999999997</v>
      </c>
      <c r="AT229" s="7">
        <v>0.753</v>
      </c>
      <c r="AU229" s="7">
        <v>17.222000000000001</v>
      </c>
      <c r="AV229" s="7">
        <v>3.8780000000000001</v>
      </c>
      <c r="AW229" s="7">
        <v>0.29399999999999998</v>
      </c>
      <c r="AX229" s="7">
        <v>1821.511</v>
      </c>
      <c r="AY229" s="7">
        <v>0.316</v>
      </c>
      <c r="AZ229" s="7">
        <v>20</v>
      </c>
      <c r="BA229" s="7" t="s">
        <v>782</v>
      </c>
      <c r="BB229" s="7">
        <v>211.48</v>
      </c>
      <c r="BC229" s="7" t="s">
        <v>782</v>
      </c>
      <c r="BD229" s="7" t="s">
        <v>782</v>
      </c>
      <c r="BE229" s="7">
        <v>344.44000000000005</v>
      </c>
      <c r="BF229" s="7" t="s">
        <v>782</v>
      </c>
      <c r="BG229" s="7" t="s">
        <v>782</v>
      </c>
      <c r="BH229" s="7">
        <v>36430.22</v>
      </c>
      <c r="BI229" s="7" t="s">
        <v>782</v>
      </c>
      <c r="BJ229" t="s">
        <v>858</v>
      </c>
      <c r="BK229" s="7" t="s">
        <v>858</v>
      </c>
      <c r="BL229" s="7" t="s">
        <v>858</v>
      </c>
      <c r="BM229" s="7" t="s">
        <v>858</v>
      </c>
      <c r="BN229" s="7" t="s">
        <v>858</v>
      </c>
      <c r="BO229" s="7" t="s">
        <v>858</v>
      </c>
      <c r="BP229" s="7" t="s">
        <v>858</v>
      </c>
      <c r="BQ229" s="7" t="s">
        <v>858</v>
      </c>
      <c r="BR229" s="7" t="s">
        <v>707</v>
      </c>
      <c r="BS229" s="7" t="s">
        <v>858</v>
      </c>
      <c r="BT229" s="7" t="s">
        <v>858</v>
      </c>
      <c r="BU229" t="s">
        <v>858</v>
      </c>
      <c r="BV229" t="s">
        <v>858</v>
      </c>
    </row>
    <row r="230" spans="1:74" x14ac:dyDescent="0.35">
      <c r="A230" s="7">
        <f ca="1">Template!A230</f>
        <v>226</v>
      </c>
      <c r="B230" s="181">
        <f ca="1">Template!B230</f>
        <v>44953.446053240739</v>
      </c>
      <c r="C230" t="str">
        <f ca="1">Template!C230</f>
        <v>AB-230117-02 LD 7</v>
      </c>
      <c r="D230" t="str">
        <f ca="1">Template!E230</f>
        <v>D</v>
      </c>
      <c r="E230" s="7">
        <f ca="1">Template!G230</f>
        <v>0</v>
      </c>
      <c r="F230" s="7" t="e">
        <f ca="1">Template!H230</f>
        <v>#N/A</v>
      </c>
      <c r="G230" s="7">
        <f ca="1">Template!I230</f>
        <v>0</v>
      </c>
      <c r="H230" s="7">
        <f ca="1">Template!J230</f>
        <v>1.76</v>
      </c>
      <c r="I230" s="7" t="e">
        <f ca="1">Template!K230</f>
        <v>#N/A</v>
      </c>
      <c r="J230" s="7">
        <f ca="1">Template!L230</f>
        <v>0.41699999999999998</v>
      </c>
      <c r="K230" s="7">
        <f ca="1">Template!M230</f>
        <v>0.33600000000000002</v>
      </c>
      <c r="L230" s="7" t="e">
        <f ca="1">Template!N230</f>
        <v>#N/A</v>
      </c>
      <c r="M230" s="7">
        <f ca="1">Template!O230</f>
        <v>1.1970000000000001</v>
      </c>
      <c r="N230" s="7">
        <f ca="1">Template!P230</f>
        <v>1</v>
      </c>
      <c r="O230" s="7" t="str">
        <f ca="1">Template!Q230</f>
        <v>&lt;MRL</v>
      </c>
      <c r="P230" s="7" t="e">
        <f ca="1">Template!R230</f>
        <v>#N/A</v>
      </c>
      <c r="Q230" s="7" t="str">
        <f ca="1">Template!S230</f>
        <v>&lt;MRL</v>
      </c>
      <c r="R230" s="7" t="str">
        <f ca="1">Template!T230</f>
        <v>&lt;MRL</v>
      </c>
      <c r="S230" s="7" t="e">
        <f ca="1">Template!U230</f>
        <v>#N/A</v>
      </c>
      <c r="T230" s="7" t="str">
        <f ca="1">Template!V230</f>
        <v>&lt;MRL</v>
      </c>
      <c r="U230" s="7" t="str">
        <f ca="1">Template!W230</f>
        <v>&lt;MRL</v>
      </c>
      <c r="V230" s="7" t="e">
        <f ca="1">Template!X230</f>
        <v>#N/A</v>
      </c>
      <c r="W230" s="7" t="str">
        <f ca="1">Template!Y230</f>
        <v>&lt;MRL</v>
      </c>
      <c r="X230" t="str">
        <f ca="1">Template!AD230</f>
        <v/>
      </c>
      <c r="Y230" s="7" t="str">
        <f>IF(LEN(Template!AF230)=0,"",Template!AF230)</f>
        <v>IS3</v>
      </c>
      <c r="Z230" s="7" t="str">
        <f>IF(LEN(Template!AG230)=0,"",Template!AG230)</f>
        <v>IS4</v>
      </c>
      <c r="AA230" s="7" t="str">
        <f>IF(LEN(Template!AH230)=0,"",Template!AH230)</f>
        <v>IS3</v>
      </c>
      <c r="AB230" s="7" t="str">
        <f>IF(LEN(Template!AI230)=0,"",Template!AI230)</f>
        <v>IS4</v>
      </c>
      <c r="AC230" s="7" t="str">
        <f>IF(LEN(Template!AJ230)=0,"",Template!AJ230)</f>
        <v>IS4</v>
      </c>
      <c r="AD230" s="7" t="str">
        <f>IF(LEN(Template!AK230)=0,"",Template!AK230)</f>
        <v/>
      </c>
      <c r="AE230" s="7" t="str">
        <f>IF(LEN(Template!AL230)=0,"",Template!AL230)</f>
        <v/>
      </c>
      <c r="AF230" s="7" t="str">
        <f>IF(LEN(Template!AM230)=0,"",Template!AM230)</f>
        <v/>
      </c>
      <c r="AG230" s="7" t="str">
        <f>IF(LEN(Template!AN230)=0,"",Template!AN230)</f>
        <v/>
      </c>
      <c r="AH230" s="7" t="str">
        <f>IF(LEN(Template!AO230)=0,"",Template!AO230)</f>
        <v/>
      </c>
      <c r="AI230" t="str">
        <f>IF(LEN(Template!AS230)=0,"",Template!AS230)</f>
        <v/>
      </c>
      <c r="AJ230" t="str">
        <f>IF(LEN(Template!AU230)=0,"",Template!AU230)</f>
        <v/>
      </c>
      <c r="AM230" s="7">
        <v>336</v>
      </c>
      <c r="AN230" s="181">
        <v>44956.663981481484</v>
      </c>
      <c r="AO230" t="s">
        <v>340</v>
      </c>
      <c r="AP230" t="s">
        <v>788</v>
      </c>
      <c r="AQ230" s="7">
        <v>0</v>
      </c>
      <c r="AR230" s="7">
        <v>4342.4610000000002</v>
      </c>
      <c r="AS230" s="7">
        <v>0.59299999999999997</v>
      </c>
      <c r="AT230" s="7">
        <v>0.76800000000000002</v>
      </c>
      <c r="AU230" s="7">
        <v>0.85799999999999998</v>
      </c>
      <c r="AV230" s="7">
        <v>0.73899999999999999</v>
      </c>
      <c r="AW230" s="7">
        <v>0.40699999999999997</v>
      </c>
      <c r="AX230" s="7">
        <v>4.7489999999999997</v>
      </c>
      <c r="AY230" s="7">
        <v>0.57699999999999996</v>
      </c>
      <c r="AZ230" s="7">
        <v>4</v>
      </c>
      <c r="BA230" s="7" t="s">
        <v>782</v>
      </c>
      <c r="BB230" s="7">
        <v>17369.844000000001</v>
      </c>
      <c r="BC230" s="7" t="s">
        <v>782</v>
      </c>
      <c r="BD230" s="7" t="s">
        <v>782</v>
      </c>
      <c r="BE230" s="7" t="s">
        <v>782</v>
      </c>
      <c r="BF230" s="7" t="s">
        <v>782</v>
      </c>
      <c r="BG230" s="7" t="s">
        <v>782</v>
      </c>
      <c r="BH230" s="7" t="s">
        <v>782</v>
      </c>
      <c r="BI230" s="7" t="s">
        <v>782</v>
      </c>
      <c r="BJ230" t="s">
        <v>858</v>
      </c>
      <c r="BK230" s="7" t="s">
        <v>704</v>
      </c>
      <c r="BL230" s="7" t="s">
        <v>858</v>
      </c>
      <c r="BM230" s="7" t="s">
        <v>858</v>
      </c>
      <c r="BN230" s="7" t="s">
        <v>858</v>
      </c>
      <c r="BO230" s="7" t="s">
        <v>858</v>
      </c>
      <c r="BP230" s="7" t="s">
        <v>858</v>
      </c>
      <c r="BQ230" s="7" t="s">
        <v>858</v>
      </c>
      <c r="BR230" s="7" t="s">
        <v>858</v>
      </c>
      <c r="BS230" s="7" t="s">
        <v>858</v>
      </c>
      <c r="BT230" s="7" t="s">
        <v>858</v>
      </c>
      <c r="BU230" t="s">
        <v>858</v>
      </c>
      <c r="BV230" t="s">
        <v>858</v>
      </c>
    </row>
    <row r="231" spans="1:74" x14ac:dyDescent="0.35">
      <c r="A231" s="7">
        <f ca="1">Template!A231</f>
        <v>227</v>
      </c>
      <c r="B231" s="181">
        <f ca="1">Template!B231</f>
        <v>44953.464861111112</v>
      </c>
      <c r="C231" t="str">
        <f ca="1">Template!C231</f>
        <v>AB-230117-02 LFB-H 8</v>
      </c>
      <c r="D231" t="str">
        <f ca="1">Template!E231</f>
        <v>Z</v>
      </c>
      <c r="E231" s="7">
        <f ca="1">Template!G231</f>
        <v>149.916</v>
      </c>
      <c r="F231" s="7" t="e">
        <f ca="1">Template!H231</f>
        <v>#N/A</v>
      </c>
      <c r="G231" s="7">
        <f ca="1">Template!I231</f>
        <v>178.56899999999999</v>
      </c>
      <c r="H231" s="7">
        <f ca="1">Template!J231</f>
        <v>174.977</v>
      </c>
      <c r="I231" s="7" t="e">
        <f ca="1">Template!K231</f>
        <v>#N/A</v>
      </c>
      <c r="J231" s="7">
        <f ca="1">Template!L231</f>
        <v>174.26300000000001</v>
      </c>
      <c r="K231" s="7">
        <f ca="1">Template!M231</f>
        <v>174.52799999999999</v>
      </c>
      <c r="L231" s="7" t="e">
        <f ca="1">Template!N231</f>
        <v>#N/A</v>
      </c>
      <c r="M231" s="7">
        <f ca="1">Template!O231</f>
        <v>172.643</v>
      </c>
      <c r="N231" s="7">
        <f ca="1">Template!P231</f>
        <v>1</v>
      </c>
      <c r="O231" s="7">
        <f ca="1">Template!Q231</f>
        <v>149.916</v>
      </c>
      <c r="P231" s="7" t="e">
        <f ca="1">Template!R231</f>
        <v>#N/A</v>
      </c>
      <c r="Q231" s="7">
        <f ca="1">Template!S231</f>
        <v>178.56899999999999</v>
      </c>
      <c r="R231" s="7">
        <f ca="1">Template!T231</f>
        <v>174.977</v>
      </c>
      <c r="S231" s="7" t="e">
        <f ca="1">Template!U231</f>
        <v>#N/A</v>
      </c>
      <c r="T231" s="7">
        <f ca="1">Template!V231</f>
        <v>174.26300000000001</v>
      </c>
      <c r="U231" s="7">
        <f ca="1">Template!W231</f>
        <v>174.52799999999999</v>
      </c>
      <c r="V231" s="7" t="e">
        <f ca="1">Template!X231</f>
        <v>#N/A</v>
      </c>
      <c r="W231" s="7">
        <f ca="1">Template!Y231</f>
        <v>172.643</v>
      </c>
      <c r="X231" t="str">
        <f ca="1">Template!AD231</f>
        <v>No TrueV!</v>
      </c>
      <c r="Y231" s="7" t="str">
        <f>IF(LEN(Template!AF231)=0,"",Template!AF231)</f>
        <v/>
      </c>
      <c r="Z231" s="7" t="str">
        <f>IF(LEN(Template!AG231)=0,"",Template!AG231)</f>
        <v/>
      </c>
      <c r="AA231" s="7" t="str">
        <f>IF(LEN(Template!AH231)=0,"",Template!AH231)</f>
        <v/>
      </c>
      <c r="AB231" s="7" t="str">
        <f>IF(LEN(Template!AI231)=0,"",Template!AI231)</f>
        <v/>
      </c>
      <c r="AC231" s="7" t="str">
        <f>IF(LEN(Template!AJ231)=0,"",Template!AJ231)</f>
        <v/>
      </c>
      <c r="AD231" s="7" t="str">
        <f>IF(LEN(Template!AK231)=0,"",Template!AK231)</f>
        <v/>
      </c>
      <c r="AE231" s="7" t="str">
        <f>IF(LEN(Template!AL231)=0,"",Template!AL231)</f>
        <v/>
      </c>
      <c r="AF231" s="7" t="str">
        <f>IF(LEN(Template!AM231)=0,"",Template!AM231)</f>
        <v/>
      </c>
      <c r="AG231" s="7" t="str">
        <f>IF(LEN(Template!AN231)=0,"",Template!AN231)</f>
        <v/>
      </c>
      <c r="AH231" s="7" t="str">
        <f>IF(LEN(Template!AO231)=0,"",Template!AO231)</f>
        <v/>
      </c>
      <c r="AI231" t="str">
        <f>IF(LEN(Template!AS231)=0,"",Template!AS231)</f>
        <v/>
      </c>
      <c r="AJ231" t="str">
        <f>IF(LEN(Template!AU231)=0,"",Template!AU231)</f>
        <v/>
      </c>
      <c r="AM231" s="7">
        <v>337</v>
      </c>
      <c r="AN231" s="181">
        <v>44956.682789351849</v>
      </c>
      <c r="AO231" t="s">
        <v>341</v>
      </c>
      <c r="AP231" t="s">
        <v>788</v>
      </c>
      <c r="AQ231" s="7">
        <v>0</v>
      </c>
      <c r="AR231" s="7">
        <v>4355.518</v>
      </c>
      <c r="AS231" s="7">
        <v>0</v>
      </c>
      <c r="AT231" s="7">
        <v>0.64200000000000002</v>
      </c>
      <c r="AU231" s="7">
        <v>0.84799999999999998</v>
      </c>
      <c r="AV231" s="7">
        <v>0.65500000000000003</v>
      </c>
      <c r="AW231" s="7">
        <v>0.34300000000000003</v>
      </c>
      <c r="AX231" s="7">
        <v>2.4430000000000001</v>
      </c>
      <c r="AY231" s="7">
        <v>0.36799999999999999</v>
      </c>
      <c r="AZ231" s="7">
        <v>4</v>
      </c>
      <c r="BA231" s="7" t="s">
        <v>782</v>
      </c>
      <c r="BB231" s="7">
        <v>17422.072</v>
      </c>
      <c r="BC231" s="7" t="s">
        <v>782</v>
      </c>
      <c r="BD231" s="7" t="s">
        <v>782</v>
      </c>
      <c r="BE231" s="7" t="s">
        <v>782</v>
      </c>
      <c r="BF231" s="7" t="s">
        <v>782</v>
      </c>
      <c r="BG231" s="7" t="s">
        <v>782</v>
      </c>
      <c r="BH231" s="7" t="s">
        <v>782</v>
      </c>
      <c r="BI231" s="7" t="s">
        <v>782</v>
      </c>
      <c r="BJ231" t="s">
        <v>858</v>
      </c>
      <c r="BK231" s="7" t="s">
        <v>704</v>
      </c>
      <c r="BL231" s="7" t="s">
        <v>858</v>
      </c>
      <c r="BM231" s="7" t="s">
        <v>858</v>
      </c>
      <c r="BN231" s="7" t="s">
        <v>858</v>
      </c>
      <c r="BO231" s="7" t="s">
        <v>858</v>
      </c>
      <c r="BP231" s="7" t="s">
        <v>858</v>
      </c>
      <c r="BQ231" s="7" t="s">
        <v>858</v>
      </c>
      <c r="BR231" s="7" t="s">
        <v>858</v>
      </c>
      <c r="BS231" s="7" t="s">
        <v>858</v>
      </c>
      <c r="BT231" s="7" t="s">
        <v>858</v>
      </c>
      <c r="BU231" t="s">
        <v>858</v>
      </c>
      <c r="BV231" t="s">
        <v>858</v>
      </c>
    </row>
    <row r="232" spans="1:74" x14ac:dyDescent="0.35">
      <c r="A232" s="7">
        <f ca="1">Template!A232</f>
        <v>228</v>
      </c>
      <c r="B232" s="181">
        <f ca="1">Template!B232</f>
        <v>44953.483657407407</v>
      </c>
      <c r="C232" t="str">
        <f ca="1">Template!C232</f>
        <v>AB-230117-02 CCC-H 8</v>
      </c>
      <c r="D232" t="str">
        <f ca="1">Template!E232</f>
        <v>Q</v>
      </c>
      <c r="E232" s="7">
        <f ca="1">Template!G232</f>
        <v>306.06799999999998</v>
      </c>
      <c r="F232" s="7" t="e">
        <f ca="1">Template!H232</f>
        <v>#N/A</v>
      </c>
      <c r="G232" s="7">
        <f ca="1">Template!I232</f>
        <v>374.74299999999999</v>
      </c>
      <c r="H232" s="7">
        <f ca="1">Template!J232</f>
        <v>347.77800000000002</v>
      </c>
      <c r="I232" s="7" t="e">
        <f ca="1">Template!K232</f>
        <v>#N/A</v>
      </c>
      <c r="J232" s="7">
        <f ca="1">Template!L232</f>
        <v>345.65499999999997</v>
      </c>
      <c r="K232" s="7">
        <f ca="1">Template!M232</f>
        <v>353.31400000000002</v>
      </c>
      <c r="L232" s="7" t="e">
        <f ca="1">Template!N232</f>
        <v>#N/A</v>
      </c>
      <c r="M232" s="7">
        <f ca="1">Template!O232</f>
        <v>346.39400000000001</v>
      </c>
      <c r="N232" s="7">
        <f ca="1">Template!P232</f>
        <v>1</v>
      </c>
      <c r="O232" s="7">
        <f ca="1">Template!Q232</f>
        <v>306.06799999999998</v>
      </c>
      <c r="P232" s="7" t="e">
        <f ca="1">Template!R232</f>
        <v>#N/A</v>
      </c>
      <c r="Q232" s="7">
        <f ca="1">Template!S232</f>
        <v>374.74299999999999</v>
      </c>
      <c r="R232" s="7">
        <f ca="1">Template!T232</f>
        <v>347.77800000000002</v>
      </c>
      <c r="S232" s="7" t="e">
        <f ca="1">Template!U232</f>
        <v>#N/A</v>
      </c>
      <c r="T232" s="7">
        <f ca="1">Template!V232</f>
        <v>345.65499999999997</v>
      </c>
      <c r="U232" s="7">
        <f ca="1">Template!W232</f>
        <v>353.31400000000002</v>
      </c>
      <c r="V232" s="7" t="e">
        <f ca="1">Template!X232</f>
        <v>#N/A</v>
      </c>
      <c r="W232" s="7">
        <f ca="1">Template!Y232</f>
        <v>346.39400000000001</v>
      </c>
      <c r="X232" t="str">
        <f ca="1">Template!AD232</f>
        <v/>
      </c>
      <c r="Y232" s="7" t="str">
        <f>IF(LEN(Template!AF232)=0,"",Template!AF232)</f>
        <v/>
      </c>
      <c r="Z232" s="7" t="str">
        <f>IF(LEN(Template!AG232)=0,"",Template!AG232)</f>
        <v/>
      </c>
      <c r="AA232" s="7" t="str">
        <f>IF(LEN(Template!AH232)=0,"",Template!AH232)</f>
        <v/>
      </c>
      <c r="AB232" s="7" t="str">
        <f>IF(LEN(Template!AI232)=0,"",Template!AI232)</f>
        <v/>
      </c>
      <c r="AC232" s="7" t="str">
        <f>IF(LEN(Template!AJ232)=0,"",Template!AJ232)</f>
        <v/>
      </c>
      <c r="AD232" s="7" t="str">
        <f>IF(LEN(Template!AK232)=0,"",Template!AK232)</f>
        <v/>
      </c>
      <c r="AE232" s="7" t="str">
        <f>IF(LEN(Template!AL232)=0,"",Template!AL232)</f>
        <v/>
      </c>
      <c r="AF232" s="7" t="str">
        <f>IF(LEN(Template!AM232)=0,"",Template!AM232)</f>
        <v/>
      </c>
      <c r="AG232" s="7" t="str">
        <f>IF(LEN(Template!AN232)=0,"",Template!AN232)</f>
        <v/>
      </c>
      <c r="AH232" s="7" t="str">
        <f>IF(LEN(Template!AO232)=0,"",Template!AO232)</f>
        <v/>
      </c>
      <c r="AI232" t="str">
        <f>IF(LEN(Template!AS232)=0,"",Template!AS232)</f>
        <v/>
      </c>
      <c r="AJ232" t="str">
        <f>IF(LEN(Template!AU232)=0,"",Template!AU232)</f>
        <v/>
      </c>
      <c r="AM232" s="7">
        <v>338</v>
      </c>
      <c r="AN232" s="181">
        <v>44956.701597222222</v>
      </c>
      <c r="AO232" t="s">
        <v>344</v>
      </c>
      <c r="AP232" t="s">
        <v>788</v>
      </c>
      <c r="AQ232" s="7">
        <v>137.14699999999999</v>
      </c>
      <c r="AR232" s="7">
        <v>0</v>
      </c>
      <c r="AS232" s="7">
        <v>0</v>
      </c>
      <c r="AT232" s="7">
        <v>0</v>
      </c>
      <c r="AU232" s="7">
        <v>0.80200000000000005</v>
      </c>
      <c r="AV232" s="7">
        <v>0.53700000000000003</v>
      </c>
      <c r="AW232" s="7">
        <v>0.32100000000000001</v>
      </c>
      <c r="AX232" s="7">
        <v>1.534</v>
      </c>
      <c r="AY232" s="7">
        <v>0.22800000000000001</v>
      </c>
      <c r="AZ232" s="7">
        <v>2</v>
      </c>
      <c r="BA232" s="7">
        <v>274.29399999999998</v>
      </c>
      <c r="BB232" s="7" t="s">
        <v>782</v>
      </c>
      <c r="BC232" s="7" t="s">
        <v>782</v>
      </c>
      <c r="BD232" s="7" t="s">
        <v>782</v>
      </c>
      <c r="BE232" s="7" t="s">
        <v>782</v>
      </c>
      <c r="BF232" s="7" t="s">
        <v>782</v>
      </c>
      <c r="BG232" s="7" t="s">
        <v>782</v>
      </c>
      <c r="BH232" s="7" t="s">
        <v>782</v>
      </c>
      <c r="BI232" s="7" t="s">
        <v>782</v>
      </c>
      <c r="BJ232" t="s">
        <v>858</v>
      </c>
      <c r="BK232" s="7" t="s">
        <v>704</v>
      </c>
      <c r="BL232" s="7" t="s">
        <v>704</v>
      </c>
      <c r="BM232" s="7" t="s">
        <v>707</v>
      </c>
      <c r="BN232" s="7" t="s">
        <v>707</v>
      </c>
      <c r="BO232" s="7" t="s">
        <v>858</v>
      </c>
      <c r="BP232" s="7" t="s">
        <v>858</v>
      </c>
      <c r="BQ232" s="7" t="s">
        <v>858</v>
      </c>
      <c r="BR232" s="7" t="s">
        <v>858</v>
      </c>
      <c r="BS232" s="7" t="s">
        <v>858</v>
      </c>
      <c r="BT232" s="7" t="s">
        <v>858</v>
      </c>
      <c r="BU232" t="s">
        <v>858</v>
      </c>
      <c r="BV232" t="s">
        <v>858</v>
      </c>
    </row>
    <row r="233" spans="1:74" x14ac:dyDescent="0.35">
      <c r="A233" s="7">
        <f ca="1">Template!A233</f>
        <v>229</v>
      </c>
      <c r="B233" s="181">
        <f ca="1">Template!B233</f>
        <v>44953.502453703702</v>
      </c>
      <c r="C233" t="str">
        <f ca="1">Template!C233</f>
        <v>AB-230117-02 LFSM-H 7</v>
      </c>
      <c r="D233" t="str">
        <f ca="1">Template!E233</f>
        <v>S</v>
      </c>
      <c r="E233" s="7">
        <f ca="1">Template!G233</f>
        <v>188.82599999999999</v>
      </c>
      <c r="F233" s="7" t="e">
        <f ca="1">Template!H233</f>
        <v>#N/A</v>
      </c>
      <c r="G233" s="7">
        <f ca="1">Template!I233</f>
        <v>175.01300000000001</v>
      </c>
      <c r="H233" s="7">
        <f ca="1">Template!J233</f>
        <v>173.56800000000001</v>
      </c>
      <c r="I233" s="7" t="e">
        <f ca="1">Template!K233</f>
        <v>#N/A</v>
      </c>
      <c r="J233" s="7">
        <f ca="1">Template!L233</f>
        <v>182.65799999999999</v>
      </c>
      <c r="K233" s="7">
        <f ca="1">Template!M233</f>
        <v>188.523</v>
      </c>
      <c r="L233" s="7" t="e">
        <f ca="1">Template!N233</f>
        <v>#N/A</v>
      </c>
      <c r="M233" s="7">
        <f ca="1">Template!O233</f>
        <v>188.84200000000001</v>
      </c>
      <c r="N233" s="7">
        <f ca="1">Template!P233</f>
        <v>1</v>
      </c>
      <c r="O233" s="7">
        <f ca="1">Template!Q233</f>
        <v>188.82599999999999</v>
      </c>
      <c r="P233" s="7" t="e">
        <f ca="1">Template!R233</f>
        <v>#N/A</v>
      </c>
      <c r="Q233" s="7">
        <f ca="1">Template!S233</f>
        <v>175.01300000000001</v>
      </c>
      <c r="R233" s="7">
        <f ca="1">Template!T233</f>
        <v>173.56800000000001</v>
      </c>
      <c r="S233" s="7" t="e">
        <f ca="1">Template!U233</f>
        <v>#N/A</v>
      </c>
      <c r="T233" s="7">
        <f ca="1">Template!V233</f>
        <v>182.65799999999999</v>
      </c>
      <c r="U233" s="7">
        <f ca="1">Template!W233</f>
        <v>188.523</v>
      </c>
      <c r="V233" s="7" t="e">
        <f ca="1">Template!X233</f>
        <v>#N/A</v>
      </c>
      <c r="W233" s="7">
        <f ca="1">Template!Y233</f>
        <v>188.84200000000001</v>
      </c>
      <c r="X233" t="str">
        <f ca="1">Template!AD233</f>
        <v>No TrueV!</v>
      </c>
      <c r="Y233" s="7" t="str">
        <f>IF(LEN(Template!AF233)=0,"",Template!AF233)</f>
        <v>IS3</v>
      </c>
      <c r="Z233" s="7" t="str">
        <f>IF(LEN(Template!AG233)=0,"",Template!AG233)</f>
        <v>IS3</v>
      </c>
      <c r="AA233" s="7" t="str">
        <f>IF(LEN(Template!AH233)=0,"",Template!AH233)</f>
        <v>IS3</v>
      </c>
      <c r="AB233" s="7" t="str">
        <f>IF(LEN(Template!AI233)=0,"",Template!AI233)</f>
        <v>IS3</v>
      </c>
      <c r="AC233" s="7" t="str">
        <f>IF(LEN(Template!AJ233)=0,"",Template!AJ233)</f>
        <v>IS3</v>
      </c>
      <c r="AD233" s="7" t="str">
        <f>IF(LEN(Template!AK233)=0,"",Template!AK233)</f>
        <v/>
      </c>
      <c r="AE233" s="7" t="str">
        <f>IF(LEN(Template!AL233)=0,"",Template!AL233)</f>
        <v/>
      </c>
      <c r="AF233" s="7" t="str">
        <f>IF(LEN(Template!AM233)=0,"",Template!AM233)</f>
        <v/>
      </c>
      <c r="AG233" s="7" t="str">
        <f>IF(LEN(Template!AN233)=0,"",Template!AN233)</f>
        <v/>
      </c>
      <c r="AH233" s="7" t="str">
        <f>IF(LEN(Template!AO233)=0,"",Template!AO233)</f>
        <v/>
      </c>
      <c r="AI233" t="str">
        <f>IF(LEN(Template!AS233)=0,"",Template!AS233)</f>
        <v>PFDA okay vs second injection, as is PFBS</v>
      </c>
      <c r="AJ233" t="str">
        <f>IF(LEN(Template!AU233)=0,"",Template!AU233)</f>
        <v/>
      </c>
      <c r="AM233" s="7">
        <v>339</v>
      </c>
      <c r="AN233" s="181">
        <v>44956.720393518517</v>
      </c>
      <c r="AO233" t="s">
        <v>347</v>
      </c>
      <c r="AP233" t="s">
        <v>788</v>
      </c>
      <c r="AQ233" s="7">
        <v>0</v>
      </c>
      <c r="AR233" s="7">
        <v>0</v>
      </c>
      <c r="AS233" s="7">
        <v>0.29899999999999999</v>
      </c>
      <c r="AT233" s="7">
        <v>0.47699999999999998</v>
      </c>
      <c r="AU233" s="7">
        <v>0.79200000000000004</v>
      </c>
      <c r="AV233" s="7">
        <v>0.54600000000000004</v>
      </c>
      <c r="AW233" s="7">
        <v>0.32600000000000001</v>
      </c>
      <c r="AX233" s="7">
        <v>1.099</v>
      </c>
      <c r="AY233" s="7">
        <v>4.2679999999999998</v>
      </c>
      <c r="AZ233" s="7">
        <v>2</v>
      </c>
      <c r="BA233" s="7" t="s">
        <v>782</v>
      </c>
      <c r="BB233" s="7" t="s">
        <v>782</v>
      </c>
      <c r="BC233" s="7" t="s">
        <v>782</v>
      </c>
      <c r="BD233" s="7" t="s">
        <v>782</v>
      </c>
      <c r="BE233" s="7" t="s">
        <v>782</v>
      </c>
      <c r="BF233" s="7" t="s">
        <v>782</v>
      </c>
      <c r="BG233" s="7" t="s">
        <v>782</v>
      </c>
      <c r="BH233" s="7" t="s">
        <v>782</v>
      </c>
      <c r="BI233" s="7" t="s">
        <v>782</v>
      </c>
      <c r="BJ233" t="s">
        <v>858</v>
      </c>
      <c r="BK233" s="7" t="s">
        <v>704</v>
      </c>
      <c r="BL233" s="7" t="s">
        <v>707</v>
      </c>
      <c r="BM233" s="7" t="s">
        <v>707</v>
      </c>
      <c r="BN233" s="7" t="s">
        <v>707</v>
      </c>
      <c r="BO233" s="7" t="s">
        <v>858</v>
      </c>
      <c r="BP233" s="7" t="s">
        <v>858</v>
      </c>
      <c r="BQ233" s="7" t="s">
        <v>858</v>
      </c>
      <c r="BR233" s="7" t="s">
        <v>858</v>
      </c>
      <c r="BS233" s="7" t="s">
        <v>858</v>
      </c>
      <c r="BT233" s="7" t="s">
        <v>858</v>
      </c>
      <c r="BU233" t="s">
        <v>858</v>
      </c>
      <c r="BV233" t="s">
        <v>858</v>
      </c>
    </row>
    <row r="234" spans="1:74" x14ac:dyDescent="0.35">
      <c r="A234" s="7">
        <f ca="1">Template!A234</f>
        <v>230</v>
      </c>
      <c r="B234" s="181">
        <f ca="1">Template!B234</f>
        <v>44953.54005787037</v>
      </c>
      <c r="C234" t="str">
        <f ca="1">Template!C234</f>
        <v>WO-23003-141-A-1</v>
      </c>
      <c r="D234" t="str">
        <f ca="1">Template!E234</f>
        <v>U</v>
      </c>
      <c r="E234" s="7">
        <f ca="1">Template!G234</f>
        <v>0</v>
      </c>
      <c r="F234" s="7" t="e">
        <f ca="1">Template!H234</f>
        <v>#N/A</v>
      </c>
      <c r="G234" s="7">
        <f ca="1">Template!I234</f>
        <v>0</v>
      </c>
      <c r="H234" s="7">
        <f ca="1">Template!J234</f>
        <v>0</v>
      </c>
      <c r="I234" s="7" t="e">
        <f ca="1">Template!K234</f>
        <v>#N/A</v>
      </c>
      <c r="J234" s="7">
        <f ca="1">Template!L234</f>
        <v>0.82399999999999995</v>
      </c>
      <c r="K234" s="7">
        <f ca="1">Template!M234</f>
        <v>0.72399999999999998</v>
      </c>
      <c r="L234" s="7" t="e">
        <f ca="1">Template!N234</f>
        <v>#N/A</v>
      </c>
      <c r="M234" s="7">
        <f ca="1">Template!O234</f>
        <v>0.92500000000000004</v>
      </c>
      <c r="N234" s="7">
        <f ca="1">Template!P234</f>
        <v>1</v>
      </c>
      <c r="O234" s="7" t="str">
        <f ca="1">Template!Q234</f>
        <v>&lt;MRL</v>
      </c>
      <c r="P234" s="7" t="e">
        <f ca="1">Template!R234</f>
        <v>#N/A</v>
      </c>
      <c r="Q234" s="7" t="str">
        <f ca="1">Template!S234</f>
        <v>&lt;MRL</v>
      </c>
      <c r="R234" s="7" t="str">
        <f ca="1">Template!T234</f>
        <v>&lt;MRL</v>
      </c>
      <c r="S234" s="7" t="e">
        <f ca="1">Template!U234</f>
        <v>#N/A</v>
      </c>
      <c r="T234" s="7" t="str">
        <f ca="1">Template!V234</f>
        <v>&lt;MRL</v>
      </c>
      <c r="U234" s="7" t="str">
        <f ca="1">Template!W234</f>
        <v>&lt;MRL</v>
      </c>
      <c r="V234" s="7" t="e">
        <f ca="1">Template!X234</f>
        <v>#N/A</v>
      </c>
      <c r="W234" s="7" t="str">
        <f ca="1">Template!Y234</f>
        <v>&lt;MRL</v>
      </c>
      <c r="X234" t="str">
        <f ca="1">Template!AD234</f>
        <v/>
      </c>
      <c r="Y234" s="7" t="str">
        <f>IF(LEN(Template!AF234)=0,"",Template!AF234)</f>
        <v>IS3</v>
      </c>
      <c r="Z234" s="7" t="str">
        <f>IF(LEN(Template!AG234)=0,"",Template!AG234)</f>
        <v>IS4</v>
      </c>
      <c r="AA234" s="7" t="str">
        <f>IF(LEN(Template!AH234)=0,"",Template!AH234)</f>
        <v>IS3</v>
      </c>
      <c r="AB234" s="7" t="str">
        <f>IF(LEN(Template!AI234)=0,"",Template!AI234)</f>
        <v>IS4</v>
      </c>
      <c r="AC234" s="7" t="str">
        <f>IF(LEN(Template!AJ234)=0,"",Template!AJ234)</f>
        <v>IS4</v>
      </c>
      <c r="AD234" s="7" t="str">
        <f>IF(LEN(Template!AK234)=0,"",Template!AK234)</f>
        <v>IS4</v>
      </c>
      <c r="AE234" s="7" t="str">
        <f>IF(LEN(Template!AL234)=0,"",Template!AL234)</f>
        <v/>
      </c>
      <c r="AF234" s="7" t="str">
        <f>IF(LEN(Template!AM234)=0,"",Template!AM234)</f>
        <v/>
      </c>
      <c r="AG234" s="7" t="str">
        <f>IF(LEN(Template!AN234)=0,"",Template!AN234)</f>
        <v/>
      </c>
      <c r="AH234" s="7" t="str">
        <f>IF(LEN(Template!AO234)=0,"",Template!AO234)</f>
        <v/>
      </c>
      <c r="AI234" t="str">
        <f>IF(LEN(Template!AS234)=0,"",Template!AS234)</f>
        <v/>
      </c>
      <c r="AJ234" t="str">
        <f>IF(LEN(Template!AU234)=0,"",Template!AU234)</f>
        <v/>
      </c>
      <c r="AM234" s="7">
        <v>340</v>
      </c>
      <c r="AN234" s="181">
        <v>44956.739189814813</v>
      </c>
      <c r="AO234" t="s">
        <v>348</v>
      </c>
      <c r="AP234" t="s">
        <v>788</v>
      </c>
      <c r="AQ234" s="7">
        <v>0</v>
      </c>
      <c r="AR234" s="7">
        <v>0</v>
      </c>
      <c r="AS234" s="7">
        <v>0.83499999999999996</v>
      </c>
      <c r="AT234" s="7">
        <v>0</v>
      </c>
      <c r="AU234" s="7">
        <v>0.82</v>
      </c>
      <c r="AV234" s="7">
        <v>0.60699999999999998</v>
      </c>
      <c r="AW234" s="7">
        <v>0.92900000000000005</v>
      </c>
      <c r="AX234" s="7">
        <v>1.143</v>
      </c>
      <c r="AY234" s="7">
        <v>48.326999999999998</v>
      </c>
      <c r="AZ234" s="7">
        <v>2</v>
      </c>
      <c r="BA234" s="7" t="s">
        <v>782</v>
      </c>
      <c r="BB234" s="7" t="s">
        <v>782</v>
      </c>
      <c r="BC234" s="7" t="s">
        <v>782</v>
      </c>
      <c r="BD234" s="7" t="s">
        <v>782</v>
      </c>
      <c r="BE234" s="7" t="s">
        <v>782</v>
      </c>
      <c r="BF234" s="7" t="s">
        <v>782</v>
      </c>
      <c r="BG234" s="7" t="s">
        <v>782</v>
      </c>
      <c r="BH234" s="7" t="s">
        <v>782</v>
      </c>
      <c r="BI234" s="7">
        <v>96.653999999999996</v>
      </c>
      <c r="BJ234" t="s">
        <v>858</v>
      </c>
      <c r="BK234" s="7" t="s">
        <v>704</v>
      </c>
      <c r="BL234" s="7" t="s">
        <v>707</v>
      </c>
      <c r="BM234" s="7" t="s">
        <v>707</v>
      </c>
      <c r="BN234" s="7" t="s">
        <v>707</v>
      </c>
      <c r="BO234" s="7" t="s">
        <v>858</v>
      </c>
      <c r="BP234" s="7" t="s">
        <v>858</v>
      </c>
      <c r="BQ234" s="7" t="s">
        <v>858</v>
      </c>
      <c r="BR234" s="7" t="s">
        <v>858</v>
      </c>
      <c r="BS234" s="7" t="s">
        <v>858</v>
      </c>
      <c r="BT234" s="7" t="s">
        <v>858</v>
      </c>
      <c r="BU234" t="s">
        <v>858</v>
      </c>
      <c r="BV234" t="s">
        <v>858</v>
      </c>
    </row>
    <row r="235" spans="1:74" x14ac:dyDescent="0.35">
      <c r="A235" s="7">
        <f ca="1">Template!A235</f>
        <v>231</v>
      </c>
      <c r="B235" s="181">
        <f ca="1">Template!B235</f>
        <v>44953.558854166666</v>
      </c>
      <c r="C235" t="str">
        <f ca="1">Template!C235</f>
        <v>WO-23003-142-A-1</v>
      </c>
      <c r="D235" t="str">
        <f ca="1">Template!E235</f>
        <v>U</v>
      </c>
      <c r="E235" s="7">
        <f ca="1">Template!G235</f>
        <v>0</v>
      </c>
      <c r="F235" s="7" t="e">
        <f ca="1">Template!H235</f>
        <v>#N/A</v>
      </c>
      <c r="G235" s="7">
        <f ca="1">Template!I235</f>
        <v>0</v>
      </c>
      <c r="H235" s="7">
        <f ca="1">Template!J235</f>
        <v>1.4670000000000001</v>
      </c>
      <c r="I235" s="7" t="e">
        <f ca="1">Template!K235</f>
        <v>#N/A</v>
      </c>
      <c r="J235" s="7">
        <f ca="1">Template!L235</f>
        <v>0.45300000000000001</v>
      </c>
      <c r="K235" s="7">
        <f ca="1">Template!M235</f>
        <v>0.48599999999999999</v>
      </c>
      <c r="L235" s="7" t="e">
        <f ca="1">Template!N235</f>
        <v>#N/A</v>
      </c>
      <c r="M235" s="7">
        <f ca="1">Template!O235</f>
        <v>0.92</v>
      </c>
      <c r="N235" s="7">
        <f ca="1">Template!P235</f>
        <v>1</v>
      </c>
      <c r="O235" s="7" t="str">
        <f ca="1">Template!Q235</f>
        <v>&lt;MRL</v>
      </c>
      <c r="P235" s="7" t="e">
        <f ca="1">Template!R235</f>
        <v>#N/A</v>
      </c>
      <c r="Q235" s="7" t="str">
        <f ca="1">Template!S235</f>
        <v>&lt;MRL</v>
      </c>
      <c r="R235" s="7" t="str">
        <f ca="1">Template!T235</f>
        <v>&lt;MRL</v>
      </c>
      <c r="S235" s="7" t="e">
        <f ca="1">Template!U235</f>
        <v>#N/A</v>
      </c>
      <c r="T235" s="7" t="str">
        <f ca="1">Template!V235</f>
        <v>&lt;MRL</v>
      </c>
      <c r="U235" s="7" t="str">
        <f ca="1">Template!W235</f>
        <v>&lt;MRL</v>
      </c>
      <c r="V235" s="7" t="e">
        <f ca="1">Template!X235</f>
        <v>#N/A</v>
      </c>
      <c r="W235" s="7" t="str">
        <f ca="1">Template!Y235</f>
        <v>&lt;MRL</v>
      </c>
      <c r="X235" t="str">
        <f ca="1">Template!AD235</f>
        <v/>
      </c>
      <c r="Y235" s="7" t="str">
        <f>IF(LEN(Template!AF235)=0,"",Template!AF235)</f>
        <v>IS3</v>
      </c>
      <c r="Z235" s="7" t="str">
        <f>IF(LEN(Template!AG235)=0,"",Template!AG235)</f>
        <v>IS4</v>
      </c>
      <c r="AA235" s="7" t="str">
        <f>IF(LEN(Template!AH235)=0,"",Template!AH235)</f>
        <v>IS3</v>
      </c>
      <c r="AB235" s="7" t="str">
        <f>IF(LEN(Template!AI235)=0,"",Template!AI235)</f>
        <v>IS4</v>
      </c>
      <c r="AC235" s="7" t="str">
        <f>IF(LEN(Template!AJ235)=0,"",Template!AJ235)</f>
        <v/>
      </c>
      <c r="AD235" s="7" t="str">
        <f>IF(LEN(Template!AK235)=0,"",Template!AK235)</f>
        <v/>
      </c>
      <c r="AE235" s="7" t="str">
        <f>IF(LEN(Template!AL235)=0,"",Template!AL235)</f>
        <v/>
      </c>
      <c r="AF235" s="7" t="str">
        <f>IF(LEN(Template!AM235)=0,"",Template!AM235)</f>
        <v/>
      </c>
      <c r="AG235" s="7" t="str">
        <f>IF(LEN(Template!AN235)=0,"",Template!AN235)</f>
        <v/>
      </c>
      <c r="AH235" s="7" t="str">
        <f>IF(LEN(Template!AO235)=0,"",Template!AO235)</f>
        <v/>
      </c>
      <c r="AI235" t="str">
        <f>IF(LEN(Template!AS235)=0,"",Template!AS235)</f>
        <v/>
      </c>
      <c r="AJ235" t="str">
        <f>IF(LEN(Template!AU235)=0,"",Template!AU235)</f>
        <v/>
      </c>
      <c r="AM235" s="7">
        <v>341</v>
      </c>
      <c r="AN235" s="181">
        <v>44956.758009259262</v>
      </c>
      <c r="AO235" t="s">
        <v>349</v>
      </c>
      <c r="AP235" t="s">
        <v>788</v>
      </c>
      <c r="AQ235" s="7">
        <v>0</v>
      </c>
      <c r="AR235" s="7">
        <v>0</v>
      </c>
      <c r="AS235" s="7">
        <v>0</v>
      </c>
      <c r="AT235" s="7">
        <v>0</v>
      </c>
      <c r="AU235" s="7">
        <v>0.91700000000000004</v>
      </c>
      <c r="AV235" s="7">
        <v>0.73299999999999998</v>
      </c>
      <c r="AW235" s="7">
        <v>1.1950000000000001</v>
      </c>
      <c r="AX235" s="7">
        <v>0.749</v>
      </c>
      <c r="AY235" s="7">
        <v>2575.277</v>
      </c>
      <c r="AZ235" s="7">
        <v>2</v>
      </c>
      <c r="BA235" s="7" t="s">
        <v>782</v>
      </c>
      <c r="BB235" s="7" t="s">
        <v>782</v>
      </c>
      <c r="BC235" s="7" t="s">
        <v>782</v>
      </c>
      <c r="BD235" s="7" t="s">
        <v>782</v>
      </c>
      <c r="BE235" s="7" t="s">
        <v>782</v>
      </c>
      <c r="BF235" s="7" t="s">
        <v>782</v>
      </c>
      <c r="BG235" s="7" t="s">
        <v>782</v>
      </c>
      <c r="BH235" s="7" t="s">
        <v>782</v>
      </c>
      <c r="BI235" s="7">
        <v>5150.5540000000001</v>
      </c>
      <c r="BJ235" t="s">
        <v>858</v>
      </c>
      <c r="BK235" s="7" t="s">
        <v>704</v>
      </c>
      <c r="BL235" s="7" t="s">
        <v>707</v>
      </c>
      <c r="BM235" s="7" t="s">
        <v>707</v>
      </c>
      <c r="BN235" s="7" t="s">
        <v>707</v>
      </c>
      <c r="BO235" s="7" t="s">
        <v>858</v>
      </c>
      <c r="BP235" s="7" t="s">
        <v>858</v>
      </c>
      <c r="BQ235" s="7" t="s">
        <v>858</v>
      </c>
      <c r="BR235" s="7" t="s">
        <v>858</v>
      </c>
      <c r="BS235" s="7" t="s">
        <v>707</v>
      </c>
      <c r="BT235" s="7" t="s">
        <v>858</v>
      </c>
      <c r="BU235" t="s">
        <v>858</v>
      </c>
      <c r="BV235" t="s">
        <v>858</v>
      </c>
    </row>
    <row r="236" spans="1:74" x14ac:dyDescent="0.35">
      <c r="A236" s="7">
        <f ca="1">Template!A236</f>
        <v>232</v>
      </c>
      <c r="B236" s="181">
        <f ca="1">Template!B236</f>
        <v>44953.577662037038</v>
      </c>
      <c r="C236" t="str">
        <f ca="1">Template!C236</f>
        <v>WO-23003-143-A-1</v>
      </c>
      <c r="D236" t="str">
        <f ca="1">Template!E236</f>
        <v>U</v>
      </c>
      <c r="E236" s="7">
        <f ca="1">Template!G236</f>
        <v>0</v>
      </c>
      <c r="F236" s="7" t="e">
        <f ca="1">Template!H236</f>
        <v>#N/A</v>
      </c>
      <c r="G236" s="7">
        <f ca="1">Template!I236</f>
        <v>1.526</v>
      </c>
      <c r="H236" s="7">
        <f ca="1">Template!J236</f>
        <v>0</v>
      </c>
      <c r="I236" s="7" t="e">
        <f ca="1">Template!K236</f>
        <v>#N/A</v>
      </c>
      <c r="J236" s="7">
        <f ca="1">Template!L236</f>
        <v>0.43</v>
      </c>
      <c r="K236" s="7">
        <f ca="1">Template!M236</f>
        <v>0.36299999999999999</v>
      </c>
      <c r="L236" s="7" t="e">
        <f ca="1">Template!N236</f>
        <v>#N/A</v>
      </c>
      <c r="M236" s="7">
        <f ca="1">Template!O236</f>
        <v>0.67100000000000004</v>
      </c>
      <c r="N236" s="7">
        <f ca="1">Template!P236</f>
        <v>1</v>
      </c>
      <c r="O236" s="7" t="str">
        <f ca="1">Template!Q236</f>
        <v>&lt;MRL</v>
      </c>
      <c r="P236" s="7" t="e">
        <f ca="1">Template!R236</f>
        <v>#N/A</v>
      </c>
      <c r="Q236" s="7" t="str">
        <f ca="1">Template!S236</f>
        <v>&lt;MRL</v>
      </c>
      <c r="R236" s="7" t="str">
        <f ca="1">Template!T236</f>
        <v>&lt;MRL</v>
      </c>
      <c r="S236" s="7" t="e">
        <f ca="1">Template!U236</f>
        <v>#N/A</v>
      </c>
      <c r="T236" s="7" t="str">
        <f ca="1">Template!V236</f>
        <v>&lt;MRL</v>
      </c>
      <c r="U236" s="7" t="str">
        <f ca="1">Template!W236</f>
        <v>&lt;MRL</v>
      </c>
      <c r="V236" s="7" t="e">
        <f ca="1">Template!X236</f>
        <v>#N/A</v>
      </c>
      <c r="W236" s="7" t="str">
        <f ca="1">Template!Y236</f>
        <v>&lt;MRL</v>
      </c>
      <c r="X236" t="str">
        <f ca="1">Template!AD236</f>
        <v/>
      </c>
      <c r="Y236" s="7" t="str">
        <f>IF(LEN(Template!AF236)=0,"",Template!AF236)</f>
        <v>IS3</v>
      </c>
      <c r="Z236" s="7" t="str">
        <f>IF(LEN(Template!AG236)=0,"",Template!AG236)</f>
        <v>IS4</v>
      </c>
      <c r="AA236" s="7" t="str">
        <f>IF(LEN(Template!AH236)=0,"",Template!AH236)</f>
        <v>IS3</v>
      </c>
      <c r="AB236" s="7" t="str">
        <f>IF(LEN(Template!AI236)=0,"",Template!AI236)</f>
        <v>IS4</v>
      </c>
      <c r="AC236" s="7" t="str">
        <f>IF(LEN(Template!AJ236)=0,"",Template!AJ236)</f>
        <v/>
      </c>
      <c r="AD236" s="7" t="str">
        <f>IF(LEN(Template!AK236)=0,"",Template!AK236)</f>
        <v/>
      </c>
      <c r="AE236" s="7" t="str">
        <f>IF(LEN(Template!AL236)=0,"",Template!AL236)</f>
        <v/>
      </c>
      <c r="AF236" s="7" t="str">
        <f>IF(LEN(Template!AM236)=0,"",Template!AM236)</f>
        <v/>
      </c>
      <c r="AG236" s="7" t="str">
        <f>IF(LEN(Template!AN236)=0,"",Template!AN236)</f>
        <v/>
      </c>
      <c r="AH236" s="7" t="str">
        <f>IF(LEN(Template!AO236)=0,"",Template!AO236)</f>
        <v/>
      </c>
      <c r="AI236" t="str">
        <f>IF(LEN(Template!AS236)=0,"",Template!AS236)</f>
        <v/>
      </c>
      <c r="AJ236" t="str">
        <f>IF(LEN(Template!AU236)=0,"",Template!AU236)</f>
        <v/>
      </c>
      <c r="AM236" s="7">
        <v>342</v>
      </c>
      <c r="AN236" s="181">
        <v>44956.776817129627</v>
      </c>
      <c r="AO236" t="s">
        <v>351</v>
      </c>
      <c r="AP236" t="s">
        <v>788</v>
      </c>
      <c r="AQ236" s="7">
        <v>0</v>
      </c>
      <c r="AR236" s="7">
        <v>0</v>
      </c>
      <c r="AS236" s="7">
        <v>0</v>
      </c>
      <c r="AT236" s="7">
        <v>0</v>
      </c>
      <c r="AU236" s="7">
        <v>0.81499999999999995</v>
      </c>
      <c r="AV236" s="7">
        <v>1.2170000000000001</v>
      </c>
      <c r="AW236" s="7">
        <v>3.0110000000000001</v>
      </c>
      <c r="AX236" s="7">
        <v>0.67100000000000004</v>
      </c>
      <c r="AY236" s="7">
        <v>9903.2639999999992</v>
      </c>
      <c r="AZ236" s="7">
        <v>2</v>
      </c>
      <c r="BA236" s="7" t="s">
        <v>782</v>
      </c>
      <c r="BB236" s="7" t="s">
        <v>782</v>
      </c>
      <c r="BC236" s="7" t="s">
        <v>782</v>
      </c>
      <c r="BD236" s="7" t="s">
        <v>782</v>
      </c>
      <c r="BE236" s="7" t="s">
        <v>782</v>
      </c>
      <c r="BF236" s="7" t="s">
        <v>782</v>
      </c>
      <c r="BG236" s="7" t="s">
        <v>782</v>
      </c>
      <c r="BH236" s="7" t="s">
        <v>782</v>
      </c>
      <c r="BI236" s="7">
        <v>19806.527999999998</v>
      </c>
      <c r="BJ236" t="s">
        <v>858</v>
      </c>
      <c r="BK236" s="7" t="s">
        <v>704</v>
      </c>
      <c r="BL236" s="7" t="s">
        <v>858</v>
      </c>
      <c r="BM236" s="7" t="s">
        <v>707</v>
      </c>
      <c r="BN236" s="7" t="s">
        <v>707</v>
      </c>
      <c r="BO236" s="7" t="s">
        <v>858</v>
      </c>
      <c r="BP236" s="7" t="s">
        <v>858</v>
      </c>
      <c r="BQ236" s="7" t="s">
        <v>858</v>
      </c>
      <c r="BR236" s="7" t="s">
        <v>858</v>
      </c>
      <c r="BS236" s="7" t="s">
        <v>707</v>
      </c>
      <c r="BT236" s="7" t="s">
        <v>858</v>
      </c>
      <c r="BU236" t="s">
        <v>858</v>
      </c>
      <c r="BV236" t="s">
        <v>858</v>
      </c>
    </row>
    <row r="237" spans="1:74" x14ac:dyDescent="0.35">
      <c r="A237" s="7">
        <f ca="1">Template!A237</f>
        <v>233</v>
      </c>
      <c r="B237" s="181">
        <f ca="1">Template!B237</f>
        <v>44953.596458333333</v>
      </c>
      <c r="C237" t="str">
        <f ca="1">Template!C237</f>
        <v>WO-23003-144-A-1</v>
      </c>
      <c r="D237" t="str">
        <f ca="1">Template!E237</f>
        <v>U</v>
      </c>
      <c r="E237" s="7">
        <f ca="1">Template!G237</f>
        <v>0</v>
      </c>
      <c r="F237" s="7" t="e">
        <f ca="1">Template!H237</f>
        <v>#N/A</v>
      </c>
      <c r="G237" s="7">
        <f ca="1">Template!I237</f>
        <v>0</v>
      </c>
      <c r="H237" s="7">
        <f ca="1">Template!J237</f>
        <v>0</v>
      </c>
      <c r="I237" s="7" t="e">
        <f ca="1">Template!K237</f>
        <v>#N/A</v>
      </c>
      <c r="J237" s="7">
        <f ca="1">Template!L237</f>
        <v>0.442</v>
      </c>
      <c r="K237" s="7">
        <f ca="1">Template!M237</f>
        <v>0.33700000000000002</v>
      </c>
      <c r="L237" s="7" t="e">
        <f ca="1">Template!N237</f>
        <v>#N/A</v>
      </c>
      <c r="M237" s="7">
        <f ca="1">Template!O237</f>
        <v>0.46500000000000002</v>
      </c>
      <c r="N237" s="7">
        <f ca="1">Template!P237</f>
        <v>1</v>
      </c>
      <c r="O237" s="7" t="str">
        <f ca="1">Template!Q237</f>
        <v>&lt;MRL</v>
      </c>
      <c r="P237" s="7" t="e">
        <f ca="1">Template!R237</f>
        <v>#N/A</v>
      </c>
      <c r="Q237" s="7" t="str">
        <f ca="1">Template!S237</f>
        <v>&lt;MRL</v>
      </c>
      <c r="R237" s="7" t="str">
        <f ca="1">Template!T237</f>
        <v>&lt;MRL</v>
      </c>
      <c r="S237" s="7" t="e">
        <f ca="1">Template!U237</f>
        <v>#N/A</v>
      </c>
      <c r="T237" s="7" t="str">
        <f ca="1">Template!V237</f>
        <v>&lt;MRL</v>
      </c>
      <c r="U237" s="7" t="str">
        <f ca="1">Template!W237</f>
        <v>&lt;MRL</v>
      </c>
      <c r="V237" s="7" t="e">
        <f ca="1">Template!X237</f>
        <v>#N/A</v>
      </c>
      <c r="W237" s="7" t="str">
        <f ca="1">Template!Y237</f>
        <v>&lt;MRL</v>
      </c>
      <c r="X237" t="str">
        <f ca="1">Template!AD237</f>
        <v/>
      </c>
      <c r="Y237" s="7" t="str">
        <f>IF(LEN(Template!AF237)=0,"",Template!AF237)</f>
        <v>IS3</v>
      </c>
      <c r="Z237" s="7" t="str">
        <f>IF(LEN(Template!AG237)=0,"",Template!AG237)</f>
        <v>IS4</v>
      </c>
      <c r="AA237" s="7" t="str">
        <f>IF(LEN(Template!AH237)=0,"",Template!AH237)</f>
        <v>IS3</v>
      </c>
      <c r="AB237" s="7" t="str">
        <f>IF(LEN(Template!AI237)=0,"",Template!AI237)</f>
        <v>IS4</v>
      </c>
      <c r="AC237" s="7" t="str">
        <f>IF(LEN(Template!AJ237)=0,"",Template!AJ237)</f>
        <v/>
      </c>
      <c r="AD237" s="7" t="str">
        <f>IF(LEN(Template!AK237)=0,"",Template!AK237)</f>
        <v/>
      </c>
      <c r="AE237" s="7" t="str">
        <f>IF(LEN(Template!AL237)=0,"",Template!AL237)</f>
        <v/>
      </c>
      <c r="AF237" s="7" t="str">
        <f>IF(LEN(Template!AM237)=0,"",Template!AM237)</f>
        <v/>
      </c>
      <c r="AG237" s="7" t="str">
        <f>IF(LEN(Template!AN237)=0,"",Template!AN237)</f>
        <v/>
      </c>
      <c r="AH237" s="7" t="str">
        <f>IF(LEN(Template!AO237)=0,"",Template!AO237)</f>
        <v/>
      </c>
      <c r="AI237" t="str">
        <f>IF(LEN(Template!AS237)=0,"",Template!AS237)</f>
        <v/>
      </c>
      <c r="AJ237" t="str">
        <f>IF(LEN(Template!AU237)=0,"",Template!AU237)</f>
        <v/>
      </c>
      <c r="AM237" s="7">
        <v>343</v>
      </c>
      <c r="AN237" s="181">
        <v>44956.795624999999</v>
      </c>
      <c r="AO237" t="s">
        <v>353</v>
      </c>
      <c r="AP237" t="s">
        <v>788</v>
      </c>
      <c r="AQ237" s="7">
        <v>0</v>
      </c>
      <c r="AR237" s="7">
        <v>0</v>
      </c>
      <c r="AS237" s="7">
        <v>0</v>
      </c>
      <c r="AT237" s="7">
        <v>0</v>
      </c>
      <c r="AU237" s="7">
        <v>0.8</v>
      </c>
      <c r="AV237" s="7">
        <v>0.64200000000000002</v>
      </c>
      <c r="AW237" s="7">
        <v>0.34499999999999997</v>
      </c>
      <c r="AX237" s="7">
        <v>0.63</v>
      </c>
      <c r="AY237" s="7">
        <v>378.05200000000002</v>
      </c>
      <c r="AZ237" s="7">
        <v>2</v>
      </c>
      <c r="BA237" s="7" t="s">
        <v>782</v>
      </c>
      <c r="BB237" s="7" t="s">
        <v>782</v>
      </c>
      <c r="BC237" s="7" t="s">
        <v>782</v>
      </c>
      <c r="BD237" s="7" t="s">
        <v>782</v>
      </c>
      <c r="BE237" s="7" t="s">
        <v>782</v>
      </c>
      <c r="BF237" s="7" t="s">
        <v>782</v>
      </c>
      <c r="BG237" s="7" t="s">
        <v>782</v>
      </c>
      <c r="BH237" s="7" t="s">
        <v>782</v>
      </c>
      <c r="BI237" s="7">
        <v>756.10400000000004</v>
      </c>
      <c r="BJ237" t="s">
        <v>858</v>
      </c>
      <c r="BK237" s="7" t="s">
        <v>704</v>
      </c>
      <c r="BL237" s="7" t="s">
        <v>707</v>
      </c>
      <c r="BM237" s="7" t="s">
        <v>707</v>
      </c>
      <c r="BN237" s="7" t="s">
        <v>707</v>
      </c>
      <c r="BO237" s="7" t="s">
        <v>858</v>
      </c>
      <c r="BP237" s="7" t="s">
        <v>858</v>
      </c>
      <c r="BQ237" s="7" t="s">
        <v>858</v>
      </c>
      <c r="BR237" s="7" t="s">
        <v>858</v>
      </c>
      <c r="BS237" s="7" t="s">
        <v>409</v>
      </c>
      <c r="BT237" s="7" t="s">
        <v>848</v>
      </c>
      <c r="BU237" t="s">
        <v>877</v>
      </c>
      <c r="BV237" t="s">
        <v>858</v>
      </c>
    </row>
    <row r="238" spans="1:74" x14ac:dyDescent="0.35">
      <c r="A238" s="7">
        <f ca="1">Template!A238</f>
        <v>234</v>
      </c>
      <c r="B238" s="181">
        <f ca="1">Template!B238</f>
        <v>44953.615266203706</v>
      </c>
      <c r="C238" t="str">
        <f ca="1">Template!C238</f>
        <v>WO-23003-145-A-1</v>
      </c>
      <c r="D238" t="str">
        <f ca="1">Template!E238</f>
        <v>U</v>
      </c>
      <c r="E238" s="7">
        <f ca="1">Template!G238</f>
        <v>0</v>
      </c>
      <c r="F238" s="7" t="e">
        <f ca="1">Template!H238</f>
        <v>#N/A</v>
      </c>
      <c r="G238" s="7">
        <f ca="1">Template!I238</f>
        <v>0</v>
      </c>
      <c r="H238" s="7">
        <f ca="1">Template!J238</f>
        <v>0</v>
      </c>
      <c r="I238" s="7" t="e">
        <f ca="1">Template!K238</f>
        <v>#N/A</v>
      </c>
      <c r="J238" s="7">
        <f ca="1">Template!L238</f>
        <v>0.40600000000000003</v>
      </c>
      <c r="K238" s="7">
        <f ca="1">Template!M238</f>
        <v>0.33200000000000002</v>
      </c>
      <c r="L238" s="7" t="e">
        <f ca="1">Template!N238</f>
        <v>#N/A</v>
      </c>
      <c r="M238" s="7">
        <f ca="1">Template!O238</f>
        <v>0.41899999999999998</v>
      </c>
      <c r="N238" s="7">
        <f ca="1">Template!P238</f>
        <v>1</v>
      </c>
      <c r="O238" s="7" t="str">
        <f ca="1">Template!Q238</f>
        <v>&lt;MRL</v>
      </c>
      <c r="P238" s="7" t="e">
        <f ca="1">Template!R238</f>
        <v>#N/A</v>
      </c>
      <c r="Q238" s="7" t="str">
        <f ca="1">Template!S238</f>
        <v>&lt;MRL</v>
      </c>
      <c r="R238" s="7" t="str">
        <f ca="1">Template!T238</f>
        <v>&lt;MRL</v>
      </c>
      <c r="S238" s="7" t="e">
        <f ca="1">Template!U238</f>
        <v>#N/A</v>
      </c>
      <c r="T238" s="7" t="str">
        <f ca="1">Template!V238</f>
        <v>&lt;MRL</v>
      </c>
      <c r="U238" s="7" t="str">
        <f ca="1">Template!W238</f>
        <v>&lt;MRL</v>
      </c>
      <c r="V238" s="7" t="e">
        <f ca="1">Template!X238</f>
        <v>#N/A</v>
      </c>
      <c r="W238" s="7" t="str">
        <f ca="1">Template!Y238</f>
        <v>&lt;MRL</v>
      </c>
      <c r="X238" t="str">
        <f ca="1">Template!AD238</f>
        <v/>
      </c>
      <c r="Y238" s="7" t="str">
        <f>IF(LEN(Template!AF238)=0,"",Template!AF238)</f>
        <v>IS3</v>
      </c>
      <c r="Z238" s="7" t="str">
        <f>IF(LEN(Template!AG238)=0,"",Template!AG238)</f>
        <v>IS4</v>
      </c>
      <c r="AA238" s="7" t="str">
        <f>IF(LEN(Template!AH238)=0,"",Template!AH238)</f>
        <v>IS3</v>
      </c>
      <c r="AB238" s="7" t="str">
        <f>IF(LEN(Template!AI238)=0,"",Template!AI238)</f>
        <v>IS4</v>
      </c>
      <c r="AC238" s="7" t="str">
        <f>IF(LEN(Template!AJ238)=0,"",Template!AJ238)</f>
        <v/>
      </c>
      <c r="AD238" s="7" t="str">
        <f>IF(LEN(Template!AK238)=0,"",Template!AK238)</f>
        <v/>
      </c>
      <c r="AE238" s="7" t="str">
        <f>IF(LEN(Template!AL238)=0,"",Template!AL238)</f>
        <v/>
      </c>
      <c r="AF238" s="7" t="str">
        <f>IF(LEN(Template!AM238)=0,"",Template!AM238)</f>
        <v/>
      </c>
      <c r="AG238" s="7" t="str">
        <f>IF(LEN(Template!AN238)=0,"",Template!AN238)</f>
        <v/>
      </c>
      <c r="AH238" s="7" t="str">
        <f>IF(LEN(Template!AO238)=0,"",Template!AO238)</f>
        <v/>
      </c>
      <c r="AI238" t="str">
        <f>IF(LEN(Template!AS238)=0,"",Template!AS238)</f>
        <v/>
      </c>
      <c r="AJ238" t="str">
        <f>IF(LEN(Template!AU238)=0,"",Template!AU238)</f>
        <v/>
      </c>
      <c r="AM238" s="7">
        <v>344</v>
      </c>
      <c r="AN238" s="181">
        <v>44956.814432870371</v>
      </c>
      <c r="AO238" t="s">
        <v>356</v>
      </c>
      <c r="AP238" t="s">
        <v>788</v>
      </c>
      <c r="AQ238" s="7">
        <v>0</v>
      </c>
      <c r="AR238" s="7">
        <v>0</v>
      </c>
      <c r="AS238" s="7">
        <v>0</v>
      </c>
      <c r="AT238" s="7">
        <v>0.77500000000000002</v>
      </c>
      <c r="AU238" s="7">
        <v>0.77100000000000002</v>
      </c>
      <c r="AV238" s="7">
        <v>3.7469999999999999</v>
      </c>
      <c r="AW238" s="7">
        <v>2.9489999999999998</v>
      </c>
      <c r="AX238" s="7">
        <v>0.47</v>
      </c>
      <c r="AY238" s="7">
        <v>1061.9390000000001</v>
      </c>
      <c r="AZ238" s="7">
        <v>4</v>
      </c>
      <c r="BA238" s="7" t="s">
        <v>782</v>
      </c>
      <c r="BB238" s="7" t="s">
        <v>782</v>
      </c>
      <c r="BC238" s="7" t="s">
        <v>782</v>
      </c>
      <c r="BD238" s="7" t="s">
        <v>782</v>
      </c>
      <c r="BE238" s="7" t="s">
        <v>782</v>
      </c>
      <c r="BF238" s="7" t="s">
        <v>782</v>
      </c>
      <c r="BG238" s="7" t="s">
        <v>782</v>
      </c>
      <c r="BH238" s="7" t="s">
        <v>782</v>
      </c>
      <c r="BI238" s="7">
        <v>4247.7560000000003</v>
      </c>
      <c r="BJ238" t="s">
        <v>858</v>
      </c>
      <c r="BK238" s="7" t="s">
        <v>704</v>
      </c>
      <c r="BL238" s="7" t="s">
        <v>858</v>
      </c>
      <c r="BM238" s="7" t="s">
        <v>858</v>
      </c>
      <c r="BN238" s="7" t="s">
        <v>858</v>
      </c>
      <c r="BO238" s="7" t="s">
        <v>858</v>
      </c>
      <c r="BP238" s="7" t="s">
        <v>858</v>
      </c>
      <c r="BQ238" s="7" t="s">
        <v>858</v>
      </c>
      <c r="BR238" s="7" t="s">
        <v>858</v>
      </c>
      <c r="BS238" s="7" t="s">
        <v>858</v>
      </c>
      <c r="BT238" s="7" t="s">
        <v>858</v>
      </c>
      <c r="BU238" t="s">
        <v>858</v>
      </c>
      <c r="BV238" t="s">
        <v>858</v>
      </c>
    </row>
    <row r="239" spans="1:74" x14ac:dyDescent="0.35">
      <c r="A239" s="7">
        <f ca="1">Template!A239</f>
        <v>235</v>
      </c>
      <c r="B239" s="181">
        <f ca="1">Template!B239</f>
        <v>44953.634074074071</v>
      </c>
      <c r="C239" t="str">
        <f ca="1">Template!C239</f>
        <v>WO-23003-146-A-1</v>
      </c>
      <c r="D239" t="str">
        <f ca="1">Template!E239</f>
        <v>U</v>
      </c>
      <c r="E239" s="7">
        <f ca="1">Template!G239</f>
        <v>0</v>
      </c>
      <c r="F239" s="7" t="e">
        <f ca="1">Template!H239</f>
        <v>#N/A</v>
      </c>
      <c r="G239" s="7">
        <f ca="1">Template!I239</f>
        <v>0</v>
      </c>
      <c r="H239" s="7">
        <f ca="1">Template!J239</f>
        <v>0</v>
      </c>
      <c r="I239" s="7" t="e">
        <f ca="1">Template!K239</f>
        <v>#N/A</v>
      </c>
      <c r="J239" s="7">
        <f ca="1">Template!L239</f>
        <v>0.53500000000000003</v>
      </c>
      <c r="K239" s="7">
        <f ca="1">Template!M239</f>
        <v>0.32400000000000001</v>
      </c>
      <c r="L239" s="7" t="e">
        <f ca="1">Template!N239</f>
        <v>#N/A</v>
      </c>
      <c r="M239" s="7">
        <f ca="1">Template!O239</f>
        <v>0.40799999999999997</v>
      </c>
      <c r="N239" s="7">
        <f ca="1">Template!P239</f>
        <v>1</v>
      </c>
      <c r="O239" s="7" t="str">
        <f ca="1">Template!Q239</f>
        <v>&lt;MRL</v>
      </c>
      <c r="P239" s="7" t="e">
        <f ca="1">Template!R239</f>
        <v>#N/A</v>
      </c>
      <c r="Q239" s="7" t="str">
        <f ca="1">Template!S239</f>
        <v>&lt;MRL</v>
      </c>
      <c r="R239" s="7" t="str">
        <f ca="1">Template!T239</f>
        <v>&lt;MRL</v>
      </c>
      <c r="S239" s="7" t="e">
        <f ca="1">Template!U239</f>
        <v>#N/A</v>
      </c>
      <c r="T239" s="7" t="str">
        <f ca="1">Template!V239</f>
        <v>&lt;MRL</v>
      </c>
      <c r="U239" s="7" t="str">
        <f ca="1">Template!W239</f>
        <v>&lt;MRL</v>
      </c>
      <c r="V239" s="7" t="e">
        <f ca="1">Template!X239</f>
        <v>#N/A</v>
      </c>
      <c r="W239" s="7" t="str">
        <f ca="1">Template!Y239</f>
        <v>&lt;MRL</v>
      </c>
      <c r="X239" t="str">
        <f ca="1">Template!AD239</f>
        <v/>
      </c>
      <c r="Y239" s="7" t="str">
        <f>IF(LEN(Template!AF239)=0,"",Template!AF239)</f>
        <v>IS3</v>
      </c>
      <c r="Z239" s="7" t="str">
        <f>IF(LEN(Template!AG239)=0,"",Template!AG239)</f>
        <v>IS4</v>
      </c>
      <c r="AA239" s="7" t="str">
        <f>IF(LEN(Template!AH239)=0,"",Template!AH239)</f>
        <v>IS3</v>
      </c>
      <c r="AB239" s="7" t="str">
        <f>IF(LEN(Template!AI239)=0,"",Template!AI239)</f>
        <v>IS4</v>
      </c>
      <c r="AC239" s="7" t="str">
        <f>IF(LEN(Template!AJ239)=0,"",Template!AJ239)</f>
        <v/>
      </c>
      <c r="AD239" s="7" t="str">
        <f>IF(LEN(Template!AK239)=0,"",Template!AK239)</f>
        <v/>
      </c>
      <c r="AE239" s="7" t="str">
        <f>IF(LEN(Template!AL239)=0,"",Template!AL239)</f>
        <v/>
      </c>
      <c r="AF239" s="7" t="str">
        <f>IF(LEN(Template!AM239)=0,"",Template!AM239)</f>
        <v/>
      </c>
      <c r="AG239" s="7" t="str">
        <f>IF(LEN(Template!AN239)=0,"",Template!AN239)</f>
        <v/>
      </c>
      <c r="AH239" s="7" t="str">
        <f>IF(LEN(Template!AO239)=0,"",Template!AO239)</f>
        <v/>
      </c>
      <c r="AI239" t="str">
        <f>IF(LEN(Template!AS239)=0,"",Template!AS239)</f>
        <v/>
      </c>
      <c r="AJ239" t="str">
        <f>IF(LEN(Template!AU239)=0,"",Template!AU239)</f>
        <v/>
      </c>
      <c r="AM239" s="7">
        <v>345</v>
      </c>
      <c r="AN239" s="181">
        <v>44956.833240740743</v>
      </c>
      <c r="AO239" t="s">
        <v>357</v>
      </c>
      <c r="AP239" t="s">
        <v>788</v>
      </c>
      <c r="AQ239" s="7">
        <v>0</v>
      </c>
      <c r="AR239" s="7">
        <v>0</v>
      </c>
      <c r="AS239" s="7">
        <v>0.51100000000000001</v>
      </c>
      <c r="AT239" s="7">
        <v>1.218</v>
      </c>
      <c r="AU239" s="7">
        <v>0.752</v>
      </c>
      <c r="AV239" s="7">
        <v>4.5789999999999997</v>
      </c>
      <c r="AW239" s="7">
        <v>4.0339999999999998</v>
      </c>
      <c r="AX239" s="7">
        <v>0.29399999999999998</v>
      </c>
      <c r="AY239" s="7">
        <v>1414.578</v>
      </c>
      <c r="AZ239" s="7">
        <v>4</v>
      </c>
      <c r="BA239" s="7" t="s">
        <v>782</v>
      </c>
      <c r="BB239" s="7" t="s">
        <v>782</v>
      </c>
      <c r="BC239" s="7" t="s">
        <v>782</v>
      </c>
      <c r="BD239" s="7" t="s">
        <v>782</v>
      </c>
      <c r="BE239" s="7" t="s">
        <v>782</v>
      </c>
      <c r="BF239" s="7" t="s">
        <v>782</v>
      </c>
      <c r="BG239" s="7" t="s">
        <v>782</v>
      </c>
      <c r="BH239" s="7" t="s">
        <v>782</v>
      </c>
      <c r="BI239" s="7">
        <v>5658.3119999999999</v>
      </c>
      <c r="BJ239" t="s">
        <v>858</v>
      </c>
      <c r="BK239" s="7" t="s">
        <v>704</v>
      </c>
      <c r="BL239" s="7" t="s">
        <v>858</v>
      </c>
      <c r="BM239" s="7" t="s">
        <v>858</v>
      </c>
      <c r="BN239" s="7" t="s">
        <v>858</v>
      </c>
      <c r="BO239" s="7" t="s">
        <v>858</v>
      </c>
      <c r="BP239" s="7" t="s">
        <v>858</v>
      </c>
      <c r="BQ239" s="7" t="s">
        <v>858</v>
      </c>
      <c r="BR239" s="7" t="s">
        <v>858</v>
      </c>
      <c r="BS239" s="7" t="s">
        <v>858</v>
      </c>
      <c r="BT239" s="7" t="s">
        <v>858</v>
      </c>
      <c r="BU239" t="s">
        <v>858</v>
      </c>
      <c r="BV239" t="s">
        <v>858</v>
      </c>
    </row>
    <row r="240" spans="1:74" x14ac:dyDescent="0.35">
      <c r="A240" s="7">
        <f ca="1">Template!A240</f>
        <v>236</v>
      </c>
      <c r="B240" s="181">
        <f ca="1">Template!B240</f>
        <v>44953.652870370373</v>
      </c>
      <c r="C240" t="str">
        <f ca="1">Template!C240</f>
        <v>WO-23003-147-A-1</v>
      </c>
      <c r="D240" t="str">
        <f ca="1">Template!E240</f>
        <v>U</v>
      </c>
      <c r="E240" s="7">
        <f ca="1">Template!G240</f>
        <v>0</v>
      </c>
      <c r="F240" s="7" t="e">
        <f ca="1">Template!H240</f>
        <v>#N/A</v>
      </c>
      <c r="G240" s="7">
        <f ca="1">Template!I240</f>
        <v>0</v>
      </c>
      <c r="H240" s="7">
        <f ca="1">Template!J240</f>
        <v>0</v>
      </c>
      <c r="I240" s="7" t="e">
        <f ca="1">Template!K240</f>
        <v>#N/A</v>
      </c>
      <c r="J240" s="7">
        <f ca="1">Template!L240</f>
        <v>0.46700000000000003</v>
      </c>
      <c r="K240" s="7">
        <f ca="1">Template!M240</f>
        <v>0.32900000000000001</v>
      </c>
      <c r="L240" s="7" t="e">
        <f ca="1">Template!N240</f>
        <v>#N/A</v>
      </c>
      <c r="M240" s="7">
        <f ca="1">Template!O240</f>
        <v>0.36599999999999999</v>
      </c>
      <c r="N240" s="7">
        <f ca="1">Template!P240</f>
        <v>1</v>
      </c>
      <c r="O240" s="7" t="str">
        <f ca="1">Template!Q240</f>
        <v>&lt;MRL</v>
      </c>
      <c r="P240" s="7" t="e">
        <f ca="1">Template!R240</f>
        <v>#N/A</v>
      </c>
      <c r="Q240" s="7" t="str">
        <f ca="1">Template!S240</f>
        <v>&lt;MRL</v>
      </c>
      <c r="R240" s="7" t="str">
        <f ca="1">Template!T240</f>
        <v>&lt;MRL</v>
      </c>
      <c r="S240" s="7" t="e">
        <f ca="1">Template!U240</f>
        <v>#N/A</v>
      </c>
      <c r="T240" s="7" t="str">
        <f ca="1">Template!V240</f>
        <v>&lt;MRL</v>
      </c>
      <c r="U240" s="7" t="str">
        <f ca="1">Template!W240</f>
        <v>&lt;MRL</v>
      </c>
      <c r="V240" s="7" t="e">
        <f ca="1">Template!X240</f>
        <v>#N/A</v>
      </c>
      <c r="W240" s="7" t="str">
        <f ca="1">Template!Y240</f>
        <v>&lt;MRL</v>
      </c>
      <c r="X240" t="str">
        <f ca="1">Template!AD240</f>
        <v/>
      </c>
      <c r="Y240" s="7" t="str">
        <f>IF(LEN(Template!AF240)=0,"",Template!AF240)</f>
        <v>IS3</v>
      </c>
      <c r="Z240" s="7" t="str">
        <f>IF(LEN(Template!AG240)=0,"",Template!AG240)</f>
        <v>IS4</v>
      </c>
      <c r="AA240" s="7" t="str">
        <f>IF(LEN(Template!AH240)=0,"",Template!AH240)</f>
        <v>IS3</v>
      </c>
      <c r="AB240" s="7" t="str">
        <f>IF(LEN(Template!AI240)=0,"",Template!AI240)</f>
        <v>IS4</v>
      </c>
      <c r="AC240" s="7" t="str">
        <f>IF(LEN(Template!AJ240)=0,"",Template!AJ240)</f>
        <v/>
      </c>
      <c r="AD240" s="7" t="str">
        <f>IF(LEN(Template!AK240)=0,"",Template!AK240)</f>
        <v/>
      </c>
      <c r="AE240" s="7" t="str">
        <f>IF(LEN(Template!AL240)=0,"",Template!AL240)</f>
        <v/>
      </c>
      <c r="AF240" s="7" t="str">
        <f>IF(LEN(Template!AM240)=0,"",Template!AM240)</f>
        <v/>
      </c>
      <c r="AG240" s="7" t="str">
        <f>IF(LEN(Template!AN240)=0,"",Template!AN240)</f>
        <v/>
      </c>
      <c r="AH240" s="7" t="str">
        <f>IF(LEN(Template!AO240)=0,"",Template!AO240)</f>
        <v/>
      </c>
      <c r="AI240" t="str">
        <f>IF(LEN(Template!AS240)=0,"",Template!AS240)</f>
        <v/>
      </c>
      <c r="AJ240" t="str">
        <f>IF(LEN(Template!AU240)=0,"",Template!AU240)</f>
        <v/>
      </c>
      <c r="AM240" s="7">
        <v>346</v>
      </c>
      <c r="AN240" s="181">
        <v>44956.889652777776</v>
      </c>
      <c r="AO240" t="s">
        <v>359</v>
      </c>
      <c r="AP240" t="s">
        <v>788</v>
      </c>
      <c r="AQ240" s="7">
        <v>0</v>
      </c>
      <c r="AR240" s="7">
        <v>0</v>
      </c>
      <c r="AS240" s="7">
        <v>0.13200000000000001</v>
      </c>
      <c r="AT240" s="7">
        <v>1.534</v>
      </c>
      <c r="AU240" s="7">
        <v>0.747</v>
      </c>
      <c r="AV240" s="7">
        <v>9.032</v>
      </c>
      <c r="AW240" s="7">
        <v>8.3539999999999992</v>
      </c>
      <c r="AX240" s="7">
        <v>0.24099999999999999</v>
      </c>
      <c r="AY240" s="7">
        <v>2714.7350000000001</v>
      </c>
      <c r="AZ240" s="7">
        <v>4</v>
      </c>
      <c r="BA240" s="7" t="s">
        <v>782</v>
      </c>
      <c r="BB240" s="7" t="s">
        <v>782</v>
      </c>
      <c r="BC240" s="7" t="s">
        <v>782</v>
      </c>
      <c r="BD240" s="7" t="s">
        <v>782</v>
      </c>
      <c r="BE240" s="7" t="s">
        <v>782</v>
      </c>
      <c r="BF240" s="7">
        <v>36.128</v>
      </c>
      <c r="BG240" s="7">
        <v>33.415999999999997</v>
      </c>
      <c r="BH240" s="7" t="s">
        <v>782</v>
      </c>
      <c r="BI240" s="7">
        <v>10858.94</v>
      </c>
      <c r="BJ240" t="s">
        <v>858</v>
      </c>
      <c r="BK240" s="7" t="s">
        <v>704</v>
      </c>
      <c r="BL240" s="7" t="s">
        <v>858</v>
      </c>
      <c r="BM240" s="7" t="s">
        <v>858</v>
      </c>
      <c r="BN240" s="7" t="s">
        <v>858</v>
      </c>
      <c r="BO240" s="7" t="s">
        <v>858</v>
      </c>
      <c r="BP240" s="7" t="s">
        <v>858</v>
      </c>
      <c r="BQ240" s="7" t="s">
        <v>858</v>
      </c>
      <c r="BR240" s="7" t="s">
        <v>858</v>
      </c>
      <c r="BS240" s="7" t="s">
        <v>707</v>
      </c>
      <c r="BT240" s="7" t="s">
        <v>858</v>
      </c>
      <c r="BU240" t="s">
        <v>858</v>
      </c>
      <c r="BV240" t="s">
        <v>858</v>
      </c>
    </row>
    <row r="241" spans="1:74" x14ac:dyDescent="0.35">
      <c r="A241" s="7">
        <f ca="1">Template!A241</f>
        <v>237</v>
      </c>
      <c r="B241" s="181">
        <f ca="1">Template!B241</f>
        <v>44953.671678240738</v>
      </c>
      <c r="C241" t="str">
        <f ca="1">Template!C241</f>
        <v>WO-23003-148-A-1</v>
      </c>
      <c r="D241" t="str">
        <f ca="1">Template!E241</f>
        <v>U</v>
      </c>
      <c r="E241" s="7">
        <f ca="1">Template!G241</f>
        <v>0</v>
      </c>
      <c r="F241" s="7" t="e">
        <f ca="1">Template!H241</f>
        <v>#N/A</v>
      </c>
      <c r="G241" s="7">
        <f ca="1">Template!I241</f>
        <v>1.373</v>
      </c>
      <c r="H241" s="7">
        <f ca="1">Template!J241</f>
        <v>0</v>
      </c>
      <c r="I241" s="7" t="e">
        <f ca="1">Template!K241</f>
        <v>#N/A</v>
      </c>
      <c r="J241" s="7">
        <f ca="1">Template!L241</f>
        <v>0.38800000000000001</v>
      </c>
      <c r="K241" s="7">
        <f ca="1">Template!M241</f>
        <v>0.35799999999999998</v>
      </c>
      <c r="L241" s="7" t="e">
        <f ca="1">Template!N241</f>
        <v>#N/A</v>
      </c>
      <c r="M241" s="7">
        <f ca="1">Template!O241</f>
        <v>0.35899999999999999</v>
      </c>
      <c r="N241" s="7">
        <f ca="1">Template!P241</f>
        <v>1</v>
      </c>
      <c r="O241" s="7" t="str">
        <f ca="1">Template!Q241</f>
        <v>&lt;MRL</v>
      </c>
      <c r="P241" s="7" t="e">
        <f ca="1">Template!R241</f>
        <v>#N/A</v>
      </c>
      <c r="Q241" s="7" t="str">
        <f ca="1">Template!S241</f>
        <v>&lt;MRL</v>
      </c>
      <c r="R241" s="7" t="str">
        <f ca="1">Template!T241</f>
        <v>&lt;MRL</v>
      </c>
      <c r="S241" s="7" t="e">
        <f ca="1">Template!U241</f>
        <v>#N/A</v>
      </c>
      <c r="T241" s="7" t="str">
        <f ca="1">Template!V241</f>
        <v>&lt;MRL</v>
      </c>
      <c r="U241" s="7" t="str">
        <f ca="1">Template!W241</f>
        <v>&lt;MRL</v>
      </c>
      <c r="V241" s="7" t="e">
        <f ca="1">Template!X241</f>
        <v>#N/A</v>
      </c>
      <c r="W241" s="7" t="str">
        <f ca="1">Template!Y241</f>
        <v>&lt;MRL</v>
      </c>
      <c r="X241" t="str">
        <f ca="1">Template!AD241</f>
        <v/>
      </c>
      <c r="Y241" s="7" t="str">
        <f>IF(LEN(Template!AF241)=0,"",Template!AF241)</f>
        <v>IS3</v>
      </c>
      <c r="Z241" s="7" t="str">
        <f>IF(LEN(Template!AG241)=0,"",Template!AG241)</f>
        <v>IS4</v>
      </c>
      <c r="AA241" s="7" t="str">
        <f>IF(LEN(Template!AH241)=0,"",Template!AH241)</f>
        <v>IS3</v>
      </c>
      <c r="AB241" s="7" t="str">
        <f>IF(LEN(Template!AI241)=0,"",Template!AI241)</f>
        <v>IS4</v>
      </c>
      <c r="AC241" s="7" t="str">
        <f>IF(LEN(Template!AJ241)=0,"",Template!AJ241)</f>
        <v/>
      </c>
      <c r="AD241" s="7" t="str">
        <f>IF(LEN(Template!AK241)=0,"",Template!AK241)</f>
        <v/>
      </c>
      <c r="AE241" s="7" t="str">
        <f>IF(LEN(Template!AL241)=0,"",Template!AL241)</f>
        <v/>
      </c>
      <c r="AF241" s="7" t="str">
        <f>IF(LEN(Template!AM241)=0,"",Template!AM241)</f>
        <v/>
      </c>
      <c r="AG241" s="7" t="str">
        <f>IF(LEN(Template!AN241)=0,"",Template!AN241)</f>
        <v/>
      </c>
      <c r="AH241" s="7" t="str">
        <f>IF(LEN(Template!AO241)=0,"",Template!AO241)</f>
        <v/>
      </c>
      <c r="AI241" t="str">
        <f>IF(LEN(Template!AS241)=0,"",Template!AS241)</f>
        <v/>
      </c>
      <c r="AJ241" t="str">
        <f>IF(LEN(Template!AU241)=0,"",Template!AU241)</f>
        <v/>
      </c>
      <c r="AM241" s="7">
        <v>347</v>
      </c>
      <c r="AN241" s="181">
        <v>44956.927268518521</v>
      </c>
      <c r="AO241" t="s">
        <v>361</v>
      </c>
      <c r="AP241" t="s">
        <v>788</v>
      </c>
      <c r="AQ241" s="7">
        <v>0</v>
      </c>
      <c r="AR241" s="7">
        <v>11.757999999999999</v>
      </c>
      <c r="AS241" s="7">
        <v>0</v>
      </c>
      <c r="AT241" s="7">
        <v>0</v>
      </c>
      <c r="AU241" s="7">
        <v>0</v>
      </c>
      <c r="AV241" s="7">
        <v>0.67900000000000005</v>
      </c>
      <c r="AW241" s="7">
        <v>0.312</v>
      </c>
      <c r="AX241" s="7">
        <v>0.35299999999999998</v>
      </c>
      <c r="AY241" s="7">
        <v>4.3109999999999999</v>
      </c>
      <c r="AZ241" s="7">
        <v>2</v>
      </c>
      <c r="BA241" s="7" t="s">
        <v>782</v>
      </c>
      <c r="BB241" s="7">
        <v>23.515999999999998</v>
      </c>
      <c r="BC241" s="7" t="s">
        <v>782</v>
      </c>
      <c r="BD241" s="7" t="s">
        <v>782</v>
      </c>
      <c r="BE241" s="7" t="s">
        <v>782</v>
      </c>
      <c r="BF241" s="7" t="s">
        <v>782</v>
      </c>
      <c r="BG241" s="7" t="s">
        <v>782</v>
      </c>
      <c r="BH241" s="7" t="s">
        <v>782</v>
      </c>
      <c r="BI241" s="7" t="s">
        <v>782</v>
      </c>
      <c r="BJ241" t="s">
        <v>858</v>
      </c>
      <c r="BK241" s="7" t="s">
        <v>704</v>
      </c>
      <c r="BL241" s="7" t="s">
        <v>707</v>
      </c>
      <c r="BM241" s="7" t="s">
        <v>704</v>
      </c>
      <c r="BN241" s="7" t="s">
        <v>707</v>
      </c>
      <c r="BO241" s="7" t="s">
        <v>858</v>
      </c>
      <c r="BP241" s="7" t="s">
        <v>858</v>
      </c>
      <c r="BQ241" s="7" t="s">
        <v>858</v>
      </c>
      <c r="BR241" s="7" t="s">
        <v>858</v>
      </c>
      <c r="BS241" s="7" t="s">
        <v>858</v>
      </c>
      <c r="BT241" s="7" t="s">
        <v>858</v>
      </c>
      <c r="BU241" t="s">
        <v>858</v>
      </c>
      <c r="BV241" t="s">
        <v>858</v>
      </c>
    </row>
    <row r="242" spans="1:74" x14ac:dyDescent="0.35">
      <c r="A242" s="7">
        <f ca="1">Template!A242</f>
        <v>238</v>
      </c>
      <c r="B242" s="181">
        <f ca="1">Template!B242</f>
        <v>44953.690486111111</v>
      </c>
      <c r="C242" t="str">
        <f ca="1">Template!C242</f>
        <v>WO-23003-149-A-1</v>
      </c>
      <c r="D242" t="str">
        <f ca="1">Template!E242</f>
        <v>U</v>
      </c>
      <c r="E242" s="7">
        <f ca="1">Template!G242</f>
        <v>0</v>
      </c>
      <c r="F242" s="7" t="e">
        <f ca="1">Template!H242</f>
        <v>#N/A</v>
      </c>
      <c r="G242" s="7">
        <f ca="1">Template!I242</f>
        <v>1.1080000000000001</v>
      </c>
      <c r="H242" s="7">
        <f ca="1">Template!J242</f>
        <v>0</v>
      </c>
      <c r="I242" s="7" t="e">
        <f ca="1">Template!K242</f>
        <v>#N/A</v>
      </c>
      <c r="J242" s="7">
        <f ca="1">Template!L242</f>
        <v>0.23699999999999999</v>
      </c>
      <c r="K242" s="7">
        <f ca="1">Template!M242</f>
        <v>0.34599999999999997</v>
      </c>
      <c r="L242" s="7" t="e">
        <f ca="1">Template!N242</f>
        <v>#N/A</v>
      </c>
      <c r="M242" s="7">
        <f ca="1">Template!O242</f>
        <v>0.36499999999999999</v>
      </c>
      <c r="N242" s="7">
        <f ca="1">Template!P242</f>
        <v>1</v>
      </c>
      <c r="O242" s="7" t="str">
        <f ca="1">Template!Q242</f>
        <v>&lt;MRL</v>
      </c>
      <c r="P242" s="7" t="e">
        <f ca="1">Template!R242</f>
        <v>#N/A</v>
      </c>
      <c r="Q242" s="7" t="str">
        <f ca="1">Template!S242</f>
        <v>&lt;MRL</v>
      </c>
      <c r="R242" s="7" t="str">
        <f ca="1">Template!T242</f>
        <v>&lt;MRL</v>
      </c>
      <c r="S242" s="7" t="e">
        <f ca="1">Template!U242</f>
        <v>#N/A</v>
      </c>
      <c r="T242" s="7" t="str">
        <f ca="1">Template!V242</f>
        <v>&lt;MRL</v>
      </c>
      <c r="U242" s="7" t="str">
        <f ca="1">Template!W242</f>
        <v>&lt;MRL</v>
      </c>
      <c r="V242" s="7" t="e">
        <f ca="1">Template!X242</f>
        <v>#N/A</v>
      </c>
      <c r="W242" s="7" t="str">
        <f ca="1">Template!Y242</f>
        <v>&lt;MRL</v>
      </c>
      <c r="X242" t="str">
        <f ca="1">Template!AD242</f>
        <v/>
      </c>
      <c r="Y242" s="7" t="str">
        <f>IF(LEN(Template!AF242)=0,"",Template!AF242)</f>
        <v>IS3</v>
      </c>
      <c r="Z242" s="7" t="str">
        <f>IF(LEN(Template!AG242)=0,"",Template!AG242)</f>
        <v>IS4</v>
      </c>
      <c r="AA242" s="7" t="str">
        <f>IF(LEN(Template!AH242)=0,"",Template!AH242)</f>
        <v>IS3</v>
      </c>
      <c r="AB242" s="7" t="str">
        <f>IF(LEN(Template!AI242)=0,"",Template!AI242)</f>
        <v>IS4</v>
      </c>
      <c r="AC242" s="7" t="str">
        <f>IF(LEN(Template!AJ242)=0,"",Template!AJ242)</f>
        <v/>
      </c>
      <c r="AD242" s="7" t="str">
        <f>IF(LEN(Template!AK242)=0,"",Template!AK242)</f>
        <v/>
      </c>
      <c r="AE242" s="7" t="str">
        <f>IF(LEN(Template!AL242)=0,"",Template!AL242)</f>
        <v/>
      </c>
      <c r="AF242" s="7" t="str">
        <f>IF(LEN(Template!AM242)=0,"",Template!AM242)</f>
        <v/>
      </c>
      <c r="AG242" s="7" t="str">
        <f>IF(LEN(Template!AN242)=0,"",Template!AN242)</f>
        <v/>
      </c>
      <c r="AH242" s="7" t="str">
        <f>IF(LEN(Template!AO242)=0,"",Template!AO242)</f>
        <v/>
      </c>
      <c r="AI242" t="str">
        <f>IF(LEN(Template!AS242)=0,"",Template!AS242)</f>
        <v/>
      </c>
      <c r="AJ242" t="str">
        <f>IF(LEN(Template!AU242)=0,"",Template!AU242)</f>
        <v/>
      </c>
      <c r="AM242" s="7">
        <v>348</v>
      </c>
      <c r="AN242" s="181">
        <v>44956.946064814816</v>
      </c>
      <c r="AO242" t="s">
        <v>362</v>
      </c>
      <c r="AP242" t="s">
        <v>788</v>
      </c>
      <c r="AQ242" s="7">
        <v>0</v>
      </c>
      <c r="AR242" s="7">
        <v>11.795999999999999</v>
      </c>
      <c r="AS242" s="7">
        <v>0</v>
      </c>
      <c r="AT242" s="7">
        <v>0</v>
      </c>
      <c r="AU242" s="7">
        <v>0</v>
      </c>
      <c r="AV242" s="7">
        <v>0.70699999999999996</v>
      </c>
      <c r="AW242" s="7">
        <v>0.32100000000000001</v>
      </c>
      <c r="AX242" s="7">
        <v>0.21299999999999999</v>
      </c>
      <c r="AY242" s="7">
        <v>1.9450000000000001</v>
      </c>
      <c r="AZ242" s="7">
        <v>2</v>
      </c>
      <c r="BA242" s="7" t="s">
        <v>782</v>
      </c>
      <c r="BB242" s="7">
        <v>23.591999999999999</v>
      </c>
      <c r="BC242" s="7" t="s">
        <v>782</v>
      </c>
      <c r="BD242" s="7" t="s">
        <v>782</v>
      </c>
      <c r="BE242" s="7" t="s">
        <v>782</v>
      </c>
      <c r="BF242" s="7" t="s">
        <v>782</v>
      </c>
      <c r="BG242" s="7" t="s">
        <v>782</v>
      </c>
      <c r="BH242" s="7" t="s">
        <v>782</v>
      </c>
      <c r="BI242" s="7" t="s">
        <v>782</v>
      </c>
      <c r="BJ242" t="s">
        <v>858</v>
      </c>
      <c r="BK242" s="7" t="s">
        <v>704</v>
      </c>
      <c r="BL242" s="7" t="s">
        <v>858</v>
      </c>
      <c r="BM242" s="7" t="s">
        <v>704</v>
      </c>
      <c r="BN242" s="7" t="s">
        <v>707</v>
      </c>
      <c r="BO242" s="7" t="s">
        <v>858</v>
      </c>
      <c r="BP242" s="7" t="s">
        <v>858</v>
      </c>
      <c r="BQ242" s="7" t="s">
        <v>858</v>
      </c>
      <c r="BR242" s="7" t="s">
        <v>858</v>
      </c>
      <c r="BS242" s="7" t="s">
        <v>858</v>
      </c>
      <c r="BT242" s="7" t="s">
        <v>858</v>
      </c>
      <c r="BU242" t="s">
        <v>858</v>
      </c>
      <c r="BV242" t="s">
        <v>858</v>
      </c>
    </row>
    <row r="243" spans="1:74" x14ac:dyDescent="0.35">
      <c r="A243" s="7">
        <f ca="1">Template!A243</f>
        <v>239</v>
      </c>
      <c r="B243" s="181">
        <f ca="1">Template!B243</f>
        <v>44953.709282407406</v>
      </c>
      <c r="C243" t="str">
        <f ca="1">Template!C243</f>
        <v>WO-23003-150-A-1</v>
      </c>
      <c r="D243" t="str">
        <f ca="1">Template!E243</f>
        <v>U</v>
      </c>
      <c r="E243" s="7">
        <f ca="1">Template!G243</f>
        <v>0</v>
      </c>
      <c r="F243" s="7" t="e">
        <f ca="1">Template!H243</f>
        <v>#N/A</v>
      </c>
      <c r="G243" s="7">
        <f ca="1">Template!I243</f>
        <v>0</v>
      </c>
      <c r="H243" s="7">
        <f ca="1">Template!J243</f>
        <v>0</v>
      </c>
      <c r="I243" s="7" t="e">
        <f ca="1">Template!K243</f>
        <v>#N/A</v>
      </c>
      <c r="J243" s="7">
        <f ca="1">Template!L243</f>
        <v>0.42899999999999999</v>
      </c>
      <c r="K243" s="7">
        <f ca="1">Template!M243</f>
        <v>0.32400000000000001</v>
      </c>
      <c r="L243" s="7" t="e">
        <f ca="1">Template!N243</f>
        <v>#N/A</v>
      </c>
      <c r="M243" s="7">
        <f ca="1">Template!O243</f>
        <v>0.35099999999999998</v>
      </c>
      <c r="N243" s="7">
        <f ca="1">Template!P243</f>
        <v>1</v>
      </c>
      <c r="O243" s="7" t="str">
        <f ca="1">Template!Q243</f>
        <v>&lt;MRL</v>
      </c>
      <c r="P243" s="7" t="e">
        <f ca="1">Template!R243</f>
        <v>#N/A</v>
      </c>
      <c r="Q243" s="7" t="str">
        <f ca="1">Template!S243</f>
        <v>&lt;MRL</v>
      </c>
      <c r="R243" s="7" t="str">
        <f ca="1">Template!T243</f>
        <v>&lt;MRL</v>
      </c>
      <c r="S243" s="7" t="e">
        <f ca="1">Template!U243</f>
        <v>#N/A</v>
      </c>
      <c r="T243" s="7" t="str">
        <f ca="1">Template!V243</f>
        <v>&lt;MRL</v>
      </c>
      <c r="U243" s="7" t="str">
        <f ca="1">Template!W243</f>
        <v>&lt;MRL</v>
      </c>
      <c r="V243" s="7" t="e">
        <f ca="1">Template!X243</f>
        <v>#N/A</v>
      </c>
      <c r="W243" s="7" t="str">
        <f ca="1">Template!Y243</f>
        <v>&lt;MRL</v>
      </c>
      <c r="X243" t="str">
        <f ca="1">Template!AD243</f>
        <v/>
      </c>
      <c r="Y243" s="7" t="str">
        <f>IF(LEN(Template!AF243)=0,"",Template!AF243)</f>
        <v>IS3</v>
      </c>
      <c r="Z243" s="7" t="str">
        <f>IF(LEN(Template!AG243)=0,"",Template!AG243)</f>
        <v>IS4</v>
      </c>
      <c r="AA243" s="7" t="str">
        <f>IF(LEN(Template!AH243)=0,"",Template!AH243)</f>
        <v>IS3</v>
      </c>
      <c r="AB243" s="7" t="str">
        <f>IF(LEN(Template!AI243)=0,"",Template!AI243)</f>
        <v>IS4</v>
      </c>
      <c r="AC243" s="7" t="str">
        <f>IF(LEN(Template!AJ243)=0,"",Template!AJ243)</f>
        <v>IS4</v>
      </c>
      <c r="AD243" s="7" t="str">
        <f>IF(LEN(Template!AK243)=0,"",Template!AK243)</f>
        <v/>
      </c>
      <c r="AE243" s="7" t="str">
        <f>IF(LEN(Template!AL243)=0,"",Template!AL243)</f>
        <v/>
      </c>
      <c r="AF243" s="7" t="str">
        <f>IF(LEN(Template!AM243)=0,"",Template!AM243)</f>
        <v/>
      </c>
      <c r="AG243" s="7" t="str">
        <f>IF(LEN(Template!AN243)=0,"",Template!AN243)</f>
        <v/>
      </c>
      <c r="AH243" s="7" t="str">
        <f>IF(LEN(Template!AO243)=0,"",Template!AO243)</f>
        <v/>
      </c>
      <c r="AI243" t="str">
        <f>IF(LEN(Template!AS243)=0,"",Template!AS243)</f>
        <v/>
      </c>
      <c r="AJ243" t="str">
        <f>IF(LEN(Template!AU243)=0,"",Template!AU243)</f>
        <v/>
      </c>
    </row>
    <row r="244" spans="1:74" x14ac:dyDescent="0.35">
      <c r="A244" s="7">
        <f ca="1">Template!A244</f>
        <v>240</v>
      </c>
      <c r="B244" s="181">
        <f ca="1">Template!B244</f>
        <v>44953.728090277778</v>
      </c>
      <c r="C244" t="str">
        <f ca="1">Template!C244</f>
        <v>LRB-16-inj1</v>
      </c>
      <c r="D244" t="str">
        <f ca="1">Template!E244</f>
        <v>K</v>
      </c>
      <c r="E244" s="7">
        <f ca="1">Template!G244</f>
        <v>0</v>
      </c>
      <c r="F244" s="7" t="e">
        <f ca="1">Template!H244</f>
        <v>#N/A</v>
      </c>
      <c r="G244" s="7">
        <f ca="1">Template!I244</f>
        <v>0.81100000000000005</v>
      </c>
      <c r="H244" s="7">
        <f ca="1">Template!J244</f>
        <v>0.74099999999999999</v>
      </c>
      <c r="I244" s="7" t="e">
        <f ca="1">Template!K244</f>
        <v>#N/A</v>
      </c>
      <c r="J244" s="7">
        <f ca="1">Template!L244</f>
        <v>0.51600000000000001</v>
      </c>
      <c r="K244" s="7">
        <f ca="1">Template!M244</f>
        <v>0.27300000000000002</v>
      </c>
      <c r="L244" s="7" t="e">
        <f ca="1">Template!N244</f>
        <v>#N/A</v>
      </c>
      <c r="M244" s="7">
        <f ca="1">Template!O244</f>
        <v>0.375</v>
      </c>
      <c r="N244" s="7">
        <f ca="1">Template!P244</f>
        <v>1</v>
      </c>
      <c r="O244" s="7" t="str">
        <f ca="1">Template!Q244</f>
        <v>&lt;MRL</v>
      </c>
      <c r="P244" s="7" t="e">
        <f ca="1">Template!R244</f>
        <v>#N/A</v>
      </c>
      <c r="Q244" s="7" t="str">
        <f ca="1">Template!S244</f>
        <v>&lt;MRL</v>
      </c>
      <c r="R244" s="7" t="str">
        <f ca="1">Template!T244</f>
        <v>&lt;MRL</v>
      </c>
      <c r="S244" s="7" t="e">
        <f ca="1">Template!U244</f>
        <v>#N/A</v>
      </c>
      <c r="T244" s="7" t="str">
        <f ca="1">Template!V244</f>
        <v>&lt;MRL</v>
      </c>
      <c r="U244" s="7" t="str">
        <f ca="1">Template!W244</f>
        <v>&lt;MRL</v>
      </c>
      <c r="V244" s="7" t="e">
        <f ca="1">Template!X244</f>
        <v>#N/A</v>
      </c>
      <c r="W244" s="7" t="str">
        <f ca="1">Template!Y244</f>
        <v>&lt;MRL</v>
      </c>
      <c r="X244" t="str">
        <f ca="1">Template!AD244</f>
        <v/>
      </c>
      <c r="Y244" s="7" t="str">
        <f>IF(LEN(Template!AF244)=0,"",Template!AF244)</f>
        <v/>
      </c>
      <c r="Z244" s="7" t="str">
        <f>IF(LEN(Template!AG244)=0,"",Template!AG244)</f>
        <v/>
      </c>
      <c r="AA244" s="7" t="str">
        <f>IF(LEN(Template!AH244)=0,"",Template!AH244)</f>
        <v/>
      </c>
      <c r="AB244" s="7" t="str">
        <f>IF(LEN(Template!AI244)=0,"",Template!AI244)</f>
        <v/>
      </c>
      <c r="AC244" s="7" t="str">
        <f>IF(LEN(Template!AJ244)=0,"",Template!AJ244)</f>
        <v/>
      </c>
      <c r="AD244" s="7" t="str">
        <f>IF(LEN(Template!AK244)=0,"",Template!AK244)</f>
        <v/>
      </c>
      <c r="AE244" s="7" t="str">
        <f>IF(LEN(Template!AL244)=0,"",Template!AL244)</f>
        <v/>
      </c>
      <c r="AF244" s="7" t="str">
        <f>IF(LEN(Template!AM244)=0,"",Template!AM244)</f>
        <v/>
      </c>
      <c r="AG244" s="7" t="str">
        <f>IF(LEN(Template!AN244)=0,"",Template!AN244)</f>
        <v/>
      </c>
      <c r="AH244" s="7" t="str">
        <f>IF(LEN(Template!AO244)=0,"",Template!AO244)</f>
        <v/>
      </c>
      <c r="AI244" t="str">
        <f>IF(LEN(Template!AS244)=0,"",Template!AS244)</f>
        <v/>
      </c>
      <c r="AJ244" t="str">
        <f>IF(LEN(Template!AU244)=0,"",Template!AU244)</f>
        <v/>
      </c>
    </row>
    <row r="245" spans="1:74" x14ac:dyDescent="0.35">
      <c r="A245" s="7">
        <f ca="1">Template!A245</f>
        <v>241</v>
      </c>
      <c r="B245" s="181">
        <f ca="1">Template!B245</f>
        <v>44953.74690972222</v>
      </c>
      <c r="C245" t="str">
        <f ca="1">Template!C245</f>
        <v>AB-230117-02 LRB 16</v>
      </c>
      <c r="D245" t="str">
        <f ca="1">Template!E245</f>
        <v>K</v>
      </c>
      <c r="E245" s="7">
        <f ca="1">Template!G245</f>
        <v>0</v>
      </c>
      <c r="F245" s="7" t="e">
        <f ca="1">Template!H245</f>
        <v>#N/A</v>
      </c>
      <c r="G245" s="7">
        <f ca="1">Template!I245</f>
        <v>0</v>
      </c>
      <c r="H245" s="7">
        <f ca="1">Template!J245</f>
        <v>0.749</v>
      </c>
      <c r="I245" s="7" t="e">
        <f ca="1">Template!K245</f>
        <v>#N/A</v>
      </c>
      <c r="J245" s="7">
        <f ca="1">Template!L245</f>
        <v>0.61699999999999999</v>
      </c>
      <c r="K245" s="7">
        <f ca="1">Template!M245</f>
        <v>0.26600000000000001</v>
      </c>
      <c r="L245" s="7" t="e">
        <f ca="1">Template!N245</f>
        <v>#N/A</v>
      </c>
      <c r="M245" s="7">
        <f ca="1">Template!O245</f>
        <v>0.43099999999999999</v>
      </c>
      <c r="N245" s="7">
        <f ca="1">Template!P245</f>
        <v>1</v>
      </c>
      <c r="O245" s="7" t="str">
        <f ca="1">Template!Q245</f>
        <v>&lt;MRL</v>
      </c>
      <c r="P245" s="7" t="e">
        <f ca="1">Template!R245</f>
        <v>#N/A</v>
      </c>
      <c r="Q245" s="7" t="str">
        <f ca="1">Template!S245</f>
        <v>&lt;MRL</v>
      </c>
      <c r="R245" s="7" t="str">
        <f ca="1">Template!T245</f>
        <v>&lt;MRL</v>
      </c>
      <c r="S245" s="7" t="e">
        <f ca="1">Template!U245</f>
        <v>#N/A</v>
      </c>
      <c r="T245" s="7" t="str">
        <f ca="1">Template!V245</f>
        <v>&lt;MRL</v>
      </c>
      <c r="U245" s="7" t="str">
        <f ca="1">Template!W245</f>
        <v>&lt;MRL</v>
      </c>
      <c r="V245" s="7" t="e">
        <f ca="1">Template!X245</f>
        <v>#N/A</v>
      </c>
      <c r="W245" s="7" t="str">
        <f ca="1">Template!Y245</f>
        <v>&lt;MRL</v>
      </c>
      <c r="X245" t="str">
        <f ca="1">Template!AD245</f>
        <v/>
      </c>
      <c r="Y245" s="7" t="str">
        <f>IF(LEN(Template!AF245)=0,"",Template!AF245)</f>
        <v/>
      </c>
      <c r="Z245" s="7" t="str">
        <f>IF(LEN(Template!AG245)=0,"",Template!AG245)</f>
        <v/>
      </c>
      <c r="AA245" s="7" t="str">
        <f>IF(LEN(Template!AH245)=0,"",Template!AH245)</f>
        <v/>
      </c>
      <c r="AB245" s="7" t="str">
        <f>IF(LEN(Template!AI245)=0,"",Template!AI245)</f>
        <v/>
      </c>
      <c r="AC245" s="7" t="str">
        <f>IF(LEN(Template!AJ245)=0,"",Template!AJ245)</f>
        <v/>
      </c>
      <c r="AD245" s="7" t="str">
        <f>IF(LEN(Template!AK245)=0,"",Template!AK245)</f>
        <v/>
      </c>
      <c r="AE245" s="7" t="str">
        <f>IF(LEN(Template!AL245)=0,"",Template!AL245)</f>
        <v/>
      </c>
      <c r="AF245" s="7" t="str">
        <f>IF(LEN(Template!AM245)=0,"",Template!AM245)</f>
        <v/>
      </c>
      <c r="AG245" s="7" t="str">
        <f>IF(LEN(Template!AN245)=0,"",Template!AN245)</f>
        <v/>
      </c>
      <c r="AH245" s="7" t="str">
        <f>IF(LEN(Template!AO245)=0,"",Template!AO245)</f>
        <v/>
      </c>
      <c r="AI245" t="str">
        <f>IF(LEN(Template!AS245)=0,"",Template!AS245)</f>
        <v/>
      </c>
      <c r="AJ245" t="str">
        <f>IF(LEN(Template!AU245)=0,"",Template!AU245)</f>
        <v/>
      </c>
    </row>
    <row r="246" spans="1:74" x14ac:dyDescent="0.35">
      <c r="A246" s="7">
        <f ca="1">Template!A246</f>
        <v>242</v>
      </c>
      <c r="B246" s="181">
        <f ca="1">Template!B246</f>
        <v>44953.765717592592</v>
      </c>
      <c r="C246" t="str">
        <f ca="1">Template!C246</f>
        <v>WO-23003-151-A-1</v>
      </c>
      <c r="D246" t="str">
        <f ca="1">Template!E246</f>
        <v>U</v>
      </c>
      <c r="E246" s="7">
        <f ca="1">Template!G246</f>
        <v>0</v>
      </c>
      <c r="F246" s="7" t="e">
        <f ca="1">Template!H246</f>
        <v>#N/A</v>
      </c>
      <c r="G246" s="7">
        <f ca="1">Template!I246</f>
        <v>0</v>
      </c>
      <c r="H246" s="7">
        <f ca="1">Template!J246</f>
        <v>0</v>
      </c>
      <c r="I246" s="7" t="e">
        <f ca="1">Template!K246</f>
        <v>#N/A</v>
      </c>
      <c r="J246" s="7">
        <f ca="1">Template!L246</f>
        <v>0.57199999999999995</v>
      </c>
      <c r="K246" s="7">
        <f ca="1">Template!M246</f>
        <v>0.32300000000000001</v>
      </c>
      <c r="L246" s="7" t="e">
        <f ca="1">Template!N246</f>
        <v>#N/A</v>
      </c>
      <c r="M246" s="7">
        <f ca="1">Template!O246</f>
        <v>1.0369999999999999</v>
      </c>
      <c r="N246" s="7">
        <f ca="1">Template!P246</f>
        <v>1</v>
      </c>
      <c r="O246" s="7" t="str">
        <f ca="1">Template!Q246</f>
        <v>&lt;MRL</v>
      </c>
      <c r="P246" s="7" t="e">
        <f ca="1">Template!R246</f>
        <v>#N/A</v>
      </c>
      <c r="Q246" s="7" t="str">
        <f ca="1">Template!S246</f>
        <v>&lt;MRL</v>
      </c>
      <c r="R246" s="7" t="str">
        <f ca="1">Template!T246</f>
        <v>&lt;MRL</v>
      </c>
      <c r="S246" s="7" t="e">
        <f ca="1">Template!U246</f>
        <v>#N/A</v>
      </c>
      <c r="T246" s="7" t="str">
        <f ca="1">Template!V246</f>
        <v>&lt;MRL</v>
      </c>
      <c r="U246" s="7" t="str">
        <f ca="1">Template!W246</f>
        <v>&lt;MRL</v>
      </c>
      <c r="V246" s="7" t="e">
        <f ca="1">Template!X246</f>
        <v>#N/A</v>
      </c>
      <c r="W246" s="7" t="str">
        <f ca="1">Template!Y246</f>
        <v>&lt;MRL</v>
      </c>
      <c r="X246" t="str">
        <f ca="1">Template!AD246</f>
        <v/>
      </c>
      <c r="Y246" s="7" t="str">
        <f>IF(LEN(Template!AF246)=0,"",Template!AF246)</f>
        <v>IS3</v>
      </c>
      <c r="Z246" s="7" t="str">
        <f>IF(LEN(Template!AG246)=0,"",Template!AG246)</f>
        <v>IS4</v>
      </c>
      <c r="AA246" s="7" t="str">
        <f>IF(LEN(Template!AH246)=0,"",Template!AH246)</f>
        <v>IS3</v>
      </c>
      <c r="AB246" s="7" t="str">
        <f>IF(LEN(Template!AI246)=0,"",Template!AI246)</f>
        <v>IS4</v>
      </c>
      <c r="AC246" s="7" t="str">
        <f>IF(LEN(Template!AJ246)=0,"",Template!AJ246)</f>
        <v>IS4</v>
      </c>
      <c r="AD246" s="7" t="str">
        <f>IF(LEN(Template!AK246)=0,"",Template!AK246)</f>
        <v/>
      </c>
      <c r="AE246" s="7" t="str">
        <f>IF(LEN(Template!AL246)=0,"",Template!AL246)</f>
        <v/>
      </c>
      <c r="AF246" s="7" t="str">
        <f>IF(LEN(Template!AM246)=0,"",Template!AM246)</f>
        <v/>
      </c>
      <c r="AG246" s="7" t="str">
        <f>IF(LEN(Template!AN246)=0,"",Template!AN246)</f>
        <v/>
      </c>
      <c r="AH246" s="7" t="str">
        <f>IF(LEN(Template!AO246)=0,"",Template!AO246)</f>
        <v/>
      </c>
      <c r="AI246" t="str">
        <f>IF(LEN(Template!AS246)=0,"",Template!AS246)</f>
        <v/>
      </c>
      <c r="AJ246" t="str">
        <f>IF(LEN(Template!AU246)=0,"",Template!AU246)</f>
        <v/>
      </c>
    </row>
    <row r="247" spans="1:74" x14ac:dyDescent="0.35">
      <c r="A247" s="7">
        <f ca="1">Template!A247</f>
        <v>243</v>
      </c>
      <c r="B247" s="181">
        <f ca="1">Template!B247</f>
        <v>44953.784502314818</v>
      </c>
      <c r="C247" t="str">
        <f ca="1">Template!C247</f>
        <v>WO-23003-152-A-1</v>
      </c>
      <c r="D247" t="str">
        <f ca="1">Template!E247</f>
        <v>U</v>
      </c>
      <c r="E247" s="7">
        <f ca="1">Template!G247</f>
        <v>0</v>
      </c>
      <c r="F247" s="7" t="e">
        <f ca="1">Template!H247</f>
        <v>#N/A</v>
      </c>
      <c r="G247" s="7">
        <f ca="1">Template!I247</f>
        <v>1.181</v>
      </c>
      <c r="H247" s="7">
        <f ca="1">Template!J247</f>
        <v>0</v>
      </c>
      <c r="I247" s="7" t="e">
        <f ca="1">Template!K247</f>
        <v>#N/A</v>
      </c>
      <c r="J247" s="7">
        <f ca="1">Template!L247</f>
        <v>0.4</v>
      </c>
      <c r="K247" s="7">
        <f ca="1">Template!M247</f>
        <v>0.26600000000000001</v>
      </c>
      <c r="L247" s="7" t="e">
        <f ca="1">Template!N247</f>
        <v>#N/A</v>
      </c>
      <c r="M247" s="7">
        <f ca="1">Template!O247</f>
        <v>0.27</v>
      </c>
      <c r="N247" s="7">
        <f ca="1">Template!P247</f>
        <v>1</v>
      </c>
      <c r="O247" s="7" t="str">
        <f ca="1">Template!Q247</f>
        <v>&lt;MRL</v>
      </c>
      <c r="P247" s="7" t="e">
        <f ca="1">Template!R247</f>
        <v>#N/A</v>
      </c>
      <c r="Q247" s="7" t="str">
        <f ca="1">Template!S247</f>
        <v>&lt;MRL</v>
      </c>
      <c r="R247" s="7" t="str">
        <f ca="1">Template!T247</f>
        <v>&lt;MRL</v>
      </c>
      <c r="S247" s="7" t="e">
        <f ca="1">Template!U247</f>
        <v>#N/A</v>
      </c>
      <c r="T247" s="7" t="str">
        <f ca="1">Template!V247</f>
        <v>&lt;MRL</v>
      </c>
      <c r="U247" s="7" t="str">
        <f ca="1">Template!W247</f>
        <v>&lt;MRL</v>
      </c>
      <c r="V247" s="7" t="e">
        <f ca="1">Template!X247</f>
        <v>#N/A</v>
      </c>
      <c r="W247" s="7" t="str">
        <f ca="1">Template!Y247</f>
        <v>&lt;MRL</v>
      </c>
      <c r="X247" t="str">
        <f ca="1">Template!AD247</f>
        <v/>
      </c>
      <c r="Y247" s="7" t="str">
        <f>IF(LEN(Template!AF247)=0,"",Template!AF247)</f>
        <v>IS3</v>
      </c>
      <c r="Z247" s="7" t="str">
        <f>IF(LEN(Template!AG247)=0,"",Template!AG247)</f>
        <v>IS4</v>
      </c>
      <c r="AA247" s="7" t="str">
        <f>IF(LEN(Template!AH247)=0,"",Template!AH247)</f>
        <v>IS3</v>
      </c>
      <c r="AB247" s="7" t="str">
        <f>IF(LEN(Template!AI247)=0,"",Template!AI247)</f>
        <v>IS4</v>
      </c>
      <c r="AC247" s="7" t="str">
        <f>IF(LEN(Template!AJ247)=0,"",Template!AJ247)</f>
        <v>IS4</v>
      </c>
      <c r="AD247" s="7" t="str">
        <f>IF(LEN(Template!AK247)=0,"",Template!AK247)</f>
        <v>IS4</v>
      </c>
      <c r="AE247" s="7" t="str">
        <f>IF(LEN(Template!AL247)=0,"",Template!AL247)</f>
        <v/>
      </c>
      <c r="AF247" s="7" t="str">
        <f>IF(LEN(Template!AM247)=0,"",Template!AM247)</f>
        <v/>
      </c>
      <c r="AG247" s="7" t="str">
        <f>IF(LEN(Template!AN247)=0,"",Template!AN247)</f>
        <v/>
      </c>
      <c r="AH247" s="7" t="str">
        <f>IF(LEN(Template!AO247)=0,"",Template!AO247)</f>
        <v/>
      </c>
      <c r="AI247" t="str">
        <f>IF(LEN(Template!AS247)=0,"",Template!AS247)</f>
        <v/>
      </c>
      <c r="AJ247" t="str">
        <f>IF(LEN(Template!AU247)=0,"",Template!AU247)</f>
        <v/>
      </c>
    </row>
    <row r="248" spans="1:74" x14ac:dyDescent="0.35">
      <c r="A248" s="7">
        <f ca="1">Template!A248</f>
        <v>244</v>
      </c>
      <c r="B248" s="181">
        <f ca="1">Template!B248</f>
        <v>44953.803310185183</v>
      </c>
      <c r="C248" t="str">
        <f ca="1">Template!C248</f>
        <v>WO-23003-153-A-1</v>
      </c>
      <c r="D248" t="str">
        <f ca="1">Template!E248</f>
        <v>U</v>
      </c>
      <c r="E248" s="7">
        <f ca="1">Template!G248</f>
        <v>0</v>
      </c>
      <c r="F248" s="7" t="e">
        <f ca="1">Template!H248</f>
        <v>#N/A</v>
      </c>
      <c r="G248" s="7">
        <f ca="1">Template!I248</f>
        <v>0</v>
      </c>
      <c r="H248" s="7">
        <f ca="1">Template!J248</f>
        <v>0</v>
      </c>
      <c r="I248" s="7" t="e">
        <f ca="1">Template!K248</f>
        <v>#N/A</v>
      </c>
      <c r="J248" s="7">
        <f ca="1">Template!L248</f>
        <v>0.36</v>
      </c>
      <c r="K248" s="7">
        <f ca="1">Template!M248</f>
        <v>0.34699999999999998</v>
      </c>
      <c r="L248" s="7" t="e">
        <f ca="1">Template!N248</f>
        <v>#N/A</v>
      </c>
      <c r="M248" s="7">
        <f ca="1">Template!O248</f>
        <v>0.40400000000000003</v>
      </c>
      <c r="N248" s="7">
        <f ca="1">Template!P248</f>
        <v>1</v>
      </c>
      <c r="O248" s="7" t="str">
        <f ca="1">Template!Q248</f>
        <v>&lt;MRL</v>
      </c>
      <c r="P248" s="7" t="e">
        <f ca="1">Template!R248</f>
        <v>#N/A</v>
      </c>
      <c r="Q248" s="7" t="str">
        <f ca="1">Template!S248</f>
        <v>&lt;MRL</v>
      </c>
      <c r="R248" s="7" t="str">
        <f ca="1">Template!T248</f>
        <v>&lt;MRL</v>
      </c>
      <c r="S248" s="7" t="e">
        <f ca="1">Template!U248</f>
        <v>#N/A</v>
      </c>
      <c r="T248" s="7" t="str">
        <f ca="1">Template!V248</f>
        <v>&lt;MRL</v>
      </c>
      <c r="U248" s="7" t="str">
        <f ca="1">Template!W248</f>
        <v>&lt;MRL</v>
      </c>
      <c r="V248" s="7" t="e">
        <f ca="1">Template!X248</f>
        <v>#N/A</v>
      </c>
      <c r="W248" s="7" t="str">
        <f ca="1">Template!Y248</f>
        <v>&lt;MRL</v>
      </c>
      <c r="X248" t="str">
        <f ca="1">Template!AD248</f>
        <v/>
      </c>
      <c r="Y248" s="7" t="str">
        <f>IF(LEN(Template!AF248)=0,"",Template!AF248)</f>
        <v>IS3</v>
      </c>
      <c r="Z248" s="7" t="str">
        <f>IF(LEN(Template!AG248)=0,"",Template!AG248)</f>
        <v>IS4</v>
      </c>
      <c r="AA248" s="7" t="str">
        <f>IF(LEN(Template!AH248)=0,"",Template!AH248)</f>
        <v>IS3</v>
      </c>
      <c r="AB248" s="7" t="str">
        <f>IF(LEN(Template!AI248)=0,"",Template!AI248)</f>
        <v>IS4</v>
      </c>
      <c r="AC248" s="7" t="str">
        <f>IF(LEN(Template!AJ248)=0,"",Template!AJ248)</f>
        <v>IS4</v>
      </c>
      <c r="AD248" s="7" t="str">
        <f>IF(LEN(Template!AK248)=0,"",Template!AK248)</f>
        <v>IS4</v>
      </c>
      <c r="AE248" s="7" t="str">
        <f>IF(LEN(Template!AL248)=0,"",Template!AL248)</f>
        <v>IS4</v>
      </c>
      <c r="AF248" s="7" t="str">
        <f>IF(LEN(Template!AM248)=0,"",Template!AM248)</f>
        <v/>
      </c>
      <c r="AG248" s="7" t="str">
        <f>IF(LEN(Template!AN248)=0,"",Template!AN248)</f>
        <v/>
      </c>
      <c r="AH248" s="7" t="str">
        <f>IF(LEN(Template!AO248)=0,"",Template!AO248)</f>
        <v/>
      </c>
      <c r="AI248" t="str">
        <f>IF(LEN(Template!AS248)=0,"",Template!AS248)</f>
        <v/>
      </c>
      <c r="AJ248" t="str">
        <f>IF(LEN(Template!AU248)=0,"",Template!AU248)</f>
        <v/>
      </c>
    </row>
    <row r="249" spans="1:74" x14ac:dyDescent="0.35">
      <c r="A249" s="7">
        <f ca="1">Template!A249</f>
        <v>245</v>
      </c>
      <c r="B249" s="181">
        <f ca="1">Template!B249</f>
        <v>44953.822118055556</v>
      </c>
      <c r="C249" t="str">
        <f ca="1">Template!C249</f>
        <v>WO-23003-154-A-1</v>
      </c>
      <c r="D249" t="str">
        <f ca="1">Template!E249</f>
        <v>U</v>
      </c>
      <c r="E249" s="7">
        <f ca="1">Template!G249</f>
        <v>0</v>
      </c>
      <c r="F249" s="7" t="e">
        <f ca="1">Template!H249</f>
        <v>#N/A</v>
      </c>
      <c r="G249" s="7">
        <f ca="1">Template!I249</f>
        <v>1.097</v>
      </c>
      <c r="H249" s="7">
        <f ca="1">Template!J249</f>
        <v>0</v>
      </c>
      <c r="I249" s="7" t="e">
        <f ca="1">Template!K249</f>
        <v>#N/A</v>
      </c>
      <c r="J249" s="7">
        <f ca="1">Template!L249</f>
        <v>0.40400000000000003</v>
      </c>
      <c r="K249" s="7">
        <f ca="1">Template!M249</f>
        <v>1.635</v>
      </c>
      <c r="L249" s="7" t="e">
        <f ca="1">Template!N249</f>
        <v>#N/A</v>
      </c>
      <c r="M249" s="7">
        <f ca="1">Template!O249</f>
        <v>0.29299999999999998</v>
      </c>
      <c r="N249" s="7">
        <f ca="1">Template!P249</f>
        <v>1</v>
      </c>
      <c r="O249" s="7" t="str">
        <f ca="1">Template!Q249</f>
        <v>&lt;MRL</v>
      </c>
      <c r="P249" s="7" t="e">
        <f ca="1">Template!R249</f>
        <v>#N/A</v>
      </c>
      <c r="Q249" s="7" t="str">
        <f ca="1">Template!S249</f>
        <v>&lt;MRL</v>
      </c>
      <c r="R249" s="7" t="str">
        <f ca="1">Template!T249</f>
        <v>&lt;MRL</v>
      </c>
      <c r="S249" s="7" t="e">
        <f ca="1">Template!U249</f>
        <v>#N/A</v>
      </c>
      <c r="T249" s="7" t="str">
        <f ca="1">Template!V249</f>
        <v>&lt;MRL</v>
      </c>
      <c r="U249" s="7" t="str">
        <f ca="1">Template!W249</f>
        <v>&lt;MRL</v>
      </c>
      <c r="V249" s="7" t="e">
        <f ca="1">Template!X249</f>
        <v>#N/A</v>
      </c>
      <c r="W249" s="7" t="str">
        <f ca="1">Template!Y249</f>
        <v>&lt;MRL</v>
      </c>
      <c r="X249" t="str">
        <f ca="1">Template!AD249</f>
        <v/>
      </c>
      <c r="Y249" s="7" t="str">
        <f>IF(LEN(Template!AF249)=0,"",Template!AF249)</f>
        <v>IS3</v>
      </c>
      <c r="Z249" s="7" t="str">
        <f>IF(LEN(Template!AG249)=0,"",Template!AG249)</f>
        <v>IS4</v>
      </c>
      <c r="AA249" s="7" t="str">
        <f>IF(LEN(Template!AH249)=0,"",Template!AH249)</f>
        <v>IS3</v>
      </c>
      <c r="AB249" s="7" t="str">
        <f>IF(LEN(Template!AI249)=0,"",Template!AI249)</f>
        <v>IS4</v>
      </c>
      <c r="AC249" s="7" t="str">
        <f>IF(LEN(Template!AJ249)=0,"",Template!AJ249)</f>
        <v>IS4</v>
      </c>
      <c r="AD249" s="7" t="str">
        <f>IF(LEN(Template!AK249)=0,"",Template!AK249)</f>
        <v/>
      </c>
      <c r="AE249" s="7" t="str">
        <f>IF(LEN(Template!AL249)=0,"",Template!AL249)</f>
        <v/>
      </c>
      <c r="AF249" s="7" t="str">
        <f>IF(LEN(Template!AM249)=0,"",Template!AM249)</f>
        <v/>
      </c>
      <c r="AG249" s="7" t="str">
        <f>IF(LEN(Template!AN249)=0,"",Template!AN249)</f>
        <v/>
      </c>
      <c r="AH249" s="7" t="str">
        <f>IF(LEN(Template!AO249)=0,"",Template!AO249)</f>
        <v/>
      </c>
      <c r="AI249" t="str">
        <f>IF(LEN(Template!AS249)=0,"",Template!AS249)</f>
        <v/>
      </c>
      <c r="AJ249" t="str">
        <f>IF(LEN(Template!AU249)=0,"",Template!AU249)</f>
        <v/>
      </c>
    </row>
    <row r="250" spans="1:74" x14ac:dyDescent="0.35">
      <c r="A250" s="7">
        <f ca="1">Template!A250</f>
        <v>246</v>
      </c>
      <c r="B250" s="181">
        <f ca="1">Template!B250</f>
        <v>44953.840925925928</v>
      </c>
      <c r="C250" t="str">
        <f ca="1">Template!C250</f>
        <v>WO-23003-155-A-1</v>
      </c>
      <c r="D250" t="str">
        <f ca="1">Template!E250</f>
        <v>U</v>
      </c>
      <c r="E250" s="7">
        <f ca="1">Template!G250</f>
        <v>0</v>
      </c>
      <c r="F250" s="7" t="e">
        <f ca="1">Template!H250</f>
        <v>#N/A</v>
      </c>
      <c r="G250" s="7">
        <f ca="1">Template!I250</f>
        <v>1.1919999999999999</v>
      </c>
      <c r="H250" s="7">
        <f ca="1">Template!J250</f>
        <v>0</v>
      </c>
      <c r="I250" s="7" t="e">
        <f ca="1">Template!K250</f>
        <v>#N/A</v>
      </c>
      <c r="J250" s="7">
        <f ca="1">Template!L250</f>
        <v>0.32600000000000001</v>
      </c>
      <c r="K250" s="7">
        <f ca="1">Template!M250</f>
        <v>0.374</v>
      </c>
      <c r="L250" s="7" t="e">
        <f ca="1">Template!N250</f>
        <v>#N/A</v>
      </c>
      <c r="M250" s="7">
        <f ca="1">Template!O250</f>
        <v>0.26300000000000001</v>
      </c>
      <c r="N250" s="7">
        <f ca="1">Template!P250</f>
        <v>1</v>
      </c>
      <c r="O250" s="7" t="str">
        <f ca="1">Template!Q250</f>
        <v>&lt;MRL</v>
      </c>
      <c r="P250" s="7" t="e">
        <f ca="1">Template!R250</f>
        <v>#N/A</v>
      </c>
      <c r="Q250" s="7" t="str">
        <f ca="1">Template!S250</f>
        <v>&lt;MRL</v>
      </c>
      <c r="R250" s="7" t="str">
        <f ca="1">Template!T250</f>
        <v>&lt;MRL</v>
      </c>
      <c r="S250" s="7" t="e">
        <f ca="1">Template!U250</f>
        <v>#N/A</v>
      </c>
      <c r="T250" s="7" t="str">
        <f ca="1">Template!V250</f>
        <v>&lt;MRL</v>
      </c>
      <c r="U250" s="7" t="str">
        <f ca="1">Template!W250</f>
        <v>&lt;MRL</v>
      </c>
      <c r="V250" s="7" t="e">
        <f ca="1">Template!X250</f>
        <v>#N/A</v>
      </c>
      <c r="W250" s="7" t="str">
        <f ca="1">Template!Y250</f>
        <v>&lt;MRL</v>
      </c>
      <c r="X250" t="str">
        <f ca="1">Template!AD250</f>
        <v/>
      </c>
      <c r="Y250" s="7" t="str">
        <f>IF(LEN(Template!AF250)=0,"",Template!AF250)</f>
        <v>IS3</v>
      </c>
      <c r="Z250" s="7" t="str">
        <f>IF(LEN(Template!AG250)=0,"",Template!AG250)</f>
        <v>IS4</v>
      </c>
      <c r="AA250" s="7" t="str">
        <f>IF(LEN(Template!AH250)=0,"",Template!AH250)</f>
        <v>IS3</v>
      </c>
      <c r="AB250" s="7" t="str">
        <f>IF(LEN(Template!AI250)=0,"",Template!AI250)</f>
        <v>IS4</v>
      </c>
      <c r="AC250" s="7" t="str">
        <f>IF(LEN(Template!AJ250)=0,"",Template!AJ250)</f>
        <v/>
      </c>
      <c r="AD250" s="7" t="str">
        <f>IF(LEN(Template!AK250)=0,"",Template!AK250)</f>
        <v/>
      </c>
      <c r="AE250" s="7" t="str">
        <f>IF(LEN(Template!AL250)=0,"",Template!AL250)</f>
        <v/>
      </c>
      <c r="AF250" s="7" t="str">
        <f>IF(LEN(Template!AM250)=0,"",Template!AM250)</f>
        <v/>
      </c>
      <c r="AG250" s="7" t="str">
        <f>IF(LEN(Template!AN250)=0,"",Template!AN250)</f>
        <v/>
      </c>
      <c r="AH250" s="7" t="str">
        <f>IF(LEN(Template!AO250)=0,"",Template!AO250)</f>
        <v/>
      </c>
      <c r="AI250" t="str">
        <f>IF(LEN(Template!AS250)=0,"",Template!AS250)</f>
        <v/>
      </c>
      <c r="AJ250" t="str">
        <f>IF(LEN(Template!AU250)=0,"",Template!AU250)</f>
        <v/>
      </c>
    </row>
    <row r="251" spans="1:74" x14ac:dyDescent="0.35">
      <c r="A251" s="7">
        <f ca="1">Template!A251</f>
        <v>247</v>
      </c>
      <c r="B251" s="181">
        <f ca="1">Template!B251</f>
        <v>44953.859710648147</v>
      </c>
      <c r="C251" t="str">
        <f ca="1">Template!C251</f>
        <v>WO-23003-156-A-1</v>
      </c>
      <c r="D251" t="str">
        <f ca="1">Template!E251</f>
        <v>U</v>
      </c>
      <c r="E251" s="7">
        <f ca="1">Template!G251</f>
        <v>0</v>
      </c>
      <c r="F251" s="7" t="e">
        <f ca="1">Template!H251</f>
        <v>#N/A</v>
      </c>
      <c r="G251" s="7">
        <f ca="1">Template!I251</f>
        <v>0</v>
      </c>
      <c r="H251" s="7">
        <f ca="1">Template!J251</f>
        <v>0</v>
      </c>
      <c r="I251" s="7" t="e">
        <f ca="1">Template!K251</f>
        <v>#N/A</v>
      </c>
      <c r="J251" s="7">
        <f ca="1">Template!L251</f>
        <v>0.35699999999999998</v>
      </c>
      <c r="K251" s="7">
        <f ca="1">Template!M251</f>
        <v>0.26</v>
      </c>
      <c r="L251" s="7" t="e">
        <f ca="1">Template!N251</f>
        <v>#N/A</v>
      </c>
      <c r="M251" s="7">
        <f ca="1">Template!O251</f>
        <v>0.25</v>
      </c>
      <c r="N251" s="7">
        <f ca="1">Template!P251</f>
        <v>1</v>
      </c>
      <c r="O251" s="7" t="str">
        <f ca="1">Template!Q251</f>
        <v>&lt;MRL</v>
      </c>
      <c r="P251" s="7" t="e">
        <f ca="1">Template!R251</f>
        <v>#N/A</v>
      </c>
      <c r="Q251" s="7" t="str">
        <f ca="1">Template!S251</f>
        <v>&lt;MRL</v>
      </c>
      <c r="R251" s="7" t="str">
        <f ca="1">Template!T251</f>
        <v>&lt;MRL</v>
      </c>
      <c r="S251" s="7" t="e">
        <f ca="1">Template!U251</f>
        <v>#N/A</v>
      </c>
      <c r="T251" s="7" t="str">
        <f ca="1">Template!V251</f>
        <v>&lt;MRL</v>
      </c>
      <c r="U251" s="7" t="str">
        <f ca="1">Template!W251</f>
        <v>&lt;MRL</v>
      </c>
      <c r="V251" s="7" t="e">
        <f ca="1">Template!X251</f>
        <v>#N/A</v>
      </c>
      <c r="W251" s="7" t="str">
        <f ca="1">Template!Y251</f>
        <v>&lt;MRL</v>
      </c>
      <c r="X251" t="str">
        <f ca="1">Template!AD251</f>
        <v/>
      </c>
      <c r="Y251" s="7" t="str">
        <f>IF(LEN(Template!AF251)=0,"",Template!AF251)</f>
        <v>IS3</v>
      </c>
      <c r="Z251" s="7" t="str">
        <f>IF(LEN(Template!AG251)=0,"",Template!AG251)</f>
        <v/>
      </c>
      <c r="AA251" s="7" t="str">
        <f>IF(LEN(Template!AH251)=0,"",Template!AH251)</f>
        <v>IS3</v>
      </c>
      <c r="AB251" s="7" t="str">
        <f>IF(LEN(Template!AI251)=0,"",Template!AI251)</f>
        <v>IS4</v>
      </c>
      <c r="AC251" s="7" t="str">
        <f>IF(LEN(Template!AJ251)=0,"",Template!AJ251)</f>
        <v/>
      </c>
      <c r="AD251" s="7" t="str">
        <f>IF(LEN(Template!AK251)=0,"",Template!AK251)</f>
        <v/>
      </c>
      <c r="AE251" s="7" t="str">
        <f>IF(LEN(Template!AL251)=0,"",Template!AL251)</f>
        <v/>
      </c>
      <c r="AF251" s="7" t="str">
        <f>IF(LEN(Template!AM251)=0,"",Template!AM251)</f>
        <v/>
      </c>
      <c r="AG251" s="7" t="str">
        <f>IF(LEN(Template!AN251)=0,"",Template!AN251)</f>
        <v/>
      </c>
      <c r="AH251" s="7" t="str">
        <f>IF(LEN(Template!AO251)=0,"",Template!AO251)</f>
        <v/>
      </c>
      <c r="AI251" t="str">
        <f>IF(LEN(Template!AS251)=0,"",Template!AS251)</f>
        <v/>
      </c>
      <c r="AJ251" t="str">
        <f>IF(LEN(Template!AU251)=0,"",Template!AU251)</f>
        <v/>
      </c>
    </row>
    <row r="252" spans="1:74" x14ac:dyDescent="0.35">
      <c r="A252" s="7">
        <f ca="1">Template!A252</f>
        <v>248</v>
      </c>
      <c r="B252" s="181">
        <f ca="1">Template!B252</f>
        <v>44953.878518518519</v>
      </c>
      <c r="C252" t="str">
        <f ca="1">Template!C252</f>
        <v>WO-23003-157-A-1</v>
      </c>
      <c r="D252" t="str">
        <f ca="1">Template!E252</f>
        <v>U</v>
      </c>
      <c r="E252" s="7">
        <f ca="1">Template!G252</f>
        <v>0</v>
      </c>
      <c r="F252" s="7" t="e">
        <f ca="1">Template!H252</f>
        <v>#N/A</v>
      </c>
      <c r="G252" s="7">
        <f ca="1">Template!I252</f>
        <v>0.40899999999999997</v>
      </c>
      <c r="H252" s="7">
        <f ca="1">Template!J252</f>
        <v>0</v>
      </c>
      <c r="I252" s="7" t="e">
        <f ca="1">Template!K252</f>
        <v>#N/A</v>
      </c>
      <c r="J252" s="7">
        <f ca="1">Template!L252</f>
        <v>0.38</v>
      </c>
      <c r="K252" s="7">
        <f ca="1">Template!M252</f>
        <v>0.28599999999999998</v>
      </c>
      <c r="L252" s="7" t="e">
        <f ca="1">Template!N252</f>
        <v>#N/A</v>
      </c>
      <c r="M252" s="7">
        <f ca="1">Template!O252</f>
        <v>0.251</v>
      </c>
      <c r="N252" s="7">
        <f ca="1">Template!P252</f>
        <v>1</v>
      </c>
      <c r="O252" s="7" t="str">
        <f ca="1">Template!Q252</f>
        <v>&lt;MRL</v>
      </c>
      <c r="P252" s="7" t="e">
        <f ca="1">Template!R252</f>
        <v>#N/A</v>
      </c>
      <c r="Q252" s="7" t="str">
        <f ca="1">Template!S252</f>
        <v>&lt;MRL</v>
      </c>
      <c r="R252" s="7" t="str">
        <f ca="1">Template!T252</f>
        <v>&lt;MRL</v>
      </c>
      <c r="S252" s="7" t="e">
        <f ca="1">Template!U252</f>
        <v>#N/A</v>
      </c>
      <c r="T252" s="7" t="str">
        <f ca="1">Template!V252</f>
        <v>&lt;MRL</v>
      </c>
      <c r="U252" s="7" t="str">
        <f ca="1">Template!W252</f>
        <v>&lt;MRL</v>
      </c>
      <c r="V252" s="7" t="e">
        <f ca="1">Template!X252</f>
        <v>#N/A</v>
      </c>
      <c r="W252" s="7" t="str">
        <f ca="1">Template!Y252</f>
        <v>&lt;MRL</v>
      </c>
      <c r="X252" t="str">
        <f ca="1">Template!AD252</f>
        <v/>
      </c>
      <c r="Y252" s="7" t="str">
        <f>IF(LEN(Template!AF252)=0,"",Template!AF252)</f>
        <v>IS3</v>
      </c>
      <c r="Z252" s="7" t="str">
        <f>IF(LEN(Template!AG252)=0,"",Template!AG252)</f>
        <v>IS4</v>
      </c>
      <c r="AA252" s="7" t="str">
        <f>IF(LEN(Template!AH252)=0,"",Template!AH252)</f>
        <v>IS3</v>
      </c>
      <c r="AB252" s="7" t="str">
        <f>IF(LEN(Template!AI252)=0,"",Template!AI252)</f>
        <v>IS4</v>
      </c>
      <c r="AC252" s="7" t="str">
        <f>IF(LEN(Template!AJ252)=0,"",Template!AJ252)</f>
        <v>IS4</v>
      </c>
      <c r="AD252" s="7" t="str">
        <f>IF(LEN(Template!AK252)=0,"",Template!AK252)</f>
        <v>IS4</v>
      </c>
      <c r="AE252" s="7" t="str">
        <f>IF(LEN(Template!AL252)=0,"",Template!AL252)</f>
        <v/>
      </c>
      <c r="AF252" s="7" t="str">
        <f>IF(LEN(Template!AM252)=0,"",Template!AM252)</f>
        <v/>
      </c>
      <c r="AG252" s="7" t="str">
        <f>IF(LEN(Template!AN252)=0,"",Template!AN252)</f>
        <v/>
      </c>
      <c r="AH252" s="7" t="str">
        <f>IF(LEN(Template!AO252)=0,"",Template!AO252)</f>
        <v/>
      </c>
      <c r="AI252" t="str">
        <f>IF(LEN(Template!AS252)=0,"",Template!AS252)</f>
        <v/>
      </c>
      <c r="AJ252" t="str">
        <f>IF(LEN(Template!AU252)=0,"",Template!AU252)</f>
        <v/>
      </c>
    </row>
    <row r="253" spans="1:74" x14ac:dyDescent="0.35">
      <c r="A253" s="7">
        <f ca="1">Template!A253</f>
        <v>249</v>
      </c>
      <c r="B253" s="181">
        <f ca="1">Template!B253</f>
        <v>44953.897314814814</v>
      </c>
      <c r="C253" t="str">
        <f ca="1">Template!C253</f>
        <v>WO-23003-158-A-1</v>
      </c>
      <c r="D253" t="str">
        <f ca="1">Template!E253</f>
        <v>U</v>
      </c>
      <c r="E253" s="7">
        <f ca="1">Template!G253</f>
        <v>0</v>
      </c>
      <c r="F253" s="7" t="e">
        <f ca="1">Template!H253</f>
        <v>#N/A</v>
      </c>
      <c r="G253" s="7">
        <f ca="1">Template!I253</f>
        <v>0.86299999999999999</v>
      </c>
      <c r="H253" s="7">
        <f ca="1">Template!J253</f>
        <v>0</v>
      </c>
      <c r="I253" s="7" t="e">
        <f ca="1">Template!K253</f>
        <v>#N/A</v>
      </c>
      <c r="J253" s="7">
        <f ca="1">Template!L253</f>
        <v>0.308</v>
      </c>
      <c r="K253" s="7">
        <f ca="1">Template!M253</f>
        <v>0.26700000000000002</v>
      </c>
      <c r="L253" s="7" t="e">
        <f ca="1">Template!N253</f>
        <v>#N/A</v>
      </c>
      <c r="M253" s="7">
        <f ca="1">Template!O253</f>
        <v>1.766</v>
      </c>
      <c r="N253" s="7">
        <f ca="1">Template!P253</f>
        <v>1</v>
      </c>
      <c r="O253" s="7" t="str">
        <f ca="1">Template!Q253</f>
        <v>&lt;MRL</v>
      </c>
      <c r="P253" s="7" t="e">
        <f ca="1">Template!R253</f>
        <v>#N/A</v>
      </c>
      <c r="Q253" s="7" t="str">
        <f ca="1">Template!S253</f>
        <v>&lt;MRL</v>
      </c>
      <c r="R253" s="7" t="str">
        <f ca="1">Template!T253</f>
        <v>&lt;MRL</v>
      </c>
      <c r="S253" s="7" t="e">
        <f ca="1">Template!U253</f>
        <v>#N/A</v>
      </c>
      <c r="T253" s="7" t="str">
        <f ca="1">Template!V253</f>
        <v>&lt;MRL</v>
      </c>
      <c r="U253" s="7" t="str">
        <f ca="1">Template!W253</f>
        <v>&lt;MRL</v>
      </c>
      <c r="V253" s="7" t="e">
        <f ca="1">Template!X253</f>
        <v>#N/A</v>
      </c>
      <c r="W253" s="7" t="str">
        <f ca="1">Template!Y253</f>
        <v>&lt;MRL</v>
      </c>
      <c r="X253" t="str">
        <f ca="1">Template!AD253</f>
        <v/>
      </c>
      <c r="Y253" s="7" t="str">
        <f>IF(LEN(Template!AF253)=0,"",Template!AF253)</f>
        <v>IS3</v>
      </c>
      <c r="Z253" s="7" t="str">
        <f>IF(LEN(Template!AG253)=0,"",Template!AG253)</f>
        <v/>
      </c>
      <c r="AA253" s="7" t="str">
        <f>IF(LEN(Template!AH253)=0,"",Template!AH253)</f>
        <v>IS3</v>
      </c>
      <c r="AB253" s="7" t="str">
        <f>IF(LEN(Template!AI253)=0,"",Template!AI253)</f>
        <v>IS4</v>
      </c>
      <c r="AC253" s="7" t="str">
        <f>IF(LEN(Template!AJ253)=0,"",Template!AJ253)</f>
        <v/>
      </c>
      <c r="AD253" s="7" t="str">
        <f>IF(LEN(Template!AK253)=0,"",Template!AK253)</f>
        <v/>
      </c>
      <c r="AE253" s="7" t="str">
        <f>IF(LEN(Template!AL253)=0,"",Template!AL253)</f>
        <v/>
      </c>
      <c r="AF253" s="7" t="str">
        <f>IF(LEN(Template!AM253)=0,"",Template!AM253)</f>
        <v/>
      </c>
      <c r="AG253" s="7" t="str">
        <f>IF(LEN(Template!AN253)=0,"",Template!AN253)</f>
        <v/>
      </c>
      <c r="AH253" s="7" t="str">
        <f>IF(LEN(Template!AO253)=0,"",Template!AO253)</f>
        <v/>
      </c>
      <c r="AI253" t="str">
        <f>IF(LEN(Template!AS253)=0,"",Template!AS253)</f>
        <v/>
      </c>
      <c r="AJ253" t="str">
        <f>IF(LEN(Template!AU253)=0,"",Template!AU253)</f>
        <v/>
      </c>
    </row>
    <row r="254" spans="1:74" x14ac:dyDescent="0.35">
      <c r="A254" s="7">
        <f ca="1">Template!A254</f>
        <v>250</v>
      </c>
      <c r="B254" s="181">
        <f ca="1">Template!B254</f>
        <v>44953.916122685187</v>
      </c>
      <c r="C254" t="str">
        <f ca="1">Template!C254</f>
        <v>WO-23003-159-A-1</v>
      </c>
      <c r="D254" t="str">
        <f ca="1">Template!E254</f>
        <v>U</v>
      </c>
      <c r="E254" s="7">
        <f ca="1">Template!G254</f>
        <v>0</v>
      </c>
      <c r="F254" s="7" t="e">
        <f ca="1">Template!H254</f>
        <v>#N/A</v>
      </c>
      <c r="G254" s="7">
        <f ca="1">Template!I254</f>
        <v>0</v>
      </c>
      <c r="H254" s="7">
        <f ca="1">Template!J254</f>
        <v>0</v>
      </c>
      <c r="I254" s="7" t="e">
        <f ca="1">Template!K254</f>
        <v>#N/A</v>
      </c>
      <c r="J254" s="7">
        <f ca="1">Template!L254</f>
        <v>0.29299999999999998</v>
      </c>
      <c r="K254" s="7">
        <f ca="1">Template!M254</f>
        <v>0.32500000000000001</v>
      </c>
      <c r="L254" s="7" t="e">
        <f ca="1">Template!N254</f>
        <v>#N/A</v>
      </c>
      <c r="M254" s="7">
        <f ca="1">Template!O254</f>
        <v>0.34300000000000003</v>
      </c>
      <c r="N254" s="7">
        <f ca="1">Template!P254</f>
        <v>1</v>
      </c>
      <c r="O254" s="7" t="str">
        <f ca="1">Template!Q254</f>
        <v>&lt;MRL</v>
      </c>
      <c r="P254" s="7" t="e">
        <f ca="1">Template!R254</f>
        <v>#N/A</v>
      </c>
      <c r="Q254" s="7" t="str">
        <f ca="1">Template!S254</f>
        <v>&lt;MRL</v>
      </c>
      <c r="R254" s="7" t="str">
        <f ca="1">Template!T254</f>
        <v>&lt;MRL</v>
      </c>
      <c r="S254" s="7" t="e">
        <f ca="1">Template!U254</f>
        <v>#N/A</v>
      </c>
      <c r="T254" s="7" t="str">
        <f ca="1">Template!V254</f>
        <v>&lt;MRL</v>
      </c>
      <c r="U254" s="7" t="str">
        <f ca="1">Template!W254</f>
        <v>&lt;MRL</v>
      </c>
      <c r="V254" s="7" t="e">
        <f ca="1">Template!X254</f>
        <v>#N/A</v>
      </c>
      <c r="W254" s="7" t="str">
        <f ca="1">Template!Y254</f>
        <v>&lt;MRL</v>
      </c>
      <c r="X254" t="str">
        <f ca="1">Template!AD254</f>
        <v/>
      </c>
      <c r="Y254" s="7" t="str">
        <f>IF(LEN(Template!AF254)=0,"",Template!AF254)</f>
        <v>IS3</v>
      </c>
      <c r="Z254" s="7" t="str">
        <f>IF(LEN(Template!AG254)=0,"",Template!AG254)</f>
        <v>IS4</v>
      </c>
      <c r="AA254" s="7" t="str">
        <f>IF(LEN(Template!AH254)=0,"",Template!AH254)</f>
        <v>IS3</v>
      </c>
      <c r="AB254" s="7" t="str">
        <f>IF(LEN(Template!AI254)=0,"",Template!AI254)</f>
        <v>IS4</v>
      </c>
      <c r="AC254" s="7" t="str">
        <f>IF(LEN(Template!AJ254)=0,"",Template!AJ254)</f>
        <v>IS4</v>
      </c>
      <c r="AD254" s="7" t="str">
        <f>IF(LEN(Template!AK254)=0,"",Template!AK254)</f>
        <v/>
      </c>
      <c r="AE254" s="7" t="str">
        <f>IF(LEN(Template!AL254)=0,"",Template!AL254)</f>
        <v/>
      </c>
      <c r="AF254" s="7" t="str">
        <f>IF(LEN(Template!AM254)=0,"",Template!AM254)</f>
        <v/>
      </c>
      <c r="AG254" s="7" t="str">
        <f>IF(LEN(Template!AN254)=0,"",Template!AN254)</f>
        <v/>
      </c>
      <c r="AH254" s="7" t="str">
        <f>IF(LEN(Template!AO254)=0,"",Template!AO254)</f>
        <v/>
      </c>
      <c r="AI254" t="str">
        <f>IF(LEN(Template!AS254)=0,"",Template!AS254)</f>
        <v/>
      </c>
      <c r="AJ254" t="str">
        <f>IF(LEN(Template!AU254)=0,"",Template!AU254)</f>
        <v/>
      </c>
    </row>
    <row r="255" spans="1:74" x14ac:dyDescent="0.35">
      <c r="A255" s="7">
        <f ca="1">Template!A255</f>
        <v>251</v>
      </c>
      <c r="B255" s="181">
        <f ca="1">Template!B255</f>
        <v>44953.934930555559</v>
      </c>
      <c r="C255" t="str">
        <f ca="1">Template!C255</f>
        <v>WO-23003-160-A-1</v>
      </c>
      <c r="D255" t="str">
        <f ca="1">Template!E255</f>
        <v>U</v>
      </c>
      <c r="E255" s="7">
        <f ca="1">Template!G255</f>
        <v>0</v>
      </c>
      <c r="F255" s="7" t="e">
        <f ca="1">Template!H255</f>
        <v>#N/A</v>
      </c>
      <c r="G255" s="7">
        <f ca="1">Template!I255</f>
        <v>0</v>
      </c>
      <c r="H255" s="7">
        <f ca="1">Template!J255</f>
        <v>1.7969999999999999</v>
      </c>
      <c r="I255" s="7" t="e">
        <f ca="1">Template!K255</f>
        <v>#N/A</v>
      </c>
      <c r="J255" s="7">
        <f ca="1">Template!L255</f>
        <v>0.36099999999999999</v>
      </c>
      <c r="K255" s="7">
        <f ca="1">Template!M255</f>
        <v>0.313</v>
      </c>
      <c r="L255" s="7" t="e">
        <f ca="1">Template!N255</f>
        <v>#N/A</v>
      </c>
      <c r="M255" s="7">
        <f ca="1">Template!O255</f>
        <v>0.48699999999999999</v>
      </c>
      <c r="N255" s="7">
        <f ca="1">Template!P255</f>
        <v>1</v>
      </c>
      <c r="O255" s="7" t="str">
        <f ca="1">Template!Q255</f>
        <v>&lt;MRL</v>
      </c>
      <c r="P255" s="7" t="e">
        <f ca="1">Template!R255</f>
        <v>#N/A</v>
      </c>
      <c r="Q255" s="7" t="str">
        <f ca="1">Template!S255</f>
        <v>&lt;MRL</v>
      </c>
      <c r="R255" s="7" t="str">
        <f ca="1">Template!T255</f>
        <v>&lt;MRL</v>
      </c>
      <c r="S255" s="7" t="e">
        <f ca="1">Template!U255</f>
        <v>#N/A</v>
      </c>
      <c r="T255" s="7" t="str">
        <f ca="1">Template!V255</f>
        <v>&lt;MRL</v>
      </c>
      <c r="U255" s="7" t="str">
        <f ca="1">Template!W255</f>
        <v>&lt;MRL</v>
      </c>
      <c r="V255" s="7" t="e">
        <f ca="1">Template!X255</f>
        <v>#N/A</v>
      </c>
      <c r="W255" s="7" t="str">
        <f ca="1">Template!Y255</f>
        <v>&lt;MRL</v>
      </c>
      <c r="X255" t="str">
        <f ca="1">Template!AD255</f>
        <v/>
      </c>
      <c r="Y255" s="7" t="str">
        <f>IF(LEN(Template!AF255)=0,"",Template!AF255)</f>
        <v>IS3</v>
      </c>
      <c r="Z255" s="7" t="str">
        <f>IF(LEN(Template!AG255)=0,"",Template!AG255)</f>
        <v>IS4</v>
      </c>
      <c r="AA255" s="7" t="str">
        <f>IF(LEN(Template!AH255)=0,"",Template!AH255)</f>
        <v>IS3</v>
      </c>
      <c r="AB255" s="7" t="str">
        <f>IF(LEN(Template!AI255)=0,"",Template!AI255)</f>
        <v>IS4</v>
      </c>
      <c r="AC255" s="7" t="str">
        <f>IF(LEN(Template!AJ255)=0,"",Template!AJ255)</f>
        <v/>
      </c>
      <c r="AD255" s="7" t="str">
        <f>IF(LEN(Template!AK255)=0,"",Template!AK255)</f>
        <v/>
      </c>
      <c r="AE255" s="7" t="str">
        <f>IF(LEN(Template!AL255)=0,"",Template!AL255)</f>
        <v/>
      </c>
      <c r="AF255" s="7" t="str">
        <f>IF(LEN(Template!AM255)=0,"",Template!AM255)</f>
        <v/>
      </c>
      <c r="AG255" s="7" t="str">
        <f>IF(LEN(Template!AN255)=0,"",Template!AN255)</f>
        <v/>
      </c>
      <c r="AH255" s="7" t="str">
        <f>IF(LEN(Template!AO255)=0,"",Template!AO255)</f>
        <v/>
      </c>
      <c r="AI255" t="str">
        <f>IF(LEN(Template!AS255)=0,"",Template!AS255)</f>
        <v/>
      </c>
      <c r="AJ255" t="str">
        <f>IF(LEN(Template!AU255)=0,"",Template!AU255)</f>
        <v/>
      </c>
    </row>
    <row r="256" spans="1:74" x14ac:dyDescent="0.35">
      <c r="A256" s="7">
        <f ca="1">Template!A256</f>
        <v>252</v>
      </c>
      <c r="B256" s="181">
        <f ca="1">Template!B256</f>
        <v>44953.953726851854</v>
      </c>
      <c r="C256" t="str">
        <f ca="1">Template!C256</f>
        <v>LRB-17-inj1</v>
      </c>
      <c r="D256" t="str">
        <f ca="1">Template!E256</f>
        <v>K</v>
      </c>
      <c r="E256" s="7">
        <f ca="1">Template!G256</f>
        <v>0</v>
      </c>
      <c r="F256" s="7" t="e">
        <f ca="1">Template!H256</f>
        <v>#N/A</v>
      </c>
      <c r="G256" s="7">
        <f ca="1">Template!I256</f>
        <v>0</v>
      </c>
      <c r="H256" s="7">
        <f ca="1">Template!J256</f>
        <v>0.78600000000000003</v>
      </c>
      <c r="I256" s="7" t="e">
        <f ca="1">Template!K256</f>
        <v>#N/A</v>
      </c>
      <c r="J256" s="7">
        <f ca="1">Template!L256</f>
        <v>0.58799999999999997</v>
      </c>
      <c r="K256" s="7">
        <f ca="1">Template!M256</f>
        <v>0.25600000000000001</v>
      </c>
      <c r="L256" s="7" t="e">
        <f ca="1">Template!N256</f>
        <v>#N/A</v>
      </c>
      <c r="M256" s="7">
        <f ca="1">Template!O256</f>
        <v>0.32200000000000001</v>
      </c>
      <c r="N256" s="7">
        <f ca="1">Template!P256</f>
        <v>1</v>
      </c>
      <c r="O256" s="7" t="str">
        <f ca="1">Template!Q256</f>
        <v>&lt;MRL</v>
      </c>
      <c r="P256" s="7" t="e">
        <f ca="1">Template!R256</f>
        <v>#N/A</v>
      </c>
      <c r="Q256" s="7" t="str">
        <f ca="1">Template!S256</f>
        <v>&lt;MRL</v>
      </c>
      <c r="R256" s="7" t="str">
        <f ca="1">Template!T256</f>
        <v>&lt;MRL</v>
      </c>
      <c r="S256" s="7" t="e">
        <f ca="1">Template!U256</f>
        <v>#N/A</v>
      </c>
      <c r="T256" s="7" t="str">
        <f ca="1">Template!V256</f>
        <v>&lt;MRL</v>
      </c>
      <c r="U256" s="7" t="str">
        <f ca="1">Template!W256</f>
        <v>&lt;MRL</v>
      </c>
      <c r="V256" s="7" t="e">
        <f ca="1">Template!X256</f>
        <v>#N/A</v>
      </c>
      <c r="W256" s="7" t="str">
        <f ca="1">Template!Y256</f>
        <v>&lt;MRL</v>
      </c>
      <c r="X256" t="str">
        <f ca="1">Template!AD256</f>
        <v/>
      </c>
      <c r="Y256" s="7" t="str">
        <f>IF(LEN(Template!AF256)=0,"",Template!AF256)</f>
        <v/>
      </c>
      <c r="Z256" s="7" t="str">
        <f>IF(LEN(Template!AG256)=0,"",Template!AG256)</f>
        <v/>
      </c>
      <c r="AA256" s="7" t="str">
        <f>IF(LEN(Template!AH256)=0,"",Template!AH256)</f>
        <v/>
      </c>
      <c r="AB256" s="7" t="str">
        <f>IF(LEN(Template!AI256)=0,"",Template!AI256)</f>
        <v/>
      </c>
      <c r="AC256" s="7" t="str">
        <f>IF(LEN(Template!AJ256)=0,"",Template!AJ256)</f>
        <v/>
      </c>
      <c r="AD256" s="7" t="str">
        <f>IF(LEN(Template!AK256)=0,"",Template!AK256)</f>
        <v/>
      </c>
      <c r="AE256" s="7" t="str">
        <f>IF(LEN(Template!AL256)=0,"",Template!AL256)</f>
        <v/>
      </c>
      <c r="AF256" s="7" t="str">
        <f>IF(LEN(Template!AM256)=0,"",Template!AM256)</f>
        <v/>
      </c>
      <c r="AG256" s="7" t="str">
        <f>IF(LEN(Template!AN256)=0,"",Template!AN256)</f>
        <v/>
      </c>
      <c r="AH256" s="7" t="str">
        <f>IF(LEN(Template!AO256)=0,"",Template!AO256)</f>
        <v/>
      </c>
      <c r="AI256" t="str">
        <f>IF(LEN(Template!AS256)=0,"",Template!AS256)</f>
        <v/>
      </c>
      <c r="AJ256" t="str">
        <f>IF(LEN(Template!AU256)=0,"",Template!AU256)</f>
        <v/>
      </c>
    </row>
    <row r="257" spans="1:36" x14ac:dyDescent="0.35">
      <c r="A257" s="7">
        <f ca="1">Template!A257</f>
        <v>253</v>
      </c>
      <c r="B257" s="181">
        <f ca="1">Template!B257</f>
        <v>44953.972546296296</v>
      </c>
      <c r="C257" t="str">
        <f ca="1">Template!C257</f>
        <v>AB-230117-02 LRB 17</v>
      </c>
      <c r="D257" t="str">
        <f ca="1">Template!E257</f>
        <v>K</v>
      </c>
      <c r="E257" s="7">
        <f ca="1">Template!G257</f>
        <v>0</v>
      </c>
      <c r="F257" s="7" t="e">
        <f ca="1">Template!H257</f>
        <v>#N/A</v>
      </c>
      <c r="G257" s="7">
        <f ca="1">Template!I257</f>
        <v>0</v>
      </c>
      <c r="H257" s="7">
        <f ca="1">Template!J257</f>
        <v>0.88900000000000001</v>
      </c>
      <c r="I257" s="7" t="e">
        <f ca="1">Template!K257</f>
        <v>#N/A</v>
      </c>
      <c r="J257" s="7">
        <f ca="1">Template!L257</f>
        <v>0.626</v>
      </c>
      <c r="K257" s="7">
        <f ca="1">Template!M257</f>
        <v>0.23</v>
      </c>
      <c r="L257" s="7" t="e">
        <f ca="1">Template!N257</f>
        <v>#N/A</v>
      </c>
      <c r="M257" s="7">
        <f ca="1">Template!O257</f>
        <v>0.33100000000000002</v>
      </c>
      <c r="N257" s="7">
        <f ca="1">Template!P257</f>
        <v>1</v>
      </c>
      <c r="O257" s="7" t="str">
        <f ca="1">Template!Q257</f>
        <v>&lt;MRL</v>
      </c>
      <c r="P257" s="7" t="e">
        <f ca="1">Template!R257</f>
        <v>#N/A</v>
      </c>
      <c r="Q257" s="7" t="str">
        <f ca="1">Template!S257</f>
        <v>&lt;MRL</v>
      </c>
      <c r="R257" s="7" t="str">
        <f ca="1">Template!T257</f>
        <v>&lt;MRL</v>
      </c>
      <c r="S257" s="7" t="e">
        <f ca="1">Template!U257</f>
        <v>#N/A</v>
      </c>
      <c r="T257" s="7" t="str">
        <f ca="1">Template!V257</f>
        <v>&lt;MRL</v>
      </c>
      <c r="U257" s="7" t="str">
        <f ca="1">Template!W257</f>
        <v>&lt;MRL</v>
      </c>
      <c r="V257" s="7" t="e">
        <f ca="1">Template!X257</f>
        <v>#N/A</v>
      </c>
      <c r="W257" s="7" t="str">
        <f ca="1">Template!Y257</f>
        <v>&lt;MRL</v>
      </c>
      <c r="X257" t="str">
        <f ca="1">Template!AD257</f>
        <v/>
      </c>
      <c r="Y257" s="7" t="str">
        <f>IF(LEN(Template!AF257)=0,"",Template!AF257)</f>
        <v/>
      </c>
      <c r="Z257" s="7" t="str">
        <f>IF(LEN(Template!AG257)=0,"",Template!AG257)</f>
        <v/>
      </c>
      <c r="AA257" s="7" t="str">
        <f>IF(LEN(Template!AH257)=0,"",Template!AH257)</f>
        <v/>
      </c>
      <c r="AB257" s="7" t="str">
        <f>IF(LEN(Template!AI257)=0,"",Template!AI257)</f>
        <v/>
      </c>
      <c r="AC257" s="7" t="str">
        <f>IF(LEN(Template!AJ257)=0,"",Template!AJ257)</f>
        <v/>
      </c>
      <c r="AD257" s="7" t="str">
        <f>IF(LEN(Template!AK257)=0,"",Template!AK257)</f>
        <v/>
      </c>
      <c r="AE257" s="7" t="str">
        <f>IF(LEN(Template!AL257)=0,"",Template!AL257)</f>
        <v/>
      </c>
      <c r="AF257" s="7" t="str">
        <f>IF(LEN(Template!AM257)=0,"",Template!AM257)</f>
        <v/>
      </c>
      <c r="AG257" s="7" t="str">
        <f>IF(LEN(Template!AN257)=0,"",Template!AN257)</f>
        <v/>
      </c>
      <c r="AH257" s="7" t="str">
        <f>IF(LEN(Template!AO257)=0,"",Template!AO257)</f>
        <v/>
      </c>
      <c r="AI257" t="str">
        <f>IF(LEN(Template!AS257)=0,"",Template!AS257)</f>
        <v/>
      </c>
      <c r="AJ257" t="str">
        <f>IF(LEN(Template!AU257)=0,"",Template!AU257)</f>
        <v/>
      </c>
    </row>
    <row r="258" spans="1:36" x14ac:dyDescent="0.35">
      <c r="A258" s="7">
        <f ca="1">Template!A258</f>
        <v>254</v>
      </c>
      <c r="B258" s="181">
        <f ca="1">Template!B258</f>
        <v>44953.991342592592</v>
      </c>
      <c r="C258" t="str">
        <f ca="1">Template!C258</f>
        <v>AB-230117-02 LD 8</v>
      </c>
      <c r="D258" t="str">
        <f ca="1">Template!E258</f>
        <v>D</v>
      </c>
      <c r="E258" s="7">
        <f ca="1">Template!G258</f>
        <v>0</v>
      </c>
      <c r="F258" s="7" t="e">
        <f ca="1">Template!H258</f>
        <v>#N/A</v>
      </c>
      <c r="G258" s="7">
        <f ca="1">Template!I258</f>
        <v>0</v>
      </c>
      <c r="H258" s="7">
        <f ca="1">Template!J258</f>
        <v>0</v>
      </c>
      <c r="I258" s="7" t="e">
        <f ca="1">Template!K258</f>
        <v>#N/A</v>
      </c>
      <c r="J258" s="7">
        <f ca="1">Template!L258</f>
        <v>0.41399999999999998</v>
      </c>
      <c r="K258" s="7">
        <f ca="1">Template!M258</f>
        <v>0.38</v>
      </c>
      <c r="L258" s="7" t="e">
        <f ca="1">Template!N258</f>
        <v>#N/A</v>
      </c>
      <c r="M258" s="7">
        <f ca="1">Template!O258</f>
        <v>0.49</v>
      </c>
      <c r="N258" s="7">
        <f ca="1">Template!P258</f>
        <v>1</v>
      </c>
      <c r="O258" s="7" t="str">
        <f ca="1">Template!Q258</f>
        <v>&lt;MRL</v>
      </c>
      <c r="P258" s="7" t="e">
        <f ca="1">Template!R258</f>
        <v>#N/A</v>
      </c>
      <c r="Q258" s="7" t="str">
        <f ca="1">Template!S258</f>
        <v>&lt;MRL</v>
      </c>
      <c r="R258" s="7" t="str">
        <f ca="1">Template!T258</f>
        <v>&lt;MRL</v>
      </c>
      <c r="S258" s="7" t="e">
        <f ca="1">Template!U258</f>
        <v>#N/A</v>
      </c>
      <c r="T258" s="7" t="str">
        <f ca="1">Template!V258</f>
        <v>&lt;MRL</v>
      </c>
      <c r="U258" s="7" t="str">
        <f ca="1">Template!W258</f>
        <v>&lt;MRL</v>
      </c>
      <c r="V258" s="7" t="e">
        <f ca="1">Template!X258</f>
        <v>#N/A</v>
      </c>
      <c r="W258" s="7" t="str">
        <f ca="1">Template!Y258</f>
        <v>&lt;MRL</v>
      </c>
      <c r="X258" t="str">
        <f ca="1">Template!AD258</f>
        <v/>
      </c>
      <c r="Y258" s="7" t="str">
        <f>IF(LEN(Template!AF258)=0,"",Template!AF258)</f>
        <v>IS3</v>
      </c>
      <c r="Z258" s="7" t="str">
        <f>IF(LEN(Template!AG258)=0,"",Template!AG258)</f>
        <v>IS4</v>
      </c>
      <c r="AA258" s="7" t="str">
        <f>IF(LEN(Template!AH258)=0,"",Template!AH258)</f>
        <v>IS3</v>
      </c>
      <c r="AB258" s="7" t="str">
        <f>IF(LEN(Template!AI258)=0,"",Template!AI258)</f>
        <v>IS4</v>
      </c>
      <c r="AC258" s="7" t="str">
        <f>IF(LEN(Template!AJ258)=0,"",Template!AJ258)</f>
        <v/>
      </c>
      <c r="AD258" s="7" t="str">
        <f>IF(LEN(Template!AK258)=0,"",Template!AK258)</f>
        <v/>
      </c>
      <c r="AE258" s="7" t="str">
        <f>IF(LEN(Template!AL258)=0,"",Template!AL258)</f>
        <v/>
      </c>
      <c r="AF258" s="7" t="str">
        <f>IF(LEN(Template!AM258)=0,"",Template!AM258)</f>
        <v/>
      </c>
      <c r="AG258" s="7" t="str">
        <f>IF(LEN(Template!AN258)=0,"",Template!AN258)</f>
        <v/>
      </c>
      <c r="AH258" s="7" t="str">
        <f>IF(LEN(Template!AO258)=0,"",Template!AO258)</f>
        <v/>
      </c>
      <c r="AI258" t="str">
        <f>IF(LEN(Template!AS258)=0,"",Template!AS258)</f>
        <v/>
      </c>
      <c r="AJ258" t="str">
        <f>IF(LEN(Template!AU258)=0,"",Template!AU258)</f>
        <v/>
      </c>
    </row>
    <row r="259" spans="1:36" x14ac:dyDescent="0.35">
      <c r="A259" s="7">
        <f ca="1">Template!A259</f>
        <v>255</v>
      </c>
      <c r="B259" s="181">
        <f ca="1">Template!B259</f>
        <v>44954.010162037041</v>
      </c>
      <c r="C259" t="str">
        <f ca="1">Template!C259</f>
        <v>AB-230117-02 LFB-H 9</v>
      </c>
      <c r="D259" t="str">
        <f ca="1">Template!E259</f>
        <v>Z</v>
      </c>
      <c r="E259" s="7">
        <f ca="1">Template!G259</f>
        <v>160.935</v>
      </c>
      <c r="F259" s="7" t="e">
        <f ca="1">Template!H259</f>
        <v>#N/A</v>
      </c>
      <c r="G259" s="7">
        <f ca="1">Template!I259</f>
        <v>183.084</v>
      </c>
      <c r="H259" s="7">
        <f ca="1">Template!J259</f>
        <v>181.434</v>
      </c>
      <c r="I259" s="7" t="e">
        <f ca="1">Template!K259</f>
        <v>#N/A</v>
      </c>
      <c r="J259" s="7">
        <f ca="1">Template!L259</f>
        <v>178.35499999999999</v>
      </c>
      <c r="K259" s="7">
        <f ca="1">Template!M259</f>
        <v>179.69399999999999</v>
      </c>
      <c r="L259" s="7" t="e">
        <f ca="1">Template!N259</f>
        <v>#N/A</v>
      </c>
      <c r="M259" s="7">
        <f ca="1">Template!O259</f>
        <v>177.434</v>
      </c>
      <c r="N259" s="7">
        <f ca="1">Template!P259</f>
        <v>1</v>
      </c>
      <c r="O259" s="7">
        <f ca="1">Template!Q259</f>
        <v>160.935</v>
      </c>
      <c r="P259" s="7" t="e">
        <f ca="1">Template!R259</f>
        <v>#N/A</v>
      </c>
      <c r="Q259" s="7">
        <f ca="1">Template!S259</f>
        <v>183.084</v>
      </c>
      <c r="R259" s="7">
        <f ca="1">Template!T259</f>
        <v>181.434</v>
      </c>
      <c r="S259" s="7" t="e">
        <f ca="1">Template!U259</f>
        <v>#N/A</v>
      </c>
      <c r="T259" s="7">
        <f ca="1">Template!V259</f>
        <v>178.35499999999999</v>
      </c>
      <c r="U259" s="7">
        <f ca="1">Template!W259</f>
        <v>179.69399999999999</v>
      </c>
      <c r="V259" s="7" t="e">
        <f ca="1">Template!X259</f>
        <v>#N/A</v>
      </c>
      <c r="W259" s="7">
        <f ca="1">Template!Y259</f>
        <v>177.434</v>
      </c>
      <c r="X259" t="str">
        <f ca="1">Template!AD259</f>
        <v>No TrueV!</v>
      </c>
      <c r="Y259" s="7" t="str">
        <f>IF(LEN(Template!AF259)=0,"",Template!AF259)</f>
        <v/>
      </c>
      <c r="Z259" s="7" t="str">
        <f>IF(LEN(Template!AG259)=0,"",Template!AG259)</f>
        <v>IS1</v>
      </c>
      <c r="AA259" s="7" t="str">
        <f>IF(LEN(Template!AH259)=0,"",Template!AH259)</f>
        <v/>
      </c>
      <c r="AB259" s="7" t="str">
        <f>IF(LEN(Template!AI259)=0,"",Template!AI259)</f>
        <v/>
      </c>
      <c r="AC259" s="7" t="str">
        <f>IF(LEN(Template!AJ259)=0,"",Template!AJ259)</f>
        <v/>
      </c>
      <c r="AD259" s="7" t="str">
        <f>IF(LEN(Template!AK259)=0,"",Template!AK259)</f>
        <v/>
      </c>
      <c r="AE259" s="7" t="str">
        <f>IF(LEN(Template!AL259)=0,"",Template!AL259)</f>
        <v/>
      </c>
      <c r="AF259" s="7" t="str">
        <f>IF(LEN(Template!AM259)=0,"",Template!AM259)</f>
        <v/>
      </c>
      <c r="AG259" s="7" t="str">
        <f>IF(LEN(Template!AN259)=0,"",Template!AN259)</f>
        <v/>
      </c>
      <c r="AH259" s="7" t="str">
        <f>IF(LEN(Template!AO259)=0,"",Template!AO259)</f>
        <v/>
      </c>
      <c r="AI259" t="str">
        <f>IF(LEN(Template!AS259)=0,"",Template!AS259)</f>
        <v/>
      </c>
      <c r="AJ259" t="str">
        <f>IF(LEN(Template!AU259)=0,"",Template!AU259)</f>
        <v/>
      </c>
    </row>
    <row r="260" spans="1:36" x14ac:dyDescent="0.35">
      <c r="A260" s="7">
        <f ca="1">Template!A260</f>
        <v>256</v>
      </c>
      <c r="B260" s="181">
        <f ca="1">Template!B260</f>
        <v>44954.028969907406</v>
      </c>
      <c r="C260" t="str">
        <f ca="1">Template!C260</f>
        <v>AB-230117-02 CCC-H 9</v>
      </c>
      <c r="D260" t="str">
        <f ca="1">Template!E260</f>
        <v>Q</v>
      </c>
      <c r="E260" s="7">
        <f ca="1">Template!G260</f>
        <v>302.61599999999999</v>
      </c>
      <c r="F260" s="7" t="e">
        <f ca="1">Template!H260</f>
        <v>#N/A</v>
      </c>
      <c r="G260" s="7">
        <f ca="1">Template!I260</f>
        <v>351.79599999999999</v>
      </c>
      <c r="H260" s="7">
        <f ca="1">Template!J260</f>
        <v>350.18</v>
      </c>
      <c r="I260" s="7" t="e">
        <f ca="1">Template!K260</f>
        <v>#N/A</v>
      </c>
      <c r="J260" s="7">
        <f ca="1">Template!L260</f>
        <v>337.27699999999999</v>
      </c>
      <c r="K260" s="7">
        <f ca="1">Template!M260</f>
        <v>341.66</v>
      </c>
      <c r="L260" s="7" t="e">
        <f ca="1">Template!N260</f>
        <v>#N/A</v>
      </c>
      <c r="M260" s="7">
        <f ca="1">Template!O260</f>
        <v>345.726</v>
      </c>
      <c r="N260" s="7">
        <f ca="1">Template!P260</f>
        <v>1</v>
      </c>
      <c r="O260" s="7">
        <f ca="1">Template!Q260</f>
        <v>302.61599999999999</v>
      </c>
      <c r="P260" s="7" t="e">
        <f ca="1">Template!R260</f>
        <v>#N/A</v>
      </c>
      <c r="Q260" s="7">
        <f ca="1">Template!S260</f>
        <v>351.79599999999999</v>
      </c>
      <c r="R260" s="7">
        <f ca="1">Template!T260</f>
        <v>350.18</v>
      </c>
      <c r="S260" s="7" t="e">
        <f ca="1">Template!U260</f>
        <v>#N/A</v>
      </c>
      <c r="T260" s="7">
        <f ca="1">Template!V260</f>
        <v>337.27699999999999</v>
      </c>
      <c r="U260" s="7">
        <f ca="1">Template!W260</f>
        <v>341.66</v>
      </c>
      <c r="V260" s="7" t="e">
        <f ca="1">Template!X260</f>
        <v>#N/A</v>
      </c>
      <c r="W260" s="7">
        <f ca="1">Template!Y260</f>
        <v>345.726</v>
      </c>
      <c r="X260" t="str">
        <f ca="1">Template!AD260</f>
        <v/>
      </c>
      <c r="Y260" s="7" t="str">
        <f>IF(LEN(Template!AF260)=0,"",Template!AF260)</f>
        <v/>
      </c>
      <c r="Z260" s="7" t="str">
        <f>IF(LEN(Template!AG260)=0,"",Template!AG260)</f>
        <v/>
      </c>
      <c r="AA260" s="7" t="str">
        <f>IF(LEN(Template!AH260)=0,"",Template!AH260)</f>
        <v/>
      </c>
      <c r="AB260" s="7" t="str">
        <f>IF(LEN(Template!AI260)=0,"",Template!AI260)</f>
        <v/>
      </c>
      <c r="AC260" s="7" t="str">
        <f>IF(LEN(Template!AJ260)=0,"",Template!AJ260)</f>
        <v/>
      </c>
      <c r="AD260" s="7" t="str">
        <f>IF(LEN(Template!AK260)=0,"",Template!AK260)</f>
        <v/>
      </c>
      <c r="AE260" s="7" t="str">
        <f>IF(LEN(Template!AL260)=0,"",Template!AL260)</f>
        <v/>
      </c>
      <c r="AF260" s="7" t="str">
        <f>IF(LEN(Template!AM260)=0,"",Template!AM260)</f>
        <v/>
      </c>
      <c r="AG260" s="7" t="str">
        <f>IF(LEN(Template!AN260)=0,"",Template!AN260)</f>
        <v/>
      </c>
      <c r="AH260" s="7" t="str">
        <f>IF(LEN(Template!AO260)=0,"",Template!AO260)</f>
        <v/>
      </c>
      <c r="AI260" t="str">
        <f>IF(LEN(Template!AS260)=0,"",Template!AS260)</f>
        <v/>
      </c>
      <c r="AJ260" t="str">
        <f>IF(LEN(Template!AU260)=0,"",Template!AU260)</f>
        <v/>
      </c>
    </row>
    <row r="261" spans="1:36" x14ac:dyDescent="0.35">
      <c r="A261" s="7">
        <f ca="1">Template!A261</f>
        <v>257</v>
      </c>
      <c r="B261" s="181">
        <f ca="1">Template!B261</f>
        <v>44954.047777777778</v>
      </c>
      <c r="C261" t="str">
        <f ca="1">Template!C261</f>
        <v>AB-230117-02 LFSM-H 8</v>
      </c>
      <c r="D261" t="str">
        <f ca="1">Template!E261</f>
        <v>S</v>
      </c>
      <c r="E261" s="7">
        <f ca="1">Template!G261</f>
        <v>177.244</v>
      </c>
      <c r="F261" s="7" t="e">
        <f ca="1">Template!H261</f>
        <v>#N/A</v>
      </c>
      <c r="G261" s="7">
        <f ca="1">Template!I261</f>
        <v>183.28</v>
      </c>
      <c r="H261" s="7">
        <f ca="1">Template!J261</f>
        <v>170.63300000000001</v>
      </c>
      <c r="I261" s="7" t="e">
        <f ca="1">Template!K261</f>
        <v>#N/A</v>
      </c>
      <c r="J261" s="7">
        <f ca="1">Template!L261</f>
        <v>178.89500000000001</v>
      </c>
      <c r="K261" s="7">
        <f ca="1">Template!M261</f>
        <v>185.89599999999999</v>
      </c>
      <c r="L261" s="7" t="e">
        <f ca="1">Template!N261</f>
        <v>#N/A</v>
      </c>
      <c r="M261" s="7">
        <f ca="1">Template!O261</f>
        <v>191.12899999999999</v>
      </c>
      <c r="N261" s="7">
        <f ca="1">Template!P261</f>
        <v>1</v>
      </c>
      <c r="O261" s="7">
        <f ca="1">Template!Q261</f>
        <v>177.244</v>
      </c>
      <c r="P261" s="7" t="e">
        <f ca="1">Template!R261</f>
        <v>#N/A</v>
      </c>
      <c r="Q261" s="7">
        <f ca="1">Template!S261</f>
        <v>183.28</v>
      </c>
      <c r="R261" s="7">
        <f ca="1">Template!T261</f>
        <v>170.63300000000001</v>
      </c>
      <c r="S261" s="7" t="e">
        <f ca="1">Template!U261</f>
        <v>#N/A</v>
      </c>
      <c r="T261" s="7">
        <f ca="1">Template!V261</f>
        <v>178.89500000000001</v>
      </c>
      <c r="U261" s="7">
        <f ca="1">Template!W261</f>
        <v>185.89599999999999</v>
      </c>
      <c r="V261" s="7" t="e">
        <f ca="1">Template!X261</f>
        <v>#N/A</v>
      </c>
      <c r="W261" s="7">
        <f ca="1">Template!Y261</f>
        <v>191.12899999999999</v>
      </c>
      <c r="X261" t="str">
        <f ca="1">Template!AD261</f>
        <v>No TrueV!</v>
      </c>
      <c r="Y261" s="7" t="str">
        <f>IF(LEN(Template!AF261)=0,"",Template!AF261)</f>
        <v>IS3</v>
      </c>
      <c r="Z261" s="7" t="str">
        <f>IF(LEN(Template!AG261)=0,"",Template!AG261)</f>
        <v>IS3</v>
      </c>
      <c r="AA261" s="7" t="str">
        <f>IF(LEN(Template!AH261)=0,"",Template!AH261)</f>
        <v>IS3</v>
      </c>
      <c r="AB261" s="7" t="str">
        <f>IF(LEN(Template!AI261)=0,"",Template!AI261)</f>
        <v>IS3</v>
      </c>
      <c r="AC261" s="7" t="str">
        <f>IF(LEN(Template!AJ261)=0,"",Template!AJ261)</f>
        <v/>
      </c>
      <c r="AD261" s="7" t="str">
        <f>IF(LEN(Template!AK261)=0,"",Template!AK261)</f>
        <v/>
      </c>
      <c r="AE261" s="7" t="str">
        <f>IF(LEN(Template!AL261)=0,"",Template!AL261)</f>
        <v/>
      </c>
      <c r="AF261" s="7" t="str">
        <f>IF(LEN(Template!AM261)=0,"",Template!AM261)</f>
        <v/>
      </c>
      <c r="AG261" s="7" t="str">
        <f>IF(LEN(Template!AN261)=0,"",Template!AN261)</f>
        <v/>
      </c>
      <c r="AH261" s="7" t="str">
        <f>IF(LEN(Template!AO261)=0,"",Template!AO261)</f>
        <v/>
      </c>
      <c r="AI261" t="str">
        <f>IF(LEN(Template!AS261)=0,"",Template!AS261)</f>
        <v/>
      </c>
      <c r="AJ261" t="str">
        <f>IF(LEN(Template!AU261)=0,"",Template!AU261)</f>
        <v/>
      </c>
    </row>
    <row r="262" spans="1:36" x14ac:dyDescent="0.35">
      <c r="A262" s="7">
        <f ca="1">Template!A262</f>
        <v>258</v>
      </c>
      <c r="B262" s="181">
        <f ca="1">Template!B262</f>
        <v>44954.085370370369</v>
      </c>
      <c r="C262" t="str">
        <f ca="1">Template!C262</f>
        <v>WO-23003-161-A-1</v>
      </c>
      <c r="D262" t="str">
        <f ca="1">Template!E262</f>
        <v>U</v>
      </c>
      <c r="E262" s="7">
        <f ca="1">Template!G262</f>
        <v>0</v>
      </c>
      <c r="F262" s="7" t="e">
        <f ca="1">Template!H262</f>
        <v>#N/A</v>
      </c>
      <c r="G262" s="7">
        <f ca="1">Template!I262</f>
        <v>0.79400000000000004</v>
      </c>
      <c r="H262" s="7">
        <f ca="1">Template!J262</f>
        <v>0</v>
      </c>
      <c r="I262" s="7" t="e">
        <f ca="1">Template!K262</f>
        <v>#N/A</v>
      </c>
      <c r="J262" s="7">
        <f ca="1">Template!L262</f>
        <v>0.55200000000000005</v>
      </c>
      <c r="K262" s="7">
        <f ca="1">Template!M262</f>
        <v>0.56100000000000005</v>
      </c>
      <c r="L262" s="7" t="e">
        <f ca="1">Template!N262</f>
        <v>#N/A</v>
      </c>
      <c r="M262" s="7">
        <f ca="1">Template!O262</f>
        <v>0.67400000000000004</v>
      </c>
      <c r="N262" s="7">
        <f ca="1">Template!P262</f>
        <v>1</v>
      </c>
      <c r="O262" s="7" t="str">
        <f ca="1">Template!Q262</f>
        <v>&lt;MRL</v>
      </c>
      <c r="P262" s="7" t="e">
        <f ca="1">Template!R262</f>
        <v>#N/A</v>
      </c>
      <c r="Q262" s="7" t="str">
        <f ca="1">Template!S262</f>
        <v>&lt;MRL</v>
      </c>
      <c r="R262" s="7" t="str">
        <f ca="1">Template!T262</f>
        <v>&lt;MRL</v>
      </c>
      <c r="S262" s="7" t="e">
        <f ca="1">Template!U262</f>
        <v>#N/A</v>
      </c>
      <c r="T262" s="7" t="str">
        <f ca="1">Template!V262</f>
        <v>&lt;MRL</v>
      </c>
      <c r="U262" s="7" t="str">
        <f ca="1">Template!W262</f>
        <v>&lt;MRL</v>
      </c>
      <c r="V262" s="7" t="e">
        <f ca="1">Template!X262</f>
        <v>#N/A</v>
      </c>
      <c r="W262" s="7" t="str">
        <f ca="1">Template!Y262</f>
        <v>&lt;MRL</v>
      </c>
      <c r="X262" t="str">
        <f ca="1">Template!AD262</f>
        <v/>
      </c>
      <c r="Y262" s="7" t="str">
        <f>IF(LEN(Template!AF262)=0,"",Template!AF262)</f>
        <v>IS3</v>
      </c>
      <c r="Z262" s="7" t="str">
        <f>IF(LEN(Template!AG262)=0,"",Template!AG262)</f>
        <v>IS4</v>
      </c>
      <c r="AA262" s="7" t="str">
        <f>IF(LEN(Template!AH262)=0,"",Template!AH262)</f>
        <v>IS3</v>
      </c>
      <c r="AB262" s="7" t="str">
        <f>IF(LEN(Template!AI262)=0,"",Template!AI262)</f>
        <v>IS4</v>
      </c>
      <c r="AC262" s="7" t="str">
        <f>IF(LEN(Template!AJ262)=0,"",Template!AJ262)</f>
        <v/>
      </c>
      <c r="AD262" s="7" t="str">
        <f>IF(LEN(Template!AK262)=0,"",Template!AK262)</f>
        <v/>
      </c>
      <c r="AE262" s="7" t="str">
        <f>IF(LEN(Template!AL262)=0,"",Template!AL262)</f>
        <v/>
      </c>
      <c r="AF262" s="7" t="str">
        <f>IF(LEN(Template!AM262)=0,"",Template!AM262)</f>
        <v/>
      </c>
      <c r="AG262" s="7" t="str">
        <f>IF(LEN(Template!AN262)=0,"",Template!AN262)</f>
        <v/>
      </c>
      <c r="AH262" s="7" t="str">
        <f>IF(LEN(Template!AO262)=0,"",Template!AO262)</f>
        <v/>
      </c>
      <c r="AI262" t="str">
        <f>IF(LEN(Template!AS262)=0,"",Template!AS262)</f>
        <v/>
      </c>
      <c r="AJ262" t="str">
        <f>IF(LEN(Template!AU262)=0,"",Template!AU262)</f>
        <v/>
      </c>
    </row>
    <row r="263" spans="1:36" x14ac:dyDescent="0.35">
      <c r="A263" s="7">
        <f ca="1">Template!A263</f>
        <v>259</v>
      </c>
      <c r="B263" s="181">
        <f ca="1">Template!B263</f>
        <v>44954.104166666664</v>
      </c>
      <c r="C263" t="str">
        <f ca="1">Template!C263</f>
        <v>WO-23003-162-A-1</v>
      </c>
      <c r="D263" t="str">
        <f ca="1">Template!E263</f>
        <v>U</v>
      </c>
      <c r="E263" s="7">
        <f ca="1">Template!G263</f>
        <v>0</v>
      </c>
      <c r="F263" s="7" t="e">
        <f ca="1">Template!H263</f>
        <v>#N/A</v>
      </c>
      <c r="G263" s="7">
        <f ca="1">Template!I263</f>
        <v>0.80100000000000005</v>
      </c>
      <c r="H263" s="7">
        <f ca="1">Template!J263</f>
        <v>0</v>
      </c>
      <c r="I263" s="7" t="e">
        <f ca="1">Template!K263</f>
        <v>#N/A</v>
      </c>
      <c r="J263" s="7">
        <f ca="1">Template!L263</f>
        <v>0.45400000000000001</v>
      </c>
      <c r="K263" s="7">
        <f ca="1">Template!M263</f>
        <v>0.46200000000000002</v>
      </c>
      <c r="L263" s="7" t="e">
        <f ca="1">Template!N263</f>
        <v>#N/A</v>
      </c>
      <c r="M263" s="7">
        <f ca="1">Template!O263</f>
        <v>0.63200000000000001</v>
      </c>
      <c r="N263" s="7">
        <f ca="1">Template!P263</f>
        <v>1</v>
      </c>
      <c r="O263" s="7" t="str">
        <f ca="1">Template!Q263</f>
        <v>&lt;MRL</v>
      </c>
      <c r="P263" s="7" t="e">
        <f ca="1">Template!R263</f>
        <v>#N/A</v>
      </c>
      <c r="Q263" s="7" t="str">
        <f ca="1">Template!S263</f>
        <v>&lt;MRL</v>
      </c>
      <c r="R263" s="7" t="str">
        <f ca="1">Template!T263</f>
        <v>&lt;MRL</v>
      </c>
      <c r="S263" s="7" t="e">
        <f ca="1">Template!U263</f>
        <v>#N/A</v>
      </c>
      <c r="T263" s="7" t="str">
        <f ca="1">Template!V263</f>
        <v>&lt;MRL</v>
      </c>
      <c r="U263" s="7" t="str">
        <f ca="1">Template!W263</f>
        <v>&lt;MRL</v>
      </c>
      <c r="V263" s="7" t="e">
        <f ca="1">Template!X263</f>
        <v>#N/A</v>
      </c>
      <c r="W263" s="7" t="str">
        <f ca="1">Template!Y263</f>
        <v>&lt;MRL</v>
      </c>
      <c r="X263" t="str">
        <f ca="1">Template!AD263</f>
        <v/>
      </c>
      <c r="Y263" s="7" t="str">
        <f>IF(LEN(Template!AF263)=0,"",Template!AF263)</f>
        <v>IS3</v>
      </c>
      <c r="Z263" s="7" t="str">
        <f>IF(LEN(Template!AG263)=0,"",Template!AG263)</f>
        <v>IS4</v>
      </c>
      <c r="AA263" s="7" t="str">
        <f>IF(LEN(Template!AH263)=0,"",Template!AH263)</f>
        <v>IS3</v>
      </c>
      <c r="AB263" s="7" t="str">
        <f>IF(LEN(Template!AI263)=0,"",Template!AI263)</f>
        <v>IS4</v>
      </c>
      <c r="AC263" s="7" t="str">
        <f>IF(LEN(Template!AJ263)=0,"",Template!AJ263)</f>
        <v/>
      </c>
      <c r="AD263" s="7" t="str">
        <f>IF(LEN(Template!AK263)=0,"",Template!AK263)</f>
        <v/>
      </c>
      <c r="AE263" s="7" t="str">
        <f>IF(LEN(Template!AL263)=0,"",Template!AL263)</f>
        <v/>
      </c>
      <c r="AF263" s="7" t="str">
        <f>IF(LEN(Template!AM263)=0,"",Template!AM263)</f>
        <v/>
      </c>
      <c r="AG263" s="7" t="str">
        <f>IF(LEN(Template!AN263)=0,"",Template!AN263)</f>
        <v/>
      </c>
      <c r="AH263" s="7" t="str">
        <f>IF(LEN(Template!AO263)=0,"",Template!AO263)</f>
        <v/>
      </c>
      <c r="AI263" t="str">
        <f>IF(LEN(Template!AS263)=0,"",Template!AS263)</f>
        <v/>
      </c>
      <c r="AJ263" t="str">
        <f>IF(LEN(Template!AU263)=0,"",Template!AU263)</f>
        <v/>
      </c>
    </row>
    <row r="264" spans="1:36" x14ac:dyDescent="0.35">
      <c r="A264" s="7">
        <f ca="1">Template!A264</f>
        <v>260</v>
      </c>
      <c r="B264" s="181">
        <f ca="1">Template!B264</f>
        <v>44954.122974537036</v>
      </c>
      <c r="C264" t="str">
        <f ca="1">Template!C264</f>
        <v>WO-23003-163-A-1</v>
      </c>
      <c r="D264" t="str">
        <f ca="1">Template!E264</f>
        <v>U</v>
      </c>
      <c r="E264" s="7">
        <f ca="1">Template!G264</f>
        <v>0</v>
      </c>
      <c r="F264" s="7" t="e">
        <f ca="1">Template!H264</f>
        <v>#N/A</v>
      </c>
      <c r="G264" s="7">
        <f ca="1">Template!I264</f>
        <v>1.8140000000000001</v>
      </c>
      <c r="H264" s="7">
        <f ca="1">Template!J264</f>
        <v>0</v>
      </c>
      <c r="I264" s="7" t="e">
        <f ca="1">Template!K264</f>
        <v>#N/A</v>
      </c>
      <c r="J264" s="7">
        <f ca="1">Template!L264</f>
        <v>0.44900000000000001</v>
      </c>
      <c r="K264" s="7">
        <f ca="1">Template!M264</f>
        <v>0.34599999999999997</v>
      </c>
      <c r="L264" s="7" t="e">
        <f ca="1">Template!N264</f>
        <v>#N/A</v>
      </c>
      <c r="M264" s="7">
        <f ca="1">Template!O264</f>
        <v>0.29799999999999999</v>
      </c>
      <c r="N264" s="7">
        <f ca="1">Template!P264</f>
        <v>1</v>
      </c>
      <c r="O264" s="7" t="str">
        <f ca="1">Template!Q264</f>
        <v>&lt;MRL</v>
      </c>
      <c r="P264" s="7" t="e">
        <f ca="1">Template!R264</f>
        <v>#N/A</v>
      </c>
      <c r="Q264" s="7" t="str">
        <f ca="1">Template!S264</f>
        <v>&lt;MRL</v>
      </c>
      <c r="R264" s="7" t="str">
        <f ca="1">Template!T264</f>
        <v>&lt;MRL</v>
      </c>
      <c r="S264" s="7" t="e">
        <f ca="1">Template!U264</f>
        <v>#N/A</v>
      </c>
      <c r="T264" s="7" t="str">
        <f ca="1">Template!V264</f>
        <v>&lt;MRL</v>
      </c>
      <c r="U264" s="7" t="str">
        <f ca="1">Template!W264</f>
        <v>&lt;MRL</v>
      </c>
      <c r="V264" s="7" t="e">
        <f ca="1">Template!X264</f>
        <v>#N/A</v>
      </c>
      <c r="W264" s="7" t="str">
        <f ca="1">Template!Y264</f>
        <v>&lt;MRL</v>
      </c>
      <c r="X264" t="str">
        <f ca="1">Template!AD264</f>
        <v/>
      </c>
      <c r="Y264" s="7" t="str">
        <f>IF(LEN(Template!AF264)=0,"",Template!AF264)</f>
        <v>IS3</v>
      </c>
      <c r="Z264" s="7" t="str">
        <f>IF(LEN(Template!AG264)=0,"",Template!AG264)</f>
        <v>IS4</v>
      </c>
      <c r="AA264" s="7" t="str">
        <f>IF(LEN(Template!AH264)=0,"",Template!AH264)</f>
        <v>IS3</v>
      </c>
      <c r="AB264" s="7" t="str">
        <f>IF(LEN(Template!AI264)=0,"",Template!AI264)</f>
        <v>IS4</v>
      </c>
      <c r="AC264" s="7" t="str">
        <f>IF(LEN(Template!AJ264)=0,"",Template!AJ264)</f>
        <v>IS4</v>
      </c>
      <c r="AD264" s="7" t="str">
        <f>IF(LEN(Template!AK264)=0,"",Template!AK264)</f>
        <v>IS4</v>
      </c>
      <c r="AE264" s="7" t="str">
        <f>IF(LEN(Template!AL264)=0,"",Template!AL264)</f>
        <v/>
      </c>
      <c r="AF264" s="7" t="str">
        <f>IF(LEN(Template!AM264)=0,"",Template!AM264)</f>
        <v/>
      </c>
      <c r="AG264" s="7" t="str">
        <f>IF(LEN(Template!AN264)=0,"",Template!AN264)</f>
        <v/>
      </c>
      <c r="AH264" s="7" t="str">
        <f>IF(LEN(Template!AO264)=0,"",Template!AO264)</f>
        <v/>
      </c>
      <c r="AI264" t="str">
        <f>IF(LEN(Template!AS264)=0,"",Template!AS264)</f>
        <v/>
      </c>
      <c r="AJ264" t="str">
        <f>IF(LEN(Template!AU264)=0,"",Template!AU264)</f>
        <v/>
      </c>
    </row>
    <row r="265" spans="1:36" x14ac:dyDescent="0.35">
      <c r="A265" s="7">
        <f ca="1">Template!A265</f>
        <v>261</v>
      </c>
      <c r="B265" s="181">
        <f ca="1">Template!B265</f>
        <v>44954.141782407409</v>
      </c>
      <c r="C265" t="str">
        <f ca="1">Template!C265</f>
        <v>WO-23003-164-A-1</v>
      </c>
      <c r="D265" t="str">
        <f ca="1">Template!E265</f>
        <v>U</v>
      </c>
      <c r="E265" s="7">
        <f ca="1">Template!G265</f>
        <v>0</v>
      </c>
      <c r="F265" s="7" t="e">
        <f ca="1">Template!H265</f>
        <v>#N/A</v>
      </c>
      <c r="G265" s="7">
        <f ca="1">Template!I265</f>
        <v>0.98899999999999999</v>
      </c>
      <c r="H265" s="7">
        <f ca="1">Template!J265</f>
        <v>0</v>
      </c>
      <c r="I265" s="7" t="e">
        <f ca="1">Template!K265</f>
        <v>#N/A</v>
      </c>
      <c r="J265" s="7">
        <f ca="1">Template!L265</f>
        <v>0.48499999999999999</v>
      </c>
      <c r="K265" s="7">
        <f ca="1">Template!M265</f>
        <v>0.33900000000000002</v>
      </c>
      <c r="L265" s="7" t="e">
        <f ca="1">Template!N265</f>
        <v>#N/A</v>
      </c>
      <c r="M265" s="7">
        <f ca="1">Template!O265</f>
        <v>0.30299999999999999</v>
      </c>
      <c r="N265" s="7">
        <f ca="1">Template!P265</f>
        <v>1</v>
      </c>
      <c r="O265" s="7" t="str">
        <f ca="1">Template!Q265</f>
        <v>&lt;MRL</v>
      </c>
      <c r="P265" s="7" t="e">
        <f ca="1">Template!R265</f>
        <v>#N/A</v>
      </c>
      <c r="Q265" s="7" t="str">
        <f ca="1">Template!S265</f>
        <v>&lt;MRL</v>
      </c>
      <c r="R265" s="7" t="str">
        <f ca="1">Template!T265</f>
        <v>&lt;MRL</v>
      </c>
      <c r="S265" s="7" t="e">
        <f ca="1">Template!U265</f>
        <v>#N/A</v>
      </c>
      <c r="T265" s="7" t="str">
        <f ca="1">Template!V265</f>
        <v>&lt;MRL</v>
      </c>
      <c r="U265" s="7" t="str">
        <f ca="1">Template!W265</f>
        <v>&lt;MRL</v>
      </c>
      <c r="V265" s="7" t="e">
        <f ca="1">Template!X265</f>
        <v>#N/A</v>
      </c>
      <c r="W265" s="7" t="str">
        <f ca="1">Template!Y265</f>
        <v>&lt;MRL</v>
      </c>
      <c r="X265" t="str">
        <f ca="1">Template!AD265</f>
        <v/>
      </c>
      <c r="Y265" s="7" t="str">
        <f>IF(LEN(Template!AF265)=0,"",Template!AF265)</f>
        <v>IS3</v>
      </c>
      <c r="Z265" s="7" t="str">
        <f>IF(LEN(Template!AG265)=0,"",Template!AG265)</f>
        <v>IS4</v>
      </c>
      <c r="AA265" s="7" t="str">
        <f>IF(LEN(Template!AH265)=0,"",Template!AH265)</f>
        <v>IS3</v>
      </c>
      <c r="AB265" s="7" t="str">
        <f>IF(LEN(Template!AI265)=0,"",Template!AI265)</f>
        <v>IS4</v>
      </c>
      <c r="AC265" s="7" t="str">
        <f>IF(LEN(Template!AJ265)=0,"",Template!AJ265)</f>
        <v>IS4</v>
      </c>
      <c r="AD265" s="7" t="str">
        <f>IF(LEN(Template!AK265)=0,"",Template!AK265)</f>
        <v/>
      </c>
      <c r="AE265" s="7" t="str">
        <f>IF(LEN(Template!AL265)=0,"",Template!AL265)</f>
        <v/>
      </c>
      <c r="AF265" s="7" t="str">
        <f>IF(LEN(Template!AM265)=0,"",Template!AM265)</f>
        <v/>
      </c>
      <c r="AG265" s="7" t="str">
        <f>IF(LEN(Template!AN265)=0,"",Template!AN265)</f>
        <v/>
      </c>
      <c r="AH265" s="7" t="str">
        <f>IF(LEN(Template!AO265)=0,"",Template!AO265)</f>
        <v/>
      </c>
      <c r="AI265" t="str">
        <f>IF(LEN(Template!AS265)=0,"",Template!AS265)</f>
        <v/>
      </c>
      <c r="AJ265" t="str">
        <f>IF(LEN(Template!AU265)=0,"",Template!AU265)</f>
        <v/>
      </c>
    </row>
    <row r="266" spans="1:36" x14ac:dyDescent="0.35">
      <c r="A266" s="7">
        <f ca="1">Template!A266</f>
        <v>262</v>
      </c>
      <c r="B266" s="181">
        <f ca="1">Template!B266</f>
        <v>44954.160590277781</v>
      </c>
      <c r="C266" t="str">
        <f ca="1">Template!C266</f>
        <v>WO-23003-165-A-1</v>
      </c>
      <c r="D266" t="str">
        <f ca="1">Template!E266</f>
        <v>U</v>
      </c>
      <c r="E266" s="7">
        <f ca="1">Template!G266</f>
        <v>0</v>
      </c>
      <c r="F266" s="7" t="e">
        <f ca="1">Template!H266</f>
        <v>#N/A</v>
      </c>
      <c r="G266" s="7">
        <f ca="1">Template!I266</f>
        <v>1.0820000000000001</v>
      </c>
      <c r="H266" s="7">
        <f ca="1">Template!J266</f>
        <v>0.78900000000000003</v>
      </c>
      <c r="I266" s="7" t="e">
        <f ca="1">Template!K266</f>
        <v>#N/A</v>
      </c>
      <c r="J266" s="7">
        <f ca="1">Template!L266</f>
        <v>0.72399999999999998</v>
      </c>
      <c r="K266" s="7">
        <f ca="1">Template!M266</f>
        <v>0.48199999999999998</v>
      </c>
      <c r="L266" s="7" t="e">
        <f ca="1">Template!N266</f>
        <v>#N/A</v>
      </c>
      <c r="M266" s="7">
        <f ca="1">Template!O266</f>
        <v>0.497</v>
      </c>
      <c r="N266" s="7">
        <f ca="1">Template!P266</f>
        <v>1</v>
      </c>
      <c r="O266" s="7" t="str">
        <f ca="1">Template!Q266</f>
        <v>&lt;MRL</v>
      </c>
      <c r="P266" s="7" t="e">
        <f ca="1">Template!R266</f>
        <v>#N/A</v>
      </c>
      <c r="Q266" s="7" t="str">
        <f ca="1">Template!S266</f>
        <v>&lt;MRL</v>
      </c>
      <c r="R266" s="7" t="str">
        <f ca="1">Template!T266</f>
        <v>&lt;MRL</v>
      </c>
      <c r="S266" s="7" t="e">
        <f ca="1">Template!U266</f>
        <v>#N/A</v>
      </c>
      <c r="T266" s="7" t="str">
        <f ca="1">Template!V266</f>
        <v>&lt;MRL</v>
      </c>
      <c r="U266" s="7" t="str">
        <f ca="1">Template!W266</f>
        <v>&lt;MRL</v>
      </c>
      <c r="V266" s="7" t="e">
        <f ca="1">Template!X266</f>
        <v>#N/A</v>
      </c>
      <c r="W266" s="7" t="str">
        <f ca="1">Template!Y266</f>
        <v>&lt;MRL</v>
      </c>
      <c r="X266" t="str">
        <f ca="1">Template!AD266</f>
        <v/>
      </c>
      <c r="Y266" s="7" t="str">
        <f>IF(LEN(Template!AF266)=0,"",Template!AF266)</f>
        <v>IS3</v>
      </c>
      <c r="Z266" s="7" t="str">
        <f>IF(LEN(Template!AG266)=0,"",Template!AG266)</f>
        <v>IS4</v>
      </c>
      <c r="AA266" s="7" t="str">
        <f>IF(LEN(Template!AH266)=0,"",Template!AH266)</f>
        <v>IS3</v>
      </c>
      <c r="AB266" s="7" t="str">
        <f>IF(LEN(Template!AI266)=0,"",Template!AI266)</f>
        <v>IS4</v>
      </c>
      <c r="AC266" s="7" t="str">
        <f>IF(LEN(Template!AJ266)=0,"",Template!AJ266)</f>
        <v/>
      </c>
      <c r="AD266" s="7" t="str">
        <f>IF(LEN(Template!AK266)=0,"",Template!AK266)</f>
        <v/>
      </c>
      <c r="AE266" s="7" t="str">
        <f>IF(LEN(Template!AL266)=0,"",Template!AL266)</f>
        <v/>
      </c>
      <c r="AF266" s="7" t="str">
        <f>IF(LEN(Template!AM266)=0,"",Template!AM266)</f>
        <v/>
      </c>
      <c r="AG266" s="7" t="str">
        <f>IF(LEN(Template!AN266)=0,"",Template!AN266)</f>
        <v/>
      </c>
      <c r="AH266" s="7" t="str">
        <f>IF(LEN(Template!AO266)=0,"",Template!AO266)</f>
        <v/>
      </c>
      <c r="AI266" t="str">
        <f>IF(LEN(Template!AS266)=0,"",Template!AS266)</f>
        <v/>
      </c>
      <c r="AJ266" t="str">
        <f>IF(LEN(Template!AU266)=0,"",Template!AU266)</f>
        <v/>
      </c>
    </row>
    <row r="267" spans="1:36" x14ac:dyDescent="0.35">
      <c r="A267" s="7">
        <f ca="1">Template!A267</f>
        <v>263</v>
      </c>
      <c r="B267" s="181">
        <f ca="1">Template!B267</f>
        <v>44954.179398148146</v>
      </c>
      <c r="C267" t="str">
        <f ca="1">Template!C267</f>
        <v>WO-23003-166-A-1</v>
      </c>
      <c r="D267" t="str">
        <f ca="1">Template!E267</f>
        <v>U</v>
      </c>
      <c r="E267" s="7">
        <f ca="1">Template!G267</f>
        <v>0</v>
      </c>
      <c r="F267" s="7" t="e">
        <f ca="1">Template!H267</f>
        <v>#N/A</v>
      </c>
      <c r="G267" s="7">
        <f ca="1">Template!I267</f>
        <v>0</v>
      </c>
      <c r="H267" s="7">
        <f ca="1">Template!J267</f>
        <v>1.19</v>
      </c>
      <c r="I267" s="7" t="e">
        <f ca="1">Template!K267</f>
        <v>#N/A</v>
      </c>
      <c r="J267" s="7">
        <f ca="1">Template!L267</f>
        <v>0.39200000000000002</v>
      </c>
      <c r="K267" s="7">
        <f ca="1">Template!M267</f>
        <v>0.504</v>
      </c>
      <c r="L267" s="7" t="e">
        <f ca="1">Template!N267</f>
        <v>#N/A</v>
      </c>
      <c r="M267" s="7">
        <f ca="1">Template!O267</f>
        <v>0.628</v>
      </c>
      <c r="N267" s="7">
        <f ca="1">Template!P267</f>
        <v>1</v>
      </c>
      <c r="O267" s="7" t="str">
        <f ca="1">Template!Q267</f>
        <v>&lt;MRL</v>
      </c>
      <c r="P267" s="7" t="e">
        <f ca="1">Template!R267</f>
        <v>#N/A</v>
      </c>
      <c r="Q267" s="7" t="str">
        <f ca="1">Template!S267</f>
        <v>&lt;MRL</v>
      </c>
      <c r="R267" s="7" t="str">
        <f ca="1">Template!T267</f>
        <v>&lt;MRL</v>
      </c>
      <c r="S267" s="7" t="e">
        <f ca="1">Template!U267</f>
        <v>#N/A</v>
      </c>
      <c r="T267" s="7" t="str">
        <f ca="1">Template!V267</f>
        <v>&lt;MRL</v>
      </c>
      <c r="U267" s="7" t="str">
        <f ca="1">Template!W267</f>
        <v>&lt;MRL</v>
      </c>
      <c r="V267" s="7" t="e">
        <f ca="1">Template!X267</f>
        <v>#N/A</v>
      </c>
      <c r="W267" s="7" t="str">
        <f ca="1">Template!Y267</f>
        <v>&lt;MRL</v>
      </c>
      <c r="X267" t="str">
        <f ca="1">Template!AD267</f>
        <v/>
      </c>
      <c r="Y267" s="7" t="str">
        <f>IF(LEN(Template!AF267)=0,"",Template!AF267)</f>
        <v>IS3</v>
      </c>
      <c r="Z267" s="7" t="str">
        <f>IF(LEN(Template!AG267)=0,"",Template!AG267)</f>
        <v>IS4</v>
      </c>
      <c r="AA267" s="7" t="str">
        <f>IF(LEN(Template!AH267)=0,"",Template!AH267)</f>
        <v/>
      </c>
      <c r="AB267" s="7" t="str">
        <f>IF(LEN(Template!AI267)=0,"",Template!AI267)</f>
        <v/>
      </c>
      <c r="AC267" s="7" t="str">
        <f>IF(LEN(Template!AJ267)=0,"",Template!AJ267)</f>
        <v/>
      </c>
      <c r="AD267" s="7" t="str">
        <f>IF(LEN(Template!AK267)=0,"",Template!AK267)</f>
        <v/>
      </c>
      <c r="AE267" s="7" t="str">
        <f>IF(LEN(Template!AL267)=0,"",Template!AL267)</f>
        <v/>
      </c>
      <c r="AF267" s="7" t="str">
        <f>IF(LEN(Template!AM267)=0,"",Template!AM267)</f>
        <v/>
      </c>
      <c r="AG267" s="7" t="str">
        <f>IF(LEN(Template!AN267)=0,"",Template!AN267)</f>
        <v/>
      </c>
      <c r="AH267" s="7" t="str">
        <f>IF(LEN(Template!AO267)=0,"",Template!AO267)</f>
        <v/>
      </c>
      <c r="AI267" t="str">
        <f>IF(LEN(Template!AS267)=0,"",Template!AS267)</f>
        <v/>
      </c>
      <c r="AJ267" t="str">
        <f>IF(LEN(Template!AU267)=0,"",Template!AU267)</f>
        <v/>
      </c>
    </row>
    <row r="268" spans="1:36" x14ac:dyDescent="0.35">
      <c r="A268" s="7">
        <f ca="1">Template!A268</f>
        <v>264</v>
      </c>
      <c r="B268" s="181">
        <f ca="1">Template!B268</f>
        <v>44954.198194444441</v>
      </c>
      <c r="C268" t="str">
        <f ca="1">Template!C268</f>
        <v>WO-23003-167-A-1</v>
      </c>
      <c r="D268" t="str">
        <f ca="1">Template!E268</f>
        <v>U</v>
      </c>
      <c r="E268" s="7">
        <f ca="1">Template!G268</f>
        <v>0</v>
      </c>
      <c r="F268" s="7" t="e">
        <f ca="1">Template!H268</f>
        <v>#N/A</v>
      </c>
      <c r="G268" s="7">
        <f ca="1">Template!I268</f>
        <v>0</v>
      </c>
      <c r="H268" s="7">
        <f ca="1">Template!J268</f>
        <v>1.6679999999999999</v>
      </c>
      <c r="I268" s="7" t="e">
        <f ca="1">Template!K268</f>
        <v>#N/A</v>
      </c>
      <c r="J268" s="7">
        <f ca="1">Template!L268</f>
        <v>0.48799999999999999</v>
      </c>
      <c r="K268" s="7">
        <f ca="1">Template!M268</f>
        <v>0.56599999999999995</v>
      </c>
      <c r="L268" s="7" t="e">
        <f ca="1">Template!N268</f>
        <v>#N/A</v>
      </c>
      <c r="M268" s="7">
        <f ca="1">Template!O268</f>
        <v>0.71</v>
      </c>
      <c r="N268" s="7">
        <f ca="1">Template!P268</f>
        <v>1</v>
      </c>
      <c r="O268" s="7" t="str">
        <f ca="1">Template!Q268</f>
        <v>&lt;MRL</v>
      </c>
      <c r="P268" s="7" t="e">
        <f ca="1">Template!R268</f>
        <v>#N/A</v>
      </c>
      <c r="Q268" s="7" t="str">
        <f ca="1">Template!S268</f>
        <v>&lt;MRL</v>
      </c>
      <c r="R268" s="7" t="str">
        <f ca="1">Template!T268</f>
        <v>&lt;MRL</v>
      </c>
      <c r="S268" s="7" t="e">
        <f ca="1">Template!U268</f>
        <v>#N/A</v>
      </c>
      <c r="T268" s="7" t="str">
        <f ca="1">Template!V268</f>
        <v>&lt;MRL</v>
      </c>
      <c r="U268" s="7" t="str">
        <f ca="1">Template!W268</f>
        <v>&lt;MRL</v>
      </c>
      <c r="V268" s="7" t="e">
        <f ca="1">Template!X268</f>
        <v>#N/A</v>
      </c>
      <c r="W268" s="7" t="str">
        <f ca="1">Template!Y268</f>
        <v>&lt;MRL</v>
      </c>
      <c r="X268" t="str">
        <f ca="1">Template!AD268</f>
        <v/>
      </c>
      <c r="Y268" s="7" t="str">
        <f>IF(LEN(Template!AF268)=0,"",Template!AF268)</f>
        <v>IS3</v>
      </c>
      <c r="Z268" s="7" t="str">
        <f>IF(LEN(Template!AG268)=0,"",Template!AG268)</f>
        <v>IS4</v>
      </c>
      <c r="AA268" s="7" t="str">
        <f>IF(LEN(Template!AH268)=0,"",Template!AH268)</f>
        <v>IS3</v>
      </c>
      <c r="AB268" s="7" t="str">
        <f>IF(LEN(Template!AI268)=0,"",Template!AI268)</f>
        <v>IS4</v>
      </c>
      <c r="AC268" s="7" t="str">
        <f>IF(LEN(Template!AJ268)=0,"",Template!AJ268)</f>
        <v/>
      </c>
      <c r="AD268" s="7" t="str">
        <f>IF(LEN(Template!AK268)=0,"",Template!AK268)</f>
        <v/>
      </c>
      <c r="AE268" s="7" t="str">
        <f>IF(LEN(Template!AL268)=0,"",Template!AL268)</f>
        <v/>
      </c>
      <c r="AF268" s="7" t="str">
        <f>IF(LEN(Template!AM268)=0,"",Template!AM268)</f>
        <v/>
      </c>
      <c r="AG268" s="7" t="str">
        <f>IF(LEN(Template!AN268)=0,"",Template!AN268)</f>
        <v/>
      </c>
      <c r="AH268" s="7" t="str">
        <f>IF(LEN(Template!AO268)=0,"",Template!AO268)</f>
        <v/>
      </c>
      <c r="AI268" t="str">
        <f>IF(LEN(Template!AS268)=0,"",Template!AS268)</f>
        <v/>
      </c>
      <c r="AJ268" t="str">
        <f>IF(LEN(Template!AU268)=0,"",Template!AU268)</f>
        <v/>
      </c>
    </row>
    <row r="269" spans="1:36" x14ac:dyDescent="0.35">
      <c r="A269" s="7">
        <f ca="1">Template!A269</f>
        <v>265</v>
      </c>
      <c r="B269" s="181">
        <f ca="1">Template!B269</f>
        <v>44954.217013888891</v>
      </c>
      <c r="C269" t="str">
        <f ca="1">Template!C269</f>
        <v>WO-23003-168-A-1</v>
      </c>
      <c r="D269" t="str">
        <f ca="1">Template!E269</f>
        <v>U</v>
      </c>
      <c r="E269" s="7">
        <f ca="1">Template!G269</f>
        <v>0</v>
      </c>
      <c r="F269" s="7" t="e">
        <f ca="1">Template!H269</f>
        <v>#N/A</v>
      </c>
      <c r="G269" s="7">
        <f ca="1">Template!I269</f>
        <v>0.745</v>
      </c>
      <c r="H269" s="7">
        <f ca="1">Template!J269</f>
        <v>0.88900000000000001</v>
      </c>
      <c r="I269" s="7" t="e">
        <f ca="1">Template!K269</f>
        <v>#N/A</v>
      </c>
      <c r="J269" s="7">
        <f ca="1">Template!L269</f>
        <v>0.503</v>
      </c>
      <c r="K269" s="7">
        <f ca="1">Template!M269</f>
        <v>0.53600000000000003</v>
      </c>
      <c r="L269" s="7" t="e">
        <f ca="1">Template!N269</f>
        <v>#N/A</v>
      </c>
      <c r="M269" s="7">
        <f ca="1">Template!O269</f>
        <v>0.64500000000000002</v>
      </c>
      <c r="N269" s="7">
        <f ca="1">Template!P269</f>
        <v>1</v>
      </c>
      <c r="O269" s="7" t="str">
        <f ca="1">Template!Q269</f>
        <v>&lt;MRL</v>
      </c>
      <c r="P269" s="7" t="e">
        <f ca="1">Template!R269</f>
        <v>#N/A</v>
      </c>
      <c r="Q269" s="7" t="str">
        <f ca="1">Template!S269</f>
        <v>&lt;MRL</v>
      </c>
      <c r="R269" s="7" t="str">
        <f ca="1">Template!T269</f>
        <v>&lt;MRL</v>
      </c>
      <c r="S269" s="7" t="e">
        <f ca="1">Template!U269</f>
        <v>#N/A</v>
      </c>
      <c r="T269" s="7" t="str">
        <f ca="1">Template!V269</f>
        <v>&lt;MRL</v>
      </c>
      <c r="U269" s="7" t="str">
        <f ca="1">Template!W269</f>
        <v>&lt;MRL</v>
      </c>
      <c r="V269" s="7" t="e">
        <f ca="1">Template!X269</f>
        <v>#N/A</v>
      </c>
      <c r="W269" s="7" t="str">
        <f ca="1">Template!Y269</f>
        <v>&lt;MRL</v>
      </c>
      <c r="X269" t="str">
        <f ca="1">Template!AD269</f>
        <v/>
      </c>
      <c r="Y269" s="7" t="str">
        <f>IF(LEN(Template!AF269)=0,"",Template!AF269)</f>
        <v>IS3</v>
      </c>
      <c r="Z269" s="7" t="str">
        <f>IF(LEN(Template!AG269)=0,"",Template!AG269)</f>
        <v>IS4</v>
      </c>
      <c r="AA269" s="7" t="str">
        <f>IF(LEN(Template!AH269)=0,"",Template!AH269)</f>
        <v/>
      </c>
      <c r="AB269" s="7" t="str">
        <f>IF(LEN(Template!AI269)=0,"",Template!AI269)</f>
        <v/>
      </c>
      <c r="AC269" s="7" t="str">
        <f>IF(LEN(Template!AJ269)=0,"",Template!AJ269)</f>
        <v/>
      </c>
      <c r="AD269" s="7" t="str">
        <f>IF(LEN(Template!AK269)=0,"",Template!AK269)</f>
        <v/>
      </c>
      <c r="AE269" s="7" t="str">
        <f>IF(LEN(Template!AL269)=0,"",Template!AL269)</f>
        <v/>
      </c>
      <c r="AF269" s="7" t="str">
        <f>IF(LEN(Template!AM269)=0,"",Template!AM269)</f>
        <v/>
      </c>
      <c r="AG269" s="7" t="str">
        <f>IF(LEN(Template!AN269)=0,"",Template!AN269)</f>
        <v/>
      </c>
      <c r="AH269" s="7" t="str">
        <f>IF(LEN(Template!AO269)=0,"",Template!AO269)</f>
        <v/>
      </c>
      <c r="AI269" t="str">
        <f>IF(LEN(Template!AS269)=0,"",Template!AS269)</f>
        <v/>
      </c>
      <c r="AJ269" t="str">
        <f>IF(LEN(Template!AU269)=0,"",Template!AU269)</f>
        <v/>
      </c>
    </row>
    <row r="270" spans="1:36" x14ac:dyDescent="0.35">
      <c r="A270" s="7">
        <f ca="1">Template!A270</f>
        <v>266</v>
      </c>
      <c r="B270" s="181">
        <f ca="1">Template!B270</f>
        <v>44954.235810185186</v>
      </c>
      <c r="C270" t="str">
        <f ca="1">Template!C270</f>
        <v>WO-23003-169-A-1</v>
      </c>
      <c r="D270" t="str">
        <f ca="1">Template!E270</f>
        <v>U</v>
      </c>
      <c r="E270" s="7">
        <f ca="1">Template!G270</f>
        <v>0</v>
      </c>
      <c r="F270" s="7" t="e">
        <f ca="1">Template!H270</f>
        <v>#N/A</v>
      </c>
      <c r="G270" s="7">
        <f ca="1">Template!I270</f>
        <v>0.498</v>
      </c>
      <c r="H270" s="7">
        <f ca="1">Template!J270</f>
        <v>0</v>
      </c>
      <c r="I270" s="7" t="e">
        <f ca="1">Template!K270</f>
        <v>#N/A</v>
      </c>
      <c r="J270" s="7">
        <f ca="1">Template!L270</f>
        <v>0.36499999999999999</v>
      </c>
      <c r="K270" s="7">
        <f ca="1">Template!M270</f>
        <v>0.27100000000000002</v>
      </c>
      <c r="L270" s="7" t="e">
        <f ca="1">Template!N270</f>
        <v>#N/A</v>
      </c>
      <c r="M270" s="7">
        <f ca="1">Template!O270</f>
        <v>0.25700000000000001</v>
      </c>
      <c r="N270" s="7">
        <f ca="1">Template!P270</f>
        <v>1</v>
      </c>
      <c r="O270" s="7" t="str">
        <f ca="1">Template!Q270</f>
        <v>&lt;MRL</v>
      </c>
      <c r="P270" s="7" t="e">
        <f ca="1">Template!R270</f>
        <v>#N/A</v>
      </c>
      <c r="Q270" s="7" t="str">
        <f ca="1">Template!S270</f>
        <v>&lt;MRL</v>
      </c>
      <c r="R270" s="7" t="str">
        <f ca="1">Template!T270</f>
        <v>&lt;MRL</v>
      </c>
      <c r="S270" s="7" t="e">
        <f ca="1">Template!U270</f>
        <v>#N/A</v>
      </c>
      <c r="T270" s="7" t="str">
        <f ca="1">Template!V270</f>
        <v>&lt;MRL</v>
      </c>
      <c r="U270" s="7" t="str">
        <f ca="1">Template!W270</f>
        <v>&lt;MRL</v>
      </c>
      <c r="V270" s="7" t="e">
        <f ca="1">Template!X270</f>
        <v>#N/A</v>
      </c>
      <c r="W270" s="7" t="str">
        <f ca="1">Template!Y270</f>
        <v>&lt;MRL</v>
      </c>
      <c r="X270" t="str">
        <f ca="1">Template!AD270</f>
        <v/>
      </c>
      <c r="Y270" s="7" t="str">
        <f>IF(LEN(Template!AF270)=0,"",Template!AF270)</f>
        <v>IS3</v>
      </c>
      <c r="Z270" s="7" t="str">
        <f>IF(LEN(Template!AG270)=0,"",Template!AG270)</f>
        <v>IS4</v>
      </c>
      <c r="AA270" s="7" t="str">
        <f>IF(LEN(Template!AH270)=0,"",Template!AH270)</f>
        <v>IS4</v>
      </c>
      <c r="AB270" s="7" t="str">
        <f>IF(LEN(Template!AI270)=0,"",Template!AI270)</f>
        <v>IS4</v>
      </c>
      <c r="AC270" s="7" t="str">
        <f>IF(LEN(Template!AJ270)=0,"",Template!AJ270)</f>
        <v>IS4</v>
      </c>
      <c r="AD270" s="7" t="str">
        <f>IF(LEN(Template!AK270)=0,"",Template!AK270)</f>
        <v>IS4</v>
      </c>
      <c r="AE270" s="7" t="str">
        <f>IF(LEN(Template!AL270)=0,"",Template!AL270)</f>
        <v/>
      </c>
      <c r="AF270" s="7" t="str">
        <f>IF(LEN(Template!AM270)=0,"",Template!AM270)</f>
        <v/>
      </c>
      <c r="AG270" s="7" t="str">
        <f>IF(LEN(Template!AN270)=0,"",Template!AN270)</f>
        <v/>
      </c>
      <c r="AH270" s="7" t="str">
        <f>IF(LEN(Template!AO270)=0,"",Template!AO270)</f>
        <v/>
      </c>
      <c r="AI270" t="str">
        <f>IF(LEN(Template!AS270)=0,"",Template!AS270)</f>
        <v/>
      </c>
      <c r="AJ270" t="str">
        <f>IF(LEN(Template!AU270)=0,"",Template!AU270)</f>
        <v/>
      </c>
    </row>
    <row r="271" spans="1:36" x14ac:dyDescent="0.35">
      <c r="A271" s="7">
        <f ca="1">Template!A271</f>
        <v>267</v>
      </c>
      <c r="B271" s="181">
        <f ca="1">Template!B271</f>
        <v>44954.254606481481</v>
      </c>
      <c r="C271" t="str">
        <f ca="1">Template!C271</f>
        <v>WO-23003-170-A-1</v>
      </c>
      <c r="D271" t="str">
        <f ca="1">Template!E271</f>
        <v>U</v>
      </c>
      <c r="E271" s="7">
        <f ca="1">Template!G271</f>
        <v>0</v>
      </c>
      <c r="F271" s="7" t="e">
        <f ca="1">Template!H271</f>
        <v>#N/A</v>
      </c>
      <c r="G271" s="7">
        <f ca="1">Template!I271</f>
        <v>0.73499999999999999</v>
      </c>
      <c r="H271" s="7">
        <f ca="1">Template!J271</f>
        <v>0</v>
      </c>
      <c r="I271" s="7" t="e">
        <f ca="1">Template!K271</f>
        <v>#N/A</v>
      </c>
      <c r="J271" s="7">
        <f ca="1">Template!L271</f>
        <v>0.311</v>
      </c>
      <c r="K271" s="7">
        <f ca="1">Template!M271</f>
        <v>0.245</v>
      </c>
      <c r="L271" s="7" t="e">
        <f ca="1">Template!N271</f>
        <v>#N/A</v>
      </c>
      <c r="M271" s="7">
        <f ca="1">Template!O271</f>
        <v>0.221</v>
      </c>
      <c r="N271" s="7">
        <f ca="1">Template!P271</f>
        <v>1</v>
      </c>
      <c r="O271" s="7" t="str">
        <f ca="1">Template!Q271</f>
        <v>&lt;MRL</v>
      </c>
      <c r="P271" s="7" t="e">
        <f ca="1">Template!R271</f>
        <v>#N/A</v>
      </c>
      <c r="Q271" s="7" t="str">
        <f ca="1">Template!S271</f>
        <v>&lt;MRL</v>
      </c>
      <c r="R271" s="7" t="str">
        <f ca="1">Template!T271</f>
        <v>&lt;MRL</v>
      </c>
      <c r="S271" s="7" t="e">
        <f ca="1">Template!U271</f>
        <v>#N/A</v>
      </c>
      <c r="T271" s="7" t="str">
        <f ca="1">Template!V271</f>
        <v>&lt;MRL</v>
      </c>
      <c r="U271" s="7" t="str">
        <f ca="1">Template!W271</f>
        <v>&lt;MRL</v>
      </c>
      <c r="V271" s="7" t="e">
        <f ca="1">Template!X271</f>
        <v>#N/A</v>
      </c>
      <c r="W271" s="7" t="str">
        <f ca="1">Template!Y271</f>
        <v>&lt;MRL</v>
      </c>
      <c r="X271" t="str">
        <f ca="1">Template!AD271</f>
        <v/>
      </c>
      <c r="Y271" s="7" t="str">
        <f>IF(LEN(Template!AF271)=0,"",Template!AF271)</f>
        <v>IS3</v>
      </c>
      <c r="Z271" s="7" t="str">
        <f>IF(LEN(Template!AG271)=0,"",Template!AG271)</f>
        <v>IS4</v>
      </c>
      <c r="AA271" s="7" t="str">
        <f>IF(LEN(Template!AH271)=0,"",Template!AH271)</f>
        <v>IS4</v>
      </c>
      <c r="AB271" s="7" t="str">
        <f>IF(LEN(Template!AI271)=0,"",Template!AI271)</f>
        <v>IS4</v>
      </c>
      <c r="AC271" s="7" t="str">
        <f>IF(LEN(Template!AJ271)=0,"",Template!AJ271)</f>
        <v/>
      </c>
      <c r="AD271" s="7" t="str">
        <f>IF(LEN(Template!AK271)=0,"",Template!AK271)</f>
        <v/>
      </c>
      <c r="AE271" s="7" t="str">
        <f>IF(LEN(Template!AL271)=0,"",Template!AL271)</f>
        <v/>
      </c>
      <c r="AF271" s="7" t="str">
        <f>IF(LEN(Template!AM271)=0,"",Template!AM271)</f>
        <v/>
      </c>
      <c r="AG271" s="7" t="str">
        <f>IF(LEN(Template!AN271)=0,"",Template!AN271)</f>
        <v/>
      </c>
      <c r="AH271" s="7" t="str">
        <f>IF(LEN(Template!AO271)=0,"",Template!AO271)</f>
        <v/>
      </c>
      <c r="AI271" t="str">
        <f>IF(LEN(Template!AS271)=0,"",Template!AS271)</f>
        <v/>
      </c>
      <c r="AJ271" t="str">
        <f>IF(LEN(Template!AU271)=0,"",Template!AU271)</f>
        <v/>
      </c>
    </row>
    <row r="272" spans="1:36" x14ac:dyDescent="0.35">
      <c r="A272" s="7">
        <f ca="1">Template!A272</f>
        <v>268</v>
      </c>
      <c r="B272" s="181">
        <f ca="1">Template!B272</f>
        <v>44954.273414351854</v>
      </c>
      <c r="C272" t="str">
        <f ca="1">Template!C272</f>
        <v>LRB-18-inj1</v>
      </c>
      <c r="D272" t="str">
        <f ca="1">Template!E272</f>
        <v>K</v>
      </c>
      <c r="E272" s="7">
        <f ca="1">Template!G272</f>
        <v>0</v>
      </c>
      <c r="F272" s="7" t="e">
        <f ca="1">Template!H272</f>
        <v>#N/A</v>
      </c>
      <c r="G272" s="7">
        <f ca="1">Template!I272</f>
        <v>0</v>
      </c>
      <c r="H272" s="7">
        <f ca="1">Template!J272</f>
        <v>0.71599999999999997</v>
      </c>
      <c r="I272" s="7" t="e">
        <f ca="1">Template!K272</f>
        <v>#N/A</v>
      </c>
      <c r="J272" s="7">
        <f ca="1">Template!L272</f>
        <v>0.51200000000000001</v>
      </c>
      <c r="K272" s="7">
        <f ca="1">Template!M272</f>
        <v>0.23100000000000001</v>
      </c>
      <c r="L272" s="7" t="e">
        <f ca="1">Template!N272</f>
        <v>#N/A</v>
      </c>
      <c r="M272" s="7">
        <f ca="1">Template!O272</f>
        <v>0.28699999999999998</v>
      </c>
      <c r="N272" s="7">
        <f ca="1">Template!P272</f>
        <v>1</v>
      </c>
      <c r="O272" s="7" t="str">
        <f ca="1">Template!Q272</f>
        <v>&lt;MRL</v>
      </c>
      <c r="P272" s="7" t="e">
        <f ca="1">Template!R272</f>
        <v>#N/A</v>
      </c>
      <c r="Q272" s="7" t="str">
        <f ca="1">Template!S272</f>
        <v>&lt;MRL</v>
      </c>
      <c r="R272" s="7" t="str">
        <f ca="1">Template!T272</f>
        <v>&lt;MRL</v>
      </c>
      <c r="S272" s="7" t="e">
        <f ca="1">Template!U272</f>
        <v>#N/A</v>
      </c>
      <c r="T272" s="7" t="str">
        <f ca="1">Template!V272</f>
        <v>&lt;MRL</v>
      </c>
      <c r="U272" s="7" t="str">
        <f ca="1">Template!W272</f>
        <v>&lt;MRL</v>
      </c>
      <c r="V272" s="7" t="e">
        <f ca="1">Template!X272</f>
        <v>#N/A</v>
      </c>
      <c r="W272" s="7" t="str">
        <f ca="1">Template!Y272</f>
        <v>&lt;MRL</v>
      </c>
      <c r="X272" t="str">
        <f ca="1">Template!AD272</f>
        <v/>
      </c>
      <c r="Y272" s="7" t="str">
        <f>IF(LEN(Template!AF272)=0,"",Template!AF272)</f>
        <v/>
      </c>
      <c r="Z272" s="7" t="str">
        <f>IF(LEN(Template!AG272)=0,"",Template!AG272)</f>
        <v/>
      </c>
      <c r="AA272" s="7" t="str">
        <f>IF(LEN(Template!AH272)=0,"",Template!AH272)</f>
        <v/>
      </c>
      <c r="AB272" s="7" t="str">
        <f>IF(LEN(Template!AI272)=0,"",Template!AI272)</f>
        <v/>
      </c>
      <c r="AC272" s="7" t="str">
        <f>IF(LEN(Template!AJ272)=0,"",Template!AJ272)</f>
        <v/>
      </c>
      <c r="AD272" s="7" t="str">
        <f>IF(LEN(Template!AK272)=0,"",Template!AK272)</f>
        <v/>
      </c>
      <c r="AE272" s="7" t="str">
        <f>IF(LEN(Template!AL272)=0,"",Template!AL272)</f>
        <v/>
      </c>
      <c r="AF272" s="7" t="str">
        <f>IF(LEN(Template!AM272)=0,"",Template!AM272)</f>
        <v/>
      </c>
      <c r="AG272" s="7" t="str">
        <f>IF(LEN(Template!AN272)=0,"",Template!AN272)</f>
        <v/>
      </c>
      <c r="AH272" s="7" t="str">
        <f>IF(LEN(Template!AO272)=0,"",Template!AO272)</f>
        <v/>
      </c>
      <c r="AI272" t="str">
        <f>IF(LEN(Template!AS272)=0,"",Template!AS272)</f>
        <v/>
      </c>
      <c r="AJ272" t="str">
        <f>IF(LEN(Template!AU272)=0,"",Template!AU272)</f>
        <v/>
      </c>
    </row>
    <row r="273" spans="1:36" x14ac:dyDescent="0.35">
      <c r="A273" s="7">
        <f ca="1">Template!A273</f>
        <v>269</v>
      </c>
      <c r="B273" s="181">
        <f ca="1">Template!B273</f>
        <v>44954.292222222219</v>
      </c>
      <c r="C273" t="str">
        <f ca="1">Template!C273</f>
        <v>AB-230117-02 LRB 18</v>
      </c>
      <c r="D273" t="str">
        <f ca="1">Template!E273</f>
        <v>K</v>
      </c>
      <c r="E273" s="7">
        <f ca="1">Template!G273</f>
        <v>0</v>
      </c>
      <c r="F273" s="7" t="e">
        <f ca="1">Template!H273</f>
        <v>#N/A</v>
      </c>
      <c r="G273" s="7">
        <f ca="1">Template!I273</f>
        <v>0</v>
      </c>
      <c r="H273" s="7">
        <f ca="1">Template!J273</f>
        <v>0.71199999999999997</v>
      </c>
      <c r="I273" s="7" t="e">
        <f ca="1">Template!K273</f>
        <v>#N/A</v>
      </c>
      <c r="J273" s="7">
        <f ca="1">Template!L273</f>
        <v>0.50600000000000001</v>
      </c>
      <c r="K273" s="7">
        <f ca="1">Template!M273</f>
        <v>0.23899999999999999</v>
      </c>
      <c r="L273" s="7" t="e">
        <f ca="1">Template!N273</f>
        <v>#N/A</v>
      </c>
      <c r="M273" s="7">
        <f ca="1">Template!O273</f>
        <v>0.309</v>
      </c>
      <c r="N273" s="7">
        <f ca="1">Template!P273</f>
        <v>1</v>
      </c>
      <c r="O273" s="7" t="str">
        <f ca="1">Template!Q273</f>
        <v>&lt;MRL</v>
      </c>
      <c r="P273" s="7" t="e">
        <f ca="1">Template!R273</f>
        <v>#N/A</v>
      </c>
      <c r="Q273" s="7" t="str">
        <f ca="1">Template!S273</f>
        <v>&lt;MRL</v>
      </c>
      <c r="R273" s="7" t="str">
        <f ca="1">Template!T273</f>
        <v>&lt;MRL</v>
      </c>
      <c r="S273" s="7" t="e">
        <f ca="1">Template!U273</f>
        <v>#N/A</v>
      </c>
      <c r="T273" s="7" t="str">
        <f ca="1">Template!V273</f>
        <v>&lt;MRL</v>
      </c>
      <c r="U273" s="7" t="str">
        <f ca="1">Template!W273</f>
        <v>&lt;MRL</v>
      </c>
      <c r="V273" s="7" t="e">
        <f ca="1">Template!X273</f>
        <v>#N/A</v>
      </c>
      <c r="W273" s="7" t="str">
        <f ca="1">Template!Y273</f>
        <v>&lt;MRL</v>
      </c>
      <c r="X273" t="str">
        <f ca="1">Template!AD273</f>
        <v/>
      </c>
      <c r="Y273" s="7" t="str">
        <f>IF(LEN(Template!AF273)=0,"",Template!AF273)</f>
        <v/>
      </c>
      <c r="Z273" s="7" t="str">
        <f>IF(LEN(Template!AG273)=0,"",Template!AG273)</f>
        <v/>
      </c>
      <c r="AA273" s="7" t="str">
        <f>IF(LEN(Template!AH273)=0,"",Template!AH273)</f>
        <v/>
      </c>
      <c r="AB273" s="7" t="str">
        <f>IF(LEN(Template!AI273)=0,"",Template!AI273)</f>
        <v/>
      </c>
      <c r="AC273" s="7" t="str">
        <f>IF(LEN(Template!AJ273)=0,"",Template!AJ273)</f>
        <v/>
      </c>
      <c r="AD273" s="7" t="str">
        <f>IF(LEN(Template!AK273)=0,"",Template!AK273)</f>
        <v/>
      </c>
      <c r="AE273" s="7" t="str">
        <f>IF(LEN(Template!AL273)=0,"",Template!AL273)</f>
        <v/>
      </c>
      <c r="AF273" s="7" t="str">
        <f>IF(LEN(Template!AM273)=0,"",Template!AM273)</f>
        <v/>
      </c>
      <c r="AG273" s="7" t="str">
        <f>IF(LEN(Template!AN273)=0,"",Template!AN273)</f>
        <v/>
      </c>
      <c r="AH273" s="7" t="str">
        <f>IF(LEN(Template!AO273)=0,"",Template!AO273)</f>
        <v/>
      </c>
      <c r="AI273" t="str">
        <f>IF(LEN(Template!AS273)=0,"",Template!AS273)</f>
        <v/>
      </c>
      <c r="AJ273" t="str">
        <f>IF(LEN(Template!AU273)=0,"",Template!AU273)</f>
        <v/>
      </c>
    </row>
    <row r="274" spans="1:36" x14ac:dyDescent="0.35">
      <c r="A274" s="7">
        <f ca="1">Template!A274</f>
        <v>270</v>
      </c>
      <c r="B274" s="181">
        <f ca="1">Template!B274</f>
        <v>44954.311006944445</v>
      </c>
      <c r="C274" t="str">
        <f ca="1">Template!C274</f>
        <v>WO-23003-171-A-1</v>
      </c>
      <c r="D274" t="str">
        <f ca="1">Template!E274</f>
        <v>U</v>
      </c>
      <c r="E274" s="7">
        <f ca="1">Template!G274</f>
        <v>0</v>
      </c>
      <c r="F274" s="7" t="e">
        <f ca="1">Template!H274</f>
        <v>#N/A</v>
      </c>
      <c r="G274" s="7">
        <f ca="1">Template!I274</f>
        <v>0</v>
      </c>
      <c r="H274" s="7">
        <f ca="1">Template!J274</f>
        <v>0</v>
      </c>
      <c r="I274" s="7" t="e">
        <f ca="1">Template!K274</f>
        <v>#N/A</v>
      </c>
      <c r="J274" s="7">
        <f ca="1">Template!L274</f>
        <v>0.38600000000000001</v>
      </c>
      <c r="K274" s="7">
        <f ca="1">Template!M274</f>
        <v>0.27300000000000002</v>
      </c>
      <c r="L274" s="7" t="e">
        <f ca="1">Template!N274</f>
        <v>#N/A</v>
      </c>
      <c r="M274" s="7">
        <f ca="1">Template!O274</f>
        <v>0.27300000000000002</v>
      </c>
      <c r="N274" s="7">
        <f ca="1">Template!P274</f>
        <v>1</v>
      </c>
      <c r="O274" s="7" t="str">
        <f ca="1">Template!Q274</f>
        <v>&lt;MRL</v>
      </c>
      <c r="P274" s="7" t="e">
        <f ca="1">Template!R274</f>
        <v>#N/A</v>
      </c>
      <c r="Q274" s="7" t="str">
        <f ca="1">Template!S274</f>
        <v>&lt;MRL</v>
      </c>
      <c r="R274" s="7" t="str">
        <f ca="1">Template!T274</f>
        <v>&lt;MRL</v>
      </c>
      <c r="S274" s="7" t="e">
        <f ca="1">Template!U274</f>
        <v>#N/A</v>
      </c>
      <c r="T274" s="7" t="str">
        <f ca="1">Template!V274</f>
        <v>&lt;MRL</v>
      </c>
      <c r="U274" s="7" t="str">
        <f ca="1">Template!W274</f>
        <v>&lt;MRL</v>
      </c>
      <c r="V274" s="7" t="e">
        <f ca="1">Template!X274</f>
        <v>#N/A</v>
      </c>
      <c r="W274" s="7" t="str">
        <f ca="1">Template!Y274</f>
        <v>&lt;MRL</v>
      </c>
      <c r="X274" t="str">
        <f ca="1">Template!AD274</f>
        <v/>
      </c>
      <c r="Y274" s="7" t="str">
        <f>IF(LEN(Template!AF274)=0,"",Template!AF274)</f>
        <v>IS3</v>
      </c>
      <c r="Z274" s="7" t="str">
        <f>IF(LEN(Template!AG274)=0,"",Template!AG274)</f>
        <v/>
      </c>
      <c r="AA274" s="7" t="str">
        <f>IF(LEN(Template!AH274)=0,"",Template!AH274)</f>
        <v>IS4</v>
      </c>
      <c r="AB274" s="7" t="str">
        <f>IF(LEN(Template!AI274)=0,"",Template!AI274)</f>
        <v>IS4</v>
      </c>
      <c r="AC274" s="7" t="str">
        <f>IF(LEN(Template!AJ274)=0,"",Template!AJ274)</f>
        <v/>
      </c>
      <c r="AD274" s="7" t="str">
        <f>IF(LEN(Template!AK274)=0,"",Template!AK274)</f>
        <v/>
      </c>
      <c r="AE274" s="7" t="str">
        <f>IF(LEN(Template!AL274)=0,"",Template!AL274)</f>
        <v/>
      </c>
      <c r="AF274" s="7" t="str">
        <f>IF(LEN(Template!AM274)=0,"",Template!AM274)</f>
        <v/>
      </c>
      <c r="AG274" s="7" t="str">
        <f>IF(LEN(Template!AN274)=0,"",Template!AN274)</f>
        <v/>
      </c>
      <c r="AH274" s="7" t="str">
        <f>IF(LEN(Template!AO274)=0,"",Template!AO274)</f>
        <v/>
      </c>
      <c r="AI274" t="str">
        <f>IF(LEN(Template!AS274)=0,"",Template!AS274)</f>
        <v/>
      </c>
      <c r="AJ274" t="str">
        <f>IF(LEN(Template!AU274)=0,"",Template!AU274)</f>
        <v/>
      </c>
    </row>
    <row r="275" spans="1:36" x14ac:dyDescent="0.35">
      <c r="A275" s="7">
        <f ca="1">Template!A275</f>
        <v>271</v>
      </c>
      <c r="B275" s="181">
        <f ca="1">Template!B275</f>
        <v>44954.329826388886</v>
      </c>
      <c r="C275" t="str">
        <f ca="1">Template!C275</f>
        <v>WO-23003-172-A-1</v>
      </c>
      <c r="D275" t="str">
        <f ca="1">Template!E275</f>
        <v>U</v>
      </c>
      <c r="E275" s="7">
        <f ca="1">Template!G275</f>
        <v>0</v>
      </c>
      <c r="F275" s="7" t="e">
        <f ca="1">Template!H275</f>
        <v>#N/A</v>
      </c>
      <c r="G275" s="7">
        <f ca="1">Template!I275</f>
        <v>0.751</v>
      </c>
      <c r="H275" s="7">
        <f ca="1">Template!J275</f>
        <v>0</v>
      </c>
      <c r="I275" s="7" t="e">
        <f ca="1">Template!K275</f>
        <v>#N/A</v>
      </c>
      <c r="J275" s="7">
        <f ca="1">Template!L275</f>
        <v>0.17</v>
      </c>
      <c r="K275" s="7">
        <f ca="1">Template!M275</f>
        <v>0.28999999999999998</v>
      </c>
      <c r="L275" s="7" t="e">
        <f ca="1">Template!N275</f>
        <v>#N/A</v>
      </c>
      <c r="M275" s="7">
        <f ca="1">Template!O275</f>
        <v>0.28199999999999997</v>
      </c>
      <c r="N275" s="7">
        <f ca="1">Template!P275</f>
        <v>1</v>
      </c>
      <c r="O275" s="7" t="str">
        <f ca="1">Template!Q275</f>
        <v>&lt;MRL</v>
      </c>
      <c r="P275" s="7" t="e">
        <f ca="1">Template!R275</f>
        <v>#N/A</v>
      </c>
      <c r="Q275" s="7" t="str">
        <f ca="1">Template!S275</f>
        <v>&lt;MRL</v>
      </c>
      <c r="R275" s="7" t="str">
        <f ca="1">Template!T275</f>
        <v>&lt;MRL</v>
      </c>
      <c r="S275" s="7" t="e">
        <f ca="1">Template!U275</f>
        <v>#N/A</v>
      </c>
      <c r="T275" s="7" t="str">
        <f ca="1">Template!V275</f>
        <v>&lt;MRL</v>
      </c>
      <c r="U275" s="7" t="str">
        <f ca="1">Template!W275</f>
        <v>&lt;MRL</v>
      </c>
      <c r="V275" s="7" t="e">
        <f ca="1">Template!X275</f>
        <v>#N/A</v>
      </c>
      <c r="W275" s="7" t="str">
        <f ca="1">Template!Y275</f>
        <v>&lt;MRL</v>
      </c>
      <c r="X275" t="str">
        <f ca="1">Template!AD275</f>
        <v/>
      </c>
      <c r="Y275" s="7" t="str">
        <f>IF(LEN(Template!AF275)=0,"",Template!AF275)</f>
        <v>IS3</v>
      </c>
      <c r="Z275" s="7" t="str">
        <f>IF(LEN(Template!AG275)=0,"",Template!AG275)</f>
        <v/>
      </c>
      <c r="AA275" s="7" t="str">
        <f>IF(LEN(Template!AH275)=0,"",Template!AH275)</f>
        <v>IS4</v>
      </c>
      <c r="AB275" s="7" t="str">
        <f>IF(LEN(Template!AI275)=0,"",Template!AI275)</f>
        <v>IS4</v>
      </c>
      <c r="AC275" s="7" t="str">
        <f>IF(LEN(Template!AJ275)=0,"",Template!AJ275)</f>
        <v/>
      </c>
      <c r="AD275" s="7" t="str">
        <f>IF(LEN(Template!AK275)=0,"",Template!AK275)</f>
        <v/>
      </c>
      <c r="AE275" s="7" t="str">
        <f>IF(LEN(Template!AL275)=0,"",Template!AL275)</f>
        <v/>
      </c>
      <c r="AF275" s="7" t="str">
        <f>IF(LEN(Template!AM275)=0,"",Template!AM275)</f>
        <v/>
      </c>
      <c r="AG275" s="7" t="str">
        <f>IF(LEN(Template!AN275)=0,"",Template!AN275)</f>
        <v/>
      </c>
      <c r="AH275" s="7" t="str">
        <f>IF(LEN(Template!AO275)=0,"",Template!AO275)</f>
        <v/>
      </c>
      <c r="AI275" t="str">
        <f>IF(LEN(Template!AS275)=0,"",Template!AS275)</f>
        <v/>
      </c>
      <c r="AJ275" t="str">
        <f>IF(LEN(Template!AU275)=0,"",Template!AU275)</f>
        <v/>
      </c>
    </row>
    <row r="276" spans="1:36" x14ac:dyDescent="0.35">
      <c r="A276" s="7">
        <f ca="1">Template!A276</f>
        <v>272</v>
      </c>
      <c r="B276" s="181">
        <f ca="1">Template!B276</f>
        <v>44954.348657407405</v>
      </c>
      <c r="C276" t="str">
        <f ca="1">Template!C276</f>
        <v>WO-23003-173-A-1</v>
      </c>
      <c r="D276" t="str">
        <f ca="1">Template!E276</f>
        <v>U</v>
      </c>
      <c r="E276" s="7">
        <f ca="1">Template!G276</f>
        <v>0</v>
      </c>
      <c r="F276" s="7" t="e">
        <f ca="1">Template!H276</f>
        <v>#N/A</v>
      </c>
      <c r="G276" s="7">
        <f ca="1">Template!I276</f>
        <v>0.32500000000000001</v>
      </c>
      <c r="H276" s="7">
        <f ca="1">Template!J276</f>
        <v>0</v>
      </c>
      <c r="I276" s="7" t="e">
        <f ca="1">Template!K276</f>
        <v>#N/A</v>
      </c>
      <c r="J276" s="7">
        <f ca="1">Template!L276</f>
        <v>0.35399999999999998</v>
      </c>
      <c r="K276" s="7">
        <f ca="1">Template!M276</f>
        <v>0.30499999999999999</v>
      </c>
      <c r="L276" s="7" t="e">
        <f ca="1">Template!N276</f>
        <v>#N/A</v>
      </c>
      <c r="M276" s="7">
        <f ca="1">Template!O276</f>
        <v>0.26700000000000002</v>
      </c>
      <c r="N276" s="7">
        <f ca="1">Template!P276</f>
        <v>1</v>
      </c>
      <c r="O276" s="7" t="str">
        <f ca="1">Template!Q276</f>
        <v>&lt;MRL</v>
      </c>
      <c r="P276" s="7" t="e">
        <f ca="1">Template!R276</f>
        <v>#N/A</v>
      </c>
      <c r="Q276" s="7" t="str">
        <f ca="1">Template!S276</f>
        <v>&lt;MRL</v>
      </c>
      <c r="R276" s="7" t="str">
        <f ca="1">Template!T276</f>
        <v>&lt;MRL</v>
      </c>
      <c r="S276" s="7" t="e">
        <f ca="1">Template!U276</f>
        <v>#N/A</v>
      </c>
      <c r="T276" s="7" t="str">
        <f ca="1">Template!V276</f>
        <v>&lt;MRL</v>
      </c>
      <c r="U276" s="7" t="str">
        <f ca="1">Template!W276</f>
        <v>&lt;MRL</v>
      </c>
      <c r="V276" s="7" t="e">
        <f ca="1">Template!X276</f>
        <v>#N/A</v>
      </c>
      <c r="W276" s="7" t="str">
        <f ca="1">Template!Y276</f>
        <v>&lt;MRL</v>
      </c>
      <c r="X276" t="str">
        <f ca="1">Template!AD276</f>
        <v/>
      </c>
      <c r="Y276" s="7" t="str">
        <f>IF(LEN(Template!AF276)=0,"",Template!AF276)</f>
        <v>IS3</v>
      </c>
      <c r="Z276" s="7" t="str">
        <f>IF(LEN(Template!AG276)=0,"",Template!AG276)</f>
        <v>IS4</v>
      </c>
      <c r="AA276" s="7" t="str">
        <f>IF(LEN(Template!AH276)=0,"",Template!AH276)</f>
        <v>IS4</v>
      </c>
      <c r="AB276" s="7" t="str">
        <f>IF(LEN(Template!AI276)=0,"",Template!AI276)</f>
        <v>IS4</v>
      </c>
      <c r="AC276" s="7" t="str">
        <f>IF(LEN(Template!AJ276)=0,"",Template!AJ276)</f>
        <v>IS4</v>
      </c>
      <c r="AD276" s="7" t="str">
        <f>IF(LEN(Template!AK276)=0,"",Template!AK276)</f>
        <v>IS4</v>
      </c>
      <c r="AE276" s="7" t="str">
        <f>IF(LEN(Template!AL276)=0,"",Template!AL276)</f>
        <v/>
      </c>
      <c r="AF276" s="7" t="str">
        <f>IF(LEN(Template!AM276)=0,"",Template!AM276)</f>
        <v/>
      </c>
      <c r="AG276" s="7" t="str">
        <f>IF(LEN(Template!AN276)=0,"",Template!AN276)</f>
        <v/>
      </c>
      <c r="AH276" s="7" t="str">
        <f>IF(LEN(Template!AO276)=0,"",Template!AO276)</f>
        <v/>
      </c>
      <c r="AI276" t="str">
        <f>IF(LEN(Template!AS276)=0,"",Template!AS276)</f>
        <v/>
      </c>
      <c r="AJ276" t="str">
        <f>IF(LEN(Template!AU276)=0,"",Template!AU276)</f>
        <v/>
      </c>
    </row>
    <row r="277" spans="1:36" x14ac:dyDescent="0.35">
      <c r="A277" s="7">
        <f ca="1">Template!A277</f>
        <v>273</v>
      </c>
      <c r="B277" s="181">
        <f ca="1">Template!B277</f>
        <v>44954.367488425924</v>
      </c>
      <c r="C277" t="str">
        <f ca="1">Template!C277</f>
        <v>WO-23003-174-A-1</v>
      </c>
      <c r="D277" t="str">
        <f ca="1">Template!E277</f>
        <v>U</v>
      </c>
      <c r="E277" s="7">
        <f ca="1">Template!G277</f>
        <v>0</v>
      </c>
      <c r="F277" s="7" t="e">
        <f ca="1">Template!H277</f>
        <v>#N/A</v>
      </c>
      <c r="G277" s="7">
        <f ca="1">Template!I277</f>
        <v>0.84499999999999997</v>
      </c>
      <c r="H277" s="7">
        <f ca="1">Template!J277</f>
        <v>0</v>
      </c>
      <c r="I277" s="7" t="e">
        <f ca="1">Template!K277</f>
        <v>#N/A</v>
      </c>
      <c r="J277" s="7">
        <f ca="1">Template!L277</f>
        <v>0.33800000000000002</v>
      </c>
      <c r="K277" s="7">
        <f ca="1">Template!M277</f>
        <v>0.27100000000000002</v>
      </c>
      <c r="L277" s="7" t="e">
        <f ca="1">Template!N277</f>
        <v>#N/A</v>
      </c>
      <c r="M277" s="7">
        <f ca="1">Template!O277</f>
        <v>0.22900000000000001</v>
      </c>
      <c r="N277" s="7">
        <f ca="1">Template!P277</f>
        <v>1</v>
      </c>
      <c r="O277" s="7" t="str">
        <f ca="1">Template!Q277</f>
        <v>&lt;MRL</v>
      </c>
      <c r="P277" s="7" t="e">
        <f ca="1">Template!R277</f>
        <v>#N/A</v>
      </c>
      <c r="Q277" s="7" t="str">
        <f ca="1">Template!S277</f>
        <v>&lt;MRL</v>
      </c>
      <c r="R277" s="7" t="str">
        <f ca="1">Template!T277</f>
        <v>&lt;MRL</v>
      </c>
      <c r="S277" s="7" t="e">
        <f ca="1">Template!U277</f>
        <v>#N/A</v>
      </c>
      <c r="T277" s="7" t="str">
        <f ca="1">Template!V277</f>
        <v>&lt;MRL</v>
      </c>
      <c r="U277" s="7" t="str">
        <f ca="1">Template!W277</f>
        <v>&lt;MRL</v>
      </c>
      <c r="V277" s="7" t="e">
        <f ca="1">Template!X277</f>
        <v>#N/A</v>
      </c>
      <c r="W277" s="7" t="str">
        <f ca="1">Template!Y277</f>
        <v>&lt;MRL</v>
      </c>
      <c r="X277" t="str">
        <f ca="1">Template!AD277</f>
        <v/>
      </c>
      <c r="Y277" s="7" t="str">
        <f>IF(LEN(Template!AF277)=0,"",Template!AF277)</f>
        <v>IS3</v>
      </c>
      <c r="Z277" s="7" t="str">
        <f>IF(LEN(Template!AG277)=0,"",Template!AG277)</f>
        <v>IS4</v>
      </c>
      <c r="AA277" s="7" t="str">
        <f>IF(LEN(Template!AH277)=0,"",Template!AH277)</f>
        <v>IS4</v>
      </c>
      <c r="AB277" s="7" t="str">
        <f>IF(LEN(Template!AI277)=0,"",Template!AI277)</f>
        <v>IS4</v>
      </c>
      <c r="AC277" s="7" t="str">
        <f>IF(LEN(Template!AJ277)=0,"",Template!AJ277)</f>
        <v/>
      </c>
      <c r="AD277" s="7" t="str">
        <f>IF(LEN(Template!AK277)=0,"",Template!AK277)</f>
        <v/>
      </c>
      <c r="AE277" s="7" t="str">
        <f>IF(LEN(Template!AL277)=0,"",Template!AL277)</f>
        <v/>
      </c>
      <c r="AF277" s="7" t="str">
        <f>IF(LEN(Template!AM277)=0,"",Template!AM277)</f>
        <v/>
      </c>
      <c r="AG277" s="7" t="str">
        <f>IF(LEN(Template!AN277)=0,"",Template!AN277)</f>
        <v/>
      </c>
      <c r="AH277" s="7" t="str">
        <f>IF(LEN(Template!AO277)=0,"",Template!AO277)</f>
        <v/>
      </c>
      <c r="AI277" t="str">
        <f>IF(LEN(Template!AS277)=0,"",Template!AS277)</f>
        <v/>
      </c>
      <c r="AJ277" t="str">
        <f>IF(LEN(Template!AU277)=0,"",Template!AU277)</f>
        <v/>
      </c>
    </row>
    <row r="278" spans="1:36" x14ac:dyDescent="0.35">
      <c r="A278" s="7">
        <f ca="1">Template!A278</f>
        <v>274</v>
      </c>
      <c r="B278" s="181">
        <f ca="1">Template!B278</f>
        <v>44954.386307870373</v>
      </c>
      <c r="C278" t="str">
        <f ca="1">Template!C278</f>
        <v>WO-23003-175-A-1</v>
      </c>
      <c r="D278" t="str">
        <f ca="1">Template!E278</f>
        <v>U</v>
      </c>
      <c r="E278" s="7">
        <f ca="1">Template!G278</f>
        <v>0</v>
      </c>
      <c r="F278" s="7" t="e">
        <f ca="1">Template!H278</f>
        <v>#N/A</v>
      </c>
      <c r="G278" s="7">
        <f ca="1">Template!I278</f>
        <v>0.34100000000000003</v>
      </c>
      <c r="H278" s="7">
        <f ca="1">Template!J278</f>
        <v>0</v>
      </c>
      <c r="I278" s="7" t="e">
        <f ca="1">Template!K278</f>
        <v>#N/A</v>
      </c>
      <c r="J278" s="7">
        <f ca="1">Template!L278</f>
        <v>0.33900000000000002</v>
      </c>
      <c r="K278" s="7">
        <f ca="1">Template!M278</f>
        <v>0.28599999999999998</v>
      </c>
      <c r="L278" s="7" t="e">
        <f ca="1">Template!N278</f>
        <v>#N/A</v>
      </c>
      <c r="M278" s="7">
        <f ca="1">Template!O278</f>
        <v>0.19</v>
      </c>
      <c r="N278" s="7">
        <f ca="1">Template!P278</f>
        <v>1</v>
      </c>
      <c r="O278" s="7" t="str">
        <f ca="1">Template!Q278</f>
        <v>&lt;MRL</v>
      </c>
      <c r="P278" s="7" t="e">
        <f ca="1">Template!R278</f>
        <v>#N/A</v>
      </c>
      <c r="Q278" s="7" t="str">
        <f ca="1">Template!S278</f>
        <v>&lt;MRL</v>
      </c>
      <c r="R278" s="7" t="str">
        <f ca="1">Template!T278</f>
        <v>&lt;MRL</v>
      </c>
      <c r="S278" s="7" t="e">
        <f ca="1">Template!U278</f>
        <v>#N/A</v>
      </c>
      <c r="T278" s="7" t="str">
        <f ca="1">Template!V278</f>
        <v>&lt;MRL</v>
      </c>
      <c r="U278" s="7" t="str">
        <f ca="1">Template!W278</f>
        <v>&lt;MRL</v>
      </c>
      <c r="V278" s="7" t="e">
        <f ca="1">Template!X278</f>
        <v>#N/A</v>
      </c>
      <c r="W278" s="7" t="str">
        <f ca="1">Template!Y278</f>
        <v>&lt;MRL</v>
      </c>
      <c r="X278" t="str">
        <f ca="1">Template!AD278</f>
        <v/>
      </c>
      <c r="Y278" s="7" t="str">
        <f>IF(LEN(Template!AF278)=0,"",Template!AF278)</f>
        <v>IS3</v>
      </c>
      <c r="Z278" s="7" t="str">
        <f>IF(LEN(Template!AG278)=0,"",Template!AG278)</f>
        <v>IS4</v>
      </c>
      <c r="AA278" s="7" t="str">
        <f>IF(LEN(Template!AH278)=0,"",Template!AH278)</f>
        <v>IS4</v>
      </c>
      <c r="AB278" s="7" t="str">
        <f>IF(LEN(Template!AI278)=0,"",Template!AI278)</f>
        <v>IS4</v>
      </c>
      <c r="AC278" s="7" t="str">
        <f>IF(LEN(Template!AJ278)=0,"",Template!AJ278)</f>
        <v/>
      </c>
      <c r="AD278" s="7" t="str">
        <f>IF(LEN(Template!AK278)=0,"",Template!AK278)</f>
        <v/>
      </c>
      <c r="AE278" s="7" t="str">
        <f>IF(LEN(Template!AL278)=0,"",Template!AL278)</f>
        <v/>
      </c>
      <c r="AF278" s="7" t="str">
        <f>IF(LEN(Template!AM278)=0,"",Template!AM278)</f>
        <v/>
      </c>
      <c r="AG278" s="7" t="str">
        <f>IF(LEN(Template!AN278)=0,"",Template!AN278)</f>
        <v/>
      </c>
      <c r="AH278" s="7" t="str">
        <f>IF(LEN(Template!AO278)=0,"",Template!AO278)</f>
        <v/>
      </c>
      <c r="AI278" t="str">
        <f>IF(LEN(Template!AS278)=0,"",Template!AS278)</f>
        <v/>
      </c>
      <c r="AJ278" t="str">
        <f>IF(LEN(Template!AU278)=0,"",Template!AU278)</f>
        <v/>
      </c>
    </row>
    <row r="279" spans="1:36" x14ac:dyDescent="0.35">
      <c r="A279" s="7">
        <f ca="1">Template!A279</f>
        <v>275</v>
      </c>
      <c r="B279" s="181">
        <f ca="1">Template!B279</f>
        <v>44954.405115740738</v>
      </c>
      <c r="C279" t="str">
        <f ca="1">Template!C279</f>
        <v>WO-23003-176-A-1</v>
      </c>
      <c r="D279" t="str">
        <f ca="1">Template!E279</f>
        <v>U</v>
      </c>
      <c r="E279" s="7">
        <f ca="1">Template!G279</f>
        <v>0</v>
      </c>
      <c r="F279" s="7" t="e">
        <f ca="1">Template!H279</f>
        <v>#N/A</v>
      </c>
      <c r="G279" s="7">
        <f ca="1">Template!I279</f>
        <v>1.2290000000000001</v>
      </c>
      <c r="H279" s="7">
        <f ca="1">Template!J279</f>
        <v>0</v>
      </c>
      <c r="I279" s="7" t="e">
        <f ca="1">Template!K279</f>
        <v>#N/A</v>
      </c>
      <c r="J279" s="7">
        <f ca="1">Template!L279</f>
        <v>0.374</v>
      </c>
      <c r="K279" s="7">
        <f ca="1">Template!M279</f>
        <v>0.249</v>
      </c>
      <c r="L279" s="7" t="e">
        <f ca="1">Template!N279</f>
        <v>#N/A</v>
      </c>
      <c r="M279" s="7">
        <f ca="1">Template!O279</f>
        <v>0.183</v>
      </c>
      <c r="N279" s="7">
        <f ca="1">Template!P279</f>
        <v>1</v>
      </c>
      <c r="O279" s="7" t="str">
        <f ca="1">Template!Q279</f>
        <v>&lt;MRL</v>
      </c>
      <c r="P279" s="7" t="e">
        <f ca="1">Template!R279</f>
        <v>#N/A</v>
      </c>
      <c r="Q279" s="7" t="str">
        <f ca="1">Template!S279</f>
        <v>&lt;MRL</v>
      </c>
      <c r="R279" s="7" t="str">
        <f ca="1">Template!T279</f>
        <v>&lt;MRL</v>
      </c>
      <c r="S279" s="7" t="e">
        <f ca="1">Template!U279</f>
        <v>#N/A</v>
      </c>
      <c r="T279" s="7" t="str">
        <f ca="1">Template!V279</f>
        <v>&lt;MRL</v>
      </c>
      <c r="U279" s="7" t="str">
        <f ca="1">Template!W279</f>
        <v>&lt;MRL</v>
      </c>
      <c r="V279" s="7" t="e">
        <f ca="1">Template!X279</f>
        <v>#N/A</v>
      </c>
      <c r="W279" s="7" t="str">
        <f ca="1">Template!Y279</f>
        <v>&lt;MRL</v>
      </c>
      <c r="X279" t="str">
        <f ca="1">Template!AD279</f>
        <v/>
      </c>
      <c r="Y279" s="7" t="str">
        <f>IF(LEN(Template!AF279)=0,"",Template!AF279)</f>
        <v>IS3</v>
      </c>
      <c r="Z279" s="7" t="str">
        <f>IF(LEN(Template!AG279)=0,"",Template!AG279)</f>
        <v>IS4</v>
      </c>
      <c r="AA279" s="7" t="str">
        <f>IF(LEN(Template!AH279)=0,"",Template!AH279)</f>
        <v>IS4</v>
      </c>
      <c r="AB279" s="7" t="str">
        <f>IF(LEN(Template!AI279)=0,"",Template!AI279)</f>
        <v>IS4</v>
      </c>
      <c r="AC279" s="7" t="str">
        <f>IF(LEN(Template!AJ279)=0,"",Template!AJ279)</f>
        <v>IS4</v>
      </c>
      <c r="AD279" s="7" t="str">
        <f>IF(LEN(Template!AK279)=0,"",Template!AK279)</f>
        <v/>
      </c>
      <c r="AE279" s="7" t="str">
        <f>IF(LEN(Template!AL279)=0,"",Template!AL279)</f>
        <v/>
      </c>
      <c r="AF279" s="7" t="str">
        <f>IF(LEN(Template!AM279)=0,"",Template!AM279)</f>
        <v/>
      </c>
      <c r="AG279" s="7" t="str">
        <f>IF(LEN(Template!AN279)=0,"",Template!AN279)</f>
        <v/>
      </c>
      <c r="AH279" s="7" t="str">
        <f>IF(LEN(Template!AO279)=0,"",Template!AO279)</f>
        <v/>
      </c>
      <c r="AI279" t="str">
        <f>IF(LEN(Template!AS279)=0,"",Template!AS279)</f>
        <v/>
      </c>
      <c r="AJ279" t="str">
        <f>IF(LEN(Template!AU279)=0,"",Template!AU279)</f>
        <v/>
      </c>
    </row>
    <row r="280" spans="1:36" x14ac:dyDescent="0.35">
      <c r="A280" s="7">
        <f ca="1">Template!A280</f>
        <v>276</v>
      </c>
      <c r="B280" s="181">
        <f ca="1">Template!B280</f>
        <v>44954.423935185187</v>
      </c>
      <c r="C280" t="str">
        <f ca="1">Template!C280</f>
        <v>WO-23003-177-A-1</v>
      </c>
      <c r="D280" t="str">
        <f ca="1">Template!E280</f>
        <v>U</v>
      </c>
      <c r="E280" s="7">
        <f ca="1">Template!G280</f>
        <v>0</v>
      </c>
      <c r="F280" s="7" t="e">
        <f ca="1">Template!H280</f>
        <v>#N/A</v>
      </c>
      <c r="G280" s="7">
        <f ca="1">Template!I280</f>
        <v>0</v>
      </c>
      <c r="H280" s="7">
        <f ca="1">Template!J280</f>
        <v>0</v>
      </c>
      <c r="I280" s="7" t="e">
        <f ca="1">Template!K280</f>
        <v>#N/A</v>
      </c>
      <c r="J280" s="7">
        <f ca="1">Template!L280</f>
        <v>0.378</v>
      </c>
      <c r="K280" s="7">
        <f ca="1">Template!M280</f>
        <v>0.28499999999999998</v>
      </c>
      <c r="L280" s="7" t="e">
        <f ca="1">Template!N280</f>
        <v>#N/A</v>
      </c>
      <c r="M280" s="7">
        <f ca="1">Template!O280</f>
        <v>0.246</v>
      </c>
      <c r="N280" s="7">
        <f ca="1">Template!P280</f>
        <v>1</v>
      </c>
      <c r="O280" s="7" t="str">
        <f ca="1">Template!Q280</f>
        <v>&lt;MRL</v>
      </c>
      <c r="P280" s="7" t="e">
        <f ca="1">Template!R280</f>
        <v>#N/A</v>
      </c>
      <c r="Q280" s="7" t="str">
        <f ca="1">Template!S280</f>
        <v>&lt;MRL</v>
      </c>
      <c r="R280" s="7" t="str">
        <f ca="1">Template!T280</f>
        <v>&lt;MRL</v>
      </c>
      <c r="S280" s="7" t="e">
        <f ca="1">Template!U280</f>
        <v>#N/A</v>
      </c>
      <c r="T280" s="7" t="str">
        <f ca="1">Template!V280</f>
        <v>&lt;MRL</v>
      </c>
      <c r="U280" s="7" t="str">
        <f ca="1">Template!W280</f>
        <v>&lt;MRL</v>
      </c>
      <c r="V280" s="7" t="e">
        <f ca="1">Template!X280</f>
        <v>#N/A</v>
      </c>
      <c r="W280" s="7" t="str">
        <f ca="1">Template!Y280</f>
        <v>&lt;MRL</v>
      </c>
      <c r="X280" t="str">
        <f ca="1">Template!AD280</f>
        <v/>
      </c>
      <c r="Y280" s="7" t="str">
        <f>IF(LEN(Template!AF280)=0,"",Template!AF280)</f>
        <v>IS3</v>
      </c>
      <c r="Z280" s="7" t="str">
        <f>IF(LEN(Template!AG280)=0,"",Template!AG280)</f>
        <v>IS4</v>
      </c>
      <c r="AA280" s="7" t="str">
        <f>IF(LEN(Template!AH280)=0,"",Template!AH280)</f>
        <v>IS4</v>
      </c>
      <c r="AB280" s="7" t="str">
        <f>IF(LEN(Template!AI280)=0,"",Template!AI280)</f>
        <v>IS4</v>
      </c>
      <c r="AC280" s="7" t="str">
        <f>IF(LEN(Template!AJ280)=0,"",Template!AJ280)</f>
        <v/>
      </c>
      <c r="AD280" s="7" t="str">
        <f>IF(LEN(Template!AK280)=0,"",Template!AK280)</f>
        <v/>
      </c>
      <c r="AE280" s="7" t="str">
        <f>IF(LEN(Template!AL280)=0,"",Template!AL280)</f>
        <v/>
      </c>
      <c r="AF280" s="7" t="str">
        <f>IF(LEN(Template!AM280)=0,"",Template!AM280)</f>
        <v/>
      </c>
      <c r="AG280" s="7" t="str">
        <f>IF(LEN(Template!AN280)=0,"",Template!AN280)</f>
        <v/>
      </c>
      <c r="AH280" s="7" t="str">
        <f>IF(LEN(Template!AO280)=0,"",Template!AO280)</f>
        <v/>
      </c>
      <c r="AI280" t="str">
        <f>IF(LEN(Template!AS280)=0,"",Template!AS280)</f>
        <v/>
      </c>
      <c r="AJ280" t="str">
        <f>IF(LEN(Template!AU280)=0,"",Template!AU280)</f>
        <v/>
      </c>
    </row>
    <row r="281" spans="1:36" x14ac:dyDescent="0.35">
      <c r="A281" s="7">
        <f ca="1">Template!A281</f>
        <v>277</v>
      </c>
      <c r="B281" s="181">
        <f ca="1">Template!B281</f>
        <v>44954.442731481482</v>
      </c>
      <c r="C281" t="str">
        <f ca="1">Template!C281</f>
        <v>WO-23003-178-A-1</v>
      </c>
      <c r="D281" t="str">
        <f ca="1">Template!E281</f>
        <v>U</v>
      </c>
      <c r="E281" s="7">
        <f ca="1">Template!G281</f>
        <v>0</v>
      </c>
      <c r="F281" s="7" t="e">
        <f ca="1">Template!H281</f>
        <v>#N/A</v>
      </c>
      <c r="G281" s="7">
        <f ca="1">Template!I281</f>
        <v>0.19800000000000001</v>
      </c>
      <c r="H281" s="7">
        <f ca="1">Template!J281</f>
        <v>0</v>
      </c>
      <c r="I281" s="7" t="e">
        <f ca="1">Template!K281</f>
        <v>#N/A</v>
      </c>
      <c r="J281" s="7">
        <f ca="1">Template!L281</f>
        <v>0.16600000000000001</v>
      </c>
      <c r="K281" s="7">
        <f ca="1">Template!M281</f>
        <v>0.25800000000000001</v>
      </c>
      <c r="L281" s="7" t="e">
        <f ca="1">Template!N281</f>
        <v>#N/A</v>
      </c>
      <c r="M281" s="7">
        <f ca="1">Template!O281</f>
        <v>0.20599999999999999</v>
      </c>
      <c r="N281" s="7">
        <f ca="1">Template!P281</f>
        <v>1</v>
      </c>
      <c r="O281" s="7" t="str">
        <f ca="1">Template!Q281</f>
        <v>&lt;MRL</v>
      </c>
      <c r="P281" s="7" t="e">
        <f ca="1">Template!R281</f>
        <v>#N/A</v>
      </c>
      <c r="Q281" s="7" t="str">
        <f ca="1">Template!S281</f>
        <v>&lt;MRL</v>
      </c>
      <c r="R281" s="7" t="str">
        <f ca="1">Template!T281</f>
        <v>&lt;MRL</v>
      </c>
      <c r="S281" s="7" t="e">
        <f ca="1">Template!U281</f>
        <v>#N/A</v>
      </c>
      <c r="T281" s="7" t="str">
        <f ca="1">Template!V281</f>
        <v>&lt;MRL</v>
      </c>
      <c r="U281" s="7" t="str">
        <f ca="1">Template!W281</f>
        <v>&lt;MRL</v>
      </c>
      <c r="V281" s="7" t="e">
        <f ca="1">Template!X281</f>
        <v>#N/A</v>
      </c>
      <c r="W281" s="7" t="str">
        <f ca="1">Template!Y281</f>
        <v>&lt;MRL</v>
      </c>
      <c r="X281" t="str">
        <f ca="1">Template!AD281</f>
        <v/>
      </c>
      <c r="Y281" s="7" t="str">
        <f>IF(LEN(Template!AF281)=0,"",Template!AF281)</f>
        <v>IS3</v>
      </c>
      <c r="Z281" s="7" t="str">
        <f>IF(LEN(Template!AG281)=0,"",Template!AG281)</f>
        <v>IS4</v>
      </c>
      <c r="AA281" s="7" t="str">
        <f>IF(LEN(Template!AH281)=0,"",Template!AH281)</f>
        <v>IS4</v>
      </c>
      <c r="AB281" s="7" t="str">
        <f>IF(LEN(Template!AI281)=0,"",Template!AI281)</f>
        <v>IS4</v>
      </c>
      <c r="AC281" s="7" t="str">
        <f>IF(LEN(Template!AJ281)=0,"",Template!AJ281)</f>
        <v>IS4</v>
      </c>
      <c r="AD281" s="7" t="str">
        <f>IF(LEN(Template!AK281)=0,"",Template!AK281)</f>
        <v>IS4</v>
      </c>
      <c r="AE281" s="7" t="str">
        <f>IF(LEN(Template!AL281)=0,"",Template!AL281)</f>
        <v/>
      </c>
      <c r="AF281" s="7" t="str">
        <f>IF(LEN(Template!AM281)=0,"",Template!AM281)</f>
        <v/>
      </c>
      <c r="AG281" s="7" t="str">
        <f>IF(LEN(Template!AN281)=0,"",Template!AN281)</f>
        <v/>
      </c>
      <c r="AH281" s="7" t="str">
        <f>IF(LEN(Template!AO281)=0,"",Template!AO281)</f>
        <v/>
      </c>
      <c r="AI281" t="str">
        <f>IF(LEN(Template!AS281)=0,"",Template!AS281)</f>
        <v/>
      </c>
      <c r="AJ281" t="str">
        <f>IF(LEN(Template!AU281)=0,"",Template!AU281)</f>
        <v/>
      </c>
    </row>
    <row r="282" spans="1:36" x14ac:dyDescent="0.35">
      <c r="A282" s="7">
        <f ca="1">Template!A282</f>
        <v>278</v>
      </c>
      <c r="B282" s="181">
        <f ca="1">Template!B282</f>
        <v>44954.461527777778</v>
      </c>
      <c r="C282" t="str">
        <f ca="1">Template!C282</f>
        <v>WO-23003-179-A-1</v>
      </c>
      <c r="D282" t="str">
        <f ca="1">Template!E282</f>
        <v>U</v>
      </c>
      <c r="E282" s="7">
        <f ca="1">Template!G282</f>
        <v>0</v>
      </c>
      <c r="F282" s="7" t="e">
        <f ca="1">Template!H282</f>
        <v>#N/A</v>
      </c>
      <c r="G282" s="7">
        <f ca="1">Template!I282</f>
        <v>0.54400000000000004</v>
      </c>
      <c r="H282" s="7">
        <f ca="1">Template!J282</f>
        <v>0</v>
      </c>
      <c r="I282" s="7" t="e">
        <f ca="1">Template!K282</f>
        <v>#N/A</v>
      </c>
      <c r="J282" s="7">
        <f ca="1">Template!L282</f>
        <v>0.376</v>
      </c>
      <c r="K282" s="7">
        <f ca="1">Template!M282</f>
        <v>0</v>
      </c>
      <c r="L282" s="7" t="e">
        <f ca="1">Template!N282</f>
        <v>#N/A</v>
      </c>
      <c r="M282" s="7">
        <f ca="1">Template!O282</f>
        <v>0.249</v>
      </c>
      <c r="N282" s="7">
        <f ca="1">Template!P282</f>
        <v>1</v>
      </c>
      <c r="O282" s="7" t="str">
        <f ca="1">Template!Q282</f>
        <v>&lt;MRL</v>
      </c>
      <c r="P282" s="7" t="e">
        <f ca="1">Template!R282</f>
        <v>#N/A</v>
      </c>
      <c r="Q282" s="7" t="str">
        <f ca="1">Template!S282</f>
        <v>&lt;MRL</v>
      </c>
      <c r="R282" s="7" t="str">
        <f ca="1">Template!T282</f>
        <v>&lt;MRL</v>
      </c>
      <c r="S282" s="7" t="e">
        <f ca="1">Template!U282</f>
        <v>#N/A</v>
      </c>
      <c r="T282" s="7" t="str">
        <f ca="1">Template!V282</f>
        <v>&lt;MRL</v>
      </c>
      <c r="U282" s="7" t="str">
        <f ca="1">Template!W282</f>
        <v>&lt;MRL</v>
      </c>
      <c r="V282" s="7" t="e">
        <f ca="1">Template!X282</f>
        <v>#N/A</v>
      </c>
      <c r="W282" s="7" t="str">
        <f ca="1">Template!Y282</f>
        <v>&lt;MRL</v>
      </c>
      <c r="X282" t="str">
        <f ca="1">Template!AD282</f>
        <v/>
      </c>
      <c r="Y282" s="7" t="str">
        <f>IF(LEN(Template!AF282)=0,"",Template!AF282)</f>
        <v>IS3</v>
      </c>
      <c r="Z282" s="7" t="str">
        <f>IF(LEN(Template!AG282)=0,"",Template!AG282)</f>
        <v>IS4</v>
      </c>
      <c r="AA282" s="7" t="str">
        <f>IF(LEN(Template!AH282)=0,"",Template!AH282)</f>
        <v>IS4</v>
      </c>
      <c r="AB282" s="7" t="str">
        <f>IF(LEN(Template!AI282)=0,"",Template!AI282)</f>
        <v>IS4</v>
      </c>
      <c r="AC282" s="7" t="str">
        <f>IF(LEN(Template!AJ282)=0,"",Template!AJ282)</f>
        <v>IS4</v>
      </c>
      <c r="AD282" s="7" t="str">
        <f>IF(LEN(Template!AK282)=0,"",Template!AK282)</f>
        <v>IS4</v>
      </c>
      <c r="AE282" s="7" t="str">
        <f>IF(LEN(Template!AL282)=0,"",Template!AL282)</f>
        <v>IS4</v>
      </c>
      <c r="AF282" s="7" t="str">
        <f>IF(LEN(Template!AM282)=0,"",Template!AM282)</f>
        <v>IS4</v>
      </c>
      <c r="AG282" s="7" t="str">
        <f>IF(LEN(Template!AN282)=0,"",Template!AN282)</f>
        <v/>
      </c>
      <c r="AH282" s="7" t="str">
        <f>IF(LEN(Template!AO282)=0,"",Template!AO282)</f>
        <v/>
      </c>
      <c r="AI282" t="str">
        <f>IF(LEN(Template!AS282)=0,"",Template!AS282)</f>
        <v/>
      </c>
      <c r="AJ282" t="str">
        <f>IF(LEN(Template!AU282)=0,"",Template!AU282)</f>
        <v/>
      </c>
    </row>
    <row r="283" spans="1:36" x14ac:dyDescent="0.35">
      <c r="A283" s="7">
        <f ca="1">Template!A283</f>
        <v>279</v>
      </c>
      <c r="B283" s="181">
        <f ca="1">Template!B283</f>
        <v>44954.48033564815</v>
      </c>
      <c r="C283" t="str">
        <f ca="1">Template!C283</f>
        <v>WO-23003-180-A-1</v>
      </c>
      <c r="D283" t="str">
        <f ca="1">Template!E283</f>
        <v>U</v>
      </c>
      <c r="E283" s="7">
        <f ca="1">Template!G283</f>
        <v>0</v>
      </c>
      <c r="F283" s="7" t="e">
        <f ca="1">Template!H283</f>
        <v>#N/A</v>
      </c>
      <c r="G283" s="7">
        <f ca="1">Template!I283</f>
        <v>0</v>
      </c>
      <c r="H283" s="7">
        <f ca="1">Template!J283</f>
        <v>0</v>
      </c>
      <c r="I283" s="7" t="e">
        <f ca="1">Template!K283</f>
        <v>#N/A</v>
      </c>
      <c r="J283" s="7">
        <f ca="1">Template!L283</f>
        <v>0.34100000000000003</v>
      </c>
      <c r="K283" s="7">
        <f ca="1">Template!M283</f>
        <v>0.28199999999999997</v>
      </c>
      <c r="L283" s="7" t="e">
        <f ca="1">Template!N283</f>
        <v>#N/A</v>
      </c>
      <c r="M283" s="7">
        <f ca="1">Template!O283</f>
        <v>0.22800000000000001</v>
      </c>
      <c r="N283" s="7">
        <f ca="1">Template!P283</f>
        <v>1</v>
      </c>
      <c r="O283" s="7" t="str">
        <f ca="1">Template!Q283</f>
        <v>&lt;MRL</v>
      </c>
      <c r="P283" s="7" t="e">
        <f ca="1">Template!R283</f>
        <v>#N/A</v>
      </c>
      <c r="Q283" s="7" t="str">
        <f ca="1">Template!S283</f>
        <v>&lt;MRL</v>
      </c>
      <c r="R283" s="7" t="str">
        <f ca="1">Template!T283</f>
        <v>&lt;MRL</v>
      </c>
      <c r="S283" s="7" t="e">
        <f ca="1">Template!U283</f>
        <v>#N/A</v>
      </c>
      <c r="T283" s="7" t="str">
        <f ca="1">Template!V283</f>
        <v>&lt;MRL</v>
      </c>
      <c r="U283" s="7" t="str">
        <f ca="1">Template!W283</f>
        <v>&lt;MRL</v>
      </c>
      <c r="V283" s="7" t="e">
        <f ca="1">Template!X283</f>
        <v>#N/A</v>
      </c>
      <c r="W283" s="7" t="str">
        <f ca="1">Template!Y283</f>
        <v>&lt;MRL</v>
      </c>
      <c r="X283" t="str">
        <f ca="1">Template!AD283</f>
        <v/>
      </c>
      <c r="Y283" s="7" t="str">
        <f>IF(LEN(Template!AF283)=0,"",Template!AF283)</f>
        <v>IS3</v>
      </c>
      <c r="Z283" s="7" t="str">
        <f>IF(LEN(Template!AG283)=0,"",Template!AG283)</f>
        <v>IS4</v>
      </c>
      <c r="AA283" s="7" t="str">
        <f>IF(LEN(Template!AH283)=0,"",Template!AH283)</f>
        <v>IS4</v>
      </c>
      <c r="AB283" s="7" t="str">
        <f>IF(LEN(Template!AI283)=0,"",Template!AI283)</f>
        <v>IS4</v>
      </c>
      <c r="AC283" s="7" t="str">
        <f>IF(LEN(Template!AJ283)=0,"",Template!AJ283)</f>
        <v>IS4</v>
      </c>
      <c r="AD283" s="7" t="str">
        <f>IF(LEN(Template!AK283)=0,"",Template!AK283)</f>
        <v>IS4</v>
      </c>
      <c r="AE283" s="7" t="str">
        <f>IF(LEN(Template!AL283)=0,"",Template!AL283)</f>
        <v/>
      </c>
      <c r="AF283" s="7" t="str">
        <f>IF(LEN(Template!AM283)=0,"",Template!AM283)</f>
        <v/>
      </c>
      <c r="AG283" s="7" t="str">
        <f>IF(LEN(Template!AN283)=0,"",Template!AN283)</f>
        <v/>
      </c>
      <c r="AH283" s="7" t="str">
        <f>IF(LEN(Template!AO283)=0,"",Template!AO283)</f>
        <v/>
      </c>
      <c r="AI283" t="str">
        <f>IF(LEN(Template!AS283)=0,"",Template!AS283)</f>
        <v/>
      </c>
      <c r="AJ283" t="str">
        <f>IF(LEN(Template!AU283)=0,"",Template!AU283)</f>
        <v/>
      </c>
    </row>
    <row r="284" spans="1:36" x14ac:dyDescent="0.35">
      <c r="A284" s="7">
        <f ca="1">Template!A284</f>
        <v>280</v>
      </c>
      <c r="B284" s="181">
        <f ca="1">Template!B284</f>
        <v>44954.499131944445</v>
      </c>
      <c r="C284" t="str">
        <f ca="1">Template!C284</f>
        <v>LRB-19-inj1</v>
      </c>
      <c r="D284" t="str">
        <f ca="1">Template!E284</f>
        <v>K</v>
      </c>
      <c r="E284" s="7">
        <f ca="1">Template!G284</f>
        <v>0</v>
      </c>
      <c r="F284" s="7" t="e">
        <f ca="1">Template!H284</f>
        <v>#N/A</v>
      </c>
      <c r="G284" s="7">
        <f ca="1">Template!I284</f>
        <v>0.17899999999999999</v>
      </c>
      <c r="H284" s="7">
        <f ca="1">Template!J284</f>
        <v>0.90600000000000003</v>
      </c>
      <c r="I284" s="7" t="e">
        <f ca="1">Template!K284</f>
        <v>#N/A</v>
      </c>
      <c r="J284" s="7">
        <f ca="1">Template!L284</f>
        <v>0.51900000000000002</v>
      </c>
      <c r="K284" s="7">
        <f ca="1">Template!M284</f>
        <v>0.249</v>
      </c>
      <c r="L284" s="7" t="e">
        <f ca="1">Template!N284</f>
        <v>#N/A</v>
      </c>
      <c r="M284" s="7">
        <f ca="1">Template!O284</f>
        <v>0.28100000000000003</v>
      </c>
      <c r="N284" s="7">
        <f ca="1">Template!P284</f>
        <v>1</v>
      </c>
      <c r="O284" s="7" t="str">
        <f ca="1">Template!Q284</f>
        <v>&lt;MRL</v>
      </c>
      <c r="P284" s="7" t="e">
        <f ca="1">Template!R284</f>
        <v>#N/A</v>
      </c>
      <c r="Q284" s="7" t="str">
        <f ca="1">Template!S284</f>
        <v>&lt;MRL</v>
      </c>
      <c r="R284" s="7" t="str">
        <f ca="1">Template!T284</f>
        <v>&lt;MRL</v>
      </c>
      <c r="S284" s="7" t="e">
        <f ca="1">Template!U284</f>
        <v>#N/A</v>
      </c>
      <c r="T284" s="7" t="str">
        <f ca="1">Template!V284</f>
        <v>&lt;MRL</v>
      </c>
      <c r="U284" s="7" t="str">
        <f ca="1">Template!W284</f>
        <v>&lt;MRL</v>
      </c>
      <c r="V284" s="7" t="e">
        <f ca="1">Template!X284</f>
        <v>#N/A</v>
      </c>
      <c r="W284" s="7" t="str">
        <f ca="1">Template!Y284</f>
        <v>&lt;MRL</v>
      </c>
      <c r="X284" t="str">
        <f ca="1">Template!AD284</f>
        <v/>
      </c>
      <c r="Y284" s="7" t="str">
        <f>IF(LEN(Template!AF284)=0,"",Template!AF284)</f>
        <v/>
      </c>
      <c r="Z284" s="7" t="str">
        <f>IF(LEN(Template!AG284)=0,"",Template!AG284)</f>
        <v/>
      </c>
      <c r="AA284" s="7" t="str">
        <f>IF(LEN(Template!AH284)=0,"",Template!AH284)</f>
        <v/>
      </c>
      <c r="AB284" s="7" t="str">
        <f>IF(LEN(Template!AI284)=0,"",Template!AI284)</f>
        <v/>
      </c>
      <c r="AC284" s="7" t="str">
        <f>IF(LEN(Template!AJ284)=0,"",Template!AJ284)</f>
        <v/>
      </c>
      <c r="AD284" s="7" t="str">
        <f>IF(LEN(Template!AK284)=0,"",Template!AK284)</f>
        <v/>
      </c>
      <c r="AE284" s="7" t="str">
        <f>IF(LEN(Template!AL284)=0,"",Template!AL284)</f>
        <v/>
      </c>
      <c r="AF284" s="7" t="str">
        <f>IF(LEN(Template!AM284)=0,"",Template!AM284)</f>
        <v/>
      </c>
      <c r="AG284" s="7" t="str">
        <f>IF(LEN(Template!AN284)=0,"",Template!AN284)</f>
        <v/>
      </c>
      <c r="AH284" s="7" t="str">
        <f>IF(LEN(Template!AO284)=0,"",Template!AO284)</f>
        <v/>
      </c>
      <c r="AI284" t="str">
        <f>IF(LEN(Template!AS284)=0,"",Template!AS284)</f>
        <v/>
      </c>
      <c r="AJ284" t="str">
        <f>IF(LEN(Template!AU284)=0,"",Template!AU284)</f>
        <v/>
      </c>
    </row>
    <row r="285" spans="1:36" x14ac:dyDescent="0.35">
      <c r="A285" s="7">
        <f ca="1">Template!A285</f>
        <v>281</v>
      </c>
      <c r="B285" s="181">
        <f ca="1">Template!B285</f>
        <v>44954.517939814818</v>
      </c>
      <c r="C285" t="str">
        <f ca="1">Template!C285</f>
        <v>AB-230117-02 LRB 19</v>
      </c>
      <c r="D285" t="str">
        <f ca="1">Template!E285</f>
        <v>K</v>
      </c>
      <c r="E285" s="7">
        <f ca="1">Template!G285</f>
        <v>0</v>
      </c>
      <c r="F285" s="7" t="e">
        <f ca="1">Template!H285</f>
        <v>#N/A</v>
      </c>
      <c r="G285" s="7">
        <f ca="1">Template!I285</f>
        <v>0</v>
      </c>
      <c r="H285" s="7">
        <f ca="1">Template!J285</f>
        <v>0.82699999999999996</v>
      </c>
      <c r="I285" s="7" t="e">
        <f ca="1">Template!K285</f>
        <v>#N/A</v>
      </c>
      <c r="J285" s="7">
        <f ca="1">Template!L285</f>
        <v>0.51200000000000001</v>
      </c>
      <c r="K285" s="7">
        <f ca="1">Template!M285</f>
        <v>0.27700000000000002</v>
      </c>
      <c r="L285" s="7" t="e">
        <f ca="1">Template!N285</f>
        <v>#N/A</v>
      </c>
      <c r="M285" s="7">
        <f ca="1">Template!O285</f>
        <v>0.28699999999999998</v>
      </c>
      <c r="N285" s="7">
        <f ca="1">Template!P285</f>
        <v>1</v>
      </c>
      <c r="O285" s="7" t="str">
        <f ca="1">Template!Q285</f>
        <v>&lt;MRL</v>
      </c>
      <c r="P285" s="7" t="e">
        <f ca="1">Template!R285</f>
        <v>#N/A</v>
      </c>
      <c r="Q285" s="7" t="str">
        <f ca="1">Template!S285</f>
        <v>&lt;MRL</v>
      </c>
      <c r="R285" s="7" t="str">
        <f ca="1">Template!T285</f>
        <v>&lt;MRL</v>
      </c>
      <c r="S285" s="7" t="e">
        <f ca="1">Template!U285</f>
        <v>#N/A</v>
      </c>
      <c r="T285" s="7" t="str">
        <f ca="1">Template!V285</f>
        <v>&lt;MRL</v>
      </c>
      <c r="U285" s="7" t="str">
        <f ca="1">Template!W285</f>
        <v>&lt;MRL</v>
      </c>
      <c r="V285" s="7" t="e">
        <f ca="1">Template!X285</f>
        <v>#N/A</v>
      </c>
      <c r="W285" s="7" t="str">
        <f ca="1">Template!Y285</f>
        <v>&lt;MRL</v>
      </c>
      <c r="X285" t="str">
        <f ca="1">Template!AD285</f>
        <v/>
      </c>
      <c r="Y285" s="7" t="str">
        <f>IF(LEN(Template!AF285)=0,"",Template!AF285)</f>
        <v/>
      </c>
      <c r="Z285" s="7" t="str">
        <f>IF(LEN(Template!AG285)=0,"",Template!AG285)</f>
        <v/>
      </c>
      <c r="AA285" s="7" t="str">
        <f>IF(LEN(Template!AH285)=0,"",Template!AH285)</f>
        <v/>
      </c>
      <c r="AB285" s="7" t="str">
        <f>IF(LEN(Template!AI285)=0,"",Template!AI285)</f>
        <v/>
      </c>
      <c r="AC285" s="7" t="str">
        <f>IF(LEN(Template!AJ285)=0,"",Template!AJ285)</f>
        <v/>
      </c>
      <c r="AD285" s="7" t="str">
        <f>IF(LEN(Template!AK285)=0,"",Template!AK285)</f>
        <v/>
      </c>
      <c r="AE285" s="7" t="str">
        <f>IF(LEN(Template!AL285)=0,"",Template!AL285)</f>
        <v/>
      </c>
      <c r="AF285" s="7" t="str">
        <f>IF(LEN(Template!AM285)=0,"",Template!AM285)</f>
        <v/>
      </c>
      <c r="AG285" s="7" t="str">
        <f>IF(LEN(Template!AN285)=0,"",Template!AN285)</f>
        <v/>
      </c>
      <c r="AH285" s="7" t="str">
        <f>IF(LEN(Template!AO285)=0,"",Template!AO285)</f>
        <v/>
      </c>
      <c r="AI285" t="str">
        <f>IF(LEN(Template!AS285)=0,"",Template!AS285)</f>
        <v/>
      </c>
      <c r="AJ285" t="str">
        <f>IF(LEN(Template!AU285)=0,"",Template!AU285)</f>
        <v/>
      </c>
    </row>
    <row r="286" spans="1:36" x14ac:dyDescent="0.35">
      <c r="A286" s="7">
        <f ca="1">Template!A286</f>
        <v>282</v>
      </c>
      <c r="B286" s="181">
        <f ca="1">Template!B286</f>
        <v>44954.536747685182</v>
      </c>
      <c r="C286" t="str">
        <f ca="1">Template!C286</f>
        <v>AB-230117-02 LD 9</v>
      </c>
      <c r="D286" t="str">
        <f ca="1">Template!E286</f>
        <v>D</v>
      </c>
      <c r="E286" s="7">
        <f ca="1">Template!G286</f>
        <v>0</v>
      </c>
      <c r="F286" s="7" t="e">
        <f ca="1">Template!H286</f>
        <v>#N/A</v>
      </c>
      <c r="G286" s="7">
        <f ca="1">Template!I286</f>
        <v>0.63200000000000001</v>
      </c>
      <c r="H286" s="7">
        <f ca="1">Template!J286</f>
        <v>0</v>
      </c>
      <c r="I286" s="7" t="e">
        <f ca="1">Template!K286</f>
        <v>#N/A</v>
      </c>
      <c r="J286" s="7">
        <f ca="1">Template!L286</f>
        <v>0.32</v>
      </c>
      <c r="K286" s="7">
        <f ca="1">Template!M286</f>
        <v>0.26900000000000002</v>
      </c>
      <c r="L286" s="7" t="e">
        <f ca="1">Template!N286</f>
        <v>#N/A</v>
      </c>
      <c r="M286" s="7">
        <f ca="1">Template!O286</f>
        <v>0.23599999999999999</v>
      </c>
      <c r="N286" s="7">
        <f ca="1">Template!P286</f>
        <v>1</v>
      </c>
      <c r="O286" s="7" t="str">
        <f ca="1">Template!Q286</f>
        <v>&lt;MRL</v>
      </c>
      <c r="P286" s="7" t="e">
        <f ca="1">Template!R286</f>
        <v>#N/A</v>
      </c>
      <c r="Q286" s="7" t="str">
        <f ca="1">Template!S286</f>
        <v>&lt;MRL</v>
      </c>
      <c r="R286" s="7" t="str">
        <f ca="1">Template!T286</f>
        <v>&lt;MRL</v>
      </c>
      <c r="S286" s="7" t="e">
        <f ca="1">Template!U286</f>
        <v>#N/A</v>
      </c>
      <c r="T286" s="7" t="str">
        <f ca="1">Template!V286</f>
        <v>&lt;MRL</v>
      </c>
      <c r="U286" s="7" t="str">
        <f ca="1">Template!W286</f>
        <v>&lt;MRL</v>
      </c>
      <c r="V286" s="7" t="e">
        <f ca="1">Template!X286</f>
        <v>#N/A</v>
      </c>
      <c r="W286" s="7" t="str">
        <f ca="1">Template!Y286</f>
        <v>&lt;MRL</v>
      </c>
      <c r="X286" t="str">
        <f ca="1">Template!AD286</f>
        <v/>
      </c>
      <c r="Y286" s="7" t="str">
        <f>IF(LEN(Template!AF286)=0,"",Template!AF286)</f>
        <v>IS3</v>
      </c>
      <c r="Z286" s="7" t="str">
        <f>IF(LEN(Template!AG286)=0,"",Template!AG286)</f>
        <v>IS4</v>
      </c>
      <c r="AA286" s="7" t="str">
        <f>IF(LEN(Template!AH286)=0,"",Template!AH286)</f>
        <v>IS4</v>
      </c>
      <c r="AB286" s="7" t="str">
        <f>IF(LEN(Template!AI286)=0,"",Template!AI286)</f>
        <v>IS4</v>
      </c>
      <c r="AC286" s="7" t="str">
        <f>IF(LEN(Template!AJ286)=0,"",Template!AJ286)</f>
        <v/>
      </c>
      <c r="AD286" s="7" t="str">
        <f>IF(LEN(Template!AK286)=0,"",Template!AK286)</f>
        <v/>
      </c>
      <c r="AE286" s="7" t="str">
        <f>IF(LEN(Template!AL286)=0,"",Template!AL286)</f>
        <v/>
      </c>
      <c r="AF286" s="7" t="str">
        <f>IF(LEN(Template!AM286)=0,"",Template!AM286)</f>
        <v/>
      </c>
      <c r="AG286" s="7" t="str">
        <f>IF(LEN(Template!AN286)=0,"",Template!AN286)</f>
        <v/>
      </c>
      <c r="AH286" s="7" t="str">
        <f>IF(LEN(Template!AO286)=0,"",Template!AO286)</f>
        <v/>
      </c>
      <c r="AI286" t="str">
        <f>IF(LEN(Template!AS286)=0,"",Template!AS286)</f>
        <v/>
      </c>
      <c r="AJ286" t="str">
        <f>IF(LEN(Template!AU286)=0,"",Template!AU286)</f>
        <v/>
      </c>
    </row>
    <row r="287" spans="1:36" x14ac:dyDescent="0.35">
      <c r="A287" s="7">
        <f ca="1">Template!A287</f>
        <v>283</v>
      </c>
      <c r="B287" s="181">
        <f ca="1">Template!B287</f>
        <v>44954.555543981478</v>
      </c>
      <c r="C287" t="str">
        <f ca="1">Template!C287</f>
        <v>AB-230117-02 LFB-H 10</v>
      </c>
      <c r="D287" t="str">
        <f ca="1">Template!E287</f>
        <v>Z</v>
      </c>
      <c r="E287" s="7">
        <f ca="1">Template!G287</f>
        <v>151.291</v>
      </c>
      <c r="F287" s="7" t="e">
        <f ca="1">Template!H287</f>
        <v>#N/A</v>
      </c>
      <c r="G287" s="7">
        <f ca="1">Template!I287</f>
        <v>180.078</v>
      </c>
      <c r="H287" s="7">
        <f ca="1">Template!J287</f>
        <v>170.01499999999999</v>
      </c>
      <c r="I287" s="7" t="e">
        <f ca="1">Template!K287</f>
        <v>#N/A</v>
      </c>
      <c r="J287" s="7">
        <f ca="1">Template!L287</f>
        <v>171.506</v>
      </c>
      <c r="K287" s="7">
        <f ca="1">Template!M287</f>
        <v>172.512</v>
      </c>
      <c r="L287" s="7" t="e">
        <f ca="1">Template!N287</f>
        <v>#N/A</v>
      </c>
      <c r="M287" s="7">
        <f ca="1">Template!O287</f>
        <v>173.244</v>
      </c>
      <c r="N287" s="7">
        <f ca="1">Template!P287</f>
        <v>1</v>
      </c>
      <c r="O287" s="7">
        <f ca="1">Template!Q287</f>
        <v>151.291</v>
      </c>
      <c r="P287" s="7" t="e">
        <f ca="1">Template!R287</f>
        <v>#N/A</v>
      </c>
      <c r="Q287" s="7">
        <f ca="1">Template!S287</f>
        <v>180.078</v>
      </c>
      <c r="R287" s="7">
        <f ca="1">Template!T287</f>
        <v>170.01499999999999</v>
      </c>
      <c r="S287" s="7" t="e">
        <f ca="1">Template!U287</f>
        <v>#N/A</v>
      </c>
      <c r="T287" s="7">
        <f ca="1">Template!V287</f>
        <v>171.506</v>
      </c>
      <c r="U287" s="7">
        <f ca="1">Template!W287</f>
        <v>172.512</v>
      </c>
      <c r="V287" s="7" t="e">
        <f ca="1">Template!X287</f>
        <v>#N/A</v>
      </c>
      <c r="W287" s="7">
        <f ca="1">Template!Y287</f>
        <v>173.244</v>
      </c>
      <c r="X287" t="str">
        <f ca="1">Template!AD287</f>
        <v>No TrueV!</v>
      </c>
      <c r="Y287" s="7" t="str">
        <f>IF(LEN(Template!AF287)=0,"",Template!AF287)</f>
        <v/>
      </c>
      <c r="Z287" s="7" t="str">
        <f>IF(LEN(Template!AG287)=0,"",Template!AG287)</f>
        <v/>
      </c>
      <c r="AA287" s="7" t="str">
        <f>IF(LEN(Template!AH287)=0,"",Template!AH287)</f>
        <v/>
      </c>
      <c r="AB287" s="7" t="str">
        <f>IF(LEN(Template!AI287)=0,"",Template!AI287)</f>
        <v/>
      </c>
      <c r="AC287" s="7" t="str">
        <f>IF(LEN(Template!AJ287)=0,"",Template!AJ287)</f>
        <v/>
      </c>
      <c r="AD287" s="7" t="str">
        <f>IF(LEN(Template!AK287)=0,"",Template!AK287)</f>
        <v/>
      </c>
      <c r="AE287" s="7" t="str">
        <f>IF(LEN(Template!AL287)=0,"",Template!AL287)</f>
        <v/>
      </c>
      <c r="AF287" s="7" t="str">
        <f>IF(LEN(Template!AM287)=0,"",Template!AM287)</f>
        <v/>
      </c>
      <c r="AG287" s="7" t="str">
        <f>IF(LEN(Template!AN287)=0,"",Template!AN287)</f>
        <v/>
      </c>
      <c r="AH287" s="7" t="str">
        <f>IF(LEN(Template!AO287)=0,"",Template!AO287)</f>
        <v/>
      </c>
      <c r="AI287" t="str">
        <f>IF(LEN(Template!AS287)=0,"",Template!AS287)</f>
        <v/>
      </c>
      <c r="AJ287" t="str">
        <f>IF(LEN(Template!AU287)=0,"",Template!AU287)</f>
        <v/>
      </c>
    </row>
    <row r="288" spans="1:36" x14ac:dyDescent="0.35">
      <c r="A288" s="7">
        <f ca="1">Template!A288</f>
        <v>284</v>
      </c>
      <c r="B288" s="181">
        <f ca="1">Template!B288</f>
        <v>44954.574340277781</v>
      </c>
      <c r="C288" t="str">
        <f ca="1">Template!C288</f>
        <v>AB-230117-02 CCC-H 10</v>
      </c>
      <c r="D288" t="str">
        <f ca="1">Template!E288</f>
        <v>Q</v>
      </c>
      <c r="E288" s="7">
        <f ca="1">Template!G288</f>
        <v>301.41899999999998</v>
      </c>
      <c r="F288" s="7" t="e">
        <f ca="1">Template!H288</f>
        <v>#N/A</v>
      </c>
      <c r="G288" s="7">
        <f ca="1">Template!I288</f>
        <v>356.39800000000002</v>
      </c>
      <c r="H288" s="7">
        <f ca="1">Template!J288</f>
        <v>350.601</v>
      </c>
      <c r="I288" s="7" t="e">
        <f ca="1">Template!K288</f>
        <v>#N/A</v>
      </c>
      <c r="J288" s="7">
        <f ca="1">Template!L288</f>
        <v>341.14100000000002</v>
      </c>
      <c r="K288" s="7">
        <f ca="1">Template!M288</f>
        <v>348.01900000000001</v>
      </c>
      <c r="L288" s="7" t="e">
        <f ca="1">Template!N288</f>
        <v>#N/A</v>
      </c>
      <c r="M288" s="7">
        <f ca="1">Template!O288</f>
        <v>342.02300000000002</v>
      </c>
      <c r="N288" s="7">
        <f ca="1">Template!P288</f>
        <v>1</v>
      </c>
      <c r="O288" s="7">
        <f ca="1">Template!Q288</f>
        <v>301.41899999999998</v>
      </c>
      <c r="P288" s="7" t="e">
        <f ca="1">Template!R288</f>
        <v>#N/A</v>
      </c>
      <c r="Q288" s="7">
        <f ca="1">Template!S288</f>
        <v>356.39800000000002</v>
      </c>
      <c r="R288" s="7">
        <f ca="1">Template!T288</f>
        <v>350.601</v>
      </c>
      <c r="S288" s="7" t="e">
        <f ca="1">Template!U288</f>
        <v>#N/A</v>
      </c>
      <c r="T288" s="7">
        <f ca="1">Template!V288</f>
        <v>341.14100000000002</v>
      </c>
      <c r="U288" s="7">
        <f ca="1">Template!W288</f>
        <v>348.01900000000001</v>
      </c>
      <c r="V288" s="7" t="e">
        <f ca="1">Template!X288</f>
        <v>#N/A</v>
      </c>
      <c r="W288" s="7">
        <f ca="1">Template!Y288</f>
        <v>342.02300000000002</v>
      </c>
      <c r="X288" t="str">
        <f ca="1">Template!AD288</f>
        <v/>
      </c>
      <c r="Y288" s="7" t="str">
        <f>IF(LEN(Template!AF288)=0,"",Template!AF288)</f>
        <v/>
      </c>
      <c r="Z288" s="7" t="str">
        <f>IF(LEN(Template!AG288)=0,"",Template!AG288)</f>
        <v/>
      </c>
      <c r="AA288" s="7" t="str">
        <f>IF(LEN(Template!AH288)=0,"",Template!AH288)</f>
        <v/>
      </c>
      <c r="AB288" s="7" t="str">
        <f>IF(LEN(Template!AI288)=0,"",Template!AI288)</f>
        <v/>
      </c>
      <c r="AC288" s="7" t="str">
        <f>IF(LEN(Template!AJ288)=0,"",Template!AJ288)</f>
        <v/>
      </c>
      <c r="AD288" s="7" t="str">
        <f>IF(LEN(Template!AK288)=0,"",Template!AK288)</f>
        <v/>
      </c>
      <c r="AE288" s="7" t="str">
        <f>IF(LEN(Template!AL288)=0,"",Template!AL288)</f>
        <v/>
      </c>
      <c r="AF288" s="7" t="str">
        <f>IF(LEN(Template!AM288)=0,"",Template!AM288)</f>
        <v/>
      </c>
      <c r="AG288" s="7" t="str">
        <f>IF(LEN(Template!AN288)=0,"",Template!AN288)</f>
        <v/>
      </c>
      <c r="AH288" s="7" t="str">
        <f>IF(LEN(Template!AO288)=0,"",Template!AO288)</f>
        <v/>
      </c>
      <c r="AI288" t="str">
        <f>IF(LEN(Template!AS288)=0,"",Template!AS288)</f>
        <v/>
      </c>
      <c r="AJ288" t="str">
        <f>IF(LEN(Template!AU288)=0,"",Template!AU288)</f>
        <v/>
      </c>
    </row>
    <row r="289" spans="1:36" x14ac:dyDescent="0.35">
      <c r="A289" s="7">
        <f ca="1">Template!A289</f>
        <v>285</v>
      </c>
      <c r="B289" s="181">
        <f ca="1">Template!B289</f>
        <v>44954.593148148146</v>
      </c>
      <c r="C289" t="str">
        <f ca="1">Template!C289</f>
        <v>AB-230117-02 LFSM-H 9</v>
      </c>
      <c r="D289" t="str">
        <f ca="1">Template!E289</f>
        <v>S</v>
      </c>
      <c r="E289" s="7">
        <f ca="1">Template!G289</f>
        <v>168.75800000000001</v>
      </c>
      <c r="F289" s="7" t="e">
        <f ca="1">Template!H289</f>
        <v>#N/A</v>
      </c>
      <c r="G289" s="7">
        <f ca="1">Template!I289</f>
        <v>184.196</v>
      </c>
      <c r="H289" s="7">
        <f ca="1">Template!J289</f>
        <v>179.69499999999999</v>
      </c>
      <c r="I289" s="7" t="e">
        <f ca="1">Template!K289</f>
        <v>#N/A</v>
      </c>
      <c r="J289" s="7">
        <f ca="1">Template!L289</f>
        <v>182.596</v>
      </c>
      <c r="K289" s="7">
        <f ca="1">Template!M289</f>
        <v>190.97499999999999</v>
      </c>
      <c r="L289" s="7" t="e">
        <f ca="1">Template!N289</f>
        <v>#N/A</v>
      </c>
      <c r="M289" s="7">
        <f ca="1">Template!O289</f>
        <v>189.48599999999999</v>
      </c>
      <c r="N289" s="7">
        <f ca="1">Template!P289</f>
        <v>1</v>
      </c>
      <c r="O289" s="7">
        <f ca="1">Template!Q289</f>
        <v>168.75800000000001</v>
      </c>
      <c r="P289" s="7" t="e">
        <f ca="1">Template!R289</f>
        <v>#N/A</v>
      </c>
      <c r="Q289" s="7">
        <f ca="1">Template!S289</f>
        <v>184.196</v>
      </c>
      <c r="R289" s="7">
        <f ca="1">Template!T289</f>
        <v>179.69499999999999</v>
      </c>
      <c r="S289" s="7" t="e">
        <f ca="1">Template!U289</f>
        <v>#N/A</v>
      </c>
      <c r="T289" s="7">
        <f ca="1">Template!V289</f>
        <v>182.596</v>
      </c>
      <c r="U289" s="7">
        <f ca="1">Template!W289</f>
        <v>190.97499999999999</v>
      </c>
      <c r="V289" s="7" t="e">
        <f ca="1">Template!X289</f>
        <v>#N/A</v>
      </c>
      <c r="W289" s="7">
        <f ca="1">Template!Y289</f>
        <v>189.48599999999999</v>
      </c>
      <c r="X289" t="str">
        <f ca="1">Template!AD289</f>
        <v>No TrueV!</v>
      </c>
      <c r="Y289" s="7" t="str">
        <f>IF(LEN(Template!AF289)=0,"",Template!AF289)</f>
        <v>IS3</v>
      </c>
      <c r="Z289" s="7" t="str">
        <f>IF(LEN(Template!AG289)=0,"",Template!AG289)</f>
        <v>IS3</v>
      </c>
      <c r="AA289" s="7" t="str">
        <f>IF(LEN(Template!AH289)=0,"",Template!AH289)</f>
        <v>IS3</v>
      </c>
      <c r="AB289" s="7" t="str">
        <f>IF(LEN(Template!AI289)=0,"",Template!AI289)</f>
        <v>IS3</v>
      </c>
      <c r="AC289" s="7" t="str">
        <f>IF(LEN(Template!AJ289)=0,"",Template!AJ289)</f>
        <v>IS3</v>
      </c>
      <c r="AD289" s="7" t="str">
        <f>IF(LEN(Template!AK289)=0,"",Template!AK289)</f>
        <v>IS3</v>
      </c>
      <c r="AE289" s="7" t="str">
        <f>IF(LEN(Template!AL289)=0,"",Template!AL289)</f>
        <v/>
      </c>
      <c r="AF289" s="7" t="str">
        <f>IF(LEN(Template!AM289)=0,"",Template!AM289)</f>
        <v/>
      </c>
      <c r="AG289" s="7" t="str">
        <f>IF(LEN(Template!AN289)=0,"",Template!AN289)</f>
        <v/>
      </c>
      <c r="AH289" s="7" t="str">
        <f>IF(LEN(Template!AO289)=0,"",Template!AO289)</f>
        <v/>
      </c>
      <c r="AI289" t="str">
        <f>IF(LEN(Template!AS289)=0,"",Template!AS289)</f>
        <v/>
      </c>
      <c r="AJ289" t="str">
        <f>IF(LEN(Template!AU289)=0,"",Template!AU289)</f>
        <v/>
      </c>
    </row>
    <row r="290" spans="1:36" x14ac:dyDescent="0.35">
      <c r="A290" s="7">
        <f ca="1">Template!A290</f>
        <v>286</v>
      </c>
      <c r="B290" s="181">
        <f ca="1">Template!B290</f>
        <v>44954.630787037036</v>
      </c>
      <c r="C290" t="str">
        <f ca="1">Template!C290</f>
        <v>WO-23003-181-A-1</v>
      </c>
      <c r="D290" t="str">
        <f ca="1">Template!E290</f>
        <v>U</v>
      </c>
      <c r="E290" s="7">
        <f ca="1">Template!G290</f>
        <v>0</v>
      </c>
      <c r="F290" s="7" t="e">
        <f ca="1">Template!H290</f>
        <v>#N/A</v>
      </c>
      <c r="G290" s="7">
        <f ca="1">Template!I290</f>
        <v>0.86699999999999999</v>
      </c>
      <c r="H290" s="7">
        <f ca="1">Template!J290</f>
        <v>0</v>
      </c>
      <c r="I290" s="7" t="e">
        <f ca="1">Template!K290</f>
        <v>#N/A</v>
      </c>
      <c r="J290" s="7">
        <f ca="1">Template!L290</f>
        <v>0.61099999999999999</v>
      </c>
      <c r="K290" s="7">
        <f ca="1">Template!M290</f>
        <v>0.52400000000000002</v>
      </c>
      <c r="L290" s="7" t="e">
        <f ca="1">Template!N290</f>
        <v>#N/A</v>
      </c>
      <c r="M290" s="7">
        <f ca="1">Template!O290</f>
        <v>0.52600000000000002</v>
      </c>
      <c r="N290" s="7">
        <f ca="1">Template!P290</f>
        <v>1</v>
      </c>
      <c r="O290" s="7" t="str">
        <f ca="1">Template!Q290</f>
        <v>&lt;MRL</v>
      </c>
      <c r="P290" s="7" t="e">
        <f ca="1">Template!R290</f>
        <v>#N/A</v>
      </c>
      <c r="Q290" s="7" t="str">
        <f ca="1">Template!S290</f>
        <v>&lt;MRL</v>
      </c>
      <c r="R290" s="7" t="str">
        <f ca="1">Template!T290</f>
        <v>&lt;MRL</v>
      </c>
      <c r="S290" s="7" t="e">
        <f ca="1">Template!U290</f>
        <v>#N/A</v>
      </c>
      <c r="T290" s="7" t="str">
        <f ca="1">Template!V290</f>
        <v>&lt;MRL</v>
      </c>
      <c r="U290" s="7" t="str">
        <f ca="1">Template!W290</f>
        <v>&lt;MRL</v>
      </c>
      <c r="V290" s="7" t="e">
        <f ca="1">Template!X290</f>
        <v>#N/A</v>
      </c>
      <c r="W290" s="7" t="str">
        <f ca="1">Template!Y290</f>
        <v>&lt;MRL</v>
      </c>
      <c r="X290" t="str">
        <f ca="1">Template!AD290</f>
        <v/>
      </c>
      <c r="Y290" s="7" t="str">
        <f>IF(LEN(Template!AF290)=0,"",Template!AF290)</f>
        <v>IS3</v>
      </c>
      <c r="Z290" s="7" t="str">
        <f>IF(LEN(Template!AG290)=0,"",Template!AG290)</f>
        <v/>
      </c>
      <c r="AA290" s="7" t="str">
        <f>IF(LEN(Template!AH290)=0,"",Template!AH290)</f>
        <v>IS4</v>
      </c>
      <c r="AB290" s="7" t="str">
        <f>IF(LEN(Template!AI290)=0,"",Template!AI290)</f>
        <v>IS4</v>
      </c>
      <c r="AC290" s="7" t="str">
        <f>IF(LEN(Template!AJ290)=0,"",Template!AJ290)</f>
        <v/>
      </c>
      <c r="AD290" s="7" t="str">
        <f>IF(LEN(Template!AK290)=0,"",Template!AK290)</f>
        <v/>
      </c>
      <c r="AE290" s="7" t="str">
        <f>IF(LEN(Template!AL290)=0,"",Template!AL290)</f>
        <v/>
      </c>
      <c r="AF290" s="7" t="str">
        <f>IF(LEN(Template!AM290)=0,"",Template!AM290)</f>
        <v/>
      </c>
      <c r="AG290" s="7" t="str">
        <f>IF(LEN(Template!AN290)=0,"",Template!AN290)</f>
        <v/>
      </c>
      <c r="AH290" s="7" t="str">
        <f>IF(LEN(Template!AO290)=0,"",Template!AO290)</f>
        <v/>
      </c>
      <c r="AI290" t="str">
        <f>IF(LEN(Template!AS290)=0,"",Template!AS290)</f>
        <v/>
      </c>
      <c r="AJ290" t="str">
        <f>IF(LEN(Template!AU290)=0,"",Template!AU290)</f>
        <v/>
      </c>
    </row>
    <row r="291" spans="1:36" x14ac:dyDescent="0.35">
      <c r="A291" s="7">
        <f ca="1">Template!A291</f>
        <v>287</v>
      </c>
      <c r="B291" s="181">
        <f ca="1">Template!B291</f>
        <v>44954.649606481478</v>
      </c>
      <c r="C291" t="str">
        <f ca="1">Template!C291</f>
        <v>WO-23003-182-A-1</v>
      </c>
      <c r="D291" t="str">
        <f ca="1">Template!E291</f>
        <v>U</v>
      </c>
      <c r="E291" s="7">
        <f ca="1">Template!G291</f>
        <v>0</v>
      </c>
      <c r="F291" s="7" t="e">
        <f ca="1">Template!H291</f>
        <v>#N/A</v>
      </c>
      <c r="G291" s="7">
        <f ca="1">Template!I291</f>
        <v>0.34</v>
      </c>
      <c r="H291" s="7">
        <f ca="1">Template!J291</f>
        <v>0</v>
      </c>
      <c r="I291" s="7" t="e">
        <f ca="1">Template!K291</f>
        <v>#N/A</v>
      </c>
      <c r="J291" s="7">
        <f ca="1">Template!L291</f>
        <v>0.46400000000000002</v>
      </c>
      <c r="K291" s="7">
        <f ca="1">Template!M291</f>
        <v>0.39100000000000001</v>
      </c>
      <c r="L291" s="7" t="e">
        <f ca="1">Template!N291</f>
        <v>#N/A</v>
      </c>
      <c r="M291" s="7">
        <f ca="1">Template!O291</f>
        <v>0.316</v>
      </c>
      <c r="N291" s="7">
        <f ca="1">Template!P291</f>
        <v>1</v>
      </c>
      <c r="O291" s="7" t="str">
        <f ca="1">Template!Q291</f>
        <v>&lt;MRL</v>
      </c>
      <c r="P291" s="7" t="e">
        <f ca="1">Template!R291</f>
        <v>#N/A</v>
      </c>
      <c r="Q291" s="7" t="str">
        <f ca="1">Template!S291</f>
        <v>&lt;MRL</v>
      </c>
      <c r="R291" s="7" t="str">
        <f ca="1">Template!T291</f>
        <v>&lt;MRL</v>
      </c>
      <c r="S291" s="7" t="e">
        <f ca="1">Template!U291</f>
        <v>#N/A</v>
      </c>
      <c r="T291" s="7" t="str">
        <f ca="1">Template!V291</f>
        <v>&lt;MRL</v>
      </c>
      <c r="U291" s="7" t="str">
        <f ca="1">Template!W291</f>
        <v>&lt;MRL</v>
      </c>
      <c r="V291" s="7" t="e">
        <f ca="1">Template!X291</f>
        <v>#N/A</v>
      </c>
      <c r="W291" s="7" t="str">
        <f ca="1">Template!Y291</f>
        <v>&lt;MRL</v>
      </c>
      <c r="X291" t="str">
        <f ca="1">Template!AD291</f>
        <v/>
      </c>
      <c r="Y291" s="7" t="str">
        <f>IF(LEN(Template!AF291)=0,"",Template!AF291)</f>
        <v>IS3</v>
      </c>
      <c r="Z291" s="7" t="str">
        <f>IF(LEN(Template!AG291)=0,"",Template!AG291)</f>
        <v/>
      </c>
      <c r="AA291" s="7" t="str">
        <f>IF(LEN(Template!AH291)=0,"",Template!AH291)</f>
        <v>IS4</v>
      </c>
      <c r="AB291" s="7" t="str">
        <f>IF(LEN(Template!AI291)=0,"",Template!AI291)</f>
        <v>IS4</v>
      </c>
      <c r="AC291" s="7" t="str">
        <f>IF(LEN(Template!AJ291)=0,"",Template!AJ291)</f>
        <v/>
      </c>
      <c r="AD291" s="7" t="str">
        <f>IF(LEN(Template!AK291)=0,"",Template!AK291)</f>
        <v/>
      </c>
      <c r="AE291" s="7" t="str">
        <f>IF(LEN(Template!AL291)=0,"",Template!AL291)</f>
        <v/>
      </c>
      <c r="AF291" s="7" t="str">
        <f>IF(LEN(Template!AM291)=0,"",Template!AM291)</f>
        <v/>
      </c>
      <c r="AG291" s="7" t="str">
        <f>IF(LEN(Template!AN291)=0,"",Template!AN291)</f>
        <v/>
      </c>
      <c r="AH291" s="7" t="str">
        <f>IF(LEN(Template!AO291)=0,"",Template!AO291)</f>
        <v/>
      </c>
      <c r="AI291" t="str">
        <f>IF(LEN(Template!AS291)=0,"",Template!AS291)</f>
        <v/>
      </c>
      <c r="AJ291" t="str">
        <f>IF(LEN(Template!AU291)=0,"",Template!AU291)</f>
        <v/>
      </c>
    </row>
    <row r="292" spans="1:36" x14ac:dyDescent="0.35">
      <c r="A292" s="7">
        <f ca="1">Template!A292</f>
        <v>288</v>
      </c>
      <c r="B292" s="181">
        <f ca="1">Template!B292</f>
        <v>44954.668449074074</v>
      </c>
      <c r="C292" t="str">
        <f ca="1">Template!C292</f>
        <v>WO-23003-183-A-1</v>
      </c>
      <c r="D292" t="str">
        <f ca="1">Template!E292</f>
        <v>U</v>
      </c>
      <c r="E292" s="7">
        <f ca="1">Template!G292</f>
        <v>0</v>
      </c>
      <c r="F292" s="7" t="e">
        <f ca="1">Template!H292</f>
        <v>#N/A</v>
      </c>
      <c r="G292" s="7">
        <f ca="1">Template!I292</f>
        <v>0.59</v>
      </c>
      <c r="H292" s="7">
        <f ca="1">Template!J292</f>
        <v>0</v>
      </c>
      <c r="I292" s="7" t="e">
        <f ca="1">Template!K292</f>
        <v>#N/A</v>
      </c>
      <c r="J292" s="7">
        <f ca="1">Template!L292</f>
        <v>0.39</v>
      </c>
      <c r="K292" s="7">
        <f ca="1">Template!M292</f>
        <v>0.29499999999999998</v>
      </c>
      <c r="L292" s="7" t="e">
        <f ca="1">Template!N292</f>
        <v>#N/A</v>
      </c>
      <c r="M292" s="7">
        <f ca="1">Template!O292</f>
        <v>0.32500000000000001</v>
      </c>
      <c r="N292" s="7">
        <f ca="1">Template!P292</f>
        <v>1</v>
      </c>
      <c r="O292" s="7" t="str">
        <f ca="1">Template!Q292</f>
        <v>&lt;MRL</v>
      </c>
      <c r="P292" s="7" t="e">
        <f ca="1">Template!R292</f>
        <v>#N/A</v>
      </c>
      <c r="Q292" s="7" t="str">
        <f ca="1">Template!S292</f>
        <v>&lt;MRL</v>
      </c>
      <c r="R292" s="7" t="str">
        <f ca="1">Template!T292</f>
        <v>&lt;MRL</v>
      </c>
      <c r="S292" s="7" t="e">
        <f ca="1">Template!U292</f>
        <v>#N/A</v>
      </c>
      <c r="T292" s="7" t="str">
        <f ca="1">Template!V292</f>
        <v>&lt;MRL</v>
      </c>
      <c r="U292" s="7" t="str">
        <f ca="1">Template!W292</f>
        <v>&lt;MRL</v>
      </c>
      <c r="V292" s="7" t="e">
        <f ca="1">Template!X292</f>
        <v>#N/A</v>
      </c>
      <c r="W292" s="7" t="str">
        <f ca="1">Template!Y292</f>
        <v>&lt;MRL</v>
      </c>
      <c r="X292" t="str">
        <f ca="1">Template!AD292</f>
        <v/>
      </c>
      <c r="Y292" s="7" t="str">
        <f>IF(LEN(Template!AF292)=0,"",Template!AF292)</f>
        <v>IS3</v>
      </c>
      <c r="Z292" s="7" t="str">
        <f>IF(LEN(Template!AG292)=0,"",Template!AG292)</f>
        <v/>
      </c>
      <c r="AA292" s="7" t="str">
        <f>IF(LEN(Template!AH292)=0,"",Template!AH292)</f>
        <v>IS3</v>
      </c>
      <c r="AB292" s="7" t="str">
        <f>IF(LEN(Template!AI292)=0,"",Template!AI292)</f>
        <v>IS4</v>
      </c>
      <c r="AC292" s="7" t="str">
        <f>IF(LEN(Template!AJ292)=0,"",Template!AJ292)</f>
        <v/>
      </c>
      <c r="AD292" s="7" t="str">
        <f>IF(LEN(Template!AK292)=0,"",Template!AK292)</f>
        <v/>
      </c>
      <c r="AE292" s="7" t="str">
        <f>IF(LEN(Template!AL292)=0,"",Template!AL292)</f>
        <v/>
      </c>
      <c r="AF292" s="7" t="str">
        <f>IF(LEN(Template!AM292)=0,"",Template!AM292)</f>
        <v/>
      </c>
      <c r="AG292" s="7" t="str">
        <f>IF(LEN(Template!AN292)=0,"",Template!AN292)</f>
        <v/>
      </c>
      <c r="AH292" s="7" t="str">
        <f>IF(LEN(Template!AO292)=0,"",Template!AO292)</f>
        <v/>
      </c>
      <c r="AI292" t="str">
        <f>IF(LEN(Template!AS292)=0,"",Template!AS292)</f>
        <v/>
      </c>
      <c r="AJ292" t="str">
        <f>IF(LEN(Template!AU292)=0,"",Template!AU292)</f>
        <v/>
      </c>
    </row>
    <row r="293" spans="1:36" x14ac:dyDescent="0.35">
      <c r="A293" s="7">
        <f ca="1">Template!A293</f>
        <v>289</v>
      </c>
      <c r="B293" s="181">
        <f ca="1">Template!B293</f>
        <v>44954.687268518515</v>
      </c>
      <c r="C293" t="str">
        <f ca="1">Template!C293</f>
        <v>WO-23003-184-A-1</v>
      </c>
      <c r="D293" t="str">
        <f ca="1">Template!E293</f>
        <v>U</v>
      </c>
      <c r="E293" s="7">
        <f ca="1">Template!G293</f>
        <v>0</v>
      </c>
      <c r="F293" s="7" t="e">
        <f ca="1">Template!H293</f>
        <v>#N/A</v>
      </c>
      <c r="G293" s="7">
        <f ca="1">Template!I293</f>
        <v>0.63</v>
      </c>
      <c r="H293" s="7">
        <f ca="1">Template!J293</f>
        <v>0</v>
      </c>
      <c r="I293" s="7" t="e">
        <f ca="1">Template!K293</f>
        <v>#N/A</v>
      </c>
      <c r="J293" s="7">
        <f ca="1">Template!L293</f>
        <v>0.41299999999999998</v>
      </c>
      <c r="K293" s="7">
        <f ca="1">Template!M293</f>
        <v>0.30199999999999999</v>
      </c>
      <c r="L293" s="7" t="e">
        <f ca="1">Template!N293</f>
        <v>#N/A</v>
      </c>
      <c r="M293" s="7">
        <f ca="1">Template!O293</f>
        <v>0.249</v>
      </c>
      <c r="N293" s="7">
        <f ca="1">Template!P293</f>
        <v>1</v>
      </c>
      <c r="O293" s="7" t="str">
        <f ca="1">Template!Q293</f>
        <v>&lt;MRL</v>
      </c>
      <c r="P293" s="7" t="e">
        <f ca="1">Template!R293</f>
        <v>#N/A</v>
      </c>
      <c r="Q293" s="7" t="str">
        <f ca="1">Template!S293</f>
        <v>&lt;MRL</v>
      </c>
      <c r="R293" s="7" t="str">
        <f ca="1">Template!T293</f>
        <v>&lt;MRL</v>
      </c>
      <c r="S293" s="7" t="e">
        <f ca="1">Template!U293</f>
        <v>#N/A</v>
      </c>
      <c r="T293" s="7" t="str">
        <f ca="1">Template!V293</f>
        <v>&lt;MRL</v>
      </c>
      <c r="U293" s="7" t="str">
        <f ca="1">Template!W293</f>
        <v>&lt;MRL</v>
      </c>
      <c r="V293" s="7" t="e">
        <f ca="1">Template!X293</f>
        <v>#N/A</v>
      </c>
      <c r="W293" s="7" t="str">
        <f ca="1">Template!Y293</f>
        <v>&lt;MRL</v>
      </c>
      <c r="X293" t="str">
        <f ca="1">Template!AD293</f>
        <v/>
      </c>
      <c r="Y293" s="7" t="str">
        <f>IF(LEN(Template!AF293)=0,"",Template!AF293)</f>
        <v>IS3</v>
      </c>
      <c r="Z293" s="7" t="str">
        <f>IF(LEN(Template!AG293)=0,"",Template!AG293)</f>
        <v/>
      </c>
      <c r="AA293" s="7" t="str">
        <f>IF(LEN(Template!AH293)=0,"",Template!AH293)</f>
        <v>IS3</v>
      </c>
      <c r="AB293" s="7" t="str">
        <f>IF(LEN(Template!AI293)=0,"",Template!AI293)</f>
        <v>IS4</v>
      </c>
      <c r="AC293" s="7" t="str">
        <f>IF(LEN(Template!AJ293)=0,"",Template!AJ293)</f>
        <v/>
      </c>
      <c r="AD293" s="7" t="str">
        <f>IF(LEN(Template!AK293)=0,"",Template!AK293)</f>
        <v/>
      </c>
      <c r="AE293" s="7" t="str">
        <f>IF(LEN(Template!AL293)=0,"",Template!AL293)</f>
        <v/>
      </c>
      <c r="AF293" s="7" t="str">
        <f>IF(LEN(Template!AM293)=0,"",Template!AM293)</f>
        <v/>
      </c>
      <c r="AG293" s="7" t="str">
        <f>IF(LEN(Template!AN293)=0,"",Template!AN293)</f>
        <v/>
      </c>
      <c r="AH293" s="7" t="str">
        <f>IF(LEN(Template!AO293)=0,"",Template!AO293)</f>
        <v/>
      </c>
      <c r="AI293" t="str">
        <f>IF(LEN(Template!AS293)=0,"",Template!AS293)</f>
        <v/>
      </c>
      <c r="AJ293" t="str">
        <f>IF(LEN(Template!AU293)=0,"",Template!AU293)</f>
        <v/>
      </c>
    </row>
    <row r="294" spans="1:36" x14ac:dyDescent="0.35">
      <c r="A294" s="7">
        <f ca="1">Template!A294</f>
        <v>290</v>
      </c>
      <c r="B294" s="181">
        <f ca="1">Template!B294</f>
        <v>44954.706076388888</v>
      </c>
      <c r="C294" t="str">
        <f ca="1">Template!C294</f>
        <v>WO-23003-185-A-1</v>
      </c>
      <c r="D294" t="str">
        <f ca="1">Template!E294</f>
        <v>U</v>
      </c>
      <c r="E294" s="7">
        <f ca="1">Template!G294</f>
        <v>0</v>
      </c>
      <c r="F294" s="7" t="e">
        <f ca="1">Template!H294</f>
        <v>#N/A</v>
      </c>
      <c r="G294" s="7">
        <f ca="1">Template!I294</f>
        <v>0.51</v>
      </c>
      <c r="H294" s="7">
        <f ca="1">Template!J294</f>
        <v>0.43099999999999999</v>
      </c>
      <c r="I294" s="7" t="e">
        <f ca="1">Template!K294</f>
        <v>#N/A</v>
      </c>
      <c r="J294" s="7">
        <f ca="1">Template!L294</f>
        <v>0.377</v>
      </c>
      <c r="K294" s="7">
        <f ca="1">Template!M294</f>
        <v>0.36799999999999999</v>
      </c>
      <c r="L294" s="7" t="e">
        <f ca="1">Template!N294</f>
        <v>#N/A</v>
      </c>
      <c r="M294" s="7">
        <f ca="1">Template!O294</f>
        <v>0.24099999999999999</v>
      </c>
      <c r="N294" s="7">
        <f ca="1">Template!P294</f>
        <v>1</v>
      </c>
      <c r="O294" s="7" t="str">
        <f ca="1">Template!Q294</f>
        <v>&lt;MRL</v>
      </c>
      <c r="P294" s="7" t="e">
        <f ca="1">Template!R294</f>
        <v>#N/A</v>
      </c>
      <c r="Q294" s="7" t="str">
        <f ca="1">Template!S294</f>
        <v>&lt;MRL</v>
      </c>
      <c r="R294" s="7" t="str">
        <f ca="1">Template!T294</f>
        <v>&lt;MRL</v>
      </c>
      <c r="S294" s="7" t="e">
        <f ca="1">Template!U294</f>
        <v>#N/A</v>
      </c>
      <c r="T294" s="7" t="str">
        <f ca="1">Template!V294</f>
        <v>&lt;MRL</v>
      </c>
      <c r="U294" s="7" t="str">
        <f ca="1">Template!W294</f>
        <v>&lt;MRL</v>
      </c>
      <c r="V294" s="7" t="e">
        <f ca="1">Template!X294</f>
        <v>#N/A</v>
      </c>
      <c r="W294" s="7" t="str">
        <f ca="1">Template!Y294</f>
        <v>&lt;MRL</v>
      </c>
      <c r="X294" t="str">
        <f ca="1">Template!AD294</f>
        <v/>
      </c>
      <c r="Y294" s="7" t="str">
        <f>IF(LEN(Template!AF294)=0,"",Template!AF294)</f>
        <v>IS3</v>
      </c>
      <c r="Z294" s="7" t="str">
        <f>IF(LEN(Template!AG294)=0,"",Template!AG294)</f>
        <v/>
      </c>
      <c r="AA294" s="7" t="str">
        <f>IF(LEN(Template!AH294)=0,"",Template!AH294)</f>
        <v>IS3</v>
      </c>
      <c r="AB294" s="7" t="str">
        <f>IF(LEN(Template!AI294)=0,"",Template!AI294)</f>
        <v>IS4</v>
      </c>
      <c r="AC294" s="7" t="str">
        <f>IF(LEN(Template!AJ294)=0,"",Template!AJ294)</f>
        <v/>
      </c>
      <c r="AD294" s="7" t="str">
        <f>IF(LEN(Template!AK294)=0,"",Template!AK294)</f>
        <v/>
      </c>
      <c r="AE294" s="7" t="str">
        <f>IF(LEN(Template!AL294)=0,"",Template!AL294)</f>
        <v/>
      </c>
      <c r="AF294" s="7" t="str">
        <f>IF(LEN(Template!AM294)=0,"",Template!AM294)</f>
        <v/>
      </c>
      <c r="AG294" s="7" t="str">
        <f>IF(LEN(Template!AN294)=0,"",Template!AN294)</f>
        <v/>
      </c>
      <c r="AH294" s="7" t="str">
        <f>IF(LEN(Template!AO294)=0,"",Template!AO294)</f>
        <v/>
      </c>
      <c r="AI294" t="str">
        <f>IF(LEN(Template!AS294)=0,"",Template!AS294)</f>
        <v/>
      </c>
      <c r="AJ294" t="str">
        <f>IF(LEN(Template!AU294)=0,"",Template!AU294)</f>
        <v/>
      </c>
    </row>
    <row r="295" spans="1:36" x14ac:dyDescent="0.35">
      <c r="A295" s="7">
        <f ca="1">Template!A295</f>
        <v>291</v>
      </c>
      <c r="B295" s="181">
        <f ca="1">Template!B295</f>
        <v>44954.724907407406</v>
      </c>
      <c r="C295" t="str">
        <f ca="1">Template!C295</f>
        <v>WO-23003-186-A-1</v>
      </c>
      <c r="D295" t="str">
        <f ca="1">Template!E295</f>
        <v>U</v>
      </c>
      <c r="E295" s="7">
        <f ca="1">Template!G295</f>
        <v>0</v>
      </c>
      <c r="F295" s="7" t="e">
        <f ca="1">Template!H295</f>
        <v>#N/A</v>
      </c>
      <c r="G295" s="7">
        <f ca="1">Template!I295</f>
        <v>0.23899999999999999</v>
      </c>
      <c r="H295" s="7">
        <f ca="1">Template!J295</f>
        <v>0</v>
      </c>
      <c r="I295" s="7" t="e">
        <f ca="1">Template!K295</f>
        <v>#N/A</v>
      </c>
      <c r="J295" s="7">
        <f ca="1">Template!L295</f>
        <v>0.37</v>
      </c>
      <c r="K295" s="7">
        <f ca="1">Template!M295</f>
        <v>0.25800000000000001</v>
      </c>
      <c r="L295" s="7" t="e">
        <f ca="1">Template!N295</f>
        <v>#N/A</v>
      </c>
      <c r="M295" s="7">
        <f ca="1">Template!O295</f>
        <v>0.224</v>
      </c>
      <c r="N295" s="7">
        <f ca="1">Template!P295</f>
        <v>1</v>
      </c>
      <c r="O295" s="7" t="str">
        <f ca="1">Template!Q295</f>
        <v>&lt;MRL</v>
      </c>
      <c r="P295" s="7" t="e">
        <f ca="1">Template!R295</f>
        <v>#N/A</v>
      </c>
      <c r="Q295" s="7" t="str">
        <f ca="1">Template!S295</f>
        <v>&lt;MRL</v>
      </c>
      <c r="R295" s="7" t="str">
        <f ca="1">Template!T295</f>
        <v>&lt;MRL</v>
      </c>
      <c r="S295" s="7" t="e">
        <f ca="1">Template!U295</f>
        <v>#N/A</v>
      </c>
      <c r="T295" s="7" t="str">
        <f ca="1">Template!V295</f>
        <v>&lt;MRL</v>
      </c>
      <c r="U295" s="7" t="str">
        <f ca="1">Template!W295</f>
        <v>&lt;MRL</v>
      </c>
      <c r="V295" s="7" t="e">
        <f ca="1">Template!X295</f>
        <v>#N/A</v>
      </c>
      <c r="W295" s="7" t="str">
        <f ca="1">Template!Y295</f>
        <v>&lt;MRL</v>
      </c>
      <c r="X295" t="str">
        <f ca="1">Template!AD295</f>
        <v/>
      </c>
      <c r="Y295" s="7" t="str">
        <f>IF(LEN(Template!AF295)=0,"",Template!AF295)</f>
        <v>IS3</v>
      </c>
      <c r="Z295" s="7" t="str">
        <f>IF(LEN(Template!AG295)=0,"",Template!AG295)</f>
        <v>IS4</v>
      </c>
      <c r="AA295" s="7" t="str">
        <f>IF(LEN(Template!AH295)=0,"",Template!AH295)</f>
        <v>IS3</v>
      </c>
      <c r="AB295" s="7" t="str">
        <f>IF(LEN(Template!AI295)=0,"",Template!AI295)</f>
        <v>IS4</v>
      </c>
      <c r="AC295" s="7" t="str">
        <f>IF(LEN(Template!AJ295)=0,"",Template!AJ295)</f>
        <v/>
      </c>
      <c r="AD295" s="7" t="str">
        <f>IF(LEN(Template!AK295)=0,"",Template!AK295)</f>
        <v/>
      </c>
      <c r="AE295" s="7" t="str">
        <f>IF(LEN(Template!AL295)=0,"",Template!AL295)</f>
        <v/>
      </c>
      <c r="AF295" s="7" t="str">
        <f>IF(LEN(Template!AM295)=0,"",Template!AM295)</f>
        <v/>
      </c>
      <c r="AG295" s="7" t="str">
        <f>IF(LEN(Template!AN295)=0,"",Template!AN295)</f>
        <v/>
      </c>
      <c r="AH295" s="7" t="str">
        <f>IF(LEN(Template!AO295)=0,"",Template!AO295)</f>
        <v/>
      </c>
      <c r="AI295" t="str">
        <f>IF(LEN(Template!AS295)=0,"",Template!AS295)</f>
        <v/>
      </c>
      <c r="AJ295" t="str">
        <f>IF(LEN(Template!AU295)=0,"",Template!AU295)</f>
        <v/>
      </c>
    </row>
    <row r="296" spans="1:36" x14ac:dyDescent="0.35">
      <c r="A296" s="7">
        <f ca="1">Template!A296</f>
        <v>292</v>
      </c>
      <c r="B296" s="181">
        <f ca="1">Template!B296</f>
        <v>44954.743715277778</v>
      </c>
      <c r="C296" t="str">
        <f ca="1">Template!C296</f>
        <v>WO-23003-187-A-1</v>
      </c>
      <c r="D296" t="str">
        <f ca="1">Template!E296</f>
        <v>U</v>
      </c>
      <c r="E296" s="7">
        <f ca="1">Template!G296</f>
        <v>0</v>
      </c>
      <c r="F296" s="7" t="e">
        <f ca="1">Template!H296</f>
        <v>#N/A</v>
      </c>
      <c r="G296" s="7">
        <f ca="1">Template!I296</f>
        <v>0</v>
      </c>
      <c r="H296" s="7">
        <f ca="1">Template!J296</f>
        <v>0</v>
      </c>
      <c r="I296" s="7" t="e">
        <f ca="1">Template!K296</f>
        <v>#N/A</v>
      </c>
      <c r="J296" s="7">
        <f ca="1">Template!L296</f>
        <v>0.27</v>
      </c>
      <c r="K296" s="7">
        <f ca="1">Template!M296</f>
        <v>0.23499999999999999</v>
      </c>
      <c r="L296" s="7" t="e">
        <f ca="1">Template!N296</f>
        <v>#N/A</v>
      </c>
      <c r="M296" s="7">
        <f ca="1">Template!O296</f>
        <v>0.23</v>
      </c>
      <c r="N296" s="7">
        <f ca="1">Template!P296</f>
        <v>1</v>
      </c>
      <c r="O296" s="7" t="str">
        <f ca="1">Template!Q296</f>
        <v>&lt;MRL</v>
      </c>
      <c r="P296" s="7" t="e">
        <f ca="1">Template!R296</f>
        <v>#N/A</v>
      </c>
      <c r="Q296" s="7" t="str">
        <f ca="1">Template!S296</f>
        <v>&lt;MRL</v>
      </c>
      <c r="R296" s="7" t="str">
        <f ca="1">Template!T296</f>
        <v>&lt;MRL</v>
      </c>
      <c r="S296" s="7" t="e">
        <f ca="1">Template!U296</f>
        <v>#N/A</v>
      </c>
      <c r="T296" s="7" t="str">
        <f ca="1">Template!V296</f>
        <v>&lt;MRL</v>
      </c>
      <c r="U296" s="7" t="str">
        <f ca="1">Template!W296</f>
        <v>&lt;MRL</v>
      </c>
      <c r="V296" s="7" t="e">
        <f ca="1">Template!X296</f>
        <v>#N/A</v>
      </c>
      <c r="W296" s="7" t="str">
        <f ca="1">Template!Y296</f>
        <v>&lt;MRL</v>
      </c>
      <c r="X296" t="str">
        <f ca="1">Template!AD296</f>
        <v/>
      </c>
      <c r="Y296" s="7" t="str">
        <f>IF(LEN(Template!AF296)=0,"",Template!AF296)</f>
        <v>IS3</v>
      </c>
      <c r="Z296" s="7" t="str">
        <f>IF(LEN(Template!AG296)=0,"",Template!AG296)</f>
        <v>IS4</v>
      </c>
      <c r="AA296" s="7" t="str">
        <f>IF(LEN(Template!AH296)=0,"",Template!AH296)</f>
        <v>IS4</v>
      </c>
      <c r="AB296" s="7" t="str">
        <f>IF(LEN(Template!AI296)=0,"",Template!AI296)</f>
        <v>IS4</v>
      </c>
      <c r="AC296" s="7" t="str">
        <f>IF(LEN(Template!AJ296)=0,"",Template!AJ296)</f>
        <v/>
      </c>
      <c r="AD296" s="7" t="str">
        <f>IF(LEN(Template!AK296)=0,"",Template!AK296)</f>
        <v/>
      </c>
      <c r="AE296" s="7" t="str">
        <f>IF(LEN(Template!AL296)=0,"",Template!AL296)</f>
        <v/>
      </c>
      <c r="AF296" s="7" t="str">
        <f>IF(LEN(Template!AM296)=0,"",Template!AM296)</f>
        <v/>
      </c>
      <c r="AG296" s="7" t="str">
        <f>IF(LEN(Template!AN296)=0,"",Template!AN296)</f>
        <v/>
      </c>
      <c r="AH296" s="7" t="str">
        <f>IF(LEN(Template!AO296)=0,"",Template!AO296)</f>
        <v/>
      </c>
      <c r="AI296" t="str">
        <f>IF(LEN(Template!AS296)=0,"",Template!AS296)</f>
        <v/>
      </c>
      <c r="AJ296" t="str">
        <f>IF(LEN(Template!AU296)=0,"",Template!AU296)</f>
        <v/>
      </c>
    </row>
    <row r="297" spans="1:36" x14ac:dyDescent="0.35">
      <c r="A297" s="7">
        <f ca="1">Template!A297</f>
        <v>293</v>
      </c>
      <c r="B297" s="181">
        <f ca="1">Template!B297</f>
        <v>44954.76253472222</v>
      </c>
      <c r="C297" t="str">
        <f ca="1">Template!C297</f>
        <v>WO-23003-188-A-1</v>
      </c>
      <c r="D297" t="str">
        <f ca="1">Template!E297</f>
        <v>U</v>
      </c>
      <c r="E297" s="7">
        <f ca="1">Template!G297</f>
        <v>0</v>
      </c>
      <c r="F297" s="7" t="e">
        <f ca="1">Template!H297</f>
        <v>#N/A</v>
      </c>
      <c r="G297" s="7">
        <f ca="1">Template!I297</f>
        <v>0</v>
      </c>
      <c r="H297" s="7">
        <f ca="1">Template!J297</f>
        <v>0</v>
      </c>
      <c r="I297" s="7" t="e">
        <f ca="1">Template!K297</f>
        <v>#N/A</v>
      </c>
      <c r="J297" s="7">
        <f ca="1">Template!L297</f>
        <v>0.34200000000000003</v>
      </c>
      <c r="K297" s="7">
        <f ca="1">Template!M297</f>
        <v>0.29299999999999998</v>
      </c>
      <c r="L297" s="7" t="e">
        <f ca="1">Template!N297</f>
        <v>#N/A</v>
      </c>
      <c r="M297" s="7">
        <f ca="1">Template!O297</f>
        <v>0.20300000000000001</v>
      </c>
      <c r="N297" s="7">
        <f ca="1">Template!P297</f>
        <v>1</v>
      </c>
      <c r="O297" s="7" t="str">
        <f ca="1">Template!Q297</f>
        <v>&lt;MRL</v>
      </c>
      <c r="P297" s="7" t="e">
        <f ca="1">Template!R297</f>
        <v>#N/A</v>
      </c>
      <c r="Q297" s="7" t="str">
        <f ca="1">Template!S297</f>
        <v>&lt;MRL</v>
      </c>
      <c r="R297" s="7" t="str">
        <f ca="1">Template!T297</f>
        <v>&lt;MRL</v>
      </c>
      <c r="S297" s="7" t="e">
        <f ca="1">Template!U297</f>
        <v>#N/A</v>
      </c>
      <c r="T297" s="7" t="str">
        <f ca="1">Template!V297</f>
        <v>&lt;MRL</v>
      </c>
      <c r="U297" s="7" t="str">
        <f ca="1">Template!W297</f>
        <v>&lt;MRL</v>
      </c>
      <c r="V297" s="7" t="e">
        <f ca="1">Template!X297</f>
        <v>#N/A</v>
      </c>
      <c r="W297" s="7" t="str">
        <f ca="1">Template!Y297</f>
        <v>&lt;MRL</v>
      </c>
      <c r="X297" t="str">
        <f ca="1">Template!AD297</f>
        <v/>
      </c>
      <c r="Y297" s="7" t="str">
        <f>IF(LEN(Template!AF297)=0,"",Template!AF297)</f>
        <v>IS3</v>
      </c>
      <c r="Z297" s="7" t="str">
        <f>IF(LEN(Template!AG297)=0,"",Template!AG297)</f>
        <v>IS4</v>
      </c>
      <c r="AA297" s="7" t="str">
        <f>IF(LEN(Template!AH297)=0,"",Template!AH297)</f>
        <v>IS3</v>
      </c>
      <c r="AB297" s="7" t="str">
        <f>IF(LEN(Template!AI297)=0,"",Template!AI297)</f>
        <v>IS4</v>
      </c>
      <c r="AC297" s="7" t="str">
        <f>IF(LEN(Template!AJ297)=0,"",Template!AJ297)</f>
        <v/>
      </c>
      <c r="AD297" s="7" t="str">
        <f>IF(LEN(Template!AK297)=0,"",Template!AK297)</f>
        <v/>
      </c>
      <c r="AE297" s="7" t="str">
        <f>IF(LEN(Template!AL297)=0,"",Template!AL297)</f>
        <v/>
      </c>
      <c r="AF297" s="7" t="str">
        <f>IF(LEN(Template!AM297)=0,"",Template!AM297)</f>
        <v/>
      </c>
      <c r="AG297" s="7" t="str">
        <f>IF(LEN(Template!AN297)=0,"",Template!AN297)</f>
        <v/>
      </c>
      <c r="AH297" s="7" t="str">
        <f>IF(LEN(Template!AO297)=0,"",Template!AO297)</f>
        <v/>
      </c>
      <c r="AI297" t="str">
        <f>IF(LEN(Template!AS297)=0,"",Template!AS297)</f>
        <v/>
      </c>
      <c r="AJ297" t="str">
        <f>IF(LEN(Template!AU297)=0,"",Template!AU297)</f>
        <v/>
      </c>
    </row>
    <row r="298" spans="1:36" x14ac:dyDescent="0.35">
      <c r="A298" s="7">
        <f ca="1">Template!A298</f>
        <v>294</v>
      </c>
      <c r="B298" s="181">
        <f ca="1">Template!B298</f>
        <v>44954.781342592592</v>
      </c>
      <c r="C298" t="str">
        <f ca="1">Template!C298</f>
        <v>WO-23003-189-A-1</v>
      </c>
      <c r="D298" t="str">
        <f ca="1">Template!E298</f>
        <v>U</v>
      </c>
      <c r="E298" s="7">
        <f ca="1">Template!G298</f>
        <v>0</v>
      </c>
      <c r="F298" s="7" t="e">
        <f ca="1">Template!H298</f>
        <v>#N/A</v>
      </c>
      <c r="G298" s="7">
        <f ca="1">Template!I298</f>
        <v>0.77800000000000002</v>
      </c>
      <c r="H298" s="7">
        <f ca="1">Template!J298</f>
        <v>1.6619999999999999</v>
      </c>
      <c r="I298" s="7" t="e">
        <f ca="1">Template!K298</f>
        <v>#N/A</v>
      </c>
      <c r="J298" s="7">
        <f ca="1">Template!L298</f>
        <v>0.995</v>
      </c>
      <c r="K298" s="7">
        <f ca="1">Template!M298</f>
        <v>0.47399999999999998</v>
      </c>
      <c r="L298" s="7" t="e">
        <f ca="1">Template!N298</f>
        <v>#N/A</v>
      </c>
      <c r="M298" s="7">
        <f ca="1">Template!O298</f>
        <v>0.38</v>
      </c>
      <c r="N298" s="7">
        <f ca="1">Template!P298</f>
        <v>1</v>
      </c>
      <c r="O298" s="7" t="str">
        <f ca="1">Template!Q298</f>
        <v>&lt;MRL</v>
      </c>
      <c r="P298" s="7" t="e">
        <f ca="1">Template!R298</f>
        <v>#N/A</v>
      </c>
      <c r="Q298" s="7" t="str">
        <f ca="1">Template!S298</f>
        <v>&lt;MRL</v>
      </c>
      <c r="R298" s="7" t="str">
        <f ca="1">Template!T298</f>
        <v>&lt;MRL</v>
      </c>
      <c r="S298" s="7" t="e">
        <f ca="1">Template!U298</f>
        <v>#N/A</v>
      </c>
      <c r="T298" s="7" t="str">
        <f ca="1">Template!V298</f>
        <v>&lt;MRL</v>
      </c>
      <c r="U298" s="7" t="str">
        <f ca="1">Template!W298</f>
        <v>&lt;MRL</v>
      </c>
      <c r="V298" s="7" t="e">
        <f ca="1">Template!X298</f>
        <v>#N/A</v>
      </c>
      <c r="W298" s="7" t="str">
        <f ca="1">Template!Y298</f>
        <v>&lt;MRL</v>
      </c>
      <c r="X298" t="str">
        <f ca="1">Template!AD298</f>
        <v/>
      </c>
      <c r="Y298" s="7" t="str">
        <f>IF(LEN(Template!AF298)=0,"",Template!AF298)</f>
        <v>IS3</v>
      </c>
      <c r="Z298" s="7" t="str">
        <f>IF(LEN(Template!AG298)=0,"",Template!AG298)</f>
        <v/>
      </c>
      <c r="AA298" s="7" t="str">
        <f>IF(LEN(Template!AH298)=0,"",Template!AH298)</f>
        <v>IS3</v>
      </c>
      <c r="AB298" s="7" t="str">
        <f>IF(LEN(Template!AI298)=0,"",Template!AI298)</f>
        <v>IS4</v>
      </c>
      <c r="AC298" s="7" t="str">
        <f>IF(LEN(Template!AJ298)=0,"",Template!AJ298)</f>
        <v/>
      </c>
      <c r="AD298" s="7" t="str">
        <f>IF(LEN(Template!AK298)=0,"",Template!AK298)</f>
        <v/>
      </c>
      <c r="AE298" s="7" t="str">
        <f>IF(LEN(Template!AL298)=0,"",Template!AL298)</f>
        <v/>
      </c>
      <c r="AF298" s="7" t="str">
        <f>IF(LEN(Template!AM298)=0,"",Template!AM298)</f>
        <v/>
      </c>
      <c r="AG298" s="7" t="str">
        <f>IF(LEN(Template!AN298)=0,"",Template!AN298)</f>
        <v/>
      </c>
      <c r="AH298" s="7" t="str">
        <f>IF(LEN(Template!AO298)=0,"",Template!AO298)</f>
        <v/>
      </c>
      <c r="AI298" t="str">
        <f>IF(LEN(Template!AS298)=0,"",Template!AS298)</f>
        <v/>
      </c>
      <c r="AJ298" t="str">
        <f>IF(LEN(Template!AU298)=0,"",Template!AU298)</f>
        <v/>
      </c>
    </row>
    <row r="299" spans="1:36" x14ac:dyDescent="0.35">
      <c r="A299" s="7">
        <f ca="1">Template!A299</f>
        <v>295</v>
      </c>
      <c r="B299" s="181">
        <f ca="1">Template!B299</f>
        <v>44954.800150462965</v>
      </c>
      <c r="C299" t="str">
        <f ca="1">Template!C299</f>
        <v>WO-23003-190-A-1</v>
      </c>
      <c r="D299" t="str">
        <f ca="1">Template!E299</f>
        <v>U</v>
      </c>
      <c r="E299" s="7">
        <f ca="1">Template!G299</f>
        <v>0</v>
      </c>
      <c r="F299" s="7" t="e">
        <f ca="1">Template!H299</f>
        <v>#N/A</v>
      </c>
      <c r="G299" s="7">
        <f ca="1">Template!I299</f>
        <v>0</v>
      </c>
      <c r="H299" s="7">
        <f ca="1">Template!J299</f>
        <v>1.55</v>
      </c>
      <c r="I299" s="7" t="e">
        <f ca="1">Template!K299</f>
        <v>#N/A</v>
      </c>
      <c r="J299" s="7">
        <f ca="1">Template!L299</f>
        <v>1.1020000000000001</v>
      </c>
      <c r="K299" s="7">
        <f ca="1">Template!M299</f>
        <v>0.32900000000000001</v>
      </c>
      <c r="L299" s="7" t="e">
        <f ca="1">Template!N299</f>
        <v>#N/A</v>
      </c>
      <c r="M299" s="7">
        <f ca="1">Template!O299</f>
        <v>0.38500000000000001</v>
      </c>
      <c r="N299" s="7">
        <f ca="1">Template!P299</f>
        <v>1</v>
      </c>
      <c r="O299" s="7" t="str">
        <f ca="1">Template!Q299</f>
        <v>&lt;MRL</v>
      </c>
      <c r="P299" s="7" t="e">
        <f ca="1">Template!R299</f>
        <v>#N/A</v>
      </c>
      <c r="Q299" s="7" t="str">
        <f ca="1">Template!S299</f>
        <v>&lt;MRL</v>
      </c>
      <c r="R299" s="7" t="str">
        <f ca="1">Template!T299</f>
        <v>&lt;MRL</v>
      </c>
      <c r="S299" s="7" t="e">
        <f ca="1">Template!U299</f>
        <v>#N/A</v>
      </c>
      <c r="T299" s="7" t="str">
        <f ca="1">Template!V299</f>
        <v>&lt;MRL</v>
      </c>
      <c r="U299" s="7" t="str">
        <f ca="1">Template!W299</f>
        <v>&lt;MRL</v>
      </c>
      <c r="V299" s="7" t="e">
        <f ca="1">Template!X299</f>
        <v>#N/A</v>
      </c>
      <c r="W299" s="7" t="str">
        <f ca="1">Template!Y299</f>
        <v>&lt;MRL</v>
      </c>
      <c r="X299" t="str">
        <f ca="1">Template!AD299</f>
        <v/>
      </c>
      <c r="Y299" s="7" t="str">
        <f>IF(LEN(Template!AF299)=0,"",Template!AF299)</f>
        <v>IS3</v>
      </c>
      <c r="Z299" s="7" t="str">
        <f>IF(LEN(Template!AG299)=0,"",Template!AG299)</f>
        <v>IS4</v>
      </c>
      <c r="AA299" s="7" t="str">
        <f>IF(LEN(Template!AH299)=0,"",Template!AH299)</f>
        <v>IS3</v>
      </c>
      <c r="AB299" s="7" t="str">
        <f>IF(LEN(Template!AI299)=0,"",Template!AI299)</f>
        <v>IS4</v>
      </c>
      <c r="AC299" s="7" t="str">
        <f>IF(LEN(Template!AJ299)=0,"",Template!AJ299)</f>
        <v>IS4</v>
      </c>
      <c r="AD299" s="7" t="str">
        <f>IF(LEN(Template!AK299)=0,"",Template!AK299)</f>
        <v/>
      </c>
      <c r="AE299" s="7" t="str">
        <f>IF(LEN(Template!AL299)=0,"",Template!AL299)</f>
        <v/>
      </c>
      <c r="AF299" s="7" t="str">
        <f>IF(LEN(Template!AM299)=0,"",Template!AM299)</f>
        <v/>
      </c>
      <c r="AG299" s="7" t="str">
        <f>IF(LEN(Template!AN299)=0,"",Template!AN299)</f>
        <v/>
      </c>
      <c r="AH299" s="7" t="str">
        <f>IF(LEN(Template!AO299)=0,"",Template!AO299)</f>
        <v/>
      </c>
      <c r="AI299" t="str">
        <f>IF(LEN(Template!AS299)=0,"",Template!AS299)</f>
        <v/>
      </c>
      <c r="AJ299" t="str">
        <f>IF(LEN(Template!AU299)=0,"",Template!AU299)</f>
        <v/>
      </c>
    </row>
    <row r="300" spans="1:36" x14ac:dyDescent="0.35">
      <c r="A300" s="7">
        <f ca="1">Template!A300</f>
        <v>296</v>
      </c>
      <c r="B300" s="181">
        <f ca="1">Template!B300</f>
        <v>44954.818958333337</v>
      </c>
      <c r="C300" t="str">
        <f ca="1">Template!C300</f>
        <v>LRB-20-inj1</v>
      </c>
      <c r="D300" t="str">
        <f ca="1">Template!E300</f>
        <v>K</v>
      </c>
      <c r="E300" s="7">
        <f ca="1">Template!G300</f>
        <v>0</v>
      </c>
      <c r="F300" s="7" t="e">
        <f ca="1">Template!H300</f>
        <v>#N/A</v>
      </c>
      <c r="G300" s="7">
        <f ca="1">Template!I300</f>
        <v>0</v>
      </c>
      <c r="H300" s="7">
        <f ca="1">Template!J300</f>
        <v>0.76300000000000001</v>
      </c>
      <c r="I300" s="7" t="e">
        <f ca="1">Template!K300</f>
        <v>#N/A</v>
      </c>
      <c r="J300" s="7">
        <f ca="1">Template!L300</f>
        <v>0.52100000000000002</v>
      </c>
      <c r="K300" s="7">
        <f ca="1">Template!M300</f>
        <v>0.24399999999999999</v>
      </c>
      <c r="L300" s="7" t="e">
        <f ca="1">Template!N300</f>
        <v>#N/A</v>
      </c>
      <c r="M300" s="7">
        <f ca="1">Template!O300</f>
        <v>0.307</v>
      </c>
      <c r="N300" s="7">
        <f ca="1">Template!P300</f>
        <v>1</v>
      </c>
      <c r="O300" s="7" t="str">
        <f ca="1">Template!Q300</f>
        <v>&lt;MRL</v>
      </c>
      <c r="P300" s="7" t="e">
        <f ca="1">Template!R300</f>
        <v>#N/A</v>
      </c>
      <c r="Q300" s="7" t="str">
        <f ca="1">Template!S300</f>
        <v>&lt;MRL</v>
      </c>
      <c r="R300" s="7" t="str">
        <f ca="1">Template!T300</f>
        <v>&lt;MRL</v>
      </c>
      <c r="S300" s="7" t="e">
        <f ca="1">Template!U300</f>
        <v>#N/A</v>
      </c>
      <c r="T300" s="7" t="str">
        <f ca="1">Template!V300</f>
        <v>&lt;MRL</v>
      </c>
      <c r="U300" s="7" t="str">
        <f ca="1">Template!W300</f>
        <v>&lt;MRL</v>
      </c>
      <c r="V300" s="7" t="e">
        <f ca="1">Template!X300</f>
        <v>#N/A</v>
      </c>
      <c r="W300" s="7" t="str">
        <f ca="1">Template!Y300</f>
        <v>&lt;MRL</v>
      </c>
      <c r="X300" t="str">
        <f ca="1">Template!AD300</f>
        <v/>
      </c>
      <c r="Y300" s="7" t="str">
        <f>IF(LEN(Template!AF300)=0,"",Template!AF300)</f>
        <v/>
      </c>
      <c r="Z300" s="7" t="str">
        <f>IF(LEN(Template!AG300)=0,"",Template!AG300)</f>
        <v/>
      </c>
      <c r="AA300" s="7" t="str">
        <f>IF(LEN(Template!AH300)=0,"",Template!AH300)</f>
        <v/>
      </c>
      <c r="AB300" s="7" t="str">
        <f>IF(LEN(Template!AI300)=0,"",Template!AI300)</f>
        <v/>
      </c>
      <c r="AC300" s="7" t="str">
        <f>IF(LEN(Template!AJ300)=0,"",Template!AJ300)</f>
        <v/>
      </c>
      <c r="AD300" s="7" t="str">
        <f>IF(LEN(Template!AK300)=0,"",Template!AK300)</f>
        <v/>
      </c>
      <c r="AE300" s="7" t="str">
        <f>IF(LEN(Template!AL300)=0,"",Template!AL300)</f>
        <v/>
      </c>
      <c r="AF300" s="7" t="str">
        <f>IF(LEN(Template!AM300)=0,"",Template!AM300)</f>
        <v>b</v>
      </c>
      <c r="AG300" s="7" t="str">
        <f>IF(LEN(Template!AN300)=0,"",Template!AN300)</f>
        <v/>
      </c>
      <c r="AH300" s="7" t="str">
        <f>IF(LEN(Template!AO300)=0,"",Template!AO300)</f>
        <v/>
      </c>
      <c r="AI300" t="str">
        <f>IF(LEN(Template!AS300)=0,"",Template!AS300)</f>
        <v/>
      </c>
      <c r="AJ300" t="str">
        <f>IF(LEN(Template!AU300)=0,"",Template!AU300)</f>
        <v/>
      </c>
    </row>
    <row r="301" spans="1:36" x14ac:dyDescent="0.35">
      <c r="A301" s="7">
        <f ca="1">Template!A301</f>
        <v>297</v>
      </c>
      <c r="B301" s="181">
        <f ca="1">Template!B301</f>
        <v>44954.837766203702</v>
      </c>
      <c r="C301" t="str">
        <f ca="1">Template!C301</f>
        <v>AB-230117-02 LRB 20</v>
      </c>
      <c r="D301" t="str">
        <f ca="1">Template!E301</f>
        <v>K</v>
      </c>
      <c r="E301" s="7">
        <f ca="1">Template!G301</f>
        <v>0</v>
      </c>
      <c r="F301" s="7" t="e">
        <f ca="1">Template!H301</f>
        <v>#N/A</v>
      </c>
      <c r="G301" s="7">
        <f ca="1">Template!I301</f>
        <v>0.16800000000000001</v>
      </c>
      <c r="H301" s="7">
        <f ca="1">Template!J301</f>
        <v>0.84099999999999997</v>
      </c>
      <c r="I301" s="7" t="e">
        <f ca="1">Template!K301</f>
        <v>#N/A</v>
      </c>
      <c r="J301" s="7">
        <f ca="1">Template!L301</f>
        <v>0.497</v>
      </c>
      <c r="K301" s="7">
        <f ca="1">Template!M301</f>
        <v>0.24199999999999999</v>
      </c>
      <c r="L301" s="7" t="e">
        <f ca="1">Template!N301</f>
        <v>#N/A</v>
      </c>
      <c r="M301" s="7">
        <f ca="1">Template!O301</f>
        <v>0.28199999999999997</v>
      </c>
      <c r="N301" s="7">
        <f ca="1">Template!P301</f>
        <v>1</v>
      </c>
      <c r="O301" s="7" t="str">
        <f ca="1">Template!Q301</f>
        <v>&lt;MRL</v>
      </c>
      <c r="P301" s="7" t="e">
        <f ca="1">Template!R301</f>
        <v>#N/A</v>
      </c>
      <c r="Q301" s="7" t="str">
        <f ca="1">Template!S301</f>
        <v>&lt;MRL</v>
      </c>
      <c r="R301" s="7" t="str">
        <f ca="1">Template!T301</f>
        <v>&lt;MRL</v>
      </c>
      <c r="S301" s="7" t="e">
        <f ca="1">Template!U301</f>
        <v>#N/A</v>
      </c>
      <c r="T301" s="7" t="str">
        <f ca="1">Template!V301</f>
        <v>&lt;MRL</v>
      </c>
      <c r="U301" s="7" t="str">
        <f ca="1">Template!W301</f>
        <v>&lt;MRL</v>
      </c>
      <c r="V301" s="7" t="e">
        <f ca="1">Template!X301</f>
        <v>#N/A</v>
      </c>
      <c r="W301" s="7" t="str">
        <f ca="1">Template!Y301</f>
        <v>&lt;MRL</v>
      </c>
      <c r="X301" t="str">
        <f ca="1">Template!AD301</f>
        <v/>
      </c>
      <c r="Y301" s="7" t="str">
        <f>IF(LEN(Template!AF301)=0,"",Template!AF301)</f>
        <v/>
      </c>
      <c r="Z301" s="7" t="str">
        <f>IF(LEN(Template!AG301)=0,"",Template!AG301)</f>
        <v/>
      </c>
      <c r="AA301" s="7" t="str">
        <f>IF(LEN(Template!AH301)=0,"",Template!AH301)</f>
        <v/>
      </c>
      <c r="AB301" s="7" t="str">
        <f>IF(LEN(Template!AI301)=0,"",Template!AI301)</f>
        <v/>
      </c>
      <c r="AC301" s="7" t="str">
        <f>IF(LEN(Template!AJ301)=0,"",Template!AJ301)</f>
        <v/>
      </c>
      <c r="AD301" s="7" t="str">
        <f>IF(LEN(Template!AK301)=0,"",Template!AK301)</f>
        <v/>
      </c>
      <c r="AE301" s="7" t="str">
        <f>IF(LEN(Template!AL301)=0,"",Template!AL301)</f>
        <v/>
      </c>
      <c r="AF301" s="7" t="str">
        <f>IF(LEN(Template!AM301)=0,"",Template!AM301)</f>
        <v/>
      </c>
      <c r="AG301" s="7" t="str">
        <f>IF(LEN(Template!AN301)=0,"",Template!AN301)</f>
        <v/>
      </c>
      <c r="AH301" s="7" t="str">
        <f>IF(LEN(Template!AO301)=0,"",Template!AO301)</f>
        <v/>
      </c>
      <c r="AI301" t="str">
        <f>IF(LEN(Template!AS301)=0,"",Template!AS301)</f>
        <v/>
      </c>
      <c r="AJ301" t="str">
        <f>IF(LEN(Template!AU301)=0,"",Template!AU301)</f>
        <v/>
      </c>
    </row>
    <row r="302" spans="1:36" x14ac:dyDescent="0.35">
      <c r="A302" s="7">
        <f ca="1">Template!A302</f>
        <v>298</v>
      </c>
      <c r="B302" s="181">
        <f ca="1">Template!B302</f>
        <v>44954.856574074074</v>
      </c>
      <c r="C302" t="str">
        <f ca="1">Template!C302</f>
        <v>WO-23003-191-A-1</v>
      </c>
      <c r="D302" t="str">
        <f ca="1">Template!E302</f>
        <v>U</v>
      </c>
      <c r="E302" s="7">
        <f ca="1">Template!G302</f>
        <v>0</v>
      </c>
      <c r="F302" s="7" t="e">
        <f ca="1">Template!H302</f>
        <v>#N/A</v>
      </c>
      <c r="G302" s="7">
        <f ca="1">Template!I302</f>
        <v>1.379</v>
      </c>
      <c r="H302" s="7">
        <f ca="1">Template!J302</f>
        <v>1.5309999999999999</v>
      </c>
      <c r="I302" s="7" t="e">
        <f ca="1">Template!K302</f>
        <v>#N/A</v>
      </c>
      <c r="J302" s="7">
        <f ca="1">Template!L302</f>
        <v>0.84699999999999998</v>
      </c>
      <c r="K302" s="7">
        <f ca="1">Template!M302</f>
        <v>0.29199999999999998</v>
      </c>
      <c r="L302" s="7" t="e">
        <f ca="1">Template!N302</f>
        <v>#N/A</v>
      </c>
      <c r="M302" s="7">
        <f ca="1">Template!O302</f>
        <v>0.16800000000000001</v>
      </c>
      <c r="N302" s="7">
        <f ca="1">Template!P302</f>
        <v>1</v>
      </c>
      <c r="O302" s="7" t="str">
        <f ca="1">Template!Q302</f>
        <v>&lt;MRL</v>
      </c>
      <c r="P302" s="7" t="e">
        <f ca="1">Template!R302</f>
        <v>#N/A</v>
      </c>
      <c r="Q302" s="7" t="str">
        <f ca="1">Template!S302</f>
        <v>&lt;MRL</v>
      </c>
      <c r="R302" s="7" t="str">
        <f ca="1">Template!T302</f>
        <v>&lt;MRL</v>
      </c>
      <c r="S302" s="7" t="e">
        <f ca="1">Template!U302</f>
        <v>#N/A</v>
      </c>
      <c r="T302" s="7" t="str">
        <f ca="1">Template!V302</f>
        <v>&lt;MRL</v>
      </c>
      <c r="U302" s="7" t="str">
        <f ca="1">Template!W302</f>
        <v>&lt;MRL</v>
      </c>
      <c r="V302" s="7" t="e">
        <f ca="1">Template!X302</f>
        <v>#N/A</v>
      </c>
      <c r="W302" s="7" t="str">
        <f ca="1">Template!Y302</f>
        <v>&lt;MRL</v>
      </c>
      <c r="X302" t="str">
        <f ca="1">Template!AD302</f>
        <v/>
      </c>
      <c r="Y302" s="7" t="str">
        <f>IF(LEN(Template!AF302)=0,"",Template!AF302)</f>
        <v>IS3</v>
      </c>
      <c r="Z302" s="7" t="str">
        <f>IF(LEN(Template!AG302)=0,"",Template!AG302)</f>
        <v>IS4</v>
      </c>
      <c r="AA302" s="7" t="str">
        <f>IF(LEN(Template!AH302)=0,"",Template!AH302)</f>
        <v>IS3</v>
      </c>
      <c r="AB302" s="7" t="str">
        <f>IF(LEN(Template!AI302)=0,"",Template!AI302)</f>
        <v>IS4</v>
      </c>
      <c r="AC302" s="7" t="str">
        <f>IF(LEN(Template!AJ302)=0,"",Template!AJ302)</f>
        <v>IS4</v>
      </c>
      <c r="AD302" s="7" t="str">
        <f>IF(LEN(Template!AK302)=0,"",Template!AK302)</f>
        <v>IS3</v>
      </c>
      <c r="AE302" s="7" t="str">
        <f>IF(LEN(Template!AL302)=0,"",Template!AL302)</f>
        <v/>
      </c>
      <c r="AF302" s="7" t="str">
        <f>IF(LEN(Template!AM302)=0,"",Template!AM302)</f>
        <v/>
      </c>
      <c r="AG302" s="7" t="str">
        <f>IF(LEN(Template!AN302)=0,"",Template!AN302)</f>
        <v/>
      </c>
      <c r="AH302" s="7" t="str">
        <f>IF(LEN(Template!AO302)=0,"",Template!AO302)</f>
        <v/>
      </c>
      <c r="AI302" t="str">
        <f>IF(LEN(Template!AS302)=0,"",Template!AS302)</f>
        <v/>
      </c>
      <c r="AJ302" t="str">
        <f>IF(LEN(Template!AU302)=0,"",Template!AU302)</f>
        <v/>
      </c>
    </row>
    <row r="303" spans="1:36" x14ac:dyDescent="0.35">
      <c r="A303" s="7">
        <f ca="1">Template!A303</f>
        <v>299</v>
      </c>
      <c r="B303" s="181">
        <f ca="1">Template!B303</f>
        <v>44954.875405092593</v>
      </c>
      <c r="C303" t="str">
        <f ca="1">Template!C303</f>
        <v>WO-23003-192-A-1</v>
      </c>
      <c r="D303" t="str">
        <f ca="1">Template!E303</f>
        <v>U</v>
      </c>
      <c r="E303" s="7">
        <f ca="1">Template!G303</f>
        <v>0</v>
      </c>
      <c r="F303" s="7" t="e">
        <f ca="1">Template!H303</f>
        <v>#N/A</v>
      </c>
      <c r="G303" s="7">
        <f ca="1">Template!I303</f>
        <v>0</v>
      </c>
      <c r="H303" s="7">
        <f ca="1">Template!J303</f>
        <v>1.1240000000000001</v>
      </c>
      <c r="I303" s="7" t="e">
        <f ca="1">Template!K303</f>
        <v>#N/A</v>
      </c>
      <c r="J303" s="7">
        <f ca="1">Template!L303</f>
        <v>0.88900000000000001</v>
      </c>
      <c r="K303" s="7">
        <f ca="1">Template!M303</f>
        <v>0.32700000000000001</v>
      </c>
      <c r="L303" s="7" t="e">
        <f ca="1">Template!N303</f>
        <v>#N/A</v>
      </c>
      <c r="M303" s="7">
        <f ca="1">Template!O303</f>
        <v>0.17499999999999999</v>
      </c>
      <c r="N303" s="7">
        <f ca="1">Template!P303</f>
        <v>1</v>
      </c>
      <c r="O303" s="7" t="str">
        <f ca="1">Template!Q303</f>
        <v>&lt;MRL</v>
      </c>
      <c r="P303" s="7" t="e">
        <f ca="1">Template!R303</f>
        <v>#N/A</v>
      </c>
      <c r="Q303" s="7" t="str">
        <f ca="1">Template!S303</f>
        <v>&lt;MRL</v>
      </c>
      <c r="R303" s="7" t="str">
        <f ca="1">Template!T303</f>
        <v>&lt;MRL</v>
      </c>
      <c r="S303" s="7" t="e">
        <f ca="1">Template!U303</f>
        <v>#N/A</v>
      </c>
      <c r="T303" s="7" t="str">
        <f ca="1">Template!V303</f>
        <v>&lt;MRL</v>
      </c>
      <c r="U303" s="7" t="str">
        <f ca="1">Template!W303</f>
        <v>&lt;MRL</v>
      </c>
      <c r="V303" s="7" t="e">
        <f ca="1">Template!X303</f>
        <v>#N/A</v>
      </c>
      <c r="W303" s="7" t="str">
        <f ca="1">Template!Y303</f>
        <v>&lt;MRL</v>
      </c>
      <c r="X303" t="str">
        <f ca="1">Template!AD303</f>
        <v/>
      </c>
      <c r="Y303" s="7" t="str">
        <f>IF(LEN(Template!AF303)=0,"",Template!AF303)</f>
        <v>IS3</v>
      </c>
      <c r="Z303" s="7" t="str">
        <f>IF(LEN(Template!AG303)=0,"",Template!AG303)</f>
        <v>IS4</v>
      </c>
      <c r="AA303" s="7" t="str">
        <f>IF(LEN(Template!AH303)=0,"",Template!AH303)</f>
        <v>IS3</v>
      </c>
      <c r="AB303" s="7" t="str">
        <f>IF(LEN(Template!AI303)=0,"",Template!AI303)</f>
        <v>IS4</v>
      </c>
      <c r="AC303" s="7" t="str">
        <f>IF(LEN(Template!AJ303)=0,"",Template!AJ303)</f>
        <v/>
      </c>
      <c r="AD303" s="7" t="str">
        <f>IF(LEN(Template!AK303)=0,"",Template!AK303)</f>
        <v/>
      </c>
      <c r="AE303" s="7" t="str">
        <f>IF(LEN(Template!AL303)=0,"",Template!AL303)</f>
        <v/>
      </c>
      <c r="AF303" s="7" t="str">
        <f>IF(LEN(Template!AM303)=0,"",Template!AM303)</f>
        <v/>
      </c>
      <c r="AG303" s="7" t="str">
        <f>IF(LEN(Template!AN303)=0,"",Template!AN303)</f>
        <v/>
      </c>
      <c r="AH303" s="7" t="str">
        <f>IF(LEN(Template!AO303)=0,"",Template!AO303)</f>
        <v/>
      </c>
      <c r="AI303" t="str">
        <f>IF(LEN(Template!AS303)=0,"",Template!AS303)</f>
        <v/>
      </c>
      <c r="AJ303" t="str">
        <f>IF(LEN(Template!AU303)=0,"",Template!AU303)</f>
        <v/>
      </c>
    </row>
    <row r="304" spans="1:36" x14ac:dyDescent="0.35">
      <c r="A304" s="7">
        <f ca="1">Template!A304</f>
        <v>300</v>
      </c>
      <c r="B304" s="181">
        <f ca="1">Template!B304</f>
        <v>44954.894212962965</v>
      </c>
      <c r="C304" t="str">
        <f ca="1">Template!C304</f>
        <v>WO-23003-193-A-1</v>
      </c>
      <c r="D304" t="str">
        <f ca="1">Template!E304</f>
        <v>U</v>
      </c>
      <c r="E304" s="7">
        <f ca="1">Template!G304</f>
        <v>0</v>
      </c>
      <c r="F304" s="7" t="e">
        <f ca="1">Template!H304</f>
        <v>#N/A</v>
      </c>
      <c r="G304" s="7">
        <f ca="1">Template!I304</f>
        <v>0.20599999999999999</v>
      </c>
      <c r="H304" s="7">
        <f ca="1">Template!J304</f>
        <v>0.83799999999999997</v>
      </c>
      <c r="I304" s="7" t="e">
        <f ca="1">Template!K304</f>
        <v>#N/A</v>
      </c>
      <c r="J304" s="7">
        <f ca="1">Template!L304</f>
        <v>0.63300000000000001</v>
      </c>
      <c r="K304" s="7">
        <f ca="1">Template!M304</f>
        <v>0.25800000000000001</v>
      </c>
      <c r="L304" s="7" t="e">
        <f ca="1">Template!N304</f>
        <v>#N/A</v>
      </c>
      <c r="M304" s="7">
        <f ca="1">Template!O304</f>
        <v>0.16300000000000001</v>
      </c>
      <c r="N304" s="7">
        <f ca="1">Template!P304</f>
        <v>1</v>
      </c>
      <c r="O304" s="7" t="str">
        <f ca="1">Template!Q304</f>
        <v>&lt;MRL</v>
      </c>
      <c r="P304" s="7" t="e">
        <f ca="1">Template!R304</f>
        <v>#N/A</v>
      </c>
      <c r="Q304" s="7" t="str">
        <f ca="1">Template!S304</f>
        <v>&lt;MRL</v>
      </c>
      <c r="R304" s="7" t="str">
        <f ca="1">Template!T304</f>
        <v>&lt;MRL</v>
      </c>
      <c r="S304" s="7" t="e">
        <f ca="1">Template!U304</f>
        <v>#N/A</v>
      </c>
      <c r="T304" s="7" t="str">
        <f ca="1">Template!V304</f>
        <v>&lt;MRL</v>
      </c>
      <c r="U304" s="7" t="str">
        <f ca="1">Template!W304</f>
        <v>&lt;MRL</v>
      </c>
      <c r="V304" s="7" t="e">
        <f ca="1">Template!X304</f>
        <v>#N/A</v>
      </c>
      <c r="W304" s="7" t="str">
        <f ca="1">Template!Y304</f>
        <v>&lt;MRL</v>
      </c>
      <c r="X304" t="str">
        <f ca="1">Template!AD304</f>
        <v/>
      </c>
      <c r="Y304" s="7" t="str">
        <f>IF(LEN(Template!AF304)=0,"",Template!AF304)</f>
        <v>IS3</v>
      </c>
      <c r="Z304" s="7" t="str">
        <f>IF(LEN(Template!AG304)=0,"",Template!AG304)</f>
        <v>IS4</v>
      </c>
      <c r="AA304" s="7" t="str">
        <f>IF(LEN(Template!AH304)=0,"",Template!AH304)</f>
        <v>IS3</v>
      </c>
      <c r="AB304" s="7" t="str">
        <f>IF(LEN(Template!AI304)=0,"",Template!AI304)</f>
        <v>IS4</v>
      </c>
      <c r="AC304" s="7" t="str">
        <f>IF(LEN(Template!AJ304)=0,"",Template!AJ304)</f>
        <v/>
      </c>
      <c r="AD304" s="7" t="str">
        <f>IF(LEN(Template!AK304)=0,"",Template!AK304)</f>
        <v/>
      </c>
      <c r="AE304" s="7" t="str">
        <f>IF(LEN(Template!AL304)=0,"",Template!AL304)</f>
        <v/>
      </c>
      <c r="AF304" s="7" t="str">
        <f>IF(LEN(Template!AM304)=0,"",Template!AM304)</f>
        <v/>
      </c>
      <c r="AG304" s="7" t="str">
        <f>IF(LEN(Template!AN304)=0,"",Template!AN304)</f>
        <v/>
      </c>
      <c r="AH304" s="7" t="str">
        <f>IF(LEN(Template!AO304)=0,"",Template!AO304)</f>
        <v/>
      </c>
      <c r="AI304" t="str">
        <f>IF(LEN(Template!AS304)=0,"",Template!AS304)</f>
        <v/>
      </c>
      <c r="AJ304" t="str">
        <f>IF(LEN(Template!AU304)=0,"",Template!AU304)</f>
        <v/>
      </c>
    </row>
    <row r="305" spans="1:36" x14ac:dyDescent="0.35">
      <c r="A305" s="7">
        <f ca="1">Template!A305</f>
        <v>301</v>
      </c>
      <c r="B305" s="181">
        <f ca="1">Template!B305</f>
        <v>44954.913043981483</v>
      </c>
      <c r="C305" t="str">
        <f ca="1">Template!C305</f>
        <v>WO-23003-194-A-1</v>
      </c>
      <c r="D305" t="str">
        <f ca="1">Template!E305</f>
        <v>U</v>
      </c>
      <c r="E305" s="7">
        <f ca="1">Template!G305</f>
        <v>0</v>
      </c>
      <c r="F305" s="7" t="e">
        <f ca="1">Template!H305</f>
        <v>#N/A</v>
      </c>
      <c r="G305" s="7">
        <f ca="1">Template!I305</f>
        <v>1.246</v>
      </c>
      <c r="H305" s="7">
        <f ca="1">Template!J305</f>
        <v>0.83799999999999997</v>
      </c>
      <c r="I305" s="7" t="e">
        <f ca="1">Template!K305</f>
        <v>#N/A</v>
      </c>
      <c r="J305" s="7">
        <f ca="1">Template!L305</f>
        <v>0.90500000000000003</v>
      </c>
      <c r="K305" s="7">
        <f ca="1">Template!M305</f>
        <v>0.27700000000000002</v>
      </c>
      <c r="L305" s="7" t="e">
        <f ca="1">Template!N305</f>
        <v>#N/A</v>
      </c>
      <c r="M305" s="7">
        <f ca="1">Template!O305</f>
        <v>0.20899999999999999</v>
      </c>
      <c r="N305" s="7">
        <f ca="1">Template!P305</f>
        <v>1</v>
      </c>
      <c r="O305" s="7" t="str">
        <f ca="1">Template!Q305</f>
        <v>&lt;MRL</v>
      </c>
      <c r="P305" s="7" t="e">
        <f ca="1">Template!R305</f>
        <v>#N/A</v>
      </c>
      <c r="Q305" s="7" t="str">
        <f ca="1">Template!S305</f>
        <v>&lt;MRL</v>
      </c>
      <c r="R305" s="7" t="str">
        <f ca="1">Template!T305</f>
        <v>&lt;MRL</v>
      </c>
      <c r="S305" s="7" t="e">
        <f ca="1">Template!U305</f>
        <v>#N/A</v>
      </c>
      <c r="T305" s="7" t="str">
        <f ca="1">Template!V305</f>
        <v>&lt;MRL</v>
      </c>
      <c r="U305" s="7" t="str">
        <f ca="1">Template!W305</f>
        <v>&lt;MRL</v>
      </c>
      <c r="V305" s="7" t="e">
        <f ca="1">Template!X305</f>
        <v>#N/A</v>
      </c>
      <c r="W305" s="7" t="str">
        <f ca="1">Template!Y305</f>
        <v>&lt;MRL</v>
      </c>
      <c r="X305" t="str">
        <f ca="1">Template!AD305</f>
        <v/>
      </c>
      <c r="Y305" s="7" t="str">
        <f>IF(LEN(Template!AF305)=0,"",Template!AF305)</f>
        <v>IS3</v>
      </c>
      <c r="Z305" s="7" t="str">
        <f>IF(LEN(Template!AG305)=0,"",Template!AG305)</f>
        <v/>
      </c>
      <c r="AA305" s="7" t="str">
        <f>IF(LEN(Template!AH305)=0,"",Template!AH305)</f>
        <v>IS3</v>
      </c>
      <c r="AB305" s="7" t="str">
        <f>IF(LEN(Template!AI305)=0,"",Template!AI305)</f>
        <v>IS4</v>
      </c>
      <c r="AC305" s="7" t="str">
        <f>IF(LEN(Template!AJ305)=0,"",Template!AJ305)</f>
        <v/>
      </c>
      <c r="AD305" s="7" t="str">
        <f>IF(LEN(Template!AK305)=0,"",Template!AK305)</f>
        <v/>
      </c>
      <c r="AE305" s="7" t="str">
        <f>IF(LEN(Template!AL305)=0,"",Template!AL305)</f>
        <v/>
      </c>
      <c r="AF305" s="7" t="str">
        <f>IF(LEN(Template!AM305)=0,"",Template!AM305)</f>
        <v/>
      </c>
      <c r="AG305" s="7" t="str">
        <f>IF(LEN(Template!AN305)=0,"",Template!AN305)</f>
        <v/>
      </c>
      <c r="AH305" s="7" t="str">
        <f>IF(LEN(Template!AO305)=0,"",Template!AO305)</f>
        <v/>
      </c>
      <c r="AI305" t="str">
        <f>IF(LEN(Template!AS305)=0,"",Template!AS305)</f>
        <v/>
      </c>
      <c r="AJ305" t="str">
        <f>IF(LEN(Template!AU305)=0,"",Template!AU305)</f>
        <v/>
      </c>
    </row>
    <row r="306" spans="1:36" x14ac:dyDescent="0.35">
      <c r="A306" s="7">
        <f ca="1">Template!A306</f>
        <v>302</v>
      </c>
      <c r="B306" s="181">
        <f ca="1">Template!B306</f>
        <v>44954.931840277779</v>
      </c>
      <c r="C306" t="str">
        <f ca="1">Template!C306</f>
        <v>WO-23003-195-A-1</v>
      </c>
      <c r="D306" t="str">
        <f ca="1">Template!E306</f>
        <v>U</v>
      </c>
      <c r="E306" s="7">
        <f ca="1">Template!G306</f>
        <v>0</v>
      </c>
      <c r="F306" s="7" t="e">
        <f ca="1">Template!H306</f>
        <v>#N/A</v>
      </c>
      <c r="G306" s="7">
        <f ca="1">Template!I306</f>
        <v>0.30099999999999999</v>
      </c>
      <c r="H306" s="7">
        <f ca="1">Template!J306</f>
        <v>1.117</v>
      </c>
      <c r="I306" s="7" t="e">
        <f ca="1">Template!K306</f>
        <v>#N/A</v>
      </c>
      <c r="J306" s="7">
        <f ca="1">Template!L306</f>
        <v>0.85799999999999998</v>
      </c>
      <c r="K306" s="7">
        <f ca="1">Template!M306</f>
        <v>0</v>
      </c>
      <c r="L306" s="7" t="e">
        <f ca="1">Template!N306</f>
        <v>#N/A</v>
      </c>
      <c r="M306" s="7">
        <f ca="1">Template!O306</f>
        <v>0.20100000000000001</v>
      </c>
      <c r="N306" s="7">
        <f ca="1">Template!P306</f>
        <v>1</v>
      </c>
      <c r="O306" s="7" t="str">
        <f ca="1">Template!Q306</f>
        <v>&lt;MRL</v>
      </c>
      <c r="P306" s="7" t="e">
        <f ca="1">Template!R306</f>
        <v>#N/A</v>
      </c>
      <c r="Q306" s="7" t="str">
        <f ca="1">Template!S306</f>
        <v>&lt;MRL</v>
      </c>
      <c r="R306" s="7" t="str">
        <f ca="1">Template!T306</f>
        <v>&lt;MRL</v>
      </c>
      <c r="S306" s="7" t="e">
        <f ca="1">Template!U306</f>
        <v>#N/A</v>
      </c>
      <c r="T306" s="7" t="str">
        <f ca="1">Template!V306</f>
        <v>&lt;MRL</v>
      </c>
      <c r="U306" s="7" t="str">
        <f ca="1">Template!W306</f>
        <v>&lt;MRL</v>
      </c>
      <c r="V306" s="7" t="e">
        <f ca="1">Template!X306</f>
        <v>#N/A</v>
      </c>
      <c r="W306" s="7" t="str">
        <f ca="1">Template!Y306</f>
        <v>&lt;MRL</v>
      </c>
      <c r="X306" t="str">
        <f ca="1">Template!AD306</f>
        <v/>
      </c>
      <c r="Y306" s="7" t="str">
        <f>IF(LEN(Template!AF306)=0,"",Template!AF306)</f>
        <v>IS3</v>
      </c>
      <c r="Z306" s="7" t="str">
        <f>IF(LEN(Template!AG306)=0,"",Template!AG306)</f>
        <v>IS4</v>
      </c>
      <c r="AA306" s="7" t="str">
        <f>IF(LEN(Template!AH306)=0,"",Template!AH306)</f>
        <v>IS3</v>
      </c>
      <c r="AB306" s="7" t="str">
        <f>IF(LEN(Template!AI306)=0,"",Template!AI306)</f>
        <v>IS4</v>
      </c>
      <c r="AC306" s="7" t="str">
        <f>IF(LEN(Template!AJ306)=0,"",Template!AJ306)</f>
        <v/>
      </c>
      <c r="AD306" s="7" t="str">
        <f>IF(LEN(Template!AK306)=0,"",Template!AK306)</f>
        <v/>
      </c>
      <c r="AE306" s="7" t="str">
        <f>IF(LEN(Template!AL306)=0,"",Template!AL306)</f>
        <v/>
      </c>
      <c r="AF306" s="7" t="str">
        <f>IF(LEN(Template!AM306)=0,"",Template!AM306)</f>
        <v/>
      </c>
      <c r="AG306" s="7" t="str">
        <f>IF(LEN(Template!AN306)=0,"",Template!AN306)</f>
        <v/>
      </c>
      <c r="AH306" s="7" t="str">
        <f>IF(LEN(Template!AO306)=0,"",Template!AO306)</f>
        <v/>
      </c>
      <c r="AI306" t="str">
        <f>IF(LEN(Template!AS306)=0,"",Template!AS306)</f>
        <v/>
      </c>
      <c r="AJ306" t="str">
        <f>IF(LEN(Template!AU306)=0,"",Template!AU306)</f>
        <v/>
      </c>
    </row>
    <row r="307" spans="1:36" x14ac:dyDescent="0.35">
      <c r="A307" s="7">
        <f ca="1">Template!A307</f>
        <v>303</v>
      </c>
      <c r="B307" s="181">
        <f ca="1">Template!B307</f>
        <v>44954.950636574074</v>
      </c>
      <c r="C307" t="str">
        <f ca="1">Template!C307</f>
        <v>WO-23003-196-A-1</v>
      </c>
      <c r="D307" t="str">
        <f ca="1">Template!E307</f>
        <v>U</v>
      </c>
      <c r="E307" s="7">
        <f ca="1">Template!G307</f>
        <v>0</v>
      </c>
      <c r="F307" s="7" t="e">
        <f ca="1">Template!H307</f>
        <v>#N/A</v>
      </c>
      <c r="G307" s="7">
        <f ca="1">Template!I307</f>
        <v>1.2769999999999999</v>
      </c>
      <c r="H307" s="7">
        <f ca="1">Template!J307</f>
        <v>1.056</v>
      </c>
      <c r="I307" s="7" t="e">
        <f ca="1">Template!K307</f>
        <v>#N/A</v>
      </c>
      <c r="J307" s="7">
        <f ca="1">Template!L307</f>
        <v>0.80600000000000005</v>
      </c>
      <c r="K307" s="7">
        <f ca="1">Template!M307</f>
        <v>0.25600000000000001</v>
      </c>
      <c r="L307" s="7" t="e">
        <f ca="1">Template!N307</f>
        <v>#N/A</v>
      </c>
      <c r="M307" s="7">
        <f ca="1">Template!O307</f>
        <v>0.188</v>
      </c>
      <c r="N307" s="7">
        <f ca="1">Template!P307</f>
        <v>1</v>
      </c>
      <c r="O307" s="7" t="str">
        <f ca="1">Template!Q307</f>
        <v>&lt;MRL</v>
      </c>
      <c r="P307" s="7" t="e">
        <f ca="1">Template!R307</f>
        <v>#N/A</v>
      </c>
      <c r="Q307" s="7" t="str">
        <f ca="1">Template!S307</f>
        <v>&lt;MRL</v>
      </c>
      <c r="R307" s="7" t="str">
        <f ca="1">Template!T307</f>
        <v>&lt;MRL</v>
      </c>
      <c r="S307" s="7" t="e">
        <f ca="1">Template!U307</f>
        <v>#N/A</v>
      </c>
      <c r="T307" s="7" t="str">
        <f ca="1">Template!V307</f>
        <v>&lt;MRL</v>
      </c>
      <c r="U307" s="7" t="str">
        <f ca="1">Template!W307</f>
        <v>&lt;MRL</v>
      </c>
      <c r="V307" s="7" t="e">
        <f ca="1">Template!X307</f>
        <v>#N/A</v>
      </c>
      <c r="W307" s="7" t="str">
        <f ca="1">Template!Y307</f>
        <v>&lt;MRL</v>
      </c>
      <c r="X307" t="str">
        <f ca="1">Template!AD307</f>
        <v/>
      </c>
      <c r="Y307" s="7" t="str">
        <f>IF(LEN(Template!AF307)=0,"",Template!AF307)</f>
        <v>IS3</v>
      </c>
      <c r="Z307" s="7" t="str">
        <f>IF(LEN(Template!AG307)=0,"",Template!AG307)</f>
        <v>IS4</v>
      </c>
      <c r="AA307" s="7" t="str">
        <f>IF(LEN(Template!AH307)=0,"",Template!AH307)</f>
        <v>IS3</v>
      </c>
      <c r="AB307" s="7" t="str">
        <f>IF(LEN(Template!AI307)=0,"",Template!AI307)</f>
        <v>IS4</v>
      </c>
      <c r="AC307" s="7" t="str">
        <f>IF(LEN(Template!AJ307)=0,"",Template!AJ307)</f>
        <v>IS4</v>
      </c>
      <c r="AD307" s="7" t="str">
        <f>IF(LEN(Template!AK307)=0,"",Template!AK307)</f>
        <v/>
      </c>
      <c r="AE307" s="7" t="str">
        <f>IF(LEN(Template!AL307)=0,"",Template!AL307)</f>
        <v/>
      </c>
      <c r="AF307" s="7" t="str">
        <f>IF(LEN(Template!AM307)=0,"",Template!AM307)</f>
        <v/>
      </c>
      <c r="AG307" s="7" t="str">
        <f>IF(LEN(Template!AN307)=0,"",Template!AN307)</f>
        <v/>
      </c>
      <c r="AH307" s="7" t="str">
        <f>IF(LEN(Template!AO307)=0,"",Template!AO307)</f>
        <v/>
      </c>
      <c r="AI307" t="str">
        <f>IF(LEN(Template!AS307)=0,"",Template!AS307)</f>
        <v/>
      </c>
      <c r="AJ307" t="str">
        <f>IF(LEN(Template!AU307)=0,"",Template!AU307)</f>
        <v/>
      </c>
    </row>
    <row r="308" spans="1:36" x14ac:dyDescent="0.35">
      <c r="A308" s="7">
        <f ca="1">Template!A308</f>
        <v>304</v>
      </c>
      <c r="B308" s="181">
        <f ca="1">Template!B308</f>
        <v>44954.969444444447</v>
      </c>
      <c r="C308" t="str">
        <f ca="1">Template!C308</f>
        <v>WO-23003-197-A-1</v>
      </c>
      <c r="D308" t="str">
        <f ca="1">Template!E308</f>
        <v>U</v>
      </c>
      <c r="E308" s="7">
        <f ca="1">Template!G308</f>
        <v>0</v>
      </c>
      <c r="F308" s="7" t="e">
        <f ca="1">Template!H308</f>
        <v>#N/A</v>
      </c>
      <c r="G308" s="7">
        <f ca="1">Template!I308</f>
        <v>1.222</v>
      </c>
      <c r="H308" s="7">
        <f ca="1">Template!J308</f>
        <v>3.823</v>
      </c>
      <c r="I308" s="7" t="e">
        <f ca="1">Template!K308</f>
        <v>#N/A</v>
      </c>
      <c r="J308" s="7">
        <f ca="1">Template!L308</f>
        <v>13.769</v>
      </c>
      <c r="K308" s="7">
        <f ca="1">Template!M308</f>
        <v>0</v>
      </c>
      <c r="L308" s="7" t="e">
        <f ca="1">Template!N308</f>
        <v>#N/A</v>
      </c>
      <c r="M308" s="7">
        <f ca="1">Template!O308</f>
        <v>0.24</v>
      </c>
      <c r="N308" s="7">
        <f ca="1">Template!P308</f>
        <v>1</v>
      </c>
      <c r="O308" s="7" t="str">
        <f ca="1">Template!Q308</f>
        <v>&lt;MRL</v>
      </c>
      <c r="P308" s="7" t="e">
        <f ca="1">Template!R308</f>
        <v>#N/A</v>
      </c>
      <c r="Q308" s="7" t="str">
        <f ca="1">Template!S308</f>
        <v>&lt;MRL</v>
      </c>
      <c r="R308" s="7" t="str">
        <f ca="1">Template!T308</f>
        <v>&lt;MRL</v>
      </c>
      <c r="S308" s="7" t="e">
        <f ca="1">Template!U308</f>
        <v>#N/A</v>
      </c>
      <c r="T308" s="7">
        <f ca="1">Template!V308</f>
        <v>13.769</v>
      </c>
      <c r="U308" s="7" t="str">
        <f ca="1">Template!W308</f>
        <v>&lt;MRL</v>
      </c>
      <c r="V308" s="7" t="e">
        <f ca="1">Template!X308</f>
        <v>#N/A</v>
      </c>
      <c r="W308" s="7" t="str">
        <f ca="1">Template!Y308</f>
        <v>&lt;MRL</v>
      </c>
      <c r="X308" t="str">
        <f ca="1">Template!AD308</f>
        <v/>
      </c>
      <c r="Y308" s="7" t="str">
        <f>IF(LEN(Template!AF308)=0,"",Template!AF308)</f>
        <v>IS3</v>
      </c>
      <c r="Z308" s="7" t="str">
        <f>IF(LEN(Template!AG308)=0,"",Template!AG308)</f>
        <v>IS4</v>
      </c>
      <c r="AA308" s="7" t="str">
        <f>IF(LEN(Template!AH308)=0,"",Template!AH308)</f>
        <v>IS3</v>
      </c>
      <c r="AB308" s="7" t="str">
        <f>IF(LEN(Template!AI308)=0,"",Template!AI308)</f>
        <v>IS4</v>
      </c>
      <c r="AC308" s="7" t="str">
        <f>IF(LEN(Template!AJ308)=0,"",Template!AJ308)</f>
        <v/>
      </c>
      <c r="AD308" s="7" t="str">
        <f>IF(LEN(Template!AK308)=0,"",Template!AK308)</f>
        <v>IS3</v>
      </c>
      <c r="AE308" s="7" t="str">
        <f>IF(LEN(Template!AL308)=0,"",Template!AL308)</f>
        <v>IS3</v>
      </c>
      <c r="AF308" s="7" t="str">
        <f>IF(LEN(Template!AM308)=0,"",Template!AM308)</f>
        <v>IS4</v>
      </c>
      <c r="AG308" s="7" t="str">
        <f>IF(LEN(Template!AN308)=0,"",Template!AN308)</f>
        <v/>
      </c>
      <c r="AH308" s="7" t="str">
        <f>IF(LEN(Template!AO308)=0,"",Template!AO308)</f>
        <v/>
      </c>
      <c r="AI308" t="str">
        <f>IF(LEN(Template!AS308)=0,"",Template!AS308)</f>
        <v/>
      </c>
      <c r="AJ308" t="str">
        <f>IF(LEN(Template!AU308)=0,"",Template!AU308)</f>
        <v/>
      </c>
    </row>
    <row r="309" spans="1:36" x14ac:dyDescent="0.35">
      <c r="A309" s="7">
        <f ca="1">Template!A309</f>
        <v>305</v>
      </c>
      <c r="B309" s="181">
        <f ca="1">Template!B309</f>
        <v>44954.988252314812</v>
      </c>
      <c r="C309" t="str">
        <f ca="1">Template!C309</f>
        <v>WO-23003-198-A-1</v>
      </c>
      <c r="D309" t="str">
        <f ca="1">Template!E309</f>
        <v>U</v>
      </c>
      <c r="E309" s="7">
        <f ca="1">Template!G309</f>
        <v>0</v>
      </c>
      <c r="F309" s="7" t="e">
        <f ca="1">Template!H309</f>
        <v>#N/A</v>
      </c>
      <c r="G309" s="7">
        <f ca="1">Template!I309</f>
        <v>0.69399999999999995</v>
      </c>
      <c r="H309" s="7">
        <f ca="1">Template!J309</f>
        <v>4.452</v>
      </c>
      <c r="I309" s="7" t="e">
        <f ca="1">Template!K309</f>
        <v>#N/A</v>
      </c>
      <c r="J309" s="7">
        <f ca="1">Template!L309</f>
        <v>14.717000000000001</v>
      </c>
      <c r="K309" s="7">
        <f ca="1">Template!M309</f>
        <v>0.435</v>
      </c>
      <c r="L309" s="7" t="e">
        <f ca="1">Template!N309</f>
        <v>#N/A</v>
      </c>
      <c r="M309" s="7">
        <f ca="1">Template!O309</f>
        <v>0.23799999999999999</v>
      </c>
      <c r="N309" s="7">
        <f ca="1">Template!P309</f>
        <v>1</v>
      </c>
      <c r="O309" s="7" t="str">
        <f ca="1">Template!Q309</f>
        <v>&lt;MRL</v>
      </c>
      <c r="P309" s="7" t="e">
        <f ca="1">Template!R309</f>
        <v>#N/A</v>
      </c>
      <c r="Q309" s="7" t="str">
        <f ca="1">Template!S309</f>
        <v>&lt;MRL</v>
      </c>
      <c r="R309" s="7" t="str">
        <f ca="1">Template!T309</f>
        <v>&lt;MRL</v>
      </c>
      <c r="S309" s="7" t="e">
        <f ca="1">Template!U309</f>
        <v>#N/A</v>
      </c>
      <c r="T309" s="7">
        <f ca="1">Template!V309</f>
        <v>14.717000000000001</v>
      </c>
      <c r="U309" s="7" t="str">
        <f ca="1">Template!W309</f>
        <v>&lt;MRL</v>
      </c>
      <c r="V309" s="7" t="e">
        <f ca="1">Template!X309</f>
        <v>#N/A</v>
      </c>
      <c r="W309" s="7" t="str">
        <f ca="1">Template!Y309</f>
        <v>&lt;MRL</v>
      </c>
      <c r="X309" t="str">
        <f ca="1">Template!AD309</f>
        <v/>
      </c>
      <c r="Y309" s="7" t="str">
        <f>IF(LEN(Template!AF309)=0,"",Template!AF309)</f>
        <v>IS3</v>
      </c>
      <c r="Z309" s="7" t="str">
        <f>IF(LEN(Template!AG309)=0,"",Template!AG309)</f>
        <v>IS4</v>
      </c>
      <c r="AA309" s="7" t="str">
        <f>IF(LEN(Template!AH309)=0,"",Template!AH309)</f>
        <v>IS3</v>
      </c>
      <c r="AB309" s="7" t="str">
        <f>IF(LEN(Template!AI309)=0,"",Template!AI309)</f>
        <v>IS4</v>
      </c>
      <c r="AC309" s="7" t="str">
        <f>IF(LEN(Template!AJ309)=0,"",Template!AJ309)</f>
        <v>IS4</v>
      </c>
      <c r="AD309" s="7" t="str">
        <f>IF(LEN(Template!AK309)=0,"",Template!AK309)</f>
        <v>IS3</v>
      </c>
      <c r="AE309" s="7" t="str">
        <f>IF(LEN(Template!AL309)=0,"",Template!AL309)</f>
        <v>IS3</v>
      </c>
      <c r="AF309" s="7" t="str">
        <f>IF(LEN(Template!AM309)=0,"",Template!AM309)</f>
        <v>IS4</v>
      </c>
      <c r="AG309" s="7" t="str">
        <f>IF(LEN(Template!AN309)=0,"",Template!AN309)</f>
        <v/>
      </c>
      <c r="AH309" s="7" t="str">
        <f>IF(LEN(Template!AO309)=0,"",Template!AO309)</f>
        <v/>
      </c>
      <c r="AI309" t="str">
        <f>IF(LEN(Template!AS309)=0,"",Template!AS309)</f>
        <v/>
      </c>
      <c r="AJ309" t="str">
        <f>IF(LEN(Template!AU309)=0,"",Template!AU309)</f>
        <v/>
      </c>
    </row>
    <row r="310" spans="1:36" x14ac:dyDescent="0.35">
      <c r="A310" s="7">
        <f ca="1">Template!A310</f>
        <v>306</v>
      </c>
      <c r="B310" s="181">
        <f ca="1">Template!B310</f>
        <v>44955.007071759261</v>
      </c>
      <c r="C310" t="str">
        <f ca="1">Template!C310</f>
        <v>WO-23003-199-A-1</v>
      </c>
      <c r="D310" t="str">
        <f ca="1">Template!E310</f>
        <v>U</v>
      </c>
      <c r="E310" s="7">
        <f ca="1">Template!G310</f>
        <v>0</v>
      </c>
      <c r="F310" s="7" t="e">
        <f ca="1">Template!H310</f>
        <v>#N/A</v>
      </c>
      <c r="G310" s="7">
        <f ca="1">Template!I310</f>
        <v>0.60699999999999998</v>
      </c>
      <c r="H310" s="7">
        <f ca="1">Template!J310</f>
        <v>3.0859999999999999</v>
      </c>
      <c r="I310" s="7" t="e">
        <f ca="1">Template!K310</f>
        <v>#N/A</v>
      </c>
      <c r="J310" s="7">
        <f ca="1">Template!L310</f>
        <v>6.6840000000000002</v>
      </c>
      <c r="K310" s="7">
        <f ca="1">Template!M310</f>
        <v>0.23899999999999999</v>
      </c>
      <c r="L310" s="7" t="e">
        <f ca="1">Template!N310</f>
        <v>#N/A</v>
      </c>
      <c r="M310" s="7">
        <f ca="1">Template!O310</f>
        <v>0.248</v>
      </c>
      <c r="N310" s="7">
        <f ca="1">Template!P310</f>
        <v>1</v>
      </c>
      <c r="O310" s="7" t="str">
        <f ca="1">Template!Q310</f>
        <v>&lt;MRL</v>
      </c>
      <c r="P310" s="7" t="e">
        <f ca="1">Template!R310</f>
        <v>#N/A</v>
      </c>
      <c r="Q310" s="7" t="str">
        <f ca="1">Template!S310</f>
        <v>&lt;MRL</v>
      </c>
      <c r="R310" s="7" t="str">
        <f ca="1">Template!T310</f>
        <v>&lt;MRL</v>
      </c>
      <c r="S310" s="7" t="e">
        <f ca="1">Template!U310</f>
        <v>#N/A</v>
      </c>
      <c r="T310" s="7">
        <f ca="1">Template!V310</f>
        <v>6.6840000000000002</v>
      </c>
      <c r="U310" s="7" t="str">
        <f ca="1">Template!W310</f>
        <v>&lt;MRL</v>
      </c>
      <c r="V310" s="7" t="e">
        <f ca="1">Template!X310</f>
        <v>#N/A</v>
      </c>
      <c r="W310" s="7" t="str">
        <f ca="1">Template!Y310</f>
        <v>&lt;MRL</v>
      </c>
      <c r="X310" t="str">
        <f ca="1">Template!AD310</f>
        <v/>
      </c>
      <c r="Y310" s="7" t="str">
        <f>IF(LEN(Template!AF310)=0,"",Template!AF310)</f>
        <v>IS5</v>
      </c>
      <c r="Z310" s="7" t="str">
        <f>IF(LEN(Template!AG310)=0,"",Template!AG310)</f>
        <v>IS5</v>
      </c>
      <c r="AA310" s="7" t="str">
        <f>IF(LEN(Template!AH310)=0,"",Template!AH310)</f>
        <v>IS5</v>
      </c>
      <c r="AB310" s="7" t="str">
        <f>IF(LEN(Template!AI310)=0,"",Template!AI310)</f>
        <v>IS5</v>
      </c>
      <c r="AC310" s="7" t="str">
        <f>IF(LEN(Template!AJ310)=0,"",Template!AJ310)</f>
        <v>IS5</v>
      </c>
      <c r="AD310" s="7" t="str">
        <f>IF(LEN(Template!AK310)=0,"",Template!AK310)</f>
        <v>IS5</v>
      </c>
      <c r="AE310" s="7" t="str">
        <f>IF(LEN(Template!AL310)=0,"",Template!AL310)</f>
        <v>IS5</v>
      </c>
      <c r="AF310" s="7" t="str">
        <f>IF(LEN(Template!AM310)=0,"",Template!AM310)</f>
        <v>IS5</v>
      </c>
      <c r="AG310" s="7" t="str">
        <f>IF(LEN(Template!AN310)=0,"",Template!AN310)</f>
        <v>IS5</v>
      </c>
      <c r="AH310" s="7" t="str">
        <f>IF(LEN(Template!AO310)=0,"",Template!AO310)</f>
        <v>R2</v>
      </c>
      <c r="AI310" t="str">
        <f>IF(LEN(Template!AS310)=0,"",Template!AS310)</f>
        <v>This one looks like it has twice the internal standard amount, cutting concentrations in half. I'll rerun it this weekend.</v>
      </c>
      <c r="AJ310" t="str">
        <f>IF(LEN(Template!AU310)=0,"",Template!AU310)</f>
        <v/>
      </c>
    </row>
    <row r="311" spans="1:36" x14ac:dyDescent="0.35">
      <c r="A311" s="7">
        <f ca="1">Template!A311</f>
        <v>307</v>
      </c>
      <c r="B311" s="181">
        <f ca="1">Template!B311</f>
        <v>44955.025856481479</v>
      </c>
      <c r="C311" t="str">
        <f ca="1">Template!C311</f>
        <v>WO-23003-200-A-1</v>
      </c>
      <c r="D311" t="str">
        <f ca="1">Template!E311</f>
        <v>U</v>
      </c>
      <c r="E311" s="7">
        <f ca="1">Template!G311</f>
        <v>0</v>
      </c>
      <c r="F311" s="7" t="e">
        <f ca="1">Template!H311</f>
        <v>#N/A</v>
      </c>
      <c r="G311" s="7">
        <f ca="1">Template!I311</f>
        <v>0</v>
      </c>
      <c r="H311" s="7">
        <f ca="1">Template!J311</f>
        <v>4.5819999999999999</v>
      </c>
      <c r="I311" s="7" t="e">
        <f ca="1">Template!K311</f>
        <v>#N/A</v>
      </c>
      <c r="J311" s="7">
        <f ca="1">Template!L311</f>
        <v>13.529</v>
      </c>
      <c r="K311" s="7">
        <f ca="1">Template!M311</f>
        <v>0</v>
      </c>
      <c r="L311" s="7" t="e">
        <f ca="1">Template!N311</f>
        <v>#N/A</v>
      </c>
      <c r="M311" s="7">
        <f ca="1">Template!O311</f>
        <v>0.20599999999999999</v>
      </c>
      <c r="N311" s="7">
        <f ca="1">Template!P311</f>
        <v>1</v>
      </c>
      <c r="O311" s="7" t="str">
        <f ca="1">Template!Q311</f>
        <v>&lt;MRL</v>
      </c>
      <c r="P311" s="7" t="e">
        <f ca="1">Template!R311</f>
        <v>#N/A</v>
      </c>
      <c r="Q311" s="7" t="str">
        <f ca="1">Template!S311</f>
        <v>&lt;MRL</v>
      </c>
      <c r="R311" s="7" t="str">
        <f ca="1">Template!T311</f>
        <v>&lt;MRL</v>
      </c>
      <c r="S311" s="7" t="e">
        <f ca="1">Template!U311</f>
        <v>#N/A</v>
      </c>
      <c r="T311" s="7">
        <f ca="1">Template!V311</f>
        <v>13.529</v>
      </c>
      <c r="U311" s="7" t="str">
        <f ca="1">Template!W311</f>
        <v>&lt;MRL</v>
      </c>
      <c r="V311" s="7" t="e">
        <f ca="1">Template!X311</f>
        <v>#N/A</v>
      </c>
      <c r="W311" s="7" t="str">
        <f ca="1">Template!Y311</f>
        <v>&lt;MRL</v>
      </c>
      <c r="X311" t="str">
        <f ca="1">Template!AD311</f>
        <v/>
      </c>
      <c r="Y311" s="7" t="str">
        <f>IF(LEN(Template!AF311)=0,"",Template!AF311)</f>
        <v>IS3</v>
      </c>
      <c r="Z311" s="7" t="str">
        <f>IF(LEN(Template!AG311)=0,"",Template!AG311)</f>
        <v>IS4</v>
      </c>
      <c r="AA311" s="7" t="str">
        <f>IF(LEN(Template!AH311)=0,"",Template!AH311)</f>
        <v>IS3</v>
      </c>
      <c r="AB311" s="7" t="str">
        <f>IF(LEN(Template!AI311)=0,"",Template!AI311)</f>
        <v>IS4</v>
      </c>
      <c r="AC311" s="7" t="str">
        <f>IF(LEN(Template!AJ311)=0,"",Template!AJ311)</f>
        <v/>
      </c>
      <c r="AD311" s="7" t="str">
        <f>IF(LEN(Template!AK311)=0,"",Template!AK311)</f>
        <v/>
      </c>
      <c r="AE311" s="7" t="str">
        <f>IF(LEN(Template!AL311)=0,"",Template!AL311)</f>
        <v>IS3</v>
      </c>
      <c r="AF311" s="7" t="str">
        <f>IF(LEN(Template!AM311)=0,"",Template!AM311)</f>
        <v>IS4</v>
      </c>
      <c r="AG311" s="7" t="str">
        <f>IF(LEN(Template!AN311)=0,"",Template!AN311)</f>
        <v/>
      </c>
      <c r="AH311" s="7" t="str">
        <f>IF(LEN(Template!AO311)=0,"",Template!AO311)</f>
        <v/>
      </c>
      <c r="AI311" t="str">
        <f>IF(LEN(Template!AS311)=0,"",Template!AS311)</f>
        <v/>
      </c>
      <c r="AJ311" t="str">
        <f>IF(LEN(Template!AU311)=0,"",Template!AU311)</f>
        <v/>
      </c>
    </row>
    <row r="312" spans="1:36" x14ac:dyDescent="0.35">
      <c r="A312" s="7">
        <f ca="1">Template!A312</f>
        <v>308</v>
      </c>
      <c r="B312" s="181">
        <f ca="1">Template!B312</f>
        <v>44955.044641203705</v>
      </c>
      <c r="C312" t="str">
        <f ca="1">Template!C312</f>
        <v>LRB-21-inj1</v>
      </c>
      <c r="D312" t="str">
        <f ca="1">Template!E312</f>
        <v>K</v>
      </c>
      <c r="E312" s="7">
        <f ca="1">Template!G312</f>
        <v>0</v>
      </c>
      <c r="F312" s="7" t="e">
        <f ca="1">Template!H312</f>
        <v>#N/A</v>
      </c>
      <c r="G312" s="7">
        <f ca="1">Template!I312</f>
        <v>0</v>
      </c>
      <c r="H312" s="7">
        <f ca="1">Template!J312</f>
        <v>0.92900000000000005</v>
      </c>
      <c r="I312" s="7" t="e">
        <f ca="1">Template!K312</f>
        <v>#N/A</v>
      </c>
      <c r="J312" s="7">
        <f ca="1">Template!L312</f>
        <v>0.65300000000000002</v>
      </c>
      <c r="K312" s="7">
        <f ca="1">Template!M312</f>
        <v>0.23300000000000001</v>
      </c>
      <c r="L312" s="7" t="e">
        <f ca="1">Template!N312</f>
        <v>#N/A</v>
      </c>
      <c r="M312" s="7">
        <f ca="1">Template!O312</f>
        <v>0.29099999999999998</v>
      </c>
      <c r="N312" s="7">
        <f ca="1">Template!P312</f>
        <v>1</v>
      </c>
      <c r="O312" s="7" t="str">
        <f ca="1">Template!Q312</f>
        <v>&lt;MRL</v>
      </c>
      <c r="P312" s="7" t="e">
        <f ca="1">Template!R312</f>
        <v>#N/A</v>
      </c>
      <c r="Q312" s="7" t="str">
        <f ca="1">Template!S312</f>
        <v>&lt;MRL</v>
      </c>
      <c r="R312" s="7" t="str">
        <f ca="1">Template!T312</f>
        <v>&lt;MRL</v>
      </c>
      <c r="S312" s="7" t="e">
        <f ca="1">Template!U312</f>
        <v>#N/A</v>
      </c>
      <c r="T312" s="7" t="str">
        <f ca="1">Template!V312</f>
        <v>&lt;MRL</v>
      </c>
      <c r="U312" s="7" t="str">
        <f ca="1">Template!W312</f>
        <v>&lt;MRL</v>
      </c>
      <c r="V312" s="7" t="e">
        <f ca="1">Template!X312</f>
        <v>#N/A</v>
      </c>
      <c r="W312" s="7" t="str">
        <f ca="1">Template!Y312</f>
        <v>&lt;MRL</v>
      </c>
      <c r="X312" t="str">
        <f ca="1">Template!AD312</f>
        <v/>
      </c>
      <c r="Y312" s="7" t="str">
        <f>IF(LEN(Template!AF312)=0,"",Template!AF312)</f>
        <v/>
      </c>
      <c r="Z312" s="7" t="str">
        <f>IF(LEN(Template!AG312)=0,"",Template!AG312)</f>
        <v/>
      </c>
      <c r="AA312" s="7" t="str">
        <f>IF(LEN(Template!AH312)=0,"",Template!AH312)</f>
        <v/>
      </c>
      <c r="AB312" s="7" t="str">
        <f>IF(LEN(Template!AI312)=0,"",Template!AI312)</f>
        <v/>
      </c>
      <c r="AC312" s="7" t="str">
        <f>IF(LEN(Template!AJ312)=0,"",Template!AJ312)</f>
        <v/>
      </c>
      <c r="AD312" s="7" t="str">
        <f>IF(LEN(Template!AK312)=0,"",Template!AK312)</f>
        <v/>
      </c>
      <c r="AE312" s="7" t="str">
        <f>IF(LEN(Template!AL312)=0,"",Template!AL312)</f>
        <v/>
      </c>
      <c r="AF312" s="7" t="str">
        <f>IF(LEN(Template!AM312)=0,"",Template!AM312)</f>
        <v>b</v>
      </c>
      <c r="AG312" s="7" t="str">
        <f>IF(LEN(Template!AN312)=0,"",Template!AN312)</f>
        <v/>
      </c>
      <c r="AH312" s="7" t="str">
        <f>IF(LEN(Template!AO312)=0,"",Template!AO312)</f>
        <v/>
      </c>
      <c r="AI312" t="str">
        <f>IF(LEN(Template!AS312)=0,"",Template!AS312)</f>
        <v/>
      </c>
      <c r="AJ312" t="str">
        <f>IF(LEN(Template!AU312)=0,"",Template!AU312)</f>
        <v/>
      </c>
    </row>
    <row r="313" spans="1:36" x14ac:dyDescent="0.35">
      <c r="A313" s="7">
        <f ca="1">Template!A313</f>
        <v>309</v>
      </c>
      <c r="B313" s="181">
        <f ca="1">Template!B313</f>
        <v>44955.063449074078</v>
      </c>
      <c r="C313" t="str">
        <f ca="1">Template!C313</f>
        <v>AB-230117-02 LRB 21</v>
      </c>
      <c r="D313" t="str">
        <f ca="1">Template!E313</f>
        <v>K</v>
      </c>
      <c r="E313" s="7">
        <f ca="1">Template!G313</f>
        <v>0</v>
      </c>
      <c r="F313" s="7" t="e">
        <f ca="1">Template!H313</f>
        <v>#N/A</v>
      </c>
      <c r="G313" s="7">
        <f ca="1">Template!I313</f>
        <v>6.4000000000000001E-2</v>
      </c>
      <c r="H313" s="7">
        <f ca="1">Template!J313</f>
        <v>0.72199999999999998</v>
      </c>
      <c r="I313" s="7" t="e">
        <f ca="1">Template!K313</f>
        <v>#N/A</v>
      </c>
      <c r="J313" s="7">
        <f ca="1">Template!L313</f>
        <v>0.60899999999999999</v>
      </c>
      <c r="K313" s="7">
        <f ca="1">Template!M313</f>
        <v>0.23699999999999999</v>
      </c>
      <c r="L313" s="7" t="e">
        <f ca="1">Template!N313</f>
        <v>#N/A</v>
      </c>
      <c r="M313" s="7">
        <f ca="1">Template!O313</f>
        <v>0.32500000000000001</v>
      </c>
      <c r="N313" s="7">
        <f ca="1">Template!P313</f>
        <v>1</v>
      </c>
      <c r="O313" s="7" t="str">
        <f ca="1">Template!Q313</f>
        <v>&lt;MRL</v>
      </c>
      <c r="P313" s="7" t="e">
        <f ca="1">Template!R313</f>
        <v>#N/A</v>
      </c>
      <c r="Q313" s="7" t="str">
        <f ca="1">Template!S313</f>
        <v>&lt;MRL</v>
      </c>
      <c r="R313" s="7" t="str">
        <f ca="1">Template!T313</f>
        <v>&lt;MRL</v>
      </c>
      <c r="S313" s="7" t="e">
        <f ca="1">Template!U313</f>
        <v>#N/A</v>
      </c>
      <c r="T313" s="7" t="str">
        <f ca="1">Template!V313</f>
        <v>&lt;MRL</v>
      </c>
      <c r="U313" s="7" t="str">
        <f ca="1">Template!W313</f>
        <v>&lt;MRL</v>
      </c>
      <c r="V313" s="7" t="e">
        <f ca="1">Template!X313</f>
        <v>#N/A</v>
      </c>
      <c r="W313" s="7" t="str">
        <f ca="1">Template!Y313</f>
        <v>&lt;MRL</v>
      </c>
      <c r="X313" t="str">
        <f ca="1">Template!AD313</f>
        <v/>
      </c>
      <c r="Y313" s="7" t="str">
        <f>IF(LEN(Template!AF313)=0,"",Template!AF313)</f>
        <v/>
      </c>
      <c r="Z313" s="7" t="str">
        <f>IF(LEN(Template!AG313)=0,"",Template!AG313)</f>
        <v/>
      </c>
      <c r="AA313" s="7" t="str">
        <f>IF(LEN(Template!AH313)=0,"",Template!AH313)</f>
        <v/>
      </c>
      <c r="AB313" s="7" t="str">
        <f>IF(LEN(Template!AI313)=0,"",Template!AI313)</f>
        <v/>
      </c>
      <c r="AC313" s="7" t="str">
        <f>IF(LEN(Template!AJ313)=0,"",Template!AJ313)</f>
        <v/>
      </c>
      <c r="AD313" s="7" t="str">
        <f>IF(LEN(Template!AK313)=0,"",Template!AK313)</f>
        <v/>
      </c>
      <c r="AE313" s="7" t="str">
        <f>IF(LEN(Template!AL313)=0,"",Template!AL313)</f>
        <v/>
      </c>
      <c r="AF313" s="7" t="str">
        <f>IF(LEN(Template!AM313)=0,"",Template!AM313)</f>
        <v>b</v>
      </c>
      <c r="AG313" s="7" t="str">
        <f>IF(LEN(Template!AN313)=0,"",Template!AN313)</f>
        <v/>
      </c>
      <c r="AH313" s="7" t="str">
        <f>IF(LEN(Template!AO313)=0,"",Template!AO313)</f>
        <v/>
      </c>
      <c r="AI313" t="str">
        <f>IF(LEN(Template!AS313)=0,"",Template!AS313)</f>
        <v/>
      </c>
      <c r="AJ313" t="str">
        <f>IF(LEN(Template!AU313)=0,"",Template!AU313)</f>
        <v/>
      </c>
    </row>
    <row r="314" spans="1:36" x14ac:dyDescent="0.35">
      <c r="A314" s="7">
        <f ca="1">Template!A314</f>
        <v>310</v>
      </c>
      <c r="B314" s="181">
        <f ca="1">Template!B314</f>
        <v>44955.082245370373</v>
      </c>
      <c r="C314" t="str">
        <f ca="1">Template!C314</f>
        <v>AB-230117-02 LD 10</v>
      </c>
      <c r="D314" t="str">
        <f ca="1">Template!E314</f>
        <v>D</v>
      </c>
      <c r="E314" s="7">
        <f ca="1">Template!G314</f>
        <v>0</v>
      </c>
      <c r="F314" s="7" t="e">
        <f ca="1">Template!H314</f>
        <v>#N/A</v>
      </c>
      <c r="G314" s="7">
        <f ca="1">Template!I314</f>
        <v>1.0569999999999999</v>
      </c>
      <c r="H314" s="7">
        <f ca="1">Template!J314</f>
        <v>3.4380000000000002</v>
      </c>
      <c r="I314" s="7" t="e">
        <f ca="1">Template!K314</f>
        <v>#N/A</v>
      </c>
      <c r="J314" s="7">
        <f ca="1">Template!L314</f>
        <v>10.794</v>
      </c>
      <c r="K314" s="7">
        <f ca="1">Template!M314</f>
        <v>0</v>
      </c>
      <c r="L314" s="7" t="e">
        <f ca="1">Template!N314</f>
        <v>#N/A</v>
      </c>
      <c r="M314" s="7">
        <f ca="1">Template!O314</f>
        <v>0.27300000000000002</v>
      </c>
      <c r="N314" s="7">
        <f ca="1">Template!P314</f>
        <v>1</v>
      </c>
      <c r="O314" s="7" t="str">
        <f ca="1">Template!Q314</f>
        <v>&lt;MRL</v>
      </c>
      <c r="P314" s="7" t="e">
        <f ca="1">Template!R314</f>
        <v>#N/A</v>
      </c>
      <c r="Q314" s="7" t="str">
        <f ca="1">Template!S314</f>
        <v>&lt;MRL</v>
      </c>
      <c r="R314" s="7" t="str">
        <f ca="1">Template!T314</f>
        <v>&lt;MRL</v>
      </c>
      <c r="S314" s="7" t="e">
        <f ca="1">Template!U314</f>
        <v>#N/A</v>
      </c>
      <c r="T314" s="7">
        <f ca="1">Template!V314</f>
        <v>10.794</v>
      </c>
      <c r="U314" s="7" t="str">
        <f ca="1">Template!W314</f>
        <v>&lt;MRL</v>
      </c>
      <c r="V314" s="7" t="e">
        <f ca="1">Template!X314</f>
        <v>#N/A</v>
      </c>
      <c r="W314" s="7" t="str">
        <f ca="1">Template!Y314</f>
        <v>&lt;MRL</v>
      </c>
      <c r="X314" t="str">
        <f ca="1">Template!AD314</f>
        <v/>
      </c>
      <c r="Y314" s="7" t="str">
        <f>IF(LEN(Template!AF314)=0,"",Template!AF314)</f>
        <v>IS3</v>
      </c>
      <c r="Z314" s="7" t="str">
        <f>IF(LEN(Template!AG314)=0,"",Template!AG314)</f>
        <v>IS4</v>
      </c>
      <c r="AA314" s="7" t="str">
        <f>IF(LEN(Template!AH314)=0,"",Template!AH314)</f>
        <v>IS3</v>
      </c>
      <c r="AB314" s="7" t="str">
        <f>IF(LEN(Template!AI314)=0,"",Template!AI314)</f>
        <v>IS4</v>
      </c>
      <c r="AC314" s="7" t="str">
        <f>IF(LEN(Template!AJ314)=0,"",Template!AJ314)</f>
        <v>IS4</v>
      </c>
      <c r="AD314" s="7" t="str">
        <f>IF(LEN(Template!AK314)=0,"",Template!AK314)</f>
        <v>IS3</v>
      </c>
      <c r="AE314" s="7" t="str">
        <f>IF(LEN(Template!AL314)=0,"",Template!AL314)</f>
        <v>IS3</v>
      </c>
      <c r="AF314" s="7" t="str">
        <f>IF(LEN(Template!AM314)=0,"",Template!AM314)</f>
        <v>IS4</v>
      </c>
      <c r="AG314" s="7" t="str">
        <f>IF(LEN(Template!AN314)=0,"",Template!AN314)</f>
        <v/>
      </c>
      <c r="AH314" s="7" t="str">
        <f>IF(LEN(Template!AO314)=0,"",Template!AO314)</f>
        <v/>
      </c>
      <c r="AI314" t="str">
        <f>IF(LEN(Template!AS314)=0,"",Template!AS314)</f>
        <v/>
      </c>
      <c r="AJ314" t="str">
        <f>IF(LEN(Template!AU314)=0,"",Template!AU314)</f>
        <v/>
      </c>
    </row>
    <row r="315" spans="1:36" x14ac:dyDescent="0.35">
      <c r="A315" s="7">
        <f ca="1">Template!A315</f>
        <v>311</v>
      </c>
      <c r="B315" s="181">
        <f ca="1">Template!B315</f>
        <v>44955.101053240738</v>
      </c>
      <c r="C315" t="str">
        <f ca="1">Template!C315</f>
        <v>AB-230117-02 LFB-H 11</v>
      </c>
      <c r="D315" t="str">
        <f ca="1">Template!E315</f>
        <v>Z</v>
      </c>
      <c r="E315" s="7">
        <f ca="1">Template!G315</f>
        <v>163.48699999999999</v>
      </c>
      <c r="F315" s="7" t="e">
        <f ca="1">Template!H315</f>
        <v>#N/A</v>
      </c>
      <c r="G315" s="7">
        <f ca="1">Template!I315</f>
        <v>195.44300000000001</v>
      </c>
      <c r="H315" s="7">
        <f ca="1">Template!J315</f>
        <v>186.63499999999999</v>
      </c>
      <c r="I315" s="7" t="e">
        <f ca="1">Template!K315</f>
        <v>#N/A</v>
      </c>
      <c r="J315" s="7">
        <f ca="1">Template!L315</f>
        <v>183.89699999999999</v>
      </c>
      <c r="K315" s="7">
        <f ca="1">Template!M315</f>
        <v>185.60900000000001</v>
      </c>
      <c r="L315" s="7" t="e">
        <f ca="1">Template!N315</f>
        <v>#N/A</v>
      </c>
      <c r="M315" s="7">
        <f ca="1">Template!O315</f>
        <v>186.41399999999999</v>
      </c>
      <c r="N315" s="7">
        <f ca="1">Template!P315</f>
        <v>1</v>
      </c>
      <c r="O315" s="7">
        <f ca="1">Template!Q315</f>
        <v>163.48699999999999</v>
      </c>
      <c r="P315" s="7" t="e">
        <f ca="1">Template!R315</f>
        <v>#N/A</v>
      </c>
      <c r="Q315" s="7">
        <f ca="1">Template!S315</f>
        <v>195.44300000000001</v>
      </c>
      <c r="R315" s="7">
        <f ca="1">Template!T315</f>
        <v>186.63499999999999</v>
      </c>
      <c r="S315" s="7" t="e">
        <f ca="1">Template!U315</f>
        <v>#N/A</v>
      </c>
      <c r="T315" s="7">
        <f ca="1">Template!V315</f>
        <v>183.89699999999999</v>
      </c>
      <c r="U315" s="7">
        <f ca="1">Template!W315</f>
        <v>185.60900000000001</v>
      </c>
      <c r="V315" s="7" t="e">
        <f ca="1">Template!X315</f>
        <v>#N/A</v>
      </c>
      <c r="W315" s="7">
        <f ca="1">Template!Y315</f>
        <v>186.41399999999999</v>
      </c>
      <c r="X315" t="str">
        <f ca="1">Template!AD315</f>
        <v>No TrueV!</v>
      </c>
      <c r="Y315" s="7" t="str">
        <f>IF(LEN(Template!AF315)=0,"",Template!AF315)</f>
        <v/>
      </c>
      <c r="Z315" s="7" t="str">
        <f>IF(LEN(Template!AG315)=0,"",Template!AG315)</f>
        <v/>
      </c>
      <c r="AA315" s="7" t="str">
        <f>IF(LEN(Template!AH315)=0,"",Template!AH315)</f>
        <v/>
      </c>
      <c r="AB315" s="7" t="str">
        <f>IF(LEN(Template!AI315)=0,"",Template!AI315)</f>
        <v/>
      </c>
      <c r="AC315" s="7" t="str">
        <f>IF(LEN(Template!AJ315)=0,"",Template!AJ315)</f>
        <v/>
      </c>
      <c r="AD315" s="7" t="str">
        <f>IF(LEN(Template!AK315)=0,"",Template!AK315)</f>
        <v/>
      </c>
      <c r="AE315" s="7" t="str">
        <f>IF(LEN(Template!AL315)=0,"",Template!AL315)</f>
        <v/>
      </c>
      <c r="AF315" s="7" t="str">
        <f>IF(LEN(Template!AM315)=0,"",Template!AM315)</f>
        <v/>
      </c>
      <c r="AG315" s="7" t="str">
        <f>IF(LEN(Template!AN315)=0,"",Template!AN315)</f>
        <v/>
      </c>
      <c r="AH315" s="7" t="str">
        <f>IF(LEN(Template!AO315)=0,"",Template!AO315)</f>
        <v/>
      </c>
      <c r="AI315" t="str">
        <f>IF(LEN(Template!AS315)=0,"",Template!AS315)</f>
        <v/>
      </c>
      <c r="AJ315" t="str">
        <f>IF(LEN(Template!AU315)=0,"",Template!AU315)</f>
        <v/>
      </c>
    </row>
    <row r="316" spans="1:36" x14ac:dyDescent="0.35">
      <c r="A316" s="7">
        <f ca="1">Template!A316</f>
        <v>312</v>
      </c>
      <c r="B316" s="181">
        <f ca="1">Template!B316</f>
        <v>44955.119849537034</v>
      </c>
      <c r="C316" t="str">
        <f ca="1">Template!C316</f>
        <v>AB-230117-02 CCC-H 11</v>
      </c>
      <c r="D316" t="str">
        <f ca="1">Template!E316</f>
        <v>Q</v>
      </c>
      <c r="E316" s="7">
        <f ca="1">Template!G316</f>
        <v>309.14100000000002</v>
      </c>
      <c r="F316" s="7" t="e">
        <f ca="1">Template!H316</f>
        <v>#N/A</v>
      </c>
      <c r="G316" s="7">
        <f ca="1">Template!I316</f>
        <v>366.61900000000003</v>
      </c>
      <c r="H316" s="7">
        <f ca="1">Template!J316</f>
        <v>355.50900000000001</v>
      </c>
      <c r="I316" s="7" t="e">
        <f ca="1">Template!K316</f>
        <v>#N/A</v>
      </c>
      <c r="J316" s="7">
        <f ca="1">Template!L316</f>
        <v>355.98200000000003</v>
      </c>
      <c r="K316" s="7">
        <f ca="1">Template!M316</f>
        <v>358.49299999999999</v>
      </c>
      <c r="L316" s="7" t="e">
        <f ca="1">Template!N316</f>
        <v>#N/A</v>
      </c>
      <c r="M316" s="7">
        <f ca="1">Template!O316</f>
        <v>360.91699999999997</v>
      </c>
      <c r="N316" s="7">
        <f ca="1">Template!P316</f>
        <v>1</v>
      </c>
      <c r="O316" s="7">
        <f ca="1">Template!Q316</f>
        <v>309.14100000000002</v>
      </c>
      <c r="P316" s="7" t="e">
        <f ca="1">Template!R316</f>
        <v>#N/A</v>
      </c>
      <c r="Q316" s="7">
        <f ca="1">Template!S316</f>
        <v>366.61900000000003</v>
      </c>
      <c r="R316" s="7">
        <f ca="1">Template!T316</f>
        <v>355.50900000000001</v>
      </c>
      <c r="S316" s="7" t="e">
        <f ca="1">Template!U316</f>
        <v>#N/A</v>
      </c>
      <c r="T316" s="7">
        <f ca="1">Template!V316</f>
        <v>355.98200000000003</v>
      </c>
      <c r="U316" s="7">
        <f ca="1">Template!W316</f>
        <v>358.49299999999999</v>
      </c>
      <c r="V316" s="7" t="e">
        <f ca="1">Template!X316</f>
        <v>#N/A</v>
      </c>
      <c r="W316" s="7">
        <f ca="1">Template!Y316</f>
        <v>360.91699999999997</v>
      </c>
      <c r="X316" t="str">
        <f ca="1">Template!AD316</f>
        <v/>
      </c>
      <c r="Y316" s="7" t="str">
        <f>IF(LEN(Template!AF316)=0,"",Template!AF316)</f>
        <v/>
      </c>
      <c r="Z316" s="7" t="str">
        <f>IF(LEN(Template!AG316)=0,"",Template!AG316)</f>
        <v/>
      </c>
      <c r="AA316" s="7" t="str">
        <f>IF(LEN(Template!AH316)=0,"",Template!AH316)</f>
        <v/>
      </c>
      <c r="AB316" s="7" t="str">
        <f>IF(LEN(Template!AI316)=0,"",Template!AI316)</f>
        <v/>
      </c>
      <c r="AC316" s="7" t="str">
        <f>IF(LEN(Template!AJ316)=0,"",Template!AJ316)</f>
        <v/>
      </c>
      <c r="AD316" s="7" t="str">
        <f>IF(LEN(Template!AK316)=0,"",Template!AK316)</f>
        <v/>
      </c>
      <c r="AE316" s="7" t="str">
        <f>IF(LEN(Template!AL316)=0,"",Template!AL316)</f>
        <v/>
      </c>
      <c r="AF316" s="7" t="str">
        <f>IF(LEN(Template!AM316)=0,"",Template!AM316)</f>
        <v/>
      </c>
      <c r="AG316" s="7" t="str">
        <f>IF(LEN(Template!AN316)=0,"",Template!AN316)</f>
        <v/>
      </c>
      <c r="AH316" s="7" t="str">
        <f>IF(LEN(Template!AO316)=0,"",Template!AO316)</f>
        <v/>
      </c>
      <c r="AI316" t="str">
        <f>IF(LEN(Template!AS316)=0,"",Template!AS316)</f>
        <v/>
      </c>
      <c r="AJ316" t="str">
        <f>IF(LEN(Template!AU316)=0,"",Template!AU316)</f>
        <v/>
      </c>
    </row>
    <row r="317" spans="1:36" x14ac:dyDescent="0.35">
      <c r="A317" s="7">
        <f ca="1">Template!A317</f>
        <v>313</v>
      </c>
      <c r="B317" s="181">
        <f ca="1">Template!B317</f>
        <v>44955.138657407406</v>
      </c>
      <c r="C317" t="str">
        <f ca="1">Template!C317</f>
        <v>AB-230117-02 LFSM-H 10</v>
      </c>
      <c r="D317" t="str">
        <f ca="1">Template!E317</f>
        <v>S</v>
      </c>
      <c r="E317" s="7">
        <f ca="1">Template!G317</f>
        <v>194.12</v>
      </c>
      <c r="F317" s="7" t="e">
        <f ca="1">Template!H317</f>
        <v>#N/A</v>
      </c>
      <c r="G317" s="7">
        <f ca="1">Template!I317</f>
        <v>183.53299999999999</v>
      </c>
      <c r="H317" s="7">
        <f ca="1">Template!J317</f>
        <v>188.607</v>
      </c>
      <c r="I317" s="7" t="e">
        <f ca="1">Template!K317</f>
        <v>#N/A</v>
      </c>
      <c r="J317" s="7">
        <f ca="1">Template!L317</f>
        <v>190.703</v>
      </c>
      <c r="K317" s="7">
        <f ca="1">Template!M317</f>
        <v>192.309</v>
      </c>
      <c r="L317" s="7" t="e">
        <f ca="1">Template!N317</f>
        <v>#N/A</v>
      </c>
      <c r="M317" s="7">
        <f ca="1">Template!O317</f>
        <v>194.69900000000001</v>
      </c>
      <c r="N317" s="7">
        <f ca="1">Template!P317</f>
        <v>1</v>
      </c>
      <c r="O317" s="7">
        <f ca="1">Template!Q317</f>
        <v>194.12</v>
      </c>
      <c r="P317" s="7" t="e">
        <f ca="1">Template!R317</f>
        <v>#N/A</v>
      </c>
      <c r="Q317" s="7">
        <f ca="1">Template!S317</f>
        <v>183.53299999999999</v>
      </c>
      <c r="R317" s="7">
        <f ca="1">Template!T317</f>
        <v>188.607</v>
      </c>
      <c r="S317" s="7" t="e">
        <f ca="1">Template!U317</f>
        <v>#N/A</v>
      </c>
      <c r="T317" s="7">
        <f ca="1">Template!V317</f>
        <v>190.703</v>
      </c>
      <c r="U317" s="7">
        <f ca="1">Template!W317</f>
        <v>192.309</v>
      </c>
      <c r="V317" s="7" t="e">
        <f ca="1">Template!X317</f>
        <v>#N/A</v>
      </c>
      <c r="W317" s="7">
        <f ca="1">Template!Y317</f>
        <v>194.69900000000001</v>
      </c>
      <c r="X317" t="str">
        <f ca="1">Template!AD317</f>
        <v>No TrueV!</v>
      </c>
      <c r="Y317" s="7" t="str">
        <f>IF(LEN(Template!AF317)=0,"",Template!AF317)</f>
        <v>IS3</v>
      </c>
      <c r="Z317" s="7" t="str">
        <f>IF(LEN(Template!AG317)=0,"",Template!AG317)</f>
        <v/>
      </c>
      <c r="AA317" s="7" t="str">
        <f>IF(LEN(Template!AH317)=0,"",Template!AH317)</f>
        <v>IS3</v>
      </c>
      <c r="AB317" s="7" t="str">
        <f>IF(LEN(Template!AI317)=0,"",Template!AI317)</f>
        <v>IS3</v>
      </c>
      <c r="AC317" s="7" t="str">
        <f>IF(LEN(Template!AJ317)=0,"",Template!AJ317)</f>
        <v/>
      </c>
      <c r="AD317" s="7" t="str">
        <f>IF(LEN(Template!AK317)=0,"",Template!AK317)</f>
        <v>IS3</v>
      </c>
      <c r="AE317" s="7" t="str">
        <f>IF(LEN(Template!AL317)=0,"",Template!AL317)</f>
        <v>IS3</v>
      </c>
      <c r="AF317" s="7" t="str">
        <f>IF(LEN(Template!AM317)=0,"",Template!AM317)</f>
        <v>IS3</v>
      </c>
      <c r="AG317" s="7" t="str">
        <f>IF(LEN(Template!AN317)=0,"",Template!AN317)</f>
        <v/>
      </c>
      <c r="AH317" s="7" t="str">
        <f>IF(LEN(Template!AO317)=0,"",Template!AO317)</f>
        <v/>
      </c>
      <c r="AI317" t="str">
        <f>IF(LEN(Template!AS317)=0,"",Template!AS317)</f>
        <v/>
      </c>
      <c r="AJ317" t="str">
        <f>IF(LEN(Template!AU317)=0,"",Template!AU317)</f>
        <v/>
      </c>
    </row>
    <row r="318" spans="1:36" x14ac:dyDescent="0.35">
      <c r="A318" s="7">
        <f ca="1">Template!A318</f>
        <v>314</v>
      </c>
      <c r="B318" s="181">
        <f ca="1">Template!B318</f>
        <v>44955.176261574074</v>
      </c>
      <c r="C318" t="str">
        <f ca="1">Template!C318</f>
        <v>WO-23003-201-A-1</v>
      </c>
      <c r="D318" t="str">
        <f ca="1">Template!E318</f>
        <v>U</v>
      </c>
      <c r="E318" s="7">
        <f ca="1">Template!G318</f>
        <v>0</v>
      </c>
      <c r="F318" s="7" t="e">
        <f ca="1">Template!H318</f>
        <v>#N/A</v>
      </c>
      <c r="G318" s="7">
        <f ca="1">Template!I318</f>
        <v>1.429</v>
      </c>
      <c r="H318" s="7">
        <f ca="1">Template!J318</f>
        <v>3.72</v>
      </c>
      <c r="I318" s="7" t="e">
        <f ca="1">Template!K318</f>
        <v>#N/A</v>
      </c>
      <c r="J318" s="7">
        <f ca="1">Template!L318</f>
        <v>11.225</v>
      </c>
      <c r="K318" s="7">
        <f ca="1">Template!M318</f>
        <v>0.80900000000000005</v>
      </c>
      <c r="L318" s="7" t="e">
        <f ca="1">Template!N318</f>
        <v>#N/A</v>
      </c>
      <c r="M318" s="7">
        <f ca="1">Template!O318</f>
        <v>0.60399999999999998</v>
      </c>
      <c r="N318" s="7">
        <f ca="1">Template!P318</f>
        <v>1</v>
      </c>
      <c r="O318" s="7" t="str">
        <f ca="1">Template!Q318</f>
        <v>&lt;MRL</v>
      </c>
      <c r="P318" s="7" t="e">
        <f ca="1">Template!R318</f>
        <v>#N/A</v>
      </c>
      <c r="Q318" s="7" t="str">
        <f ca="1">Template!S318</f>
        <v>&lt;MRL</v>
      </c>
      <c r="R318" s="7" t="str">
        <f ca="1">Template!T318</f>
        <v>&lt;MRL</v>
      </c>
      <c r="S318" s="7" t="e">
        <f ca="1">Template!U318</f>
        <v>#N/A</v>
      </c>
      <c r="T318" s="7">
        <f ca="1">Template!V318</f>
        <v>11.225</v>
      </c>
      <c r="U318" s="7" t="str">
        <f ca="1">Template!W318</f>
        <v>&lt;MRL</v>
      </c>
      <c r="V318" s="7" t="e">
        <f ca="1">Template!X318</f>
        <v>#N/A</v>
      </c>
      <c r="W318" s="7" t="str">
        <f ca="1">Template!Y318</f>
        <v>&lt;MRL</v>
      </c>
      <c r="X318" t="str">
        <f ca="1">Template!AD318</f>
        <v/>
      </c>
      <c r="Y318" s="7" t="str">
        <f>IF(LEN(Template!AF318)=0,"",Template!AF318)</f>
        <v>IS3</v>
      </c>
      <c r="Z318" s="7" t="str">
        <f>IF(LEN(Template!AG318)=0,"",Template!AG318)</f>
        <v>IS4</v>
      </c>
      <c r="AA318" s="7" t="str">
        <f>IF(LEN(Template!AH318)=0,"",Template!AH318)</f>
        <v>IS3</v>
      </c>
      <c r="AB318" s="7" t="str">
        <f>IF(LEN(Template!AI318)=0,"",Template!AI318)</f>
        <v>IS4</v>
      </c>
      <c r="AC318" s="7" t="str">
        <f>IF(LEN(Template!AJ318)=0,"",Template!AJ318)</f>
        <v/>
      </c>
      <c r="AD318" s="7" t="str">
        <f>IF(LEN(Template!AK318)=0,"",Template!AK318)</f>
        <v>IS3</v>
      </c>
      <c r="AE318" s="7" t="str">
        <f>IF(LEN(Template!AL318)=0,"",Template!AL318)</f>
        <v>IS3</v>
      </c>
      <c r="AF318" s="7" t="str">
        <f>IF(LEN(Template!AM318)=0,"",Template!AM318)</f>
        <v>IS4</v>
      </c>
      <c r="AG318" s="7" t="str">
        <f>IF(LEN(Template!AN318)=0,"",Template!AN318)</f>
        <v/>
      </c>
      <c r="AH318" s="7" t="str">
        <f>IF(LEN(Template!AO318)=0,"",Template!AO318)</f>
        <v/>
      </c>
      <c r="AI318" t="str">
        <f>IF(LEN(Template!AS318)=0,"",Template!AS318)</f>
        <v/>
      </c>
      <c r="AJ318" t="str">
        <f>IF(LEN(Template!AU318)=0,"",Template!AU318)</f>
        <v/>
      </c>
    </row>
    <row r="319" spans="1:36" x14ac:dyDescent="0.35">
      <c r="A319" s="7">
        <f ca="1">Template!A319</f>
        <v>315</v>
      </c>
      <c r="B319" s="181">
        <f ca="1">Template!B319</f>
        <v>44955.195057870369</v>
      </c>
      <c r="C319" t="str">
        <f ca="1">Template!C319</f>
        <v>WO-23003-202-A-1</v>
      </c>
      <c r="D319" t="str">
        <f ca="1">Template!E319</f>
        <v>U</v>
      </c>
      <c r="E319" s="7">
        <f ca="1">Template!G319</f>
        <v>0</v>
      </c>
      <c r="F319" s="7" t="e">
        <f ca="1">Template!H319</f>
        <v>#N/A</v>
      </c>
      <c r="G319" s="7">
        <f ca="1">Template!I319</f>
        <v>0</v>
      </c>
      <c r="H319" s="7">
        <f ca="1">Template!J319</f>
        <v>4.0869999999999997</v>
      </c>
      <c r="I319" s="7" t="e">
        <f ca="1">Template!K319</f>
        <v>#N/A</v>
      </c>
      <c r="J319" s="7">
        <f ca="1">Template!L319</f>
        <v>11.115</v>
      </c>
      <c r="K319" s="7">
        <f ca="1">Template!M319</f>
        <v>0</v>
      </c>
      <c r="L319" s="7" t="e">
        <f ca="1">Template!N319</f>
        <v>#N/A</v>
      </c>
      <c r="M319" s="7">
        <f ca="1">Template!O319</f>
        <v>0.39700000000000002</v>
      </c>
      <c r="N319" s="7">
        <f ca="1">Template!P319</f>
        <v>1</v>
      </c>
      <c r="O319" s="7" t="str">
        <f ca="1">Template!Q319</f>
        <v>&lt;MRL</v>
      </c>
      <c r="P319" s="7" t="e">
        <f ca="1">Template!R319</f>
        <v>#N/A</v>
      </c>
      <c r="Q319" s="7" t="str">
        <f ca="1">Template!S319</f>
        <v>&lt;MRL</v>
      </c>
      <c r="R319" s="7" t="str">
        <f ca="1">Template!T319</f>
        <v>&lt;MRL</v>
      </c>
      <c r="S319" s="7" t="e">
        <f ca="1">Template!U319</f>
        <v>#N/A</v>
      </c>
      <c r="T319" s="7">
        <f ca="1">Template!V319</f>
        <v>11.115</v>
      </c>
      <c r="U319" s="7" t="str">
        <f ca="1">Template!W319</f>
        <v>&lt;MRL</v>
      </c>
      <c r="V319" s="7" t="e">
        <f ca="1">Template!X319</f>
        <v>#N/A</v>
      </c>
      <c r="W319" s="7" t="str">
        <f ca="1">Template!Y319</f>
        <v>&lt;MRL</v>
      </c>
      <c r="X319" t="str">
        <f ca="1">Template!AD319</f>
        <v/>
      </c>
      <c r="Y319" s="7" t="str">
        <f>IF(LEN(Template!AF319)=0,"",Template!AF319)</f>
        <v>IS3</v>
      </c>
      <c r="Z319" s="7" t="str">
        <f>IF(LEN(Template!AG319)=0,"",Template!AG319)</f>
        <v>IS4</v>
      </c>
      <c r="AA319" s="7" t="str">
        <f>IF(LEN(Template!AH319)=0,"",Template!AH319)</f>
        <v>IS3</v>
      </c>
      <c r="AB319" s="7" t="str">
        <f>IF(LEN(Template!AI319)=0,"",Template!AI319)</f>
        <v>IS4</v>
      </c>
      <c r="AC319" s="7" t="str">
        <f>IF(LEN(Template!AJ319)=0,"",Template!AJ319)</f>
        <v/>
      </c>
      <c r="AD319" s="7" t="str">
        <f>IF(LEN(Template!AK319)=0,"",Template!AK319)</f>
        <v>IS3</v>
      </c>
      <c r="AE319" s="7" t="str">
        <f>IF(LEN(Template!AL319)=0,"",Template!AL319)</f>
        <v>IS3</v>
      </c>
      <c r="AF319" s="7" t="str">
        <f>IF(LEN(Template!AM319)=0,"",Template!AM319)</f>
        <v>IS4</v>
      </c>
      <c r="AG319" s="7" t="str">
        <f>IF(LEN(Template!AN319)=0,"",Template!AN319)</f>
        <v/>
      </c>
      <c r="AH319" s="7" t="str">
        <f>IF(LEN(Template!AO319)=0,"",Template!AO319)</f>
        <v/>
      </c>
      <c r="AI319" t="str">
        <f>IF(LEN(Template!AS319)=0,"",Template!AS319)</f>
        <v/>
      </c>
      <c r="AJ319" t="str">
        <f>IF(LEN(Template!AU319)=0,"",Template!AU319)</f>
        <v/>
      </c>
    </row>
    <row r="320" spans="1:36" x14ac:dyDescent="0.35">
      <c r="A320" s="7">
        <f ca="1">Template!A320</f>
        <v>316</v>
      </c>
      <c r="B320" s="181">
        <f ca="1">Template!B320</f>
        <v>44955.213877314818</v>
      </c>
      <c r="C320" t="str">
        <f ca="1">Template!C320</f>
        <v>WO-23003-203-A-1</v>
      </c>
      <c r="D320" t="str">
        <f ca="1">Template!E320</f>
        <v>U</v>
      </c>
      <c r="E320" s="7">
        <f ca="1">Template!G320</f>
        <v>0</v>
      </c>
      <c r="F320" s="7" t="e">
        <f ca="1">Template!H320</f>
        <v>#N/A</v>
      </c>
      <c r="G320" s="7">
        <f ca="1">Template!I320</f>
        <v>1.1339999999999999</v>
      </c>
      <c r="H320" s="7">
        <f ca="1">Template!J320</f>
        <v>6.6950000000000003</v>
      </c>
      <c r="I320" s="7" t="e">
        <f ca="1">Template!K320</f>
        <v>#N/A</v>
      </c>
      <c r="J320" s="7">
        <f ca="1">Template!L320</f>
        <v>39.631</v>
      </c>
      <c r="K320" s="7">
        <f ca="1">Template!M320</f>
        <v>0</v>
      </c>
      <c r="L320" s="7" t="e">
        <f ca="1">Template!N320</f>
        <v>#N/A</v>
      </c>
      <c r="M320" s="7">
        <f ca="1">Template!O320</f>
        <v>0.35799999999999998</v>
      </c>
      <c r="N320" s="7">
        <f ca="1">Template!P320</f>
        <v>1</v>
      </c>
      <c r="O320" s="7" t="str">
        <f ca="1">Template!Q320</f>
        <v>&lt;MRL</v>
      </c>
      <c r="P320" s="7" t="e">
        <f ca="1">Template!R320</f>
        <v>#N/A</v>
      </c>
      <c r="Q320" s="7" t="str">
        <f ca="1">Template!S320</f>
        <v>&lt;MRL</v>
      </c>
      <c r="R320" s="7">
        <f ca="1">Template!T320</f>
        <v>6.6950000000000003</v>
      </c>
      <c r="S320" s="7" t="e">
        <f ca="1">Template!U320</f>
        <v>#N/A</v>
      </c>
      <c r="T320" s="7">
        <f ca="1">Template!V320</f>
        <v>39.631</v>
      </c>
      <c r="U320" s="7" t="str">
        <f ca="1">Template!W320</f>
        <v>&lt;MRL</v>
      </c>
      <c r="V320" s="7" t="e">
        <f ca="1">Template!X320</f>
        <v>#N/A</v>
      </c>
      <c r="W320" s="7" t="str">
        <f ca="1">Template!Y320</f>
        <v>&lt;MRL</v>
      </c>
      <c r="X320" t="str">
        <f ca="1">Template!AD320</f>
        <v/>
      </c>
      <c r="Y320" s="7" t="str">
        <f>IF(LEN(Template!AF320)=0,"",Template!AF320)</f>
        <v>IS3</v>
      </c>
      <c r="Z320" s="7" t="str">
        <f>IF(LEN(Template!AG320)=0,"",Template!AG320)</f>
        <v>IS4</v>
      </c>
      <c r="AA320" s="7" t="str">
        <f>IF(LEN(Template!AH320)=0,"",Template!AH320)</f>
        <v>IS3</v>
      </c>
      <c r="AB320" s="7" t="str">
        <f>IF(LEN(Template!AI320)=0,"",Template!AI320)</f>
        <v>IS4</v>
      </c>
      <c r="AC320" s="7" t="str">
        <f>IF(LEN(Template!AJ320)=0,"",Template!AJ320)</f>
        <v>IS3</v>
      </c>
      <c r="AD320" s="7" t="str">
        <f>IF(LEN(Template!AK320)=0,"",Template!AK320)</f>
        <v>IS3</v>
      </c>
      <c r="AE320" s="7" t="str">
        <f>IF(LEN(Template!AL320)=0,"",Template!AL320)</f>
        <v>IS3</v>
      </c>
      <c r="AF320" s="7" t="str">
        <f>IF(LEN(Template!AM320)=0,"",Template!AM320)</f>
        <v>UL</v>
      </c>
      <c r="AG320" s="7" t="str">
        <f>IF(LEN(Template!AN320)=0,"",Template!AN320)</f>
        <v/>
      </c>
      <c r="AH320" s="7" t="str">
        <f>IF(LEN(Template!AO320)=0,"",Template!AO320)</f>
        <v>R1</v>
      </c>
      <c r="AI320" t="str">
        <f>IF(LEN(Template!AS320)=0,"",Template!AS320)</f>
        <v/>
      </c>
      <c r="AJ320" t="str">
        <f>IF(LEN(Template!AU320)=0,"",Template!AU320)</f>
        <v/>
      </c>
    </row>
    <row r="321" spans="1:36" x14ac:dyDescent="0.35">
      <c r="A321" s="7">
        <f ca="1">Template!A321</f>
        <v>317</v>
      </c>
      <c r="B321" s="181">
        <f ca="1">Template!B321</f>
        <v>44955.232662037037</v>
      </c>
      <c r="C321" t="str">
        <f ca="1">Template!C321</f>
        <v>WO-23003-204-A-1</v>
      </c>
      <c r="D321" t="str">
        <f ca="1">Template!E321</f>
        <v>U</v>
      </c>
      <c r="E321" s="7">
        <f ca="1">Template!G321</f>
        <v>0</v>
      </c>
      <c r="F321" s="7" t="e">
        <f ca="1">Template!H321</f>
        <v>#N/A</v>
      </c>
      <c r="G321" s="7">
        <f ca="1">Template!I321</f>
        <v>0.52100000000000002</v>
      </c>
      <c r="H321" s="7">
        <f ca="1">Template!J321</f>
        <v>5.2469999999999999</v>
      </c>
      <c r="I321" s="7" t="e">
        <f ca="1">Template!K321</f>
        <v>#N/A</v>
      </c>
      <c r="J321" s="7">
        <f ca="1">Template!L321</f>
        <v>29.504999999999999</v>
      </c>
      <c r="K321" s="7">
        <f ca="1">Template!M321</f>
        <v>0</v>
      </c>
      <c r="L321" s="7" t="e">
        <f ca="1">Template!N321</f>
        <v>#N/A</v>
      </c>
      <c r="M321" s="7">
        <f ca="1">Template!O321</f>
        <v>0.31</v>
      </c>
      <c r="N321" s="7">
        <f ca="1">Template!P321</f>
        <v>1</v>
      </c>
      <c r="O321" s="7" t="str">
        <f ca="1">Template!Q321</f>
        <v>&lt;MRL</v>
      </c>
      <c r="P321" s="7" t="e">
        <f ca="1">Template!R321</f>
        <v>#N/A</v>
      </c>
      <c r="Q321" s="7" t="str">
        <f ca="1">Template!S321</f>
        <v>&lt;MRL</v>
      </c>
      <c r="R321" s="7">
        <f ca="1">Template!T321</f>
        <v>5.2469999999999999</v>
      </c>
      <c r="S321" s="7" t="e">
        <f ca="1">Template!U321</f>
        <v>#N/A</v>
      </c>
      <c r="T321" s="7">
        <f ca="1">Template!V321</f>
        <v>29.504999999999999</v>
      </c>
      <c r="U321" s="7" t="str">
        <f ca="1">Template!W321</f>
        <v>&lt;MRL</v>
      </c>
      <c r="V321" s="7" t="e">
        <f ca="1">Template!X321</f>
        <v>#N/A</v>
      </c>
      <c r="W321" s="7" t="str">
        <f ca="1">Template!Y321</f>
        <v>&lt;MRL</v>
      </c>
      <c r="X321" t="str">
        <f ca="1">Template!AD321</f>
        <v/>
      </c>
      <c r="Y321" s="7" t="str">
        <f>IF(LEN(Template!AF321)=0,"",Template!AF321)</f>
        <v>IS3</v>
      </c>
      <c r="Z321" s="7" t="str">
        <f>IF(LEN(Template!AG321)=0,"",Template!AG321)</f>
        <v>IS4</v>
      </c>
      <c r="AA321" s="7" t="str">
        <f>IF(LEN(Template!AH321)=0,"",Template!AH321)</f>
        <v>IS3</v>
      </c>
      <c r="AB321" s="7" t="str">
        <f>IF(LEN(Template!AI321)=0,"",Template!AI321)</f>
        <v>IS4</v>
      </c>
      <c r="AC321" s="7" t="str">
        <f>IF(LEN(Template!AJ321)=0,"",Template!AJ321)</f>
        <v>IS3</v>
      </c>
      <c r="AD321" s="7" t="str">
        <f>IF(LEN(Template!AK321)=0,"",Template!AK321)</f>
        <v>IS3</v>
      </c>
      <c r="AE321" s="7" t="str">
        <f>IF(LEN(Template!AL321)=0,"",Template!AL321)</f>
        <v>IS3</v>
      </c>
      <c r="AF321" s="7" t="str">
        <f>IF(LEN(Template!AM321)=0,"",Template!AM321)</f>
        <v>UL</v>
      </c>
      <c r="AG321" s="7" t="str">
        <f>IF(LEN(Template!AN321)=0,"",Template!AN321)</f>
        <v/>
      </c>
      <c r="AH321" s="7" t="str">
        <f>IF(LEN(Template!AO321)=0,"",Template!AO321)</f>
        <v>R1</v>
      </c>
      <c r="AI321" t="str">
        <f>IF(LEN(Template!AS321)=0,"",Template!AS321)</f>
        <v/>
      </c>
      <c r="AJ321" t="str">
        <f>IF(LEN(Template!AU321)=0,"",Template!AU321)</f>
        <v/>
      </c>
    </row>
    <row r="322" spans="1:36" x14ac:dyDescent="0.35">
      <c r="A322" s="7">
        <f ca="1">Template!A322</f>
        <v>318</v>
      </c>
      <c r="B322" s="181">
        <f ca="1">Template!B322</f>
        <v>44955.251458333332</v>
      </c>
      <c r="C322" t="str">
        <f ca="1">Template!C322</f>
        <v>WO-23003-206-A-1</v>
      </c>
      <c r="D322" t="str">
        <f ca="1">Template!E322</f>
        <v>U</v>
      </c>
      <c r="E322" s="7">
        <f ca="1">Template!G322</f>
        <v>0</v>
      </c>
      <c r="F322" s="7" t="e">
        <f ca="1">Template!H322</f>
        <v>#N/A</v>
      </c>
      <c r="G322" s="7">
        <f ca="1">Template!I322</f>
        <v>0.47899999999999998</v>
      </c>
      <c r="H322" s="7">
        <f ca="1">Template!J322</f>
        <v>5.258</v>
      </c>
      <c r="I322" s="7" t="e">
        <f ca="1">Template!K322</f>
        <v>#N/A</v>
      </c>
      <c r="J322" s="7">
        <f ca="1">Template!L322</f>
        <v>35.231000000000002</v>
      </c>
      <c r="K322" s="7">
        <f ca="1">Template!M322</f>
        <v>0</v>
      </c>
      <c r="L322" s="7" t="e">
        <f ca="1">Template!N322</f>
        <v>#N/A</v>
      </c>
      <c r="M322" s="7">
        <f ca="1">Template!O322</f>
        <v>0.308</v>
      </c>
      <c r="N322" s="7">
        <f ca="1">Template!P322</f>
        <v>1</v>
      </c>
      <c r="O322" s="7" t="str">
        <f ca="1">Template!Q322</f>
        <v>&lt;MRL</v>
      </c>
      <c r="P322" s="7" t="e">
        <f ca="1">Template!R322</f>
        <v>#N/A</v>
      </c>
      <c r="Q322" s="7" t="str">
        <f ca="1">Template!S322</f>
        <v>&lt;MRL</v>
      </c>
      <c r="R322" s="7">
        <f ca="1">Template!T322</f>
        <v>5.258</v>
      </c>
      <c r="S322" s="7" t="e">
        <f ca="1">Template!U322</f>
        <v>#N/A</v>
      </c>
      <c r="T322" s="7">
        <f ca="1">Template!V322</f>
        <v>35.231000000000002</v>
      </c>
      <c r="U322" s="7" t="str">
        <f ca="1">Template!W322</f>
        <v>&lt;MRL</v>
      </c>
      <c r="V322" s="7" t="e">
        <f ca="1">Template!X322</f>
        <v>#N/A</v>
      </c>
      <c r="W322" s="7" t="str">
        <f ca="1">Template!Y322</f>
        <v>&lt;MRL</v>
      </c>
      <c r="X322" t="str">
        <f ca="1">Template!AD322</f>
        <v/>
      </c>
      <c r="Y322" s="7" t="str">
        <f>IF(LEN(Template!AF322)=0,"",Template!AF322)</f>
        <v>IS3</v>
      </c>
      <c r="Z322" s="7" t="str">
        <f>IF(LEN(Template!AG322)=0,"",Template!AG322)</f>
        <v/>
      </c>
      <c r="AA322" s="7" t="str">
        <f>IF(LEN(Template!AH322)=0,"",Template!AH322)</f>
        <v/>
      </c>
      <c r="AB322" s="7" t="str">
        <f>IF(LEN(Template!AI322)=0,"",Template!AI322)</f>
        <v/>
      </c>
      <c r="AC322" s="7" t="str">
        <f>IF(LEN(Template!AJ322)=0,"",Template!AJ322)</f>
        <v/>
      </c>
      <c r="AD322" s="7" t="str">
        <f>IF(LEN(Template!AK322)=0,"",Template!AK322)</f>
        <v>IS3</v>
      </c>
      <c r="AE322" s="7" t="str">
        <f>IF(LEN(Template!AL322)=0,"",Template!AL322)</f>
        <v>IS3</v>
      </c>
      <c r="AF322" s="7" t="str">
        <f>IF(LEN(Template!AM322)=0,"",Template!AM322)</f>
        <v>UL</v>
      </c>
      <c r="AG322" s="7" t="str">
        <f>IF(LEN(Template!AN322)=0,"",Template!AN322)</f>
        <v/>
      </c>
      <c r="AH322" s="7" t="str">
        <f>IF(LEN(Template!AO322)=0,"",Template!AO322)</f>
        <v>R1</v>
      </c>
      <c r="AI322" t="str">
        <f>IF(LEN(Template!AS322)=0,"",Template!AS322)</f>
        <v/>
      </c>
      <c r="AJ322" t="str">
        <f>IF(LEN(Template!AU322)=0,"",Template!AU322)</f>
        <v/>
      </c>
    </row>
    <row r="323" spans="1:36" x14ac:dyDescent="0.35">
      <c r="A323" s="7">
        <f ca="1">Template!A323</f>
        <v>319</v>
      </c>
      <c r="B323" s="181">
        <f ca="1">Template!B323</f>
        <v>44955.270312499997</v>
      </c>
      <c r="C323" t="str">
        <f ca="1">Template!C323</f>
        <v>WO-23003-207-A-1</v>
      </c>
      <c r="D323" t="str">
        <f ca="1">Template!E323</f>
        <v>U</v>
      </c>
      <c r="E323" s="7">
        <f ca="1">Template!G323</f>
        <v>0</v>
      </c>
      <c r="F323" s="7" t="e">
        <f ca="1">Template!H323</f>
        <v>#N/A</v>
      </c>
      <c r="G323" s="7">
        <f ca="1">Template!I323</f>
        <v>0</v>
      </c>
      <c r="H323" s="7">
        <f ca="1">Template!J323</f>
        <v>4.5590000000000002</v>
      </c>
      <c r="I323" s="7" t="e">
        <f ca="1">Template!K323</f>
        <v>#N/A</v>
      </c>
      <c r="J323" s="7">
        <f ca="1">Template!L323</f>
        <v>26.635999999999999</v>
      </c>
      <c r="K323" s="7">
        <f ca="1">Template!M323</f>
        <v>0</v>
      </c>
      <c r="L323" s="7" t="e">
        <f ca="1">Template!N323</f>
        <v>#N/A</v>
      </c>
      <c r="M323" s="7">
        <f ca="1">Template!O323</f>
        <v>0.25800000000000001</v>
      </c>
      <c r="N323" s="7">
        <f ca="1">Template!P323</f>
        <v>1</v>
      </c>
      <c r="O323" s="7" t="str">
        <f ca="1">Template!Q323</f>
        <v>&lt;MRL</v>
      </c>
      <c r="P323" s="7" t="e">
        <f ca="1">Template!R323</f>
        <v>#N/A</v>
      </c>
      <c r="Q323" s="7" t="str">
        <f ca="1">Template!S323</f>
        <v>&lt;MRL</v>
      </c>
      <c r="R323" s="7" t="str">
        <f ca="1">Template!T323</f>
        <v>&lt;MRL</v>
      </c>
      <c r="S323" s="7" t="e">
        <f ca="1">Template!U323</f>
        <v>#N/A</v>
      </c>
      <c r="T323" s="7">
        <f ca="1">Template!V323</f>
        <v>26.635999999999999</v>
      </c>
      <c r="U323" s="7" t="str">
        <f ca="1">Template!W323</f>
        <v>&lt;MRL</v>
      </c>
      <c r="V323" s="7" t="e">
        <f ca="1">Template!X323</f>
        <v>#N/A</v>
      </c>
      <c r="W323" s="7" t="str">
        <f ca="1">Template!Y323</f>
        <v>&lt;MRL</v>
      </c>
      <c r="X323" t="str">
        <f ca="1">Template!AD323</f>
        <v/>
      </c>
      <c r="Y323" s="7" t="str">
        <f>IF(LEN(Template!AF323)=0,"",Template!AF323)</f>
        <v>IS3</v>
      </c>
      <c r="Z323" s="7" t="str">
        <f>IF(LEN(Template!AG323)=0,"",Template!AG323)</f>
        <v/>
      </c>
      <c r="AA323" s="7" t="str">
        <f>IF(LEN(Template!AH323)=0,"",Template!AH323)</f>
        <v/>
      </c>
      <c r="AB323" s="7" t="str">
        <f>IF(LEN(Template!AI323)=0,"",Template!AI323)</f>
        <v/>
      </c>
      <c r="AC323" s="7" t="str">
        <f>IF(LEN(Template!AJ323)=0,"",Template!AJ323)</f>
        <v/>
      </c>
      <c r="AD323" s="7" t="str">
        <f>IF(LEN(Template!AK323)=0,"",Template!AK323)</f>
        <v>IS3</v>
      </c>
      <c r="AE323" s="7" t="str">
        <f>IF(LEN(Template!AL323)=0,"",Template!AL323)</f>
        <v>IS3</v>
      </c>
      <c r="AF323" s="7" t="str">
        <f>IF(LEN(Template!AM323)=0,"",Template!AM323)</f>
        <v>UL</v>
      </c>
      <c r="AG323" s="7" t="str">
        <f>IF(LEN(Template!AN323)=0,"",Template!AN323)</f>
        <v/>
      </c>
      <c r="AH323" s="7" t="str">
        <f>IF(LEN(Template!AO323)=0,"",Template!AO323)</f>
        <v>R1</v>
      </c>
      <c r="AI323" t="str">
        <f>IF(LEN(Template!AS323)=0,"",Template!AS323)</f>
        <v/>
      </c>
      <c r="AJ323" t="str">
        <f>IF(LEN(Template!AU323)=0,"",Template!AU323)</f>
        <v/>
      </c>
    </row>
    <row r="324" spans="1:36" x14ac:dyDescent="0.35">
      <c r="A324" s="7">
        <f ca="1">Template!A324</f>
        <v>320</v>
      </c>
      <c r="B324" s="181">
        <f ca="1">Template!B324</f>
        <v>44955.289120370369</v>
      </c>
      <c r="C324" t="str">
        <f ca="1">Template!C324</f>
        <v>WO-23003-208-A-1</v>
      </c>
      <c r="D324" t="str">
        <f ca="1">Template!E324</f>
        <v>U</v>
      </c>
      <c r="E324" s="7">
        <f ca="1">Template!G324</f>
        <v>0</v>
      </c>
      <c r="F324" s="7" t="e">
        <f ca="1">Template!H324</f>
        <v>#N/A</v>
      </c>
      <c r="G324" s="7">
        <f ca="1">Template!I324</f>
        <v>0.39200000000000002</v>
      </c>
      <c r="H324" s="7">
        <f ca="1">Template!J324</f>
        <v>4.923</v>
      </c>
      <c r="I324" s="7" t="e">
        <f ca="1">Template!K324</f>
        <v>#N/A</v>
      </c>
      <c r="J324" s="7">
        <f ca="1">Template!L324</f>
        <v>24.867999999999999</v>
      </c>
      <c r="K324" s="7">
        <f ca="1">Template!M324</f>
        <v>0</v>
      </c>
      <c r="L324" s="7" t="e">
        <f ca="1">Template!N324</f>
        <v>#N/A</v>
      </c>
      <c r="M324" s="7">
        <f ca="1">Template!O324</f>
        <v>0.26</v>
      </c>
      <c r="N324" s="7">
        <f ca="1">Template!P324</f>
        <v>1</v>
      </c>
      <c r="O324" s="7" t="str">
        <f ca="1">Template!Q324</f>
        <v>&lt;MRL</v>
      </c>
      <c r="P324" s="7" t="e">
        <f ca="1">Template!R324</f>
        <v>#N/A</v>
      </c>
      <c r="Q324" s="7" t="str">
        <f ca="1">Template!S324</f>
        <v>&lt;MRL</v>
      </c>
      <c r="R324" s="7" t="str">
        <f ca="1">Template!T324</f>
        <v>&lt;MRL</v>
      </c>
      <c r="S324" s="7" t="e">
        <f ca="1">Template!U324</f>
        <v>#N/A</v>
      </c>
      <c r="T324" s="7">
        <f ca="1">Template!V324</f>
        <v>24.867999999999999</v>
      </c>
      <c r="U324" s="7" t="str">
        <f ca="1">Template!W324</f>
        <v>&lt;MRL</v>
      </c>
      <c r="V324" s="7" t="e">
        <f ca="1">Template!X324</f>
        <v>#N/A</v>
      </c>
      <c r="W324" s="7" t="str">
        <f ca="1">Template!Y324</f>
        <v>&lt;MRL</v>
      </c>
      <c r="X324" t="str">
        <f ca="1">Template!AD324</f>
        <v/>
      </c>
      <c r="Y324" s="7" t="str">
        <f>IF(LEN(Template!AF324)=0,"",Template!AF324)</f>
        <v>IS3</v>
      </c>
      <c r="Z324" s="7" t="str">
        <f>IF(LEN(Template!AG324)=0,"",Template!AG324)</f>
        <v/>
      </c>
      <c r="AA324" s="7" t="str">
        <f>IF(LEN(Template!AH324)=0,"",Template!AH324)</f>
        <v/>
      </c>
      <c r="AB324" s="7" t="str">
        <f>IF(LEN(Template!AI324)=0,"",Template!AI324)</f>
        <v/>
      </c>
      <c r="AC324" s="7" t="str">
        <f>IF(LEN(Template!AJ324)=0,"",Template!AJ324)</f>
        <v/>
      </c>
      <c r="AD324" s="7" t="str">
        <f>IF(LEN(Template!AK324)=0,"",Template!AK324)</f>
        <v>IS3</v>
      </c>
      <c r="AE324" s="7" t="str">
        <f>IF(LEN(Template!AL324)=0,"",Template!AL324)</f>
        <v>IS3</v>
      </c>
      <c r="AF324" s="7" t="str">
        <f>IF(LEN(Template!AM324)=0,"",Template!AM324)</f>
        <v>UL</v>
      </c>
      <c r="AG324" s="7" t="str">
        <f>IF(LEN(Template!AN324)=0,"",Template!AN324)</f>
        <v/>
      </c>
      <c r="AH324" s="7" t="str">
        <f>IF(LEN(Template!AO324)=0,"",Template!AO324)</f>
        <v>R1</v>
      </c>
      <c r="AI324" t="str">
        <f>IF(LEN(Template!AS324)=0,"",Template!AS324)</f>
        <v/>
      </c>
      <c r="AJ324" t="str">
        <f>IF(LEN(Template!AU324)=0,"",Template!AU324)</f>
        <v/>
      </c>
    </row>
    <row r="325" spans="1:36" x14ac:dyDescent="0.35">
      <c r="A325" s="7">
        <f ca="1">Template!A325</f>
        <v>321</v>
      </c>
      <c r="B325" s="181">
        <f ca="1">Template!B325</f>
        <v>44955.307928240742</v>
      </c>
      <c r="C325" t="str">
        <f ca="1">Template!C325</f>
        <v>WO-23003-209-A-1</v>
      </c>
      <c r="D325" t="str">
        <f ca="1">Template!E325</f>
        <v>U</v>
      </c>
      <c r="E325" s="7">
        <f ca="1">Template!G325</f>
        <v>0</v>
      </c>
      <c r="F325" s="7" t="e">
        <f ca="1">Template!H325</f>
        <v>#N/A</v>
      </c>
      <c r="G325" s="7">
        <f ca="1">Template!I325</f>
        <v>0.26400000000000001</v>
      </c>
      <c r="H325" s="7">
        <f ca="1">Template!J325</f>
        <v>4.4720000000000004</v>
      </c>
      <c r="I325" s="7" t="e">
        <f ca="1">Template!K325</f>
        <v>#N/A</v>
      </c>
      <c r="J325" s="7">
        <f ca="1">Template!L325</f>
        <v>25.390999999999998</v>
      </c>
      <c r="K325" s="7">
        <f ca="1">Template!M325</f>
        <v>0</v>
      </c>
      <c r="L325" s="7" t="e">
        <f ca="1">Template!N325</f>
        <v>#N/A</v>
      </c>
      <c r="M325" s="7">
        <f ca="1">Template!O325</f>
        <v>0.31</v>
      </c>
      <c r="N325" s="7">
        <f ca="1">Template!P325</f>
        <v>1</v>
      </c>
      <c r="O325" s="7" t="str">
        <f ca="1">Template!Q325</f>
        <v>&lt;MRL</v>
      </c>
      <c r="P325" s="7" t="e">
        <f ca="1">Template!R325</f>
        <v>#N/A</v>
      </c>
      <c r="Q325" s="7" t="str">
        <f ca="1">Template!S325</f>
        <v>&lt;MRL</v>
      </c>
      <c r="R325" s="7" t="str">
        <f ca="1">Template!T325</f>
        <v>&lt;MRL</v>
      </c>
      <c r="S325" s="7" t="e">
        <f ca="1">Template!U325</f>
        <v>#N/A</v>
      </c>
      <c r="T325" s="7">
        <f ca="1">Template!V325</f>
        <v>25.390999999999998</v>
      </c>
      <c r="U325" s="7" t="str">
        <f ca="1">Template!W325</f>
        <v>&lt;MRL</v>
      </c>
      <c r="V325" s="7" t="e">
        <f ca="1">Template!X325</f>
        <v>#N/A</v>
      </c>
      <c r="W325" s="7" t="str">
        <f ca="1">Template!Y325</f>
        <v>&lt;MRL</v>
      </c>
      <c r="X325" t="str">
        <f ca="1">Template!AD325</f>
        <v/>
      </c>
      <c r="Y325" s="7" t="str">
        <f>IF(LEN(Template!AF325)=0,"",Template!AF325)</f>
        <v/>
      </c>
      <c r="Z325" s="7" t="str">
        <f>IF(LEN(Template!AG325)=0,"",Template!AG325)</f>
        <v/>
      </c>
      <c r="AA325" s="7" t="str">
        <f>IF(LEN(Template!AH325)=0,"",Template!AH325)</f>
        <v/>
      </c>
      <c r="AB325" s="7" t="str">
        <f>IF(LEN(Template!AI325)=0,"",Template!AI325)</f>
        <v/>
      </c>
      <c r="AC325" s="7" t="str">
        <f>IF(LEN(Template!AJ325)=0,"",Template!AJ325)</f>
        <v/>
      </c>
      <c r="AD325" s="7" t="str">
        <f>IF(LEN(Template!AK325)=0,"",Template!AK325)</f>
        <v>IS3</v>
      </c>
      <c r="AE325" s="7" t="str">
        <f>IF(LEN(Template!AL325)=0,"",Template!AL325)</f>
        <v>IS3</v>
      </c>
      <c r="AF325" s="7" t="str">
        <f>IF(LEN(Template!AM325)=0,"",Template!AM325)</f>
        <v>UL</v>
      </c>
      <c r="AG325" s="7" t="str">
        <f>IF(LEN(Template!AN325)=0,"",Template!AN325)</f>
        <v/>
      </c>
      <c r="AH325" s="7" t="str">
        <f>IF(LEN(Template!AO325)=0,"",Template!AO325)</f>
        <v>R1</v>
      </c>
      <c r="AI325" t="str">
        <f>IF(LEN(Template!AS325)=0,"",Template!AS325)</f>
        <v/>
      </c>
      <c r="AJ325" t="str">
        <f>IF(LEN(Template!AU325)=0,"",Template!AU325)</f>
        <v/>
      </c>
    </row>
    <row r="326" spans="1:36" x14ac:dyDescent="0.35">
      <c r="A326" s="7">
        <f ca="1">Template!A326</f>
        <v>322</v>
      </c>
      <c r="B326" s="181">
        <f ca="1">Template!B326</f>
        <v>44955.326724537037</v>
      </c>
      <c r="C326" t="str">
        <f ca="1">Template!C326</f>
        <v>WO-23003-210-A-1</v>
      </c>
      <c r="D326" t="str">
        <f ca="1">Template!E326</f>
        <v>U</v>
      </c>
      <c r="E326" s="7">
        <f ca="1">Template!G326</f>
        <v>0</v>
      </c>
      <c r="F326" s="7" t="e">
        <f ca="1">Template!H326</f>
        <v>#N/A</v>
      </c>
      <c r="G326" s="7">
        <f ca="1">Template!I326</f>
        <v>0.152</v>
      </c>
      <c r="H326" s="7">
        <f ca="1">Template!J326</f>
        <v>0.76200000000000001</v>
      </c>
      <c r="I326" s="7" t="e">
        <f ca="1">Template!K326</f>
        <v>#N/A</v>
      </c>
      <c r="J326" s="7">
        <f ca="1">Template!L326</f>
        <v>1.4970000000000001</v>
      </c>
      <c r="K326" s="7">
        <f ca="1">Template!M326</f>
        <v>0</v>
      </c>
      <c r="L326" s="7" t="e">
        <f ca="1">Template!N326</f>
        <v>#N/A</v>
      </c>
      <c r="M326" s="7">
        <f ca="1">Template!O326</f>
        <v>0.28899999999999998</v>
      </c>
      <c r="N326" s="7">
        <f ca="1">Template!P326</f>
        <v>1</v>
      </c>
      <c r="O326" s="7" t="str">
        <f ca="1">Template!Q326</f>
        <v>&lt;MRL</v>
      </c>
      <c r="P326" s="7" t="e">
        <f ca="1">Template!R326</f>
        <v>#N/A</v>
      </c>
      <c r="Q326" s="7" t="str">
        <f ca="1">Template!S326</f>
        <v>&lt;MRL</v>
      </c>
      <c r="R326" s="7" t="str">
        <f ca="1">Template!T326</f>
        <v>&lt;MRL</v>
      </c>
      <c r="S326" s="7" t="e">
        <f ca="1">Template!U326</f>
        <v>#N/A</v>
      </c>
      <c r="T326" s="7" t="str">
        <f ca="1">Template!V326</f>
        <v>&lt;MRL</v>
      </c>
      <c r="U326" s="7" t="str">
        <f ca="1">Template!W326</f>
        <v>&lt;MRL</v>
      </c>
      <c r="V326" s="7" t="e">
        <f ca="1">Template!X326</f>
        <v>#N/A</v>
      </c>
      <c r="W326" s="7" t="str">
        <f ca="1">Template!Y326</f>
        <v>&lt;MRL</v>
      </c>
      <c r="X326" t="str">
        <f ca="1">Template!AD326</f>
        <v/>
      </c>
      <c r="Y326" s="7" t="str">
        <f>IF(LEN(Template!AF326)=0,"",Template!AF326)</f>
        <v/>
      </c>
      <c r="Z326" s="7" t="str">
        <f>IF(LEN(Template!AG326)=0,"",Template!AG326)</f>
        <v/>
      </c>
      <c r="AA326" s="7" t="str">
        <f>IF(LEN(Template!AH326)=0,"",Template!AH326)</f>
        <v/>
      </c>
      <c r="AB326" s="7" t="str">
        <f>IF(LEN(Template!AI326)=0,"",Template!AI326)</f>
        <v/>
      </c>
      <c r="AC326" s="7" t="str">
        <f>IF(LEN(Template!AJ326)=0,"",Template!AJ326)</f>
        <v/>
      </c>
      <c r="AD326" s="7" t="str">
        <f>IF(LEN(Template!AK326)=0,"",Template!AK326)</f>
        <v/>
      </c>
      <c r="AE326" s="7" t="str">
        <f>IF(LEN(Template!AL326)=0,"",Template!AL326)</f>
        <v>IS4</v>
      </c>
      <c r="AF326" s="7" t="str">
        <f>IF(LEN(Template!AM326)=0,"",Template!AM326)</f>
        <v>IS4</v>
      </c>
      <c r="AG326" s="7" t="str">
        <f>IF(LEN(Template!AN326)=0,"",Template!AN326)</f>
        <v/>
      </c>
      <c r="AH326" s="7" t="str">
        <f>IF(LEN(Template!AO326)=0,"",Template!AO326)</f>
        <v/>
      </c>
      <c r="AI326" t="str">
        <f>IF(LEN(Template!AS326)=0,"",Template!AS326)</f>
        <v/>
      </c>
      <c r="AJ326" t="str">
        <f>IF(LEN(Template!AU326)=0,"",Template!AU326)</f>
        <v/>
      </c>
    </row>
    <row r="327" spans="1:36" x14ac:dyDescent="0.35">
      <c r="A327" s="7">
        <f ca="1">Template!A327</f>
        <v>323</v>
      </c>
      <c r="B327" s="181">
        <f ca="1">Template!B327</f>
        <v>44955.345532407409</v>
      </c>
      <c r="C327" t="str">
        <f ca="1">Template!C327</f>
        <v>WO-23003-211-A-1</v>
      </c>
      <c r="D327" t="str">
        <f ca="1">Template!E327</f>
        <v>U</v>
      </c>
      <c r="E327" s="7">
        <f ca="1">Template!G327</f>
        <v>0</v>
      </c>
      <c r="F327" s="7" t="e">
        <f ca="1">Template!H327</f>
        <v>#N/A</v>
      </c>
      <c r="G327" s="7">
        <f ca="1">Template!I327</f>
        <v>0</v>
      </c>
      <c r="H327" s="7">
        <f ca="1">Template!J327</f>
        <v>0.91600000000000004</v>
      </c>
      <c r="I327" s="7" t="e">
        <f ca="1">Template!K327</f>
        <v>#N/A</v>
      </c>
      <c r="J327" s="7">
        <f ca="1">Template!L327</f>
        <v>1.0740000000000001</v>
      </c>
      <c r="K327" s="7">
        <f ca="1">Template!M327</f>
        <v>0</v>
      </c>
      <c r="L327" s="7" t="e">
        <f ca="1">Template!N327</f>
        <v>#N/A</v>
      </c>
      <c r="M327" s="7">
        <f ca="1">Template!O327</f>
        <v>0.26500000000000001</v>
      </c>
      <c r="N327" s="7">
        <f ca="1">Template!P327</f>
        <v>1</v>
      </c>
      <c r="O327" s="7" t="str">
        <f ca="1">Template!Q327</f>
        <v>&lt;MRL</v>
      </c>
      <c r="P327" s="7" t="e">
        <f ca="1">Template!R327</f>
        <v>#N/A</v>
      </c>
      <c r="Q327" s="7" t="str">
        <f ca="1">Template!S327</f>
        <v>&lt;MRL</v>
      </c>
      <c r="R327" s="7" t="str">
        <f ca="1">Template!T327</f>
        <v>&lt;MRL</v>
      </c>
      <c r="S327" s="7" t="e">
        <f ca="1">Template!U327</f>
        <v>#N/A</v>
      </c>
      <c r="T327" s="7" t="str">
        <f ca="1">Template!V327</f>
        <v>&lt;MRL</v>
      </c>
      <c r="U327" s="7" t="str">
        <f ca="1">Template!W327</f>
        <v>&lt;MRL</v>
      </c>
      <c r="V327" s="7" t="e">
        <f ca="1">Template!X327</f>
        <v>#N/A</v>
      </c>
      <c r="W327" s="7" t="str">
        <f ca="1">Template!Y327</f>
        <v>&lt;MRL</v>
      </c>
      <c r="X327" t="str">
        <f ca="1">Template!AD327</f>
        <v/>
      </c>
      <c r="Y327" s="7" t="str">
        <f>IF(LEN(Template!AF327)=0,"",Template!AF327)</f>
        <v/>
      </c>
      <c r="Z327" s="7" t="str">
        <f>IF(LEN(Template!AG327)=0,"",Template!AG327)</f>
        <v/>
      </c>
      <c r="AA327" s="7" t="str">
        <f>IF(LEN(Template!AH327)=0,"",Template!AH327)</f>
        <v/>
      </c>
      <c r="AB327" s="7" t="str">
        <f>IF(LEN(Template!AI327)=0,"",Template!AI327)</f>
        <v/>
      </c>
      <c r="AC327" s="7" t="str">
        <f>IF(LEN(Template!AJ327)=0,"",Template!AJ327)</f>
        <v/>
      </c>
      <c r="AD327" s="7" t="str">
        <f>IF(LEN(Template!AK327)=0,"",Template!AK327)</f>
        <v/>
      </c>
      <c r="AE327" s="7" t="str">
        <f>IF(LEN(Template!AL327)=0,"",Template!AL327)</f>
        <v>IS4</v>
      </c>
      <c r="AF327" s="7" t="str">
        <f>IF(LEN(Template!AM327)=0,"",Template!AM327)</f>
        <v>IS4</v>
      </c>
      <c r="AG327" s="7" t="str">
        <f>IF(LEN(Template!AN327)=0,"",Template!AN327)</f>
        <v/>
      </c>
      <c r="AH327" s="7" t="str">
        <f>IF(LEN(Template!AO327)=0,"",Template!AO327)</f>
        <v/>
      </c>
      <c r="AI327" t="str">
        <f>IF(LEN(Template!AS327)=0,"",Template!AS327)</f>
        <v/>
      </c>
      <c r="AJ327" t="str">
        <f>IF(LEN(Template!AU327)=0,"",Template!AU327)</f>
        <v/>
      </c>
    </row>
    <row r="328" spans="1:36" x14ac:dyDescent="0.35">
      <c r="A328" s="7">
        <f ca="1">Template!A328</f>
        <v>324</v>
      </c>
      <c r="B328" s="181">
        <f ca="1">Template!B328</f>
        <v>44955.364328703705</v>
      </c>
      <c r="C328" t="str">
        <f ca="1">Template!C328</f>
        <v>AB-230117-02 LRB 22</v>
      </c>
      <c r="D328" t="str">
        <f ca="1">Template!E328</f>
        <v>K</v>
      </c>
      <c r="E328" s="7">
        <f ca="1">Template!G328</f>
        <v>0</v>
      </c>
      <c r="F328" s="7" t="e">
        <f ca="1">Template!H328</f>
        <v>#N/A</v>
      </c>
      <c r="G328" s="7">
        <f ca="1">Template!I328</f>
        <v>0.161</v>
      </c>
      <c r="H328" s="7">
        <f ca="1">Template!J328</f>
        <v>0.75600000000000001</v>
      </c>
      <c r="I328" s="7" t="e">
        <f ca="1">Template!K328</f>
        <v>#N/A</v>
      </c>
      <c r="J328" s="7">
        <f ca="1">Template!L328</f>
        <v>0.57399999999999995</v>
      </c>
      <c r="K328" s="7">
        <f ca="1">Template!M328</f>
        <v>0.186</v>
      </c>
      <c r="L328" s="7" t="e">
        <f ca="1">Template!N328</f>
        <v>#N/A</v>
      </c>
      <c r="M328" s="7">
        <f ca="1">Template!O328</f>
        <v>0.26700000000000002</v>
      </c>
      <c r="N328" s="7">
        <f ca="1">Template!P328</f>
        <v>1</v>
      </c>
      <c r="O328" s="7" t="str">
        <f ca="1">Template!Q328</f>
        <v>&lt;MRL</v>
      </c>
      <c r="P328" s="7" t="e">
        <f ca="1">Template!R328</f>
        <v>#N/A</v>
      </c>
      <c r="Q328" s="7" t="str">
        <f ca="1">Template!S328</f>
        <v>&lt;MRL</v>
      </c>
      <c r="R328" s="7" t="str">
        <f ca="1">Template!T328</f>
        <v>&lt;MRL</v>
      </c>
      <c r="S328" s="7" t="e">
        <f ca="1">Template!U328</f>
        <v>#N/A</v>
      </c>
      <c r="T328" s="7" t="str">
        <f ca="1">Template!V328</f>
        <v>&lt;MRL</v>
      </c>
      <c r="U328" s="7" t="str">
        <f ca="1">Template!W328</f>
        <v>&lt;MRL</v>
      </c>
      <c r="V328" s="7" t="e">
        <f ca="1">Template!X328</f>
        <v>#N/A</v>
      </c>
      <c r="W328" s="7" t="str">
        <f ca="1">Template!Y328</f>
        <v>&lt;MRL</v>
      </c>
      <c r="X328" t="str">
        <f ca="1">Template!AD328</f>
        <v/>
      </c>
      <c r="Y328" s="7" t="str">
        <f>IF(LEN(Template!AF328)=0,"",Template!AF328)</f>
        <v/>
      </c>
      <c r="Z328" s="7" t="str">
        <f>IF(LEN(Template!AG328)=0,"",Template!AG328)</f>
        <v/>
      </c>
      <c r="AA328" s="7" t="str">
        <f>IF(LEN(Template!AH328)=0,"",Template!AH328)</f>
        <v/>
      </c>
      <c r="AB328" s="7" t="str">
        <f>IF(LEN(Template!AI328)=0,"",Template!AI328)</f>
        <v/>
      </c>
      <c r="AC328" s="7" t="str">
        <f>IF(LEN(Template!AJ328)=0,"",Template!AJ328)</f>
        <v/>
      </c>
      <c r="AD328" s="7" t="str">
        <f>IF(LEN(Template!AK328)=0,"",Template!AK328)</f>
        <v/>
      </c>
      <c r="AE328" s="7" t="str">
        <f>IF(LEN(Template!AL328)=0,"",Template!AL328)</f>
        <v/>
      </c>
      <c r="AF328" s="7" t="str">
        <f>IF(LEN(Template!AM328)=0,"",Template!AM328)</f>
        <v>b</v>
      </c>
      <c r="AG328" s="7" t="str">
        <f>IF(LEN(Template!AN328)=0,"",Template!AN328)</f>
        <v/>
      </c>
      <c r="AH328" s="7" t="str">
        <f>IF(LEN(Template!AO328)=0,"",Template!AO328)</f>
        <v/>
      </c>
      <c r="AI328" t="str">
        <f>IF(LEN(Template!AS328)=0,"",Template!AS328)</f>
        <v/>
      </c>
      <c r="AJ328" t="str">
        <f>IF(LEN(Template!AU328)=0,"",Template!AU328)</f>
        <v/>
      </c>
    </row>
    <row r="329" spans="1:36" x14ac:dyDescent="0.35">
      <c r="A329" s="7">
        <f ca="1">Template!A329</f>
        <v>325</v>
      </c>
      <c r="B329" s="181">
        <f ca="1">Template!B329</f>
        <v>44955.383136574077</v>
      </c>
      <c r="C329" t="str">
        <f ca="1">Template!C329</f>
        <v>WO-23003-212-A-1</v>
      </c>
      <c r="D329" t="str">
        <f ca="1">Template!E329</f>
        <v>U</v>
      </c>
      <c r="E329" s="7">
        <f ca="1">Template!G329</f>
        <v>0</v>
      </c>
      <c r="F329" s="7" t="e">
        <f ca="1">Template!H329</f>
        <v>#N/A</v>
      </c>
      <c r="G329" s="7">
        <f ca="1">Template!I329</f>
        <v>0.224</v>
      </c>
      <c r="H329" s="7">
        <f ca="1">Template!J329</f>
        <v>0.80300000000000005</v>
      </c>
      <c r="I329" s="7" t="e">
        <f ca="1">Template!K329</f>
        <v>#N/A</v>
      </c>
      <c r="J329" s="7">
        <f ca="1">Template!L329</f>
        <v>1.1479999999999999</v>
      </c>
      <c r="K329" s="7">
        <f ca="1">Template!M329</f>
        <v>0</v>
      </c>
      <c r="L329" s="7" t="e">
        <f ca="1">Template!N329</f>
        <v>#N/A</v>
      </c>
      <c r="M329" s="7">
        <f ca="1">Template!O329</f>
        <v>0.28399999999999997</v>
      </c>
      <c r="N329" s="7">
        <f ca="1">Template!P329</f>
        <v>1</v>
      </c>
      <c r="O329" s="7" t="str">
        <f ca="1">Template!Q329</f>
        <v>&lt;MRL</v>
      </c>
      <c r="P329" s="7" t="e">
        <f ca="1">Template!R329</f>
        <v>#N/A</v>
      </c>
      <c r="Q329" s="7" t="str">
        <f ca="1">Template!S329</f>
        <v>&lt;MRL</v>
      </c>
      <c r="R329" s="7" t="str">
        <f ca="1">Template!T329</f>
        <v>&lt;MRL</v>
      </c>
      <c r="S329" s="7" t="e">
        <f ca="1">Template!U329</f>
        <v>#N/A</v>
      </c>
      <c r="T329" s="7" t="str">
        <f ca="1">Template!V329</f>
        <v>&lt;MRL</v>
      </c>
      <c r="U329" s="7" t="str">
        <f ca="1">Template!W329</f>
        <v>&lt;MRL</v>
      </c>
      <c r="V329" s="7" t="e">
        <f ca="1">Template!X329</f>
        <v>#N/A</v>
      </c>
      <c r="W329" s="7" t="str">
        <f ca="1">Template!Y329</f>
        <v>&lt;MRL</v>
      </c>
      <c r="X329" t="str">
        <f ca="1">Template!AD329</f>
        <v/>
      </c>
      <c r="Y329" s="7" t="str">
        <f>IF(LEN(Template!AF329)=0,"",Template!AF329)</f>
        <v/>
      </c>
      <c r="Z329" s="7" t="str">
        <f>IF(LEN(Template!AG329)=0,"",Template!AG329)</f>
        <v/>
      </c>
      <c r="AA329" s="7" t="str">
        <f>IF(LEN(Template!AH329)=0,"",Template!AH329)</f>
        <v/>
      </c>
      <c r="AB329" s="7" t="str">
        <f>IF(LEN(Template!AI329)=0,"",Template!AI329)</f>
        <v/>
      </c>
      <c r="AC329" s="7" t="str">
        <f>IF(LEN(Template!AJ329)=0,"",Template!AJ329)</f>
        <v/>
      </c>
      <c r="AD329" s="7" t="str">
        <f>IF(LEN(Template!AK329)=0,"",Template!AK329)</f>
        <v/>
      </c>
      <c r="AE329" s="7" t="str">
        <f>IF(LEN(Template!AL329)=0,"",Template!AL329)</f>
        <v>IS4</v>
      </c>
      <c r="AF329" s="7" t="str">
        <f>IF(LEN(Template!AM329)=0,"",Template!AM329)</f>
        <v>IS4</v>
      </c>
      <c r="AG329" s="7" t="str">
        <f>IF(LEN(Template!AN329)=0,"",Template!AN329)</f>
        <v/>
      </c>
      <c r="AH329" s="7" t="str">
        <f>IF(LEN(Template!AO329)=0,"",Template!AO329)</f>
        <v/>
      </c>
      <c r="AI329" t="str">
        <f>IF(LEN(Template!AS329)=0,"",Template!AS329)</f>
        <v/>
      </c>
      <c r="AJ329" t="str">
        <f>IF(LEN(Template!AU329)=0,"",Template!AU329)</f>
        <v/>
      </c>
    </row>
    <row r="330" spans="1:36" x14ac:dyDescent="0.35">
      <c r="A330" s="7">
        <f ca="1">Template!A330</f>
        <v>326</v>
      </c>
      <c r="B330" s="181">
        <f ca="1">Template!B330</f>
        <v>44955.401932870373</v>
      </c>
      <c r="C330" t="str">
        <f ca="1">Template!C330</f>
        <v>AB-230117-02 CCC-H 12</v>
      </c>
      <c r="D330" t="str">
        <f ca="1">Template!E330</f>
        <v>Q</v>
      </c>
      <c r="E330" s="7">
        <f ca="1">Template!G330</f>
        <v>343.096</v>
      </c>
      <c r="F330" s="7" t="e">
        <f ca="1">Template!H330</f>
        <v>#N/A</v>
      </c>
      <c r="G330" s="7">
        <f ca="1">Template!I330</f>
        <v>391.77699999999999</v>
      </c>
      <c r="H330" s="7">
        <f ca="1">Template!J330</f>
        <v>383.58100000000002</v>
      </c>
      <c r="I330" s="7" t="e">
        <f ca="1">Template!K330</f>
        <v>#N/A</v>
      </c>
      <c r="J330" s="7">
        <f ca="1">Template!L330</f>
        <v>375.36700000000002</v>
      </c>
      <c r="K330" s="7">
        <f ca="1">Template!M330</f>
        <v>373.92099999999999</v>
      </c>
      <c r="L330" s="7" t="e">
        <f ca="1">Template!N330</f>
        <v>#N/A</v>
      </c>
      <c r="M330" s="7">
        <f ca="1">Template!O330</f>
        <v>372.44799999999998</v>
      </c>
      <c r="N330" s="7">
        <f ca="1">Template!P330</f>
        <v>1</v>
      </c>
      <c r="O330" s="7">
        <f ca="1">Template!Q330</f>
        <v>343.096</v>
      </c>
      <c r="P330" s="7" t="e">
        <f ca="1">Template!R330</f>
        <v>#N/A</v>
      </c>
      <c r="Q330" s="7">
        <f ca="1">Template!S330</f>
        <v>391.77699999999999</v>
      </c>
      <c r="R330" s="7">
        <f ca="1">Template!T330</f>
        <v>383.58100000000002</v>
      </c>
      <c r="S330" s="7" t="e">
        <f ca="1">Template!U330</f>
        <v>#N/A</v>
      </c>
      <c r="T330" s="7">
        <f ca="1">Template!V330</f>
        <v>375.36700000000002</v>
      </c>
      <c r="U330" s="7">
        <f ca="1">Template!W330</f>
        <v>373.92099999999999</v>
      </c>
      <c r="V330" s="7" t="e">
        <f ca="1">Template!X330</f>
        <v>#N/A</v>
      </c>
      <c r="W330" s="7">
        <f ca="1">Template!Y330</f>
        <v>372.44799999999998</v>
      </c>
      <c r="X330" t="str">
        <f ca="1">Template!AD330</f>
        <v/>
      </c>
      <c r="Y330" s="7" t="str">
        <f>IF(LEN(Template!AF330)=0,"",Template!AF330)</f>
        <v/>
      </c>
      <c r="Z330" s="7" t="str">
        <f>IF(LEN(Template!AG330)=0,"",Template!AG330)</f>
        <v/>
      </c>
      <c r="AA330" s="7" t="str">
        <f>IF(LEN(Template!AH330)=0,"",Template!AH330)</f>
        <v/>
      </c>
      <c r="AB330" s="7" t="str">
        <f>IF(LEN(Template!AI330)=0,"",Template!AI330)</f>
        <v/>
      </c>
      <c r="AC330" s="7" t="str">
        <f>IF(LEN(Template!AJ330)=0,"",Template!AJ330)</f>
        <v/>
      </c>
      <c r="AD330" s="7" t="str">
        <f>IF(LEN(Template!AK330)=0,"",Template!AK330)</f>
        <v/>
      </c>
      <c r="AE330" s="7" t="str">
        <f>IF(LEN(Template!AL330)=0,"",Template!AL330)</f>
        <v/>
      </c>
      <c r="AF330" s="7" t="str">
        <f>IF(LEN(Template!AM330)=0,"",Template!AM330)</f>
        <v>C</v>
      </c>
      <c r="AG330" s="7" t="str">
        <f>IF(LEN(Template!AN330)=0,"",Template!AN330)</f>
        <v/>
      </c>
      <c r="AH330" s="7" t="str">
        <f>IF(LEN(Template!AO330)=0,"",Template!AO330)</f>
        <v/>
      </c>
      <c r="AI330" t="str">
        <f>IF(LEN(Template!AS330)=0,"",Template!AS330)</f>
        <v>Carryover in CCC, not a cal failure. QCS Okay</v>
      </c>
      <c r="AJ330" t="str">
        <f>IF(LEN(Template!AU330)=0,"",Template!AU330)</f>
        <v/>
      </c>
    </row>
    <row r="331" spans="1:36" x14ac:dyDescent="0.35">
      <c r="A331" s="7">
        <f ca="1">Template!A331</f>
        <v>327</v>
      </c>
      <c r="B331" s="181">
        <f ca="1">Template!B331</f>
        <v>44955.420740740738</v>
      </c>
      <c r="C331" t="str">
        <f ca="1">Template!C331</f>
        <v>AB-230117-02 QCS 2</v>
      </c>
      <c r="D331" t="str">
        <f ca="1">Template!E331</f>
        <v>Q</v>
      </c>
      <c r="E331" s="7">
        <f ca="1">Template!G331</f>
        <v>194.12100000000001</v>
      </c>
      <c r="F331" s="7" t="e">
        <f ca="1">Template!H331</f>
        <v>#N/A</v>
      </c>
      <c r="G331" s="7">
        <f ca="1">Template!I331</f>
        <v>224.43100000000001</v>
      </c>
      <c r="H331" s="7">
        <f ca="1">Template!J331</f>
        <v>212.761</v>
      </c>
      <c r="I331" s="7" t="e">
        <f ca="1">Template!K331</f>
        <v>#N/A</v>
      </c>
      <c r="J331" s="7">
        <f ca="1">Template!L331</f>
        <v>218.131</v>
      </c>
      <c r="K331" s="7">
        <f ca="1">Template!M331</f>
        <v>232.69</v>
      </c>
      <c r="L331" s="7" t="e">
        <f ca="1">Template!N331</f>
        <v>#N/A</v>
      </c>
      <c r="M331" s="7">
        <f ca="1">Template!O331</f>
        <v>220.16499999999999</v>
      </c>
      <c r="N331" s="7">
        <f ca="1">Template!P331</f>
        <v>1</v>
      </c>
      <c r="O331" s="7">
        <f ca="1">Template!Q331</f>
        <v>194.12100000000001</v>
      </c>
      <c r="P331" s="7" t="e">
        <f ca="1">Template!R331</f>
        <v>#N/A</v>
      </c>
      <c r="Q331" s="7">
        <f ca="1">Template!S331</f>
        <v>224.43100000000001</v>
      </c>
      <c r="R331" s="7">
        <f ca="1">Template!T331</f>
        <v>212.761</v>
      </c>
      <c r="S331" s="7" t="e">
        <f ca="1">Template!U331</f>
        <v>#N/A</v>
      </c>
      <c r="T331" s="7">
        <f ca="1">Template!V331</f>
        <v>218.131</v>
      </c>
      <c r="U331" s="7">
        <f ca="1">Template!W331</f>
        <v>232.69</v>
      </c>
      <c r="V331" s="7" t="e">
        <f ca="1">Template!X331</f>
        <v>#N/A</v>
      </c>
      <c r="W331" s="7">
        <f ca="1">Template!Y331</f>
        <v>220.16499999999999</v>
      </c>
      <c r="X331" t="str">
        <f ca="1">Template!AD331</f>
        <v/>
      </c>
      <c r="Y331" s="7" t="str">
        <f>IF(LEN(Template!AF331)=0,"",Template!AF331)</f>
        <v/>
      </c>
      <c r="Z331" s="7" t="str">
        <f>IF(LEN(Template!AG331)=0,"",Template!AG331)</f>
        <v/>
      </c>
      <c r="AA331" s="7" t="str">
        <f>IF(LEN(Template!AH331)=0,"",Template!AH331)</f>
        <v/>
      </c>
      <c r="AB331" s="7" t="str">
        <f>IF(LEN(Template!AI331)=0,"",Template!AI331)</f>
        <v/>
      </c>
      <c r="AC331" s="7" t="str">
        <f>IF(LEN(Template!AJ331)=0,"",Template!AJ331)</f>
        <v/>
      </c>
      <c r="AD331" s="7" t="str">
        <f>IF(LEN(Template!AK331)=0,"",Template!AK331)</f>
        <v/>
      </c>
      <c r="AE331" s="7" t="str">
        <f>IF(LEN(Template!AL331)=0,"",Template!AL331)</f>
        <v/>
      </c>
      <c r="AF331" s="7" t="str">
        <f>IF(LEN(Template!AM331)=0,"",Template!AM331)</f>
        <v/>
      </c>
      <c r="AG331" s="7" t="str">
        <f>IF(LEN(Template!AN331)=0,"",Template!AN331)</f>
        <v/>
      </c>
      <c r="AH331" s="7" t="str">
        <f>IF(LEN(Template!AO331)=0,"",Template!AO331)</f>
        <v/>
      </c>
      <c r="AI331" t="str">
        <f>IF(LEN(Template!AS331)=0,"",Template!AS331)</f>
        <v/>
      </c>
      <c r="AJ331" t="str">
        <f>IF(LEN(Template!AU331)=0,"",Template!AU331)</f>
        <v/>
      </c>
    </row>
    <row r="332" spans="1:36" x14ac:dyDescent="0.35">
      <c r="A332" s="7">
        <f ca="1">Template!A332</f>
        <v>328</v>
      </c>
      <c r="B332" s="181">
        <f ca="1">Template!B332</f>
        <v>44956.468773148146</v>
      </c>
      <c r="C332" t="str">
        <f ca="1">Template!C332</f>
        <v>LRB-22-reprep</v>
      </c>
      <c r="D332" t="str">
        <f ca="1">Template!E332</f>
        <v>K</v>
      </c>
      <c r="E332" s="7">
        <f ca="1">Template!G332</f>
        <v>0</v>
      </c>
      <c r="F332" s="7" t="e">
        <f ca="1">Template!H332</f>
        <v>#N/A</v>
      </c>
      <c r="G332" s="7">
        <f ca="1">Template!I332</f>
        <v>0</v>
      </c>
      <c r="H332" s="7">
        <f ca="1">Template!J332</f>
        <v>0.435</v>
      </c>
      <c r="I332" s="7" t="e">
        <f ca="1">Template!K332</f>
        <v>#N/A</v>
      </c>
      <c r="J332" s="7">
        <f ca="1">Template!L332</f>
        <v>2.3340000000000001</v>
      </c>
      <c r="K332" s="7">
        <f ca="1">Template!M332</f>
        <v>0.439</v>
      </c>
      <c r="L332" s="7" t="e">
        <f ca="1">Template!N332</f>
        <v>#N/A</v>
      </c>
      <c r="M332" s="7">
        <f ca="1">Template!O332</f>
        <v>0.41699999999999998</v>
      </c>
      <c r="N332" s="7">
        <f ca="1">Template!P332</f>
        <v>1</v>
      </c>
      <c r="O332" s="7" t="str">
        <f ca="1">Template!Q332</f>
        <v>&lt;MRL</v>
      </c>
      <c r="P332" s="7" t="e">
        <f ca="1">Template!R332</f>
        <v>#N/A</v>
      </c>
      <c r="Q332" s="7" t="str">
        <f ca="1">Template!S332</f>
        <v>&lt;MRL</v>
      </c>
      <c r="R332" s="7" t="str">
        <f ca="1">Template!T332</f>
        <v>&lt;MRL</v>
      </c>
      <c r="S332" s="7" t="e">
        <f ca="1">Template!U332</f>
        <v>#N/A</v>
      </c>
      <c r="T332" s="7" t="str">
        <f ca="1">Template!V332</f>
        <v>&lt;MRL</v>
      </c>
      <c r="U332" s="7" t="str">
        <f ca="1">Template!W332</f>
        <v>&lt;MRL</v>
      </c>
      <c r="V332" s="7" t="e">
        <f ca="1">Template!X332</f>
        <v>#N/A</v>
      </c>
      <c r="W332" s="7" t="str">
        <f ca="1">Template!Y332</f>
        <v>&lt;MRL</v>
      </c>
      <c r="X332" t="str">
        <f ca="1">Template!AD332</f>
        <v/>
      </c>
      <c r="Y332" s="7" t="str">
        <f>IF(LEN(Template!AF332)=0,"",Template!AF332)</f>
        <v>IS1</v>
      </c>
      <c r="Z332" s="7" t="str">
        <f>IF(LEN(Template!AG332)=0,"",Template!AG332)</f>
        <v/>
      </c>
      <c r="AA332" s="7" t="str">
        <f>IF(LEN(Template!AH332)=0,"",Template!AH332)</f>
        <v/>
      </c>
      <c r="AB332" s="7" t="str">
        <f>IF(LEN(Template!AI332)=0,"",Template!AI332)</f>
        <v/>
      </c>
      <c r="AC332" s="7" t="str">
        <f>IF(LEN(Template!AJ332)=0,"",Template!AJ332)</f>
        <v/>
      </c>
      <c r="AD332" s="7" t="str">
        <f>IF(LEN(Template!AK332)=0,"",Template!AK332)</f>
        <v/>
      </c>
      <c r="AE332" s="7" t="str">
        <f>IF(LEN(Template!AL332)=0,"",Template!AL332)</f>
        <v/>
      </c>
      <c r="AF332" s="7" t="str">
        <f>IF(LEN(Template!AM332)=0,"",Template!AM332)</f>
        <v>b</v>
      </c>
      <c r="AG332" s="7" t="str">
        <f>IF(LEN(Template!AN332)=0,"",Template!AN332)</f>
        <v/>
      </c>
      <c r="AH332" s="7" t="str">
        <f>IF(LEN(Template!AO332)=0,"",Template!AO332)</f>
        <v/>
      </c>
      <c r="AI332" t="str">
        <f>IF(LEN(Template!AS332)=0,"",Template!AS332)</f>
        <v/>
      </c>
      <c r="AJ332" t="str">
        <f>IF(LEN(Template!AU332)=0,"",Template!AU332)</f>
        <v/>
      </c>
    </row>
    <row r="333" spans="1:36" x14ac:dyDescent="0.35">
      <c r="A333" s="7">
        <f ca="1">Template!A333</f>
        <v>329</v>
      </c>
      <c r="B333" s="181">
        <f ca="1">Template!B333</f>
        <v>44956.487592592595</v>
      </c>
      <c r="C333" t="str">
        <f ca="1">Template!C333</f>
        <v>LRB-22-reprep-inj2</v>
      </c>
      <c r="D333" t="str">
        <f ca="1">Template!E333</f>
        <v>K</v>
      </c>
      <c r="E333" s="7">
        <f ca="1">Template!G333</f>
        <v>0</v>
      </c>
      <c r="F333" s="7" t="e">
        <f ca="1">Template!H333</f>
        <v>#N/A</v>
      </c>
      <c r="G333" s="7">
        <f ca="1">Template!I333</f>
        <v>0.21199999999999999</v>
      </c>
      <c r="H333" s="7">
        <f ca="1">Template!J333</f>
        <v>0.49399999999999999</v>
      </c>
      <c r="I333" s="7" t="e">
        <f ca="1">Template!K333</f>
        <v>#N/A</v>
      </c>
      <c r="J333" s="7">
        <f ca="1">Template!L333</f>
        <v>2.2400000000000002</v>
      </c>
      <c r="K333" s="7">
        <f ca="1">Template!M333</f>
        <v>0.435</v>
      </c>
      <c r="L333" s="7" t="e">
        <f ca="1">Template!N333</f>
        <v>#N/A</v>
      </c>
      <c r="M333" s="7">
        <f ca="1">Template!O333</f>
        <v>0.40400000000000003</v>
      </c>
      <c r="N333" s="7">
        <f ca="1">Template!P333</f>
        <v>1</v>
      </c>
      <c r="O333" s="7" t="str">
        <f ca="1">Template!Q333</f>
        <v>&lt;MRL</v>
      </c>
      <c r="P333" s="7" t="e">
        <f ca="1">Template!R333</f>
        <v>#N/A</v>
      </c>
      <c r="Q333" s="7" t="str">
        <f ca="1">Template!S333</f>
        <v>&lt;MRL</v>
      </c>
      <c r="R333" s="7" t="str">
        <f ca="1">Template!T333</f>
        <v>&lt;MRL</v>
      </c>
      <c r="S333" s="7" t="e">
        <f ca="1">Template!U333</f>
        <v>#N/A</v>
      </c>
      <c r="T333" s="7" t="str">
        <f ca="1">Template!V333</f>
        <v>&lt;MRL</v>
      </c>
      <c r="U333" s="7" t="str">
        <f ca="1">Template!W333</f>
        <v>&lt;MRL</v>
      </c>
      <c r="V333" s="7" t="e">
        <f ca="1">Template!X333</f>
        <v>#N/A</v>
      </c>
      <c r="W333" s="7" t="str">
        <f ca="1">Template!Y333</f>
        <v>&lt;MRL</v>
      </c>
      <c r="X333" t="str">
        <f ca="1">Template!AD333</f>
        <v/>
      </c>
      <c r="Y333" s="7" t="str">
        <f>IF(LEN(Template!AF333)=0,"",Template!AF333)</f>
        <v>IS1</v>
      </c>
      <c r="Z333" s="7" t="str">
        <f>IF(LEN(Template!AG333)=0,"",Template!AG333)</f>
        <v/>
      </c>
      <c r="AA333" s="7" t="str">
        <f>IF(LEN(Template!AH333)=0,"",Template!AH333)</f>
        <v/>
      </c>
      <c r="AB333" s="7" t="str">
        <f>IF(LEN(Template!AI333)=0,"",Template!AI333)</f>
        <v/>
      </c>
      <c r="AC333" s="7" t="str">
        <f>IF(LEN(Template!AJ333)=0,"",Template!AJ333)</f>
        <v/>
      </c>
      <c r="AD333" s="7" t="str">
        <f>IF(LEN(Template!AK333)=0,"",Template!AK333)</f>
        <v/>
      </c>
      <c r="AE333" s="7" t="str">
        <f>IF(LEN(Template!AL333)=0,"",Template!AL333)</f>
        <v/>
      </c>
      <c r="AF333" s="7" t="str">
        <f>IF(LEN(Template!AM333)=0,"",Template!AM333)</f>
        <v>b</v>
      </c>
      <c r="AG333" s="7" t="str">
        <f>IF(LEN(Template!AN333)=0,"",Template!AN333)</f>
        <v/>
      </c>
      <c r="AH333" s="7" t="str">
        <f>IF(LEN(Template!AO333)=0,"",Template!AO333)</f>
        <v/>
      </c>
      <c r="AI333" t="str">
        <f>IF(LEN(Template!AS333)=0,"",Template!AS333)</f>
        <v/>
      </c>
      <c r="AJ333" t="str">
        <f>IF(LEN(Template!AU333)=0,"",Template!AU333)</f>
        <v/>
      </c>
    </row>
    <row r="334" spans="1:36" x14ac:dyDescent="0.35">
      <c r="A334" s="7">
        <f ca="1">Template!A334</f>
        <v>330</v>
      </c>
      <c r="B334" s="181">
        <f ca="1">Template!B334</f>
        <v>44956.506388888891</v>
      </c>
      <c r="C334" t="str">
        <f ca="1">Template!C334</f>
        <v>WO-23003-203-A-1B</v>
      </c>
      <c r="D334" t="str">
        <f ca="1">Template!E334</f>
        <v>U</v>
      </c>
      <c r="E334" s="7">
        <f ca="1">Template!G334</f>
        <v>0</v>
      </c>
      <c r="F334" s="7" t="e">
        <f ca="1">Template!H334</f>
        <v>#N/A</v>
      </c>
      <c r="G334" s="7">
        <f ca="1">Template!I334</f>
        <v>0.23100000000000001</v>
      </c>
      <c r="H334" s="7">
        <f ca="1">Template!J334</f>
        <v>0.86799999999999999</v>
      </c>
      <c r="I334" s="7" t="e">
        <f ca="1">Template!K334</f>
        <v>#N/A</v>
      </c>
      <c r="J334" s="7">
        <f ca="1">Template!L334</f>
        <v>4.4909999999999997</v>
      </c>
      <c r="K334" s="7">
        <f ca="1">Template!M334</f>
        <v>0.32600000000000001</v>
      </c>
      <c r="L334" s="7" t="e">
        <f ca="1">Template!N334</f>
        <v>#N/A</v>
      </c>
      <c r="M334" s="7">
        <f ca="1">Template!O334</f>
        <v>0.378</v>
      </c>
      <c r="N334" s="7">
        <f ca="1">Template!P334</f>
        <v>1</v>
      </c>
      <c r="O334" s="7" t="str">
        <f ca="1">Template!Q334</f>
        <v>&lt;MRL</v>
      </c>
      <c r="P334" s="7" t="e">
        <f ca="1">Template!R334</f>
        <v>#N/A</v>
      </c>
      <c r="Q334" s="7" t="str">
        <f ca="1">Template!S334</f>
        <v>&lt;MRL</v>
      </c>
      <c r="R334" s="7" t="str">
        <f ca="1">Template!T334</f>
        <v>&lt;MRL</v>
      </c>
      <c r="S334" s="7" t="e">
        <f ca="1">Template!U334</f>
        <v>#N/A</v>
      </c>
      <c r="T334" s="7" t="str">
        <f ca="1">Template!V334</f>
        <v>&lt;MRL</v>
      </c>
      <c r="U334" s="7" t="str">
        <f ca="1">Template!W334</f>
        <v>&lt;MRL</v>
      </c>
      <c r="V334" s="7" t="e">
        <f ca="1">Template!X334</f>
        <v>#N/A</v>
      </c>
      <c r="W334" s="7" t="str">
        <f ca="1">Template!Y334</f>
        <v>&lt;MRL</v>
      </c>
      <c r="X334" t="str">
        <f ca="1">Template!AD334</f>
        <v/>
      </c>
      <c r="Y334" s="7" t="str">
        <f>IF(LEN(Template!AF334)=0,"",Template!AF334)</f>
        <v/>
      </c>
      <c r="Z334" s="7" t="str">
        <f>IF(LEN(Template!AG334)=0,"",Template!AG334)</f>
        <v/>
      </c>
      <c r="AA334" s="7" t="str">
        <f>IF(LEN(Template!AH334)=0,"",Template!AH334)</f>
        <v/>
      </c>
      <c r="AB334" s="7" t="str">
        <f>IF(LEN(Template!AI334)=0,"",Template!AI334)</f>
        <v/>
      </c>
      <c r="AC334" s="7" t="str">
        <f>IF(LEN(Template!AJ334)=0,"",Template!AJ334)</f>
        <v/>
      </c>
      <c r="AD334" s="7" t="str">
        <f>IF(LEN(Template!AK334)=0,"",Template!AK334)</f>
        <v/>
      </c>
      <c r="AE334" s="7" t="str">
        <f>IF(LEN(Template!AL334)=0,"",Template!AL334)</f>
        <v/>
      </c>
      <c r="AF334" s="7" t="str">
        <f>IF(LEN(Template!AM334)=0,"",Template!AM334)</f>
        <v>IS4</v>
      </c>
      <c r="AG334" s="7" t="str">
        <f>IF(LEN(Template!AN334)=0,"",Template!AN334)</f>
        <v/>
      </c>
      <c r="AH334" s="7" t="str">
        <f>IF(LEN(Template!AO334)=0,"",Template!AO334)</f>
        <v/>
      </c>
      <c r="AI334" t="str">
        <f>IF(LEN(Template!AS334)=0,"",Template!AS334)</f>
        <v/>
      </c>
      <c r="AJ334" t="str">
        <f>IF(LEN(Template!AU334)=0,"",Template!AU334)</f>
        <v/>
      </c>
    </row>
    <row r="335" spans="1:36" x14ac:dyDescent="0.35">
      <c r="A335" s="7">
        <f ca="1">Template!A335</f>
        <v>331</v>
      </c>
      <c r="B335" s="181">
        <f ca="1">Template!B335</f>
        <v>44956.525208333333</v>
      </c>
      <c r="C335" t="str">
        <f ca="1">Template!C335</f>
        <v>WO-23003-204-A-1B</v>
      </c>
      <c r="D335" t="str">
        <f ca="1">Template!E335</f>
        <v>U</v>
      </c>
      <c r="E335" s="7">
        <f ca="1">Template!G335</f>
        <v>0</v>
      </c>
      <c r="F335" s="7" t="e">
        <f ca="1">Template!H335</f>
        <v>#N/A</v>
      </c>
      <c r="G335" s="7">
        <f ca="1">Template!I335</f>
        <v>0.313</v>
      </c>
      <c r="H335" s="7">
        <f ca="1">Template!J335</f>
        <v>1.758</v>
      </c>
      <c r="I335" s="7" t="e">
        <f ca="1">Template!K335</f>
        <v>#N/A</v>
      </c>
      <c r="J335" s="7">
        <f ca="1">Template!L335</f>
        <v>9.3390000000000004</v>
      </c>
      <c r="K335" s="7">
        <f ca="1">Template!M335</f>
        <v>0</v>
      </c>
      <c r="L335" s="7" t="e">
        <f ca="1">Template!N335</f>
        <v>#N/A</v>
      </c>
      <c r="M335" s="7">
        <f ca="1">Template!O335</f>
        <v>0.315</v>
      </c>
      <c r="N335" s="7">
        <f ca="1">Template!P335</f>
        <v>1</v>
      </c>
      <c r="O335" s="7" t="str">
        <f ca="1">Template!Q335</f>
        <v>&lt;MRL</v>
      </c>
      <c r="P335" s="7" t="e">
        <f ca="1">Template!R335</f>
        <v>#N/A</v>
      </c>
      <c r="Q335" s="7" t="str">
        <f ca="1">Template!S335</f>
        <v>&lt;MRL</v>
      </c>
      <c r="R335" s="7" t="str">
        <f ca="1">Template!T335</f>
        <v>&lt;MRL</v>
      </c>
      <c r="S335" s="7" t="e">
        <f ca="1">Template!U335</f>
        <v>#N/A</v>
      </c>
      <c r="T335" s="7">
        <f ca="1">Template!V335</f>
        <v>9.3390000000000004</v>
      </c>
      <c r="U335" s="7" t="str">
        <f ca="1">Template!W335</f>
        <v>&lt;MRL</v>
      </c>
      <c r="V335" s="7" t="e">
        <f ca="1">Template!X335</f>
        <v>#N/A</v>
      </c>
      <c r="W335" s="7" t="str">
        <f ca="1">Template!Y335</f>
        <v>&lt;MRL</v>
      </c>
      <c r="X335" t="str">
        <f ca="1">Template!AD335</f>
        <v/>
      </c>
      <c r="Y335" s="7" t="str">
        <f>IF(LEN(Template!AF335)=0,"",Template!AF335)</f>
        <v/>
      </c>
      <c r="Z335" s="7" t="str">
        <f>IF(LEN(Template!AG335)=0,"",Template!AG335)</f>
        <v/>
      </c>
      <c r="AA335" s="7" t="str">
        <f>IF(LEN(Template!AH335)=0,"",Template!AH335)</f>
        <v/>
      </c>
      <c r="AB335" s="7" t="str">
        <f>IF(LEN(Template!AI335)=0,"",Template!AI335)</f>
        <v/>
      </c>
      <c r="AC335" s="7" t="str">
        <f>IF(LEN(Template!AJ335)=0,"",Template!AJ335)</f>
        <v/>
      </c>
      <c r="AD335" s="7" t="str">
        <f>IF(LEN(Template!AK335)=0,"",Template!AK335)</f>
        <v/>
      </c>
      <c r="AE335" s="7" t="str">
        <f>IF(LEN(Template!AL335)=0,"",Template!AL335)</f>
        <v>IS3</v>
      </c>
      <c r="AF335" s="7" t="str">
        <f>IF(LEN(Template!AM335)=0,"",Template!AM335)</f>
        <v>IS4</v>
      </c>
      <c r="AG335" s="7" t="str">
        <f>IF(LEN(Template!AN335)=0,"",Template!AN335)</f>
        <v/>
      </c>
      <c r="AH335" s="7" t="str">
        <f>IF(LEN(Template!AO335)=0,"",Template!AO335)</f>
        <v/>
      </c>
      <c r="AI335" t="str">
        <f>IF(LEN(Template!AS335)=0,"",Template!AS335)</f>
        <v/>
      </c>
      <c r="AJ335" t="str">
        <f>IF(LEN(Template!AU335)=0,"",Template!AU335)</f>
        <v/>
      </c>
    </row>
    <row r="336" spans="1:36" x14ac:dyDescent="0.35">
      <c r="A336" s="7">
        <f ca="1">Template!A336</f>
        <v>332</v>
      </c>
      <c r="B336" s="181">
        <f ca="1">Template!B336</f>
        <v>44956.544016203705</v>
      </c>
      <c r="C336" t="str">
        <f ca="1">Template!C336</f>
        <v>WO-23003-205-A-1B</v>
      </c>
      <c r="D336" t="str">
        <f ca="1">Template!E336</f>
        <v>U</v>
      </c>
      <c r="E336" s="7">
        <f ca="1">Template!G336</f>
        <v>0</v>
      </c>
      <c r="F336" s="7" t="e">
        <f ca="1">Template!H336</f>
        <v>#N/A</v>
      </c>
      <c r="G336" s="7">
        <f ca="1">Template!I336</f>
        <v>0.35</v>
      </c>
      <c r="H336" s="7">
        <f ca="1">Template!J336</f>
        <v>1.411</v>
      </c>
      <c r="I336" s="7" t="e">
        <f ca="1">Template!K336</f>
        <v>#N/A</v>
      </c>
      <c r="J336" s="7">
        <f ca="1">Template!L336</f>
        <v>7.6980000000000004</v>
      </c>
      <c r="K336" s="7">
        <f ca="1">Template!M336</f>
        <v>0</v>
      </c>
      <c r="L336" s="7" t="e">
        <f ca="1">Template!N336</f>
        <v>#N/A</v>
      </c>
      <c r="M336" s="7">
        <f ca="1">Template!O336</f>
        <v>0.34300000000000003</v>
      </c>
      <c r="N336" s="7">
        <f ca="1">Template!P336</f>
        <v>1</v>
      </c>
      <c r="O336" s="7" t="str">
        <f ca="1">Template!Q336</f>
        <v>&lt;MRL</v>
      </c>
      <c r="P336" s="7" t="e">
        <f ca="1">Template!R336</f>
        <v>#N/A</v>
      </c>
      <c r="Q336" s="7" t="str">
        <f ca="1">Template!S336</f>
        <v>&lt;MRL</v>
      </c>
      <c r="R336" s="7" t="str">
        <f ca="1">Template!T336</f>
        <v>&lt;MRL</v>
      </c>
      <c r="S336" s="7" t="e">
        <f ca="1">Template!U336</f>
        <v>#N/A</v>
      </c>
      <c r="T336" s="7">
        <f ca="1">Template!V336</f>
        <v>7.6980000000000004</v>
      </c>
      <c r="U336" s="7" t="str">
        <f ca="1">Template!W336</f>
        <v>&lt;MRL</v>
      </c>
      <c r="V336" s="7" t="e">
        <f ca="1">Template!X336</f>
        <v>#N/A</v>
      </c>
      <c r="W336" s="7" t="str">
        <f ca="1">Template!Y336</f>
        <v>&lt;MRL</v>
      </c>
      <c r="X336" t="str">
        <f ca="1">Template!AD336</f>
        <v/>
      </c>
      <c r="Y336" s="7" t="str">
        <f>IF(LEN(Template!AF336)=0,"",Template!AF336)</f>
        <v/>
      </c>
      <c r="Z336" s="7" t="str">
        <f>IF(LEN(Template!AG336)=0,"",Template!AG336)</f>
        <v/>
      </c>
      <c r="AA336" s="7" t="str">
        <f>IF(LEN(Template!AH336)=0,"",Template!AH336)</f>
        <v/>
      </c>
      <c r="AB336" s="7" t="str">
        <f>IF(LEN(Template!AI336)=0,"",Template!AI336)</f>
        <v/>
      </c>
      <c r="AC336" s="7" t="str">
        <f>IF(LEN(Template!AJ336)=0,"",Template!AJ336)</f>
        <v/>
      </c>
      <c r="AD336" s="7" t="str">
        <f>IF(LEN(Template!AK336)=0,"",Template!AK336)</f>
        <v/>
      </c>
      <c r="AE336" s="7" t="str">
        <f>IF(LEN(Template!AL336)=0,"",Template!AL336)</f>
        <v>IS3</v>
      </c>
      <c r="AF336" s="7" t="str">
        <f>IF(LEN(Template!AM336)=0,"",Template!AM336)</f>
        <v>IS4</v>
      </c>
      <c r="AG336" s="7" t="str">
        <f>IF(LEN(Template!AN336)=0,"",Template!AN336)</f>
        <v/>
      </c>
      <c r="AH336" s="7" t="str">
        <f>IF(LEN(Template!AO336)=0,"",Template!AO336)</f>
        <v/>
      </c>
      <c r="AI336" t="str">
        <f>IF(LEN(Template!AS336)=0,"",Template!AS336)</f>
        <v/>
      </c>
      <c r="AJ336" t="str">
        <f>IF(LEN(Template!AU336)=0,"",Template!AU336)</f>
        <v/>
      </c>
    </row>
    <row r="337" spans="1:36" x14ac:dyDescent="0.35">
      <c r="A337" s="7">
        <f ca="1">Template!A337</f>
        <v>333</v>
      </c>
      <c r="B337" s="181">
        <f ca="1">Template!B337</f>
        <v>44956.5628125</v>
      </c>
      <c r="C337" t="str">
        <f ca="1">Template!C337</f>
        <v>WO-23003-206-A-1B</v>
      </c>
      <c r="D337" t="str">
        <f ca="1">Template!E337</f>
        <v>U</v>
      </c>
      <c r="E337" s="7">
        <f ca="1">Template!G337</f>
        <v>0</v>
      </c>
      <c r="F337" s="7" t="e">
        <f ca="1">Template!H337</f>
        <v>#N/A</v>
      </c>
      <c r="G337" s="7">
        <f ca="1">Template!I337</f>
        <v>0.35599999999999998</v>
      </c>
      <c r="H337" s="7">
        <f ca="1">Template!J337</f>
        <v>0.79400000000000004</v>
      </c>
      <c r="I337" s="7" t="e">
        <f ca="1">Template!K337</f>
        <v>#N/A</v>
      </c>
      <c r="J337" s="7">
        <f ca="1">Template!L337</f>
        <v>4.8899999999999997</v>
      </c>
      <c r="K337" s="7">
        <f ca="1">Template!M337</f>
        <v>0.36199999999999999</v>
      </c>
      <c r="L337" s="7" t="e">
        <f ca="1">Template!N337</f>
        <v>#N/A</v>
      </c>
      <c r="M337" s="7">
        <f ca="1">Template!O337</f>
        <v>0.34699999999999998</v>
      </c>
      <c r="N337" s="7">
        <f ca="1">Template!P337</f>
        <v>1</v>
      </c>
      <c r="O337" s="7" t="str">
        <f ca="1">Template!Q337</f>
        <v>&lt;MRL</v>
      </c>
      <c r="P337" s="7" t="e">
        <f ca="1">Template!R337</f>
        <v>#N/A</v>
      </c>
      <c r="Q337" s="7" t="str">
        <f ca="1">Template!S337</f>
        <v>&lt;MRL</v>
      </c>
      <c r="R337" s="7" t="str">
        <f ca="1">Template!T337</f>
        <v>&lt;MRL</v>
      </c>
      <c r="S337" s="7" t="e">
        <f ca="1">Template!U337</f>
        <v>#N/A</v>
      </c>
      <c r="T337" s="7" t="str">
        <f ca="1">Template!V337</f>
        <v>&lt;MRL</v>
      </c>
      <c r="U337" s="7" t="str">
        <f ca="1">Template!W337</f>
        <v>&lt;MRL</v>
      </c>
      <c r="V337" s="7" t="e">
        <f ca="1">Template!X337</f>
        <v>#N/A</v>
      </c>
      <c r="W337" s="7" t="str">
        <f ca="1">Template!Y337</f>
        <v>&lt;MRL</v>
      </c>
      <c r="X337" t="str">
        <f ca="1">Template!AD337</f>
        <v/>
      </c>
      <c r="Y337" s="7" t="str">
        <f>IF(LEN(Template!AF337)=0,"",Template!AF337)</f>
        <v/>
      </c>
      <c r="Z337" s="7" t="str">
        <f>IF(LEN(Template!AG337)=0,"",Template!AG337)</f>
        <v/>
      </c>
      <c r="AA337" s="7" t="str">
        <f>IF(LEN(Template!AH337)=0,"",Template!AH337)</f>
        <v/>
      </c>
      <c r="AB337" s="7" t="str">
        <f>IF(LEN(Template!AI337)=0,"",Template!AI337)</f>
        <v/>
      </c>
      <c r="AC337" s="7" t="str">
        <f>IF(LEN(Template!AJ337)=0,"",Template!AJ337)</f>
        <v/>
      </c>
      <c r="AD337" s="7" t="str">
        <f>IF(LEN(Template!AK337)=0,"",Template!AK337)</f>
        <v/>
      </c>
      <c r="AE337" s="7" t="str">
        <f>IF(LEN(Template!AL337)=0,"",Template!AL337)</f>
        <v>IS4</v>
      </c>
      <c r="AF337" s="7" t="str">
        <f>IF(LEN(Template!AM337)=0,"",Template!AM337)</f>
        <v>IS4</v>
      </c>
      <c r="AG337" s="7" t="str">
        <f>IF(LEN(Template!AN337)=0,"",Template!AN337)</f>
        <v/>
      </c>
      <c r="AH337" s="7" t="str">
        <f>IF(LEN(Template!AO337)=0,"",Template!AO337)</f>
        <v/>
      </c>
      <c r="AI337" t="str">
        <f>IF(LEN(Template!AS337)=0,"",Template!AS337)</f>
        <v/>
      </c>
      <c r="AJ337" t="str">
        <f>IF(LEN(Template!AU337)=0,"",Template!AU337)</f>
        <v/>
      </c>
    </row>
    <row r="338" spans="1:36" x14ac:dyDescent="0.35">
      <c r="A338" s="7">
        <f ca="1">Template!A338</f>
        <v>334</v>
      </c>
      <c r="B338" s="181">
        <f ca="1">Template!B338</f>
        <v>44956.581620370373</v>
      </c>
      <c r="C338" t="str">
        <f ca="1">Template!C338</f>
        <v>WO-23003-207-A-1B</v>
      </c>
      <c r="D338" t="str">
        <f ca="1">Template!E338</f>
        <v>U</v>
      </c>
      <c r="E338" s="7">
        <f ca="1">Template!G338</f>
        <v>0</v>
      </c>
      <c r="F338" s="7" t="e">
        <f ca="1">Template!H338</f>
        <v>#N/A</v>
      </c>
      <c r="G338" s="7">
        <f ca="1">Template!I338</f>
        <v>0</v>
      </c>
      <c r="H338" s="7">
        <f ca="1">Template!J338</f>
        <v>0.81499999999999995</v>
      </c>
      <c r="I338" s="7" t="e">
        <f ca="1">Template!K338</f>
        <v>#N/A</v>
      </c>
      <c r="J338" s="7">
        <f ca="1">Template!L338</f>
        <v>3.98</v>
      </c>
      <c r="K338" s="7">
        <f ca="1">Template!M338</f>
        <v>0.36599999999999999</v>
      </c>
      <c r="L338" s="7" t="e">
        <f ca="1">Template!N338</f>
        <v>#N/A</v>
      </c>
      <c r="M338" s="7">
        <f ca="1">Template!O338</f>
        <v>0.34</v>
      </c>
      <c r="N338" s="7">
        <f ca="1">Template!P338</f>
        <v>1</v>
      </c>
      <c r="O338" s="7" t="str">
        <f ca="1">Template!Q338</f>
        <v>&lt;MRL</v>
      </c>
      <c r="P338" s="7" t="e">
        <f ca="1">Template!R338</f>
        <v>#N/A</v>
      </c>
      <c r="Q338" s="7" t="str">
        <f ca="1">Template!S338</f>
        <v>&lt;MRL</v>
      </c>
      <c r="R338" s="7" t="str">
        <f ca="1">Template!T338</f>
        <v>&lt;MRL</v>
      </c>
      <c r="S338" s="7" t="e">
        <f ca="1">Template!U338</f>
        <v>#N/A</v>
      </c>
      <c r="T338" s="7" t="str">
        <f ca="1">Template!V338</f>
        <v>&lt;MRL</v>
      </c>
      <c r="U338" s="7" t="str">
        <f ca="1">Template!W338</f>
        <v>&lt;MRL</v>
      </c>
      <c r="V338" s="7" t="e">
        <f ca="1">Template!X338</f>
        <v>#N/A</v>
      </c>
      <c r="W338" s="7" t="str">
        <f ca="1">Template!Y338</f>
        <v>&lt;MRL</v>
      </c>
      <c r="X338" t="str">
        <f ca="1">Template!AD338</f>
        <v/>
      </c>
      <c r="Y338" s="7" t="str">
        <f>IF(LEN(Template!AF338)=0,"",Template!AF338)</f>
        <v/>
      </c>
      <c r="Z338" s="7" t="str">
        <f>IF(LEN(Template!AG338)=0,"",Template!AG338)</f>
        <v/>
      </c>
      <c r="AA338" s="7" t="str">
        <f>IF(LEN(Template!AH338)=0,"",Template!AH338)</f>
        <v/>
      </c>
      <c r="AB338" s="7" t="str">
        <f>IF(LEN(Template!AI338)=0,"",Template!AI338)</f>
        <v/>
      </c>
      <c r="AC338" s="7" t="str">
        <f>IF(LEN(Template!AJ338)=0,"",Template!AJ338)</f>
        <v/>
      </c>
      <c r="AD338" s="7" t="str">
        <f>IF(LEN(Template!AK338)=0,"",Template!AK338)</f>
        <v/>
      </c>
      <c r="AE338" s="7" t="str">
        <f>IF(LEN(Template!AL338)=0,"",Template!AL338)</f>
        <v/>
      </c>
      <c r="AF338" s="7" t="str">
        <f>IF(LEN(Template!AM338)=0,"",Template!AM338)</f>
        <v>IS4</v>
      </c>
      <c r="AG338" s="7" t="str">
        <f>IF(LEN(Template!AN338)=0,"",Template!AN338)</f>
        <v/>
      </c>
      <c r="AH338" s="7" t="str">
        <f>IF(LEN(Template!AO338)=0,"",Template!AO338)</f>
        <v/>
      </c>
      <c r="AI338" t="str">
        <f>IF(LEN(Template!AS338)=0,"",Template!AS338)</f>
        <v/>
      </c>
      <c r="AJ338" t="str">
        <f>IF(LEN(Template!AU338)=0,"",Template!AU338)</f>
        <v/>
      </c>
    </row>
    <row r="339" spans="1:36" x14ac:dyDescent="0.35">
      <c r="A339" s="7">
        <f ca="1">Template!A339</f>
        <v>335</v>
      </c>
      <c r="B339" s="181">
        <f ca="1">Template!B339</f>
        <v>44956.600428240738</v>
      </c>
      <c r="C339" t="str">
        <f ca="1">Template!C339</f>
        <v>WO-23003-208-A-1B</v>
      </c>
      <c r="D339" t="str">
        <f ca="1">Template!E339</f>
        <v>U</v>
      </c>
      <c r="E339" s="7">
        <f ca="1">Template!G339</f>
        <v>0</v>
      </c>
      <c r="F339" s="7" t="e">
        <f ca="1">Template!H339</f>
        <v>#N/A</v>
      </c>
      <c r="G339" s="7">
        <f ca="1">Template!I339</f>
        <v>0.71799999999999997</v>
      </c>
      <c r="H339" s="7">
        <f ca="1">Template!J339</f>
        <v>0.753</v>
      </c>
      <c r="I339" s="7" t="e">
        <f ca="1">Template!K339</f>
        <v>#N/A</v>
      </c>
      <c r="J339" s="7">
        <f ca="1">Template!L339</f>
        <v>3.8780000000000001</v>
      </c>
      <c r="K339" s="7">
        <f ca="1">Template!M339</f>
        <v>0.29399999999999998</v>
      </c>
      <c r="L339" s="7" t="e">
        <f ca="1">Template!N339</f>
        <v>#N/A</v>
      </c>
      <c r="M339" s="7">
        <f ca="1">Template!O339</f>
        <v>0.316</v>
      </c>
      <c r="N339" s="7">
        <f ca="1">Template!P339</f>
        <v>1</v>
      </c>
      <c r="O339" s="7" t="str">
        <f ca="1">Template!Q339</f>
        <v>&lt;MRL</v>
      </c>
      <c r="P339" s="7" t="e">
        <f ca="1">Template!R339</f>
        <v>#N/A</v>
      </c>
      <c r="Q339" s="7" t="str">
        <f ca="1">Template!S339</f>
        <v>&lt;MRL</v>
      </c>
      <c r="R339" s="7" t="str">
        <f ca="1">Template!T339</f>
        <v>&lt;MRL</v>
      </c>
      <c r="S339" s="7" t="e">
        <f ca="1">Template!U339</f>
        <v>#N/A</v>
      </c>
      <c r="T339" s="7" t="str">
        <f ca="1">Template!V339</f>
        <v>&lt;MRL</v>
      </c>
      <c r="U339" s="7" t="str">
        <f ca="1">Template!W339</f>
        <v>&lt;MRL</v>
      </c>
      <c r="V339" s="7" t="e">
        <f ca="1">Template!X339</f>
        <v>#N/A</v>
      </c>
      <c r="W339" s="7" t="str">
        <f ca="1">Template!Y339</f>
        <v>&lt;MRL</v>
      </c>
      <c r="X339" t="str">
        <f ca="1">Template!AD339</f>
        <v/>
      </c>
      <c r="Y339" s="7" t="str">
        <f>IF(LEN(Template!AF339)=0,"",Template!AF339)</f>
        <v/>
      </c>
      <c r="Z339" s="7" t="str">
        <f>IF(LEN(Template!AG339)=0,"",Template!AG339)</f>
        <v/>
      </c>
      <c r="AA339" s="7" t="str">
        <f>IF(LEN(Template!AH339)=0,"",Template!AH339)</f>
        <v/>
      </c>
      <c r="AB339" s="7" t="str">
        <f>IF(LEN(Template!AI339)=0,"",Template!AI339)</f>
        <v/>
      </c>
      <c r="AC339" s="7" t="str">
        <f>IF(LEN(Template!AJ339)=0,"",Template!AJ339)</f>
        <v/>
      </c>
      <c r="AD339" s="7" t="str">
        <f>IF(LEN(Template!AK339)=0,"",Template!AK339)</f>
        <v/>
      </c>
      <c r="AE339" s="7" t="str">
        <f>IF(LEN(Template!AL339)=0,"",Template!AL339)</f>
        <v/>
      </c>
      <c r="AF339" s="7" t="str">
        <f>IF(LEN(Template!AM339)=0,"",Template!AM339)</f>
        <v>IS4</v>
      </c>
      <c r="AG339" s="7" t="str">
        <f>IF(LEN(Template!AN339)=0,"",Template!AN339)</f>
        <v/>
      </c>
      <c r="AH339" s="7" t="str">
        <f>IF(LEN(Template!AO339)=0,"",Template!AO339)</f>
        <v/>
      </c>
      <c r="AI339" t="str">
        <f>IF(LEN(Template!AS339)=0,"",Template!AS339)</f>
        <v/>
      </c>
      <c r="AJ339" t="str">
        <f>IF(LEN(Template!AU339)=0,"",Template!AU339)</f>
        <v/>
      </c>
    </row>
    <row r="340" spans="1:36" x14ac:dyDescent="0.35">
      <c r="A340" s="7">
        <f ca="1">Template!A340</f>
        <v>336</v>
      </c>
      <c r="B340" s="181">
        <f ca="1">Template!B340</f>
        <v>44956.663981481484</v>
      </c>
      <c r="C340" t="str">
        <f ca="1">Template!C340</f>
        <v>217288-d4-reprep</v>
      </c>
      <c r="D340" t="str">
        <f ca="1">Template!E340</f>
        <v>U</v>
      </c>
      <c r="E340" s="7">
        <f ca="1">Template!G340</f>
        <v>0</v>
      </c>
      <c r="F340" s="7" t="e">
        <f ca="1">Template!H340</f>
        <v>#N/A</v>
      </c>
      <c r="G340" s="7">
        <f ca="1">Template!I340</f>
        <v>0.59299999999999997</v>
      </c>
      <c r="H340" s="7">
        <f ca="1">Template!J340</f>
        <v>0.76800000000000002</v>
      </c>
      <c r="I340" s="7" t="e">
        <f ca="1">Template!K340</f>
        <v>#N/A</v>
      </c>
      <c r="J340" s="7">
        <f ca="1">Template!L340</f>
        <v>0.73899999999999999</v>
      </c>
      <c r="K340" s="7">
        <f ca="1">Template!M340</f>
        <v>0.40699999999999997</v>
      </c>
      <c r="L340" s="7" t="e">
        <f ca="1">Template!N340</f>
        <v>#N/A</v>
      </c>
      <c r="M340" s="7">
        <f ca="1">Template!O340</f>
        <v>0.57699999999999996</v>
      </c>
      <c r="N340" s="7">
        <f ca="1">Template!P340</f>
        <v>4</v>
      </c>
      <c r="O340" s="7" t="str">
        <f ca="1">Template!Q340</f>
        <v>&lt;MRL</v>
      </c>
      <c r="P340" s="7" t="e">
        <f ca="1">Template!R340</f>
        <v>#N/A</v>
      </c>
      <c r="Q340" s="7" t="str">
        <f ca="1">Template!S340</f>
        <v>&lt;MRL</v>
      </c>
      <c r="R340" s="7" t="str">
        <f ca="1">Template!T340</f>
        <v>&lt;MRL</v>
      </c>
      <c r="S340" s="7" t="e">
        <f ca="1">Template!U340</f>
        <v>#N/A</v>
      </c>
      <c r="T340" s="7" t="str">
        <f ca="1">Template!V340</f>
        <v>&lt;MRL</v>
      </c>
      <c r="U340" s="7" t="str">
        <f ca="1">Template!W340</f>
        <v>&lt;MRL</v>
      </c>
      <c r="V340" s="7" t="e">
        <f ca="1">Template!X340</f>
        <v>#N/A</v>
      </c>
      <c r="W340" s="7" t="str">
        <f ca="1">Template!Y340</f>
        <v>&lt;MRL</v>
      </c>
      <c r="X340" t="str">
        <f ca="1">Template!AD340</f>
        <v/>
      </c>
      <c r="Y340" s="7" t="str">
        <f>IF(LEN(Template!AF340)=0,"",Template!AF340)</f>
        <v>IS3</v>
      </c>
      <c r="Z340" s="7" t="str">
        <f>IF(LEN(Template!AG340)=0,"",Template!AG340)</f>
        <v/>
      </c>
      <c r="AA340" s="7" t="str">
        <f>IF(LEN(Template!AH340)=0,"",Template!AH340)</f>
        <v/>
      </c>
      <c r="AB340" s="7" t="str">
        <f>IF(LEN(Template!AI340)=0,"",Template!AI340)</f>
        <v/>
      </c>
      <c r="AC340" s="7" t="str">
        <f>IF(LEN(Template!AJ340)=0,"",Template!AJ340)</f>
        <v/>
      </c>
      <c r="AD340" s="7" t="str">
        <f>IF(LEN(Template!AK340)=0,"",Template!AK340)</f>
        <v/>
      </c>
      <c r="AE340" s="7" t="str">
        <f>IF(LEN(Template!AL340)=0,"",Template!AL340)</f>
        <v/>
      </c>
      <c r="AF340" s="7" t="str">
        <f>IF(LEN(Template!AM340)=0,"",Template!AM340)</f>
        <v/>
      </c>
      <c r="AG340" s="7" t="str">
        <f>IF(LEN(Template!AN340)=0,"",Template!AN340)</f>
        <v/>
      </c>
      <c r="AH340" s="7" t="str">
        <f>IF(LEN(Template!AO340)=0,"",Template!AO340)</f>
        <v/>
      </c>
      <c r="AI340" t="str">
        <f>IF(LEN(Template!AS340)=0,"",Template!AS340)</f>
        <v/>
      </c>
      <c r="AJ340" t="str">
        <f>IF(LEN(Template!AU340)=0,"",Template!AU340)</f>
        <v/>
      </c>
    </row>
    <row r="341" spans="1:36" x14ac:dyDescent="0.35">
      <c r="A341" s="7">
        <f ca="1">Template!A341</f>
        <v>337</v>
      </c>
      <c r="B341" s="181">
        <f ca="1">Template!B341</f>
        <v>44956.682789351849</v>
      </c>
      <c r="C341" t="str">
        <f ca="1">Template!C341</f>
        <v>217289-d4-reprep</v>
      </c>
      <c r="D341" t="str">
        <f ca="1">Template!E341</f>
        <v>U</v>
      </c>
      <c r="E341" s="7">
        <f ca="1">Template!G341</f>
        <v>0</v>
      </c>
      <c r="F341" s="7" t="e">
        <f ca="1">Template!H341</f>
        <v>#N/A</v>
      </c>
      <c r="G341" s="7">
        <f ca="1">Template!I341</f>
        <v>0</v>
      </c>
      <c r="H341" s="7">
        <f ca="1">Template!J341</f>
        <v>0.64200000000000002</v>
      </c>
      <c r="I341" s="7" t="e">
        <f ca="1">Template!K341</f>
        <v>#N/A</v>
      </c>
      <c r="J341" s="7">
        <f ca="1">Template!L341</f>
        <v>0.65500000000000003</v>
      </c>
      <c r="K341" s="7">
        <f ca="1">Template!M341</f>
        <v>0.34300000000000003</v>
      </c>
      <c r="L341" s="7" t="e">
        <f ca="1">Template!N341</f>
        <v>#N/A</v>
      </c>
      <c r="M341" s="7">
        <f ca="1">Template!O341</f>
        <v>0.36799999999999999</v>
      </c>
      <c r="N341" s="7">
        <f ca="1">Template!P341</f>
        <v>4</v>
      </c>
      <c r="O341" s="7" t="str">
        <f ca="1">Template!Q341</f>
        <v>&lt;MRL</v>
      </c>
      <c r="P341" s="7" t="e">
        <f ca="1">Template!R341</f>
        <v>#N/A</v>
      </c>
      <c r="Q341" s="7" t="str">
        <f ca="1">Template!S341</f>
        <v>&lt;MRL</v>
      </c>
      <c r="R341" s="7" t="str">
        <f ca="1">Template!T341</f>
        <v>&lt;MRL</v>
      </c>
      <c r="S341" s="7" t="e">
        <f ca="1">Template!U341</f>
        <v>#N/A</v>
      </c>
      <c r="T341" s="7" t="str">
        <f ca="1">Template!V341</f>
        <v>&lt;MRL</v>
      </c>
      <c r="U341" s="7" t="str">
        <f ca="1">Template!W341</f>
        <v>&lt;MRL</v>
      </c>
      <c r="V341" s="7" t="e">
        <f ca="1">Template!X341</f>
        <v>#N/A</v>
      </c>
      <c r="W341" s="7" t="str">
        <f ca="1">Template!Y341</f>
        <v>&lt;MRL</v>
      </c>
      <c r="X341" t="str">
        <f ca="1">Template!AD341</f>
        <v/>
      </c>
      <c r="Y341" s="7" t="str">
        <f>IF(LEN(Template!AF341)=0,"",Template!AF341)</f>
        <v>IS3</v>
      </c>
      <c r="Z341" s="7" t="str">
        <f>IF(LEN(Template!AG341)=0,"",Template!AG341)</f>
        <v/>
      </c>
      <c r="AA341" s="7" t="str">
        <f>IF(LEN(Template!AH341)=0,"",Template!AH341)</f>
        <v/>
      </c>
      <c r="AB341" s="7" t="str">
        <f>IF(LEN(Template!AI341)=0,"",Template!AI341)</f>
        <v/>
      </c>
      <c r="AC341" s="7" t="str">
        <f>IF(LEN(Template!AJ341)=0,"",Template!AJ341)</f>
        <v/>
      </c>
      <c r="AD341" s="7" t="str">
        <f>IF(LEN(Template!AK341)=0,"",Template!AK341)</f>
        <v/>
      </c>
      <c r="AE341" s="7" t="str">
        <f>IF(LEN(Template!AL341)=0,"",Template!AL341)</f>
        <v/>
      </c>
      <c r="AF341" s="7" t="str">
        <f>IF(LEN(Template!AM341)=0,"",Template!AM341)</f>
        <v/>
      </c>
      <c r="AG341" s="7" t="str">
        <f>IF(LEN(Template!AN341)=0,"",Template!AN341)</f>
        <v/>
      </c>
      <c r="AH341" s="7" t="str">
        <f>IF(LEN(Template!AO341)=0,"",Template!AO341)</f>
        <v/>
      </c>
      <c r="AI341" t="str">
        <f>IF(LEN(Template!AS341)=0,"",Template!AS341)</f>
        <v/>
      </c>
      <c r="AJ341" t="str">
        <f>IF(LEN(Template!AU341)=0,"",Template!AU341)</f>
        <v/>
      </c>
    </row>
    <row r="342" spans="1:36" x14ac:dyDescent="0.35">
      <c r="A342" s="7">
        <f ca="1">Template!A342</f>
        <v>338</v>
      </c>
      <c r="B342" s="181">
        <f ca="1">Template!B342</f>
        <v>44956.701597222222</v>
      </c>
      <c r="C342" t="str">
        <f ca="1">Template!C342</f>
        <v>217315-d2-reprep</v>
      </c>
      <c r="D342" t="str">
        <f ca="1">Template!E342</f>
        <v>U</v>
      </c>
      <c r="E342" s="7">
        <f ca="1">Template!G342</f>
        <v>137.14699999999999</v>
      </c>
      <c r="F342" s="7" t="e">
        <f ca="1">Template!H342</f>
        <v>#N/A</v>
      </c>
      <c r="G342" s="7">
        <f ca="1">Template!I342</f>
        <v>0</v>
      </c>
      <c r="H342" s="7">
        <f ca="1">Template!J342</f>
        <v>0</v>
      </c>
      <c r="I342" s="7" t="e">
        <f ca="1">Template!K342</f>
        <v>#N/A</v>
      </c>
      <c r="J342" s="7">
        <f ca="1">Template!L342</f>
        <v>0.53700000000000003</v>
      </c>
      <c r="K342" s="7">
        <f ca="1">Template!M342</f>
        <v>0.32100000000000001</v>
      </c>
      <c r="L342" s="7" t="e">
        <f ca="1">Template!N342</f>
        <v>#N/A</v>
      </c>
      <c r="M342" s="7">
        <f ca="1">Template!O342</f>
        <v>0.22800000000000001</v>
      </c>
      <c r="N342" s="7">
        <f ca="1">Template!P342</f>
        <v>2</v>
      </c>
      <c r="O342" s="7">
        <f ca="1">Template!Q342</f>
        <v>274.29399999999998</v>
      </c>
      <c r="P342" s="7" t="e">
        <f ca="1">Template!R342</f>
        <v>#N/A</v>
      </c>
      <c r="Q342" s="7" t="str">
        <f ca="1">Template!S342</f>
        <v>&lt;MRL</v>
      </c>
      <c r="R342" s="7" t="str">
        <f ca="1">Template!T342</f>
        <v>&lt;MRL</v>
      </c>
      <c r="S342" s="7" t="e">
        <f ca="1">Template!U342</f>
        <v>#N/A</v>
      </c>
      <c r="T342" s="7" t="str">
        <f ca="1">Template!V342</f>
        <v>&lt;MRL</v>
      </c>
      <c r="U342" s="7" t="str">
        <f ca="1">Template!W342</f>
        <v>&lt;MRL</v>
      </c>
      <c r="V342" s="7" t="e">
        <f ca="1">Template!X342</f>
        <v>#N/A</v>
      </c>
      <c r="W342" s="7" t="str">
        <f ca="1">Template!Y342</f>
        <v>&lt;MRL</v>
      </c>
      <c r="X342" t="str">
        <f ca="1">Template!AD342</f>
        <v/>
      </c>
      <c r="Y342" s="7" t="str">
        <f>IF(LEN(Template!AF342)=0,"",Template!AF342)</f>
        <v>IS3</v>
      </c>
      <c r="Z342" s="7" t="str">
        <f>IF(LEN(Template!AG342)=0,"",Template!AG342)</f>
        <v>IS3</v>
      </c>
      <c r="AA342" s="7" t="str">
        <f>IF(LEN(Template!AH342)=0,"",Template!AH342)</f>
        <v>IS4</v>
      </c>
      <c r="AB342" s="7" t="str">
        <f>IF(LEN(Template!AI342)=0,"",Template!AI342)</f>
        <v>IS4</v>
      </c>
      <c r="AC342" s="7" t="str">
        <f>IF(LEN(Template!AJ342)=0,"",Template!AJ342)</f>
        <v/>
      </c>
      <c r="AD342" s="7" t="str">
        <f>IF(LEN(Template!AK342)=0,"",Template!AK342)</f>
        <v/>
      </c>
      <c r="AE342" s="7" t="str">
        <f>IF(LEN(Template!AL342)=0,"",Template!AL342)</f>
        <v/>
      </c>
      <c r="AF342" s="7" t="str">
        <f>IF(LEN(Template!AM342)=0,"",Template!AM342)</f>
        <v/>
      </c>
      <c r="AG342" s="7" t="str">
        <f>IF(LEN(Template!AN342)=0,"",Template!AN342)</f>
        <v/>
      </c>
      <c r="AH342" s="7" t="str">
        <f>IF(LEN(Template!AO342)=0,"",Template!AO342)</f>
        <v/>
      </c>
      <c r="AI342" t="str">
        <f>IF(LEN(Template!AS342)=0,"",Template!AS342)</f>
        <v/>
      </c>
      <c r="AJ342" t="str">
        <f>IF(LEN(Template!AU342)=0,"",Template!AU342)</f>
        <v/>
      </c>
    </row>
    <row r="343" spans="1:36" x14ac:dyDescent="0.35">
      <c r="A343" s="7">
        <f ca="1">Template!A343</f>
        <v>339</v>
      </c>
      <c r="B343" s="181">
        <f ca="1">Template!B343</f>
        <v>44956.720393518517</v>
      </c>
      <c r="C343" t="str">
        <f ca="1">Template!C343</f>
        <v>217356-d2-reprep</v>
      </c>
      <c r="D343" t="str">
        <f ca="1">Template!E343</f>
        <v>U</v>
      </c>
      <c r="E343" s="7">
        <f ca="1">Template!G343</f>
        <v>0</v>
      </c>
      <c r="F343" s="7" t="e">
        <f ca="1">Template!H343</f>
        <v>#N/A</v>
      </c>
      <c r="G343" s="7">
        <f ca="1">Template!I343</f>
        <v>0.29899999999999999</v>
      </c>
      <c r="H343" s="7">
        <f ca="1">Template!J343</f>
        <v>0.47699999999999998</v>
      </c>
      <c r="I343" s="7" t="e">
        <f ca="1">Template!K343</f>
        <v>#N/A</v>
      </c>
      <c r="J343" s="7">
        <f ca="1">Template!L343</f>
        <v>0.54600000000000004</v>
      </c>
      <c r="K343" s="7">
        <f ca="1">Template!M343</f>
        <v>0.32600000000000001</v>
      </c>
      <c r="L343" s="7" t="e">
        <f ca="1">Template!N343</f>
        <v>#N/A</v>
      </c>
      <c r="M343" s="7">
        <f ca="1">Template!O343</f>
        <v>4.2679999999999998</v>
      </c>
      <c r="N343" s="7">
        <f ca="1">Template!P343</f>
        <v>2</v>
      </c>
      <c r="O343" s="7" t="str">
        <f ca="1">Template!Q343</f>
        <v>&lt;MRL</v>
      </c>
      <c r="P343" s="7" t="e">
        <f ca="1">Template!R343</f>
        <v>#N/A</v>
      </c>
      <c r="Q343" s="7" t="str">
        <f ca="1">Template!S343</f>
        <v>&lt;MRL</v>
      </c>
      <c r="R343" s="7" t="str">
        <f ca="1">Template!T343</f>
        <v>&lt;MRL</v>
      </c>
      <c r="S343" s="7" t="e">
        <f ca="1">Template!U343</f>
        <v>#N/A</v>
      </c>
      <c r="T343" s="7" t="str">
        <f ca="1">Template!V343</f>
        <v>&lt;MRL</v>
      </c>
      <c r="U343" s="7" t="str">
        <f ca="1">Template!W343</f>
        <v>&lt;MRL</v>
      </c>
      <c r="V343" s="7" t="e">
        <f ca="1">Template!X343</f>
        <v>#N/A</v>
      </c>
      <c r="W343" s="7" t="str">
        <f ca="1">Template!Y343</f>
        <v>&lt;MRL</v>
      </c>
      <c r="X343" t="str">
        <f ca="1">Template!AD343</f>
        <v/>
      </c>
      <c r="Y343" s="7" t="str">
        <f>IF(LEN(Template!AF343)=0,"",Template!AF343)</f>
        <v>IS3</v>
      </c>
      <c r="Z343" s="7" t="str">
        <f>IF(LEN(Template!AG343)=0,"",Template!AG343)</f>
        <v>IS4</v>
      </c>
      <c r="AA343" s="7" t="str">
        <f>IF(LEN(Template!AH343)=0,"",Template!AH343)</f>
        <v>IS4</v>
      </c>
      <c r="AB343" s="7" t="str">
        <f>IF(LEN(Template!AI343)=0,"",Template!AI343)</f>
        <v>IS4</v>
      </c>
      <c r="AC343" s="7" t="str">
        <f>IF(LEN(Template!AJ343)=0,"",Template!AJ343)</f>
        <v/>
      </c>
      <c r="AD343" s="7" t="str">
        <f>IF(LEN(Template!AK343)=0,"",Template!AK343)</f>
        <v/>
      </c>
      <c r="AE343" s="7" t="str">
        <f>IF(LEN(Template!AL343)=0,"",Template!AL343)</f>
        <v/>
      </c>
      <c r="AF343" s="7" t="str">
        <f>IF(LEN(Template!AM343)=0,"",Template!AM343)</f>
        <v/>
      </c>
      <c r="AG343" s="7" t="str">
        <f>IF(LEN(Template!AN343)=0,"",Template!AN343)</f>
        <v/>
      </c>
      <c r="AH343" s="7" t="str">
        <f>IF(LEN(Template!AO343)=0,"",Template!AO343)</f>
        <v/>
      </c>
      <c r="AI343" t="str">
        <f>IF(LEN(Template!AS343)=0,"",Template!AS343)</f>
        <v/>
      </c>
      <c r="AJ343" t="str">
        <f>IF(LEN(Template!AU343)=0,"",Template!AU343)</f>
        <v/>
      </c>
    </row>
    <row r="344" spans="1:36" x14ac:dyDescent="0.35">
      <c r="A344" s="7">
        <f ca="1">Template!A344</f>
        <v>340</v>
      </c>
      <c r="B344" s="181">
        <f ca="1">Template!B344</f>
        <v>44956.739189814813</v>
      </c>
      <c r="C344" t="str">
        <f ca="1">Template!C344</f>
        <v>217357-d2-reprep</v>
      </c>
      <c r="D344" t="str">
        <f ca="1">Template!E344</f>
        <v>U</v>
      </c>
      <c r="E344" s="7">
        <f ca="1">Template!G344</f>
        <v>0</v>
      </c>
      <c r="F344" s="7" t="e">
        <f ca="1">Template!H344</f>
        <v>#N/A</v>
      </c>
      <c r="G344" s="7">
        <f ca="1">Template!I344</f>
        <v>0.83499999999999996</v>
      </c>
      <c r="H344" s="7">
        <f ca="1">Template!J344</f>
        <v>0</v>
      </c>
      <c r="I344" s="7" t="e">
        <f ca="1">Template!K344</f>
        <v>#N/A</v>
      </c>
      <c r="J344" s="7">
        <f ca="1">Template!L344</f>
        <v>0.60699999999999998</v>
      </c>
      <c r="K344" s="7">
        <f ca="1">Template!M344</f>
        <v>0.92900000000000005</v>
      </c>
      <c r="L344" s="7" t="e">
        <f ca="1">Template!N344</f>
        <v>#N/A</v>
      </c>
      <c r="M344" s="7">
        <f ca="1">Template!O344</f>
        <v>48.326999999999998</v>
      </c>
      <c r="N344" s="7">
        <f ca="1">Template!P344</f>
        <v>2</v>
      </c>
      <c r="O344" s="7" t="str">
        <f ca="1">Template!Q344</f>
        <v>&lt;MRL</v>
      </c>
      <c r="P344" s="7" t="e">
        <f ca="1">Template!R344</f>
        <v>#N/A</v>
      </c>
      <c r="Q344" s="7" t="str">
        <f ca="1">Template!S344</f>
        <v>&lt;MRL</v>
      </c>
      <c r="R344" s="7" t="str">
        <f ca="1">Template!T344</f>
        <v>&lt;MRL</v>
      </c>
      <c r="S344" s="7" t="e">
        <f ca="1">Template!U344</f>
        <v>#N/A</v>
      </c>
      <c r="T344" s="7" t="str">
        <f ca="1">Template!V344</f>
        <v>&lt;MRL</v>
      </c>
      <c r="U344" s="7" t="str">
        <f ca="1">Template!W344</f>
        <v>&lt;MRL</v>
      </c>
      <c r="V344" s="7" t="e">
        <f ca="1">Template!X344</f>
        <v>#N/A</v>
      </c>
      <c r="W344" s="7">
        <f ca="1">Template!Y344</f>
        <v>96.653999999999996</v>
      </c>
      <c r="X344" t="str">
        <f ca="1">Template!AD344</f>
        <v/>
      </c>
      <c r="Y344" s="7" t="str">
        <f>IF(LEN(Template!AF344)=0,"",Template!AF344)</f>
        <v>IS3</v>
      </c>
      <c r="Z344" s="7" t="str">
        <f>IF(LEN(Template!AG344)=0,"",Template!AG344)</f>
        <v>IS4</v>
      </c>
      <c r="AA344" s="7" t="str">
        <f>IF(LEN(Template!AH344)=0,"",Template!AH344)</f>
        <v>IS4</v>
      </c>
      <c r="AB344" s="7" t="str">
        <f>IF(LEN(Template!AI344)=0,"",Template!AI344)</f>
        <v>IS4</v>
      </c>
      <c r="AC344" s="7" t="str">
        <f>IF(LEN(Template!AJ344)=0,"",Template!AJ344)</f>
        <v/>
      </c>
      <c r="AD344" s="7" t="str">
        <f>IF(LEN(Template!AK344)=0,"",Template!AK344)</f>
        <v/>
      </c>
      <c r="AE344" s="7" t="str">
        <f>IF(LEN(Template!AL344)=0,"",Template!AL344)</f>
        <v/>
      </c>
      <c r="AF344" s="7" t="str">
        <f>IF(LEN(Template!AM344)=0,"",Template!AM344)</f>
        <v/>
      </c>
      <c r="AG344" s="7" t="str">
        <f>IF(LEN(Template!AN344)=0,"",Template!AN344)</f>
        <v/>
      </c>
      <c r="AH344" s="7" t="str">
        <f>IF(LEN(Template!AO344)=0,"",Template!AO344)</f>
        <v/>
      </c>
      <c r="AI344" t="str">
        <f>IF(LEN(Template!AS344)=0,"",Template!AS344)</f>
        <v/>
      </c>
      <c r="AJ344" t="str">
        <f>IF(LEN(Template!AU344)=0,"",Template!AU344)</f>
        <v/>
      </c>
    </row>
    <row r="345" spans="1:36" x14ac:dyDescent="0.35">
      <c r="A345" s="7">
        <f ca="1">Template!A345</f>
        <v>341</v>
      </c>
      <c r="B345" s="181">
        <f ca="1">Template!B345</f>
        <v>44956.758009259262</v>
      </c>
      <c r="C345" t="str">
        <f ca="1">Template!C345</f>
        <v>217358-d2-reprep</v>
      </c>
      <c r="D345" t="str">
        <f ca="1">Template!E345</f>
        <v>U</v>
      </c>
      <c r="E345" s="7">
        <f ca="1">Template!G345</f>
        <v>0</v>
      </c>
      <c r="F345" s="7" t="e">
        <f ca="1">Template!H345</f>
        <v>#N/A</v>
      </c>
      <c r="G345" s="7">
        <f ca="1">Template!I345</f>
        <v>0</v>
      </c>
      <c r="H345" s="7">
        <f ca="1">Template!J345</f>
        <v>0</v>
      </c>
      <c r="I345" s="7" t="e">
        <f ca="1">Template!K345</f>
        <v>#N/A</v>
      </c>
      <c r="J345" s="7">
        <f ca="1">Template!L345</f>
        <v>0.73299999999999998</v>
      </c>
      <c r="K345" s="7">
        <f ca="1">Template!M345</f>
        <v>1.1950000000000001</v>
      </c>
      <c r="L345" s="7" t="e">
        <f ca="1">Template!N345</f>
        <v>#N/A</v>
      </c>
      <c r="M345" s="7">
        <f ca="1">Template!O345</f>
        <v>2575.277</v>
      </c>
      <c r="N345" s="7">
        <f ca="1">Template!P345</f>
        <v>2</v>
      </c>
      <c r="O345" s="7" t="str">
        <f ca="1">Template!Q345</f>
        <v>&lt;MRL</v>
      </c>
      <c r="P345" s="7" t="e">
        <f ca="1">Template!R345</f>
        <v>#N/A</v>
      </c>
      <c r="Q345" s="7" t="str">
        <f ca="1">Template!S345</f>
        <v>&lt;MRL</v>
      </c>
      <c r="R345" s="7" t="str">
        <f ca="1">Template!T345</f>
        <v>&lt;MRL</v>
      </c>
      <c r="S345" s="7" t="e">
        <f ca="1">Template!U345</f>
        <v>#N/A</v>
      </c>
      <c r="T345" s="7" t="str">
        <f ca="1">Template!V345</f>
        <v>&lt;MRL</v>
      </c>
      <c r="U345" s="7" t="str">
        <f ca="1">Template!W345</f>
        <v>&lt;MRL</v>
      </c>
      <c r="V345" s="7" t="e">
        <f ca="1">Template!X345</f>
        <v>#N/A</v>
      </c>
      <c r="W345" s="7">
        <f ca="1">Template!Y345</f>
        <v>5150.5540000000001</v>
      </c>
      <c r="X345" t="str">
        <f ca="1">Template!AD345</f>
        <v/>
      </c>
      <c r="Y345" s="7" t="str">
        <f>IF(LEN(Template!AF345)=0,"",Template!AF345)</f>
        <v>IS3</v>
      </c>
      <c r="Z345" s="7" t="str">
        <f>IF(LEN(Template!AG345)=0,"",Template!AG345)</f>
        <v>IS4</v>
      </c>
      <c r="AA345" s="7" t="str">
        <f>IF(LEN(Template!AH345)=0,"",Template!AH345)</f>
        <v>IS4</v>
      </c>
      <c r="AB345" s="7" t="str">
        <f>IF(LEN(Template!AI345)=0,"",Template!AI345)</f>
        <v>IS4</v>
      </c>
      <c r="AC345" s="7" t="str">
        <f>IF(LEN(Template!AJ345)=0,"",Template!AJ345)</f>
        <v/>
      </c>
      <c r="AD345" s="7" t="str">
        <f>IF(LEN(Template!AK345)=0,"",Template!AK345)</f>
        <v/>
      </c>
      <c r="AE345" s="7" t="str">
        <f>IF(LEN(Template!AL345)=0,"",Template!AL345)</f>
        <v/>
      </c>
      <c r="AF345" s="7" t="str">
        <f>IF(LEN(Template!AM345)=0,"",Template!AM345)</f>
        <v/>
      </c>
      <c r="AG345" s="7" t="str">
        <f>IF(LEN(Template!AN345)=0,"",Template!AN345)</f>
        <v>IS4</v>
      </c>
      <c r="AH345" s="7" t="str">
        <f>IF(LEN(Template!AO345)=0,"",Template!AO345)</f>
        <v/>
      </c>
      <c r="AI345" t="str">
        <f>IF(LEN(Template!AS345)=0,"",Template!AS345)</f>
        <v/>
      </c>
      <c r="AJ345" t="str">
        <f>IF(LEN(Template!AU345)=0,"",Template!AU345)</f>
        <v/>
      </c>
    </row>
    <row r="346" spans="1:36" x14ac:dyDescent="0.35">
      <c r="A346" s="7">
        <f ca="1">Template!A346</f>
        <v>342</v>
      </c>
      <c r="B346" s="181">
        <f ca="1">Template!B346</f>
        <v>44956.776817129627</v>
      </c>
      <c r="C346" t="str">
        <f ca="1">Template!C346</f>
        <v>217359-d2-reprep</v>
      </c>
      <c r="D346" t="str">
        <f ca="1">Template!E346</f>
        <v>U</v>
      </c>
      <c r="E346" s="7">
        <f ca="1">Template!G346</f>
        <v>0</v>
      </c>
      <c r="F346" s="7" t="e">
        <f ca="1">Template!H346</f>
        <v>#N/A</v>
      </c>
      <c r="G346" s="7">
        <f ca="1">Template!I346</f>
        <v>0</v>
      </c>
      <c r="H346" s="7">
        <f ca="1">Template!J346</f>
        <v>0</v>
      </c>
      <c r="I346" s="7" t="e">
        <f ca="1">Template!K346</f>
        <v>#N/A</v>
      </c>
      <c r="J346" s="7">
        <f ca="1">Template!L346</f>
        <v>1.2170000000000001</v>
      </c>
      <c r="K346" s="7">
        <f ca="1">Template!M346</f>
        <v>3.0110000000000001</v>
      </c>
      <c r="L346" s="7" t="e">
        <f ca="1">Template!N346</f>
        <v>#N/A</v>
      </c>
      <c r="M346" s="7">
        <f ca="1">Template!O346</f>
        <v>9903.2639999999992</v>
      </c>
      <c r="N346" s="7">
        <f ca="1">Template!P346</f>
        <v>2</v>
      </c>
      <c r="O346" s="7" t="str">
        <f ca="1">Template!Q346</f>
        <v>&lt;MRL</v>
      </c>
      <c r="P346" s="7" t="e">
        <f ca="1">Template!R346</f>
        <v>#N/A</v>
      </c>
      <c r="Q346" s="7" t="str">
        <f ca="1">Template!S346</f>
        <v>&lt;MRL</v>
      </c>
      <c r="R346" s="7" t="str">
        <f ca="1">Template!T346</f>
        <v>&lt;MRL</v>
      </c>
      <c r="S346" s="7" t="e">
        <f ca="1">Template!U346</f>
        <v>#N/A</v>
      </c>
      <c r="T346" s="7" t="str">
        <f ca="1">Template!V346</f>
        <v>&lt;MRL</v>
      </c>
      <c r="U346" s="7" t="str">
        <f ca="1">Template!W346</f>
        <v>&lt;MRL</v>
      </c>
      <c r="V346" s="7" t="e">
        <f ca="1">Template!X346</f>
        <v>#N/A</v>
      </c>
      <c r="W346" s="7">
        <f ca="1">Template!Y346</f>
        <v>19806.527999999998</v>
      </c>
      <c r="X346" t="str">
        <f ca="1">Template!AD346</f>
        <v/>
      </c>
      <c r="Y346" s="7" t="str">
        <f>IF(LEN(Template!AF346)=0,"",Template!AF346)</f>
        <v>IS3</v>
      </c>
      <c r="Z346" s="7" t="str">
        <f>IF(LEN(Template!AG346)=0,"",Template!AG346)</f>
        <v/>
      </c>
      <c r="AA346" s="7" t="str">
        <f>IF(LEN(Template!AH346)=0,"",Template!AH346)</f>
        <v>IS4</v>
      </c>
      <c r="AB346" s="7" t="str">
        <f>IF(LEN(Template!AI346)=0,"",Template!AI346)</f>
        <v>IS4</v>
      </c>
      <c r="AC346" s="7" t="str">
        <f>IF(LEN(Template!AJ346)=0,"",Template!AJ346)</f>
        <v/>
      </c>
      <c r="AD346" s="7" t="str">
        <f>IF(LEN(Template!AK346)=0,"",Template!AK346)</f>
        <v/>
      </c>
      <c r="AE346" s="7" t="str">
        <f>IF(LEN(Template!AL346)=0,"",Template!AL346)</f>
        <v/>
      </c>
      <c r="AF346" s="7" t="str">
        <f>IF(LEN(Template!AM346)=0,"",Template!AM346)</f>
        <v/>
      </c>
      <c r="AG346" s="7" t="str">
        <f>IF(LEN(Template!AN346)=0,"",Template!AN346)</f>
        <v>IS4</v>
      </c>
      <c r="AH346" s="7" t="str">
        <f>IF(LEN(Template!AO346)=0,"",Template!AO346)</f>
        <v/>
      </c>
      <c r="AI346" t="str">
        <f>IF(LEN(Template!AS346)=0,"",Template!AS346)</f>
        <v/>
      </c>
      <c r="AJ346" t="str">
        <f>IF(LEN(Template!AU346)=0,"",Template!AU346)</f>
        <v/>
      </c>
    </row>
    <row r="347" spans="1:36" x14ac:dyDescent="0.35">
      <c r="A347" s="7">
        <f ca="1">Template!A347</f>
        <v>343</v>
      </c>
      <c r="B347" s="181">
        <f ca="1">Template!B347</f>
        <v>44956.795624999999</v>
      </c>
      <c r="C347" t="str">
        <f ca="1">Template!C347</f>
        <v>217360-d2-reprep</v>
      </c>
      <c r="D347" t="str">
        <f ca="1">Template!E347</f>
        <v>U</v>
      </c>
      <c r="E347" s="7">
        <f ca="1">Template!G347</f>
        <v>0</v>
      </c>
      <c r="F347" s="7" t="e">
        <f ca="1">Template!H347</f>
        <v>#N/A</v>
      </c>
      <c r="G347" s="7">
        <f ca="1">Template!I347</f>
        <v>0</v>
      </c>
      <c r="H347" s="7">
        <f ca="1">Template!J347</f>
        <v>0</v>
      </c>
      <c r="I347" s="7" t="e">
        <f ca="1">Template!K347</f>
        <v>#N/A</v>
      </c>
      <c r="J347" s="7">
        <f ca="1">Template!L347</f>
        <v>0.64200000000000002</v>
      </c>
      <c r="K347" s="7">
        <f ca="1">Template!M347</f>
        <v>0.34499999999999997</v>
      </c>
      <c r="L347" s="7" t="e">
        <f ca="1">Template!N347</f>
        <v>#N/A</v>
      </c>
      <c r="M347" s="7">
        <f ca="1">Template!O347</f>
        <v>378.05200000000002</v>
      </c>
      <c r="N347" s="7">
        <f ca="1">Template!P347</f>
        <v>2</v>
      </c>
      <c r="O347" s="7" t="str">
        <f ca="1">Template!Q347</f>
        <v>&lt;MRL</v>
      </c>
      <c r="P347" s="7" t="e">
        <f ca="1">Template!R347</f>
        <v>#N/A</v>
      </c>
      <c r="Q347" s="7" t="str">
        <f ca="1">Template!S347</f>
        <v>&lt;MRL</v>
      </c>
      <c r="R347" s="7" t="str">
        <f ca="1">Template!T347</f>
        <v>&lt;MRL</v>
      </c>
      <c r="S347" s="7" t="e">
        <f ca="1">Template!U347</f>
        <v>#N/A</v>
      </c>
      <c r="T347" s="7" t="str">
        <f ca="1">Template!V347</f>
        <v>&lt;MRL</v>
      </c>
      <c r="U347" s="7" t="str">
        <f ca="1">Template!W347</f>
        <v>&lt;MRL</v>
      </c>
      <c r="V347" s="7" t="e">
        <f ca="1">Template!X347</f>
        <v>#N/A</v>
      </c>
      <c r="W347" s="7">
        <f ca="1">Template!Y347</f>
        <v>756.10400000000004</v>
      </c>
      <c r="X347" t="str">
        <f ca="1">Template!AD347</f>
        <v/>
      </c>
      <c r="Y347" s="7" t="str">
        <f>IF(LEN(Template!AF347)=0,"",Template!AF347)</f>
        <v>IS3</v>
      </c>
      <c r="Z347" s="7" t="str">
        <f>IF(LEN(Template!AG347)=0,"",Template!AG347)</f>
        <v>IS4</v>
      </c>
      <c r="AA347" s="7" t="str">
        <f>IF(LEN(Template!AH347)=0,"",Template!AH347)</f>
        <v>IS4</v>
      </c>
      <c r="AB347" s="7" t="str">
        <f>IF(LEN(Template!AI347)=0,"",Template!AI347)</f>
        <v>IS4</v>
      </c>
      <c r="AC347" s="7" t="str">
        <f>IF(LEN(Template!AJ347)=0,"",Template!AJ347)</f>
        <v/>
      </c>
      <c r="AD347" s="7" t="str">
        <f>IF(LEN(Template!AK347)=0,"",Template!AK347)</f>
        <v/>
      </c>
      <c r="AE347" s="7" t="str">
        <f>IF(LEN(Template!AL347)=0,"",Template!AL347)</f>
        <v/>
      </c>
      <c r="AF347" s="7" t="str">
        <f>IF(LEN(Template!AM347)=0,"",Template!AM347)</f>
        <v/>
      </c>
      <c r="AG347" s="7" t="str">
        <f>IF(LEN(Template!AN347)=0,"",Template!AN347)</f>
        <v>C</v>
      </c>
      <c r="AH347" s="7" t="str">
        <f>IF(LEN(Template!AO347)=0,"",Template!AO347)</f>
        <v>R1</v>
      </c>
      <c r="AI347" t="str">
        <f>IF(LEN(Template!AS347)=0,"",Template!AS347)</f>
        <v>Electively rerun, but this has carrover, original sample did not. Retain original results</v>
      </c>
      <c r="AJ347" t="str">
        <f>IF(LEN(Template!AU347)=0,"",Template!AU347)</f>
        <v/>
      </c>
    </row>
    <row r="348" spans="1:36" x14ac:dyDescent="0.35">
      <c r="A348" s="7">
        <f ca="1">Template!A348</f>
        <v>344</v>
      </c>
      <c r="B348" s="181">
        <f ca="1">Template!B348</f>
        <v>44956.814432870371</v>
      </c>
      <c r="C348" t="str">
        <f ca="1">Template!C348</f>
        <v>217393-d4-reprep</v>
      </c>
      <c r="D348" t="str">
        <f ca="1">Template!E348</f>
        <v>U</v>
      </c>
      <c r="E348" s="7">
        <f ca="1">Template!G348</f>
        <v>0</v>
      </c>
      <c r="F348" s="7" t="e">
        <f ca="1">Template!H348</f>
        <v>#N/A</v>
      </c>
      <c r="G348" s="7">
        <f ca="1">Template!I348</f>
        <v>0</v>
      </c>
      <c r="H348" s="7">
        <f ca="1">Template!J348</f>
        <v>0.77500000000000002</v>
      </c>
      <c r="I348" s="7" t="e">
        <f ca="1">Template!K348</f>
        <v>#N/A</v>
      </c>
      <c r="J348" s="7">
        <f ca="1">Template!L348</f>
        <v>3.7469999999999999</v>
      </c>
      <c r="K348" s="7">
        <f ca="1">Template!M348</f>
        <v>2.9489999999999998</v>
      </c>
      <c r="L348" s="7" t="e">
        <f ca="1">Template!N348</f>
        <v>#N/A</v>
      </c>
      <c r="M348" s="7">
        <f ca="1">Template!O348</f>
        <v>1061.9390000000001</v>
      </c>
      <c r="N348" s="7">
        <f ca="1">Template!P348</f>
        <v>4</v>
      </c>
      <c r="O348" s="7" t="str">
        <f ca="1">Template!Q348</f>
        <v>&lt;MRL</v>
      </c>
      <c r="P348" s="7" t="e">
        <f ca="1">Template!R348</f>
        <v>#N/A</v>
      </c>
      <c r="Q348" s="7" t="str">
        <f ca="1">Template!S348</f>
        <v>&lt;MRL</v>
      </c>
      <c r="R348" s="7" t="str">
        <f ca="1">Template!T348</f>
        <v>&lt;MRL</v>
      </c>
      <c r="S348" s="7" t="e">
        <f ca="1">Template!U348</f>
        <v>#N/A</v>
      </c>
      <c r="T348" s="7" t="str">
        <f ca="1">Template!V348</f>
        <v>&lt;MRL</v>
      </c>
      <c r="U348" s="7" t="str">
        <f ca="1">Template!W348</f>
        <v>&lt;MRL</v>
      </c>
      <c r="V348" s="7" t="e">
        <f ca="1">Template!X348</f>
        <v>#N/A</v>
      </c>
      <c r="W348" s="7">
        <f ca="1">Template!Y348</f>
        <v>4247.7560000000003</v>
      </c>
      <c r="X348" t="str">
        <f ca="1">Template!AD348</f>
        <v/>
      </c>
      <c r="Y348" s="7" t="str">
        <f>IF(LEN(Template!AF348)=0,"",Template!AF348)</f>
        <v>IS3</v>
      </c>
      <c r="Z348" s="7" t="str">
        <f>IF(LEN(Template!AG348)=0,"",Template!AG348)</f>
        <v/>
      </c>
      <c r="AA348" s="7" t="str">
        <f>IF(LEN(Template!AH348)=0,"",Template!AH348)</f>
        <v/>
      </c>
      <c r="AB348" s="7" t="str">
        <f>IF(LEN(Template!AI348)=0,"",Template!AI348)</f>
        <v/>
      </c>
      <c r="AC348" s="7" t="str">
        <f>IF(LEN(Template!AJ348)=0,"",Template!AJ348)</f>
        <v/>
      </c>
      <c r="AD348" s="7" t="str">
        <f>IF(LEN(Template!AK348)=0,"",Template!AK348)</f>
        <v/>
      </c>
      <c r="AE348" s="7" t="str">
        <f>IF(LEN(Template!AL348)=0,"",Template!AL348)</f>
        <v/>
      </c>
      <c r="AF348" s="7" t="str">
        <f>IF(LEN(Template!AM348)=0,"",Template!AM348)</f>
        <v/>
      </c>
      <c r="AG348" s="7" t="str">
        <f>IF(LEN(Template!AN348)=0,"",Template!AN348)</f>
        <v/>
      </c>
      <c r="AH348" s="7" t="str">
        <f>IF(LEN(Template!AO348)=0,"",Template!AO348)</f>
        <v/>
      </c>
      <c r="AI348" t="str">
        <f>IF(LEN(Template!AS348)=0,"",Template!AS348)</f>
        <v/>
      </c>
      <c r="AJ348" t="str">
        <f>IF(LEN(Template!AU348)=0,"",Template!AU348)</f>
        <v/>
      </c>
    </row>
    <row r="349" spans="1:36" x14ac:dyDescent="0.35">
      <c r="A349" s="7">
        <f ca="1">Template!A349</f>
        <v>345</v>
      </c>
      <c r="B349" s="181">
        <f ca="1">Template!B349</f>
        <v>44956.833240740743</v>
      </c>
      <c r="C349" t="str">
        <f ca="1">Template!C349</f>
        <v>217394-d4-reprep</v>
      </c>
      <c r="D349" t="str">
        <f ca="1">Template!E349</f>
        <v>U</v>
      </c>
      <c r="E349" s="7">
        <f ca="1">Template!G349</f>
        <v>0</v>
      </c>
      <c r="F349" s="7" t="e">
        <f ca="1">Template!H349</f>
        <v>#N/A</v>
      </c>
      <c r="G349" s="7">
        <f ca="1">Template!I349</f>
        <v>0.51100000000000001</v>
      </c>
      <c r="H349" s="7">
        <f ca="1">Template!J349</f>
        <v>1.218</v>
      </c>
      <c r="I349" s="7" t="e">
        <f ca="1">Template!K349</f>
        <v>#N/A</v>
      </c>
      <c r="J349" s="7">
        <f ca="1">Template!L349</f>
        <v>4.5789999999999997</v>
      </c>
      <c r="K349" s="7">
        <f ca="1">Template!M349</f>
        <v>4.0339999999999998</v>
      </c>
      <c r="L349" s="7" t="e">
        <f ca="1">Template!N349</f>
        <v>#N/A</v>
      </c>
      <c r="M349" s="7">
        <f ca="1">Template!O349</f>
        <v>1414.578</v>
      </c>
      <c r="N349" s="7">
        <f ca="1">Template!P349</f>
        <v>4</v>
      </c>
      <c r="O349" s="7" t="str">
        <f ca="1">Template!Q349</f>
        <v>&lt;MRL</v>
      </c>
      <c r="P349" s="7" t="e">
        <f ca="1">Template!R349</f>
        <v>#N/A</v>
      </c>
      <c r="Q349" s="7" t="str">
        <f ca="1">Template!S349</f>
        <v>&lt;MRL</v>
      </c>
      <c r="R349" s="7" t="str">
        <f ca="1">Template!T349</f>
        <v>&lt;MRL</v>
      </c>
      <c r="S349" s="7" t="e">
        <f ca="1">Template!U349</f>
        <v>#N/A</v>
      </c>
      <c r="T349" s="7" t="str">
        <f ca="1">Template!V349</f>
        <v>&lt;MRL</v>
      </c>
      <c r="U349" s="7" t="str">
        <f ca="1">Template!W349</f>
        <v>&lt;MRL</v>
      </c>
      <c r="V349" s="7" t="e">
        <f ca="1">Template!X349</f>
        <v>#N/A</v>
      </c>
      <c r="W349" s="7">
        <f ca="1">Template!Y349</f>
        <v>5658.3119999999999</v>
      </c>
      <c r="X349" t="str">
        <f ca="1">Template!AD349</f>
        <v/>
      </c>
      <c r="Y349" s="7" t="str">
        <f>IF(LEN(Template!AF349)=0,"",Template!AF349)</f>
        <v>IS3</v>
      </c>
      <c r="Z349" s="7" t="str">
        <f>IF(LEN(Template!AG349)=0,"",Template!AG349)</f>
        <v/>
      </c>
      <c r="AA349" s="7" t="str">
        <f>IF(LEN(Template!AH349)=0,"",Template!AH349)</f>
        <v/>
      </c>
      <c r="AB349" s="7" t="str">
        <f>IF(LEN(Template!AI349)=0,"",Template!AI349)</f>
        <v/>
      </c>
      <c r="AC349" s="7" t="str">
        <f>IF(LEN(Template!AJ349)=0,"",Template!AJ349)</f>
        <v/>
      </c>
      <c r="AD349" s="7" t="str">
        <f>IF(LEN(Template!AK349)=0,"",Template!AK349)</f>
        <v/>
      </c>
      <c r="AE349" s="7" t="str">
        <f>IF(LEN(Template!AL349)=0,"",Template!AL349)</f>
        <v/>
      </c>
      <c r="AF349" s="7" t="str">
        <f>IF(LEN(Template!AM349)=0,"",Template!AM349)</f>
        <v/>
      </c>
      <c r="AG349" s="7" t="str">
        <f>IF(LEN(Template!AN349)=0,"",Template!AN349)</f>
        <v/>
      </c>
      <c r="AH349" s="7" t="str">
        <f>IF(LEN(Template!AO349)=0,"",Template!AO349)</f>
        <v/>
      </c>
      <c r="AI349" t="str">
        <f>IF(LEN(Template!AS349)=0,"",Template!AS349)</f>
        <v/>
      </c>
      <c r="AJ349" t="str">
        <f>IF(LEN(Template!AU349)=0,"",Template!AU349)</f>
        <v/>
      </c>
    </row>
    <row r="350" spans="1:36" x14ac:dyDescent="0.35">
      <c r="A350" s="7">
        <f ca="1">Template!A350</f>
        <v>346</v>
      </c>
      <c r="B350" s="181">
        <f ca="1">Template!B350</f>
        <v>44956.889652777776</v>
      </c>
      <c r="C350" t="str">
        <f ca="1">Template!C350</f>
        <v>217395-d4-reprep</v>
      </c>
      <c r="D350" t="str">
        <f ca="1">Template!E350</f>
        <v>U</v>
      </c>
      <c r="E350" s="7">
        <f ca="1">Template!G350</f>
        <v>0</v>
      </c>
      <c r="F350" s="7" t="e">
        <f ca="1">Template!H350</f>
        <v>#N/A</v>
      </c>
      <c r="G350" s="7">
        <f ca="1">Template!I350</f>
        <v>0.13200000000000001</v>
      </c>
      <c r="H350" s="7">
        <f ca="1">Template!J350</f>
        <v>1.534</v>
      </c>
      <c r="I350" s="7" t="e">
        <f ca="1">Template!K350</f>
        <v>#N/A</v>
      </c>
      <c r="J350" s="7">
        <f ca="1">Template!L350</f>
        <v>9.032</v>
      </c>
      <c r="K350" s="7">
        <f ca="1">Template!M350</f>
        <v>8.3539999999999992</v>
      </c>
      <c r="L350" s="7" t="e">
        <f ca="1">Template!N350</f>
        <v>#N/A</v>
      </c>
      <c r="M350" s="7">
        <f ca="1">Template!O350</f>
        <v>2714.7350000000001</v>
      </c>
      <c r="N350" s="7">
        <f ca="1">Template!P350</f>
        <v>4</v>
      </c>
      <c r="O350" s="7" t="str">
        <f ca="1">Template!Q350</f>
        <v>&lt;MRL</v>
      </c>
      <c r="P350" s="7" t="e">
        <f ca="1">Template!R350</f>
        <v>#N/A</v>
      </c>
      <c r="Q350" s="7" t="str">
        <f ca="1">Template!S350</f>
        <v>&lt;MRL</v>
      </c>
      <c r="R350" s="7" t="str">
        <f ca="1">Template!T350</f>
        <v>&lt;MRL</v>
      </c>
      <c r="S350" s="7" t="e">
        <f ca="1">Template!U350</f>
        <v>#N/A</v>
      </c>
      <c r="T350" s="7">
        <f ca="1">Template!V350</f>
        <v>36.128</v>
      </c>
      <c r="U350" s="7">
        <f ca="1">Template!W350</f>
        <v>33.415999999999997</v>
      </c>
      <c r="V350" s="7" t="e">
        <f ca="1">Template!X350</f>
        <v>#N/A</v>
      </c>
      <c r="W350" s="7">
        <f ca="1">Template!Y350</f>
        <v>10858.94</v>
      </c>
      <c r="X350" t="str">
        <f ca="1">Template!AD350</f>
        <v/>
      </c>
      <c r="Y350" s="7" t="str">
        <f>IF(LEN(Template!AF350)=0,"",Template!AF350)</f>
        <v>IS3</v>
      </c>
      <c r="Z350" s="7" t="str">
        <f>IF(LEN(Template!AG350)=0,"",Template!AG350)</f>
        <v/>
      </c>
      <c r="AA350" s="7" t="str">
        <f>IF(LEN(Template!AH350)=0,"",Template!AH350)</f>
        <v/>
      </c>
      <c r="AB350" s="7" t="str">
        <f>IF(LEN(Template!AI350)=0,"",Template!AI350)</f>
        <v/>
      </c>
      <c r="AC350" s="7" t="str">
        <f>IF(LEN(Template!AJ350)=0,"",Template!AJ350)</f>
        <v/>
      </c>
      <c r="AD350" s="7" t="str">
        <f>IF(LEN(Template!AK350)=0,"",Template!AK350)</f>
        <v/>
      </c>
      <c r="AE350" s="7" t="str">
        <f>IF(LEN(Template!AL350)=0,"",Template!AL350)</f>
        <v/>
      </c>
      <c r="AF350" s="7" t="str">
        <f>IF(LEN(Template!AM350)=0,"",Template!AM350)</f>
        <v/>
      </c>
      <c r="AG350" s="7" t="str">
        <f>IF(LEN(Template!AN350)=0,"",Template!AN350)</f>
        <v>IS4</v>
      </c>
      <c r="AH350" s="7" t="str">
        <f>IF(LEN(Template!AO350)=0,"",Template!AO350)</f>
        <v/>
      </c>
      <c r="AI350" t="str">
        <f>IF(LEN(Template!AS350)=0,"",Template!AS350)</f>
        <v/>
      </c>
      <c r="AJ350" t="str">
        <f>IF(LEN(Template!AU350)=0,"",Template!AU350)</f>
        <v/>
      </c>
    </row>
    <row r="351" spans="1:36" x14ac:dyDescent="0.35">
      <c r="A351" s="7">
        <f ca="1">Template!A351</f>
        <v>347</v>
      </c>
      <c r="B351" s="181">
        <f ca="1">Template!B351</f>
        <v>44956.927268518521</v>
      </c>
      <c r="C351" t="str">
        <f ca="1">Template!C351</f>
        <v>217399-d2-reprep</v>
      </c>
      <c r="D351" t="str">
        <f ca="1">Template!E351</f>
        <v>U</v>
      </c>
      <c r="E351" s="7">
        <f ca="1">Template!G351</f>
        <v>0</v>
      </c>
      <c r="F351" s="7" t="e">
        <f ca="1">Template!H351</f>
        <v>#N/A</v>
      </c>
      <c r="G351" s="7">
        <f ca="1">Template!I351</f>
        <v>0</v>
      </c>
      <c r="H351" s="7">
        <f ca="1">Template!J351</f>
        <v>0</v>
      </c>
      <c r="I351" s="7" t="e">
        <f ca="1">Template!K351</f>
        <v>#N/A</v>
      </c>
      <c r="J351" s="7">
        <f ca="1">Template!L351</f>
        <v>0.67900000000000005</v>
      </c>
      <c r="K351" s="7">
        <f ca="1">Template!M351</f>
        <v>0.312</v>
      </c>
      <c r="L351" s="7" t="e">
        <f ca="1">Template!N351</f>
        <v>#N/A</v>
      </c>
      <c r="M351" s="7">
        <f ca="1">Template!O351</f>
        <v>4.3109999999999999</v>
      </c>
      <c r="N351" s="7">
        <f ca="1">Template!P351</f>
        <v>2</v>
      </c>
      <c r="O351" s="7" t="str">
        <f ca="1">Template!Q351</f>
        <v>&lt;MRL</v>
      </c>
      <c r="P351" s="7" t="e">
        <f ca="1">Template!R351</f>
        <v>#N/A</v>
      </c>
      <c r="Q351" s="7" t="str">
        <f ca="1">Template!S351</f>
        <v>&lt;MRL</v>
      </c>
      <c r="R351" s="7" t="str">
        <f ca="1">Template!T351</f>
        <v>&lt;MRL</v>
      </c>
      <c r="S351" s="7" t="e">
        <f ca="1">Template!U351</f>
        <v>#N/A</v>
      </c>
      <c r="T351" s="7" t="str">
        <f ca="1">Template!V351</f>
        <v>&lt;MRL</v>
      </c>
      <c r="U351" s="7" t="str">
        <f ca="1">Template!W351</f>
        <v>&lt;MRL</v>
      </c>
      <c r="V351" s="7" t="e">
        <f ca="1">Template!X351</f>
        <v>#N/A</v>
      </c>
      <c r="W351" s="7" t="str">
        <f ca="1">Template!Y351</f>
        <v>&lt;MRL</v>
      </c>
      <c r="X351" t="str">
        <f ca="1">Template!AD351</f>
        <v/>
      </c>
      <c r="Y351" s="7" t="str">
        <f>IF(LEN(Template!AF351)=0,"",Template!AF351)</f>
        <v>IS3</v>
      </c>
      <c r="Z351" s="7" t="str">
        <f>IF(LEN(Template!AG351)=0,"",Template!AG351)</f>
        <v>IS4</v>
      </c>
      <c r="AA351" s="7" t="str">
        <f>IF(LEN(Template!AH351)=0,"",Template!AH351)</f>
        <v>IS3</v>
      </c>
      <c r="AB351" s="7" t="str">
        <f>IF(LEN(Template!AI351)=0,"",Template!AI351)</f>
        <v>IS4</v>
      </c>
      <c r="AC351" s="7" t="str">
        <f>IF(LEN(Template!AJ351)=0,"",Template!AJ351)</f>
        <v/>
      </c>
      <c r="AD351" s="7" t="str">
        <f>IF(LEN(Template!AK351)=0,"",Template!AK351)</f>
        <v/>
      </c>
      <c r="AE351" s="7" t="str">
        <f>IF(LEN(Template!AL351)=0,"",Template!AL351)</f>
        <v/>
      </c>
      <c r="AF351" s="7" t="str">
        <f>IF(LEN(Template!AM351)=0,"",Template!AM351)</f>
        <v/>
      </c>
      <c r="AG351" s="7" t="str">
        <f>IF(LEN(Template!AN351)=0,"",Template!AN351)</f>
        <v/>
      </c>
      <c r="AH351" s="7" t="str">
        <f>IF(LEN(Template!AO351)=0,"",Template!AO351)</f>
        <v/>
      </c>
      <c r="AI351" t="str">
        <f>IF(LEN(Template!AS351)=0,"",Template!AS351)</f>
        <v/>
      </c>
      <c r="AJ351" t="str">
        <f>IF(LEN(Template!AU351)=0,"",Template!AU351)</f>
        <v/>
      </c>
    </row>
    <row r="352" spans="1:36" x14ac:dyDescent="0.35">
      <c r="A352" s="7">
        <f ca="1">Template!A352</f>
        <v>348</v>
      </c>
      <c r="B352" s="181">
        <f ca="1">Template!B352</f>
        <v>44956.946064814816</v>
      </c>
      <c r="C352" t="str">
        <f ca="1">Template!C352</f>
        <v>217400-d2-reprep</v>
      </c>
      <c r="D352" t="str">
        <f ca="1">Template!E352</f>
        <v>U</v>
      </c>
      <c r="E352" s="7">
        <f ca="1">Template!G352</f>
        <v>0</v>
      </c>
      <c r="F352" s="7" t="e">
        <f ca="1">Template!H352</f>
        <v>#N/A</v>
      </c>
      <c r="G352" s="7">
        <f ca="1">Template!I352</f>
        <v>0</v>
      </c>
      <c r="H352" s="7">
        <f ca="1">Template!J352</f>
        <v>0</v>
      </c>
      <c r="I352" s="7" t="e">
        <f ca="1">Template!K352</f>
        <v>#N/A</v>
      </c>
      <c r="J352" s="7">
        <f ca="1">Template!L352</f>
        <v>0.70699999999999996</v>
      </c>
      <c r="K352" s="7">
        <f ca="1">Template!M352</f>
        <v>0.32100000000000001</v>
      </c>
      <c r="L352" s="7" t="e">
        <f ca="1">Template!N352</f>
        <v>#N/A</v>
      </c>
      <c r="M352" s="7">
        <f ca="1">Template!O352</f>
        <v>1.9450000000000001</v>
      </c>
      <c r="N352" s="7">
        <f ca="1">Template!P352</f>
        <v>2</v>
      </c>
      <c r="O352" s="7" t="str">
        <f ca="1">Template!Q352</f>
        <v>&lt;MRL</v>
      </c>
      <c r="P352" s="7" t="e">
        <f ca="1">Template!R352</f>
        <v>#N/A</v>
      </c>
      <c r="Q352" s="7" t="str">
        <f ca="1">Template!S352</f>
        <v>&lt;MRL</v>
      </c>
      <c r="R352" s="7" t="str">
        <f ca="1">Template!T352</f>
        <v>&lt;MRL</v>
      </c>
      <c r="S352" s="7" t="e">
        <f ca="1">Template!U352</f>
        <v>#N/A</v>
      </c>
      <c r="T352" s="7" t="str">
        <f ca="1">Template!V352</f>
        <v>&lt;MRL</v>
      </c>
      <c r="U352" s="7" t="str">
        <f ca="1">Template!W352</f>
        <v>&lt;MRL</v>
      </c>
      <c r="V352" s="7" t="e">
        <f ca="1">Template!X352</f>
        <v>#N/A</v>
      </c>
      <c r="W352" s="7" t="str">
        <f ca="1">Template!Y352</f>
        <v>&lt;MRL</v>
      </c>
      <c r="X352" t="str">
        <f ca="1">Template!AD352</f>
        <v/>
      </c>
      <c r="Y352" s="7" t="str">
        <f>IF(LEN(Template!AF352)=0,"",Template!AF352)</f>
        <v>IS3</v>
      </c>
      <c r="Z352" s="7" t="str">
        <f>IF(LEN(Template!AG352)=0,"",Template!AG352)</f>
        <v/>
      </c>
      <c r="AA352" s="7" t="str">
        <f>IF(LEN(Template!AH352)=0,"",Template!AH352)</f>
        <v>IS3</v>
      </c>
      <c r="AB352" s="7" t="str">
        <f>IF(LEN(Template!AI352)=0,"",Template!AI352)</f>
        <v>IS4</v>
      </c>
      <c r="AC352" s="7" t="str">
        <f>IF(LEN(Template!AJ352)=0,"",Template!AJ352)</f>
        <v/>
      </c>
      <c r="AD352" s="7" t="str">
        <f>IF(LEN(Template!AK352)=0,"",Template!AK352)</f>
        <v/>
      </c>
      <c r="AE352" s="7" t="str">
        <f>IF(LEN(Template!AL352)=0,"",Template!AL352)</f>
        <v/>
      </c>
      <c r="AF352" s="7" t="str">
        <f>IF(LEN(Template!AM352)=0,"",Template!AM352)</f>
        <v/>
      </c>
      <c r="AG352" s="7" t="str">
        <f>IF(LEN(Template!AN352)=0,"",Template!AN352)</f>
        <v/>
      </c>
      <c r="AH352" s="7" t="str">
        <f>IF(LEN(Template!AO352)=0,"",Template!AO352)</f>
        <v/>
      </c>
      <c r="AI352" t="str">
        <f>IF(LEN(Template!AS352)=0,"",Template!AS352)</f>
        <v/>
      </c>
      <c r="AJ352" t="str">
        <f>IF(LEN(Template!AU352)=0,"",Template!AU352)</f>
        <v/>
      </c>
    </row>
    <row r="353" spans="1:36" x14ac:dyDescent="0.35">
      <c r="A353" s="7">
        <f ca="1">Template!A353</f>
        <v>349</v>
      </c>
      <c r="B353" s="181">
        <f ca="1">Template!B353</f>
        <v>44956.964861111112</v>
      </c>
      <c r="C353" t="str">
        <f ca="1">Template!C353</f>
        <v>217295-d1000-LD-reprep</v>
      </c>
      <c r="D353" t="str">
        <f ca="1">Template!E353</f>
        <v>D</v>
      </c>
      <c r="E353" s="7">
        <f ca="1">Template!G353</f>
        <v>0</v>
      </c>
      <c r="F353" s="7" t="e">
        <f ca="1">Template!H353</f>
        <v>#N/A</v>
      </c>
      <c r="G353" s="7">
        <f ca="1">Template!I353</f>
        <v>0.17699999999999999</v>
      </c>
      <c r="H353" s="7">
        <f ca="1">Template!J353</f>
        <v>0.308</v>
      </c>
      <c r="I353" s="7" t="e">
        <f ca="1">Template!K353</f>
        <v>#N/A</v>
      </c>
      <c r="J353" s="7">
        <f ca="1">Template!L353</f>
        <v>0.29899999999999999</v>
      </c>
      <c r="K353" s="7">
        <f ca="1">Template!M353</f>
        <v>0.28000000000000003</v>
      </c>
      <c r="L353" s="7" t="e">
        <f ca="1">Template!N353</f>
        <v>#N/A</v>
      </c>
      <c r="M353" s="7">
        <f ca="1">Template!O353</f>
        <v>1.087</v>
      </c>
      <c r="N353" s="7">
        <f ca="1">Template!P353</f>
        <v>1000</v>
      </c>
      <c r="O353" s="7" t="str">
        <f ca="1">Template!Q353</f>
        <v>&lt;MRL</v>
      </c>
      <c r="P353" s="7" t="e">
        <f ca="1">Template!R353</f>
        <v>#N/A</v>
      </c>
      <c r="Q353" s="7" t="str">
        <f ca="1">Template!S353</f>
        <v>&lt;MRL</v>
      </c>
      <c r="R353" s="7" t="str">
        <f ca="1">Template!T353</f>
        <v>&lt;MRL</v>
      </c>
      <c r="S353" s="7" t="e">
        <f ca="1">Template!U353</f>
        <v>#N/A</v>
      </c>
      <c r="T353" s="7" t="str">
        <f ca="1">Template!V353</f>
        <v>&lt;MRL</v>
      </c>
      <c r="U353" s="7" t="str">
        <f ca="1">Template!W353</f>
        <v>&lt;MRL</v>
      </c>
      <c r="V353" s="7" t="e">
        <f ca="1">Template!X353</f>
        <v>#N/A</v>
      </c>
      <c r="W353" s="7" t="str">
        <f ca="1">Template!Y353</f>
        <v>&lt;MRL</v>
      </c>
      <c r="X353" t="str">
        <f ca="1">Template!AD353</f>
        <v/>
      </c>
      <c r="Y353" s="7" t="str">
        <f>IF(LEN(Template!AF353)=0,"",Template!AF353)</f>
        <v>IS1</v>
      </c>
      <c r="Z353" s="7" t="str">
        <f>IF(LEN(Template!AG353)=0,"",Template!AG353)</f>
        <v>IS2</v>
      </c>
      <c r="AA353" s="7" t="str">
        <f>IF(LEN(Template!AH353)=0,"",Template!AH353)</f>
        <v/>
      </c>
      <c r="AB353" s="7" t="str">
        <f>IF(LEN(Template!AI353)=0,"",Template!AI353)</f>
        <v/>
      </c>
      <c r="AC353" s="7" t="str">
        <f>IF(LEN(Template!AJ353)=0,"",Template!AJ353)</f>
        <v/>
      </c>
      <c r="AD353" s="7" t="str">
        <f>IF(LEN(Template!AK353)=0,"",Template!AK353)</f>
        <v/>
      </c>
      <c r="AE353" s="7" t="str">
        <f>IF(LEN(Template!AL353)=0,"",Template!AL353)</f>
        <v/>
      </c>
      <c r="AF353" s="7" t="str">
        <f>IF(LEN(Template!AM353)=0,"",Template!AM353)</f>
        <v/>
      </c>
      <c r="AG353" s="7" t="str">
        <f>IF(LEN(Template!AN353)=0,"",Template!AN353)</f>
        <v/>
      </c>
      <c r="AH353" s="7" t="str">
        <f>IF(LEN(Template!AO353)=0,"",Template!AO353)</f>
        <v/>
      </c>
      <c r="AI353" t="str">
        <f>IF(LEN(Template!AS353)=0,"",Template!AS353)</f>
        <v/>
      </c>
      <c r="AJ353" t="str">
        <f>IF(LEN(Template!AU353)=0,"",Template!AU353)</f>
        <v/>
      </c>
    </row>
    <row r="354" spans="1:36" x14ac:dyDescent="0.35">
      <c r="A354" s="7">
        <f ca="1">Template!A354</f>
        <v>350</v>
      </c>
      <c r="B354" s="181">
        <f ca="1">Template!B354</f>
        <v>44956.983680555553</v>
      </c>
      <c r="C354" t="str">
        <f ca="1">Template!C354</f>
        <v>217335-d2-LD-reprep</v>
      </c>
      <c r="D354" t="str">
        <f ca="1">Template!E354</f>
        <v>D</v>
      </c>
      <c r="E354" s="7">
        <f ca="1">Template!G354</f>
        <v>430.99400000000003</v>
      </c>
      <c r="F354" s="7" t="e">
        <f ca="1">Template!H354</f>
        <v>#N/A</v>
      </c>
      <c r="G354" s="7">
        <f ca="1">Template!I354</f>
        <v>0</v>
      </c>
      <c r="H354" s="7">
        <f ca="1">Template!J354</f>
        <v>0</v>
      </c>
      <c r="I354" s="7" t="e">
        <f ca="1">Template!K354</f>
        <v>#N/A</v>
      </c>
      <c r="J354" s="7">
        <f ca="1">Template!L354</f>
        <v>0.57399999999999995</v>
      </c>
      <c r="K354" s="7">
        <f ca="1">Template!M354</f>
        <v>0.32800000000000001</v>
      </c>
      <c r="L354" s="7" t="e">
        <f ca="1">Template!N354</f>
        <v>#N/A</v>
      </c>
      <c r="M354" s="7">
        <f ca="1">Template!O354</f>
        <v>1.008</v>
      </c>
      <c r="N354" s="7">
        <f ca="1">Template!P354</f>
        <v>2</v>
      </c>
      <c r="O354" s="7">
        <f ca="1">Template!Q354</f>
        <v>861.98800000000006</v>
      </c>
      <c r="P354" s="7" t="e">
        <f ca="1">Template!R354</f>
        <v>#N/A</v>
      </c>
      <c r="Q354" s="7" t="str">
        <f ca="1">Template!S354</f>
        <v>&lt;MRL</v>
      </c>
      <c r="R354" s="7" t="str">
        <f ca="1">Template!T354</f>
        <v>&lt;MRL</v>
      </c>
      <c r="S354" s="7" t="e">
        <f ca="1">Template!U354</f>
        <v>#N/A</v>
      </c>
      <c r="T354" s="7" t="str">
        <f ca="1">Template!V354</f>
        <v>&lt;MRL</v>
      </c>
      <c r="U354" s="7" t="str">
        <f ca="1">Template!W354</f>
        <v>&lt;MRL</v>
      </c>
      <c r="V354" s="7" t="e">
        <f ca="1">Template!X354</f>
        <v>#N/A</v>
      </c>
      <c r="W354" s="7" t="str">
        <f ca="1">Template!Y354</f>
        <v>&lt;MRL</v>
      </c>
      <c r="X354" t="str">
        <f ca="1">Template!AD354</f>
        <v/>
      </c>
      <c r="Y354" s="7" t="str">
        <f>IF(LEN(Template!AF354)=0,"",Template!AF354)</f>
        <v>IS3</v>
      </c>
      <c r="Z354" s="7" t="str">
        <f>IF(LEN(Template!AG354)=0,"",Template!AG354)</f>
        <v>IS3</v>
      </c>
      <c r="AA354" s="7" t="str">
        <f>IF(LEN(Template!AH354)=0,"",Template!AH354)</f>
        <v>IS4</v>
      </c>
      <c r="AB354" s="7" t="str">
        <f>IF(LEN(Template!AI354)=0,"",Template!AI354)</f>
        <v>IS4</v>
      </c>
      <c r="AC354" s="7" t="str">
        <f>IF(LEN(Template!AJ354)=0,"",Template!AJ354)</f>
        <v/>
      </c>
      <c r="AD354" s="7" t="str">
        <f>IF(LEN(Template!AK354)=0,"",Template!AK354)</f>
        <v/>
      </c>
      <c r="AE354" s="7" t="str">
        <f>IF(LEN(Template!AL354)=0,"",Template!AL354)</f>
        <v/>
      </c>
      <c r="AF354" s="7" t="str">
        <f>IF(LEN(Template!AM354)=0,"",Template!AM354)</f>
        <v/>
      </c>
      <c r="AG354" s="7" t="str">
        <f>IF(LEN(Template!AN354)=0,"",Template!AN354)</f>
        <v/>
      </c>
      <c r="AH354" s="7" t="str">
        <f>IF(LEN(Template!AO354)=0,"",Template!AO354)</f>
        <v/>
      </c>
      <c r="AI354" t="str">
        <f>IF(LEN(Template!AS354)=0,"",Template!AS354)</f>
        <v/>
      </c>
      <c r="AJ354" t="str">
        <f>IF(LEN(Template!AU354)=0,"",Template!AU354)</f>
        <v/>
      </c>
    </row>
    <row r="355" spans="1:36" x14ac:dyDescent="0.35">
      <c r="A355" s="7">
        <f ca="1">Template!A355</f>
        <v>351</v>
      </c>
      <c r="B355" s="181">
        <f ca="1">Template!B355</f>
        <v>44957.002488425926</v>
      </c>
      <c r="C355" t="str">
        <f ca="1">Template!C355</f>
        <v>217375-d2-LD-reprep</v>
      </c>
      <c r="D355" t="str">
        <f ca="1">Template!E355</f>
        <v>D</v>
      </c>
      <c r="E355" s="7">
        <f ca="1">Template!G355</f>
        <v>0</v>
      </c>
      <c r="F355" s="7" t="e">
        <f ca="1">Template!H355</f>
        <v>#N/A</v>
      </c>
      <c r="G355" s="7">
        <f ca="1">Template!I355</f>
        <v>0</v>
      </c>
      <c r="H355" s="7">
        <f ca="1">Template!J355</f>
        <v>0.93100000000000005</v>
      </c>
      <c r="I355" s="7" t="e">
        <f ca="1">Template!K355</f>
        <v>#N/A</v>
      </c>
      <c r="J355" s="7">
        <f ca="1">Template!L355</f>
        <v>0.84799999999999998</v>
      </c>
      <c r="K355" s="7">
        <f ca="1">Template!M355</f>
        <v>0.36699999999999999</v>
      </c>
      <c r="L355" s="7" t="e">
        <f ca="1">Template!N355</f>
        <v>#N/A</v>
      </c>
      <c r="M355" s="7">
        <f ca="1">Template!O355</f>
        <v>28.506</v>
      </c>
      <c r="N355" s="7">
        <f ca="1">Template!P355</f>
        <v>2</v>
      </c>
      <c r="O355" s="7" t="str">
        <f ca="1">Template!Q355</f>
        <v>&lt;MRL</v>
      </c>
      <c r="P355" s="7" t="e">
        <f ca="1">Template!R355</f>
        <v>#N/A</v>
      </c>
      <c r="Q355" s="7" t="str">
        <f ca="1">Template!S355</f>
        <v>&lt;MRL</v>
      </c>
      <c r="R355" s="7" t="str">
        <f ca="1">Template!T355</f>
        <v>&lt;MRL</v>
      </c>
      <c r="S355" s="7" t="e">
        <f ca="1">Template!U355</f>
        <v>#N/A</v>
      </c>
      <c r="T355" s="7" t="str">
        <f ca="1">Template!V355</f>
        <v>&lt;MRL</v>
      </c>
      <c r="U355" s="7" t="str">
        <f ca="1">Template!W355</f>
        <v>&lt;MRL</v>
      </c>
      <c r="V355" s="7" t="e">
        <f ca="1">Template!X355</f>
        <v>#N/A</v>
      </c>
      <c r="W355" s="7">
        <f ca="1">Template!Y355</f>
        <v>57.012</v>
      </c>
      <c r="X355" t="str">
        <f ca="1">Template!AD355</f>
        <v/>
      </c>
      <c r="Y355" s="7" t="str">
        <f>IF(LEN(Template!AF355)=0,"",Template!AF355)</f>
        <v>IS3</v>
      </c>
      <c r="Z355" s="7" t="str">
        <f>IF(LEN(Template!AG355)=0,"",Template!AG355)</f>
        <v>IS4</v>
      </c>
      <c r="AA355" s="7" t="str">
        <f>IF(LEN(Template!AH355)=0,"",Template!AH355)</f>
        <v>IS4</v>
      </c>
      <c r="AB355" s="7" t="str">
        <f>IF(LEN(Template!AI355)=0,"",Template!AI355)</f>
        <v>IS4</v>
      </c>
      <c r="AC355" s="7" t="str">
        <f>IF(LEN(Template!AJ355)=0,"",Template!AJ355)</f>
        <v>IS4</v>
      </c>
      <c r="AD355" s="7" t="str">
        <f>IF(LEN(Template!AK355)=0,"",Template!AK355)</f>
        <v/>
      </c>
      <c r="AE355" s="7" t="str">
        <f>IF(LEN(Template!AL355)=0,"",Template!AL355)</f>
        <v/>
      </c>
      <c r="AF355" s="7" t="str">
        <f>IF(LEN(Template!AM355)=0,"",Template!AM355)</f>
        <v/>
      </c>
      <c r="AG355" s="7" t="str">
        <f>IF(LEN(Template!AN355)=0,"",Template!AN355)</f>
        <v/>
      </c>
      <c r="AH355" s="7" t="str">
        <f>IF(LEN(Template!AO355)=0,"",Template!AO355)</f>
        <v/>
      </c>
      <c r="AI355" t="str">
        <f>IF(LEN(Template!AS355)=0,"",Template!AS355)</f>
        <v/>
      </c>
      <c r="AJ355" t="str">
        <f>IF(LEN(Template!AU355)=0,"",Template!AU355)</f>
        <v/>
      </c>
    </row>
    <row r="356" spans="1:36" x14ac:dyDescent="0.35">
      <c r="A356" s="7">
        <f ca="1">Template!A356</f>
        <v>352</v>
      </c>
      <c r="B356" s="181">
        <f ca="1">Template!B356</f>
        <v>44957.021307870367</v>
      </c>
      <c r="C356" t="str">
        <f ca="1">Template!C356</f>
        <v>217395-d4-LD-reprep</v>
      </c>
      <c r="D356" t="str">
        <f ca="1">Template!E356</f>
        <v>D</v>
      </c>
      <c r="E356" s="7">
        <f ca="1">Template!G356</f>
        <v>0</v>
      </c>
      <c r="F356" s="7" t="e">
        <f ca="1">Template!H356</f>
        <v>#N/A</v>
      </c>
      <c r="G356" s="7">
        <f ca="1">Template!I356</f>
        <v>0</v>
      </c>
      <c r="H356" s="7">
        <f ca="1">Template!J356</f>
        <v>1.5229999999999999</v>
      </c>
      <c r="I356" s="7" t="e">
        <f ca="1">Template!K356</f>
        <v>#N/A</v>
      </c>
      <c r="J356" s="7">
        <f ca="1">Template!L356</f>
        <v>8.7759999999999998</v>
      </c>
      <c r="K356" s="7">
        <f ca="1">Template!M356</f>
        <v>8.4060000000000006</v>
      </c>
      <c r="L356" s="7" t="e">
        <f ca="1">Template!N356</f>
        <v>#N/A</v>
      </c>
      <c r="M356" s="7">
        <f ca="1">Template!O356</f>
        <v>2607.5720000000001</v>
      </c>
      <c r="N356" s="7">
        <f ca="1">Template!P356</f>
        <v>4</v>
      </c>
      <c r="O356" s="7" t="str">
        <f ca="1">Template!Q356</f>
        <v>&lt;MRL</v>
      </c>
      <c r="P356" s="7" t="e">
        <f ca="1">Template!R356</f>
        <v>#N/A</v>
      </c>
      <c r="Q356" s="7" t="str">
        <f ca="1">Template!S356</f>
        <v>&lt;MRL</v>
      </c>
      <c r="R356" s="7" t="str">
        <f ca="1">Template!T356</f>
        <v>&lt;MRL</v>
      </c>
      <c r="S356" s="7" t="e">
        <f ca="1">Template!U356</f>
        <v>#N/A</v>
      </c>
      <c r="T356" s="7">
        <f ca="1">Template!V356</f>
        <v>35.103999999999999</v>
      </c>
      <c r="U356" s="7">
        <f ca="1">Template!W356</f>
        <v>33.624000000000002</v>
      </c>
      <c r="V356" s="7" t="e">
        <f ca="1">Template!X356</f>
        <v>#N/A</v>
      </c>
      <c r="W356" s="7">
        <f ca="1">Template!Y356</f>
        <v>10430.288</v>
      </c>
      <c r="X356" t="str">
        <f ca="1">Template!AD356</f>
        <v/>
      </c>
      <c r="Y356" s="7" t="str">
        <f>IF(LEN(Template!AF356)=0,"",Template!AF356)</f>
        <v>IS3</v>
      </c>
      <c r="Z356" s="7" t="str">
        <f>IF(LEN(Template!AG356)=0,"",Template!AG356)</f>
        <v/>
      </c>
      <c r="AA356" s="7" t="str">
        <f>IF(LEN(Template!AH356)=0,"",Template!AH356)</f>
        <v/>
      </c>
      <c r="AB356" s="7" t="str">
        <f>IF(LEN(Template!AI356)=0,"",Template!AI356)</f>
        <v/>
      </c>
      <c r="AC356" s="7" t="str">
        <f>IF(LEN(Template!AJ356)=0,"",Template!AJ356)</f>
        <v/>
      </c>
      <c r="AD356" s="7" t="str">
        <f>IF(LEN(Template!AK356)=0,"",Template!AK356)</f>
        <v/>
      </c>
      <c r="AE356" s="7" t="str">
        <f>IF(LEN(Template!AL356)=0,"",Template!AL356)</f>
        <v/>
      </c>
      <c r="AF356" s="7" t="str">
        <f>IF(LEN(Template!AM356)=0,"",Template!AM356)</f>
        <v/>
      </c>
      <c r="AG356" s="7" t="str">
        <f>IF(LEN(Template!AN356)=0,"",Template!AN356)</f>
        <v>IS4</v>
      </c>
      <c r="AH356" s="7" t="str">
        <f>IF(LEN(Template!AO356)=0,"",Template!AO356)</f>
        <v/>
      </c>
      <c r="AI356" t="str">
        <f>IF(LEN(Template!AS356)=0,"",Template!AS356)</f>
        <v/>
      </c>
      <c r="AJ356" t="str">
        <f>IF(LEN(Template!AU356)=0,"",Template!AU356)</f>
        <v/>
      </c>
    </row>
    <row r="357" spans="1:36" x14ac:dyDescent="0.35">
      <c r="A357" s="7">
        <f ca="1">Template!A357</f>
        <v>353</v>
      </c>
      <c r="B357" s="181">
        <f ca="1">Template!B357</f>
        <v>44957.058912037035</v>
      </c>
      <c r="C357" t="str">
        <f ca="1">Template!C357</f>
        <v>217359-d2-LD</v>
      </c>
      <c r="D357" t="str">
        <f ca="1">Template!E357</f>
        <v>D</v>
      </c>
      <c r="E357" s="7">
        <f ca="1">Template!G357</f>
        <v>0</v>
      </c>
      <c r="F357" s="7" t="e">
        <f ca="1">Template!H357</f>
        <v>#N/A</v>
      </c>
      <c r="G357" s="7">
        <f ca="1">Template!I357</f>
        <v>0</v>
      </c>
      <c r="H357" s="7">
        <f ca="1">Template!J357</f>
        <v>0</v>
      </c>
      <c r="I357" s="7" t="e">
        <f ca="1">Template!K357</f>
        <v>#N/A</v>
      </c>
      <c r="J357" s="7">
        <f ca="1">Template!L357</f>
        <v>0.96799999999999997</v>
      </c>
      <c r="K357" s="7">
        <f ca="1">Template!M357</f>
        <v>2.774</v>
      </c>
      <c r="L357" s="7" t="e">
        <f ca="1">Template!N357</f>
        <v>#N/A</v>
      </c>
      <c r="M357" s="7">
        <f ca="1">Template!O357</f>
        <v>8748.8819999999996</v>
      </c>
      <c r="N357" s="7">
        <f ca="1">Template!P357</f>
        <v>2</v>
      </c>
      <c r="O357" s="7" t="str">
        <f ca="1">Template!Q357</f>
        <v>&lt;MRL</v>
      </c>
      <c r="P357" s="7" t="e">
        <f ca="1">Template!R357</f>
        <v>#N/A</v>
      </c>
      <c r="Q357" s="7" t="str">
        <f ca="1">Template!S357</f>
        <v>&lt;MRL</v>
      </c>
      <c r="R357" s="7" t="str">
        <f ca="1">Template!T357</f>
        <v>&lt;MRL</v>
      </c>
      <c r="S357" s="7" t="e">
        <f ca="1">Template!U357</f>
        <v>#N/A</v>
      </c>
      <c r="T357" s="7" t="str">
        <f ca="1">Template!V357</f>
        <v>&lt;MRL</v>
      </c>
      <c r="U357" s="7" t="str">
        <f ca="1">Template!W357</f>
        <v>&lt;MRL</v>
      </c>
      <c r="V357" s="7" t="e">
        <f ca="1">Template!X357</f>
        <v>#N/A</v>
      </c>
      <c r="W357" s="7">
        <f ca="1">Template!Y357</f>
        <v>17497.763999999999</v>
      </c>
      <c r="X357" t="str">
        <f ca="1">Template!AD357</f>
        <v/>
      </c>
      <c r="Y357" s="7" t="str">
        <f>IF(LEN(Template!AF357)=0,"",Template!AF357)</f>
        <v>IS3</v>
      </c>
      <c r="Z357" s="7" t="str">
        <f>IF(LEN(Template!AG357)=0,"",Template!AG357)</f>
        <v>IS4</v>
      </c>
      <c r="AA357" s="7" t="str">
        <f>IF(LEN(Template!AH357)=0,"",Template!AH357)</f>
        <v>IS4</v>
      </c>
      <c r="AB357" s="7" t="str">
        <f>IF(LEN(Template!AI357)=0,"",Template!AI357)</f>
        <v>IS4</v>
      </c>
      <c r="AC357" s="7" t="str">
        <f>IF(LEN(Template!AJ357)=0,"",Template!AJ357)</f>
        <v/>
      </c>
      <c r="AD357" s="7" t="str">
        <f>IF(LEN(Template!AK357)=0,"",Template!AK357)</f>
        <v/>
      </c>
      <c r="AE357" s="7" t="str">
        <f>IF(LEN(Template!AL357)=0,"",Template!AL357)</f>
        <v/>
      </c>
      <c r="AF357" s="7" t="str">
        <f>IF(LEN(Template!AM357)=0,"",Template!AM357)</f>
        <v/>
      </c>
      <c r="AG357" s="7" t="str">
        <f>IF(LEN(Template!AN357)=0,"",Template!AN357)</f>
        <v>IS4</v>
      </c>
      <c r="AH357" s="7" t="str">
        <f>IF(LEN(Template!AO357)=0,"",Template!AO357)</f>
        <v/>
      </c>
      <c r="AI357" t="str">
        <f>IF(LEN(Template!AS357)=0,"",Template!AS357)</f>
        <v/>
      </c>
      <c r="AJ357" t="str">
        <f>IF(LEN(Template!AU357)=0,"",Template!AU357)</f>
        <v/>
      </c>
    </row>
    <row r="358" spans="1:36" x14ac:dyDescent="0.35">
      <c r="A358" s="7">
        <f ca="1">Template!A358</f>
        <v>354</v>
      </c>
      <c r="B358" s="181">
        <f ca="1">Template!B358</f>
        <v>44957.096504629626</v>
      </c>
      <c r="C358" t="str">
        <f ca="1">Template!C358</f>
        <v>217415-d2-LD-reprep</v>
      </c>
      <c r="D358" t="str">
        <f ca="1">Template!E358</f>
        <v>D</v>
      </c>
      <c r="E358" s="7">
        <f ca="1">Template!G358</f>
        <v>0</v>
      </c>
      <c r="F358" s="7" t="e">
        <f ca="1">Template!H358</f>
        <v>#N/A</v>
      </c>
      <c r="G358" s="7">
        <f ca="1">Template!I358</f>
        <v>0.56999999999999995</v>
      </c>
      <c r="H358" s="7">
        <f ca="1">Template!J358</f>
        <v>0</v>
      </c>
      <c r="I358" s="7" t="e">
        <f ca="1">Template!K358</f>
        <v>#N/A</v>
      </c>
      <c r="J358" s="7">
        <f ca="1">Template!L358</f>
        <v>0.48</v>
      </c>
      <c r="K358" s="7">
        <f ca="1">Template!M358</f>
        <v>0.33900000000000002</v>
      </c>
      <c r="L358" s="7" t="e">
        <f ca="1">Template!N358</f>
        <v>#N/A</v>
      </c>
      <c r="M358" s="7">
        <f ca="1">Template!O358</f>
        <v>10.557</v>
      </c>
      <c r="N358" s="7">
        <f ca="1">Template!P358</f>
        <v>2</v>
      </c>
      <c r="O358" s="7" t="str">
        <f ca="1">Template!Q358</f>
        <v>&lt;MRL</v>
      </c>
      <c r="P358" s="7" t="e">
        <f ca="1">Template!R358</f>
        <v>#N/A</v>
      </c>
      <c r="Q358" s="7" t="str">
        <f ca="1">Template!S358</f>
        <v>&lt;MRL</v>
      </c>
      <c r="R358" s="7" t="str">
        <f ca="1">Template!T358</f>
        <v>&lt;MRL</v>
      </c>
      <c r="S358" s="7" t="e">
        <f ca="1">Template!U358</f>
        <v>#N/A</v>
      </c>
      <c r="T358" s="7" t="str">
        <f ca="1">Template!V358</f>
        <v>&lt;MRL</v>
      </c>
      <c r="U358" s="7" t="str">
        <f ca="1">Template!W358</f>
        <v>&lt;MRL</v>
      </c>
      <c r="V358" s="7" t="e">
        <f ca="1">Template!X358</f>
        <v>#N/A</v>
      </c>
      <c r="W358" s="7">
        <f ca="1">Template!Y358</f>
        <v>21.114000000000001</v>
      </c>
      <c r="X358" t="str">
        <f ca="1">Template!AD358</f>
        <v/>
      </c>
      <c r="Y358" s="7" t="str">
        <f>IF(LEN(Template!AF358)=0,"",Template!AF358)</f>
        <v>IS3</v>
      </c>
      <c r="Z358" s="7" t="str">
        <f>IF(LEN(Template!AG358)=0,"",Template!AG358)</f>
        <v>IS4</v>
      </c>
      <c r="AA358" s="7" t="str">
        <f>IF(LEN(Template!AH358)=0,"",Template!AH358)</f>
        <v>IS3</v>
      </c>
      <c r="AB358" s="7" t="str">
        <f>IF(LEN(Template!AI358)=0,"",Template!AI358)</f>
        <v>IS4</v>
      </c>
      <c r="AC358" s="7" t="str">
        <f>IF(LEN(Template!AJ358)=0,"",Template!AJ358)</f>
        <v/>
      </c>
      <c r="AD358" s="7" t="str">
        <f>IF(LEN(Template!AK358)=0,"",Template!AK358)</f>
        <v/>
      </c>
      <c r="AE358" s="7" t="str">
        <f>IF(LEN(Template!AL358)=0,"",Template!AL358)</f>
        <v/>
      </c>
      <c r="AF358" s="7" t="str">
        <f>IF(LEN(Template!AM358)=0,"",Template!AM358)</f>
        <v/>
      </c>
      <c r="AG358" s="7" t="str">
        <f>IF(LEN(Template!AN358)=0,"",Template!AN358)</f>
        <v/>
      </c>
      <c r="AH358" s="7" t="str">
        <f>IF(LEN(Template!AO358)=0,"",Template!AO358)</f>
        <v/>
      </c>
      <c r="AI358" t="str">
        <f>IF(LEN(Template!AS358)=0,"",Template!AS358)</f>
        <v/>
      </c>
      <c r="AJ358" t="str">
        <f>IF(LEN(Template!AU358)=0,"",Template!AU358)</f>
        <v/>
      </c>
    </row>
    <row r="359" spans="1:36" x14ac:dyDescent="0.35">
      <c r="A359" s="7">
        <f ca="1">Template!A359</f>
        <v>355</v>
      </c>
      <c r="B359" s="181">
        <f ca="1">Template!B359</f>
        <v>44957.115312499998</v>
      </c>
      <c r="C359" t="str">
        <f ca="1">Template!C359</f>
        <v>217296-d1000-LFSM-200-reprep</v>
      </c>
      <c r="D359" t="str">
        <f ca="1">Template!E359</f>
        <v>S</v>
      </c>
      <c r="E359" s="7">
        <f ca="1">Template!G359</f>
        <v>166.14099999999999</v>
      </c>
      <c r="F359" s="7" t="e">
        <f ca="1">Template!H359</f>
        <v>#N/A</v>
      </c>
      <c r="G359" s="7">
        <f ca="1">Template!I359</f>
        <v>199.35599999999999</v>
      </c>
      <c r="H359" s="7">
        <f ca="1">Template!J359</f>
        <v>189.82300000000001</v>
      </c>
      <c r="I359" s="7" t="e">
        <f ca="1">Template!K359</f>
        <v>#N/A</v>
      </c>
      <c r="J359" s="7">
        <f ca="1">Template!L359</f>
        <v>180.75299999999999</v>
      </c>
      <c r="K359" s="7">
        <f ca="1">Template!M359</f>
        <v>184.16399999999999</v>
      </c>
      <c r="L359" s="7" t="e">
        <f ca="1">Template!N359</f>
        <v>#N/A</v>
      </c>
      <c r="M359" s="7">
        <f ca="1">Template!O359</f>
        <v>190.79599999999999</v>
      </c>
      <c r="N359" s="7">
        <f ca="1">Template!P359</f>
        <v>1000</v>
      </c>
      <c r="O359" s="7">
        <f ca="1">Template!Q359</f>
        <v>166141</v>
      </c>
      <c r="P359" s="7" t="e">
        <f ca="1">Template!R359</f>
        <v>#N/A</v>
      </c>
      <c r="Q359" s="7">
        <f ca="1">Template!S359</f>
        <v>199356</v>
      </c>
      <c r="R359" s="7">
        <f ca="1">Template!T359</f>
        <v>189823</v>
      </c>
      <c r="S359" s="7" t="e">
        <f ca="1">Template!U359</f>
        <v>#N/A</v>
      </c>
      <c r="T359" s="7">
        <f ca="1">Template!V359</f>
        <v>180753</v>
      </c>
      <c r="U359" s="7">
        <f ca="1">Template!W359</f>
        <v>184164</v>
      </c>
      <c r="V359" s="7" t="e">
        <f ca="1">Template!X359</f>
        <v>#N/A</v>
      </c>
      <c r="W359" s="7">
        <f ca="1">Template!Y359</f>
        <v>190796</v>
      </c>
      <c r="X359" t="str">
        <f ca="1">Template!AD359</f>
        <v/>
      </c>
      <c r="Y359" s="7" t="str">
        <f>IF(LEN(Template!AF359)=0,"",Template!AF359)</f>
        <v>IS1</v>
      </c>
      <c r="Z359" s="7" t="str">
        <f>IF(LEN(Template!AG359)=0,"",Template!AG359)</f>
        <v>IS1</v>
      </c>
      <c r="AA359" s="7" t="str">
        <f>IF(LEN(Template!AH359)=0,"",Template!AH359)</f>
        <v/>
      </c>
      <c r="AB359" s="7" t="str">
        <f>IF(LEN(Template!AI359)=0,"",Template!AI359)</f>
        <v/>
      </c>
      <c r="AC359" s="7" t="str">
        <f>IF(LEN(Template!AJ359)=0,"",Template!AJ359)</f>
        <v/>
      </c>
      <c r="AD359" s="7" t="str">
        <f>IF(LEN(Template!AK359)=0,"",Template!AK359)</f>
        <v/>
      </c>
      <c r="AE359" s="7" t="str">
        <f>IF(LEN(Template!AL359)=0,"",Template!AL359)</f>
        <v/>
      </c>
      <c r="AF359" s="7" t="str">
        <f>IF(LEN(Template!AM359)=0,"",Template!AM359)</f>
        <v>IS3</v>
      </c>
      <c r="AG359" s="7" t="str">
        <f>IF(LEN(Template!AN359)=0,"",Template!AN359)</f>
        <v/>
      </c>
      <c r="AH359" s="7" t="str">
        <f>IF(LEN(Template!AO359)=0,"",Template!AO359)</f>
        <v/>
      </c>
      <c r="AI359" t="str">
        <f>IF(LEN(Template!AS359)=0,"",Template!AS359)</f>
        <v/>
      </c>
      <c r="AJ359" t="str">
        <f>IF(LEN(Template!AU359)=0,"",Template!AU359)</f>
        <v/>
      </c>
    </row>
    <row r="360" spans="1:36" x14ac:dyDescent="0.35">
      <c r="A360" s="7">
        <f ca="1">Template!A360</f>
        <v>356</v>
      </c>
      <c r="B360" s="181">
        <f ca="1">Template!B360</f>
        <v>44957.134155092594</v>
      </c>
      <c r="C360" t="str">
        <f ca="1">Template!C360</f>
        <v>217336-d2-LFSM-200-reprep</v>
      </c>
      <c r="D360" t="str">
        <f ca="1">Template!E360</f>
        <v>S</v>
      </c>
      <c r="E360" s="7">
        <f ca="1">Template!G360</f>
        <v>606.64099999999996</v>
      </c>
      <c r="F360" s="7" t="e">
        <f ca="1">Template!H360</f>
        <v>#N/A</v>
      </c>
      <c r="G360" s="7">
        <f ca="1">Template!I360</f>
        <v>185.58500000000001</v>
      </c>
      <c r="H360" s="7">
        <f ca="1">Template!J360</f>
        <v>184.86600000000001</v>
      </c>
      <c r="I360" s="7" t="e">
        <f ca="1">Template!K360</f>
        <v>#N/A</v>
      </c>
      <c r="J360" s="7">
        <f ca="1">Template!L360</f>
        <v>175.24</v>
      </c>
      <c r="K360" s="7">
        <f ca="1">Template!M360</f>
        <v>187.67400000000001</v>
      </c>
      <c r="L360" s="7" t="e">
        <f ca="1">Template!N360</f>
        <v>#N/A</v>
      </c>
      <c r="M360" s="7">
        <f ca="1">Template!O360</f>
        <v>194.566</v>
      </c>
      <c r="N360" s="7">
        <f ca="1">Template!P360</f>
        <v>2</v>
      </c>
      <c r="O360" s="7">
        <f ca="1">Template!Q360</f>
        <v>1213.2819999999999</v>
      </c>
      <c r="P360" s="7" t="e">
        <f ca="1">Template!R360</f>
        <v>#N/A</v>
      </c>
      <c r="Q360" s="7">
        <f ca="1">Template!S360</f>
        <v>371.17</v>
      </c>
      <c r="R360" s="7">
        <f ca="1">Template!T360</f>
        <v>369.73200000000003</v>
      </c>
      <c r="S360" s="7" t="e">
        <f ca="1">Template!U360</f>
        <v>#N/A</v>
      </c>
      <c r="T360" s="7">
        <f ca="1">Template!V360</f>
        <v>350.48</v>
      </c>
      <c r="U360" s="7">
        <f ca="1">Template!W360</f>
        <v>375.34800000000001</v>
      </c>
      <c r="V360" s="7" t="e">
        <f ca="1">Template!X360</f>
        <v>#N/A</v>
      </c>
      <c r="W360" s="7">
        <f ca="1">Template!Y360</f>
        <v>389.13200000000001</v>
      </c>
      <c r="X360" t="str">
        <f ca="1">Template!AD360</f>
        <v/>
      </c>
      <c r="Y360" s="7" t="str">
        <f>IF(LEN(Template!AF360)=0,"",Template!AF360)</f>
        <v>IS3</v>
      </c>
      <c r="Z360" s="7" t="str">
        <f>IF(LEN(Template!AG360)=0,"",Template!AG360)</f>
        <v>IS3</v>
      </c>
      <c r="AA360" s="7" t="str">
        <f>IF(LEN(Template!AH360)=0,"",Template!AH360)</f>
        <v>IS3</v>
      </c>
      <c r="AB360" s="7" t="str">
        <f>IF(LEN(Template!AI360)=0,"",Template!AI360)</f>
        <v>IS3</v>
      </c>
      <c r="AC360" s="7" t="str">
        <f>IF(LEN(Template!AJ360)=0,"",Template!AJ360)</f>
        <v>IS3</v>
      </c>
      <c r="AD360" s="7" t="str">
        <f>IF(LEN(Template!AK360)=0,"",Template!AK360)</f>
        <v>IS3</v>
      </c>
      <c r="AE360" s="7" t="str">
        <f>IF(LEN(Template!AL360)=0,"",Template!AL360)</f>
        <v/>
      </c>
      <c r="AF360" s="7" t="str">
        <f>IF(LEN(Template!AM360)=0,"",Template!AM360)</f>
        <v/>
      </c>
      <c r="AG360" s="7" t="str">
        <f>IF(LEN(Template!AN360)=0,"",Template!AN360)</f>
        <v/>
      </c>
      <c r="AH360" s="7" t="str">
        <f>IF(LEN(Template!AO360)=0,"",Template!AO360)</f>
        <v/>
      </c>
      <c r="AI360" t="str">
        <f>IF(LEN(Template!AS360)=0,"",Template!AS360)</f>
        <v/>
      </c>
      <c r="AJ360" t="str">
        <f>IF(LEN(Template!AU360)=0,"",Template!AU360)</f>
        <v/>
      </c>
    </row>
    <row r="361" spans="1:36" x14ac:dyDescent="0.35">
      <c r="A361" s="7">
        <f ca="1">Template!A361</f>
        <v>357</v>
      </c>
      <c r="B361" s="181">
        <f ca="1">Template!B361</f>
        <v>44957.152962962966</v>
      </c>
      <c r="C361" t="str">
        <f ca="1">Template!C361</f>
        <v>217376-d2-LFSM-200-reprep</v>
      </c>
      <c r="D361" t="str">
        <f ca="1">Template!E361</f>
        <v>S</v>
      </c>
      <c r="E361" s="7">
        <f ca="1">Template!G361</f>
        <v>196.84399999999999</v>
      </c>
      <c r="F361" s="7" t="e">
        <f ca="1">Template!H361</f>
        <v>#N/A</v>
      </c>
      <c r="G361" s="7">
        <f ca="1">Template!I361</f>
        <v>173.03200000000001</v>
      </c>
      <c r="H361" s="7">
        <f ca="1">Template!J361</f>
        <v>173.81100000000001</v>
      </c>
      <c r="I361" s="7" t="e">
        <f ca="1">Template!K361</f>
        <v>#N/A</v>
      </c>
      <c r="J361" s="7">
        <f ca="1">Template!L361</f>
        <v>166.32499999999999</v>
      </c>
      <c r="K361" s="7">
        <f ca="1">Template!M361</f>
        <v>177.327</v>
      </c>
      <c r="L361" s="7" t="e">
        <f ca="1">Template!N361</f>
        <v>#N/A</v>
      </c>
      <c r="M361" s="7">
        <f ca="1">Template!O361</f>
        <v>266.74599999999998</v>
      </c>
      <c r="N361" s="7">
        <f ca="1">Template!P361</f>
        <v>2</v>
      </c>
      <c r="O361" s="7">
        <f ca="1">Template!Q361</f>
        <v>393.68799999999999</v>
      </c>
      <c r="P361" s="7" t="e">
        <f ca="1">Template!R361</f>
        <v>#N/A</v>
      </c>
      <c r="Q361" s="7">
        <f ca="1">Template!S361</f>
        <v>346.06400000000002</v>
      </c>
      <c r="R361" s="7">
        <f ca="1">Template!T361</f>
        <v>347.62200000000001</v>
      </c>
      <c r="S361" s="7" t="e">
        <f ca="1">Template!U361</f>
        <v>#N/A</v>
      </c>
      <c r="T361" s="7">
        <f ca="1">Template!V361</f>
        <v>332.65</v>
      </c>
      <c r="U361" s="7">
        <f ca="1">Template!W361</f>
        <v>354.654</v>
      </c>
      <c r="V361" s="7" t="e">
        <f ca="1">Template!X361</f>
        <v>#N/A</v>
      </c>
      <c r="W361" s="7">
        <f ca="1">Template!Y361</f>
        <v>533.49199999999996</v>
      </c>
      <c r="X361" t="str">
        <f ca="1">Template!AD361</f>
        <v/>
      </c>
      <c r="Y361" s="7" t="str">
        <f>IF(LEN(Template!AF361)=0,"",Template!AF361)</f>
        <v>IS3</v>
      </c>
      <c r="Z361" s="7" t="str">
        <f>IF(LEN(Template!AG361)=0,"",Template!AG361)</f>
        <v/>
      </c>
      <c r="AA361" s="7" t="str">
        <f>IF(LEN(Template!AH361)=0,"",Template!AH361)</f>
        <v>IS3</v>
      </c>
      <c r="AB361" s="7" t="str">
        <f>IF(LEN(Template!AI361)=0,"",Template!AI361)</f>
        <v>IS3</v>
      </c>
      <c r="AC361" s="7" t="str">
        <f>IF(LEN(Template!AJ361)=0,"",Template!AJ361)</f>
        <v/>
      </c>
      <c r="AD361" s="7" t="str">
        <f>IF(LEN(Template!AK361)=0,"",Template!AK361)</f>
        <v/>
      </c>
      <c r="AE361" s="7" t="str">
        <f>IF(LEN(Template!AL361)=0,"",Template!AL361)</f>
        <v/>
      </c>
      <c r="AF361" s="7" t="str">
        <f>IF(LEN(Template!AM361)=0,"",Template!AM361)</f>
        <v/>
      </c>
      <c r="AG361" s="7" t="str">
        <f>IF(LEN(Template!AN361)=0,"",Template!AN361)</f>
        <v/>
      </c>
      <c r="AH361" s="7" t="str">
        <f>IF(LEN(Template!AO361)=0,"",Template!AO361)</f>
        <v/>
      </c>
      <c r="AI361" t="str">
        <f>IF(LEN(Template!AS361)=0,"",Template!AS361)</f>
        <v/>
      </c>
      <c r="AJ361" t="str">
        <f>IF(LEN(Template!AU361)=0,"",Template!AU361)</f>
        <v/>
      </c>
    </row>
    <row r="362" spans="1:36" x14ac:dyDescent="0.35">
      <c r="A362" s="7">
        <f ca="1">Template!A362</f>
        <v>358</v>
      </c>
      <c r="B362" s="181">
        <f ca="1">Template!B362</f>
        <v>44957.171770833331</v>
      </c>
      <c r="C362" t="str">
        <f ca="1">Template!C362</f>
        <v>217396-d200-LFSM-200</v>
      </c>
      <c r="D362" t="str">
        <f ca="1">Template!E362</f>
        <v>S</v>
      </c>
      <c r="E362" s="7">
        <f ca="1">Template!G362</f>
        <v>153.37</v>
      </c>
      <c r="F362" s="7" t="e">
        <f ca="1">Template!H362</f>
        <v>#N/A</v>
      </c>
      <c r="G362" s="7">
        <f ca="1">Template!I362</f>
        <v>175.39500000000001</v>
      </c>
      <c r="H362" s="7">
        <f ca="1">Template!J362</f>
        <v>175.65100000000001</v>
      </c>
      <c r="I362" s="7" t="e">
        <f ca="1">Template!K362</f>
        <v>#N/A</v>
      </c>
      <c r="J362" s="7">
        <f ca="1">Template!L362</f>
        <v>168.36099999999999</v>
      </c>
      <c r="K362" s="7">
        <f ca="1">Template!M362</f>
        <v>178.6</v>
      </c>
      <c r="L362" s="7" t="e">
        <f ca="1">Template!N362</f>
        <v>#N/A</v>
      </c>
      <c r="M362" s="7">
        <f ca="1">Template!O362</f>
        <v>4040.3989999999999</v>
      </c>
      <c r="N362" s="7">
        <f ca="1">Template!P362</f>
        <v>200</v>
      </c>
      <c r="O362" s="7">
        <f ca="1">Template!Q362</f>
        <v>30674</v>
      </c>
      <c r="P362" s="7" t="e">
        <f ca="1">Template!R362</f>
        <v>#N/A</v>
      </c>
      <c r="Q362" s="7">
        <f ca="1">Template!S362</f>
        <v>35079</v>
      </c>
      <c r="R362" s="7">
        <f ca="1">Template!T362</f>
        <v>35130.200000000004</v>
      </c>
      <c r="S362" s="7" t="e">
        <f ca="1">Template!U362</f>
        <v>#N/A</v>
      </c>
      <c r="T362" s="7">
        <f ca="1">Template!V362</f>
        <v>33672.199999999997</v>
      </c>
      <c r="U362" s="7">
        <f ca="1">Template!W362</f>
        <v>35720</v>
      </c>
      <c r="V362" s="7" t="e">
        <f ca="1">Template!X362</f>
        <v>#N/A</v>
      </c>
      <c r="W362" s="7">
        <f ca="1">Template!Y362</f>
        <v>808079.79999999993</v>
      </c>
      <c r="X362" t="str">
        <f ca="1">Template!AD362</f>
        <v/>
      </c>
      <c r="Y362" s="7" t="str">
        <f>IF(LEN(Template!AF362)=0,"",Template!AF362)</f>
        <v>IS1</v>
      </c>
      <c r="Z362" s="7" t="str">
        <f>IF(LEN(Template!AG362)=0,"",Template!AG362)</f>
        <v>IS1</v>
      </c>
      <c r="AA362" s="7" t="str">
        <f>IF(LEN(Template!AH362)=0,"",Template!AH362)</f>
        <v/>
      </c>
      <c r="AB362" s="7" t="str">
        <f>IF(LEN(Template!AI362)=0,"",Template!AI362)</f>
        <v/>
      </c>
      <c r="AC362" s="7" t="str">
        <f>IF(LEN(Template!AJ362)=0,"",Template!AJ362)</f>
        <v/>
      </c>
      <c r="AD362" s="7" t="str">
        <f>IF(LEN(Template!AK362)=0,"",Template!AK362)</f>
        <v/>
      </c>
      <c r="AE362" s="7" t="str">
        <f>IF(LEN(Template!AL362)=0,"",Template!AL362)</f>
        <v/>
      </c>
      <c r="AF362" s="7" t="str">
        <f>IF(LEN(Template!AM362)=0,"",Template!AM362)</f>
        <v/>
      </c>
      <c r="AG362" s="7" t="str">
        <f>IF(LEN(Template!AN362)=0,"",Template!AN362)</f>
        <v>IS3</v>
      </c>
      <c r="AH362" s="7" t="str">
        <f>IF(LEN(Template!AO362)=0,"",Template!AO362)</f>
        <v/>
      </c>
      <c r="AI362" t="str">
        <f>IF(LEN(Template!AS362)=0,"",Template!AS362)</f>
        <v/>
      </c>
      <c r="AJ362" t="str">
        <f>IF(LEN(Template!AU362)=0,"",Template!AU362)</f>
        <v/>
      </c>
    </row>
    <row r="363" spans="1:36" x14ac:dyDescent="0.35">
      <c r="A363" s="7">
        <f ca="1">Template!A363</f>
        <v>359</v>
      </c>
      <c r="B363" s="181">
        <f ca="1">Template!B363</f>
        <v>44957.190567129626</v>
      </c>
      <c r="C363" t="str">
        <f ca="1">Template!C363</f>
        <v>217360-d2-LFSM-200</v>
      </c>
      <c r="D363" t="str">
        <f ca="1">Template!E363</f>
        <v>S</v>
      </c>
      <c r="E363" s="7">
        <f ca="1">Template!G363</f>
        <v>182.595</v>
      </c>
      <c r="F363" s="7" t="e">
        <f ca="1">Template!H363</f>
        <v>#N/A</v>
      </c>
      <c r="G363" s="7">
        <f ca="1">Template!I363</f>
        <v>187.72200000000001</v>
      </c>
      <c r="H363" s="7">
        <f ca="1">Template!J363</f>
        <v>186.15799999999999</v>
      </c>
      <c r="I363" s="7" t="e">
        <f ca="1">Template!K363</f>
        <v>#N/A</v>
      </c>
      <c r="J363" s="7">
        <f ca="1">Template!L363</f>
        <v>185.148</v>
      </c>
      <c r="K363" s="7">
        <f ca="1">Template!M363</f>
        <v>185.54300000000001</v>
      </c>
      <c r="L363" s="7" t="e">
        <f ca="1">Template!N363</f>
        <v>#N/A</v>
      </c>
      <c r="M363" s="7">
        <f ca="1">Template!O363</f>
        <v>384.137</v>
      </c>
      <c r="N363" s="7">
        <f ca="1">Template!P363</f>
        <v>2</v>
      </c>
      <c r="O363" s="7">
        <f ca="1">Template!Q363</f>
        <v>365.19</v>
      </c>
      <c r="P363" s="7" t="e">
        <f ca="1">Template!R363</f>
        <v>#N/A</v>
      </c>
      <c r="Q363" s="7">
        <f ca="1">Template!S363</f>
        <v>375.44400000000002</v>
      </c>
      <c r="R363" s="7">
        <f ca="1">Template!T363</f>
        <v>372.31599999999997</v>
      </c>
      <c r="S363" s="7" t="e">
        <f ca="1">Template!U363</f>
        <v>#N/A</v>
      </c>
      <c r="T363" s="7">
        <f ca="1">Template!V363</f>
        <v>370.29599999999999</v>
      </c>
      <c r="U363" s="7">
        <f ca="1">Template!W363</f>
        <v>371.08600000000001</v>
      </c>
      <c r="V363" s="7" t="e">
        <f ca="1">Template!X363</f>
        <v>#N/A</v>
      </c>
      <c r="W363" s="7">
        <f ca="1">Template!Y363</f>
        <v>768.274</v>
      </c>
      <c r="X363" t="str">
        <f ca="1">Template!AD363</f>
        <v/>
      </c>
      <c r="Y363" s="7" t="str">
        <f>IF(LEN(Template!AF363)=0,"",Template!AF363)</f>
        <v>IS3</v>
      </c>
      <c r="Z363" s="7" t="str">
        <f>IF(LEN(Template!AG363)=0,"",Template!AG363)</f>
        <v>IS3</v>
      </c>
      <c r="AA363" s="7" t="str">
        <f>IF(LEN(Template!AH363)=0,"",Template!AH363)</f>
        <v>IS3</v>
      </c>
      <c r="AB363" s="7" t="str">
        <f>IF(LEN(Template!AI363)=0,"",Template!AI363)</f>
        <v>IS3</v>
      </c>
      <c r="AC363" s="7" t="str">
        <f>IF(LEN(Template!AJ363)=0,"",Template!AJ363)</f>
        <v>IS3</v>
      </c>
      <c r="AD363" s="7" t="str">
        <f>IF(LEN(Template!AK363)=0,"",Template!AK363)</f>
        <v/>
      </c>
      <c r="AE363" s="7" t="str">
        <f>IF(LEN(Template!AL363)=0,"",Template!AL363)</f>
        <v/>
      </c>
      <c r="AF363" s="7" t="str">
        <f>IF(LEN(Template!AM363)=0,"",Template!AM363)</f>
        <v/>
      </c>
      <c r="AG363" s="7" t="str">
        <f>IF(LEN(Template!AN363)=0,"",Template!AN363)</f>
        <v>C</v>
      </c>
      <c r="AH363" s="7" t="str">
        <f>IF(LEN(Template!AO363)=0,"",Template!AO363)</f>
        <v/>
      </c>
      <c r="AI363" t="str">
        <f>IF(LEN(Template!AS363)=0,"",Template!AS363)</f>
        <v/>
      </c>
      <c r="AJ363" t="str">
        <f>IF(LEN(Template!AU363)=0,"",Template!AU363)</f>
        <v/>
      </c>
    </row>
    <row r="364" spans="1:36" x14ac:dyDescent="0.35">
      <c r="A364" s="7">
        <f ca="1">Template!A364</f>
        <v>360</v>
      </c>
      <c r="B364" s="181">
        <f ca="1">Template!B364</f>
        <v>44957.209363425929</v>
      </c>
      <c r="C364" t="str">
        <f ca="1">Template!C364</f>
        <v>217416-d2-LFSM-200-reprep</v>
      </c>
      <c r="D364" t="str">
        <f ca="1">Template!E364</f>
        <v>S</v>
      </c>
      <c r="E364" s="7">
        <f ca="1">Template!G364</f>
        <v>199.78800000000001</v>
      </c>
      <c r="F364" s="7" t="e">
        <f ca="1">Template!H364</f>
        <v>#N/A</v>
      </c>
      <c r="G364" s="7">
        <f ca="1">Template!I364</f>
        <v>183.53399999999999</v>
      </c>
      <c r="H364" s="7">
        <f ca="1">Template!J364</f>
        <v>184.672</v>
      </c>
      <c r="I364" s="7" t="e">
        <f ca="1">Template!K364</f>
        <v>#N/A</v>
      </c>
      <c r="J364" s="7">
        <f ca="1">Template!L364</f>
        <v>186.59100000000001</v>
      </c>
      <c r="K364" s="7">
        <f ca="1">Template!M364</f>
        <v>187.49199999999999</v>
      </c>
      <c r="L364" s="7" t="e">
        <f ca="1">Template!N364</f>
        <v>#N/A</v>
      </c>
      <c r="M364" s="7">
        <f ca="1">Template!O364</f>
        <v>195.06399999999999</v>
      </c>
      <c r="N364" s="7">
        <f ca="1">Template!P364</f>
        <v>2</v>
      </c>
      <c r="O364" s="7">
        <f ca="1">Template!Q364</f>
        <v>399.57600000000002</v>
      </c>
      <c r="P364" s="7" t="e">
        <f ca="1">Template!R364</f>
        <v>#N/A</v>
      </c>
      <c r="Q364" s="7">
        <f ca="1">Template!S364</f>
        <v>367.06799999999998</v>
      </c>
      <c r="R364" s="7">
        <f ca="1">Template!T364</f>
        <v>369.34399999999999</v>
      </c>
      <c r="S364" s="7" t="e">
        <f ca="1">Template!U364</f>
        <v>#N/A</v>
      </c>
      <c r="T364" s="7">
        <f ca="1">Template!V364</f>
        <v>373.18200000000002</v>
      </c>
      <c r="U364" s="7">
        <f ca="1">Template!W364</f>
        <v>374.98399999999998</v>
      </c>
      <c r="V364" s="7" t="e">
        <f ca="1">Template!X364</f>
        <v>#N/A</v>
      </c>
      <c r="W364" s="7">
        <f ca="1">Template!Y364</f>
        <v>390.12799999999999</v>
      </c>
      <c r="X364" t="str">
        <f ca="1">Template!AD364</f>
        <v/>
      </c>
      <c r="Y364" s="7" t="str">
        <f>IF(LEN(Template!AF364)=0,"",Template!AF364)</f>
        <v>IS3</v>
      </c>
      <c r="Z364" s="7" t="str">
        <f>IF(LEN(Template!AG364)=0,"",Template!AG364)</f>
        <v>IS3</v>
      </c>
      <c r="AA364" s="7" t="str">
        <f>IF(LEN(Template!AH364)=0,"",Template!AH364)</f>
        <v>IS3</v>
      </c>
      <c r="AB364" s="7" t="str">
        <f>IF(LEN(Template!AI364)=0,"",Template!AI364)</f>
        <v>IS3</v>
      </c>
      <c r="AC364" s="7" t="str">
        <f>IF(LEN(Template!AJ364)=0,"",Template!AJ364)</f>
        <v/>
      </c>
      <c r="AD364" s="7" t="str">
        <f>IF(LEN(Template!AK364)=0,"",Template!AK364)</f>
        <v>IS3</v>
      </c>
      <c r="AE364" s="7" t="str">
        <f>IF(LEN(Template!AL364)=0,"",Template!AL364)</f>
        <v>IS3</v>
      </c>
      <c r="AF364" s="7" t="str">
        <f>IF(LEN(Template!AM364)=0,"",Template!AM364)</f>
        <v/>
      </c>
      <c r="AG364" s="7" t="str">
        <f>IF(LEN(Template!AN364)=0,"",Template!AN364)</f>
        <v/>
      </c>
      <c r="AH364" s="7" t="str">
        <f>IF(LEN(Template!AO364)=0,"",Template!AO364)</f>
        <v/>
      </c>
      <c r="AI364" t="str">
        <f>IF(LEN(Template!AS364)=0,"",Template!AS364)</f>
        <v/>
      </c>
      <c r="AJ364" t="str">
        <f>IF(LEN(Template!AU364)=0,"",Template!AU364)</f>
        <v/>
      </c>
    </row>
    <row r="365" spans="1:36" x14ac:dyDescent="0.35">
      <c r="A365" s="7">
        <f ca="1">Template!A365</f>
        <v>361</v>
      </c>
      <c r="B365" s="181">
        <f ca="1">Template!B365</f>
        <v>44956.468773148146</v>
      </c>
      <c r="C365" t="str">
        <f ca="1">Template!C365</f>
        <v>LRB-22-reprep</v>
      </c>
      <c r="D365" t="str">
        <f ca="1">Template!E365</f>
        <v>K</v>
      </c>
      <c r="E365" s="7">
        <f ca="1">Template!G365</f>
        <v>0</v>
      </c>
      <c r="F365" s="7" t="e">
        <f ca="1">Template!H365</f>
        <v>#N/A</v>
      </c>
      <c r="G365" s="7">
        <f ca="1">Template!I365</f>
        <v>0</v>
      </c>
      <c r="H365" s="7">
        <f ca="1">Template!J365</f>
        <v>0.435</v>
      </c>
      <c r="I365" s="7" t="e">
        <f ca="1">Template!K365</f>
        <v>#N/A</v>
      </c>
      <c r="J365" s="7">
        <f ca="1">Template!L365</f>
        <v>2.3340000000000001</v>
      </c>
      <c r="K365" s="7">
        <f ca="1">Template!M365</f>
        <v>0.439</v>
      </c>
      <c r="L365" s="7" t="e">
        <f ca="1">Template!N365</f>
        <v>#N/A</v>
      </c>
      <c r="M365" s="7">
        <f ca="1">Template!O365</f>
        <v>0.41699999999999998</v>
      </c>
      <c r="N365" s="7">
        <f ca="1">Template!P365</f>
        <v>1</v>
      </c>
      <c r="O365" s="7" t="str">
        <f ca="1">Template!Q365</f>
        <v>&lt;MRL</v>
      </c>
      <c r="P365" s="7" t="e">
        <f ca="1">Template!R365</f>
        <v>#N/A</v>
      </c>
      <c r="Q365" s="7" t="str">
        <f ca="1">Template!S365</f>
        <v>&lt;MRL</v>
      </c>
      <c r="R365" s="7" t="str">
        <f ca="1">Template!T365</f>
        <v>&lt;MRL</v>
      </c>
      <c r="S365" s="7" t="e">
        <f ca="1">Template!U365</f>
        <v>#N/A</v>
      </c>
      <c r="T365" s="7" t="str">
        <f ca="1">Template!V365</f>
        <v>&lt;MRL</v>
      </c>
      <c r="U365" s="7" t="str">
        <f ca="1">Template!W365</f>
        <v>&lt;MRL</v>
      </c>
      <c r="V365" s="7" t="e">
        <f ca="1">Template!X365</f>
        <v>#N/A</v>
      </c>
      <c r="W365" s="7" t="str">
        <f ca="1">Template!Y365</f>
        <v>&lt;MRL</v>
      </c>
      <c r="X365" t="str">
        <f ca="1">Template!AD365</f>
        <v/>
      </c>
      <c r="Y365" s="7" t="str">
        <f>IF(LEN(Template!AF365)=0,"",Template!AF365)</f>
        <v>IS1</v>
      </c>
      <c r="Z365" s="7" t="str">
        <f>IF(LEN(Template!AG365)=0,"",Template!AG365)</f>
        <v>IS2</v>
      </c>
      <c r="AA365" s="7" t="str">
        <f>IF(LEN(Template!AH365)=0,"",Template!AH365)</f>
        <v/>
      </c>
      <c r="AB365" s="7" t="str">
        <f>IF(LEN(Template!AI365)=0,"",Template!AI365)</f>
        <v/>
      </c>
      <c r="AC365" s="7" t="str">
        <f>IF(LEN(Template!AJ365)=0,"",Template!AJ365)</f>
        <v>b</v>
      </c>
      <c r="AD365" s="7" t="str">
        <f>IF(LEN(Template!AK365)=0,"",Template!AK365)</f>
        <v>b</v>
      </c>
      <c r="AE365" s="7" t="str">
        <f>IF(LEN(Template!AL365)=0,"",Template!AL365)</f>
        <v>b</v>
      </c>
      <c r="AF365" s="7" t="str">
        <f>IF(LEN(Template!AM365)=0,"",Template!AM365)</f>
        <v>b</v>
      </c>
      <c r="AG365" s="7" t="str">
        <f>IF(LEN(Template!AN365)=0,"",Template!AN365)</f>
        <v>b</v>
      </c>
      <c r="AH365" s="7" t="str">
        <f>IF(LEN(Template!AO365)=0,"",Template!AO365)</f>
        <v/>
      </c>
      <c r="AI365" t="str">
        <f>IF(LEN(Template!AS365)=0,"",Template!AS365)</f>
        <v/>
      </c>
      <c r="AJ365" t="str">
        <f>IF(LEN(Template!AU365)=0,"",Template!AU365)</f>
        <v/>
      </c>
    </row>
    <row r="366" spans="1:36" x14ac:dyDescent="0.35">
      <c r="A366" s="7">
        <f ca="1">Template!A366</f>
        <v>362</v>
      </c>
      <c r="B366" s="181">
        <f ca="1">Template!B366</f>
        <v>44956.487592592595</v>
      </c>
      <c r="C366" t="str">
        <f ca="1">Template!C366</f>
        <v>LRB-22-reprep-inj2</v>
      </c>
      <c r="D366" t="str">
        <f ca="1">Template!E366</f>
        <v>K</v>
      </c>
      <c r="E366" s="7">
        <f ca="1">Template!G366</f>
        <v>0</v>
      </c>
      <c r="F366" s="7" t="e">
        <f ca="1">Template!H366</f>
        <v>#N/A</v>
      </c>
      <c r="G366" s="7">
        <f ca="1">Template!I366</f>
        <v>0.21199999999999999</v>
      </c>
      <c r="H366" s="7">
        <f ca="1">Template!J366</f>
        <v>0.49399999999999999</v>
      </c>
      <c r="I366" s="7" t="e">
        <f ca="1">Template!K366</f>
        <v>#N/A</v>
      </c>
      <c r="J366" s="7">
        <f ca="1">Template!L366</f>
        <v>2.2400000000000002</v>
      </c>
      <c r="K366" s="7">
        <f ca="1">Template!M366</f>
        <v>0.435</v>
      </c>
      <c r="L366" s="7" t="e">
        <f ca="1">Template!N366</f>
        <v>#N/A</v>
      </c>
      <c r="M366" s="7">
        <f ca="1">Template!O366</f>
        <v>0.40400000000000003</v>
      </c>
      <c r="N366" s="7">
        <f ca="1">Template!P366</f>
        <v>1</v>
      </c>
      <c r="O366" s="7" t="str">
        <f ca="1">Template!Q366</f>
        <v>&lt;MRL</v>
      </c>
      <c r="P366" s="7" t="e">
        <f ca="1">Template!R366</f>
        <v>#N/A</v>
      </c>
      <c r="Q366" s="7" t="str">
        <f ca="1">Template!S366</f>
        <v>&lt;MRL</v>
      </c>
      <c r="R366" s="7" t="str">
        <f ca="1">Template!T366</f>
        <v>&lt;MRL</v>
      </c>
      <c r="S366" s="7" t="e">
        <f ca="1">Template!U366</f>
        <v>#N/A</v>
      </c>
      <c r="T366" s="7" t="str">
        <f ca="1">Template!V366</f>
        <v>&lt;MRL</v>
      </c>
      <c r="U366" s="7" t="str">
        <f ca="1">Template!W366</f>
        <v>&lt;MRL</v>
      </c>
      <c r="V366" s="7" t="e">
        <f ca="1">Template!X366</f>
        <v>#N/A</v>
      </c>
      <c r="W366" s="7" t="str">
        <f ca="1">Template!Y366</f>
        <v>&lt;MRL</v>
      </c>
      <c r="X366" t="str">
        <f ca="1">Template!AD366</f>
        <v/>
      </c>
      <c r="Y366" s="7" t="str">
        <f>IF(LEN(Template!AF366)=0,"",Template!AF366)</f>
        <v>IS1</v>
      </c>
      <c r="Z366" s="7" t="str">
        <f>IF(LEN(Template!AG366)=0,"",Template!AG366)</f>
        <v>IS2</v>
      </c>
      <c r="AA366" s="7" t="str">
        <f>IF(LEN(Template!AH366)=0,"",Template!AH366)</f>
        <v/>
      </c>
      <c r="AB366" s="7" t="str">
        <f>IF(LEN(Template!AI366)=0,"",Template!AI366)</f>
        <v/>
      </c>
      <c r="AC366" s="7" t="str">
        <f>IF(LEN(Template!AJ366)=0,"",Template!AJ366)</f>
        <v/>
      </c>
      <c r="AD366" s="7" t="str">
        <f>IF(LEN(Template!AK366)=0,"",Template!AK366)</f>
        <v/>
      </c>
      <c r="AE366" s="7" t="str">
        <f>IF(LEN(Template!AL366)=0,"",Template!AL366)</f>
        <v/>
      </c>
      <c r="AF366" s="7" t="str">
        <f>IF(LEN(Template!AM366)=0,"",Template!AM366)</f>
        <v/>
      </c>
      <c r="AG366" s="7" t="str">
        <f>IF(LEN(Template!AN366)=0,"",Template!AN366)</f>
        <v/>
      </c>
      <c r="AH366" s="7" t="str">
        <f>IF(LEN(Template!AO366)=0,"",Template!AO366)</f>
        <v/>
      </c>
      <c r="AI366" t="str">
        <f>IF(LEN(Template!AS366)=0,"",Template!AS366)</f>
        <v/>
      </c>
      <c r="AJ366" t="str">
        <f>IF(LEN(Template!AU366)=0,"",Template!AU366)</f>
        <v/>
      </c>
    </row>
    <row r="367" spans="1:36" x14ac:dyDescent="0.35">
      <c r="A367" s="7">
        <f ca="1">Template!A367</f>
        <v>363</v>
      </c>
      <c r="B367" s="181">
        <f ca="1">Template!B367</f>
        <v>44957.265787037039</v>
      </c>
      <c r="C367" t="str">
        <f ca="1">Template!C367</f>
        <v>QCS-2-Reinject</v>
      </c>
      <c r="D367" t="str">
        <f ca="1">Template!E367</f>
        <v>Q</v>
      </c>
      <c r="E367" s="7">
        <f ca="1">Template!G367</f>
        <v>174.90299999999999</v>
      </c>
      <c r="F367" s="7" t="e">
        <f ca="1">Template!H367</f>
        <v>#N/A</v>
      </c>
      <c r="G367" s="7">
        <f ca="1">Template!I367</f>
        <v>211.41</v>
      </c>
      <c r="H367" s="7">
        <f ca="1">Template!J367</f>
        <v>200.785</v>
      </c>
      <c r="I367" s="7" t="e">
        <f ca="1">Template!K367</f>
        <v>#N/A</v>
      </c>
      <c r="J367" s="7">
        <f ca="1">Template!L367</f>
        <v>189.964</v>
      </c>
      <c r="K367" s="7">
        <f ca="1">Template!M367</f>
        <v>202.10900000000001</v>
      </c>
      <c r="L367" s="7" t="e">
        <f ca="1">Template!N367</f>
        <v>#N/A</v>
      </c>
      <c r="M367" s="7">
        <f ca="1">Template!O367</f>
        <v>205.07300000000001</v>
      </c>
      <c r="N367" s="7">
        <f ca="1">Template!P367</f>
        <v>1</v>
      </c>
      <c r="O367" s="7">
        <f ca="1">Template!Q367</f>
        <v>174.90299999999999</v>
      </c>
      <c r="P367" s="7" t="e">
        <f ca="1">Template!R367</f>
        <v>#N/A</v>
      </c>
      <c r="Q367" s="7">
        <f ca="1">Template!S367</f>
        <v>211.41</v>
      </c>
      <c r="R367" s="7">
        <f ca="1">Template!T367</f>
        <v>200.785</v>
      </c>
      <c r="S367" s="7" t="e">
        <f ca="1">Template!U367</f>
        <v>#N/A</v>
      </c>
      <c r="T367" s="7">
        <f ca="1">Template!V367</f>
        <v>189.964</v>
      </c>
      <c r="U367" s="7">
        <f ca="1">Template!W367</f>
        <v>202.10900000000001</v>
      </c>
      <c r="V367" s="7" t="e">
        <f ca="1">Template!X367</f>
        <v>#N/A</v>
      </c>
      <c r="W367" s="7">
        <f ca="1">Template!Y367</f>
        <v>205.07300000000001</v>
      </c>
      <c r="X367" t="str">
        <f ca="1">Template!AD367</f>
        <v/>
      </c>
      <c r="Y367" s="7" t="str">
        <f>IF(LEN(Template!AF367)=0,"",Template!AF367)</f>
        <v>IS1</v>
      </c>
      <c r="Z367" s="7" t="str">
        <f>IF(LEN(Template!AG367)=0,"",Template!AG367)</f>
        <v/>
      </c>
      <c r="AA367" s="7" t="str">
        <f>IF(LEN(Template!AH367)=0,"",Template!AH367)</f>
        <v/>
      </c>
      <c r="AB367" s="7" t="str">
        <f>IF(LEN(Template!AI367)=0,"",Template!AI367)</f>
        <v/>
      </c>
      <c r="AC367" s="7" t="str">
        <f>IF(LEN(Template!AJ367)=0,"",Template!AJ367)</f>
        <v/>
      </c>
      <c r="AD367" s="7" t="str">
        <f>IF(LEN(Template!AK367)=0,"",Template!AK367)</f>
        <v/>
      </c>
      <c r="AE367" s="7" t="str">
        <f>IF(LEN(Template!AL367)=0,"",Template!AL367)</f>
        <v/>
      </c>
      <c r="AF367" s="7" t="str">
        <f>IF(LEN(Template!AM367)=0,"",Template!AM367)</f>
        <v/>
      </c>
      <c r="AG367" s="7" t="str">
        <f>IF(LEN(Template!AN367)=0,"",Template!AN367)</f>
        <v/>
      </c>
      <c r="AH367" s="7" t="str">
        <f>IF(LEN(Template!AO367)=0,"",Template!AO367)</f>
        <v/>
      </c>
      <c r="AI367" t="str">
        <f>IF(LEN(Template!AS367)=0,"",Template!AS367)</f>
        <v/>
      </c>
      <c r="AJ367" t="str">
        <f>IF(LEN(Template!AU367)=0,"",Template!AU367)</f>
        <v/>
      </c>
    </row>
    <row r="368" spans="1:36" x14ac:dyDescent="0.35">
      <c r="A368" s="7">
        <f ca="1">Template!A368</f>
        <v>364</v>
      </c>
      <c r="B368" s="181">
        <f ca="1">Template!B368</f>
        <v>44957.284594907411</v>
      </c>
      <c r="C368" t="str">
        <f ca="1">Template!C368</f>
        <v>LFB-H-11-reinject</v>
      </c>
      <c r="D368" t="str">
        <f ca="1">Template!E368</f>
        <v>Z</v>
      </c>
      <c r="E368" s="7">
        <f ca="1">Template!G368</f>
        <v>194.643</v>
      </c>
      <c r="F368" s="7" t="e">
        <f ca="1">Template!H368</f>
        <v>#N/A</v>
      </c>
      <c r="G368" s="7">
        <f ca="1">Template!I368</f>
        <v>225.80799999999999</v>
      </c>
      <c r="H368" s="7">
        <f ca="1">Template!J368</f>
        <v>219.041</v>
      </c>
      <c r="I368" s="7" t="e">
        <f ca="1">Template!K368</f>
        <v>#N/A</v>
      </c>
      <c r="J368" s="7">
        <f ca="1">Template!L368</f>
        <v>205.40799999999999</v>
      </c>
      <c r="K368" s="7">
        <f ca="1">Template!M368</f>
        <v>224.483</v>
      </c>
      <c r="L368" s="7" t="e">
        <f ca="1">Template!N368</f>
        <v>#N/A</v>
      </c>
      <c r="M368" s="7">
        <f ca="1">Template!O368</f>
        <v>213.202</v>
      </c>
      <c r="N368" s="7">
        <f ca="1">Template!P368</f>
        <v>1</v>
      </c>
      <c r="O368" s="7">
        <f ca="1">Template!Q368</f>
        <v>194.643</v>
      </c>
      <c r="P368" s="7" t="e">
        <f ca="1">Template!R368</f>
        <v>#N/A</v>
      </c>
      <c r="Q368" s="7">
        <f ca="1">Template!S368</f>
        <v>225.80799999999999</v>
      </c>
      <c r="R368" s="7">
        <f ca="1">Template!T368</f>
        <v>219.041</v>
      </c>
      <c r="S368" s="7" t="e">
        <f ca="1">Template!U368</f>
        <v>#N/A</v>
      </c>
      <c r="T368" s="7">
        <f ca="1">Template!V368</f>
        <v>205.40799999999999</v>
      </c>
      <c r="U368" s="7">
        <f ca="1">Template!W368</f>
        <v>224.483</v>
      </c>
      <c r="V368" s="7" t="e">
        <f ca="1">Template!X368</f>
        <v>#N/A</v>
      </c>
      <c r="W368" s="7">
        <f ca="1">Template!Y368</f>
        <v>213.202</v>
      </c>
      <c r="X368" t="str">
        <f ca="1">Template!AD368</f>
        <v>No TrueV!</v>
      </c>
      <c r="Y368" s="7" t="str">
        <f>IF(LEN(Template!AF368)=0,"",Template!AF368)</f>
        <v>IS1</v>
      </c>
      <c r="Z368" s="7" t="str">
        <f>IF(LEN(Template!AG368)=0,"",Template!AG368)</f>
        <v/>
      </c>
      <c r="AA368" s="7" t="str">
        <f>IF(LEN(Template!AH368)=0,"",Template!AH368)</f>
        <v/>
      </c>
      <c r="AB368" s="7" t="str">
        <f>IF(LEN(Template!AI368)=0,"",Template!AI368)</f>
        <v/>
      </c>
      <c r="AC368" s="7" t="str">
        <f>IF(LEN(Template!AJ368)=0,"",Template!AJ368)</f>
        <v/>
      </c>
      <c r="AD368" s="7" t="str">
        <f>IF(LEN(Template!AK368)=0,"",Template!AK368)</f>
        <v/>
      </c>
      <c r="AE368" s="7" t="str">
        <f>IF(LEN(Template!AL368)=0,"",Template!AL368)</f>
        <v/>
      </c>
      <c r="AF368" s="7" t="str">
        <f>IF(LEN(Template!AM368)=0,"",Template!AM368)</f>
        <v/>
      </c>
      <c r="AG368" s="7" t="str">
        <f>IF(LEN(Template!AN368)=0,"",Template!AN368)</f>
        <v/>
      </c>
      <c r="AH368" s="7" t="str">
        <f>IF(LEN(Template!AO368)=0,"",Template!AO368)</f>
        <v/>
      </c>
      <c r="AI368" t="str">
        <f>IF(LEN(Template!AS368)=0,"",Template!AS368)</f>
        <v/>
      </c>
      <c r="AJ368" t="str">
        <f>IF(LEN(Template!AU368)=0,"",Template!AU368)</f>
        <v/>
      </c>
    </row>
    <row r="369" spans="1:36" x14ac:dyDescent="0.35">
      <c r="A369" s="7">
        <f ca="1">Template!A369</f>
        <v>365</v>
      </c>
      <c r="B369" s="181">
        <f ca="1">Template!B369</f>
        <v>44957.303402777776</v>
      </c>
      <c r="C369" t="str">
        <f ca="1">Template!C369</f>
        <v>CCC-H-12-reinject</v>
      </c>
      <c r="D369" t="str">
        <f ca="1">Template!E369</f>
        <v>Q</v>
      </c>
      <c r="E369" s="7">
        <f ca="1">Template!G369</f>
        <v>305.952</v>
      </c>
      <c r="F369" s="7" t="e">
        <f ca="1">Template!H369</f>
        <v>#N/A</v>
      </c>
      <c r="G369" s="7">
        <f ca="1">Template!I369</f>
        <v>364.62299999999999</v>
      </c>
      <c r="H369" s="7">
        <f ca="1">Template!J369</f>
        <v>349.78199999999998</v>
      </c>
      <c r="I369" s="7" t="e">
        <f ca="1">Template!K369</f>
        <v>#N/A</v>
      </c>
      <c r="J369" s="7">
        <f ca="1">Template!L369</f>
        <v>351.81900000000002</v>
      </c>
      <c r="K369" s="7">
        <f ca="1">Template!M369</f>
        <v>354.68599999999998</v>
      </c>
      <c r="L369" s="7" t="e">
        <f ca="1">Template!N369</f>
        <v>#N/A</v>
      </c>
      <c r="M369" s="7">
        <f ca="1">Template!O369</f>
        <v>353.24799999999999</v>
      </c>
      <c r="N369" s="7">
        <f ca="1">Template!P369</f>
        <v>1</v>
      </c>
      <c r="O369" s="7">
        <f ca="1">Template!Q369</f>
        <v>305.952</v>
      </c>
      <c r="P369" s="7" t="e">
        <f ca="1">Template!R369</f>
        <v>#N/A</v>
      </c>
      <c r="Q369" s="7">
        <f ca="1">Template!S369</f>
        <v>364.62299999999999</v>
      </c>
      <c r="R369" s="7">
        <f ca="1">Template!T369</f>
        <v>349.78199999999998</v>
      </c>
      <c r="S369" s="7" t="e">
        <f ca="1">Template!U369</f>
        <v>#N/A</v>
      </c>
      <c r="T369" s="7">
        <f ca="1">Template!V369</f>
        <v>351.81900000000002</v>
      </c>
      <c r="U369" s="7">
        <f ca="1">Template!W369</f>
        <v>354.68599999999998</v>
      </c>
      <c r="V369" s="7" t="e">
        <f ca="1">Template!X369</f>
        <v>#N/A</v>
      </c>
      <c r="W369" s="7">
        <f ca="1">Template!Y369</f>
        <v>353.24799999999999</v>
      </c>
      <c r="X369" t="str">
        <f ca="1">Template!AD369</f>
        <v>No TrueV!</v>
      </c>
      <c r="Y369" s="7" t="str">
        <f>IF(LEN(Template!AF369)=0,"",Template!AF369)</f>
        <v/>
      </c>
      <c r="Z369" s="7" t="str">
        <f>IF(LEN(Template!AG369)=0,"",Template!AG369)</f>
        <v/>
      </c>
      <c r="AA369" s="7" t="str">
        <f>IF(LEN(Template!AH369)=0,"",Template!AH369)</f>
        <v/>
      </c>
      <c r="AB369" s="7" t="str">
        <f>IF(LEN(Template!AI369)=0,"",Template!AI369)</f>
        <v/>
      </c>
      <c r="AC369" s="7" t="str">
        <f>IF(LEN(Template!AJ369)=0,"",Template!AJ369)</f>
        <v/>
      </c>
      <c r="AD369" s="7" t="str">
        <f>IF(LEN(Template!AK369)=0,"",Template!AK369)</f>
        <v/>
      </c>
      <c r="AE369" s="7" t="str">
        <f>IF(LEN(Template!AL369)=0,"",Template!AL369)</f>
        <v/>
      </c>
      <c r="AF369" s="7" t="str">
        <f>IF(LEN(Template!AM369)=0,"",Template!AM369)</f>
        <v/>
      </c>
      <c r="AG369" s="7" t="str">
        <f>IF(LEN(Template!AN369)=0,"",Template!AN369)</f>
        <v/>
      </c>
      <c r="AH369" s="7" t="str">
        <f>IF(LEN(Template!AO369)=0,"",Template!AO369)</f>
        <v/>
      </c>
      <c r="AI369" t="str">
        <f>IF(LEN(Template!AS369)=0,"",Template!AS369)</f>
        <v/>
      </c>
      <c r="AJ369" t="str">
        <f>IF(LEN(Template!AU369)=0,"",Template!AU369)</f>
        <v/>
      </c>
    </row>
    <row r="370" spans="1:36" x14ac:dyDescent="0.35">
      <c r="A370" s="7" t="str">
        <f ca="1">Template!A370</f>
        <v/>
      </c>
      <c r="B370" s="181" t="str">
        <f ca="1">Template!B370</f>
        <v/>
      </c>
      <c r="C370" t="str">
        <f ca="1">Template!C370</f>
        <v/>
      </c>
      <c r="D370" t="str">
        <f ca="1">Template!E370</f>
        <v/>
      </c>
      <c r="E370" s="7" t="str">
        <f ca="1">Template!G370</f>
        <v/>
      </c>
      <c r="F370" s="7" t="str">
        <f ca="1">Template!H370</f>
        <v/>
      </c>
      <c r="G370" s="7" t="str">
        <f ca="1">Template!I370</f>
        <v/>
      </c>
      <c r="H370" s="7" t="str">
        <f ca="1">Template!J370</f>
        <v/>
      </c>
      <c r="I370" s="7" t="str">
        <f ca="1">Template!K370</f>
        <v/>
      </c>
      <c r="J370" s="7" t="str">
        <f ca="1">Template!L370</f>
        <v/>
      </c>
      <c r="K370" s="7" t="str">
        <f ca="1">Template!M370</f>
        <v/>
      </c>
      <c r="L370" s="7" t="str">
        <f ca="1">Template!N370</f>
        <v/>
      </c>
      <c r="M370" s="7" t="str">
        <f ca="1">Template!O370</f>
        <v/>
      </c>
      <c r="N370" s="7" t="str">
        <f ca="1">Template!P370</f>
        <v/>
      </c>
      <c r="O370" s="7" t="str">
        <f ca="1">Template!Q370</f>
        <v/>
      </c>
      <c r="P370" s="7" t="str">
        <f ca="1">Template!R370</f>
        <v/>
      </c>
      <c r="Q370" s="7" t="str">
        <f ca="1">Template!S370</f>
        <v/>
      </c>
      <c r="R370" s="7" t="str">
        <f ca="1">Template!T370</f>
        <v/>
      </c>
      <c r="S370" s="7" t="str">
        <f ca="1">Template!U370</f>
        <v/>
      </c>
      <c r="T370" s="7" t="str">
        <f ca="1">Template!V370</f>
        <v/>
      </c>
      <c r="U370" s="7" t="str">
        <f ca="1">Template!W370</f>
        <v/>
      </c>
      <c r="V370" s="7" t="str">
        <f ca="1">Template!X370</f>
        <v/>
      </c>
      <c r="W370" s="7" t="str">
        <f ca="1">Template!Y370</f>
        <v/>
      </c>
      <c r="X370" t="str">
        <f ca="1">Template!AD370</f>
        <v/>
      </c>
      <c r="Y370" s="7" t="str">
        <f>IF(LEN(Template!AF370)=0,"",Template!AF370)</f>
        <v/>
      </c>
      <c r="Z370" s="7" t="str">
        <f>IF(LEN(Template!AG370)=0,"",Template!AG370)</f>
        <v/>
      </c>
      <c r="AA370" s="7" t="str">
        <f>IF(LEN(Template!AH370)=0,"",Template!AH370)</f>
        <v/>
      </c>
      <c r="AB370" s="7" t="str">
        <f>IF(LEN(Template!AI370)=0,"",Template!AI370)</f>
        <v/>
      </c>
      <c r="AC370" s="7" t="str">
        <f>IF(LEN(Template!AJ370)=0,"",Template!AJ370)</f>
        <v/>
      </c>
      <c r="AD370" s="7" t="str">
        <f>IF(LEN(Template!AK370)=0,"",Template!AK370)</f>
        <v/>
      </c>
      <c r="AE370" s="7" t="str">
        <f>IF(LEN(Template!AL370)=0,"",Template!AL370)</f>
        <v/>
      </c>
      <c r="AF370" s="7" t="str">
        <f>IF(LEN(Template!AM370)=0,"",Template!AM370)</f>
        <v/>
      </c>
      <c r="AG370" s="7" t="str">
        <f>IF(LEN(Template!AN370)=0,"",Template!AN370)</f>
        <v/>
      </c>
      <c r="AH370" s="7" t="str">
        <f>IF(LEN(Template!AO370)=0,"",Template!AO370)</f>
        <v/>
      </c>
      <c r="AI370" t="str">
        <f>IF(LEN(Template!AS370)=0,"",Template!AS370)</f>
        <v/>
      </c>
      <c r="AJ370" t="str">
        <f>IF(LEN(Template!AU370)=0,"",Template!AU370)</f>
        <v/>
      </c>
    </row>
    <row r="371" spans="1:36" x14ac:dyDescent="0.35">
      <c r="A371" s="7" t="str">
        <f ca="1">Template!A371</f>
        <v/>
      </c>
      <c r="B371" s="181" t="str">
        <f ca="1">Template!B371</f>
        <v/>
      </c>
      <c r="C371" t="str">
        <f ca="1">Template!C371</f>
        <v/>
      </c>
      <c r="D371" t="str">
        <f ca="1">Template!E371</f>
        <v/>
      </c>
      <c r="E371" s="7" t="str">
        <f ca="1">Template!G371</f>
        <v/>
      </c>
      <c r="F371" s="7" t="str">
        <f ca="1">Template!H371</f>
        <v/>
      </c>
      <c r="G371" s="7" t="str">
        <f ca="1">Template!I371</f>
        <v/>
      </c>
      <c r="H371" s="7" t="str">
        <f ca="1">Template!J371</f>
        <v/>
      </c>
      <c r="I371" s="7" t="str">
        <f ca="1">Template!K371</f>
        <v/>
      </c>
      <c r="J371" s="7" t="str">
        <f ca="1">Template!L371</f>
        <v/>
      </c>
      <c r="K371" s="7" t="str">
        <f ca="1">Template!M371</f>
        <v/>
      </c>
      <c r="L371" s="7" t="str">
        <f ca="1">Template!N371</f>
        <v/>
      </c>
      <c r="M371" s="7" t="str">
        <f ca="1">Template!O371</f>
        <v/>
      </c>
      <c r="N371" s="7" t="str">
        <f ca="1">Template!P371</f>
        <v/>
      </c>
      <c r="O371" s="7" t="str">
        <f ca="1">Template!Q371</f>
        <v/>
      </c>
      <c r="P371" s="7" t="str">
        <f ca="1">Template!R371</f>
        <v/>
      </c>
      <c r="Q371" s="7" t="str">
        <f ca="1">Template!S371</f>
        <v/>
      </c>
      <c r="R371" s="7" t="str">
        <f ca="1">Template!T371</f>
        <v/>
      </c>
      <c r="S371" s="7" t="str">
        <f ca="1">Template!U371</f>
        <v/>
      </c>
      <c r="T371" s="7" t="str">
        <f ca="1">Template!V371</f>
        <v/>
      </c>
      <c r="U371" s="7" t="str">
        <f ca="1">Template!W371</f>
        <v/>
      </c>
      <c r="V371" s="7" t="str">
        <f ca="1">Template!X371</f>
        <v/>
      </c>
      <c r="W371" s="7" t="str">
        <f ca="1">Template!Y371</f>
        <v/>
      </c>
      <c r="X371" t="str">
        <f ca="1">Template!AD371</f>
        <v/>
      </c>
      <c r="Y371" s="7" t="str">
        <f>IF(LEN(Template!AF371)=0,"",Template!AF371)</f>
        <v/>
      </c>
      <c r="Z371" s="7" t="str">
        <f>IF(LEN(Template!AG371)=0,"",Template!AG371)</f>
        <v/>
      </c>
      <c r="AA371" s="7" t="str">
        <f>IF(LEN(Template!AH371)=0,"",Template!AH371)</f>
        <v/>
      </c>
      <c r="AB371" s="7" t="str">
        <f>IF(LEN(Template!AI371)=0,"",Template!AI371)</f>
        <v/>
      </c>
      <c r="AC371" s="7" t="str">
        <f>IF(LEN(Template!AJ371)=0,"",Template!AJ371)</f>
        <v/>
      </c>
      <c r="AD371" s="7" t="str">
        <f>IF(LEN(Template!AK371)=0,"",Template!AK371)</f>
        <v/>
      </c>
      <c r="AE371" s="7" t="str">
        <f>IF(LEN(Template!AL371)=0,"",Template!AL371)</f>
        <v/>
      </c>
      <c r="AF371" s="7" t="str">
        <f>IF(LEN(Template!AM371)=0,"",Template!AM371)</f>
        <v/>
      </c>
      <c r="AG371" s="7" t="str">
        <f>IF(LEN(Template!AN371)=0,"",Template!AN371)</f>
        <v/>
      </c>
      <c r="AH371" s="7" t="str">
        <f>IF(LEN(Template!AO371)=0,"",Template!AO371)</f>
        <v/>
      </c>
      <c r="AI371" t="str">
        <f>IF(LEN(Template!AS371)=0,"",Template!AS371)</f>
        <v/>
      </c>
      <c r="AJ371" t="str">
        <f>IF(LEN(Template!AU371)=0,"",Template!AU371)</f>
        <v/>
      </c>
    </row>
    <row r="372" spans="1:36" x14ac:dyDescent="0.35">
      <c r="A372" s="7" t="str">
        <f ca="1">Template!A372</f>
        <v/>
      </c>
      <c r="B372" s="181" t="str">
        <f ca="1">Template!B372</f>
        <v/>
      </c>
      <c r="C372" t="str">
        <f ca="1">Template!C372</f>
        <v/>
      </c>
      <c r="D372" t="str">
        <f ca="1">Template!E372</f>
        <v/>
      </c>
      <c r="E372" s="7" t="str">
        <f ca="1">Template!G372</f>
        <v/>
      </c>
      <c r="F372" s="7" t="str">
        <f ca="1">Template!H372</f>
        <v/>
      </c>
      <c r="G372" s="7" t="str">
        <f ca="1">Template!I372</f>
        <v/>
      </c>
      <c r="H372" s="7" t="str">
        <f ca="1">Template!J372</f>
        <v/>
      </c>
      <c r="I372" s="7" t="str">
        <f ca="1">Template!K372</f>
        <v/>
      </c>
      <c r="J372" s="7" t="str">
        <f ca="1">Template!L372</f>
        <v/>
      </c>
      <c r="K372" s="7" t="str">
        <f ca="1">Template!M372</f>
        <v/>
      </c>
      <c r="L372" s="7" t="str">
        <f ca="1">Template!N372</f>
        <v/>
      </c>
      <c r="M372" s="7" t="str">
        <f ca="1">Template!O372</f>
        <v/>
      </c>
      <c r="N372" s="7" t="str">
        <f ca="1">Template!P372</f>
        <v/>
      </c>
      <c r="O372" s="7" t="str">
        <f ca="1">Template!Q372</f>
        <v/>
      </c>
      <c r="P372" s="7" t="str">
        <f ca="1">Template!R372</f>
        <v/>
      </c>
      <c r="Q372" s="7" t="str">
        <f ca="1">Template!S372</f>
        <v/>
      </c>
      <c r="R372" s="7" t="str">
        <f ca="1">Template!T372</f>
        <v/>
      </c>
      <c r="S372" s="7" t="str">
        <f ca="1">Template!U372</f>
        <v/>
      </c>
      <c r="T372" s="7" t="str">
        <f ca="1">Template!V372</f>
        <v/>
      </c>
      <c r="U372" s="7" t="str">
        <f ca="1">Template!W372</f>
        <v/>
      </c>
      <c r="V372" s="7" t="str">
        <f ca="1">Template!X372</f>
        <v/>
      </c>
      <c r="W372" s="7" t="str">
        <f ca="1">Template!Y372</f>
        <v/>
      </c>
      <c r="X372" t="str">
        <f ca="1">Template!AD372</f>
        <v/>
      </c>
      <c r="Y372" s="7" t="str">
        <f>IF(LEN(Template!AF372)=0,"",Template!AF372)</f>
        <v/>
      </c>
      <c r="Z372" s="7" t="str">
        <f>IF(LEN(Template!AG372)=0,"",Template!AG372)</f>
        <v/>
      </c>
      <c r="AA372" s="7" t="str">
        <f>IF(LEN(Template!AH372)=0,"",Template!AH372)</f>
        <v/>
      </c>
      <c r="AB372" s="7" t="str">
        <f>IF(LEN(Template!AI372)=0,"",Template!AI372)</f>
        <v/>
      </c>
      <c r="AC372" s="7" t="str">
        <f>IF(LEN(Template!AJ372)=0,"",Template!AJ372)</f>
        <v/>
      </c>
      <c r="AD372" s="7" t="str">
        <f>IF(LEN(Template!AK372)=0,"",Template!AK372)</f>
        <v/>
      </c>
      <c r="AE372" s="7" t="str">
        <f>IF(LEN(Template!AL372)=0,"",Template!AL372)</f>
        <v/>
      </c>
      <c r="AF372" s="7" t="str">
        <f>IF(LEN(Template!AM372)=0,"",Template!AM372)</f>
        <v/>
      </c>
      <c r="AG372" s="7" t="str">
        <f>IF(LEN(Template!AN372)=0,"",Template!AN372)</f>
        <v/>
      </c>
      <c r="AH372" s="7" t="str">
        <f>IF(LEN(Template!AO372)=0,"",Template!AO372)</f>
        <v/>
      </c>
      <c r="AI372" t="str">
        <f>IF(LEN(Template!AS372)=0,"",Template!AS372)</f>
        <v/>
      </c>
      <c r="AJ372" t="str">
        <f>IF(LEN(Template!AU372)=0,"",Template!AU372)</f>
        <v/>
      </c>
    </row>
    <row r="373" spans="1:36" x14ac:dyDescent="0.35">
      <c r="A373" s="7" t="str">
        <f ca="1">Template!A373</f>
        <v/>
      </c>
      <c r="B373" s="181" t="str">
        <f ca="1">Template!B373</f>
        <v/>
      </c>
      <c r="C373" t="str">
        <f ca="1">Template!C373</f>
        <v/>
      </c>
      <c r="D373" t="str">
        <f ca="1">Template!E373</f>
        <v/>
      </c>
      <c r="E373" s="7" t="str">
        <f ca="1">Template!G373</f>
        <v/>
      </c>
      <c r="F373" s="7" t="str">
        <f ca="1">Template!H373</f>
        <v/>
      </c>
      <c r="G373" s="7" t="str">
        <f ca="1">Template!I373</f>
        <v/>
      </c>
      <c r="H373" s="7" t="str">
        <f ca="1">Template!J373</f>
        <v/>
      </c>
      <c r="I373" s="7" t="str">
        <f ca="1">Template!K373</f>
        <v/>
      </c>
      <c r="J373" s="7" t="str">
        <f ca="1">Template!L373</f>
        <v/>
      </c>
      <c r="K373" s="7" t="str">
        <f ca="1">Template!M373</f>
        <v/>
      </c>
      <c r="L373" s="7" t="str">
        <f ca="1">Template!N373</f>
        <v/>
      </c>
      <c r="M373" s="7" t="str">
        <f ca="1">Template!O373</f>
        <v/>
      </c>
      <c r="N373" s="7" t="str">
        <f ca="1">Template!P373</f>
        <v/>
      </c>
      <c r="O373" s="7" t="str">
        <f ca="1">Template!Q373</f>
        <v/>
      </c>
      <c r="P373" s="7" t="str">
        <f ca="1">Template!R373</f>
        <v/>
      </c>
      <c r="Q373" s="7" t="str">
        <f ca="1">Template!S373</f>
        <v/>
      </c>
      <c r="R373" s="7" t="str">
        <f ca="1">Template!T373</f>
        <v/>
      </c>
      <c r="S373" s="7" t="str">
        <f ca="1">Template!U373</f>
        <v/>
      </c>
      <c r="T373" s="7" t="str">
        <f ca="1">Template!V373</f>
        <v/>
      </c>
      <c r="U373" s="7" t="str">
        <f ca="1">Template!W373</f>
        <v/>
      </c>
      <c r="V373" s="7" t="str">
        <f ca="1">Template!X373</f>
        <v/>
      </c>
      <c r="W373" s="7" t="str">
        <f ca="1">Template!Y373</f>
        <v/>
      </c>
      <c r="X373" t="str">
        <f ca="1">Template!AD373</f>
        <v/>
      </c>
      <c r="Y373" s="7" t="str">
        <f>IF(LEN(Template!AF373)=0,"",Template!AF373)</f>
        <v/>
      </c>
      <c r="Z373" s="7" t="str">
        <f>IF(LEN(Template!AG373)=0,"",Template!AG373)</f>
        <v/>
      </c>
      <c r="AA373" s="7" t="str">
        <f>IF(LEN(Template!AH373)=0,"",Template!AH373)</f>
        <v/>
      </c>
      <c r="AB373" s="7" t="str">
        <f>IF(LEN(Template!AI373)=0,"",Template!AI373)</f>
        <v/>
      </c>
      <c r="AC373" s="7" t="str">
        <f>IF(LEN(Template!AJ373)=0,"",Template!AJ373)</f>
        <v/>
      </c>
      <c r="AD373" s="7" t="str">
        <f>IF(LEN(Template!AK373)=0,"",Template!AK373)</f>
        <v/>
      </c>
      <c r="AE373" s="7" t="str">
        <f>IF(LEN(Template!AL373)=0,"",Template!AL373)</f>
        <v/>
      </c>
      <c r="AF373" s="7" t="str">
        <f>IF(LEN(Template!AM373)=0,"",Template!AM373)</f>
        <v/>
      </c>
      <c r="AG373" s="7" t="str">
        <f>IF(LEN(Template!AN373)=0,"",Template!AN373)</f>
        <v/>
      </c>
      <c r="AH373" s="7" t="str">
        <f>IF(LEN(Template!AO373)=0,"",Template!AO373)</f>
        <v/>
      </c>
      <c r="AI373" t="str">
        <f>IF(LEN(Template!AS373)=0,"",Template!AS373)</f>
        <v/>
      </c>
      <c r="AJ373" t="str">
        <f>IF(LEN(Template!AU373)=0,"",Template!AU373)</f>
        <v/>
      </c>
    </row>
    <row r="374" spans="1:36" x14ac:dyDescent="0.35">
      <c r="A374" s="7" t="str">
        <f ca="1">Template!A374</f>
        <v/>
      </c>
      <c r="B374" s="181" t="str">
        <f ca="1">Template!B374</f>
        <v/>
      </c>
      <c r="C374" t="str">
        <f ca="1">Template!C374</f>
        <v/>
      </c>
      <c r="D374" t="str">
        <f ca="1">Template!E374</f>
        <v/>
      </c>
      <c r="E374" s="7" t="str">
        <f ca="1">Template!G374</f>
        <v/>
      </c>
      <c r="F374" s="7" t="str">
        <f ca="1">Template!H374</f>
        <v/>
      </c>
      <c r="G374" s="7" t="str">
        <f ca="1">Template!I374</f>
        <v/>
      </c>
      <c r="H374" s="7" t="str">
        <f ca="1">Template!J374</f>
        <v/>
      </c>
      <c r="I374" s="7" t="str">
        <f ca="1">Template!K374</f>
        <v/>
      </c>
      <c r="J374" s="7" t="str">
        <f ca="1">Template!L374</f>
        <v/>
      </c>
      <c r="K374" s="7" t="str">
        <f ca="1">Template!M374</f>
        <v/>
      </c>
      <c r="L374" s="7" t="str">
        <f ca="1">Template!N374</f>
        <v/>
      </c>
      <c r="M374" s="7" t="str">
        <f ca="1">Template!O374</f>
        <v/>
      </c>
      <c r="N374" s="7" t="str">
        <f ca="1">Template!P374</f>
        <v/>
      </c>
      <c r="O374" s="7" t="str">
        <f ca="1">Template!Q374</f>
        <v/>
      </c>
      <c r="P374" s="7" t="str">
        <f ca="1">Template!R374</f>
        <v/>
      </c>
      <c r="Q374" s="7" t="str">
        <f ca="1">Template!S374</f>
        <v/>
      </c>
      <c r="R374" s="7" t="str">
        <f ca="1">Template!T374</f>
        <v/>
      </c>
      <c r="S374" s="7" t="str">
        <f ca="1">Template!U374</f>
        <v/>
      </c>
      <c r="T374" s="7" t="str">
        <f ca="1">Template!V374</f>
        <v/>
      </c>
      <c r="U374" s="7" t="str">
        <f ca="1">Template!W374</f>
        <v/>
      </c>
      <c r="V374" s="7" t="str">
        <f ca="1">Template!X374</f>
        <v/>
      </c>
      <c r="W374" s="7" t="str">
        <f ca="1">Template!Y374</f>
        <v/>
      </c>
      <c r="X374" t="str">
        <f ca="1">Template!AD374</f>
        <v/>
      </c>
      <c r="Y374" s="7" t="str">
        <f>IF(LEN(Template!AF374)=0,"",Template!AF374)</f>
        <v/>
      </c>
      <c r="Z374" s="7" t="str">
        <f>IF(LEN(Template!AG374)=0,"",Template!AG374)</f>
        <v/>
      </c>
      <c r="AA374" s="7" t="str">
        <f>IF(LEN(Template!AH374)=0,"",Template!AH374)</f>
        <v/>
      </c>
      <c r="AB374" s="7" t="str">
        <f>IF(LEN(Template!AI374)=0,"",Template!AI374)</f>
        <v/>
      </c>
      <c r="AC374" s="7" t="str">
        <f>IF(LEN(Template!AJ374)=0,"",Template!AJ374)</f>
        <v/>
      </c>
      <c r="AD374" s="7" t="str">
        <f>IF(LEN(Template!AK374)=0,"",Template!AK374)</f>
        <v/>
      </c>
      <c r="AE374" s="7" t="str">
        <f>IF(LEN(Template!AL374)=0,"",Template!AL374)</f>
        <v/>
      </c>
      <c r="AF374" s="7" t="str">
        <f>IF(LEN(Template!AM374)=0,"",Template!AM374)</f>
        <v/>
      </c>
      <c r="AG374" s="7" t="str">
        <f>IF(LEN(Template!AN374)=0,"",Template!AN374)</f>
        <v/>
      </c>
      <c r="AH374" s="7" t="str">
        <f>IF(LEN(Template!AO374)=0,"",Template!AO374)</f>
        <v/>
      </c>
      <c r="AI374" t="str">
        <f>IF(LEN(Template!AS374)=0,"",Template!AS374)</f>
        <v/>
      </c>
      <c r="AJ374" t="str">
        <f>IF(LEN(Template!AU374)=0,"",Template!AU374)</f>
        <v/>
      </c>
    </row>
    <row r="375" spans="1:36" x14ac:dyDescent="0.35">
      <c r="A375" s="7" t="str">
        <f ca="1">Template!A375</f>
        <v/>
      </c>
      <c r="B375" s="181" t="str">
        <f ca="1">Template!B375</f>
        <v/>
      </c>
      <c r="C375" t="str">
        <f ca="1">Template!C375</f>
        <v/>
      </c>
      <c r="D375" t="str">
        <f ca="1">Template!E375</f>
        <v/>
      </c>
      <c r="E375" s="7" t="str">
        <f ca="1">Template!G375</f>
        <v/>
      </c>
      <c r="F375" s="7" t="str">
        <f ca="1">Template!H375</f>
        <v/>
      </c>
      <c r="G375" s="7" t="str">
        <f ca="1">Template!I375</f>
        <v/>
      </c>
      <c r="H375" s="7" t="str">
        <f ca="1">Template!J375</f>
        <v/>
      </c>
      <c r="I375" s="7" t="str">
        <f ca="1">Template!K375</f>
        <v/>
      </c>
      <c r="J375" s="7" t="str">
        <f ca="1">Template!L375</f>
        <v/>
      </c>
      <c r="K375" s="7" t="str">
        <f ca="1">Template!M375</f>
        <v/>
      </c>
      <c r="L375" s="7" t="str">
        <f ca="1">Template!N375</f>
        <v/>
      </c>
      <c r="M375" s="7" t="str">
        <f ca="1">Template!O375</f>
        <v/>
      </c>
      <c r="N375" s="7" t="str">
        <f ca="1">Template!P375</f>
        <v/>
      </c>
      <c r="O375" s="7" t="str">
        <f ca="1">Template!Q375</f>
        <v/>
      </c>
      <c r="P375" s="7" t="str">
        <f ca="1">Template!R375</f>
        <v/>
      </c>
      <c r="Q375" s="7" t="str">
        <f ca="1">Template!S375</f>
        <v/>
      </c>
      <c r="R375" s="7" t="str">
        <f ca="1">Template!T375</f>
        <v/>
      </c>
      <c r="S375" s="7" t="str">
        <f ca="1">Template!U375</f>
        <v/>
      </c>
      <c r="T375" s="7" t="str">
        <f ca="1">Template!V375</f>
        <v/>
      </c>
      <c r="U375" s="7" t="str">
        <f ca="1">Template!W375</f>
        <v/>
      </c>
      <c r="V375" s="7" t="str">
        <f ca="1">Template!X375</f>
        <v/>
      </c>
      <c r="W375" s="7" t="str">
        <f ca="1">Template!Y375</f>
        <v/>
      </c>
      <c r="X375" t="str">
        <f ca="1">Template!AD375</f>
        <v/>
      </c>
      <c r="Y375" s="7" t="str">
        <f>IF(LEN(Template!AF375)=0,"",Template!AF375)</f>
        <v/>
      </c>
      <c r="Z375" s="7" t="str">
        <f>IF(LEN(Template!AG375)=0,"",Template!AG375)</f>
        <v/>
      </c>
      <c r="AA375" s="7" t="str">
        <f>IF(LEN(Template!AH375)=0,"",Template!AH375)</f>
        <v/>
      </c>
      <c r="AB375" s="7" t="str">
        <f>IF(LEN(Template!AI375)=0,"",Template!AI375)</f>
        <v/>
      </c>
      <c r="AC375" s="7" t="str">
        <f>IF(LEN(Template!AJ375)=0,"",Template!AJ375)</f>
        <v/>
      </c>
      <c r="AD375" s="7" t="str">
        <f>IF(LEN(Template!AK375)=0,"",Template!AK375)</f>
        <v/>
      </c>
      <c r="AE375" s="7" t="str">
        <f>IF(LEN(Template!AL375)=0,"",Template!AL375)</f>
        <v/>
      </c>
      <c r="AF375" s="7" t="str">
        <f>IF(LEN(Template!AM375)=0,"",Template!AM375)</f>
        <v/>
      </c>
      <c r="AG375" s="7" t="str">
        <f>IF(LEN(Template!AN375)=0,"",Template!AN375)</f>
        <v/>
      </c>
      <c r="AH375" s="7" t="str">
        <f>IF(LEN(Template!AO375)=0,"",Template!AO375)</f>
        <v/>
      </c>
      <c r="AI375" t="str">
        <f>IF(LEN(Template!AS375)=0,"",Template!AS375)</f>
        <v/>
      </c>
      <c r="AJ375" t="str">
        <f>IF(LEN(Template!AU375)=0,"",Template!AU375)</f>
        <v/>
      </c>
    </row>
    <row r="376" spans="1:36" x14ac:dyDescent="0.35">
      <c r="A376" s="7" t="str">
        <f ca="1">Template!A376</f>
        <v/>
      </c>
      <c r="B376" s="181" t="str">
        <f ca="1">Template!B376</f>
        <v/>
      </c>
      <c r="C376" t="str">
        <f ca="1">Template!C376</f>
        <v/>
      </c>
      <c r="D376" t="str">
        <f ca="1">Template!E376</f>
        <v/>
      </c>
      <c r="E376" s="7" t="str">
        <f ca="1">Template!G376</f>
        <v/>
      </c>
      <c r="F376" s="7" t="str">
        <f ca="1">Template!H376</f>
        <v/>
      </c>
      <c r="G376" s="7" t="str">
        <f ca="1">Template!I376</f>
        <v/>
      </c>
      <c r="H376" s="7" t="str">
        <f ca="1">Template!J376</f>
        <v/>
      </c>
      <c r="I376" s="7" t="str">
        <f ca="1">Template!K376</f>
        <v/>
      </c>
      <c r="J376" s="7" t="str">
        <f ca="1">Template!L376</f>
        <v/>
      </c>
      <c r="K376" s="7" t="str">
        <f ca="1">Template!M376</f>
        <v/>
      </c>
      <c r="L376" s="7" t="str">
        <f ca="1">Template!N376</f>
        <v/>
      </c>
      <c r="M376" s="7" t="str">
        <f ca="1">Template!O376</f>
        <v/>
      </c>
      <c r="N376" s="7" t="str">
        <f ca="1">Template!P376</f>
        <v/>
      </c>
      <c r="O376" s="7" t="str">
        <f ca="1">Template!Q376</f>
        <v/>
      </c>
      <c r="P376" s="7" t="str">
        <f ca="1">Template!R376</f>
        <v/>
      </c>
      <c r="Q376" s="7" t="str">
        <f ca="1">Template!S376</f>
        <v/>
      </c>
      <c r="R376" s="7" t="str">
        <f ca="1">Template!T376</f>
        <v/>
      </c>
      <c r="S376" s="7" t="str">
        <f ca="1">Template!U376</f>
        <v/>
      </c>
      <c r="T376" s="7" t="str">
        <f ca="1">Template!V376</f>
        <v/>
      </c>
      <c r="U376" s="7" t="str">
        <f ca="1">Template!W376</f>
        <v/>
      </c>
      <c r="V376" s="7" t="str">
        <f ca="1">Template!X376</f>
        <v/>
      </c>
      <c r="W376" s="7" t="str">
        <f ca="1">Template!Y376</f>
        <v/>
      </c>
      <c r="X376" t="str">
        <f ca="1">Template!AD376</f>
        <v/>
      </c>
      <c r="Y376" s="7" t="str">
        <f>IF(LEN(Template!AF376)=0,"",Template!AF376)</f>
        <v/>
      </c>
      <c r="Z376" s="7" t="str">
        <f>IF(LEN(Template!AG376)=0,"",Template!AG376)</f>
        <v/>
      </c>
      <c r="AA376" s="7" t="str">
        <f>IF(LEN(Template!AH376)=0,"",Template!AH376)</f>
        <v/>
      </c>
      <c r="AB376" s="7" t="str">
        <f>IF(LEN(Template!AI376)=0,"",Template!AI376)</f>
        <v/>
      </c>
      <c r="AC376" s="7" t="str">
        <f>IF(LEN(Template!AJ376)=0,"",Template!AJ376)</f>
        <v/>
      </c>
      <c r="AD376" s="7" t="str">
        <f>IF(LEN(Template!AK376)=0,"",Template!AK376)</f>
        <v/>
      </c>
      <c r="AE376" s="7" t="str">
        <f>IF(LEN(Template!AL376)=0,"",Template!AL376)</f>
        <v/>
      </c>
      <c r="AF376" s="7" t="str">
        <f>IF(LEN(Template!AM376)=0,"",Template!AM376)</f>
        <v/>
      </c>
      <c r="AG376" s="7" t="str">
        <f>IF(LEN(Template!AN376)=0,"",Template!AN376)</f>
        <v/>
      </c>
      <c r="AH376" s="7" t="str">
        <f>IF(LEN(Template!AO376)=0,"",Template!AO376)</f>
        <v/>
      </c>
      <c r="AI376" t="str">
        <f>IF(LEN(Template!AS376)=0,"",Template!AS376)</f>
        <v/>
      </c>
      <c r="AJ376" t="str">
        <f>IF(LEN(Template!AU376)=0,"",Template!AU376)</f>
        <v/>
      </c>
    </row>
    <row r="377" spans="1:36" x14ac:dyDescent="0.35">
      <c r="A377" s="7" t="str">
        <f ca="1">Template!A377</f>
        <v/>
      </c>
      <c r="B377" s="181" t="str">
        <f ca="1">Template!B377</f>
        <v/>
      </c>
      <c r="C377" t="str">
        <f ca="1">Template!C377</f>
        <v/>
      </c>
      <c r="D377" t="str">
        <f ca="1">Template!E377</f>
        <v/>
      </c>
      <c r="E377" s="7" t="str">
        <f ca="1">Template!G377</f>
        <v/>
      </c>
      <c r="F377" s="7" t="str">
        <f ca="1">Template!H377</f>
        <v/>
      </c>
      <c r="G377" s="7" t="str">
        <f ca="1">Template!I377</f>
        <v/>
      </c>
      <c r="H377" s="7" t="str">
        <f ca="1">Template!J377</f>
        <v/>
      </c>
      <c r="I377" s="7" t="str">
        <f ca="1">Template!K377</f>
        <v/>
      </c>
      <c r="J377" s="7" t="str">
        <f ca="1">Template!L377</f>
        <v/>
      </c>
      <c r="K377" s="7" t="str">
        <f ca="1">Template!M377</f>
        <v/>
      </c>
      <c r="L377" s="7" t="str">
        <f ca="1">Template!N377</f>
        <v/>
      </c>
      <c r="M377" s="7" t="str">
        <f ca="1">Template!O377</f>
        <v/>
      </c>
      <c r="N377" s="7" t="str">
        <f ca="1">Template!P377</f>
        <v/>
      </c>
      <c r="O377" s="7" t="str">
        <f ca="1">Template!Q377</f>
        <v/>
      </c>
      <c r="P377" s="7" t="str">
        <f ca="1">Template!R377</f>
        <v/>
      </c>
      <c r="Q377" s="7" t="str">
        <f ca="1">Template!S377</f>
        <v/>
      </c>
      <c r="R377" s="7" t="str">
        <f ca="1">Template!T377</f>
        <v/>
      </c>
      <c r="S377" s="7" t="str">
        <f ca="1">Template!U377</f>
        <v/>
      </c>
      <c r="T377" s="7" t="str">
        <f ca="1">Template!V377</f>
        <v/>
      </c>
      <c r="U377" s="7" t="str">
        <f ca="1">Template!W377</f>
        <v/>
      </c>
      <c r="V377" s="7" t="str">
        <f ca="1">Template!X377</f>
        <v/>
      </c>
      <c r="W377" s="7" t="str">
        <f ca="1">Template!Y377</f>
        <v/>
      </c>
      <c r="X377" t="str">
        <f ca="1">Template!AD377</f>
        <v/>
      </c>
      <c r="Y377" s="7" t="str">
        <f>IF(LEN(Template!AF377)=0,"",Template!AF377)</f>
        <v/>
      </c>
      <c r="Z377" s="7" t="str">
        <f>IF(LEN(Template!AG377)=0,"",Template!AG377)</f>
        <v/>
      </c>
      <c r="AA377" s="7" t="str">
        <f>IF(LEN(Template!AH377)=0,"",Template!AH377)</f>
        <v/>
      </c>
      <c r="AB377" s="7" t="str">
        <f>IF(LEN(Template!AI377)=0,"",Template!AI377)</f>
        <v/>
      </c>
      <c r="AC377" s="7" t="str">
        <f>IF(LEN(Template!AJ377)=0,"",Template!AJ377)</f>
        <v/>
      </c>
      <c r="AD377" s="7" t="str">
        <f>IF(LEN(Template!AK377)=0,"",Template!AK377)</f>
        <v/>
      </c>
      <c r="AE377" s="7" t="str">
        <f>IF(LEN(Template!AL377)=0,"",Template!AL377)</f>
        <v/>
      </c>
      <c r="AF377" s="7" t="str">
        <f>IF(LEN(Template!AM377)=0,"",Template!AM377)</f>
        <v/>
      </c>
      <c r="AG377" s="7" t="str">
        <f>IF(LEN(Template!AN377)=0,"",Template!AN377)</f>
        <v/>
      </c>
      <c r="AH377" s="7" t="str">
        <f>IF(LEN(Template!AO377)=0,"",Template!AO377)</f>
        <v/>
      </c>
      <c r="AI377" t="str">
        <f>IF(LEN(Template!AS377)=0,"",Template!AS377)</f>
        <v/>
      </c>
      <c r="AJ377" t="str">
        <f>IF(LEN(Template!AU377)=0,"",Template!AU377)</f>
        <v/>
      </c>
    </row>
    <row r="378" spans="1:36" x14ac:dyDescent="0.35">
      <c r="A378" s="7" t="str">
        <f ca="1">Template!A378</f>
        <v/>
      </c>
      <c r="B378" s="181" t="str">
        <f ca="1">Template!B378</f>
        <v/>
      </c>
      <c r="C378" t="str">
        <f ca="1">Template!C378</f>
        <v/>
      </c>
      <c r="D378" t="str">
        <f ca="1">Template!E378</f>
        <v/>
      </c>
      <c r="E378" s="7" t="str">
        <f ca="1">Template!G378</f>
        <v/>
      </c>
      <c r="F378" s="7" t="str">
        <f ca="1">Template!H378</f>
        <v/>
      </c>
      <c r="G378" s="7" t="str">
        <f ca="1">Template!I378</f>
        <v/>
      </c>
      <c r="H378" s="7" t="str">
        <f ca="1">Template!J378</f>
        <v/>
      </c>
      <c r="I378" s="7" t="str">
        <f ca="1">Template!K378</f>
        <v/>
      </c>
      <c r="J378" s="7" t="str">
        <f ca="1">Template!L378</f>
        <v/>
      </c>
      <c r="K378" s="7" t="str">
        <f ca="1">Template!M378</f>
        <v/>
      </c>
      <c r="L378" s="7" t="str">
        <f ca="1">Template!N378</f>
        <v/>
      </c>
      <c r="M378" s="7" t="str">
        <f ca="1">Template!O378</f>
        <v/>
      </c>
      <c r="N378" s="7" t="str">
        <f ca="1">Template!P378</f>
        <v/>
      </c>
      <c r="O378" s="7" t="str">
        <f ca="1">Template!Q378</f>
        <v/>
      </c>
      <c r="P378" s="7" t="str">
        <f ca="1">Template!R378</f>
        <v/>
      </c>
      <c r="Q378" s="7" t="str">
        <f ca="1">Template!S378</f>
        <v/>
      </c>
      <c r="R378" s="7" t="str">
        <f ca="1">Template!T378</f>
        <v/>
      </c>
      <c r="S378" s="7" t="str">
        <f ca="1">Template!U378</f>
        <v/>
      </c>
      <c r="T378" s="7" t="str">
        <f ca="1">Template!V378</f>
        <v/>
      </c>
      <c r="U378" s="7" t="str">
        <f ca="1">Template!W378</f>
        <v/>
      </c>
      <c r="V378" s="7" t="str">
        <f ca="1">Template!X378</f>
        <v/>
      </c>
      <c r="W378" s="7" t="str">
        <f ca="1">Template!Y378</f>
        <v/>
      </c>
      <c r="X378" t="str">
        <f ca="1">Template!AD378</f>
        <v/>
      </c>
      <c r="Y378" s="7" t="str">
        <f>IF(LEN(Template!AF378)=0,"",Template!AF378)</f>
        <v/>
      </c>
      <c r="Z378" s="7" t="str">
        <f>IF(LEN(Template!AG378)=0,"",Template!AG378)</f>
        <v/>
      </c>
      <c r="AA378" s="7" t="str">
        <f>IF(LEN(Template!AH378)=0,"",Template!AH378)</f>
        <v/>
      </c>
      <c r="AB378" s="7" t="str">
        <f>IF(LEN(Template!AI378)=0,"",Template!AI378)</f>
        <v/>
      </c>
      <c r="AC378" s="7" t="str">
        <f>IF(LEN(Template!AJ378)=0,"",Template!AJ378)</f>
        <v/>
      </c>
      <c r="AD378" s="7" t="str">
        <f>IF(LEN(Template!AK378)=0,"",Template!AK378)</f>
        <v/>
      </c>
      <c r="AE378" s="7" t="str">
        <f>IF(LEN(Template!AL378)=0,"",Template!AL378)</f>
        <v/>
      </c>
      <c r="AF378" s="7" t="str">
        <f>IF(LEN(Template!AM378)=0,"",Template!AM378)</f>
        <v/>
      </c>
      <c r="AG378" s="7" t="str">
        <f>IF(LEN(Template!AN378)=0,"",Template!AN378)</f>
        <v/>
      </c>
      <c r="AH378" s="7" t="str">
        <f>IF(LEN(Template!AO378)=0,"",Template!AO378)</f>
        <v/>
      </c>
      <c r="AI378" t="str">
        <f>IF(LEN(Template!AS378)=0,"",Template!AS378)</f>
        <v/>
      </c>
      <c r="AJ378" t="str">
        <f>IF(LEN(Template!AU378)=0,"",Template!AU378)</f>
        <v/>
      </c>
    </row>
    <row r="379" spans="1:36" x14ac:dyDescent="0.35">
      <c r="A379" s="7" t="str">
        <f ca="1">Template!A379</f>
        <v/>
      </c>
      <c r="B379" s="181" t="str">
        <f ca="1">Template!B379</f>
        <v/>
      </c>
      <c r="C379" t="str">
        <f ca="1">Template!C379</f>
        <v/>
      </c>
      <c r="D379" t="str">
        <f ca="1">Template!E379</f>
        <v/>
      </c>
      <c r="E379" s="7" t="str">
        <f ca="1">Template!G379</f>
        <v/>
      </c>
      <c r="F379" s="7" t="str">
        <f ca="1">Template!H379</f>
        <v/>
      </c>
      <c r="G379" s="7" t="str">
        <f ca="1">Template!I379</f>
        <v/>
      </c>
      <c r="H379" s="7" t="str">
        <f ca="1">Template!J379</f>
        <v/>
      </c>
      <c r="I379" s="7" t="str">
        <f ca="1">Template!K379</f>
        <v/>
      </c>
      <c r="J379" s="7" t="str">
        <f ca="1">Template!L379</f>
        <v/>
      </c>
      <c r="K379" s="7" t="str">
        <f ca="1">Template!M379</f>
        <v/>
      </c>
      <c r="L379" s="7" t="str">
        <f ca="1">Template!N379</f>
        <v/>
      </c>
      <c r="M379" s="7" t="str">
        <f ca="1">Template!O379</f>
        <v/>
      </c>
      <c r="N379" s="7" t="str">
        <f ca="1">Template!P379</f>
        <v/>
      </c>
      <c r="O379" s="7" t="str">
        <f ca="1">Template!Q379</f>
        <v/>
      </c>
      <c r="P379" s="7" t="str">
        <f ca="1">Template!R379</f>
        <v/>
      </c>
      <c r="Q379" s="7" t="str">
        <f ca="1">Template!S379</f>
        <v/>
      </c>
      <c r="R379" s="7" t="str">
        <f ca="1">Template!T379</f>
        <v/>
      </c>
      <c r="S379" s="7" t="str">
        <f ca="1">Template!U379</f>
        <v/>
      </c>
      <c r="T379" s="7" t="str">
        <f ca="1">Template!V379</f>
        <v/>
      </c>
      <c r="U379" s="7" t="str">
        <f ca="1">Template!W379</f>
        <v/>
      </c>
      <c r="V379" s="7" t="str">
        <f ca="1">Template!X379</f>
        <v/>
      </c>
      <c r="W379" s="7" t="str">
        <f ca="1">Template!Y379</f>
        <v/>
      </c>
      <c r="X379" t="str">
        <f ca="1">Template!AD379</f>
        <v/>
      </c>
      <c r="Y379" s="7" t="str">
        <f>IF(LEN(Template!AF379)=0,"",Template!AF379)</f>
        <v/>
      </c>
      <c r="Z379" s="7" t="str">
        <f>IF(LEN(Template!AG379)=0,"",Template!AG379)</f>
        <v/>
      </c>
      <c r="AA379" s="7" t="str">
        <f>IF(LEN(Template!AH379)=0,"",Template!AH379)</f>
        <v/>
      </c>
      <c r="AB379" s="7" t="str">
        <f>IF(LEN(Template!AI379)=0,"",Template!AI379)</f>
        <v/>
      </c>
      <c r="AC379" s="7" t="str">
        <f>IF(LEN(Template!AJ379)=0,"",Template!AJ379)</f>
        <v/>
      </c>
      <c r="AD379" s="7" t="str">
        <f>IF(LEN(Template!AK379)=0,"",Template!AK379)</f>
        <v/>
      </c>
      <c r="AE379" s="7" t="str">
        <f>IF(LEN(Template!AL379)=0,"",Template!AL379)</f>
        <v/>
      </c>
      <c r="AF379" s="7" t="str">
        <f>IF(LEN(Template!AM379)=0,"",Template!AM379)</f>
        <v/>
      </c>
      <c r="AG379" s="7" t="str">
        <f>IF(LEN(Template!AN379)=0,"",Template!AN379)</f>
        <v/>
      </c>
      <c r="AH379" s="7" t="str">
        <f>IF(LEN(Template!AO379)=0,"",Template!AO379)</f>
        <v/>
      </c>
      <c r="AI379" t="str">
        <f>IF(LEN(Template!AS379)=0,"",Template!AS379)</f>
        <v/>
      </c>
      <c r="AJ379" t="str">
        <f>IF(LEN(Template!AU379)=0,"",Template!AU379)</f>
        <v/>
      </c>
    </row>
    <row r="380" spans="1:36" x14ac:dyDescent="0.35">
      <c r="A380" s="7" t="str">
        <f ca="1">Template!A380</f>
        <v/>
      </c>
      <c r="B380" s="181" t="str">
        <f ca="1">Template!B380</f>
        <v/>
      </c>
      <c r="C380" t="str">
        <f ca="1">Template!C380</f>
        <v/>
      </c>
      <c r="D380" t="str">
        <f ca="1">Template!E380</f>
        <v/>
      </c>
      <c r="E380" s="7" t="str">
        <f ca="1">Template!G380</f>
        <v/>
      </c>
      <c r="F380" s="7" t="str">
        <f ca="1">Template!H380</f>
        <v/>
      </c>
      <c r="G380" s="7" t="str">
        <f ca="1">Template!I380</f>
        <v/>
      </c>
      <c r="H380" s="7" t="str">
        <f ca="1">Template!J380</f>
        <v/>
      </c>
      <c r="I380" s="7" t="str">
        <f ca="1">Template!K380</f>
        <v/>
      </c>
      <c r="J380" s="7" t="str">
        <f ca="1">Template!L380</f>
        <v/>
      </c>
      <c r="K380" s="7" t="str">
        <f ca="1">Template!M380</f>
        <v/>
      </c>
      <c r="L380" s="7" t="str">
        <f ca="1">Template!N380</f>
        <v/>
      </c>
      <c r="M380" s="7" t="str">
        <f ca="1">Template!O380</f>
        <v/>
      </c>
      <c r="N380" s="7" t="str">
        <f ca="1">Template!P380</f>
        <v/>
      </c>
      <c r="O380" s="7" t="str">
        <f ca="1">Template!Q380</f>
        <v/>
      </c>
      <c r="P380" s="7" t="str">
        <f ca="1">Template!R380</f>
        <v/>
      </c>
      <c r="Q380" s="7" t="str">
        <f ca="1">Template!S380</f>
        <v/>
      </c>
      <c r="R380" s="7" t="str">
        <f ca="1">Template!T380</f>
        <v/>
      </c>
      <c r="S380" s="7" t="str">
        <f ca="1">Template!U380</f>
        <v/>
      </c>
      <c r="T380" s="7" t="str">
        <f ca="1">Template!V380</f>
        <v/>
      </c>
      <c r="U380" s="7" t="str">
        <f ca="1">Template!W380</f>
        <v/>
      </c>
      <c r="V380" s="7" t="str">
        <f ca="1">Template!X380</f>
        <v/>
      </c>
      <c r="W380" s="7" t="str">
        <f ca="1">Template!Y380</f>
        <v/>
      </c>
      <c r="X380" t="str">
        <f ca="1">Template!AD380</f>
        <v/>
      </c>
      <c r="Y380" s="7" t="str">
        <f>IF(LEN(Template!AF380)=0,"",Template!AF380)</f>
        <v/>
      </c>
      <c r="Z380" s="7" t="str">
        <f>IF(LEN(Template!AG380)=0,"",Template!AG380)</f>
        <v/>
      </c>
      <c r="AA380" s="7" t="str">
        <f>IF(LEN(Template!AH380)=0,"",Template!AH380)</f>
        <v/>
      </c>
      <c r="AB380" s="7" t="str">
        <f>IF(LEN(Template!AI380)=0,"",Template!AI380)</f>
        <v/>
      </c>
      <c r="AC380" s="7" t="str">
        <f>IF(LEN(Template!AJ380)=0,"",Template!AJ380)</f>
        <v/>
      </c>
      <c r="AD380" s="7" t="str">
        <f>IF(LEN(Template!AK380)=0,"",Template!AK380)</f>
        <v/>
      </c>
      <c r="AE380" s="7" t="str">
        <f>IF(LEN(Template!AL380)=0,"",Template!AL380)</f>
        <v/>
      </c>
      <c r="AF380" s="7" t="str">
        <f>IF(LEN(Template!AM380)=0,"",Template!AM380)</f>
        <v/>
      </c>
      <c r="AG380" s="7" t="str">
        <f>IF(LEN(Template!AN380)=0,"",Template!AN380)</f>
        <v/>
      </c>
      <c r="AH380" s="7" t="str">
        <f>IF(LEN(Template!AO380)=0,"",Template!AO380)</f>
        <v/>
      </c>
      <c r="AI380" t="str">
        <f>IF(LEN(Template!AS380)=0,"",Template!AS380)</f>
        <v/>
      </c>
      <c r="AJ380" t="str">
        <f>IF(LEN(Template!AU380)=0,"",Template!AU380)</f>
        <v/>
      </c>
    </row>
    <row r="381" spans="1:36" x14ac:dyDescent="0.35">
      <c r="A381" s="7" t="str">
        <f ca="1">Template!A381</f>
        <v/>
      </c>
      <c r="B381" s="181" t="str">
        <f ca="1">Template!B381</f>
        <v/>
      </c>
      <c r="C381" t="str">
        <f ca="1">Template!C381</f>
        <v/>
      </c>
      <c r="D381" t="str">
        <f ca="1">Template!E381</f>
        <v/>
      </c>
      <c r="E381" s="7" t="str">
        <f ca="1">Template!G381</f>
        <v/>
      </c>
      <c r="F381" s="7" t="str">
        <f ca="1">Template!H381</f>
        <v/>
      </c>
      <c r="G381" s="7" t="str">
        <f ca="1">Template!I381</f>
        <v/>
      </c>
      <c r="H381" s="7" t="str">
        <f ca="1">Template!J381</f>
        <v/>
      </c>
      <c r="I381" s="7" t="str">
        <f ca="1">Template!K381</f>
        <v/>
      </c>
      <c r="J381" s="7" t="str">
        <f ca="1">Template!L381</f>
        <v/>
      </c>
      <c r="K381" s="7" t="str">
        <f ca="1">Template!M381</f>
        <v/>
      </c>
      <c r="L381" s="7" t="str">
        <f ca="1">Template!N381</f>
        <v/>
      </c>
      <c r="M381" s="7" t="str">
        <f ca="1">Template!O381</f>
        <v/>
      </c>
      <c r="N381" s="7" t="str">
        <f ca="1">Template!P381</f>
        <v/>
      </c>
      <c r="O381" s="7" t="str">
        <f ca="1">Template!Q381</f>
        <v/>
      </c>
      <c r="P381" s="7" t="str">
        <f ca="1">Template!R381</f>
        <v/>
      </c>
      <c r="Q381" s="7" t="str">
        <f ca="1">Template!S381</f>
        <v/>
      </c>
      <c r="R381" s="7" t="str">
        <f ca="1">Template!T381</f>
        <v/>
      </c>
      <c r="S381" s="7" t="str">
        <f ca="1">Template!U381</f>
        <v/>
      </c>
      <c r="T381" s="7" t="str">
        <f ca="1">Template!V381</f>
        <v/>
      </c>
      <c r="U381" s="7" t="str">
        <f ca="1">Template!W381</f>
        <v/>
      </c>
      <c r="V381" s="7" t="str">
        <f ca="1">Template!X381</f>
        <v/>
      </c>
      <c r="W381" s="7" t="str">
        <f ca="1">Template!Y381</f>
        <v/>
      </c>
      <c r="X381" t="str">
        <f ca="1">Template!AD381</f>
        <v/>
      </c>
      <c r="Y381" s="7" t="str">
        <f>IF(LEN(Template!AF381)=0,"",Template!AF381)</f>
        <v/>
      </c>
      <c r="Z381" s="7" t="str">
        <f>IF(LEN(Template!AG381)=0,"",Template!AG381)</f>
        <v/>
      </c>
      <c r="AA381" s="7" t="str">
        <f>IF(LEN(Template!AH381)=0,"",Template!AH381)</f>
        <v/>
      </c>
      <c r="AB381" s="7" t="str">
        <f>IF(LEN(Template!AI381)=0,"",Template!AI381)</f>
        <v/>
      </c>
      <c r="AC381" s="7" t="str">
        <f>IF(LEN(Template!AJ381)=0,"",Template!AJ381)</f>
        <v/>
      </c>
      <c r="AD381" s="7" t="str">
        <f>IF(LEN(Template!AK381)=0,"",Template!AK381)</f>
        <v/>
      </c>
      <c r="AE381" s="7" t="str">
        <f>IF(LEN(Template!AL381)=0,"",Template!AL381)</f>
        <v/>
      </c>
      <c r="AF381" s="7" t="str">
        <f>IF(LEN(Template!AM381)=0,"",Template!AM381)</f>
        <v/>
      </c>
      <c r="AG381" s="7" t="str">
        <f>IF(LEN(Template!AN381)=0,"",Template!AN381)</f>
        <v/>
      </c>
      <c r="AH381" s="7" t="str">
        <f>IF(LEN(Template!AO381)=0,"",Template!AO381)</f>
        <v/>
      </c>
      <c r="AI381" t="str">
        <f>IF(LEN(Template!AS381)=0,"",Template!AS381)</f>
        <v/>
      </c>
      <c r="AJ381" t="str">
        <f>IF(LEN(Template!AU381)=0,"",Template!AU381)</f>
        <v/>
      </c>
    </row>
    <row r="382" spans="1:36" x14ac:dyDescent="0.35">
      <c r="A382" s="7" t="str">
        <f ca="1">Template!A382</f>
        <v/>
      </c>
      <c r="B382" s="181" t="str">
        <f ca="1">Template!B382</f>
        <v/>
      </c>
      <c r="C382" t="str">
        <f ca="1">Template!C382</f>
        <v/>
      </c>
      <c r="D382" t="str">
        <f ca="1">Template!E382</f>
        <v/>
      </c>
      <c r="E382" s="7" t="str">
        <f ca="1">Template!G382</f>
        <v/>
      </c>
      <c r="F382" s="7" t="str">
        <f ca="1">Template!H382</f>
        <v/>
      </c>
      <c r="G382" s="7" t="str">
        <f ca="1">Template!I382</f>
        <v/>
      </c>
      <c r="H382" s="7" t="str">
        <f ca="1">Template!J382</f>
        <v/>
      </c>
      <c r="I382" s="7" t="str">
        <f ca="1">Template!K382</f>
        <v/>
      </c>
      <c r="J382" s="7" t="str">
        <f ca="1">Template!L382</f>
        <v/>
      </c>
      <c r="K382" s="7" t="str">
        <f ca="1">Template!M382</f>
        <v/>
      </c>
      <c r="L382" s="7" t="str">
        <f ca="1">Template!N382</f>
        <v/>
      </c>
      <c r="M382" s="7" t="str">
        <f ca="1">Template!O382</f>
        <v/>
      </c>
      <c r="N382" s="7" t="str">
        <f ca="1">Template!P382</f>
        <v/>
      </c>
      <c r="O382" s="7" t="str">
        <f ca="1">Template!Q382</f>
        <v/>
      </c>
      <c r="P382" s="7" t="str">
        <f ca="1">Template!R382</f>
        <v/>
      </c>
      <c r="Q382" s="7" t="str">
        <f ca="1">Template!S382</f>
        <v/>
      </c>
      <c r="R382" s="7" t="str">
        <f ca="1">Template!T382</f>
        <v/>
      </c>
      <c r="S382" s="7" t="str">
        <f ca="1">Template!U382</f>
        <v/>
      </c>
      <c r="T382" s="7" t="str">
        <f ca="1">Template!V382</f>
        <v/>
      </c>
      <c r="U382" s="7" t="str">
        <f ca="1">Template!W382</f>
        <v/>
      </c>
      <c r="V382" s="7" t="str">
        <f ca="1">Template!X382</f>
        <v/>
      </c>
      <c r="W382" s="7" t="str">
        <f ca="1">Template!Y382</f>
        <v/>
      </c>
      <c r="X382" t="str">
        <f ca="1">Template!AD382</f>
        <v/>
      </c>
      <c r="Y382" s="7" t="str">
        <f>IF(LEN(Template!AF382)=0,"",Template!AF382)</f>
        <v/>
      </c>
      <c r="Z382" s="7" t="str">
        <f>IF(LEN(Template!AG382)=0,"",Template!AG382)</f>
        <v/>
      </c>
      <c r="AA382" s="7" t="str">
        <f>IF(LEN(Template!AH382)=0,"",Template!AH382)</f>
        <v/>
      </c>
      <c r="AB382" s="7" t="str">
        <f>IF(LEN(Template!AI382)=0,"",Template!AI382)</f>
        <v/>
      </c>
      <c r="AC382" s="7" t="str">
        <f>IF(LEN(Template!AJ382)=0,"",Template!AJ382)</f>
        <v/>
      </c>
      <c r="AD382" s="7" t="str">
        <f>IF(LEN(Template!AK382)=0,"",Template!AK382)</f>
        <v/>
      </c>
      <c r="AE382" s="7" t="str">
        <f>IF(LEN(Template!AL382)=0,"",Template!AL382)</f>
        <v/>
      </c>
      <c r="AF382" s="7" t="str">
        <f>IF(LEN(Template!AM382)=0,"",Template!AM382)</f>
        <v/>
      </c>
      <c r="AG382" s="7" t="str">
        <f>IF(LEN(Template!AN382)=0,"",Template!AN382)</f>
        <v/>
      </c>
      <c r="AH382" s="7" t="str">
        <f>IF(LEN(Template!AO382)=0,"",Template!AO382)</f>
        <v/>
      </c>
      <c r="AI382" t="str">
        <f>IF(LEN(Template!AS382)=0,"",Template!AS382)</f>
        <v/>
      </c>
      <c r="AJ382" t="str">
        <f>IF(LEN(Template!AU382)=0,"",Template!AU382)</f>
        <v/>
      </c>
    </row>
    <row r="383" spans="1:36" x14ac:dyDescent="0.35">
      <c r="A383" s="7" t="str">
        <f ca="1">Template!A383</f>
        <v/>
      </c>
      <c r="B383" s="181" t="str">
        <f ca="1">Template!B383</f>
        <v/>
      </c>
      <c r="C383" t="str">
        <f ca="1">Template!C383</f>
        <v/>
      </c>
      <c r="D383" t="str">
        <f ca="1">Template!E383</f>
        <v/>
      </c>
      <c r="E383" s="7" t="str">
        <f ca="1">Template!G383</f>
        <v/>
      </c>
      <c r="F383" s="7" t="str">
        <f ca="1">Template!H383</f>
        <v/>
      </c>
      <c r="G383" s="7" t="str">
        <f ca="1">Template!I383</f>
        <v/>
      </c>
      <c r="H383" s="7" t="str">
        <f ca="1">Template!J383</f>
        <v/>
      </c>
      <c r="I383" s="7" t="str">
        <f ca="1">Template!K383</f>
        <v/>
      </c>
      <c r="J383" s="7" t="str">
        <f ca="1">Template!L383</f>
        <v/>
      </c>
      <c r="K383" s="7" t="str">
        <f ca="1">Template!M383</f>
        <v/>
      </c>
      <c r="L383" s="7" t="str">
        <f ca="1">Template!N383</f>
        <v/>
      </c>
      <c r="M383" s="7" t="str">
        <f ca="1">Template!O383</f>
        <v/>
      </c>
      <c r="N383" s="7" t="str">
        <f ca="1">Template!P383</f>
        <v/>
      </c>
      <c r="O383" s="7" t="str">
        <f ca="1">Template!Q383</f>
        <v/>
      </c>
      <c r="P383" s="7" t="str">
        <f ca="1">Template!R383</f>
        <v/>
      </c>
      <c r="Q383" s="7" t="str">
        <f ca="1">Template!S383</f>
        <v/>
      </c>
      <c r="R383" s="7" t="str">
        <f ca="1">Template!T383</f>
        <v/>
      </c>
      <c r="S383" s="7" t="str">
        <f ca="1">Template!U383</f>
        <v/>
      </c>
      <c r="T383" s="7" t="str">
        <f ca="1">Template!V383</f>
        <v/>
      </c>
      <c r="U383" s="7" t="str">
        <f ca="1">Template!W383</f>
        <v/>
      </c>
      <c r="V383" s="7" t="str">
        <f ca="1">Template!X383</f>
        <v/>
      </c>
      <c r="W383" s="7" t="str">
        <f ca="1">Template!Y383</f>
        <v/>
      </c>
      <c r="X383" t="str">
        <f ca="1">Template!AD383</f>
        <v/>
      </c>
      <c r="Y383" s="7" t="str">
        <f>IF(LEN(Template!AF383)=0,"",Template!AF383)</f>
        <v/>
      </c>
      <c r="Z383" s="7" t="str">
        <f>IF(LEN(Template!AG383)=0,"",Template!AG383)</f>
        <v/>
      </c>
      <c r="AA383" s="7" t="str">
        <f>IF(LEN(Template!AH383)=0,"",Template!AH383)</f>
        <v/>
      </c>
      <c r="AB383" s="7" t="str">
        <f>IF(LEN(Template!AI383)=0,"",Template!AI383)</f>
        <v/>
      </c>
      <c r="AC383" s="7" t="str">
        <f>IF(LEN(Template!AJ383)=0,"",Template!AJ383)</f>
        <v/>
      </c>
      <c r="AD383" s="7" t="str">
        <f>IF(LEN(Template!AK383)=0,"",Template!AK383)</f>
        <v/>
      </c>
      <c r="AE383" s="7" t="str">
        <f>IF(LEN(Template!AL383)=0,"",Template!AL383)</f>
        <v/>
      </c>
      <c r="AF383" s="7" t="str">
        <f>IF(LEN(Template!AM383)=0,"",Template!AM383)</f>
        <v/>
      </c>
      <c r="AG383" s="7" t="str">
        <f>IF(LEN(Template!AN383)=0,"",Template!AN383)</f>
        <v/>
      </c>
      <c r="AH383" s="7" t="str">
        <f>IF(LEN(Template!AO383)=0,"",Template!AO383)</f>
        <v/>
      </c>
      <c r="AI383" t="str">
        <f>IF(LEN(Template!AS383)=0,"",Template!AS383)</f>
        <v/>
      </c>
      <c r="AJ383" t="str">
        <f>IF(LEN(Template!AU383)=0,"",Template!AU383)</f>
        <v/>
      </c>
    </row>
    <row r="384" spans="1:36" x14ac:dyDescent="0.35">
      <c r="A384" s="7" t="str">
        <f ca="1">Template!A384</f>
        <v/>
      </c>
      <c r="B384" s="181" t="str">
        <f ca="1">Template!B384</f>
        <v/>
      </c>
      <c r="C384" t="str">
        <f ca="1">Template!C384</f>
        <v/>
      </c>
      <c r="D384" t="str">
        <f ca="1">Template!E384</f>
        <v/>
      </c>
      <c r="E384" s="7" t="str">
        <f ca="1">Template!G384</f>
        <v/>
      </c>
      <c r="F384" s="7" t="str">
        <f ca="1">Template!H384</f>
        <v/>
      </c>
      <c r="G384" s="7" t="str">
        <f ca="1">Template!I384</f>
        <v/>
      </c>
      <c r="H384" s="7" t="str">
        <f ca="1">Template!J384</f>
        <v/>
      </c>
      <c r="I384" s="7" t="str">
        <f ca="1">Template!K384</f>
        <v/>
      </c>
      <c r="J384" s="7" t="str">
        <f ca="1">Template!L384</f>
        <v/>
      </c>
      <c r="K384" s="7" t="str">
        <f ca="1">Template!M384</f>
        <v/>
      </c>
      <c r="L384" s="7" t="str">
        <f ca="1">Template!N384</f>
        <v/>
      </c>
      <c r="M384" s="7" t="str">
        <f ca="1">Template!O384</f>
        <v/>
      </c>
      <c r="N384" s="7" t="str">
        <f ca="1">Template!P384</f>
        <v/>
      </c>
      <c r="O384" s="7" t="str">
        <f ca="1">Template!Q384</f>
        <v/>
      </c>
      <c r="P384" s="7" t="str">
        <f ca="1">Template!R384</f>
        <v/>
      </c>
      <c r="Q384" s="7" t="str">
        <f ca="1">Template!S384</f>
        <v/>
      </c>
      <c r="R384" s="7" t="str">
        <f ca="1">Template!T384</f>
        <v/>
      </c>
      <c r="S384" s="7" t="str">
        <f ca="1">Template!U384</f>
        <v/>
      </c>
      <c r="T384" s="7" t="str">
        <f ca="1">Template!V384</f>
        <v/>
      </c>
      <c r="U384" s="7" t="str">
        <f ca="1">Template!W384</f>
        <v/>
      </c>
      <c r="V384" s="7" t="str">
        <f ca="1">Template!X384</f>
        <v/>
      </c>
      <c r="W384" s="7" t="str">
        <f ca="1">Template!Y384</f>
        <v/>
      </c>
      <c r="X384" t="str">
        <f ca="1">Template!AD384</f>
        <v/>
      </c>
      <c r="Y384" s="7" t="str">
        <f>IF(LEN(Template!AF384)=0,"",Template!AF384)</f>
        <v/>
      </c>
      <c r="Z384" s="7" t="str">
        <f>IF(LEN(Template!AG384)=0,"",Template!AG384)</f>
        <v/>
      </c>
      <c r="AA384" s="7" t="str">
        <f>IF(LEN(Template!AH384)=0,"",Template!AH384)</f>
        <v/>
      </c>
      <c r="AB384" s="7" t="str">
        <f>IF(LEN(Template!AI384)=0,"",Template!AI384)</f>
        <v/>
      </c>
      <c r="AC384" s="7" t="str">
        <f>IF(LEN(Template!AJ384)=0,"",Template!AJ384)</f>
        <v/>
      </c>
      <c r="AD384" s="7" t="str">
        <f>IF(LEN(Template!AK384)=0,"",Template!AK384)</f>
        <v/>
      </c>
      <c r="AE384" s="7" t="str">
        <f>IF(LEN(Template!AL384)=0,"",Template!AL384)</f>
        <v/>
      </c>
      <c r="AF384" s="7" t="str">
        <f>IF(LEN(Template!AM384)=0,"",Template!AM384)</f>
        <v/>
      </c>
      <c r="AG384" s="7" t="str">
        <f>IF(LEN(Template!AN384)=0,"",Template!AN384)</f>
        <v/>
      </c>
      <c r="AH384" s="7" t="str">
        <f>IF(LEN(Template!AO384)=0,"",Template!AO384)</f>
        <v/>
      </c>
      <c r="AI384" t="str">
        <f>IF(LEN(Template!AS384)=0,"",Template!AS384)</f>
        <v/>
      </c>
      <c r="AJ384" t="str">
        <f>IF(LEN(Template!AU384)=0,"",Template!AU384)</f>
        <v/>
      </c>
    </row>
    <row r="385" spans="1:36" x14ac:dyDescent="0.35">
      <c r="A385" s="7" t="str">
        <f ca="1">Template!A385</f>
        <v/>
      </c>
      <c r="B385" s="181" t="str">
        <f ca="1">Template!B385</f>
        <v/>
      </c>
      <c r="C385" t="str">
        <f ca="1">Template!C385</f>
        <v/>
      </c>
      <c r="D385" t="str">
        <f ca="1">Template!E385</f>
        <v/>
      </c>
      <c r="E385" s="7" t="str">
        <f ca="1">Template!G385</f>
        <v/>
      </c>
      <c r="F385" s="7" t="str">
        <f ca="1">Template!H385</f>
        <v/>
      </c>
      <c r="G385" s="7" t="str">
        <f ca="1">Template!I385</f>
        <v/>
      </c>
      <c r="H385" s="7" t="str">
        <f ca="1">Template!J385</f>
        <v/>
      </c>
      <c r="I385" s="7" t="str">
        <f ca="1">Template!K385</f>
        <v/>
      </c>
      <c r="J385" s="7" t="str">
        <f ca="1">Template!L385</f>
        <v/>
      </c>
      <c r="K385" s="7" t="str">
        <f ca="1">Template!M385</f>
        <v/>
      </c>
      <c r="L385" s="7" t="str">
        <f ca="1">Template!N385</f>
        <v/>
      </c>
      <c r="M385" s="7" t="str">
        <f ca="1">Template!O385</f>
        <v/>
      </c>
      <c r="N385" s="7" t="str">
        <f ca="1">Template!P385</f>
        <v/>
      </c>
      <c r="O385" s="7" t="str">
        <f ca="1">Template!Q385</f>
        <v/>
      </c>
      <c r="P385" s="7" t="str">
        <f ca="1">Template!R385</f>
        <v/>
      </c>
      <c r="Q385" s="7" t="str">
        <f ca="1">Template!S385</f>
        <v/>
      </c>
      <c r="R385" s="7" t="str">
        <f ca="1">Template!T385</f>
        <v/>
      </c>
      <c r="S385" s="7" t="str">
        <f ca="1">Template!U385</f>
        <v/>
      </c>
      <c r="T385" s="7" t="str">
        <f ca="1">Template!V385</f>
        <v/>
      </c>
      <c r="U385" s="7" t="str">
        <f ca="1">Template!W385</f>
        <v/>
      </c>
      <c r="V385" s="7" t="str">
        <f ca="1">Template!X385</f>
        <v/>
      </c>
      <c r="W385" s="7" t="str">
        <f ca="1">Template!Y385</f>
        <v/>
      </c>
      <c r="X385" t="str">
        <f ca="1">Template!AD385</f>
        <v/>
      </c>
      <c r="Y385" s="7" t="str">
        <f>IF(LEN(Template!AF385)=0,"",Template!AF385)</f>
        <v/>
      </c>
      <c r="Z385" s="7" t="str">
        <f>IF(LEN(Template!AG385)=0,"",Template!AG385)</f>
        <v/>
      </c>
      <c r="AA385" s="7" t="str">
        <f>IF(LEN(Template!AH385)=0,"",Template!AH385)</f>
        <v/>
      </c>
      <c r="AB385" s="7" t="str">
        <f>IF(LEN(Template!AI385)=0,"",Template!AI385)</f>
        <v/>
      </c>
      <c r="AC385" s="7" t="str">
        <f>IF(LEN(Template!AJ385)=0,"",Template!AJ385)</f>
        <v/>
      </c>
      <c r="AD385" s="7" t="str">
        <f>IF(LEN(Template!AK385)=0,"",Template!AK385)</f>
        <v/>
      </c>
      <c r="AE385" s="7" t="str">
        <f>IF(LEN(Template!AL385)=0,"",Template!AL385)</f>
        <v/>
      </c>
      <c r="AF385" s="7" t="str">
        <f>IF(LEN(Template!AM385)=0,"",Template!AM385)</f>
        <v/>
      </c>
      <c r="AG385" s="7" t="str">
        <f>IF(LEN(Template!AN385)=0,"",Template!AN385)</f>
        <v/>
      </c>
      <c r="AH385" s="7" t="str">
        <f>IF(LEN(Template!AO385)=0,"",Template!AO385)</f>
        <v/>
      </c>
      <c r="AI385" t="str">
        <f>IF(LEN(Template!AS385)=0,"",Template!AS385)</f>
        <v/>
      </c>
      <c r="AJ385" t="str">
        <f>IF(LEN(Template!AU385)=0,"",Template!AU385)</f>
        <v/>
      </c>
    </row>
    <row r="386" spans="1:36" x14ac:dyDescent="0.35">
      <c r="A386" s="7" t="str">
        <f ca="1">Template!A386</f>
        <v/>
      </c>
      <c r="B386" s="181" t="str">
        <f ca="1">Template!B386</f>
        <v/>
      </c>
      <c r="C386" t="str">
        <f ca="1">Template!C386</f>
        <v/>
      </c>
      <c r="D386" t="str">
        <f ca="1">Template!E386</f>
        <v/>
      </c>
      <c r="E386" s="7" t="str">
        <f ca="1">Template!G386</f>
        <v/>
      </c>
      <c r="F386" s="7" t="str">
        <f ca="1">Template!H386</f>
        <v/>
      </c>
      <c r="G386" s="7" t="str">
        <f ca="1">Template!I386</f>
        <v/>
      </c>
      <c r="H386" s="7" t="str">
        <f ca="1">Template!J386</f>
        <v/>
      </c>
      <c r="I386" s="7" t="str">
        <f ca="1">Template!K386</f>
        <v/>
      </c>
      <c r="J386" s="7" t="str">
        <f ca="1">Template!L386</f>
        <v/>
      </c>
      <c r="K386" s="7" t="str">
        <f ca="1">Template!M386</f>
        <v/>
      </c>
      <c r="L386" s="7" t="str">
        <f ca="1">Template!N386</f>
        <v/>
      </c>
      <c r="M386" s="7" t="str">
        <f ca="1">Template!O386</f>
        <v/>
      </c>
      <c r="N386" s="7" t="str">
        <f ca="1">Template!P386</f>
        <v/>
      </c>
      <c r="O386" s="7" t="str">
        <f ca="1">Template!Q386</f>
        <v/>
      </c>
      <c r="P386" s="7" t="str">
        <f ca="1">Template!R386</f>
        <v/>
      </c>
      <c r="Q386" s="7" t="str">
        <f ca="1">Template!S386</f>
        <v/>
      </c>
      <c r="R386" s="7" t="str">
        <f ca="1">Template!T386</f>
        <v/>
      </c>
      <c r="S386" s="7" t="str">
        <f ca="1">Template!U386</f>
        <v/>
      </c>
      <c r="T386" s="7" t="str">
        <f ca="1">Template!V386</f>
        <v/>
      </c>
      <c r="U386" s="7" t="str">
        <f ca="1">Template!W386</f>
        <v/>
      </c>
      <c r="V386" s="7" t="str">
        <f ca="1">Template!X386</f>
        <v/>
      </c>
      <c r="W386" s="7" t="str">
        <f ca="1">Template!Y386</f>
        <v/>
      </c>
      <c r="X386" t="str">
        <f ca="1">Template!AD386</f>
        <v/>
      </c>
      <c r="Y386" s="7" t="str">
        <f>IF(LEN(Template!AF386)=0,"",Template!AF386)</f>
        <v/>
      </c>
      <c r="Z386" s="7" t="str">
        <f>IF(LEN(Template!AG386)=0,"",Template!AG386)</f>
        <v/>
      </c>
      <c r="AA386" s="7" t="str">
        <f>IF(LEN(Template!AH386)=0,"",Template!AH386)</f>
        <v/>
      </c>
      <c r="AB386" s="7" t="str">
        <f>IF(LEN(Template!AI386)=0,"",Template!AI386)</f>
        <v/>
      </c>
      <c r="AC386" s="7" t="str">
        <f>IF(LEN(Template!AJ386)=0,"",Template!AJ386)</f>
        <v/>
      </c>
      <c r="AD386" s="7" t="str">
        <f>IF(LEN(Template!AK386)=0,"",Template!AK386)</f>
        <v/>
      </c>
      <c r="AE386" s="7" t="str">
        <f>IF(LEN(Template!AL386)=0,"",Template!AL386)</f>
        <v/>
      </c>
      <c r="AF386" s="7" t="str">
        <f>IF(LEN(Template!AM386)=0,"",Template!AM386)</f>
        <v/>
      </c>
      <c r="AG386" s="7" t="str">
        <f>IF(LEN(Template!AN386)=0,"",Template!AN386)</f>
        <v/>
      </c>
      <c r="AH386" s="7" t="str">
        <f>IF(LEN(Template!AO386)=0,"",Template!AO386)</f>
        <v/>
      </c>
      <c r="AI386" t="str">
        <f>IF(LEN(Template!AS386)=0,"",Template!AS386)</f>
        <v/>
      </c>
      <c r="AJ386" t="str">
        <f>IF(LEN(Template!AU386)=0,"",Template!AU386)</f>
        <v/>
      </c>
    </row>
    <row r="387" spans="1:36" x14ac:dyDescent="0.35">
      <c r="A387" s="7" t="str">
        <f ca="1">Template!A387</f>
        <v/>
      </c>
      <c r="B387" s="181" t="str">
        <f ca="1">Template!B387</f>
        <v/>
      </c>
      <c r="C387" t="str">
        <f ca="1">Template!C387</f>
        <v/>
      </c>
      <c r="D387" t="str">
        <f ca="1">Template!E387</f>
        <v/>
      </c>
      <c r="E387" s="7" t="str">
        <f ca="1">Template!G387</f>
        <v/>
      </c>
      <c r="F387" s="7" t="str">
        <f ca="1">Template!H387</f>
        <v/>
      </c>
      <c r="G387" s="7" t="str">
        <f ca="1">Template!I387</f>
        <v/>
      </c>
      <c r="H387" s="7" t="str">
        <f ca="1">Template!J387</f>
        <v/>
      </c>
      <c r="I387" s="7" t="str">
        <f ca="1">Template!K387</f>
        <v/>
      </c>
      <c r="J387" s="7" t="str">
        <f ca="1">Template!L387</f>
        <v/>
      </c>
      <c r="K387" s="7" t="str">
        <f ca="1">Template!M387</f>
        <v/>
      </c>
      <c r="L387" s="7" t="str">
        <f ca="1">Template!N387</f>
        <v/>
      </c>
      <c r="M387" s="7" t="str">
        <f ca="1">Template!O387</f>
        <v/>
      </c>
      <c r="N387" s="7" t="str">
        <f ca="1">Template!P387</f>
        <v/>
      </c>
      <c r="O387" s="7" t="str">
        <f ca="1">Template!Q387</f>
        <v/>
      </c>
      <c r="P387" s="7" t="str">
        <f ca="1">Template!R387</f>
        <v/>
      </c>
      <c r="Q387" s="7" t="str">
        <f ca="1">Template!S387</f>
        <v/>
      </c>
      <c r="R387" s="7" t="str">
        <f ca="1">Template!T387</f>
        <v/>
      </c>
      <c r="S387" s="7" t="str">
        <f ca="1">Template!U387</f>
        <v/>
      </c>
      <c r="T387" s="7" t="str">
        <f ca="1">Template!V387</f>
        <v/>
      </c>
      <c r="U387" s="7" t="str">
        <f ca="1">Template!W387</f>
        <v/>
      </c>
      <c r="V387" s="7" t="str">
        <f ca="1">Template!X387</f>
        <v/>
      </c>
      <c r="W387" s="7" t="str">
        <f ca="1">Template!Y387</f>
        <v/>
      </c>
      <c r="X387" t="str">
        <f ca="1">Template!AD387</f>
        <v/>
      </c>
      <c r="Y387" s="7" t="str">
        <f>IF(LEN(Template!AF387)=0,"",Template!AF387)</f>
        <v/>
      </c>
      <c r="Z387" s="7" t="str">
        <f>IF(LEN(Template!AG387)=0,"",Template!AG387)</f>
        <v/>
      </c>
      <c r="AA387" s="7" t="str">
        <f>IF(LEN(Template!AH387)=0,"",Template!AH387)</f>
        <v/>
      </c>
      <c r="AB387" s="7" t="str">
        <f>IF(LEN(Template!AI387)=0,"",Template!AI387)</f>
        <v/>
      </c>
      <c r="AC387" s="7" t="str">
        <f>IF(LEN(Template!AJ387)=0,"",Template!AJ387)</f>
        <v/>
      </c>
      <c r="AD387" s="7" t="str">
        <f>IF(LEN(Template!AK387)=0,"",Template!AK387)</f>
        <v/>
      </c>
      <c r="AE387" s="7" t="str">
        <f>IF(LEN(Template!AL387)=0,"",Template!AL387)</f>
        <v/>
      </c>
      <c r="AF387" s="7" t="str">
        <f>IF(LEN(Template!AM387)=0,"",Template!AM387)</f>
        <v/>
      </c>
      <c r="AG387" s="7" t="str">
        <f>IF(LEN(Template!AN387)=0,"",Template!AN387)</f>
        <v/>
      </c>
      <c r="AH387" s="7" t="str">
        <f>IF(LEN(Template!AO387)=0,"",Template!AO387)</f>
        <v/>
      </c>
      <c r="AI387" t="str">
        <f>IF(LEN(Template!AS387)=0,"",Template!AS387)</f>
        <v/>
      </c>
      <c r="AJ387" t="str">
        <f>IF(LEN(Template!AU387)=0,"",Template!AU387)</f>
        <v/>
      </c>
    </row>
    <row r="388" spans="1:36" x14ac:dyDescent="0.35">
      <c r="A388" s="7" t="str">
        <f ca="1">Template!A388</f>
        <v/>
      </c>
      <c r="B388" s="181" t="str">
        <f ca="1">Template!B388</f>
        <v/>
      </c>
      <c r="C388" t="str">
        <f ca="1">Template!C388</f>
        <v/>
      </c>
      <c r="D388" t="str">
        <f ca="1">Template!E388</f>
        <v/>
      </c>
      <c r="E388" s="7" t="str">
        <f ca="1">Template!G388</f>
        <v/>
      </c>
      <c r="F388" s="7" t="str">
        <f ca="1">Template!H388</f>
        <v/>
      </c>
      <c r="G388" s="7" t="str">
        <f ca="1">Template!I388</f>
        <v/>
      </c>
      <c r="H388" s="7" t="str">
        <f ca="1">Template!J388</f>
        <v/>
      </c>
      <c r="I388" s="7" t="str">
        <f ca="1">Template!K388</f>
        <v/>
      </c>
      <c r="J388" s="7" t="str">
        <f ca="1">Template!L388</f>
        <v/>
      </c>
      <c r="K388" s="7" t="str">
        <f ca="1">Template!M388</f>
        <v/>
      </c>
      <c r="L388" s="7" t="str">
        <f ca="1">Template!N388</f>
        <v/>
      </c>
      <c r="M388" s="7" t="str">
        <f ca="1">Template!O388</f>
        <v/>
      </c>
      <c r="N388" s="7" t="str">
        <f ca="1">Template!P388</f>
        <v/>
      </c>
      <c r="O388" s="7" t="str">
        <f ca="1">Template!Q388</f>
        <v/>
      </c>
      <c r="P388" s="7" t="str">
        <f ca="1">Template!R388</f>
        <v/>
      </c>
      <c r="Q388" s="7" t="str">
        <f ca="1">Template!S388</f>
        <v/>
      </c>
      <c r="R388" s="7" t="str">
        <f ca="1">Template!T388</f>
        <v/>
      </c>
      <c r="S388" s="7" t="str">
        <f ca="1">Template!U388</f>
        <v/>
      </c>
      <c r="T388" s="7" t="str">
        <f ca="1">Template!V388</f>
        <v/>
      </c>
      <c r="U388" s="7" t="str">
        <f ca="1">Template!W388</f>
        <v/>
      </c>
      <c r="V388" s="7" t="str">
        <f ca="1">Template!X388</f>
        <v/>
      </c>
      <c r="W388" s="7" t="str">
        <f ca="1">Template!Y388</f>
        <v/>
      </c>
      <c r="X388" t="str">
        <f ca="1">Template!AD388</f>
        <v/>
      </c>
      <c r="Y388" s="7" t="str">
        <f>IF(LEN(Template!AF388)=0,"",Template!AF388)</f>
        <v/>
      </c>
      <c r="Z388" s="7" t="str">
        <f>IF(LEN(Template!AG388)=0,"",Template!AG388)</f>
        <v/>
      </c>
      <c r="AA388" s="7" t="str">
        <f>IF(LEN(Template!AH388)=0,"",Template!AH388)</f>
        <v/>
      </c>
      <c r="AB388" s="7" t="str">
        <f>IF(LEN(Template!AI388)=0,"",Template!AI388)</f>
        <v/>
      </c>
      <c r="AC388" s="7" t="str">
        <f>IF(LEN(Template!AJ388)=0,"",Template!AJ388)</f>
        <v/>
      </c>
      <c r="AD388" s="7" t="str">
        <f>IF(LEN(Template!AK388)=0,"",Template!AK388)</f>
        <v/>
      </c>
      <c r="AE388" s="7" t="str">
        <f>IF(LEN(Template!AL388)=0,"",Template!AL388)</f>
        <v/>
      </c>
      <c r="AF388" s="7" t="str">
        <f>IF(LEN(Template!AM388)=0,"",Template!AM388)</f>
        <v/>
      </c>
      <c r="AG388" s="7" t="str">
        <f>IF(LEN(Template!AN388)=0,"",Template!AN388)</f>
        <v/>
      </c>
      <c r="AH388" s="7" t="str">
        <f>IF(LEN(Template!AO388)=0,"",Template!AO388)</f>
        <v/>
      </c>
      <c r="AI388" t="str">
        <f>IF(LEN(Template!AS388)=0,"",Template!AS388)</f>
        <v/>
      </c>
      <c r="AJ388" t="str">
        <f>IF(LEN(Template!AU388)=0,"",Template!AU388)</f>
        <v/>
      </c>
    </row>
    <row r="389" spans="1:36" x14ac:dyDescent="0.35">
      <c r="A389" s="7" t="str">
        <f ca="1">Template!A389</f>
        <v/>
      </c>
      <c r="B389" s="181" t="str">
        <f ca="1">Template!B389</f>
        <v/>
      </c>
      <c r="C389" t="str">
        <f ca="1">Template!C389</f>
        <v/>
      </c>
      <c r="D389" t="str">
        <f ca="1">Template!E389</f>
        <v/>
      </c>
      <c r="E389" s="7" t="str">
        <f ca="1">Template!G389</f>
        <v/>
      </c>
      <c r="F389" s="7" t="str">
        <f ca="1">Template!H389</f>
        <v/>
      </c>
      <c r="G389" s="7" t="str">
        <f ca="1">Template!I389</f>
        <v/>
      </c>
      <c r="H389" s="7" t="str">
        <f ca="1">Template!J389</f>
        <v/>
      </c>
      <c r="I389" s="7" t="str">
        <f ca="1">Template!K389</f>
        <v/>
      </c>
      <c r="J389" s="7" t="str">
        <f ca="1">Template!L389</f>
        <v/>
      </c>
      <c r="K389" s="7" t="str">
        <f ca="1">Template!M389</f>
        <v/>
      </c>
      <c r="L389" s="7" t="str">
        <f ca="1">Template!N389</f>
        <v/>
      </c>
      <c r="M389" s="7" t="str">
        <f ca="1">Template!O389</f>
        <v/>
      </c>
      <c r="N389" s="7" t="str">
        <f ca="1">Template!P389</f>
        <v/>
      </c>
      <c r="O389" s="7" t="str">
        <f ca="1">Template!Q389</f>
        <v/>
      </c>
      <c r="P389" s="7" t="str">
        <f ca="1">Template!R389</f>
        <v/>
      </c>
      <c r="Q389" s="7" t="str">
        <f ca="1">Template!S389</f>
        <v/>
      </c>
      <c r="R389" s="7" t="str">
        <f ca="1">Template!T389</f>
        <v/>
      </c>
      <c r="S389" s="7" t="str">
        <f ca="1">Template!U389</f>
        <v/>
      </c>
      <c r="T389" s="7" t="str">
        <f ca="1">Template!V389</f>
        <v/>
      </c>
      <c r="U389" s="7" t="str">
        <f ca="1">Template!W389</f>
        <v/>
      </c>
      <c r="V389" s="7" t="str">
        <f ca="1">Template!X389</f>
        <v/>
      </c>
      <c r="W389" s="7" t="str">
        <f ca="1">Template!Y389</f>
        <v/>
      </c>
      <c r="X389" t="str">
        <f ca="1">Template!AD389</f>
        <v/>
      </c>
      <c r="Y389" s="7" t="str">
        <f>IF(LEN(Template!AF389)=0,"",Template!AF389)</f>
        <v/>
      </c>
      <c r="Z389" s="7" t="str">
        <f>IF(LEN(Template!AG389)=0,"",Template!AG389)</f>
        <v/>
      </c>
      <c r="AA389" s="7" t="str">
        <f>IF(LEN(Template!AH389)=0,"",Template!AH389)</f>
        <v/>
      </c>
      <c r="AB389" s="7" t="str">
        <f>IF(LEN(Template!AI389)=0,"",Template!AI389)</f>
        <v/>
      </c>
      <c r="AC389" s="7" t="str">
        <f>IF(LEN(Template!AJ389)=0,"",Template!AJ389)</f>
        <v/>
      </c>
      <c r="AD389" s="7" t="str">
        <f>IF(LEN(Template!AK389)=0,"",Template!AK389)</f>
        <v/>
      </c>
      <c r="AE389" s="7" t="str">
        <f>IF(LEN(Template!AL389)=0,"",Template!AL389)</f>
        <v/>
      </c>
      <c r="AF389" s="7" t="str">
        <f>IF(LEN(Template!AM389)=0,"",Template!AM389)</f>
        <v/>
      </c>
      <c r="AG389" s="7" t="str">
        <f>IF(LEN(Template!AN389)=0,"",Template!AN389)</f>
        <v/>
      </c>
      <c r="AH389" s="7" t="str">
        <f>IF(LEN(Template!AO389)=0,"",Template!AO389)</f>
        <v/>
      </c>
      <c r="AI389" t="str">
        <f>IF(LEN(Template!AS389)=0,"",Template!AS389)</f>
        <v/>
      </c>
      <c r="AJ389" t="str">
        <f>IF(LEN(Template!AU389)=0,"",Template!AU389)</f>
        <v/>
      </c>
    </row>
    <row r="390" spans="1:36" x14ac:dyDescent="0.35">
      <c r="A390" s="7" t="str">
        <f ca="1">Template!A390</f>
        <v/>
      </c>
      <c r="B390" s="181" t="str">
        <f ca="1">Template!B390</f>
        <v/>
      </c>
      <c r="C390" t="str">
        <f ca="1">Template!C390</f>
        <v/>
      </c>
      <c r="D390" t="str">
        <f ca="1">Template!E390</f>
        <v/>
      </c>
      <c r="E390" s="7" t="str">
        <f ca="1">Template!G390</f>
        <v/>
      </c>
      <c r="F390" s="7" t="str">
        <f ca="1">Template!H390</f>
        <v/>
      </c>
      <c r="G390" s="7" t="str">
        <f ca="1">Template!I390</f>
        <v/>
      </c>
      <c r="H390" s="7" t="str">
        <f ca="1">Template!J390</f>
        <v/>
      </c>
      <c r="I390" s="7" t="str">
        <f ca="1">Template!K390</f>
        <v/>
      </c>
      <c r="J390" s="7" t="str">
        <f ca="1">Template!L390</f>
        <v/>
      </c>
      <c r="K390" s="7" t="str">
        <f ca="1">Template!M390</f>
        <v/>
      </c>
      <c r="L390" s="7" t="str">
        <f ca="1">Template!N390</f>
        <v/>
      </c>
      <c r="M390" s="7" t="str">
        <f ca="1">Template!O390</f>
        <v/>
      </c>
      <c r="N390" s="7" t="str">
        <f ca="1">Template!P390</f>
        <v/>
      </c>
      <c r="O390" s="7" t="str">
        <f ca="1">Template!Q390</f>
        <v/>
      </c>
      <c r="P390" s="7" t="str">
        <f ca="1">Template!R390</f>
        <v/>
      </c>
      <c r="Q390" s="7" t="str">
        <f ca="1">Template!S390</f>
        <v/>
      </c>
      <c r="R390" s="7" t="str">
        <f ca="1">Template!T390</f>
        <v/>
      </c>
      <c r="S390" s="7" t="str">
        <f ca="1">Template!U390</f>
        <v/>
      </c>
      <c r="T390" s="7" t="str">
        <f ca="1">Template!V390</f>
        <v/>
      </c>
      <c r="U390" s="7" t="str">
        <f ca="1">Template!W390</f>
        <v/>
      </c>
      <c r="V390" s="7" t="str">
        <f ca="1">Template!X390</f>
        <v/>
      </c>
      <c r="W390" s="7" t="str">
        <f ca="1">Template!Y390</f>
        <v/>
      </c>
      <c r="X390" t="str">
        <f ca="1">Template!AD390</f>
        <v/>
      </c>
      <c r="Y390" s="7" t="str">
        <f>IF(LEN(Template!AF390)=0,"",Template!AF390)</f>
        <v/>
      </c>
      <c r="Z390" s="7" t="str">
        <f>IF(LEN(Template!AG390)=0,"",Template!AG390)</f>
        <v/>
      </c>
      <c r="AA390" s="7" t="str">
        <f>IF(LEN(Template!AH390)=0,"",Template!AH390)</f>
        <v/>
      </c>
      <c r="AB390" s="7" t="str">
        <f>IF(LEN(Template!AI390)=0,"",Template!AI390)</f>
        <v/>
      </c>
      <c r="AC390" s="7" t="str">
        <f>IF(LEN(Template!AJ390)=0,"",Template!AJ390)</f>
        <v/>
      </c>
      <c r="AD390" s="7" t="str">
        <f>IF(LEN(Template!AK390)=0,"",Template!AK390)</f>
        <v/>
      </c>
      <c r="AE390" s="7" t="str">
        <f>IF(LEN(Template!AL390)=0,"",Template!AL390)</f>
        <v/>
      </c>
      <c r="AF390" s="7" t="str">
        <f>IF(LEN(Template!AM390)=0,"",Template!AM390)</f>
        <v/>
      </c>
      <c r="AG390" s="7" t="str">
        <f>IF(LEN(Template!AN390)=0,"",Template!AN390)</f>
        <v/>
      </c>
      <c r="AH390" s="7" t="str">
        <f>IF(LEN(Template!AO390)=0,"",Template!AO390)</f>
        <v/>
      </c>
      <c r="AI390" t="str">
        <f>IF(LEN(Template!AS390)=0,"",Template!AS390)</f>
        <v/>
      </c>
      <c r="AJ390" t="str">
        <f>IF(LEN(Template!AU390)=0,"",Template!AU390)</f>
        <v/>
      </c>
    </row>
    <row r="391" spans="1:36" x14ac:dyDescent="0.35">
      <c r="A391" s="7" t="str">
        <f ca="1">Template!A391</f>
        <v/>
      </c>
      <c r="B391" s="181" t="str">
        <f ca="1">Template!B391</f>
        <v/>
      </c>
      <c r="C391" t="str">
        <f ca="1">Template!C391</f>
        <v/>
      </c>
      <c r="D391" t="str">
        <f ca="1">Template!E391</f>
        <v/>
      </c>
      <c r="E391" s="7" t="str">
        <f ca="1">Template!G391</f>
        <v/>
      </c>
      <c r="F391" s="7" t="str">
        <f ca="1">Template!H391</f>
        <v/>
      </c>
      <c r="G391" s="7" t="str">
        <f ca="1">Template!I391</f>
        <v/>
      </c>
      <c r="H391" s="7" t="str">
        <f ca="1">Template!J391</f>
        <v/>
      </c>
      <c r="I391" s="7" t="str">
        <f ca="1">Template!K391</f>
        <v/>
      </c>
      <c r="J391" s="7" t="str">
        <f ca="1">Template!L391</f>
        <v/>
      </c>
      <c r="K391" s="7" t="str">
        <f ca="1">Template!M391</f>
        <v/>
      </c>
      <c r="L391" s="7" t="str">
        <f ca="1">Template!N391</f>
        <v/>
      </c>
      <c r="M391" s="7" t="str">
        <f ca="1">Template!O391</f>
        <v/>
      </c>
      <c r="N391" s="7" t="str">
        <f ca="1">Template!P391</f>
        <v/>
      </c>
      <c r="O391" s="7" t="str">
        <f ca="1">Template!Q391</f>
        <v/>
      </c>
      <c r="P391" s="7" t="str">
        <f ca="1">Template!R391</f>
        <v/>
      </c>
      <c r="Q391" s="7" t="str">
        <f ca="1">Template!S391</f>
        <v/>
      </c>
      <c r="R391" s="7" t="str">
        <f ca="1">Template!T391</f>
        <v/>
      </c>
      <c r="S391" s="7" t="str">
        <f ca="1">Template!U391</f>
        <v/>
      </c>
      <c r="T391" s="7" t="str">
        <f ca="1">Template!V391</f>
        <v/>
      </c>
      <c r="U391" s="7" t="str">
        <f ca="1">Template!W391</f>
        <v/>
      </c>
      <c r="V391" s="7" t="str">
        <f ca="1">Template!X391</f>
        <v/>
      </c>
      <c r="W391" s="7" t="str">
        <f ca="1">Template!Y391</f>
        <v/>
      </c>
      <c r="X391" t="str">
        <f ca="1">Template!AD391</f>
        <v/>
      </c>
      <c r="Y391" s="7" t="str">
        <f>IF(LEN(Template!AF391)=0,"",Template!AF391)</f>
        <v/>
      </c>
      <c r="Z391" s="7" t="str">
        <f>IF(LEN(Template!AG391)=0,"",Template!AG391)</f>
        <v/>
      </c>
      <c r="AA391" s="7" t="str">
        <f>IF(LEN(Template!AH391)=0,"",Template!AH391)</f>
        <v/>
      </c>
      <c r="AB391" s="7" t="str">
        <f>IF(LEN(Template!AI391)=0,"",Template!AI391)</f>
        <v/>
      </c>
      <c r="AC391" s="7" t="str">
        <f>IF(LEN(Template!AJ391)=0,"",Template!AJ391)</f>
        <v/>
      </c>
      <c r="AD391" s="7" t="str">
        <f>IF(LEN(Template!AK391)=0,"",Template!AK391)</f>
        <v/>
      </c>
      <c r="AE391" s="7" t="str">
        <f>IF(LEN(Template!AL391)=0,"",Template!AL391)</f>
        <v/>
      </c>
      <c r="AF391" s="7" t="str">
        <f>IF(LEN(Template!AM391)=0,"",Template!AM391)</f>
        <v/>
      </c>
      <c r="AG391" s="7" t="str">
        <f>IF(LEN(Template!AN391)=0,"",Template!AN391)</f>
        <v/>
      </c>
      <c r="AH391" s="7" t="str">
        <f>IF(LEN(Template!AO391)=0,"",Template!AO391)</f>
        <v/>
      </c>
      <c r="AI391" t="str">
        <f>IF(LEN(Template!AS391)=0,"",Template!AS391)</f>
        <v/>
      </c>
      <c r="AJ391" t="str">
        <f>IF(LEN(Template!AU391)=0,"",Template!AU391)</f>
        <v/>
      </c>
    </row>
    <row r="392" spans="1:36" x14ac:dyDescent="0.35">
      <c r="A392" s="7" t="str">
        <f ca="1">Template!A392</f>
        <v/>
      </c>
      <c r="B392" s="181" t="str">
        <f ca="1">Template!B392</f>
        <v/>
      </c>
      <c r="C392" t="str">
        <f ca="1">Template!C392</f>
        <v/>
      </c>
      <c r="D392" t="str">
        <f ca="1">Template!E392</f>
        <v/>
      </c>
      <c r="E392" s="7" t="str">
        <f ca="1">Template!G392</f>
        <v/>
      </c>
      <c r="F392" s="7" t="str">
        <f ca="1">Template!H392</f>
        <v/>
      </c>
      <c r="G392" s="7" t="str">
        <f ca="1">Template!I392</f>
        <v/>
      </c>
      <c r="H392" s="7" t="str">
        <f ca="1">Template!J392</f>
        <v/>
      </c>
      <c r="I392" s="7" t="str">
        <f ca="1">Template!K392</f>
        <v/>
      </c>
      <c r="J392" s="7" t="str">
        <f ca="1">Template!L392</f>
        <v/>
      </c>
      <c r="K392" s="7" t="str">
        <f ca="1">Template!M392</f>
        <v/>
      </c>
      <c r="L392" s="7" t="str">
        <f ca="1">Template!N392</f>
        <v/>
      </c>
      <c r="M392" s="7" t="str">
        <f ca="1">Template!O392</f>
        <v/>
      </c>
      <c r="N392" s="7" t="str">
        <f ca="1">Template!P392</f>
        <v/>
      </c>
      <c r="O392" s="7" t="str">
        <f ca="1">Template!Q392</f>
        <v/>
      </c>
      <c r="P392" s="7" t="str">
        <f ca="1">Template!R392</f>
        <v/>
      </c>
      <c r="Q392" s="7" t="str">
        <f ca="1">Template!S392</f>
        <v/>
      </c>
      <c r="R392" s="7" t="str">
        <f ca="1">Template!T392</f>
        <v/>
      </c>
      <c r="S392" s="7" t="str">
        <f ca="1">Template!U392</f>
        <v/>
      </c>
      <c r="T392" s="7" t="str">
        <f ca="1">Template!V392</f>
        <v/>
      </c>
      <c r="U392" s="7" t="str">
        <f ca="1">Template!W392</f>
        <v/>
      </c>
      <c r="V392" s="7" t="str">
        <f ca="1">Template!X392</f>
        <v/>
      </c>
      <c r="W392" s="7" t="str">
        <f ca="1">Template!Y392</f>
        <v/>
      </c>
      <c r="X392" t="str">
        <f ca="1">Template!AD392</f>
        <v/>
      </c>
      <c r="Y392" s="7" t="str">
        <f>IF(LEN(Template!AF392)=0,"",Template!AF392)</f>
        <v/>
      </c>
      <c r="Z392" s="7" t="str">
        <f>IF(LEN(Template!AG392)=0,"",Template!AG392)</f>
        <v/>
      </c>
      <c r="AA392" s="7" t="str">
        <f>IF(LEN(Template!AH392)=0,"",Template!AH392)</f>
        <v/>
      </c>
      <c r="AB392" s="7" t="str">
        <f>IF(LEN(Template!AI392)=0,"",Template!AI392)</f>
        <v/>
      </c>
      <c r="AC392" s="7" t="str">
        <f>IF(LEN(Template!AJ392)=0,"",Template!AJ392)</f>
        <v/>
      </c>
      <c r="AD392" s="7" t="str">
        <f>IF(LEN(Template!AK392)=0,"",Template!AK392)</f>
        <v/>
      </c>
      <c r="AE392" s="7" t="str">
        <f>IF(LEN(Template!AL392)=0,"",Template!AL392)</f>
        <v/>
      </c>
      <c r="AF392" s="7" t="str">
        <f>IF(LEN(Template!AM392)=0,"",Template!AM392)</f>
        <v/>
      </c>
      <c r="AG392" s="7" t="str">
        <f>IF(LEN(Template!AN392)=0,"",Template!AN392)</f>
        <v/>
      </c>
      <c r="AH392" s="7" t="str">
        <f>IF(LEN(Template!AO392)=0,"",Template!AO392)</f>
        <v/>
      </c>
      <c r="AI392" t="str">
        <f>IF(LEN(Template!AS392)=0,"",Template!AS392)</f>
        <v/>
      </c>
      <c r="AJ392" t="str">
        <f>IF(LEN(Template!AU392)=0,"",Template!AU392)</f>
        <v/>
      </c>
    </row>
    <row r="393" spans="1:36" x14ac:dyDescent="0.35">
      <c r="A393" s="7" t="str">
        <f ca="1">Template!A393</f>
        <v/>
      </c>
      <c r="B393" s="181" t="str">
        <f ca="1">Template!B393</f>
        <v/>
      </c>
      <c r="C393" t="str">
        <f ca="1">Template!C393</f>
        <v/>
      </c>
      <c r="D393" t="str">
        <f ca="1">Template!E393</f>
        <v/>
      </c>
      <c r="E393" s="7" t="str">
        <f ca="1">Template!G393</f>
        <v/>
      </c>
      <c r="F393" s="7" t="str">
        <f ca="1">Template!H393</f>
        <v/>
      </c>
      <c r="G393" s="7" t="str">
        <f ca="1">Template!I393</f>
        <v/>
      </c>
      <c r="H393" s="7" t="str">
        <f ca="1">Template!J393</f>
        <v/>
      </c>
      <c r="I393" s="7" t="str">
        <f ca="1">Template!K393</f>
        <v/>
      </c>
      <c r="J393" s="7" t="str">
        <f ca="1">Template!L393</f>
        <v/>
      </c>
      <c r="K393" s="7" t="str">
        <f ca="1">Template!M393</f>
        <v/>
      </c>
      <c r="L393" s="7" t="str">
        <f ca="1">Template!N393</f>
        <v/>
      </c>
      <c r="M393" s="7" t="str">
        <f ca="1">Template!O393</f>
        <v/>
      </c>
      <c r="N393" s="7" t="str">
        <f ca="1">Template!P393</f>
        <v/>
      </c>
      <c r="O393" s="7" t="str">
        <f ca="1">Template!Q393</f>
        <v/>
      </c>
      <c r="P393" s="7" t="str">
        <f ca="1">Template!R393</f>
        <v/>
      </c>
      <c r="Q393" s="7" t="str">
        <f ca="1">Template!S393</f>
        <v/>
      </c>
      <c r="R393" s="7" t="str">
        <f ca="1">Template!T393</f>
        <v/>
      </c>
      <c r="S393" s="7" t="str">
        <f ca="1">Template!U393</f>
        <v/>
      </c>
      <c r="T393" s="7" t="str">
        <f ca="1">Template!V393</f>
        <v/>
      </c>
      <c r="U393" s="7" t="str">
        <f ca="1">Template!W393</f>
        <v/>
      </c>
      <c r="V393" s="7" t="str">
        <f ca="1">Template!X393</f>
        <v/>
      </c>
      <c r="W393" s="7" t="str">
        <f ca="1">Template!Y393</f>
        <v/>
      </c>
      <c r="X393" t="str">
        <f ca="1">Template!AD393</f>
        <v/>
      </c>
      <c r="Y393" s="7" t="str">
        <f>IF(LEN(Template!AF393)=0,"",Template!AF393)</f>
        <v/>
      </c>
      <c r="Z393" s="7" t="str">
        <f>IF(LEN(Template!AG393)=0,"",Template!AG393)</f>
        <v/>
      </c>
      <c r="AA393" s="7" t="str">
        <f>IF(LEN(Template!AH393)=0,"",Template!AH393)</f>
        <v/>
      </c>
      <c r="AB393" s="7" t="str">
        <f>IF(LEN(Template!AI393)=0,"",Template!AI393)</f>
        <v/>
      </c>
      <c r="AC393" s="7" t="str">
        <f>IF(LEN(Template!AJ393)=0,"",Template!AJ393)</f>
        <v/>
      </c>
      <c r="AD393" s="7" t="str">
        <f>IF(LEN(Template!AK393)=0,"",Template!AK393)</f>
        <v/>
      </c>
      <c r="AE393" s="7" t="str">
        <f>IF(LEN(Template!AL393)=0,"",Template!AL393)</f>
        <v/>
      </c>
      <c r="AF393" s="7" t="str">
        <f>IF(LEN(Template!AM393)=0,"",Template!AM393)</f>
        <v/>
      </c>
      <c r="AG393" s="7" t="str">
        <f>IF(LEN(Template!AN393)=0,"",Template!AN393)</f>
        <v/>
      </c>
      <c r="AH393" s="7" t="str">
        <f>IF(LEN(Template!AO393)=0,"",Template!AO393)</f>
        <v/>
      </c>
      <c r="AI393" t="str">
        <f>IF(LEN(Template!AS393)=0,"",Template!AS393)</f>
        <v/>
      </c>
      <c r="AJ393" t="str">
        <f>IF(LEN(Template!AU393)=0,"",Template!AU393)</f>
        <v/>
      </c>
    </row>
    <row r="394" spans="1:36" x14ac:dyDescent="0.35">
      <c r="A394" s="7" t="str">
        <f ca="1">Template!A394</f>
        <v/>
      </c>
      <c r="B394" s="181" t="str">
        <f ca="1">Template!B394</f>
        <v/>
      </c>
      <c r="C394" t="str">
        <f ca="1">Template!C394</f>
        <v/>
      </c>
      <c r="D394" t="str">
        <f ca="1">Template!E394</f>
        <v/>
      </c>
      <c r="E394" s="7" t="str">
        <f ca="1">Template!G394</f>
        <v/>
      </c>
      <c r="F394" s="7" t="str">
        <f ca="1">Template!H394</f>
        <v/>
      </c>
      <c r="G394" s="7" t="str">
        <f ca="1">Template!I394</f>
        <v/>
      </c>
      <c r="H394" s="7" t="str">
        <f ca="1">Template!J394</f>
        <v/>
      </c>
      <c r="I394" s="7" t="str">
        <f ca="1">Template!K394</f>
        <v/>
      </c>
      <c r="J394" s="7" t="str">
        <f ca="1">Template!L394</f>
        <v/>
      </c>
      <c r="K394" s="7" t="str">
        <f ca="1">Template!M394</f>
        <v/>
      </c>
      <c r="L394" s="7" t="str">
        <f ca="1">Template!N394</f>
        <v/>
      </c>
      <c r="M394" s="7" t="str">
        <f ca="1">Template!O394</f>
        <v/>
      </c>
      <c r="N394" s="7" t="str">
        <f ca="1">Template!P394</f>
        <v/>
      </c>
      <c r="O394" s="7" t="str">
        <f ca="1">Template!Q394</f>
        <v/>
      </c>
      <c r="P394" s="7" t="str">
        <f ca="1">Template!R394</f>
        <v/>
      </c>
      <c r="Q394" s="7" t="str">
        <f ca="1">Template!S394</f>
        <v/>
      </c>
      <c r="R394" s="7" t="str">
        <f ca="1">Template!T394</f>
        <v/>
      </c>
      <c r="S394" s="7" t="str">
        <f ca="1">Template!U394</f>
        <v/>
      </c>
      <c r="T394" s="7" t="str">
        <f ca="1">Template!V394</f>
        <v/>
      </c>
      <c r="U394" s="7" t="str">
        <f ca="1">Template!W394</f>
        <v/>
      </c>
      <c r="V394" s="7" t="str">
        <f ca="1">Template!X394</f>
        <v/>
      </c>
      <c r="W394" s="7" t="str">
        <f ca="1">Template!Y394</f>
        <v/>
      </c>
      <c r="X394" t="str">
        <f ca="1">Template!AD394</f>
        <v/>
      </c>
      <c r="Y394" s="7" t="str">
        <f>IF(LEN(Template!AF394)=0,"",Template!AF394)</f>
        <v/>
      </c>
      <c r="Z394" s="7" t="str">
        <f>IF(LEN(Template!AG394)=0,"",Template!AG394)</f>
        <v/>
      </c>
      <c r="AA394" s="7" t="str">
        <f>IF(LEN(Template!AH394)=0,"",Template!AH394)</f>
        <v/>
      </c>
      <c r="AB394" s="7" t="str">
        <f>IF(LEN(Template!AI394)=0,"",Template!AI394)</f>
        <v/>
      </c>
      <c r="AC394" s="7" t="str">
        <f>IF(LEN(Template!AJ394)=0,"",Template!AJ394)</f>
        <v/>
      </c>
      <c r="AD394" s="7" t="str">
        <f>IF(LEN(Template!AK394)=0,"",Template!AK394)</f>
        <v/>
      </c>
      <c r="AE394" s="7" t="str">
        <f>IF(LEN(Template!AL394)=0,"",Template!AL394)</f>
        <v/>
      </c>
      <c r="AF394" s="7" t="str">
        <f>IF(LEN(Template!AM394)=0,"",Template!AM394)</f>
        <v/>
      </c>
      <c r="AG394" s="7" t="str">
        <f>IF(LEN(Template!AN394)=0,"",Template!AN394)</f>
        <v/>
      </c>
      <c r="AH394" s="7" t="str">
        <f>IF(LEN(Template!AO394)=0,"",Template!AO394)</f>
        <v/>
      </c>
      <c r="AI394" t="str">
        <f>IF(LEN(Template!AS394)=0,"",Template!AS394)</f>
        <v/>
      </c>
      <c r="AJ394" t="str">
        <f>IF(LEN(Template!AU394)=0,"",Template!AU394)</f>
        <v/>
      </c>
    </row>
    <row r="395" spans="1:36" x14ac:dyDescent="0.35">
      <c r="A395" s="7" t="str">
        <f ca="1">Template!A395</f>
        <v/>
      </c>
      <c r="B395" s="181" t="str">
        <f ca="1">Template!B395</f>
        <v/>
      </c>
      <c r="C395" t="str">
        <f ca="1">Template!C395</f>
        <v/>
      </c>
      <c r="D395" t="str">
        <f ca="1">Template!E395</f>
        <v/>
      </c>
      <c r="E395" s="7" t="str">
        <f ca="1">Template!G395</f>
        <v/>
      </c>
      <c r="F395" s="7" t="str">
        <f ca="1">Template!H395</f>
        <v/>
      </c>
      <c r="G395" s="7" t="str">
        <f ca="1">Template!I395</f>
        <v/>
      </c>
      <c r="H395" s="7" t="str">
        <f ca="1">Template!J395</f>
        <v/>
      </c>
      <c r="I395" s="7" t="str">
        <f ca="1">Template!K395</f>
        <v/>
      </c>
      <c r="J395" s="7" t="str">
        <f ca="1">Template!L395</f>
        <v/>
      </c>
      <c r="K395" s="7" t="str">
        <f ca="1">Template!M395</f>
        <v/>
      </c>
      <c r="L395" s="7" t="str">
        <f ca="1">Template!N395</f>
        <v/>
      </c>
      <c r="M395" s="7" t="str">
        <f ca="1">Template!O395</f>
        <v/>
      </c>
      <c r="N395" s="7" t="str">
        <f ca="1">Template!P395</f>
        <v/>
      </c>
      <c r="O395" s="7" t="str">
        <f ca="1">Template!Q395</f>
        <v/>
      </c>
      <c r="P395" s="7" t="str">
        <f ca="1">Template!R395</f>
        <v/>
      </c>
      <c r="Q395" s="7" t="str">
        <f ca="1">Template!S395</f>
        <v/>
      </c>
      <c r="R395" s="7" t="str">
        <f ca="1">Template!T395</f>
        <v/>
      </c>
      <c r="S395" s="7" t="str">
        <f ca="1">Template!U395</f>
        <v/>
      </c>
      <c r="T395" s="7" t="str">
        <f ca="1">Template!V395</f>
        <v/>
      </c>
      <c r="U395" s="7" t="str">
        <f ca="1">Template!W395</f>
        <v/>
      </c>
      <c r="V395" s="7" t="str">
        <f ca="1">Template!X395</f>
        <v/>
      </c>
      <c r="W395" s="7" t="str">
        <f ca="1">Template!Y395</f>
        <v/>
      </c>
      <c r="X395" t="str">
        <f ca="1">Template!AD395</f>
        <v/>
      </c>
      <c r="Y395" s="7" t="str">
        <f>IF(LEN(Template!AF395)=0,"",Template!AF395)</f>
        <v/>
      </c>
      <c r="Z395" s="7" t="str">
        <f>IF(LEN(Template!AG395)=0,"",Template!AG395)</f>
        <v/>
      </c>
      <c r="AA395" s="7" t="str">
        <f>IF(LEN(Template!AH395)=0,"",Template!AH395)</f>
        <v/>
      </c>
      <c r="AB395" s="7" t="str">
        <f>IF(LEN(Template!AI395)=0,"",Template!AI395)</f>
        <v/>
      </c>
      <c r="AC395" s="7" t="str">
        <f>IF(LEN(Template!AJ395)=0,"",Template!AJ395)</f>
        <v/>
      </c>
      <c r="AD395" s="7" t="str">
        <f>IF(LEN(Template!AK395)=0,"",Template!AK395)</f>
        <v/>
      </c>
      <c r="AE395" s="7" t="str">
        <f>IF(LEN(Template!AL395)=0,"",Template!AL395)</f>
        <v/>
      </c>
      <c r="AF395" s="7" t="str">
        <f>IF(LEN(Template!AM395)=0,"",Template!AM395)</f>
        <v/>
      </c>
      <c r="AG395" s="7" t="str">
        <f>IF(LEN(Template!AN395)=0,"",Template!AN395)</f>
        <v/>
      </c>
      <c r="AH395" s="7" t="str">
        <f>IF(LEN(Template!AO395)=0,"",Template!AO395)</f>
        <v/>
      </c>
      <c r="AI395" t="str">
        <f>IF(LEN(Template!AS395)=0,"",Template!AS395)</f>
        <v/>
      </c>
      <c r="AJ395" t="str">
        <f>IF(LEN(Template!AU395)=0,"",Template!AU395)</f>
        <v/>
      </c>
    </row>
    <row r="396" spans="1:36" x14ac:dyDescent="0.35">
      <c r="A396" s="7" t="str">
        <f ca="1">Template!A396</f>
        <v/>
      </c>
      <c r="B396" s="181" t="str">
        <f ca="1">Template!B396</f>
        <v/>
      </c>
      <c r="C396" t="str">
        <f ca="1">Template!C396</f>
        <v/>
      </c>
      <c r="D396" t="str">
        <f ca="1">Template!E396</f>
        <v/>
      </c>
      <c r="E396" s="7" t="str">
        <f ca="1">Template!G396</f>
        <v/>
      </c>
      <c r="F396" s="7" t="str">
        <f ca="1">Template!H396</f>
        <v/>
      </c>
      <c r="G396" s="7" t="str">
        <f ca="1">Template!I396</f>
        <v/>
      </c>
      <c r="H396" s="7" t="str">
        <f ca="1">Template!J396</f>
        <v/>
      </c>
      <c r="I396" s="7" t="str">
        <f ca="1">Template!K396</f>
        <v/>
      </c>
      <c r="J396" s="7" t="str">
        <f ca="1">Template!L396</f>
        <v/>
      </c>
      <c r="K396" s="7" t="str">
        <f ca="1">Template!M396</f>
        <v/>
      </c>
      <c r="L396" s="7" t="str">
        <f ca="1">Template!N396</f>
        <v/>
      </c>
      <c r="M396" s="7" t="str">
        <f ca="1">Template!O396</f>
        <v/>
      </c>
      <c r="N396" s="7" t="str">
        <f ca="1">Template!P396</f>
        <v/>
      </c>
      <c r="O396" s="7" t="str">
        <f ca="1">Template!Q396</f>
        <v/>
      </c>
      <c r="P396" s="7" t="str">
        <f ca="1">Template!R396</f>
        <v/>
      </c>
      <c r="Q396" s="7" t="str">
        <f ca="1">Template!S396</f>
        <v/>
      </c>
      <c r="R396" s="7" t="str">
        <f ca="1">Template!T396</f>
        <v/>
      </c>
      <c r="S396" s="7" t="str">
        <f ca="1">Template!U396</f>
        <v/>
      </c>
      <c r="T396" s="7" t="str">
        <f ca="1">Template!V396</f>
        <v/>
      </c>
      <c r="U396" s="7" t="str">
        <f ca="1">Template!W396</f>
        <v/>
      </c>
      <c r="V396" s="7" t="str">
        <f ca="1">Template!X396</f>
        <v/>
      </c>
      <c r="W396" s="7" t="str">
        <f ca="1">Template!Y396</f>
        <v/>
      </c>
      <c r="X396" t="str">
        <f ca="1">Template!AD396</f>
        <v/>
      </c>
      <c r="Y396" s="7" t="str">
        <f>IF(LEN(Template!AF396)=0,"",Template!AF396)</f>
        <v/>
      </c>
      <c r="Z396" s="7" t="str">
        <f>IF(LEN(Template!AG396)=0,"",Template!AG396)</f>
        <v/>
      </c>
      <c r="AA396" s="7" t="str">
        <f>IF(LEN(Template!AH396)=0,"",Template!AH396)</f>
        <v/>
      </c>
      <c r="AB396" s="7" t="str">
        <f>IF(LEN(Template!AI396)=0,"",Template!AI396)</f>
        <v/>
      </c>
      <c r="AC396" s="7" t="str">
        <f>IF(LEN(Template!AJ396)=0,"",Template!AJ396)</f>
        <v/>
      </c>
      <c r="AD396" s="7" t="str">
        <f>IF(LEN(Template!AK396)=0,"",Template!AK396)</f>
        <v/>
      </c>
      <c r="AE396" s="7" t="str">
        <f>IF(LEN(Template!AL396)=0,"",Template!AL396)</f>
        <v/>
      </c>
      <c r="AF396" s="7" t="str">
        <f>IF(LEN(Template!AM396)=0,"",Template!AM396)</f>
        <v/>
      </c>
      <c r="AG396" s="7" t="str">
        <f>IF(LEN(Template!AN396)=0,"",Template!AN396)</f>
        <v/>
      </c>
      <c r="AH396" s="7" t="str">
        <f>IF(LEN(Template!AO396)=0,"",Template!AO396)</f>
        <v/>
      </c>
      <c r="AI396" t="str">
        <f>IF(LEN(Template!AS396)=0,"",Template!AS396)</f>
        <v/>
      </c>
      <c r="AJ396" t="str">
        <f>IF(LEN(Template!AU396)=0,"",Template!AU396)</f>
        <v/>
      </c>
    </row>
    <row r="397" spans="1:36" x14ac:dyDescent="0.35">
      <c r="A397" s="7" t="str">
        <f ca="1">Template!A397</f>
        <v/>
      </c>
      <c r="B397" s="181" t="str">
        <f ca="1">Template!B397</f>
        <v/>
      </c>
      <c r="C397" t="str">
        <f ca="1">Template!C397</f>
        <v/>
      </c>
      <c r="D397" t="str">
        <f ca="1">Template!E397</f>
        <v/>
      </c>
      <c r="E397" s="7" t="str">
        <f ca="1">Template!G397</f>
        <v/>
      </c>
      <c r="F397" s="7" t="str">
        <f ca="1">Template!H397</f>
        <v/>
      </c>
      <c r="G397" s="7" t="str">
        <f ca="1">Template!I397</f>
        <v/>
      </c>
      <c r="H397" s="7" t="str">
        <f ca="1">Template!J397</f>
        <v/>
      </c>
      <c r="I397" s="7" t="str">
        <f ca="1">Template!K397</f>
        <v/>
      </c>
      <c r="J397" s="7" t="str">
        <f ca="1">Template!L397</f>
        <v/>
      </c>
      <c r="K397" s="7" t="str">
        <f ca="1">Template!M397</f>
        <v/>
      </c>
      <c r="L397" s="7" t="str">
        <f ca="1">Template!N397</f>
        <v/>
      </c>
      <c r="M397" s="7" t="str">
        <f ca="1">Template!O397</f>
        <v/>
      </c>
      <c r="N397" s="7" t="str">
        <f ca="1">Template!P397</f>
        <v/>
      </c>
      <c r="O397" s="7" t="str">
        <f ca="1">Template!Q397</f>
        <v/>
      </c>
      <c r="P397" s="7" t="str">
        <f ca="1">Template!R397</f>
        <v/>
      </c>
      <c r="Q397" s="7" t="str">
        <f ca="1">Template!S397</f>
        <v/>
      </c>
      <c r="R397" s="7" t="str">
        <f ca="1">Template!T397</f>
        <v/>
      </c>
      <c r="S397" s="7" t="str">
        <f ca="1">Template!U397</f>
        <v/>
      </c>
      <c r="T397" s="7" t="str">
        <f ca="1">Template!V397</f>
        <v/>
      </c>
      <c r="U397" s="7" t="str">
        <f ca="1">Template!W397</f>
        <v/>
      </c>
      <c r="V397" s="7" t="str">
        <f ca="1">Template!X397</f>
        <v/>
      </c>
      <c r="W397" s="7" t="str">
        <f ca="1">Template!Y397</f>
        <v/>
      </c>
      <c r="X397" t="str">
        <f ca="1">Template!AD397</f>
        <v/>
      </c>
      <c r="Y397" s="7" t="str">
        <f>IF(LEN(Template!AF397)=0,"",Template!AF397)</f>
        <v/>
      </c>
      <c r="Z397" s="7" t="str">
        <f>IF(LEN(Template!AG397)=0,"",Template!AG397)</f>
        <v/>
      </c>
      <c r="AA397" s="7" t="str">
        <f>IF(LEN(Template!AH397)=0,"",Template!AH397)</f>
        <v/>
      </c>
      <c r="AB397" s="7" t="str">
        <f>IF(LEN(Template!AI397)=0,"",Template!AI397)</f>
        <v/>
      </c>
      <c r="AC397" s="7" t="str">
        <f>IF(LEN(Template!AJ397)=0,"",Template!AJ397)</f>
        <v/>
      </c>
      <c r="AD397" s="7" t="str">
        <f>IF(LEN(Template!AK397)=0,"",Template!AK397)</f>
        <v/>
      </c>
      <c r="AE397" s="7" t="str">
        <f>IF(LEN(Template!AL397)=0,"",Template!AL397)</f>
        <v/>
      </c>
      <c r="AF397" s="7" t="str">
        <f>IF(LEN(Template!AM397)=0,"",Template!AM397)</f>
        <v/>
      </c>
      <c r="AG397" s="7" t="str">
        <f>IF(LEN(Template!AN397)=0,"",Template!AN397)</f>
        <v/>
      </c>
      <c r="AH397" s="7" t="str">
        <f>IF(LEN(Template!AO397)=0,"",Template!AO397)</f>
        <v/>
      </c>
      <c r="AI397" t="str">
        <f>IF(LEN(Template!AS397)=0,"",Template!AS397)</f>
        <v/>
      </c>
      <c r="AJ397" t="str">
        <f>IF(LEN(Template!AU397)=0,"",Template!AU397)</f>
        <v/>
      </c>
    </row>
    <row r="398" spans="1:36" x14ac:dyDescent="0.35">
      <c r="A398" s="7" t="str">
        <f ca="1">Template!A398</f>
        <v/>
      </c>
      <c r="B398" s="181" t="str">
        <f ca="1">Template!B398</f>
        <v/>
      </c>
      <c r="C398" t="str">
        <f ca="1">Template!C398</f>
        <v/>
      </c>
      <c r="D398" t="str">
        <f ca="1">Template!E398</f>
        <v/>
      </c>
      <c r="E398" s="7" t="str">
        <f ca="1">Template!G398</f>
        <v/>
      </c>
      <c r="F398" s="7" t="str">
        <f ca="1">Template!H398</f>
        <v/>
      </c>
      <c r="G398" s="7" t="str">
        <f ca="1">Template!I398</f>
        <v/>
      </c>
      <c r="H398" s="7" t="str">
        <f ca="1">Template!J398</f>
        <v/>
      </c>
      <c r="I398" s="7" t="str">
        <f ca="1">Template!K398</f>
        <v/>
      </c>
      <c r="J398" s="7" t="str">
        <f ca="1">Template!L398</f>
        <v/>
      </c>
      <c r="K398" s="7" t="str">
        <f ca="1">Template!M398</f>
        <v/>
      </c>
      <c r="L398" s="7" t="str">
        <f ca="1">Template!N398</f>
        <v/>
      </c>
      <c r="M398" s="7" t="str">
        <f ca="1">Template!O398</f>
        <v/>
      </c>
      <c r="N398" s="7" t="str">
        <f ca="1">Template!P398</f>
        <v/>
      </c>
      <c r="O398" s="7" t="str">
        <f ca="1">Template!Q398</f>
        <v/>
      </c>
      <c r="P398" s="7" t="str">
        <f ca="1">Template!R398</f>
        <v/>
      </c>
      <c r="Q398" s="7" t="str">
        <f ca="1">Template!S398</f>
        <v/>
      </c>
      <c r="R398" s="7" t="str">
        <f ca="1">Template!T398</f>
        <v/>
      </c>
      <c r="S398" s="7" t="str">
        <f ca="1">Template!U398</f>
        <v/>
      </c>
      <c r="T398" s="7" t="str">
        <f ca="1">Template!V398</f>
        <v/>
      </c>
      <c r="U398" s="7" t="str">
        <f ca="1">Template!W398</f>
        <v/>
      </c>
      <c r="V398" s="7" t="str">
        <f ca="1">Template!X398</f>
        <v/>
      </c>
      <c r="W398" s="7" t="str">
        <f ca="1">Template!Y398</f>
        <v/>
      </c>
      <c r="X398" t="str">
        <f ca="1">Template!AD398</f>
        <v/>
      </c>
      <c r="Y398" s="7" t="str">
        <f>IF(LEN(Template!AF398)=0,"",Template!AF398)</f>
        <v/>
      </c>
      <c r="Z398" s="7" t="str">
        <f>IF(LEN(Template!AG398)=0,"",Template!AG398)</f>
        <v/>
      </c>
      <c r="AA398" s="7" t="str">
        <f>IF(LEN(Template!AH398)=0,"",Template!AH398)</f>
        <v/>
      </c>
      <c r="AB398" s="7" t="str">
        <f>IF(LEN(Template!AI398)=0,"",Template!AI398)</f>
        <v/>
      </c>
      <c r="AC398" s="7" t="str">
        <f>IF(LEN(Template!AJ398)=0,"",Template!AJ398)</f>
        <v/>
      </c>
      <c r="AD398" s="7" t="str">
        <f>IF(LEN(Template!AK398)=0,"",Template!AK398)</f>
        <v/>
      </c>
      <c r="AE398" s="7" t="str">
        <f>IF(LEN(Template!AL398)=0,"",Template!AL398)</f>
        <v/>
      </c>
      <c r="AF398" s="7" t="str">
        <f>IF(LEN(Template!AM398)=0,"",Template!AM398)</f>
        <v/>
      </c>
      <c r="AG398" s="7" t="str">
        <f>IF(LEN(Template!AN398)=0,"",Template!AN398)</f>
        <v/>
      </c>
      <c r="AH398" s="7" t="str">
        <f>IF(LEN(Template!AO398)=0,"",Template!AO398)</f>
        <v/>
      </c>
      <c r="AI398" t="str">
        <f>IF(LEN(Template!AS398)=0,"",Template!AS398)</f>
        <v/>
      </c>
      <c r="AJ398" t="str">
        <f>IF(LEN(Template!AU398)=0,"",Template!AU398)</f>
        <v/>
      </c>
    </row>
    <row r="399" spans="1:36" x14ac:dyDescent="0.35">
      <c r="A399" s="7" t="str">
        <f ca="1">Template!A399</f>
        <v/>
      </c>
      <c r="B399" s="181" t="str">
        <f ca="1">Template!B399</f>
        <v/>
      </c>
      <c r="C399" t="str">
        <f ca="1">Template!C399</f>
        <v/>
      </c>
      <c r="D399" t="str">
        <f ca="1">Template!E399</f>
        <v/>
      </c>
      <c r="E399" s="7" t="str">
        <f ca="1">Template!G399</f>
        <v/>
      </c>
      <c r="F399" s="7" t="str">
        <f ca="1">Template!H399</f>
        <v/>
      </c>
      <c r="G399" s="7" t="str">
        <f ca="1">Template!I399</f>
        <v/>
      </c>
      <c r="H399" s="7" t="str">
        <f ca="1">Template!J399</f>
        <v/>
      </c>
      <c r="I399" s="7" t="str">
        <f ca="1">Template!K399</f>
        <v/>
      </c>
      <c r="J399" s="7" t="str">
        <f ca="1">Template!L399</f>
        <v/>
      </c>
      <c r="K399" s="7" t="str">
        <f ca="1">Template!M399</f>
        <v/>
      </c>
      <c r="L399" s="7" t="str">
        <f ca="1">Template!N399</f>
        <v/>
      </c>
      <c r="M399" s="7" t="str">
        <f ca="1">Template!O399</f>
        <v/>
      </c>
      <c r="N399" s="7" t="str">
        <f ca="1">Template!P399</f>
        <v/>
      </c>
      <c r="O399" s="7" t="str">
        <f ca="1">Template!Q399</f>
        <v/>
      </c>
      <c r="P399" s="7" t="str">
        <f ca="1">Template!R399</f>
        <v/>
      </c>
      <c r="Q399" s="7" t="str">
        <f ca="1">Template!S399</f>
        <v/>
      </c>
      <c r="R399" s="7" t="str">
        <f ca="1">Template!T399</f>
        <v/>
      </c>
      <c r="S399" s="7" t="str">
        <f ca="1">Template!U399</f>
        <v/>
      </c>
      <c r="T399" s="7" t="str">
        <f ca="1">Template!V399</f>
        <v/>
      </c>
      <c r="U399" s="7" t="str">
        <f ca="1">Template!W399</f>
        <v/>
      </c>
      <c r="V399" s="7" t="str">
        <f ca="1">Template!X399</f>
        <v/>
      </c>
      <c r="W399" s="7" t="str">
        <f ca="1">Template!Y399</f>
        <v/>
      </c>
      <c r="X399" t="str">
        <f ca="1">Template!AD399</f>
        <v/>
      </c>
      <c r="Y399" s="7" t="str">
        <f>IF(LEN(Template!AF399)=0,"",Template!AF399)</f>
        <v/>
      </c>
      <c r="Z399" s="7" t="str">
        <f>IF(LEN(Template!AG399)=0,"",Template!AG399)</f>
        <v/>
      </c>
      <c r="AA399" s="7" t="str">
        <f>IF(LEN(Template!AH399)=0,"",Template!AH399)</f>
        <v/>
      </c>
      <c r="AB399" s="7" t="str">
        <f>IF(LEN(Template!AI399)=0,"",Template!AI399)</f>
        <v/>
      </c>
      <c r="AC399" s="7" t="str">
        <f>IF(LEN(Template!AJ399)=0,"",Template!AJ399)</f>
        <v/>
      </c>
      <c r="AD399" s="7" t="str">
        <f>IF(LEN(Template!AK399)=0,"",Template!AK399)</f>
        <v/>
      </c>
      <c r="AE399" s="7" t="str">
        <f>IF(LEN(Template!AL399)=0,"",Template!AL399)</f>
        <v/>
      </c>
      <c r="AF399" s="7" t="str">
        <f>IF(LEN(Template!AM399)=0,"",Template!AM399)</f>
        <v/>
      </c>
      <c r="AG399" s="7" t="str">
        <f>IF(LEN(Template!AN399)=0,"",Template!AN399)</f>
        <v/>
      </c>
      <c r="AH399" s="7" t="str">
        <f>IF(LEN(Template!AO399)=0,"",Template!AO399)</f>
        <v/>
      </c>
      <c r="AI399" t="str">
        <f>IF(LEN(Template!AS399)=0,"",Template!AS399)</f>
        <v/>
      </c>
      <c r="AJ399" t="str">
        <f>IF(LEN(Template!AU399)=0,"",Template!AU399)</f>
        <v/>
      </c>
    </row>
    <row r="400" spans="1:36" x14ac:dyDescent="0.35">
      <c r="A400" s="7" t="str">
        <f ca="1">Template!A400</f>
        <v/>
      </c>
      <c r="B400" s="181" t="str">
        <f ca="1">Template!B400</f>
        <v/>
      </c>
      <c r="C400" t="str">
        <f ca="1">Template!C400</f>
        <v/>
      </c>
      <c r="D400" t="str">
        <f ca="1">Template!E400</f>
        <v/>
      </c>
      <c r="E400" s="7" t="str">
        <f ca="1">Template!G400</f>
        <v/>
      </c>
      <c r="F400" s="7" t="str">
        <f ca="1">Template!H400</f>
        <v/>
      </c>
      <c r="G400" s="7" t="str">
        <f ca="1">Template!I400</f>
        <v/>
      </c>
      <c r="H400" s="7" t="str">
        <f ca="1">Template!J400</f>
        <v/>
      </c>
      <c r="I400" s="7" t="str">
        <f ca="1">Template!K400</f>
        <v/>
      </c>
      <c r="J400" s="7" t="str">
        <f ca="1">Template!L400</f>
        <v/>
      </c>
      <c r="K400" s="7" t="str">
        <f ca="1">Template!M400</f>
        <v/>
      </c>
      <c r="L400" s="7" t="str">
        <f ca="1">Template!N400</f>
        <v/>
      </c>
      <c r="M400" s="7" t="str">
        <f ca="1">Template!O400</f>
        <v/>
      </c>
      <c r="N400" s="7" t="str">
        <f ca="1">Template!P400</f>
        <v/>
      </c>
      <c r="O400" s="7" t="str">
        <f ca="1">Template!Q400</f>
        <v/>
      </c>
      <c r="P400" s="7" t="str">
        <f ca="1">Template!R400</f>
        <v/>
      </c>
      <c r="Q400" s="7" t="str">
        <f ca="1">Template!S400</f>
        <v/>
      </c>
      <c r="R400" s="7" t="str">
        <f ca="1">Template!T400</f>
        <v/>
      </c>
      <c r="S400" s="7" t="str">
        <f ca="1">Template!U400</f>
        <v/>
      </c>
      <c r="T400" s="7" t="str">
        <f ca="1">Template!V400</f>
        <v/>
      </c>
      <c r="U400" s="7" t="str">
        <f ca="1">Template!W400</f>
        <v/>
      </c>
      <c r="V400" s="7" t="str">
        <f ca="1">Template!X400</f>
        <v/>
      </c>
      <c r="W400" s="7" t="str">
        <f ca="1">Template!Y400</f>
        <v/>
      </c>
      <c r="X400" t="str">
        <f ca="1">Template!AD400</f>
        <v/>
      </c>
      <c r="Y400" s="7" t="str">
        <f>IF(LEN(Template!AF400)=0,"",Template!AF400)</f>
        <v/>
      </c>
      <c r="Z400" s="7" t="str">
        <f>IF(LEN(Template!AG400)=0,"",Template!AG400)</f>
        <v/>
      </c>
      <c r="AA400" s="7" t="str">
        <f>IF(LEN(Template!AH400)=0,"",Template!AH400)</f>
        <v/>
      </c>
      <c r="AB400" s="7" t="str">
        <f>IF(LEN(Template!AI400)=0,"",Template!AI400)</f>
        <v/>
      </c>
      <c r="AC400" s="7" t="str">
        <f>IF(LEN(Template!AJ400)=0,"",Template!AJ400)</f>
        <v/>
      </c>
      <c r="AD400" s="7" t="str">
        <f>IF(LEN(Template!AK400)=0,"",Template!AK400)</f>
        <v/>
      </c>
      <c r="AE400" s="7" t="str">
        <f>IF(LEN(Template!AL400)=0,"",Template!AL400)</f>
        <v/>
      </c>
      <c r="AF400" s="7" t="str">
        <f>IF(LEN(Template!AM400)=0,"",Template!AM400)</f>
        <v/>
      </c>
      <c r="AG400" s="7" t="str">
        <f>IF(LEN(Template!AN400)=0,"",Template!AN400)</f>
        <v/>
      </c>
      <c r="AH400" s="7" t="str">
        <f>IF(LEN(Template!AO400)=0,"",Template!AO400)</f>
        <v/>
      </c>
      <c r="AI400" t="str">
        <f>IF(LEN(Template!AS400)=0,"",Template!AS400)</f>
        <v/>
      </c>
      <c r="AJ400" t="str">
        <f>IF(LEN(Template!AU400)=0,"",Template!AU400)</f>
        <v/>
      </c>
    </row>
    <row r="401" spans="1:36" x14ac:dyDescent="0.35">
      <c r="A401" s="7" t="str">
        <f ca="1">Template!A401</f>
        <v/>
      </c>
      <c r="B401" s="181" t="str">
        <f ca="1">Template!B401</f>
        <v/>
      </c>
      <c r="C401" t="str">
        <f ca="1">Template!C401</f>
        <v/>
      </c>
      <c r="D401" t="str">
        <f ca="1">Template!E401</f>
        <v/>
      </c>
      <c r="E401" s="7" t="str">
        <f ca="1">Template!G401</f>
        <v/>
      </c>
      <c r="F401" s="7" t="str">
        <f ca="1">Template!H401</f>
        <v/>
      </c>
      <c r="G401" s="7" t="str">
        <f ca="1">Template!I401</f>
        <v/>
      </c>
      <c r="H401" s="7" t="str">
        <f ca="1">Template!J401</f>
        <v/>
      </c>
      <c r="I401" s="7" t="str">
        <f ca="1">Template!K401</f>
        <v/>
      </c>
      <c r="J401" s="7" t="str">
        <f ca="1">Template!L401</f>
        <v/>
      </c>
      <c r="K401" s="7" t="str">
        <f ca="1">Template!M401</f>
        <v/>
      </c>
      <c r="L401" s="7" t="str">
        <f ca="1">Template!N401</f>
        <v/>
      </c>
      <c r="M401" s="7" t="str">
        <f ca="1">Template!O401</f>
        <v/>
      </c>
      <c r="N401" s="7" t="str">
        <f ca="1">Template!P401</f>
        <v/>
      </c>
      <c r="O401" s="7" t="str">
        <f ca="1">Template!Q401</f>
        <v/>
      </c>
      <c r="P401" s="7" t="str">
        <f ca="1">Template!R401</f>
        <v/>
      </c>
      <c r="Q401" s="7" t="str">
        <f ca="1">Template!S401</f>
        <v/>
      </c>
      <c r="R401" s="7" t="str">
        <f ca="1">Template!T401</f>
        <v/>
      </c>
      <c r="S401" s="7" t="str">
        <f ca="1">Template!U401</f>
        <v/>
      </c>
      <c r="T401" s="7" t="str">
        <f ca="1">Template!V401</f>
        <v/>
      </c>
      <c r="U401" s="7" t="str">
        <f ca="1">Template!W401</f>
        <v/>
      </c>
      <c r="V401" s="7" t="str">
        <f ca="1">Template!X401</f>
        <v/>
      </c>
      <c r="W401" s="7" t="str">
        <f ca="1">Template!Y401</f>
        <v/>
      </c>
      <c r="X401" t="str">
        <f ca="1">Template!AD401</f>
        <v/>
      </c>
      <c r="Y401" s="7" t="str">
        <f>IF(LEN(Template!AF401)=0,"",Template!AF401)</f>
        <v/>
      </c>
      <c r="Z401" s="7" t="str">
        <f>IF(LEN(Template!AG401)=0,"",Template!AG401)</f>
        <v/>
      </c>
      <c r="AA401" s="7" t="str">
        <f>IF(LEN(Template!AH401)=0,"",Template!AH401)</f>
        <v/>
      </c>
      <c r="AB401" s="7" t="str">
        <f>IF(LEN(Template!AI401)=0,"",Template!AI401)</f>
        <v/>
      </c>
      <c r="AC401" s="7" t="str">
        <f>IF(LEN(Template!AJ401)=0,"",Template!AJ401)</f>
        <v/>
      </c>
      <c r="AD401" s="7" t="str">
        <f>IF(LEN(Template!AK401)=0,"",Template!AK401)</f>
        <v/>
      </c>
      <c r="AE401" s="7" t="str">
        <f>IF(LEN(Template!AL401)=0,"",Template!AL401)</f>
        <v/>
      </c>
      <c r="AF401" s="7" t="str">
        <f>IF(LEN(Template!AM401)=0,"",Template!AM401)</f>
        <v/>
      </c>
      <c r="AG401" s="7" t="str">
        <f>IF(LEN(Template!AN401)=0,"",Template!AN401)</f>
        <v/>
      </c>
      <c r="AH401" s="7" t="str">
        <f>IF(LEN(Template!AO401)=0,"",Template!AO401)</f>
        <v/>
      </c>
      <c r="AI401" t="str">
        <f>IF(LEN(Template!AS401)=0,"",Template!AS401)</f>
        <v/>
      </c>
      <c r="AJ401" t="str">
        <f>IF(LEN(Template!AU401)=0,"",Template!AU401)</f>
        <v/>
      </c>
    </row>
    <row r="402" spans="1:36" x14ac:dyDescent="0.35">
      <c r="A402" s="7" t="str">
        <f ca="1">Template!A402</f>
        <v/>
      </c>
      <c r="B402" s="181" t="str">
        <f ca="1">Template!B402</f>
        <v/>
      </c>
      <c r="C402" t="str">
        <f ca="1">Template!C402</f>
        <v/>
      </c>
      <c r="D402" t="str">
        <f ca="1">Template!E402</f>
        <v/>
      </c>
      <c r="E402" s="7" t="str">
        <f ca="1">Template!G402</f>
        <v/>
      </c>
      <c r="F402" s="7" t="str">
        <f ca="1">Template!H402</f>
        <v/>
      </c>
      <c r="G402" s="7" t="str">
        <f ca="1">Template!I402</f>
        <v/>
      </c>
      <c r="H402" s="7" t="str">
        <f ca="1">Template!J402</f>
        <v/>
      </c>
      <c r="I402" s="7" t="str">
        <f ca="1">Template!K402</f>
        <v/>
      </c>
      <c r="J402" s="7" t="str">
        <f ca="1">Template!L402</f>
        <v/>
      </c>
      <c r="K402" s="7" t="str">
        <f ca="1">Template!M402</f>
        <v/>
      </c>
      <c r="L402" s="7" t="str">
        <f ca="1">Template!N402</f>
        <v/>
      </c>
      <c r="M402" s="7" t="str">
        <f ca="1">Template!O402</f>
        <v/>
      </c>
      <c r="N402" s="7" t="str">
        <f ca="1">Template!P402</f>
        <v/>
      </c>
      <c r="O402" s="7" t="str">
        <f ca="1">Template!Q402</f>
        <v/>
      </c>
      <c r="P402" s="7" t="str">
        <f ca="1">Template!R402</f>
        <v/>
      </c>
      <c r="Q402" s="7" t="str">
        <f ca="1">Template!S402</f>
        <v/>
      </c>
      <c r="R402" s="7" t="str">
        <f ca="1">Template!T402</f>
        <v/>
      </c>
      <c r="S402" s="7" t="str">
        <f ca="1">Template!U402</f>
        <v/>
      </c>
      <c r="T402" s="7" t="str">
        <f ca="1">Template!V402</f>
        <v/>
      </c>
      <c r="U402" s="7" t="str">
        <f ca="1">Template!W402</f>
        <v/>
      </c>
      <c r="V402" s="7" t="str">
        <f ca="1">Template!X402</f>
        <v/>
      </c>
      <c r="W402" s="7" t="str">
        <f ca="1">Template!Y402</f>
        <v/>
      </c>
      <c r="X402" t="str">
        <f ca="1">Template!AD402</f>
        <v/>
      </c>
      <c r="Y402" s="7" t="str">
        <f>IF(LEN(Template!AF402)=0,"",Template!AF402)</f>
        <v/>
      </c>
      <c r="Z402" s="7" t="str">
        <f>IF(LEN(Template!AG402)=0,"",Template!AG402)</f>
        <v/>
      </c>
      <c r="AA402" s="7" t="str">
        <f>IF(LEN(Template!AH402)=0,"",Template!AH402)</f>
        <v/>
      </c>
      <c r="AB402" s="7" t="str">
        <f>IF(LEN(Template!AI402)=0,"",Template!AI402)</f>
        <v/>
      </c>
      <c r="AC402" s="7" t="str">
        <f>IF(LEN(Template!AJ402)=0,"",Template!AJ402)</f>
        <v/>
      </c>
      <c r="AD402" s="7" t="str">
        <f>IF(LEN(Template!AK402)=0,"",Template!AK402)</f>
        <v/>
      </c>
      <c r="AE402" s="7" t="str">
        <f>IF(LEN(Template!AL402)=0,"",Template!AL402)</f>
        <v/>
      </c>
      <c r="AF402" s="7" t="str">
        <f>IF(LEN(Template!AM402)=0,"",Template!AM402)</f>
        <v/>
      </c>
      <c r="AG402" s="7" t="str">
        <f>IF(LEN(Template!AN402)=0,"",Template!AN402)</f>
        <v/>
      </c>
      <c r="AH402" s="7" t="str">
        <f>IF(LEN(Template!AO402)=0,"",Template!AO402)</f>
        <v/>
      </c>
      <c r="AI402" t="str">
        <f>IF(LEN(Template!AS402)=0,"",Template!AS402)</f>
        <v/>
      </c>
      <c r="AJ402" t="str">
        <f>IF(LEN(Template!AU402)=0,"",Template!AU402)</f>
        <v/>
      </c>
    </row>
    <row r="403" spans="1:36" x14ac:dyDescent="0.35">
      <c r="A403" s="7" t="str">
        <f ca="1">Template!A403</f>
        <v/>
      </c>
      <c r="B403" s="181" t="str">
        <f ca="1">Template!B403</f>
        <v/>
      </c>
      <c r="C403" t="str">
        <f ca="1">Template!C403</f>
        <v/>
      </c>
      <c r="D403" t="str">
        <f ca="1">Template!E403</f>
        <v/>
      </c>
      <c r="E403" s="7" t="str">
        <f ca="1">Template!G403</f>
        <v/>
      </c>
      <c r="F403" s="7" t="str">
        <f ca="1">Template!H403</f>
        <v/>
      </c>
      <c r="G403" s="7" t="str">
        <f ca="1">Template!I403</f>
        <v/>
      </c>
      <c r="H403" s="7" t="str">
        <f ca="1">Template!J403</f>
        <v/>
      </c>
      <c r="I403" s="7" t="str">
        <f ca="1">Template!K403</f>
        <v/>
      </c>
      <c r="J403" s="7" t="str">
        <f ca="1">Template!L403</f>
        <v/>
      </c>
      <c r="K403" s="7" t="str">
        <f ca="1">Template!M403</f>
        <v/>
      </c>
      <c r="L403" s="7" t="str">
        <f ca="1">Template!N403</f>
        <v/>
      </c>
      <c r="M403" s="7" t="str">
        <f ca="1">Template!O403</f>
        <v/>
      </c>
      <c r="N403" s="7" t="str">
        <f ca="1">Template!P403</f>
        <v/>
      </c>
      <c r="O403" s="7" t="str">
        <f ca="1">Template!Q403</f>
        <v/>
      </c>
      <c r="P403" s="7" t="str">
        <f ca="1">Template!R403</f>
        <v/>
      </c>
      <c r="Q403" s="7" t="str">
        <f ca="1">Template!S403</f>
        <v/>
      </c>
      <c r="R403" s="7" t="str">
        <f ca="1">Template!T403</f>
        <v/>
      </c>
      <c r="S403" s="7" t="str">
        <f ca="1">Template!U403</f>
        <v/>
      </c>
      <c r="T403" s="7" t="str">
        <f ca="1">Template!V403</f>
        <v/>
      </c>
      <c r="U403" s="7" t="str">
        <f ca="1">Template!W403</f>
        <v/>
      </c>
      <c r="V403" s="7" t="str">
        <f ca="1">Template!X403</f>
        <v/>
      </c>
      <c r="W403" s="7" t="str">
        <f ca="1">Template!Y403</f>
        <v/>
      </c>
      <c r="X403" t="str">
        <f ca="1">Template!AD403</f>
        <v/>
      </c>
      <c r="Y403" s="7" t="str">
        <f>IF(LEN(Template!AF403)=0,"",Template!AF403)</f>
        <v/>
      </c>
      <c r="Z403" s="7" t="str">
        <f>IF(LEN(Template!AG403)=0,"",Template!AG403)</f>
        <v/>
      </c>
      <c r="AA403" s="7" t="str">
        <f>IF(LEN(Template!AH403)=0,"",Template!AH403)</f>
        <v/>
      </c>
      <c r="AB403" s="7" t="str">
        <f>IF(LEN(Template!AI403)=0,"",Template!AI403)</f>
        <v/>
      </c>
      <c r="AC403" s="7" t="str">
        <f>IF(LEN(Template!AJ403)=0,"",Template!AJ403)</f>
        <v/>
      </c>
      <c r="AD403" s="7" t="str">
        <f>IF(LEN(Template!AK403)=0,"",Template!AK403)</f>
        <v/>
      </c>
      <c r="AE403" s="7" t="str">
        <f>IF(LEN(Template!AL403)=0,"",Template!AL403)</f>
        <v/>
      </c>
      <c r="AF403" s="7" t="str">
        <f>IF(LEN(Template!AM403)=0,"",Template!AM403)</f>
        <v/>
      </c>
      <c r="AG403" s="7" t="str">
        <f>IF(LEN(Template!AN403)=0,"",Template!AN403)</f>
        <v/>
      </c>
      <c r="AH403" s="7" t="str">
        <f>IF(LEN(Template!AO403)=0,"",Template!AO403)</f>
        <v/>
      </c>
      <c r="AI403" t="str">
        <f>IF(LEN(Template!AS403)=0,"",Template!AS403)</f>
        <v/>
      </c>
      <c r="AJ403" t="str">
        <f>IF(LEN(Template!AU403)=0,"",Template!AU403)</f>
        <v/>
      </c>
    </row>
    <row r="404" spans="1:36" x14ac:dyDescent="0.35">
      <c r="A404" s="7" t="str">
        <f ca="1">Template!A404</f>
        <v/>
      </c>
      <c r="B404" s="181" t="str">
        <f ca="1">Template!B404</f>
        <v/>
      </c>
      <c r="C404" t="str">
        <f ca="1">Template!C404</f>
        <v/>
      </c>
      <c r="D404" t="str">
        <f ca="1">Template!E404</f>
        <v/>
      </c>
      <c r="E404" s="7" t="str">
        <f ca="1">Template!G404</f>
        <v/>
      </c>
      <c r="F404" s="7" t="str">
        <f ca="1">Template!H404</f>
        <v/>
      </c>
      <c r="G404" s="7" t="str">
        <f ca="1">Template!I404</f>
        <v/>
      </c>
      <c r="H404" s="7" t="str">
        <f ca="1">Template!J404</f>
        <v/>
      </c>
      <c r="I404" s="7" t="str">
        <f ca="1">Template!K404</f>
        <v/>
      </c>
      <c r="J404" s="7" t="str">
        <f ca="1">Template!L404</f>
        <v/>
      </c>
      <c r="K404" s="7" t="str">
        <f ca="1">Template!M404</f>
        <v/>
      </c>
      <c r="L404" s="7" t="str">
        <f ca="1">Template!N404</f>
        <v/>
      </c>
      <c r="M404" s="7" t="str">
        <f ca="1">Template!O404</f>
        <v/>
      </c>
      <c r="N404" s="7" t="str">
        <f ca="1">Template!P404</f>
        <v/>
      </c>
      <c r="O404" s="7" t="str">
        <f ca="1">Template!Q404</f>
        <v/>
      </c>
      <c r="P404" s="7" t="str">
        <f ca="1">Template!R404</f>
        <v/>
      </c>
      <c r="Q404" s="7" t="str">
        <f ca="1">Template!S404</f>
        <v/>
      </c>
      <c r="R404" s="7" t="str">
        <f ca="1">Template!T404</f>
        <v/>
      </c>
      <c r="S404" s="7" t="str">
        <f ca="1">Template!U404</f>
        <v/>
      </c>
      <c r="T404" s="7" t="str">
        <f ca="1">Template!V404</f>
        <v/>
      </c>
      <c r="U404" s="7" t="str">
        <f ca="1">Template!W404</f>
        <v/>
      </c>
      <c r="V404" s="7" t="str">
        <f ca="1">Template!X404</f>
        <v/>
      </c>
      <c r="W404" s="7" t="str">
        <f ca="1">Template!Y404</f>
        <v/>
      </c>
      <c r="X404" t="str">
        <f ca="1">Template!AD404</f>
        <v/>
      </c>
      <c r="Y404" s="7" t="str">
        <f>IF(LEN(Template!AF404)=0,"",Template!AF404)</f>
        <v/>
      </c>
      <c r="Z404" s="7" t="str">
        <f>IF(LEN(Template!AG404)=0,"",Template!AG404)</f>
        <v/>
      </c>
      <c r="AA404" s="7" t="str">
        <f>IF(LEN(Template!AH404)=0,"",Template!AH404)</f>
        <v/>
      </c>
      <c r="AB404" s="7" t="str">
        <f>IF(LEN(Template!AI404)=0,"",Template!AI404)</f>
        <v/>
      </c>
      <c r="AC404" s="7" t="str">
        <f>IF(LEN(Template!AJ404)=0,"",Template!AJ404)</f>
        <v/>
      </c>
      <c r="AD404" s="7" t="str">
        <f>IF(LEN(Template!AK404)=0,"",Template!AK404)</f>
        <v/>
      </c>
      <c r="AE404" s="7" t="str">
        <f>IF(LEN(Template!AL404)=0,"",Template!AL404)</f>
        <v/>
      </c>
      <c r="AF404" s="7" t="str">
        <f>IF(LEN(Template!AM404)=0,"",Template!AM404)</f>
        <v/>
      </c>
      <c r="AG404" s="7" t="str">
        <f>IF(LEN(Template!AN404)=0,"",Template!AN404)</f>
        <v/>
      </c>
      <c r="AH404" s="7" t="str">
        <f>IF(LEN(Template!AO404)=0,"",Template!AO404)</f>
        <v/>
      </c>
      <c r="AI404" t="str">
        <f>IF(LEN(Template!AS404)=0,"",Template!AS404)</f>
        <v/>
      </c>
      <c r="AJ404" t="str">
        <f>IF(LEN(Template!AU404)=0,"",Template!AU404)</f>
        <v/>
      </c>
    </row>
    <row r="405" spans="1:36" x14ac:dyDescent="0.35">
      <c r="A405" s="7" t="str">
        <f ca="1">Template!A405</f>
        <v/>
      </c>
      <c r="B405" s="181" t="str">
        <f ca="1">Template!B405</f>
        <v/>
      </c>
      <c r="C405" t="str">
        <f ca="1">Template!C405</f>
        <v/>
      </c>
      <c r="D405" t="str">
        <f ca="1">Template!E405</f>
        <v/>
      </c>
      <c r="E405" s="7" t="str">
        <f ca="1">Template!G405</f>
        <v/>
      </c>
      <c r="F405" s="7" t="str">
        <f ca="1">Template!H405</f>
        <v/>
      </c>
      <c r="G405" s="7" t="str">
        <f ca="1">Template!I405</f>
        <v/>
      </c>
      <c r="H405" s="7" t="str">
        <f ca="1">Template!J405</f>
        <v/>
      </c>
      <c r="I405" s="7" t="str">
        <f ca="1">Template!K405</f>
        <v/>
      </c>
      <c r="J405" s="7" t="str">
        <f ca="1">Template!L405</f>
        <v/>
      </c>
      <c r="K405" s="7" t="str">
        <f ca="1">Template!M405</f>
        <v/>
      </c>
      <c r="L405" s="7" t="str">
        <f ca="1">Template!N405</f>
        <v/>
      </c>
      <c r="M405" s="7" t="str">
        <f ca="1">Template!O405</f>
        <v/>
      </c>
      <c r="N405" s="7" t="str">
        <f ca="1">Template!P405</f>
        <v/>
      </c>
      <c r="O405" s="7" t="str">
        <f ca="1">Template!Q405</f>
        <v/>
      </c>
      <c r="P405" s="7" t="str">
        <f ca="1">Template!R405</f>
        <v/>
      </c>
      <c r="Q405" s="7" t="str">
        <f ca="1">Template!S405</f>
        <v/>
      </c>
      <c r="R405" s="7" t="str">
        <f ca="1">Template!T405</f>
        <v/>
      </c>
      <c r="S405" s="7" t="str">
        <f ca="1">Template!U405</f>
        <v/>
      </c>
      <c r="T405" s="7" t="str">
        <f ca="1">Template!V405</f>
        <v/>
      </c>
      <c r="U405" s="7" t="str">
        <f ca="1">Template!W405</f>
        <v/>
      </c>
      <c r="V405" s="7" t="str">
        <f ca="1">Template!X405</f>
        <v/>
      </c>
      <c r="W405" s="7" t="str">
        <f ca="1">Template!Y405</f>
        <v/>
      </c>
      <c r="X405" t="str">
        <f ca="1">Template!AD405</f>
        <v/>
      </c>
      <c r="Y405" s="7" t="str">
        <f>IF(LEN(Template!AF405)=0,"",Template!AF405)</f>
        <v/>
      </c>
      <c r="Z405" s="7" t="str">
        <f>IF(LEN(Template!AG405)=0,"",Template!AG405)</f>
        <v/>
      </c>
      <c r="AA405" s="7" t="str">
        <f>IF(LEN(Template!AH405)=0,"",Template!AH405)</f>
        <v/>
      </c>
      <c r="AB405" s="7" t="str">
        <f>IF(LEN(Template!AI405)=0,"",Template!AI405)</f>
        <v/>
      </c>
      <c r="AC405" s="7" t="str">
        <f>IF(LEN(Template!AJ405)=0,"",Template!AJ405)</f>
        <v/>
      </c>
      <c r="AD405" s="7" t="str">
        <f>IF(LEN(Template!AK405)=0,"",Template!AK405)</f>
        <v/>
      </c>
      <c r="AE405" s="7" t="str">
        <f>IF(LEN(Template!AL405)=0,"",Template!AL405)</f>
        <v/>
      </c>
      <c r="AF405" s="7" t="str">
        <f>IF(LEN(Template!AM405)=0,"",Template!AM405)</f>
        <v/>
      </c>
      <c r="AG405" s="7" t="str">
        <f>IF(LEN(Template!AN405)=0,"",Template!AN405)</f>
        <v/>
      </c>
      <c r="AH405" s="7" t="str">
        <f>IF(LEN(Template!AO405)=0,"",Template!AO405)</f>
        <v/>
      </c>
      <c r="AI405" t="str">
        <f>IF(LEN(Template!AS405)=0,"",Template!AS405)</f>
        <v/>
      </c>
      <c r="AJ405" t="str">
        <f>IF(LEN(Template!AU405)=0,"",Template!AU405)</f>
        <v/>
      </c>
    </row>
    <row r="406" spans="1:36" x14ac:dyDescent="0.35">
      <c r="A406" s="7" t="str">
        <f ca="1">Template!A406</f>
        <v/>
      </c>
      <c r="B406" s="181" t="str">
        <f ca="1">Template!B406</f>
        <v/>
      </c>
      <c r="C406" t="str">
        <f ca="1">Template!C406</f>
        <v/>
      </c>
      <c r="D406" t="str">
        <f ca="1">Template!E406</f>
        <v/>
      </c>
      <c r="E406" s="7" t="str">
        <f ca="1">Template!G406</f>
        <v/>
      </c>
      <c r="F406" s="7" t="str">
        <f ca="1">Template!H406</f>
        <v/>
      </c>
      <c r="G406" s="7" t="str">
        <f ca="1">Template!I406</f>
        <v/>
      </c>
      <c r="H406" s="7" t="str">
        <f ca="1">Template!J406</f>
        <v/>
      </c>
      <c r="I406" s="7" t="str">
        <f ca="1">Template!K406</f>
        <v/>
      </c>
      <c r="J406" s="7" t="str">
        <f ca="1">Template!L406</f>
        <v/>
      </c>
      <c r="K406" s="7" t="str">
        <f ca="1">Template!M406</f>
        <v/>
      </c>
      <c r="L406" s="7" t="str">
        <f ca="1">Template!N406</f>
        <v/>
      </c>
      <c r="M406" s="7" t="str">
        <f ca="1">Template!O406</f>
        <v/>
      </c>
      <c r="N406" s="7" t="str">
        <f ca="1">Template!P406</f>
        <v/>
      </c>
      <c r="O406" s="7" t="str">
        <f ca="1">Template!Q406</f>
        <v/>
      </c>
      <c r="P406" s="7" t="str">
        <f ca="1">Template!R406</f>
        <v/>
      </c>
      <c r="Q406" s="7" t="str">
        <f ca="1">Template!S406</f>
        <v/>
      </c>
      <c r="R406" s="7" t="str">
        <f ca="1">Template!T406</f>
        <v/>
      </c>
      <c r="S406" s="7" t="str">
        <f ca="1">Template!U406</f>
        <v/>
      </c>
      <c r="T406" s="7" t="str">
        <f ca="1">Template!V406</f>
        <v/>
      </c>
      <c r="U406" s="7" t="str">
        <f ca="1">Template!W406</f>
        <v/>
      </c>
      <c r="V406" s="7" t="str">
        <f ca="1">Template!X406</f>
        <v/>
      </c>
      <c r="W406" s="7" t="str">
        <f ca="1">Template!Y406</f>
        <v/>
      </c>
      <c r="X406" t="str">
        <f ca="1">Template!AD406</f>
        <v/>
      </c>
      <c r="Y406" s="7" t="str">
        <f>IF(LEN(Template!AF406)=0,"",Template!AF406)</f>
        <v/>
      </c>
      <c r="Z406" s="7" t="str">
        <f>IF(LEN(Template!AG406)=0,"",Template!AG406)</f>
        <v/>
      </c>
      <c r="AA406" s="7" t="str">
        <f>IF(LEN(Template!AH406)=0,"",Template!AH406)</f>
        <v/>
      </c>
      <c r="AB406" s="7" t="str">
        <f>IF(LEN(Template!AI406)=0,"",Template!AI406)</f>
        <v/>
      </c>
      <c r="AC406" s="7" t="str">
        <f>IF(LEN(Template!AJ406)=0,"",Template!AJ406)</f>
        <v/>
      </c>
      <c r="AD406" s="7" t="str">
        <f>IF(LEN(Template!AK406)=0,"",Template!AK406)</f>
        <v/>
      </c>
      <c r="AE406" s="7" t="str">
        <f>IF(LEN(Template!AL406)=0,"",Template!AL406)</f>
        <v/>
      </c>
      <c r="AF406" s="7" t="str">
        <f>IF(LEN(Template!AM406)=0,"",Template!AM406)</f>
        <v/>
      </c>
      <c r="AG406" s="7" t="str">
        <f>IF(LEN(Template!AN406)=0,"",Template!AN406)</f>
        <v/>
      </c>
      <c r="AH406" s="7" t="str">
        <f>IF(LEN(Template!AO406)=0,"",Template!AO406)</f>
        <v/>
      </c>
      <c r="AI406" t="str">
        <f>IF(LEN(Template!AS406)=0,"",Template!AS406)</f>
        <v/>
      </c>
      <c r="AJ406" t="str">
        <f>IF(LEN(Template!AU406)=0,"",Template!AU406)</f>
        <v/>
      </c>
    </row>
    <row r="407" spans="1:36" x14ac:dyDescent="0.35">
      <c r="A407" s="7" t="str">
        <f ca="1">Template!A407</f>
        <v/>
      </c>
      <c r="B407" s="181" t="str">
        <f ca="1">Template!B407</f>
        <v/>
      </c>
      <c r="C407" t="str">
        <f ca="1">Template!C407</f>
        <v/>
      </c>
      <c r="D407" t="str">
        <f ca="1">Template!E407</f>
        <v/>
      </c>
      <c r="E407" s="7" t="str">
        <f ca="1">Template!G407</f>
        <v/>
      </c>
      <c r="F407" s="7" t="str">
        <f ca="1">Template!H407</f>
        <v/>
      </c>
      <c r="G407" s="7" t="str">
        <f ca="1">Template!I407</f>
        <v/>
      </c>
      <c r="H407" s="7" t="str">
        <f ca="1">Template!J407</f>
        <v/>
      </c>
      <c r="I407" s="7" t="str">
        <f ca="1">Template!K407</f>
        <v/>
      </c>
      <c r="J407" s="7" t="str">
        <f ca="1">Template!L407</f>
        <v/>
      </c>
      <c r="K407" s="7" t="str">
        <f ca="1">Template!M407</f>
        <v/>
      </c>
      <c r="L407" s="7" t="str">
        <f ca="1">Template!N407</f>
        <v/>
      </c>
      <c r="M407" s="7" t="str">
        <f ca="1">Template!O407</f>
        <v/>
      </c>
      <c r="N407" s="7" t="str">
        <f ca="1">Template!P407</f>
        <v/>
      </c>
      <c r="O407" s="7" t="str">
        <f ca="1">Template!Q407</f>
        <v/>
      </c>
      <c r="P407" s="7" t="str">
        <f ca="1">Template!R407</f>
        <v/>
      </c>
      <c r="Q407" s="7" t="str">
        <f ca="1">Template!S407</f>
        <v/>
      </c>
      <c r="R407" s="7" t="str">
        <f ca="1">Template!T407</f>
        <v/>
      </c>
      <c r="S407" s="7" t="str">
        <f ca="1">Template!U407</f>
        <v/>
      </c>
      <c r="T407" s="7" t="str">
        <f ca="1">Template!V407</f>
        <v/>
      </c>
      <c r="U407" s="7" t="str">
        <f ca="1">Template!W407</f>
        <v/>
      </c>
      <c r="V407" s="7" t="str">
        <f ca="1">Template!X407</f>
        <v/>
      </c>
      <c r="W407" s="7" t="str">
        <f ca="1">Template!Y407</f>
        <v/>
      </c>
      <c r="X407" t="str">
        <f ca="1">Template!AD407</f>
        <v/>
      </c>
      <c r="Y407" s="7" t="str">
        <f>IF(LEN(Template!AF407)=0,"",Template!AF407)</f>
        <v/>
      </c>
      <c r="Z407" s="7" t="str">
        <f>IF(LEN(Template!AG407)=0,"",Template!AG407)</f>
        <v/>
      </c>
      <c r="AA407" s="7" t="str">
        <f>IF(LEN(Template!AH407)=0,"",Template!AH407)</f>
        <v/>
      </c>
      <c r="AB407" s="7" t="str">
        <f>IF(LEN(Template!AI407)=0,"",Template!AI407)</f>
        <v/>
      </c>
      <c r="AC407" s="7" t="str">
        <f>IF(LEN(Template!AJ407)=0,"",Template!AJ407)</f>
        <v/>
      </c>
      <c r="AD407" s="7" t="str">
        <f>IF(LEN(Template!AK407)=0,"",Template!AK407)</f>
        <v/>
      </c>
      <c r="AE407" s="7" t="str">
        <f>IF(LEN(Template!AL407)=0,"",Template!AL407)</f>
        <v/>
      </c>
      <c r="AF407" s="7" t="str">
        <f>IF(LEN(Template!AM407)=0,"",Template!AM407)</f>
        <v/>
      </c>
      <c r="AG407" s="7" t="str">
        <f>IF(LEN(Template!AN407)=0,"",Template!AN407)</f>
        <v/>
      </c>
      <c r="AH407" s="7" t="str">
        <f>IF(LEN(Template!AO407)=0,"",Template!AO407)</f>
        <v/>
      </c>
      <c r="AI407" t="str">
        <f>IF(LEN(Template!AS407)=0,"",Template!AS407)</f>
        <v/>
      </c>
      <c r="AJ407" t="str">
        <f>IF(LEN(Template!AU407)=0,"",Template!AU407)</f>
        <v/>
      </c>
    </row>
    <row r="408" spans="1:36" x14ac:dyDescent="0.35">
      <c r="A408" s="7" t="str">
        <f ca="1">Template!A408</f>
        <v/>
      </c>
      <c r="B408" s="181" t="str">
        <f ca="1">Template!B408</f>
        <v/>
      </c>
      <c r="C408" t="str">
        <f ca="1">Template!C408</f>
        <v/>
      </c>
      <c r="D408" t="str">
        <f ca="1">Template!E408</f>
        <v/>
      </c>
      <c r="E408" s="7" t="str">
        <f ca="1">Template!G408</f>
        <v/>
      </c>
      <c r="F408" s="7" t="str">
        <f ca="1">Template!H408</f>
        <v/>
      </c>
      <c r="G408" s="7" t="str">
        <f ca="1">Template!I408</f>
        <v/>
      </c>
      <c r="H408" s="7" t="str">
        <f ca="1">Template!J408</f>
        <v/>
      </c>
      <c r="I408" s="7" t="str">
        <f ca="1">Template!K408</f>
        <v/>
      </c>
      <c r="J408" s="7" t="str">
        <f ca="1">Template!L408</f>
        <v/>
      </c>
      <c r="K408" s="7" t="str">
        <f ca="1">Template!M408</f>
        <v/>
      </c>
      <c r="L408" s="7" t="str">
        <f ca="1">Template!N408</f>
        <v/>
      </c>
      <c r="M408" s="7" t="str">
        <f ca="1">Template!O408</f>
        <v/>
      </c>
      <c r="N408" s="7" t="str">
        <f ca="1">Template!P408</f>
        <v/>
      </c>
      <c r="O408" s="7" t="str">
        <f ca="1">Template!Q408</f>
        <v/>
      </c>
      <c r="P408" s="7" t="str">
        <f ca="1">Template!R408</f>
        <v/>
      </c>
      <c r="Q408" s="7" t="str">
        <f ca="1">Template!S408</f>
        <v/>
      </c>
      <c r="R408" s="7" t="str">
        <f ca="1">Template!T408</f>
        <v/>
      </c>
      <c r="S408" s="7" t="str">
        <f ca="1">Template!U408</f>
        <v/>
      </c>
      <c r="T408" s="7" t="str">
        <f ca="1">Template!V408</f>
        <v/>
      </c>
      <c r="U408" s="7" t="str">
        <f ca="1">Template!W408</f>
        <v/>
      </c>
      <c r="V408" s="7" t="str">
        <f ca="1">Template!X408</f>
        <v/>
      </c>
      <c r="W408" s="7" t="str">
        <f ca="1">Template!Y408</f>
        <v/>
      </c>
      <c r="X408" t="str">
        <f ca="1">Template!AD408</f>
        <v/>
      </c>
      <c r="Y408" s="7" t="str">
        <f>IF(LEN(Template!AF408)=0,"",Template!AF408)</f>
        <v/>
      </c>
      <c r="Z408" s="7" t="str">
        <f>IF(LEN(Template!AG408)=0,"",Template!AG408)</f>
        <v/>
      </c>
      <c r="AA408" s="7" t="str">
        <f>IF(LEN(Template!AH408)=0,"",Template!AH408)</f>
        <v/>
      </c>
      <c r="AB408" s="7" t="str">
        <f>IF(LEN(Template!AI408)=0,"",Template!AI408)</f>
        <v/>
      </c>
      <c r="AC408" s="7" t="str">
        <f>IF(LEN(Template!AJ408)=0,"",Template!AJ408)</f>
        <v/>
      </c>
      <c r="AD408" s="7" t="str">
        <f>IF(LEN(Template!AK408)=0,"",Template!AK408)</f>
        <v/>
      </c>
      <c r="AE408" s="7" t="str">
        <f>IF(LEN(Template!AL408)=0,"",Template!AL408)</f>
        <v/>
      </c>
      <c r="AF408" s="7" t="str">
        <f>IF(LEN(Template!AM408)=0,"",Template!AM408)</f>
        <v/>
      </c>
      <c r="AG408" s="7" t="str">
        <f>IF(LEN(Template!AN408)=0,"",Template!AN408)</f>
        <v/>
      </c>
      <c r="AH408" s="7" t="str">
        <f>IF(LEN(Template!AO408)=0,"",Template!AO408)</f>
        <v/>
      </c>
      <c r="AI408" t="str">
        <f>IF(LEN(Template!AS408)=0,"",Template!AS408)</f>
        <v/>
      </c>
      <c r="AJ408" t="str">
        <f>IF(LEN(Template!AU408)=0,"",Template!AU408)</f>
        <v/>
      </c>
    </row>
    <row r="409" spans="1:36" x14ac:dyDescent="0.35">
      <c r="A409" s="7" t="str">
        <f ca="1">Template!A409</f>
        <v/>
      </c>
      <c r="B409" s="181" t="str">
        <f ca="1">Template!B409</f>
        <v/>
      </c>
      <c r="C409" t="str">
        <f ca="1">Template!C409</f>
        <v/>
      </c>
      <c r="D409" t="str">
        <f ca="1">Template!E409</f>
        <v/>
      </c>
      <c r="E409" s="7" t="str">
        <f ca="1">Template!G409</f>
        <v/>
      </c>
      <c r="F409" s="7" t="str">
        <f ca="1">Template!H409</f>
        <v/>
      </c>
      <c r="G409" s="7" t="str">
        <f ca="1">Template!I409</f>
        <v/>
      </c>
      <c r="H409" s="7" t="str">
        <f ca="1">Template!J409</f>
        <v/>
      </c>
      <c r="I409" s="7" t="str">
        <f ca="1">Template!K409</f>
        <v/>
      </c>
      <c r="J409" s="7" t="str">
        <f ca="1">Template!L409</f>
        <v/>
      </c>
      <c r="K409" s="7" t="str">
        <f ca="1">Template!M409</f>
        <v/>
      </c>
      <c r="L409" s="7" t="str">
        <f ca="1">Template!N409</f>
        <v/>
      </c>
      <c r="M409" s="7" t="str">
        <f ca="1">Template!O409</f>
        <v/>
      </c>
      <c r="N409" s="7" t="str">
        <f ca="1">Template!P409</f>
        <v/>
      </c>
      <c r="O409" s="7" t="str">
        <f ca="1">Template!Q409</f>
        <v/>
      </c>
      <c r="P409" s="7" t="str">
        <f ca="1">Template!R409</f>
        <v/>
      </c>
      <c r="Q409" s="7" t="str">
        <f ca="1">Template!S409</f>
        <v/>
      </c>
      <c r="R409" s="7" t="str">
        <f ca="1">Template!T409</f>
        <v/>
      </c>
      <c r="S409" s="7" t="str">
        <f ca="1">Template!U409</f>
        <v/>
      </c>
      <c r="T409" s="7" t="str">
        <f ca="1">Template!V409</f>
        <v/>
      </c>
      <c r="U409" s="7" t="str">
        <f ca="1">Template!W409</f>
        <v/>
      </c>
      <c r="V409" s="7" t="str">
        <f ca="1">Template!X409</f>
        <v/>
      </c>
      <c r="W409" s="7" t="str">
        <f ca="1">Template!Y409</f>
        <v/>
      </c>
      <c r="X409" t="str">
        <f ca="1">Template!AD409</f>
        <v/>
      </c>
      <c r="Y409" s="7" t="str">
        <f>IF(LEN(Template!AF409)=0,"",Template!AF409)</f>
        <v/>
      </c>
      <c r="Z409" s="7" t="str">
        <f>IF(LEN(Template!AG409)=0,"",Template!AG409)</f>
        <v/>
      </c>
      <c r="AA409" s="7" t="str">
        <f>IF(LEN(Template!AH409)=0,"",Template!AH409)</f>
        <v/>
      </c>
      <c r="AB409" s="7" t="str">
        <f>IF(LEN(Template!AI409)=0,"",Template!AI409)</f>
        <v/>
      </c>
      <c r="AC409" s="7" t="str">
        <f>IF(LEN(Template!AJ409)=0,"",Template!AJ409)</f>
        <v/>
      </c>
      <c r="AD409" s="7" t="str">
        <f>IF(LEN(Template!AK409)=0,"",Template!AK409)</f>
        <v/>
      </c>
      <c r="AE409" s="7" t="str">
        <f>IF(LEN(Template!AL409)=0,"",Template!AL409)</f>
        <v/>
      </c>
      <c r="AF409" s="7" t="str">
        <f>IF(LEN(Template!AM409)=0,"",Template!AM409)</f>
        <v/>
      </c>
      <c r="AG409" s="7" t="str">
        <f>IF(LEN(Template!AN409)=0,"",Template!AN409)</f>
        <v/>
      </c>
      <c r="AH409" s="7" t="str">
        <f>IF(LEN(Template!AO409)=0,"",Template!AO409)</f>
        <v/>
      </c>
      <c r="AI409" t="str">
        <f>IF(LEN(Template!AS409)=0,"",Template!AS409)</f>
        <v/>
      </c>
      <c r="AJ409" t="str">
        <f>IF(LEN(Template!AU409)=0,"",Template!AU409)</f>
        <v/>
      </c>
    </row>
    <row r="410" spans="1:36" x14ac:dyDescent="0.35">
      <c r="A410" s="7" t="str">
        <f ca="1">Template!A410</f>
        <v/>
      </c>
      <c r="B410" s="181" t="str">
        <f ca="1">Template!B410</f>
        <v/>
      </c>
      <c r="C410" t="str">
        <f ca="1">Template!C410</f>
        <v/>
      </c>
      <c r="D410" t="str">
        <f ca="1">Template!E410</f>
        <v/>
      </c>
      <c r="E410" s="7" t="str">
        <f ca="1">Template!G410</f>
        <v/>
      </c>
      <c r="F410" s="7" t="str">
        <f ca="1">Template!H410</f>
        <v/>
      </c>
      <c r="G410" s="7" t="str">
        <f ca="1">Template!I410</f>
        <v/>
      </c>
      <c r="H410" s="7" t="str">
        <f ca="1">Template!J410</f>
        <v/>
      </c>
      <c r="I410" s="7" t="str">
        <f ca="1">Template!K410</f>
        <v/>
      </c>
      <c r="J410" s="7" t="str">
        <f ca="1">Template!L410</f>
        <v/>
      </c>
      <c r="K410" s="7" t="str">
        <f ca="1">Template!M410</f>
        <v/>
      </c>
      <c r="L410" s="7" t="str">
        <f ca="1">Template!N410</f>
        <v/>
      </c>
      <c r="M410" s="7" t="str">
        <f ca="1">Template!O410</f>
        <v/>
      </c>
      <c r="N410" s="7" t="str">
        <f ca="1">Template!P410</f>
        <v/>
      </c>
      <c r="O410" s="7" t="str">
        <f ca="1">Template!Q410</f>
        <v/>
      </c>
      <c r="P410" s="7" t="str">
        <f ca="1">Template!R410</f>
        <v/>
      </c>
      <c r="Q410" s="7" t="str">
        <f ca="1">Template!S410</f>
        <v/>
      </c>
      <c r="R410" s="7" t="str">
        <f ca="1">Template!T410</f>
        <v/>
      </c>
      <c r="S410" s="7" t="str">
        <f ca="1">Template!U410</f>
        <v/>
      </c>
      <c r="T410" s="7" t="str">
        <f ca="1">Template!V410</f>
        <v/>
      </c>
      <c r="U410" s="7" t="str">
        <f ca="1">Template!W410</f>
        <v/>
      </c>
      <c r="V410" s="7" t="str">
        <f ca="1">Template!X410</f>
        <v/>
      </c>
      <c r="W410" s="7" t="str">
        <f ca="1">Template!Y410</f>
        <v/>
      </c>
      <c r="X410" t="str">
        <f ca="1">Template!AD410</f>
        <v/>
      </c>
      <c r="Y410" s="7" t="str">
        <f>IF(LEN(Template!AF410)=0,"",Template!AF410)</f>
        <v/>
      </c>
      <c r="Z410" s="7" t="str">
        <f>IF(LEN(Template!AG410)=0,"",Template!AG410)</f>
        <v/>
      </c>
      <c r="AA410" s="7" t="str">
        <f>IF(LEN(Template!AH410)=0,"",Template!AH410)</f>
        <v/>
      </c>
      <c r="AB410" s="7" t="str">
        <f>IF(LEN(Template!AI410)=0,"",Template!AI410)</f>
        <v/>
      </c>
      <c r="AC410" s="7" t="str">
        <f>IF(LEN(Template!AJ410)=0,"",Template!AJ410)</f>
        <v/>
      </c>
      <c r="AD410" s="7" t="str">
        <f>IF(LEN(Template!AK410)=0,"",Template!AK410)</f>
        <v/>
      </c>
      <c r="AE410" s="7" t="str">
        <f>IF(LEN(Template!AL410)=0,"",Template!AL410)</f>
        <v/>
      </c>
      <c r="AF410" s="7" t="str">
        <f>IF(LEN(Template!AM410)=0,"",Template!AM410)</f>
        <v/>
      </c>
      <c r="AG410" s="7" t="str">
        <f>IF(LEN(Template!AN410)=0,"",Template!AN410)</f>
        <v/>
      </c>
      <c r="AH410" s="7" t="str">
        <f>IF(LEN(Template!AO410)=0,"",Template!AO410)</f>
        <v/>
      </c>
      <c r="AI410" t="str">
        <f>IF(LEN(Template!AS410)=0,"",Template!AS410)</f>
        <v/>
      </c>
      <c r="AJ410" t="str">
        <f>IF(LEN(Template!AU410)=0,"",Template!AU410)</f>
        <v/>
      </c>
    </row>
    <row r="411" spans="1:36" x14ac:dyDescent="0.35">
      <c r="A411" s="7" t="str">
        <f ca="1">Template!A411</f>
        <v/>
      </c>
      <c r="B411" s="181" t="str">
        <f ca="1">Template!B411</f>
        <v/>
      </c>
      <c r="C411" t="str">
        <f ca="1">Template!C411</f>
        <v/>
      </c>
      <c r="D411" t="str">
        <f ca="1">Template!E411</f>
        <v/>
      </c>
      <c r="E411" s="7" t="str">
        <f ca="1">Template!G411</f>
        <v/>
      </c>
      <c r="F411" s="7" t="str">
        <f ca="1">Template!H411</f>
        <v/>
      </c>
      <c r="G411" s="7" t="str">
        <f ca="1">Template!I411</f>
        <v/>
      </c>
      <c r="H411" s="7" t="str">
        <f ca="1">Template!J411</f>
        <v/>
      </c>
      <c r="I411" s="7" t="str">
        <f ca="1">Template!K411</f>
        <v/>
      </c>
      <c r="J411" s="7" t="str">
        <f ca="1">Template!L411</f>
        <v/>
      </c>
      <c r="K411" s="7" t="str">
        <f ca="1">Template!M411</f>
        <v/>
      </c>
      <c r="L411" s="7" t="str">
        <f ca="1">Template!N411</f>
        <v/>
      </c>
      <c r="M411" s="7" t="str">
        <f ca="1">Template!O411</f>
        <v/>
      </c>
      <c r="N411" s="7" t="str">
        <f ca="1">Template!P411</f>
        <v/>
      </c>
      <c r="O411" s="7" t="str">
        <f ca="1">Template!Q411</f>
        <v/>
      </c>
      <c r="P411" s="7" t="str">
        <f ca="1">Template!R411</f>
        <v/>
      </c>
      <c r="Q411" s="7" t="str">
        <f ca="1">Template!S411</f>
        <v/>
      </c>
      <c r="R411" s="7" t="str">
        <f ca="1">Template!T411</f>
        <v/>
      </c>
      <c r="S411" s="7" t="str">
        <f ca="1">Template!U411</f>
        <v/>
      </c>
      <c r="T411" s="7" t="str">
        <f ca="1">Template!V411</f>
        <v/>
      </c>
      <c r="U411" s="7" t="str">
        <f ca="1">Template!W411</f>
        <v/>
      </c>
      <c r="V411" s="7" t="str">
        <f ca="1">Template!X411</f>
        <v/>
      </c>
      <c r="W411" s="7" t="str">
        <f ca="1">Template!Y411</f>
        <v/>
      </c>
      <c r="X411" t="str">
        <f ca="1">Template!AD411</f>
        <v/>
      </c>
      <c r="Y411" s="7" t="str">
        <f>IF(LEN(Template!AF411)=0,"",Template!AF411)</f>
        <v/>
      </c>
      <c r="Z411" s="7" t="str">
        <f>IF(LEN(Template!AG411)=0,"",Template!AG411)</f>
        <v/>
      </c>
      <c r="AA411" s="7" t="str">
        <f>IF(LEN(Template!AH411)=0,"",Template!AH411)</f>
        <v/>
      </c>
      <c r="AB411" s="7" t="str">
        <f>IF(LEN(Template!AI411)=0,"",Template!AI411)</f>
        <v/>
      </c>
      <c r="AC411" s="7" t="str">
        <f>IF(LEN(Template!AJ411)=0,"",Template!AJ411)</f>
        <v/>
      </c>
      <c r="AD411" s="7" t="str">
        <f>IF(LEN(Template!AK411)=0,"",Template!AK411)</f>
        <v/>
      </c>
      <c r="AE411" s="7" t="str">
        <f>IF(LEN(Template!AL411)=0,"",Template!AL411)</f>
        <v/>
      </c>
      <c r="AF411" s="7" t="str">
        <f>IF(LEN(Template!AM411)=0,"",Template!AM411)</f>
        <v/>
      </c>
      <c r="AG411" s="7" t="str">
        <f>IF(LEN(Template!AN411)=0,"",Template!AN411)</f>
        <v/>
      </c>
      <c r="AH411" s="7" t="str">
        <f>IF(LEN(Template!AO411)=0,"",Template!AO411)</f>
        <v/>
      </c>
      <c r="AI411" t="str">
        <f>IF(LEN(Template!AS411)=0,"",Template!AS411)</f>
        <v/>
      </c>
      <c r="AJ411" t="str">
        <f>IF(LEN(Template!AU411)=0,"",Template!AU411)</f>
        <v/>
      </c>
    </row>
    <row r="412" spans="1:36" x14ac:dyDescent="0.35">
      <c r="A412" s="7" t="str">
        <f ca="1">Template!A412</f>
        <v/>
      </c>
      <c r="B412" s="181" t="str">
        <f ca="1">Template!B412</f>
        <v/>
      </c>
      <c r="C412" t="str">
        <f ca="1">Template!C412</f>
        <v/>
      </c>
      <c r="D412" t="str">
        <f ca="1">Template!E412</f>
        <v/>
      </c>
      <c r="E412" s="7" t="str">
        <f ca="1">Template!G412</f>
        <v/>
      </c>
      <c r="F412" s="7" t="str">
        <f ca="1">Template!H412</f>
        <v/>
      </c>
      <c r="G412" s="7" t="str">
        <f ca="1">Template!I412</f>
        <v/>
      </c>
      <c r="H412" s="7" t="str">
        <f ca="1">Template!J412</f>
        <v/>
      </c>
      <c r="I412" s="7" t="str">
        <f ca="1">Template!K412</f>
        <v/>
      </c>
      <c r="J412" s="7" t="str">
        <f ca="1">Template!L412</f>
        <v/>
      </c>
      <c r="K412" s="7" t="str">
        <f ca="1">Template!M412</f>
        <v/>
      </c>
      <c r="L412" s="7" t="str">
        <f ca="1">Template!N412</f>
        <v/>
      </c>
      <c r="M412" s="7" t="str">
        <f ca="1">Template!O412</f>
        <v/>
      </c>
      <c r="N412" s="7" t="str">
        <f ca="1">Template!P412</f>
        <v/>
      </c>
      <c r="O412" s="7" t="str">
        <f ca="1">Template!Q412</f>
        <v/>
      </c>
      <c r="P412" s="7" t="str">
        <f ca="1">Template!R412</f>
        <v/>
      </c>
      <c r="Q412" s="7" t="str">
        <f ca="1">Template!S412</f>
        <v/>
      </c>
      <c r="R412" s="7" t="str">
        <f ca="1">Template!T412</f>
        <v/>
      </c>
      <c r="S412" s="7" t="str">
        <f ca="1">Template!U412</f>
        <v/>
      </c>
      <c r="T412" s="7" t="str">
        <f ca="1">Template!V412</f>
        <v/>
      </c>
      <c r="U412" s="7" t="str">
        <f ca="1">Template!W412</f>
        <v/>
      </c>
      <c r="V412" s="7" t="str">
        <f ca="1">Template!X412</f>
        <v/>
      </c>
      <c r="W412" s="7" t="str">
        <f ca="1">Template!Y412</f>
        <v/>
      </c>
      <c r="X412" t="str">
        <f ca="1">Template!AD412</f>
        <v/>
      </c>
      <c r="Y412" s="7" t="str">
        <f>IF(LEN(Template!AF412)=0,"",Template!AF412)</f>
        <v/>
      </c>
      <c r="Z412" s="7" t="str">
        <f>IF(LEN(Template!AG412)=0,"",Template!AG412)</f>
        <v/>
      </c>
      <c r="AA412" s="7" t="str">
        <f>IF(LEN(Template!AH412)=0,"",Template!AH412)</f>
        <v/>
      </c>
      <c r="AB412" s="7" t="str">
        <f>IF(LEN(Template!AI412)=0,"",Template!AI412)</f>
        <v/>
      </c>
      <c r="AC412" s="7" t="str">
        <f>IF(LEN(Template!AJ412)=0,"",Template!AJ412)</f>
        <v/>
      </c>
      <c r="AD412" s="7" t="str">
        <f>IF(LEN(Template!AK412)=0,"",Template!AK412)</f>
        <v/>
      </c>
      <c r="AE412" s="7" t="str">
        <f>IF(LEN(Template!AL412)=0,"",Template!AL412)</f>
        <v/>
      </c>
      <c r="AF412" s="7" t="str">
        <f>IF(LEN(Template!AM412)=0,"",Template!AM412)</f>
        <v/>
      </c>
      <c r="AG412" s="7" t="str">
        <f>IF(LEN(Template!AN412)=0,"",Template!AN412)</f>
        <v/>
      </c>
      <c r="AH412" s="7" t="str">
        <f>IF(LEN(Template!AO412)=0,"",Template!AO412)</f>
        <v/>
      </c>
      <c r="AI412" t="str">
        <f>IF(LEN(Template!AS412)=0,"",Template!AS412)</f>
        <v/>
      </c>
      <c r="AJ412" t="str">
        <f>IF(LEN(Template!AU412)=0,"",Template!AU412)</f>
        <v/>
      </c>
    </row>
    <row r="413" spans="1:36" x14ac:dyDescent="0.35">
      <c r="A413" s="7" t="str">
        <f ca="1">Template!A413</f>
        <v/>
      </c>
      <c r="B413" s="181" t="str">
        <f ca="1">Template!B413</f>
        <v/>
      </c>
      <c r="C413" t="str">
        <f ca="1">Template!C413</f>
        <v/>
      </c>
      <c r="D413" t="str">
        <f ca="1">Template!E413</f>
        <v/>
      </c>
      <c r="E413" s="7" t="str">
        <f ca="1">Template!G413</f>
        <v/>
      </c>
      <c r="F413" s="7" t="str">
        <f ca="1">Template!H413</f>
        <v/>
      </c>
      <c r="G413" s="7" t="str">
        <f ca="1">Template!I413</f>
        <v/>
      </c>
      <c r="H413" s="7" t="str">
        <f ca="1">Template!J413</f>
        <v/>
      </c>
      <c r="I413" s="7" t="str">
        <f ca="1">Template!K413</f>
        <v/>
      </c>
      <c r="J413" s="7" t="str">
        <f ca="1">Template!L413</f>
        <v/>
      </c>
      <c r="K413" s="7" t="str">
        <f ca="1">Template!M413</f>
        <v/>
      </c>
      <c r="L413" s="7" t="str">
        <f ca="1">Template!N413</f>
        <v/>
      </c>
      <c r="M413" s="7" t="str">
        <f ca="1">Template!O413</f>
        <v/>
      </c>
      <c r="N413" s="7" t="str">
        <f ca="1">Template!P413</f>
        <v/>
      </c>
      <c r="O413" s="7" t="str">
        <f ca="1">Template!Q413</f>
        <v/>
      </c>
      <c r="P413" s="7" t="str">
        <f ca="1">Template!R413</f>
        <v/>
      </c>
      <c r="Q413" s="7" t="str">
        <f ca="1">Template!S413</f>
        <v/>
      </c>
      <c r="R413" s="7" t="str">
        <f ca="1">Template!T413</f>
        <v/>
      </c>
      <c r="S413" s="7" t="str">
        <f ca="1">Template!U413</f>
        <v/>
      </c>
      <c r="T413" s="7" t="str">
        <f ca="1">Template!V413</f>
        <v/>
      </c>
      <c r="U413" s="7" t="str">
        <f ca="1">Template!W413</f>
        <v/>
      </c>
      <c r="V413" s="7" t="str">
        <f ca="1">Template!X413</f>
        <v/>
      </c>
      <c r="W413" s="7" t="str">
        <f ca="1">Template!Y413</f>
        <v/>
      </c>
      <c r="X413" t="str">
        <f ca="1">Template!AD413</f>
        <v/>
      </c>
      <c r="Y413" s="7" t="str">
        <f>IF(LEN(Template!AF413)=0,"",Template!AF413)</f>
        <v/>
      </c>
      <c r="Z413" s="7" t="str">
        <f>IF(LEN(Template!AG413)=0,"",Template!AG413)</f>
        <v/>
      </c>
      <c r="AA413" s="7" t="str">
        <f>IF(LEN(Template!AH413)=0,"",Template!AH413)</f>
        <v/>
      </c>
      <c r="AB413" s="7" t="str">
        <f>IF(LEN(Template!AI413)=0,"",Template!AI413)</f>
        <v/>
      </c>
      <c r="AC413" s="7" t="str">
        <f>IF(LEN(Template!AJ413)=0,"",Template!AJ413)</f>
        <v/>
      </c>
      <c r="AD413" s="7" t="str">
        <f>IF(LEN(Template!AK413)=0,"",Template!AK413)</f>
        <v/>
      </c>
      <c r="AE413" s="7" t="str">
        <f>IF(LEN(Template!AL413)=0,"",Template!AL413)</f>
        <v/>
      </c>
      <c r="AF413" s="7" t="str">
        <f>IF(LEN(Template!AM413)=0,"",Template!AM413)</f>
        <v/>
      </c>
      <c r="AG413" s="7" t="str">
        <f>IF(LEN(Template!AN413)=0,"",Template!AN413)</f>
        <v/>
      </c>
      <c r="AH413" s="7" t="str">
        <f>IF(LEN(Template!AO413)=0,"",Template!AO413)</f>
        <v/>
      </c>
      <c r="AI413" t="str">
        <f>IF(LEN(Template!AS413)=0,"",Template!AS413)</f>
        <v/>
      </c>
      <c r="AJ413" t="str">
        <f>IF(LEN(Template!AU413)=0,"",Template!AU413)</f>
        <v/>
      </c>
    </row>
    <row r="414" spans="1:36" x14ac:dyDescent="0.35">
      <c r="A414" s="7" t="str">
        <f ca="1">Template!A414</f>
        <v/>
      </c>
      <c r="B414" s="181" t="str">
        <f ca="1">Template!B414</f>
        <v/>
      </c>
      <c r="C414" t="str">
        <f ca="1">Template!C414</f>
        <v/>
      </c>
      <c r="D414" t="str">
        <f ca="1">Template!E414</f>
        <v/>
      </c>
      <c r="E414" s="7" t="str">
        <f ca="1">Template!G414</f>
        <v/>
      </c>
      <c r="F414" s="7" t="str">
        <f ca="1">Template!H414</f>
        <v/>
      </c>
      <c r="G414" s="7" t="str">
        <f ca="1">Template!I414</f>
        <v/>
      </c>
      <c r="H414" s="7" t="str">
        <f ca="1">Template!J414</f>
        <v/>
      </c>
      <c r="I414" s="7" t="str">
        <f ca="1">Template!K414</f>
        <v/>
      </c>
      <c r="J414" s="7" t="str">
        <f ca="1">Template!L414</f>
        <v/>
      </c>
      <c r="K414" s="7" t="str">
        <f ca="1">Template!M414</f>
        <v/>
      </c>
      <c r="L414" s="7" t="str">
        <f ca="1">Template!N414</f>
        <v/>
      </c>
      <c r="M414" s="7" t="str">
        <f ca="1">Template!O414</f>
        <v/>
      </c>
      <c r="N414" s="7" t="str">
        <f ca="1">Template!P414</f>
        <v/>
      </c>
      <c r="O414" s="7" t="str">
        <f ca="1">Template!Q414</f>
        <v/>
      </c>
      <c r="P414" s="7" t="str">
        <f ca="1">Template!R414</f>
        <v/>
      </c>
      <c r="Q414" s="7" t="str">
        <f ca="1">Template!S414</f>
        <v/>
      </c>
      <c r="R414" s="7" t="str">
        <f ca="1">Template!T414</f>
        <v/>
      </c>
      <c r="S414" s="7" t="str">
        <f ca="1">Template!U414</f>
        <v/>
      </c>
      <c r="T414" s="7" t="str">
        <f ca="1">Template!V414</f>
        <v/>
      </c>
      <c r="U414" s="7" t="str">
        <f ca="1">Template!W414</f>
        <v/>
      </c>
      <c r="V414" s="7" t="str">
        <f ca="1">Template!X414</f>
        <v/>
      </c>
      <c r="W414" s="7" t="str">
        <f ca="1">Template!Y414</f>
        <v/>
      </c>
      <c r="X414" t="str">
        <f ca="1">Template!AD414</f>
        <v/>
      </c>
      <c r="Y414" s="7" t="str">
        <f>IF(LEN(Template!AF414)=0,"",Template!AF414)</f>
        <v/>
      </c>
      <c r="Z414" s="7" t="str">
        <f>IF(LEN(Template!AG414)=0,"",Template!AG414)</f>
        <v/>
      </c>
      <c r="AA414" s="7" t="str">
        <f>IF(LEN(Template!AH414)=0,"",Template!AH414)</f>
        <v/>
      </c>
      <c r="AB414" s="7" t="str">
        <f>IF(LEN(Template!AI414)=0,"",Template!AI414)</f>
        <v/>
      </c>
      <c r="AC414" s="7" t="str">
        <f>IF(LEN(Template!AJ414)=0,"",Template!AJ414)</f>
        <v/>
      </c>
      <c r="AD414" s="7" t="str">
        <f>IF(LEN(Template!AK414)=0,"",Template!AK414)</f>
        <v/>
      </c>
      <c r="AE414" s="7" t="str">
        <f>IF(LEN(Template!AL414)=0,"",Template!AL414)</f>
        <v/>
      </c>
      <c r="AF414" s="7" t="str">
        <f>IF(LEN(Template!AM414)=0,"",Template!AM414)</f>
        <v/>
      </c>
      <c r="AG414" s="7" t="str">
        <f>IF(LEN(Template!AN414)=0,"",Template!AN414)</f>
        <v/>
      </c>
      <c r="AH414" s="7" t="str">
        <f>IF(LEN(Template!AO414)=0,"",Template!AO414)</f>
        <v/>
      </c>
      <c r="AI414" t="str">
        <f>IF(LEN(Template!AS414)=0,"",Template!AS414)</f>
        <v/>
      </c>
      <c r="AJ414" t="str">
        <f>IF(LEN(Template!AU414)=0,"",Template!AU414)</f>
        <v/>
      </c>
    </row>
    <row r="415" spans="1:36" x14ac:dyDescent="0.35">
      <c r="A415" s="7" t="str">
        <f ca="1">Template!A415</f>
        <v/>
      </c>
      <c r="B415" s="181" t="str">
        <f ca="1">Template!B415</f>
        <v/>
      </c>
      <c r="C415" t="str">
        <f ca="1">Template!C415</f>
        <v/>
      </c>
      <c r="D415" t="str">
        <f ca="1">Template!E415</f>
        <v/>
      </c>
      <c r="E415" s="7" t="str">
        <f ca="1">Template!G415</f>
        <v/>
      </c>
      <c r="F415" s="7" t="str">
        <f ca="1">Template!H415</f>
        <v/>
      </c>
      <c r="G415" s="7" t="str">
        <f ca="1">Template!I415</f>
        <v/>
      </c>
      <c r="H415" s="7" t="str">
        <f ca="1">Template!J415</f>
        <v/>
      </c>
      <c r="I415" s="7" t="str">
        <f ca="1">Template!K415</f>
        <v/>
      </c>
      <c r="J415" s="7" t="str">
        <f ca="1">Template!L415</f>
        <v/>
      </c>
      <c r="K415" s="7" t="str">
        <f ca="1">Template!M415</f>
        <v/>
      </c>
      <c r="L415" s="7" t="str">
        <f ca="1">Template!N415</f>
        <v/>
      </c>
      <c r="M415" s="7" t="str">
        <f ca="1">Template!O415</f>
        <v/>
      </c>
      <c r="N415" s="7" t="str">
        <f ca="1">Template!P415</f>
        <v/>
      </c>
      <c r="O415" s="7" t="str">
        <f ca="1">Template!Q415</f>
        <v/>
      </c>
      <c r="P415" s="7" t="str">
        <f ca="1">Template!R415</f>
        <v/>
      </c>
      <c r="Q415" s="7" t="str">
        <f ca="1">Template!S415</f>
        <v/>
      </c>
      <c r="R415" s="7" t="str">
        <f ca="1">Template!T415</f>
        <v/>
      </c>
      <c r="S415" s="7" t="str">
        <f ca="1">Template!U415</f>
        <v/>
      </c>
      <c r="T415" s="7" t="str">
        <f ca="1">Template!V415</f>
        <v/>
      </c>
      <c r="U415" s="7" t="str">
        <f ca="1">Template!W415</f>
        <v/>
      </c>
      <c r="V415" s="7" t="str">
        <f ca="1">Template!X415</f>
        <v/>
      </c>
      <c r="W415" s="7" t="str">
        <f ca="1">Template!Y415</f>
        <v/>
      </c>
      <c r="X415" t="str">
        <f ca="1">Template!AD415</f>
        <v/>
      </c>
      <c r="Y415" s="7" t="str">
        <f>IF(LEN(Template!AF415)=0,"",Template!AF415)</f>
        <v/>
      </c>
      <c r="Z415" s="7" t="str">
        <f>IF(LEN(Template!AG415)=0,"",Template!AG415)</f>
        <v/>
      </c>
      <c r="AA415" s="7" t="str">
        <f>IF(LEN(Template!AH415)=0,"",Template!AH415)</f>
        <v/>
      </c>
      <c r="AB415" s="7" t="str">
        <f>IF(LEN(Template!AI415)=0,"",Template!AI415)</f>
        <v/>
      </c>
      <c r="AC415" s="7" t="str">
        <f>IF(LEN(Template!AJ415)=0,"",Template!AJ415)</f>
        <v/>
      </c>
      <c r="AD415" s="7" t="str">
        <f>IF(LEN(Template!AK415)=0,"",Template!AK415)</f>
        <v/>
      </c>
      <c r="AE415" s="7" t="str">
        <f>IF(LEN(Template!AL415)=0,"",Template!AL415)</f>
        <v/>
      </c>
      <c r="AF415" s="7" t="str">
        <f>IF(LEN(Template!AM415)=0,"",Template!AM415)</f>
        <v/>
      </c>
      <c r="AG415" s="7" t="str">
        <f>IF(LEN(Template!AN415)=0,"",Template!AN415)</f>
        <v/>
      </c>
      <c r="AH415" s="7" t="str">
        <f>IF(LEN(Template!AO415)=0,"",Template!AO415)</f>
        <v/>
      </c>
      <c r="AI415" t="str">
        <f>IF(LEN(Template!AS415)=0,"",Template!AS415)</f>
        <v/>
      </c>
      <c r="AJ415" t="str">
        <f>IF(LEN(Template!AU415)=0,"",Template!AU415)</f>
        <v/>
      </c>
    </row>
    <row r="416" spans="1:36" x14ac:dyDescent="0.35">
      <c r="A416" s="7" t="str">
        <f ca="1">Template!A416</f>
        <v/>
      </c>
      <c r="B416" s="181" t="str">
        <f ca="1">Template!B416</f>
        <v/>
      </c>
      <c r="C416" t="str">
        <f ca="1">Template!C416</f>
        <v/>
      </c>
      <c r="D416" t="str">
        <f ca="1">Template!E416</f>
        <v/>
      </c>
      <c r="E416" s="7" t="str">
        <f ca="1">Template!G416</f>
        <v/>
      </c>
      <c r="F416" s="7" t="str">
        <f ca="1">Template!H416</f>
        <v/>
      </c>
      <c r="G416" s="7" t="str">
        <f ca="1">Template!I416</f>
        <v/>
      </c>
      <c r="H416" s="7" t="str">
        <f ca="1">Template!J416</f>
        <v/>
      </c>
      <c r="I416" s="7" t="str">
        <f ca="1">Template!K416</f>
        <v/>
      </c>
      <c r="J416" s="7" t="str">
        <f ca="1">Template!L416</f>
        <v/>
      </c>
      <c r="K416" s="7" t="str">
        <f ca="1">Template!M416</f>
        <v/>
      </c>
      <c r="L416" s="7" t="str">
        <f ca="1">Template!N416</f>
        <v/>
      </c>
      <c r="M416" s="7" t="str">
        <f ca="1">Template!O416</f>
        <v/>
      </c>
      <c r="N416" s="7" t="str">
        <f ca="1">Template!P416</f>
        <v/>
      </c>
      <c r="O416" s="7" t="str">
        <f ca="1">Template!Q416</f>
        <v/>
      </c>
      <c r="P416" s="7" t="str">
        <f ca="1">Template!R416</f>
        <v/>
      </c>
      <c r="Q416" s="7" t="str">
        <f ca="1">Template!S416</f>
        <v/>
      </c>
      <c r="R416" s="7" t="str">
        <f ca="1">Template!T416</f>
        <v/>
      </c>
      <c r="S416" s="7" t="str">
        <f ca="1">Template!U416</f>
        <v/>
      </c>
      <c r="T416" s="7" t="str">
        <f ca="1">Template!V416</f>
        <v/>
      </c>
      <c r="U416" s="7" t="str">
        <f ca="1">Template!W416</f>
        <v/>
      </c>
      <c r="V416" s="7" t="str">
        <f ca="1">Template!X416</f>
        <v/>
      </c>
      <c r="W416" s="7" t="str">
        <f ca="1">Template!Y416</f>
        <v/>
      </c>
      <c r="X416" t="str">
        <f ca="1">Template!AD416</f>
        <v/>
      </c>
      <c r="Y416" s="7" t="str">
        <f>IF(LEN(Template!AF416)=0,"",Template!AF416)</f>
        <v/>
      </c>
      <c r="Z416" s="7" t="str">
        <f>IF(LEN(Template!AG416)=0,"",Template!AG416)</f>
        <v/>
      </c>
      <c r="AA416" s="7" t="str">
        <f>IF(LEN(Template!AH416)=0,"",Template!AH416)</f>
        <v/>
      </c>
      <c r="AB416" s="7" t="str">
        <f>IF(LEN(Template!AI416)=0,"",Template!AI416)</f>
        <v/>
      </c>
      <c r="AC416" s="7" t="str">
        <f>IF(LEN(Template!AJ416)=0,"",Template!AJ416)</f>
        <v/>
      </c>
      <c r="AD416" s="7" t="str">
        <f>IF(LEN(Template!AK416)=0,"",Template!AK416)</f>
        <v/>
      </c>
      <c r="AE416" s="7" t="str">
        <f>IF(LEN(Template!AL416)=0,"",Template!AL416)</f>
        <v/>
      </c>
      <c r="AF416" s="7" t="str">
        <f>IF(LEN(Template!AM416)=0,"",Template!AM416)</f>
        <v/>
      </c>
      <c r="AG416" s="7" t="str">
        <f>IF(LEN(Template!AN416)=0,"",Template!AN416)</f>
        <v/>
      </c>
      <c r="AH416" s="7" t="str">
        <f>IF(LEN(Template!AO416)=0,"",Template!AO416)</f>
        <v/>
      </c>
      <c r="AI416" t="str">
        <f>IF(LEN(Template!AS416)=0,"",Template!AS416)</f>
        <v/>
      </c>
      <c r="AJ416" t="str">
        <f>IF(LEN(Template!AU416)=0,"",Template!AU416)</f>
        <v/>
      </c>
    </row>
    <row r="417" spans="1:36" x14ac:dyDescent="0.35">
      <c r="A417" s="7" t="str">
        <f ca="1">Template!A417</f>
        <v/>
      </c>
      <c r="B417" s="181" t="str">
        <f ca="1">Template!B417</f>
        <v/>
      </c>
      <c r="C417" t="str">
        <f ca="1">Template!C417</f>
        <v/>
      </c>
      <c r="D417" t="str">
        <f ca="1">Template!E417</f>
        <v/>
      </c>
      <c r="E417" s="7" t="str">
        <f ca="1">Template!G417</f>
        <v/>
      </c>
      <c r="F417" s="7" t="str">
        <f ca="1">Template!H417</f>
        <v/>
      </c>
      <c r="G417" s="7" t="str">
        <f ca="1">Template!I417</f>
        <v/>
      </c>
      <c r="H417" s="7" t="str">
        <f ca="1">Template!J417</f>
        <v/>
      </c>
      <c r="I417" s="7" t="str">
        <f ca="1">Template!K417</f>
        <v/>
      </c>
      <c r="J417" s="7" t="str">
        <f ca="1">Template!L417</f>
        <v/>
      </c>
      <c r="K417" s="7" t="str">
        <f ca="1">Template!M417</f>
        <v/>
      </c>
      <c r="L417" s="7" t="str">
        <f ca="1">Template!N417</f>
        <v/>
      </c>
      <c r="M417" s="7" t="str">
        <f ca="1">Template!O417</f>
        <v/>
      </c>
      <c r="N417" s="7" t="str">
        <f ca="1">Template!P417</f>
        <v/>
      </c>
      <c r="O417" s="7" t="str">
        <f ca="1">Template!Q417</f>
        <v/>
      </c>
      <c r="P417" s="7" t="str">
        <f ca="1">Template!R417</f>
        <v/>
      </c>
      <c r="Q417" s="7" t="str">
        <f ca="1">Template!S417</f>
        <v/>
      </c>
      <c r="R417" s="7" t="str">
        <f ca="1">Template!T417</f>
        <v/>
      </c>
      <c r="S417" s="7" t="str">
        <f ca="1">Template!U417</f>
        <v/>
      </c>
      <c r="T417" s="7" t="str">
        <f ca="1">Template!V417</f>
        <v/>
      </c>
      <c r="U417" s="7" t="str">
        <f ca="1">Template!W417</f>
        <v/>
      </c>
      <c r="V417" s="7" t="str">
        <f ca="1">Template!X417</f>
        <v/>
      </c>
      <c r="W417" s="7" t="str">
        <f ca="1">Template!Y417</f>
        <v/>
      </c>
      <c r="X417" t="str">
        <f ca="1">Template!AD417</f>
        <v/>
      </c>
      <c r="Y417" s="7" t="str">
        <f>IF(LEN(Template!AF417)=0,"",Template!AF417)</f>
        <v/>
      </c>
      <c r="Z417" s="7" t="str">
        <f>IF(LEN(Template!AG417)=0,"",Template!AG417)</f>
        <v/>
      </c>
      <c r="AA417" s="7" t="str">
        <f>IF(LEN(Template!AH417)=0,"",Template!AH417)</f>
        <v/>
      </c>
      <c r="AB417" s="7" t="str">
        <f>IF(LEN(Template!AI417)=0,"",Template!AI417)</f>
        <v/>
      </c>
      <c r="AC417" s="7" t="str">
        <f>IF(LEN(Template!AJ417)=0,"",Template!AJ417)</f>
        <v/>
      </c>
      <c r="AD417" s="7" t="str">
        <f>IF(LEN(Template!AK417)=0,"",Template!AK417)</f>
        <v/>
      </c>
      <c r="AE417" s="7" t="str">
        <f>IF(LEN(Template!AL417)=0,"",Template!AL417)</f>
        <v/>
      </c>
      <c r="AF417" s="7" t="str">
        <f>IF(LEN(Template!AM417)=0,"",Template!AM417)</f>
        <v/>
      </c>
      <c r="AG417" s="7" t="str">
        <f>IF(LEN(Template!AN417)=0,"",Template!AN417)</f>
        <v/>
      </c>
      <c r="AH417" s="7" t="str">
        <f>IF(LEN(Template!AO417)=0,"",Template!AO417)</f>
        <v/>
      </c>
      <c r="AI417" t="str">
        <f>IF(LEN(Template!AS417)=0,"",Template!AS417)</f>
        <v/>
      </c>
      <c r="AJ417" t="str">
        <f>IF(LEN(Template!AU417)=0,"",Template!AU417)</f>
        <v/>
      </c>
    </row>
    <row r="418" spans="1:36" x14ac:dyDescent="0.35">
      <c r="A418" s="7" t="str">
        <f ca="1">Template!A418</f>
        <v/>
      </c>
      <c r="B418" s="181" t="str">
        <f ca="1">Template!B418</f>
        <v/>
      </c>
      <c r="C418" t="str">
        <f ca="1">Template!C418</f>
        <v/>
      </c>
      <c r="D418" t="str">
        <f ca="1">Template!E418</f>
        <v/>
      </c>
      <c r="E418" s="7" t="str">
        <f ca="1">Template!G418</f>
        <v/>
      </c>
      <c r="F418" s="7" t="str">
        <f ca="1">Template!H418</f>
        <v/>
      </c>
      <c r="G418" s="7" t="str">
        <f ca="1">Template!I418</f>
        <v/>
      </c>
      <c r="H418" s="7" t="str">
        <f ca="1">Template!J418</f>
        <v/>
      </c>
      <c r="I418" s="7" t="str">
        <f ca="1">Template!K418</f>
        <v/>
      </c>
      <c r="J418" s="7" t="str">
        <f ca="1">Template!L418</f>
        <v/>
      </c>
      <c r="K418" s="7" t="str">
        <f ca="1">Template!M418</f>
        <v/>
      </c>
      <c r="L418" s="7" t="str">
        <f ca="1">Template!N418</f>
        <v/>
      </c>
      <c r="M418" s="7" t="str">
        <f ca="1">Template!O418</f>
        <v/>
      </c>
      <c r="N418" s="7" t="str">
        <f ca="1">Template!P418</f>
        <v/>
      </c>
      <c r="O418" s="7" t="str">
        <f ca="1">Template!Q418</f>
        <v/>
      </c>
      <c r="P418" s="7" t="str">
        <f ca="1">Template!R418</f>
        <v/>
      </c>
      <c r="Q418" s="7" t="str">
        <f ca="1">Template!S418</f>
        <v/>
      </c>
      <c r="R418" s="7" t="str">
        <f ca="1">Template!T418</f>
        <v/>
      </c>
      <c r="S418" s="7" t="str">
        <f ca="1">Template!U418</f>
        <v/>
      </c>
      <c r="T418" s="7" t="str">
        <f ca="1">Template!V418</f>
        <v/>
      </c>
      <c r="U418" s="7" t="str">
        <f ca="1">Template!W418</f>
        <v/>
      </c>
      <c r="V418" s="7" t="str">
        <f ca="1">Template!X418</f>
        <v/>
      </c>
      <c r="W418" s="7" t="str">
        <f ca="1">Template!Y418</f>
        <v/>
      </c>
      <c r="X418" t="str">
        <f ca="1">Template!AD418</f>
        <v/>
      </c>
      <c r="Y418" s="7" t="str">
        <f>IF(LEN(Template!AF418)=0,"",Template!AF418)</f>
        <v/>
      </c>
      <c r="Z418" s="7" t="str">
        <f>IF(LEN(Template!AG418)=0,"",Template!AG418)</f>
        <v/>
      </c>
      <c r="AA418" s="7" t="str">
        <f>IF(LEN(Template!AH418)=0,"",Template!AH418)</f>
        <v/>
      </c>
      <c r="AB418" s="7" t="str">
        <f>IF(LEN(Template!AI418)=0,"",Template!AI418)</f>
        <v/>
      </c>
      <c r="AC418" s="7" t="str">
        <f>IF(LEN(Template!AJ418)=0,"",Template!AJ418)</f>
        <v/>
      </c>
      <c r="AD418" s="7" t="str">
        <f>IF(LEN(Template!AK418)=0,"",Template!AK418)</f>
        <v/>
      </c>
      <c r="AE418" s="7" t="str">
        <f>IF(LEN(Template!AL418)=0,"",Template!AL418)</f>
        <v/>
      </c>
      <c r="AF418" s="7" t="str">
        <f>IF(LEN(Template!AM418)=0,"",Template!AM418)</f>
        <v/>
      </c>
      <c r="AG418" s="7" t="str">
        <f>IF(LEN(Template!AN418)=0,"",Template!AN418)</f>
        <v/>
      </c>
      <c r="AH418" s="7" t="str">
        <f>IF(LEN(Template!AO418)=0,"",Template!AO418)</f>
        <v/>
      </c>
      <c r="AI418" t="str">
        <f>IF(LEN(Template!AS418)=0,"",Template!AS418)</f>
        <v/>
      </c>
      <c r="AJ418" t="str">
        <f>IF(LEN(Template!AU418)=0,"",Template!AU418)</f>
        <v/>
      </c>
    </row>
    <row r="419" spans="1:36" x14ac:dyDescent="0.35">
      <c r="A419" s="7" t="str">
        <f ca="1">Template!A419</f>
        <v/>
      </c>
      <c r="B419" s="181" t="str">
        <f ca="1">Template!B419</f>
        <v/>
      </c>
      <c r="C419" t="str">
        <f ca="1">Template!C419</f>
        <v/>
      </c>
      <c r="D419" t="str">
        <f ca="1">Template!E419</f>
        <v/>
      </c>
      <c r="E419" s="7" t="str">
        <f ca="1">Template!G419</f>
        <v/>
      </c>
      <c r="F419" s="7" t="str">
        <f ca="1">Template!H419</f>
        <v/>
      </c>
      <c r="G419" s="7" t="str">
        <f ca="1">Template!I419</f>
        <v/>
      </c>
      <c r="H419" s="7" t="str">
        <f ca="1">Template!J419</f>
        <v/>
      </c>
      <c r="I419" s="7" t="str">
        <f ca="1">Template!K419</f>
        <v/>
      </c>
      <c r="J419" s="7" t="str">
        <f ca="1">Template!L419</f>
        <v/>
      </c>
      <c r="K419" s="7" t="str">
        <f ca="1">Template!M419</f>
        <v/>
      </c>
      <c r="L419" s="7" t="str">
        <f ca="1">Template!N419</f>
        <v/>
      </c>
      <c r="M419" s="7" t="str">
        <f ca="1">Template!O419</f>
        <v/>
      </c>
      <c r="N419" s="7" t="str">
        <f ca="1">Template!P419</f>
        <v/>
      </c>
      <c r="O419" s="7" t="str">
        <f ca="1">Template!Q419</f>
        <v/>
      </c>
      <c r="P419" s="7" t="str">
        <f ca="1">Template!R419</f>
        <v/>
      </c>
      <c r="Q419" s="7" t="str">
        <f ca="1">Template!S419</f>
        <v/>
      </c>
      <c r="R419" s="7" t="str">
        <f ca="1">Template!T419</f>
        <v/>
      </c>
      <c r="S419" s="7" t="str">
        <f ca="1">Template!U419</f>
        <v/>
      </c>
      <c r="T419" s="7" t="str">
        <f ca="1">Template!V419</f>
        <v/>
      </c>
      <c r="U419" s="7" t="str">
        <f ca="1">Template!W419</f>
        <v/>
      </c>
      <c r="V419" s="7" t="str">
        <f ca="1">Template!X419</f>
        <v/>
      </c>
      <c r="W419" s="7" t="str">
        <f ca="1">Template!Y419</f>
        <v/>
      </c>
      <c r="X419" t="str">
        <f ca="1">Template!AD419</f>
        <v/>
      </c>
      <c r="Y419" s="7" t="str">
        <f>IF(LEN(Template!AF419)=0,"",Template!AF419)</f>
        <v/>
      </c>
      <c r="Z419" s="7" t="str">
        <f>IF(LEN(Template!AG419)=0,"",Template!AG419)</f>
        <v/>
      </c>
      <c r="AA419" s="7" t="str">
        <f>IF(LEN(Template!AH419)=0,"",Template!AH419)</f>
        <v/>
      </c>
      <c r="AB419" s="7" t="str">
        <f>IF(LEN(Template!AI419)=0,"",Template!AI419)</f>
        <v/>
      </c>
      <c r="AC419" s="7" t="str">
        <f>IF(LEN(Template!AJ419)=0,"",Template!AJ419)</f>
        <v/>
      </c>
      <c r="AD419" s="7" t="str">
        <f>IF(LEN(Template!AK419)=0,"",Template!AK419)</f>
        <v/>
      </c>
      <c r="AE419" s="7" t="str">
        <f>IF(LEN(Template!AL419)=0,"",Template!AL419)</f>
        <v/>
      </c>
      <c r="AF419" s="7" t="str">
        <f>IF(LEN(Template!AM419)=0,"",Template!AM419)</f>
        <v/>
      </c>
      <c r="AG419" s="7" t="str">
        <f>IF(LEN(Template!AN419)=0,"",Template!AN419)</f>
        <v/>
      </c>
      <c r="AH419" s="7" t="str">
        <f>IF(LEN(Template!AO419)=0,"",Template!AO419)</f>
        <v/>
      </c>
      <c r="AI419" t="str">
        <f>IF(LEN(Template!AS419)=0,"",Template!AS419)</f>
        <v/>
      </c>
      <c r="AJ419" t="str">
        <f>IF(LEN(Template!AU419)=0,"",Template!AU419)</f>
        <v/>
      </c>
    </row>
    <row r="420" spans="1:36" x14ac:dyDescent="0.35">
      <c r="A420" s="7" t="str">
        <f ca="1">Template!A420</f>
        <v/>
      </c>
      <c r="B420" s="181" t="str">
        <f ca="1">Template!B420</f>
        <v/>
      </c>
      <c r="C420" t="str">
        <f ca="1">Template!C420</f>
        <v/>
      </c>
      <c r="D420" t="str">
        <f ca="1">Template!E420</f>
        <v/>
      </c>
      <c r="E420" s="7" t="str">
        <f ca="1">Template!G420</f>
        <v/>
      </c>
      <c r="F420" s="7" t="str">
        <f ca="1">Template!H420</f>
        <v/>
      </c>
      <c r="G420" s="7" t="str">
        <f ca="1">Template!I420</f>
        <v/>
      </c>
      <c r="H420" s="7" t="str">
        <f ca="1">Template!J420</f>
        <v/>
      </c>
      <c r="I420" s="7" t="str">
        <f ca="1">Template!K420</f>
        <v/>
      </c>
      <c r="J420" s="7" t="str">
        <f ca="1">Template!L420</f>
        <v/>
      </c>
      <c r="K420" s="7" t="str">
        <f ca="1">Template!M420</f>
        <v/>
      </c>
      <c r="L420" s="7" t="str">
        <f ca="1">Template!N420</f>
        <v/>
      </c>
      <c r="M420" s="7" t="str">
        <f ca="1">Template!O420</f>
        <v/>
      </c>
      <c r="N420" s="7" t="str">
        <f ca="1">Template!P420</f>
        <v/>
      </c>
      <c r="O420" s="7" t="str">
        <f ca="1">Template!Q420</f>
        <v/>
      </c>
      <c r="P420" s="7" t="str">
        <f ca="1">Template!R420</f>
        <v/>
      </c>
      <c r="Q420" s="7" t="str">
        <f ca="1">Template!S420</f>
        <v/>
      </c>
      <c r="R420" s="7" t="str">
        <f ca="1">Template!T420</f>
        <v/>
      </c>
      <c r="S420" s="7" t="str">
        <f ca="1">Template!U420</f>
        <v/>
      </c>
      <c r="T420" s="7" t="str">
        <f ca="1">Template!V420</f>
        <v/>
      </c>
      <c r="U420" s="7" t="str">
        <f ca="1">Template!W420</f>
        <v/>
      </c>
      <c r="V420" s="7" t="str">
        <f ca="1">Template!X420</f>
        <v/>
      </c>
      <c r="W420" s="7" t="str">
        <f ca="1">Template!Y420</f>
        <v/>
      </c>
      <c r="X420" t="str">
        <f ca="1">Template!AD420</f>
        <v/>
      </c>
      <c r="Y420" s="7" t="str">
        <f>IF(LEN(Template!AF420)=0,"",Template!AF420)</f>
        <v/>
      </c>
      <c r="Z420" s="7" t="str">
        <f>IF(LEN(Template!AG420)=0,"",Template!AG420)</f>
        <v/>
      </c>
      <c r="AA420" s="7" t="str">
        <f>IF(LEN(Template!AH420)=0,"",Template!AH420)</f>
        <v/>
      </c>
      <c r="AB420" s="7" t="str">
        <f>IF(LEN(Template!AI420)=0,"",Template!AI420)</f>
        <v/>
      </c>
      <c r="AC420" s="7" t="str">
        <f>IF(LEN(Template!AJ420)=0,"",Template!AJ420)</f>
        <v/>
      </c>
      <c r="AD420" s="7" t="str">
        <f>IF(LEN(Template!AK420)=0,"",Template!AK420)</f>
        <v/>
      </c>
      <c r="AE420" s="7" t="str">
        <f>IF(LEN(Template!AL420)=0,"",Template!AL420)</f>
        <v/>
      </c>
      <c r="AF420" s="7" t="str">
        <f>IF(LEN(Template!AM420)=0,"",Template!AM420)</f>
        <v/>
      </c>
      <c r="AG420" s="7" t="str">
        <f>IF(LEN(Template!AN420)=0,"",Template!AN420)</f>
        <v/>
      </c>
      <c r="AH420" s="7" t="str">
        <f>IF(LEN(Template!AO420)=0,"",Template!AO420)</f>
        <v/>
      </c>
      <c r="AI420" t="str">
        <f>IF(LEN(Template!AS420)=0,"",Template!AS420)</f>
        <v/>
      </c>
      <c r="AJ420" t="str">
        <f>IF(LEN(Template!AU420)=0,"",Template!AU420)</f>
        <v/>
      </c>
    </row>
    <row r="421" spans="1:36" x14ac:dyDescent="0.35">
      <c r="A421" s="7" t="str">
        <f ca="1">Template!A421</f>
        <v/>
      </c>
      <c r="B421" s="181" t="str">
        <f ca="1">Template!B421</f>
        <v/>
      </c>
      <c r="C421" t="str">
        <f ca="1">Template!C421</f>
        <v/>
      </c>
      <c r="D421" t="str">
        <f ca="1">Template!E421</f>
        <v/>
      </c>
      <c r="E421" s="7" t="str">
        <f ca="1">Template!G421</f>
        <v/>
      </c>
      <c r="F421" s="7" t="str">
        <f ca="1">Template!H421</f>
        <v/>
      </c>
      <c r="G421" s="7" t="str">
        <f ca="1">Template!I421</f>
        <v/>
      </c>
      <c r="H421" s="7" t="str">
        <f ca="1">Template!J421</f>
        <v/>
      </c>
      <c r="I421" s="7" t="str">
        <f ca="1">Template!K421</f>
        <v/>
      </c>
      <c r="J421" s="7" t="str">
        <f ca="1">Template!L421</f>
        <v/>
      </c>
      <c r="K421" s="7" t="str">
        <f ca="1">Template!M421</f>
        <v/>
      </c>
      <c r="L421" s="7" t="str">
        <f ca="1">Template!N421</f>
        <v/>
      </c>
      <c r="M421" s="7" t="str">
        <f ca="1">Template!O421</f>
        <v/>
      </c>
      <c r="N421" s="7" t="str">
        <f ca="1">Template!P421</f>
        <v/>
      </c>
      <c r="O421" s="7" t="str">
        <f ca="1">Template!Q421</f>
        <v/>
      </c>
      <c r="P421" s="7" t="str">
        <f ca="1">Template!R421</f>
        <v/>
      </c>
      <c r="Q421" s="7" t="str">
        <f ca="1">Template!S421</f>
        <v/>
      </c>
      <c r="R421" s="7" t="str">
        <f ca="1">Template!T421</f>
        <v/>
      </c>
      <c r="S421" s="7" t="str">
        <f ca="1">Template!U421</f>
        <v/>
      </c>
      <c r="T421" s="7" t="str">
        <f ca="1">Template!V421</f>
        <v/>
      </c>
      <c r="U421" s="7" t="str">
        <f ca="1">Template!W421</f>
        <v/>
      </c>
      <c r="V421" s="7" t="str">
        <f ca="1">Template!X421</f>
        <v/>
      </c>
      <c r="W421" s="7" t="str">
        <f ca="1">Template!Y421</f>
        <v/>
      </c>
      <c r="X421" t="str">
        <f ca="1">Template!AD421</f>
        <v/>
      </c>
      <c r="Y421" s="7" t="str">
        <f>IF(LEN(Template!AF421)=0,"",Template!AF421)</f>
        <v/>
      </c>
      <c r="Z421" s="7" t="str">
        <f>IF(LEN(Template!AG421)=0,"",Template!AG421)</f>
        <v/>
      </c>
      <c r="AA421" s="7" t="str">
        <f>IF(LEN(Template!AH421)=0,"",Template!AH421)</f>
        <v/>
      </c>
      <c r="AB421" s="7" t="str">
        <f>IF(LEN(Template!AI421)=0,"",Template!AI421)</f>
        <v/>
      </c>
      <c r="AC421" s="7" t="str">
        <f>IF(LEN(Template!AJ421)=0,"",Template!AJ421)</f>
        <v/>
      </c>
      <c r="AD421" s="7" t="str">
        <f>IF(LEN(Template!AK421)=0,"",Template!AK421)</f>
        <v/>
      </c>
      <c r="AE421" s="7" t="str">
        <f>IF(LEN(Template!AL421)=0,"",Template!AL421)</f>
        <v/>
      </c>
      <c r="AF421" s="7" t="str">
        <f>IF(LEN(Template!AM421)=0,"",Template!AM421)</f>
        <v/>
      </c>
      <c r="AG421" s="7" t="str">
        <f>IF(LEN(Template!AN421)=0,"",Template!AN421)</f>
        <v/>
      </c>
      <c r="AH421" s="7" t="str">
        <f>IF(LEN(Template!AO421)=0,"",Template!AO421)</f>
        <v/>
      </c>
      <c r="AI421" t="str">
        <f>IF(LEN(Template!AS421)=0,"",Template!AS421)</f>
        <v/>
      </c>
      <c r="AJ421" t="str">
        <f>IF(LEN(Template!AU421)=0,"",Template!AU421)</f>
        <v/>
      </c>
    </row>
    <row r="422" spans="1:36" x14ac:dyDescent="0.35">
      <c r="A422" s="7" t="str">
        <f ca="1">Template!A422</f>
        <v/>
      </c>
      <c r="B422" s="181" t="str">
        <f ca="1">Template!B422</f>
        <v/>
      </c>
      <c r="C422" t="str">
        <f ca="1">Template!C422</f>
        <v/>
      </c>
      <c r="D422" t="str">
        <f ca="1">Template!E422</f>
        <v/>
      </c>
      <c r="E422" s="7" t="str">
        <f ca="1">Template!G422</f>
        <v/>
      </c>
      <c r="F422" s="7" t="str">
        <f ca="1">Template!H422</f>
        <v/>
      </c>
      <c r="G422" s="7" t="str">
        <f ca="1">Template!I422</f>
        <v/>
      </c>
      <c r="H422" s="7" t="str">
        <f ca="1">Template!J422</f>
        <v/>
      </c>
      <c r="I422" s="7" t="str">
        <f ca="1">Template!K422</f>
        <v/>
      </c>
      <c r="J422" s="7" t="str">
        <f ca="1">Template!L422</f>
        <v/>
      </c>
      <c r="K422" s="7" t="str">
        <f ca="1">Template!M422</f>
        <v/>
      </c>
      <c r="L422" s="7" t="str">
        <f ca="1">Template!N422</f>
        <v/>
      </c>
      <c r="M422" s="7" t="str">
        <f ca="1">Template!O422</f>
        <v/>
      </c>
      <c r="N422" s="7" t="str">
        <f ca="1">Template!P422</f>
        <v/>
      </c>
      <c r="O422" s="7" t="str">
        <f ca="1">Template!Q422</f>
        <v/>
      </c>
      <c r="P422" s="7" t="str">
        <f ca="1">Template!R422</f>
        <v/>
      </c>
      <c r="Q422" s="7" t="str">
        <f ca="1">Template!S422</f>
        <v/>
      </c>
      <c r="R422" s="7" t="str">
        <f ca="1">Template!T422</f>
        <v/>
      </c>
      <c r="S422" s="7" t="str">
        <f ca="1">Template!U422</f>
        <v/>
      </c>
      <c r="T422" s="7" t="str">
        <f ca="1">Template!V422</f>
        <v/>
      </c>
      <c r="U422" s="7" t="str">
        <f ca="1">Template!W422</f>
        <v/>
      </c>
      <c r="V422" s="7" t="str">
        <f ca="1">Template!X422</f>
        <v/>
      </c>
      <c r="W422" s="7" t="str">
        <f ca="1">Template!Y422</f>
        <v/>
      </c>
      <c r="X422" t="str">
        <f ca="1">Template!AD422</f>
        <v/>
      </c>
      <c r="Y422" s="7" t="str">
        <f>IF(LEN(Template!AF422)=0,"",Template!AF422)</f>
        <v/>
      </c>
      <c r="Z422" s="7" t="str">
        <f>IF(LEN(Template!AG422)=0,"",Template!AG422)</f>
        <v/>
      </c>
      <c r="AA422" s="7" t="str">
        <f>IF(LEN(Template!AH422)=0,"",Template!AH422)</f>
        <v/>
      </c>
      <c r="AB422" s="7" t="str">
        <f>IF(LEN(Template!AI422)=0,"",Template!AI422)</f>
        <v/>
      </c>
      <c r="AC422" s="7" t="str">
        <f>IF(LEN(Template!AJ422)=0,"",Template!AJ422)</f>
        <v/>
      </c>
      <c r="AD422" s="7" t="str">
        <f>IF(LEN(Template!AK422)=0,"",Template!AK422)</f>
        <v/>
      </c>
      <c r="AE422" s="7" t="str">
        <f>IF(LEN(Template!AL422)=0,"",Template!AL422)</f>
        <v/>
      </c>
      <c r="AF422" s="7" t="str">
        <f>IF(LEN(Template!AM422)=0,"",Template!AM422)</f>
        <v/>
      </c>
      <c r="AG422" s="7" t="str">
        <f>IF(LEN(Template!AN422)=0,"",Template!AN422)</f>
        <v/>
      </c>
      <c r="AH422" s="7" t="str">
        <f>IF(LEN(Template!AO422)=0,"",Template!AO422)</f>
        <v/>
      </c>
      <c r="AI422" t="str">
        <f>IF(LEN(Template!AS422)=0,"",Template!AS422)</f>
        <v/>
      </c>
      <c r="AJ422" t="str">
        <f>IF(LEN(Template!AU422)=0,"",Template!AU422)</f>
        <v/>
      </c>
    </row>
    <row r="423" spans="1:36" x14ac:dyDescent="0.35">
      <c r="A423" s="7" t="str">
        <f ca="1">Template!A423</f>
        <v/>
      </c>
      <c r="B423" s="181" t="str">
        <f ca="1">Template!B423</f>
        <v/>
      </c>
      <c r="C423" t="str">
        <f ca="1">Template!C423</f>
        <v/>
      </c>
      <c r="D423" t="str">
        <f ca="1">Template!E423</f>
        <v/>
      </c>
      <c r="E423" s="7" t="str">
        <f ca="1">Template!G423</f>
        <v/>
      </c>
      <c r="F423" s="7" t="str">
        <f ca="1">Template!H423</f>
        <v/>
      </c>
      <c r="G423" s="7" t="str">
        <f ca="1">Template!I423</f>
        <v/>
      </c>
      <c r="H423" s="7" t="str">
        <f ca="1">Template!J423</f>
        <v/>
      </c>
      <c r="I423" s="7" t="str">
        <f ca="1">Template!K423</f>
        <v/>
      </c>
      <c r="J423" s="7" t="str">
        <f ca="1">Template!L423</f>
        <v/>
      </c>
      <c r="K423" s="7" t="str">
        <f ca="1">Template!M423</f>
        <v/>
      </c>
      <c r="L423" s="7" t="str">
        <f ca="1">Template!N423</f>
        <v/>
      </c>
      <c r="M423" s="7" t="str">
        <f ca="1">Template!O423</f>
        <v/>
      </c>
      <c r="N423" s="7" t="str">
        <f ca="1">Template!P423</f>
        <v/>
      </c>
      <c r="O423" s="7" t="str">
        <f ca="1">Template!Q423</f>
        <v/>
      </c>
      <c r="P423" s="7" t="str">
        <f ca="1">Template!R423</f>
        <v/>
      </c>
      <c r="Q423" s="7" t="str">
        <f ca="1">Template!S423</f>
        <v/>
      </c>
      <c r="R423" s="7" t="str">
        <f ca="1">Template!T423</f>
        <v/>
      </c>
      <c r="S423" s="7" t="str">
        <f ca="1">Template!U423</f>
        <v/>
      </c>
      <c r="T423" s="7" t="str">
        <f ca="1">Template!V423</f>
        <v/>
      </c>
      <c r="U423" s="7" t="str">
        <f ca="1">Template!W423</f>
        <v/>
      </c>
      <c r="V423" s="7" t="str">
        <f ca="1">Template!X423</f>
        <v/>
      </c>
      <c r="W423" s="7" t="str">
        <f ca="1">Template!Y423</f>
        <v/>
      </c>
      <c r="X423" t="str">
        <f ca="1">Template!AD423</f>
        <v/>
      </c>
      <c r="Y423" s="7" t="str">
        <f>IF(LEN(Template!AF423)=0,"",Template!AF423)</f>
        <v/>
      </c>
      <c r="Z423" s="7" t="str">
        <f>IF(LEN(Template!AG423)=0,"",Template!AG423)</f>
        <v/>
      </c>
      <c r="AA423" s="7" t="str">
        <f>IF(LEN(Template!AH423)=0,"",Template!AH423)</f>
        <v/>
      </c>
      <c r="AB423" s="7" t="str">
        <f>IF(LEN(Template!AI423)=0,"",Template!AI423)</f>
        <v/>
      </c>
      <c r="AC423" s="7" t="str">
        <f>IF(LEN(Template!AJ423)=0,"",Template!AJ423)</f>
        <v/>
      </c>
      <c r="AD423" s="7" t="str">
        <f>IF(LEN(Template!AK423)=0,"",Template!AK423)</f>
        <v/>
      </c>
      <c r="AE423" s="7" t="str">
        <f>IF(LEN(Template!AL423)=0,"",Template!AL423)</f>
        <v/>
      </c>
      <c r="AF423" s="7" t="str">
        <f>IF(LEN(Template!AM423)=0,"",Template!AM423)</f>
        <v/>
      </c>
      <c r="AG423" s="7" t="str">
        <f>IF(LEN(Template!AN423)=0,"",Template!AN423)</f>
        <v/>
      </c>
      <c r="AH423" s="7" t="str">
        <f>IF(LEN(Template!AO423)=0,"",Template!AO423)</f>
        <v/>
      </c>
      <c r="AI423" t="str">
        <f>IF(LEN(Template!AS423)=0,"",Template!AS423)</f>
        <v/>
      </c>
      <c r="AJ423" t="str">
        <f>IF(LEN(Template!AU423)=0,"",Template!AU423)</f>
        <v/>
      </c>
    </row>
    <row r="424" spans="1:36" x14ac:dyDescent="0.35">
      <c r="A424" s="7" t="str">
        <f ca="1">Template!A424</f>
        <v/>
      </c>
      <c r="B424" s="181" t="str">
        <f ca="1">Template!B424</f>
        <v/>
      </c>
      <c r="C424" t="str">
        <f ca="1">Template!C424</f>
        <v/>
      </c>
      <c r="D424" t="str">
        <f ca="1">Template!E424</f>
        <v/>
      </c>
      <c r="E424" s="7" t="str">
        <f ca="1">Template!G424</f>
        <v/>
      </c>
      <c r="F424" s="7" t="str">
        <f ca="1">Template!H424</f>
        <v/>
      </c>
      <c r="G424" s="7" t="str">
        <f ca="1">Template!I424</f>
        <v/>
      </c>
      <c r="H424" s="7" t="str">
        <f ca="1">Template!J424</f>
        <v/>
      </c>
      <c r="I424" s="7" t="str">
        <f ca="1">Template!K424</f>
        <v/>
      </c>
      <c r="J424" s="7" t="str">
        <f ca="1">Template!L424</f>
        <v/>
      </c>
      <c r="K424" s="7" t="str">
        <f ca="1">Template!M424</f>
        <v/>
      </c>
      <c r="L424" s="7" t="str">
        <f ca="1">Template!N424</f>
        <v/>
      </c>
      <c r="M424" s="7" t="str">
        <f ca="1">Template!O424</f>
        <v/>
      </c>
      <c r="N424" s="7" t="str">
        <f ca="1">Template!P424</f>
        <v/>
      </c>
      <c r="O424" s="7" t="str">
        <f ca="1">Template!Q424</f>
        <v/>
      </c>
      <c r="P424" s="7" t="str">
        <f ca="1">Template!R424</f>
        <v/>
      </c>
      <c r="Q424" s="7" t="str">
        <f ca="1">Template!S424</f>
        <v/>
      </c>
      <c r="R424" s="7" t="str">
        <f ca="1">Template!T424</f>
        <v/>
      </c>
      <c r="S424" s="7" t="str">
        <f ca="1">Template!U424</f>
        <v/>
      </c>
      <c r="T424" s="7" t="str">
        <f ca="1">Template!V424</f>
        <v/>
      </c>
      <c r="U424" s="7" t="str">
        <f ca="1">Template!W424</f>
        <v/>
      </c>
      <c r="V424" s="7" t="str">
        <f ca="1">Template!X424</f>
        <v/>
      </c>
      <c r="W424" s="7" t="str">
        <f ca="1">Template!Y424</f>
        <v/>
      </c>
      <c r="X424" t="str">
        <f ca="1">Template!AD424</f>
        <v/>
      </c>
      <c r="Y424" s="7" t="str">
        <f>IF(LEN(Template!AF424)=0,"",Template!AF424)</f>
        <v/>
      </c>
      <c r="Z424" s="7" t="str">
        <f>IF(LEN(Template!AG424)=0,"",Template!AG424)</f>
        <v/>
      </c>
      <c r="AA424" s="7" t="str">
        <f>IF(LEN(Template!AH424)=0,"",Template!AH424)</f>
        <v/>
      </c>
      <c r="AB424" s="7" t="str">
        <f>IF(LEN(Template!AI424)=0,"",Template!AI424)</f>
        <v/>
      </c>
      <c r="AC424" s="7" t="str">
        <f>IF(LEN(Template!AJ424)=0,"",Template!AJ424)</f>
        <v/>
      </c>
      <c r="AD424" s="7" t="str">
        <f>IF(LEN(Template!AK424)=0,"",Template!AK424)</f>
        <v/>
      </c>
      <c r="AE424" s="7" t="str">
        <f>IF(LEN(Template!AL424)=0,"",Template!AL424)</f>
        <v/>
      </c>
      <c r="AF424" s="7" t="str">
        <f>IF(LEN(Template!AM424)=0,"",Template!AM424)</f>
        <v/>
      </c>
      <c r="AG424" s="7" t="str">
        <f>IF(LEN(Template!AN424)=0,"",Template!AN424)</f>
        <v/>
      </c>
      <c r="AH424" s="7" t="str">
        <f>IF(LEN(Template!AO424)=0,"",Template!AO424)</f>
        <v/>
      </c>
      <c r="AI424" t="str">
        <f>IF(LEN(Template!AS424)=0,"",Template!AS424)</f>
        <v/>
      </c>
      <c r="AJ424" t="str">
        <f>IF(LEN(Template!AU424)=0,"",Template!AU424)</f>
        <v/>
      </c>
    </row>
    <row r="425" spans="1:36" x14ac:dyDescent="0.35">
      <c r="A425" s="7" t="str">
        <f ca="1">Template!A425</f>
        <v/>
      </c>
      <c r="B425" s="181" t="str">
        <f ca="1">Template!B425</f>
        <v/>
      </c>
      <c r="C425" t="str">
        <f ca="1">Template!C425</f>
        <v/>
      </c>
      <c r="D425" t="str">
        <f ca="1">Template!E425</f>
        <v/>
      </c>
      <c r="E425" s="7" t="str">
        <f ca="1">Template!G425</f>
        <v/>
      </c>
      <c r="F425" s="7" t="str">
        <f ca="1">Template!H425</f>
        <v/>
      </c>
      <c r="G425" s="7" t="str">
        <f ca="1">Template!I425</f>
        <v/>
      </c>
      <c r="H425" s="7" t="str">
        <f ca="1">Template!J425</f>
        <v/>
      </c>
      <c r="I425" s="7" t="str">
        <f ca="1">Template!K425</f>
        <v/>
      </c>
      <c r="J425" s="7" t="str">
        <f ca="1">Template!L425</f>
        <v/>
      </c>
      <c r="K425" s="7" t="str">
        <f ca="1">Template!M425</f>
        <v/>
      </c>
      <c r="L425" s="7" t="str">
        <f ca="1">Template!N425</f>
        <v/>
      </c>
      <c r="M425" s="7" t="str">
        <f ca="1">Template!O425</f>
        <v/>
      </c>
      <c r="N425" s="7" t="str">
        <f ca="1">Template!P425</f>
        <v/>
      </c>
      <c r="O425" s="7" t="str">
        <f ca="1">Template!Q425</f>
        <v/>
      </c>
      <c r="P425" s="7" t="str">
        <f ca="1">Template!R425</f>
        <v/>
      </c>
      <c r="Q425" s="7" t="str">
        <f ca="1">Template!S425</f>
        <v/>
      </c>
      <c r="R425" s="7" t="str">
        <f ca="1">Template!T425</f>
        <v/>
      </c>
      <c r="S425" s="7" t="str">
        <f ca="1">Template!U425</f>
        <v/>
      </c>
      <c r="T425" s="7" t="str">
        <f ca="1">Template!V425</f>
        <v/>
      </c>
      <c r="U425" s="7" t="str">
        <f ca="1">Template!W425</f>
        <v/>
      </c>
      <c r="V425" s="7" t="str">
        <f ca="1">Template!X425</f>
        <v/>
      </c>
      <c r="W425" s="7" t="str">
        <f ca="1">Template!Y425</f>
        <v/>
      </c>
      <c r="X425" t="str">
        <f ca="1">Template!AD425</f>
        <v/>
      </c>
      <c r="Y425" s="7" t="str">
        <f>IF(LEN(Template!AF425)=0,"",Template!AF425)</f>
        <v/>
      </c>
      <c r="Z425" s="7" t="str">
        <f>IF(LEN(Template!AG425)=0,"",Template!AG425)</f>
        <v/>
      </c>
      <c r="AA425" s="7" t="str">
        <f>IF(LEN(Template!AH425)=0,"",Template!AH425)</f>
        <v/>
      </c>
      <c r="AB425" s="7" t="str">
        <f>IF(LEN(Template!AI425)=0,"",Template!AI425)</f>
        <v/>
      </c>
      <c r="AC425" s="7" t="str">
        <f>IF(LEN(Template!AJ425)=0,"",Template!AJ425)</f>
        <v/>
      </c>
      <c r="AD425" s="7" t="str">
        <f>IF(LEN(Template!AK425)=0,"",Template!AK425)</f>
        <v/>
      </c>
      <c r="AE425" s="7" t="str">
        <f>IF(LEN(Template!AL425)=0,"",Template!AL425)</f>
        <v/>
      </c>
      <c r="AF425" s="7" t="str">
        <f>IF(LEN(Template!AM425)=0,"",Template!AM425)</f>
        <v/>
      </c>
      <c r="AG425" s="7" t="str">
        <f>IF(LEN(Template!AN425)=0,"",Template!AN425)</f>
        <v/>
      </c>
      <c r="AH425" s="7" t="str">
        <f>IF(LEN(Template!AO425)=0,"",Template!AO425)</f>
        <v/>
      </c>
      <c r="AI425" t="str">
        <f>IF(LEN(Template!AS425)=0,"",Template!AS425)</f>
        <v/>
      </c>
      <c r="AJ425" t="str">
        <f>IF(LEN(Template!AU425)=0,"",Template!AU425)</f>
        <v/>
      </c>
    </row>
    <row r="426" spans="1:36" x14ac:dyDescent="0.35">
      <c r="A426" s="7" t="str">
        <f ca="1">Template!A426</f>
        <v/>
      </c>
      <c r="B426" s="181" t="str">
        <f ca="1">Template!B426</f>
        <v/>
      </c>
      <c r="C426" t="str">
        <f ca="1">Template!C426</f>
        <v/>
      </c>
      <c r="D426" t="str">
        <f ca="1">Template!E426</f>
        <v/>
      </c>
      <c r="E426" s="7" t="str">
        <f ca="1">Template!G426</f>
        <v/>
      </c>
      <c r="F426" s="7" t="str">
        <f ca="1">Template!H426</f>
        <v/>
      </c>
      <c r="G426" s="7" t="str">
        <f ca="1">Template!I426</f>
        <v/>
      </c>
      <c r="H426" s="7" t="str">
        <f ca="1">Template!J426</f>
        <v/>
      </c>
      <c r="I426" s="7" t="str">
        <f ca="1">Template!K426</f>
        <v/>
      </c>
      <c r="J426" s="7" t="str">
        <f ca="1">Template!L426</f>
        <v/>
      </c>
      <c r="K426" s="7" t="str">
        <f ca="1">Template!M426</f>
        <v/>
      </c>
      <c r="L426" s="7" t="str">
        <f ca="1">Template!N426</f>
        <v/>
      </c>
      <c r="M426" s="7" t="str">
        <f ca="1">Template!O426</f>
        <v/>
      </c>
      <c r="N426" s="7" t="str">
        <f ca="1">Template!P426</f>
        <v/>
      </c>
      <c r="O426" s="7" t="str">
        <f ca="1">Template!Q426</f>
        <v/>
      </c>
      <c r="P426" s="7" t="str">
        <f ca="1">Template!R426</f>
        <v/>
      </c>
      <c r="Q426" s="7" t="str">
        <f ca="1">Template!S426</f>
        <v/>
      </c>
      <c r="R426" s="7" t="str">
        <f ca="1">Template!T426</f>
        <v/>
      </c>
      <c r="S426" s="7" t="str">
        <f ca="1">Template!U426</f>
        <v/>
      </c>
      <c r="T426" s="7" t="str">
        <f ca="1">Template!V426</f>
        <v/>
      </c>
      <c r="U426" s="7" t="str">
        <f ca="1">Template!W426</f>
        <v/>
      </c>
      <c r="V426" s="7" t="str">
        <f ca="1">Template!X426</f>
        <v/>
      </c>
      <c r="W426" s="7" t="str">
        <f ca="1">Template!Y426</f>
        <v/>
      </c>
      <c r="X426" t="str">
        <f ca="1">Template!AD426</f>
        <v/>
      </c>
      <c r="Y426" s="7" t="str">
        <f>IF(LEN(Template!AF426)=0,"",Template!AF426)</f>
        <v/>
      </c>
      <c r="Z426" s="7" t="str">
        <f>IF(LEN(Template!AG426)=0,"",Template!AG426)</f>
        <v/>
      </c>
      <c r="AA426" s="7" t="str">
        <f>IF(LEN(Template!AH426)=0,"",Template!AH426)</f>
        <v/>
      </c>
      <c r="AB426" s="7" t="str">
        <f>IF(LEN(Template!AI426)=0,"",Template!AI426)</f>
        <v/>
      </c>
      <c r="AC426" s="7" t="str">
        <f>IF(LEN(Template!AJ426)=0,"",Template!AJ426)</f>
        <v/>
      </c>
      <c r="AD426" s="7" t="str">
        <f>IF(LEN(Template!AK426)=0,"",Template!AK426)</f>
        <v/>
      </c>
      <c r="AE426" s="7" t="str">
        <f>IF(LEN(Template!AL426)=0,"",Template!AL426)</f>
        <v/>
      </c>
      <c r="AF426" s="7" t="str">
        <f>IF(LEN(Template!AM426)=0,"",Template!AM426)</f>
        <v/>
      </c>
      <c r="AG426" s="7" t="str">
        <f>IF(LEN(Template!AN426)=0,"",Template!AN426)</f>
        <v/>
      </c>
      <c r="AH426" s="7" t="str">
        <f>IF(LEN(Template!AO426)=0,"",Template!AO426)</f>
        <v/>
      </c>
      <c r="AI426" t="str">
        <f>IF(LEN(Template!AS426)=0,"",Template!AS426)</f>
        <v/>
      </c>
      <c r="AJ426" t="str">
        <f>IF(LEN(Template!AU426)=0,"",Template!AU426)</f>
        <v/>
      </c>
    </row>
    <row r="427" spans="1:36" x14ac:dyDescent="0.35">
      <c r="A427" s="7" t="str">
        <f ca="1">Template!A427</f>
        <v/>
      </c>
      <c r="B427" s="181" t="str">
        <f ca="1">Template!B427</f>
        <v/>
      </c>
      <c r="C427" t="str">
        <f ca="1">Template!C427</f>
        <v/>
      </c>
      <c r="D427" t="str">
        <f ca="1">Template!E427</f>
        <v/>
      </c>
      <c r="E427" s="7" t="str">
        <f ca="1">Template!G427</f>
        <v/>
      </c>
      <c r="F427" s="7" t="str">
        <f ca="1">Template!H427</f>
        <v/>
      </c>
      <c r="G427" s="7" t="str">
        <f ca="1">Template!I427</f>
        <v/>
      </c>
      <c r="H427" s="7" t="str">
        <f ca="1">Template!J427</f>
        <v/>
      </c>
      <c r="I427" s="7" t="str">
        <f ca="1">Template!K427</f>
        <v/>
      </c>
      <c r="J427" s="7" t="str">
        <f ca="1">Template!L427</f>
        <v/>
      </c>
      <c r="K427" s="7" t="str">
        <f ca="1">Template!M427</f>
        <v/>
      </c>
      <c r="L427" s="7" t="str">
        <f ca="1">Template!N427</f>
        <v/>
      </c>
      <c r="M427" s="7" t="str">
        <f ca="1">Template!O427</f>
        <v/>
      </c>
      <c r="N427" s="7" t="str">
        <f ca="1">Template!P427</f>
        <v/>
      </c>
      <c r="O427" s="7" t="str">
        <f ca="1">Template!Q427</f>
        <v/>
      </c>
      <c r="P427" s="7" t="str">
        <f ca="1">Template!R427</f>
        <v/>
      </c>
      <c r="Q427" s="7" t="str">
        <f ca="1">Template!S427</f>
        <v/>
      </c>
      <c r="R427" s="7" t="str">
        <f ca="1">Template!T427</f>
        <v/>
      </c>
      <c r="S427" s="7" t="str">
        <f ca="1">Template!U427</f>
        <v/>
      </c>
      <c r="T427" s="7" t="str">
        <f ca="1">Template!V427</f>
        <v/>
      </c>
      <c r="U427" s="7" t="str">
        <f ca="1">Template!W427</f>
        <v/>
      </c>
      <c r="V427" s="7" t="str">
        <f ca="1">Template!X427</f>
        <v/>
      </c>
      <c r="W427" s="7" t="str">
        <f ca="1">Template!Y427</f>
        <v/>
      </c>
      <c r="X427" t="str">
        <f ca="1">Template!AD427</f>
        <v/>
      </c>
      <c r="Y427" s="7" t="str">
        <f>IF(LEN(Template!AF427)=0,"",Template!AF427)</f>
        <v/>
      </c>
      <c r="Z427" s="7" t="str">
        <f>IF(LEN(Template!AG427)=0,"",Template!AG427)</f>
        <v/>
      </c>
      <c r="AA427" s="7" t="str">
        <f>IF(LEN(Template!AH427)=0,"",Template!AH427)</f>
        <v/>
      </c>
      <c r="AB427" s="7" t="str">
        <f>IF(LEN(Template!AI427)=0,"",Template!AI427)</f>
        <v/>
      </c>
      <c r="AC427" s="7" t="str">
        <f>IF(LEN(Template!AJ427)=0,"",Template!AJ427)</f>
        <v/>
      </c>
      <c r="AD427" s="7" t="str">
        <f>IF(LEN(Template!AK427)=0,"",Template!AK427)</f>
        <v/>
      </c>
      <c r="AE427" s="7" t="str">
        <f>IF(LEN(Template!AL427)=0,"",Template!AL427)</f>
        <v/>
      </c>
      <c r="AF427" s="7" t="str">
        <f>IF(LEN(Template!AM427)=0,"",Template!AM427)</f>
        <v/>
      </c>
      <c r="AG427" s="7" t="str">
        <f>IF(LEN(Template!AN427)=0,"",Template!AN427)</f>
        <v/>
      </c>
      <c r="AH427" s="7" t="str">
        <f>IF(LEN(Template!AO427)=0,"",Template!AO427)</f>
        <v/>
      </c>
      <c r="AI427" t="str">
        <f>IF(LEN(Template!AS427)=0,"",Template!AS427)</f>
        <v/>
      </c>
      <c r="AJ427" t="str">
        <f>IF(LEN(Template!AU427)=0,"",Template!AU427)</f>
        <v/>
      </c>
    </row>
    <row r="428" spans="1:36" x14ac:dyDescent="0.35">
      <c r="A428" s="7" t="str">
        <f ca="1">Template!A428</f>
        <v/>
      </c>
      <c r="B428" s="181" t="str">
        <f ca="1">Template!B428</f>
        <v/>
      </c>
      <c r="C428" t="str">
        <f ca="1">Template!C428</f>
        <v/>
      </c>
      <c r="D428" t="str">
        <f ca="1">Template!E428</f>
        <v/>
      </c>
      <c r="E428" s="7" t="str">
        <f ca="1">Template!G428</f>
        <v/>
      </c>
      <c r="F428" s="7" t="str">
        <f ca="1">Template!H428</f>
        <v/>
      </c>
      <c r="G428" s="7" t="str">
        <f ca="1">Template!I428</f>
        <v/>
      </c>
      <c r="H428" s="7" t="str">
        <f ca="1">Template!J428</f>
        <v/>
      </c>
      <c r="I428" s="7" t="str">
        <f ca="1">Template!K428</f>
        <v/>
      </c>
      <c r="J428" s="7" t="str">
        <f ca="1">Template!L428</f>
        <v/>
      </c>
      <c r="K428" s="7" t="str">
        <f ca="1">Template!M428</f>
        <v/>
      </c>
      <c r="L428" s="7" t="str">
        <f ca="1">Template!N428</f>
        <v/>
      </c>
      <c r="M428" s="7" t="str">
        <f ca="1">Template!O428</f>
        <v/>
      </c>
      <c r="N428" s="7" t="str">
        <f ca="1">Template!P428</f>
        <v/>
      </c>
      <c r="O428" s="7" t="str">
        <f ca="1">Template!Q428</f>
        <v/>
      </c>
      <c r="P428" s="7" t="str">
        <f ca="1">Template!R428</f>
        <v/>
      </c>
      <c r="Q428" s="7" t="str">
        <f ca="1">Template!S428</f>
        <v/>
      </c>
      <c r="R428" s="7" t="str">
        <f ca="1">Template!T428</f>
        <v/>
      </c>
      <c r="S428" s="7" t="str">
        <f ca="1">Template!U428</f>
        <v/>
      </c>
      <c r="T428" s="7" t="str">
        <f ca="1">Template!V428</f>
        <v/>
      </c>
      <c r="U428" s="7" t="str">
        <f ca="1">Template!W428</f>
        <v/>
      </c>
      <c r="V428" s="7" t="str">
        <f ca="1">Template!X428</f>
        <v/>
      </c>
      <c r="W428" s="7" t="str">
        <f ca="1">Template!Y428</f>
        <v/>
      </c>
      <c r="X428" t="str">
        <f ca="1">Template!AD428</f>
        <v/>
      </c>
      <c r="Y428" s="7" t="str">
        <f>IF(LEN(Template!AF428)=0,"",Template!AF428)</f>
        <v/>
      </c>
      <c r="Z428" s="7" t="str">
        <f>IF(LEN(Template!AG428)=0,"",Template!AG428)</f>
        <v/>
      </c>
      <c r="AA428" s="7" t="str">
        <f>IF(LEN(Template!AH428)=0,"",Template!AH428)</f>
        <v/>
      </c>
      <c r="AB428" s="7" t="str">
        <f>IF(LEN(Template!AI428)=0,"",Template!AI428)</f>
        <v/>
      </c>
      <c r="AC428" s="7" t="str">
        <f>IF(LEN(Template!AJ428)=0,"",Template!AJ428)</f>
        <v/>
      </c>
      <c r="AD428" s="7" t="str">
        <f>IF(LEN(Template!AK428)=0,"",Template!AK428)</f>
        <v/>
      </c>
      <c r="AE428" s="7" t="str">
        <f>IF(LEN(Template!AL428)=0,"",Template!AL428)</f>
        <v/>
      </c>
      <c r="AF428" s="7" t="str">
        <f>IF(LEN(Template!AM428)=0,"",Template!AM428)</f>
        <v/>
      </c>
      <c r="AG428" s="7" t="str">
        <f>IF(LEN(Template!AN428)=0,"",Template!AN428)</f>
        <v/>
      </c>
      <c r="AH428" s="7" t="str">
        <f>IF(LEN(Template!AO428)=0,"",Template!AO428)</f>
        <v/>
      </c>
      <c r="AI428" t="str">
        <f>IF(LEN(Template!AS428)=0,"",Template!AS428)</f>
        <v/>
      </c>
      <c r="AJ428" t="str">
        <f>IF(LEN(Template!AU428)=0,"",Template!AU428)</f>
        <v/>
      </c>
    </row>
    <row r="429" spans="1:36" x14ac:dyDescent="0.35">
      <c r="A429" s="7" t="str">
        <f ca="1">Template!A429</f>
        <v/>
      </c>
      <c r="B429" s="181" t="str">
        <f ca="1">Template!B429</f>
        <v/>
      </c>
      <c r="C429" t="str">
        <f ca="1">Template!C429</f>
        <v/>
      </c>
      <c r="D429" t="str">
        <f ca="1">Template!E429</f>
        <v/>
      </c>
      <c r="E429" s="7" t="str">
        <f ca="1">Template!G429</f>
        <v/>
      </c>
      <c r="F429" s="7" t="str">
        <f ca="1">Template!H429</f>
        <v/>
      </c>
      <c r="G429" s="7" t="str">
        <f ca="1">Template!I429</f>
        <v/>
      </c>
      <c r="H429" s="7" t="str">
        <f ca="1">Template!J429</f>
        <v/>
      </c>
      <c r="I429" s="7" t="str">
        <f ca="1">Template!K429</f>
        <v/>
      </c>
      <c r="J429" s="7" t="str">
        <f ca="1">Template!L429</f>
        <v/>
      </c>
      <c r="K429" s="7" t="str">
        <f ca="1">Template!M429</f>
        <v/>
      </c>
      <c r="L429" s="7" t="str">
        <f ca="1">Template!N429</f>
        <v/>
      </c>
      <c r="M429" s="7" t="str">
        <f ca="1">Template!O429</f>
        <v/>
      </c>
      <c r="N429" s="7" t="str">
        <f ca="1">Template!P429</f>
        <v/>
      </c>
      <c r="O429" s="7" t="str">
        <f ca="1">Template!Q429</f>
        <v/>
      </c>
      <c r="P429" s="7" t="str">
        <f ca="1">Template!R429</f>
        <v/>
      </c>
      <c r="Q429" s="7" t="str">
        <f ca="1">Template!S429</f>
        <v/>
      </c>
      <c r="R429" s="7" t="str">
        <f ca="1">Template!T429</f>
        <v/>
      </c>
      <c r="S429" s="7" t="str">
        <f ca="1">Template!U429</f>
        <v/>
      </c>
      <c r="T429" s="7" t="str">
        <f ca="1">Template!V429</f>
        <v/>
      </c>
      <c r="U429" s="7" t="str">
        <f ca="1">Template!W429</f>
        <v/>
      </c>
      <c r="V429" s="7" t="str">
        <f ca="1">Template!X429</f>
        <v/>
      </c>
      <c r="W429" s="7" t="str">
        <f ca="1">Template!Y429</f>
        <v/>
      </c>
      <c r="X429" t="str">
        <f ca="1">Template!AD429</f>
        <v/>
      </c>
      <c r="Y429" s="7" t="str">
        <f>IF(LEN(Template!AF429)=0,"",Template!AF429)</f>
        <v/>
      </c>
      <c r="Z429" s="7" t="str">
        <f>IF(LEN(Template!AG429)=0,"",Template!AG429)</f>
        <v/>
      </c>
      <c r="AA429" s="7" t="str">
        <f>IF(LEN(Template!AH429)=0,"",Template!AH429)</f>
        <v/>
      </c>
      <c r="AB429" s="7" t="str">
        <f>IF(LEN(Template!AI429)=0,"",Template!AI429)</f>
        <v/>
      </c>
      <c r="AC429" s="7" t="str">
        <f>IF(LEN(Template!AJ429)=0,"",Template!AJ429)</f>
        <v/>
      </c>
      <c r="AD429" s="7" t="str">
        <f>IF(LEN(Template!AK429)=0,"",Template!AK429)</f>
        <v/>
      </c>
      <c r="AE429" s="7" t="str">
        <f>IF(LEN(Template!AL429)=0,"",Template!AL429)</f>
        <v/>
      </c>
      <c r="AF429" s="7" t="str">
        <f>IF(LEN(Template!AM429)=0,"",Template!AM429)</f>
        <v/>
      </c>
      <c r="AG429" s="7" t="str">
        <f>IF(LEN(Template!AN429)=0,"",Template!AN429)</f>
        <v/>
      </c>
      <c r="AH429" s="7" t="str">
        <f>IF(LEN(Template!AO429)=0,"",Template!AO429)</f>
        <v/>
      </c>
      <c r="AI429" t="str">
        <f>IF(LEN(Template!AS429)=0,"",Template!AS429)</f>
        <v/>
      </c>
      <c r="AJ429" t="str">
        <f>IF(LEN(Template!AU429)=0,"",Template!AU429)</f>
        <v/>
      </c>
    </row>
    <row r="430" spans="1:36" x14ac:dyDescent="0.35">
      <c r="A430" s="7" t="str">
        <f ca="1">Template!A430</f>
        <v/>
      </c>
      <c r="B430" s="181" t="str">
        <f ca="1">Template!B430</f>
        <v/>
      </c>
      <c r="C430" t="str">
        <f ca="1">Template!C430</f>
        <v/>
      </c>
      <c r="D430" t="str">
        <f ca="1">Template!E430</f>
        <v/>
      </c>
      <c r="E430" s="7" t="str">
        <f ca="1">Template!G430</f>
        <v/>
      </c>
      <c r="F430" s="7" t="str">
        <f ca="1">Template!H430</f>
        <v/>
      </c>
      <c r="G430" s="7" t="str">
        <f ca="1">Template!I430</f>
        <v/>
      </c>
      <c r="H430" s="7" t="str">
        <f ca="1">Template!J430</f>
        <v/>
      </c>
      <c r="I430" s="7" t="str">
        <f ca="1">Template!K430</f>
        <v/>
      </c>
      <c r="J430" s="7" t="str">
        <f ca="1">Template!L430</f>
        <v/>
      </c>
      <c r="K430" s="7" t="str">
        <f ca="1">Template!M430</f>
        <v/>
      </c>
      <c r="L430" s="7" t="str">
        <f ca="1">Template!N430</f>
        <v/>
      </c>
      <c r="M430" s="7" t="str">
        <f ca="1">Template!O430</f>
        <v/>
      </c>
      <c r="N430" s="7" t="str">
        <f ca="1">Template!P430</f>
        <v/>
      </c>
      <c r="O430" s="7" t="str">
        <f ca="1">Template!Q430</f>
        <v/>
      </c>
      <c r="P430" s="7" t="str">
        <f ca="1">Template!R430</f>
        <v/>
      </c>
      <c r="Q430" s="7" t="str">
        <f ca="1">Template!S430</f>
        <v/>
      </c>
      <c r="R430" s="7" t="str">
        <f ca="1">Template!T430</f>
        <v/>
      </c>
      <c r="S430" s="7" t="str">
        <f ca="1">Template!U430</f>
        <v/>
      </c>
      <c r="T430" s="7" t="str">
        <f ca="1">Template!V430</f>
        <v/>
      </c>
      <c r="U430" s="7" t="str">
        <f ca="1">Template!W430</f>
        <v/>
      </c>
      <c r="V430" s="7" t="str">
        <f ca="1">Template!X430</f>
        <v/>
      </c>
      <c r="W430" s="7" t="str">
        <f ca="1">Template!Y430</f>
        <v/>
      </c>
      <c r="X430" t="str">
        <f ca="1">Template!AD430</f>
        <v/>
      </c>
      <c r="Y430" s="7" t="str">
        <f>IF(LEN(Template!AF430)=0,"",Template!AF430)</f>
        <v/>
      </c>
      <c r="Z430" s="7" t="str">
        <f>IF(LEN(Template!AG430)=0,"",Template!AG430)</f>
        <v/>
      </c>
      <c r="AA430" s="7" t="str">
        <f>IF(LEN(Template!AH430)=0,"",Template!AH430)</f>
        <v/>
      </c>
      <c r="AB430" s="7" t="str">
        <f>IF(LEN(Template!AI430)=0,"",Template!AI430)</f>
        <v/>
      </c>
      <c r="AC430" s="7" t="str">
        <f>IF(LEN(Template!AJ430)=0,"",Template!AJ430)</f>
        <v/>
      </c>
      <c r="AD430" s="7" t="str">
        <f>IF(LEN(Template!AK430)=0,"",Template!AK430)</f>
        <v/>
      </c>
      <c r="AE430" s="7" t="str">
        <f>IF(LEN(Template!AL430)=0,"",Template!AL430)</f>
        <v/>
      </c>
      <c r="AF430" s="7" t="str">
        <f>IF(LEN(Template!AM430)=0,"",Template!AM430)</f>
        <v/>
      </c>
      <c r="AG430" s="7" t="str">
        <f>IF(LEN(Template!AN430)=0,"",Template!AN430)</f>
        <v/>
      </c>
      <c r="AH430" s="7" t="str">
        <f>IF(LEN(Template!AO430)=0,"",Template!AO430)</f>
        <v/>
      </c>
      <c r="AI430" t="str">
        <f>IF(LEN(Template!AS430)=0,"",Template!AS430)</f>
        <v/>
      </c>
      <c r="AJ430" t="str">
        <f>IF(LEN(Template!AU430)=0,"",Template!AU430)</f>
        <v/>
      </c>
    </row>
    <row r="431" spans="1:36" x14ac:dyDescent="0.35">
      <c r="A431" s="7" t="str">
        <f ca="1">Template!A431</f>
        <v/>
      </c>
      <c r="B431" s="181" t="str">
        <f ca="1">Template!B431</f>
        <v/>
      </c>
      <c r="C431" t="str">
        <f ca="1">Template!C431</f>
        <v/>
      </c>
      <c r="D431" t="str">
        <f ca="1">Template!E431</f>
        <v/>
      </c>
      <c r="E431" s="7" t="str">
        <f ca="1">Template!G431</f>
        <v/>
      </c>
      <c r="F431" s="7" t="str">
        <f ca="1">Template!H431</f>
        <v/>
      </c>
      <c r="G431" s="7" t="str">
        <f ca="1">Template!I431</f>
        <v/>
      </c>
      <c r="H431" s="7" t="str">
        <f ca="1">Template!J431</f>
        <v/>
      </c>
      <c r="I431" s="7" t="str">
        <f ca="1">Template!K431</f>
        <v/>
      </c>
      <c r="J431" s="7" t="str">
        <f ca="1">Template!L431</f>
        <v/>
      </c>
      <c r="K431" s="7" t="str">
        <f ca="1">Template!M431</f>
        <v/>
      </c>
      <c r="L431" s="7" t="str">
        <f ca="1">Template!N431</f>
        <v/>
      </c>
      <c r="M431" s="7" t="str">
        <f ca="1">Template!O431</f>
        <v/>
      </c>
      <c r="N431" s="7" t="str">
        <f ca="1">Template!P431</f>
        <v/>
      </c>
      <c r="O431" s="7" t="str">
        <f ca="1">Template!Q431</f>
        <v/>
      </c>
      <c r="P431" s="7" t="str">
        <f ca="1">Template!R431</f>
        <v/>
      </c>
      <c r="Q431" s="7" t="str">
        <f ca="1">Template!S431</f>
        <v/>
      </c>
      <c r="R431" s="7" t="str">
        <f ca="1">Template!T431</f>
        <v/>
      </c>
      <c r="S431" s="7" t="str">
        <f ca="1">Template!U431</f>
        <v/>
      </c>
      <c r="T431" s="7" t="str">
        <f ca="1">Template!V431</f>
        <v/>
      </c>
      <c r="U431" s="7" t="str">
        <f ca="1">Template!W431</f>
        <v/>
      </c>
      <c r="V431" s="7" t="str">
        <f ca="1">Template!X431</f>
        <v/>
      </c>
      <c r="W431" s="7" t="str">
        <f ca="1">Template!Y431</f>
        <v/>
      </c>
      <c r="X431" t="str">
        <f ca="1">Template!AD431</f>
        <v/>
      </c>
      <c r="Y431" s="7" t="str">
        <f>IF(LEN(Template!AF431)=0,"",Template!AF431)</f>
        <v/>
      </c>
      <c r="Z431" s="7" t="str">
        <f>IF(LEN(Template!AG431)=0,"",Template!AG431)</f>
        <v/>
      </c>
      <c r="AA431" s="7" t="str">
        <f>IF(LEN(Template!AH431)=0,"",Template!AH431)</f>
        <v/>
      </c>
      <c r="AB431" s="7" t="str">
        <f>IF(LEN(Template!AI431)=0,"",Template!AI431)</f>
        <v/>
      </c>
      <c r="AC431" s="7" t="str">
        <f>IF(LEN(Template!AJ431)=0,"",Template!AJ431)</f>
        <v/>
      </c>
      <c r="AD431" s="7" t="str">
        <f>IF(LEN(Template!AK431)=0,"",Template!AK431)</f>
        <v/>
      </c>
      <c r="AE431" s="7" t="str">
        <f>IF(LEN(Template!AL431)=0,"",Template!AL431)</f>
        <v/>
      </c>
      <c r="AF431" s="7" t="str">
        <f>IF(LEN(Template!AM431)=0,"",Template!AM431)</f>
        <v/>
      </c>
      <c r="AG431" s="7" t="str">
        <f>IF(LEN(Template!AN431)=0,"",Template!AN431)</f>
        <v/>
      </c>
      <c r="AH431" s="7" t="str">
        <f>IF(LEN(Template!AO431)=0,"",Template!AO431)</f>
        <v/>
      </c>
      <c r="AI431" t="str">
        <f>IF(LEN(Template!AS431)=0,"",Template!AS431)</f>
        <v/>
      </c>
      <c r="AJ431" t="str">
        <f>IF(LEN(Template!AU431)=0,"",Template!AU431)</f>
        <v/>
      </c>
    </row>
    <row r="432" spans="1:36" x14ac:dyDescent="0.35">
      <c r="A432" s="7" t="str">
        <f ca="1">Template!A432</f>
        <v/>
      </c>
      <c r="B432" s="181" t="str">
        <f ca="1">Template!B432</f>
        <v/>
      </c>
      <c r="C432" t="str">
        <f ca="1">Template!C432</f>
        <v/>
      </c>
      <c r="D432" t="str">
        <f ca="1">Template!E432</f>
        <v/>
      </c>
      <c r="E432" s="7" t="str">
        <f ca="1">Template!G432</f>
        <v/>
      </c>
      <c r="F432" s="7" t="str">
        <f ca="1">Template!H432</f>
        <v/>
      </c>
      <c r="G432" s="7" t="str">
        <f ca="1">Template!I432</f>
        <v/>
      </c>
      <c r="H432" s="7" t="str">
        <f ca="1">Template!J432</f>
        <v/>
      </c>
      <c r="I432" s="7" t="str">
        <f ca="1">Template!K432</f>
        <v/>
      </c>
      <c r="J432" s="7" t="str">
        <f ca="1">Template!L432</f>
        <v/>
      </c>
      <c r="K432" s="7" t="str">
        <f ca="1">Template!M432</f>
        <v/>
      </c>
      <c r="L432" s="7" t="str">
        <f ca="1">Template!N432</f>
        <v/>
      </c>
      <c r="M432" s="7" t="str">
        <f ca="1">Template!O432</f>
        <v/>
      </c>
      <c r="N432" s="7" t="str">
        <f ca="1">Template!P432</f>
        <v/>
      </c>
      <c r="O432" s="7" t="str">
        <f ca="1">Template!Q432</f>
        <v/>
      </c>
      <c r="P432" s="7" t="str">
        <f ca="1">Template!R432</f>
        <v/>
      </c>
      <c r="Q432" s="7" t="str">
        <f ca="1">Template!S432</f>
        <v/>
      </c>
      <c r="R432" s="7" t="str">
        <f ca="1">Template!T432</f>
        <v/>
      </c>
      <c r="S432" s="7" t="str">
        <f ca="1">Template!U432</f>
        <v/>
      </c>
      <c r="T432" s="7" t="str">
        <f ca="1">Template!V432</f>
        <v/>
      </c>
      <c r="U432" s="7" t="str">
        <f ca="1">Template!W432</f>
        <v/>
      </c>
      <c r="V432" s="7" t="str">
        <f ca="1">Template!X432</f>
        <v/>
      </c>
      <c r="W432" s="7" t="str">
        <f ca="1">Template!Y432</f>
        <v/>
      </c>
      <c r="X432" t="str">
        <f ca="1">Template!AD432</f>
        <v/>
      </c>
      <c r="Y432" s="7" t="str">
        <f>IF(LEN(Template!AF432)=0,"",Template!AF432)</f>
        <v/>
      </c>
      <c r="Z432" s="7" t="str">
        <f>IF(LEN(Template!AG432)=0,"",Template!AG432)</f>
        <v/>
      </c>
      <c r="AA432" s="7" t="str">
        <f>IF(LEN(Template!AH432)=0,"",Template!AH432)</f>
        <v/>
      </c>
      <c r="AB432" s="7" t="str">
        <f>IF(LEN(Template!AI432)=0,"",Template!AI432)</f>
        <v/>
      </c>
      <c r="AC432" s="7" t="str">
        <f>IF(LEN(Template!AJ432)=0,"",Template!AJ432)</f>
        <v/>
      </c>
      <c r="AD432" s="7" t="str">
        <f>IF(LEN(Template!AK432)=0,"",Template!AK432)</f>
        <v/>
      </c>
      <c r="AE432" s="7" t="str">
        <f>IF(LEN(Template!AL432)=0,"",Template!AL432)</f>
        <v/>
      </c>
      <c r="AF432" s="7" t="str">
        <f>IF(LEN(Template!AM432)=0,"",Template!AM432)</f>
        <v/>
      </c>
      <c r="AG432" s="7" t="str">
        <f>IF(LEN(Template!AN432)=0,"",Template!AN432)</f>
        <v/>
      </c>
      <c r="AH432" s="7" t="str">
        <f>IF(LEN(Template!AO432)=0,"",Template!AO432)</f>
        <v/>
      </c>
      <c r="AI432" t="str">
        <f>IF(LEN(Template!AS432)=0,"",Template!AS432)</f>
        <v/>
      </c>
      <c r="AJ432" t="str">
        <f>IF(LEN(Template!AU432)=0,"",Template!AU432)</f>
        <v/>
      </c>
    </row>
    <row r="433" spans="1:36" x14ac:dyDescent="0.35">
      <c r="A433" s="7" t="str">
        <f ca="1">Template!A433</f>
        <v/>
      </c>
      <c r="B433" s="181" t="str">
        <f ca="1">Template!B433</f>
        <v/>
      </c>
      <c r="C433" t="str">
        <f ca="1">Template!C433</f>
        <v/>
      </c>
      <c r="D433" t="str">
        <f ca="1">Template!E433</f>
        <v/>
      </c>
      <c r="E433" s="7" t="str">
        <f ca="1">Template!G433</f>
        <v/>
      </c>
      <c r="F433" s="7" t="str">
        <f ca="1">Template!H433</f>
        <v/>
      </c>
      <c r="G433" s="7" t="str">
        <f ca="1">Template!I433</f>
        <v/>
      </c>
      <c r="H433" s="7" t="str">
        <f ca="1">Template!J433</f>
        <v/>
      </c>
      <c r="I433" s="7" t="str">
        <f ca="1">Template!K433</f>
        <v/>
      </c>
      <c r="J433" s="7" t="str">
        <f ca="1">Template!L433</f>
        <v/>
      </c>
      <c r="K433" s="7" t="str">
        <f ca="1">Template!M433</f>
        <v/>
      </c>
      <c r="L433" s="7" t="str">
        <f ca="1">Template!N433</f>
        <v/>
      </c>
      <c r="M433" s="7" t="str">
        <f ca="1">Template!O433</f>
        <v/>
      </c>
      <c r="N433" s="7" t="str">
        <f ca="1">Template!P433</f>
        <v/>
      </c>
      <c r="O433" s="7" t="str">
        <f ca="1">Template!Q433</f>
        <v/>
      </c>
      <c r="P433" s="7" t="str">
        <f ca="1">Template!R433</f>
        <v/>
      </c>
      <c r="Q433" s="7" t="str">
        <f ca="1">Template!S433</f>
        <v/>
      </c>
      <c r="R433" s="7" t="str">
        <f ca="1">Template!T433</f>
        <v/>
      </c>
      <c r="S433" s="7" t="str">
        <f ca="1">Template!U433</f>
        <v/>
      </c>
      <c r="T433" s="7" t="str">
        <f ca="1">Template!V433</f>
        <v/>
      </c>
      <c r="U433" s="7" t="str">
        <f ca="1">Template!W433</f>
        <v/>
      </c>
      <c r="V433" s="7" t="str">
        <f ca="1">Template!X433</f>
        <v/>
      </c>
      <c r="W433" s="7" t="str">
        <f ca="1">Template!Y433</f>
        <v/>
      </c>
      <c r="X433" t="str">
        <f ca="1">Template!AD433</f>
        <v/>
      </c>
      <c r="Y433" s="7" t="str">
        <f>IF(LEN(Template!AF433)=0,"",Template!AF433)</f>
        <v/>
      </c>
      <c r="Z433" s="7" t="str">
        <f>IF(LEN(Template!AG433)=0,"",Template!AG433)</f>
        <v/>
      </c>
      <c r="AA433" s="7" t="str">
        <f>IF(LEN(Template!AH433)=0,"",Template!AH433)</f>
        <v/>
      </c>
      <c r="AB433" s="7" t="str">
        <f>IF(LEN(Template!AI433)=0,"",Template!AI433)</f>
        <v/>
      </c>
      <c r="AC433" s="7" t="str">
        <f>IF(LEN(Template!AJ433)=0,"",Template!AJ433)</f>
        <v/>
      </c>
      <c r="AD433" s="7" t="str">
        <f>IF(LEN(Template!AK433)=0,"",Template!AK433)</f>
        <v/>
      </c>
      <c r="AE433" s="7" t="str">
        <f>IF(LEN(Template!AL433)=0,"",Template!AL433)</f>
        <v/>
      </c>
      <c r="AF433" s="7" t="str">
        <f>IF(LEN(Template!AM433)=0,"",Template!AM433)</f>
        <v/>
      </c>
      <c r="AG433" s="7" t="str">
        <f>IF(LEN(Template!AN433)=0,"",Template!AN433)</f>
        <v/>
      </c>
      <c r="AH433" s="7" t="str">
        <f>IF(LEN(Template!AO433)=0,"",Template!AO433)</f>
        <v/>
      </c>
      <c r="AI433" t="str">
        <f>IF(LEN(Template!AS433)=0,"",Template!AS433)</f>
        <v/>
      </c>
      <c r="AJ433" t="str">
        <f>IF(LEN(Template!AU433)=0,"",Template!AU433)</f>
        <v/>
      </c>
    </row>
    <row r="434" spans="1:36" x14ac:dyDescent="0.35">
      <c r="A434" s="7" t="str">
        <f ca="1">Template!A434</f>
        <v/>
      </c>
      <c r="B434" s="181" t="str">
        <f ca="1">Template!B434</f>
        <v/>
      </c>
      <c r="C434" t="str">
        <f ca="1">Template!C434</f>
        <v/>
      </c>
      <c r="D434" t="str">
        <f ca="1">Template!E434</f>
        <v/>
      </c>
      <c r="E434" s="7" t="str">
        <f ca="1">Template!G434</f>
        <v/>
      </c>
      <c r="F434" s="7" t="str">
        <f ca="1">Template!H434</f>
        <v/>
      </c>
      <c r="G434" s="7" t="str">
        <f ca="1">Template!I434</f>
        <v/>
      </c>
      <c r="H434" s="7" t="str">
        <f ca="1">Template!J434</f>
        <v/>
      </c>
      <c r="I434" s="7" t="str">
        <f ca="1">Template!K434</f>
        <v/>
      </c>
      <c r="J434" s="7" t="str">
        <f ca="1">Template!L434</f>
        <v/>
      </c>
      <c r="K434" s="7" t="str">
        <f ca="1">Template!M434</f>
        <v/>
      </c>
      <c r="L434" s="7" t="str">
        <f ca="1">Template!N434</f>
        <v/>
      </c>
      <c r="M434" s="7" t="str">
        <f ca="1">Template!O434</f>
        <v/>
      </c>
      <c r="N434" s="7" t="str">
        <f ca="1">Template!P434</f>
        <v/>
      </c>
      <c r="O434" s="7" t="str">
        <f ca="1">Template!Q434</f>
        <v/>
      </c>
      <c r="P434" s="7" t="str">
        <f ca="1">Template!R434</f>
        <v/>
      </c>
      <c r="Q434" s="7" t="str">
        <f ca="1">Template!S434</f>
        <v/>
      </c>
      <c r="R434" s="7" t="str">
        <f ca="1">Template!T434</f>
        <v/>
      </c>
      <c r="S434" s="7" t="str">
        <f ca="1">Template!U434</f>
        <v/>
      </c>
      <c r="T434" s="7" t="str">
        <f ca="1">Template!V434</f>
        <v/>
      </c>
      <c r="U434" s="7" t="str">
        <f ca="1">Template!W434</f>
        <v/>
      </c>
      <c r="V434" s="7" t="str">
        <f ca="1">Template!X434</f>
        <v/>
      </c>
      <c r="W434" s="7" t="str">
        <f ca="1">Template!Y434</f>
        <v/>
      </c>
      <c r="X434" t="str">
        <f ca="1">Template!AD434</f>
        <v/>
      </c>
      <c r="Y434" s="7" t="str">
        <f>IF(LEN(Template!AF434)=0,"",Template!AF434)</f>
        <v/>
      </c>
      <c r="Z434" s="7" t="str">
        <f>IF(LEN(Template!AG434)=0,"",Template!AG434)</f>
        <v/>
      </c>
      <c r="AA434" s="7" t="str">
        <f>IF(LEN(Template!AH434)=0,"",Template!AH434)</f>
        <v/>
      </c>
      <c r="AB434" s="7" t="str">
        <f>IF(LEN(Template!AI434)=0,"",Template!AI434)</f>
        <v/>
      </c>
      <c r="AC434" s="7" t="str">
        <f>IF(LEN(Template!AJ434)=0,"",Template!AJ434)</f>
        <v/>
      </c>
      <c r="AD434" s="7" t="str">
        <f>IF(LEN(Template!AK434)=0,"",Template!AK434)</f>
        <v/>
      </c>
      <c r="AE434" s="7" t="str">
        <f>IF(LEN(Template!AL434)=0,"",Template!AL434)</f>
        <v/>
      </c>
      <c r="AF434" s="7" t="str">
        <f>IF(LEN(Template!AM434)=0,"",Template!AM434)</f>
        <v/>
      </c>
      <c r="AG434" s="7" t="str">
        <f>IF(LEN(Template!AN434)=0,"",Template!AN434)</f>
        <v/>
      </c>
      <c r="AH434" s="7" t="str">
        <f>IF(LEN(Template!AO434)=0,"",Template!AO434)</f>
        <v/>
      </c>
      <c r="AI434" t="str">
        <f>IF(LEN(Template!AS434)=0,"",Template!AS434)</f>
        <v/>
      </c>
      <c r="AJ434" t="str">
        <f>IF(LEN(Template!AU434)=0,"",Template!AU434)</f>
        <v/>
      </c>
    </row>
    <row r="435" spans="1:36" x14ac:dyDescent="0.35">
      <c r="A435" s="7" t="str">
        <f ca="1">Template!A435</f>
        <v/>
      </c>
      <c r="B435" s="181" t="str">
        <f ca="1">Template!B435</f>
        <v/>
      </c>
      <c r="C435" t="str">
        <f ca="1">Template!C435</f>
        <v/>
      </c>
      <c r="D435" t="str">
        <f ca="1">Template!E435</f>
        <v/>
      </c>
      <c r="E435" s="7" t="str">
        <f ca="1">Template!G435</f>
        <v/>
      </c>
      <c r="F435" s="7" t="str">
        <f ca="1">Template!H435</f>
        <v/>
      </c>
      <c r="G435" s="7" t="str">
        <f ca="1">Template!I435</f>
        <v/>
      </c>
      <c r="H435" s="7" t="str">
        <f ca="1">Template!J435</f>
        <v/>
      </c>
      <c r="I435" s="7" t="str">
        <f ca="1">Template!K435</f>
        <v/>
      </c>
      <c r="J435" s="7" t="str">
        <f ca="1">Template!L435</f>
        <v/>
      </c>
      <c r="K435" s="7" t="str">
        <f ca="1">Template!M435</f>
        <v/>
      </c>
      <c r="L435" s="7" t="str">
        <f ca="1">Template!N435</f>
        <v/>
      </c>
      <c r="M435" s="7" t="str">
        <f ca="1">Template!O435</f>
        <v/>
      </c>
      <c r="N435" s="7" t="str">
        <f ca="1">Template!P435</f>
        <v/>
      </c>
      <c r="O435" s="7" t="str">
        <f ca="1">Template!Q435</f>
        <v/>
      </c>
      <c r="P435" s="7" t="str">
        <f ca="1">Template!R435</f>
        <v/>
      </c>
      <c r="Q435" s="7" t="str">
        <f ca="1">Template!S435</f>
        <v/>
      </c>
      <c r="R435" s="7" t="str">
        <f ca="1">Template!T435</f>
        <v/>
      </c>
      <c r="S435" s="7" t="str">
        <f ca="1">Template!U435</f>
        <v/>
      </c>
      <c r="T435" s="7" t="str">
        <f ca="1">Template!V435</f>
        <v/>
      </c>
      <c r="U435" s="7" t="str">
        <f ca="1">Template!W435</f>
        <v/>
      </c>
      <c r="V435" s="7" t="str">
        <f ca="1">Template!X435</f>
        <v/>
      </c>
      <c r="W435" s="7" t="str">
        <f ca="1">Template!Y435</f>
        <v/>
      </c>
      <c r="X435" t="str">
        <f ca="1">Template!AD435</f>
        <v/>
      </c>
      <c r="Y435" s="7" t="str">
        <f>IF(LEN(Template!AF435)=0,"",Template!AF435)</f>
        <v/>
      </c>
      <c r="Z435" s="7" t="str">
        <f>IF(LEN(Template!AG435)=0,"",Template!AG435)</f>
        <v/>
      </c>
      <c r="AA435" s="7" t="str">
        <f>IF(LEN(Template!AH435)=0,"",Template!AH435)</f>
        <v/>
      </c>
      <c r="AB435" s="7" t="str">
        <f>IF(LEN(Template!AI435)=0,"",Template!AI435)</f>
        <v/>
      </c>
      <c r="AC435" s="7" t="str">
        <f>IF(LEN(Template!AJ435)=0,"",Template!AJ435)</f>
        <v/>
      </c>
      <c r="AD435" s="7" t="str">
        <f>IF(LEN(Template!AK435)=0,"",Template!AK435)</f>
        <v/>
      </c>
      <c r="AE435" s="7" t="str">
        <f>IF(LEN(Template!AL435)=0,"",Template!AL435)</f>
        <v/>
      </c>
      <c r="AF435" s="7" t="str">
        <f>IF(LEN(Template!AM435)=0,"",Template!AM435)</f>
        <v/>
      </c>
      <c r="AG435" s="7" t="str">
        <f>IF(LEN(Template!AN435)=0,"",Template!AN435)</f>
        <v/>
      </c>
      <c r="AH435" s="7" t="str">
        <f>IF(LEN(Template!AO435)=0,"",Template!AO435)</f>
        <v/>
      </c>
      <c r="AI435" t="str">
        <f>IF(LEN(Template!AS435)=0,"",Template!AS435)</f>
        <v/>
      </c>
      <c r="AJ435" t="str">
        <f>IF(LEN(Template!AU435)=0,"",Template!AU435)</f>
        <v/>
      </c>
    </row>
    <row r="436" spans="1:36" x14ac:dyDescent="0.35">
      <c r="A436" s="7" t="str">
        <f ca="1">Template!A436</f>
        <v/>
      </c>
      <c r="B436" s="181" t="str">
        <f ca="1">Template!B436</f>
        <v/>
      </c>
      <c r="C436" t="str">
        <f ca="1">Template!C436</f>
        <v/>
      </c>
      <c r="D436" t="str">
        <f ca="1">Template!E436</f>
        <v/>
      </c>
      <c r="E436" s="7" t="str">
        <f ca="1">Template!G436</f>
        <v/>
      </c>
      <c r="F436" s="7" t="str">
        <f ca="1">Template!H436</f>
        <v/>
      </c>
      <c r="G436" s="7" t="str">
        <f ca="1">Template!I436</f>
        <v/>
      </c>
      <c r="H436" s="7" t="str">
        <f ca="1">Template!J436</f>
        <v/>
      </c>
      <c r="I436" s="7" t="str">
        <f ca="1">Template!K436</f>
        <v/>
      </c>
      <c r="J436" s="7" t="str">
        <f ca="1">Template!L436</f>
        <v/>
      </c>
      <c r="K436" s="7" t="str">
        <f ca="1">Template!M436</f>
        <v/>
      </c>
      <c r="L436" s="7" t="str">
        <f ca="1">Template!N436</f>
        <v/>
      </c>
      <c r="M436" s="7" t="str">
        <f ca="1">Template!O436</f>
        <v/>
      </c>
      <c r="N436" s="7" t="str">
        <f ca="1">Template!P436</f>
        <v/>
      </c>
      <c r="O436" s="7" t="str">
        <f ca="1">Template!Q436</f>
        <v/>
      </c>
      <c r="P436" s="7" t="str">
        <f ca="1">Template!R436</f>
        <v/>
      </c>
      <c r="Q436" s="7" t="str">
        <f ca="1">Template!S436</f>
        <v/>
      </c>
      <c r="R436" s="7" t="str">
        <f ca="1">Template!T436</f>
        <v/>
      </c>
      <c r="S436" s="7" t="str">
        <f ca="1">Template!U436</f>
        <v/>
      </c>
      <c r="T436" s="7" t="str">
        <f ca="1">Template!V436</f>
        <v/>
      </c>
      <c r="U436" s="7" t="str">
        <f ca="1">Template!W436</f>
        <v/>
      </c>
      <c r="V436" s="7" t="str">
        <f ca="1">Template!X436</f>
        <v/>
      </c>
      <c r="W436" s="7" t="str">
        <f ca="1">Template!Y436</f>
        <v/>
      </c>
      <c r="X436" t="str">
        <f ca="1">Template!AD436</f>
        <v/>
      </c>
      <c r="Y436" s="7" t="str">
        <f>IF(LEN(Template!AF436)=0,"",Template!AF436)</f>
        <v/>
      </c>
      <c r="Z436" s="7" t="str">
        <f>IF(LEN(Template!AG436)=0,"",Template!AG436)</f>
        <v/>
      </c>
      <c r="AA436" s="7" t="str">
        <f>IF(LEN(Template!AH436)=0,"",Template!AH436)</f>
        <v/>
      </c>
      <c r="AB436" s="7" t="str">
        <f>IF(LEN(Template!AI436)=0,"",Template!AI436)</f>
        <v/>
      </c>
      <c r="AC436" s="7" t="str">
        <f>IF(LEN(Template!AJ436)=0,"",Template!AJ436)</f>
        <v/>
      </c>
      <c r="AD436" s="7" t="str">
        <f>IF(LEN(Template!AK436)=0,"",Template!AK436)</f>
        <v/>
      </c>
      <c r="AE436" s="7" t="str">
        <f>IF(LEN(Template!AL436)=0,"",Template!AL436)</f>
        <v/>
      </c>
      <c r="AF436" s="7" t="str">
        <f>IF(LEN(Template!AM436)=0,"",Template!AM436)</f>
        <v/>
      </c>
      <c r="AG436" s="7" t="str">
        <f>IF(LEN(Template!AN436)=0,"",Template!AN436)</f>
        <v/>
      </c>
      <c r="AH436" s="7" t="str">
        <f>IF(LEN(Template!AO436)=0,"",Template!AO436)</f>
        <v/>
      </c>
      <c r="AI436" t="str">
        <f>IF(LEN(Template!AS436)=0,"",Template!AS436)</f>
        <v/>
      </c>
      <c r="AJ436" t="str">
        <f>IF(LEN(Template!AU436)=0,"",Template!AU436)</f>
        <v/>
      </c>
    </row>
    <row r="437" spans="1:36" x14ac:dyDescent="0.35">
      <c r="A437" s="7" t="str">
        <f ca="1">Template!A437</f>
        <v/>
      </c>
      <c r="B437" s="181" t="str">
        <f ca="1">Template!B437</f>
        <v/>
      </c>
      <c r="C437" t="str">
        <f ca="1">Template!C437</f>
        <v/>
      </c>
      <c r="D437" t="str">
        <f ca="1">Template!E437</f>
        <v/>
      </c>
      <c r="E437" s="7" t="str">
        <f ca="1">Template!G437</f>
        <v/>
      </c>
      <c r="F437" s="7" t="str">
        <f ca="1">Template!H437</f>
        <v/>
      </c>
      <c r="G437" s="7" t="str">
        <f ca="1">Template!I437</f>
        <v/>
      </c>
      <c r="H437" s="7" t="str">
        <f ca="1">Template!J437</f>
        <v/>
      </c>
      <c r="I437" s="7" t="str">
        <f ca="1">Template!K437</f>
        <v/>
      </c>
      <c r="J437" s="7" t="str">
        <f ca="1">Template!L437</f>
        <v/>
      </c>
      <c r="K437" s="7" t="str">
        <f ca="1">Template!M437</f>
        <v/>
      </c>
      <c r="L437" s="7" t="str">
        <f ca="1">Template!N437</f>
        <v/>
      </c>
      <c r="M437" s="7" t="str">
        <f ca="1">Template!O437</f>
        <v/>
      </c>
      <c r="N437" s="7" t="str">
        <f ca="1">Template!P437</f>
        <v/>
      </c>
      <c r="O437" s="7" t="str">
        <f ca="1">Template!Q437</f>
        <v/>
      </c>
      <c r="P437" s="7" t="str">
        <f ca="1">Template!R437</f>
        <v/>
      </c>
      <c r="Q437" s="7" t="str">
        <f ca="1">Template!S437</f>
        <v/>
      </c>
      <c r="R437" s="7" t="str">
        <f ca="1">Template!T437</f>
        <v/>
      </c>
      <c r="S437" s="7" t="str">
        <f ca="1">Template!U437</f>
        <v/>
      </c>
      <c r="T437" s="7" t="str">
        <f ca="1">Template!V437</f>
        <v/>
      </c>
      <c r="U437" s="7" t="str">
        <f ca="1">Template!W437</f>
        <v/>
      </c>
      <c r="V437" s="7" t="str">
        <f ca="1">Template!X437</f>
        <v/>
      </c>
      <c r="W437" s="7" t="str">
        <f ca="1">Template!Y437</f>
        <v/>
      </c>
      <c r="X437" t="str">
        <f ca="1">Template!AD437</f>
        <v/>
      </c>
      <c r="Y437" s="7" t="str">
        <f>IF(LEN(Template!AF437)=0,"",Template!AF437)</f>
        <v/>
      </c>
      <c r="Z437" s="7" t="str">
        <f>IF(LEN(Template!AG437)=0,"",Template!AG437)</f>
        <v/>
      </c>
      <c r="AA437" s="7" t="str">
        <f>IF(LEN(Template!AH437)=0,"",Template!AH437)</f>
        <v/>
      </c>
      <c r="AB437" s="7" t="str">
        <f>IF(LEN(Template!AI437)=0,"",Template!AI437)</f>
        <v/>
      </c>
      <c r="AC437" s="7" t="str">
        <f>IF(LEN(Template!AJ437)=0,"",Template!AJ437)</f>
        <v/>
      </c>
      <c r="AD437" s="7" t="str">
        <f>IF(LEN(Template!AK437)=0,"",Template!AK437)</f>
        <v/>
      </c>
      <c r="AE437" s="7" t="str">
        <f>IF(LEN(Template!AL437)=0,"",Template!AL437)</f>
        <v/>
      </c>
      <c r="AF437" s="7" t="str">
        <f>IF(LEN(Template!AM437)=0,"",Template!AM437)</f>
        <v/>
      </c>
      <c r="AG437" s="7" t="str">
        <f>IF(LEN(Template!AN437)=0,"",Template!AN437)</f>
        <v/>
      </c>
      <c r="AH437" s="7" t="str">
        <f>IF(LEN(Template!AO437)=0,"",Template!AO437)</f>
        <v/>
      </c>
      <c r="AI437" t="str">
        <f>IF(LEN(Template!AS437)=0,"",Template!AS437)</f>
        <v/>
      </c>
      <c r="AJ437" t="str">
        <f>IF(LEN(Template!AU437)=0,"",Template!AU437)</f>
        <v/>
      </c>
    </row>
    <row r="438" spans="1:36" x14ac:dyDescent="0.35">
      <c r="A438" s="7" t="str">
        <f ca="1">Template!A438</f>
        <v/>
      </c>
      <c r="B438" s="181" t="str">
        <f ca="1">Template!B438</f>
        <v/>
      </c>
      <c r="C438" t="str">
        <f ca="1">Template!C438</f>
        <v/>
      </c>
      <c r="D438" t="str">
        <f ca="1">Template!E438</f>
        <v/>
      </c>
      <c r="E438" s="7" t="str">
        <f ca="1">Template!G438</f>
        <v/>
      </c>
      <c r="F438" s="7" t="str">
        <f ca="1">Template!H438</f>
        <v/>
      </c>
      <c r="G438" s="7" t="str">
        <f ca="1">Template!I438</f>
        <v/>
      </c>
      <c r="H438" s="7" t="str">
        <f ca="1">Template!J438</f>
        <v/>
      </c>
      <c r="I438" s="7" t="str">
        <f ca="1">Template!K438</f>
        <v/>
      </c>
      <c r="J438" s="7" t="str">
        <f ca="1">Template!L438</f>
        <v/>
      </c>
      <c r="K438" s="7" t="str">
        <f ca="1">Template!M438</f>
        <v/>
      </c>
      <c r="L438" s="7" t="str">
        <f ca="1">Template!N438</f>
        <v/>
      </c>
      <c r="M438" s="7" t="str">
        <f ca="1">Template!O438</f>
        <v/>
      </c>
      <c r="N438" s="7" t="str">
        <f ca="1">Template!P438</f>
        <v/>
      </c>
      <c r="O438" s="7" t="str">
        <f ca="1">Template!Q438</f>
        <v/>
      </c>
      <c r="P438" s="7" t="str">
        <f ca="1">Template!R438</f>
        <v/>
      </c>
      <c r="Q438" s="7" t="str">
        <f ca="1">Template!S438</f>
        <v/>
      </c>
      <c r="R438" s="7" t="str">
        <f ca="1">Template!T438</f>
        <v/>
      </c>
      <c r="S438" s="7" t="str">
        <f ca="1">Template!U438</f>
        <v/>
      </c>
      <c r="T438" s="7" t="str">
        <f ca="1">Template!V438</f>
        <v/>
      </c>
      <c r="U438" s="7" t="str">
        <f ca="1">Template!W438</f>
        <v/>
      </c>
      <c r="V438" s="7" t="str">
        <f ca="1">Template!X438</f>
        <v/>
      </c>
      <c r="W438" s="7" t="str">
        <f ca="1">Template!Y438</f>
        <v/>
      </c>
      <c r="X438" t="str">
        <f ca="1">Template!AD438</f>
        <v/>
      </c>
      <c r="Y438" s="7" t="str">
        <f>IF(LEN(Template!AF438)=0,"",Template!AF438)</f>
        <v/>
      </c>
      <c r="Z438" s="7" t="str">
        <f>IF(LEN(Template!AG438)=0,"",Template!AG438)</f>
        <v/>
      </c>
      <c r="AA438" s="7" t="str">
        <f>IF(LEN(Template!AH438)=0,"",Template!AH438)</f>
        <v/>
      </c>
      <c r="AB438" s="7" t="str">
        <f>IF(LEN(Template!AI438)=0,"",Template!AI438)</f>
        <v/>
      </c>
      <c r="AC438" s="7" t="str">
        <f>IF(LEN(Template!AJ438)=0,"",Template!AJ438)</f>
        <v/>
      </c>
      <c r="AD438" s="7" t="str">
        <f>IF(LEN(Template!AK438)=0,"",Template!AK438)</f>
        <v/>
      </c>
      <c r="AE438" s="7" t="str">
        <f>IF(LEN(Template!AL438)=0,"",Template!AL438)</f>
        <v/>
      </c>
      <c r="AF438" s="7" t="str">
        <f>IF(LEN(Template!AM438)=0,"",Template!AM438)</f>
        <v/>
      </c>
      <c r="AG438" s="7" t="str">
        <f>IF(LEN(Template!AN438)=0,"",Template!AN438)</f>
        <v/>
      </c>
      <c r="AH438" s="7" t="str">
        <f>IF(LEN(Template!AO438)=0,"",Template!AO438)</f>
        <v/>
      </c>
      <c r="AI438" t="str">
        <f>IF(LEN(Template!AS438)=0,"",Template!AS438)</f>
        <v/>
      </c>
      <c r="AJ438" t="str">
        <f>IF(LEN(Template!AU438)=0,"",Template!AU438)</f>
        <v/>
      </c>
    </row>
    <row r="439" spans="1:36" x14ac:dyDescent="0.35">
      <c r="A439" s="7" t="str">
        <f ca="1">Template!A439</f>
        <v/>
      </c>
      <c r="B439" s="181" t="str">
        <f ca="1">Template!B439</f>
        <v/>
      </c>
      <c r="C439" t="str">
        <f ca="1">Template!C439</f>
        <v/>
      </c>
      <c r="D439" t="str">
        <f ca="1">Template!E439</f>
        <v/>
      </c>
      <c r="E439" s="7" t="str">
        <f ca="1">Template!G439</f>
        <v/>
      </c>
      <c r="F439" s="7" t="str">
        <f ca="1">Template!H439</f>
        <v/>
      </c>
      <c r="G439" s="7" t="str">
        <f ca="1">Template!I439</f>
        <v/>
      </c>
      <c r="H439" s="7" t="str">
        <f ca="1">Template!J439</f>
        <v/>
      </c>
      <c r="I439" s="7" t="str">
        <f ca="1">Template!K439</f>
        <v/>
      </c>
      <c r="J439" s="7" t="str">
        <f ca="1">Template!L439</f>
        <v/>
      </c>
      <c r="K439" s="7" t="str">
        <f ca="1">Template!M439</f>
        <v/>
      </c>
      <c r="L439" s="7" t="str">
        <f ca="1">Template!N439</f>
        <v/>
      </c>
      <c r="M439" s="7" t="str">
        <f ca="1">Template!O439</f>
        <v/>
      </c>
      <c r="N439" s="7" t="str">
        <f ca="1">Template!P439</f>
        <v/>
      </c>
      <c r="O439" s="7" t="str">
        <f ca="1">Template!Q439</f>
        <v/>
      </c>
      <c r="P439" s="7" t="str">
        <f ca="1">Template!R439</f>
        <v/>
      </c>
      <c r="Q439" s="7" t="str">
        <f ca="1">Template!S439</f>
        <v/>
      </c>
      <c r="R439" s="7" t="str">
        <f ca="1">Template!T439</f>
        <v/>
      </c>
      <c r="S439" s="7" t="str">
        <f ca="1">Template!U439</f>
        <v/>
      </c>
      <c r="T439" s="7" t="str">
        <f ca="1">Template!V439</f>
        <v/>
      </c>
      <c r="U439" s="7" t="str">
        <f ca="1">Template!W439</f>
        <v/>
      </c>
      <c r="V439" s="7" t="str">
        <f ca="1">Template!X439</f>
        <v/>
      </c>
      <c r="W439" s="7" t="str">
        <f ca="1">Template!Y439</f>
        <v/>
      </c>
      <c r="X439" t="str">
        <f ca="1">Template!AD439</f>
        <v/>
      </c>
      <c r="Y439" s="7" t="str">
        <f>IF(LEN(Template!AF439)=0,"",Template!AF439)</f>
        <v/>
      </c>
      <c r="Z439" s="7" t="str">
        <f>IF(LEN(Template!AG439)=0,"",Template!AG439)</f>
        <v/>
      </c>
      <c r="AA439" s="7" t="str">
        <f>IF(LEN(Template!AH439)=0,"",Template!AH439)</f>
        <v/>
      </c>
      <c r="AB439" s="7" t="str">
        <f>IF(LEN(Template!AI439)=0,"",Template!AI439)</f>
        <v/>
      </c>
      <c r="AC439" s="7" t="str">
        <f>IF(LEN(Template!AJ439)=0,"",Template!AJ439)</f>
        <v/>
      </c>
      <c r="AD439" s="7" t="str">
        <f>IF(LEN(Template!AK439)=0,"",Template!AK439)</f>
        <v/>
      </c>
      <c r="AE439" s="7" t="str">
        <f>IF(LEN(Template!AL439)=0,"",Template!AL439)</f>
        <v/>
      </c>
      <c r="AF439" s="7" t="str">
        <f>IF(LEN(Template!AM439)=0,"",Template!AM439)</f>
        <v/>
      </c>
      <c r="AG439" s="7" t="str">
        <f>IF(LEN(Template!AN439)=0,"",Template!AN439)</f>
        <v/>
      </c>
      <c r="AH439" s="7" t="str">
        <f>IF(LEN(Template!AO439)=0,"",Template!AO439)</f>
        <v/>
      </c>
      <c r="AI439" t="str">
        <f>IF(LEN(Template!AS439)=0,"",Template!AS439)</f>
        <v/>
      </c>
      <c r="AJ439" t="str">
        <f>IF(LEN(Template!AU439)=0,"",Template!AU439)</f>
        <v/>
      </c>
    </row>
    <row r="440" spans="1:36" x14ac:dyDescent="0.35">
      <c r="A440" s="7" t="str">
        <f ca="1">Template!A440</f>
        <v/>
      </c>
      <c r="B440" s="181" t="str">
        <f ca="1">Template!B440</f>
        <v/>
      </c>
      <c r="C440" t="str">
        <f ca="1">Template!C440</f>
        <v/>
      </c>
      <c r="D440" t="str">
        <f ca="1">Template!E440</f>
        <v/>
      </c>
      <c r="E440" s="7" t="str">
        <f ca="1">Template!G440</f>
        <v/>
      </c>
      <c r="F440" s="7" t="str">
        <f ca="1">Template!H440</f>
        <v/>
      </c>
      <c r="G440" s="7" t="str">
        <f ca="1">Template!I440</f>
        <v/>
      </c>
      <c r="H440" s="7" t="str">
        <f ca="1">Template!J440</f>
        <v/>
      </c>
      <c r="I440" s="7" t="str">
        <f ca="1">Template!K440</f>
        <v/>
      </c>
      <c r="J440" s="7" t="str">
        <f ca="1">Template!L440</f>
        <v/>
      </c>
      <c r="K440" s="7" t="str">
        <f ca="1">Template!M440</f>
        <v/>
      </c>
      <c r="L440" s="7" t="str">
        <f ca="1">Template!N440</f>
        <v/>
      </c>
      <c r="M440" s="7" t="str">
        <f ca="1">Template!O440</f>
        <v/>
      </c>
      <c r="N440" s="7" t="str">
        <f ca="1">Template!P440</f>
        <v/>
      </c>
      <c r="O440" s="7" t="str">
        <f ca="1">Template!Q440</f>
        <v/>
      </c>
      <c r="P440" s="7" t="str">
        <f ca="1">Template!R440</f>
        <v/>
      </c>
      <c r="Q440" s="7" t="str">
        <f ca="1">Template!S440</f>
        <v/>
      </c>
      <c r="R440" s="7" t="str">
        <f ca="1">Template!T440</f>
        <v/>
      </c>
      <c r="S440" s="7" t="str">
        <f ca="1">Template!U440</f>
        <v/>
      </c>
      <c r="T440" s="7" t="str">
        <f ca="1">Template!V440</f>
        <v/>
      </c>
      <c r="U440" s="7" t="str">
        <f ca="1">Template!W440</f>
        <v/>
      </c>
      <c r="V440" s="7" t="str">
        <f ca="1">Template!X440</f>
        <v/>
      </c>
      <c r="W440" s="7" t="str">
        <f ca="1">Template!Y440</f>
        <v/>
      </c>
      <c r="X440" t="str">
        <f ca="1">Template!AD440</f>
        <v/>
      </c>
      <c r="Y440" s="7" t="str">
        <f>IF(LEN(Template!AF440)=0,"",Template!AF440)</f>
        <v/>
      </c>
      <c r="Z440" s="7" t="str">
        <f>IF(LEN(Template!AG440)=0,"",Template!AG440)</f>
        <v/>
      </c>
      <c r="AA440" s="7" t="str">
        <f>IF(LEN(Template!AH440)=0,"",Template!AH440)</f>
        <v/>
      </c>
      <c r="AB440" s="7" t="str">
        <f>IF(LEN(Template!AI440)=0,"",Template!AI440)</f>
        <v/>
      </c>
      <c r="AC440" s="7" t="str">
        <f>IF(LEN(Template!AJ440)=0,"",Template!AJ440)</f>
        <v/>
      </c>
      <c r="AD440" s="7" t="str">
        <f>IF(LEN(Template!AK440)=0,"",Template!AK440)</f>
        <v/>
      </c>
      <c r="AE440" s="7" t="str">
        <f>IF(LEN(Template!AL440)=0,"",Template!AL440)</f>
        <v/>
      </c>
      <c r="AF440" s="7" t="str">
        <f>IF(LEN(Template!AM440)=0,"",Template!AM440)</f>
        <v/>
      </c>
      <c r="AG440" s="7" t="str">
        <f>IF(LEN(Template!AN440)=0,"",Template!AN440)</f>
        <v/>
      </c>
      <c r="AH440" s="7" t="str">
        <f>IF(LEN(Template!AO440)=0,"",Template!AO440)</f>
        <v/>
      </c>
      <c r="AI440" t="str">
        <f>IF(LEN(Template!AS440)=0,"",Template!AS440)</f>
        <v/>
      </c>
      <c r="AJ440" t="str">
        <f>IF(LEN(Template!AU440)=0,"",Template!AU440)</f>
        <v/>
      </c>
    </row>
    <row r="441" spans="1:36" x14ac:dyDescent="0.35">
      <c r="A441" s="7" t="str">
        <f ca="1">Template!A441</f>
        <v/>
      </c>
      <c r="B441" s="181" t="str">
        <f ca="1">Template!B441</f>
        <v/>
      </c>
      <c r="C441" t="str">
        <f ca="1">Template!C441</f>
        <v/>
      </c>
      <c r="D441" t="str">
        <f ca="1">Template!E441</f>
        <v/>
      </c>
      <c r="E441" s="7" t="str">
        <f ca="1">Template!G441</f>
        <v/>
      </c>
      <c r="F441" s="7" t="str">
        <f ca="1">Template!H441</f>
        <v/>
      </c>
      <c r="G441" s="7" t="str">
        <f ca="1">Template!I441</f>
        <v/>
      </c>
      <c r="H441" s="7" t="str">
        <f ca="1">Template!J441</f>
        <v/>
      </c>
      <c r="I441" s="7" t="str">
        <f ca="1">Template!K441</f>
        <v/>
      </c>
      <c r="J441" s="7" t="str">
        <f ca="1">Template!L441</f>
        <v/>
      </c>
      <c r="K441" s="7" t="str">
        <f ca="1">Template!M441</f>
        <v/>
      </c>
      <c r="L441" s="7" t="str">
        <f ca="1">Template!N441</f>
        <v/>
      </c>
      <c r="M441" s="7" t="str">
        <f ca="1">Template!O441</f>
        <v/>
      </c>
      <c r="N441" s="7" t="str">
        <f ca="1">Template!P441</f>
        <v/>
      </c>
      <c r="O441" s="7" t="str">
        <f ca="1">Template!Q441</f>
        <v/>
      </c>
      <c r="P441" s="7" t="str">
        <f ca="1">Template!R441</f>
        <v/>
      </c>
      <c r="Q441" s="7" t="str">
        <f ca="1">Template!S441</f>
        <v/>
      </c>
      <c r="R441" s="7" t="str">
        <f ca="1">Template!T441</f>
        <v/>
      </c>
      <c r="S441" s="7" t="str">
        <f ca="1">Template!U441</f>
        <v/>
      </c>
      <c r="T441" s="7" t="str">
        <f ca="1">Template!V441</f>
        <v/>
      </c>
      <c r="U441" s="7" t="str">
        <f ca="1">Template!W441</f>
        <v/>
      </c>
      <c r="V441" s="7" t="str">
        <f ca="1">Template!X441</f>
        <v/>
      </c>
      <c r="W441" s="7" t="str">
        <f ca="1">Template!Y441</f>
        <v/>
      </c>
      <c r="X441" t="str">
        <f ca="1">Template!AD441</f>
        <v/>
      </c>
      <c r="Y441" s="7" t="str">
        <f>IF(LEN(Template!AF441)=0,"",Template!AF441)</f>
        <v/>
      </c>
      <c r="Z441" s="7" t="str">
        <f>IF(LEN(Template!AG441)=0,"",Template!AG441)</f>
        <v/>
      </c>
      <c r="AA441" s="7" t="str">
        <f>IF(LEN(Template!AH441)=0,"",Template!AH441)</f>
        <v/>
      </c>
      <c r="AB441" s="7" t="str">
        <f>IF(LEN(Template!AI441)=0,"",Template!AI441)</f>
        <v/>
      </c>
      <c r="AC441" s="7" t="str">
        <f>IF(LEN(Template!AJ441)=0,"",Template!AJ441)</f>
        <v/>
      </c>
      <c r="AD441" s="7" t="str">
        <f>IF(LEN(Template!AK441)=0,"",Template!AK441)</f>
        <v/>
      </c>
      <c r="AE441" s="7" t="str">
        <f>IF(LEN(Template!AL441)=0,"",Template!AL441)</f>
        <v/>
      </c>
      <c r="AF441" s="7" t="str">
        <f>IF(LEN(Template!AM441)=0,"",Template!AM441)</f>
        <v/>
      </c>
      <c r="AG441" s="7" t="str">
        <f>IF(LEN(Template!AN441)=0,"",Template!AN441)</f>
        <v/>
      </c>
      <c r="AH441" s="7" t="str">
        <f>IF(LEN(Template!AO441)=0,"",Template!AO441)</f>
        <v/>
      </c>
      <c r="AI441" t="str">
        <f>IF(LEN(Template!AS441)=0,"",Template!AS441)</f>
        <v/>
      </c>
      <c r="AJ441" t="str">
        <f>IF(LEN(Template!AU441)=0,"",Template!AU441)</f>
        <v/>
      </c>
    </row>
    <row r="442" spans="1:36" x14ac:dyDescent="0.35">
      <c r="A442" s="7" t="str">
        <f ca="1">Template!A442</f>
        <v/>
      </c>
      <c r="B442" s="181" t="str">
        <f ca="1">Template!B442</f>
        <v/>
      </c>
      <c r="C442" t="str">
        <f ca="1">Template!C442</f>
        <v/>
      </c>
      <c r="D442" t="str">
        <f ca="1">Template!E442</f>
        <v/>
      </c>
      <c r="E442" s="7" t="str">
        <f ca="1">Template!G442</f>
        <v/>
      </c>
      <c r="F442" s="7" t="str">
        <f ca="1">Template!H442</f>
        <v/>
      </c>
      <c r="G442" s="7" t="str">
        <f ca="1">Template!I442</f>
        <v/>
      </c>
      <c r="H442" s="7" t="str">
        <f ca="1">Template!J442</f>
        <v/>
      </c>
      <c r="I442" s="7" t="str">
        <f ca="1">Template!K442</f>
        <v/>
      </c>
      <c r="J442" s="7" t="str">
        <f ca="1">Template!L442</f>
        <v/>
      </c>
      <c r="K442" s="7" t="str">
        <f ca="1">Template!M442</f>
        <v/>
      </c>
      <c r="L442" s="7" t="str">
        <f ca="1">Template!N442</f>
        <v/>
      </c>
      <c r="M442" s="7" t="str">
        <f ca="1">Template!O442</f>
        <v/>
      </c>
      <c r="N442" s="7" t="str">
        <f ca="1">Template!P442</f>
        <v/>
      </c>
      <c r="O442" s="7" t="str">
        <f ca="1">Template!Q442</f>
        <v/>
      </c>
      <c r="P442" s="7" t="str">
        <f ca="1">Template!R442</f>
        <v/>
      </c>
      <c r="Q442" s="7" t="str">
        <f ca="1">Template!S442</f>
        <v/>
      </c>
      <c r="R442" s="7" t="str">
        <f ca="1">Template!T442</f>
        <v/>
      </c>
      <c r="S442" s="7" t="str">
        <f ca="1">Template!U442</f>
        <v/>
      </c>
      <c r="T442" s="7" t="str">
        <f ca="1">Template!V442</f>
        <v/>
      </c>
      <c r="U442" s="7" t="str">
        <f ca="1">Template!W442</f>
        <v/>
      </c>
      <c r="V442" s="7" t="str">
        <f ca="1">Template!X442</f>
        <v/>
      </c>
      <c r="W442" s="7" t="str">
        <f ca="1">Template!Y442</f>
        <v/>
      </c>
      <c r="X442" t="str">
        <f ca="1">Template!AD442</f>
        <v/>
      </c>
      <c r="Y442" s="7" t="str">
        <f>IF(LEN(Template!AF442)=0,"",Template!AF442)</f>
        <v/>
      </c>
      <c r="Z442" s="7" t="str">
        <f>IF(LEN(Template!AG442)=0,"",Template!AG442)</f>
        <v/>
      </c>
      <c r="AA442" s="7" t="str">
        <f>IF(LEN(Template!AH442)=0,"",Template!AH442)</f>
        <v/>
      </c>
      <c r="AB442" s="7" t="str">
        <f>IF(LEN(Template!AI442)=0,"",Template!AI442)</f>
        <v/>
      </c>
      <c r="AC442" s="7" t="str">
        <f>IF(LEN(Template!AJ442)=0,"",Template!AJ442)</f>
        <v/>
      </c>
      <c r="AD442" s="7" t="str">
        <f>IF(LEN(Template!AK442)=0,"",Template!AK442)</f>
        <v/>
      </c>
      <c r="AE442" s="7" t="str">
        <f>IF(LEN(Template!AL442)=0,"",Template!AL442)</f>
        <v/>
      </c>
      <c r="AF442" s="7" t="str">
        <f>IF(LEN(Template!AM442)=0,"",Template!AM442)</f>
        <v/>
      </c>
      <c r="AG442" s="7" t="str">
        <f>IF(LEN(Template!AN442)=0,"",Template!AN442)</f>
        <v/>
      </c>
      <c r="AH442" s="7" t="str">
        <f>IF(LEN(Template!AO442)=0,"",Template!AO442)</f>
        <v/>
      </c>
      <c r="AI442" t="str">
        <f>IF(LEN(Template!AS442)=0,"",Template!AS442)</f>
        <v/>
      </c>
      <c r="AJ442" t="str">
        <f>IF(LEN(Template!AU442)=0,"",Template!AU442)</f>
        <v/>
      </c>
    </row>
    <row r="443" spans="1:36" x14ac:dyDescent="0.35">
      <c r="A443" s="7" t="str">
        <f ca="1">Template!A443</f>
        <v/>
      </c>
      <c r="B443" s="181" t="str">
        <f ca="1">Template!B443</f>
        <v/>
      </c>
      <c r="C443" t="str">
        <f ca="1">Template!C443</f>
        <v/>
      </c>
      <c r="D443" t="str">
        <f ca="1">Template!E443</f>
        <v/>
      </c>
      <c r="E443" s="7" t="str">
        <f ca="1">Template!G443</f>
        <v/>
      </c>
      <c r="F443" s="7" t="str">
        <f ca="1">Template!H443</f>
        <v/>
      </c>
      <c r="G443" s="7" t="str">
        <f ca="1">Template!I443</f>
        <v/>
      </c>
      <c r="H443" s="7" t="str">
        <f ca="1">Template!J443</f>
        <v/>
      </c>
      <c r="I443" s="7" t="str">
        <f ca="1">Template!K443</f>
        <v/>
      </c>
      <c r="J443" s="7" t="str">
        <f ca="1">Template!L443</f>
        <v/>
      </c>
      <c r="K443" s="7" t="str">
        <f ca="1">Template!M443</f>
        <v/>
      </c>
      <c r="L443" s="7" t="str">
        <f ca="1">Template!N443</f>
        <v/>
      </c>
      <c r="M443" s="7" t="str">
        <f ca="1">Template!O443</f>
        <v/>
      </c>
      <c r="N443" s="7" t="str">
        <f ca="1">Template!P443</f>
        <v/>
      </c>
      <c r="O443" s="7" t="str">
        <f ca="1">Template!Q443</f>
        <v/>
      </c>
      <c r="P443" s="7" t="str">
        <f ca="1">Template!R443</f>
        <v/>
      </c>
      <c r="Q443" s="7" t="str">
        <f ca="1">Template!S443</f>
        <v/>
      </c>
      <c r="R443" s="7" t="str">
        <f ca="1">Template!T443</f>
        <v/>
      </c>
      <c r="S443" s="7" t="str">
        <f ca="1">Template!U443</f>
        <v/>
      </c>
      <c r="T443" s="7" t="str">
        <f ca="1">Template!V443</f>
        <v/>
      </c>
      <c r="U443" s="7" t="str">
        <f ca="1">Template!W443</f>
        <v/>
      </c>
      <c r="V443" s="7" t="str">
        <f ca="1">Template!X443</f>
        <v/>
      </c>
      <c r="W443" s="7" t="str">
        <f ca="1">Template!Y443</f>
        <v/>
      </c>
      <c r="X443" t="str">
        <f ca="1">Template!AD443</f>
        <v/>
      </c>
      <c r="Y443" s="7" t="str">
        <f>IF(LEN(Template!AF443)=0,"",Template!AF443)</f>
        <v/>
      </c>
      <c r="Z443" s="7" t="str">
        <f>IF(LEN(Template!AG443)=0,"",Template!AG443)</f>
        <v/>
      </c>
      <c r="AA443" s="7" t="str">
        <f>IF(LEN(Template!AH443)=0,"",Template!AH443)</f>
        <v/>
      </c>
      <c r="AB443" s="7" t="str">
        <f>IF(LEN(Template!AI443)=0,"",Template!AI443)</f>
        <v/>
      </c>
      <c r="AC443" s="7" t="str">
        <f>IF(LEN(Template!AJ443)=0,"",Template!AJ443)</f>
        <v/>
      </c>
      <c r="AD443" s="7" t="str">
        <f>IF(LEN(Template!AK443)=0,"",Template!AK443)</f>
        <v/>
      </c>
      <c r="AE443" s="7" t="str">
        <f>IF(LEN(Template!AL443)=0,"",Template!AL443)</f>
        <v/>
      </c>
      <c r="AF443" s="7" t="str">
        <f>IF(LEN(Template!AM443)=0,"",Template!AM443)</f>
        <v/>
      </c>
      <c r="AG443" s="7" t="str">
        <f>IF(LEN(Template!AN443)=0,"",Template!AN443)</f>
        <v/>
      </c>
      <c r="AH443" s="7" t="str">
        <f>IF(LEN(Template!AO443)=0,"",Template!AO443)</f>
        <v/>
      </c>
      <c r="AI443" t="str">
        <f>IF(LEN(Template!AS443)=0,"",Template!AS443)</f>
        <v/>
      </c>
      <c r="AJ443" t="str">
        <f>IF(LEN(Template!AU443)=0,"",Template!AU443)</f>
        <v/>
      </c>
    </row>
    <row r="444" spans="1:36" x14ac:dyDescent="0.35">
      <c r="A444" s="7" t="str">
        <f ca="1">Template!A444</f>
        <v/>
      </c>
      <c r="B444" s="181" t="str">
        <f ca="1">Template!B444</f>
        <v/>
      </c>
      <c r="C444" t="str">
        <f ca="1">Template!C444</f>
        <v/>
      </c>
      <c r="D444" t="str">
        <f ca="1">Template!E444</f>
        <v/>
      </c>
      <c r="E444" s="7" t="str">
        <f ca="1">Template!G444</f>
        <v/>
      </c>
      <c r="F444" s="7" t="str">
        <f ca="1">Template!H444</f>
        <v/>
      </c>
      <c r="G444" s="7" t="str">
        <f ca="1">Template!I444</f>
        <v/>
      </c>
      <c r="H444" s="7" t="str">
        <f ca="1">Template!J444</f>
        <v/>
      </c>
      <c r="I444" s="7" t="str">
        <f ca="1">Template!K444</f>
        <v/>
      </c>
      <c r="J444" s="7" t="str">
        <f ca="1">Template!L444</f>
        <v/>
      </c>
      <c r="K444" s="7" t="str">
        <f ca="1">Template!M444</f>
        <v/>
      </c>
      <c r="L444" s="7" t="str">
        <f ca="1">Template!N444</f>
        <v/>
      </c>
      <c r="M444" s="7" t="str">
        <f ca="1">Template!O444</f>
        <v/>
      </c>
      <c r="N444" s="7" t="str">
        <f ca="1">Template!P444</f>
        <v/>
      </c>
      <c r="O444" s="7" t="str">
        <f ca="1">Template!Q444</f>
        <v/>
      </c>
      <c r="P444" s="7" t="str">
        <f ca="1">Template!R444</f>
        <v/>
      </c>
      <c r="Q444" s="7" t="str">
        <f ca="1">Template!S444</f>
        <v/>
      </c>
      <c r="R444" s="7" t="str">
        <f ca="1">Template!T444</f>
        <v/>
      </c>
      <c r="S444" s="7" t="str">
        <f ca="1">Template!U444</f>
        <v/>
      </c>
      <c r="T444" s="7" t="str">
        <f ca="1">Template!V444</f>
        <v/>
      </c>
      <c r="U444" s="7" t="str">
        <f ca="1">Template!W444</f>
        <v/>
      </c>
      <c r="V444" s="7" t="str">
        <f ca="1">Template!X444</f>
        <v/>
      </c>
      <c r="W444" s="7" t="str">
        <f ca="1">Template!Y444</f>
        <v/>
      </c>
      <c r="X444" t="str">
        <f ca="1">Template!AD444</f>
        <v/>
      </c>
      <c r="Y444" s="7" t="str">
        <f>IF(LEN(Template!AF444)=0,"",Template!AF444)</f>
        <v/>
      </c>
      <c r="Z444" s="7" t="str">
        <f>IF(LEN(Template!AG444)=0,"",Template!AG444)</f>
        <v/>
      </c>
      <c r="AA444" s="7" t="str">
        <f>IF(LEN(Template!AH444)=0,"",Template!AH444)</f>
        <v/>
      </c>
      <c r="AB444" s="7" t="str">
        <f>IF(LEN(Template!AI444)=0,"",Template!AI444)</f>
        <v/>
      </c>
      <c r="AC444" s="7" t="str">
        <f>IF(LEN(Template!AJ444)=0,"",Template!AJ444)</f>
        <v/>
      </c>
      <c r="AD444" s="7" t="str">
        <f>IF(LEN(Template!AK444)=0,"",Template!AK444)</f>
        <v/>
      </c>
      <c r="AE444" s="7" t="str">
        <f>IF(LEN(Template!AL444)=0,"",Template!AL444)</f>
        <v/>
      </c>
      <c r="AF444" s="7" t="str">
        <f>IF(LEN(Template!AM444)=0,"",Template!AM444)</f>
        <v/>
      </c>
      <c r="AG444" s="7" t="str">
        <f>IF(LEN(Template!AN444)=0,"",Template!AN444)</f>
        <v/>
      </c>
      <c r="AH444" s="7" t="str">
        <f>IF(LEN(Template!AO444)=0,"",Template!AO444)</f>
        <v/>
      </c>
      <c r="AI444" t="str">
        <f>IF(LEN(Template!AS444)=0,"",Template!AS444)</f>
        <v/>
      </c>
      <c r="AJ444" t="str">
        <f>IF(LEN(Template!AU444)=0,"",Template!AU444)</f>
        <v/>
      </c>
    </row>
    <row r="445" spans="1:36" x14ac:dyDescent="0.35">
      <c r="A445" s="7" t="str">
        <f ca="1">Template!A445</f>
        <v/>
      </c>
      <c r="B445" s="181" t="str">
        <f ca="1">Template!B445</f>
        <v/>
      </c>
      <c r="C445" t="str">
        <f ca="1">Template!C445</f>
        <v/>
      </c>
      <c r="D445" t="str">
        <f ca="1">Template!E445</f>
        <v/>
      </c>
      <c r="E445" s="7" t="str">
        <f ca="1">Template!G445</f>
        <v/>
      </c>
      <c r="F445" s="7" t="str">
        <f ca="1">Template!H445</f>
        <v/>
      </c>
      <c r="G445" s="7" t="str">
        <f ca="1">Template!I445</f>
        <v/>
      </c>
      <c r="H445" s="7" t="str">
        <f ca="1">Template!J445</f>
        <v/>
      </c>
      <c r="I445" s="7" t="str">
        <f ca="1">Template!K445</f>
        <v/>
      </c>
      <c r="J445" s="7" t="str">
        <f ca="1">Template!L445</f>
        <v/>
      </c>
      <c r="K445" s="7" t="str">
        <f ca="1">Template!M445</f>
        <v/>
      </c>
      <c r="L445" s="7" t="str">
        <f ca="1">Template!N445</f>
        <v/>
      </c>
      <c r="M445" s="7" t="str">
        <f ca="1">Template!O445</f>
        <v/>
      </c>
      <c r="N445" s="7" t="str">
        <f ca="1">Template!P445</f>
        <v/>
      </c>
      <c r="O445" s="7" t="str">
        <f ca="1">Template!Q445</f>
        <v/>
      </c>
      <c r="P445" s="7" t="str">
        <f ca="1">Template!R445</f>
        <v/>
      </c>
      <c r="Q445" s="7" t="str">
        <f ca="1">Template!S445</f>
        <v/>
      </c>
      <c r="R445" s="7" t="str">
        <f ca="1">Template!T445</f>
        <v/>
      </c>
      <c r="S445" s="7" t="str">
        <f ca="1">Template!U445</f>
        <v/>
      </c>
      <c r="T445" s="7" t="str">
        <f ca="1">Template!V445</f>
        <v/>
      </c>
      <c r="U445" s="7" t="str">
        <f ca="1">Template!W445</f>
        <v/>
      </c>
      <c r="V445" s="7" t="str">
        <f ca="1">Template!X445</f>
        <v/>
      </c>
      <c r="W445" s="7" t="str">
        <f ca="1">Template!Y445</f>
        <v/>
      </c>
      <c r="X445" t="str">
        <f ca="1">Template!AD445</f>
        <v/>
      </c>
      <c r="Y445" s="7" t="str">
        <f>IF(LEN(Template!AF445)=0,"",Template!AF445)</f>
        <v/>
      </c>
      <c r="Z445" s="7" t="str">
        <f>IF(LEN(Template!AG445)=0,"",Template!AG445)</f>
        <v/>
      </c>
      <c r="AA445" s="7" t="str">
        <f>IF(LEN(Template!AH445)=0,"",Template!AH445)</f>
        <v/>
      </c>
      <c r="AB445" s="7" t="str">
        <f>IF(LEN(Template!AI445)=0,"",Template!AI445)</f>
        <v/>
      </c>
      <c r="AC445" s="7" t="str">
        <f>IF(LEN(Template!AJ445)=0,"",Template!AJ445)</f>
        <v/>
      </c>
      <c r="AD445" s="7" t="str">
        <f>IF(LEN(Template!AK445)=0,"",Template!AK445)</f>
        <v/>
      </c>
      <c r="AE445" s="7" t="str">
        <f>IF(LEN(Template!AL445)=0,"",Template!AL445)</f>
        <v/>
      </c>
      <c r="AF445" s="7" t="str">
        <f>IF(LEN(Template!AM445)=0,"",Template!AM445)</f>
        <v/>
      </c>
      <c r="AG445" s="7" t="str">
        <f>IF(LEN(Template!AN445)=0,"",Template!AN445)</f>
        <v/>
      </c>
      <c r="AH445" s="7" t="str">
        <f>IF(LEN(Template!AO445)=0,"",Template!AO445)</f>
        <v/>
      </c>
      <c r="AI445" t="str">
        <f>IF(LEN(Template!AS445)=0,"",Template!AS445)</f>
        <v/>
      </c>
      <c r="AJ445" t="str">
        <f>IF(LEN(Template!AU445)=0,"",Template!AU445)</f>
        <v/>
      </c>
    </row>
    <row r="446" spans="1:36" x14ac:dyDescent="0.35">
      <c r="A446" s="7" t="str">
        <f ca="1">Template!A446</f>
        <v/>
      </c>
      <c r="B446" s="181" t="str">
        <f ca="1">Template!B446</f>
        <v/>
      </c>
      <c r="C446" t="str">
        <f ca="1">Template!C446</f>
        <v/>
      </c>
      <c r="D446" t="str">
        <f ca="1">Template!E446</f>
        <v/>
      </c>
      <c r="E446" s="7" t="str">
        <f ca="1">Template!G446</f>
        <v/>
      </c>
      <c r="F446" s="7" t="str">
        <f ca="1">Template!H446</f>
        <v/>
      </c>
      <c r="G446" s="7" t="str">
        <f ca="1">Template!I446</f>
        <v/>
      </c>
      <c r="H446" s="7" t="str">
        <f ca="1">Template!J446</f>
        <v/>
      </c>
      <c r="I446" s="7" t="str">
        <f ca="1">Template!K446</f>
        <v/>
      </c>
      <c r="J446" s="7" t="str">
        <f ca="1">Template!L446</f>
        <v/>
      </c>
      <c r="K446" s="7" t="str">
        <f ca="1">Template!M446</f>
        <v/>
      </c>
      <c r="L446" s="7" t="str">
        <f ca="1">Template!N446</f>
        <v/>
      </c>
      <c r="M446" s="7" t="str">
        <f ca="1">Template!O446</f>
        <v/>
      </c>
      <c r="N446" s="7" t="str">
        <f ca="1">Template!P446</f>
        <v/>
      </c>
      <c r="O446" s="7" t="str">
        <f ca="1">Template!Q446</f>
        <v/>
      </c>
      <c r="P446" s="7" t="str">
        <f ca="1">Template!R446</f>
        <v/>
      </c>
      <c r="Q446" s="7" t="str">
        <f ca="1">Template!S446</f>
        <v/>
      </c>
      <c r="R446" s="7" t="str">
        <f ca="1">Template!T446</f>
        <v/>
      </c>
      <c r="S446" s="7" t="str">
        <f ca="1">Template!U446</f>
        <v/>
      </c>
      <c r="T446" s="7" t="str">
        <f ca="1">Template!V446</f>
        <v/>
      </c>
      <c r="U446" s="7" t="str">
        <f ca="1">Template!W446</f>
        <v/>
      </c>
      <c r="V446" s="7" t="str">
        <f ca="1">Template!X446</f>
        <v/>
      </c>
      <c r="W446" s="7" t="str">
        <f ca="1">Template!Y446</f>
        <v/>
      </c>
      <c r="X446" t="str">
        <f ca="1">Template!AD446</f>
        <v/>
      </c>
      <c r="Y446" s="7" t="str">
        <f>IF(LEN(Template!AF446)=0,"",Template!AF446)</f>
        <v/>
      </c>
      <c r="Z446" s="7" t="str">
        <f>IF(LEN(Template!AG446)=0,"",Template!AG446)</f>
        <v/>
      </c>
      <c r="AA446" s="7" t="str">
        <f>IF(LEN(Template!AH446)=0,"",Template!AH446)</f>
        <v/>
      </c>
      <c r="AB446" s="7" t="str">
        <f>IF(LEN(Template!AI446)=0,"",Template!AI446)</f>
        <v/>
      </c>
      <c r="AC446" s="7" t="str">
        <f>IF(LEN(Template!AJ446)=0,"",Template!AJ446)</f>
        <v/>
      </c>
      <c r="AD446" s="7" t="str">
        <f>IF(LEN(Template!AK446)=0,"",Template!AK446)</f>
        <v/>
      </c>
      <c r="AE446" s="7" t="str">
        <f>IF(LEN(Template!AL446)=0,"",Template!AL446)</f>
        <v/>
      </c>
      <c r="AF446" s="7" t="str">
        <f>IF(LEN(Template!AM446)=0,"",Template!AM446)</f>
        <v/>
      </c>
      <c r="AG446" s="7" t="str">
        <f>IF(LEN(Template!AN446)=0,"",Template!AN446)</f>
        <v/>
      </c>
      <c r="AH446" s="7" t="str">
        <f>IF(LEN(Template!AO446)=0,"",Template!AO446)</f>
        <v/>
      </c>
      <c r="AI446" t="str">
        <f>IF(LEN(Template!AS446)=0,"",Template!AS446)</f>
        <v/>
      </c>
      <c r="AJ446" t="str">
        <f>IF(LEN(Template!AU446)=0,"",Template!AU446)</f>
        <v/>
      </c>
    </row>
    <row r="447" spans="1:36" x14ac:dyDescent="0.35">
      <c r="A447" s="7" t="str">
        <f ca="1">Template!A447</f>
        <v/>
      </c>
      <c r="B447" s="181" t="str">
        <f ca="1">Template!B447</f>
        <v/>
      </c>
      <c r="C447" t="str">
        <f ca="1">Template!C447</f>
        <v/>
      </c>
      <c r="D447" t="str">
        <f ca="1">Template!E447</f>
        <v/>
      </c>
      <c r="E447" s="7" t="str">
        <f ca="1">Template!G447</f>
        <v/>
      </c>
      <c r="F447" s="7" t="str">
        <f ca="1">Template!H447</f>
        <v/>
      </c>
      <c r="G447" s="7" t="str">
        <f ca="1">Template!I447</f>
        <v/>
      </c>
      <c r="H447" s="7" t="str">
        <f ca="1">Template!J447</f>
        <v/>
      </c>
      <c r="I447" s="7" t="str">
        <f ca="1">Template!K447</f>
        <v/>
      </c>
      <c r="J447" s="7" t="str">
        <f ca="1">Template!L447</f>
        <v/>
      </c>
      <c r="K447" s="7" t="str">
        <f ca="1">Template!M447</f>
        <v/>
      </c>
      <c r="L447" s="7" t="str">
        <f ca="1">Template!N447</f>
        <v/>
      </c>
      <c r="M447" s="7" t="str">
        <f ca="1">Template!O447</f>
        <v/>
      </c>
      <c r="N447" s="7" t="str">
        <f ca="1">Template!P447</f>
        <v/>
      </c>
      <c r="O447" s="7" t="str">
        <f ca="1">Template!Q447</f>
        <v/>
      </c>
      <c r="P447" s="7" t="str">
        <f ca="1">Template!R447</f>
        <v/>
      </c>
      <c r="Q447" s="7" t="str">
        <f ca="1">Template!S447</f>
        <v/>
      </c>
      <c r="R447" s="7" t="str">
        <f ca="1">Template!T447</f>
        <v/>
      </c>
      <c r="S447" s="7" t="str">
        <f ca="1">Template!U447</f>
        <v/>
      </c>
      <c r="T447" s="7" t="str">
        <f ca="1">Template!V447</f>
        <v/>
      </c>
      <c r="U447" s="7" t="str">
        <f ca="1">Template!W447</f>
        <v/>
      </c>
      <c r="V447" s="7" t="str">
        <f ca="1">Template!X447</f>
        <v/>
      </c>
      <c r="W447" s="7" t="str">
        <f ca="1">Template!Y447</f>
        <v/>
      </c>
      <c r="X447" t="str">
        <f ca="1">Template!AD447</f>
        <v/>
      </c>
      <c r="Y447" s="7" t="str">
        <f>IF(LEN(Template!AF447)=0,"",Template!AF447)</f>
        <v/>
      </c>
      <c r="Z447" s="7" t="str">
        <f>IF(LEN(Template!AG447)=0,"",Template!AG447)</f>
        <v/>
      </c>
      <c r="AA447" s="7" t="str">
        <f>IF(LEN(Template!AH447)=0,"",Template!AH447)</f>
        <v/>
      </c>
      <c r="AB447" s="7" t="str">
        <f>IF(LEN(Template!AI447)=0,"",Template!AI447)</f>
        <v/>
      </c>
      <c r="AC447" s="7" t="str">
        <f>IF(LEN(Template!AJ447)=0,"",Template!AJ447)</f>
        <v/>
      </c>
      <c r="AD447" s="7" t="str">
        <f>IF(LEN(Template!AK447)=0,"",Template!AK447)</f>
        <v/>
      </c>
      <c r="AE447" s="7" t="str">
        <f>IF(LEN(Template!AL447)=0,"",Template!AL447)</f>
        <v/>
      </c>
      <c r="AF447" s="7" t="str">
        <f>IF(LEN(Template!AM447)=0,"",Template!AM447)</f>
        <v/>
      </c>
      <c r="AG447" s="7" t="str">
        <f>IF(LEN(Template!AN447)=0,"",Template!AN447)</f>
        <v/>
      </c>
      <c r="AH447" s="7" t="str">
        <f>IF(LEN(Template!AO447)=0,"",Template!AO447)</f>
        <v/>
      </c>
      <c r="AI447" t="str">
        <f>IF(LEN(Template!AS447)=0,"",Template!AS447)</f>
        <v/>
      </c>
      <c r="AJ447" t="str">
        <f>IF(LEN(Template!AU447)=0,"",Template!AU447)</f>
        <v/>
      </c>
    </row>
    <row r="448" spans="1:36" x14ac:dyDescent="0.35">
      <c r="A448" s="7" t="str">
        <f ca="1">Template!A448</f>
        <v/>
      </c>
      <c r="B448" s="181" t="str">
        <f ca="1">Template!B448</f>
        <v/>
      </c>
      <c r="C448" t="str">
        <f ca="1">Template!C448</f>
        <v/>
      </c>
      <c r="D448" t="str">
        <f ca="1">Template!E448</f>
        <v/>
      </c>
      <c r="E448" s="7" t="str">
        <f ca="1">Template!G448</f>
        <v/>
      </c>
      <c r="F448" s="7" t="str">
        <f ca="1">Template!H448</f>
        <v/>
      </c>
      <c r="G448" s="7" t="str">
        <f ca="1">Template!I448</f>
        <v/>
      </c>
      <c r="H448" s="7" t="str">
        <f ca="1">Template!J448</f>
        <v/>
      </c>
      <c r="I448" s="7" t="str">
        <f ca="1">Template!K448</f>
        <v/>
      </c>
      <c r="J448" s="7" t="str">
        <f ca="1">Template!L448</f>
        <v/>
      </c>
      <c r="K448" s="7" t="str">
        <f ca="1">Template!M448</f>
        <v/>
      </c>
      <c r="L448" s="7" t="str">
        <f ca="1">Template!N448</f>
        <v/>
      </c>
      <c r="M448" s="7" t="str">
        <f ca="1">Template!O448</f>
        <v/>
      </c>
      <c r="N448" s="7" t="str">
        <f ca="1">Template!P448</f>
        <v/>
      </c>
      <c r="O448" s="7" t="str">
        <f ca="1">Template!Q448</f>
        <v/>
      </c>
      <c r="P448" s="7" t="str">
        <f ca="1">Template!R448</f>
        <v/>
      </c>
      <c r="Q448" s="7" t="str">
        <f ca="1">Template!S448</f>
        <v/>
      </c>
      <c r="R448" s="7" t="str">
        <f ca="1">Template!T448</f>
        <v/>
      </c>
      <c r="S448" s="7" t="str">
        <f ca="1">Template!U448</f>
        <v/>
      </c>
      <c r="T448" s="7" t="str">
        <f ca="1">Template!V448</f>
        <v/>
      </c>
      <c r="U448" s="7" t="str">
        <f ca="1">Template!W448</f>
        <v/>
      </c>
      <c r="V448" s="7" t="str">
        <f ca="1">Template!X448</f>
        <v/>
      </c>
      <c r="W448" s="7" t="str">
        <f ca="1">Template!Y448</f>
        <v/>
      </c>
      <c r="X448" t="str">
        <f ca="1">Template!AD448</f>
        <v/>
      </c>
      <c r="Y448" s="7" t="str">
        <f>IF(LEN(Template!AF448)=0,"",Template!AF448)</f>
        <v/>
      </c>
      <c r="Z448" s="7" t="str">
        <f>IF(LEN(Template!AG448)=0,"",Template!AG448)</f>
        <v/>
      </c>
      <c r="AA448" s="7" t="str">
        <f>IF(LEN(Template!AH448)=0,"",Template!AH448)</f>
        <v/>
      </c>
      <c r="AB448" s="7" t="str">
        <f>IF(LEN(Template!AI448)=0,"",Template!AI448)</f>
        <v/>
      </c>
      <c r="AC448" s="7" t="str">
        <f>IF(LEN(Template!AJ448)=0,"",Template!AJ448)</f>
        <v/>
      </c>
      <c r="AD448" s="7" t="str">
        <f>IF(LEN(Template!AK448)=0,"",Template!AK448)</f>
        <v/>
      </c>
      <c r="AE448" s="7" t="str">
        <f>IF(LEN(Template!AL448)=0,"",Template!AL448)</f>
        <v/>
      </c>
      <c r="AF448" s="7" t="str">
        <f>IF(LEN(Template!AM448)=0,"",Template!AM448)</f>
        <v/>
      </c>
      <c r="AG448" s="7" t="str">
        <f>IF(LEN(Template!AN448)=0,"",Template!AN448)</f>
        <v/>
      </c>
      <c r="AH448" s="7" t="str">
        <f>IF(LEN(Template!AO448)=0,"",Template!AO448)</f>
        <v/>
      </c>
      <c r="AI448" t="str">
        <f>IF(LEN(Template!AS448)=0,"",Template!AS448)</f>
        <v/>
      </c>
      <c r="AJ448" t="str">
        <f>IF(LEN(Template!AU448)=0,"",Template!AU448)</f>
        <v/>
      </c>
    </row>
    <row r="449" spans="1:36" x14ac:dyDescent="0.35">
      <c r="A449" s="7" t="str">
        <f ca="1">Template!A449</f>
        <v/>
      </c>
      <c r="B449" s="181" t="str">
        <f ca="1">Template!B449</f>
        <v/>
      </c>
      <c r="C449" t="str">
        <f ca="1">Template!C449</f>
        <v/>
      </c>
      <c r="D449" t="str">
        <f ca="1">Template!E449</f>
        <v/>
      </c>
      <c r="E449" s="7" t="str">
        <f ca="1">Template!G449</f>
        <v/>
      </c>
      <c r="F449" s="7" t="str">
        <f ca="1">Template!H449</f>
        <v/>
      </c>
      <c r="G449" s="7" t="str">
        <f ca="1">Template!I449</f>
        <v/>
      </c>
      <c r="H449" s="7" t="str">
        <f ca="1">Template!J449</f>
        <v/>
      </c>
      <c r="I449" s="7" t="str">
        <f ca="1">Template!K449</f>
        <v/>
      </c>
      <c r="J449" s="7" t="str">
        <f ca="1">Template!L449</f>
        <v/>
      </c>
      <c r="K449" s="7" t="str">
        <f ca="1">Template!M449</f>
        <v/>
      </c>
      <c r="L449" s="7" t="str">
        <f ca="1">Template!N449</f>
        <v/>
      </c>
      <c r="M449" s="7" t="str">
        <f ca="1">Template!O449</f>
        <v/>
      </c>
      <c r="N449" s="7" t="str">
        <f ca="1">Template!P449</f>
        <v/>
      </c>
      <c r="O449" s="7" t="str">
        <f ca="1">Template!Q449</f>
        <v/>
      </c>
      <c r="P449" s="7" t="str">
        <f ca="1">Template!R449</f>
        <v/>
      </c>
      <c r="Q449" s="7" t="str">
        <f ca="1">Template!S449</f>
        <v/>
      </c>
      <c r="R449" s="7" t="str">
        <f ca="1">Template!T449</f>
        <v/>
      </c>
      <c r="S449" s="7" t="str">
        <f ca="1">Template!U449</f>
        <v/>
      </c>
      <c r="T449" s="7" t="str">
        <f ca="1">Template!V449</f>
        <v/>
      </c>
      <c r="U449" s="7" t="str">
        <f ca="1">Template!W449</f>
        <v/>
      </c>
      <c r="V449" s="7" t="str">
        <f ca="1">Template!X449</f>
        <v/>
      </c>
      <c r="W449" s="7" t="str">
        <f ca="1">Template!Y449</f>
        <v/>
      </c>
      <c r="X449" t="str">
        <f ca="1">Template!AD449</f>
        <v/>
      </c>
      <c r="Y449" s="7" t="str">
        <f>IF(LEN(Template!AF449)=0,"",Template!AF449)</f>
        <v/>
      </c>
      <c r="Z449" s="7" t="str">
        <f>IF(LEN(Template!AG449)=0,"",Template!AG449)</f>
        <v/>
      </c>
      <c r="AA449" s="7" t="str">
        <f>IF(LEN(Template!AH449)=0,"",Template!AH449)</f>
        <v/>
      </c>
      <c r="AB449" s="7" t="str">
        <f>IF(LEN(Template!AI449)=0,"",Template!AI449)</f>
        <v/>
      </c>
      <c r="AC449" s="7" t="str">
        <f>IF(LEN(Template!AJ449)=0,"",Template!AJ449)</f>
        <v/>
      </c>
      <c r="AD449" s="7" t="str">
        <f>IF(LEN(Template!AK449)=0,"",Template!AK449)</f>
        <v/>
      </c>
      <c r="AE449" s="7" t="str">
        <f>IF(LEN(Template!AL449)=0,"",Template!AL449)</f>
        <v/>
      </c>
      <c r="AF449" s="7" t="str">
        <f>IF(LEN(Template!AM449)=0,"",Template!AM449)</f>
        <v/>
      </c>
      <c r="AG449" s="7" t="str">
        <f>IF(LEN(Template!AN449)=0,"",Template!AN449)</f>
        <v/>
      </c>
      <c r="AH449" s="7" t="str">
        <f>IF(LEN(Template!AO449)=0,"",Template!AO449)</f>
        <v/>
      </c>
      <c r="AI449" t="str">
        <f>IF(LEN(Template!AS449)=0,"",Template!AS449)</f>
        <v/>
      </c>
      <c r="AJ449" t="str">
        <f>IF(LEN(Template!AU449)=0,"",Template!AU449)</f>
        <v/>
      </c>
    </row>
    <row r="450" spans="1:36" x14ac:dyDescent="0.35">
      <c r="A450" s="7" t="str">
        <f ca="1">Template!A450</f>
        <v/>
      </c>
      <c r="B450" s="181" t="str">
        <f ca="1">Template!B450</f>
        <v/>
      </c>
      <c r="C450" t="str">
        <f ca="1">Template!C450</f>
        <v/>
      </c>
      <c r="D450" t="str">
        <f ca="1">Template!E450</f>
        <v/>
      </c>
      <c r="E450" s="7" t="str">
        <f ca="1">Template!G450</f>
        <v/>
      </c>
      <c r="F450" s="7" t="str">
        <f ca="1">Template!H450</f>
        <v/>
      </c>
      <c r="G450" s="7" t="str">
        <f ca="1">Template!I450</f>
        <v/>
      </c>
      <c r="H450" s="7" t="str">
        <f ca="1">Template!J450</f>
        <v/>
      </c>
      <c r="I450" s="7" t="str">
        <f ca="1">Template!K450</f>
        <v/>
      </c>
      <c r="J450" s="7" t="str">
        <f ca="1">Template!L450</f>
        <v/>
      </c>
      <c r="K450" s="7" t="str">
        <f ca="1">Template!M450</f>
        <v/>
      </c>
      <c r="L450" s="7" t="str">
        <f ca="1">Template!N450</f>
        <v/>
      </c>
      <c r="M450" s="7" t="str">
        <f ca="1">Template!O450</f>
        <v/>
      </c>
      <c r="N450" s="7" t="str">
        <f ca="1">Template!P450</f>
        <v/>
      </c>
      <c r="O450" s="7" t="str">
        <f ca="1">Template!Q450</f>
        <v/>
      </c>
      <c r="P450" s="7" t="str">
        <f ca="1">Template!R450</f>
        <v/>
      </c>
      <c r="Q450" s="7" t="str">
        <f ca="1">Template!S450</f>
        <v/>
      </c>
      <c r="R450" s="7" t="str">
        <f ca="1">Template!T450</f>
        <v/>
      </c>
      <c r="S450" s="7" t="str">
        <f ca="1">Template!U450</f>
        <v/>
      </c>
      <c r="T450" s="7" t="str">
        <f ca="1">Template!V450</f>
        <v/>
      </c>
      <c r="U450" s="7" t="str">
        <f ca="1">Template!W450</f>
        <v/>
      </c>
      <c r="V450" s="7" t="str">
        <f ca="1">Template!X450</f>
        <v/>
      </c>
      <c r="W450" s="7" t="str">
        <f ca="1">Template!Y450</f>
        <v/>
      </c>
      <c r="X450" t="str">
        <f ca="1">Template!AD450</f>
        <v/>
      </c>
      <c r="Y450" s="7" t="str">
        <f>IF(LEN(Template!AF450)=0,"",Template!AF450)</f>
        <v/>
      </c>
      <c r="Z450" s="7" t="str">
        <f>IF(LEN(Template!AG450)=0,"",Template!AG450)</f>
        <v/>
      </c>
      <c r="AA450" s="7" t="str">
        <f>IF(LEN(Template!AH450)=0,"",Template!AH450)</f>
        <v/>
      </c>
      <c r="AB450" s="7" t="str">
        <f>IF(LEN(Template!AI450)=0,"",Template!AI450)</f>
        <v/>
      </c>
      <c r="AC450" s="7" t="str">
        <f>IF(LEN(Template!AJ450)=0,"",Template!AJ450)</f>
        <v/>
      </c>
      <c r="AD450" s="7" t="str">
        <f>IF(LEN(Template!AK450)=0,"",Template!AK450)</f>
        <v/>
      </c>
      <c r="AE450" s="7" t="str">
        <f>IF(LEN(Template!AL450)=0,"",Template!AL450)</f>
        <v/>
      </c>
      <c r="AF450" s="7" t="str">
        <f>IF(LEN(Template!AM450)=0,"",Template!AM450)</f>
        <v/>
      </c>
      <c r="AG450" s="7" t="str">
        <f>IF(LEN(Template!AN450)=0,"",Template!AN450)</f>
        <v/>
      </c>
      <c r="AH450" s="7" t="str">
        <f>IF(LEN(Template!AO450)=0,"",Template!AO450)</f>
        <v/>
      </c>
      <c r="AI450" t="str">
        <f>IF(LEN(Template!AS450)=0,"",Template!AS450)</f>
        <v/>
      </c>
      <c r="AJ450" t="str">
        <f>IF(LEN(Template!AU450)=0,"",Template!AU450)</f>
        <v/>
      </c>
    </row>
    <row r="451" spans="1:36" x14ac:dyDescent="0.35">
      <c r="A451" s="7" t="str">
        <f ca="1">Template!A451</f>
        <v/>
      </c>
      <c r="B451" s="181" t="str">
        <f ca="1">Template!B451</f>
        <v/>
      </c>
      <c r="C451" t="str">
        <f ca="1">Template!C451</f>
        <v/>
      </c>
      <c r="D451" t="str">
        <f ca="1">Template!E451</f>
        <v/>
      </c>
      <c r="E451" s="7" t="str">
        <f ca="1">Template!G451</f>
        <v/>
      </c>
      <c r="F451" s="7" t="str">
        <f ca="1">Template!H451</f>
        <v/>
      </c>
      <c r="G451" s="7" t="str">
        <f ca="1">Template!I451</f>
        <v/>
      </c>
      <c r="H451" s="7" t="str">
        <f ca="1">Template!J451</f>
        <v/>
      </c>
      <c r="I451" s="7" t="str">
        <f ca="1">Template!K451</f>
        <v/>
      </c>
      <c r="J451" s="7" t="str">
        <f ca="1">Template!L451</f>
        <v/>
      </c>
      <c r="K451" s="7" t="str">
        <f ca="1">Template!M451</f>
        <v/>
      </c>
      <c r="L451" s="7" t="str">
        <f ca="1">Template!N451</f>
        <v/>
      </c>
      <c r="M451" s="7" t="str">
        <f ca="1">Template!O451</f>
        <v/>
      </c>
      <c r="N451" s="7" t="str">
        <f ca="1">Template!P451</f>
        <v/>
      </c>
      <c r="O451" s="7" t="str">
        <f ca="1">Template!Q451</f>
        <v/>
      </c>
      <c r="P451" s="7" t="str">
        <f ca="1">Template!R451</f>
        <v/>
      </c>
      <c r="Q451" s="7" t="str">
        <f ca="1">Template!S451</f>
        <v/>
      </c>
      <c r="R451" s="7" t="str">
        <f ca="1">Template!T451</f>
        <v/>
      </c>
      <c r="S451" s="7" t="str">
        <f ca="1">Template!U451</f>
        <v/>
      </c>
      <c r="T451" s="7" t="str">
        <f ca="1">Template!V451</f>
        <v/>
      </c>
      <c r="U451" s="7" t="str">
        <f ca="1">Template!W451</f>
        <v/>
      </c>
      <c r="V451" s="7" t="str">
        <f ca="1">Template!X451</f>
        <v/>
      </c>
      <c r="W451" s="7" t="str">
        <f ca="1">Template!Y451</f>
        <v/>
      </c>
      <c r="X451" t="str">
        <f ca="1">Template!AD451</f>
        <v/>
      </c>
      <c r="Y451" s="7" t="str">
        <f>IF(LEN(Template!AF451)=0,"",Template!AF451)</f>
        <v/>
      </c>
      <c r="Z451" s="7" t="str">
        <f>IF(LEN(Template!AG451)=0,"",Template!AG451)</f>
        <v/>
      </c>
      <c r="AA451" s="7" t="str">
        <f>IF(LEN(Template!AH451)=0,"",Template!AH451)</f>
        <v/>
      </c>
      <c r="AB451" s="7" t="str">
        <f>IF(LEN(Template!AI451)=0,"",Template!AI451)</f>
        <v/>
      </c>
      <c r="AC451" s="7" t="str">
        <f>IF(LEN(Template!AJ451)=0,"",Template!AJ451)</f>
        <v/>
      </c>
      <c r="AD451" s="7" t="str">
        <f>IF(LEN(Template!AK451)=0,"",Template!AK451)</f>
        <v/>
      </c>
      <c r="AE451" s="7" t="str">
        <f>IF(LEN(Template!AL451)=0,"",Template!AL451)</f>
        <v/>
      </c>
      <c r="AF451" s="7" t="str">
        <f>IF(LEN(Template!AM451)=0,"",Template!AM451)</f>
        <v/>
      </c>
      <c r="AG451" s="7" t="str">
        <f>IF(LEN(Template!AN451)=0,"",Template!AN451)</f>
        <v/>
      </c>
      <c r="AH451" s="7" t="str">
        <f>IF(LEN(Template!AO451)=0,"",Template!AO451)</f>
        <v/>
      </c>
      <c r="AI451" t="str">
        <f>IF(LEN(Template!AS451)=0,"",Template!AS451)</f>
        <v/>
      </c>
      <c r="AJ451" t="str">
        <f>IF(LEN(Template!AU451)=0,"",Template!AU451)</f>
        <v/>
      </c>
    </row>
    <row r="452" spans="1:36" x14ac:dyDescent="0.35">
      <c r="A452" s="7" t="str">
        <f ca="1">Template!A452</f>
        <v/>
      </c>
      <c r="B452" s="181" t="str">
        <f ca="1">Template!B452</f>
        <v/>
      </c>
      <c r="C452" t="str">
        <f ca="1">Template!C452</f>
        <v/>
      </c>
      <c r="D452" t="str">
        <f ca="1">Template!E452</f>
        <v/>
      </c>
      <c r="E452" s="7" t="str">
        <f ca="1">Template!G452</f>
        <v/>
      </c>
      <c r="F452" s="7" t="str">
        <f ca="1">Template!H452</f>
        <v/>
      </c>
      <c r="G452" s="7" t="str">
        <f ca="1">Template!I452</f>
        <v/>
      </c>
      <c r="H452" s="7" t="str">
        <f ca="1">Template!J452</f>
        <v/>
      </c>
      <c r="I452" s="7" t="str">
        <f ca="1">Template!K452</f>
        <v/>
      </c>
      <c r="J452" s="7" t="str">
        <f ca="1">Template!L452</f>
        <v/>
      </c>
      <c r="K452" s="7" t="str">
        <f ca="1">Template!M452</f>
        <v/>
      </c>
      <c r="L452" s="7" t="str">
        <f ca="1">Template!N452</f>
        <v/>
      </c>
      <c r="M452" s="7" t="str">
        <f ca="1">Template!O452</f>
        <v/>
      </c>
      <c r="N452" s="7" t="str">
        <f ca="1">Template!P452</f>
        <v/>
      </c>
      <c r="O452" s="7" t="str">
        <f ca="1">Template!Q452</f>
        <v/>
      </c>
      <c r="P452" s="7" t="str">
        <f ca="1">Template!R452</f>
        <v/>
      </c>
      <c r="Q452" s="7" t="str">
        <f ca="1">Template!S452</f>
        <v/>
      </c>
      <c r="R452" s="7" t="str">
        <f ca="1">Template!T452</f>
        <v/>
      </c>
      <c r="S452" s="7" t="str">
        <f ca="1">Template!U452</f>
        <v/>
      </c>
      <c r="T452" s="7" t="str">
        <f ca="1">Template!V452</f>
        <v/>
      </c>
      <c r="U452" s="7" t="str">
        <f ca="1">Template!W452</f>
        <v/>
      </c>
      <c r="V452" s="7" t="str">
        <f ca="1">Template!X452</f>
        <v/>
      </c>
      <c r="W452" s="7" t="str">
        <f ca="1">Template!Y452</f>
        <v/>
      </c>
      <c r="X452" t="str">
        <f ca="1">Template!AD452</f>
        <v/>
      </c>
      <c r="Y452" s="7" t="str">
        <f>IF(LEN(Template!AF452)=0,"",Template!AF452)</f>
        <v/>
      </c>
      <c r="Z452" s="7" t="str">
        <f>IF(LEN(Template!AG452)=0,"",Template!AG452)</f>
        <v/>
      </c>
      <c r="AA452" s="7" t="str">
        <f>IF(LEN(Template!AH452)=0,"",Template!AH452)</f>
        <v/>
      </c>
      <c r="AB452" s="7" t="str">
        <f>IF(LEN(Template!AI452)=0,"",Template!AI452)</f>
        <v/>
      </c>
      <c r="AC452" s="7" t="str">
        <f>IF(LEN(Template!AJ452)=0,"",Template!AJ452)</f>
        <v/>
      </c>
      <c r="AD452" s="7" t="str">
        <f>IF(LEN(Template!AK452)=0,"",Template!AK452)</f>
        <v/>
      </c>
      <c r="AE452" s="7" t="str">
        <f>IF(LEN(Template!AL452)=0,"",Template!AL452)</f>
        <v/>
      </c>
      <c r="AF452" s="7" t="str">
        <f>IF(LEN(Template!AM452)=0,"",Template!AM452)</f>
        <v/>
      </c>
      <c r="AG452" s="7" t="str">
        <f>IF(LEN(Template!AN452)=0,"",Template!AN452)</f>
        <v/>
      </c>
      <c r="AH452" s="7" t="str">
        <f>IF(LEN(Template!AO452)=0,"",Template!AO452)</f>
        <v/>
      </c>
      <c r="AI452" t="str">
        <f>IF(LEN(Template!AS452)=0,"",Template!AS452)</f>
        <v/>
      </c>
      <c r="AJ452" t="str">
        <f>IF(LEN(Template!AU452)=0,"",Template!AU452)</f>
        <v/>
      </c>
    </row>
    <row r="453" spans="1:36" x14ac:dyDescent="0.35">
      <c r="A453" s="7" t="str">
        <f ca="1">Template!A453</f>
        <v/>
      </c>
      <c r="B453" s="181" t="str">
        <f ca="1">Template!B453</f>
        <v/>
      </c>
      <c r="C453" t="str">
        <f ca="1">Template!C453</f>
        <v/>
      </c>
      <c r="D453" t="str">
        <f ca="1">Template!E453</f>
        <v/>
      </c>
      <c r="E453" s="7" t="str">
        <f ca="1">Template!G453</f>
        <v/>
      </c>
      <c r="F453" s="7" t="str">
        <f ca="1">Template!H453</f>
        <v/>
      </c>
      <c r="G453" s="7" t="str">
        <f ca="1">Template!I453</f>
        <v/>
      </c>
      <c r="H453" s="7" t="str">
        <f ca="1">Template!J453</f>
        <v/>
      </c>
      <c r="I453" s="7" t="str">
        <f ca="1">Template!K453</f>
        <v/>
      </c>
      <c r="J453" s="7" t="str">
        <f ca="1">Template!L453</f>
        <v/>
      </c>
      <c r="K453" s="7" t="str">
        <f ca="1">Template!M453</f>
        <v/>
      </c>
      <c r="L453" s="7" t="str">
        <f ca="1">Template!N453</f>
        <v/>
      </c>
      <c r="M453" s="7" t="str">
        <f ca="1">Template!O453</f>
        <v/>
      </c>
      <c r="N453" s="7" t="str">
        <f ca="1">Template!P453</f>
        <v/>
      </c>
      <c r="O453" s="7" t="str">
        <f ca="1">Template!Q453</f>
        <v/>
      </c>
      <c r="P453" s="7" t="str">
        <f ca="1">Template!R453</f>
        <v/>
      </c>
      <c r="Q453" s="7" t="str">
        <f ca="1">Template!S453</f>
        <v/>
      </c>
      <c r="R453" s="7" t="str">
        <f ca="1">Template!T453</f>
        <v/>
      </c>
      <c r="S453" s="7" t="str">
        <f ca="1">Template!U453</f>
        <v/>
      </c>
      <c r="T453" s="7" t="str">
        <f ca="1">Template!V453</f>
        <v/>
      </c>
      <c r="U453" s="7" t="str">
        <f ca="1">Template!W453</f>
        <v/>
      </c>
      <c r="V453" s="7" t="str">
        <f ca="1">Template!X453</f>
        <v/>
      </c>
      <c r="W453" s="7" t="str">
        <f ca="1">Template!Y453</f>
        <v/>
      </c>
      <c r="X453" t="str">
        <f ca="1">Template!AD453</f>
        <v/>
      </c>
      <c r="Y453" s="7" t="str">
        <f>IF(LEN(Template!AF453)=0,"",Template!AF453)</f>
        <v/>
      </c>
      <c r="Z453" s="7" t="str">
        <f>IF(LEN(Template!AG453)=0,"",Template!AG453)</f>
        <v/>
      </c>
      <c r="AA453" s="7" t="str">
        <f>IF(LEN(Template!AH453)=0,"",Template!AH453)</f>
        <v/>
      </c>
      <c r="AB453" s="7" t="str">
        <f>IF(LEN(Template!AI453)=0,"",Template!AI453)</f>
        <v/>
      </c>
      <c r="AC453" s="7" t="str">
        <f>IF(LEN(Template!AJ453)=0,"",Template!AJ453)</f>
        <v/>
      </c>
      <c r="AD453" s="7" t="str">
        <f>IF(LEN(Template!AK453)=0,"",Template!AK453)</f>
        <v/>
      </c>
      <c r="AE453" s="7" t="str">
        <f>IF(LEN(Template!AL453)=0,"",Template!AL453)</f>
        <v/>
      </c>
      <c r="AF453" s="7" t="str">
        <f>IF(LEN(Template!AM453)=0,"",Template!AM453)</f>
        <v/>
      </c>
      <c r="AG453" s="7" t="str">
        <f>IF(LEN(Template!AN453)=0,"",Template!AN453)</f>
        <v/>
      </c>
      <c r="AH453" s="7" t="str">
        <f>IF(LEN(Template!AO453)=0,"",Template!AO453)</f>
        <v/>
      </c>
      <c r="AI453" t="str">
        <f>IF(LEN(Template!AS453)=0,"",Template!AS453)</f>
        <v/>
      </c>
      <c r="AJ453" t="str">
        <f>IF(LEN(Template!AU453)=0,"",Template!AU453)</f>
        <v/>
      </c>
    </row>
    <row r="454" spans="1:36" x14ac:dyDescent="0.35">
      <c r="A454" s="7" t="str">
        <f ca="1">Template!A454</f>
        <v/>
      </c>
      <c r="B454" s="181" t="str">
        <f ca="1">Template!B454</f>
        <v/>
      </c>
      <c r="C454" t="str">
        <f ca="1">Template!C454</f>
        <v/>
      </c>
      <c r="D454" t="str">
        <f ca="1">Template!E454</f>
        <v/>
      </c>
      <c r="E454" s="7" t="str">
        <f ca="1">Template!G454</f>
        <v/>
      </c>
      <c r="F454" s="7" t="str">
        <f ca="1">Template!H454</f>
        <v/>
      </c>
      <c r="G454" s="7" t="str">
        <f ca="1">Template!I454</f>
        <v/>
      </c>
      <c r="H454" s="7" t="str">
        <f ca="1">Template!J454</f>
        <v/>
      </c>
      <c r="I454" s="7" t="str">
        <f ca="1">Template!K454</f>
        <v/>
      </c>
      <c r="J454" s="7" t="str">
        <f ca="1">Template!L454</f>
        <v/>
      </c>
      <c r="K454" s="7" t="str">
        <f ca="1">Template!M454</f>
        <v/>
      </c>
      <c r="L454" s="7" t="str">
        <f ca="1">Template!N454</f>
        <v/>
      </c>
      <c r="M454" s="7" t="str">
        <f ca="1">Template!O454</f>
        <v/>
      </c>
      <c r="N454" s="7" t="str">
        <f ca="1">Template!P454</f>
        <v/>
      </c>
      <c r="O454" s="7" t="str">
        <f ca="1">Template!Q454</f>
        <v/>
      </c>
      <c r="P454" s="7" t="str">
        <f ca="1">Template!R454</f>
        <v/>
      </c>
      <c r="Q454" s="7" t="str">
        <f ca="1">Template!S454</f>
        <v/>
      </c>
      <c r="R454" s="7" t="str">
        <f ca="1">Template!T454</f>
        <v/>
      </c>
      <c r="S454" s="7" t="str">
        <f ca="1">Template!U454</f>
        <v/>
      </c>
      <c r="T454" s="7" t="str">
        <f ca="1">Template!V454</f>
        <v/>
      </c>
      <c r="U454" s="7" t="str">
        <f ca="1">Template!W454</f>
        <v/>
      </c>
      <c r="V454" s="7" t="str">
        <f ca="1">Template!X454</f>
        <v/>
      </c>
      <c r="W454" s="7" t="str">
        <f ca="1">Template!Y454</f>
        <v/>
      </c>
      <c r="X454" t="str">
        <f ca="1">Template!AD454</f>
        <v/>
      </c>
      <c r="Y454" s="7" t="str">
        <f>IF(LEN(Template!AF454)=0,"",Template!AF454)</f>
        <v/>
      </c>
      <c r="Z454" s="7" t="str">
        <f>IF(LEN(Template!AG454)=0,"",Template!AG454)</f>
        <v/>
      </c>
      <c r="AA454" s="7" t="str">
        <f>IF(LEN(Template!AH454)=0,"",Template!AH454)</f>
        <v/>
      </c>
      <c r="AB454" s="7" t="str">
        <f>IF(LEN(Template!AI454)=0,"",Template!AI454)</f>
        <v/>
      </c>
      <c r="AC454" s="7" t="str">
        <f>IF(LEN(Template!AJ454)=0,"",Template!AJ454)</f>
        <v/>
      </c>
      <c r="AD454" s="7" t="str">
        <f>IF(LEN(Template!AK454)=0,"",Template!AK454)</f>
        <v/>
      </c>
      <c r="AE454" s="7" t="str">
        <f>IF(LEN(Template!AL454)=0,"",Template!AL454)</f>
        <v/>
      </c>
      <c r="AF454" s="7" t="str">
        <f>IF(LEN(Template!AM454)=0,"",Template!AM454)</f>
        <v/>
      </c>
      <c r="AG454" s="7" t="str">
        <f>IF(LEN(Template!AN454)=0,"",Template!AN454)</f>
        <v/>
      </c>
      <c r="AH454" s="7" t="str">
        <f>IF(LEN(Template!AO454)=0,"",Template!AO454)</f>
        <v/>
      </c>
      <c r="AI454" t="str">
        <f>IF(LEN(Template!AS454)=0,"",Template!AS454)</f>
        <v/>
      </c>
      <c r="AJ454" t="str">
        <f>IF(LEN(Template!AU454)=0,"",Template!AU454)</f>
        <v/>
      </c>
    </row>
    <row r="455" spans="1:36" x14ac:dyDescent="0.35">
      <c r="A455" s="7" t="str">
        <f ca="1">Template!A455</f>
        <v/>
      </c>
      <c r="B455" s="181" t="str">
        <f ca="1">Template!B455</f>
        <v/>
      </c>
      <c r="C455" t="str">
        <f ca="1">Template!C455</f>
        <v/>
      </c>
      <c r="D455" t="str">
        <f ca="1">Template!E455</f>
        <v/>
      </c>
      <c r="E455" s="7" t="str">
        <f ca="1">Template!G455</f>
        <v/>
      </c>
      <c r="F455" s="7" t="str">
        <f ca="1">Template!H455</f>
        <v/>
      </c>
      <c r="G455" s="7" t="str">
        <f ca="1">Template!I455</f>
        <v/>
      </c>
      <c r="H455" s="7" t="str">
        <f ca="1">Template!J455</f>
        <v/>
      </c>
      <c r="I455" s="7" t="str">
        <f ca="1">Template!K455</f>
        <v/>
      </c>
      <c r="J455" s="7" t="str">
        <f ca="1">Template!L455</f>
        <v/>
      </c>
      <c r="K455" s="7" t="str">
        <f ca="1">Template!M455</f>
        <v/>
      </c>
      <c r="L455" s="7" t="str">
        <f ca="1">Template!N455</f>
        <v/>
      </c>
      <c r="M455" s="7" t="str">
        <f ca="1">Template!O455</f>
        <v/>
      </c>
      <c r="N455" s="7" t="str">
        <f ca="1">Template!P455</f>
        <v/>
      </c>
      <c r="O455" s="7" t="str">
        <f ca="1">Template!Q455</f>
        <v/>
      </c>
      <c r="P455" s="7" t="str">
        <f ca="1">Template!R455</f>
        <v/>
      </c>
      <c r="Q455" s="7" t="str">
        <f ca="1">Template!S455</f>
        <v/>
      </c>
      <c r="R455" s="7" t="str">
        <f ca="1">Template!T455</f>
        <v/>
      </c>
      <c r="S455" s="7" t="str">
        <f ca="1">Template!U455</f>
        <v/>
      </c>
      <c r="T455" s="7" t="str">
        <f ca="1">Template!V455</f>
        <v/>
      </c>
      <c r="U455" s="7" t="str">
        <f ca="1">Template!W455</f>
        <v/>
      </c>
      <c r="V455" s="7" t="str">
        <f ca="1">Template!X455</f>
        <v/>
      </c>
      <c r="W455" s="7" t="str">
        <f ca="1">Template!Y455</f>
        <v/>
      </c>
      <c r="X455" t="str">
        <f ca="1">Template!AD455</f>
        <v/>
      </c>
      <c r="Y455" s="7" t="str">
        <f>IF(LEN(Template!AF455)=0,"",Template!AF455)</f>
        <v/>
      </c>
      <c r="Z455" s="7" t="str">
        <f>IF(LEN(Template!AG455)=0,"",Template!AG455)</f>
        <v/>
      </c>
      <c r="AA455" s="7" t="str">
        <f>IF(LEN(Template!AH455)=0,"",Template!AH455)</f>
        <v/>
      </c>
      <c r="AB455" s="7" t="str">
        <f>IF(LEN(Template!AI455)=0,"",Template!AI455)</f>
        <v/>
      </c>
      <c r="AC455" s="7" t="str">
        <f>IF(LEN(Template!AJ455)=0,"",Template!AJ455)</f>
        <v/>
      </c>
      <c r="AD455" s="7" t="str">
        <f>IF(LEN(Template!AK455)=0,"",Template!AK455)</f>
        <v/>
      </c>
      <c r="AE455" s="7" t="str">
        <f>IF(LEN(Template!AL455)=0,"",Template!AL455)</f>
        <v/>
      </c>
      <c r="AF455" s="7" t="str">
        <f>IF(LEN(Template!AM455)=0,"",Template!AM455)</f>
        <v/>
      </c>
      <c r="AG455" s="7" t="str">
        <f>IF(LEN(Template!AN455)=0,"",Template!AN455)</f>
        <v/>
      </c>
      <c r="AH455" s="7" t="str">
        <f>IF(LEN(Template!AO455)=0,"",Template!AO455)</f>
        <v/>
      </c>
      <c r="AI455" t="str">
        <f>IF(LEN(Template!AS455)=0,"",Template!AS455)</f>
        <v/>
      </c>
      <c r="AJ455" t="str">
        <f>IF(LEN(Template!AU455)=0,"",Template!AU455)</f>
        <v/>
      </c>
    </row>
    <row r="456" spans="1:36" x14ac:dyDescent="0.35">
      <c r="A456" s="7" t="str">
        <f ca="1">Template!A456</f>
        <v/>
      </c>
      <c r="B456" s="181" t="str">
        <f ca="1">Template!B456</f>
        <v/>
      </c>
      <c r="C456" t="str">
        <f ca="1">Template!C456</f>
        <v/>
      </c>
      <c r="D456" t="str">
        <f ca="1">Template!E456</f>
        <v/>
      </c>
      <c r="E456" s="7" t="str">
        <f ca="1">Template!G456</f>
        <v/>
      </c>
      <c r="F456" s="7" t="str">
        <f ca="1">Template!H456</f>
        <v/>
      </c>
      <c r="G456" s="7" t="str">
        <f ca="1">Template!I456</f>
        <v/>
      </c>
      <c r="H456" s="7" t="str">
        <f ca="1">Template!J456</f>
        <v/>
      </c>
      <c r="I456" s="7" t="str">
        <f ca="1">Template!K456</f>
        <v/>
      </c>
      <c r="J456" s="7" t="str">
        <f ca="1">Template!L456</f>
        <v/>
      </c>
      <c r="K456" s="7" t="str">
        <f ca="1">Template!M456</f>
        <v/>
      </c>
      <c r="L456" s="7" t="str">
        <f ca="1">Template!N456</f>
        <v/>
      </c>
      <c r="M456" s="7" t="str">
        <f ca="1">Template!O456</f>
        <v/>
      </c>
      <c r="N456" s="7" t="str">
        <f ca="1">Template!P456</f>
        <v/>
      </c>
      <c r="O456" s="7" t="str">
        <f ca="1">Template!Q456</f>
        <v/>
      </c>
      <c r="P456" s="7" t="str">
        <f ca="1">Template!R456</f>
        <v/>
      </c>
      <c r="Q456" s="7" t="str">
        <f ca="1">Template!S456</f>
        <v/>
      </c>
      <c r="R456" s="7" t="str">
        <f ca="1">Template!T456</f>
        <v/>
      </c>
      <c r="S456" s="7" t="str">
        <f ca="1">Template!U456</f>
        <v/>
      </c>
      <c r="T456" s="7" t="str">
        <f ca="1">Template!V456</f>
        <v/>
      </c>
      <c r="U456" s="7" t="str">
        <f ca="1">Template!W456</f>
        <v/>
      </c>
      <c r="V456" s="7" t="str">
        <f ca="1">Template!X456</f>
        <v/>
      </c>
      <c r="W456" s="7" t="str">
        <f ca="1">Template!Y456</f>
        <v/>
      </c>
      <c r="X456" t="str">
        <f ca="1">Template!AD456</f>
        <v/>
      </c>
      <c r="Y456" s="7" t="str">
        <f>IF(LEN(Template!AF456)=0,"",Template!AF456)</f>
        <v/>
      </c>
      <c r="Z456" s="7" t="str">
        <f>IF(LEN(Template!AG456)=0,"",Template!AG456)</f>
        <v/>
      </c>
      <c r="AA456" s="7" t="str">
        <f>IF(LEN(Template!AH456)=0,"",Template!AH456)</f>
        <v/>
      </c>
      <c r="AB456" s="7" t="str">
        <f>IF(LEN(Template!AI456)=0,"",Template!AI456)</f>
        <v/>
      </c>
      <c r="AC456" s="7" t="str">
        <f>IF(LEN(Template!AJ456)=0,"",Template!AJ456)</f>
        <v/>
      </c>
      <c r="AD456" s="7" t="str">
        <f>IF(LEN(Template!AK456)=0,"",Template!AK456)</f>
        <v/>
      </c>
      <c r="AE456" s="7" t="str">
        <f>IF(LEN(Template!AL456)=0,"",Template!AL456)</f>
        <v/>
      </c>
      <c r="AF456" s="7" t="str">
        <f>IF(LEN(Template!AM456)=0,"",Template!AM456)</f>
        <v/>
      </c>
      <c r="AG456" s="7" t="str">
        <f>IF(LEN(Template!AN456)=0,"",Template!AN456)</f>
        <v/>
      </c>
      <c r="AH456" s="7" t="str">
        <f>IF(LEN(Template!AO456)=0,"",Template!AO456)</f>
        <v/>
      </c>
      <c r="AI456" t="str">
        <f>IF(LEN(Template!AS456)=0,"",Template!AS456)</f>
        <v/>
      </c>
      <c r="AJ456" t="str">
        <f>IF(LEN(Template!AU456)=0,"",Template!AU456)</f>
        <v/>
      </c>
    </row>
    <row r="457" spans="1:36" x14ac:dyDescent="0.35">
      <c r="A457" s="7" t="str">
        <f ca="1">Template!A457</f>
        <v/>
      </c>
      <c r="B457" s="181" t="str">
        <f ca="1">Template!B457</f>
        <v/>
      </c>
      <c r="C457" t="str">
        <f ca="1">Template!C457</f>
        <v/>
      </c>
      <c r="D457" t="str">
        <f ca="1">Template!E457</f>
        <v/>
      </c>
      <c r="E457" s="7" t="str">
        <f ca="1">Template!G457</f>
        <v/>
      </c>
      <c r="F457" s="7" t="str">
        <f ca="1">Template!H457</f>
        <v/>
      </c>
      <c r="G457" s="7" t="str">
        <f ca="1">Template!I457</f>
        <v/>
      </c>
      <c r="H457" s="7" t="str">
        <f ca="1">Template!J457</f>
        <v/>
      </c>
      <c r="I457" s="7" t="str">
        <f ca="1">Template!K457</f>
        <v/>
      </c>
      <c r="J457" s="7" t="str">
        <f ca="1">Template!L457</f>
        <v/>
      </c>
      <c r="K457" s="7" t="str">
        <f ca="1">Template!M457</f>
        <v/>
      </c>
      <c r="L457" s="7" t="str">
        <f ca="1">Template!N457</f>
        <v/>
      </c>
      <c r="M457" s="7" t="str">
        <f ca="1">Template!O457</f>
        <v/>
      </c>
      <c r="N457" s="7" t="str">
        <f ca="1">Template!P457</f>
        <v/>
      </c>
      <c r="O457" s="7" t="str">
        <f ca="1">Template!Q457</f>
        <v/>
      </c>
      <c r="P457" s="7" t="str">
        <f ca="1">Template!R457</f>
        <v/>
      </c>
      <c r="Q457" s="7" t="str">
        <f ca="1">Template!S457</f>
        <v/>
      </c>
      <c r="R457" s="7" t="str">
        <f ca="1">Template!T457</f>
        <v/>
      </c>
      <c r="S457" s="7" t="str">
        <f ca="1">Template!U457</f>
        <v/>
      </c>
      <c r="T457" s="7" t="str">
        <f ca="1">Template!V457</f>
        <v/>
      </c>
      <c r="U457" s="7" t="str">
        <f ca="1">Template!W457</f>
        <v/>
      </c>
      <c r="V457" s="7" t="str">
        <f ca="1">Template!X457</f>
        <v/>
      </c>
      <c r="W457" s="7" t="str">
        <f ca="1">Template!Y457</f>
        <v/>
      </c>
      <c r="X457" t="str">
        <f ca="1">Template!AD457</f>
        <v/>
      </c>
      <c r="Y457" s="7" t="str">
        <f>IF(LEN(Template!AF457)=0,"",Template!AF457)</f>
        <v/>
      </c>
      <c r="Z457" s="7" t="str">
        <f>IF(LEN(Template!AG457)=0,"",Template!AG457)</f>
        <v/>
      </c>
      <c r="AA457" s="7" t="str">
        <f>IF(LEN(Template!AH457)=0,"",Template!AH457)</f>
        <v/>
      </c>
      <c r="AB457" s="7" t="str">
        <f>IF(LEN(Template!AI457)=0,"",Template!AI457)</f>
        <v/>
      </c>
      <c r="AC457" s="7" t="str">
        <f>IF(LEN(Template!AJ457)=0,"",Template!AJ457)</f>
        <v/>
      </c>
      <c r="AD457" s="7" t="str">
        <f>IF(LEN(Template!AK457)=0,"",Template!AK457)</f>
        <v/>
      </c>
      <c r="AE457" s="7" t="str">
        <f>IF(LEN(Template!AL457)=0,"",Template!AL457)</f>
        <v/>
      </c>
      <c r="AF457" s="7" t="str">
        <f>IF(LEN(Template!AM457)=0,"",Template!AM457)</f>
        <v/>
      </c>
      <c r="AG457" s="7" t="str">
        <f>IF(LEN(Template!AN457)=0,"",Template!AN457)</f>
        <v/>
      </c>
      <c r="AH457" s="7" t="str">
        <f>IF(LEN(Template!AO457)=0,"",Template!AO457)</f>
        <v/>
      </c>
      <c r="AI457" t="str">
        <f>IF(LEN(Template!AS457)=0,"",Template!AS457)</f>
        <v/>
      </c>
      <c r="AJ457" t="str">
        <f>IF(LEN(Template!AU457)=0,"",Template!AU457)</f>
        <v/>
      </c>
    </row>
    <row r="458" spans="1:36" x14ac:dyDescent="0.35">
      <c r="A458" s="7" t="str">
        <f ca="1">Template!A458</f>
        <v/>
      </c>
      <c r="B458" s="181" t="str">
        <f ca="1">Template!B458</f>
        <v/>
      </c>
      <c r="C458" t="str">
        <f ca="1">Template!C458</f>
        <v/>
      </c>
      <c r="D458" t="str">
        <f ca="1">Template!E458</f>
        <v/>
      </c>
      <c r="E458" s="7" t="str">
        <f ca="1">Template!G458</f>
        <v/>
      </c>
      <c r="F458" s="7" t="str">
        <f ca="1">Template!H458</f>
        <v/>
      </c>
      <c r="G458" s="7" t="str">
        <f ca="1">Template!I458</f>
        <v/>
      </c>
      <c r="H458" s="7" t="str">
        <f ca="1">Template!J458</f>
        <v/>
      </c>
      <c r="I458" s="7" t="str">
        <f ca="1">Template!K458</f>
        <v/>
      </c>
      <c r="J458" s="7" t="str">
        <f ca="1">Template!L458</f>
        <v/>
      </c>
      <c r="K458" s="7" t="str">
        <f ca="1">Template!M458</f>
        <v/>
      </c>
      <c r="L458" s="7" t="str">
        <f ca="1">Template!N458</f>
        <v/>
      </c>
      <c r="M458" s="7" t="str">
        <f ca="1">Template!O458</f>
        <v/>
      </c>
      <c r="N458" s="7" t="str">
        <f ca="1">Template!P458</f>
        <v/>
      </c>
      <c r="O458" s="7" t="str">
        <f ca="1">Template!Q458</f>
        <v/>
      </c>
      <c r="P458" s="7" t="str">
        <f ca="1">Template!R458</f>
        <v/>
      </c>
      <c r="Q458" s="7" t="str">
        <f ca="1">Template!S458</f>
        <v/>
      </c>
      <c r="R458" s="7" t="str">
        <f ca="1">Template!T458</f>
        <v/>
      </c>
      <c r="S458" s="7" t="str">
        <f ca="1">Template!U458</f>
        <v/>
      </c>
      <c r="T458" s="7" t="str">
        <f ca="1">Template!V458</f>
        <v/>
      </c>
      <c r="U458" s="7" t="str">
        <f ca="1">Template!W458</f>
        <v/>
      </c>
      <c r="V458" s="7" t="str">
        <f ca="1">Template!X458</f>
        <v/>
      </c>
      <c r="W458" s="7" t="str">
        <f ca="1">Template!Y458</f>
        <v/>
      </c>
      <c r="X458" t="str">
        <f ca="1">Template!AD458</f>
        <v/>
      </c>
      <c r="Y458" s="7" t="str">
        <f>IF(LEN(Template!AF458)=0,"",Template!AF458)</f>
        <v/>
      </c>
      <c r="Z458" s="7" t="str">
        <f>IF(LEN(Template!AG458)=0,"",Template!AG458)</f>
        <v/>
      </c>
      <c r="AA458" s="7" t="str">
        <f>IF(LEN(Template!AH458)=0,"",Template!AH458)</f>
        <v/>
      </c>
      <c r="AB458" s="7" t="str">
        <f>IF(LEN(Template!AI458)=0,"",Template!AI458)</f>
        <v/>
      </c>
      <c r="AC458" s="7" t="str">
        <f>IF(LEN(Template!AJ458)=0,"",Template!AJ458)</f>
        <v/>
      </c>
      <c r="AD458" s="7" t="str">
        <f>IF(LEN(Template!AK458)=0,"",Template!AK458)</f>
        <v/>
      </c>
      <c r="AE458" s="7" t="str">
        <f>IF(LEN(Template!AL458)=0,"",Template!AL458)</f>
        <v/>
      </c>
      <c r="AF458" s="7" t="str">
        <f>IF(LEN(Template!AM458)=0,"",Template!AM458)</f>
        <v/>
      </c>
      <c r="AG458" s="7" t="str">
        <f>IF(LEN(Template!AN458)=0,"",Template!AN458)</f>
        <v/>
      </c>
      <c r="AH458" s="7" t="str">
        <f>IF(LEN(Template!AO458)=0,"",Template!AO458)</f>
        <v/>
      </c>
      <c r="AI458" t="str">
        <f>IF(LEN(Template!AS458)=0,"",Template!AS458)</f>
        <v/>
      </c>
      <c r="AJ458" t="str">
        <f>IF(LEN(Template!AU458)=0,"",Template!AU458)</f>
        <v/>
      </c>
    </row>
    <row r="459" spans="1:36" x14ac:dyDescent="0.35">
      <c r="A459" s="7" t="str">
        <f ca="1">Template!A459</f>
        <v/>
      </c>
      <c r="B459" s="181" t="str">
        <f ca="1">Template!B459</f>
        <v/>
      </c>
      <c r="C459" t="str">
        <f ca="1">Template!C459</f>
        <v/>
      </c>
      <c r="D459" t="str">
        <f ca="1">Template!E459</f>
        <v/>
      </c>
      <c r="E459" s="7" t="str">
        <f ca="1">Template!G459</f>
        <v/>
      </c>
      <c r="F459" s="7" t="str">
        <f ca="1">Template!H459</f>
        <v/>
      </c>
      <c r="G459" s="7" t="str">
        <f ca="1">Template!I459</f>
        <v/>
      </c>
      <c r="H459" s="7" t="str">
        <f ca="1">Template!J459</f>
        <v/>
      </c>
      <c r="I459" s="7" t="str">
        <f ca="1">Template!K459</f>
        <v/>
      </c>
      <c r="J459" s="7" t="str">
        <f ca="1">Template!L459</f>
        <v/>
      </c>
      <c r="K459" s="7" t="str">
        <f ca="1">Template!M459</f>
        <v/>
      </c>
      <c r="L459" s="7" t="str">
        <f ca="1">Template!N459</f>
        <v/>
      </c>
      <c r="M459" s="7" t="str">
        <f ca="1">Template!O459</f>
        <v/>
      </c>
      <c r="N459" s="7" t="str">
        <f ca="1">Template!P459</f>
        <v/>
      </c>
      <c r="O459" s="7" t="str">
        <f ca="1">Template!Q459</f>
        <v/>
      </c>
      <c r="P459" s="7" t="str">
        <f ca="1">Template!R459</f>
        <v/>
      </c>
      <c r="Q459" s="7" t="str">
        <f ca="1">Template!S459</f>
        <v/>
      </c>
      <c r="R459" s="7" t="str">
        <f ca="1">Template!T459</f>
        <v/>
      </c>
      <c r="S459" s="7" t="str">
        <f ca="1">Template!U459</f>
        <v/>
      </c>
      <c r="T459" s="7" t="str">
        <f ca="1">Template!V459</f>
        <v/>
      </c>
      <c r="U459" s="7" t="str">
        <f ca="1">Template!W459</f>
        <v/>
      </c>
      <c r="V459" s="7" t="str">
        <f ca="1">Template!X459</f>
        <v/>
      </c>
      <c r="W459" s="7" t="str">
        <f ca="1">Template!Y459</f>
        <v/>
      </c>
      <c r="X459" t="str">
        <f ca="1">Template!AD459</f>
        <v/>
      </c>
      <c r="Y459" s="7" t="str">
        <f>IF(LEN(Template!AF459)=0,"",Template!AF459)</f>
        <v/>
      </c>
      <c r="Z459" s="7" t="str">
        <f>IF(LEN(Template!AG459)=0,"",Template!AG459)</f>
        <v/>
      </c>
      <c r="AA459" s="7" t="str">
        <f>IF(LEN(Template!AH459)=0,"",Template!AH459)</f>
        <v/>
      </c>
      <c r="AB459" s="7" t="str">
        <f>IF(LEN(Template!AI459)=0,"",Template!AI459)</f>
        <v/>
      </c>
      <c r="AC459" s="7" t="str">
        <f>IF(LEN(Template!AJ459)=0,"",Template!AJ459)</f>
        <v/>
      </c>
      <c r="AD459" s="7" t="str">
        <f>IF(LEN(Template!AK459)=0,"",Template!AK459)</f>
        <v/>
      </c>
      <c r="AE459" s="7" t="str">
        <f>IF(LEN(Template!AL459)=0,"",Template!AL459)</f>
        <v/>
      </c>
      <c r="AF459" s="7" t="str">
        <f>IF(LEN(Template!AM459)=0,"",Template!AM459)</f>
        <v/>
      </c>
      <c r="AG459" s="7" t="str">
        <f>IF(LEN(Template!AN459)=0,"",Template!AN459)</f>
        <v/>
      </c>
      <c r="AH459" s="7" t="str">
        <f>IF(LEN(Template!AO459)=0,"",Template!AO459)</f>
        <v/>
      </c>
      <c r="AI459" t="str">
        <f>IF(LEN(Template!AS459)=0,"",Template!AS459)</f>
        <v/>
      </c>
      <c r="AJ459" t="str">
        <f>IF(LEN(Template!AU459)=0,"",Template!AU459)</f>
        <v/>
      </c>
    </row>
    <row r="460" spans="1:36" x14ac:dyDescent="0.35">
      <c r="A460" s="7" t="str">
        <f ca="1">Template!A460</f>
        <v/>
      </c>
      <c r="B460" s="181" t="str">
        <f ca="1">Template!B460</f>
        <v/>
      </c>
      <c r="C460" t="str">
        <f ca="1">Template!C460</f>
        <v/>
      </c>
      <c r="D460" t="str">
        <f ca="1">Template!E460</f>
        <v/>
      </c>
      <c r="E460" s="7" t="str">
        <f ca="1">Template!G460</f>
        <v/>
      </c>
      <c r="F460" s="7" t="str">
        <f ca="1">Template!H460</f>
        <v/>
      </c>
      <c r="G460" s="7" t="str">
        <f ca="1">Template!I460</f>
        <v/>
      </c>
      <c r="H460" s="7" t="str">
        <f ca="1">Template!J460</f>
        <v/>
      </c>
      <c r="I460" s="7" t="str">
        <f ca="1">Template!K460</f>
        <v/>
      </c>
      <c r="J460" s="7" t="str">
        <f ca="1">Template!L460</f>
        <v/>
      </c>
      <c r="K460" s="7" t="str">
        <f ca="1">Template!M460</f>
        <v/>
      </c>
      <c r="L460" s="7" t="str">
        <f ca="1">Template!N460</f>
        <v/>
      </c>
      <c r="M460" s="7" t="str">
        <f ca="1">Template!O460</f>
        <v/>
      </c>
      <c r="N460" s="7" t="str">
        <f ca="1">Template!P460</f>
        <v/>
      </c>
      <c r="O460" s="7" t="str">
        <f ca="1">Template!Q460</f>
        <v/>
      </c>
      <c r="P460" s="7" t="str">
        <f ca="1">Template!R460</f>
        <v/>
      </c>
      <c r="Q460" s="7" t="str">
        <f ca="1">Template!S460</f>
        <v/>
      </c>
      <c r="R460" s="7" t="str">
        <f ca="1">Template!T460</f>
        <v/>
      </c>
      <c r="S460" s="7" t="str">
        <f ca="1">Template!U460</f>
        <v/>
      </c>
      <c r="T460" s="7" t="str">
        <f ca="1">Template!V460</f>
        <v/>
      </c>
      <c r="U460" s="7" t="str">
        <f ca="1">Template!W460</f>
        <v/>
      </c>
      <c r="V460" s="7" t="str">
        <f ca="1">Template!X460</f>
        <v/>
      </c>
      <c r="W460" s="7" t="str">
        <f ca="1">Template!Y460</f>
        <v/>
      </c>
      <c r="X460" t="str">
        <f ca="1">Template!AD460</f>
        <v/>
      </c>
      <c r="Y460" s="7" t="str">
        <f>IF(LEN(Template!AF460)=0,"",Template!AF460)</f>
        <v/>
      </c>
      <c r="Z460" s="7" t="str">
        <f>IF(LEN(Template!AG460)=0,"",Template!AG460)</f>
        <v/>
      </c>
      <c r="AA460" s="7" t="str">
        <f>IF(LEN(Template!AH460)=0,"",Template!AH460)</f>
        <v/>
      </c>
      <c r="AB460" s="7" t="str">
        <f>IF(LEN(Template!AI460)=0,"",Template!AI460)</f>
        <v/>
      </c>
      <c r="AC460" s="7" t="str">
        <f>IF(LEN(Template!AJ460)=0,"",Template!AJ460)</f>
        <v/>
      </c>
      <c r="AD460" s="7" t="str">
        <f>IF(LEN(Template!AK460)=0,"",Template!AK460)</f>
        <v/>
      </c>
      <c r="AE460" s="7" t="str">
        <f>IF(LEN(Template!AL460)=0,"",Template!AL460)</f>
        <v/>
      </c>
      <c r="AF460" s="7" t="str">
        <f>IF(LEN(Template!AM460)=0,"",Template!AM460)</f>
        <v/>
      </c>
      <c r="AG460" s="7" t="str">
        <f>IF(LEN(Template!AN460)=0,"",Template!AN460)</f>
        <v/>
      </c>
      <c r="AH460" s="7" t="str">
        <f>IF(LEN(Template!AO460)=0,"",Template!AO460)</f>
        <v/>
      </c>
      <c r="AI460" t="str">
        <f>IF(LEN(Template!AS460)=0,"",Template!AS460)</f>
        <v/>
      </c>
      <c r="AJ460" t="str">
        <f>IF(LEN(Template!AU460)=0,"",Template!AU460)</f>
        <v/>
      </c>
    </row>
    <row r="461" spans="1:36" x14ac:dyDescent="0.35">
      <c r="A461" s="7" t="str">
        <f ca="1">Template!A461</f>
        <v/>
      </c>
      <c r="B461" s="181" t="str">
        <f ca="1">Template!B461</f>
        <v/>
      </c>
      <c r="C461" t="str">
        <f ca="1">Template!C461</f>
        <v/>
      </c>
      <c r="D461" t="str">
        <f ca="1">Template!E461</f>
        <v/>
      </c>
      <c r="E461" s="7" t="str">
        <f ca="1">Template!G461</f>
        <v/>
      </c>
      <c r="F461" s="7" t="str">
        <f ca="1">Template!H461</f>
        <v/>
      </c>
      <c r="G461" s="7" t="str">
        <f ca="1">Template!I461</f>
        <v/>
      </c>
      <c r="H461" s="7" t="str">
        <f ca="1">Template!J461</f>
        <v/>
      </c>
      <c r="I461" s="7" t="str">
        <f ca="1">Template!K461</f>
        <v/>
      </c>
      <c r="J461" s="7" t="str">
        <f ca="1">Template!L461</f>
        <v/>
      </c>
      <c r="K461" s="7" t="str">
        <f ca="1">Template!M461</f>
        <v/>
      </c>
      <c r="L461" s="7" t="str">
        <f ca="1">Template!N461</f>
        <v/>
      </c>
      <c r="M461" s="7" t="str">
        <f ca="1">Template!O461</f>
        <v/>
      </c>
      <c r="N461" s="7" t="str">
        <f ca="1">Template!P461</f>
        <v/>
      </c>
      <c r="O461" s="7" t="str">
        <f ca="1">Template!Q461</f>
        <v/>
      </c>
      <c r="P461" s="7" t="str">
        <f ca="1">Template!R461</f>
        <v/>
      </c>
      <c r="Q461" s="7" t="str">
        <f ca="1">Template!S461</f>
        <v/>
      </c>
      <c r="R461" s="7" t="str">
        <f ca="1">Template!T461</f>
        <v/>
      </c>
      <c r="S461" s="7" t="str">
        <f ca="1">Template!U461</f>
        <v/>
      </c>
      <c r="T461" s="7" t="str">
        <f ca="1">Template!V461</f>
        <v/>
      </c>
      <c r="U461" s="7" t="str">
        <f ca="1">Template!W461</f>
        <v/>
      </c>
      <c r="V461" s="7" t="str">
        <f ca="1">Template!X461</f>
        <v/>
      </c>
      <c r="W461" s="7" t="str">
        <f ca="1">Template!Y461</f>
        <v/>
      </c>
      <c r="X461" t="str">
        <f ca="1">Template!AD461</f>
        <v/>
      </c>
      <c r="Y461" s="7" t="str">
        <f>IF(LEN(Template!AF461)=0,"",Template!AF461)</f>
        <v/>
      </c>
      <c r="Z461" s="7" t="str">
        <f>IF(LEN(Template!AG461)=0,"",Template!AG461)</f>
        <v/>
      </c>
      <c r="AA461" s="7" t="str">
        <f>IF(LEN(Template!AH461)=0,"",Template!AH461)</f>
        <v/>
      </c>
      <c r="AB461" s="7" t="str">
        <f>IF(LEN(Template!AI461)=0,"",Template!AI461)</f>
        <v/>
      </c>
      <c r="AC461" s="7" t="str">
        <f>IF(LEN(Template!AJ461)=0,"",Template!AJ461)</f>
        <v/>
      </c>
      <c r="AD461" s="7" t="str">
        <f>IF(LEN(Template!AK461)=0,"",Template!AK461)</f>
        <v/>
      </c>
      <c r="AE461" s="7" t="str">
        <f>IF(LEN(Template!AL461)=0,"",Template!AL461)</f>
        <v/>
      </c>
      <c r="AF461" s="7" t="str">
        <f>IF(LEN(Template!AM461)=0,"",Template!AM461)</f>
        <v/>
      </c>
      <c r="AG461" s="7" t="str">
        <f>IF(LEN(Template!AN461)=0,"",Template!AN461)</f>
        <v/>
      </c>
      <c r="AH461" s="7" t="str">
        <f>IF(LEN(Template!AO461)=0,"",Template!AO461)</f>
        <v/>
      </c>
      <c r="AI461" t="str">
        <f>IF(LEN(Template!AS461)=0,"",Template!AS461)</f>
        <v/>
      </c>
      <c r="AJ461" t="str">
        <f>IF(LEN(Template!AU461)=0,"",Template!AU461)</f>
        <v/>
      </c>
    </row>
    <row r="462" spans="1:36" x14ac:dyDescent="0.35">
      <c r="A462" s="7" t="str">
        <f ca="1">Template!A462</f>
        <v/>
      </c>
      <c r="B462" s="181" t="str">
        <f ca="1">Template!B462</f>
        <v/>
      </c>
      <c r="C462" t="str">
        <f ca="1">Template!C462</f>
        <v/>
      </c>
      <c r="D462" t="str">
        <f ca="1">Template!E462</f>
        <v/>
      </c>
      <c r="E462" s="7" t="str">
        <f ca="1">Template!G462</f>
        <v/>
      </c>
      <c r="F462" s="7" t="str">
        <f ca="1">Template!H462</f>
        <v/>
      </c>
      <c r="G462" s="7" t="str">
        <f ca="1">Template!I462</f>
        <v/>
      </c>
      <c r="H462" s="7" t="str">
        <f ca="1">Template!J462</f>
        <v/>
      </c>
      <c r="I462" s="7" t="str">
        <f ca="1">Template!K462</f>
        <v/>
      </c>
      <c r="J462" s="7" t="str">
        <f ca="1">Template!L462</f>
        <v/>
      </c>
      <c r="K462" s="7" t="str">
        <f ca="1">Template!M462</f>
        <v/>
      </c>
      <c r="L462" s="7" t="str">
        <f ca="1">Template!N462</f>
        <v/>
      </c>
      <c r="M462" s="7" t="str">
        <f ca="1">Template!O462</f>
        <v/>
      </c>
      <c r="N462" s="7" t="str">
        <f ca="1">Template!P462</f>
        <v/>
      </c>
      <c r="O462" s="7" t="str">
        <f ca="1">Template!Q462</f>
        <v/>
      </c>
      <c r="P462" s="7" t="str">
        <f ca="1">Template!R462</f>
        <v/>
      </c>
      <c r="Q462" s="7" t="str">
        <f ca="1">Template!S462</f>
        <v/>
      </c>
      <c r="R462" s="7" t="str">
        <f ca="1">Template!T462</f>
        <v/>
      </c>
      <c r="S462" s="7" t="str">
        <f ca="1">Template!U462</f>
        <v/>
      </c>
      <c r="T462" s="7" t="str">
        <f ca="1">Template!V462</f>
        <v/>
      </c>
      <c r="U462" s="7" t="str">
        <f ca="1">Template!W462</f>
        <v/>
      </c>
      <c r="V462" s="7" t="str">
        <f ca="1">Template!X462</f>
        <v/>
      </c>
      <c r="W462" s="7" t="str">
        <f ca="1">Template!Y462</f>
        <v/>
      </c>
      <c r="X462" t="str">
        <f ca="1">Template!AD462</f>
        <v/>
      </c>
      <c r="Y462" s="7" t="str">
        <f>IF(LEN(Template!AF462)=0,"",Template!AF462)</f>
        <v/>
      </c>
      <c r="Z462" s="7" t="str">
        <f>IF(LEN(Template!AG462)=0,"",Template!AG462)</f>
        <v/>
      </c>
      <c r="AA462" s="7" t="str">
        <f>IF(LEN(Template!AH462)=0,"",Template!AH462)</f>
        <v/>
      </c>
      <c r="AB462" s="7" t="str">
        <f>IF(LEN(Template!AI462)=0,"",Template!AI462)</f>
        <v/>
      </c>
      <c r="AC462" s="7" t="str">
        <f>IF(LEN(Template!AJ462)=0,"",Template!AJ462)</f>
        <v/>
      </c>
      <c r="AD462" s="7" t="str">
        <f>IF(LEN(Template!AK462)=0,"",Template!AK462)</f>
        <v/>
      </c>
      <c r="AE462" s="7" t="str">
        <f>IF(LEN(Template!AL462)=0,"",Template!AL462)</f>
        <v/>
      </c>
      <c r="AF462" s="7" t="str">
        <f>IF(LEN(Template!AM462)=0,"",Template!AM462)</f>
        <v/>
      </c>
      <c r="AG462" s="7" t="str">
        <f>IF(LEN(Template!AN462)=0,"",Template!AN462)</f>
        <v/>
      </c>
      <c r="AH462" s="7" t="str">
        <f>IF(LEN(Template!AO462)=0,"",Template!AO462)</f>
        <v/>
      </c>
      <c r="AI462" t="str">
        <f>IF(LEN(Template!AS462)=0,"",Template!AS462)</f>
        <v/>
      </c>
      <c r="AJ462" t="str">
        <f>IF(LEN(Template!AU462)=0,"",Template!AU462)</f>
        <v/>
      </c>
    </row>
    <row r="463" spans="1:36" x14ac:dyDescent="0.35">
      <c r="A463" s="7" t="str">
        <f ca="1">Template!A463</f>
        <v/>
      </c>
      <c r="B463" s="181" t="str">
        <f ca="1">Template!B463</f>
        <v/>
      </c>
      <c r="C463" t="str">
        <f ca="1">Template!C463</f>
        <v/>
      </c>
      <c r="D463" t="str">
        <f ca="1">Template!E463</f>
        <v/>
      </c>
      <c r="E463" s="7" t="str">
        <f ca="1">Template!G463</f>
        <v/>
      </c>
      <c r="F463" s="7" t="str">
        <f ca="1">Template!H463</f>
        <v/>
      </c>
      <c r="G463" s="7" t="str">
        <f ca="1">Template!I463</f>
        <v/>
      </c>
      <c r="H463" s="7" t="str">
        <f ca="1">Template!J463</f>
        <v/>
      </c>
      <c r="I463" s="7" t="str">
        <f ca="1">Template!K463</f>
        <v/>
      </c>
      <c r="J463" s="7" t="str">
        <f ca="1">Template!L463</f>
        <v/>
      </c>
      <c r="K463" s="7" t="str">
        <f ca="1">Template!M463</f>
        <v/>
      </c>
      <c r="L463" s="7" t="str">
        <f ca="1">Template!N463</f>
        <v/>
      </c>
      <c r="M463" s="7" t="str">
        <f ca="1">Template!O463</f>
        <v/>
      </c>
      <c r="N463" s="7" t="str">
        <f ca="1">Template!P463</f>
        <v/>
      </c>
      <c r="O463" s="7" t="str">
        <f ca="1">Template!Q463</f>
        <v/>
      </c>
      <c r="P463" s="7" t="str">
        <f ca="1">Template!R463</f>
        <v/>
      </c>
      <c r="Q463" s="7" t="str">
        <f ca="1">Template!S463</f>
        <v/>
      </c>
      <c r="R463" s="7" t="str">
        <f ca="1">Template!T463</f>
        <v/>
      </c>
      <c r="S463" s="7" t="str">
        <f ca="1">Template!U463</f>
        <v/>
      </c>
      <c r="T463" s="7" t="str">
        <f ca="1">Template!V463</f>
        <v/>
      </c>
      <c r="U463" s="7" t="str">
        <f ca="1">Template!W463</f>
        <v/>
      </c>
      <c r="V463" s="7" t="str">
        <f ca="1">Template!X463</f>
        <v/>
      </c>
      <c r="W463" s="7" t="str">
        <f ca="1">Template!Y463</f>
        <v/>
      </c>
      <c r="X463" t="str">
        <f ca="1">Template!AD463</f>
        <v/>
      </c>
      <c r="Y463" s="7" t="str">
        <f>IF(LEN(Template!AF463)=0,"",Template!AF463)</f>
        <v/>
      </c>
      <c r="Z463" s="7" t="str">
        <f>IF(LEN(Template!AG463)=0,"",Template!AG463)</f>
        <v/>
      </c>
      <c r="AA463" s="7" t="str">
        <f>IF(LEN(Template!AH463)=0,"",Template!AH463)</f>
        <v/>
      </c>
      <c r="AB463" s="7" t="str">
        <f>IF(LEN(Template!AI463)=0,"",Template!AI463)</f>
        <v/>
      </c>
      <c r="AC463" s="7" t="str">
        <f>IF(LEN(Template!AJ463)=0,"",Template!AJ463)</f>
        <v/>
      </c>
      <c r="AD463" s="7" t="str">
        <f>IF(LEN(Template!AK463)=0,"",Template!AK463)</f>
        <v/>
      </c>
      <c r="AE463" s="7" t="str">
        <f>IF(LEN(Template!AL463)=0,"",Template!AL463)</f>
        <v/>
      </c>
      <c r="AF463" s="7" t="str">
        <f>IF(LEN(Template!AM463)=0,"",Template!AM463)</f>
        <v/>
      </c>
      <c r="AG463" s="7" t="str">
        <f>IF(LEN(Template!AN463)=0,"",Template!AN463)</f>
        <v/>
      </c>
      <c r="AH463" s="7" t="str">
        <f>IF(LEN(Template!AO463)=0,"",Template!AO463)</f>
        <v/>
      </c>
      <c r="AI463" t="str">
        <f>IF(LEN(Template!AS463)=0,"",Template!AS463)</f>
        <v/>
      </c>
      <c r="AJ463" t="str">
        <f>IF(LEN(Template!AU463)=0,"",Template!AU463)</f>
        <v/>
      </c>
    </row>
    <row r="464" spans="1:36" x14ac:dyDescent="0.35">
      <c r="A464" s="7" t="str">
        <f ca="1">Template!A464</f>
        <v/>
      </c>
      <c r="B464" s="181" t="str">
        <f ca="1">Template!B464</f>
        <v/>
      </c>
      <c r="C464" t="str">
        <f ca="1">Template!C464</f>
        <v/>
      </c>
      <c r="D464" t="str">
        <f ca="1">Template!E464</f>
        <v/>
      </c>
      <c r="E464" s="7" t="str">
        <f ca="1">Template!G464</f>
        <v/>
      </c>
      <c r="F464" s="7" t="str">
        <f ca="1">Template!H464</f>
        <v/>
      </c>
      <c r="G464" s="7" t="str">
        <f ca="1">Template!I464</f>
        <v/>
      </c>
      <c r="H464" s="7" t="str">
        <f ca="1">Template!J464</f>
        <v/>
      </c>
      <c r="I464" s="7" t="str">
        <f ca="1">Template!K464</f>
        <v/>
      </c>
      <c r="J464" s="7" t="str">
        <f ca="1">Template!L464</f>
        <v/>
      </c>
      <c r="K464" s="7" t="str">
        <f ca="1">Template!M464</f>
        <v/>
      </c>
      <c r="L464" s="7" t="str">
        <f ca="1">Template!N464</f>
        <v/>
      </c>
      <c r="M464" s="7" t="str">
        <f ca="1">Template!O464</f>
        <v/>
      </c>
      <c r="N464" s="7" t="str">
        <f ca="1">Template!P464</f>
        <v/>
      </c>
      <c r="O464" s="7" t="str">
        <f ca="1">Template!Q464</f>
        <v/>
      </c>
      <c r="P464" s="7" t="str">
        <f ca="1">Template!R464</f>
        <v/>
      </c>
      <c r="Q464" s="7" t="str">
        <f ca="1">Template!S464</f>
        <v/>
      </c>
      <c r="R464" s="7" t="str">
        <f ca="1">Template!T464</f>
        <v/>
      </c>
      <c r="S464" s="7" t="str">
        <f ca="1">Template!U464</f>
        <v/>
      </c>
      <c r="T464" s="7" t="str">
        <f ca="1">Template!V464</f>
        <v/>
      </c>
      <c r="U464" s="7" t="str">
        <f ca="1">Template!W464</f>
        <v/>
      </c>
      <c r="V464" s="7" t="str">
        <f ca="1">Template!X464</f>
        <v/>
      </c>
      <c r="W464" s="7" t="str">
        <f ca="1">Template!Y464</f>
        <v/>
      </c>
      <c r="X464" t="str">
        <f ca="1">Template!AD464</f>
        <v/>
      </c>
      <c r="Y464" s="7" t="str">
        <f>IF(LEN(Template!AF464)=0,"",Template!AF464)</f>
        <v/>
      </c>
      <c r="Z464" s="7" t="str">
        <f>IF(LEN(Template!AG464)=0,"",Template!AG464)</f>
        <v/>
      </c>
      <c r="AA464" s="7" t="str">
        <f>IF(LEN(Template!AH464)=0,"",Template!AH464)</f>
        <v/>
      </c>
      <c r="AB464" s="7" t="str">
        <f>IF(LEN(Template!AI464)=0,"",Template!AI464)</f>
        <v/>
      </c>
      <c r="AC464" s="7" t="str">
        <f>IF(LEN(Template!AJ464)=0,"",Template!AJ464)</f>
        <v/>
      </c>
      <c r="AD464" s="7" t="str">
        <f>IF(LEN(Template!AK464)=0,"",Template!AK464)</f>
        <v/>
      </c>
      <c r="AE464" s="7" t="str">
        <f>IF(LEN(Template!AL464)=0,"",Template!AL464)</f>
        <v/>
      </c>
      <c r="AF464" s="7" t="str">
        <f>IF(LEN(Template!AM464)=0,"",Template!AM464)</f>
        <v/>
      </c>
      <c r="AG464" s="7" t="str">
        <f>IF(LEN(Template!AN464)=0,"",Template!AN464)</f>
        <v/>
      </c>
      <c r="AH464" s="7" t="str">
        <f>IF(LEN(Template!AO464)=0,"",Template!AO464)</f>
        <v/>
      </c>
      <c r="AI464" t="str">
        <f>IF(LEN(Template!AS464)=0,"",Template!AS464)</f>
        <v/>
      </c>
      <c r="AJ464" t="str">
        <f>IF(LEN(Template!AU464)=0,"",Template!AU464)</f>
        <v/>
      </c>
    </row>
    <row r="465" spans="1:36" x14ac:dyDescent="0.35">
      <c r="A465" s="7" t="str">
        <f ca="1">Template!A465</f>
        <v/>
      </c>
      <c r="B465" s="181" t="str">
        <f ca="1">Template!B465</f>
        <v/>
      </c>
      <c r="C465" t="str">
        <f ca="1">Template!C465</f>
        <v/>
      </c>
      <c r="D465" t="str">
        <f ca="1">Template!E465</f>
        <v/>
      </c>
      <c r="E465" s="7" t="str">
        <f ca="1">Template!G465</f>
        <v/>
      </c>
      <c r="F465" s="7" t="str">
        <f ca="1">Template!H465</f>
        <v/>
      </c>
      <c r="G465" s="7" t="str">
        <f ca="1">Template!I465</f>
        <v/>
      </c>
      <c r="H465" s="7" t="str">
        <f ca="1">Template!J465</f>
        <v/>
      </c>
      <c r="I465" s="7" t="str">
        <f ca="1">Template!K465</f>
        <v/>
      </c>
      <c r="J465" s="7" t="str">
        <f ca="1">Template!L465</f>
        <v/>
      </c>
      <c r="K465" s="7" t="str">
        <f ca="1">Template!M465</f>
        <v/>
      </c>
      <c r="L465" s="7" t="str">
        <f ca="1">Template!N465</f>
        <v/>
      </c>
      <c r="M465" s="7" t="str">
        <f ca="1">Template!O465</f>
        <v/>
      </c>
      <c r="N465" s="7" t="str">
        <f ca="1">Template!P465</f>
        <v/>
      </c>
      <c r="O465" s="7" t="str">
        <f ca="1">Template!Q465</f>
        <v/>
      </c>
      <c r="P465" s="7" t="str">
        <f ca="1">Template!R465</f>
        <v/>
      </c>
      <c r="Q465" s="7" t="str">
        <f ca="1">Template!S465</f>
        <v/>
      </c>
      <c r="R465" s="7" t="str">
        <f ca="1">Template!T465</f>
        <v/>
      </c>
      <c r="S465" s="7" t="str">
        <f ca="1">Template!U465</f>
        <v/>
      </c>
      <c r="T465" s="7" t="str">
        <f ca="1">Template!V465</f>
        <v/>
      </c>
      <c r="U465" s="7" t="str">
        <f ca="1">Template!W465</f>
        <v/>
      </c>
      <c r="V465" s="7" t="str">
        <f ca="1">Template!X465</f>
        <v/>
      </c>
      <c r="W465" s="7" t="str">
        <f ca="1">Template!Y465</f>
        <v/>
      </c>
      <c r="X465" t="str">
        <f ca="1">Template!AD465</f>
        <v/>
      </c>
      <c r="Y465" s="7" t="str">
        <f>IF(LEN(Template!AF465)=0,"",Template!AF465)</f>
        <v/>
      </c>
      <c r="Z465" s="7" t="str">
        <f>IF(LEN(Template!AG465)=0,"",Template!AG465)</f>
        <v/>
      </c>
      <c r="AA465" s="7" t="str">
        <f>IF(LEN(Template!AH465)=0,"",Template!AH465)</f>
        <v/>
      </c>
      <c r="AB465" s="7" t="str">
        <f>IF(LEN(Template!AI465)=0,"",Template!AI465)</f>
        <v/>
      </c>
      <c r="AC465" s="7" t="str">
        <f>IF(LEN(Template!AJ465)=0,"",Template!AJ465)</f>
        <v/>
      </c>
      <c r="AD465" s="7" t="str">
        <f>IF(LEN(Template!AK465)=0,"",Template!AK465)</f>
        <v/>
      </c>
      <c r="AE465" s="7" t="str">
        <f>IF(LEN(Template!AL465)=0,"",Template!AL465)</f>
        <v/>
      </c>
      <c r="AF465" s="7" t="str">
        <f>IF(LEN(Template!AM465)=0,"",Template!AM465)</f>
        <v/>
      </c>
      <c r="AG465" s="7" t="str">
        <f>IF(LEN(Template!AN465)=0,"",Template!AN465)</f>
        <v/>
      </c>
      <c r="AH465" s="7" t="str">
        <f>IF(LEN(Template!AO465)=0,"",Template!AO465)</f>
        <v/>
      </c>
      <c r="AI465" t="str">
        <f>IF(LEN(Template!AS465)=0,"",Template!AS465)</f>
        <v/>
      </c>
      <c r="AJ465" t="str">
        <f>IF(LEN(Template!AU465)=0,"",Template!AU465)</f>
        <v/>
      </c>
    </row>
    <row r="466" spans="1:36" x14ac:dyDescent="0.35">
      <c r="A466" s="7" t="str">
        <f ca="1">Template!A466</f>
        <v/>
      </c>
      <c r="B466" s="181" t="str">
        <f ca="1">Template!B466</f>
        <v/>
      </c>
      <c r="C466" t="str">
        <f ca="1">Template!C466</f>
        <v/>
      </c>
      <c r="D466" t="str">
        <f ca="1">Template!E466</f>
        <v/>
      </c>
      <c r="E466" s="7" t="str">
        <f ca="1">Template!G466</f>
        <v/>
      </c>
      <c r="F466" s="7" t="str">
        <f ca="1">Template!H466</f>
        <v/>
      </c>
      <c r="G466" s="7" t="str">
        <f ca="1">Template!I466</f>
        <v/>
      </c>
      <c r="H466" s="7" t="str">
        <f ca="1">Template!J466</f>
        <v/>
      </c>
      <c r="I466" s="7" t="str">
        <f ca="1">Template!K466</f>
        <v/>
      </c>
      <c r="J466" s="7" t="str">
        <f ca="1">Template!L466</f>
        <v/>
      </c>
      <c r="K466" s="7" t="str">
        <f ca="1">Template!M466</f>
        <v/>
      </c>
      <c r="L466" s="7" t="str">
        <f ca="1">Template!N466</f>
        <v/>
      </c>
      <c r="M466" s="7" t="str">
        <f ca="1">Template!O466</f>
        <v/>
      </c>
      <c r="N466" s="7" t="str">
        <f ca="1">Template!P466</f>
        <v/>
      </c>
      <c r="O466" s="7" t="str">
        <f ca="1">Template!Q466</f>
        <v/>
      </c>
      <c r="P466" s="7" t="str">
        <f ca="1">Template!R466</f>
        <v/>
      </c>
      <c r="Q466" s="7" t="str">
        <f ca="1">Template!S466</f>
        <v/>
      </c>
      <c r="R466" s="7" t="str">
        <f ca="1">Template!T466</f>
        <v/>
      </c>
      <c r="S466" s="7" t="str">
        <f ca="1">Template!U466</f>
        <v/>
      </c>
      <c r="T466" s="7" t="str">
        <f ca="1">Template!V466</f>
        <v/>
      </c>
      <c r="U466" s="7" t="str">
        <f ca="1">Template!W466</f>
        <v/>
      </c>
      <c r="V466" s="7" t="str">
        <f ca="1">Template!X466</f>
        <v/>
      </c>
      <c r="W466" s="7" t="str">
        <f ca="1">Template!Y466</f>
        <v/>
      </c>
      <c r="X466" t="str">
        <f ca="1">Template!AD466</f>
        <v/>
      </c>
      <c r="Y466" s="7" t="str">
        <f>IF(LEN(Template!AF466)=0,"",Template!AF466)</f>
        <v/>
      </c>
      <c r="Z466" s="7" t="str">
        <f>IF(LEN(Template!AG466)=0,"",Template!AG466)</f>
        <v/>
      </c>
      <c r="AA466" s="7" t="str">
        <f>IF(LEN(Template!AH466)=0,"",Template!AH466)</f>
        <v/>
      </c>
      <c r="AB466" s="7" t="str">
        <f>IF(LEN(Template!AI466)=0,"",Template!AI466)</f>
        <v/>
      </c>
      <c r="AC466" s="7" t="str">
        <f>IF(LEN(Template!AJ466)=0,"",Template!AJ466)</f>
        <v/>
      </c>
      <c r="AD466" s="7" t="str">
        <f>IF(LEN(Template!AK466)=0,"",Template!AK466)</f>
        <v/>
      </c>
      <c r="AE466" s="7" t="str">
        <f>IF(LEN(Template!AL466)=0,"",Template!AL466)</f>
        <v/>
      </c>
      <c r="AF466" s="7" t="str">
        <f>IF(LEN(Template!AM466)=0,"",Template!AM466)</f>
        <v/>
      </c>
      <c r="AG466" s="7" t="str">
        <f>IF(LEN(Template!AN466)=0,"",Template!AN466)</f>
        <v/>
      </c>
      <c r="AH466" s="7" t="str">
        <f>IF(LEN(Template!AO466)=0,"",Template!AO466)</f>
        <v/>
      </c>
      <c r="AI466" t="str">
        <f>IF(LEN(Template!AS466)=0,"",Template!AS466)</f>
        <v/>
      </c>
      <c r="AJ466" t="str">
        <f>IF(LEN(Template!AU466)=0,"",Template!AU466)</f>
        <v/>
      </c>
    </row>
    <row r="467" spans="1:36" x14ac:dyDescent="0.35">
      <c r="A467" s="7" t="str">
        <f ca="1">Template!A467</f>
        <v/>
      </c>
      <c r="B467" s="181" t="str">
        <f ca="1">Template!B467</f>
        <v/>
      </c>
      <c r="C467" t="str">
        <f ca="1">Template!C467</f>
        <v/>
      </c>
      <c r="D467" t="str">
        <f ca="1">Template!E467</f>
        <v/>
      </c>
      <c r="E467" s="7" t="str">
        <f ca="1">Template!G467</f>
        <v/>
      </c>
      <c r="F467" s="7" t="str">
        <f ca="1">Template!H467</f>
        <v/>
      </c>
      <c r="G467" s="7" t="str">
        <f ca="1">Template!I467</f>
        <v/>
      </c>
      <c r="H467" s="7" t="str">
        <f ca="1">Template!J467</f>
        <v/>
      </c>
      <c r="I467" s="7" t="str">
        <f ca="1">Template!K467</f>
        <v/>
      </c>
      <c r="J467" s="7" t="str">
        <f ca="1">Template!L467</f>
        <v/>
      </c>
      <c r="K467" s="7" t="str">
        <f ca="1">Template!M467</f>
        <v/>
      </c>
      <c r="L467" s="7" t="str">
        <f ca="1">Template!N467</f>
        <v/>
      </c>
      <c r="M467" s="7" t="str">
        <f ca="1">Template!O467</f>
        <v/>
      </c>
      <c r="N467" s="7" t="str">
        <f ca="1">Template!P467</f>
        <v/>
      </c>
      <c r="O467" s="7" t="str">
        <f ca="1">Template!Q467</f>
        <v/>
      </c>
      <c r="P467" s="7" t="str">
        <f ca="1">Template!R467</f>
        <v/>
      </c>
      <c r="Q467" s="7" t="str">
        <f ca="1">Template!S467</f>
        <v/>
      </c>
      <c r="R467" s="7" t="str">
        <f ca="1">Template!T467</f>
        <v/>
      </c>
      <c r="S467" s="7" t="str">
        <f ca="1">Template!U467</f>
        <v/>
      </c>
      <c r="T467" s="7" t="str">
        <f ca="1">Template!V467</f>
        <v/>
      </c>
      <c r="U467" s="7" t="str">
        <f ca="1">Template!W467</f>
        <v/>
      </c>
      <c r="V467" s="7" t="str">
        <f ca="1">Template!X467</f>
        <v/>
      </c>
      <c r="W467" s="7" t="str">
        <f ca="1">Template!Y467</f>
        <v/>
      </c>
      <c r="X467" t="str">
        <f ca="1">Template!AD467</f>
        <v/>
      </c>
      <c r="Y467" s="7" t="str">
        <f>IF(LEN(Template!AF467)=0,"",Template!AF467)</f>
        <v/>
      </c>
      <c r="Z467" s="7" t="str">
        <f>IF(LEN(Template!AG467)=0,"",Template!AG467)</f>
        <v/>
      </c>
      <c r="AA467" s="7" t="str">
        <f>IF(LEN(Template!AH467)=0,"",Template!AH467)</f>
        <v/>
      </c>
      <c r="AB467" s="7" t="str">
        <f>IF(LEN(Template!AI467)=0,"",Template!AI467)</f>
        <v/>
      </c>
      <c r="AC467" s="7" t="str">
        <f>IF(LEN(Template!AJ467)=0,"",Template!AJ467)</f>
        <v/>
      </c>
      <c r="AD467" s="7" t="str">
        <f>IF(LEN(Template!AK467)=0,"",Template!AK467)</f>
        <v/>
      </c>
      <c r="AE467" s="7" t="str">
        <f>IF(LEN(Template!AL467)=0,"",Template!AL467)</f>
        <v/>
      </c>
      <c r="AF467" s="7" t="str">
        <f>IF(LEN(Template!AM467)=0,"",Template!AM467)</f>
        <v/>
      </c>
      <c r="AG467" s="7" t="str">
        <f>IF(LEN(Template!AN467)=0,"",Template!AN467)</f>
        <v/>
      </c>
      <c r="AH467" s="7" t="str">
        <f>IF(LEN(Template!AO467)=0,"",Template!AO467)</f>
        <v/>
      </c>
      <c r="AI467" t="str">
        <f>IF(LEN(Template!AS467)=0,"",Template!AS467)</f>
        <v/>
      </c>
      <c r="AJ467" t="str">
        <f>IF(LEN(Template!AU467)=0,"",Template!AU467)</f>
        <v/>
      </c>
    </row>
    <row r="468" spans="1:36" x14ac:dyDescent="0.35">
      <c r="A468" s="7" t="str">
        <f ca="1">Template!A468</f>
        <v/>
      </c>
      <c r="B468" s="181" t="str">
        <f ca="1">Template!B468</f>
        <v/>
      </c>
      <c r="C468" t="str">
        <f ca="1">Template!C468</f>
        <v/>
      </c>
      <c r="D468" t="str">
        <f ca="1">Template!E468</f>
        <v/>
      </c>
      <c r="E468" s="7" t="str">
        <f ca="1">Template!G468</f>
        <v/>
      </c>
      <c r="F468" s="7" t="str">
        <f ca="1">Template!H468</f>
        <v/>
      </c>
      <c r="G468" s="7" t="str">
        <f ca="1">Template!I468</f>
        <v/>
      </c>
      <c r="H468" s="7" t="str">
        <f ca="1">Template!J468</f>
        <v/>
      </c>
      <c r="I468" s="7" t="str">
        <f ca="1">Template!K468</f>
        <v/>
      </c>
      <c r="J468" s="7" t="str">
        <f ca="1">Template!L468</f>
        <v/>
      </c>
      <c r="K468" s="7" t="str">
        <f ca="1">Template!M468</f>
        <v/>
      </c>
      <c r="L468" s="7" t="str">
        <f ca="1">Template!N468</f>
        <v/>
      </c>
      <c r="M468" s="7" t="str">
        <f ca="1">Template!O468</f>
        <v/>
      </c>
      <c r="N468" s="7" t="str">
        <f ca="1">Template!P468</f>
        <v/>
      </c>
      <c r="O468" s="7" t="str">
        <f ca="1">Template!Q468</f>
        <v/>
      </c>
      <c r="P468" s="7" t="str">
        <f ca="1">Template!R468</f>
        <v/>
      </c>
      <c r="Q468" s="7" t="str">
        <f ca="1">Template!S468</f>
        <v/>
      </c>
      <c r="R468" s="7" t="str">
        <f ca="1">Template!T468</f>
        <v/>
      </c>
      <c r="S468" s="7" t="str">
        <f ca="1">Template!U468</f>
        <v/>
      </c>
      <c r="T468" s="7" t="str">
        <f ca="1">Template!V468</f>
        <v/>
      </c>
      <c r="U468" s="7" t="str">
        <f ca="1">Template!W468</f>
        <v/>
      </c>
      <c r="V468" s="7" t="str">
        <f ca="1">Template!X468</f>
        <v/>
      </c>
      <c r="W468" s="7" t="str">
        <f ca="1">Template!Y468</f>
        <v/>
      </c>
      <c r="X468" t="str">
        <f ca="1">Template!AD468</f>
        <v/>
      </c>
      <c r="Y468" s="7" t="str">
        <f>IF(LEN(Template!AF468)=0,"",Template!AF468)</f>
        <v/>
      </c>
      <c r="Z468" s="7" t="str">
        <f>IF(LEN(Template!AG468)=0,"",Template!AG468)</f>
        <v/>
      </c>
      <c r="AA468" s="7" t="str">
        <f>IF(LEN(Template!AH468)=0,"",Template!AH468)</f>
        <v/>
      </c>
      <c r="AB468" s="7" t="str">
        <f>IF(LEN(Template!AI468)=0,"",Template!AI468)</f>
        <v/>
      </c>
      <c r="AC468" s="7" t="str">
        <f>IF(LEN(Template!AJ468)=0,"",Template!AJ468)</f>
        <v/>
      </c>
      <c r="AD468" s="7" t="str">
        <f>IF(LEN(Template!AK468)=0,"",Template!AK468)</f>
        <v/>
      </c>
      <c r="AE468" s="7" t="str">
        <f>IF(LEN(Template!AL468)=0,"",Template!AL468)</f>
        <v/>
      </c>
      <c r="AF468" s="7" t="str">
        <f>IF(LEN(Template!AM468)=0,"",Template!AM468)</f>
        <v/>
      </c>
      <c r="AG468" s="7" t="str">
        <f>IF(LEN(Template!AN468)=0,"",Template!AN468)</f>
        <v/>
      </c>
      <c r="AH468" s="7" t="str">
        <f>IF(LEN(Template!AO468)=0,"",Template!AO468)</f>
        <v/>
      </c>
      <c r="AI468" t="str">
        <f>IF(LEN(Template!AS468)=0,"",Template!AS468)</f>
        <v/>
      </c>
      <c r="AJ468" t="str">
        <f>IF(LEN(Template!AU468)=0,"",Template!AU468)</f>
        <v/>
      </c>
    </row>
    <row r="469" spans="1:36" x14ac:dyDescent="0.35">
      <c r="A469" s="7" t="str">
        <f ca="1">Template!A469</f>
        <v/>
      </c>
      <c r="B469" s="181" t="str">
        <f ca="1">Template!B469</f>
        <v/>
      </c>
      <c r="C469" t="str">
        <f ca="1">Template!C469</f>
        <v/>
      </c>
      <c r="D469" t="str">
        <f ca="1">Template!E469</f>
        <v/>
      </c>
      <c r="E469" s="7" t="str">
        <f ca="1">Template!G469</f>
        <v/>
      </c>
      <c r="F469" s="7" t="str">
        <f ca="1">Template!H469</f>
        <v/>
      </c>
      <c r="G469" s="7" t="str">
        <f ca="1">Template!I469</f>
        <v/>
      </c>
      <c r="H469" s="7" t="str">
        <f ca="1">Template!J469</f>
        <v/>
      </c>
      <c r="I469" s="7" t="str">
        <f ca="1">Template!K469</f>
        <v/>
      </c>
      <c r="J469" s="7" t="str">
        <f ca="1">Template!L469</f>
        <v/>
      </c>
      <c r="K469" s="7" t="str">
        <f ca="1">Template!M469</f>
        <v/>
      </c>
      <c r="L469" s="7" t="str">
        <f ca="1">Template!N469</f>
        <v/>
      </c>
      <c r="M469" s="7" t="str">
        <f ca="1">Template!O469</f>
        <v/>
      </c>
      <c r="N469" s="7" t="str">
        <f ca="1">Template!P469</f>
        <v/>
      </c>
      <c r="O469" s="7" t="str">
        <f ca="1">Template!Q469</f>
        <v/>
      </c>
      <c r="P469" s="7" t="str">
        <f ca="1">Template!R469</f>
        <v/>
      </c>
      <c r="Q469" s="7" t="str">
        <f ca="1">Template!S469</f>
        <v/>
      </c>
      <c r="R469" s="7" t="str">
        <f ca="1">Template!T469</f>
        <v/>
      </c>
      <c r="S469" s="7" t="str">
        <f ca="1">Template!U469</f>
        <v/>
      </c>
      <c r="T469" s="7" t="str">
        <f ca="1">Template!V469</f>
        <v/>
      </c>
      <c r="U469" s="7" t="str">
        <f ca="1">Template!W469</f>
        <v/>
      </c>
      <c r="V469" s="7" t="str">
        <f ca="1">Template!X469</f>
        <v/>
      </c>
      <c r="W469" s="7" t="str">
        <f ca="1">Template!Y469</f>
        <v/>
      </c>
      <c r="X469" t="str">
        <f ca="1">Template!AD469</f>
        <v/>
      </c>
      <c r="Y469" s="7" t="str">
        <f>IF(LEN(Template!AF469)=0,"",Template!AF469)</f>
        <v/>
      </c>
      <c r="Z469" s="7" t="str">
        <f>IF(LEN(Template!AG469)=0,"",Template!AG469)</f>
        <v/>
      </c>
      <c r="AA469" s="7" t="str">
        <f>IF(LEN(Template!AH469)=0,"",Template!AH469)</f>
        <v/>
      </c>
      <c r="AB469" s="7" t="str">
        <f>IF(LEN(Template!AI469)=0,"",Template!AI469)</f>
        <v/>
      </c>
      <c r="AC469" s="7" t="str">
        <f>IF(LEN(Template!AJ469)=0,"",Template!AJ469)</f>
        <v/>
      </c>
      <c r="AD469" s="7" t="str">
        <f>IF(LEN(Template!AK469)=0,"",Template!AK469)</f>
        <v/>
      </c>
      <c r="AE469" s="7" t="str">
        <f>IF(LEN(Template!AL469)=0,"",Template!AL469)</f>
        <v/>
      </c>
      <c r="AF469" s="7" t="str">
        <f>IF(LEN(Template!AM469)=0,"",Template!AM469)</f>
        <v/>
      </c>
      <c r="AG469" s="7" t="str">
        <f>IF(LEN(Template!AN469)=0,"",Template!AN469)</f>
        <v/>
      </c>
      <c r="AH469" s="7" t="str">
        <f>IF(LEN(Template!AO469)=0,"",Template!AO469)</f>
        <v/>
      </c>
      <c r="AI469" t="str">
        <f>IF(LEN(Template!AS469)=0,"",Template!AS469)</f>
        <v/>
      </c>
      <c r="AJ469" t="str">
        <f>IF(LEN(Template!AU469)=0,"",Template!AU469)</f>
        <v/>
      </c>
    </row>
    <row r="470" spans="1:36" x14ac:dyDescent="0.35">
      <c r="A470" s="7" t="str">
        <f ca="1">Template!A470</f>
        <v/>
      </c>
      <c r="B470" s="181" t="str">
        <f ca="1">Template!B470</f>
        <v/>
      </c>
      <c r="C470" t="str">
        <f ca="1">Template!C470</f>
        <v/>
      </c>
      <c r="D470" t="str">
        <f ca="1">Template!E470</f>
        <v/>
      </c>
      <c r="E470" s="7" t="str">
        <f ca="1">Template!G470</f>
        <v/>
      </c>
      <c r="F470" s="7" t="str">
        <f ca="1">Template!H470</f>
        <v/>
      </c>
      <c r="G470" s="7" t="str">
        <f ca="1">Template!I470</f>
        <v/>
      </c>
      <c r="H470" s="7" t="str">
        <f ca="1">Template!J470</f>
        <v/>
      </c>
      <c r="I470" s="7" t="str">
        <f ca="1">Template!K470</f>
        <v/>
      </c>
      <c r="J470" s="7" t="str">
        <f ca="1">Template!L470</f>
        <v/>
      </c>
      <c r="K470" s="7" t="str">
        <f ca="1">Template!M470</f>
        <v/>
      </c>
      <c r="L470" s="7" t="str">
        <f ca="1">Template!N470</f>
        <v/>
      </c>
      <c r="M470" s="7" t="str">
        <f ca="1">Template!O470</f>
        <v/>
      </c>
      <c r="N470" s="7" t="str">
        <f ca="1">Template!P470</f>
        <v/>
      </c>
      <c r="O470" s="7" t="str">
        <f ca="1">Template!Q470</f>
        <v/>
      </c>
      <c r="P470" s="7" t="str">
        <f ca="1">Template!R470</f>
        <v/>
      </c>
      <c r="Q470" s="7" t="str">
        <f ca="1">Template!S470</f>
        <v/>
      </c>
      <c r="R470" s="7" t="str">
        <f ca="1">Template!T470</f>
        <v/>
      </c>
      <c r="S470" s="7" t="str">
        <f ca="1">Template!U470</f>
        <v/>
      </c>
      <c r="T470" s="7" t="str">
        <f ca="1">Template!V470</f>
        <v/>
      </c>
      <c r="U470" s="7" t="str">
        <f ca="1">Template!W470</f>
        <v/>
      </c>
      <c r="V470" s="7" t="str">
        <f ca="1">Template!X470</f>
        <v/>
      </c>
      <c r="W470" s="7" t="str">
        <f ca="1">Template!Y470</f>
        <v/>
      </c>
      <c r="X470" t="str">
        <f ca="1">Template!AD470</f>
        <v/>
      </c>
      <c r="Y470" s="7" t="str">
        <f>IF(LEN(Template!AF470)=0,"",Template!AF470)</f>
        <v/>
      </c>
      <c r="Z470" s="7" t="str">
        <f>IF(LEN(Template!AG470)=0,"",Template!AG470)</f>
        <v/>
      </c>
      <c r="AA470" s="7" t="str">
        <f>IF(LEN(Template!AH470)=0,"",Template!AH470)</f>
        <v/>
      </c>
      <c r="AB470" s="7" t="str">
        <f>IF(LEN(Template!AI470)=0,"",Template!AI470)</f>
        <v/>
      </c>
      <c r="AC470" s="7" t="str">
        <f>IF(LEN(Template!AJ470)=0,"",Template!AJ470)</f>
        <v/>
      </c>
      <c r="AD470" s="7" t="str">
        <f>IF(LEN(Template!AK470)=0,"",Template!AK470)</f>
        <v/>
      </c>
      <c r="AE470" s="7" t="str">
        <f>IF(LEN(Template!AL470)=0,"",Template!AL470)</f>
        <v/>
      </c>
      <c r="AF470" s="7" t="str">
        <f>IF(LEN(Template!AM470)=0,"",Template!AM470)</f>
        <v/>
      </c>
      <c r="AG470" s="7" t="str">
        <f>IF(LEN(Template!AN470)=0,"",Template!AN470)</f>
        <v/>
      </c>
      <c r="AH470" s="7" t="str">
        <f>IF(LEN(Template!AO470)=0,"",Template!AO470)</f>
        <v/>
      </c>
      <c r="AI470" t="str">
        <f>IF(LEN(Template!AS470)=0,"",Template!AS470)</f>
        <v/>
      </c>
      <c r="AJ470" t="str">
        <f>IF(LEN(Template!AU470)=0,"",Template!AU470)</f>
        <v/>
      </c>
    </row>
    <row r="471" spans="1:36" x14ac:dyDescent="0.35">
      <c r="A471" s="7" t="str">
        <f ca="1">Template!A471</f>
        <v/>
      </c>
      <c r="B471" s="181" t="str">
        <f ca="1">Template!B471</f>
        <v/>
      </c>
      <c r="C471" t="str">
        <f ca="1">Template!C471</f>
        <v/>
      </c>
      <c r="D471" t="str">
        <f ca="1">Template!E471</f>
        <v/>
      </c>
      <c r="E471" s="7" t="str">
        <f ca="1">Template!G471</f>
        <v/>
      </c>
      <c r="F471" s="7" t="str">
        <f ca="1">Template!H471</f>
        <v/>
      </c>
      <c r="G471" s="7" t="str">
        <f ca="1">Template!I471</f>
        <v/>
      </c>
      <c r="H471" s="7" t="str">
        <f ca="1">Template!J471</f>
        <v/>
      </c>
      <c r="I471" s="7" t="str">
        <f ca="1">Template!K471</f>
        <v/>
      </c>
      <c r="J471" s="7" t="str">
        <f ca="1">Template!L471</f>
        <v/>
      </c>
      <c r="K471" s="7" t="str">
        <f ca="1">Template!M471</f>
        <v/>
      </c>
      <c r="L471" s="7" t="str">
        <f ca="1">Template!N471</f>
        <v/>
      </c>
      <c r="M471" s="7" t="str">
        <f ca="1">Template!O471</f>
        <v/>
      </c>
      <c r="N471" s="7" t="str">
        <f ca="1">Template!P471</f>
        <v/>
      </c>
      <c r="O471" s="7" t="str">
        <f ca="1">Template!Q471</f>
        <v/>
      </c>
      <c r="P471" s="7" t="str">
        <f ca="1">Template!R471</f>
        <v/>
      </c>
      <c r="Q471" s="7" t="str">
        <f ca="1">Template!S471</f>
        <v/>
      </c>
      <c r="R471" s="7" t="str">
        <f ca="1">Template!T471</f>
        <v/>
      </c>
      <c r="S471" s="7" t="str">
        <f ca="1">Template!U471</f>
        <v/>
      </c>
      <c r="T471" s="7" t="str">
        <f ca="1">Template!V471</f>
        <v/>
      </c>
      <c r="U471" s="7" t="str">
        <f ca="1">Template!W471</f>
        <v/>
      </c>
      <c r="V471" s="7" t="str">
        <f ca="1">Template!X471</f>
        <v/>
      </c>
      <c r="W471" s="7" t="str">
        <f ca="1">Template!Y471</f>
        <v/>
      </c>
      <c r="X471" t="str">
        <f ca="1">Template!AD471</f>
        <v/>
      </c>
      <c r="Y471" s="7" t="str">
        <f>IF(LEN(Template!AF471)=0,"",Template!AF471)</f>
        <v/>
      </c>
      <c r="Z471" s="7" t="str">
        <f>IF(LEN(Template!AG471)=0,"",Template!AG471)</f>
        <v/>
      </c>
      <c r="AA471" s="7" t="str">
        <f>IF(LEN(Template!AH471)=0,"",Template!AH471)</f>
        <v/>
      </c>
      <c r="AB471" s="7" t="str">
        <f>IF(LEN(Template!AI471)=0,"",Template!AI471)</f>
        <v/>
      </c>
      <c r="AC471" s="7" t="str">
        <f>IF(LEN(Template!AJ471)=0,"",Template!AJ471)</f>
        <v/>
      </c>
      <c r="AD471" s="7" t="str">
        <f>IF(LEN(Template!AK471)=0,"",Template!AK471)</f>
        <v/>
      </c>
      <c r="AE471" s="7" t="str">
        <f>IF(LEN(Template!AL471)=0,"",Template!AL471)</f>
        <v/>
      </c>
      <c r="AF471" s="7" t="str">
        <f>IF(LEN(Template!AM471)=0,"",Template!AM471)</f>
        <v/>
      </c>
      <c r="AG471" s="7" t="str">
        <f>IF(LEN(Template!AN471)=0,"",Template!AN471)</f>
        <v/>
      </c>
      <c r="AH471" s="7" t="str">
        <f>IF(LEN(Template!AO471)=0,"",Template!AO471)</f>
        <v/>
      </c>
      <c r="AI471" t="str">
        <f>IF(LEN(Template!AS471)=0,"",Template!AS471)</f>
        <v/>
      </c>
      <c r="AJ471" t="str">
        <f>IF(LEN(Template!AU471)=0,"",Template!AU471)</f>
        <v/>
      </c>
    </row>
    <row r="472" spans="1:36" x14ac:dyDescent="0.35">
      <c r="A472" s="7" t="str">
        <f ca="1">Template!A472</f>
        <v/>
      </c>
      <c r="B472" s="181" t="str">
        <f ca="1">Template!B472</f>
        <v/>
      </c>
      <c r="C472" t="str">
        <f ca="1">Template!C472</f>
        <v/>
      </c>
      <c r="D472" t="str">
        <f ca="1">Template!E472</f>
        <v/>
      </c>
      <c r="E472" s="7" t="str">
        <f ca="1">Template!G472</f>
        <v/>
      </c>
      <c r="F472" s="7" t="str">
        <f ca="1">Template!H472</f>
        <v/>
      </c>
      <c r="G472" s="7" t="str">
        <f ca="1">Template!I472</f>
        <v/>
      </c>
      <c r="H472" s="7" t="str">
        <f ca="1">Template!J472</f>
        <v/>
      </c>
      <c r="I472" s="7" t="str">
        <f ca="1">Template!K472</f>
        <v/>
      </c>
      <c r="J472" s="7" t="str">
        <f ca="1">Template!L472</f>
        <v/>
      </c>
      <c r="K472" s="7" t="str">
        <f ca="1">Template!M472</f>
        <v/>
      </c>
      <c r="L472" s="7" t="str">
        <f ca="1">Template!N472</f>
        <v/>
      </c>
      <c r="M472" s="7" t="str">
        <f ca="1">Template!O472</f>
        <v/>
      </c>
      <c r="N472" s="7" t="str">
        <f ca="1">Template!P472</f>
        <v/>
      </c>
      <c r="O472" s="7" t="str">
        <f ca="1">Template!Q472</f>
        <v/>
      </c>
      <c r="P472" s="7" t="str">
        <f ca="1">Template!R472</f>
        <v/>
      </c>
      <c r="Q472" s="7" t="str">
        <f ca="1">Template!S472</f>
        <v/>
      </c>
      <c r="R472" s="7" t="str">
        <f ca="1">Template!T472</f>
        <v/>
      </c>
      <c r="S472" s="7" t="str">
        <f ca="1">Template!U472</f>
        <v/>
      </c>
      <c r="T472" s="7" t="str">
        <f ca="1">Template!V472</f>
        <v/>
      </c>
      <c r="U472" s="7" t="str">
        <f ca="1">Template!W472</f>
        <v/>
      </c>
      <c r="V472" s="7" t="str">
        <f ca="1">Template!X472</f>
        <v/>
      </c>
      <c r="W472" s="7" t="str">
        <f ca="1">Template!Y472</f>
        <v/>
      </c>
      <c r="X472" t="str">
        <f ca="1">Template!AD472</f>
        <v/>
      </c>
      <c r="Y472" s="7" t="str">
        <f>IF(LEN(Template!AF472)=0,"",Template!AF472)</f>
        <v/>
      </c>
      <c r="Z472" s="7" t="str">
        <f>IF(LEN(Template!AG472)=0,"",Template!AG472)</f>
        <v/>
      </c>
      <c r="AA472" s="7" t="str">
        <f>IF(LEN(Template!AH472)=0,"",Template!AH472)</f>
        <v/>
      </c>
      <c r="AB472" s="7" t="str">
        <f>IF(LEN(Template!AI472)=0,"",Template!AI472)</f>
        <v/>
      </c>
      <c r="AC472" s="7" t="str">
        <f>IF(LEN(Template!AJ472)=0,"",Template!AJ472)</f>
        <v/>
      </c>
      <c r="AD472" s="7" t="str">
        <f>IF(LEN(Template!AK472)=0,"",Template!AK472)</f>
        <v/>
      </c>
      <c r="AE472" s="7" t="str">
        <f>IF(LEN(Template!AL472)=0,"",Template!AL472)</f>
        <v/>
      </c>
      <c r="AF472" s="7" t="str">
        <f>IF(LEN(Template!AM472)=0,"",Template!AM472)</f>
        <v/>
      </c>
      <c r="AG472" s="7" t="str">
        <f>IF(LEN(Template!AN472)=0,"",Template!AN472)</f>
        <v/>
      </c>
      <c r="AH472" s="7" t="str">
        <f>IF(LEN(Template!AO472)=0,"",Template!AO472)</f>
        <v/>
      </c>
      <c r="AI472" t="str">
        <f>IF(LEN(Template!AS472)=0,"",Template!AS472)</f>
        <v/>
      </c>
      <c r="AJ472" t="str">
        <f>IF(LEN(Template!AU472)=0,"",Template!AU472)</f>
        <v/>
      </c>
    </row>
    <row r="473" spans="1:36" x14ac:dyDescent="0.35">
      <c r="A473" s="7" t="str">
        <f ca="1">Template!A473</f>
        <v/>
      </c>
      <c r="B473" s="181" t="str">
        <f ca="1">Template!B473</f>
        <v/>
      </c>
      <c r="C473" t="str">
        <f ca="1">Template!C473</f>
        <v/>
      </c>
      <c r="D473" t="str">
        <f ca="1">Template!E473</f>
        <v/>
      </c>
      <c r="E473" s="7" t="str">
        <f ca="1">Template!G473</f>
        <v/>
      </c>
      <c r="F473" s="7" t="str">
        <f ca="1">Template!H473</f>
        <v/>
      </c>
      <c r="G473" s="7" t="str">
        <f ca="1">Template!I473</f>
        <v/>
      </c>
      <c r="H473" s="7" t="str">
        <f ca="1">Template!J473</f>
        <v/>
      </c>
      <c r="I473" s="7" t="str">
        <f ca="1">Template!K473</f>
        <v/>
      </c>
      <c r="J473" s="7" t="str">
        <f ca="1">Template!L473</f>
        <v/>
      </c>
      <c r="K473" s="7" t="str">
        <f ca="1">Template!M473</f>
        <v/>
      </c>
      <c r="L473" s="7" t="str">
        <f ca="1">Template!N473</f>
        <v/>
      </c>
      <c r="M473" s="7" t="str">
        <f ca="1">Template!O473</f>
        <v/>
      </c>
      <c r="N473" s="7" t="str">
        <f ca="1">Template!P473</f>
        <v/>
      </c>
      <c r="O473" s="7" t="str">
        <f ca="1">Template!Q473</f>
        <v/>
      </c>
      <c r="P473" s="7" t="str">
        <f ca="1">Template!R473</f>
        <v/>
      </c>
      <c r="Q473" s="7" t="str">
        <f ca="1">Template!S473</f>
        <v/>
      </c>
      <c r="R473" s="7" t="str">
        <f ca="1">Template!T473</f>
        <v/>
      </c>
      <c r="S473" s="7" t="str">
        <f ca="1">Template!U473</f>
        <v/>
      </c>
      <c r="T473" s="7" t="str">
        <f ca="1">Template!V473</f>
        <v/>
      </c>
      <c r="U473" s="7" t="str">
        <f ca="1">Template!W473</f>
        <v/>
      </c>
      <c r="V473" s="7" t="str">
        <f ca="1">Template!X473</f>
        <v/>
      </c>
      <c r="W473" s="7" t="str">
        <f ca="1">Template!Y473</f>
        <v/>
      </c>
      <c r="X473" t="str">
        <f ca="1">Template!AD473</f>
        <v/>
      </c>
      <c r="Y473" s="7" t="str">
        <f>IF(LEN(Template!AF473)=0,"",Template!AF473)</f>
        <v/>
      </c>
      <c r="Z473" s="7" t="str">
        <f>IF(LEN(Template!AG473)=0,"",Template!AG473)</f>
        <v/>
      </c>
      <c r="AA473" s="7" t="str">
        <f>IF(LEN(Template!AH473)=0,"",Template!AH473)</f>
        <v/>
      </c>
      <c r="AB473" s="7" t="str">
        <f>IF(LEN(Template!AI473)=0,"",Template!AI473)</f>
        <v/>
      </c>
      <c r="AC473" s="7" t="str">
        <f>IF(LEN(Template!AJ473)=0,"",Template!AJ473)</f>
        <v/>
      </c>
      <c r="AD473" s="7" t="str">
        <f>IF(LEN(Template!AK473)=0,"",Template!AK473)</f>
        <v/>
      </c>
      <c r="AE473" s="7" t="str">
        <f>IF(LEN(Template!AL473)=0,"",Template!AL473)</f>
        <v/>
      </c>
      <c r="AF473" s="7" t="str">
        <f>IF(LEN(Template!AM473)=0,"",Template!AM473)</f>
        <v/>
      </c>
      <c r="AG473" s="7" t="str">
        <f>IF(LEN(Template!AN473)=0,"",Template!AN473)</f>
        <v/>
      </c>
      <c r="AH473" s="7" t="str">
        <f>IF(LEN(Template!AO473)=0,"",Template!AO473)</f>
        <v/>
      </c>
      <c r="AI473" t="str">
        <f>IF(LEN(Template!AS473)=0,"",Template!AS473)</f>
        <v/>
      </c>
      <c r="AJ473" t="str">
        <f>IF(LEN(Template!AU473)=0,"",Template!AU473)</f>
        <v/>
      </c>
    </row>
    <row r="474" spans="1:36" x14ac:dyDescent="0.35">
      <c r="A474" s="7" t="str">
        <f ca="1">Template!A474</f>
        <v/>
      </c>
      <c r="B474" s="181" t="str">
        <f ca="1">Template!B474</f>
        <v/>
      </c>
      <c r="C474" t="str">
        <f ca="1">Template!C474</f>
        <v/>
      </c>
      <c r="D474" t="str">
        <f ca="1">Template!E474</f>
        <v/>
      </c>
      <c r="E474" s="7" t="str">
        <f ca="1">Template!G474</f>
        <v/>
      </c>
      <c r="F474" s="7" t="str">
        <f ca="1">Template!H474</f>
        <v/>
      </c>
      <c r="G474" s="7" t="str">
        <f ca="1">Template!I474</f>
        <v/>
      </c>
      <c r="H474" s="7" t="str">
        <f ca="1">Template!J474</f>
        <v/>
      </c>
      <c r="I474" s="7" t="str">
        <f ca="1">Template!K474</f>
        <v/>
      </c>
      <c r="J474" s="7" t="str">
        <f ca="1">Template!L474</f>
        <v/>
      </c>
      <c r="K474" s="7" t="str">
        <f ca="1">Template!M474</f>
        <v/>
      </c>
      <c r="L474" s="7" t="str">
        <f ca="1">Template!N474</f>
        <v/>
      </c>
      <c r="M474" s="7" t="str">
        <f ca="1">Template!O474</f>
        <v/>
      </c>
      <c r="N474" s="7" t="str">
        <f ca="1">Template!P474</f>
        <v/>
      </c>
      <c r="O474" s="7" t="str">
        <f ca="1">Template!Q474</f>
        <v/>
      </c>
      <c r="P474" s="7" t="str">
        <f ca="1">Template!R474</f>
        <v/>
      </c>
      <c r="Q474" s="7" t="str">
        <f ca="1">Template!S474</f>
        <v/>
      </c>
      <c r="R474" s="7" t="str">
        <f ca="1">Template!T474</f>
        <v/>
      </c>
      <c r="S474" s="7" t="str">
        <f ca="1">Template!U474</f>
        <v/>
      </c>
      <c r="T474" s="7" t="str">
        <f ca="1">Template!V474</f>
        <v/>
      </c>
      <c r="U474" s="7" t="str">
        <f ca="1">Template!W474</f>
        <v/>
      </c>
      <c r="V474" s="7" t="str">
        <f ca="1">Template!X474</f>
        <v/>
      </c>
      <c r="W474" s="7" t="str">
        <f ca="1">Template!Y474</f>
        <v/>
      </c>
      <c r="X474" t="str">
        <f ca="1">Template!AD474</f>
        <v/>
      </c>
      <c r="Y474" s="7" t="str">
        <f>IF(LEN(Template!AF474)=0,"",Template!AF474)</f>
        <v/>
      </c>
      <c r="Z474" s="7" t="str">
        <f>IF(LEN(Template!AG474)=0,"",Template!AG474)</f>
        <v/>
      </c>
      <c r="AA474" s="7" t="str">
        <f>IF(LEN(Template!AH474)=0,"",Template!AH474)</f>
        <v/>
      </c>
      <c r="AB474" s="7" t="str">
        <f>IF(LEN(Template!AI474)=0,"",Template!AI474)</f>
        <v/>
      </c>
      <c r="AC474" s="7" t="str">
        <f>IF(LEN(Template!AJ474)=0,"",Template!AJ474)</f>
        <v/>
      </c>
      <c r="AD474" s="7" t="str">
        <f>IF(LEN(Template!AK474)=0,"",Template!AK474)</f>
        <v/>
      </c>
      <c r="AE474" s="7" t="str">
        <f>IF(LEN(Template!AL474)=0,"",Template!AL474)</f>
        <v/>
      </c>
      <c r="AF474" s="7" t="str">
        <f>IF(LEN(Template!AM474)=0,"",Template!AM474)</f>
        <v/>
      </c>
      <c r="AG474" s="7" t="str">
        <f>IF(LEN(Template!AN474)=0,"",Template!AN474)</f>
        <v/>
      </c>
      <c r="AH474" s="7" t="str">
        <f>IF(LEN(Template!AO474)=0,"",Template!AO474)</f>
        <v/>
      </c>
      <c r="AI474" t="str">
        <f>IF(LEN(Template!AS474)=0,"",Template!AS474)</f>
        <v/>
      </c>
      <c r="AJ474" t="str">
        <f>IF(LEN(Template!AU474)=0,"",Template!AU474)</f>
        <v/>
      </c>
    </row>
    <row r="475" spans="1:36" x14ac:dyDescent="0.35">
      <c r="A475" s="7" t="str">
        <f ca="1">Template!A475</f>
        <v/>
      </c>
      <c r="B475" s="181" t="str">
        <f ca="1">Template!B475</f>
        <v/>
      </c>
      <c r="C475" t="str">
        <f ca="1">Template!C475</f>
        <v/>
      </c>
      <c r="D475" t="str">
        <f ca="1">Template!E475</f>
        <v/>
      </c>
      <c r="E475" s="7" t="str">
        <f ca="1">Template!G475</f>
        <v/>
      </c>
      <c r="F475" s="7" t="str">
        <f ca="1">Template!H475</f>
        <v/>
      </c>
      <c r="G475" s="7" t="str">
        <f ca="1">Template!I475</f>
        <v/>
      </c>
      <c r="H475" s="7" t="str">
        <f ca="1">Template!J475</f>
        <v/>
      </c>
      <c r="I475" s="7" t="str">
        <f ca="1">Template!K475</f>
        <v/>
      </c>
      <c r="J475" s="7" t="str">
        <f ca="1">Template!L475</f>
        <v/>
      </c>
      <c r="K475" s="7" t="str">
        <f ca="1">Template!M475</f>
        <v/>
      </c>
      <c r="L475" s="7" t="str">
        <f ca="1">Template!N475</f>
        <v/>
      </c>
      <c r="M475" s="7" t="str">
        <f ca="1">Template!O475</f>
        <v/>
      </c>
      <c r="N475" s="7" t="str">
        <f ca="1">Template!P475</f>
        <v/>
      </c>
      <c r="O475" s="7" t="str">
        <f ca="1">Template!Q475</f>
        <v/>
      </c>
      <c r="P475" s="7" t="str">
        <f ca="1">Template!R475</f>
        <v/>
      </c>
      <c r="Q475" s="7" t="str">
        <f ca="1">Template!S475</f>
        <v/>
      </c>
      <c r="R475" s="7" t="str">
        <f ca="1">Template!T475</f>
        <v/>
      </c>
      <c r="S475" s="7" t="str">
        <f ca="1">Template!U475</f>
        <v/>
      </c>
      <c r="T475" s="7" t="str">
        <f ca="1">Template!V475</f>
        <v/>
      </c>
      <c r="U475" s="7" t="str">
        <f ca="1">Template!W475</f>
        <v/>
      </c>
      <c r="V475" s="7" t="str">
        <f ca="1">Template!X475</f>
        <v/>
      </c>
      <c r="W475" s="7" t="str">
        <f ca="1">Template!Y475</f>
        <v/>
      </c>
      <c r="X475" t="str">
        <f ca="1">Template!AD475</f>
        <v/>
      </c>
      <c r="Y475" s="7" t="str">
        <f>IF(LEN(Template!AF475)=0,"",Template!AF475)</f>
        <v/>
      </c>
      <c r="Z475" s="7" t="str">
        <f>IF(LEN(Template!AG475)=0,"",Template!AG475)</f>
        <v/>
      </c>
      <c r="AA475" s="7" t="str">
        <f>IF(LEN(Template!AH475)=0,"",Template!AH475)</f>
        <v/>
      </c>
      <c r="AB475" s="7" t="str">
        <f>IF(LEN(Template!AI475)=0,"",Template!AI475)</f>
        <v/>
      </c>
      <c r="AC475" s="7" t="str">
        <f>IF(LEN(Template!AJ475)=0,"",Template!AJ475)</f>
        <v/>
      </c>
      <c r="AD475" s="7" t="str">
        <f>IF(LEN(Template!AK475)=0,"",Template!AK475)</f>
        <v/>
      </c>
      <c r="AE475" s="7" t="str">
        <f>IF(LEN(Template!AL475)=0,"",Template!AL475)</f>
        <v/>
      </c>
      <c r="AF475" s="7" t="str">
        <f>IF(LEN(Template!AM475)=0,"",Template!AM475)</f>
        <v/>
      </c>
      <c r="AG475" s="7" t="str">
        <f>IF(LEN(Template!AN475)=0,"",Template!AN475)</f>
        <v/>
      </c>
      <c r="AH475" s="7" t="str">
        <f>IF(LEN(Template!AO475)=0,"",Template!AO475)</f>
        <v/>
      </c>
      <c r="AI475" t="str">
        <f>IF(LEN(Template!AS475)=0,"",Template!AS475)</f>
        <v/>
      </c>
      <c r="AJ475" t="str">
        <f>IF(LEN(Template!AU475)=0,"",Template!AU475)</f>
        <v/>
      </c>
    </row>
    <row r="476" spans="1:36" x14ac:dyDescent="0.35">
      <c r="A476" s="7" t="str">
        <f ca="1">Template!A476</f>
        <v/>
      </c>
      <c r="B476" s="181" t="str">
        <f ca="1">Template!B476</f>
        <v/>
      </c>
      <c r="C476" t="str">
        <f ca="1">Template!C476</f>
        <v/>
      </c>
      <c r="D476" t="str">
        <f ca="1">Template!E476</f>
        <v/>
      </c>
      <c r="E476" s="7" t="str">
        <f ca="1">Template!G476</f>
        <v/>
      </c>
      <c r="F476" s="7" t="str">
        <f ca="1">Template!H476</f>
        <v/>
      </c>
      <c r="G476" s="7" t="str">
        <f ca="1">Template!I476</f>
        <v/>
      </c>
      <c r="H476" s="7" t="str">
        <f ca="1">Template!J476</f>
        <v/>
      </c>
      <c r="I476" s="7" t="str">
        <f ca="1">Template!K476</f>
        <v/>
      </c>
      <c r="J476" s="7" t="str">
        <f ca="1">Template!L476</f>
        <v/>
      </c>
      <c r="K476" s="7" t="str">
        <f ca="1">Template!M476</f>
        <v/>
      </c>
      <c r="L476" s="7" t="str">
        <f ca="1">Template!N476</f>
        <v/>
      </c>
      <c r="M476" s="7" t="str">
        <f ca="1">Template!O476</f>
        <v/>
      </c>
      <c r="N476" s="7" t="str">
        <f ca="1">Template!P476</f>
        <v/>
      </c>
      <c r="O476" s="7" t="str">
        <f ca="1">Template!Q476</f>
        <v/>
      </c>
      <c r="P476" s="7" t="str">
        <f ca="1">Template!R476</f>
        <v/>
      </c>
      <c r="Q476" s="7" t="str">
        <f ca="1">Template!S476</f>
        <v/>
      </c>
      <c r="R476" s="7" t="str">
        <f ca="1">Template!T476</f>
        <v/>
      </c>
      <c r="S476" s="7" t="str">
        <f ca="1">Template!U476</f>
        <v/>
      </c>
      <c r="T476" s="7" t="str">
        <f ca="1">Template!V476</f>
        <v/>
      </c>
      <c r="U476" s="7" t="str">
        <f ca="1">Template!W476</f>
        <v/>
      </c>
      <c r="V476" s="7" t="str">
        <f ca="1">Template!X476</f>
        <v/>
      </c>
      <c r="W476" s="7" t="str">
        <f ca="1">Template!Y476</f>
        <v/>
      </c>
      <c r="X476" t="str">
        <f ca="1">Template!AD476</f>
        <v/>
      </c>
      <c r="Y476" s="7" t="str">
        <f>IF(LEN(Template!AF476)=0,"",Template!AF476)</f>
        <v/>
      </c>
      <c r="Z476" s="7" t="str">
        <f>IF(LEN(Template!AG476)=0,"",Template!AG476)</f>
        <v/>
      </c>
      <c r="AA476" s="7" t="str">
        <f>IF(LEN(Template!AH476)=0,"",Template!AH476)</f>
        <v/>
      </c>
      <c r="AB476" s="7" t="str">
        <f>IF(LEN(Template!AI476)=0,"",Template!AI476)</f>
        <v/>
      </c>
      <c r="AC476" s="7" t="str">
        <f>IF(LEN(Template!AJ476)=0,"",Template!AJ476)</f>
        <v/>
      </c>
      <c r="AD476" s="7" t="str">
        <f>IF(LEN(Template!AK476)=0,"",Template!AK476)</f>
        <v/>
      </c>
      <c r="AE476" s="7" t="str">
        <f>IF(LEN(Template!AL476)=0,"",Template!AL476)</f>
        <v/>
      </c>
      <c r="AF476" s="7" t="str">
        <f>IF(LEN(Template!AM476)=0,"",Template!AM476)</f>
        <v/>
      </c>
      <c r="AG476" s="7" t="str">
        <f>IF(LEN(Template!AN476)=0,"",Template!AN476)</f>
        <v/>
      </c>
      <c r="AH476" s="7" t="str">
        <f>IF(LEN(Template!AO476)=0,"",Template!AO476)</f>
        <v/>
      </c>
      <c r="AI476" t="str">
        <f>IF(LEN(Template!AS476)=0,"",Template!AS476)</f>
        <v/>
      </c>
      <c r="AJ476" t="str">
        <f>IF(LEN(Template!AU476)=0,"",Template!AU476)</f>
        <v/>
      </c>
    </row>
    <row r="477" spans="1:36" x14ac:dyDescent="0.35">
      <c r="A477" s="7" t="str">
        <f ca="1">Template!A477</f>
        <v/>
      </c>
      <c r="B477" s="181" t="str">
        <f ca="1">Template!B477</f>
        <v/>
      </c>
      <c r="C477" t="str">
        <f ca="1">Template!C477</f>
        <v/>
      </c>
      <c r="D477" t="str">
        <f ca="1">Template!E477</f>
        <v/>
      </c>
      <c r="E477" s="7" t="str">
        <f ca="1">Template!G477</f>
        <v/>
      </c>
      <c r="F477" s="7" t="str">
        <f ca="1">Template!H477</f>
        <v/>
      </c>
      <c r="G477" s="7" t="str">
        <f ca="1">Template!I477</f>
        <v/>
      </c>
      <c r="H477" s="7" t="str">
        <f ca="1">Template!J477</f>
        <v/>
      </c>
      <c r="I477" s="7" t="str">
        <f ca="1">Template!K477</f>
        <v/>
      </c>
      <c r="J477" s="7" t="str">
        <f ca="1">Template!L477</f>
        <v/>
      </c>
      <c r="K477" s="7" t="str">
        <f ca="1">Template!M477</f>
        <v/>
      </c>
      <c r="L477" s="7" t="str">
        <f ca="1">Template!N477</f>
        <v/>
      </c>
      <c r="M477" s="7" t="str">
        <f ca="1">Template!O477</f>
        <v/>
      </c>
      <c r="N477" s="7" t="str">
        <f ca="1">Template!P477</f>
        <v/>
      </c>
      <c r="O477" s="7" t="str">
        <f ca="1">Template!Q477</f>
        <v/>
      </c>
      <c r="P477" s="7" t="str">
        <f ca="1">Template!R477</f>
        <v/>
      </c>
      <c r="Q477" s="7" t="str">
        <f ca="1">Template!S477</f>
        <v/>
      </c>
      <c r="R477" s="7" t="str">
        <f ca="1">Template!T477</f>
        <v/>
      </c>
      <c r="S477" s="7" t="str">
        <f ca="1">Template!U477</f>
        <v/>
      </c>
      <c r="T477" s="7" t="str">
        <f ca="1">Template!V477</f>
        <v/>
      </c>
      <c r="U477" s="7" t="str">
        <f ca="1">Template!W477</f>
        <v/>
      </c>
      <c r="V477" s="7" t="str">
        <f ca="1">Template!X477</f>
        <v/>
      </c>
      <c r="W477" s="7" t="str">
        <f ca="1">Template!Y477</f>
        <v/>
      </c>
      <c r="X477" t="str">
        <f ca="1">Template!AD477</f>
        <v/>
      </c>
      <c r="Y477" s="7" t="str">
        <f>IF(LEN(Template!AF477)=0,"",Template!AF477)</f>
        <v/>
      </c>
      <c r="Z477" s="7" t="str">
        <f>IF(LEN(Template!AG477)=0,"",Template!AG477)</f>
        <v/>
      </c>
      <c r="AA477" s="7" t="str">
        <f>IF(LEN(Template!AH477)=0,"",Template!AH477)</f>
        <v/>
      </c>
      <c r="AB477" s="7" t="str">
        <f>IF(LEN(Template!AI477)=0,"",Template!AI477)</f>
        <v/>
      </c>
      <c r="AC477" s="7" t="str">
        <f>IF(LEN(Template!AJ477)=0,"",Template!AJ477)</f>
        <v/>
      </c>
      <c r="AD477" s="7" t="str">
        <f>IF(LEN(Template!AK477)=0,"",Template!AK477)</f>
        <v/>
      </c>
      <c r="AE477" s="7" t="str">
        <f>IF(LEN(Template!AL477)=0,"",Template!AL477)</f>
        <v/>
      </c>
      <c r="AF477" s="7" t="str">
        <f>IF(LEN(Template!AM477)=0,"",Template!AM477)</f>
        <v/>
      </c>
      <c r="AG477" s="7" t="str">
        <f>IF(LEN(Template!AN477)=0,"",Template!AN477)</f>
        <v/>
      </c>
      <c r="AH477" s="7" t="str">
        <f>IF(LEN(Template!AO477)=0,"",Template!AO477)</f>
        <v/>
      </c>
      <c r="AI477" t="str">
        <f>IF(LEN(Template!AS477)=0,"",Template!AS477)</f>
        <v/>
      </c>
      <c r="AJ477" t="str">
        <f>IF(LEN(Template!AU477)=0,"",Template!AU477)</f>
        <v/>
      </c>
    </row>
    <row r="478" spans="1:36" x14ac:dyDescent="0.35">
      <c r="A478" s="7" t="str">
        <f ca="1">Template!A478</f>
        <v/>
      </c>
      <c r="B478" s="181" t="str">
        <f ca="1">Template!B478</f>
        <v/>
      </c>
      <c r="C478" t="str">
        <f ca="1">Template!C478</f>
        <v/>
      </c>
      <c r="D478" t="str">
        <f ca="1">Template!E478</f>
        <v/>
      </c>
      <c r="E478" s="7" t="str">
        <f ca="1">Template!G478</f>
        <v/>
      </c>
      <c r="F478" s="7" t="str">
        <f ca="1">Template!H478</f>
        <v/>
      </c>
      <c r="G478" s="7" t="str">
        <f ca="1">Template!I478</f>
        <v/>
      </c>
      <c r="H478" s="7" t="str">
        <f ca="1">Template!J478</f>
        <v/>
      </c>
      <c r="I478" s="7" t="str">
        <f ca="1">Template!K478</f>
        <v/>
      </c>
      <c r="J478" s="7" t="str">
        <f ca="1">Template!L478</f>
        <v/>
      </c>
      <c r="K478" s="7" t="str">
        <f ca="1">Template!M478</f>
        <v/>
      </c>
      <c r="L478" s="7" t="str">
        <f ca="1">Template!N478</f>
        <v/>
      </c>
      <c r="M478" s="7" t="str">
        <f ca="1">Template!O478</f>
        <v/>
      </c>
      <c r="N478" s="7" t="str">
        <f ca="1">Template!P478</f>
        <v/>
      </c>
      <c r="O478" s="7" t="str">
        <f ca="1">Template!Q478</f>
        <v/>
      </c>
      <c r="P478" s="7" t="str">
        <f ca="1">Template!R478</f>
        <v/>
      </c>
      <c r="Q478" s="7" t="str">
        <f ca="1">Template!S478</f>
        <v/>
      </c>
      <c r="R478" s="7" t="str">
        <f ca="1">Template!T478</f>
        <v/>
      </c>
      <c r="S478" s="7" t="str">
        <f ca="1">Template!U478</f>
        <v/>
      </c>
      <c r="T478" s="7" t="str">
        <f ca="1">Template!V478</f>
        <v/>
      </c>
      <c r="U478" s="7" t="str">
        <f ca="1">Template!W478</f>
        <v/>
      </c>
      <c r="V478" s="7" t="str">
        <f ca="1">Template!X478</f>
        <v/>
      </c>
      <c r="W478" s="7" t="str">
        <f ca="1">Template!Y478</f>
        <v/>
      </c>
      <c r="X478" t="str">
        <f ca="1">Template!AD478</f>
        <v/>
      </c>
      <c r="Y478" s="7" t="str">
        <f>IF(LEN(Template!AF478)=0,"",Template!AF478)</f>
        <v/>
      </c>
      <c r="Z478" s="7" t="str">
        <f>IF(LEN(Template!AG478)=0,"",Template!AG478)</f>
        <v/>
      </c>
      <c r="AA478" s="7" t="str">
        <f>IF(LEN(Template!AH478)=0,"",Template!AH478)</f>
        <v/>
      </c>
      <c r="AB478" s="7" t="str">
        <f>IF(LEN(Template!AI478)=0,"",Template!AI478)</f>
        <v/>
      </c>
      <c r="AC478" s="7" t="str">
        <f>IF(LEN(Template!AJ478)=0,"",Template!AJ478)</f>
        <v/>
      </c>
      <c r="AD478" s="7" t="str">
        <f>IF(LEN(Template!AK478)=0,"",Template!AK478)</f>
        <v/>
      </c>
      <c r="AE478" s="7" t="str">
        <f>IF(LEN(Template!AL478)=0,"",Template!AL478)</f>
        <v/>
      </c>
      <c r="AF478" s="7" t="str">
        <f>IF(LEN(Template!AM478)=0,"",Template!AM478)</f>
        <v/>
      </c>
      <c r="AG478" s="7" t="str">
        <f>IF(LEN(Template!AN478)=0,"",Template!AN478)</f>
        <v/>
      </c>
      <c r="AH478" s="7" t="str">
        <f>IF(LEN(Template!AO478)=0,"",Template!AO478)</f>
        <v/>
      </c>
      <c r="AI478" t="str">
        <f>IF(LEN(Template!AS478)=0,"",Template!AS478)</f>
        <v/>
      </c>
      <c r="AJ478" t="str">
        <f>IF(LEN(Template!AU478)=0,"",Template!AU478)</f>
        <v/>
      </c>
    </row>
    <row r="479" spans="1:36" x14ac:dyDescent="0.35">
      <c r="A479" s="7" t="str">
        <f ca="1">Template!A479</f>
        <v/>
      </c>
      <c r="B479" s="181" t="str">
        <f ca="1">Template!B479</f>
        <v/>
      </c>
      <c r="C479" t="str">
        <f ca="1">Template!C479</f>
        <v/>
      </c>
      <c r="D479" t="str">
        <f ca="1">Template!E479</f>
        <v/>
      </c>
      <c r="E479" s="7" t="str">
        <f ca="1">Template!G479</f>
        <v/>
      </c>
      <c r="F479" s="7" t="str">
        <f ca="1">Template!H479</f>
        <v/>
      </c>
      <c r="G479" s="7" t="str">
        <f ca="1">Template!I479</f>
        <v/>
      </c>
      <c r="H479" s="7" t="str">
        <f ca="1">Template!J479</f>
        <v/>
      </c>
      <c r="I479" s="7" t="str">
        <f ca="1">Template!K479</f>
        <v/>
      </c>
      <c r="J479" s="7" t="str">
        <f ca="1">Template!L479</f>
        <v/>
      </c>
      <c r="K479" s="7" t="str">
        <f ca="1">Template!M479</f>
        <v/>
      </c>
      <c r="L479" s="7" t="str">
        <f ca="1">Template!N479</f>
        <v/>
      </c>
      <c r="M479" s="7" t="str">
        <f ca="1">Template!O479</f>
        <v/>
      </c>
      <c r="N479" s="7" t="str">
        <f ca="1">Template!P479</f>
        <v/>
      </c>
      <c r="O479" s="7" t="str">
        <f ca="1">Template!Q479</f>
        <v/>
      </c>
      <c r="P479" s="7" t="str">
        <f ca="1">Template!R479</f>
        <v/>
      </c>
      <c r="Q479" s="7" t="str">
        <f ca="1">Template!S479</f>
        <v/>
      </c>
      <c r="R479" s="7" t="str">
        <f ca="1">Template!T479</f>
        <v/>
      </c>
      <c r="S479" s="7" t="str">
        <f ca="1">Template!U479</f>
        <v/>
      </c>
      <c r="T479" s="7" t="str">
        <f ca="1">Template!V479</f>
        <v/>
      </c>
      <c r="U479" s="7" t="str">
        <f ca="1">Template!W479</f>
        <v/>
      </c>
      <c r="V479" s="7" t="str">
        <f ca="1">Template!X479</f>
        <v/>
      </c>
      <c r="W479" s="7" t="str">
        <f ca="1">Template!Y479</f>
        <v/>
      </c>
      <c r="X479" t="str">
        <f ca="1">Template!AD479</f>
        <v/>
      </c>
      <c r="Y479" s="7" t="str">
        <f>IF(LEN(Template!AF479)=0,"",Template!AF479)</f>
        <v/>
      </c>
      <c r="Z479" s="7" t="str">
        <f>IF(LEN(Template!AG479)=0,"",Template!AG479)</f>
        <v/>
      </c>
      <c r="AA479" s="7" t="str">
        <f>IF(LEN(Template!AH479)=0,"",Template!AH479)</f>
        <v/>
      </c>
      <c r="AB479" s="7" t="str">
        <f>IF(LEN(Template!AI479)=0,"",Template!AI479)</f>
        <v/>
      </c>
      <c r="AC479" s="7" t="str">
        <f>IF(LEN(Template!AJ479)=0,"",Template!AJ479)</f>
        <v/>
      </c>
      <c r="AD479" s="7" t="str">
        <f>IF(LEN(Template!AK479)=0,"",Template!AK479)</f>
        <v/>
      </c>
      <c r="AE479" s="7" t="str">
        <f>IF(LEN(Template!AL479)=0,"",Template!AL479)</f>
        <v/>
      </c>
      <c r="AF479" s="7" t="str">
        <f>IF(LEN(Template!AM479)=0,"",Template!AM479)</f>
        <v/>
      </c>
      <c r="AG479" s="7" t="str">
        <f>IF(LEN(Template!AN479)=0,"",Template!AN479)</f>
        <v/>
      </c>
      <c r="AH479" s="7" t="str">
        <f>IF(LEN(Template!AO479)=0,"",Template!AO479)</f>
        <v/>
      </c>
      <c r="AI479" t="str">
        <f>IF(LEN(Template!AS479)=0,"",Template!AS479)</f>
        <v/>
      </c>
      <c r="AJ479" t="str">
        <f>IF(LEN(Template!AU479)=0,"",Template!AU479)</f>
        <v/>
      </c>
    </row>
    <row r="480" spans="1:36" x14ac:dyDescent="0.35">
      <c r="A480" s="7" t="str">
        <f ca="1">Template!A480</f>
        <v/>
      </c>
      <c r="B480" s="181" t="str">
        <f ca="1">Template!B480</f>
        <v/>
      </c>
      <c r="C480" t="str">
        <f ca="1">Template!C480</f>
        <v/>
      </c>
      <c r="D480" t="str">
        <f ca="1">Template!E480</f>
        <v/>
      </c>
      <c r="E480" s="7" t="str">
        <f ca="1">Template!G480</f>
        <v/>
      </c>
      <c r="F480" s="7" t="str">
        <f ca="1">Template!H480</f>
        <v/>
      </c>
      <c r="G480" s="7" t="str">
        <f ca="1">Template!I480</f>
        <v/>
      </c>
      <c r="H480" s="7" t="str">
        <f ca="1">Template!J480</f>
        <v/>
      </c>
      <c r="I480" s="7" t="str">
        <f ca="1">Template!K480</f>
        <v/>
      </c>
      <c r="J480" s="7" t="str">
        <f ca="1">Template!L480</f>
        <v/>
      </c>
      <c r="K480" s="7" t="str">
        <f ca="1">Template!M480</f>
        <v/>
      </c>
      <c r="L480" s="7" t="str">
        <f ca="1">Template!N480</f>
        <v/>
      </c>
      <c r="M480" s="7" t="str">
        <f ca="1">Template!O480</f>
        <v/>
      </c>
      <c r="N480" s="7" t="str">
        <f ca="1">Template!P480</f>
        <v/>
      </c>
      <c r="O480" s="7" t="str">
        <f ca="1">Template!Q480</f>
        <v/>
      </c>
      <c r="P480" s="7" t="str">
        <f ca="1">Template!R480</f>
        <v/>
      </c>
      <c r="Q480" s="7" t="str">
        <f ca="1">Template!S480</f>
        <v/>
      </c>
      <c r="R480" s="7" t="str">
        <f ca="1">Template!T480</f>
        <v/>
      </c>
      <c r="S480" s="7" t="str">
        <f ca="1">Template!U480</f>
        <v/>
      </c>
      <c r="T480" s="7" t="str">
        <f ca="1">Template!V480</f>
        <v/>
      </c>
      <c r="U480" s="7" t="str">
        <f ca="1">Template!W480</f>
        <v/>
      </c>
      <c r="V480" s="7" t="str">
        <f ca="1">Template!X480</f>
        <v/>
      </c>
      <c r="W480" s="7" t="str">
        <f ca="1">Template!Y480</f>
        <v/>
      </c>
      <c r="X480" t="str">
        <f ca="1">Template!AD480</f>
        <v/>
      </c>
      <c r="Y480" s="7" t="str">
        <f>IF(LEN(Template!AF480)=0,"",Template!AF480)</f>
        <v/>
      </c>
      <c r="Z480" s="7" t="str">
        <f>IF(LEN(Template!AG480)=0,"",Template!AG480)</f>
        <v/>
      </c>
      <c r="AA480" s="7" t="str">
        <f>IF(LEN(Template!AH480)=0,"",Template!AH480)</f>
        <v/>
      </c>
      <c r="AB480" s="7" t="str">
        <f>IF(LEN(Template!AI480)=0,"",Template!AI480)</f>
        <v/>
      </c>
      <c r="AC480" s="7" t="str">
        <f>IF(LEN(Template!AJ480)=0,"",Template!AJ480)</f>
        <v/>
      </c>
      <c r="AD480" s="7" t="str">
        <f>IF(LEN(Template!AK480)=0,"",Template!AK480)</f>
        <v/>
      </c>
      <c r="AE480" s="7" t="str">
        <f>IF(LEN(Template!AL480)=0,"",Template!AL480)</f>
        <v/>
      </c>
      <c r="AF480" s="7" t="str">
        <f>IF(LEN(Template!AM480)=0,"",Template!AM480)</f>
        <v/>
      </c>
      <c r="AG480" s="7" t="str">
        <f>IF(LEN(Template!AN480)=0,"",Template!AN480)</f>
        <v/>
      </c>
      <c r="AH480" s="7" t="str">
        <f>IF(LEN(Template!AO480)=0,"",Template!AO480)</f>
        <v/>
      </c>
      <c r="AI480" t="str">
        <f>IF(LEN(Template!AS480)=0,"",Template!AS480)</f>
        <v/>
      </c>
      <c r="AJ480" t="str">
        <f>IF(LEN(Template!AU480)=0,"",Template!AU480)</f>
        <v/>
      </c>
    </row>
    <row r="481" spans="1:36" x14ac:dyDescent="0.35">
      <c r="A481" s="7" t="str">
        <f ca="1">Template!A481</f>
        <v/>
      </c>
      <c r="B481" s="181" t="str">
        <f ca="1">Template!B481</f>
        <v/>
      </c>
      <c r="C481" t="str">
        <f ca="1">Template!C481</f>
        <v/>
      </c>
      <c r="D481" t="str">
        <f ca="1">Template!E481</f>
        <v/>
      </c>
      <c r="E481" s="7" t="str">
        <f ca="1">Template!G481</f>
        <v/>
      </c>
      <c r="F481" s="7" t="str">
        <f ca="1">Template!H481</f>
        <v/>
      </c>
      <c r="G481" s="7" t="str">
        <f ca="1">Template!I481</f>
        <v/>
      </c>
      <c r="H481" s="7" t="str">
        <f ca="1">Template!J481</f>
        <v/>
      </c>
      <c r="I481" s="7" t="str">
        <f ca="1">Template!K481</f>
        <v/>
      </c>
      <c r="J481" s="7" t="str">
        <f ca="1">Template!L481</f>
        <v/>
      </c>
      <c r="K481" s="7" t="str">
        <f ca="1">Template!M481</f>
        <v/>
      </c>
      <c r="L481" s="7" t="str">
        <f ca="1">Template!N481</f>
        <v/>
      </c>
      <c r="M481" s="7" t="str">
        <f ca="1">Template!O481</f>
        <v/>
      </c>
      <c r="N481" s="7" t="str">
        <f ca="1">Template!P481</f>
        <v/>
      </c>
      <c r="O481" s="7" t="str">
        <f ca="1">Template!Q481</f>
        <v/>
      </c>
      <c r="P481" s="7" t="str">
        <f ca="1">Template!R481</f>
        <v/>
      </c>
      <c r="Q481" s="7" t="str">
        <f ca="1">Template!S481</f>
        <v/>
      </c>
      <c r="R481" s="7" t="str">
        <f ca="1">Template!T481</f>
        <v/>
      </c>
      <c r="S481" s="7" t="str">
        <f ca="1">Template!U481</f>
        <v/>
      </c>
      <c r="T481" s="7" t="str">
        <f ca="1">Template!V481</f>
        <v/>
      </c>
      <c r="U481" s="7" t="str">
        <f ca="1">Template!W481</f>
        <v/>
      </c>
      <c r="V481" s="7" t="str">
        <f ca="1">Template!X481</f>
        <v/>
      </c>
      <c r="W481" s="7" t="str">
        <f ca="1">Template!Y481</f>
        <v/>
      </c>
      <c r="X481" t="str">
        <f ca="1">Template!AD481</f>
        <v/>
      </c>
      <c r="Y481" s="7" t="str">
        <f>IF(LEN(Template!AF481)=0,"",Template!AF481)</f>
        <v/>
      </c>
      <c r="Z481" s="7" t="str">
        <f>IF(LEN(Template!AG481)=0,"",Template!AG481)</f>
        <v/>
      </c>
      <c r="AA481" s="7" t="str">
        <f>IF(LEN(Template!AH481)=0,"",Template!AH481)</f>
        <v/>
      </c>
      <c r="AB481" s="7" t="str">
        <f>IF(LEN(Template!AI481)=0,"",Template!AI481)</f>
        <v/>
      </c>
      <c r="AC481" s="7" t="str">
        <f>IF(LEN(Template!AJ481)=0,"",Template!AJ481)</f>
        <v/>
      </c>
      <c r="AD481" s="7" t="str">
        <f>IF(LEN(Template!AK481)=0,"",Template!AK481)</f>
        <v/>
      </c>
      <c r="AE481" s="7" t="str">
        <f>IF(LEN(Template!AL481)=0,"",Template!AL481)</f>
        <v/>
      </c>
      <c r="AF481" s="7" t="str">
        <f>IF(LEN(Template!AM481)=0,"",Template!AM481)</f>
        <v/>
      </c>
      <c r="AG481" s="7" t="str">
        <f>IF(LEN(Template!AN481)=0,"",Template!AN481)</f>
        <v/>
      </c>
      <c r="AH481" s="7" t="str">
        <f>IF(LEN(Template!AO481)=0,"",Template!AO481)</f>
        <v/>
      </c>
      <c r="AI481" t="str">
        <f>IF(LEN(Template!AS481)=0,"",Template!AS481)</f>
        <v/>
      </c>
      <c r="AJ481" t="str">
        <f>IF(LEN(Template!AU481)=0,"",Template!AU481)</f>
        <v/>
      </c>
    </row>
    <row r="482" spans="1:36" x14ac:dyDescent="0.35">
      <c r="A482" s="7" t="str">
        <f ca="1">Template!A482</f>
        <v/>
      </c>
      <c r="B482" s="181" t="str">
        <f ca="1">Template!B482</f>
        <v/>
      </c>
      <c r="C482" t="str">
        <f ca="1">Template!C482</f>
        <v/>
      </c>
      <c r="D482" t="str">
        <f ca="1">Template!E482</f>
        <v/>
      </c>
      <c r="E482" s="7" t="str">
        <f ca="1">Template!G482</f>
        <v/>
      </c>
      <c r="F482" s="7" t="str">
        <f ca="1">Template!H482</f>
        <v/>
      </c>
      <c r="G482" s="7" t="str">
        <f ca="1">Template!I482</f>
        <v/>
      </c>
      <c r="H482" s="7" t="str">
        <f ca="1">Template!J482</f>
        <v/>
      </c>
      <c r="I482" s="7" t="str">
        <f ca="1">Template!K482</f>
        <v/>
      </c>
      <c r="J482" s="7" t="str">
        <f ca="1">Template!L482</f>
        <v/>
      </c>
      <c r="K482" s="7" t="str">
        <f ca="1">Template!M482</f>
        <v/>
      </c>
      <c r="L482" s="7" t="str">
        <f ca="1">Template!N482</f>
        <v/>
      </c>
      <c r="M482" s="7" t="str">
        <f ca="1">Template!O482</f>
        <v/>
      </c>
      <c r="N482" s="7" t="str">
        <f ca="1">Template!P482</f>
        <v/>
      </c>
      <c r="O482" s="7" t="str">
        <f ca="1">Template!Q482</f>
        <v/>
      </c>
      <c r="P482" s="7" t="str">
        <f ca="1">Template!R482</f>
        <v/>
      </c>
      <c r="Q482" s="7" t="str">
        <f ca="1">Template!S482</f>
        <v/>
      </c>
      <c r="R482" s="7" t="str">
        <f ca="1">Template!T482</f>
        <v/>
      </c>
      <c r="S482" s="7" t="str">
        <f ca="1">Template!U482</f>
        <v/>
      </c>
      <c r="T482" s="7" t="str">
        <f ca="1">Template!V482</f>
        <v/>
      </c>
      <c r="U482" s="7" t="str">
        <f ca="1">Template!W482</f>
        <v/>
      </c>
      <c r="V482" s="7" t="str">
        <f ca="1">Template!X482</f>
        <v/>
      </c>
      <c r="W482" s="7" t="str">
        <f ca="1">Template!Y482</f>
        <v/>
      </c>
      <c r="X482" t="str">
        <f ca="1">Template!AD482</f>
        <v/>
      </c>
      <c r="Y482" s="7" t="str">
        <f>IF(LEN(Template!AF482)=0,"",Template!AF482)</f>
        <v/>
      </c>
      <c r="Z482" s="7" t="str">
        <f>IF(LEN(Template!AG482)=0,"",Template!AG482)</f>
        <v/>
      </c>
      <c r="AA482" s="7" t="str">
        <f>IF(LEN(Template!AH482)=0,"",Template!AH482)</f>
        <v/>
      </c>
      <c r="AB482" s="7" t="str">
        <f>IF(LEN(Template!AI482)=0,"",Template!AI482)</f>
        <v/>
      </c>
      <c r="AC482" s="7" t="str">
        <f>IF(LEN(Template!AJ482)=0,"",Template!AJ482)</f>
        <v/>
      </c>
      <c r="AD482" s="7" t="str">
        <f>IF(LEN(Template!AK482)=0,"",Template!AK482)</f>
        <v/>
      </c>
      <c r="AE482" s="7" t="str">
        <f>IF(LEN(Template!AL482)=0,"",Template!AL482)</f>
        <v/>
      </c>
      <c r="AF482" s="7" t="str">
        <f>IF(LEN(Template!AM482)=0,"",Template!AM482)</f>
        <v/>
      </c>
      <c r="AG482" s="7" t="str">
        <f>IF(LEN(Template!AN482)=0,"",Template!AN482)</f>
        <v/>
      </c>
      <c r="AH482" s="7" t="str">
        <f>IF(LEN(Template!AO482)=0,"",Template!AO482)</f>
        <v/>
      </c>
      <c r="AI482" t="str">
        <f>IF(LEN(Template!AS482)=0,"",Template!AS482)</f>
        <v/>
      </c>
      <c r="AJ482" t="str">
        <f>IF(LEN(Template!AU482)=0,"",Template!AU482)</f>
        <v/>
      </c>
    </row>
    <row r="483" spans="1:36" x14ac:dyDescent="0.35">
      <c r="A483" s="7" t="str">
        <f ca="1">Template!A483</f>
        <v/>
      </c>
      <c r="B483" s="181" t="str">
        <f ca="1">Template!B483</f>
        <v/>
      </c>
      <c r="C483" t="str">
        <f ca="1">Template!C483</f>
        <v/>
      </c>
      <c r="D483" t="str">
        <f ca="1">Template!E483</f>
        <v/>
      </c>
      <c r="E483" s="7" t="str">
        <f ca="1">Template!G483</f>
        <v/>
      </c>
      <c r="F483" s="7" t="str">
        <f ca="1">Template!H483</f>
        <v/>
      </c>
      <c r="G483" s="7" t="str">
        <f ca="1">Template!I483</f>
        <v/>
      </c>
      <c r="H483" s="7" t="str">
        <f ca="1">Template!J483</f>
        <v/>
      </c>
      <c r="I483" s="7" t="str">
        <f ca="1">Template!K483</f>
        <v/>
      </c>
      <c r="J483" s="7" t="str">
        <f ca="1">Template!L483</f>
        <v/>
      </c>
      <c r="K483" s="7" t="str">
        <f ca="1">Template!M483</f>
        <v/>
      </c>
      <c r="L483" s="7" t="str">
        <f ca="1">Template!N483</f>
        <v/>
      </c>
      <c r="M483" s="7" t="str">
        <f ca="1">Template!O483</f>
        <v/>
      </c>
      <c r="N483" s="7" t="str">
        <f ca="1">Template!P483</f>
        <v/>
      </c>
      <c r="O483" s="7" t="str">
        <f ca="1">Template!Q483</f>
        <v/>
      </c>
      <c r="P483" s="7" t="str">
        <f ca="1">Template!R483</f>
        <v/>
      </c>
      <c r="Q483" s="7" t="str">
        <f ca="1">Template!S483</f>
        <v/>
      </c>
      <c r="R483" s="7" t="str">
        <f ca="1">Template!T483</f>
        <v/>
      </c>
      <c r="S483" s="7" t="str">
        <f ca="1">Template!U483</f>
        <v/>
      </c>
      <c r="T483" s="7" t="str">
        <f ca="1">Template!V483</f>
        <v/>
      </c>
      <c r="U483" s="7" t="str">
        <f ca="1">Template!W483</f>
        <v/>
      </c>
      <c r="V483" s="7" t="str">
        <f ca="1">Template!X483</f>
        <v/>
      </c>
      <c r="W483" s="7" t="str">
        <f ca="1">Template!Y483</f>
        <v/>
      </c>
      <c r="X483" t="str">
        <f ca="1">Template!AD483</f>
        <v/>
      </c>
      <c r="Y483" s="7" t="str">
        <f>IF(LEN(Template!AF483)=0,"",Template!AF483)</f>
        <v/>
      </c>
      <c r="Z483" s="7" t="str">
        <f>IF(LEN(Template!AG483)=0,"",Template!AG483)</f>
        <v/>
      </c>
      <c r="AA483" s="7" t="str">
        <f>IF(LEN(Template!AH483)=0,"",Template!AH483)</f>
        <v/>
      </c>
      <c r="AB483" s="7" t="str">
        <f>IF(LEN(Template!AI483)=0,"",Template!AI483)</f>
        <v/>
      </c>
      <c r="AC483" s="7" t="str">
        <f>IF(LEN(Template!AJ483)=0,"",Template!AJ483)</f>
        <v/>
      </c>
      <c r="AD483" s="7" t="str">
        <f>IF(LEN(Template!AK483)=0,"",Template!AK483)</f>
        <v/>
      </c>
      <c r="AE483" s="7" t="str">
        <f>IF(LEN(Template!AL483)=0,"",Template!AL483)</f>
        <v/>
      </c>
      <c r="AF483" s="7" t="str">
        <f>IF(LEN(Template!AM483)=0,"",Template!AM483)</f>
        <v/>
      </c>
      <c r="AG483" s="7" t="str">
        <f>IF(LEN(Template!AN483)=0,"",Template!AN483)</f>
        <v/>
      </c>
      <c r="AH483" s="7" t="str">
        <f>IF(LEN(Template!AO483)=0,"",Template!AO483)</f>
        <v/>
      </c>
      <c r="AI483" t="str">
        <f>IF(LEN(Template!AS483)=0,"",Template!AS483)</f>
        <v/>
      </c>
      <c r="AJ483" t="str">
        <f>IF(LEN(Template!AU483)=0,"",Template!AU483)</f>
        <v/>
      </c>
    </row>
    <row r="484" spans="1:36" x14ac:dyDescent="0.35">
      <c r="A484" s="7" t="str">
        <f ca="1">Template!A484</f>
        <v/>
      </c>
      <c r="B484" s="181" t="str">
        <f ca="1">Template!B484</f>
        <v/>
      </c>
      <c r="C484" t="str">
        <f ca="1">Template!C484</f>
        <v/>
      </c>
      <c r="D484" t="str">
        <f ca="1">Template!E484</f>
        <v/>
      </c>
      <c r="E484" s="7" t="str">
        <f ca="1">Template!G484</f>
        <v/>
      </c>
      <c r="F484" s="7" t="str">
        <f ca="1">Template!H484</f>
        <v/>
      </c>
      <c r="G484" s="7" t="str">
        <f ca="1">Template!I484</f>
        <v/>
      </c>
      <c r="H484" s="7" t="str">
        <f ca="1">Template!J484</f>
        <v/>
      </c>
      <c r="I484" s="7" t="str">
        <f ca="1">Template!K484</f>
        <v/>
      </c>
      <c r="J484" s="7" t="str">
        <f ca="1">Template!L484</f>
        <v/>
      </c>
      <c r="K484" s="7" t="str">
        <f ca="1">Template!M484</f>
        <v/>
      </c>
      <c r="L484" s="7" t="str">
        <f ca="1">Template!N484</f>
        <v/>
      </c>
      <c r="M484" s="7" t="str">
        <f ca="1">Template!O484</f>
        <v/>
      </c>
      <c r="N484" s="7" t="str">
        <f ca="1">Template!P484</f>
        <v/>
      </c>
      <c r="O484" s="7" t="str">
        <f ca="1">Template!Q484</f>
        <v/>
      </c>
      <c r="P484" s="7" t="str">
        <f ca="1">Template!R484</f>
        <v/>
      </c>
      <c r="Q484" s="7" t="str">
        <f ca="1">Template!S484</f>
        <v/>
      </c>
      <c r="R484" s="7" t="str">
        <f ca="1">Template!T484</f>
        <v/>
      </c>
      <c r="S484" s="7" t="str">
        <f ca="1">Template!U484</f>
        <v/>
      </c>
      <c r="T484" s="7" t="str">
        <f ca="1">Template!V484</f>
        <v/>
      </c>
      <c r="U484" s="7" t="str">
        <f ca="1">Template!W484</f>
        <v/>
      </c>
      <c r="V484" s="7" t="str">
        <f ca="1">Template!X484</f>
        <v/>
      </c>
      <c r="W484" s="7" t="str">
        <f ca="1">Template!Y484</f>
        <v/>
      </c>
      <c r="X484" t="str">
        <f ca="1">Template!AD484</f>
        <v/>
      </c>
      <c r="Y484" s="7" t="str">
        <f>IF(LEN(Template!AF484)=0,"",Template!AF484)</f>
        <v/>
      </c>
      <c r="Z484" s="7" t="str">
        <f>IF(LEN(Template!AG484)=0,"",Template!AG484)</f>
        <v/>
      </c>
      <c r="AA484" s="7" t="str">
        <f>IF(LEN(Template!AH484)=0,"",Template!AH484)</f>
        <v/>
      </c>
      <c r="AB484" s="7" t="str">
        <f>IF(LEN(Template!AI484)=0,"",Template!AI484)</f>
        <v/>
      </c>
      <c r="AC484" s="7" t="str">
        <f>IF(LEN(Template!AJ484)=0,"",Template!AJ484)</f>
        <v/>
      </c>
      <c r="AD484" s="7" t="str">
        <f>IF(LEN(Template!AK484)=0,"",Template!AK484)</f>
        <v/>
      </c>
      <c r="AE484" s="7" t="str">
        <f>IF(LEN(Template!AL484)=0,"",Template!AL484)</f>
        <v/>
      </c>
      <c r="AF484" s="7" t="str">
        <f>IF(LEN(Template!AM484)=0,"",Template!AM484)</f>
        <v/>
      </c>
      <c r="AG484" s="7" t="str">
        <f>IF(LEN(Template!AN484)=0,"",Template!AN484)</f>
        <v/>
      </c>
      <c r="AH484" s="7" t="str">
        <f>IF(LEN(Template!AO484)=0,"",Template!AO484)</f>
        <v/>
      </c>
      <c r="AI484" t="str">
        <f>IF(LEN(Template!AS484)=0,"",Template!AS484)</f>
        <v/>
      </c>
      <c r="AJ484" t="str">
        <f>IF(LEN(Template!AU484)=0,"",Template!AU484)</f>
        <v/>
      </c>
    </row>
    <row r="485" spans="1:36" x14ac:dyDescent="0.35">
      <c r="A485" s="7" t="str">
        <f ca="1">Template!A485</f>
        <v/>
      </c>
      <c r="B485" s="181" t="str">
        <f ca="1">Template!B485</f>
        <v/>
      </c>
      <c r="C485" t="str">
        <f ca="1">Template!C485</f>
        <v/>
      </c>
      <c r="D485" t="str">
        <f ca="1">Template!E485</f>
        <v/>
      </c>
      <c r="E485" s="7" t="str">
        <f ca="1">Template!G485</f>
        <v/>
      </c>
      <c r="F485" s="7" t="str">
        <f ca="1">Template!H485</f>
        <v/>
      </c>
      <c r="G485" s="7" t="str">
        <f ca="1">Template!I485</f>
        <v/>
      </c>
      <c r="H485" s="7" t="str">
        <f ca="1">Template!J485</f>
        <v/>
      </c>
      <c r="I485" s="7" t="str">
        <f ca="1">Template!K485</f>
        <v/>
      </c>
      <c r="J485" s="7" t="str">
        <f ca="1">Template!L485</f>
        <v/>
      </c>
      <c r="K485" s="7" t="str">
        <f ca="1">Template!M485</f>
        <v/>
      </c>
      <c r="L485" s="7" t="str">
        <f ca="1">Template!N485</f>
        <v/>
      </c>
      <c r="M485" s="7" t="str">
        <f ca="1">Template!O485</f>
        <v/>
      </c>
      <c r="N485" s="7" t="str">
        <f ca="1">Template!P485</f>
        <v/>
      </c>
      <c r="O485" s="7" t="str">
        <f ca="1">Template!Q485</f>
        <v/>
      </c>
      <c r="P485" s="7" t="str">
        <f ca="1">Template!R485</f>
        <v/>
      </c>
      <c r="Q485" s="7" t="str">
        <f ca="1">Template!S485</f>
        <v/>
      </c>
      <c r="R485" s="7" t="str">
        <f ca="1">Template!T485</f>
        <v/>
      </c>
      <c r="S485" s="7" t="str">
        <f ca="1">Template!U485</f>
        <v/>
      </c>
      <c r="T485" s="7" t="str">
        <f ca="1">Template!V485</f>
        <v/>
      </c>
      <c r="U485" s="7" t="str">
        <f ca="1">Template!W485</f>
        <v/>
      </c>
      <c r="V485" s="7" t="str">
        <f ca="1">Template!X485</f>
        <v/>
      </c>
      <c r="W485" s="7" t="str">
        <f ca="1">Template!Y485</f>
        <v/>
      </c>
      <c r="X485" t="str">
        <f ca="1">Template!AD485</f>
        <v/>
      </c>
      <c r="Y485" s="7" t="str">
        <f>IF(LEN(Template!AF485)=0,"",Template!AF485)</f>
        <v/>
      </c>
      <c r="Z485" s="7" t="str">
        <f>IF(LEN(Template!AG485)=0,"",Template!AG485)</f>
        <v/>
      </c>
      <c r="AA485" s="7" t="str">
        <f>IF(LEN(Template!AH485)=0,"",Template!AH485)</f>
        <v/>
      </c>
      <c r="AB485" s="7" t="str">
        <f>IF(LEN(Template!AI485)=0,"",Template!AI485)</f>
        <v/>
      </c>
      <c r="AC485" s="7" t="str">
        <f>IF(LEN(Template!AJ485)=0,"",Template!AJ485)</f>
        <v/>
      </c>
      <c r="AD485" s="7" t="str">
        <f>IF(LEN(Template!AK485)=0,"",Template!AK485)</f>
        <v/>
      </c>
      <c r="AE485" s="7" t="str">
        <f>IF(LEN(Template!AL485)=0,"",Template!AL485)</f>
        <v/>
      </c>
      <c r="AF485" s="7" t="str">
        <f>IF(LEN(Template!AM485)=0,"",Template!AM485)</f>
        <v/>
      </c>
      <c r="AG485" s="7" t="str">
        <f>IF(LEN(Template!AN485)=0,"",Template!AN485)</f>
        <v/>
      </c>
      <c r="AH485" s="7" t="str">
        <f>IF(LEN(Template!AO485)=0,"",Template!AO485)</f>
        <v/>
      </c>
      <c r="AI485" t="str">
        <f>IF(LEN(Template!AS485)=0,"",Template!AS485)</f>
        <v/>
      </c>
      <c r="AJ485" t="str">
        <f>IF(LEN(Template!AU485)=0,"",Template!AU485)</f>
        <v/>
      </c>
    </row>
    <row r="486" spans="1:36" x14ac:dyDescent="0.35">
      <c r="A486" s="7" t="str">
        <f ca="1">Template!A486</f>
        <v/>
      </c>
      <c r="B486" s="181" t="str">
        <f ca="1">Template!B486</f>
        <v/>
      </c>
      <c r="C486" t="str">
        <f ca="1">Template!C486</f>
        <v/>
      </c>
      <c r="D486" t="str">
        <f ca="1">Template!E486</f>
        <v/>
      </c>
      <c r="E486" s="7" t="str">
        <f ca="1">Template!G486</f>
        <v/>
      </c>
      <c r="F486" s="7" t="str">
        <f ca="1">Template!H486</f>
        <v/>
      </c>
      <c r="G486" s="7" t="str">
        <f ca="1">Template!I486</f>
        <v/>
      </c>
      <c r="H486" s="7" t="str">
        <f ca="1">Template!J486</f>
        <v/>
      </c>
      <c r="I486" s="7" t="str">
        <f ca="1">Template!K486</f>
        <v/>
      </c>
      <c r="J486" s="7" t="str">
        <f ca="1">Template!L486</f>
        <v/>
      </c>
      <c r="K486" s="7" t="str">
        <f ca="1">Template!M486</f>
        <v/>
      </c>
      <c r="L486" s="7" t="str">
        <f ca="1">Template!N486</f>
        <v/>
      </c>
      <c r="M486" s="7" t="str">
        <f ca="1">Template!O486</f>
        <v/>
      </c>
      <c r="N486" s="7" t="str">
        <f ca="1">Template!P486</f>
        <v/>
      </c>
      <c r="O486" s="7" t="str">
        <f ca="1">Template!Q486</f>
        <v/>
      </c>
      <c r="P486" s="7" t="str">
        <f ca="1">Template!R486</f>
        <v/>
      </c>
      <c r="Q486" s="7" t="str">
        <f ca="1">Template!S486</f>
        <v/>
      </c>
      <c r="R486" s="7" t="str">
        <f ca="1">Template!T486</f>
        <v/>
      </c>
      <c r="S486" s="7" t="str">
        <f ca="1">Template!U486</f>
        <v/>
      </c>
      <c r="T486" s="7" t="str">
        <f ca="1">Template!V486</f>
        <v/>
      </c>
      <c r="U486" s="7" t="str">
        <f ca="1">Template!W486</f>
        <v/>
      </c>
      <c r="V486" s="7" t="str">
        <f ca="1">Template!X486</f>
        <v/>
      </c>
      <c r="W486" s="7" t="str">
        <f ca="1">Template!Y486</f>
        <v/>
      </c>
      <c r="X486" t="str">
        <f ca="1">Template!AD486</f>
        <v/>
      </c>
      <c r="Y486" s="7" t="str">
        <f>IF(LEN(Template!AF486)=0,"",Template!AF486)</f>
        <v/>
      </c>
      <c r="Z486" s="7" t="str">
        <f>IF(LEN(Template!AG486)=0,"",Template!AG486)</f>
        <v/>
      </c>
      <c r="AA486" s="7" t="str">
        <f>IF(LEN(Template!AH486)=0,"",Template!AH486)</f>
        <v/>
      </c>
      <c r="AB486" s="7" t="str">
        <f>IF(LEN(Template!AI486)=0,"",Template!AI486)</f>
        <v/>
      </c>
      <c r="AC486" s="7" t="str">
        <f>IF(LEN(Template!AJ486)=0,"",Template!AJ486)</f>
        <v/>
      </c>
      <c r="AD486" s="7" t="str">
        <f>IF(LEN(Template!AK486)=0,"",Template!AK486)</f>
        <v/>
      </c>
      <c r="AE486" s="7" t="str">
        <f>IF(LEN(Template!AL486)=0,"",Template!AL486)</f>
        <v/>
      </c>
      <c r="AF486" s="7" t="str">
        <f>IF(LEN(Template!AM486)=0,"",Template!AM486)</f>
        <v/>
      </c>
      <c r="AG486" s="7" t="str">
        <f>IF(LEN(Template!AN486)=0,"",Template!AN486)</f>
        <v/>
      </c>
      <c r="AH486" s="7" t="str">
        <f>IF(LEN(Template!AO486)=0,"",Template!AO486)</f>
        <v/>
      </c>
      <c r="AI486" t="str">
        <f>IF(LEN(Template!AS486)=0,"",Template!AS486)</f>
        <v/>
      </c>
      <c r="AJ486" t="str">
        <f>IF(LEN(Template!AU486)=0,"",Template!AU486)</f>
        <v/>
      </c>
    </row>
    <row r="487" spans="1:36" x14ac:dyDescent="0.35">
      <c r="A487" s="7" t="str">
        <f ca="1">Template!A487</f>
        <v/>
      </c>
      <c r="B487" s="181" t="str">
        <f ca="1">Template!B487</f>
        <v/>
      </c>
      <c r="C487" t="str">
        <f ca="1">Template!C487</f>
        <v/>
      </c>
      <c r="D487" t="str">
        <f ca="1">Template!E487</f>
        <v/>
      </c>
      <c r="E487" s="7" t="str">
        <f ca="1">Template!G487</f>
        <v/>
      </c>
      <c r="F487" s="7" t="str">
        <f ca="1">Template!H487</f>
        <v/>
      </c>
      <c r="G487" s="7" t="str">
        <f ca="1">Template!I487</f>
        <v/>
      </c>
      <c r="H487" s="7" t="str">
        <f ca="1">Template!J487</f>
        <v/>
      </c>
      <c r="I487" s="7" t="str">
        <f ca="1">Template!K487</f>
        <v/>
      </c>
      <c r="J487" s="7" t="str">
        <f ca="1">Template!L487</f>
        <v/>
      </c>
      <c r="K487" s="7" t="str">
        <f ca="1">Template!M487</f>
        <v/>
      </c>
      <c r="L487" s="7" t="str">
        <f ca="1">Template!N487</f>
        <v/>
      </c>
      <c r="M487" s="7" t="str">
        <f ca="1">Template!O487</f>
        <v/>
      </c>
      <c r="N487" s="7" t="str">
        <f ca="1">Template!P487</f>
        <v/>
      </c>
      <c r="O487" s="7" t="str">
        <f ca="1">Template!Q487</f>
        <v/>
      </c>
      <c r="P487" s="7" t="str">
        <f ca="1">Template!R487</f>
        <v/>
      </c>
      <c r="Q487" s="7" t="str">
        <f ca="1">Template!S487</f>
        <v/>
      </c>
      <c r="R487" s="7" t="str">
        <f ca="1">Template!T487</f>
        <v/>
      </c>
      <c r="S487" s="7" t="str">
        <f ca="1">Template!U487</f>
        <v/>
      </c>
      <c r="T487" s="7" t="str">
        <f ca="1">Template!V487</f>
        <v/>
      </c>
      <c r="U487" s="7" t="str">
        <f ca="1">Template!W487</f>
        <v/>
      </c>
      <c r="V487" s="7" t="str">
        <f ca="1">Template!X487</f>
        <v/>
      </c>
      <c r="W487" s="7" t="str">
        <f ca="1">Template!Y487</f>
        <v/>
      </c>
      <c r="X487" t="str">
        <f ca="1">Template!AD487</f>
        <v/>
      </c>
      <c r="Y487" s="7" t="str">
        <f>IF(LEN(Template!AF487)=0,"",Template!AF487)</f>
        <v/>
      </c>
      <c r="Z487" s="7" t="str">
        <f>IF(LEN(Template!AG487)=0,"",Template!AG487)</f>
        <v/>
      </c>
      <c r="AA487" s="7" t="str">
        <f>IF(LEN(Template!AH487)=0,"",Template!AH487)</f>
        <v/>
      </c>
      <c r="AB487" s="7" t="str">
        <f>IF(LEN(Template!AI487)=0,"",Template!AI487)</f>
        <v/>
      </c>
      <c r="AC487" s="7" t="str">
        <f>IF(LEN(Template!AJ487)=0,"",Template!AJ487)</f>
        <v/>
      </c>
      <c r="AD487" s="7" t="str">
        <f>IF(LEN(Template!AK487)=0,"",Template!AK487)</f>
        <v/>
      </c>
      <c r="AE487" s="7" t="str">
        <f>IF(LEN(Template!AL487)=0,"",Template!AL487)</f>
        <v/>
      </c>
      <c r="AF487" s="7" t="str">
        <f>IF(LEN(Template!AM487)=0,"",Template!AM487)</f>
        <v/>
      </c>
      <c r="AG487" s="7" t="str">
        <f>IF(LEN(Template!AN487)=0,"",Template!AN487)</f>
        <v/>
      </c>
      <c r="AH487" s="7" t="str">
        <f>IF(LEN(Template!AO487)=0,"",Template!AO487)</f>
        <v/>
      </c>
      <c r="AI487" t="str">
        <f>IF(LEN(Template!AS487)=0,"",Template!AS487)</f>
        <v/>
      </c>
      <c r="AJ487" t="str">
        <f>IF(LEN(Template!AU487)=0,"",Template!AU487)</f>
        <v/>
      </c>
    </row>
    <row r="488" spans="1:36" x14ac:dyDescent="0.35">
      <c r="A488" s="7" t="str">
        <f ca="1">Template!A488</f>
        <v/>
      </c>
      <c r="B488" s="181" t="str">
        <f ca="1">Template!B488</f>
        <v/>
      </c>
      <c r="C488" t="str">
        <f ca="1">Template!C488</f>
        <v/>
      </c>
      <c r="D488" t="str">
        <f ca="1">Template!E488</f>
        <v/>
      </c>
      <c r="E488" s="7" t="str">
        <f ca="1">Template!G488</f>
        <v/>
      </c>
      <c r="F488" s="7" t="str">
        <f ca="1">Template!H488</f>
        <v/>
      </c>
      <c r="G488" s="7" t="str">
        <f ca="1">Template!I488</f>
        <v/>
      </c>
      <c r="H488" s="7" t="str">
        <f ca="1">Template!J488</f>
        <v/>
      </c>
      <c r="I488" s="7" t="str">
        <f ca="1">Template!K488</f>
        <v/>
      </c>
      <c r="J488" s="7" t="str">
        <f ca="1">Template!L488</f>
        <v/>
      </c>
      <c r="K488" s="7" t="str">
        <f ca="1">Template!M488</f>
        <v/>
      </c>
      <c r="L488" s="7" t="str">
        <f ca="1">Template!N488</f>
        <v/>
      </c>
      <c r="M488" s="7" t="str">
        <f ca="1">Template!O488</f>
        <v/>
      </c>
      <c r="N488" s="7" t="str">
        <f ca="1">Template!P488</f>
        <v/>
      </c>
      <c r="O488" s="7" t="str">
        <f ca="1">Template!Q488</f>
        <v/>
      </c>
      <c r="P488" s="7" t="str">
        <f ca="1">Template!R488</f>
        <v/>
      </c>
      <c r="Q488" s="7" t="str">
        <f ca="1">Template!S488</f>
        <v/>
      </c>
      <c r="R488" s="7" t="str">
        <f ca="1">Template!T488</f>
        <v/>
      </c>
      <c r="S488" s="7" t="str">
        <f ca="1">Template!U488</f>
        <v/>
      </c>
      <c r="T488" s="7" t="str">
        <f ca="1">Template!V488</f>
        <v/>
      </c>
      <c r="U488" s="7" t="str">
        <f ca="1">Template!W488</f>
        <v/>
      </c>
      <c r="V488" s="7" t="str">
        <f ca="1">Template!X488</f>
        <v/>
      </c>
      <c r="W488" s="7" t="str">
        <f ca="1">Template!Y488</f>
        <v/>
      </c>
      <c r="X488" t="str">
        <f ca="1">Template!AD488</f>
        <v/>
      </c>
      <c r="Y488" s="7" t="str">
        <f>IF(LEN(Template!AF488)=0,"",Template!AF488)</f>
        <v/>
      </c>
      <c r="Z488" s="7" t="str">
        <f>IF(LEN(Template!AG488)=0,"",Template!AG488)</f>
        <v/>
      </c>
      <c r="AA488" s="7" t="str">
        <f>IF(LEN(Template!AH488)=0,"",Template!AH488)</f>
        <v/>
      </c>
      <c r="AB488" s="7" t="str">
        <f>IF(LEN(Template!AI488)=0,"",Template!AI488)</f>
        <v/>
      </c>
      <c r="AC488" s="7" t="str">
        <f>IF(LEN(Template!AJ488)=0,"",Template!AJ488)</f>
        <v/>
      </c>
      <c r="AD488" s="7" t="str">
        <f>IF(LEN(Template!AK488)=0,"",Template!AK488)</f>
        <v/>
      </c>
      <c r="AE488" s="7" t="str">
        <f>IF(LEN(Template!AL488)=0,"",Template!AL488)</f>
        <v/>
      </c>
      <c r="AF488" s="7" t="str">
        <f>IF(LEN(Template!AM488)=0,"",Template!AM488)</f>
        <v/>
      </c>
      <c r="AG488" s="7" t="str">
        <f>IF(LEN(Template!AN488)=0,"",Template!AN488)</f>
        <v/>
      </c>
      <c r="AH488" s="7" t="str">
        <f>IF(LEN(Template!AO488)=0,"",Template!AO488)</f>
        <v/>
      </c>
      <c r="AI488" t="str">
        <f>IF(LEN(Template!AS488)=0,"",Template!AS488)</f>
        <v/>
      </c>
      <c r="AJ488" t="str">
        <f>IF(LEN(Template!AU488)=0,"",Template!AU488)</f>
        <v/>
      </c>
    </row>
    <row r="489" spans="1:36" x14ac:dyDescent="0.35">
      <c r="A489" s="7" t="str">
        <f ca="1">Template!A489</f>
        <v/>
      </c>
      <c r="B489" s="181" t="str">
        <f ca="1">Template!B489</f>
        <v/>
      </c>
      <c r="C489" t="str">
        <f ca="1">Template!C489</f>
        <v/>
      </c>
      <c r="D489" t="str">
        <f ca="1">Template!E489</f>
        <v/>
      </c>
      <c r="E489" s="7" t="str">
        <f ca="1">Template!G489</f>
        <v/>
      </c>
      <c r="F489" s="7" t="str">
        <f ca="1">Template!H489</f>
        <v/>
      </c>
      <c r="G489" s="7" t="str">
        <f ca="1">Template!I489</f>
        <v/>
      </c>
      <c r="H489" s="7" t="str">
        <f ca="1">Template!J489</f>
        <v/>
      </c>
      <c r="I489" s="7" t="str">
        <f ca="1">Template!K489</f>
        <v/>
      </c>
      <c r="J489" s="7" t="str">
        <f ca="1">Template!L489</f>
        <v/>
      </c>
      <c r="K489" s="7" t="str">
        <f ca="1">Template!M489</f>
        <v/>
      </c>
      <c r="L489" s="7" t="str">
        <f ca="1">Template!N489</f>
        <v/>
      </c>
      <c r="M489" s="7" t="str">
        <f ca="1">Template!O489</f>
        <v/>
      </c>
      <c r="N489" s="7" t="str">
        <f ca="1">Template!P489</f>
        <v/>
      </c>
      <c r="O489" s="7" t="str">
        <f ca="1">Template!Q489</f>
        <v/>
      </c>
      <c r="P489" s="7" t="str">
        <f ca="1">Template!R489</f>
        <v/>
      </c>
      <c r="Q489" s="7" t="str">
        <f ca="1">Template!S489</f>
        <v/>
      </c>
      <c r="R489" s="7" t="str">
        <f ca="1">Template!T489</f>
        <v/>
      </c>
      <c r="S489" s="7" t="str">
        <f ca="1">Template!U489</f>
        <v/>
      </c>
      <c r="T489" s="7" t="str">
        <f ca="1">Template!V489</f>
        <v/>
      </c>
      <c r="U489" s="7" t="str">
        <f ca="1">Template!W489</f>
        <v/>
      </c>
      <c r="V489" s="7" t="str">
        <f ca="1">Template!X489</f>
        <v/>
      </c>
      <c r="W489" s="7" t="str">
        <f ca="1">Template!Y489</f>
        <v/>
      </c>
      <c r="X489" t="str">
        <f ca="1">Template!AD489</f>
        <v/>
      </c>
      <c r="Y489" s="7" t="str">
        <f>IF(LEN(Template!AF489)=0,"",Template!AF489)</f>
        <v/>
      </c>
      <c r="Z489" s="7" t="str">
        <f>IF(LEN(Template!AG489)=0,"",Template!AG489)</f>
        <v/>
      </c>
      <c r="AA489" s="7" t="str">
        <f>IF(LEN(Template!AH489)=0,"",Template!AH489)</f>
        <v/>
      </c>
      <c r="AB489" s="7" t="str">
        <f>IF(LEN(Template!AI489)=0,"",Template!AI489)</f>
        <v/>
      </c>
      <c r="AC489" s="7" t="str">
        <f>IF(LEN(Template!AJ489)=0,"",Template!AJ489)</f>
        <v/>
      </c>
      <c r="AD489" s="7" t="str">
        <f>IF(LEN(Template!AK489)=0,"",Template!AK489)</f>
        <v/>
      </c>
      <c r="AE489" s="7" t="str">
        <f>IF(LEN(Template!AL489)=0,"",Template!AL489)</f>
        <v/>
      </c>
      <c r="AF489" s="7" t="str">
        <f>IF(LEN(Template!AM489)=0,"",Template!AM489)</f>
        <v/>
      </c>
      <c r="AG489" s="7" t="str">
        <f>IF(LEN(Template!AN489)=0,"",Template!AN489)</f>
        <v/>
      </c>
      <c r="AH489" s="7" t="str">
        <f>IF(LEN(Template!AO489)=0,"",Template!AO489)</f>
        <v/>
      </c>
      <c r="AI489" t="str">
        <f>IF(LEN(Template!AS489)=0,"",Template!AS489)</f>
        <v/>
      </c>
      <c r="AJ489" t="str">
        <f>IF(LEN(Template!AU489)=0,"",Template!AU489)</f>
        <v/>
      </c>
    </row>
    <row r="490" spans="1:36" x14ac:dyDescent="0.35">
      <c r="A490" s="7" t="str">
        <f ca="1">Template!A490</f>
        <v/>
      </c>
      <c r="B490" s="181" t="str">
        <f ca="1">Template!B490</f>
        <v/>
      </c>
      <c r="C490" t="str">
        <f ca="1">Template!C490</f>
        <v/>
      </c>
      <c r="D490" t="str">
        <f ca="1">Template!E490</f>
        <v/>
      </c>
      <c r="E490" s="7" t="str">
        <f ca="1">Template!G490</f>
        <v/>
      </c>
      <c r="F490" s="7" t="str">
        <f ca="1">Template!H490</f>
        <v/>
      </c>
      <c r="G490" s="7" t="str">
        <f ca="1">Template!I490</f>
        <v/>
      </c>
      <c r="H490" s="7" t="str">
        <f ca="1">Template!J490</f>
        <v/>
      </c>
      <c r="I490" s="7" t="str">
        <f ca="1">Template!K490</f>
        <v/>
      </c>
      <c r="J490" s="7" t="str">
        <f ca="1">Template!L490</f>
        <v/>
      </c>
      <c r="K490" s="7" t="str">
        <f ca="1">Template!M490</f>
        <v/>
      </c>
      <c r="L490" s="7" t="str">
        <f ca="1">Template!N490</f>
        <v/>
      </c>
      <c r="M490" s="7" t="str">
        <f ca="1">Template!O490</f>
        <v/>
      </c>
      <c r="N490" s="7" t="str">
        <f ca="1">Template!P490</f>
        <v/>
      </c>
      <c r="O490" s="7" t="str">
        <f ca="1">Template!Q490</f>
        <v/>
      </c>
      <c r="P490" s="7" t="str">
        <f ca="1">Template!R490</f>
        <v/>
      </c>
      <c r="Q490" s="7" t="str">
        <f ca="1">Template!S490</f>
        <v/>
      </c>
      <c r="R490" s="7" t="str">
        <f ca="1">Template!T490</f>
        <v/>
      </c>
      <c r="S490" s="7" t="str">
        <f ca="1">Template!U490</f>
        <v/>
      </c>
      <c r="T490" s="7" t="str">
        <f ca="1">Template!V490</f>
        <v/>
      </c>
      <c r="U490" s="7" t="str">
        <f ca="1">Template!W490</f>
        <v/>
      </c>
      <c r="V490" s="7" t="str">
        <f ca="1">Template!X490</f>
        <v/>
      </c>
      <c r="W490" s="7" t="str">
        <f ca="1">Template!Y490</f>
        <v/>
      </c>
      <c r="X490" t="str">
        <f ca="1">Template!AD490</f>
        <v/>
      </c>
      <c r="Y490" s="7" t="str">
        <f>IF(LEN(Template!AF490)=0,"",Template!AF490)</f>
        <v/>
      </c>
      <c r="Z490" s="7" t="str">
        <f>IF(LEN(Template!AG490)=0,"",Template!AG490)</f>
        <v/>
      </c>
      <c r="AA490" s="7" t="str">
        <f>IF(LEN(Template!AH490)=0,"",Template!AH490)</f>
        <v/>
      </c>
      <c r="AB490" s="7" t="str">
        <f>IF(LEN(Template!AI490)=0,"",Template!AI490)</f>
        <v/>
      </c>
      <c r="AC490" s="7" t="str">
        <f>IF(LEN(Template!AJ490)=0,"",Template!AJ490)</f>
        <v/>
      </c>
      <c r="AD490" s="7" t="str">
        <f>IF(LEN(Template!AK490)=0,"",Template!AK490)</f>
        <v/>
      </c>
      <c r="AE490" s="7" t="str">
        <f>IF(LEN(Template!AL490)=0,"",Template!AL490)</f>
        <v/>
      </c>
      <c r="AF490" s="7" t="str">
        <f>IF(LEN(Template!AM490)=0,"",Template!AM490)</f>
        <v/>
      </c>
      <c r="AG490" s="7" t="str">
        <f>IF(LEN(Template!AN490)=0,"",Template!AN490)</f>
        <v/>
      </c>
      <c r="AH490" s="7" t="str">
        <f>IF(LEN(Template!AO490)=0,"",Template!AO490)</f>
        <v/>
      </c>
      <c r="AI490" t="str">
        <f>IF(LEN(Template!AS490)=0,"",Template!AS490)</f>
        <v/>
      </c>
      <c r="AJ490" t="str">
        <f>IF(LEN(Template!AU490)=0,"",Template!AU490)</f>
        <v/>
      </c>
    </row>
    <row r="491" spans="1:36" x14ac:dyDescent="0.35">
      <c r="A491" s="7" t="str">
        <f ca="1">Template!A491</f>
        <v/>
      </c>
      <c r="B491" s="181" t="str">
        <f ca="1">Template!B491</f>
        <v/>
      </c>
      <c r="C491" t="str">
        <f ca="1">Template!C491</f>
        <v/>
      </c>
      <c r="D491" t="str">
        <f ca="1">Template!E491</f>
        <v/>
      </c>
      <c r="E491" s="7" t="str">
        <f ca="1">Template!G491</f>
        <v/>
      </c>
      <c r="F491" s="7" t="str">
        <f ca="1">Template!H491</f>
        <v/>
      </c>
      <c r="G491" s="7" t="str">
        <f ca="1">Template!I491</f>
        <v/>
      </c>
      <c r="H491" s="7" t="str">
        <f ca="1">Template!J491</f>
        <v/>
      </c>
      <c r="I491" s="7" t="str">
        <f ca="1">Template!K491</f>
        <v/>
      </c>
      <c r="J491" s="7" t="str">
        <f ca="1">Template!L491</f>
        <v/>
      </c>
      <c r="K491" s="7" t="str">
        <f ca="1">Template!M491</f>
        <v/>
      </c>
      <c r="L491" s="7" t="str">
        <f ca="1">Template!N491</f>
        <v/>
      </c>
      <c r="M491" s="7" t="str">
        <f ca="1">Template!O491</f>
        <v/>
      </c>
      <c r="N491" s="7" t="str">
        <f ca="1">Template!P491</f>
        <v/>
      </c>
      <c r="O491" s="7" t="str">
        <f ca="1">Template!Q491</f>
        <v/>
      </c>
      <c r="P491" s="7" t="str">
        <f ca="1">Template!R491</f>
        <v/>
      </c>
      <c r="Q491" s="7" t="str">
        <f ca="1">Template!S491</f>
        <v/>
      </c>
      <c r="R491" s="7" t="str">
        <f ca="1">Template!T491</f>
        <v/>
      </c>
      <c r="S491" s="7" t="str">
        <f ca="1">Template!U491</f>
        <v/>
      </c>
      <c r="T491" s="7" t="str">
        <f ca="1">Template!V491</f>
        <v/>
      </c>
      <c r="U491" s="7" t="str">
        <f ca="1">Template!W491</f>
        <v/>
      </c>
      <c r="V491" s="7" t="str">
        <f ca="1">Template!X491</f>
        <v/>
      </c>
      <c r="W491" s="7" t="str">
        <f ca="1">Template!Y491</f>
        <v/>
      </c>
      <c r="X491" t="str">
        <f ca="1">Template!AD491</f>
        <v/>
      </c>
      <c r="Y491" s="7" t="str">
        <f>IF(LEN(Template!AF491)=0,"",Template!AF491)</f>
        <v/>
      </c>
      <c r="Z491" s="7" t="str">
        <f>IF(LEN(Template!AG491)=0,"",Template!AG491)</f>
        <v/>
      </c>
      <c r="AA491" s="7" t="str">
        <f>IF(LEN(Template!AH491)=0,"",Template!AH491)</f>
        <v/>
      </c>
      <c r="AB491" s="7" t="str">
        <f>IF(LEN(Template!AI491)=0,"",Template!AI491)</f>
        <v/>
      </c>
      <c r="AC491" s="7" t="str">
        <f>IF(LEN(Template!AJ491)=0,"",Template!AJ491)</f>
        <v/>
      </c>
      <c r="AD491" s="7" t="str">
        <f>IF(LEN(Template!AK491)=0,"",Template!AK491)</f>
        <v/>
      </c>
      <c r="AE491" s="7" t="str">
        <f>IF(LEN(Template!AL491)=0,"",Template!AL491)</f>
        <v/>
      </c>
      <c r="AF491" s="7" t="str">
        <f>IF(LEN(Template!AM491)=0,"",Template!AM491)</f>
        <v/>
      </c>
      <c r="AG491" s="7" t="str">
        <f>IF(LEN(Template!AN491)=0,"",Template!AN491)</f>
        <v/>
      </c>
      <c r="AH491" s="7" t="str">
        <f>IF(LEN(Template!AO491)=0,"",Template!AO491)</f>
        <v/>
      </c>
      <c r="AI491" t="str">
        <f>IF(LEN(Template!AS491)=0,"",Template!AS491)</f>
        <v/>
      </c>
      <c r="AJ491" t="str">
        <f>IF(LEN(Template!AU491)=0,"",Template!AU491)</f>
        <v/>
      </c>
    </row>
    <row r="492" spans="1:36" x14ac:dyDescent="0.35">
      <c r="A492" s="7" t="str">
        <f ca="1">Template!A492</f>
        <v/>
      </c>
      <c r="B492" s="181" t="str">
        <f ca="1">Template!B492</f>
        <v/>
      </c>
      <c r="C492" t="str">
        <f ca="1">Template!C492</f>
        <v/>
      </c>
      <c r="D492" t="str">
        <f ca="1">Template!E492</f>
        <v/>
      </c>
      <c r="E492" s="7" t="str">
        <f ca="1">Template!G492</f>
        <v/>
      </c>
      <c r="F492" s="7" t="str">
        <f ca="1">Template!H492</f>
        <v/>
      </c>
      <c r="G492" s="7" t="str">
        <f ca="1">Template!I492</f>
        <v/>
      </c>
      <c r="H492" s="7" t="str">
        <f ca="1">Template!J492</f>
        <v/>
      </c>
      <c r="I492" s="7" t="str">
        <f ca="1">Template!K492</f>
        <v/>
      </c>
      <c r="J492" s="7" t="str">
        <f ca="1">Template!L492</f>
        <v/>
      </c>
      <c r="K492" s="7" t="str">
        <f ca="1">Template!M492</f>
        <v/>
      </c>
      <c r="L492" s="7" t="str">
        <f ca="1">Template!N492</f>
        <v/>
      </c>
      <c r="M492" s="7" t="str">
        <f ca="1">Template!O492</f>
        <v/>
      </c>
      <c r="N492" s="7" t="str">
        <f ca="1">Template!P492</f>
        <v/>
      </c>
      <c r="O492" s="7" t="str">
        <f ca="1">Template!Q492</f>
        <v/>
      </c>
      <c r="P492" s="7" t="str">
        <f ca="1">Template!R492</f>
        <v/>
      </c>
      <c r="Q492" s="7" t="str">
        <f ca="1">Template!S492</f>
        <v/>
      </c>
      <c r="R492" s="7" t="str">
        <f ca="1">Template!T492</f>
        <v/>
      </c>
      <c r="S492" s="7" t="str">
        <f ca="1">Template!U492</f>
        <v/>
      </c>
      <c r="T492" s="7" t="str">
        <f ca="1">Template!V492</f>
        <v/>
      </c>
      <c r="U492" s="7" t="str">
        <f ca="1">Template!W492</f>
        <v/>
      </c>
      <c r="V492" s="7" t="str">
        <f ca="1">Template!X492</f>
        <v/>
      </c>
      <c r="W492" s="7" t="str">
        <f ca="1">Template!Y492</f>
        <v/>
      </c>
      <c r="X492" t="str">
        <f ca="1">Template!AD492</f>
        <v/>
      </c>
      <c r="Y492" s="7" t="str">
        <f>IF(LEN(Template!AF492)=0,"",Template!AF492)</f>
        <v/>
      </c>
      <c r="Z492" s="7" t="str">
        <f>IF(LEN(Template!AG492)=0,"",Template!AG492)</f>
        <v/>
      </c>
      <c r="AA492" s="7" t="str">
        <f>IF(LEN(Template!AH492)=0,"",Template!AH492)</f>
        <v/>
      </c>
      <c r="AB492" s="7" t="str">
        <f>IF(LEN(Template!AI492)=0,"",Template!AI492)</f>
        <v/>
      </c>
      <c r="AC492" s="7" t="str">
        <f>IF(LEN(Template!AJ492)=0,"",Template!AJ492)</f>
        <v/>
      </c>
      <c r="AD492" s="7" t="str">
        <f>IF(LEN(Template!AK492)=0,"",Template!AK492)</f>
        <v/>
      </c>
      <c r="AE492" s="7" t="str">
        <f>IF(LEN(Template!AL492)=0,"",Template!AL492)</f>
        <v/>
      </c>
      <c r="AF492" s="7" t="str">
        <f>IF(LEN(Template!AM492)=0,"",Template!AM492)</f>
        <v/>
      </c>
      <c r="AG492" s="7" t="str">
        <f>IF(LEN(Template!AN492)=0,"",Template!AN492)</f>
        <v/>
      </c>
      <c r="AH492" s="7" t="str">
        <f>IF(LEN(Template!AO492)=0,"",Template!AO492)</f>
        <v/>
      </c>
      <c r="AI492" t="str">
        <f>IF(LEN(Template!AS492)=0,"",Template!AS492)</f>
        <v/>
      </c>
      <c r="AJ492" t="str">
        <f>IF(LEN(Template!AU492)=0,"",Template!AU492)</f>
        <v/>
      </c>
    </row>
    <row r="493" spans="1:36" x14ac:dyDescent="0.35">
      <c r="A493" s="7" t="str">
        <f ca="1">Template!A493</f>
        <v/>
      </c>
      <c r="B493" s="181" t="str">
        <f ca="1">Template!B493</f>
        <v/>
      </c>
      <c r="C493" t="str">
        <f ca="1">Template!C493</f>
        <v/>
      </c>
      <c r="D493" t="str">
        <f ca="1">Template!E493</f>
        <v/>
      </c>
      <c r="E493" s="7" t="str">
        <f ca="1">Template!G493</f>
        <v/>
      </c>
      <c r="F493" s="7" t="str">
        <f ca="1">Template!H493</f>
        <v/>
      </c>
      <c r="G493" s="7" t="str">
        <f ca="1">Template!I493</f>
        <v/>
      </c>
      <c r="H493" s="7" t="str">
        <f ca="1">Template!J493</f>
        <v/>
      </c>
      <c r="I493" s="7" t="str">
        <f ca="1">Template!K493</f>
        <v/>
      </c>
      <c r="J493" s="7" t="str">
        <f ca="1">Template!L493</f>
        <v/>
      </c>
      <c r="K493" s="7" t="str">
        <f ca="1">Template!M493</f>
        <v/>
      </c>
      <c r="L493" s="7" t="str">
        <f ca="1">Template!N493</f>
        <v/>
      </c>
      <c r="M493" s="7" t="str">
        <f ca="1">Template!O493</f>
        <v/>
      </c>
      <c r="N493" s="7" t="str">
        <f ca="1">Template!P493</f>
        <v/>
      </c>
      <c r="O493" s="7" t="str">
        <f ca="1">Template!Q493</f>
        <v/>
      </c>
      <c r="P493" s="7" t="str">
        <f ca="1">Template!R493</f>
        <v/>
      </c>
      <c r="Q493" s="7" t="str">
        <f ca="1">Template!S493</f>
        <v/>
      </c>
      <c r="R493" s="7" t="str">
        <f ca="1">Template!T493</f>
        <v/>
      </c>
      <c r="S493" s="7" t="str">
        <f ca="1">Template!U493</f>
        <v/>
      </c>
      <c r="T493" s="7" t="str">
        <f ca="1">Template!V493</f>
        <v/>
      </c>
      <c r="U493" s="7" t="str">
        <f ca="1">Template!W493</f>
        <v/>
      </c>
      <c r="V493" s="7" t="str">
        <f ca="1">Template!X493</f>
        <v/>
      </c>
      <c r="W493" s="7" t="str">
        <f ca="1">Template!Y493</f>
        <v/>
      </c>
      <c r="X493" t="str">
        <f ca="1">Template!AD493</f>
        <v/>
      </c>
      <c r="Y493" s="7" t="str">
        <f>IF(LEN(Template!AF493)=0,"",Template!AF493)</f>
        <v/>
      </c>
      <c r="Z493" s="7" t="str">
        <f>IF(LEN(Template!AG493)=0,"",Template!AG493)</f>
        <v/>
      </c>
      <c r="AA493" s="7" t="str">
        <f>IF(LEN(Template!AH493)=0,"",Template!AH493)</f>
        <v/>
      </c>
      <c r="AB493" s="7" t="str">
        <f>IF(LEN(Template!AI493)=0,"",Template!AI493)</f>
        <v/>
      </c>
      <c r="AC493" s="7" t="str">
        <f>IF(LEN(Template!AJ493)=0,"",Template!AJ493)</f>
        <v/>
      </c>
      <c r="AD493" s="7" t="str">
        <f>IF(LEN(Template!AK493)=0,"",Template!AK493)</f>
        <v/>
      </c>
      <c r="AE493" s="7" t="str">
        <f>IF(LEN(Template!AL493)=0,"",Template!AL493)</f>
        <v/>
      </c>
      <c r="AF493" s="7" t="str">
        <f>IF(LEN(Template!AM493)=0,"",Template!AM493)</f>
        <v/>
      </c>
      <c r="AG493" s="7" t="str">
        <f>IF(LEN(Template!AN493)=0,"",Template!AN493)</f>
        <v/>
      </c>
      <c r="AH493" s="7" t="str">
        <f>IF(LEN(Template!AO493)=0,"",Template!AO493)</f>
        <v/>
      </c>
      <c r="AI493" t="str">
        <f>IF(LEN(Template!AS493)=0,"",Template!AS493)</f>
        <v/>
      </c>
      <c r="AJ493" t="str">
        <f>IF(LEN(Template!AU493)=0,"",Template!AU493)</f>
        <v/>
      </c>
    </row>
    <row r="494" spans="1:36" x14ac:dyDescent="0.35">
      <c r="A494" s="7" t="str">
        <f ca="1">Template!A494</f>
        <v/>
      </c>
      <c r="B494" s="181" t="str">
        <f ca="1">Template!B494</f>
        <v/>
      </c>
      <c r="C494" t="str">
        <f ca="1">Template!C494</f>
        <v/>
      </c>
      <c r="D494" t="str">
        <f ca="1">Template!E494</f>
        <v/>
      </c>
      <c r="E494" s="7" t="str">
        <f ca="1">Template!G494</f>
        <v/>
      </c>
      <c r="F494" s="7" t="str">
        <f ca="1">Template!H494</f>
        <v/>
      </c>
      <c r="G494" s="7" t="str">
        <f ca="1">Template!I494</f>
        <v/>
      </c>
      <c r="H494" s="7" t="str">
        <f ca="1">Template!J494</f>
        <v/>
      </c>
      <c r="I494" s="7" t="str">
        <f ca="1">Template!K494</f>
        <v/>
      </c>
      <c r="J494" s="7" t="str">
        <f ca="1">Template!L494</f>
        <v/>
      </c>
      <c r="K494" s="7" t="str">
        <f ca="1">Template!M494</f>
        <v/>
      </c>
      <c r="L494" s="7" t="str">
        <f ca="1">Template!N494</f>
        <v/>
      </c>
      <c r="M494" s="7" t="str">
        <f ca="1">Template!O494</f>
        <v/>
      </c>
      <c r="N494" s="7" t="str">
        <f ca="1">Template!P494</f>
        <v/>
      </c>
      <c r="O494" s="7" t="str">
        <f ca="1">Template!Q494</f>
        <v/>
      </c>
      <c r="P494" s="7" t="str">
        <f ca="1">Template!R494</f>
        <v/>
      </c>
      <c r="Q494" s="7" t="str">
        <f ca="1">Template!S494</f>
        <v/>
      </c>
      <c r="R494" s="7" t="str">
        <f ca="1">Template!T494</f>
        <v/>
      </c>
      <c r="S494" s="7" t="str">
        <f ca="1">Template!U494</f>
        <v/>
      </c>
      <c r="T494" s="7" t="str">
        <f ca="1">Template!V494</f>
        <v/>
      </c>
      <c r="U494" s="7" t="str">
        <f ca="1">Template!W494</f>
        <v/>
      </c>
      <c r="V494" s="7" t="str">
        <f ca="1">Template!X494</f>
        <v/>
      </c>
      <c r="W494" s="7" t="str">
        <f ca="1">Template!Y494</f>
        <v/>
      </c>
      <c r="X494" t="str">
        <f ca="1">Template!AD494</f>
        <v/>
      </c>
      <c r="Y494" s="7" t="str">
        <f>IF(LEN(Template!AF494)=0,"",Template!AF494)</f>
        <v/>
      </c>
      <c r="Z494" s="7" t="str">
        <f>IF(LEN(Template!AG494)=0,"",Template!AG494)</f>
        <v/>
      </c>
      <c r="AA494" s="7" t="str">
        <f>IF(LEN(Template!AH494)=0,"",Template!AH494)</f>
        <v/>
      </c>
      <c r="AB494" s="7" t="str">
        <f>IF(LEN(Template!AI494)=0,"",Template!AI494)</f>
        <v/>
      </c>
      <c r="AC494" s="7" t="str">
        <f>IF(LEN(Template!AJ494)=0,"",Template!AJ494)</f>
        <v/>
      </c>
      <c r="AD494" s="7" t="str">
        <f>IF(LEN(Template!AK494)=0,"",Template!AK494)</f>
        <v/>
      </c>
      <c r="AE494" s="7" t="str">
        <f>IF(LEN(Template!AL494)=0,"",Template!AL494)</f>
        <v/>
      </c>
      <c r="AF494" s="7" t="str">
        <f>IF(LEN(Template!AM494)=0,"",Template!AM494)</f>
        <v/>
      </c>
      <c r="AG494" s="7" t="str">
        <f>IF(LEN(Template!AN494)=0,"",Template!AN494)</f>
        <v/>
      </c>
      <c r="AH494" s="7" t="str">
        <f>IF(LEN(Template!AO494)=0,"",Template!AO494)</f>
        <v/>
      </c>
      <c r="AI494" t="str">
        <f>IF(LEN(Template!AS494)=0,"",Template!AS494)</f>
        <v/>
      </c>
      <c r="AJ494" t="str">
        <f>IF(LEN(Template!AU494)=0,"",Template!AU494)</f>
        <v/>
      </c>
    </row>
    <row r="495" spans="1:36" x14ac:dyDescent="0.35">
      <c r="A495" s="7" t="str">
        <f ca="1">Template!A495</f>
        <v/>
      </c>
      <c r="B495" s="181" t="str">
        <f ca="1">Template!B495</f>
        <v/>
      </c>
      <c r="C495" t="str">
        <f ca="1">Template!C495</f>
        <v/>
      </c>
      <c r="D495" t="str">
        <f ca="1">Template!E495</f>
        <v/>
      </c>
      <c r="E495" s="7" t="str">
        <f ca="1">Template!G495</f>
        <v/>
      </c>
      <c r="F495" s="7" t="str">
        <f ca="1">Template!H495</f>
        <v/>
      </c>
      <c r="G495" s="7" t="str">
        <f ca="1">Template!I495</f>
        <v/>
      </c>
      <c r="H495" s="7" t="str">
        <f ca="1">Template!J495</f>
        <v/>
      </c>
      <c r="I495" s="7" t="str">
        <f ca="1">Template!K495</f>
        <v/>
      </c>
      <c r="J495" s="7" t="str">
        <f ca="1">Template!L495</f>
        <v/>
      </c>
      <c r="K495" s="7" t="str">
        <f ca="1">Template!M495</f>
        <v/>
      </c>
      <c r="L495" s="7" t="str">
        <f ca="1">Template!N495</f>
        <v/>
      </c>
      <c r="M495" s="7" t="str">
        <f ca="1">Template!O495</f>
        <v/>
      </c>
      <c r="N495" s="7" t="str">
        <f ca="1">Template!P495</f>
        <v/>
      </c>
      <c r="O495" s="7" t="str">
        <f ca="1">Template!Q495</f>
        <v/>
      </c>
      <c r="P495" s="7" t="str">
        <f ca="1">Template!R495</f>
        <v/>
      </c>
      <c r="Q495" s="7" t="str">
        <f ca="1">Template!S495</f>
        <v/>
      </c>
      <c r="R495" s="7" t="str">
        <f ca="1">Template!T495</f>
        <v/>
      </c>
      <c r="S495" s="7" t="str">
        <f ca="1">Template!U495</f>
        <v/>
      </c>
      <c r="T495" s="7" t="str">
        <f ca="1">Template!V495</f>
        <v/>
      </c>
      <c r="U495" s="7" t="str">
        <f ca="1">Template!W495</f>
        <v/>
      </c>
      <c r="V495" s="7" t="str">
        <f ca="1">Template!X495</f>
        <v/>
      </c>
      <c r="W495" s="7" t="str">
        <f ca="1">Template!Y495</f>
        <v/>
      </c>
      <c r="X495" t="str">
        <f ca="1">Template!AD495</f>
        <v/>
      </c>
      <c r="Y495" s="7" t="str">
        <f>IF(LEN(Template!AF495)=0,"",Template!AF495)</f>
        <v/>
      </c>
      <c r="Z495" s="7" t="str">
        <f>IF(LEN(Template!AG495)=0,"",Template!AG495)</f>
        <v/>
      </c>
      <c r="AA495" s="7" t="str">
        <f>IF(LEN(Template!AH495)=0,"",Template!AH495)</f>
        <v/>
      </c>
      <c r="AB495" s="7" t="str">
        <f>IF(LEN(Template!AI495)=0,"",Template!AI495)</f>
        <v/>
      </c>
      <c r="AC495" s="7" t="str">
        <f>IF(LEN(Template!AJ495)=0,"",Template!AJ495)</f>
        <v/>
      </c>
      <c r="AD495" s="7" t="str">
        <f>IF(LEN(Template!AK495)=0,"",Template!AK495)</f>
        <v/>
      </c>
      <c r="AE495" s="7" t="str">
        <f>IF(LEN(Template!AL495)=0,"",Template!AL495)</f>
        <v/>
      </c>
      <c r="AF495" s="7" t="str">
        <f>IF(LEN(Template!AM495)=0,"",Template!AM495)</f>
        <v/>
      </c>
      <c r="AG495" s="7" t="str">
        <f>IF(LEN(Template!AN495)=0,"",Template!AN495)</f>
        <v/>
      </c>
      <c r="AH495" s="7" t="str">
        <f>IF(LEN(Template!AO495)=0,"",Template!AO495)</f>
        <v/>
      </c>
      <c r="AI495" t="str">
        <f>IF(LEN(Template!AS495)=0,"",Template!AS495)</f>
        <v/>
      </c>
      <c r="AJ495" t="str">
        <f>IF(LEN(Template!AU495)=0,"",Template!AU495)</f>
        <v/>
      </c>
    </row>
    <row r="496" spans="1:36" x14ac:dyDescent="0.35">
      <c r="A496" s="7" t="str">
        <f ca="1">Template!A496</f>
        <v/>
      </c>
      <c r="B496" s="181" t="str">
        <f ca="1">Template!B496</f>
        <v/>
      </c>
      <c r="C496" t="str">
        <f ca="1">Template!C496</f>
        <v/>
      </c>
      <c r="D496" t="str">
        <f ca="1">Template!E496</f>
        <v/>
      </c>
      <c r="E496" s="7" t="str">
        <f ca="1">Template!G496</f>
        <v/>
      </c>
      <c r="F496" s="7" t="str">
        <f ca="1">Template!H496</f>
        <v/>
      </c>
      <c r="G496" s="7" t="str">
        <f ca="1">Template!I496</f>
        <v/>
      </c>
      <c r="H496" s="7" t="str">
        <f ca="1">Template!J496</f>
        <v/>
      </c>
      <c r="I496" s="7" t="str">
        <f ca="1">Template!K496</f>
        <v/>
      </c>
      <c r="J496" s="7" t="str">
        <f ca="1">Template!L496</f>
        <v/>
      </c>
      <c r="K496" s="7" t="str">
        <f ca="1">Template!M496</f>
        <v/>
      </c>
      <c r="L496" s="7" t="str">
        <f ca="1">Template!N496</f>
        <v/>
      </c>
      <c r="M496" s="7" t="str">
        <f ca="1">Template!O496</f>
        <v/>
      </c>
      <c r="N496" s="7" t="str">
        <f ca="1">Template!P496</f>
        <v/>
      </c>
      <c r="O496" s="7" t="str">
        <f ca="1">Template!Q496</f>
        <v/>
      </c>
      <c r="P496" s="7" t="str">
        <f ca="1">Template!R496</f>
        <v/>
      </c>
      <c r="Q496" s="7" t="str">
        <f ca="1">Template!S496</f>
        <v/>
      </c>
      <c r="R496" s="7" t="str">
        <f ca="1">Template!T496</f>
        <v/>
      </c>
      <c r="S496" s="7" t="str">
        <f ca="1">Template!U496</f>
        <v/>
      </c>
      <c r="T496" s="7" t="str">
        <f ca="1">Template!V496</f>
        <v/>
      </c>
      <c r="U496" s="7" t="str">
        <f ca="1">Template!W496</f>
        <v/>
      </c>
      <c r="V496" s="7" t="str">
        <f ca="1">Template!X496</f>
        <v/>
      </c>
      <c r="W496" s="7" t="str">
        <f ca="1">Template!Y496</f>
        <v/>
      </c>
      <c r="X496" t="str">
        <f ca="1">Template!AD496</f>
        <v/>
      </c>
      <c r="Y496" s="7" t="str">
        <f>IF(LEN(Template!AF496)=0,"",Template!AF496)</f>
        <v/>
      </c>
      <c r="Z496" s="7" t="str">
        <f>IF(LEN(Template!AG496)=0,"",Template!AG496)</f>
        <v/>
      </c>
      <c r="AA496" s="7" t="str">
        <f>IF(LEN(Template!AH496)=0,"",Template!AH496)</f>
        <v/>
      </c>
      <c r="AB496" s="7" t="str">
        <f>IF(LEN(Template!AI496)=0,"",Template!AI496)</f>
        <v/>
      </c>
      <c r="AC496" s="7" t="str">
        <f>IF(LEN(Template!AJ496)=0,"",Template!AJ496)</f>
        <v/>
      </c>
      <c r="AD496" s="7" t="str">
        <f>IF(LEN(Template!AK496)=0,"",Template!AK496)</f>
        <v/>
      </c>
      <c r="AE496" s="7" t="str">
        <f>IF(LEN(Template!AL496)=0,"",Template!AL496)</f>
        <v/>
      </c>
      <c r="AF496" s="7" t="str">
        <f>IF(LEN(Template!AM496)=0,"",Template!AM496)</f>
        <v/>
      </c>
      <c r="AG496" s="7" t="str">
        <f>IF(LEN(Template!AN496)=0,"",Template!AN496)</f>
        <v/>
      </c>
      <c r="AH496" s="7" t="str">
        <f>IF(LEN(Template!AO496)=0,"",Template!AO496)</f>
        <v/>
      </c>
      <c r="AI496" t="str">
        <f>IF(LEN(Template!AS496)=0,"",Template!AS496)</f>
        <v/>
      </c>
      <c r="AJ496" t="str">
        <f>IF(LEN(Template!AU496)=0,"",Template!AU496)</f>
        <v/>
      </c>
    </row>
    <row r="497" spans="1:36" x14ac:dyDescent="0.35">
      <c r="A497" s="7" t="str">
        <f ca="1">Template!A497</f>
        <v/>
      </c>
      <c r="B497" s="181" t="str">
        <f ca="1">Template!B497</f>
        <v/>
      </c>
      <c r="C497" t="str">
        <f ca="1">Template!C497</f>
        <v/>
      </c>
      <c r="D497" t="str">
        <f ca="1">Template!E497</f>
        <v/>
      </c>
      <c r="E497" s="7" t="str">
        <f ca="1">Template!G497</f>
        <v/>
      </c>
      <c r="F497" s="7" t="str">
        <f ca="1">Template!H497</f>
        <v/>
      </c>
      <c r="G497" s="7" t="str">
        <f ca="1">Template!I497</f>
        <v/>
      </c>
      <c r="H497" s="7" t="str">
        <f ca="1">Template!J497</f>
        <v/>
      </c>
      <c r="I497" s="7" t="str">
        <f ca="1">Template!K497</f>
        <v/>
      </c>
      <c r="J497" s="7" t="str">
        <f ca="1">Template!L497</f>
        <v/>
      </c>
      <c r="K497" s="7" t="str">
        <f ca="1">Template!M497</f>
        <v/>
      </c>
      <c r="L497" s="7" t="str">
        <f ca="1">Template!N497</f>
        <v/>
      </c>
      <c r="M497" s="7" t="str">
        <f ca="1">Template!O497</f>
        <v/>
      </c>
      <c r="N497" s="7" t="str">
        <f ca="1">Template!P497</f>
        <v/>
      </c>
      <c r="O497" s="7" t="str">
        <f ca="1">Template!Q497</f>
        <v/>
      </c>
      <c r="P497" s="7" t="str">
        <f ca="1">Template!R497</f>
        <v/>
      </c>
      <c r="Q497" s="7" t="str">
        <f ca="1">Template!S497</f>
        <v/>
      </c>
      <c r="R497" s="7" t="str">
        <f ca="1">Template!T497</f>
        <v/>
      </c>
      <c r="S497" s="7" t="str">
        <f ca="1">Template!U497</f>
        <v/>
      </c>
      <c r="T497" s="7" t="str">
        <f ca="1">Template!V497</f>
        <v/>
      </c>
      <c r="U497" s="7" t="str">
        <f ca="1">Template!W497</f>
        <v/>
      </c>
      <c r="V497" s="7" t="str">
        <f ca="1">Template!X497</f>
        <v/>
      </c>
      <c r="W497" s="7" t="str">
        <f ca="1">Template!Y497</f>
        <v/>
      </c>
      <c r="X497" t="str">
        <f ca="1">Template!AD497</f>
        <v/>
      </c>
      <c r="Y497" s="7" t="str">
        <f>IF(LEN(Template!AF497)=0,"",Template!AF497)</f>
        <v/>
      </c>
      <c r="Z497" s="7" t="str">
        <f>IF(LEN(Template!AG497)=0,"",Template!AG497)</f>
        <v/>
      </c>
      <c r="AA497" s="7" t="str">
        <f>IF(LEN(Template!AH497)=0,"",Template!AH497)</f>
        <v/>
      </c>
      <c r="AB497" s="7" t="str">
        <f>IF(LEN(Template!AI497)=0,"",Template!AI497)</f>
        <v/>
      </c>
      <c r="AC497" s="7" t="str">
        <f>IF(LEN(Template!AJ497)=0,"",Template!AJ497)</f>
        <v/>
      </c>
      <c r="AD497" s="7" t="str">
        <f>IF(LEN(Template!AK497)=0,"",Template!AK497)</f>
        <v/>
      </c>
      <c r="AE497" s="7" t="str">
        <f>IF(LEN(Template!AL497)=0,"",Template!AL497)</f>
        <v/>
      </c>
      <c r="AF497" s="7" t="str">
        <f>IF(LEN(Template!AM497)=0,"",Template!AM497)</f>
        <v/>
      </c>
      <c r="AG497" s="7" t="str">
        <f>IF(LEN(Template!AN497)=0,"",Template!AN497)</f>
        <v/>
      </c>
      <c r="AH497" s="7" t="str">
        <f>IF(LEN(Template!AO497)=0,"",Template!AO497)</f>
        <v/>
      </c>
      <c r="AI497" t="str">
        <f>IF(LEN(Template!AS497)=0,"",Template!AS497)</f>
        <v/>
      </c>
      <c r="AJ497" t="str">
        <f>IF(LEN(Template!AU497)=0,"",Template!AU497)</f>
        <v/>
      </c>
    </row>
    <row r="498" spans="1:36" x14ac:dyDescent="0.35">
      <c r="A498" s="7" t="str">
        <f ca="1">Template!A498</f>
        <v/>
      </c>
      <c r="B498" s="181" t="str">
        <f ca="1">Template!B498</f>
        <v/>
      </c>
      <c r="C498" t="str">
        <f ca="1">Template!C498</f>
        <v/>
      </c>
      <c r="D498" t="str">
        <f ca="1">Template!E498</f>
        <v/>
      </c>
      <c r="E498" s="7" t="str">
        <f ca="1">Template!G498</f>
        <v/>
      </c>
      <c r="F498" s="7" t="str">
        <f ca="1">Template!H498</f>
        <v/>
      </c>
      <c r="G498" s="7" t="str">
        <f ca="1">Template!I498</f>
        <v/>
      </c>
      <c r="H498" s="7" t="str">
        <f ca="1">Template!J498</f>
        <v/>
      </c>
      <c r="I498" s="7" t="str">
        <f ca="1">Template!K498</f>
        <v/>
      </c>
      <c r="J498" s="7" t="str">
        <f ca="1">Template!L498</f>
        <v/>
      </c>
      <c r="K498" s="7" t="str">
        <f ca="1">Template!M498</f>
        <v/>
      </c>
      <c r="L498" s="7" t="str">
        <f ca="1">Template!N498</f>
        <v/>
      </c>
      <c r="M498" s="7" t="str">
        <f ca="1">Template!O498</f>
        <v/>
      </c>
      <c r="N498" s="7" t="str">
        <f ca="1">Template!P498</f>
        <v/>
      </c>
      <c r="O498" s="7" t="str">
        <f ca="1">Template!Q498</f>
        <v/>
      </c>
      <c r="P498" s="7" t="str">
        <f ca="1">Template!R498</f>
        <v/>
      </c>
      <c r="Q498" s="7" t="str">
        <f ca="1">Template!S498</f>
        <v/>
      </c>
      <c r="R498" s="7" t="str">
        <f ca="1">Template!T498</f>
        <v/>
      </c>
      <c r="S498" s="7" t="str">
        <f ca="1">Template!U498</f>
        <v/>
      </c>
      <c r="T498" s="7" t="str">
        <f ca="1">Template!V498</f>
        <v/>
      </c>
      <c r="U498" s="7" t="str">
        <f ca="1">Template!W498</f>
        <v/>
      </c>
      <c r="V498" s="7" t="str">
        <f ca="1">Template!X498</f>
        <v/>
      </c>
      <c r="W498" s="7" t="str">
        <f ca="1">Template!Y498</f>
        <v/>
      </c>
      <c r="X498" t="str">
        <f ca="1">Template!AD498</f>
        <v/>
      </c>
      <c r="Y498" s="7" t="str">
        <f>IF(LEN(Template!AF498)=0,"",Template!AF498)</f>
        <v/>
      </c>
      <c r="Z498" s="7" t="str">
        <f>IF(LEN(Template!AG498)=0,"",Template!AG498)</f>
        <v/>
      </c>
      <c r="AA498" s="7" t="str">
        <f>IF(LEN(Template!AH498)=0,"",Template!AH498)</f>
        <v/>
      </c>
      <c r="AB498" s="7" t="str">
        <f>IF(LEN(Template!AI498)=0,"",Template!AI498)</f>
        <v/>
      </c>
      <c r="AC498" s="7" t="str">
        <f>IF(LEN(Template!AJ498)=0,"",Template!AJ498)</f>
        <v/>
      </c>
      <c r="AD498" s="7" t="str">
        <f>IF(LEN(Template!AK498)=0,"",Template!AK498)</f>
        <v/>
      </c>
      <c r="AE498" s="7" t="str">
        <f>IF(LEN(Template!AL498)=0,"",Template!AL498)</f>
        <v/>
      </c>
      <c r="AF498" s="7" t="str">
        <f>IF(LEN(Template!AM498)=0,"",Template!AM498)</f>
        <v/>
      </c>
      <c r="AG498" s="7" t="str">
        <f>IF(LEN(Template!AN498)=0,"",Template!AN498)</f>
        <v/>
      </c>
      <c r="AH498" s="7" t="str">
        <f>IF(LEN(Template!AO498)=0,"",Template!AO498)</f>
        <v/>
      </c>
      <c r="AI498" t="str">
        <f>IF(LEN(Template!AS498)=0,"",Template!AS498)</f>
        <v/>
      </c>
      <c r="AJ498" t="str">
        <f>IF(LEN(Template!AU498)=0,"",Template!AU498)</f>
        <v/>
      </c>
    </row>
    <row r="499" spans="1:36" x14ac:dyDescent="0.35">
      <c r="A499" s="7" t="str">
        <f ca="1">Template!A499</f>
        <v/>
      </c>
      <c r="B499" s="181" t="str">
        <f ca="1">Template!B499</f>
        <v/>
      </c>
      <c r="C499" t="str">
        <f ca="1">Template!C499</f>
        <v/>
      </c>
      <c r="D499" t="str">
        <f ca="1">Template!E499</f>
        <v/>
      </c>
      <c r="E499" s="7" t="str">
        <f ca="1">Template!G499</f>
        <v/>
      </c>
      <c r="F499" s="7" t="str">
        <f ca="1">Template!H499</f>
        <v/>
      </c>
      <c r="G499" s="7" t="str">
        <f ca="1">Template!I499</f>
        <v/>
      </c>
      <c r="H499" s="7" t="str">
        <f ca="1">Template!J499</f>
        <v/>
      </c>
      <c r="I499" s="7" t="str">
        <f ca="1">Template!K499</f>
        <v/>
      </c>
      <c r="J499" s="7" t="str">
        <f ca="1">Template!L499</f>
        <v/>
      </c>
      <c r="K499" s="7" t="str">
        <f ca="1">Template!M499</f>
        <v/>
      </c>
      <c r="L499" s="7" t="str">
        <f ca="1">Template!N499</f>
        <v/>
      </c>
      <c r="M499" s="7" t="str">
        <f ca="1">Template!O499</f>
        <v/>
      </c>
      <c r="N499" s="7" t="str">
        <f ca="1">Template!P499</f>
        <v/>
      </c>
      <c r="O499" s="7" t="str">
        <f ca="1">Template!Q499</f>
        <v/>
      </c>
      <c r="P499" s="7" t="str">
        <f ca="1">Template!R499</f>
        <v/>
      </c>
      <c r="Q499" s="7" t="str">
        <f ca="1">Template!S499</f>
        <v/>
      </c>
      <c r="R499" s="7" t="str">
        <f ca="1">Template!T499</f>
        <v/>
      </c>
      <c r="S499" s="7" t="str">
        <f ca="1">Template!U499</f>
        <v/>
      </c>
      <c r="T499" s="7" t="str">
        <f ca="1">Template!V499</f>
        <v/>
      </c>
      <c r="U499" s="7" t="str">
        <f ca="1">Template!W499</f>
        <v/>
      </c>
      <c r="V499" s="7" t="str">
        <f ca="1">Template!X499</f>
        <v/>
      </c>
      <c r="W499" s="7" t="str">
        <f ca="1">Template!Y499</f>
        <v/>
      </c>
      <c r="X499" t="str">
        <f ca="1">Template!AD499</f>
        <v/>
      </c>
      <c r="Y499" s="7" t="str">
        <f>IF(LEN(Template!AF499)=0,"",Template!AF499)</f>
        <v/>
      </c>
      <c r="Z499" s="7" t="str">
        <f>IF(LEN(Template!AG499)=0,"",Template!AG499)</f>
        <v/>
      </c>
      <c r="AA499" s="7" t="str">
        <f>IF(LEN(Template!AH499)=0,"",Template!AH499)</f>
        <v/>
      </c>
      <c r="AB499" s="7" t="str">
        <f>IF(LEN(Template!AI499)=0,"",Template!AI499)</f>
        <v/>
      </c>
      <c r="AC499" s="7" t="str">
        <f>IF(LEN(Template!AJ499)=0,"",Template!AJ499)</f>
        <v/>
      </c>
      <c r="AD499" s="7" t="str">
        <f>IF(LEN(Template!AK499)=0,"",Template!AK499)</f>
        <v/>
      </c>
      <c r="AE499" s="7" t="str">
        <f>IF(LEN(Template!AL499)=0,"",Template!AL499)</f>
        <v/>
      </c>
      <c r="AF499" s="7" t="str">
        <f>IF(LEN(Template!AM499)=0,"",Template!AM499)</f>
        <v/>
      </c>
      <c r="AG499" s="7" t="str">
        <f>IF(LEN(Template!AN499)=0,"",Template!AN499)</f>
        <v/>
      </c>
      <c r="AH499" s="7" t="str">
        <f>IF(LEN(Template!AO499)=0,"",Template!AO499)</f>
        <v/>
      </c>
      <c r="AI499" t="str">
        <f>IF(LEN(Template!AS499)=0,"",Template!AS499)</f>
        <v/>
      </c>
      <c r="AJ499" t="str">
        <f>IF(LEN(Template!AU499)=0,"",Template!AU499)</f>
        <v/>
      </c>
    </row>
    <row r="500" spans="1:36" x14ac:dyDescent="0.35">
      <c r="A500" s="7" t="str">
        <f ca="1">Template!A500</f>
        <v/>
      </c>
      <c r="B500" s="181" t="str">
        <f ca="1">Template!B500</f>
        <v/>
      </c>
      <c r="C500" t="str">
        <f ca="1">Template!C500</f>
        <v/>
      </c>
      <c r="D500" t="str">
        <f ca="1">Template!E500</f>
        <v/>
      </c>
      <c r="E500" s="7" t="str">
        <f ca="1">Template!G500</f>
        <v/>
      </c>
      <c r="F500" s="7" t="str">
        <f ca="1">Template!H500</f>
        <v/>
      </c>
      <c r="G500" s="7" t="str">
        <f ca="1">Template!I500</f>
        <v/>
      </c>
      <c r="H500" s="7" t="str">
        <f ca="1">Template!J500</f>
        <v/>
      </c>
      <c r="I500" s="7" t="str">
        <f ca="1">Template!K500</f>
        <v/>
      </c>
      <c r="J500" s="7" t="str">
        <f ca="1">Template!L500</f>
        <v/>
      </c>
      <c r="K500" s="7" t="str">
        <f ca="1">Template!M500</f>
        <v/>
      </c>
      <c r="L500" s="7" t="str">
        <f ca="1">Template!N500</f>
        <v/>
      </c>
      <c r="M500" s="7" t="str">
        <f ca="1">Template!O500</f>
        <v/>
      </c>
      <c r="N500" s="7" t="str">
        <f ca="1">Template!P500</f>
        <v/>
      </c>
      <c r="O500" s="7" t="str">
        <f ca="1">Template!Q500</f>
        <v/>
      </c>
      <c r="P500" s="7" t="str">
        <f ca="1">Template!R500</f>
        <v/>
      </c>
      <c r="Q500" s="7" t="str">
        <f ca="1">Template!S500</f>
        <v/>
      </c>
      <c r="R500" s="7" t="str">
        <f ca="1">Template!T500</f>
        <v/>
      </c>
      <c r="S500" s="7" t="str">
        <f ca="1">Template!U500</f>
        <v/>
      </c>
      <c r="T500" s="7" t="str">
        <f ca="1">Template!V500</f>
        <v/>
      </c>
      <c r="U500" s="7" t="str">
        <f ca="1">Template!W500</f>
        <v/>
      </c>
      <c r="V500" s="7" t="str">
        <f ca="1">Template!X500</f>
        <v/>
      </c>
      <c r="W500" s="7" t="str">
        <f ca="1">Template!Y500</f>
        <v/>
      </c>
      <c r="X500" t="str">
        <f ca="1">Template!AD500</f>
        <v/>
      </c>
      <c r="Y500" s="7" t="str">
        <f>IF(LEN(Template!AF500)=0,"",Template!AF500)</f>
        <v/>
      </c>
      <c r="Z500" s="7" t="str">
        <f>IF(LEN(Template!AG500)=0,"",Template!AG500)</f>
        <v/>
      </c>
      <c r="AA500" s="7" t="str">
        <f>IF(LEN(Template!AH500)=0,"",Template!AH500)</f>
        <v/>
      </c>
      <c r="AB500" s="7" t="str">
        <f>IF(LEN(Template!AI500)=0,"",Template!AI500)</f>
        <v/>
      </c>
      <c r="AC500" s="7" t="str">
        <f>IF(LEN(Template!AJ500)=0,"",Template!AJ500)</f>
        <v/>
      </c>
      <c r="AD500" s="7" t="str">
        <f>IF(LEN(Template!AK500)=0,"",Template!AK500)</f>
        <v/>
      </c>
      <c r="AE500" s="7" t="str">
        <f>IF(LEN(Template!AL500)=0,"",Template!AL500)</f>
        <v/>
      </c>
      <c r="AF500" s="7" t="str">
        <f>IF(LEN(Template!AM500)=0,"",Template!AM500)</f>
        <v/>
      </c>
      <c r="AG500" s="7" t="str">
        <f>IF(LEN(Template!AN500)=0,"",Template!AN500)</f>
        <v/>
      </c>
      <c r="AH500" s="7" t="str">
        <f>IF(LEN(Template!AO500)=0,"",Template!AO500)</f>
        <v/>
      </c>
      <c r="AI500" t="str">
        <f>IF(LEN(Template!AS500)=0,"",Template!AS500)</f>
        <v/>
      </c>
      <c r="AJ500" t="str">
        <f>IF(LEN(Template!AU500)=0,"",Template!AU500)</f>
        <v/>
      </c>
    </row>
    <row r="501" spans="1:36" x14ac:dyDescent="0.35">
      <c r="A501" s="7" t="str">
        <f ca="1">Template!A501</f>
        <v/>
      </c>
      <c r="B501" s="181" t="str">
        <f ca="1">Template!B501</f>
        <v/>
      </c>
      <c r="C501" t="str">
        <f ca="1">Template!C501</f>
        <v/>
      </c>
      <c r="D501" t="str">
        <f ca="1">Template!E501</f>
        <v/>
      </c>
      <c r="E501" s="7" t="str">
        <f ca="1">Template!G501</f>
        <v/>
      </c>
      <c r="F501" s="7" t="str">
        <f ca="1">Template!H501</f>
        <v/>
      </c>
      <c r="G501" s="7" t="str">
        <f ca="1">Template!I501</f>
        <v/>
      </c>
      <c r="H501" s="7" t="str">
        <f ca="1">Template!J501</f>
        <v/>
      </c>
      <c r="I501" s="7" t="str">
        <f ca="1">Template!K501</f>
        <v/>
      </c>
      <c r="J501" s="7" t="str">
        <f ca="1">Template!L501</f>
        <v/>
      </c>
      <c r="K501" s="7" t="str">
        <f ca="1">Template!M501</f>
        <v/>
      </c>
      <c r="L501" s="7" t="str">
        <f ca="1">Template!N501</f>
        <v/>
      </c>
      <c r="M501" s="7" t="str">
        <f ca="1">Template!O501</f>
        <v/>
      </c>
      <c r="N501" s="7" t="str">
        <f ca="1">Template!P501</f>
        <v/>
      </c>
      <c r="O501" s="7" t="str">
        <f ca="1">Template!Q501</f>
        <v/>
      </c>
      <c r="P501" s="7" t="str">
        <f ca="1">Template!R501</f>
        <v/>
      </c>
      <c r="Q501" s="7" t="str">
        <f ca="1">Template!S501</f>
        <v/>
      </c>
      <c r="R501" s="7" t="str">
        <f ca="1">Template!T501</f>
        <v/>
      </c>
      <c r="S501" s="7" t="str">
        <f ca="1">Template!U501</f>
        <v/>
      </c>
      <c r="T501" s="7" t="str">
        <f ca="1">Template!V501</f>
        <v/>
      </c>
      <c r="U501" s="7" t="str">
        <f ca="1">Template!W501</f>
        <v/>
      </c>
      <c r="V501" s="7" t="str">
        <f ca="1">Template!X501</f>
        <v/>
      </c>
      <c r="W501" s="7" t="str">
        <f ca="1">Template!Y501</f>
        <v/>
      </c>
      <c r="X501" t="str">
        <f ca="1">Template!AD501</f>
        <v/>
      </c>
      <c r="Y501" s="7" t="str">
        <f>IF(LEN(Template!AF501)=0,"",Template!AF501)</f>
        <v/>
      </c>
      <c r="Z501" s="7" t="str">
        <f>IF(LEN(Template!AG501)=0,"",Template!AG501)</f>
        <v/>
      </c>
      <c r="AA501" s="7" t="str">
        <f>IF(LEN(Template!AH501)=0,"",Template!AH501)</f>
        <v/>
      </c>
      <c r="AB501" s="7" t="str">
        <f>IF(LEN(Template!AI501)=0,"",Template!AI501)</f>
        <v/>
      </c>
      <c r="AC501" s="7" t="str">
        <f>IF(LEN(Template!AJ501)=0,"",Template!AJ501)</f>
        <v/>
      </c>
      <c r="AD501" s="7" t="str">
        <f>IF(LEN(Template!AK501)=0,"",Template!AK501)</f>
        <v/>
      </c>
      <c r="AE501" s="7" t="str">
        <f>IF(LEN(Template!AL501)=0,"",Template!AL501)</f>
        <v/>
      </c>
      <c r="AF501" s="7" t="str">
        <f>IF(LEN(Template!AM501)=0,"",Template!AM501)</f>
        <v/>
      </c>
      <c r="AG501" s="7" t="str">
        <f>IF(LEN(Template!AN501)=0,"",Template!AN501)</f>
        <v/>
      </c>
      <c r="AH501" s="7" t="str">
        <f>IF(LEN(Template!AO501)=0,"",Template!AO501)</f>
        <v/>
      </c>
      <c r="AI501" t="str">
        <f>IF(LEN(Template!AS501)=0,"",Template!AS501)</f>
        <v/>
      </c>
      <c r="AJ501" t="str">
        <f>IF(LEN(Template!AU501)=0,"",Template!AU501)</f>
        <v/>
      </c>
    </row>
    <row r="502" spans="1:36" x14ac:dyDescent="0.35">
      <c r="A502" s="7" t="str">
        <f ca="1">Template!A502</f>
        <v/>
      </c>
      <c r="B502" s="181" t="str">
        <f ca="1">Template!B502</f>
        <v/>
      </c>
      <c r="C502" t="str">
        <f ca="1">Template!C502</f>
        <v/>
      </c>
      <c r="D502" t="str">
        <f ca="1">Template!E502</f>
        <v/>
      </c>
      <c r="E502" s="7" t="str">
        <f ca="1">Template!G502</f>
        <v/>
      </c>
      <c r="F502" s="7" t="str">
        <f ca="1">Template!H502</f>
        <v/>
      </c>
      <c r="G502" s="7" t="str">
        <f ca="1">Template!I502</f>
        <v/>
      </c>
      <c r="H502" s="7" t="str">
        <f ca="1">Template!J502</f>
        <v/>
      </c>
      <c r="I502" s="7" t="str">
        <f ca="1">Template!K502</f>
        <v/>
      </c>
      <c r="J502" s="7" t="str">
        <f ca="1">Template!L502</f>
        <v/>
      </c>
      <c r="K502" s="7" t="str">
        <f ca="1">Template!M502</f>
        <v/>
      </c>
      <c r="L502" s="7" t="str">
        <f ca="1">Template!N502</f>
        <v/>
      </c>
      <c r="M502" s="7" t="str">
        <f ca="1">Template!O502</f>
        <v/>
      </c>
      <c r="N502" s="7" t="str">
        <f ca="1">Template!P502</f>
        <v/>
      </c>
      <c r="O502" s="7" t="str">
        <f ca="1">Template!Q502</f>
        <v/>
      </c>
      <c r="P502" s="7" t="str">
        <f ca="1">Template!R502</f>
        <v/>
      </c>
      <c r="Q502" s="7" t="str">
        <f ca="1">Template!S502</f>
        <v/>
      </c>
      <c r="R502" s="7" t="str">
        <f ca="1">Template!T502</f>
        <v/>
      </c>
      <c r="S502" s="7" t="str">
        <f ca="1">Template!U502</f>
        <v/>
      </c>
      <c r="T502" s="7" t="str">
        <f ca="1">Template!V502</f>
        <v/>
      </c>
      <c r="U502" s="7" t="str">
        <f ca="1">Template!W502</f>
        <v/>
      </c>
      <c r="V502" s="7" t="str">
        <f ca="1">Template!X502</f>
        <v/>
      </c>
      <c r="W502" s="7" t="str">
        <f ca="1">Template!Y502</f>
        <v/>
      </c>
      <c r="X502" t="str">
        <f ca="1">Template!AD502</f>
        <v/>
      </c>
      <c r="Y502" s="7" t="str">
        <f>IF(LEN(Template!AF502)=0,"",Template!AF502)</f>
        <v/>
      </c>
      <c r="Z502" s="7" t="str">
        <f>IF(LEN(Template!AG502)=0,"",Template!AG502)</f>
        <v/>
      </c>
      <c r="AA502" s="7" t="str">
        <f>IF(LEN(Template!AH502)=0,"",Template!AH502)</f>
        <v/>
      </c>
      <c r="AB502" s="7" t="str">
        <f>IF(LEN(Template!AI502)=0,"",Template!AI502)</f>
        <v/>
      </c>
      <c r="AC502" s="7" t="str">
        <f>IF(LEN(Template!AJ502)=0,"",Template!AJ502)</f>
        <v/>
      </c>
      <c r="AD502" s="7" t="str">
        <f>IF(LEN(Template!AK502)=0,"",Template!AK502)</f>
        <v/>
      </c>
      <c r="AE502" s="7" t="str">
        <f>IF(LEN(Template!AL502)=0,"",Template!AL502)</f>
        <v/>
      </c>
      <c r="AF502" s="7" t="str">
        <f>IF(LEN(Template!AM502)=0,"",Template!AM502)</f>
        <v/>
      </c>
      <c r="AG502" s="7" t="str">
        <f>IF(LEN(Template!AN502)=0,"",Template!AN502)</f>
        <v/>
      </c>
      <c r="AH502" s="7" t="str">
        <f>IF(LEN(Template!AO502)=0,"",Template!AO502)</f>
        <v/>
      </c>
      <c r="AI502" t="str">
        <f>IF(LEN(Template!AS502)=0,"",Template!AS502)</f>
        <v/>
      </c>
      <c r="AJ502" t="str">
        <f>IF(LEN(Template!AU502)=0,"",Template!AU502)</f>
        <v/>
      </c>
    </row>
    <row r="503" spans="1:36" x14ac:dyDescent="0.35">
      <c r="A503" s="7" t="str">
        <f ca="1">Template!A503</f>
        <v/>
      </c>
      <c r="B503" s="181" t="str">
        <f ca="1">Template!B503</f>
        <v/>
      </c>
      <c r="C503" t="str">
        <f ca="1">Template!C503</f>
        <v/>
      </c>
      <c r="D503" t="str">
        <f ca="1">Template!E503</f>
        <v/>
      </c>
      <c r="E503" s="7" t="str">
        <f ca="1">Template!G503</f>
        <v/>
      </c>
      <c r="F503" s="7" t="str">
        <f ca="1">Template!H503</f>
        <v/>
      </c>
      <c r="G503" s="7" t="str">
        <f ca="1">Template!I503</f>
        <v/>
      </c>
      <c r="H503" s="7" t="str">
        <f ca="1">Template!J503</f>
        <v/>
      </c>
      <c r="I503" s="7" t="str">
        <f ca="1">Template!K503</f>
        <v/>
      </c>
      <c r="J503" s="7" t="str">
        <f ca="1">Template!L503</f>
        <v/>
      </c>
      <c r="K503" s="7" t="str">
        <f ca="1">Template!M503</f>
        <v/>
      </c>
      <c r="L503" s="7" t="str">
        <f ca="1">Template!N503</f>
        <v/>
      </c>
      <c r="M503" s="7" t="str">
        <f ca="1">Template!O503</f>
        <v/>
      </c>
      <c r="N503" s="7" t="str">
        <f ca="1">Template!P503</f>
        <v/>
      </c>
      <c r="O503" s="7" t="str">
        <f ca="1">Template!Q503</f>
        <v/>
      </c>
      <c r="P503" s="7" t="str">
        <f ca="1">Template!R503</f>
        <v/>
      </c>
      <c r="Q503" s="7" t="str">
        <f ca="1">Template!S503</f>
        <v/>
      </c>
      <c r="R503" s="7" t="str">
        <f ca="1">Template!T503</f>
        <v/>
      </c>
      <c r="S503" s="7" t="str">
        <f ca="1">Template!U503</f>
        <v/>
      </c>
      <c r="T503" s="7" t="str">
        <f ca="1">Template!V503</f>
        <v/>
      </c>
      <c r="U503" s="7" t="str">
        <f ca="1">Template!W503</f>
        <v/>
      </c>
      <c r="V503" s="7" t="str">
        <f ca="1">Template!X503</f>
        <v/>
      </c>
      <c r="W503" s="7" t="str">
        <f ca="1">Template!Y503</f>
        <v/>
      </c>
      <c r="X503" t="str">
        <f ca="1">Template!AD503</f>
        <v/>
      </c>
      <c r="Y503" s="7" t="str">
        <f>IF(LEN(Template!AF503)=0,"",Template!AF503)</f>
        <v/>
      </c>
      <c r="Z503" s="7" t="str">
        <f>IF(LEN(Template!AG503)=0,"",Template!AG503)</f>
        <v/>
      </c>
      <c r="AA503" s="7" t="str">
        <f>IF(LEN(Template!AH503)=0,"",Template!AH503)</f>
        <v/>
      </c>
      <c r="AB503" s="7" t="str">
        <f>IF(LEN(Template!AI503)=0,"",Template!AI503)</f>
        <v/>
      </c>
      <c r="AC503" s="7" t="str">
        <f>IF(LEN(Template!AJ503)=0,"",Template!AJ503)</f>
        <v/>
      </c>
      <c r="AD503" s="7" t="str">
        <f>IF(LEN(Template!AK503)=0,"",Template!AK503)</f>
        <v/>
      </c>
      <c r="AE503" s="7" t="str">
        <f>IF(LEN(Template!AL503)=0,"",Template!AL503)</f>
        <v/>
      </c>
      <c r="AF503" s="7" t="str">
        <f>IF(LEN(Template!AM503)=0,"",Template!AM503)</f>
        <v/>
      </c>
      <c r="AG503" s="7" t="str">
        <f>IF(LEN(Template!AN503)=0,"",Template!AN503)</f>
        <v/>
      </c>
      <c r="AH503" s="7" t="str">
        <f>IF(LEN(Template!AO503)=0,"",Template!AO503)</f>
        <v/>
      </c>
      <c r="AI503" t="str">
        <f>IF(LEN(Template!AS503)=0,"",Template!AS503)</f>
        <v/>
      </c>
      <c r="AJ503" t="str">
        <f>IF(LEN(Template!AU503)=0,"",Template!AU503)</f>
        <v/>
      </c>
    </row>
    <row r="504" spans="1:36" x14ac:dyDescent="0.35">
      <c r="A504" s="7" t="str">
        <f ca="1">Template!A504</f>
        <v/>
      </c>
      <c r="B504" s="181" t="str">
        <f ca="1">Template!B504</f>
        <v/>
      </c>
      <c r="C504" t="str">
        <f ca="1">Template!C504</f>
        <v/>
      </c>
      <c r="D504" t="str">
        <f ca="1">Template!E504</f>
        <v/>
      </c>
      <c r="E504" s="7" t="str">
        <f ca="1">Template!G504</f>
        <v/>
      </c>
      <c r="F504" s="7" t="str">
        <f ca="1">Template!H504</f>
        <v/>
      </c>
      <c r="G504" s="7" t="str">
        <f ca="1">Template!I504</f>
        <v/>
      </c>
      <c r="H504" s="7" t="str">
        <f ca="1">Template!J504</f>
        <v/>
      </c>
      <c r="I504" s="7" t="str">
        <f ca="1">Template!K504</f>
        <v/>
      </c>
      <c r="J504" s="7" t="str">
        <f ca="1">Template!L504</f>
        <v/>
      </c>
      <c r="K504" s="7" t="str">
        <f ca="1">Template!M504</f>
        <v/>
      </c>
      <c r="L504" s="7" t="str">
        <f ca="1">Template!N504</f>
        <v/>
      </c>
      <c r="M504" s="7" t="str">
        <f ca="1">Template!O504</f>
        <v/>
      </c>
      <c r="N504" s="7" t="str">
        <f ca="1">Template!P504</f>
        <v/>
      </c>
      <c r="O504" s="7" t="str">
        <f ca="1">Template!Q504</f>
        <v/>
      </c>
      <c r="P504" s="7" t="str">
        <f ca="1">Template!R504</f>
        <v/>
      </c>
      <c r="Q504" s="7" t="str">
        <f ca="1">Template!S504</f>
        <v/>
      </c>
      <c r="R504" s="7" t="str">
        <f ca="1">Template!T504</f>
        <v/>
      </c>
      <c r="S504" s="7" t="str">
        <f ca="1">Template!U504</f>
        <v/>
      </c>
      <c r="T504" s="7" t="str">
        <f ca="1">Template!V504</f>
        <v/>
      </c>
      <c r="U504" s="7" t="str">
        <f ca="1">Template!W504</f>
        <v/>
      </c>
      <c r="V504" s="7" t="str">
        <f ca="1">Template!X504</f>
        <v/>
      </c>
      <c r="W504" s="7" t="str">
        <f ca="1">Template!Y504</f>
        <v/>
      </c>
      <c r="X504" t="str">
        <f ca="1">Template!AD504</f>
        <v/>
      </c>
      <c r="Y504" s="7" t="str">
        <f>IF(LEN(Template!AF504)=0,"",Template!AF504)</f>
        <v/>
      </c>
      <c r="Z504" s="7" t="str">
        <f>IF(LEN(Template!AG504)=0,"",Template!AG504)</f>
        <v/>
      </c>
      <c r="AA504" s="7" t="str">
        <f>IF(LEN(Template!AH504)=0,"",Template!AH504)</f>
        <v/>
      </c>
      <c r="AB504" s="7" t="str">
        <f>IF(LEN(Template!AI504)=0,"",Template!AI504)</f>
        <v/>
      </c>
      <c r="AC504" s="7" t="str">
        <f>IF(LEN(Template!AJ504)=0,"",Template!AJ504)</f>
        <v/>
      </c>
      <c r="AD504" s="7" t="str">
        <f>IF(LEN(Template!AK504)=0,"",Template!AK504)</f>
        <v/>
      </c>
      <c r="AE504" s="7" t="str">
        <f>IF(LEN(Template!AL504)=0,"",Template!AL504)</f>
        <v/>
      </c>
      <c r="AF504" s="7" t="str">
        <f>IF(LEN(Template!AM504)=0,"",Template!AM504)</f>
        <v/>
      </c>
      <c r="AG504" s="7" t="str">
        <f>IF(LEN(Template!AN504)=0,"",Template!AN504)</f>
        <v/>
      </c>
      <c r="AH504" s="7" t="str">
        <f>IF(LEN(Template!AO504)=0,"",Template!AO504)</f>
        <v/>
      </c>
      <c r="AI504" t="str">
        <f>IF(LEN(Template!AS504)=0,"",Template!AS504)</f>
        <v/>
      </c>
      <c r="AJ504" t="str">
        <f>IF(LEN(Template!AU504)=0,"",Template!AU504)</f>
        <v/>
      </c>
    </row>
    <row r="505" spans="1:36" x14ac:dyDescent="0.35">
      <c r="A505" s="7" t="str">
        <f ca="1">Template!A505</f>
        <v/>
      </c>
      <c r="B505" s="181" t="str">
        <f ca="1">Template!B505</f>
        <v/>
      </c>
      <c r="C505" t="str">
        <f ca="1">Template!C505</f>
        <v/>
      </c>
      <c r="D505" t="str">
        <f ca="1">Template!E505</f>
        <v/>
      </c>
      <c r="E505" s="7" t="str">
        <f ca="1">Template!G505</f>
        <v/>
      </c>
      <c r="F505" s="7" t="str">
        <f ca="1">Template!H505</f>
        <v/>
      </c>
      <c r="G505" s="7" t="str">
        <f ca="1">Template!I505</f>
        <v/>
      </c>
      <c r="H505" s="7" t="str">
        <f ca="1">Template!J505</f>
        <v/>
      </c>
      <c r="I505" s="7" t="str">
        <f ca="1">Template!K505</f>
        <v/>
      </c>
      <c r="J505" s="7" t="str">
        <f ca="1">Template!L505</f>
        <v/>
      </c>
      <c r="K505" s="7" t="str">
        <f ca="1">Template!M505</f>
        <v/>
      </c>
      <c r="L505" s="7" t="str">
        <f ca="1">Template!N505</f>
        <v/>
      </c>
      <c r="M505" s="7" t="str">
        <f ca="1">Template!O505</f>
        <v/>
      </c>
      <c r="N505" s="7" t="str">
        <f ca="1">Template!P505</f>
        <v/>
      </c>
      <c r="O505" s="7" t="str">
        <f ca="1">Template!Q505</f>
        <v/>
      </c>
      <c r="P505" s="7" t="str">
        <f ca="1">Template!R505</f>
        <v/>
      </c>
      <c r="Q505" s="7" t="str">
        <f ca="1">Template!S505</f>
        <v/>
      </c>
      <c r="R505" s="7" t="str">
        <f ca="1">Template!T505</f>
        <v/>
      </c>
      <c r="S505" s="7" t="str">
        <f ca="1">Template!U505</f>
        <v/>
      </c>
      <c r="T505" s="7" t="str">
        <f ca="1">Template!V505</f>
        <v/>
      </c>
      <c r="U505" s="7" t="str">
        <f ca="1">Template!W505</f>
        <v/>
      </c>
      <c r="V505" s="7" t="str">
        <f ca="1">Template!X505</f>
        <v/>
      </c>
      <c r="W505" s="7" t="str">
        <f ca="1">Template!Y505</f>
        <v/>
      </c>
      <c r="X505" t="str">
        <f ca="1">Template!AD505</f>
        <v/>
      </c>
      <c r="Y505" s="7" t="str">
        <f>IF(LEN(Template!AF505)=0,"",Template!AF505)</f>
        <v/>
      </c>
      <c r="Z505" s="7" t="str">
        <f>IF(LEN(Template!AG505)=0,"",Template!AG505)</f>
        <v/>
      </c>
      <c r="AA505" s="7" t="str">
        <f>IF(LEN(Template!AH505)=0,"",Template!AH505)</f>
        <v/>
      </c>
      <c r="AB505" s="7" t="str">
        <f>IF(LEN(Template!AI505)=0,"",Template!AI505)</f>
        <v/>
      </c>
      <c r="AC505" s="7" t="str">
        <f>IF(LEN(Template!AJ505)=0,"",Template!AJ505)</f>
        <v/>
      </c>
      <c r="AD505" s="7" t="str">
        <f>IF(LEN(Template!AK505)=0,"",Template!AK505)</f>
        <v/>
      </c>
      <c r="AE505" s="7" t="str">
        <f>IF(LEN(Template!AL505)=0,"",Template!AL505)</f>
        <v/>
      </c>
      <c r="AF505" s="7" t="str">
        <f>IF(LEN(Template!AM505)=0,"",Template!AM505)</f>
        <v/>
      </c>
      <c r="AG505" s="7" t="str">
        <f>IF(LEN(Template!AN505)=0,"",Template!AN505)</f>
        <v/>
      </c>
      <c r="AH505" s="7" t="str">
        <f>IF(LEN(Template!AO505)=0,"",Template!AO505)</f>
        <v/>
      </c>
      <c r="AI505" t="str">
        <f>IF(LEN(Template!AS505)=0,"",Template!AS505)</f>
        <v/>
      </c>
      <c r="AJ505" t="str">
        <f>IF(LEN(Template!AU505)=0,"",Template!AU505)</f>
        <v/>
      </c>
    </row>
    <row r="506" spans="1:36" x14ac:dyDescent="0.35">
      <c r="A506" s="7" t="str">
        <f ca="1">Template!A506</f>
        <v/>
      </c>
      <c r="B506" s="181" t="str">
        <f ca="1">Template!B506</f>
        <v/>
      </c>
      <c r="C506" t="str">
        <f ca="1">Template!C506</f>
        <v/>
      </c>
      <c r="D506" t="str">
        <f ca="1">Template!E506</f>
        <v/>
      </c>
      <c r="E506" s="7" t="str">
        <f ca="1">Template!G506</f>
        <v/>
      </c>
      <c r="F506" s="7" t="str">
        <f ca="1">Template!H506</f>
        <v/>
      </c>
      <c r="G506" s="7" t="str">
        <f ca="1">Template!I506</f>
        <v/>
      </c>
      <c r="H506" s="7" t="str">
        <f ca="1">Template!J506</f>
        <v/>
      </c>
      <c r="I506" s="7" t="str">
        <f ca="1">Template!K506</f>
        <v/>
      </c>
      <c r="J506" s="7" t="str">
        <f ca="1">Template!L506</f>
        <v/>
      </c>
      <c r="K506" s="7" t="str">
        <f ca="1">Template!M506</f>
        <v/>
      </c>
      <c r="L506" s="7" t="str">
        <f ca="1">Template!N506</f>
        <v/>
      </c>
      <c r="M506" s="7" t="str">
        <f ca="1">Template!O506</f>
        <v/>
      </c>
      <c r="N506" s="7" t="str">
        <f ca="1">Template!P506</f>
        <v/>
      </c>
      <c r="O506" s="7" t="str">
        <f ca="1">Template!Q506</f>
        <v/>
      </c>
      <c r="P506" s="7" t="str">
        <f ca="1">Template!R506</f>
        <v/>
      </c>
      <c r="Q506" s="7" t="str">
        <f ca="1">Template!S506</f>
        <v/>
      </c>
      <c r="R506" s="7" t="str">
        <f ca="1">Template!T506</f>
        <v/>
      </c>
      <c r="S506" s="7" t="str">
        <f ca="1">Template!U506</f>
        <v/>
      </c>
      <c r="T506" s="7" t="str">
        <f ca="1">Template!V506</f>
        <v/>
      </c>
      <c r="U506" s="7" t="str">
        <f ca="1">Template!W506</f>
        <v/>
      </c>
      <c r="V506" s="7" t="str">
        <f ca="1">Template!X506</f>
        <v/>
      </c>
      <c r="W506" s="7" t="str">
        <f ca="1">Template!Y506</f>
        <v/>
      </c>
      <c r="X506" t="str">
        <f ca="1">Template!AD506</f>
        <v/>
      </c>
      <c r="Y506" s="7" t="str">
        <f>IF(LEN(Template!AF506)=0,"",Template!AF506)</f>
        <v/>
      </c>
      <c r="Z506" s="7" t="str">
        <f>IF(LEN(Template!AG506)=0,"",Template!AG506)</f>
        <v/>
      </c>
      <c r="AA506" s="7" t="str">
        <f>IF(LEN(Template!AH506)=0,"",Template!AH506)</f>
        <v/>
      </c>
      <c r="AB506" s="7" t="str">
        <f>IF(LEN(Template!AI506)=0,"",Template!AI506)</f>
        <v/>
      </c>
      <c r="AC506" s="7" t="str">
        <f>IF(LEN(Template!AJ506)=0,"",Template!AJ506)</f>
        <v/>
      </c>
      <c r="AD506" s="7" t="str">
        <f>IF(LEN(Template!AK506)=0,"",Template!AK506)</f>
        <v/>
      </c>
      <c r="AE506" s="7" t="str">
        <f>IF(LEN(Template!AL506)=0,"",Template!AL506)</f>
        <v/>
      </c>
      <c r="AF506" s="7" t="str">
        <f>IF(LEN(Template!AM506)=0,"",Template!AM506)</f>
        <v/>
      </c>
      <c r="AG506" s="7" t="str">
        <f>IF(LEN(Template!AN506)=0,"",Template!AN506)</f>
        <v/>
      </c>
      <c r="AH506" s="7" t="str">
        <f>IF(LEN(Template!AO506)=0,"",Template!AO506)</f>
        <v/>
      </c>
      <c r="AI506" t="str">
        <f>IF(LEN(Template!AS506)=0,"",Template!AS506)</f>
        <v/>
      </c>
      <c r="AJ506" t="str">
        <f>IF(LEN(Template!AU506)=0,"",Template!AU506)</f>
        <v/>
      </c>
    </row>
    <row r="507" spans="1:36" x14ac:dyDescent="0.35">
      <c r="A507" s="7" t="str">
        <f ca="1">Template!A507</f>
        <v/>
      </c>
      <c r="B507" s="181" t="str">
        <f ca="1">Template!B507</f>
        <v/>
      </c>
      <c r="C507" t="str">
        <f ca="1">Template!C507</f>
        <v/>
      </c>
      <c r="D507" t="str">
        <f ca="1">Template!E507</f>
        <v/>
      </c>
      <c r="E507" s="7" t="str">
        <f ca="1">Template!G507</f>
        <v/>
      </c>
      <c r="F507" s="7" t="str">
        <f ca="1">Template!H507</f>
        <v/>
      </c>
      <c r="G507" s="7" t="str">
        <f ca="1">Template!I507</f>
        <v/>
      </c>
      <c r="H507" s="7" t="str">
        <f ca="1">Template!J507</f>
        <v/>
      </c>
      <c r="I507" s="7" t="str">
        <f ca="1">Template!K507</f>
        <v/>
      </c>
      <c r="J507" s="7" t="str">
        <f ca="1">Template!L507</f>
        <v/>
      </c>
      <c r="K507" s="7" t="str">
        <f ca="1">Template!M507</f>
        <v/>
      </c>
      <c r="L507" s="7" t="str">
        <f ca="1">Template!N507</f>
        <v/>
      </c>
      <c r="M507" s="7" t="str">
        <f ca="1">Template!O507</f>
        <v/>
      </c>
      <c r="N507" s="7" t="str">
        <f ca="1">Template!P507</f>
        <v/>
      </c>
      <c r="O507" s="7" t="str">
        <f ca="1">Template!Q507</f>
        <v/>
      </c>
      <c r="P507" s="7" t="str">
        <f ca="1">Template!R507</f>
        <v/>
      </c>
      <c r="Q507" s="7" t="str">
        <f ca="1">Template!S507</f>
        <v/>
      </c>
      <c r="R507" s="7" t="str">
        <f ca="1">Template!T507</f>
        <v/>
      </c>
      <c r="S507" s="7" t="str">
        <f ca="1">Template!U507</f>
        <v/>
      </c>
      <c r="T507" s="7" t="str">
        <f ca="1">Template!V507</f>
        <v/>
      </c>
      <c r="U507" s="7" t="str">
        <f ca="1">Template!W507</f>
        <v/>
      </c>
      <c r="V507" s="7" t="str">
        <f ca="1">Template!X507</f>
        <v/>
      </c>
      <c r="W507" s="7" t="str">
        <f ca="1">Template!Y507</f>
        <v/>
      </c>
      <c r="X507" t="str">
        <f ca="1">Template!AD507</f>
        <v/>
      </c>
      <c r="Y507" s="7" t="str">
        <f>IF(LEN(Template!AF507)=0,"",Template!AF507)</f>
        <v/>
      </c>
      <c r="Z507" s="7" t="str">
        <f>IF(LEN(Template!AG507)=0,"",Template!AG507)</f>
        <v/>
      </c>
      <c r="AA507" s="7" t="str">
        <f>IF(LEN(Template!AH507)=0,"",Template!AH507)</f>
        <v/>
      </c>
      <c r="AB507" s="7" t="str">
        <f>IF(LEN(Template!AI507)=0,"",Template!AI507)</f>
        <v/>
      </c>
      <c r="AC507" s="7" t="str">
        <f>IF(LEN(Template!AJ507)=0,"",Template!AJ507)</f>
        <v/>
      </c>
      <c r="AD507" s="7" t="str">
        <f>IF(LEN(Template!AK507)=0,"",Template!AK507)</f>
        <v/>
      </c>
      <c r="AE507" s="7" t="str">
        <f>IF(LEN(Template!AL507)=0,"",Template!AL507)</f>
        <v/>
      </c>
      <c r="AF507" s="7" t="str">
        <f>IF(LEN(Template!AM507)=0,"",Template!AM507)</f>
        <v/>
      </c>
      <c r="AG507" s="7" t="str">
        <f>IF(LEN(Template!AN507)=0,"",Template!AN507)</f>
        <v/>
      </c>
      <c r="AH507" s="7" t="str">
        <f>IF(LEN(Template!AO507)=0,"",Template!AO507)</f>
        <v/>
      </c>
      <c r="AI507" t="str">
        <f>IF(LEN(Template!AS507)=0,"",Template!AS507)</f>
        <v/>
      </c>
      <c r="AJ507" t="str">
        <f>IF(LEN(Template!AU507)=0,"",Template!AU507)</f>
        <v/>
      </c>
    </row>
    <row r="508" spans="1:36" x14ac:dyDescent="0.35">
      <c r="A508" s="7" t="str">
        <f ca="1">Template!A508</f>
        <v/>
      </c>
      <c r="B508" s="181" t="str">
        <f ca="1">Template!B508</f>
        <v/>
      </c>
      <c r="C508" t="str">
        <f ca="1">Template!C508</f>
        <v/>
      </c>
      <c r="D508" t="str">
        <f ca="1">Template!E508</f>
        <v/>
      </c>
      <c r="E508" s="7" t="str">
        <f ca="1">Template!G508</f>
        <v/>
      </c>
      <c r="F508" s="7" t="str">
        <f ca="1">Template!H508</f>
        <v/>
      </c>
      <c r="G508" s="7" t="str">
        <f ca="1">Template!I508</f>
        <v/>
      </c>
      <c r="H508" s="7" t="str">
        <f ca="1">Template!J508</f>
        <v/>
      </c>
      <c r="I508" s="7" t="str">
        <f ca="1">Template!K508</f>
        <v/>
      </c>
      <c r="J508" s="7" t="str">
        <f ca="1">Template!L508</f>
        <v/>
      </c>
      <c r="K508" s="7" t="str">
        <f ca="1">Template!M508</f>
        <v/>
      </c>
      <c r="L508" s="7" t="str">
        <f ca="1">Template!N508</f>
        <v/>
      </c>
      <c r="M508" s="7" t="str">
        <f ca="1">Template!O508</f>
        <v/>
      </c>
      <c r="N508" s="7" t="str">
        <f ca="1">Template!P508</f>
        <v/>
      </c>
      <c r="O508" s="7" t="str">
        <f ca="1">Template!Q508</f>
        <v/>
      </c>
      <c r="P508" s="7" t="str">
        <f ca="1">Template!R508</f>
        <v/>
      </c>
      <c r="Q508" s="7" t="str">
        <f ca="1">Template!S508</f>
        <v/>
      </c>
      <c r="R508" s="7" t="str">
        <f ca="1">Template!T508</f>
        <v/>
      </c>
      <c r="S508" s="7" t="str">
        <f ca="1">Template!U508</f>
        <v/>
      </c>
      <c r="T508" s="7" t="str">
        <f ca="1">Template!V508</f>
        <v/>
      </c>
      <c r="U508" s="7" t="str">
        <f ca="1">Template!W508</f>
        <v/>
      </c>
      <c r="V508" s="7" t="str">
        <f ca="1">Template!X508</f>
        <v/>
      </c>
      <c r="W508" s="7" t="str">
        <f ca="1">Template!Y508</f>
        <v/>
      </c>
      <c r="X508" t="str">
        <f ca="1">Template!AD508</f>
        <v/>
      </c>
      <c r="Y508" s="7" t="str">
        <f>IF(LEN(Template!AF508)=0,"",Template!AF508)</f>
        <v/>
      </c>
      <c r="Z508" s="7" t="str">
        <f>IF(LEN(Template!AG508)=0,"",Template!AG508)</f>
        <v/>
      </c>
      <c r="AA508" s="7" t="str">
        <f>IF(LEN(Template!AH508)=0,"",Template!AH508)</f>
        <v/>
      </c>
      <c r="AB508" s="7" t="str">
        <f>IF(LEN(Template!AI508)=0,"",Template!AI508)</f>
        <v/>
      </c>
      <c r="AC508" s="7" t="str">
        <f>IF(LEN(Template!AJ508)=0,"",Template!AJ508)</f>
        <v/>
      </c>
      <c r="AD508" s="7" t="str">
        <f>IF(LEN(Template!AK508)=0,"",Template!AK508)</f>
        <v/>
      </c>
      <c r="AE508" s="7" t="str">
        <f>IF(LEN(Template!AL508)=0,"",Template!AL508)</f>
        <v/>
      </c>
      <c r="AF508" s="7" t="str">
        <f>IF(LEN(Template!AM508)=0,"",Template!AM508)</f>
        <v/>
      </c>
      <c r="AG508" s="7" t="str">
        <f>IF(LEN(Template!AN508)=0,"",Template!AN508)</f>
        <v/>
      </c>
      <c r="AH508" s="7" t="str">
        <f>IF(LEN(Template!AO508)=0,"",Template!AO508)</f>
        <v/>
      </c>
      <c r="AI508" t="str">
        <f>IF(LEN(Template!AS508)=0,"",Template!AS508)</f>
        <v/>
      </c>
      <c r="AJ508" t="str">
        <f>IF(LEN(Template!AU508)=0,"",Template!AU508)</f>
        <v/>
      </c>
    </row>
    <row r="509" spans="1:36" x14ac:dyDescent="0.35">
      <c r="A509" s="7" t="str">
        <f ca="1">Template!A509</f>
        <v/>
      </c>
      <c r="B509" s="181" t="str">
        <f ca="1">Template!B509</f>
        <v/>
      </c>
      <c r="C509" t="str">
        <f ca="1">Template!C509</f>
        <v/>
      </c>
      <c r="D509" t="str">
        <f ca="1">Template!E509</f>
        <v/>
      </c>
      <c r="E509" s="7" t="str">
        <f ca="1">Template!G509</f>
        <v/>
      </c>
      <c r="F509" s="7" t="str">
        <f ca="1">Template!H509</f>
        <v/>
      </c>
      <c r="G509" s="7" t="str">
        <f ca="1">Template!I509</f>
        <v/>
      </c>
      <c r="H509" s="7" t="str">
        <f ca="1">Template!J509</f>
        <v/>
      </c>
      <c r="I509" s="7" t="str">
        <f ca="1">Template!K509</f>
        <v/>
      </c>
      <c r="J509" s="7" t="str">
        <f ca="1">Template!L509</f>
        <v/>
      </c>
      <c r="K509" s="7" t="str">
        <f ca="1">Template!M509</f>
        <v/>
      </c>
      <c r="L509" s="7" t="str">
        <f ca="1">Template!N509</f>
        <v/>
      </c>
      <c r="M509" s="7" t="str">
        <f ca="1">Template!O509</f>
        <v/>
      </c>
      <c r="N509" s="7" t="str">
        <f ca="1">Template!P509</f>
        <v/>
      </c>
      <c r="O509" s="7" t="str">
        <f ca="1">Template!Q509</f>
        <v/>
      </c>
      <c r="P509" s="7" t="str">
        <f ca="1">Template!R509</f>
        <v/>
      </c>
      <c r="Q509" s="7" t="str">
        <f ca="1">Template!S509</f>
        <v/>
      </c>
      <c r="R509" s="7" t="str">
        <f ca="1">Template!T509</f>
        <v/>
      </c>
      <c r="S509" s="7" t="str">
        <f ca="1">Template!U509</f>
        <v/>
      </c>
      <c r="T509" s="7" t="str">
        <f ca="1">Template!V509</f>
        <v/>
      </c>
      <c r="U509" s="7" t="str">
        <f ca="1">Template!W509</f>
        <v/>
      </c>
      <c r="V509" s="7" t="str">
        <f ca="1">Template!X509</f>
        <v/>
      </c>
      <c r="W509" s="7" t="str">
        <f ca="1">Template!Y509</f>
        <v/>
      </c>
      <c r="X509" t="str">
        <f ca="1">Template!AD509</f>
        <v/>
      </c>
      <c r="Y509" s="7" t="str">
        <f>IF(LEN(Template!AF509)=0,"",Template!AF509)</f>
        <v/>
      </c>
      <c r="Z509" s="7" t="str">
        <f>IF(LEN(Template!AG509)=0,"",Template!AG509)</f>
        <v/>
      </c>
      <c r="AA509" s="7" t="str">
        <f>IF(LEN(Template!AH509)=0,"",Template!AH509)</f>
        <v/>
      </c>
      <c r="AB509" s="7" t="str">
        <f>IF(LEN(Template!AI509)=0,"",Template!AI509)</f>
        <v/>
      </c>
      <c r="AC509" s="7" t="str">
        <f>IF(LEN(Template!AJ509)=0,"",Template!AJ509)</f>
        <v/>
      </c>
      <c r="AD509" s="7" t="str">
        <f>IF(LEN(Template!AK509)=0,"",Template!AK509)</f>
        <v/>
      </c>
      <c r="AE509" s="7" t="str">
        <f>IF(LEN(Template!AL509)=0,"",Template!AL509)</f>
        <v/>
      </c>
      <c r="AF509" s="7" t="str">
        <f>IF(LEN(Template!AM509)=0,"",Template!AM509)</f>
        <v/>
      </c>
      <c r="AG509" s="7" t="str">
        <f>IF(LEN(Template!AN509)=0,"",Template!AN509)</f>
        <v/>
      </c>
      <c r="AH509" s="7" t="str">
        <f>IF(LEN(Template!AO509)=0,"",Template!AO509)</f>
        <v/>
      </c>
      <c r="AI509" t="str">
        <f>IF(LEN(Template!AS509)=0,"",Template!AS509)</f>
        <v/>
      </c>
      <c r="AJ509" t="str">
        <f>IF(LEN(Template!AU509)=0,"",Template!AU509)</f>
        <v/>
      </c>
    </row>
    <row r="510" spans="1:36" x14ac:dyDescent="0.35">
      <c r="A510" s="7" t="str">
        <f ca="1">Template!A510</f>
        <v/>
      </c>
      <c r="B510" s="181" t="str">
        <f ca="1">Template!B510</f>
        <v/>
      </c>
      <c r="C510" t="str">
        <f ca="1">Template!C510</f>
        <v/>
      </c>
      <c r="D510" t="str">
        <f ca="1">Template!E510</f>
        <v/>
      </c>
      <c r="E510" s="7" t="str">
        <f ca="1">Template!G510</f>
        <v/>
      </c>
      <c r="F510" s="7" t="str">
        <f ca="1">Template!H510</f>
        <v/>
      </c>
      <c r="G510" s="7" t="str">
        <f ca="1">Template!I510</f>
        <v/>
      </c>
      <c r="H510" s="7" t="str">
        <f ca="1">Template!J510</f>
        <v/>
      </c>
      <c r="I510" s="7" t="str">
        <f ca="1">Template!K510</f>
        <v/>
      </c>
      <c r="J510" s="7" t="str">
        <f ca="1">Template!L510</f>
        <v/>
      </c>
      <c r="K510" s="7" t="str">
        <f ca="1">Template!M510</f>
        <v/>
      </c>
      <c r="L510" s="7" t="str">
        <f ca="1">Template!N510</f>
        <v/>
      </c>
      <c r="M510" s="7" t="str">
        <f ca="1">Template!O510</f>
        <v/>
      </c>
      <c r="N510" s="7" t="str">
        <f ca="1">Template!P510</f>
        <v/>
      </c>
      <c r="O510" s="7" t="str">
        <f ca="1">Template!Q510</f>
        <v/>
      </c>
      <c r="P510" s="7" t="str">
        <f ca="1">Template!R510</f>
        <v/>
      </c>
      <c r="Q510" s="7" t="str">
        <f ca="1">Template!S510</f>
        <v/>
      </c>
      <c r="R510" s="7" t="str">
        <f ca="1">Template!T510</f>
        <v/>
      </c>
      <c r="S510" s="7" t="str">
        <f ca="1">Template!U510</f>
        <v/>
      </c>
      <c r="T510" s="7" t="str">
        <f ca="1">Template!V510</f>
        <v/>
      </c>
      <c r="U510" s="7" t="str">
        <f ca="1">Template!W510</f>
        <v/>
      </c>
      <c r="V510" s="7" t="str">
        <f ca="1">Template!X510</f>
        <v/>
      </c>
      <c r="W510" s="7" t="str">
        <f ca="1">Template!Y510</f>
        <v/>
      </c>
      <c r="X510" t="str">
        <f ca="1">Template!AD510</f>
        <v/>
      </c>
      <c r="Y510" s="7" t="str">
        <f>IF(LEN(Template!AF510)=0,"",Template!AF510)</f>
        <v/>
      </c>
      <c r="Z510" s="7" t="str">
        <f>IF(LEN(Template!AG510)=0,"",Template!AG510)</f>
        <v/>
      </c>
      <c r="AA510" s="7" t="str">
        <f>IF(LEN(Template!AH510)=0,"",Template!AH510)</f>
        <v/>
      </c>
      <c r="AB510" s="7" t="str">
        <f>IF(LEN(Template!AI510)=0,"",Template!AI510)</f>
        <v/>
      </c>
      <c r="AC510" s="7" t="str">
        <f>IF(LEN(Template!AJ510)=0,"",Template!AJ510)</f>
        <v/>
      </c>
      <c r="AD510" s="7" t="str">
        <f>IF(LEN(Template!AK510)=0,"",Template!AK510)</f>
        <v/>
      </c>
      <c r="AE510" s="7" t="str">
        <f>IF(LEN(Template!AL510)=0,"",Template!AL510)</f>
        <v/>
      </c>
      <c r="AF510" s="7" t="str">
        <f>IF(LEN(Template!AM510)=0,"",Template!AM510)</f>
        <v/>
      </c>
      <c r="AG510" s="7" t="str">
        <f>IF(LEN(Template!AN510)=0,"",Template!AN510)</f>
        <v/>
      </c>
      <c r="AH510" s="7" t="str">
        <f>IF(LEN(Template!AO510)=0,"",Template!AO510)</f>
        <v/>
      </c>
      <c r="AI510" t="str">
        <f>IF(LEN(Template!AS510)=0,"",Template!AS510)</f>
        <v/>
      </c>
      <c r="AJ510" t="str">
        <f>IF(LEN(Template!AU510)=0,"",Template!AU510)</f>
        <v/>
      </c>
    </row>
    <row r="511" spans="1:36" x14ac:dyDescent="0.35">
      <c r="A511" s="7" t="str">
        <f ca="1">Template!A511</f>
        <v/>
      </c>
      <c r="B511" s="181" t="str">
        <f ca="1">Template!B511</f>
        <v/>
      </c>
      <c r="C511" t="str">
        <f ca="1">Template!C511</f>
        <v/>
      </c>
      <c r="D511" t="str">
        <f ca="1">Template!E511</f>
        <v/>
      </c>
      <c r="E511" s="7" t="str">
        <f ca="1">Template!G511</f>
        <v/>
      </c>
      <c r="F511" s="7" t="str">
        <f ca="1">Template!H511</f>
        <v/>
      </c>
      <c r="G511" s="7" t="str">
        <f ca="1">Template!I511</f>
        <v/>
      </c>
      <c r="H511" s="7" t="str">
        <f ca="1">Template!J511</f>
        <v/>
      </c>
      <c r="I511" s="7" t="str">
        <f ca="1">Template!K511</f>
        <v/>
      </c>
      <c r="J511" s="7" t="str">
        <f ca="1">Template!L511</f>
        <v/>
      </c>
      <c r="K511" s="7" t="str">
        <f ca="1">Template!M511</f>
        <v/>
      </c>
      <c r="L511" s="7" t="str">
        <f ca="1">Template!N511</f>
        <v/>
      </c>
      <c r="M511" s="7" t="str">
        <f ca="1">Template!O511</f>
        <v/>
      </c>
      <c r="N511" s="7" t="str">
        <f ca="1">Template!P511</f>
        <v/>
      </c>
      <c r="O511" s="7" t="str">
        <f ca="1">Template!Q511</f>
        <v/>
      </c>
      <c r="P511" s="7" t="str">
        <f ca="1">Template!R511</f>
        <v/>
      </c>
      <c r="Q511" s="7" t="str">
        <f ca="1">Template!S511</f>
        <v/>
      </c>
      <c r="R511" s="7" t="str">
        <f ca="1">Template!T511</f>
        <v/>
      </c>
      <c r="S511" s="7" t="str">
        <f ca="1">Template!U511</f>
        <v/>
      </c>
      <c r="T511" s="7" t="str">
        <f ca="1">Template!V511</f>
        <v/>
      </c>
      <c r="U511" s="7" t="str">
        <f ca="1">Template!W511</f>
        <v/>
      </c>
      <c r="V511" s="7" t="str">
        <f ca="1">Template!X511</f>
        <v/>
      </c>
      <c r="W511" s="7" t="str">
        <f ca="1">Template!Y511</f>
        <v/>
      </c>
      <c r="X511" t="str">
        <f ca="1">Template!AD511</f>
        <v/>
      </c>
      <c r="Y511" s="7" t="str">
        <f>IF(LEN(Template!AF511)=0,"",Template!AF511)</f>
        <v/>
      </c>
      <c r="Z511" s="7" t="str">
        <f>IF(LEN(Template!AG511)=0,"",Template!AG511)</f>
        <v/>
      </c>
      <c r="AA511" s="7" t="str">
        <f>IF(LEN(Template!AH511)=0,"",Template!AH511)</f>
        <v/>
      </c>
      <c r="AB511" s="7" t="str">
        <f>IF(LEN(Template!AI511)=0,"",Template!AI511)</f>
        <v/>
      </c>
      <c r="AC511" s="7" t="str">
        <f>IF(LEN(Template!AJ511)=0,"",Template!AJ511)</f>
        <v/>
      </c>
      <c r="AD511" s="7" t="str">
        <f>IF(LEN(Template!AK511)=0,"",Template!AK511)</f>
        <v/>
      </c>
      <c r="AE511" s="7" t="str">
        <f>IF(LEN(Template!AL511)=0,"",Template!AL511)</f>
        <v/>
      </c>
      <c r="AF511" s="7" t="str">
        <f>IF(LEN(Template!AM511)=0,"",Template!AM511)</f>
        <v/>
      </c>
      <c r="AG511" s="7" t="str">
        <f>IF(LEN(Template!AN511)=0,"",Template!AN511)</f>
        <v/>
      </c>
      <c r="AH511" s="7" t="str">
        <f>IF(LEN(Template!AO511)=0,"",Template!AO511)</f>
        <v/>
      </c>
      <c r="AI511" t="str">
        <f>IF(LEN(Template!AS511)=0,"",Template!AS511)</f>
        <v/>
      </c>
      <c r="AJ511" t="str">
        <f>IF(LEN(Template!AU511)=0,"",Template!AU511)</f>
        <v/>
      </c>
    </row>
    <row r="512" spans="1:36" x14ac:dyDescent="0.35">
      <c r="A512" s="7" t="str">
        <f ca="1">Template!A512</f>
        <v/>
      </c>
      <c r="B512" s="181" t="str">
        <f ca="1">Template!B512</f>
        <v/>
      </c>
      <c r="C512" t="str">
        <f ca="1">Template!C512</f>
        <v/>
      </c>
      <c r="D512" t="str">
        <f ca="1">Template!E512</f>
        <v/>
      </c>
      <c r="E512" s="7" t="str">
        <f ca="1">Template!G512</f>
        <v/>
      </c>
      <c r="F512" s="7" t="str">
        <f ca="1">Template!H512</f>
        <v/>
      </c>
      <c r="G512" s="7" t="str">
        <f ca="1">Template!I512</f>
        <v/>
      </c>
      <c r="H512" s="7" t="str">
        <f ca="1">Template!J512</f>
        <v/>
      </c>
      <c r="I512" s="7" t="str">
        <f ca="1">Template!K512</f>
        <v/>
      </c>
      <c r="J512" s="7" t="str">
        <f ca="1">Template!L512</f>
        <v/>
      </c>
      <c r="K512" s="7" t="str">
        <f ca="1">Template!M512</f>
        <v/>
      </c>
      <c r="L512" s="7" t="str">
        <f ca="1">Template!N512</f>
        <v/>
      </c>
      <c r="M512" s="7" t="str">
        <f ca="1">Template!O512</f>
        <v/>
      </c>
      <c r="N512" s="7" t="str">
        <f ca="1">Template!P512</f>
        <v/>
      </c>
      <c r="O512" s="7" t="str">
        <f ca="1">Template!Q512</f>
        <v/>
      </c>
      <c r="P512" s="7" t="str">
        <f ca="1">Template!R512</f>
        <v/>
      </c>
      <c r="Q512" s="7" t="str">
        <f ca="1">Template!S512</f>
        <v/>
      </c>
      <c r="R512" s="7" t="str">
        <f ca="1">Template!T512</f>
        <v/>
      </c>
      <c r="S512" s="7" t="str">
        <f ca="1">Template!U512</f>
        <v/>
      </c>
      <c r="T512" s="7" t="str">
        <f ca="1">Template!V512</f>
        <v/>
      </c>
      <c r="U512" s="7" t="str">
        <f ca="1">Template!W512</f>
        <v/>
      </c>
      <c r="V512" s="7" t="str">
        <f ca="1">Template!X512</f>
        <v/>
      </c>
      <c r="W512" s="7" t="str">
        <f ca="1">Template!Y512</f>
        <v/>
      </c>
      <c r="X512" t="str">
        <f ca="1">Template!AD512</f>
        <v/>
      </c>
      <c r="Y512" s="7" t="str">
        <f>IF(LEN(Template!AF512)=0,"",Template!AF512)</f>
        <v/>
      </c>
      <c r="Z512" s="7" t="str">
        <f>IF(LEN(Template!AG512)=0,"",Template!AG512)</f>
        <v/>
      </c>
      <c r="AA512" s="7" t="str">
        <f>IF(LEN(Template!AH512)=0,"",Template!AH512)</f>
        <v/>
      </c>
      <c r="AB512" s="7" t="str">
        <f>IF(LEN(Template!AI512)=0,"",Template!AI512)</f>
        <v/>
      </c>
      <c r="AC512" s="7" t="str">
        <f>IF(LEN(Template!AJ512)=0,"",Template!AJ512)</f>
        <v/>
      </c>
      <c r="AD512" s="7" t="str">
        <f>IF(LEN(Template!AK512)=0,"",Template!AK512)</f>
        <v/>
      </c>
      <c r="AE512" s="7" t="str">
        <f>IF(LEN(Template!AL512)=0,"",Template!AL512)</f>
        <v/>
      </c>
      <c r="AF512" s="7" t="str">
        <f>IF(LEN(Template!AM512)=0,"",Template!AM512)</f>
        <v/>
      </c>
      <c r="AG512" s="7" t="str">
        <f>IF(LEN(Template!AN512)=0,"",Template!AN512)</f>
        <v/>
      </c>
      <c r="AH512" s="7" t="str">
        <f>IF(LEN(Template!AO512)=0,"",Template!AO512)</f>
        <v/>
      </c>
      <c r="AI512" t="str">
        <f>IF(LEN(Template!AS512)=0,"",Template!AS512)</f>
        <v/>
      </c>
      <c r="AJ512" t="str">
        <f>IF(LEN(Template!AU512)=0,"",Template!AU512)</f>
        <v/>
      </c>
    </row>
    <row r="513" spans="1:36" x14ac:dyDescent="0.35">
      <c r="A513" s="7" t="str">
        <f ca="1">Template!A513</f>
        <v/>
      </c>
      <c r="B513" s="181" t="str">
        <f ca="1">Template!B513</f>
        <v/>
      </c>
      <c r="C513" t="str">
        <f ca="1">Template!C513</f>
        <v/>
      </c>
      <c r="D513" t="str">
        <f ca="1">Template!E513</f>
        <v/>
      </c>
      <c r="E513" s="7" t="str">
        <f ca="1">Template!G513</f>
        <v/>
      </c>
      <c r="F513" s="7" t="str">
        <f ca="1">Template!H513</f>
        <v/>
      </c>
      <c r="G513" s="7" t="str">
        <f ca="1">Template!I513</f>
        <v/>
      </c>
      <c r="H513" s="7" t="str">
        <f ca="1">Template!J513</f>
        <v/>
      </c>
      <c r="I513" s="7" t="str">
        <f ca="1">Template!K513</f>
        <v/>
      </c>
      <c r="J513" s="7" t="str">
        <f ca="1">Template!L513</f>
        <v/>
      </c>
      <c r="K513" s="7" t="str">
        <f ca="1">Template!M513</f>
        <v/>
      </c>
      <c r="L513" s="7" t="str">
        <f ca="1">Template!N513</f>
        <v/>
      </c>
      <c r="M513" s="7" t="str">
        <f ca="1">Template!O513</f>
        <v/>
      </c>
      <c r="N513" s="7" t="str">
        <f ca="1">Template!P513</f>
        <v/>
      </c>
      <c r="O513" s="7" t="str">
        <f ca="1">Template!Q513</f>
        <v/>
      </c>
      <c r="P513" s="7" t="str">
        <f ca="1">Template!R513</f>
        <v/>
      </c>
      <c r="Q513" s="7" t="str">
        <f ca="1">Template!S513</f>
        <v/>
      </c>
      <c r="R513" s="7" t="str">
        <f ca="1">Template!T513</f>
        <v/>
      </c>
      <c r="S513" s="7" t="str">
        <f ca="1">Template!U513</f>
        <v/>
      </c>
      <c r="T513" s="7" t="str">
        <f ca="1">Template!V513</f>
        <v/>
      </c>
      <c r="U513" s="7" t="str">
        <f ca="1">Template!W513</f>
        <v/>
      </c>
      <c r="V513" s="7" t="str">
        <f ca="1">Template!X513</f>
        <v/>
      </c>
      <c r="W513" s="7" t="str">
        <f ca="1">Template!Y513</f>
        <v/>
      </c>
      <c r="X513" t="str">
        <f ca="1">Template!AD513</f>
        <v/>
      </c>
      <c r="Y513" s="7" t="str">
        <f>IF(LEN(Template!AF513)=0,"",Template!AF513)</f>
        <v/>
      </c>
      <c r="Z513" s="7" t="str">
        <f>IF(LEN(Template!AG513)=0,"",Template!AG513)</f>
        <v/>
      </c>
      <c r="AA513" s="7" t="str">
        <f>IF(LEN(Template!AH513)=0,"",Template!AH513)</f>
        <v/>
      </c>
      <c r="AB513" s="7" t="str">
        <f>IF(LEN(Template!AI513)=0,"",Template!AI513)</f>
        <v/>
      </c>
      <c r="AC513" s="7" t="str">
        <f>IF(LEN(Template!AJ513)=0,"",Template!AJ513)</f>
        <v/>
      </c>
      <c r="AD513" s="7" t="str">
        <f>IF(LEN(Template!AK513)=0,"",Template!AK513)</f>
        <v/>
      </c>
      <c r="AE513" s="7" t="str">
        <f>IF(LEN(Template!AL513)=0,"",Template!AL513)</f>
        <v/>
      </c>
      <c r="AF513" s="7" t="str">
        <f>IF(LEN(Template!AM513)=0,"",Template!AM513)</f>
        <v/>
      </c>
      <c r="AG513" s="7" t="str">
        <f>IF(LEN(Template!AN513)=0,"",Template!AN513)</f>
        <v/>
      </c>
      <c r="AH513" s="7" t="str">
        <f>IF(LEN(Template!AO513)=0,"",Template!AO513)</f>
        <v/>
      </c>
      <c r="AI513" t="str">
        <f>IF(LEN(Template!AS513)=0,"",Template!AS513)</f>
        <v/>
      </c>
      <c r="AJ513" t="str">
        <f>IF(LEN(Template!AU513)=0,"",Template!AU513)</f>
        <v/>
      </c>
    </row>
    <row r="514" spans="1:36" x14ac:dyDescent="0.35">
      <c r="A514" s="7" t="str">
        <f ca="1">Template!A514</f>
        <v/>
      </c>
      <c r="B514" s="181" t="str">
        <f ca="1">Template!B514</f>
        <v/>
      </c>
      <c r="C514" t="str">
        <f ca="1">Template!C514</f>
        <v/>
      </c>
      <c r="D514" t="str">
        <f ca="1">Template!E514</f>
        <v/>
      </c>
      <c r="E514" s="7" t="str">
        <f ca="1">Template!G514</f>
        <v/>
      </c>
      <c r="F514" s="7" t="str">
        <f ca="1">Template!H514</f>
        <v/>
      </c>
      <c r="G514" s="7" t="str">
        <f ca="1">Template!I514</f>
        <v/>
      </c>
      <c r="H514" s="7" t="str">
        <f ca="1">Template!J514</f>
        <v/>
      </c>
      <c r="I514" s="7" t="str">
        <f ca="1">Template!K514</f>
        <v/>
      </c>
      <c r="J514" s="7" t="str">
        <f ca="1">Template!L514</f>
        <v/>
      </c>
      <c r="K514" s="7" t="str">
        <f ca="1">Template!M514</f>
        <v/>
      </c>
      <c r="L514" s="7" t="str">
        <f ca="1">Template!N514</f>
        <v/>
      </c>
      <c r="M514" s="7" t="str">
        <f ca="1">Template!O514</f>
        <v/>
      </c>
      <c r="N514" s="7" t="str">
        <f ca="1">Template!P514</f>
        <v/>
      </c>
      <c r="O514" s="7" t="str">
        <f ca="1">Template!Q514</f>
        <v/>
      </c>
      <c r="P514" s="7" t="str">
        <f ca="1">Template!R514</f>
        <v/>
      </c>
      <c r="Q514" s="7" t="str">
        <f ca="1">Template!S514</f>
        <v/>
      </c>
      <c r="R514" s="7" t="str">
        <f ca="1">Template!T514</f>
        <v/>
      </c>
      <c r="S514" s="7" t="str">
        <f ca="1">Template!U514</f>
        <v/>
      </c>
      <c r="T514" s="7" t="str">
        <f ca="1">Template!V514</f>
        <v/>
      </c>
      <c r="U514" s="7" t="str">
        <f ca="1">Template!W514</f>
        <v/>
      </c>
      <c r="V514" s="7" t="str">
        <f ca="1">Template!X514</f>
        <v/>
      </c>
      <c r="W514" s="7" t="str">
        <f ca="1">Template!Y514</f>
        <v/>
      </c>
      <c r="X514" t="str">
        <f ca="1">Template!AD514</f>
        <v/>
      </c>
      <c r="Y514" s="7" t="str">
        <f>IF(LEN(Template!AF514)=0,"",Template!AF514)</f>
        <v/>
      </c>
      <c r="Z514" s="7" t="str">
        <f>IF(LEN(Template!AG514)=0,"",Template!AG514)</f>
        <v/>
      </c>
      <c r="AA514" s="7" t="str">
        <f>IF(LEN(Template!AH514)=0,"",Template!AH514)</f>
        <v/>
      </c>
      <c r="AB514" s="7" t="str">
        <f>IF(LEN(Template!AI514)=0,"",Template!AI514)</f>
        <v/>
      </c>
      <c r="AC514" s="7" t="str">
        <f>IF(LEN(Template!AJ514)=0,"",Template!AJ514)</f>
        <v/>
      </c>
      <c r="AD514" s="7" t="str">
        <f>IF(LEN(Template!AK514)=0,"",Template!AK514)</f>
        <v/>
      </c>
      <c r="AE514" s="7" t="str">
        <f>IF(LEN(Template!AL514)=0,"",Template!AL514)</f>
        <v/>
      </c>
      <c r="AF514" s="7" t="str">
        <f>IF(LEN(Template!AM514)=0,"",Template!AM514)</f>
        <v/>
      </c>
      <c r="AG514" s="7" t="str">
        <f>IF(LEN(Template!AN514)=0,"",Template!AN514)</f>
        <v/>
      </c>
      <c r="AH514" s="7" t="str">
        <f>IF(LEN(Template!AO514)=0,"",Template!AO514)</f>
        <v/>
      </c>
      <c r="AI514" t="str">
        <f>IF(LEN(Template!AS514)=0,"",Template!AS514)</f>
        <v/>
      </c>
      <c r="AJ514" t="str">
        <f>IF(LEN(Template!AU514)=0,"",Template!AU514)</f>
        <v/>
      </c>
    </row>
    <row r="515" spans="1:36" x14ac:dyDescent="0.35">
      <c r="A515" s="7" t="str">
        <f ca="1">Template!A515</f>
        <v/>
      </c>
      <c r="B515" s="181" t="str">
        <f ca="1">Template!B515</f>
        <v/>
      </c>
      <c r="C515" t="str">
        <f ca="1">Template!C515</f>
        <v/>
      </c>
      <c r="D515" t="str">
        <f ca="1">Template!E515</f>
        <v/>
      </c>
      <c r="E515" s="7" t="str">
        <f ca="1">Template!G515</f>
        <v/>
      </c>
      <c r="F515" s="7" t="str">
        <f ca="1">Template!H515</f>
        <v/>
      </c>
      <c r="G515" s="7" t="str">
        <f ca="1">Template!I515</f>
        <v/>
      </c>
      <c r="H515" s="7" t="str">
        <f ca="1">Template!J515</f>
        <v/>
      </c>
      <c r="I515" s="7" t="str">
        <f ca="1">Template!K515</f>
        <v/>
      </c>
      <c r="J515" s="7" t="str">
        <f ca="1">Template!L515</f>
        <v/>
      </c>
      <c r="K515" s="7" t="str">
        <f ca="1">Template!M515</f>
        <v/>
      </c>
      <c r="L515" s="7" t="str">
        <f ca="1">Template!N515</f>
        <v/>
      </c>
      <c r="M515" s="7" t="str">
        <f ca="1">Template!O515</f>
        <v/>
      </c>
      <c r="N515" s="7" t="str">
        <f ca="1">Template!P515</f>
        <v/>
      </c>
      <c r="O515" s="7" t="str">
        <f ca="1">Template!Q515</f>
        <v/>
      </c>
      <c r="P515" s="7" t="str">
        <f ca="1">Template!R515</f>
        <v/>
      </c>
      <c r="Q515" s="7" t="str">
        <f ca="1">Template!S515</f>
        <v/>
      </c>
      <c r="R515" s="7" t="str">
        <f ca="1">Template!T515</f>
        <v/>
      </c>
      <c r="S515" s="7" t="str">
        <f ca="1">Template!U515</f>
        <v/>
      </c>
      <c r="T515" s="7" t="str">
        <f ca="1">Template!V515</f>
        <v/>
      </c>
      <c r="U515" s="7" t="str">
        <f ca="1">Template!W515</f>
        <v/>
      </c>
      <c r="V515" s="7" t="str">
        <f ca="1">Template!X515</f>
        <v/>
      </c>
      <c r="W515" s="7" t="str">
        <f ca="1">Template!Y515</f>
        <v/>
      </c>
      <c r="X515" t="str">
        <f ca="1">Template!AD515</f>
        <v/>
      </c>
      <c r="Y515" s="7" t="str">
        <f>IF(LEN(Template!AF515)=0,"",Template!AF515)</f>
        <v/>
      </c>
      <c r="Z515" s="7" t="str">
        <f>IF(LEN(Template!AG515)=0,"",Template!AG515)</f>
        <v/>
      </c>
      <c r="AA515" s="7" t="str">
        <f>IF(LEN(Template!AH515)=0,"",Template!AH515)</f>
        <v/>
      </c>
      <c r="AB515" s="7" t="str">
        <f>IF(LEN(Template!AI515)=0,"",Template!AI515)</f>
        <v/>
      </c>
      <c r="AC515" s="7" t="str">
        <f>IF(LEN(Template!AJ515)=0,"",Template!AJ515)</f>
        <v/>
      </c>
      <c r="AD515" s="7" t="str">
        <f>IF(LEN(Template!AK515)=0,"",Template!AK515)</f>
        <v/>
      </c>
      <c r="AE515" s="7" t="str">
        <f>IF(LEN(Template!AL515)=0,"",Template!AL515)</f>
        <v/>
      </c>
      <c r="AF515" s="7" t="str">
        <f>IF(LEN(Template!AM515)=0,"",Template!AM515)</f>
        <v/>
      </c>
      <c r="AG515" s="7" t="str">
        <f>IF(LEN(Template!AN515)=0,"",Template!AN515)</f>
        <v/>
      </c>
      <c r="AH515" s="7" t="str">
        <f>IF(LEN(Template!AO515)=0,"",Template!AO515)</f>
        <v/>
      </c>
      <c r="AI515" t="str">
        <f>IF(LEN(Template!AS515)=0,"",Template!AS515)</f>
        <v/>
      </c>
      <c r="AJ515" t="str">
        <f>IF(LEN(Template!AU515)=0,"",Template!AU515)</f>
        <v/>
      </c>
    </row>
    <row r="516" spans="1:36" x14ac:dyDescent="0.35">
      <c r="A516" s="7" t="str">
        <f ca="1">Template!A516</f>
        <v/>
      </c>
      <c r="B516" s="181" t="str">
        <f ca="1">Template!B516</f>
        <v/>
      </c>
      <c r="C516" t="str">
        <f ca="1">Template!C516</f>
        <v/>
      </c>
      <c r="D516" t="str">
        <f ca="1">Template!E516</f>
        <v/>
      </c>
      <c r="E516" s="7" t="str">
        <f ca="1">Template!G516</f>
        <v/>
      </c>
      <c r="F516" s="7" t="str">
        <f ca="1">Template!H516</f>
        <v/>
      </c>
      <c r="G516" s="7" t="str">
        <f ca="1">Template!I516</f>
        <v/>
      </c>
      <c r="H516" s="7" t="str">
        <f ca="1">Template!J516</f>
        <v/>
      </c>
      <c r="I516" s="7" t="str">
        <f ca="1">Template!K516</f>
        <v/>
      </c>
      <c r="J516" s="7" t="str">
        <f ca="1">Template!L516</f>
        <v/>
      </c>
      <c r="K516" s="7" t="str">
        <f ca="1">Template!M516</f>
        <v/>
      </c>
      <c r="L516" s="7" t="str">
        <f ca="1">Template!N516</f>
        <v/>
      </c>
      <c r="M516" s="7" t="str">
        <f ca="1">Template!O516</f>
        <v/>
      </c>
      <c r="N516" s="7" t="str">
        <f ca="1">Template!P516</f>
        <v/>
      </c>
      <c r="O516" s="7" t="str">
        <f ca="1">Template!Q516</f>
        <v/>
      </c>
      <c r="P516" s="7" t="str">
        <f ca="1">Template!R516</f>
        <v/>
      </c>
      <c r="Q516" s="7" t="str">
        <f ca="1">Template!S516</f>
        <v/>
      </c>
      <c r="R516" s="7" t="str">
        <f ca="1">Template!T516</f>
        <v/>
      </c>
      <c r="S516" s="7" t="str">
        <f ca="1">Template!U516</f>
        <v/>
      </c>
      <c r="T516" s="7" t="str">
        <f ca="1">Template!V516</f>
        <v/>
      </c>
      <c r="U516" s="7" t="str">
        <f ca="1">Template!W516</f>
        <v/>
      </c>
      <c r="V516" s="7" t="str">
        <f ca="1">Template!X516</f>
        <v/>
      </c>
      <c r="W516" s="7" t="str">
        <f ca="1">Template!Y516</f>
        <v/>
      </c>
      <c r="X516" t="str">
        <f ca="1">Template!AD516</f>
        <v/>
      </c>
      <c r="Y516" s="7" t="str">
        <f>IF(LEN(Template!AF516)=0,"",Template!AF516)</f>
        <v/>
      </c>
      <c r="Z516" s="7" t="str">
        <f>IF(LEN(Template!AG516)=0,"",Template!AG516)</f>
        <v/>
      </c>
      <c r="AA516" s="7" t="str">
        <f>IF(LEN(Template!AH516)=0,"",Template!AH516)</f>
        <v/>
      </c>
      <c r="AB516" s="7" t="str">
        <f>IF(LEN(Template!AI516)=0,"",Template!AI516)</f>
        <v/>
      </c>
      <c r="AC516" s="7" t="str">
        <f>IF(LEN(Template!AJ516)=0,"",Template!AJ516)</f>
        <v/>
      </c>
      <c r="AD516" s="7" t="str">
        <f>IF(LEN(Template!AK516)=0,"",Template!AK516)</f>
        <v/>
      </c>
      <c r="AE516" s="7" t="str">
        <f>IF(LEN(Template!AL516)=0,"",Template!AL516)</f>
        <v/>
      </c>
      <c r="AF516" s="7" t="str">
        <f>IF(LEN(Template!AM516)=0,"",Template!AM516)</f>
        <v/>
      </c>
      <c r="AG516" s="7" t="str">
        <f>IF(LEN(Template!AN516)=0,"",Template!AN516)</f>
        <v/>
      </c>
      <c r="AH516" s="7" t="str">
        <f>IF(LEN(Template!AO516)=0,"",Template!AO516)</f>
        <v/>
      </c>
      <c r="AI516" t="str">
        <f>IF(LEN(Template!AS516)=0,"",Template!AS516)</f>
        <v/>
      </c>
      <c r="AJ516" t="str">
        <f>IF(LEN(Template!AU516)=0,"",Template!AU516)</f>
        <v/>
      </c>
    </row>
    <row r="517" spans="1:36" x14ac:dyDescent="0.35">
      <c r="A517" s="7" t="str">
        <f ca="1">Template!A517</f>
        <v/>
      </c>
      <c r="B517" s="181" t="str">
        <f ca="1">Template!B517</f>
        <v/>
      </c>
      <c r="C517" t="str">
        <f ca="1">Template!C517</f>
        <v/>
      </c>
      <c r="D517" t="str">
        <f ca="1">Template!E517</f>
        <v/>
      </c>
      <c r="E517" s="7" t="str">
        <f ca="1">Template!G517</f>
        <v/>
      </c>
      <c r="F517" s="7" t="str">
        <f ca="1">Template!H517</f>
        <v/>
      </c>
      <c r="G517" s="7" t="str">
        <f ca="1">Template!I517</f>
        <v/>
      </c>
      <c r="H517" s="7" t="str">
        <f ca="1">Template!J517</f>
        <v/>
      </c>
      <c r="I517" s="7" t="str">
        <f ca="1">Template!K517</f>
        <v/>
      </c>
      <c r="J517" s="7" t="str">
        <f ca="1">Template!L517</f>
        <v/>
      </c>
      <c r="K517" s="7" t="str">
        <f ca="1">Template!M517</f>
        <v/>
      </c>
      <c r="L517" s="7" t="str">
        <f ca="1">Template!N517</f>
        <v/>
      </c>
      <c r="M517" s="7" t="str">
        <f ca="1">Template!O517</f>
        <v/>
      </c>
      <c r="N517" s="7" t="str">
        <f ca="1">Template!P517</f>
        <v/>
      </c>
      <c r="O517" s="7" t="str">
        <f ca="1">Template!Q517</f>
        <v/>
      </c>
      <c r="P517" s="7" t="str">
        <f ca="1">Template!R517</f>
        <v/>
      </c>
      <c r="Q517" s="7" t="str">
        <f ca="1">Template!S517</f>
        <v/>
      </c>
      <c r="R517" s="7" t="str">
        <f ca="1">Template!T517</f>
        <v/>
      </c>
      <c r="S517" s="7" t="str">
        <f ca="1">Template!U517</f>
        <v/>
      </c>
      <c r="T517" s="7" t="str">
        <f ca="1">Template!V517</f>
        <v/>
      </c>
      <c r="U517" s="7" t="str">
        <f ca="1">Template!W517</f>
        <v/>
      </c>
      <c r="V517" s="7" t="str">
        <f ca="1">Template!X517</f>
        <v/>
      </c>
      <c r="W517" s="7" t="str">
        <f ca="1">Template!Y517</f>
        <v/>
      </c>
      <c r="X517" t="str">
        <f ca="1">Template!AD517</f>
        <v/>
      </c>
      <c r="Y517" s="7" t="str">
        <f>IF(LEN(Template!AF517)=0,"",Template!AF517)</f>
        <v/>
      </c>
      <c r="Z517" s="7" t="str">
        <f>IF(LEN(Template!AG517)=0,"",Template!AG517)</f>
        <v/>
      </c>
      <c r="AA517" s="7" t="str">
        <f>IF(LEN(Template!AH517)=0,"",Template!AH517)</f>
        <v/>
      </c>
      <c r="AB517" s="7" t="str">
        <f>IF(LEN(Template!AI517)=0,"",Template!AI517)</f>
        <v/>
      </c>
      <c r="AC517" s="7" t="str">
        <f>IF(LEN(Template!AJ517)=0,"",Template!AJ517)</f>
        <v/>
      </c>
      <c r="AD517" s="7" t="str">
        <f>IF(LEN(Template!AK517)=0,"",Template!AK517)</f>
        <v/>
      </c>
      <c r="AE517" s="7" t="str">
        <f>IF(LEN(Template!AL517)=0,"",Template!AL517)</f>
        <v/>
      </c>
      <c r="AF517" s="7" t="str">
        <f>IF(LEN(Template!AM517)=0,"",Template!AM517)</f>
        <v/>
      </c>
      <c r="AG517" s="7" t="str">
        <f>IF(LEN(Template!AN517)=0,"",Template!AN517)</f>
        <v/>
      </c>
      <c r="AH517" s="7" t="str">
        <f>IF(LEN(Template!AO517)=0,"",Template!AO517)</f>
        <v/>
      </c>
      <c r="AI517" t="str">
        <f>IF(LEN(Template!AS517)=0,"",Template!AS517)</f>
        <v/>
      </c>
      <c r="AJ517" t="str">
        <f>IF(LEN(Template!AU517)=0,"",Template!AU517)</f>
        <v/>
      </c>
    </row>
    <row r="518" spans="1:36" x14ac:dyDescent="0.35">
      <c r="A518" s="7" t="str">
        <f ca="1">Template!A518</f>
        <v/>
      </c>
      <c r="B518" s="181" t="str">
        <f ca="1">Template!B518</f>
        <v/>
      </c>
      <c r="C518" t="str">
        <f ca="1">Template!C518</f>
        <v/>
      </c>
      <c r="D518" t="str">
        <f ca="1">Template!E518</f>
        <v/>
      </c>
      <c r="E518" s="7" t="str">
        <f ca="1">Template!G518</f>
        <v/>
      </c>
      <c r="F518" s="7" t="str">
        <f ca="1">Template!H518</f>
        <v/>
      </c>
      <c r="G518" s="7" t="str">
        <f ca="1">Template!I518</f>
        <v/>
      </c>
      <c r="H518" s="7" t="str">
        <f ca="1">Template!J518</f>
        <v/>
      </c>
      <c r="I518" s="7" t="str">
        <f ca="1">Template!K518</f>
        <v/>
      </c>
      <c r="J518" s="7" t="str">
        <f ca="1">Template!L518</f>
        <v/>
      </c>
      <c r="K518" s="7" t="str">
        <f ca="1">Template!M518</f>
        <v/>
      </c>
      <c r="L518" s="7" t="str">
        <f ca="1">Template!N518</f>
        <v/>
      </c>
      <c r="M518" s="7" t="str">
        <f ca="1">Template!O518</f>
        <v/>
      </c>
      <c r="N518" s="7" t="str">
        <f ca="1">Template!P518</f>
        <v/>
      </c>
      <c r="O518" s="7" t="str">
        <f ca="1">Template!Q518</f>
        <v/>
      </c>
      <c r="P518" s="7" t="str">
        <f ca="1">Template!R518</f>
        <v/>
      </c>
      <c r="Q518" s="7" t="str">
        <f ca="1">Template!S518</f>
        <v/>
      </c>
      <c r="R518" s="7" t="str">
        <f ca="1">Template!T518</f>
        <v/>
      </c>
      <c r="S518" s="7" t="str">
        <f ca="1">Template!U518</f>
        <v/>
      </c>
      <c r="T518" s="7" t="str">
        <f ca="1">Template!V518</f>
        <v/>
      </c>
      <c r="U518" s="7" t="str">
        <f ca="1">Template!W518</f>
        <v/>
      </c>
      <c r="V518" s="7" t="str">
        <f ca="1">Template!X518</f>
        <v/>
      </c>
      <c r="W518" s="7" t="str">
        <f ca="1">Template!Y518</f>
        <v/>
      </c>
      <c r="X518" t="str">
        <f ca="1">Template!AD518</f>
        <v/>
      </c>
      <c r="Y518" s="7" t="str">
        <f>IF(LEN(Template!AF518)=0,"",Template!AF518)</f>
        <v/>
      </c>
      <c r="Z518" s="7" t="str">
        <f>IF(LEN(Template!AG518)=0,"",Template!AG518)</f>
        <v/>
      </c>
      <c r="AA518" s="7" t="str">
        <f>IF(LEN(Template!AH518)=0,"",Template!AH518)</f>
        <v/>
      </c>
      <c r="AB518" s="7" t="str">
        <f>IF(LEN(Template!AI518)=0,"",Template!AI518)</f>
        <v/>
      </c>
      <c r="AC518" s="7" t="str">
        <f>IF(LEN(Template!AJ518)=0,"",Template!AJ518)</f>
        <v/>
      </c>
      <c r="AD518" s="7" t="str">
        <f>IF(LEN(Template!AK518)=0,"",Template!AK518)</f>
        <v/>
      </c>
      <c r="AE518" s="7" t="str">
        <f>IF(LEN(Template!AL518)=0,"",Template!AL518)</f>
        <v/>
      </c>
      <c r="AF518" s="7" t="str">
        <f>IF(LEN(Template!AM518)=0,"",Template!AM518)</f>
        <v/>
      </c>
      <c r="AG518" s="7" t="str">
        <f>IF(LEN(Template!AN518)=0,"",Template!AN518)</f>
        <v/>
      </c>
      <c r="AH518" s="7" t="str">
        <f>IF(LEN(Template!AO518)=0,"",Template!AO518)</f>
        <v/>
      </c>
      <c r="AI518" t="str">
        <f>IF(LEN(Template!AS518)=0,"",Template!AS518)</f>
        <v/>
      </c>
      <c r="AJ518" t="str">
        <f>IF(LEN(Template!AU518)=0,"",Template!AU518)</f>
        <v/>
      </c>
    </row>
    <row r="519" spans="1:36" x14ac:dyDescent="0.35">
      <c r="A519" s="7" t="str">
        <f ca="1">Template!A519</f>
        <v/>
      </c>
      <c r="B519" s="181" t="str">
        <f ca="1">Template!B519</f>
        <v/>
      </c>
      <c r="C519" t="str">
        <f ca="1">Template!C519</f>
        <v/>
      </c>
      <c r="D519" t="str">
        <f ca="1">Template!E519</f>
        <v/>
      </c>
      <c r="E519" s="7" t="str">
        <f ca="1">Template!G519</f>
        <v/>
      </c>
      <c r="F519" s="7" t="str">
        <f ca="1">Template!H519</f>
        <v/>
      </c>
      <c r="G519" s="7" t="str">
        <f ca="1">Template!I519</f>
        <v/>
      </c>
      <c r="H519" s="7" t="str">
        <f ca="1">Template!J519</f>
        <v/>
      </c>
      <c r="I519" s="7" t="str">
        <f ca="1">Template!K519</f>
        <v/>
      </c>
      <c r="J519" s="7" t="str">
        <f ca="1">Template!L519</f>
        <v/>
      </c>
      <c r="K519" s="7" t="str">
        <f ca="1">Template!M519</f>
        <v/>
      </c>
      <c r="L519" s="7" t="str">
        <f ca="1">Template!N519</f>
        <v/>
      </c>
      <c r="M519" s="7" t="str">
        <f ca="1">Template!O519</f>
        <v/>
      </c>
      <c r="N519" s="7" t="str">
        <f ca="1">Template!P519</f>
        <v/>
      </c>
      <c r="O519" s="7" t="str">
        <f ca="1">Template!Q519</f>
        <v/>
      </c>
      <c r="P519" s="7" t="str">
        <f ca="1">Template!R519</f>
        <v/>
      </c>
      <c r="Q519" s="7" t="str">
        <f ca="1">Template!S519</f>
        <v/>
      </c>
      <c r="R519" s="7" t="str">
        <f ca="1">Template!T519</f>
        <v/>
      </c>
      <c r="S519" s="7" t="str">
        <f ca="1">Template!U519</f>
        <v/>
      </c>
      <c r="T519" s="7" t="str">
        <f ca="1">Template!V519</f>
        <v/>
      </c>
      <c r="U519" s="7" t="str">
        <f ca="1">Template!W519</f>
        <v/>
      </c>
      <c r="V519" s="7" t="str">
        <f ca="1">Template!X519</f>
        <v/>
      </c>
      <c r="W519" s="7" t="str">
        <f ca="1">Template!Y519</f>
        <v/>
      </c>
      <c r="X519" t="str">
        <f ca="1">Template!AD519</f>
        <v/>
      </c>
      <c r="Y519" s="7" t="str">
        <f>IF(LEN(Template!AF519)=0,"",Template!AF519)</f>
        <v/>
      </c>
      <c r="Z519" s="7" t="str">
        <f>IF(LEN(Template!AG519)=0,"",Template!AG519)</f>
        <v/>
      </c>
      <c r="AA519" s="7" t="str">
        <f>IF(LEN(Template!AH519)=0,"",Template!AH519)</f>
        <v/>
      </c>
      <c r="AB519" s="7" t="str">
        <f>IF(LEN(Template!AI519)=0,"",Template!AI519)</f>
        <v/>
      </c>
      <c r="AC519" s="7" t="str">
        <f>IF(LEN(Template!AJ519)=0,"",Template!AJ519)</f>
        <v/>
      </c>
      <c r="AD519" s="7" t="str">
        <f>IF(LEN(Template!AK519)=0,"",Template!AK519)</f>
        <v/>
      </c>
      <c r="AE519" s="7" t="str">
        <f>IF(LEN(Template!AL519)=0,"",Template!AL519)</f>
        <v/>
      </c>
      <c r="AF519" s="7" t="str">
        <f>IF(LEN(Template!AM519)=0,"",Template!AM519)</f>
        <v/>
      </c>
      <c r="AG519" s="7" t="str">
        <f>IF(LEN(Template!AN519)=0,"",Template!AN519)</f>
        <v/>
      </c>
      <c r="AH519" s="7" t="str">
        <f>IF(LEN(Template!AO519)=0,"",Template!AO519)</f>
        <v/>
      </c>
      <c r="AI519" t="str">
        <f>IF(LEN(Template!AS519)=0,"",Template!AS519)</f>
        <v/>
      </c>
      <c r="AJ519" t="str">
        <f>IF(LEN(Template!AU519)=0,"",Template!AU519)</f>
        <v/>
      </c>
    </row>
    <row r="520" spans="1:36" x14ac:dyDescent="0.35">
      <c r="A520" s="7" t="str">
        <f ca="1">Template!A520</f>
        <v/>
      </c>
      <c r="B520" s="181" t="str">
        <f ca="1">Template!B520</f>
        <v/>
      </c>
      <c r="C520" t="str">
        <f ca="1">Template!C520</f>
        <v/>
      </c>
      <c r="D520" t="str">
        <f ca="1">Template!E520</f>
        <v/>
      </c>
      <c r="E520" s="7" t="str">
        <f ca="1">Template!G520</f>
        <v/>
      </c>
      <c r="F520" s="7" t="str">
        <f ca="1">Template!H520</f>
        <v/>
      </c>
      <c r="G520" s="7" t="str">
        <f ca="1">Template!I520</f>
        <v/>
      </c>
      <c r="H520" s="7" t="str">
        <f ca="1">Template!J520</f>
        <v/>
      </c>
      <c r="I520" s="7" t="str">
        <f ca="1">Template!K520</f>
        <v/>
      </c>
      <c r="J520" s="7" t="str">
        <f ca="1">Template!L520</f>
        <v/>
      </c>
      <c r="K520" s="7" t="str">
        <f ca="1">Template!M520</f>
        <v/>
      </c>
      <c r="L520" s="7" t="str">
        <f ca="1">Template!N520</f>
        <v/>
      </c>
      <c r="M520" s="7" t="str">
        <f ca="1">Template!O520</f>
        <v/>
      </c>
      <c r="N520" s="7" t="str">
        <f ca="1">Template!P520</f>
        <v/>
      </c>
      <c r="O520" s="7" t="str">
        <f ca="1">Template!Q520</f>
        <v/>
      </c>
      <c r="P520" s="7" t="str">
        <f ca="1">Template!R520</f>
        <v/>
      </c>
      <c r="Q520" s="7" t="str">
        <f ca="1">Template!S520</f>
        <v/>
      </c>
      <c r="R520" s="7" t="str">
        <f ca="1">Template!T520</f>
        <v/>
      </c>
      <c r="S520" s="7" t="str">
        <f ca="1">Template!U520</f>
        <v/>
      </c>
      <c r="T520" s="7" t="str">
        <f ca="1">Template!V520</f>
        <v/>
      </c>
      <c r="U520" s="7" t="str">
        <f ca="1">Template!W520</f>
        <v/>
      </c>
      <c r="V520" s="7" t="str">
        <f ca="1">Template!X520</f>
        <v/>
      </c>
      <c r="W520" s="7" t="str">
        <f ca="1">Template!Y520</f>
        <v/>
      </c>
      <c r="X520" t="str">
        <f ca="1">Template!AD520</f>
        <v/>
      </c>
      <c r="Y520" s="7" t="str">
        <f>IF(LEN(Template!AF520)=0,"",Template!AF520)</f>
        <v/>
      </c>
      <c r="Z520" s="7" t="str">
        <f>IF(LEN(Template!AG520)=0,"",Template!AG520)</f>
        <v/>
      </c>
      <c r="AA520" s="7" t="str">
        <f>IF(LEN(Template!AH520)=0,"",Template!AH520)</f>
        <v/>
      </c>
      <c r="AB520" s="7" t="str">
        <f>IF(LEN(Template!AI520)=0,"",Template!AI520)</f>
        <v/>
      </c>
      <c r="AC520" s="7" t="str">
        <f>IF(LEN(Template!AJ520)=0,"",Template!AJ520)</f>
        <v/>
      </c>
      <c r="AD520" s="7" t="str">
        <f>IF(LEN(Template!AK520)=0,"",Template!AK520)</f>
        <v/>
      </c>
      <c r="AE520" s="7" t="str">
        <f>IF(LEN(Template!AL520)=0,"",Template!AL520)</f>
        <v/>
      </c>
      <c r="AF520" s="7" t="str">
        <f>IF(LEN(Template!AM520)=0,"",Template!AM520)</f>
        <v/>
      </c>
      <c r="AG520" s="7" t="str">
        <f>IF(LEN(Template!AN520)=0,"",Template!AN520)</f>
        <v/>
      </c>
      <c r="AH520" s="7" t="str">
        <f>IF(LEN(Template!AO520)=0,"",Template!AO520)</f>
        <v/>
      </c>
      <c r="AI520" t="str">
        <f>IF(LEN(Template!AS520)=0,"",Template!AS520)</f>
        <v/>
      </c>
      <c r="AJ520" t="str">
        <f>IF(LEN(Template!AU520)=0,"",Template!AU520)</f>
        <v/>
      </c>
    </row>
    <row r="521" spans="1:36" x14ac:dyDescent="0.35">
      <c r="A521" s="7" t="str">
        <f ca="1">Template!A521</f>
        <v/>
      </c>
      <c r="B521" s="181" t="str">
        <f ca="1">Template!B521</f>
        <v/>
      </c>
      <c r="C521" t="str">
        <f ca="1">Template!C521</f>
        <v/>
      </c>
      <c r="D521" t="str">
        <f ca="1">Template!E521</f>
        <v/>
      </c>
      <c r="E521" s="7" t="str">
        <f ca="1">Template!G521</f>
        <v/>
      </c>
      <c r="F521" s="7" t="str">
        <f ca="1">Template!H521</f>
        <v/>
      </c>
      <c r="G521" s="7" t="str">
        <f ca="1">Template!I521</f>
        <v/>
      </c>
      <c r="H521" s="7" t="str">
        <f ca="1">Template!J521</f>
        <v/>
      </c>
      <c r="I521" s="7" t="str">
        <f ca="1">Template!K521</f>
        <v/>
      </c>
      <c r="J521" s="7" t="str">
        <f ca="1">Template!L521</f>
        <v/>
      </c>
      <c r="K521" s="7" t="str">
        <f ca="1">Template!M521</f>
        <v/>
      </c>
      <c r="L521" s="7" t="str">
        <f ca="1">Template!N521</f>
        <v/>
      </c>
      <c r="M521" s="7" t="str">
        <f ca="1">Template!O521</f>
        <v/>
      </c>
      <c r="N521" s="7" t="str">
        <f ca="1">Template!P521</f>
        <v/>
      </c>
      <c r="O521" s="7" t="str">
        <f ca="1">Template!Q521</f>
        <v/>
      </c>
      <c r="P521" s="7" t="str">
        <f ca="1">Template!R521</f>
        <v/>
      </c>
      <c r="Q521" s="7" t="str">
        <f ca="1">Template!S521</f>
        <v/>
      </c>
      <c r="R521" s="7" t="str">
        <f ca="1">Template!T521</f>
        <v/>
      </c>
      <c r="S521" s="7" t="str">
        <f ca="1">Template!U521</f>
        <v/>
      </c>
      <c r="T521" s="7" t="str">
        <f ca="1">Template!V521</f>
        <v/>
      </c>
      <c r="U521" s="7" t="str">
        <f ca="1">Template!W521</f>
        <v/>
      </c>
      <c r="V521" s="7" t="str">
        <f ca="1">Template!X521</f>
        <v/>
      </c>
      <c r="W521" s="7" t="str">
        <f ca="1">Template!Y521</f>
        <v/>
      </c>
      <c r="X521" t="str">
        <f ca="1">Template!AD521</f>
        <v/>
      </c>
      <c r="Y521" s="7" t="str">
        <f>IF(LEN(Template!AF521)=0,"",Template!AF521)</f>
        <v/>
      </c>
      <c r="Z521" s="7" t="str">
        <f>IF(LEN(Template!AG521)=0,"",Template!AG521)</f>
        <v/>
      </c>
      <c r="AA521" s="7" t="str">
        <f>IF(LEN(Template!AH521)=0,"",Template!AH521)</f>
        <v/>
      </c>
      <c r="AB521" s="7" t="str">
        <f>IF(LEN(Template!AI521)=0,"",Template!AI521)</f>
        <v/>
      </c>
      <c r="AC521" s="7" t="str">
        <f>IF(LEN(Template!AJ521)=0,"",Template!AJ521)</f>
        <v/>
      </c>
      <c r="AD521" s="7" t="str">
        <f>IF(LEN(Template!AK521)=0,"",Template!AK521)</f>
        <v/>
      </c>
      <c r="AE521" s="7" t="str">
        <f>IF(LEN(Template!AL521)=0,"",Template!AL521)</f>
        <v/>
      </c>
      <c r="AF521" s="7" t="str">
        <f>IF(LEN(Template!AM521)=0,"",Template!AM521)</f>
        <v/>
      </c>
      <c r="AG521" s="7" t="str">
        <f>IF(LEN(Template!AN521)=0,"",Template!AN521)</f>
        <v/>
      </c>
      <c r="AH521" s="7" t="str">
        <f>IF(LEN(Template!AO521)=0,"",Template!AO521)</f>
        <v/>
      </c>
      <c r="AI521" t="str">
        <f>IF(LEN(Template!AS521)=0,"",Template!AS521)</f>
        <v/>
      </c>
      <c r="AJ521" t="str">
        <f>IF(LEN(Template!AU521)=0,"",Template!AU521)</f>
        <v/>
      </c>
    </row>
    <row r="522" spans="1:36" x14ac:dyDescent="0.35">
      <c r="A522" s="7" t="str">
        <f ca="1">Template!A522</f>
        <v/>
      </c>
      <c r="B522" s="181" t="str">
        <f ca="1">Template!B522</f>
        <v/>
      </c>
      <c r="C522" t="str">
        <f ca="1">Template!C522</f>
        <v/>
      </c>
      <c r="D522" t="str">
        <f ca="1">Template!E522</f>
        <v/>
      </c>
      <c r="E522" s="7" t="str">
        <f ca="1">Template!G522</f>
        <v/>
      </c>
      <c r="F522" s="7" t="str">
        <f ca="1">Template!H522</f>
        <v/>
      </c>
      <c r="G522" s="7" t="str">
        <f ca="1">Template!I522</f>
        <v/>
      </c>
      <c r="H522" s="7" t="str">
        <f ca="1">Template!J522</f>
        <v/>
      </c>
      <c r="I522" s="7" t="str">
        <f ca="1">Template!K522</f>
        <v/>
      </c>
      <c r="J522" s="7" t="str">
        <f ca="1">Template!L522</f>
        <v/>
      </c>
      <c r="K522" s="7" t="str">
        <f ca="1">Template!M522</f>
        <v/>
      </c>
      <c r="L522" s="7" t="str">
        <f ca="1">Template!N522</f>
        <v/>
      </c>
      <c r="M522" s="7" t="str">
        <f ca="1">Template!O522</f>
        <v/>
      </c>
      <c r="N522" s="7" t="str">
        <f ca="1">Template!P522</f>
        <v/>
      </c>
      <c r="O522" s="7" t="str">
        <f ca="1">Template!Q522</f>
        <v/>
      </c>
      <c r="P522" s="7" t="str">
        <f ca="1">Template!R522</f>
        <v/>
      </c>
      <c r="Q522" s="7" t="str">
        <f ca="1">Template!S522</f>
        <v/>
      </c>
      <c r="R522" s="7" t="str">
        <f ca="1">Template!T522</f>
        <v/>
      </c>
      <c r="S522" s="7" t="str">
        <f ca="1">Template!U522</f>
        <v/>
      </c>
      <c r="T522" s="7" t="str">
        <f ca="1">Template!V522</f>
        <v/>
      </c>
      <c r="U522" s="7" t="str">
        <f ca="1">Template!W522</f>
        <v/>
      </c>
      <c r="V522" s="7" t="str">
        <f ca="1">Template!X522</f>
        <v/>
      </c>
      <c r="W522" s="7" t="str">
        <f ca="1">Template!Y522</f>
        <v/>
      </c>
      <c r="X522" t="str">
        <f ca="1">Template!AD522</f>
        <v/>
      </c>
      <c r="Y522" s="7" t="str">
        <f>IF(LEN(Template!AF522)=0,"",Template!AF522)</f>
        <v/>
      </c>
      <c r="Z522" s="7" t="str">
        <f>IF(LEN(Template!AG522)=0,"",Template!AG522)</f>
        <v/>
      </c>
      <c r="AA522" s="7" t="str">
        <f>IF(LEN(Template!AH522)=0,"",Template!AH522)</f>
        <v/>
      </c>
      <c r="AB522" s="7" t="str">
        <f>IF(LEN(Template!AI522)=0,"",Template!AI522)</f>
        <v/>
      </c>
      <c r="AC522" s="7" t="str">
        <f>IF(LEN(Template!AJ522)=0,"",Template!AJ522)</f>
        <v/>
      </c>
      <c r="AD522" s="7" t="str">
        <f>IF(LEN(Template!AK522)=0,"",Template!AK522)</f>
        <v/>
      </c>
      <c r="AE522" s="7" t="str">
        <f>IF(LEN(Template!AL522)=0,"",Template!AL522)</f>
        <v/>
      </c>
      <c r="AF522" s="7" t="str">
        <f>IF(LEN(Template!AM522)=0,"",Template!AM522)</f>
        <v/>
      </c>
      <c r="AG522" s="7" t="str">
        <f>IF(LEN(Template!AN522)=0,"",Template!AN522)</f>
        <v/>
      </c>
      <c r="AH522" s="7" t="str">
        <f>IF(LEN(Template!AO522)=0,"",Template!AO522)</f>
        <v/>
      </c>
      <c r="AI522" t="str">
        <f>IF(LEN(Template!AS522)=0,"",Template!AS522)</f>
        <v/>
      </c>
      <c r="AJ522" t="str">
        <f>IF(LEN(Template!AU522)=0,"",Template!AU522)</f>
        <v/>
      </c>
    </row>
    <row r="523" spans="1:36" x14ac:dyDescent="0.35">
      <c r="A523" s="7" t="str">
        <f ca="1">Template!A523</f>
        <v/>
      </c>
      <c r="B523" s="181" t="str">
        <f ca="1">Template!B523</f>
        <v/>
      </c>
      <c r="C523" t="str">
        <f ca="1">Template!C523</f>
        <v/>
      </c>
      <c r="D523" t="str">
        <f ca="1">Template!E523</f>
        <v/>
      </c>
      <c r="E523" s="7" t="str">
        <f ca="1">Template!G523</f>
        <v/>
      </c>
      <c r="F523" s="7" t="str">
        <f ca="1">Template!H523</f>
        <v/>
      </c>
      <c r="G523" s="7" t="str">
        <f ca="1">Template!I523</f>
        <v/>
      </c>
      <c r="H523" s="7" t="str">
        <f ca="1">Template!J523</f>
        <v/>
      </c>
      <c r="I523" s="7" t="str">
        <f ca="1">Template!K523</f>
        <v/>
      </c>
      <c r="J523" s="7" t="str">
        <f ca="1">Template!L523</f>
        <v/>
      </c>
      <c r="K523" s="7" t="str">
        <f ca="1">Template!M523</f>
        <v/>
      </c>
      <c r="L523" s="7" t="str">
        <f ca="1">Template!N523</f>
        <v/>
      </c>
      <c r="M523" s="7" t="str">
        <f ca="1">Template!O523</f>
        <v/>
      </c>
      <c r="N523" s="7" t="str">
        <f ca="1">Template!P523</f>
        <v/>
      </c>
      <c r="O523" s="7" t="str">
        <f ca="1">Template!Q523</f>
        <v/>
      </c>
      <c r="P523" s="7" t="str">
        <f ca="1">Template!R523</f>
        <v/>
      </c>
      <c r="Q523" s="7" t="str">
        <f ca="1">Template!S523</f>
        <v/>
      </c>
      <c r="R523" s="7" t="str">
        <f ca="1">Template!T523</f>
        <v/>
      </c>
      <c r="S523" s="7" t="str">
        <f ca="1">Template!U523</f>
        <v/>
      </c>
      <c r="T523" s="7" t="str">
        <f ca="1">Template!V523</f>
        <v/>
      </c>
      <c r="U523" s="7" t="str">
        <f ca="1">Template!W523</f>
        <v/>
      </c>
      <c r="V523" s="7" t="str">
        <f ca="1">Template!X523</f>
        <v/>
      </c>
      <c r="W523" s="7" t="str">
        <f ca="1">Template!Y523</f>
        <v/>
      </c>
      <c r="X523" t="str">
        <f ca="1">Template!AD523</f>
        <v/>
      </c>
      <c r="Y523" s="7" t="str">
        <f>IF(LEN(Template!AF523)=0,"",Template!AF523)</f>
        <v/>
      </c>
      <c r="Z523" s="7" t="str">
        <f>IF(LEN(Template!AG523)=0,"",Template!AG523)</f>
        <v/>
      </c>
      <c r="AA523" s="7" t="str">
        <f>IF(LEN(Template!AH523)=0,"",Template!AH523)</f>
        <v/>
      </c>
      <c r="AB523" s="7" t="str">
        <f>IF(LEN(Template!AI523)=0,"",Template!AI523)</f>
        <v/>
      </c>
      <c r="AC523" s="7" t="str">
        <f>IF(LEN(Template!AJ523)=0,"",Template!AJ523)</f>
        <v/>
      </c>
      <c r="AD523" s="7" t="str">
        <f>IF(LEN(Template!AK523)=0,"",Template!AK523)</f>
        <v/>
      </c>
      <c r="AE523" s="7" t="str">
        <f>IF(LEN(Template!AL523)=0,"",Template!AL523)</f>
        <v/>
      </c>
      <c r="AF523" s="7" t="str">
        <f>IF(LEN(Template!AM523)=0,"",Template!AM523)</f>
        <v/>
      </c>
      <c r="AG523" s="7" t="str">
        <f>IF(LEN(Template!AN523)=0,"",Template!AN523)</f>
        <v/>
      </c>
      <c r="AH523" s="7" t="str">
        <f>IF(LEN(Template!AO523)=0,"",Template!AO523)</f>
        <v/>
      </c>
      <c r="AI523" t="str">
        <f>IF(LEN(Template!AS523)=0,"",Template!AS523)</f>
        <v/>
      </c>
      <c r="AJ523" t="str">
        <f>IF(LEN(Template!AU523)=0,"",Template!AU523)</f>
        <v/>
      </c>
    </row>
    <row r="524" spans="1:36" x14ac:dyDescent="0.35">
      <c r="A524" s="7" t="str">
        <f ca="1">Template!A524</f>
        <v/>
      </c>
      <c r="B524" s="181" t="str">
        <f ca="1">Template!B524</f>
        <v/>
      </c>
      <c r="C524" t="str">
        <f ca="1">Template!C524</f>
        <v/>
      </c>
      <c r="D524" t="str">
        <f ca="1">Template!E524</f>
        <v/>
      </c>
      <c r="E524" s="7" t="str">
        <f ca="1">Template!G524</f>
        <v/>
      </c>
      <c r="F524" s="7" t="str">
        <f ca="1">Template!H524</f>
        <v/>
      </c>
      <c r="G524" s="7" t="str">
        <f ca="1">Template!I524</f>
        <v/>
      </c>
      <c r="H524" s="7" t="str">
        <f ca="1">Template!J524</f>
        <v/>
      </c>
      <c r="I524" s="7" t="str">
        <f ca="1">Template!K524</f>
        <v/>
      </c>
      <c r="J524" s="7" t="str">
        <f ca="1">Template!L524</f>
        <v/>
      </c>
      <c r="K524" s="7" t="str">
        <f ca="1">Template!M524</f>
        <v/>
      </c>
      <c r="L524" s="7" t="str">
        <f ca="1">Template!N524</f>
        <v/>
      </c>
      <c r="M524" s="7" t="str">
        <f ca="1">Template!O524</f>
        <v/>
      </c>
      <c r="N524" s="7" t="str">
        <f ca="1">Template!P524</f>
        <v/>
      </c>
      <c r="O524" s="7" t="str">
        <f ca="1">Template!Q524</f>
        <v/>
      </c>
      <c r="P524" s="7" t="str">
        <f ca="1">Template!R524</f>
        <v/>
      </c>
      <c r="Q524" s="7" t="str">
        <f ca="1">Template!S524</f>
        <v/>
      </c>
      <c r="R524" s="7" t="str">
        <f ca="1">Template!T524</f>
        <v/>
      </c>
      <c r="S524" s="7" t="str">
        <f ca="1">Template!U524</f>
        <v/>
      </c>
      <c r="T524" s="7" t="str">
        <f ca="1">Template!V524</f>
        <v/>
      </c>
      <c r="U524" s="7" t="str">
        <f ca="1">Template!W524</f>
        <v/>
      </c>
      <c r="V524" s="7" t="str">
        <f ca="1">Template!X524</f>
        <v/>
      </c>
      <c r="W524" s="7" t="str">
        <f ca="1">Template!Y524</f>
        <v/>
      </c>
      <c r="X524" t="str">
        <f ca="1">Template!AD524</f>
        <v/>
      </c>
      <c r="Y524" s="7" t="str">
        <f>IF(LEN(Template!AF524)=0,"",Template!AF524)</f>
        <v/>
      </c>
      <c r="Z524" s="7" t="str">
        <f>IF(LEN(Template!AG524)=0,"",Template!AG524)</f>
        <v/>
      </c>
      <c r="AA524" s="7" t="str">
        <f>IF(LEN(Template!AH524)=0,"",Template!AH524)</f>
        <v/>
      </c>
      <c r="AB524" s="7" t="str">
        <f>IF(LEN(Template!AI524)=0,"",Template!AI524)</f>
        <v/>
      </c>
      <c r="AC524" s="7" t="str">
        <f>IF(LEN(Template!AJ524)=0,"",Template!AJ524)</f>
        <v/>
      </c>
      <c r="AD524" s="7" t="str">
        <f>IF(LEN(Template!AK524)=0,"",Template!AK524)</f>
        <v/>
      </c>
      <c r="AE524" s="7" t="str">
        <f>IF(LEN(Template!AL524)=0,"",Template!AL524)</f>
        <v/>
      </c>
      <c r="AF524" s="7" t="str">
        <f>IF(LEN(Template!AM524)=0,"",Template!AM524)</f>
        <v/>
      </c>
      <c r="AG524" s="7" t="str">
        <f>IF(LEN(Template!AN524)=0,"",Template!AN524)</f>
        <v/>
      </c>
      <c r="AH524" s="7" t="str">
        <f>IF(LEN(Template!AO524)=0,"",Template!AO524)</f>
        <v/>
      </c>
      <c r="AI524" t="str">
        <f>IF(LEN(Template!AS524)=0,"",Template!AS524)</f>
        <v/>
      </c>
      <c r="AJ524" t="str">
        <f>IF(LEN(Template!AU524)=0,"",Template!AU524)</f>
        <v/>
      </c>
    </row>
    <row r="525" spans="1:36" x14ac:dyDescent="0.35">
      <c r="A525" s="7" t="str">
        <f ca="1">Template!A525</f>
        <v/>
      </c>
      <c r="B525" s="181" t="str">
        <f ca="1">Template!B525</f>
        <v/>
      </c>
      <c r="C525" t="str">
        <f ca="1">Template!C525</f>
        <v/>
      </c>
      <c r="D525" t="str">
        <f ca="1">Template!E525</f>
        <v/>
      </c>
      <c r="E525" s="7" t="str">
        <f ca="1">Template!G525</f>
        <v/>
      </c>
      <c r="F525" s="7" t="str">
        <f ca="1">Template!H525</f>
        <v/>
      </c>
      <c r="G525" s="7" t="str">
        <f ca="1">Template!I525</f>
        <v/>
      </c>
      <c r="H525" s="7" t="str">
        <f ca="1">Template!J525</f>
        <v/>
      </c>
      <c r="I525" s="7" t="str">
        <f ca="1">Template!K525</f>
        <v/>
      </c>
      <c r="J525" s="7" t="str">
        <f ca="1">Template!L525</f>
        <v/>
      </c>
      <c r="K525" s="7" t="str">
        <f ca="1">Template!M525</f>
        <v/>
      </c>
      <c r="L525" s="7" t="str">
        <f ca="1">Template!N525</f>
        <v/>
      </c>
      <c r="M525" s="7" t="str">
        <f ca="1">Template!O525</f>
        <v/>
      </c>
      <c r="N525" s="7" t="str">
        <f ca="1">Template!P525</f>
        <v/>
      </c>
      <c r="O525" s="7" t="str">
        <f ca="1">Template!Q525</f>
        <v/>
      </c>
      <c r="P525" s="7" t="str">
        <f ca="1">Template!R525</f>
        <v/>
      </c>
      <c r="Q525" s="7" t="str">
        <f ca="1">Template!S525</f>
        <v/>
      </c>
      <c r="R525" s="7" t="str">
        <f ca="1">Template!T525</f>
        <v/>
      </c>
      <c r="S525" s="7" t="str">
        <f ca="1">Template!U525</f>
        <v/>
      </c>
      <c r="T525" s="7" t="str">
        <f ca="1">Template!V525</f>
        <v/>
      </c>
      <c r="U525" s="7" t="str">
        <f ca="1">Template!W525</f>
        <v/>
      </c>
      <c r="V525" s="7" t="str">
        <f ca="1">Template!X525</f>
        <v/>
      </c>
      <c r="W525" s="7" t="str">
        <f ca="1">Template!Y525</f>
        <v/>
      </c>
      <c r="X525" t="str">
        <f ca="1">Template!AD525</f>
        <v/>
      </c>
      <c r="Y525" s="7" t="str">
        <f>IF(LEN(Template!AF525)=0,"",Template!AF525)</f>
        <v/>
      </c>
      <c r="Z525" s="7" t="str">
        <f>IF(LEN(Template!AG525)=0,"",Template!AG525)</f>
        <v/>
      </c>
      <c r="AA525" s="7" t="str">
        <f>IF(LEN(Template!AH525)=0,"",Template!AH525)</f>
        <v/>
      </c>
      <c r="AB525" s="7" t="str">
        <f>IF(LEN(Template!AI525)=0,"",Template!AI525)</f>
        <v/>
      </c>
      <c r="AC525" s="7" t="str">
        <f>IF(LEN(Template!AJ525)=0,"",Template!AJ525)</f>
        <v/>
      </c>
      <c r="AD525" s="7" t="str">
        <f>IF(LEN(Template!AK525)=0,"",Template!AK525)</f>
        <v/>
      </c>
      <c r="AE525" s="7" t="str">
        <f>IF(LEN(Template!AL525)=0,"",Template!AL525)</f>
        <v/>
      </c>
      <c r="AF525" s="7" t="str">
        <f>IF(LEN(Template!AM525)=0,"",Template!AM525)</f>
        <v/>
      </c>
      <c r="AG525" s="7" t="str">
        <f>IF(LEN(Template!AN525)=0,"",Template!AN525)</f>
        <v/>
      </c>
      <c r="AH525" s="7" t="str">
        <f>IF(LEN(Template!AO525)=0,"",Template!AO525)</f>
        <v/>
      </c>
      <c r="AI525" t="str">
        <f>IF(LEN(Template!AS525)=0,"",Template!AS525)</f>
        <v/>
      </c>
      <c r="AJ525" t="str">
        <f>IF(LEN(Template!AU525)=0,"",Template!AU525)</f>
        <v/>
      </c>
    </row>
    <row r="526" spans="1:36" x14ac:dyDescent="0.35">
      <c r="A526" s="7" t="str">
        <f ca="1">Template!A526</f>
        <v/>
      </c>
      <c r="B526" s="181" t="str">
        <f ca="1">Template!B526</f>
        <v/>
      </c>
      <c r="C526" t="str">
        <f ca="1">Template!C526</f>
        <v/>
      </c>
      <c r="D526" t="str">
        <f ca="1">Template!E526</f>
        <v/>
      </c>
      <c r="E526" s="7" t="str">
        <f ca="1">Template!G526</f>
        <v/>
      </c>
      <c r="F526" s="7" t="str">
        <f ca="1">Template!H526</f>
        <v/>
      </c>
      <c r="G526" s="7" t="str">
        <f ca="1">Template!I526</f>
        <v/>
      </c>
      <c r="H526" s="7" t="str">
        <f ca="1">Template!J526</f>
        <v/>
      </c>
      <c r="I526" s="7" t="str">
        <f ca="1">Template!K526</f>
        <v/>
      </c>
      <c r="J526" s="7" t="str">
        <f ca="1">Template!L526</f>
        <v/>
      </c>
      <c r="K526" s="7" t="str">
        <f ca="1">Template!M526</f>
        <v/>
      </c>
      <c r="L526" s="7" t="str">
        <f ca="1">Template!N526</f>
        <v/>
      </c>
      <c r="M526" s="7" t="str">
        <f ca="1">Template!O526</f>
        <v/>
      </c>
      <c r="N526" s="7" t="str">
        <f ca="1">Template!P526</f>
        <v/>
      </c>
      <c r="O526" s="7" t="str">
        <f ca="1">Template!Q526</f>
        <v/>
      </c>
      <c r="P526" s="7" t="str">
        <f ca="1">Template!R526</f>
        <v/>
      </c>
      <c r="Q526" s="7" t="str">
        <f ca="1">Template!S526</f>
        <v/>
      </c>
      <c r="R526" s="7" t="str">
        <f ca="1">Template!T526</f>
        <v/>
      </c>
      <c r="S526" s="7" t="str">
        <f ca="1">Template!U526</f>
        <v/>
      </c>
      <c r="T526" s="7" t="str">
        <f ca="1">Template!V526</f>
        <v/>
      </c>
      <c r="U526" s="7" t="str">
        <f ca="1">Template!W526</f>
        <v/>
      </c>
      <c r="V526" s="7" t="str">
        <f ca="1">Template!X526</f>
        <v/>
      </c>
      <c r="W526" s="7" t="str">
        <f ca="1">Template!Y526</f>
        <v/>
      </c>
      <c r="X526" t="str">
        <f ca="1">Template!AD526</f>
        <v/>
      </c>
      <c r="Y526" s="7" t="str">
        <f>IF(LEN(Template!AF526)=0,"",Template!AF526)</f>
        <v/>
      </c>
      <c r="Z526" s="7" t="str">
        <f>IF(LEN(Template!AG526)=0,"",Template!AG526)</f>
        <v/>
      </c>
      <c r="AA526" s="7" t="str">
        <f>IF(LEN(Template!AH526)=0,"",Template!AH526)</f>
        <v/>
      </c>
      <c r="AB526" s="7" t="str">
        <f>IF(LEN(Template!AI526)=0,"",Template!AI526)</f>
        <v/>
      </c>
      <c r="AC526" s="7" t="str">
        <f>IF(LEN(Template!AJ526)=0,"",Template!AJ526)</f>
        <v/>
      </c>
      <c r="AD526" s="7" t="str">
        <f>IF(LEN(Template!AK526)=0,"",Template!AK526)</f>
        <v/>
      </c>
      <c r="AE526" s="7" t="str">
        <f>IF(LEN(Template!AL526)=0,"",Template!AL526)</f>
        <v/>
      </c>
      <c r="AF526" s="7" t="str">
        <f>IF(LEN(Template!AM526)=0,"",Template!AM526)</f>
        <v/>
      </c>
      <c r="AG526" s="7" t="str">
        <f>IF(LEN(Template!AN526)=0,"",Template!AN526)</f>
        <v/>
      </c>
      <c r="AH526" s="7" t="str">
        <f>IF(LEN(Template!AO526)=0,"",Template!AO526)</f>
        <v/>
      </c>
      <c r="AI526" t="str">
        <f>IF(LEN(Template!AS526)=0,"",Template!AS526)</f>
        <v/>
      </c>
      <c r="AJ526" t="str">
        <f>IF(LEN(Template!AU526)=0,"",Template!AU526)</f>
        <v/>
      </c>
    </row>
    <row r="527" spans="1:36" x14ac:dyDescent="0.35">
      <c r="A527" s="7" t="str">
        <f ca="1">Template!A527</f>
        <v/>
      </c>
      <c r="B527" s="181" t="str">
        <f ca="1">Template!B527</f>
        <v/>
      </c>
      <c r="C527" t="str">
        <f ca="1">Template!C527</f>
        <v/>
      </c>
      <c r="D527" t="str">
        <f ca="1">Template!E527</f>
        <v/>
      </c>
      <c r="E527" s="7" t="str">
        <f ca="1">Template!G527</f>
        <v/>
      </c>
      <c r="F527" s="7" t="str">
        <f ca="1">Template!H527</f>
        <v/>
      </c>
      <c r="G527" s="7" t="str">
        <f ca="1">Template!I527</f>
        <v/>
      </c>
      <c r="H527" s="7" t="str">
        <f ca="1">Template!J527</f>
        <v/>
      </c>
      <c r="I527" s="7" t="str">
        <f ca="1">Template!K527</f>
        <v/>
      </c>
      <c r="J527" s="7" t="str">
        <f ca="1">Template!L527</f>
        <v/>
      </c>
      <c r="K527" s="7" t="str">
        <f ca="1">Template!M527</f>
        <v/>
      </c>
      <c r="L527" s="7" t="str">
        <f ca="1">Template!N527</f>
        <v/>
      </c>
      <c r="M527" s="7" t="str">
        <f ca="1">Template!O527</f>
        <v/>
      </c>
      <c r="N527" s="7" t="str">
        <f ca="1">Template!P527</f>
        <v/>
      </c>
      <c r="O527" s="7" t="str">
        <f ca="1">Template!Q527</f>
        <v/>
      </c>
      <c r="P527" s="7" t="str">
        <f ca="1">Template!R527</f>
        <v/>
      </c>
      <c r="Q527" s="7" t="str">
        <f ca="1">Template!S527</f>
        <v/>
      </c>
      <c r="R527" s="7" t="str">
        <f ca="1">Template!T527</f>
        <v/>
      </c>
      <c r="S527" s="7" t="str">
        <f ca="1">Template!U527</f>
        <v/>
      </c>
      <c r="T527" s="7" t="str">
        <f ca="1">Template!V527</f>
        <v/>
      </c>
      <c r="U527" s="7" t="str">
        <f ca="1">Template!W527</f>
        <v/>
      </c>
      <c r="V527" s="7" t="str">
        <f ca="1">Template!X527</f>
        <v/>
      </c>
      <c r="W527" s="7" t="str">
        <f ca="1">Template!Y527</f>
        <v/>
      </c>
      <c r="X527" t="str">
        <f ca="1">Template!AD527</f>
        <v/>
      </c>
      <c r="Y527" s="7" t="str">
        <f>IF(LEN(Template!AF527)=0,"",Template!AF527)</f>
        <v/>
      </c>
      <c r="Z527" s="7" t="str">
        <f>IF(LEN(Template!AG527)=0,"",Template!AG527)</f>
        <v/>
      </c>
      <c r="AA527" s="7" t="str">
        <f>IF(LEN(Template!AH527)=0,"",Template!AH527)</f>
        <v/>
      </c>
      <c r="AB527" s="7" t="str">
        <f>IF(LEN(Template!AI527)=0,"",Template!AI527)</f>
        <v/>
      </c>
      <c r="AC527" s="7" t="str">
        <f>IF(LEN(Template!AJ527)=0,"",Template!AJ527)</f>
        <v/>
      </c>
      <c r="AD527" s="7" t="str">
        <f>IF(LEN(Template!AK527)=0,"",Template!AK527)</f>
        <v/>
      </c>
      <c r="AE527" s="7" t="str">
        <f>IF(LEN(Template!AL527)=0,"",Template!AL527)</f>
        <v/>
      </c>
      <c r="AF527" s="7" t="str">
        <f>IF(LEN(Template!AM527)=0,"",Template!AM527)</f>
        <v/>
      </c>
      <c r="AG527" s="7" t="str">
        <f>IF(LEN(Template!AN527)=0,"",Template!AN527)</f>
        <v/>
      </c>
      <c r="AH527" s="7" t="str">
        <f>IF(LEN(Template!AO527)=0,"",Template!AO527)</f>
        <v/>
      </c>
      <c r="AI527" t="str">
        <f>IF(LEN(Template!AS527)=0,"",Template!AS527)</f>
        <v/>
      </c>
      <c r="AJ527" t="str">
        <f>IF(LEN(Template!AU527)=0,"",Template!AU527)</f>
        <v/>
      </c>
    </row>
    <row r="528" spans="1:36" x14ac:dyDescent="0.35">
      <c r="A528" s="7" t="str">
        <f ca="1">Template!A528</f>
        <v/>
      </c>
      <c r="B528" s="181" t="str">
        <f ca="1">Template!B528</f>
        <v/>
      </c>
      <c r="C528" t="str">
        <f ca="1">Template!C528</f>
        <v/>
      </c>
      <c r="D528" t="str">
        <f ca="1">Template!E528</f>
        <v/>
      </c>
      <c r="E528" s="7" t="str">
        <f ca="1">Template!G528</f>
        <v/>
      </c>
      <c r="F528" s="7" t="str">
        <f ca="1">Template!H528</f>
        <v/>
      </c>
      <c r="G528" s="7" t="str">
        <f ca="1">Template!I528</f>
        <v/>
      </c>
      <c r="H528" s="7" t="str">
        <f ca="1">Template!J528</f>
        <v/>
      </c>
      <c r="I528" s="7" t="str">
        <f ca="1">Template!K528</f>
        <v/>
      </c>
      <c r="J528" s="7" t="str">
        <f ca="1">Template!L528</f>
        <v/>
      </c>
      <c r="K528" s="7" t="str">
        <f ca="1">Template!M528</f>
        <v/>
      </c>
      <c r="L528" s="7" t="str">
        <f ca="1">Template!N528</f>
        <v/>
      </c>
      <c r="M528" s="7" t="str">
        <f ca="1">Template!O528</f>
        <v/>
      </c>
      <c r="N528" s="7" t="str">
        <f ca="1">Template!P528</f>
        <v/>
      </c>
      <c r="O528" s="7" t="str">
        <f ca="1">Template!Q528</f>
        <v/>
      </c>
      <c r="P528" s="7" t="str">
        <f ca="1">Template!R528</f>
        <v/>
      </c>
      <c r="Q528" s="7" t="str">
        <f ca="1">Template!S528</f>
        <v/>
      </c>
      <c r="R528" s="7" t="str">
        <f ca="1">Template!T528</f>
        <v/>
      </c>
      <c r="S528" s="7" t="str">
        <f ca="1">Template!U528</f>
        <v/>
      </c>
      <c r="T528" s="7" t="str">
        <f ca="1">Template!V528</f>
        <v/>
      </c>
      <c r="U528" s="7" t="str">
        <f ca="1">Template!W528</f>
        <v/>
      </c>
      <c r="V528" s="7" t="str">
        <f ca="1">Template!X528</f>
        <v/>
      </c>
      <c r="W528" s="7" t="str">
        <f ca="1">Template!Y528</f>
        <v/>
      </c>
      <c r="X528" t="str">
        <f ca="1">Template!AD528</f>
        <v/>
      </c>
      <c r="Y528" s="7" t="str">
        <f>IF(LEN(Template!AF528)=0,"",Template!AF528)</f>
        <v/>
      </c>
      <c r="Z528" s="7" t="str">
        <f>IF(LEN(Template!AG528)=0,"",Template!AG528)</f>
        <v/>
      </c>
      <c r="AA528" s="7" t="str">
        <f>IF(LEN(Template!AH528)=0,"",Template!AH528)</f>
        <v/>
      </c>
      <c r="AB528" s="7" t="str">
        <f>IF(LEN(Template!AI528)=0,"",Template!AI528)</f>
        <v/>
      </c>
      <c r="AC528" s="7" t="str">
        <f>IF(LEN(Template!AJ528)=0,"",Template!AJ528)</f>
        <v/>
      </c>
      <c r="AD528" s="7" t="str">
        <f>IF(LEN(Template!AK528)=0,"",Template!AK528)</f>
        <v/>
      </c>
      <c r="AE528" s="7" t="str">
        <f>IF(LEN(Template!AL528)=0,"",Template!AL528)</f>
        <v/>
      </c>
      <c r="AF528" s="7" t="str">
        <f>IF(LEN(Template!AM528)=0,"",Template!AM528)</f>
        <v/>
      </c>
      <c r="AG528" s="7" t="str">
        <f>IF(LEN(Template!AN528)=0,"",Template!AN528)</f>
        <v/>
      </c>
      <c r="AH528" s="7" t="str">
        <f>IF(LEN(Template!AO528)=0,"",Template!AO528)</f>
        <v/>
      </c>
      <c r="AI528" t="str">
        <f>IF(LEN(Template!AS528)=0,"",Template!AS528)</f>
        <v/>
      </c>
      <c r="AJ528" t="str">
        <f>IF(LEN(Template!AU528)=0,"",Template!AU528)</f>
        <v/>
      </c>
    </row>
    <row r="529" spans="1:36" x14ac:dyDescent="0.35">
      <c r="A529" s="7" t="str">
        <f ca="1">Template!A529</f>
        <v/>
      </c>
      <c r="B529" s="181" t="str">
        <f ca="1">Template!B529</f>
        <v/>
      </c>
      <c r="C529" t="str">
        <f ca="1">Template!C529</f>
        <v/>
      </c>
      <c r="D529" t="str">
        <f ca="1">Template!E529</f>
        <v/>
      </c>
      <c r="E529" s="7" t="str">
        <f ca="1">Template!G529</f>
        <v/>
      </c>
      <c r="F529" s="7" t="str">
        <f ca="1">Template!H529</f>
        <v/>
      </c>
      <c r="G529" s="7" t="str">
        <f ca="1">Template!I529</f>
        <v/>
      </c>
      <c r="H529" s="7" t="str">
        <f ca="1">Template!J529</f>
        <v/>
      </c>
      <c r="I529" s="7" t="str">
        <f ca="1">Template!K529</f>
        <v/>
      </c>
      <c r="J529" s="7" t="str">
        <f ca="1">Template!L529</f>
        <v/>
      </c>
      <c r="K529" s="7" t="str">
        <f ca="1">Template!M529</f>
        <v/>
      </c>
      <c r="L529" s="7" t="str">
        <f ca="1">Template!N529</f>
        <v/>
      </c>
      <c r="M529" s="7" t="str">
        <f ca="1">Template!O529</f>
        <v/>
      </c>
      <c r="N529" s="7" t="str">
        <f ca="1">Template!P529</f>
        <v/>
      </c>
      <c r="O529" s="7" t="str">
        <f ca="1">Template!Q529</f>
        <v/>
      </c>
      <c r="P529" s="7" t="str">
        <f ca="1">Template!R529</f>
        <v/>
      </c>
      <c r="Q529" s="7" t="str">
        <f ca="1">Template!S529</f>
        <v/>
      </c>
      <c r="R529" s="7" t="str">
        <f ca="1">Template!T529</f>
        <v/>
      </c>
      <c r="S529" s="7" t="str">
        <f ca="1">Template!U529</f>
        <v/>
      </c>
      <c r="T529" s="7" t="str">
        <f ca="1">Template!V529</f>
        <v/>
      </c>
      <c r="U529" s="7" t="str">
        <f ca="1">Template!W529</f>
        <v/>
      </c>
      <c r="V529" s="7" t="str">
        <f ca="1">Template!X529</f>
        <v/>
      </c>
      <c r="W529" s="7" t="str">
        <f ca="1">Template!Y529</f>
        <v/>
      </c>
      <c r="X529" t="str">
        <f ca="1">Template!AD529</f>
        <v/>
      </c>
      <c r="Y529" s="7" t="str">
        <f>IF(LEN(Template!AF529)=0,"",Template!AF529)</f>
        <v/>
      </c>
      <c r="Z529" s="7" t="str">
        <f>IF(LEN(Template!AG529)=0,"",Template!AG529)</f>
        <v/>
      </c>
      <c r="AA529" s="7" t="str">
        <f>IF(LEN(Template!AH529)=0,"",Template!AH529)</f>
        <v/>
      </c>
      <c r="AB529" s="7" t="str">
        <f>IF(LEN(Template!AI529)=0,"",Template!AI529)</f>
        <v/>
      </c>
      <c r="AC529" s="7" t="str">
        <f>IF(LEN(Template!AJ529)=0,"",Template!AJ529)</f>
        <v/>
      </c>
      <c r="AD529" s="7" t="str">
        <f>IF(LEN(Template!AK529)=0,"",Template!AK529)</f>
        <v/>
      </c>
      <c r="AE529" s="7" t="str">
        <f>IF(LEN(Template!AL529)=0,"",Template!AL529)</f>
        <v/>
      </c>
      <c r="AF529" s="7" t="str">
        <f>IF(LEN(Template!AM529)=0,"",Template!AM529)</f>
        <v/>
      </c>
      <c r="AG529" s="7" t="str">
        <f>IF(LEN(Template!AN529)=0,"",Template!AN529)</f>
        <v/>
      </c>
      <c r="AH529" s="7" t="str">
        <f>IF(LEN(Template!AO529)=0,"",Template!AO529)</f>
        <v/>
      </c>
      <c r="AI529" t="str">
        <f>IF(LEN(Template!AS529)=0,"",Template!AS529)</f>
        <v/>
      </c>
      <c r="AJ529" t="str">
        <f>IF(LEN(Template!AU529)=0,"",Template!AU529)</f>
        <v/>
      </c>
    </row>
    <row r="530" spans="1:36" x14ac:dyDescent="0.35">
      <c r="A530" s="7" t="str">
        <f ca="1">Template!A530</f>
        <v/>
      </c>
      <c r="B530" s="181" t="str">
        <f ca="1">Template!B530</f>
        <v/>
      </c>
      <c r="C530" t="str">
        <f ca="1">Template!C530</f>
        <v/>
      </c>
      <c r="D530" t="str">
        <f ca="1">Template!E530</f>
        <v/>
      </c>
      <c r="E530" s="7" t="str">
        <f ca="1">Template!G530</f>
        <v/>
      </c>
      <c r="F530" s="7" t="str">
        <f ca="1">Template!H530</f>
        <v/>
      </c>
      <c r="G530" s="7" t="str">
        <f ca="1">Template!I530</f>
        <v/>
      </c>
      <c r="H530" s="7" t="str">
        <f ca="1">Template!J530</f>
        <v/>
      </c>
      <c r="I530" s="7" t="str">
        <f ca="1">Template!K530</f>
        <v/>
      </c>
      <c r="J530" s="7" t="str">
        <f ca="1">Template!L530</f>
        <v/>
      </c>
      <c r="K530" s="7" t="str">
        <f ca="1">Template!M530</f>
        <v/>
      </c>
      <c r="L530" s="7" t="str">
        <f ca="1">Template!N530</f>
        <v/>
      </c>
      <c r="M530" s="7" t="str">
        <f ca="1">Template!O530</f>
        <v/>
      </c>
      <c r="N530" s="7" t="str">
        <f ca="1">Template!P530</f>
        <v/>
      </c>
      <c r="O530" s="7" t="str">
        <f ca="1">Template!Q530</f>
        <v/>
      </c>
      <c r="P530" s="7" t="str">
        <f ca="1">Template!R530</f>
        <v/>
      </c>
      <c r="Q530" s="7" t="str">
        <f ca="1">Template!S530</f>
        <v/>
      </c>
      <c r="R530" s="7" t="str">
        <f ca="1">Template!T530</f>
        <v/>
      </c>
      <c r="S530" s="7" t="str">
        <f ca="1">Template!U530</f>
        <v/>
      </c>
      <c r="T530" s="7" t="str">
        <f ca="1">Template!V530</f>
        <v/>
      </c>
      <c r="U530" s="7" t="str">
        <f ca="1">Template!W530</f>
        <v/>
      </c>
      <c r="V530" s="7" t="str">
        <f ca="1">Template!X530</f>
        <v/>
      </c>
      <c r="W530" s="7" t="str">
        <f ca="1">Template!Y530</f>
        <v/>
      </c>
      <c r="X530" t="str">
        <f ca="1">Template!AD530</f>
        <v/>
      </c>
      <c r="Y530" s="7" t="str">
        <f>IF(LEN(Template!AF530)=0,"",Template!AF530)</f>
        <v/>
      </c>
      <c r="Z530" s="7" t="str">
        <f>IF(LEN(Template!AG530)=0,"",Template!AG530)</f>
        <v/>
      </c>
      <c r="AA530" s="7" t="str">
        <f>IF(LEN(Template!AH530)=0,"",Template!AH530)</f>
        <v/>
      </c>
      <c r="AB530" s="7" t="str">
        <f>IF(LEN(Template!AI530)=0,"",Template!AI530)</f>
        <v/>
      </c>
      <c r="AC530" s="7" t="str">
        <f>IF(LEN(Template!AJ530)=0,"",Template!AJ530)</f>
        <v/>
      </c>
      <c r="AD530" s="7" t="str">
        <f>IF(LEN(Template!AK530)=0,"",Template!AK530)</f>
        <v/>
      </c>
      <c r="AE530" s="7" t="str">
        <f>IF(LEN(Template!AL530)=0,"",Template!AL530)</f>
        <v/>
      </c>
      <c r="AF530" s="7" t="str">
        <f>IF(LEN(Template!AM530)=0,"",Template!AM530)</f>
        <v/>
      </c>
      <c r="AG530" s="7" t="str">
        <f>IF(LEN(Template!AN530)=0,"",Template!AN530)</f>
        <v/>
      </c>
      <c r="AH530" s="7" t="str">
        <f>IF(LEN(Template!AO530)=0,"",Template!AO530)</f>
        <v/>
      </c>
      <c r="AI530" t="str">
        <f>IF(LEN(Template!AS530)=0,"",Template!AS530)</f>
        <v/>
      </c>
      <c r="AJ530" t="str">
        <f>IF(LEN(Template!AU530)=0,"",Template!AU530)</f>
        <v/>
      </c>
    </row>
    <row r="531" spans="1:36" x14ac:dyDescent="0.35">
      <c r="A531" s="7" t="str">
        <f ca="1">Template!A531</f>
        <v/>
      </c>
      <c r="B531" s="181" t="str">
        <f ca="1">Template!B531</f>
        <v/>
      </c>
      <c r="C531" t="str">
        <f ca="1">Template!C531</f>
        <v/>
      </c>
      <c r="D531" t="str">
        <f ca="1">Template!E531</f>
        <v/>
      </c>
      <c r="E531" s="7" t="str">
        <f ca="1">Template!G531</f>
        <v/>
      </c>
      <c r="F531" s="7" t="str">
        <f ca="1">Template!H531</f>
        <v/>
      </c>
      <c r="G531" s="7" t="str">
        <f ca="1">Template!I531</f>
        <v/>
      </c>
      <c r="H531" s="7" t="str">
        <f ca="1">Template!J531</f>
        <v/>
      </c>
      <c r="I531" s="7" t="str">
        <f ca="1">Template!K531</f>
        <v/>
      </c>
      <c r="J531" s="7" t="str">
        <f ca="1">Template!L531</f>
        <v/>
      </c>
      <c r="K531" s="7" t="str">
        <f ca="1">Template!M531</f>
        <v/>
      </c>
      <c r="L531" s="7" t="str">
        <f ca="1">Template!N531</f>
        <v/>
      </c>
      <c r="M531" s="7" t="str">
        <f ca="1">Template!O531</f>
        <v/>
      </c>
      <c r="N531" s="7" t="str">
        <f ca="1">Template!P531</f>
        <v/>
      </c>
      <c r="O531" s="7" t="str">
        <f ca="1">Template!Q531</f>
        <v/>
      </c>
      <c r="P531" s="7" t="str">
        <f ca="1">Template!R531</f>
        <v/>
      </c>
      <c r="Q531" s="7" t="str">
        <f ca="1">Template!S531</f>
        <v/>
      </c>
      <c r="R531" s="7" t="str">
        <f ca="1">Template!T531</f>
        <v/>
      </c>
      <c r="S531" s="7" t="str">
        <f ca="1">Template!U531</f>
        <v/>
      </c>
      <c r="T531" s="7" t="str">
        <f ca="1">Template!V531</f>
        <v/>
      </c>
      <c r="U531" s="7" t="str">
        <f ca="1">Template!W531</f>
        <v/>
      </c>
      <c r="V531" s="7" t="str">
        <f ca="1">Template!X531</f>
        <v/>
      </c>
      <c r="W531" s="7" t="str">
        <f ca="1">Template!Y531</f>
        <v/>
      </c>
      <c r="X531" t="str">
        <f ca="1">Template!AD531</f>
        <v/>
      </c>
      <c r="Y531" s="7" t="str">
        <f>IF(LEN(Template!AF531)=0,"",Template!AF531)</f>
        <v/>
      </c>
      <c r="Z531" s="7" t="str">
        <f>IF(LEN(Template!AG531)=0,"",Template!AG531)</f>
        <v/>
      </c>
      <c r="AA531" s="7" t="str">
        <f>IF(LEN(Template!AH531)=0,"",Template!AH531)</f>
        <v/>
      </c>
      <c r="AB531" s="7" t="str">
        <f>IF(LEN(Template!AI531)=0,"",Template!AI531)</f>
        <v/>
      </c>
      <c r="AC531" s="7" t="str">
        <f>IF(LEN(Template!AJ531)=0,"",Template!AJ531)</f>
        <v/>
      </c>
      <c r="AD531" s="7" t="str">
        <f>IF(LEN(Template!AK531)=0,"",Template!AK531)</f>
        <v/>
      </c>
      <c r="AE531" s="7" t="str">
        <f>IF(LEN(Template!AL531)=0,"",Template!AL531)</f>
        <v/>
      </c>
      <c r="AF531" s="7" t="str">
        <f>IF(LEN(Template!AM531)=0,"",Template!AM531)</f>
        <v/>
      </c>
      <c r="AG531" s="7" t="str">
        <f>IF(LEN(Template!AN531)=0,"",Template!AN531)</f>
        <v/>
      </c>
      <c r="AH531" s="7" t="str">
        <f>IF(LEN(Template!AO531)=0,"",Template!AO531)</f>
        <v/>
      </c>
      <c r="AI531" t="str">
        <f>IF(LEN(Template!AS531)=0,"",Template!AS531)</f>
        <v/>
      </c>
      <c r="AJ531" t="str">
        <f>IF(LEN(Template!AU531)=0,"",Template!AU531)</f>
        <v/>
      </c>
    </row>
    <row r="532" spans="1:36" x14ac:dyDescent="0.35">
      <c r="A532" s="7" t="str">
        <f ca="1">Template!A532</f>
        <v/>
      </c>
      <c r="B532" s="181" t="str">
        <f ca="1">Template!B532</f>
        <v/>
      </c>
      <c r="C532" t="str">
        <f ca="1">Template!C532</f>
        <v/>
      </c>
      <c r="D532" t="str">
        <f ca="1">Template!E532</f>
        <v/>
      </c>
      <c r="E532" s="7" t="str">
        <f ca="1">Template!G532</f>
        <v/>
      </c>
      <c r="F532" s="7" t="str">
        <f ca="1">Template!H532</f>
        <v/>
      </c>
      <c r="G532" s="7" t="str">
        <f ca="1">Template!I532</f>
        <v/>
      </c>
      <c r="H532" s="7" t="str">
        <f ca="1">Template!J532</f>
        <v/>
      </c>
      <c r="I532" s="7" t="str">
        <f ca="1">Template!K532</f>
        <v/>
      </c>
      <c r="J532" s="7" t="str">
        <f ca="1">Template!L532</f>
        <v/>
      </c>
      <c r="K532" s="7" t="str">
        <f ca="1">Template!M532</f>
        <v/>
      </c>
      <c r="L532" s="7" t="str">
        <f ca="1">Template!N532</f>
        <v/>
      </c>
      <c r="M532" s="7" t="str">
        <f ca="1">Template!O532</f>
        <v/>
      </c>
      <c r="N532" s="7" t="str">
        <f ca="1">Template!P532</f>
        <v/>
      </c>
      <c r="O532" s="7" t="str">
        <f ca="1">Template!Q532</f>
        <v/>
      </c>
      <c r="P532" s="7" t="str">
        <f ca="1">Template!R532</f>
        <v/>
      </c>
      <c r="Q532" s="7" t="str">
        <f ca="1">Template!S532</f>
        <v/>
      </c>
      <c r="R532" s="7" t="str">
        <f ca="1">Template!T532</f>
        <v/>
      </c>
      <c r="S532" s="7" t="str">
        <f ca="1">Template!U532</f>
        <v/>
      </c>
      <c r="T532" s="7" t="str">
        <f ca="1">Template!V532</f>
        <v/>
      </c>
      <c r="U532" s="7" t="str">
        <f ca="1">Template!W532</f>
        <v/>
      </c>
      <c r="V532" s="7" t="str">
        <f ca="1">Template!X532</f>
        <v/>
      </c>
      <c r="W532" s="7" t="str">
        <f ca="1">Template!Y532</f>
        <v/>
      </c>
      <c r="X532" t="str">
        <f ca="1">Template!AD532</f>
        <v/>
      </c>
      <c r="Y532" s="7" t="str">
        <f>IF(LEN(Template!AF532)=0,"",Template!AF532)</f>
        <v/>
      </c>
      <c r="Z532" s="7" t="str">
        <f>IF(LEN(Template!AG532)=0,"",Template!AG532)</f>
        <v/>
      </c>
      <c r="AA532" s="7" t="str">
        <f>IF(LEN(Template!AH532)=0,"",Template!AH532)</f>
        <v/>
      </c>
      <c r="AB532" s="7" t="str">
        <f>IF(LEN(Template!AI532)=0,"",Template!AI532)</f>
        <v/>
      </c>
      <c r="AC532" s="7" t="str">
        <f>IF(LEN(Template!AJ532)=0,"",Template!AJ532)</f>
        <v/>
      </c>
      <c r="AD532" s="7" t="str">
        <f>IF(LEN(Template!AK532)=0,"",Template!AK532)</f>
        <v/>
      </c>
      <c r="AE532" s="7" t="str">
        <f>IF(LEN(Template!AL532)=0,"",Template!AL532)</f>
        <v/>
      </c>
      <c r="AF532" s="7" t="str">
        <f>IF(LEN(Template!AM532)=0,"",Template!AM532)</f>
        <v/>
      </c>
      <c r="AG532" s="7" t="str">
        <f>IF(LEN(Template!AN532)=0,"",Template!AN532)</f>
        <v/>
      </c>
      <c r="AH532" s="7" t="str">
        <f>IF(LEN(Template!AO532)=0,"",Template!AO532)</f>
        <v/>
      </c>
      <c r="AI532" t="str">
        <f>IF(LEN(Template!AS532)=0,"",Template!AS532)</f>
        <v/>
      </c>
      <c r="AJ532" t="str">
        <f>IF(LEN(Template!AU532)=0,"",Template!AU532)</f>
        <v/>
      </c>
    </row>
    <row r="533" spans="1:36" x14ac:dyDescent="0.35">
      <c r="A533" s="7" t="str">
        <f ca="1">Template!A533</f>
        <v/>
      </c>
      <c r="B533" s="181" t="str">
        <f ca="1">Template!B533</f>
        <v/>
      </c>
      <c r="C533" t="str">
        <f ca="1">Template!C533</f>
        <v/>
      </c>
      <c r="D533" t="str">
        <f ca="1">Template!E533</f>
        <v/>
      </c>
      <c r="E533" s="7" t="str">
        <f ca="1">Template!G533</f>
        <v/>
      </c>
      <c r="F533" s="7" t="str">
        <f ca="1">Template!H533</f>
        <v/>
      </c>
      <c r="G533" s="7" t="str">
        <f ca="1">Template!I533</f>
        <v/>
      </c>
      <c r="H533" s="7" t="str">
        <f ca="1">Template!J533</f>
        <v/>
      </c>
      <c r="I533" s="7" t="str">
        <f ca="1">Template!K533</f>
        <v/>
      </c>
      <c r="J533" s="7" t="str">
        <f ca="1">Template!L533</f>
        <v/>
      </c>
      <c r="K533" s="7" t="str">
        <f ca="1">Template!M533</f>
        <v/>
      </c>
      <c r="L533" s="7" t="str">
        <f ca="1">Template!N533</f>
        <v/>
      </c>
      <c r="M533" s="7" t="str">
        <f ca="1">Template!O533</f>
        <v/>
      </c>
      <c r="N533" s="7" t="str">
        <f ca="1">Template!P533</f>
        <v/>
      </c>
      <c r="O533" s="7" t="str">
        <f ca="1">Template!Q533</f>
        <v/>
      </c>
      <c r="P533" s="7" t="str">
        <f ca="1">Template!R533</f>
        <v/>
      </c>
      <c r="Q533" s="7" t="str">
        <f ca="1">Template!S533</f>
        <v/>
      </c>
      <c r="R533" s="7" t="str">
        <f ca="1">Template!T533</f>
        <v/>
      </c>
      <c r="S533" s="7" t="str">
        <f ca="1">Template!U533</f>
        <v/>
      </c>
      <c r="T533" s="7" t="str">
        <f ca="1">Template!V533</f>
        <v/>
      </c>
      <c r="U533" s="7" t="str">
        <f ca="1">Template!W533</f>
        <v/>
      </c>
      <c r="V533" s="7" t="str">
        <f ca="1">Template!X533</f>
        <v/>
      </c>
      <c r="W533" s="7" t="str">
        <f ca="1">Template!Y533</f>
        <v/>
      </c>
      <c r="X533" t="str">
        <f ca="1">Template!AD533</f>
        <v/>
      </c>
      <c r="Y533" s="7" t="str">
        <f>IF(LEN(Template!AF533)=0,"",Template!AF533)</f>
        <v/>
      </c>
      <c r="Z533" s="7" t="str">
        <f>IF(LEN(Template!AG533)=0,"",Template!AG533)</f>
        <v/>
      </c>
      <c r="AA533" s="7" t="str">
        <f>IF(LEN(Template!AH533)=0,"",Template!AH533)</f>
        <v/>
      </c>
      <c r="AB533" s="7" t="str">
        <f>IF(LEN(Template!AI533)=0,"",Template!AI533)</f>
        <v/>
      </c>
      <c r="AC533" s="7" t="str">
        <f>IF(LEN(Template!AJ533)=0,"",Template!AJ533)</f>
        <v/>
      </c>
      <c r="AD533" s="7" t="str">
        <f>IF(LEN(Template!AK533)=0,"",Template!AK533)</f>
        <v/>
      </c>
      <c r="AE533" s="7" t="str">
        <f>IF(LEN(Template!AL533)=0,"",Template!AL533)</f>
        <v/>
      </c>
      <c r="AF533" s="7" t="str">
        <f>IF(LEN(Template!AM533)=0,"",Template!AM533)</f>
        <v/>
      </c>
      <c r="AG533" s="7" t="str">
        <f>IF(LEN(Template!AN533)=0,"",Template!AN533)</f>
        <v/>
      </c>
      <c r="AH533" s="7" t="str">
        <f>IF(LEN(Template!AO533)=0,"",Template!AO533)</f>
        <v/>
      </c>
      <c r="AI533" t="str">
        <f>IF(LEN(Template!AS533)=0,"",Template!AS533)</f>
        <v/>
      </c>
      <c r="AJ533" t="str">
        <f>IF(LEN(Template!AU533)=0,"",Template!AU533)</f>
        <v/>
      </c>
    </row>
    <row r="534" spans="1:36" x14ac:dyDescent="0.35">
      <c r="A534" s="7" t="str">
        <f ca="1">Template!A534</f>
        <v/>
      </c>
      <c r="B534" s="181" t="str">
        <f ca="1">Template!B534</f>
        <v/>
      </c>
      <c r="C534" t="str">
        <f ca="1">Template!C534</f>
        <v/>
      </c>
      <c r="D534" t="str">
        <f ca="1">Template!E534</f>
        <v/>
      </c>
      <c r="E534" s="7" t="str">
        <f ca="1">Template!G534</f>
        <v/>
      </c>
      <c r="F534" s="7" t="str">
        <f ca="1">Template!H534</f>
        <v/>
      </c>
      <c r="G534" s="7" t="str">
        <f ca="1">Template!I534</f>
        <v/>
      </c>
      <c r="H534" s="7" t="str">
        <f ca="1">Template!J534</f>
        <v/>
      </c>
      <c r="I534" s="7" t="str">
        <f ca="1">Template!K534</f>
        <v/>
      </c>
      <c r="J534" s="7" t="str">
        <f ca="1">Template!L534</f>
        <v/>
      </c>
      <c r="K534" s="7" t="str">
        <f ca="1">Template!M534</f>
        <v/>
      </c>
      <c r="L534" s="7" t="str">
        <f ca="1">Template!N534</f>
        <v/>
      </c>
      <c r="M534" s="7" t="str">
        <f ca="1">Template!O534</f>
        <v/>
      </c>
      <c r="N534" s="7" t="str">
        <f ca="1">Template!P534</f>
        <v/>
      </c>
      <c r="O534" s="7" t="str">
        <f ca="1">Template!Q534</f>
        <v/>
      </c>
      <c r="P534" s="7" t="str">
        <f ca="1">Template!R534</f>
        <v/>
      </c>
      <c r="Q534" s="7" t="str">
        <f ca="1">Template!S534</f>
        <v/>
      </c>
      <c r="R534" s="7" t="str">
        <f ca="1">Template!T534</f>
        <v/>
      </c>
      <c r="S534" s="7" t="str">
        <f ca="1">Template!U534</f>
        <v/>
      </c>
      <c r="T534" s="7" t="str">
        <f ca="1">Template!V534</f>
        <v/>
      </c>
      <c r="U534" s="7" t="str">
        <f ca="1">Template!W534</f>
        <v/>
      </c>
      <c r="V534" s="7" t="str">
        <f ca="1">Template!X534</f>
        <v/>
      </c>
      <c r="W534" s="7" t="str">
        <f ca="1">Template!Y534</f>
        <v/>
      </c>
      <c r="X534" t="str">
        <f ca="1">Template!AD534</f>
        <v/>
      </c>
      <c r="Y534" s="7" t="str">
        <f>IF(LEN(Template!AF534)=0,"",Template!AF534)</f>
        <v/>
      </c>
      <c r="Z534" s="7" t="str">
        <f>IF(LEN(Template!AG534)=0,"",Template!AG534)</f>
        <v/>
      </c>
      <c r="AA534" s="7" t="str">
        <f>IF(LEN(Template!AH534)=0,"",Template!AH534)</f>
        <v/>
      </c>
      <c r="AB534" s="7" t="str">
        <f>IF(LEN(Template!AI534)=0,"",Template!AI534)</f>
        <v/>
      </c>
      <c r="AC534" s="7" t="str">
        <f>IF(LEN(Template!AJ534)=0,"",Template!AJ534)</f>
        <v/>
      </c>
      <c r="AD534" s="7" t="str">
        <f>IF(LEN(Template!AK534)=0,"",Template!AK534)</f>
        <v/>
      </c>
      <c r="AE534" s="7" t="str">
        <f>IF(LEN(Template!AL534)=0,"",Template!AL534)</f>
        <v/>
      </c>
      <c r="AF534" s="7" t="str">
        <f>IF(LEN(Template!AM534)=0,"",Template!AM534)</f>
        <v/>
      </c>
      <c r="AG534" s="7" t="str">
        <f>IF(LEN(Template!AN534)=0,"",Template!AN534)</f>
        <v/>
      </c>
      <c r="AH534" s="7" t="str">
        <f>IF(LEN(Template!AO534)=0,"",Template!AO534)</f>
        <v/>
      </c>
      <c r="AI534" t="str">
        <f>IF(LEN(Template!AS534)=0,"",Template!AS534)</f>
        <v/>
      </c>
      <c r="AJ534" t="str">
        <f>IF(LEN(Template!AU534)=0,"",Template!AU534)</f>
        <v/>
      </c>
    </row>
    <row r="535" spans="1:36" x14ac:dyDescent="0.35">
      <c r="A535" s="7" t="str">
        <f ca="1">Template!A535</f>
        <v/>
      </c>
      <c r="B535" s="181" t="str">
        <f ca="1">Template!B535</f>
        <v/>
      </c>
      <c r="C535" t="str">
        <f ca="1">Template!C535</f>
        <v/>
      </c>
      <c r="D535" t="str">
        <f ca="1">Template!E535</f>
        <v/>
      </c>
      <c r="E535" s="7" t="str">
        <f ca="1">Template!G535</f>
        <v/>
      </c>
      <c r="F535" s="7" t="str">
        <f ca="1">Template!H535</f>
        <v/>
      </c>
      <c r="G535" s="7" t="str">
        <f ca="1">Template!I535</f>
        <v/>
      </c>
      <c r="H535" s="7" t="str">
        <f ca="1">Template!J535</f>
        <v/>
      </c>
      <c r="I535" s="7" t="str">
        <f ca="1">Template!K535</f>
        <v/>
      </c>
      <c r="J535" s="7" t="str">
        <f ca="1">Template!L535</f>
        <v/>
      </c>
      <c r="K535" s="7" t="str">
        <f ca="1">Template!M535</f>
        <v/>
      </c>
      <c r="L535" s="7" t="str">
        <f ca="1">Template!N535</f>
        <v/>
      </c>
      <c r="M535" s="7" t="str">
        <f ca="1">Template!O535</f>
        <v/>
      </c>
      <c r="N535" s="7" t="str">
        <f ca="1">Template!P535</f>
        <v/>
      </c>
      <c r="O535" s="7" t="str">
        <f ca="1">Template!Q535</f>
        <v/>
      </c>
      <c r="P535" s="7" t="str">
        <f ca="1">Template!R535</f>
        <v/>
      </c>
      <c r="Q535" s="7" t="str">
        <f ca="1">Template!S535</f>
        <v/>
      </c>
      <c r="R535" s="7" t="str">
        <f ca="1">Template!T535</f>
        <v/>
      </c>
      <c r="S535" s="7" t="str">
        <f ca="1">Template!U535</f>
        <v/>
      </c>
      <c r="T535" s="7" t="str">
        <f ca="1">Template!V535</f>
        <v/>
      </c>
      <c r="U535" s="7" t="str">
        <f ca="1">Template!W535</f>
        <v/>
      </c>
      <c r="V535" s="7" t="str">
        <f ca="1">Template!X535</f>
        <v/>
      </c>
      <c r="W535" s="7" t="str">
        <f ca="1">Template!Y535</f>
        <v/>
      </c>
      <c r="X535" t="str">
        <f ca="1">Template!AD535</f>
        <v/>
      </c>
      <c r="Y535" s="7" t="str">
        <f>IF(LEN(Template!AF535)=0,"",Template!AF535)</f>
        <v/>
      </c>
      <c r="Z535" s="7" t="str">
        <f>IF(LEN(Template!AG535)=0,"",Template!AG535)</f>
        <v/>
      </c>
      <c r="AA535" s="7" t="str">
        <f>IF(LEN(Template!AH535)=0,"",Template!AH535)</f>
        <v/>
      </c>
      <c r="AB535" s="7" t="str">
        <f>IF(LEN(Template!AI535)=0,"",Template!AI535)</f>
        <v/>
      </c>
      <c r="AC535" s="7" t="str">
        <f>IF(LEN(Template!AJ535)=0,"",Template!AJ535)</f>
        <v/>
      </c>
      <c r="AD535" s="7" t="str">
        <f>IF(LEN(Template!AK535)=0,"",Template!AK535)</f>
        <v/>
      </c>
      <c r="AE535" s="7" t="str">
        <f>IF(LEN(Template!AL535)=0,"",Template!AL535)</f>
        <v/>
      </c>
      <c r="AF535" s="7" t="str">
        <f>IF(LEN(Template!AM535)=0,"",Template!AM535)</f>
        <v/>
      </c>
      <c r="AG535" s="7" t="str">
        <f>IF(LEN(Template!AN535)=0,"",Template!AN535)</f>
        <v/>
      </c>
      <c r="AH535" s="7" t="str">
        <f>IF(LEN(Template!AO535)=0,"",Template!AO535)</f>
        <v/>
      </c>
      <c r="AI535" t="str">
        <f>IF(LEN(Template!AS535)=0,"",Template!AS535)</f>
        <v/>
      </c>
      <c r="AJ535" t="str">
        <f>IF(LEN(Template!AU535)=0,"",Template!AU535)</f>
        <v/>
      </c>
    </row>
    <row r="536" spans="1:36" x14ac:dyDescent="0.35">
      <c r="A536" s="7" t="str">
        <f ca="1">Template!A536</f>
        <v/>
      </c>
      <c r="B536" s="181" t="str">
        <f ca="1">Template!B536</f>
        <v/>
      </c>
      <c r="C536" t="str">
        <f ca="1">Template!C536</f>
        <v/>
      </c>
      <c r="D536" t="str">
        <f ca="1">Template!E536</f>
        <v/>
      </c>
      <c r="E536" s="7" t="str">
        <f ca="1">Template!G536</f>
        <v/>
      </c>
      <c r="F536" s="7" t="str">
        <f ca="1">Template!H536</f>
        <v/>
      </c>
      <c r="G536" s="7" t="str">
        <f ca="1">Template!I536</f>
        <v/>
      </c>
      <c r="H536" s="7" t="str">
        <f ca="1">Template!J536</f>
        <v/>
      </c>
      <c r="I536" s="7" t="str">
        <f ca="1">Template!K536</f>
        <v/>
      </c>
      <c r="J536" s="7" t="str">
        <f ca="1">Template!L536</f>
        <v/>
      </c>
      <c r="K536" s="7" t="str">
        <f ca="1">Template!M536</f>
        <v/>
      </c>
      <c r="L536" s="7" t="str">
        <f ca="1">Template!N536</f>
        <v/>
      </c>
      <c r="M536" s="7" t="str">
        <f ca="1">Template!O536</f>
        <v/>
      </c>
      <c r="N536" s="7" t="str">
        <f ca="1">Template!P536</f>
        <v/>
      </c>
      <c r="O536" s="7" t="str">
        <f ca="1">Template!Q536</f>
        <v/>
      </c>
      <c r="P536" s="7" t="str">
        <f ca="1">Template!R536</f>
        <v/>
      </c>
      <c r="Q536" s="7" t="str">
        <f ca="1">Template!S536</f>
        <v/>
      </c>
      <c r="R536" s="7" t="str">
        <f ca="1">Template!T536</f>
        <v/>
      </c>
      <c r="S536" s="7" t="str">
        <f ca="1">Template!U536</f>
        <v/>
      </c>
      <c r="T536" s="7" t="str">
        <f ca="1">Template!V536</f>
        <v/>
      </c>
      <c r="U536" s="7" t="str">
        <f ca="1">Template!W536</f>
        <v/>
      </c>
      <c r="V536" s="7" t="str">
        <f ca="1">Template!X536</f>
        <v/>
      </c>
      <c r="W536" s="7" t="str">
        <f ca="1">Template!Y536</f>
        <v/>
      </c>
      <c r="X536" t="str">
        <f ca="1">Template!AD536</f>
        <v/>
      </c>
      <c r="Y536" s="7" t="str">
        <f>IF(LEN(Template!AF536)=0,"",Template!AF536)</f>
        <v/>
      </c>
      <c r="Z536" s="7" t="str">
        <f>IF(LEN(Template!AG536)=0,"",Template!AG536)</f>
        <v/>
      </c>
      <c r="AA536" s="7" t="str">
        <f>IF(LEN(Template!AH536)=0,"",Template!AH536)</f>
        <v/>
      </c>
      <c r="AB536" s="7" t="str">
        <f>IF(LEN(Template!AI536)=0,"",Template!AI536)</f>
        <v/>
      </c>
      <c r="AC536" s="7" t="str">
        <f>IF(LEN(Template!AJ536)=0,"",Template!AJ536)</f>
        <v/>
      </c>
      <c r="AD536" s="7" t="str">
        <f>IF(LEN(Template!AK536)=0,"",Template!AK536)</f>
        <v/>
      </c>
      <c r="AE536" s="7" t="str">
        <f>IF(LEN(Template!AL536)=0,"",Template!AL536)</f>
        <v/>
      </c>
      <c r="AF536" s="7" t="str">
        <f>IF(LEN(Template!AM536)=0,"",Template!AM536)</f>
        <v/>
      </c>
      <c r="AG536" s="7" t="str">
        <f>IF(LEN(Template!AN536)=0,"",Template!AN536)</f>
        <v/>
      </c>
      <c r="AH536" s="7" t="str">
        <f>IF(LEN(Template!AO536)=0,"",Template!AO536)</f>
        <v/>
      </c>
      <c r="AI536" t="str">
        <f>IF(LEN(Template!AS536)=0,"",Template!AS536)</f>
        <v/>
      </c>
      <c r="AJ536" t="str">
        <f>IF(LEN(Template!AU536)=0,"",Template!AU536)</f>
        <v/>
      </c>
    </row>
    <row r="537" spans="1:36" x14ac:dyDescent="0.35">
      <c r="A537" s="7" t="str">
        <f ca="1">Template!A537</f>
        <v/>
      </c>
      <c r="B537" s="181" t="str">
        <f ca="1">Template!B537</f>
        <v/>
      </c>
      <c r="C537" t="str">
        <f ca="1">Template!C537</f>
        <v/>
      </c>
      <c r="D537" t="str">
        <f ca="1">Template!E537</f>
        <v/>
      </c>
      <c r="E537" s="7" t="str">
        <f ca="1">Template!G537</f>
        <v/>
      </c>
      <c r="F537" s="7" t="str">
        <f ca="1">Template!H537</f>
        <v/>
      </c>
      <c r="G537" s="7" t="str">
        <f ca="1">Template!I537</f>
        <v/>
      </c>
      <c r="H537" s="7" t="str">
        <f ca="1">Template!J537</f>
        <v/>
      </c>
      <c r="I537" s="7" t="str">
        <f ca="1">Template!K537</f>
        <v/>
      </c>
      <c r="J537" s="7" t="str">
        <f ca="1">Template!L537</f>
        <v/>
      </c>
      <c r="K537" s="7" t="str">
        <f ca="1">Template!M537</f>
        <v/>
      </c>
      <c r="L537" s="7" t="str">
        <f ca="1">Template!N537</f>
        <v/>
      </c>
      <c r="M537" s="7" t="str">
        <f ca="1">Template!O537</f>
        <v/>
      </c>
      <c r="N537" s="7" t="str">
        <f ca="1">Template!P537</f>
        <v/>
      </c>
      <c r="O537" s="7" t="str">
        <f ca="1">Template!Q537</f>
        <v/>
      </c>
      <c r="P537" s="7" t="str">
        <f ca="1">Template!R537</f>
        <v/>
      </c>
      <c r="Q537" s="7" t="str">
        <f ca="1">Template!S537</f>
        <v/>
      </c>
      <c r="R537" s="7" t="str">
        <f ca="1">Template!T537</f>
        <v/>
      </c>
      <c r="S537" s="7" t="str">
        <f ca="1">Template!U537</f>
        <v/>
      </c>
      <c r="T537" s="7" t="str">
        <f ca="1">Template!V537</f>
        <v/>
      </c>
      <c r="U537" s="7" t="str">
        <f ca="1">Template!W537</f>
        <v/>
      </c>
      <c r="V537" s="7" t="str">
        <f ca="1">Template!X537</f>
        <v/>
      </c>
      <c r="W537" s="7" t="str">
        <f ca="1">Template!Y537</f>
        <v/>
      </c>
      <c r="X537" t="str">
        <f ca="1">Template!AD537</f>
        <v/>
      </c>
      <c r="Y537" s="7" t="str">
        <f>IF(LEN(Template!AF537)=0,"",Template!AF537)</f>
        <v/>
      </c>
      <c r="Z537" s="7" t="str">
        <f>IF(LEN(Template!AG537)=0,"",Template!AG537)</f>
        <v/>
      </c>
      <c r="AA537" s="7" t="str">
        <f>IF(LEN(Template!AH537)=0,"",Template!AH537)</f>
        <v/>
      </c>
      <c r="AB537" s="7" t="str">
        <f>IF(LEN(Template!AI537)=0,"",Template!AI537)</f>
        <v/>
      </c>
      <c r="AC537" s="7" t="str">
        <f>IF(LEN(Template!AJ537)=0,"",Template!AJ537)</f>
        <v/>
      </c>
      <c r="AD537" s="7" t="str">
        <f>IF(LEN(Template!AK537)=0,"",Template!AK537)</f>
        <v/>
      </c>
      <c r="AE537" s="7" t="str">
        <f>IF(LEN(Template!AL537)=0,"",Template!AL537)</f>
        <v/>
      </c>
      <c r="AF537" s="7" t="str">
        <f>IF(LEN(Template!AM537)=0,"",Template!AM537)</f>
        <v/>
      </c>
      <c r="AG537" s="7" t="str">
        <f>IF(LEN(Template!AN537)=0,"",Template!AN537)</f>
        <v/>
      </c>
      <c r="AH537" s="7" t="str">
        <f>IF(LEN(Template!AO537)=0,"",Template!AO537)</f>
        <v/>
      </c>
      <c r="AI537" t="str">
        <f>IF(LEN(Template!AS537)=0,"",Template!AS537)</f>
        <v/>
      </c>
      <c r="AJ537" t="str">
        <f>IF(LEN(Template!AU537)=0,"",Template!AU537)</f>
        <v/>
      </c>
    </row>
    <row r="538" spans="1:36" x14ac:dyDescent="0.35">
      <c r="A538" s="7" t="str">
        <f ca="1">Template!A538</f>
        <v/>
      </c>
      <c r="B538" s="181" t="str">
        <f ca="1">Template!B538</f>
        <v/>
      </c>
      <c r="C538" t="str">
        <f ca="1">Template!C538</f>
        <v/>
      </c>
      <c r="D538" t="str">
        <f ca="1">Template!E538</f>
        <v/>
      </c>
      <c r="E538" s="7" t="str">
        <f ca="1">Template!G538</f>
        <v/>
      </c>
      <c r="F538" s="7" t="str">
        <f ca="1">Template!H538</f>
        <v/>
      </c>
      <c r="G538" s="7" t="str">
        <f ca="1">Template!I538</f>
        <v/>
      </c>
      <c r="H538" s="7" t="str">
        <f ca="1">Template!J538</f>
        <v/>
      </c>
      <c r="I538" s="7" t="str">
        <f ca="1">Template!K538</f>
        <v/>
      </c>
      <c r="J538" s="7" t="str">
        <f ca="1">Template!L538</f>
        <v/>
      </c>
      <c r="K538" s="7" t="str">
        <f ca="1">Template!M538</f>
        <v/>
      </c>
      <c r="L538" s="7" t="str">
        <f ca="1">Template!N538</f>
        <v/>
      </c>
      <c r="M538" s="7" t="str">
        <f ca="1">Template!O538</f>
        <v/>
      </c>
      <c r="N538" s="7" t="str">
        <f ca="1">Template!P538</f>
        <v/>
      </c>
      <c r="O538" s="7" t="str">
        <f ca="1">Template!Q538</f>
        <v/>
      </c>
      <c r="P538" s="7" t="str">
        <f ca="1">Template!R538</f>
        <v/>
      </c>
      <c r="Q538" s="7" t="str">
        <f ca="1">Template!S538</f>
        <v/>
      </c>
      <c r="R538" s="7" t="str">
        <f ca="1">Template!T538</f>
        <v/>
      </c>
      <c r="S538" s="7" t="str">
        <f ca="1">Template!U538</f>
        <v/>
      </c>
      <c r="T538" s="7" t="str">
        <f ca="1">Template!V538</f>
        <v/>
      </c>
      <c r="U538" s="7" t="str">
        <f ca="1">Template!W538</f>
        <v/>
      </c>
      <c r="V538" s="7" t="str">
        <f ca="1">Template!X538</f>
        <v/>
      </c>
      <c r="W538" s="7" t="str">
        <f ca="1">Template!Y538</f>
        <v/>
      </c>
      <c r="X538" t="str">
        <f ca="1">Template!AD538</f>
        <v/>
      </c>
      <c r="Y538" s="7" t="str">
        <f>IF(LEN(Template!AF538)=0,"",Template!AF538)</f>
        <v/>
      </c>
      <c r="Z538" s="7" t="str">
        <f>IF(LEN(Template!AG538)=0,"",Template!AG538)</f>
        <v/>
      </c>
      <c r="AA538" s="7" t="str">
        <f>IF(LEN(Template!AH538)=0,"",Template!AH538)</f>
        <v/>
      </c>
      <c r="AB538" s="7" t="str">
        <f>IF(LEN(Template!AI538)=0,"",Template!AI538)</f>
        <v/>
      </c>
      <c r="AC538" s="7" t="str">
        <f>IF(LEN(Template!AJ538)=0,"",Template!AJ538)</f>
        <v/>
      </c>
      <c r="AD538" s="7" t="str">
        <f>IF(LEN(Template!AK538)=0,"",Template!AK538)</f>
        <v/>
      </c>
      <c r="AE538" s="7" t="str">
        <f>IF(LEN(Template!AL538)=0,"",Template!AL538)</f>
        <v/>
      </c>
      <c r="AF538" s="7" t="str">
        <f>IF(LEN(Template!AM538)=0,"",Template!AM538)</f>
        <v/>
      </c>
      <c r="AG538" s="7" t="str">
        <f>IF(LEN(Template!AN538)=0,"",Template!AN538)</f>
        <v/>
      </c>
      <c r="AH538" s="7" t="str">
        <f>IF(LEN(Template!AO538)=0,"",Template!AO538)</f>
        <v/>
      </c>
      <c r="AI538" t="str">
        <f>IF(LEN(Template!AS538)=0,"",Template!AS538)</f>
        <v/>
      </c>
      <c r="AJ538" t="str">
        <f>IF(LEN(Template!AU538)=0,"",Template!AU538)</f>
        <v/>
      </c>
    </row>
    <row r="539" spans="1:36" x14ac:dyDescent="0.35">
      <c r="A539" s="7" t="str">
        <f ca="1">Template!A539</f>
        <v/>
      </c>
      <c r="B539" s="181" t="str">
        <f ca="1">Template!B539</f>
        <v/>
      </c>
      <c r="C539" t="str">
        <f ca="1">Template!C539</f>
        <v/>
      </c>
      <c r="D539" t="str">
        <f ca="1">Template!E539</f>
        <v/>
      </c>
      <c r="E539" s="7" t="str">
        <f ca="1">Template!G539</f>
        <v/>
      </c>
      <c r="F539" s="7" t="str">
        <f ca="1">Template!H539</f>
        <v/>
      </c>
      <c r="G539" s="7" t="str">
        <f ca="1">Template!I539</f>
        <v/>
      </c>
      <c r="H539" s="7" t="str">
        <f ca="1">Template!J539</f>
        <v/>
      </c>
      <c r="I539" s="7" t="str">
        <f ca="1">Template!K539</f>
        <v/>
      </c>
      <c r="J539" s="7" t="str">
        <f ca="1">Template!L539</f>
        <v/>
      </c>
      <c r="K539" s="7" t="str">
        <f ca="1">Template!M539</f>
        <v/>
      </c>
      <c r="L539" s="7" t="str">
        <f ca="1">Template!N539</f>
        <v/>
      </c>
      <c r="M539" s="7" t="str">
        <f ca="1">Template!O539</f>
        <v/>
      </c>
      <c r="N539" s="7" t="str">
        <f ca="1">Template!P539</f>
        <v/>
      </c>
      <c r="O539" s="7" t="str">
        <f ca="1">Template!Q539</f>
        <v/>
      </c>
      <c r="P539" s="7" t="str">
        <f ca="1">Template!R539</f>
        <v/>
      </c>
      <c r="Q539" s="7" t="str">
        <f ca="1">Template!S539</f>
        <v/>
      </c>
      <c r="R539" s="7" t="str">
        <f ca="1">Template!T539</f>
        <v/>
      </c>
      <c r="S539" s="7" t="str">
        <f ca="1">Template!U539</f>
        <v/>
      </c>
      <c r="T539" s="7" t="str">
        <f ca="1">Template!V539</f>
        <v/>
      </c>
      <c r="U539" s="7" t="str">
        <f ca="1">Template!W539</f>
        <v/>
      </c>
      <c r="V539" s="7" t="str">
        <f ca="1">Template!X539</f>
        <v/>
      </c>
      <c r="W539" s="7" t="str">
        <f ca="1">Template!Y539</f>
        <v/>
      </c>
      <c r="X539" t="str">
        <f ca="1">Template!AD539</f>
        <v/>
      </c>
      <c r="Y539" s="7" t="str">
        <f>IF(LEN(Template!AF539)=0,"",Template!AF539)</f>
        <v/>
      </c>
      <c r="Z539" s="7" t="str">
        <f>IF(LEN(Template!AG539)=0,"",Template!AG539)</f>
        <v/>
      </c>
      <c r="AA539" s="7" t="str">
        <f>IF(LEN(Template!AH539)=0,"",Template!AH539)</f>
        <v/>
      </c>
      <c r="AB539" s="7" t="str">
        <f>IF(LEN(Template!AI539)=0,"",Template!AI539)</f>
        <v/>
      </c>
      <c r="AC539" s="7" t="str">
        <f>IF(LEN(Template!AJ539)=0,"",Template!AJ539)</f>
        <v/>
      </c>
      <c r="AD539" s="7" t="str">
        <f>IF(LEN(Template!AK539)=0,"",Template!AK539)</f>
        <v/>
      </c>
      <c r="AE539" s="7" t="str">
        <f>IF(LEN(Template!AL539)=0,"",Template!AL539)</f>
        <v/>
      </c>
      <c r="AF539" s="7" t="str">
        <f>IF(LEN(Template!AM539)=0,"",Template!AM539)</f>
        <v/>
      </c>
      <c r="AG539" s="7" t="str">
        <f>IF(LEN(Template!AN539)=0,"",Template!AN539)</f>
        <v/>
      </c>
      <c r="AH539" s="7" t="str">
        <f>IF(LEN(Template!AO539)=0,"",Template!AO539)</f>
        <v/>
      </c>
      <c r="AI539" t="str">
        <f>IF(LEN(Template!AS539)=0,"",Template!AS539)</f>
        <v/>
      </c>
      <c r="AJ539" t="str">
        <f>IF(LEN(Template!AU539)=0,"",Template!AU539)</f>
        <v/>
      </c>
    </row>
    <row r="540" spans="1:36" x14ac:dyDescent="0.35">
      <c r="A540" s="7" t="str">
        <f ca="1">Template!A540</f>
        <v/>
      </c>
      <c r="B540" s="181" t="str">
        <f ca="1">Template!B540</f>
        <v/>
      </c>
      <c r="C540" t="str">
        <f ca="1">Template!C540</f>
        <v/>
      </c>
      <c r="D540" t="str">
        <f ca="1">Template!E540</f>
        <v/>
      </c>
      <c r="E540" s="7" t="str">
        <f ca="1">Template!G540</f>
        <v/>
      </c>
      <c r="F540" s="7" t="str">
        <f ca="1">Template!H540</f>
        <v/>
      </c>
      <c r="G540" s="7" t="str">
        <f ca="1">Template!I540</f>
        <v/>
      </c>
      <c r="H540" s="7" t="str">
        <f ca="1">Template!J540</f>
        <v/>
      </c>
      <c r="I540" s="7" t="str">
        <f ca="1">Template!K540</f>
        <v/>
      </c>
      <c r="J540" s="7" t="str">
        <f ca="1">Template!L540</f>
        <v/>
      </c>
      <c r="K540" s="7" t="str">
        <f ca="1">Template!M540</f>
        <v/>
      </c>
      <c r="L540" s="7" t="str">
        <f ca="1">Template!N540</f>
        <v/>
      </c>
      <c r="M540" s="7" t="str">
        <f ca="1">Template!O540</f>
        <v/>
      </c>
      <c r="N540" s="7" t="str">
        <f ca="1">Template!P540</f>
        <v/>
      </c>
      <c r="O540" s="7" t="str">
        <f ca="1">Template!Q540</f>
        <v/>
      </c>
      <c r="P540" s="7" t="str">
        <f ca="1">Template!R540</f>
        <v/>
      </c>
      <c r="Q540" s="7" t="str">
        <f ca="1">Template!S540</f>
        <v/>
      </c>
      <c r="R540" s="7" t="str">
        <f ca="1">Template!T540</f>
        <v/>
      </c>
      <c r="S540" s="7" t="str">
        <f ca="1">Template!U540</f>
        <v/>
      </c>
      <c r="T540" s="7" t="str">
        <f ca="1">Template!V540</f>
        <v/>
      </c>
      <c r="U540" s="7" t="str">
        <f ca="1">Template!W540</f>
        <v/>
      </c>
      <c r="V540" s="7" t="str">
        <f ca="1">Template!X540</f>
        <v/>
      </c>
      <c r="W540" s="7" t="str">
        <f ca="1">Template!Y540</f>
        <v/>
      </c>
      <c r="X540" t="str">
        <f ca="1">Template!AD540</f>
        <v/>
      </c>
      <c r="Y540" s="7" t="str">
        <f>IF(LEN(Template!AF540)=0,"",Template!AF540)</f>
        <v/>
      </c>
      <c r="Z540" s="7" t="str">
        <f>IF(LEN(Template!AG540)=0,"",Template!AG540)</f>
        <v/>
      </c>
      <c r="AA540" s="7" t="str">
        <f>IF(LEN(Template!AH540)=0,"",Template!AH540)</f>
        <v/>
      </c>
      <c r="AB540" s="7" t="str">
        <f>IF(LEN(Template!AI540)=0,"",Template!AI540)</f>
        <v/>
      </c>
      <c r="AC540" s="7" t="str">
        <f>IF(LEN(Template!AJ540)=0,"",Template!AJ540)</f>
        <v/>
      </c>
      <c r="AD540" s="7" t="str">
        <f>IF(LEN(Template!AK540)=0,"",Template!AK540)</f>
        <v/>
      </c>
      <c r="AE540" s="7" t="str">
        <f>IF(LEN(Template!AL540)=0,"",Template!AL540)</f>
        <v/>
      </c>
      <c r="AF540" s="7" t="str">
        <f>IF(LEN(Template!AM540)=0,"",Template!AM540)</f>
        <v/>
      </c>
      <c r="AG540" s="7" t="str">
        <f>IF(LEN(Template!AN540)=0,"",Template!AN540)</f>
        <v/>
      </c>
      <c r="AH540" s="7" t="str">
        <f>IF(LEN(Template!AO540)=0,"",Template!AO540)</f>
        <v/>
      </c>
      <c r="AI540" t="str">
        <f>IF(LEN(Template!AS540)=0,"",Template!AS540)</f>
        <v/>
      </c>
      <c r="AJ540" t="str">
        <f>IF(LEN(Template!AU540)=0,"",Template!AU540)</f>
        <v/>
      </c>
    </row>
    <row r="541" spans="1:36" x14ac:dyDescent="0.35">
      <c r="A541" s="7" t="str">
        <f ca="1">Template!A541</f>
        <v/>
      </c>
      <c r="B541" s="181" t="str">
        <f ca="1">Template!B541</f>
        <v/>
      </c>
      <c r="C541" t="str">
        <f ca="1">Template!C541</f>
        <v/>
      </c>
      <c r="D541" t="str">
        <f ca="1">Template!E541</f>
        <v/>
      </c>
      <c r="E541" s="7" t="str">
        <f ca="1">Template!G541</f>
        <v/>
      </c>
      <c r="F541" s="7" t="str">
        <f ca="1">Template!H541</f>
        <v/>
      </c>
      <c r="G541" s="7" t="str">
        <f ca="1">Template!I541</f>
        <v/>
      </c>
      <c r="H541" s="7" t="str">
        <f ca="1">Template!J541</f>
        <v/>
      </c>
      <c r="I541" s="7" t="str">
        <f ca="1">Template!K541</f>
        <v/>
      </c>
      <c r="J541" s="7" t="str">
        <f ca="1">Template!L541</f>
        <v/>
      </c>
      <c r="K541" s="7" t="str">
        <f ca="1">Template!M541</f>
        <v/>
      </c>
      <c r="L541" s="7" t="str">
        <f ca="1">Template!N541</f>
        <v/>
      </c>
      <c r="M541" s="7" t="str">
        <f ca="1">Template!O541</f>
        <v/>
      </c>
      <c r="N541" s="7" t="str">
        <f ca="1">Template!P541</f>
        <v/>
      </c>
      <c r="O541" s="7" t="str">
        <f ca="1">Template!Q541</f>
        <v/>
      </c>
      <c r="P541" s="7" t="str">
        <f ca="1">Template!R541</f>
        <v/>
      </c>
      <c r="Q541" s="7" t="str">
        <f ca="1">Template!S541</f>
        <v/>
      </c>
      <c r="R541" s="7" t="str">
        <f ca="1">Template!T541</f>
        <v/>
      </c>
      <c r="S541" s="7" t="str">
        <f ca="1">Template!U541</f>
        <v/>
      </c>
      <c r="T541" s="7" t="str">
        <f ca="1">Template!V541</f>
        <v/>
      </c>
      <c r="U541" s="7" t="str">
        <f ca="1">Template!W541</f>
        <v/>
      </c>
      <c r="V541" s="7" t="str">
        <f ca="1">Template!X541</f>
        <v/>
      </c>
      <c r="W541" s="7" t="str">
        <f ca="1">Template!Y541</f>
        <v/>
      </c>
      <c r="X541" t="str">
        <f ca="1">Template!AD541</f>
        <v/>
      </c>
      <c r="Y541" s="7" t="str">
        <f>IF(LEN(Template!AF541)=0,"",Template!AF541)</f>
        <v/>
      </c>
      <c r="Z541" s="7" t="str">
        <f>IF(LEN(Template!AG541)=0,"",Template!AG541)</f>
        <v/>
      </c>
      <c r="AA541" s="7" t="str">
        <f>IF(LEN(Template!AH541)=0,"",Template!AH541)</f>
        <v/>
      </c>
      <c r="AB541" s="7" t="str">
        <f>IF(LEN(Template!AI541)=0,"",Template!AI541)</f>
        <v/>
      </c>
      <c r="AC541" s="7" t="str">
        <f>IF(LEN(Template!AJ541)=0,"",Template!AJ541)</f>
        <v/>
      </c>
      <c r="AD541" s="7" t="str">
        <f>IF(LEN(Template!AK541)=0,"",Template!AK541)</f>
        <v/>
      </c>
      <c r="AE541" s="7" t="str">
        <f>IF(LEN(Template!AL541)=0,"",Template!AL541)</f>
        <v/>
      </c>
      <c r="AF541" s="7" t="str">
        <f>IF(LEN(Template!AM541)=0,"",Template!AM541)</f>
        <v/>
      </c>
      <c r="AG541" s="7" t="str">
        <f>IF(LEN(Template!AN541)=0,"",Template!AN541)</f>
        <v/>
      </c>
      <c r="AH541" s="7" t="str">
        <f>IF(LEN(Template!AO541)=0,"",Template!AO541)</f>
        <v/>
      </c>
      <c r="AI541" t="str">
        <f>IF(LEN(Template!AS541)=0,"",Template!AS541)</f>
        <v/>
      </c>
      <c r="AJ541" t="str">
        <f>IF(LEN(Template!AU541)=0,"",Template!AU541)</f>
        <v/>
      </c>
    </row>
    <row r="542" spans="1:36" x14ac:dyDescent="0.35">
      <c r="A542" s="7" t="str">
        <f ca="1">Template!A542</f>
        <v/>
      </c>
      <c r="B542" s="181" t="str">
        <f ca="1">Template!B542</f>
        <v/>
      </c>
      <c r="C542" t="str">
        <f ca="1">Template!C542</f>
        <v/>
      </c>
      <c r="D542" t="str">
        <f ca="1">Template!E542</f>
        <v/>
      </c>
      <c r="E542" s="7" t="str">
        <f ca="1">Template!G542</f>
        <v/>
      </c>
      <c r="F542" s="7" t="str">
        <f ca="1">Template!H542</f>
        <v/>
      </c>
      <c r="G542" s="7" t="str">
        <f ca="1">Template!I542</f>
        <v/>
      </c>
      <c r="H542" s="7" t="str">
        <f ca="1">Template!J542</f>
        <v/>
      </c>
      <c r="I542" s="7" t="str">
        <f ca="1">Template!K542</f>
        <v/>
      </c>
      <c r="J542" s="7" t="str">
        <f ca="1">Template!L542</f>
        <v/>
      </c>
      <c r="K542" s="7" t="str">
        <f ca="1">Template!M542</f>
        <v/>
      </c>
      <c r="L542" s="7" t="str">
        <f ca="1">Template!N542</f>
        <v/>
      </c>
      <c r="M542" s="7" t="str">
        <f ca="1">Template!O542</f>
        <v/>
      </c>
      <c r="N542" s="7" t="str">
        <f ca="1">Template!P542</f>
        <v/>
      </c>
      <c r="O542" s="7" t="str">
        <f ca="1">Template!Q542</f>
        <v/>
      </c>
      <c r="P542" s="7" t="str">
        <f ca="1">Template!R542</f>
        <v/>
      </c>
      <c r="Q542" s="7" t="str">
        <f ca="1">Template!S542</f>
        <v/>
      </c>
      <c r="R542" s="7" t="str">
        <f ca="1">Template!T542</f>
        <v/>
      </c>
      <c r="S542" s="7" t="str">
        <f ca="1">Template!U542</f>
        <v/>
      </c>
      <c r="T542" s="7" t="str">
        <f ca="1">Template!V542</f>
        <v/>
      </c>
      <c r="U542" s="7" t="str">
        <f ca="1">Template!W542</f>
        <v/>
      </c>
      <c r="V542" s="7" t="str">
        <f ca="1">Template!X542</f>
        <v/>
      </c>
      <c r="W542" s="7" t="str">
        <f ca="1">Template!Y542</f>
        <v/>
      </c>
      <c r="X542" t="str">
        <f ca="1">Template!AD542</f>
        <v/>
      </c>
      <c r="Y542" s="7" t="str">
        <f>IF(LEN(Template!AF542)=0,"",Template!AF542)</f>
        <v/>
      </c>
      <c r="Z542" s="7" t="str">
        <f>IF(LEN(Template!AG542)=0,"",Template!AG542)</f>
        <v/>
      </c>
      <c r="AA542" s="7" t="str">
        <f>IF(LEN(Template!AH542)=0,"",Template!AH542)</f>
        <v/>
      </c>
      <c r="AB542" s="7" t="str">
        <f>IF(LEN(Template!AI542)=0,"",Template!AI542)</f>
        <v/>
      </c>
      <c r="AC542" s="7" t="str">
        <f>IF(LEN(Template!AJ542)=0,"",Template!AJ542)</f>
        <v/>
      </c>
      <c r="AD542" s="7" t="str">
        <f>IF(LEN(Template!AK542)=0,"",Template!AK542)</f>
        <v/>
      </c>
      <c r="AE542" s="7" t="str">
        <f>IF(LEN(Template!AL542)=0,"",Template!AL542)</f>
        <v/>
      </c>
      <c r="AF542" s="7" t="str">
        <f>IF(LEN(Template!AM542)=0,"",Template!AM542)</f>
        <v/>
      </c>
      <c r="AG542" s="7" t="str">
        <f>IF(LEN(Template!AN542)=0,"",Template!AN542)</f>
        <v/>
      </c>
      <c r="AH542" s="7" t="str">
        <f>IF(LEN(Template!AO542)=0,"",Template!AO542)</f>
        <v/>
      </c>
      <c r="AI542" t="str">
        <f>IF(LEN(Template!AS542)=0,"",Template!AS542)</f>
        <v/>
      </c>
      <c r="AJ542" t="str">
        <f>IF(LEN(Template!AU542)=0,"",Template!AU542)</f>
        <v/>
      </c>
    </row>
    <row r="543" spans="1:36" x14ac:dyDescent="0.35">
      <c r="A543" s="7" t="str">
        <f ca="1">Template!A543</f>
        <v/>
      </c>
      <c r="B543" s="181" t="str">
        <f ca="1">Template!B543</f>
        <v/>
      </c>
      <c r="C543" t="str">
        <f ca="1">Template!C543</f>
        <v/>
      </c>
      <c r="D543" t="str">
        <f ca="1">Template!E543</f>
        <v/>
      </c>
      <c r="E543" s="7" t="str">
        <f ca="1">Template!G543</f>
        <v/>
      </c>
      <c r="F543" s="7" t="str">
        <f ca="1">Template!H543</f>
        <v/>
      </c>
      <c r="G543" s="7" t="str">
        <f ca="1">Template!I543</f>
        <v/>
      </c>
      <c r="H543" s="7" t="str">
        <f ca="1">Template!J543</f>
        <v/>
      </c>
      <c r="I543" s="7" t="str">
        <f ca="1">Template!K543</f>
        <v/>
      </c>
      <c r="J543" s="7" t="str">
        <f ca="1">Template!L543</f>
        <v/>
      </c>
      <c r="K543" s="7" t="str">
        <f ca="1">Template!M543</f>
        <v/>
      </c>
      <c r="L543" s="7" t="str">
        <f ca="1">Template!N543</f>
        <v/>
      </c>
      <c r="M543" s="7" t="str">
        <f ca="1">Template!O543</f>
        <v/>
      </c>
      <c r="N543" s="7" t="str">
        <f ca="1">Template!P543</f>
        <v/>
      </c>
      <c r="O543" s="7" t="str">
        <f ca="1">Template!Q543</f>
        <v/>
      </c>
      <c r="P543" s="7" t="str">
        <f ca="1">Template!R543</f>
        <v/>
      </c>
      <c r="Q543" s="7" t="str">
        <f ca="1">Template!S543</f>
        <v/>
      </c>
      <c r="R543" s="7" t="str">
        <f ca="1">Template!T543</f>
        <v/>
      </c>
      <c r="S543" s="7" t="str">
        <f ca="1">Template!U543</f>
        <v/>
      </c>
      <c r="T543" s="7" t="str">
        <f ca="1">Template!V543</f>
        <v/>
      </c>
      <c r="U543" s="7" t="str">
        <f ca="1">Template!W543</f>
        <v/>
      </c>
      <c r="V543" s="7" t="str">
        <f ca="1">Template!X543</f>
        <v/>
      </c>
      <c r="W543" s="7" t="str">
        <f ca="1">Template!Y543</f>
        <v/>
      </c>
      <c r="X543" t="str">
        <f ca="1">Template!AD543</f>
        <v/>
      </c>
      <c r="Y543" s="7" t="str">
        <f>IF(LEN(Template!AF543)=0,"",Template!AF543)</f>
        <v/>
      </c>
      <c r="Z543" s="7" t="str">
        <f>IF(LEN(Template!AG543)=0,"",Template!AG543)</f>
        <v/>
      </c>
      <c r="AA543" s="7" t="str">
        <f>IF(LEN(Template!AH543)=0,"",Template!AH543)</f>
        <v/>
      </c>
      <c r="AB543" s="7" t="str">
        <f>IF(LEN(Template!AI543)=0,"",Template!AI543)</f>
        <v/>
      </c>
      <c r="AC543" s="7" t="str">
        <f>IF(LEN(Template!AJ543)=0,"",Template!AJ543)</f>
        <v/>
      </c>
      <c r="AD543" s="7" t="str">
        <f>IF(LEN(Template!AK543)=0,"",Template!AK543)</f>
        <v/>
      </c>
      <c r="AE543" s="7" t="str">
        <f>IF(LEN(Template!AL543)=0,"",Template!AL543)</f>
        <v/>
      </c>
      <c r="AF543" s="7" t="str">
        <f>IF(LEN(Template!AM543)=0,"",Template!AM543)</f>
        <v/>
      </c>
      <c r="AG543" s="7" t="str">
        <f>IF(LEN(Template!AN543)=0,"",Template!AN543)</f>
        <v/>
      </c>
      <c r="AH543" s="7" t="str">
        <f>IF(LEN(Template!AO543)=0,"",Template!AO543)</f>
        <v/>
      </c>
      <c r="AI543" t="str">
        <f>IF(LEN(Template!AS543)=0,"",Template!AS543)</f>
        <v/>
      </c>
      <c r="AJ543" t="str">
        <f>IF(LEN(Template!AU543)=0,"",Template!AU543)</f>
        <v/>
      </c>
    </row>
    <row r="544" spans="1:36" x14ac:dyDescent="0.35">
      <c r="A544" s="7" t="str">
        <f ca="1">Template!A544</f>
        <v/>
      </c>
      <c r="B544" s="181" t="str">
        <f ca="1">Template!B544</f>
        <v/>
      </c>
      <c r="C544" t="str">
        <f ca="1">Template!C544</f>
        <v/>
      </c>
      <c r="D544" t="str">
        <f ca="1">Template!E544</f>
        <v/>
      </c>
      <c r="E544" s="7" t="str">
        <f ca="1">Template!G544</f>
        <v/>
      </c>
      <c r="F544" s="7" t="str">
        <f ca="1">Template!H544</f>
        <v/>
      </c>
      <c r="G544" s="7" t="str">
        <f ca="1">Template!I544</f>
        <v/>
      </c>
      <c r="H544" s="7" t="str">
        <f ca="1">Template!J544</f>
        <v/>
      </c>
      <c r="I544" s="7" t="str">
        <f ca="1">Template!K544</f>
        <v/>
      </c>
      <c r="J544" s="7" t="str">
        <f ca="1">Template!L544</f>
        <v/>
      </c>
      <c r="K544" s="7" t="str">
        <f ca="1">Template!M544</f>
        <v/>
      </c>
      <c r="L544" s="7" t="str">
        <f ca="1">Template!N544</f>
        <v/>
      </c>
      <c r="M544" s="7" t="str">
        <f ca="1">Template!O544</f>
        <v/>
      </c>
      <c r="N544" s="7" t="str">
        <f ca="1">Template!P544</f>
        <v/>
      </c>
      <c r="O544" s="7" t="str">
        <f ca="1">Template!Q544</f>
        <v/>
      </c>
      <c r="P544" s="7" t="str">
        <f ca="1">Template!R544</f>
        <v/>
      </c>
      <c r="Q544" s="7" t="str">
        <f ca="1">Template!S544</f>
        <v/>
      </c>
      <c r="R544" s="7" t="str">
        <f ca="1">Template!T544</f>
        <v/>
      </c>
      <c r="S544" s="7" t="str">
        <f ca="1">Template!U544</f>
        <v/>
      </c>
      <c r="T544" s="7" t="str">
        <f ca="1">Template!V544</f>
        <v/>
      </c>
      <c r="U544" s="7" t="str">
        <f ca="1">Template!W544</f>
        <v/>
      </c>
      <c r="V544" s="7" t="str">
        <f ca="1">Template!X544</f>
        <v/>
      </c>
      <c r="W544" s="7" t="str">
        <f ca="1">Template!Y544</f>
        <v/>
      </c>
      <c r="X544" t="str">
        <f ca="1">Template!AD544</f>
        <v/>
      </c>
      <c r="Y544" s="7" t="str">
        <f>IF(LEN(Template!AF544)=0,"",Template!AF544)</f>
        <v/>
      </c>
      <c r="Z544" s="7" t="str">
        <f>IF(LEN(Template!AG544)=0,"",Template!AG544)</f>
        <v/>
      </c>
      <c r="AA544" s="7" t="str">
        <f>IF(LEN(Template!AH544)=0,"",Template!AH544)</f>
        <v/>
      </c>
      <c r="AB544" s="7" t="str">
        <f>IF(LEN(Template!AI544)=0,"",Template!AI544)</f>
        <v/>
      </c>
      <c r="AC544" s="7" t="str">
        <f>IF(LEN(Template!AJ544)=0,"",Template!AJ544)</f>
        <v/>
      </c>
      <c r="AD544" s="7" t="str">
        <f>IF(LEN(Template!AK544)=0,"",Template!AK544)</f>
        <v/>
      </c>
      <c r="AE544" s="7" t="str">
        <f>IF(LEN(Template!AL544)=0,"",Template!AL544)</f>
        <v/>
      </c>
      <c r="AF544" s="7" t="str">
        <f>IF(LEN(Template!AM544)=0,"",Template!AM544)</f>
        <v/>
      </c>
      <c r="AG544" s="7" t="str">
        <f>IF(LEN(Template!AN544)=0,"",Template!AN544)</f>
        <v/>
      </c>
      <c r="AH544" s="7" t="str">
        <f>IF(LEN(Template!AO544)=0,"",Template!AO544)</f>
        <v/>
      </c>
      <c r="AI544" t="str">
        <f>IF(LEN(Template!AS544)=0,"",Template!AS544)</f>
        <v/>
      </c>
      <c r="AJ544" t="str">
        <f>IF(LEN(Template!AU544)=0,"",Template!AU544)</f>
        <v/>
      </c>
    </row>
    <row r="545" spans="1:36" x14ac:dyDescent="0.35">
      <c r="A545" s="7" t="str">
        <f ca="1">Template!A545</f>
        <v/>
      </c>
      <c r="B545" s="181" t="str">
        <f ca="1">Template!B545</f>
        <v/>
      </c>
      <c r="C545" t="str">
        <f ca="1">Template!C545</f>
        <v/>
      </c>
      <c r="D545" t="str">
        <f ca="1">Template!E545</f>
        <v/>
      </c>
      <c r="E545" s="7" t="str">
        <f ca="1">Template!G545</f>
        <v/>
      </c>
      <c r="F545" s="7" t="str">
        <f ca="1">Template!H545</f>
        <v/>
      </c>
      <c r="G545" s="7" t="str">
        <f ca="1">Template!I545</f>
        <v/>
      </c>
      <c r="H545" s="7" t="str">
        <f ca="1">Template!J545</f>
        <v/>
      </c>
      <c r="I545" s="7" t="str">
        <f ca="1">Template!K545</f>
        <v/>
      </c>
      <c r="J545" s="7" t="str">
        <f ca="1">Template!L545</f>
        <v/>
      </c>
      <c r="K545" s="7" t="str">
        <f ca="1">Template!M545</f>
        <v/>
      </c>
      <c r="L545" s="7" t="str">
        <f ca="1">Template!N545</f>
        <v/>
      </c>
      <c r="M545" s="7" t="str">
        <f ca="1">Template!O545</f>
        <v/>
      </c>
      <c r="N545" s="7" t="str">
        <f ca="1">Template!P545</f>
        <v/>
      </c>
      <c r="O545" s="7" t="str">
        <f ca="1">Template!Q545</f>
        <v/>
      </c>
      <c r="P545" s="7" t="str">
        <f ca="1">Template!R545</f>
        <v/>
      </c>
      <c r="Q545" s="7" t="str">
        <f ca="1">Template!S545</f>
        <v/>
      </c>
      <c r="R545" s="7" t="str">
        <f ca="1">Template!T545</f>
        <v/>
      </c>
      <c r="S545" s="7" t="str">
        <f ca="1">Template!U545</f>
        <v/>
      </c>
      <c r="T545" s="7" t="str">
        <f ca="1">Template!V545</f>
        <v/>
      </c>
      <c r="U545" s="7" t="str">
        <f ca="1">Template!W545</f>
        <v/>
      </c>
      <c r="V545" s="7" t="str">
        <f ca="1">Template!X545</f>
        <v/>
      </c>
      <c r="W545" s="7" t="str">
        <f ca="1">Template!Y545</f>
        <v/>
      </c>
      <c r="X545" t="str">
        <f ca="1">Template!AD545</f>
        <v/>
      </c>
      <c r="Y545" s="7" t="str">
        <f>IF(LEN(Template!AF545)=0,"",Template!AF545)</f>
        <v/>
      </c>
      <c r="Z545" s="7" t="str">
        <f>IF(LEN(Template!AG545)=0,"",Template!AG545)</f>
        <v/>
      </c>
      <c r="AA545" s="7" t="str">
        <f>IF(LEN(Template!AH545)=0,"",Template!AH545)</f>
        <v/>
      </c>
      <c r="AB545" s="7" t="str">
        <f>IF(LEN(Template!AI545)=0,"",Template!AI545)</f>
        <v/>
      </c>
      <c r="AC545" s="7" t="str">
        <f>IF(LEN(Template!AJ545)=0,"",Template!AJ545)</f>
        <v/>
      </c>
      <c r="AD545" s="7" t="str">
        <f>IF(LEN(Template!AK545)=0,"",Template!AK545)</f>
        <v/>
      </c>
      <c r="AE545" s="7" t="str">
        <f>IF(LEN(Template!AL545)=0,"",Template!AL545)</f>
        <v/>
      </c>
      <c r="AF545" s="7" t="str">
        <f>IF(LEN(Template!AM545)=0,"",Template!AM545)</f>
        <v/>
      </c>
      <c r="AG545" s="7" t="str">
        <f>IF(LEN(Template!AN545)=0,"",Template!AN545)</f>
        <v/>
      </c>
      <c r="AH545" s="7" t="str">
        <f>IF(LEN(Template!AO545)=0,"",Template!AO545)</f>
        <v/>
      </c>
      <c r="AI545" t="str">
        <f>IF(LEN(Template!AS545)=0,"",Template!AS545)</f>
        <v/>
      </c>
      <c r="AJ545" t="str">
        <f>IF(LEN(Template!AU545)=0,"",Template!AU545)</f>
        <v/>
      </c>
    </row>
    <row r="546" spans="1:36" x14ac:dyDescent="0.35">
      <c r="A546" s="7" t="str">
        <f ca="1">Template!A546</f>
        <v/>
      </c>
      <c r="B546" s="181" t="str">
        <f ca="1">Template!B546</f>
        <v/>
      </c>
      <c r="C546" t="str">
        <f ca="1">Template!C546</f>
        <v/>
      </c>
      <c r="D546" t="str">
        <f ca="1">Template!E546</f>
        <v/>
      </c>
      <c r="E546" s="7" t="str">
        <f ca="1">Template!G546</f>
        <v/>
      </c>
      <c r="F546" s="7" t="str">
        <f ca="1">Template!H546</f>
        <v/>
      </c>
      <c r="G546" s="7" t="str">
        <f ca="1">Template!I546</f>
        <v/>
      </c>
      <c r="H546" s="7" t="str">
        <f ca="1">Template!J546</f>
        <v/>
      </c>
      <c r="I546" s="7" t="str">
        <f ca="1">Template!K546</f>
        <v/>
      </c>
      <c r="J546" s="7" t="str">
        <f ca="1">Template!L546</f>
        <v/>
      </c>
      <c r="K546" s="7" t="str">
        <f ca="1">Template!M546</f>
        <v/>
      </c>
      <c r="L546" s="7" t="str">
        <f ca="1">Template!N546</f>
        <v/>
      </c>
      <c r="M546" s="7" t="str">
        <f ca="1">Template!O546</f>
        <v/>
      </c>
      <c r="N546" s="7" t="str">
        <f ca="1">Template!P546</f>
        <v/>
      </c>
      <c r="O546" s="7" t="str">
        <f ca="1">Template!Q546</f>
        <v/>
      </c>
      <c r="P546" s="7" t="str">
        <f ca="1">Template!R546</f>
        <v/>
      </c>
      <c r="Q546" s="7" t="str">
        <f ca="1">Template!S546</f>
        <v/>
      </c>
      <c r="R546" s="7" t="str">
        <f ca="1">Template!T546</f>
        <v/>
      </c>
      <c r="S546" s="7" t="str">
        <f ca="1">Template!U546</f>
        <v/>
      </c>
      <c r="T546" s="7" t="str">
        <f ca="1">Template!V546</f>
        <v/>
      </c>
      <c r="U546" s="7" t="str">
        <f ca="1">Template!W546</f>
        <v/>
      </c>
      <c r="V546" s="7" t="str">
        <f ca="1">Template!X546</f>
        <v/>
      </c>
      <c r="W546" s="7" t="str">
        <f ca="1">Template!Y546</f>
        <v/>
      </c>
      <c r="X546" t="str">
        <f ca="1">Template!AD546</f>
        <v/>
      </c>
      <c r="Y546" s="7" t="str">
        <f>IF(LEN(Template!AF546)=0,"",Template!AF546)</f>
        <v/>
      </c>
      <c r="Z546" s="7" t="str">
        <f>IF(LEN(Template!AG546)=0,"",Template!AG546)</f>
        <v/>
      </c>
      <c r="AA546" s="7" t="str">
        <f>IF(LEN(Template!AH546)=0,"",Template!AH546)</f>
        <v/>
      </c>
      <c r="AB546" s="7" t="str">
        <f>IF(LEN(Template!AI546)=0,"",Template!AI546)</f>
        <v/>
      </c>
      <c r="AC546" s="7" t="str">
        <f>IF(LEN(Template!AJ546)=0,"",Template!AJ546)</f>
        <v/>
      </c>
      <c r="AD546" s="7" t="str">
        <f>IF(LEN(Template!AK546)=0,"",Template!AK546)</f>
        <v/>
      </c>
      <c r="AE546" s="7" t="str">
        <f>IF(LEN(Template!AL546)=0,"",Template!AL546)</f>
        <v/>
      </c>
      <c r="AF546" s="7" t="str">
        <f>IF(LEN(Template!AM546)=0,"",Template!AM546)</f>
        <v/>
      </c>
      <c r="AG546" s="7" t="str">
        <f>IF(LEN(Template!AN546)=0,"",Template!AN546)</f>
        <v/>
      </c>
      <c r="AH546" s="7" t="str">
        <f>IF(LEN(Template!AO546)=0,"",Template!AO546)</f>
        <v/>
      </c>
      <c r="AI546" t="str">
        <f>IF(LEN(Template!AS546)=0,"",Template!AS546)</f>
        <v/>
      </c>
      <c r="AJ546" t="str">
        <f>IF(LEN(Template!AU546)=0,"",Template!AU546)</f>
        <v/>
      </c>
    </row>
    <row r="547" spans="1:36" x14ac:dyDescent="0.35">
      <c r="A547" s="7" t="str">
        <f ca="1">Template!A547</f>
        <v/>
      </c>
      <c r="B547" s="181" t="str">
        <f ca="1">Template!B547</f>
        <v/>
      </c>
      <c r="C547" t="str">
        <f ca="1">Template!C547</f>
        <v/>
      </c>
      <c r="D547" t="str">
        <f ca="1">Template!E547</f>
        <v/>
      </c>
      <c r="E547" s="7" t="str">
        <f ca="1">Template!G547</f>
        <v/>
      </c>
      <c r="F547" s="7" t="str">
        <f ca="1">Template!H547</f>
        <v/>
      </c>
      <c r="G547" s="7" t="str">
        <f ca="1">Template!I547</f>
        <v/>
      </c>
      <c r="H547" s="7" t="str">
        <f ca="1">Template!J547</f>
        <v/>
      </c>
      <c r="I547" s="7" t="str">
        <f ca="1">Template!K547</f>
        <v/>
      </c>
      <c r="J547" s="7" t="str">
        <f ca="1">Template!L547</f>
        <v/>
      </c>
      <c r="K547" s="7" t="str">
        <f ca="1">Template!M547</f>
        <v/>
      </c>
      <c r="L547" s="7" t="str">
        <f ca="1">Template!N547</f>
        <v/>
      </c>
      <c r="M547" s="7" t="str">
        <f ca="1">Template!O547</f>
        <v/>
      </c>
      <c r="N547" s="7" t="str">
        <f ca="1">Template!P547</f>
        <v/>
      </c>
      <c r="O547" s="7" t="str">
        <f ca="1">Template!Q547</f>
        <v/>
      </c>
      <c r="P547" s="7" t="str">
        <f ca="1">Template!R547</f>
        <v/>
      </c>
      <c r="Q547" s="7" t="str">
        <f ca="1">Template!S547</f>
        <v/>
      </c>
      <c r="R547" s="7" t="str">
        <f ca="1">Template!T547</f>
        <v/>
      </c>
      <c r="S547" s="7" t="str">
        <f ca="1">Template!U547</f>
        <v/>
      </c>
      <c r="T547" s="7" t="str">
        <f ca="1">Template!V547</f>
        <v/>
      </c>
      <c r="U547" s="7" t="str">
        <f ca="1">Template!W547</f>
        <v/>
      </c>
      <c r="V547" s="7" t="str">
        <f ca="1">Template!X547</f>
        <v/>
      </c>
      <c r="W547" s="7" t="str">
        <f ca="1">Template!Y547</f>
        <v/>
      </c>
      <c r="X547" t="str">
        <f ca="1">Template!AD547</f>
        <v/>
      </c>
      <c r="Y547" s="7" t="str">
        <f>IF(LEN(Template!AF547)=0,"",Template!AF547)</f>
        <v/>
      </c>
      <c r="Z547" s="7" t="str">
        <f>IF(LEN(Template!AG547)=0,"",Template!AG547)</f>
        <v/>
      </c>
      <c r="AA547" s="7" t="str">
        <f>IF(LEN(Template!AH547)=0,"",Template!AH547)</f>
        <v/>
      </c>
      <c r="AB547" s="7" t="str">
        <f>IF(LEN(Template!AI547)=0,"",Template!AI547)</f>
        <v/>
      </c>
      <c r="AC547" s="7" t="str">
        <f>IF(LEN(Template!AJ547)=0,"",Template!AJ547)</f>
        <v/>
      </c>
      <c r="AD547" s="7" t="str">
        <f>IF(LEN(Template!AK547)=0,"",Template!AK547)</f>
        <v/>
      </c>
      <c r="AE547" s="7" t="str">
        <f>IF(LEN(Template!AL547)=0,"",Template!AL547)</f>
        <v/>
      </c>
      <c r="AF547" s="7" t="str">
        <f>IF(LEN(Template!AM547)=0,"",Template!AM547)</f>
        <v/>
      </c>
      <c r="AG547" s="7" t="str">
        <f>IF(LEN(Template!AN547)=0,"",Template!AN547)</f>
        <v/>
      </c>
      <c r="AH547" s="7" t="str">
        <f>IF(LEN(Template!AO547)=0,"",Template!AO547)</f>
        <v/>
      </c>
      <c r="AI547" t="str">
        <f>IF(LEN(Template!AS547)=0,"",Template!AS547)</f>
        <v/>
      </c>
      <c r="AJ547" t="str">
        <f>IF(LEN(Template!AU547)=0,"",Template!AU547)</f>
        <v/>
      </c>
    </row>
    <row r="548" spans="1:36" x14ac:dyDescent="0.35">
      <c r="A548" s="7" t="str">
        <f ca="1">Template!A548</f>
        <v/>
      </c>
      <c r="B548" s="181" t="str">
        <f ca="1">Template!B548</f>
        <v/>
      </c>
      <c r="C548" t="str">
        <f ca="1">Template!C548</f>
        <v/>
      </c>
      <c r="D548" t="str">
        <f ca="1">Template!E548</f>
        <v/>
      </c>
      <c r="E548" s="7" t="str">
        <f ca="1">Template!G548</f>
        <v/>
      </c>
      <c r="F548" s="7" t="str">
        <f ca="1">Template!H548</f>
        <v/>
      </c>
      <c r="G548" s="7" t="str">
        <f ca="1">Template!I548</f>
        <v/>
      </c>
      <c r="H548" s="7" t="str">
        <f ca="1">Template!J548</f>
        <v/>
      </c>
      <c r="I548" s="7" t="str">
        <f ca="1">Template!K548</f>
        <v/>
      </c>
      <c r="J548" s="7" t="str">
        <f ca="1">Template!L548</f>
        <v/>
      </c>
      <c r="K548" s="7" t="str">
        <f ca="1">Template!M548</f>
        <v/>
      </c>
      <c r="L548" s="7" t="str">
        <f ca="1">Template!N548</f>
        <v/>
      </c>
      <c r="M548" s="7" t="str">
        <f ca="1">Template!O548</f>
        <v/>
      </c>
      <c r="N548" s="7" t="str">
        <f ca="1">Template!P548</f>
        <v/>
      </c>
      <c r="O548" s="7" t="str">
        <f ca="1">Template!Q548</f>
        <v/>
      </c>
      <c r="P548" s="7" t="str">
        <f ca="1">Template!R548</f>
        <v/>
      </c>
      <c r="Q548" s="7" t="str">
        <f ca="1">Template!S548</f>
        <v/>
      </c>
      <c r="R548" s="7" t="str">
        <f ca="1">Template!T548</f>
        <v/>
      </c>
      <c r="S548" s="7" t="str">
        <f ca="1">Template!U548</f>
        <v/>
      </c>
      <c r="T548" s="7" t="str">
        <f ca="1">Template!V548</f>
        <v/>
      </c>
      <c r="U548" s="7" t="str">
        <f ca="1">Template!W548</f>
        <v/>
      </c>
      <c r="V548" s="7" t="str">
        <f ca="1">Template!X548</f>
        <v/>
      </c>
      <c r="W548" s="7" t="str">
        <f ca="1">Template!Y548</f>
        <v/>
      </c>
      <c r="X548" t="str">
        <f ca="1">Template!AD548</f>
        <v/>
      </c>
      <c r="Y548" s="7" t="str">
        <f>IF(LEN(Template!AF548)=0,"",Template!AF548)</f>
        <v/>
      </c>
      <c r="Z548" s="7" t="str">
        <f>IF(LEN(Template!AG548)=0,"",Template!AG548)</f>
        <v/>
      </c>
      <c r="AA548" s="7" t="str">
        <f>IF(LEN(Template!AH548)=0,"",Template!AH548)</f>
        <v/>
      </c>
      <c r="AB548" s="7" t="str">
        <f>IF(LEN(Template!AI548)=0,"",Template!AI548)</f>
        <v/>
      </c>
      <c r="AC548" s="7" t="str">
        <f>IF(LEN(Template!AJ548)=0,"",Template!AJ548)</f>
        <v/>
      </c>
      <c r="AD548" s="7" t="str">
        <f>IF(LEN(Template!AK548)=0,"",Template!AK548)</f>
        <v/>
      </c>
      <c r="AE548" s="7" t="str">
        <f>IF(LEN(Template!AL548)=0,"",Template!AL548)</f>
        <v/>
      </c>
      <c r="AF548" s="7" t="str">
        <f>IF(LEN(Template!AM548)=0,"",Template!AM548)</f>
        <v/>
      </c>
      <c r="AG548" s="7" t="str">
        <f>IF(LEN(Template!AN548)=0,"",Template!AN548)</f>
        <v/>
      </c>
      <c r="AH548" s="7" t="str">
        <f>IF(LEN(Template!AO548)=0,"",Template!AO548)</f>
        <v/>
      </c>
      <c r="AI548" t="str">
        <f>IF(LEN(Template!AS548)=0,"",Template!AS548)</f>
        <v/>
      </c>
      <c r="AJ548" t="str">
        <f>IF(LEN(Template!AU548)=0,"",Template!AU548)</f>
        <v/>
      </c>
    </row>
    <row r="549" spans="1:36" x14ac:dyDescent="0.35">
      <c r="A549" s="7" t="str">
        <f ca="1">Template!A549</f>
        <v/>
      </c>
      <c r="B549" s="181" t="str">
        <f ca="1">Template!B549</f>
        <v/>
      </c>
      <c r="C549" t="str">
        <f ca="1">Template!C549</f>
        <v/>
      </c>
      <c r="D549" t="str">
        <f ca="1">Template!E549</f>
        <v/>
      </c>
      <c r="E549" s="7" t="str">
        <f ca="1">Template!G549</f>
        <v/>
      </c>
      <c r="F549" s="7" t="str">
        <f ca="1">Template!H549</f>
        <v/>
      </c>
      <c r="G549" s="7" t="str">
        <f ca="1">Template!I549</f>
        <v/>
      </c>
      <c r="H549" s="7" t="str">
        <f ca="1">Template!J549</f>
        <v/>
      </c>
      <c r="I549" s="7" t="str">
        <f ca="1">Template!K549</f>
        <v/>
      </c>
      <c r="J549" s="7" t="str">
        <f ca="1">Template!L549</f>
        <v/>
      </c>
      <c r="K549" s="7" t="str">
        <f ca="1">Template!M549</f>
        <v/>
      </c>
      <c r="L549" s="7" t="str">
        <f ca="1">Template!N549</f>
        <v/>
      </c>
      <c r="M549" s="7" t="str">
        <f ca="1">Template!O549</f>
        <v/>
      </c>
      <c r="N549" s="7" t="str">
        <f ca="1">Template!P549</f>
        <v/>
      </c>
      <c r="O549" s="7" t="str">
        <f ca="1">Template!Q549</f>
        <v/>
      </c>
      <c r="P549" s="7" t="str">
        <f ca="1">Template!R549</f>
        <v/>
      </c>
      <c r="Q549" s="7" t="str">
        <f ca="1">Template!S549</f>
        <v/>
      </c>
      <c r="R549" s="7" t="str">
        <f ca="1">Template!T549</f>
        <v/>
      </c>
      <c r="S549" s="7" t="str">
        <f ca="1">Template!U549</f>
        <v/>
      </c>
      <c r="T549" s="7" t="str">
        <f ca="1">Template!V549</f>
        <v/>
      </c>
      <c r="U549" s="7" t="str">
        <f ca="1">Template!W549</f>
        <v/>
      </c>
      <c r="V549" s="7" t="str">
        <f ca="1">Template!X549</f>
        <v/>
      </c>
      <c r="W549" s="7" t="str">
        <f ca="1">Template!Y549</f>
        <v/>
      </c>
      <c r="X549" t="str">
        <f ca="1">Template!AD549</f>
        <v/>
      </c>
      <c r="Y549" s="7" t="str">
        <f>IF(LEN(Template!AF549)=0,"",Template!AF549)</f>
        <v/>
      </c>
      <c r="Z549" s="7" t="str">
        <f>IF(LEN(Template!AG549)=0,"",Template!AG549)</f>
        <v/>
      </c>
      <c r="AA549" s="7" t="str">
        <f>IF(LEN(Template!AH549)=0,"",Template!AH549)</f>
        <v/>
      </c>
      <c r="AB549" s="7" t="str">
        <f>IF(LEN(Template!AI549)=0,"",Template!AI549)</f>
        <v/>
      </c>
      <c r="AC549" s="7" t="str">
        <f>IF(LEN(Template!AJ549)=0,"",Template!AJ549)</f>
        <v/>
      </c>
      <c r="AD549" s="7" t="str">
        <f>IF(LEN(Template!AK549)=0,"",Template!AK549)</f>
        <v/>
      </c>
      <c r="AE549" s="7" t="str">
        <f>IF(LEN(Template!AL549)=0,"",Template!AL549)</f>
        <v/>
      </c>
      <c r="AF549" s="7" t="str">
        <f>IF(LEN(Template!AM549)=0,"",Template!AM549)</f>
        <v/>
      </c>
      <c r="AG549" s="7" t="str">
        <f>IF(LEN(Template!AN549)=0,"",Template!AN549)</f>
        <v/>
      </c>
      <c r="AH549" s="7" t="str">
        <f>IF(LEN(Template!AO549)=0,"",Template!AO549)</f>
        <v/>
      </c>
      <c r="AI549" t="str">
        <f>IF(LEN(Template!AS549)=0,"",Template!AS549)</f>
        <v/>
      </c>
      <c r="AJ549" t="str">
        <f>IF(LEN(Template!AU549)=0,"",Template!AU549)</f>
        <v/>
      </c>
    </row>
    <row r="550" spans="1:36" x14ac:dyDescent="0.35">
      <c r="A550" s="7" t="str">
        <f ca="1">Template!A550</f>
        <v/>
      </c>
      <c r="B550" s="181" t="str">
        <f ca="1">Template!B550</f>
        <v/>
      </c>
      <c r="C550" t="str">
        <f ca="1">Template!C550</f>
        <v/>
      </c>
      <c r="D550" t="str">
        <f ca="1">Template!E550</f>
        <v/>
      </c>
      <c r="E550" s="7" t="str">
        <f ca="1">Template!G550</f>
        <v/>
      </c>
      <c r="F550" s="7" t="str">
        <f ca="1">Template!H550</f>
        <v/>
      </c>
      <c r="G550" s="7" t="str">
        <f ca="1">Template!I550</f>
        <v/>
      </c>
      <c r="H550" s="7" t="str">
        <f ca="1">Template!J550</f>
        <v/>
      </c>
      <c r="I550" s="7" t="str">
        <f ca="1">Template!K550</f>
        <v/>
      </c>
      <c r="J550" s="7" t="str">
        <f ca="1">Template!L550</f>
        <v/>
      </c>
      <c r="K550" s="7" t="str">
        <f ca="1">Template!M550</f>
        <v/>
      </c>
      <c r="L550" s="7" t="str">
        <f ca="1">Template!N550</f>
        <v/>
      </c>
      <c r="M550" s="7" t="str">
        <f ca="1">Template!O550</f>
        <v/>
      </c>
      <c r="N550" s="7" t="str">
        <f ca="1">Template!P550</f>
        <v/>
      </c>
      <c r="O550" s="7" t="str">
        <f ca="1">Template!Q550</f>
        <v/>
      </c>
      <c r="P550" s="7" t="str">
        <f ca="1">Template!R550</f>
        <v/>
      </c>
      <c r="Q550" s="7" t="str">
        <f ca="1">Template!S550</f>
        <v/>
      </c>
      <c r="R550" s="7" t="str">
        <f ca="1">Template!T550</f>
        <v/>
      </c>
      <c r="S550" s="7" t="str">
        <f ca="1">Template!U550</f>
        <v/>
      </c>
      <c r="T550" s="7" t="str">
        <f ca="1">Template!V550</f>
        <v/>
      </c>
      <c r="U550" s="7" t="str">
        <f ca="1">Template!W550</f>
        <v/>
      </c>
      <c r="V550" s="7" t="str">
        <f ca="1">Template!X550</f>
        <v/>
      </c>
      <c r="W550" s="7" t="str">
        <f ca="1">Template!Y550</f>
        <v/>
      </c>
      <c r="X550" t="str">
        <f ca="1">Template!AD550</f>
        <v/>
      </c>
      <c r="Y550" s="7" t="str">
        <f>IF(LEN(Template!AF550)=0,"",Template!AF550)</f>
        <v/>
      </c>
      <c r="Z550" s="7" t="str">
        <f>IF(LEN(Template!AG550)=0,"",Template!AG550)</f>
        <v/>
      </c>
      <c r="AA550" s="7" t="str">
        <f>IF(LEN(Template!AH550)=0,"",Template!AH550)</f>
        <v/>
      </c>
      <c r="AB550" s="7" t="str">
        <f>IF(LEN(Template!AI550)=0,"",Template!AI550)</f>
        <v/>
      </c>
      <c r="AC550" s="7" t="str">
        <f>IF(LEN(Template!AJ550)=0,"",Template!AJ550)</f>
        <v/>
      </c>
      <c r="AD550" s="7" t="str">
        <f>IF(LEN(Template!AK550)=0,"",Template!AK550)</f>
        <v/>
      </c>
      <c r="AE550" s="7" t="str">
        <f>IF(LEN(Template!AL550)=0,"",Template!AL550)</f>
        <v/>
      </c>
      <c r="AF550" s="7" t="str">
        <f>IF(LEN(Template!AM550)=0,"",Template!AM550)</f>
        <v/>
      </c>
      <c r="AG550" s="7" t="str">
        <f>IF(LEN(Template!AN550)=0,"",Template!AN550)</f>
        <v/>
      </c>
      <c r="AH550" s="7" t="str">
        <f>IF(LEN(Template!AO550)=0,"",Template!AO550)</f>
        <v/>
      </c>
      <c r="AI550" t="str">
        <f>IF(LEN(Template!AS550)=0,"",Template!AS550)</f>
        <v/>
      </c>
      <c r="AJ550" t="str">
        <f>IF(LEN(Template!AU550)=0,"",Template!AU550)</f>
        <v/>
      </c>
    </row>
    <row r="551" spans="1:36" x14ac:dyDescent="0.35">
      <c r="A551" s="7" t="str">
        <f ca="1">Template!A551</f>
        <v/>
      </c>
      <c r="B551" s="181" t="str">
        <f ca="1">Template!B551</f>
        <v/>
      </c>
      <c r="C551" t="str">
        <f ca="1">Template!C551</f>
        <v/>
      </c>
      <c r="D551" t="str">
        <f ca="1">Template!E551</f>
        <v/>
      </c>
      <c r="E551" s="7" t="str">
        <f ca="1">Template!G551</f>
        <v/>
      </c>
      <c r="F551" s="7" t="str">
        <f ca="1">Template!H551</f>
        <v/>
      </c>
      <c r="G551" s="7" t="str">
        <f ca="1">Template!I551</f>
        <v/>
      </c>
      <c r="H551" s="7" t="str">
        <f ca="1">Template!J551</f>
        <v/>
      </c>
      <c r="I551" s="7" t="str">
        <f ca="1">Template!K551</f>
        <v/>
      </c>
      <c r="J551" s="7" t="str">
        <f ca="1">Template!L551</f>
        <v/>
      </c>
      <c r="K551" s="7" t="str">
        <f ca="1">Template!M551</f>
        <v/>
      </c>
      <c r="L551" s="7" t="str">
        <f ca="1">Template!N551</f>
        <v/>
      </c>
      <c r="M551" s="7" t="str">
        <f ca="1">Template!O551</f>
        <v/>
      </c>
      <c r="N551" s="7" t="str">
        <f ca="1">Template!P551</f>
        <v/>
      </c>
      <c r="O551" s="7" t="str">
        <f ca="1">Template!Q551</f>
        <v/>
      </c>
      <c r="P551" s="7" t="str">
        <f ca="1">Template!R551</f>
        <v/>
      </c>
      <c r="Q551" s="7" t="str">
        <f ca="1">Template!S551</f>
        <v/>
      </c>
      <c r="R551" s="7" t="str">
        <f ca="1">Template!T551</f>
        <v/>
      </c>
      <c r="S551" s="7" t="str">
        <f ca="1">Template!U551</f>
        <v/>
      </c>
      <c r="T551" s="7" t="str">
        <f ca="1">Template!V551</f>
        <v/>
      </c>
      <c r="U551" s="7" t="str">
        <f ca="1">Template!W551</f>
        <v/>
      </c>
      <c r="V551" s="7" t="str">
        <f ca="1">Template!X551</f>
        <v/>
      </c>
      <c r="W551" s="7" t="str">
        <f ca="1">Template!Y551</f>
        <v/>
      </c>
      <c r="X551" t="str">
        <f ca="1">Template!AD551</f>
        <v/>
      </c>
      <c r="Y551" s="7" t="str">
        <f>IF(LEN(Template!AF551)=0,"",Template!AF551)</f>
        <v/>
      </c>
      <c r="Z551" s="7" t="str">
        <f>IF(LEN(Template!AG551)=0,"",Template!AG551)</f>
        <v/>
      </c>
      <c r="AA551" s="7" t="str">
        <f>IF(LEN(Template!AH551)=0,"",Template!AH551)</f>
        <v/>
      </c>
      <c r="AB551" s="7" t="str">
        <f>IF(LEN(Template!AI551)=0,"",Template!AI551)</f>
        <v/>
      </c>
      <c r="AC551" s="7" t="str">
        <f>IF(LEN(Template!AJ551)=0,"",Template!AJ551)</f>
        <v/>
      </c>
      <c r="AD551" s="7" t="str">
        <f>IF(LEN(Template!AK551)=0,"",Template!AK551)</f>
        <v/>
      </c>
      <c r="AE551" s="7" t="str">
        <f>IF(LEN(Template!AL551)=0,"",Template!AL551)</f>
        <v/>
      </c>
      <c r="AF551" s="7" t="str">
        <f>IF(LEN(Template!AM551)=0,"",Template!AM551)</f>
        <v/>
      </c>
      <c r="AG551" s="7" t="str">
        <f>IF(LEN(Template!AN551)=0,"",Template!AN551)</f>
        <v/>
      </c>
      <c r="AH551" s="7" t="str">
        <f>IF(LEN(Template!AO551)=0,"",Template!AO551)</f>
        <v/>
      </c>
      <c r="AI551" t="str">
        <f>IF(LEN(Template!AS551)=0,"",Template!AS551)</f>
        <v/>
      </c>
      <c r="AJ551" t="str">
        <f>IF(LEN(Template!AU551)=0,"",Template!AU551)</f>
        <v/>
      </c>
    </row>
    <row r="552" spans="1:36" x14ac:dyDescent="0.35">
      <c r="A552" s="7" t="str">
        <f ca="1">Template!A552</f>
        <v/>
      </c>
      <c r="B552" s="181" t="str">
        <f ca="1">Template!B552</f>
        <v/>
      </c>
      <c r="C552" t="str">
        <f ca="1">Template!C552</f>
        <v/>
      </c>
      <c r="D552" t="str">
        <f ca="1">Template!E552</f>
        <v/>
      </c>
      <c r="E552" s="7" t="str">
        <f ca="1">Template!G552</f>
        <v/>
      </c>
      <c r="F552" s="7" t="str">
        <f ca="1">Template!H552</f>
        <v/>
      </c>
      <c r="G552" s="7" t="str">
        <f ca="1">Template!I552</f>
        <v/>
      </c>
      <c r="H552" s="7" t="str">
        <f ca="1">Template!J552</f>
        <v/>
      </c>
      <c r="I552" s="7" t="str">
        <f ca="1">Template!K552</f>
        <v/>
      </c>
      <c r="J552" s="7" t="str">
        <f ca="1">Template!L552</f>
        <v/>
      </c>
      <c r="K552" s="7" t="str">
        <f ca="1">Template!M552</f>
        <v/>
      </c>
      <c r="L552" s="7" t="str">
        <f ca="1">Template!N552</f>
        <v/>
      </c>
      <c r="M552" s="7" t="str">
        <f ca="1">Template!O552</f>
        <v/>
      </c>
      <c r="N552" s="7" t="str">
        <f ca="1">Template!P552</f>
        <v/>
      </c>
      <c r="O552" s="7" t="str">
        <f ca="1">Template!Q552</f>
        <v/>
      </c>
      <c r="P552" s="7" t="str">
        <f ca="1">Template!R552</f>
        <v/>
      </c>
      <c r="Q552" s="7" t="str">
        <f ca="1">Template!S552</f>
        <v/>
      </c>
      <c r="R552" s="7" t="str">
        <f ca="1">Template!T552</f>
        <v/>
      </c>
      <c r="S552" s="7" t="str">
        <f ca="1">Template!U552</f>
        <v/>
      </c>
      <c r="T552" s="7" t="str">
        <f ca="1">Template!V552</f>
        <v/>
      </c>
      <c r="U552" s="7" t="str">
        <f ca="1">Template!W552</f>
        <v/>
      </c>
      <c r="V552" s="7" t="str">
        <f ca="1">Template!X552</f>
        <v/>
      </c>
      <c r="W552" s="7" t="str">
        <f ca="1">Template!Y552</f>
        <v/>
      </c>
      <c r="X552" t="str">
        <f ca="1">Template!AD552</f>
        <v/>
      </c>
      <c r="Y552" s="7" t="str">
        <f>IF(LEN(Template!AF552)=0,"",Template!AF552)</f>
        <v/>
      </c>
      <c r="Z552" s="7" t="str">
        <f>IF(LEN(Template!AG552)=0,"",Template!AG552)</f>
        <v/>
      </c>
      <c r="AA552" s="7" t="str">
        <f>IF(LEN(Template!AH552)=0,"",Template!AH552)</f>
        <v/>
      </c>
      <c r="AB552" s="7" t="str">
        <f>IF(LEN(Template!AI552)=0,"",Template!AI552)</f>
        <v/>
      </c>
      <c r="AC552" s="7" t="str">
        <f>IF(LEN(Template!AJ552)=0,"",Template!AJ552)</f>
        <v/>
      </c>
      <c r="AD552" s="7" t="str">
        <f>IF(LEN(Template!AK552)=0,"",Template!AK552)</f>
        <v/>
      </c>
      <c r="AE552" s="7" t="str">
        <f>IF(LEN(Template!AL552)=0,"",Template!AL552)</f>
        <v/>
      </c>
      <c r="AF552" s="7" t="str">
        <f>IF(LEN(Template!AM552)=0,"",Template!AM552)</f>
        <v/>
      </c>
      <c r="AG552" s="7" t="str">
        <f>IF(LEN(Template!AN552)=0,"",Template!AN552)</f>
        <v/>
      </c>
      <c r="AH552" s="7" t="str">
        <f>IF(LEN(Template!AO552)=0,"",Template!AO552)</f>
        <v/>
      </c>
      <c r="AI552" t="str">
        <f>IF(LEN(Template!AS552)=0,"",Template!AS552)</f>
        <v/>
      </c>
      <c r="AJ552" t="str">
        <f>IF(LEN(Template!AU552)=0,"",Template!AU552)</f>
        <v/>
      </c>
    </row>
    <row r="553" spans="1:36" x14ac:dyDescent="0.35">
      <c r="A553" s="7" t="str">
        <f ca="1">Template!A553</f>
        <v/>
      </c>
      <c r="B553" s="181" t="str">
        <f ca="1">Template!B553</f>
        <v/>
      </c>
      <c r="C553" t="str">
        <f ca="1">Template!C553</f>
        <v/>
      </c>
      <c r="D553" t="str">
        <f ca="1">Template!E553</f>
        <v/>
      </c>
      <c r="E553" s="7" t="str">
        <f ca="1">Template!G553</f>
        <v/>
      </c>
      <c r="F553" s="7" t="str">
        <f ca="1">Template!H553</f>
        <v/>
      </c>
      <c r="G553" s="7" t="str">
        <f ca="1">Template!I553</f>
        <v/>
      </c>
      <c r="H553" s="7" t="str">
        <f ca="1">Template!J553</f>
        <v/>
      </c>
      <c r="I553" s="7" t="str">
        <f ca="1">Template!K553</f>
        <v/>
      </c>
      <c r="J553" s="7" t="str">
        <f ca="1">Template!L553</f>
        <v/>
      </c>
      <c r="K553" s="7" t="str">
        <f ca="1">Template!M553</f>
        <v/>
      </c>
      <c r="L553" s="7" t="str">
        <f ca="1">Template!N553</f>
        <v/>
      </c>
      <c r="M553" s="7" t="str">
        <f ca="1">Template!O553</f>
        <v/>
      </c>
      <c r="N553" s="7" t="str">
        <f ca="1">Template!P553</f>
        <v/>
      </c>
      <c r="O553" s="7" t="str">
        <f ca="1">Template!Q553</f>
        <v/>
      </c>
      <c r="P553" s="7" t="str">
        <f ca="1">Template!R553</f>
        <v/>
      </c>
      <c r="Q553" s="7" t="str">
        <f ca="1">Template!S553</f>
        <v/>
      </c>
      <c r="R553" s="7" t="str">
        <f ca="1">Template!T553</f>
        <v/>
      </c>
      <c r="S553" s="7" t="str">
        <f ca="1">Template!U553</f>
        <v/>
      </c>
      <c r="T553" s="7" t="str">
        <f ca="1">Template!V553</f>
        <v/>
      </c>
      <c r="U553" s="7" t="str">
        <f ca="1">Template!W553</f>
        <v/>
      </c>
      <c r="V553" s="7" t="str">
        <f ca="1">Template!X553</f>
        <v/>
      </c>
      <c r="W553" s="7" t="str">
        <f ca="1">Template!Y553</f>
        <v/>
      </c>
      <c r="X553" t="str">
        <f ca="1">Template!AD553</f>
        <v/>
      </c>
      <c r="Y553" s="7" t="str">
        <f>IF(LEN(Template!AF553)=0,"",Template!AF553)</f>
        <v/>
      </c>
      <c r="Z553" s="7" t="str">
        <f>IF(LEN(Template!AG553)=0,"",Template!AG553)</f>
        <v/>
      </c>
      <c r="AA553" s="7" t="str">
        <f>IF(LEN(Template!AH553)=0,"",Template!AH553)</f>
        <v/>
      </c>
      <c r="AB553" s="7" t="str">
        <f>IF(LEN(Template!AI553)=0,"",Template!AI553)</f>
        <v/>
      </c>
      <c r="AC553" s="7" t="str">
        <f>IF(LEN(Template!AJ553)=0,"",Template!AJ553)</f>
        <v/>
      </c>
      <c r="AD553" s="7" t="str">
        <f>IF(LEN(Template!AK553)=0,"",Template!AK553)</f>
        <v/>
      </c>
      <c r="AE553" s="7" t="str">
        <f>IF(LEN(Template!AL553)=0,"",Template!AL553)</f>
        <v/>
      </c>
      <c r="AF553" s="7" t="str">
        <f>IF(LEN(Template!AM553)=0,"",Template!AM553)</f>
        <v/>
      </c>
      <c r="AG553" s="7" t="str">
        <f>IF(LEN(Template!AN553)=0,"",Template!AN553)</f>
        <v/>
      </c>
      <c r="AH553" s="7" t="str">
        <f>IF(LEN(Template!AO553)=0,"",Template!AO553)</f>
        <v/>
      </c>
      <c r="AI553" t="str">
        <f>IF(LEN(Template!AS553)=0,"",Template!AS553)</f>
        <v/>
      </c>
      <c r="AJ553" t="str">
        <f>IF(LEN(Template!AU553)=0,"",Template!AU553)</f>
        <v/>
      </c>
    </row>
    <row r="554" spans="1:36" x14ac:dyDescent="0.35">
      <c r="A554" s="7" t="str">
        <f ca="1">Template!A554</f>
        <v/>
      </c>
      <c r="B554" s="181" t="str">
        <f ca="1">Template!B554</f>
        <v/>
      </c>
      <c r="C554" t="str">
        <f ca="1">Template!C554</f>
        <v/>
      </c>
      <c r="D554" t="str">
        <f ca="1">Template!E554</f>
        <v/>
      </c>
      <c r="E554" s="7" t="str">
        <f ca="1">Template!G554</f>
        <v/>
      </c>
      <c r="F554" s="7" t="str">
        <f ca="1">Template!H554</f>
        <v/>
      </c>
      <c r="G554" s="7" t="str">
        <f ca="1">Template!I554</f>
        <v/>
      </c>
      <c r="H554" s="7" t="str">
        <f ca="1">Template!J554</f>
        <v/>
      </c>
      <c r="I554" s="7" t="str">
        <f ca="1">Template!K554</f>
        <v/>
      </c>
      <c r="J554" s="7" t="str">
        <f ca="1">Template!L554</f>
        <v/>
      </c>
      <c r="K554" s="7" t="str">
        <f ca="1">Template!M554</f>
        <v/>
      </c>
      <c r="L554" s="7" t="str">
        <f ca="1">Template!N554</f>
        <v/>
      </c>
      <c r="M554" s="7" t="str">
        <f ca="1">Template!O554</f>
        <v/>
      </c>
      <c r="N554" s="7" t="str">
        <f ca="1">Template!P554</f>
        <v/>
      </c>
      <c r="O554" s="7" t="str">
        <f ca="1">Template!Q554</f>
        <v/>
      </c>
      <c r="P554" s="7" t="str">
        <f ca="1">Template!R554</f>
        <v/>
      </c>
      <c r="Q554" s="7" t="str">
        <f ca="1">Template!S554</f>
        <v/>
      </c>
      <c r="R554" s="7" t="str">
        <f ca="1">Template!T554</f>
        <v/>
      </c>
      <c r="S554" s="7" t="str">
        <f ca="1">Template!U554</f>
        <v/>
      </c>
      <c r="T554" s="7" t="str">
        <f ca="1">Template!V554</f>
        <v/>
      </c>
      <c r="U554" s="7" t="str">
        <f ca="1">Template!W554</f>
        <v/>
      </c>
      <c r="V554" s="7" t="str">
        <f ca="1">Template!X554</f>
        <v/>
      </c>
      <c r="W554" s="7" t="str">
        <f ca="1">Template!Y554</f>
        <v/>
      </c>
      <c r="X554" t="str">
        <f ca="1">Template!AD554</f>
        <v/>
      </c>
      <c r="Y554" s="7" t="str">
        <f>IF(LEN(Template!AF554)=0,"",Template!AF554)</f>
        <v/>
      </c>
      <c r="Z554" s="7" t="str">
        <f>IF(LEN(Template!AG554)=0,"",Template!AG554)</f>
        <v/>
      </c>
      <c r="AA554" s="7" t="str">
        <f>IF(LEN(Template!AH554)=0,"",Template!AH554)</f>
        <v/>
      </c>
      <c r="AB554" s="7" t="str">
        <f>IF(LEN(Template!AI554)=0,"",Template!AI554)</f>
        <v/>
      </c>
      <c r="AC554" s="7" t="str">
        <f>IF(LEN(Template!AJ554)=0,"",Template!AJ554)</f>
        <v/>
      </c>
      <c r="AD554" s="7" t="str">
        <f>IF(LEN(Template!AK554)=0,"",Template!AK554)</f>
        <v/>
      </c>
      <c r="AE554" s="7" t="str">
        <f>IF(LEN(Template!AL554)=0,"",Template!AL554)</f>
        <v/>
      </c>
      <c r="AF554" s="7" t="str">
        <f>IF(LEN(Template!AM554)=0,"",Template!AM554)</f>
        <v/>
      </c>
      <c r="AG554" s="7" t="str">
        <f>IF(LEN(Template!AN554)=0,"",Template!AN554)</f>
        <v/>
      </c>
      <c r="AH554" s="7" t="str">
        <f>IF(LEN(Template!AO554)=0,"",Template!AO554)</f>
        <v/>
      </c>
      <c r="AI554" t="str">
        <f>IF(LEN(Template!AS554)=0,"",Template!AS554)</f>
        <v/>
      </c>
      <c r="AJ554" t="str">
        <f>IF(LEN(Template!AU554)=0,"",Template!AU554)</f>
        <v/>
      </c>
    </row>
    <row r="555" spans="1:36" x14ac:dyDescent="0.35">
      <c r="A555" s="7" t="str">
        <f ca="1">Template!A555</f>
        <v/>
      </c>
      <c r="B555" s="181" t="str">
        <f ca="1">Template!B555</f>
        <v/>
      </c>
      <c r="C555" t="str">
        <f ca="1">Template!C555</f>
        <v/>
      </c>
      <c r="D555" t="str">
        <f ca="1">Template!E555</f>
        <v/>
      </c>
      <c r="E555" s="7" t="str">
        <f ca="1">Template!G555</f>
        <v/>
      </c>
      <c r="F555" s="7" t="str">
        <f ca="1">Template!H555</f>
        <v/>
      </c>
      <c r="G555" s="7" t="str">
        <f ca="1">Template!I555</f>
        <v/>
      </c>
      <c r="H555" s="7" t="str">
        <f ca="1">Template!J555</f>
        <v/>
      </c>
      <c r="I555" s="7" t="str">
        <f ca="1">Template!K555</f>
        <v/>
      </c>
      <c r="J555" s="7" t="str">
        <f ca="1">Template!L555</f>
        <v/>
      </c>
      <c r="K555" s="7" t="str">
        <f ca="1">Template!M555</f>
        <v/>
      </c>
      <c r="L555" s="7" t="str">
        <f ca="1">Template!N555</f>
        <v/>
      </c>
      <c r="M555" s="7" t="str">
        <f ca="1">Template!O555</f>
        <v/>
      </c>
      <c r="N555" s="7" t="str">
        <f ca="1">Template!P555</f>
        <v/>
      </c>
      <c r="O555" s="7" t="str">
        <f ca="1">Template!Q555</f>
        <v/>
      </c>
      <c r="P555" s="7" t="str">
        <f ca="1">Template!R555</f>
        <v/>
      </c>
      <c r="Q555" s="7" t="str">
        <f ca="1">Template!S555</f>
        <v/>
      </c>
      <c r="R555" s="7" t="str">
        <f ca="1">Template!T555</f>
        <v/>
      </c>
      <c r="S555" s="7" t="str">
        <f ca="1">Template!U555</f>
        <v/>
      </c>
      <c r="T555" s="7" t="str">
        <f ca="1">Template!V555</f>
        <v/>
      </c>
      <c r="U555" s="7" t="str">
        <f ca="1">Template!W555</f>
        <v/>
      </c>
      <c r="V555" s="7" t="str">
        <f ca="1">Template!X555</f>
        <v/>
      </c>
      <c r="W555" s="7" t="str">
        <f ca="1">Template!Y555</f>
        <v/>
      </c>
      <c r="X555" t="str">
        <f ca="1">Template!AD555</f>
        <v/>
      </c>
      <c r="Y555" s="7" t="str">
        <f>IF(LEN(Template!AF555)=0,"",Template!AF555)</f>
        <v/>
      </c>
      <c r="Z555" s="7" t="str">
        <f>IF(LEN(Template!AG555)=0,"",Template!AG555)</f>
        <v/>
      </c>
      <c r="AA555" s="7" t="str">
        <f>IF(LEN(Template!AH555)=0,"",Template!AH555)</f>
        <v/>
      </c>
      <c r="AB555" s="7" t="str">
        <f>IF(LEN(Template!AI555)=0,"",Template!AI555)</f>
        <v/>
      </c>
      <c r="AC555" s="7" t="str">
        <f>IF(LEN(Template!AJ555)=0,"",Template!AJ555)</f>
        <v/>
      </c>
      <c r="AD555" s="7" t="str">
        <f>IF(LEN(Template!AK555)=0,"",Template!AK555)</f>
        <v/>
      </c>
      <c r="AE555" s="7" t="str">
        <f>IF(LEN(Template!AL555)=0,"",Template!AL555)</f>
        <v/>
      </c>
      <c r="AF555" s="7" t="str">
        <f>IF(LEN(Template!AM555)=0,"",Template!AM555)</f>
        <v/>
      </c>
      <c r="AG555" s="7" t="str">
        <f>IF(LEN(Template!AN555)=0,"",Template!AN555)</f>
        <v/>
      </c>
      <c r="AH555" s="7" t="str">
        <f>IF(LEN(Template!AO555)=0,"",Template!AO555)</f>
        <v/>
      </c>
      <c r="AI555" t="str">
        <f>IF(LEN(Template!AS555)=0,"",Template!AS555)</f>
        <v/>
      </c>
      <c r="AJ555" t="str">
        <f>IF(LEN(Template!AU555)=0,"",Template!AU555)</f>
        <v/>
      </c>
    </row>
    <row r="556" spans="1:36" x14ac:dyDescent="0.35">
      <c r="A556" s="7" t="str">
        <f ca="1">Template!A556</f>
        <v/>
      </c>
      <c r="B556" s="181" t="str">
        <f ca="1">Template!B556</f>
        <v/>
      </c>
      <c r="C556" t="str">
        <f ca="1">Template!C556</f>
        <v/>
      </c>
      <c r="D556" t="str">
        <f ca="1">Template!E556</f>
        <v/>
      </c>
      <c r="E556" s="7" t="str">
        <f ca="1">Template!G556</f>
        <v/>
      </c>
      <c r="F556" s="7" t="str">
        <f ca="1">Template!H556</f>
        <v/>
      </c>
      <c r="G556" s="7" t="str">
        <f ca="1">Template!I556</f>
        <v/>
      </c>
      <c r="H556" s="7" t="str">
        <f ca="1">Template!J556</f>
        <v/>
      </c>
      <c r="I556" s="7" t="str">
        <f ca="1">Template!K556</f>
        <v/>
      </c>
      <c r="J556" s="7" t="str">
        <f ca="1">Template!L556</f>
        <v/>
      </c>
      <c r="K556" s="7" t="str">
        <f ca="1">Template!M556</f>
        <v/>
      </c>
      <c r="L556" s="7" t="str">
        <f ca="1">Template!N556</f>
        <v/>
      </c>
      <c r="M556" s="7" t="str">
        <f ca="1">Template!O556</f>
        <v/>
      </c>
      <c r="N556" s="7" t="str">
        <f ca="1">Template!P556</f>
        <v/>
      </c>
      <c r="O556" s="7" t="str">
        <f ca="1">Template!Q556</f>
        <v/>
      </c>
      <c r="P556" s="7" t="str">
        <f ca="1">Template!R556</f>
        <v/>
      </c>
      <c r="Q556" s="7" t="str">
        <f ca="1">Template!S556</f>
        <v/>
      </c>
      <c r="R556" s="7" t="str">
        <f ca="1">Template!T556</f>
        <v/>
      </c>
      <c r="S556" s="7" t="str">
        <f ca="1">Template!U556</f>
        <v/>
      </c>
      <c r="T556" s="7" t="str">
        <f ca="1">Template!V556</f>
        <v/>
      </c>
      <c r="U556" s="7" t="str">
        <f ca="1">Template!W556</f>
        <v/>
      </c>
      <c r="V556" s="7" t="str">
        <f ca="1">Template!X556</f>
        <v/>
      </c>
      <c r="W556" s="7" t="str">
        <f ca="1">Template!Y556</f>
        <v/>
      </c>
      <c r="X556" t="str">
        <f ca="1">Template!AD556</f>
        <v/>
      </c>
      <c r="Y556" s="7" t="str">
        <f>IF(LEN(Template!AF556)=0,"",Template!AF556)</f>
        <v/>
      </c>
      <c r="Z556" s="7" t="str">
        <f>IF(LEN(Template!AG556)=0,"",Template!AG556)</f>
        <v/>
      </c>
      <c r="AA556" s="7" t="str">
        <f>IF(LEN(Template!AH556)=0,"",Template!AH556)</f>
        <v/>
      </c>
      <c r="AB556" s="7" t="str">
        <f>IF(LEN(Template!AI556)=0,"",Template!AI556)</f>
        <v/>
      </c>
      <c r="AC556" s="7" t="str">
        <f>IF(LEN(Template!AJ556)=0,"",Template!AJ556)</f>
        <v/>
      </c>
      <c r="AD556" s="7" t="str">
        <f>IF(LEN(Template!AK556)=0,"",Template!AK556)</f>
        <v/>
      </c>
      <c r="AE556" s="7" t="str">
        <f>IF(LEN(Template!AL556)=0,"",Template!AL556)</f>
        <v/>
      </c>
      <c r="AF556" s="7" t="str">
        <f>IF(LEN(Template!AM556)=0,"",Template!AM556)</f>
        <v/>
      </c>
      <c r="AG556" s="7" t="str">
        <f>IF(LEN(Template!AN556)=0,"",Template!AN556)</f>
        <v/>
      </c>
      <c r="AH556" s="7" t="str">
        <f>IF(LEN(Template!AO556)=0,"",Template!AO556)</f>
        <v/>
      </c>
      <c r="AI556" t="str">
        <f>IF(LEN(Template!AS556)=0,"",Template!AS556)</f>
        <v/>
      </c>
      <c r="AJ556" t="str">
        <f>IF(LEN(Template!AU556)=0,"",Template!AU556)</f>
        <v/>
      </c>
    </row>
    <row r="557" spans="1:36" x14ac:dyDescent="0.35">
      <c r="A557" s="7" t="str">
        <f ca="1">Template!A557</f>
        <v/>
      </c>
      <c r="B557" s="181" t="str">
        <f ca="1">Template!B557</f>
        <v/>
      </c>
      <c r="C557" t="str">
        <f ca="1">Template!C557</f>
        <v/>
      </c>
      <c r="D557" t="str">
        <f ca="1">Template!E557</f>
        <v/>
      </c>
      <c r="E557" s="7" t="str">
        <f ca="1">Template!G557</f>
        <v/>
      </c>
      <c r="F557" s="7" t="str">
        <f ca="1">Template!H557</f>
        <v/>
      </c>
      <c r="G557" s="7" t="str">
        <f ca="1">Template!I557</f>
        <v/>
      </c>
      <c r="H557" s="7" t="str">
        <f ca="1">Template!J557</f>
        <v/>
      </c>
      <c r="I557" s="7" t="str">
        <f ca="1">Template!K557</f>
        <v/>
      </c>
      <c r="J557" s="7" t="str">
        <f ca="1">Template!L557</f>
        <v/>
      </c>
      <c r="K557" s="7" t="str">
        <f ca="1">Template!M557</f>
        <v/>
      </c>
      <c r="L557" s="7" t="str">
        <f ca="1">Template!N557</f>
        <v/>
      </c>
      <c r="M557" s="7" t="str">
        <f ca="1">Template!O557</f>
        <v/>
      </c>
      <c r="N557" s="7" t="str">
        <f ca="1">Template!P557</f>
        <v/>
      </c>
      <c r="O557" s="7" t="str">
        <f ca="1">Template!Q557</f>
        <v/>
      </c>
      <c r="P557" s="7" t="str">
        <f ca="1">Template!R557</f>
        <v/>
      </c>
      <c r="Q557" s="7" t="str">
        <f ca="1">Template!S557</f>
        <v/>
      </c>
      <c r="R557" s="7" t="str">
        <f ca="1">Template!T557</f>
        <v/>
      </c>
      <c r="S557" s="7" t="str">
        <f ca="1">Template!U557</f>
        <v/>
      </c>
      <c r="T557" s="7" t="str">
        <f ca="1">Template!V557</f>
        <v/>
      </c>
      <c r="U557" s="7" t="str">
        <f ca="1">Template!W557</f>
        <v/>
      </c>
      <c r="V557" s="7" t="str">
        <f ca="1">Template!X557</f>
        <v/>
      </c>
      <c r="W557" s="7" t="str">
        <f ca="1">Template!Y557</f>
        <v/>
      </c>
      <c r="X557" t="str">
        <f ca="1">Template!AD557</f>
        <v/>
      </c>
      <c r="Y557" s="7" t="str">
        <f>IF(LEN(Template!AF557)=0,"",Template!AF557)</f>
        <v/>
      </c>
      <c r="Z557" s="7" t="str">
        <f>IF(LEN(Template!AG557)=0,"",Template!AG557)</f>
        <v/>
      </c>
      <c r="AA557" s="7" t="str">
        <f>IF(LEN(Template!AH557)=0,"",Template!AH557)</f>
        <v/>
      </c>
      <c r="AB557" s="7" t="str">
        <f>IF(LEN(Template!AI557)=0,"",Template!AI557)</f>
        <v/>
      </c>
      <c r="AC557" s="7" t="str">
        <f>IF(LEN(Template!AJ557)=0,"",Template!AJ557)</f>
        <v/>
      </c>
      <c r="AD557" s="7" t="str">
        <f>IF(LEN(Template!AK557)=0,"",Template!AK557)</f>
        <v/>
      </c>
      <c r="AE557" s="7" t="str">
        <f>IF(LEN(Template!AL557)=0,"",Template!AL557)</f>
        <v/>
      </c>
      <c r="AF557" s="7" t="str">
        <f>IF(LEN(Template!AM557)=0,"",Template!AM557)</f>
        <v/>
      </c>
      <c r="AG557" s="7" t="str">
        <f>IF(LEN(Template!AN557)=0,"",Template!AN557)</f>
        <v/>
      </c>
      <c r="AH557" s="7" t="str">
        <f>IF(LEN(Template!AO557)=0,"",Template!AO557)</f>
        <v/>
      </c>
      <c r="AI557" t="str">
        <f>IF(LEN(Template!AS557)=0,"",Template!AS557)</f>
        <v/>
      </c>
      <c r="AJ557" t="str">
        <f>IF(LEN(Template!AU557)=0,"",Template!AU557)</f>
        <v/>
      </c>
    </row>
    <row r="558" spans="1:36" x14ac:dyDescent="0.35">
      <c r="A558" s="7" t="str">
        <f ca="1">Template!A558</f>
        <v/>
      </c>
      <c r="B558" s="181" t="str">
        <f ca="1">Template!B558</f>
        <v/>
      </c>
      <c r="C558" t="str">
        <f ca="1">Template!C558</f>
        <v/>
      </c>
      <c r="D558" t="str">
        <f ca="1">Template!E558</f>
        <v/>
      </c>
      <c r="E558" s="7" t="str">
        <f ca="1">Template!G558</f>
        <v/>
      </c>
      <c r="F558" s="7" t="str">
        <f ca="1">Template!H558</f>
        <v/>
      </c>
      <c r="G558" s="7" t="str">
        <f ca="1">Template!I558</f>
        <v/>
      </c>
      <c r="H558" s="7" t="str">
        <f ca="1">Template!J558</f>
        <v/>
      </c>
      <c r="I558" s="7" t="str">
        <f ca="1">Template!K558</f>
        <v/>
      </c>
      <c r="J558" s="7" t="str">
        <f ca="1">Template!L558</f>
        <v/>
      </c>
      <c r="K558" s="7" t="str">
        <f ca="1">Template!M558</f>
        <v/>
      </c>
      <c r="L558" s="7" t="str">
        <f ca="1">Template!N558</f>
        <v/>
      </c>
      <c r="M558" s="7" t="str">
        <f ca="1">Template!O558</f>
        <v/>
      </c>
      <c r="N558" s="7" t="str">
        <f ca="1">Template!P558</f>
        <v/>
      </c>
      <c r="O558" s="7" t="str">
        <f ca="1">Template!Q558</f>
        <v/>
      </c>
      <c r="P558" s="7" t="str">
        <f ca="1">Template!R558</f>
        <v/>
      </c>
      <c r="Q558" s="7" t="str">
        <f ca="1">Template!S558</f>
        <v/>
      </c>
      <c r="R558" s="7" t="str">
        <f ca="1">Template!T558</f>
        <v/>
      </c>
      <c r="S558" s="7" t="str">
        <f ca="1">Template!U558</f>
        <v/>
      </c>
      <c r="T558" s="7" t="str">
        <f ca="1">Template!V558</f>
        <v/>
      </c>
      <c r="U558" s="7" t="str">
        <f ca="1">Template!W558</f>
        <v/>
      </c>
      <c r="V558" s="7" t="str">
        <f ca="1">Template!X558</f>
        <v/>
      </c>
      <c r="W558" s="7" t="str">
        <f ca="1">Template!Y558</f>
        <v/>
      </c>
      <c r="X558" t="str">
        <f ca="1">Template!AD558</f>
        <v/>
      </c>
      <c r="Y558" s="7" t="str">
        <f>IF(LEN(Template!AF558)=0,"",Template!AF558)</f>
        <v/>
      </c>
      <c r="Z558" s="7" t="str">
        <f>IF(LEN(Template!AG558)=0,"",Template!AG558)</f>
        <v/>
      </c>
      <c r="AA558" s="7" t="str">
        <f>IF(LEN(Template!AH558)=0,"",Template!AH558)</f>
        <v/>
      </c>
      <c r="AB558" s="7" t="str">
        <f>IF(LEN(Template!AI558)=0,"",Template!AI558)</f>
        <v/>
      </c>
      <c r="AC558" s="7" t="str">
        <f>IF(LEN(Template!AJ558)=0,"",Template!AJ558)</f>
        <v/>
      </c>
      <c r="AD558" s="7" t="str">
        <f>IF(LEN(Template!AK558)=0,"",Template!AK558)</f>
        <v/>
      </c>
      <c r="AE558" s="7" t="str">
        <f>IF(LEN(Template!AL558)=0,"",Template!AL558)</f>
        <v/>
      </c>
      <c r="AF558" s="7" t="str">
        <f>IF(LEN(Template!AM558)=0,"",Template!AM558)</f>
        <v/>
      </c>
      <c r="AG558" s="7" t="str">
        <f>IF(LEN(Template!AN558)=0,"",Template!AN558)</f>
        <v/>
      </c>
      <c r="AH558" s="7" t="str">
        <f>IF(LEN(Template!AO558)=0,"",Template!AO558)</f>
        <v/>
      </c>
      <c r="AI558" t="str">
        <f>IF(LEN(Template!AS558)=0,"",Template!AS558)</f>
        <v/>
      </c>
      <c r="AJ558" t="str">
        <f>IF(LEN(Template!AU558)=0,"",Template!AU558)</f>
        <v/>
      </c>
    </row>
    <row r="559" spans="1:36" x14ac:dyDescent="0.35">
      <c r="A559" s="7" t="str">
        <f ca="1">Template!A559</f>
        <v/>
      </c>
      <c r="B559" s="181" t="str">
        <f ca="1">Template!B559</f>
        <v/>
      </c>
      <c r="C559" t="str">
        <f ca="1">Template!C559</f>
        <v/>
      </c>
      <c r="D559" t="str">
        <f ca="1">Template!E559</f>
        <v/>
      </c>
      <c r="E559" s="7" t="str">
        <f ca="1">Template!G559</f>
        <v/>
      </c>
      <c r="F559" s="7" t="str">
        <f ca="1">Template!H559</f>
        <v/>
      </c>
      <c r="G559" s="7" t="str">
        <f ca="1">Template!I559</f>
        <v/>
      </c>
      <c r="H559" s="7" t="str">
        <f ca="1">Template!J559</f>
        <v/>
      </c>
      <c r="I559" s="7" t="str">
        <f ca="1">Template!K559</f>
        <v/>
      </c>
      <c r="J559" s="7" t="str">
        <f ca="1">Template!L559</f>
        <v/>
      </c>
      <c r="K559" s="7" t="str">
        <f ca="1">Template!M559</f>
        <v/>
      </c>
      <c r="L559" s="7" t="str">
        <f ca="1">Template!N559</f>
        <v/>
      </c>
      <c r="M559" s="7" t="str">
        <f ca="1">Template!O559</f>
        <v/>
      </c>
      <c r="N559" s="7" t="str">
        <f ca="1">Template!P559</f>
        <v/>
      </c>
      <c r="O559" s="7" t="str">
        <f ca="1">Template!Q559</f>
        <v/>
      </c>
      <c r="P559" s="7" t="str">
        <f ca="1">Template!R559</f>
        <v/>
      </c>
      <c r="Q559" s="7" t="str">
        <f ca="1">Template!S559</f>
        <v/>
      </c>
      <c r="R559" s="7" t="str">
        <f ca="1">Template!T559</f>
        <v/>
      </c>
      <c r="S559" s="7" t="str">
        <f ca="1">Template!U559</f>
        <v/>
      </c>
      <c r="T559" s="7" t="str">
        <f ca="1">Template!V559</f>
        <v/>
      </c>
      <c r="U559" s="7" t="str">
        <f ca="1">Template!W559</f>
        <v/>
      </c>
      <c r="V559" s="7" t="str">
        <f ca="1">Template!X559</f>
        <v/>
      </c>
      <c r="W559" s="7" t="str">
        <f ca="1">Template!Y559</f>
        <v/>
      </c>
      <c r="X559" t="str">
        <f ca="1">Template!AD559</f>
        <v/>
      </c>
      <c r="Y559" s="7" t="str">
        <f>IF(LEN(Template!AF559)=0,"",Template!AF559)</f>
        <v/>
      </c>
      <c r="Z559" s="7" t="str">
        <f>IF(LEN(Template!AG559)=0,"",Template!AG559)</f>
        <v/>
      </c>
      <c r="AA559" s="7" t="str">
        <f>IF(LEN(Template!AH559)=0,"",Template!AH559)</f>
        <v/>
      </c>
      <c r="AB559" s="7" t="str">
        <f>IF(LEN(Template!AI559)=0,"",Template!AI559)</f>
        <v/>
      </c>
      <c r="AC559" s="7" t="str">
        <f>IF(LEN(Template!AJ559)=0,"",Template!AJ559)</f>
        <v/>
      </c>
      <c r="AD559" s="7" t="str">
        <f>IF(LEN(Template!AK559)=0,"",Template!AK559)</f>
        <v/>
      </c>
      <c r="AE559" s="7" t="str">
        <f>IF(LEN(Template!AL559)=0,"",Template!AL559)</f>
        <v/>
      </c>
      <c r="AF559" s="7" t="str">
        <f>IF(LEN(Template!AM559)=0,"",Template!AM559)</f>
        <v/>
      </c>
      <c r="AG559" s="7" t="str">
        <f>IF(LEN(Template!AN559)=0,"",Template!AN559)</f>
        <v/>
      </c>
      <c r="AH559" s="7" t="str">
        <f>IF(LEN(Template!AO559)=0,"",Template!AO559)</f>
        <v/>
      </c>
      <c r="AI559" t="str">
        <f>IF(LEN(Template!AS559)=0,"",Template!AS559)</f>
        <v/>
      </c>
      <c r="AJ559" t="str">
        <f>IF(LEN(Template!AU559)=0,"",Template!AU559)</f>
        <v/>
      </c>
    </row>
    <row r="560" spans="1:36" x14ac:dyDescent="0.35">
      <c r="A560" s="7" t="str">
        <f ca="1">Template!A560</f>
        <v/>
      </c>
      <c r="B560" s="181" t="str">
        <f ca="1">Template!B560</f>
        <v/>
      </c>
      <c r="C560" t="str">
        <f ca="1">Template!C560</f>
        <v/>
      </c>
      <c r="D560" t="str">
        <f ca="1">Template!E560</f>
        <v/>
      </c>
      <c r="E560" s="7" t="str">
        <f ca="1">Template!G560</f>
        <v/>
      </c>
      <c r="F560" s="7" t="str">
        <f ca="1">Template!H560</f>
        <v/>
      </c>
      <c r="G560" s="7" t="str">
        <f ca="1">Template!I560</f>
        <v/>
      </c>
      <c r="H560" s="7" t="str">
        <f ca="1">Template!J560</f>
        <v/>
      </c>
      <c r="I560" s="7" t="str">
        <f ca="1">Template!K560</f>
        <v/>
      </c>
      <c r="J560" s="7" t="str">
        <f ca="1">Template!L560</f>
        <v/>
      </c>
      <c r="K560" s="7" t="str">
        <f ca="1">Template!M560</f>
        <v/>
      </c>
      <c r="L560" s="7" t="str">
        <f ca="1">Template!N560</f>
        <v/>
      </c>
      <c r="M560" s="7" t="str">
        <f ca="1">Template!O560</f>
        <v/>
      </c>
      <c r="N560" s="7" t="str">
        <f ca="1">Template!P560</f>
        <v/>
      </c>
      <c r="O560" s="7" t="str">
        <f ca="1">Template!Q560</f>
        <v/>
      </c>
      <c r="P560" s="7" t="str">
        <f ca="1">Template!R560</f>
        <v/>
      </c>
      <c r="Q560" s="7" t="str">
        <f ca="1">Template!S560</f>
        <v/>
      </c>
      <c r="R560" s="7" t="str">
        <f ca="1">Template!T560</f>
        <v/>
      </c>
      <c r="S560" s="7" t="str">
        <f ca="1">Template!U560</f>
        <v/>
      </c>
      <c r="T560" s="7" t="str">
        <f ca="1">Template!V560</f>
        <v/>
      </c>
      <c r="U560" s="7" t="str">
        <f ca="1">Template!W560</f>
        <v/>
      </c>
      <c r="V560" s="7" t="str">
        <f ca="1">Template!X560</f>
        <v/>
      </c>
      <c r="W560" s="7" t="str">
        <f ca="1">Template!Y560</f>
        <v/>
      </c>
      <c r="X560" t="str">
        <f ca="1">Template!AD560</f>
        <v/>
      </c>
      <c r="Y560" s="7" t="str">
        <f>IF(LEN(Template!AF560)=0,"",Template!AF560)</f>
        <v/>
      </c>
      <c r="Z560" s="7" t="str">
        <f>IF(LEN(Template!AG560)=0,"",Template!AG560)</f>
        <v/>
      </c>
      <c r="AA560" s="7" t="str">
        <f>IF(LEN(Template!AH560)=0,"",Template!AH560)</f>
        <v/>
      </c>
      <c r="AB560" s="7" t="str">
        <f>IF(LEN(Template!AI560)=0,"",Template!AI560)</f>
        <v/>
      </c>
      <c r="AC560" s="7" t="str">
        <f>IF(LEN(Template!AJ560)=0,"",Template!AJ560)</f>
        <v/>
      </c>
      <c r="AD560" s="7" t="str">
        <f>IF(LEN(Template!AK560)=0,"",Template!AK560)</f>
        <v/>
      </c>
      <c r="AE560" s="7" t="str">
        <f>IF(LEN(Template!AL560)=0,"",Template!AL560)</f>
        <v/>
      </c>
      <c r="AF560" s="7" t="str">
        <f>IF(LEN(Template!AM560)=0,"",Template!AM560)</f>
        <v/>
      </c>
      <c r="AG560" s="7" t="str">
        <f>IF(LEN(Template!AN560)=0,"",Template!AN560)</f>
        <v/>
      </c>
      <c r="AH560" s="7" t="str">
        <f>IF(LEN(Template!AO560)=0,"",Template!AO560)</f>
        <v/>
      </c>
      <c r="AI560" t="str">
        <f>IF(LEN(Template!AS560)=0,"",Template!AS560)</f>
        <v/>
      </c>
      <c r="AJ560" t="str">
        <f>IF(LEN(Template!AU560)=0,"",Template!AU560)</f>
        <v/>
      </c>
    </row>
    <row r="561" spans="1:36" x14ac:dyDescent="0.35">
      <c r="A561" s="7" t="str">
        <f ca="1">Template!A561</f>
        <v/>
      </c>
      <c r="B561" s="181" t="str">
        <f ca="1">Template!B561</f>
        <v/>
      </c>
      <c r="C561" t="str">
        <f ca="1">Template!C561</f>
        <v/>
      </c>
      <c r="D561" t="str">
        <f ca="1">Template!E561</f>
        <v/>
      </c>
      <c r="E561" s="7" t="str">
        <f ca="1">Template!G561</f>
        <v/>
      </c>
      <c r="F561" s="7" t="str">
        <f ca="1">Template!H561</f>
        <v/>
      </c>
      <c r="G561" s="7" t="str">
        <f ca="1">Template!I561</f>
        <v/>
      </c>
      <c r="H561" s="7" t="str">
        <f ca="1">Template!J561</f>
        <v/>
      </c>
      <c r="I561" s="7" t="str">
        <f ca="1">Template!K561</f>
        <v/>
      </c>
      <c r="J561" s="7" t="str">
        <f ca="1">Template!L561</f>
        <v/>
      </c>
      <c r="K561" s="7" t="str">
        <f ca="1">Template!M561</f>
        <v/>
      </c>
      <c r="L561" s="7" t="str">
        <f ca="1">Template!N561</f>
        <v/>
      </c>
      <c r="M561" s="7" t="str">
        <f ca="1">Template!O561</f>
        <v/>
      </c>
      <c r="N561" s="7" t="str">
        <f ca="1">Template!P561</f>
        <v/>
      </c>
      <c r="O561" s="7" t="str">
        <f ca="1">Template!Q561</f>
        <v/>
      </c>
      <c r="P561" s="7" t="str">
        <f ca="1">Template!R561</f>
        <v/>
      </c>
      <c r="Q561" s="7" t="str">
        <f ca="1">Template!S561</f>
        <v/>
      </c>
      <c r="R561" s="7" t="str">
        <f ca="1">Template!T561</f>
        <v/>
      </c>
      <c r="S561" s="7" t="str">
        <f ca="1">Template!U561</f>
        <v/>
      </c>
      <c r="T561" s="7" t="str">
        <f ca="1">Template!V561</f>
        <v/>
      </c>
      <c r="U561" s="7" t="str">
        <f ca="1">Template!W561</f>
        <v/>
      </c>
      <c r="V561" s="7" t="str">
        <f ca="1">Template!X561</f>
        <v/>
      </c>
      <c r="W561" s="7" t="str">
        <f ca="1">Template!Y561</f>
        <v/>
      </c>
      <c r="X561" t="str">
        <f ca="1">Template!AD561</f>
        <v/>
      </c>
      <c r="Y561" s="7" t="str">
        <f>IF(LEN(Template!AF561)=0,"",Template!AF561)</f>
        <v/>
      </c>
      <c r="Z561" s="7" t="str">
        <f>IF(LEN(Template!AG561)=0,"",Template!AG561)</f>
        <v/>
      </c>
      <c r="AA561" s="7" t="str">
        <f>IF(LEN(Template!AH561)=0,"",Template!AH561)</f>
        <v/>
      </c>
      <c r="AB561" s="7" t="str">
        <f>IF(LEN(Template!AI561)=0,"",Template!AI561)</f>
        <v/>
      </c>
      <c r="AC561" s="7" t="str">
        <f>IF(LEN(Template!AJ561)=0,"",Template!AJ561)</f>
        <v/>
      </c>
      <c r="AD561" s="7" t="str">
        <f>IF(LEN(Template!AK561)=0,"",Template!AK561)</f>
        <v/>
      </c>
      <c r="AE561" s="7" t="str">
        <f>IF(LEN(Template!AL561)=0,"",Template!AL561)</f>
        <v/>
      </c>
      <c r="AF561" s="7" t="str">
        <f>IF(LEN(Template!AM561)=0,"",Template!AM561)</f>
        <v/>
      </c>
      <c r="AG561" s="7" t="str">
        <f>IF(LEN(Template!AN561)=0,"",Template!AN561)</f>
        <v/>
      </c>
      <c r="AH561" s="7" t="str">
        <f>IF(LEN(Template!AO561)=0,"",Template!AO561)</f>
        <v/>
      </c>
      <c r="AI561" t="str">
        <f>IF(LEN(Template!AS561)=0,"",Template!AS561)</f>
        <v/>
      </c>
      <c r="AJ561" t="str">
        <f>IF(LEN(Template!AU561)=0,"",Template!AU561)</f>
        <v/>
      </c>
    </row>
    <row r="562" spans="1:36" x14ac:dyDescent="0.35">
      <c r="A562" s="7" t="str">
        <f ca="1">Template!A562</f>
        <v/>
      </c>
      <c r="B562" s="181" t="str">
        <f ca="1">Template!B562</f>
        <v/>
      </c>
      <c r="C562" t="str">
        <f ca="1">Template!C562</f>
        <v/>
      </c>
      <c r="D562" t="str">
        <f ca="1">Template!E562</f>
        <v/>
      </c>
      <c r="E562" s="7" t="str">
        <f ca="1">Template!G562</f>
        <v/>
      </c>
      <c r="F562" s="7" t="str">
        <f ca="1">Template!H562</f>
        <v/>
      </c>
      <c r="G562" s="7" t="str">
        <f ca="1">Template!I562</f>
        <v/>
      </c>
      <c r="H562" s="7" t="str">
        <f ca="1">Template!J562</f>
        <v/>
      </c>
      <c r="I562" s="7" t="str">
        <f ca="1">Template!K562</f>
        <v/>
      </c>
      <c r="J562" s="7" t="str">
        <f ca="1">Template!L562</f>
        <v/>
      </c>
      <c r="K562" s="7" t="str">
        <f ca="1">Template!M562</f>
        <v/>
      </c>
      <c r="L562" s="7" t="str">
        <f ca="1">Template!N562</f>
        <v/>
      </c>
      <c r="M562" s="7" t="str">
        <f ca="1">Template!O562</f>
        <v/>
      </c>
      <c r="N562" s="7" t="str">
        <f ca="1">Template!P562</f>
        <v/>
      </c>
      <c r="O562" s="7" t="str">
        <f ca="1">Template!Q562</f>
        <v/>
      </c>
      <c r="P562" s="7" t="str">
        <f ca="1">Template!R562</f>
        <v/>
      </c>
      <c r="Q562" s="7" t="str">
        <f ca="1">Template!S562</f>
        <v/>
      </c>
      <c r="R562" s="7" t="str">
        <f ca="1">Template!T562</f>
        <v/>
      </c>
      <c r="S562" s="7" t="str">
        <f ca="1">Template!U562</f>
        <v/>
      </c>
      <c r="T562" s="7" t="str">
        <f ca="1">Template!V562</f>
        <v/>
      </c>
      <c r="U562" s="7" t="str">
        <f ca="1">Template!W562</f>
        <v/>
      </c>
      <c r="V562" s="7" t="str">
        <f ca="1">Template!X562</f>
        <v/>
      </c>
      <c r="W562" s="7" t="str">
        <f ca="1">Template!Y562</f>
        <v/>
      </c>
      <c r="X562" t="str">
        <f ca="1">Template!AD562</f>
        <v/>
      </c>
      <c r="Y562" s="7" t="str">
        <f>IF(LEN(Template!AF562)=0,"",Template!AF562)</f>
        <v/>
      </c>
      <c r="Z562" s="7" t="str">
        <f>IF(LEN(Template!AG562)=0,"",Template!AG562)</f>
        <v/>
      </c>
      <c r="AA562" s="7" t="str">
        <f>IF(LEN(Template!AH562)=0,"",Template!AH562)</f>
        <v/>
      </c>
      <c r="AB562" s="7" t="str">
        <f>IF(LEN(Template!AI562)=0,"",Template!AI562)</f>
        <v/>
      </c>
      <c r="AC562" s="7" t="str">
        <f>IF(LEN(Template!AJ562)=0,"",Template!AJ562)</f>
        <v/>
      </c>
      <c r="AD562" s="7" t="str">
        <f>IF(LEN(Template!AK562)=0,"",Template!AK562)</f>
        <v/>
      </c>
      <c r="AE562" s="7" t="str">
        <f>IF(LEN(Template!AL562)=0,"",Template!AL562)</f>
        <v/>
      </c>
      <c r="AF562" s="7" t="str">
        <f>IF(LEN(Template!AM562)=0,"",Template!AM562)</f>
        <v/>
      </c>
      <c r="AG562" s="7" t="str">
        <f>IF(LEN(Template!AN562)=0,"",Template!AN562)</f>
        <v/>
      </c>
      <c r="AH562" s="7" t="str">
        <f>IF(LEN(Template!AO562)=0,"",Template!AO562)</f>
        <v/>
      </c>
      <c r="AI562" t="str">
        <f>IF(LEN(Template!AS562)=0,"",Template!AS562)</f>
        <v/>
      </c>
      <c r="AJ562" t="str">
        <f>IF(LEN(Template!AU562)=0,"",Template!AU562)</f>
        <v/>
      </c>
    </row>
    <row r="563" spans="1:36" x14ac:dyDescent="0.35">
      <c r="A563" s="7" t="str">
        <f ca="1">Template!A563</f>
        <v/>
      </c>
      <c r="B563" s="181" t="str">
        <f ca="1">Template!B563</f>
        <v/>
      </c>
      <c r="C563" t="str">
        <f ca="1">Template!C563</f>
        <v/>
      </c>
      <c r="D563" t="str">
        <f ca="1">Template!E563</f>
        <v/>
      </c>
      <c r="E563" s="7" t="str">
        <f ca="1">Template!G563</f>
        <v/>
      </c>
      <c r="F563" s="7" t="str">
        <f ca="1">Template!H563</f>
        <v/>
      </c>
      <c r="G563" s="7" t="str">
        <f ca="1">Template!I563</f>
        <v/>
      </c>
      <c r="H563" s="7" t="str">
        <f ca="1">Template!J563</f>
        <v/>
      </c>
      <c r="I563" s="7" t="str">
        <f ca="1">Template!K563</f>
        <v/>
      </c>
      <c r="J563" s="7" t="str">
        <f ca="1">Template!L563</f>
        <v/>
      </c>
      <c r="K563" s="7" t="str">
        <f ca="1">Template!M563</f>
        <v/>
      </c>
      <c r="L563" s="7" t="str">
        <f ca="1">Template!N563</f>
        <v/>
      </c>
      <c r="M563" s="7" t="str">
        <f ca="1">Template!O563</f>
        <v/>
      </c>
      <c r="N563" s="7" t="str">
        <f ca="1">Template!P563</f>
        <v/>
      </c>
      <c r="O563" s="7" t="str">
        <f ca="1">Template!Q563</f>
        <v/>
      </c>
      <c r="P563" s="7" t="str">
        <f ca="1">Template!R563</f>
        <v/>
      </c>
      <c r="Q563" s="7" t="str">
        <f ca="1">Template!S563</f>
        <v/>
      </c>
      <c r="R563" s="7" t="str">
        <f ca="1">Template!T563</f>
        <v/>
      </c>
      <c r="S563" s="7" t="str">
        <f ca="1">Template!U563</f>
        <v/>
      </c>
      <c r="T563" s="7" t="str">
        <f ca="1">Template!V563</f>
        <v/>
      </c>
      <c r="U563" s="7" t="str">
        <f ca="1">Template!W563</f>
        <v/>
      </c>
      <c r="V563" s="7" t="str">
        <f ca="1">Template!X563</f>
        <v/>
      </c>
      <c r="W563" s="7" t="str">
        <f ca="1">Template!Y563</f>
        <v/>
      </c>
      <c r="X563" t="str">
        <f ca="1">Template!AD563</f>
        <v/>
      </c>
      <c r="Y563" s="7" t="str">
        <f>IF(LEN(Template!AF563)=0,"",Template!AF563)</f>
        <v/>
      </c>
      <c r="Z563" s="7" t="str">
        <f>IF(LEN(Template!AG563)=0,"",Template!AG563)</f>
        <v/>
      </c>
      <c r="AA563" s="7" t="str">
        <f>IF(LEN(Template!AH563)=0,"",Template!AH563)</f>
        <v/>
      </c>
      <c r="AB563" s="7" t="str">
        <f>IF(LEN(Template!AI563)=0,"",Template!AI563)</f>
        <v/>
      </c>
      <c r="AC563" s="7" t="str">
        <f>IF(LEN(Template!AJ563)=0,"",Template!AJ563)</f>
        <v/>
      </c>
      <c r="AD563" s="7" t="str">
        <f>IF(LEN(Template!AK563)=0,"",Template!AK563)</f>
        <v/>
      </c>
      <c r="AE563" s="7" t="str">
        <f>IF(LEN(Template!AL563)=0,"",Template!AL563)</f>
        <v/>
      </c>
      <c r="AF563" s="7" t="str">
        <f>IF(LEN(Template!AM563)=0,"",Template!AM563)</f>
        <v/>
      </c>
      <c r="AG563" s="7" t="str">
        <f>IF(LEN(Template!AN563)=0,"",Template!AN563)</f>
        <v/>
      </c>
      <c r="AH563" s="7" t="str">
        <f>IF(LEN(Template!AO563)=0,"",Template!AO563)</f>
        <v/>
      </c>
      <c r="AI563" t="str">
        <f>IF(LEN(Template!AS563)=0,"",Template!AS563)</f>
        <v/>
      </c>
      <c r="AJ563" t="str">
        <f>IF(LEN(Template!AU563)=0,"",Template!AU563)</f>
        <v/>
      </c>
    </row>
    <row r="564" spans="1:36" x14ac:dyDescent="0.35">
      <c r="A564" s="7" t="str">
        <f ca="1">Template!A564</f>
        <v/>
      </c>
      <c r="B564" s="181" t="str">
        <f ca="1">Template!B564</f>
        <v/>
      </c>
      <c r="C564" t="str">
        <f ca="1">Template!C564</f>
        <v/>
      </c>
      <c r="D564" t="str">
        <f ca="1">Template!E564</f>
        <v/>
      </c>
      <c r="E564" s="7" t="str">
        <f ca="1">Template!G564</f>
        <v/>
      </c>
      <c r="F564" s="7" t="str">
        <f ca="1">Template!H564</f>
        <v/>
      </c>
      <c r="G564" s="7" t="str">
        <f ca="1">Template!I564</f>
        <v/>
      </c>
      <c r="H564" s="7" t="str">
        <f ca="1">Template!J564</f>
        <v/>
      </c>
      <c r="I564" s="7" t="str">
        <f ca="1">Template!K564</f>
        <v/>
      </c>
      <c r="J564" s="7" t="str">
        <f ca="1">Template!L564</f>
        <v/>
      </c>
      <c r="K564" s="7" t="str">
        <f ca="1">Template!M564</f>
        <v/>
      </c>
      <c r="L564" s="7" t="str">
        <f ca="1">Template!N564</f>
        <v/>
      </c>
      <c r="M564" s="7" t="str">
        <f ca="1">Template!O564</f>
        <v/>
      </c>
      <c r="N564" s="7" t="str">
        <f ca="1">Template!P564</f>
        <v/>
      </c>
      <c r="O564" s="7" t="str">
        <f ca="1">Template!Q564</f>
        <v/>
      </c>
      <c r="P564" s="7" t="str">
        <f ca="1">Template!R564</f>
        <v/>
      </c>
      <c r="Q564" s="7" t="str">
        <f ca="1">Template!S564</f>
        <v/>
      </c>
      <c r="R564" s="7" t="str">
        <f ca="1">Template!T564</f>
        <v/>
      </c>
      <c r="S564" s="7" t="str">
        <f ca="1">Template!U564</f>
        <v/>
      </c>
      <c r="T564" s="7" t="str">
        <f ca="1">Template!V564</f>
        <v/>
      </c>
      <c r="U564" s="7" t="str">
        <f ca="1">Template!W564</f>
        <v/>
      </c>
      <c r="V564" s="7" t="str">
        <f ca="1">Template!X564</f>
        <v/>
      </c>
      <c r="W564" s="7" t="str">
        <f ca="1">Template!Y564</f>
        <v/>
      </c>
      <c r="X564" t="str">
        <f ca="1">Template!AD564</f>
        <v/>
      </c>
      <c r="Y564" s="7" t="str">
        <f>IF(LEN(Template!AF564)=0,"",Template!AF564)</f>
        <v/>
      </c>
      <c r="Z564" s="7" t="str">
        <f>IF(LEN(Template!AG564)=0,"",Template!AG564)</f>
        <v/>
      </c>
      <c r="AA564" s="7" t="str">
        <f>IF(LEN(Template!AH564)=0,"",Template!AH564)</f>
        <v/>
      </c>
      <c r="AB564" s="7" t="str">
        <f>IF(LEN(Template!AI564)=0,"",Template!AI564)</f>
        <v/>
      </c>
      <c r="AC564" s="7" t="str">
        <f>IF(LEN(Template!AJ564)=0,"",Template!AJ564)</f>
        <v/>
      </c>
      <c r="AD564" s="7" t="str">
        <f>IF(LEN(Template!AK564)=0,"",Template!AK564)</f>
        <v/>
      </c>
      <c r="AE564" s="7" t="str">
        <f>IF(LEN(Template!AL564)=0,"",Template!AL564)</f>
        <v/>
      </c>
      <c r="AF564" s="7" t="str">
        <f>IF(LEN(Template!AM564)=0,"",Template!AM564)</f>
        <v/>
      </c>
      <c r="AG564" s="7" t="str">
        <f>IF(LEN(Template!AN564)=0,"",Template!AN564)</f>
        <v/>
      </c>
      <c r="AH564" s="7" t="str">
        <f>IF(LEN(Template!AO564)=0,"",Template!AO564)</f>
        <v/>
      </c>
      <c r="AI564" t="str">
        <f>IF(LEN(Template!AS564)=0,"",Template!AS564)</f>
        <v/>
      </c>
      <c r="AJ564" t="str">
        <f>IF(LEN(Template!AU564)=0,"",Template!AU564)</f>
        <v/>
      </c>
    </row>
    <row r="565" spans="1:36" x14ac:dyDescent="0.35">
      <c r="A565" s="7" t="str">
        <f ca="1">Template!A565</f>
        <v/>
      </c>
      <c r="B565" s="181" t="str">
        <f ca="1">Template!B565</f>
        <v/>
      </c>
      <c r="C565" t="str">
        <f ca="1">Template!C565</f>
        <v/>
      </c>
      <c r="D565" t="str">
        <f ca="1">Template!E565</f>
        <v/>
      </c>
      <c r="E565" s="7" t="str">
        <f ca="1">Template!G565</f>
        <v/>
      </c>
      <c r="F565" s="7" t="str">
        <f ca="1">Template!H565</f>
        <v/>
      </c>
      <c r="G565" s="7" t="str">
        <f ca="1">Template!I565</f>
        <v/>
      </c>
      <c r="H565" s="7" t="str">
        <f ca="1">Template!J565</f>
        <v/>
      </c>
      <c r="I565" s="7" t="str">
        <f ca="1">Template!K565</f>
        <v/>
      </c>
      <c r="J565" s="7" t="str">
        <f ca="1">Template!L565</f>
        <v/>
      </c>
      <c r="K565" s="7" t="str">
        <f ca="1">Template!M565</f>
        <v/>
      </c>
      <c r="L565" s="7" t="str">
        <f ca="1">Template!N565</f>
        <v/>
      </c>
      <c r="M565" s="7" t="str">
        <f ca="1">Template!O565</f>
        <v/>
      </c>
      <c r="N565" s="7" t="str">
        <f ca="1">Template!P565</f>
        <v/>
      </c>
      <c r="O565" s="7" t="str">
        <f ca="1">Template!Q565</f>
        <v/>
      </c>
      <c r="P565" s="7" t="str">
        <f ca="1">Template!R565</f>
        <v/>
      </c>
      <c r="Q565" s="7" t="str">
        <f ca="1">Template!S565</f>
        <v/>
      </c>
      <c r="R565" s="7" t="str">
        <f ca="1">Template!T565</f>
        <v/>
      </c>
      <c r="S565" s="7" t="str">
        <f ca="1">Template!U565</f>
        <v/>
      </c>
      <c r="T565" s="7" t="str">
        <f ca="1">Template!V565</f>
        <v/>
      </c>
      <c r="U565" s="7" t="str">
        <f ca="1">Template!W565</f>
        <v/>
      </c>
      <c r="V565" s="7" t="str">
        <f ca="1">Template!X565</f>
        <v/>
      </c>
      <c r="W565" s="7" t="str">
        <f ca="1">Template!Y565</f>
        <v/>
      </c>
      <c r="X565" t="str">
        <f ca="1">Template!AD565</f>
        <v/>
      </c>
      <c r="Y565" s="7" t="str">
        <f>IF(LEN(Template!AF565)=0,"",Template!AF565)</f>
        <v/>
      </c>
      <c r="Z565" s="7" t="str">
        <f>IF(LEN(Template!AG565)=0,"",Template!AG565)</f>
        <v/>
      </c>
      <c r="AA565" s="7" t="str">
        <f>IF(LEN(Template!AH565)=0,"",Template!AH565)</f>
        <v/>
      </c>
      <c r="AB565" s="7" t="str">
        <f>IF(LEN(Template!AI565)=0,"",Template!AI565)</f>
        <v/>
      </c>
      <c r="AC565" s="7" t="str">
        <f>IF(LEN(Template!AJ565)=0,"",Template!AJ565)</f>
        <v/>
      </c>
      <c r="AD565" s="7" t="str">
        <f>IF(LEN(Template!AK565)=0,"",Template!AK565)</f>
        <v/>
      </c>
      <c r="AE565" s="7" t="str">
        <f>IF(LEN(Template!AL565)=0,"",Template!AL565)</f>
        <v/>
      </c>
      <c r="AF565" s="7" t="str">
        <f>IF(LEN(Template!AM565)=0,"",Template!AM565)</f>
        <v/>
      </c>
      <c r="AG565" s="7" t="str">
        <f>IF(LEN(Template!AN565)=0,"",Template!AN565)</f>
        <v/>
      </c>
      <c r="AH565" s="7" t="str">
        <f>IF(LEN(Template!AO565)=0,"",Template!AO565)</f>
        <v/>
      </c>
      <c r="AI565" t="str">
        <f>IF(LEN(Template!AS565)=0,"",Template!AS565)</f>
        <v/>
      </c>
      <c r="AJ565" t="str">
        <f>IF(LEN(Template!AU565)=0,"",Template!AU565)</f>
        <v/>
      </c>
    </row>
    <row r="566" spans="1:36" x14ac:dyDescent="0.35">
      <c r="A566" s="7" t="str">
        <f ca="1">Template!A566</f>
        <v/>
      </c>
      <c r="B566" s="181" t="str">
        <f ca="1">Template!B566</f>
        <v/>
      </c>
      <c r="C566" t="str">
        <f ca="1">Template!C566</f>
        <v/>
      </c>
      <c r="D566" t="str">
        <f ca="1">Template!E566</f>
        <v/>
      </c>
      <c r="E566" s="7" t="str">
        <f ca="1">Template!G566</f>
        <v/>
      </c>
      <c r="F566" s="7" t="str">
        <f ca="1">Template!H566</f>
        <v/>
      </c>
      <c r="G566" s="7" t="str">
        <f ca="1">Template!I566</f>
        <v/>
      </c>
      <c r="H566" s="7" t="str">
        <f ca="1">Template!J566</f>
        <v/>
      </c>
      <c r="I566" s="7" t="str">
        <f ca="1">Template!K566</f>
        <v/>
      </c>
      <c r="J566" s="7" t="str">
        <f ca="1">Template!L566</f>
        <v/>
      </c>
      <c r="K566" s="7" t="str">
        <f ca="1">Template!M566</f>
        <v/>
      </c>
      <c r="L566" s="7" t="str">
        <f ca="1">Template!N566</f>
        <v/>
      </c>
      <c r="M566" s="7" t="str">
        <f ca="1">Template!O566</f>
        <v/>
      </c>
      <c r="N566" s="7" t="str">
        <f ca="1">Template!P566</f>
        <v/>
      </c>
      <c r="O566" s="7" t="str">
        <f ca="1">Template!Q566</f>
        <v/>
      </c>
      <c r="P566" s="7" t="str">
        <f ca="1">Template!R566</f>
        <v/>
      </c>
      <c r="Q566" s="7" t="str">
        <f ca="1">Template!S566</f>
        <v/>
      </c>
      <c r="R566" s="7" t="str">
        <f ca="1">Template!T566</f>
        <v/>
      </c>
      <c r="S566" s="7" t="str">
        <f ca="1">Template!U566</f>
        <v/>
      </c>
      <c r="T566" s="7" t="str">
        <f ca="1">Template!V566</f>
        <v/>
      </c>
      <c r="U566" s="7" t="str">
        <f ca="1">Template!W566</f>
        <v/>
      </c>
      <c r="V566" s="7" t="str">
        <f ca="1">Template!X566</f>
        <v/>
      </c>
      <c r="W566" s="7" t="str">
        <f ca="1">Template!Y566</f>
        <v/>
      </c>
      <c r="X566" t="str">
        <f ca="1">Template!AD566</f>
        <v/>
      </c>
      <c r="Y566" s="7" t="str">
        <f>IF(LEN(Template!AF566)=0,"",Template!AF566)</f>
        <v/>
      </c>
      <c r="Z566" s="7" t="str">
        <f>IF(LEN(Template!AG566)=0,"",Template!AG566)</f>
        <v/>
      </c>
      <c r="AA566" s="7" t="str">
        <f>IF(LEN(Template!AH566)=0,"",Template!AH566)</f>
        <v/>
      </c>
      <c r="AB566" s="7" t="str">
        <f>IF(LEN(Template!AI566)=0,"",Template!AI566)</f>
        <v/>
      </c>
      <c r="AC566" s="7" t="str">
        <f>IF(LEN(Template!AJ566)=0,"",Template!AJ566)</f>
        <v/>
      </c>
      <c r="AD566" s="7" t="str">
        <f>IF(LEN(Template!AK566)=0,"",Template!AK566)</f>
        <v/>
      </c>
      <c r="AE566" s="7" t="str">
        <f>IF(LEN(Template!AL566)=0,"",Template!AL566)</f>
        <v/>
      </c>
      <c r="AF566" s="7" t="str">
        <f>IF(LEN(Template!AM566)=0,"",Template!AM566)</f>
        <v/>
      </c>
      <c r="AG566" s="7" t="str">
        <f>IF(LEN(Template!AN566)=0,"",Template!AN566)</f>
        <v/>
      </c>
      <c r="AH566" s="7" t="str">
        <f>IF(LEN(Template!AO566)=0,"",Template!AO566)</f>
        <v/>
      </c>
      <c r="AI566" t="str">
        <f>IF(LEN(Template!AS566)=0,"",Template!AS566)</f>
        <v/>
      </c>
      <c r="AJ566" t="str">
        <f>IF(LEN(Template!AU566)=0,"",Template!AU566)</f>
        <v/>
      </c>
    </row>
    <row r="567" spans="1:36" x14ac:dyDescent="0.35">
      <c r="A567" s="7" t="str">
        <f ca="1">Template!A567</f>
        <v/>
      </c>
      <c r="B567" s="181" t="str">
        <f ca="1">Template!B567</f>
        <v/>
      </c>
      <c r="C567" t="str">
        <f ca="1">Template!C567</f>
        <v/>
      </c>
      <c r="D567" t="str">
        <f ca="1">Template!E567</f>
        <v/>
      </c>
      <c r="E567" s="7" t="str">
        <f ca="1">Template!G567</f>
        <v/>
      </c>
      <c r="F567" s="7" t="str">
        <f ca="1">Template!H567</f>
        <v/>
      </c>
      <c r="G567" s="7" t="str">
        <f ca="1">Template!I567</f>
        <v/>
      </c>
      <c r="H567" s="7" t="str">
        <f ca="1">Template!J567</f>
        <v/>
      </c>
      <c r="I567" s="7" t="str">
        <f ca="1">Template!K567</f>
        <v/>
      </c>
      <c r="J567" s="7" t="str">
        <f ca="1">Template!L567</f>
        <v/>
      </c>
      <c r="K567" s="7" t="str">
        <f ca="1">Template!M567</f>
        <v/>
      </c>
      <c r="L567" s="7" t="str">
        <f ca="1">Template!N567</f>
        <v/>
      </c>
      <c r="M567" s="7" t="str">
        <f ca="1">Template!O567</f>
        <v/>
      </c>
      <c r="N567" s="7" t="str">
        <f ca="1">Template!P567</f>
        <v/>
      </c>
      <c r="O567" s="7" t="str">
        <f ca="1">Template!Q567</f>
        <v/>
      </c>
      <c r="P567" s="7" t="str">
        <f ca="1">Template!R567</f>
        <v/>
      </c>
      <c r="Q567" s="7" t="str">
        <f ca="1">Template!S567</f>
        <v/>
      </c>
      <c r="R567" s="7" t="str">
        <f ca="1">Template!T567</f>
        <v/>
      </c>
      <c r="S567" s="7" t="str">
        <f ca="1">Template!U567</f>
        <v/>
      </c>
      <c r="T567" s="7" t="str">
        <f ca="1">Template!V567</f>
        <v/>
      </c>
      <c r="U567" s="7" t="str">
        <f ca="1">Template!W567</f>
        <v/>
      </c>
      <c r="V567" s="7" t="str">
        <f ca="1">Template!X567</f>
        <v/>
      </c>
      <c r="W567" s="7" t="str">
        <f ca="1">Template!Y567</f>
        <v/>
      </c>
      <c r="X567" t="str">
        <f ca="1">Template!AD567</f>
        <v/>
      </c>
      <c r="Y567" s="7" t="str">
        <f>IF(LEN(Template!AF567)=0,"",Template!AF567)</f>
        <v/>
      </c>
      <c r="Z567" s="7" t="str">
        <f>IF(LEN(Template!AG567)=0,"",Template!AG567)</f>
        <v/>
      </c>
      <c r="AA567" s="7" t="str">
        <f>IF(LEN(Template!AH567)=0,"",Template!AH567)</f>
        <v/>
      </c>
      <c r="AB567" s="7" t="str">
        <f>IF(LEN(Template!AI567)=0,"",Template!AI567)</f>
        <v/>
      </c>
      <c r="AC567" s="7" t="str">
        <f>IF(LEN(Template!AJ567)=0,"",Template!AJ567)</f>
        <v/>
      </c>
      <c r="AD567" s="7" t="str">
        <f>IF(LEN(Template!AK567)=0,"",Template!AK567)</f>
        <v/>
      </c>
      <c r="AE567" s="7" t="str">
        <f>IF(LEN(Template!AL567)=0,"",Template!AL567)</f>
        <v/>
      </c>
      <c r="AF567" s="7" t="str">
        <f>IF(LEN(Template!AM567)=0,"",Template!AM567)</f>
        <v/>
      </c>
      <c r="AG567" s="7" t="str">
        <f>IF(LEN(Template!AN567)=0,"",Template!AN567)</f>
        <v/>
      </c>
      <c r="AH567" s="7" t="str">
        <f>IF(LEN(Template!AO567)=0,"",Template!AO567)</f>
        <v/>
      </c>
      <c r="AI567" t="str">
        <f>IF(LEN(Template!AS567)=0,"",Template!AS567)</f>
        <v/>
      </c>
      <c r="AJ567" t="str">
        <f>IF(LEN(Template!AU567)=0,"",Template!AU567)</f>
        <v/>
      </c>
    </row>
    <row r="568" spans="1:36" x14ac:dyDescent="0.35">
      <c r="A568" s="7" t="str">
        <f ca="1">Template!A568</f>
        <v/>
      </c>
      <c r="B568" s="181" t="str">
        <f ca="1">Template!B568</f>
        <v/>
      </c>
      <c r="C568" t="str">
        <f ca="1">Template!C568</f>
        <v/>
      </c>
      <c r="D568" t="str">
        <f ca="1">Template!E568</f>
        <v/>
      </c>
      <c r="E568" s="7" t="str">
        <f ca="1">Template!G568</f>
        <v/>
      </c>
      <c r="F568" s="7" t="str">
        <f ca="1">Template!H568</f>
        <v/>
      </c>
      <c r="G568" s="7" t="str">
        <f ca="1">Template!I568</f>
        <v/>
      </c>
      <c r="H568" s="7" t="str">
        <f ca="1">Template!J568</f>
        <v/>
      </c>
      <c r="I568" s="7" t="str">
        <f ca="1">Template!K568</f>
        <v/>
      </c>
      <c r="J568" s="7" t="str">
        <f ca="1">Template!L568</f>
        <v/>
      </c>
      <c r="K568" s="7" t="str">
        <f ca="1">Template!M568</f>
        <v/>
      </c>
      <c r="L568" s="7" t="str">
        <f ca="1">Template!N568</f>
        <v/>
      </c>
      <c r="M568" s="7" t="str">
        <f ca="1">Template!O568</f>
        <v/>
      </c>
      <c r="N568" s="7" t="str">
        <f ca="1">Template!P568</f>
        <v/>
      </c>
      <c r="O568" s="7" t="str">
        <f ca="1">Template!Q568</f>
        <v/>
      </c>
      <c r="P568" s="7" t="str">
        <f ca="1">Template!R568</f>
        <v/>
      </c>
      <c r="Q568" s="7" t="str">
        <f ca="1">Template!S568</f>
        <v/>
      </c>
      <c r="R568" s="7" t="str">
        <f ca="1">Template!T568</f>
        <v/>
      </c>
      <c r="S568" s="7" t="str">
        <f ca="1">Template!U568</f>
        <v/>
      </c>
      <c r="T568" s="7" t="str">
        <f ca="1">Template!V568</f>
        <v/>
      </c>
      <c r="U568" s="7" t="str">
        <f ca="1">Template!W568</f>
        <v/>
      </c>
      <c r="V568" s="7" t="str">
        <f ca="1">Template!X568</f>
        <v/>
      </c>
      <c r="W568" s="7" t="str">
        <f ca="1">Template!Y568</f>
        <v/>
      </c>
      <c r="X568" t="str">
        <f ca="1">Template!AD568</f>
        <v/>
      </c>
      <c r="Y568" s="7" t="str">
        <f>IF(LEN(Template!AF568)=0,"",Template!AF568)</f>
        <v/>
      </c>
      <c r="Z568" s="7" t="str">
        <f>IF(LEN(Template!AG568)=0,"",Template!AG568)</f>
        <v/>
      </c>
      <c r="AA568" s="7" t="str">
        <f>IF(LEN(Template!AH568)=0,"",Template!AH568)</f>
        <v/>
      </c>
      <c r="AB568" s="7" t="str">
        <f>IF(LEN(Template!AI568)=0,"",Template!AI568)</f>
        <v/>
      </c>
      <c r="AC568" s="7" t="str">
        <f>IF(LEN(Template!AJ568)=0,"",Template!AJ568)</f>
        <v/>
      </c>
      <c r="AD568" s="7" t="str">
        <f>IF(LEN(Template!AK568)=0,"",Template!AK568)</f>
        <v/>
      </c>
      <c r="AE568" s="7" t="str">
        <f>IF(LEN(Template!AL568)=0,"",Template!AL568)</f>
        <v/>
      </c>
      <c r="AF568" s="7" t="str">
        <f>IF(LEN(Template!AM568)=0,"",Template!AM568)</f>
        <v/>
      </c>
      <c r="AG568" s="7" t="str">
        <f>IF(LEN(Template!AN568)=0,"",Template!AN568)</f>
        <v/>
      </c>
      <c r="AH568" s="7" t="str">
        <f>IF(LEN(Template!AO568)=0,"",Template!AO568)</f>
        <v/>
      </c>
      <c r="AI568" t="str">
        <f>IF(LEN(Template!AS568)=0,"",Template!AS568)</f>
        <v/>
      </c>
      <c r="AJ568" t="str">
        <f>IF(LEN(Template!AU568)=0,"",Template!AU568)</f>
        <v/>
      </c>
    </row>
    <row r="569" spans="1:36" x14ac:dyDescent="0.35">
      <c r="A569" s="7" t="str">
        <f ca="1">Template!A569</f>
        <v/>
      </c>
      <c r="B569" s="181" t="str">
        <f ca="1">Template!B569</f>
        <v/>
      </c>
      <c r="C569" t="str">
        <f ca="1">Template!C569</f>
        <v/>
      </c>
      <c r="D569" t="str">
        <f ca="1">Template!E569</f>
        <v/>
      </c>
      <c r="E569" s="7" t="str">
        <f ca="1">Template!G569</f>
        <v/>
      </c>
      <c r="F569" s="7" t="str">
        <f ca="1">Template!H569</f>
        <v/>
      </c>
      <c r="G569" s="7" t="str">
        <f ca="1">Template!I569</f>
        <v/>
      </c>
      <c r="H569" s="7" t="str">
        <f ca="1">Template!J569</f>
        <v/>
      </c>
      <c r="I569" s="7" t="str">
        <f ca="1">Template!K569</f>
        <v/>
      </c>
      <c r="J569" s="7" t="str">
        <f ca="1">Template!L569</f>
        <v/>
      </c>
      <c r="K569" s="7" t="str">
        <f ca="1">Template!M569</f>
        <v/>
      </c>
      <c r="L569" s="7" t="str">
        <f ca="1">Template!N569</f>
        <v/>
      </c>
      <c r="M569" s="7" t="str">
        <f ca="1">Template!O569</f>
        <v/>
      </c>
      <c r="N569" s="7" t="str">
        <f ca="1">Template!P569</f>
        <v/>
      </c>
      <c r="O569" s="7" t="str">
        <f ca="1">Template!Q569</f>
        <v/>
      </c>
      <c r="P569" s="7" t="str">
        <f ca="1">Template!R569</f>
        <v/>
      </c>
      <c r="Q569" s="7" t="str">
        <f ca="1">Template!S569</f>
        <v/>
      </c>
      <c r="R569" s="7" t="str">
        <f ca="1">Template!T569</f>
        <v/>
      </c>
      <c r="S569" s="7" t="str">
        <f ca="1">Template!U569</f>
        <v/>
      </c>
      <c r="T569" s="7" t="str">
        <f ca="1">Template!V569</f>
        <v/>
      </c>
      <c r="U569" s="7" t="str">
        <f ca="1">Template!W569</f>
        <v/>
      </c>
      <c r="V569" s="7" t="str">
        <f ca="1">Template!X569</f>
        <v/>
      </c>
      <c r="W569" s="7" t="str">
        <f ca="1">Template!Y569</f>
        <v/>
      </c>
      <c r="X569" t="str">
        <f ca="1">Template!AD569</f>
        <v/>
      </c>
      <c r="Y569" s="7" t="str">
        <f>IF(LEN(Template!AF569)=0,"",Template!AF569)</f>
        <v/>
      </c>
      <c r="Z569" s="7" t="str">
        <f>IF(LEN(Template!AG569)=0,"",Template!AG569)</f>
        <v/>
      </c>
      <c r="AA569" s="7" t="str">
        <f>IF(LEN(Template!AH569)=0,"",Template!AH569)</f>
        <v/>
      </c>
      <c r="AB569" s="7" t="str">
        <f>IF(LEN(Template!AI569)=0,"",Template!AI569)</f>
        <v/>
      </c>
      <c r="AC569" s="7" t="str">
        <f>IF(LEN(Template!AJ569)=0,"",Template!AJ569)</f>
        <v/>
      </c>
      <c r="AD569" s="7" t="str">
        <f>IF(LEN(Template!AK569)=0,"",Template!AK569)</f>
        <v/>
      </c>
      <c r="AE569" s="7" t="str">
        <f>IF(LEN(Template!AL569)=0,"",Template!AL569)</f>
        <v/>
      </c>
      <c r="AF569" s="7" t="str">
        <f>IF(LEN(Template!AM569)=0,"",Template!AM569)</f>
        <v/>
      </c>
      <c r="AG569" s="7" t="str">
        <f>IF(LEN(Template!AN569)=0,"",Template!AN569)</f>
        <v/>
      </c>
      <c r="AH569" s="7" t="str">
        <f>IF(LEN(Template!AO569)=0,"",Template!AO569)</f>
        <v/>
      </c>
      <c r="AI569" t="str">
        <f>IF(LEN(Template!AS569)=0,"",Template!AS569)</f>
        <v/>
      </c>
      <c r="AJ569" t="str">
        <f>IF(LEN(Template!AU569)=0,"",Template!AU569)</f>
        <v/>
      </c>
    </row>
    <row r="570" spans="1:36" x14ac:dyDescent="0.35">
      <c r="A570" s="7" t="str">
        <f ca="1">Template!A570</f>
        <v/>
      </c>
      <c r="B570" s="181" t="str">
        <f ca="1">Template!B570</f>
        <v/>
      </c>
      <c r="C570" t="str">
        <f ca="1">Template!C570</f>
        <v/>
      </c>
      <c r="D570" t="str">
        <f ca="1">Template!E570</f>
        <v/>
      </c>
      <c r="E570" s="7" t="str">
        <f ca="1">Template!G570</f>
        <v/>
      </c>
      <c r="F570" s="7" t="str">
        <f ca="1">Template!H570</f>
        <v/>
      </c>
      <c r="G570" s="7" t="str">
        <f ca="1">Template!I570</f>
        <v/>
      </c>
      <c r="H570" s="7" t="str">
        <f ca="1">Template!J570</f>
        <v/>
      </c>
      <c r="I570" s="7" t="str">
        <f ca="1">Template!K570</f>
        <v/>
      </c>
      <c r="J570" s="7" t="str">
        <f ca="1">Template!L570</f>
        <v/>
      </c>
      <c r="K570" s="7" t="str">
        <f ca="1">Template!M570</f>
        <v/>
      </c>
      <c r="L570" s="7" t="str">
        <f ca="1">Template!N570</f>
        <v/>
      </c>
      <c r="M570" s="7" t="str">
        <f ca="1">Template!O570</f>
        <v/>
      </c>
      <c r="N570" s="7" t="str">
        <f ca="1">Template!P570</f>
        <v/>
      </c>
      <c r="O570" s="7" t="str">
        <f ca="1">Template!Q570</f>
        <v/>
      </c>
      <c r="P570" s="7" t="str">
        <f ca="1">Template!R570</f>
        <v/>
      </c>
      <c r="Q570" s="7" t="str">
        <f ca="1">Template!S570</f>
        <v/>
      </c>
      <c r="R570" s="7" t="str">
        <f ca="1">Template!T570</f>
        <v/>
      </c>
      <c r="S570" s="7" t="str">
        <f ca="1">Template!U570</f>
        <v/>
      </c>
      <c r="T570" s="7" t="str">
        <f ca="1">Template!V570</f>
        <v/>
      </c>
      <c r="U570" s="7" t="str">
        <f ca="1">Template!W570</f>
        <v/>
      </c>
      <c r="V570" s="7" t="str">
        <f ca="1">Template!X570</f>
        <v/>
      </c>
      <c r="W570" s="7" t="str">
        <f ca="1">Template!Y570</f>
        <v/>
      </c>
      <c r="X570" t="str">
        <f ca="1">Template!AD570</f>
        <v/>
      </c>
      <c r="Y570" s="7" t="str">
        <f>IF(LEN(Template!AF570)=0,"",Template!AF570)</f>
        <v/>
      </c>
      <c r="Z570" s="7" t="str">
        <f>IF(LEN(Template!AG570)=0,"",Template!AG570)</f>
        <v/>
      </c>
      <c r="AA570" s="7" t="str">
        <f>IF(LEN(Template!AH570)=0,"",Template!AH570)</f>
        <v/>
      </c>
      <c r="AB570" s="7" t="str">
        <f>IF(LEN(Template!AI570)=0,"",Template!AI570)</f>
        <v/>
      </c>
      <c r="AC570" s="7" t="str">
        <f>IF(LEN(Template!AJ570)=0,"",Template!AJ570)</f>
        <v/>
      </c>
      <c r="AD570" s="7" t="str">
        <f>IF(LEN(Template!AK570)=0,"",Template!AK570)</f>
        <v/>
      </c>
      <c r="AE570" s="7" t="str">
        <f>IF(LEN(Template!AL570)=0,"",Template!AL570)</f>
        <v/>
      </c>
      <c r="AF570" s="7" t="str">
        <f>IF(LEN(Template!AM570)=0,"",Template!AM570)</f>
        <v/>
      </c>
      <c r="AG570" s="7" t="str">
        <f>IF(LEN(Template!AN570)=0,"",Template!AN570)</f>
        <v/>
      </c>
      <c r="AH570" s="7" t="str">
        <f>IF(LEN(Template!AO570)=0,"",Template!AO570)</f>
        <v/>
      </c>
      <c r="AI570" t="str">
        <f>IF(LEN(Template!AS570)=0,"",Template!AS570)</f>
        <v/>
      </c>
      <c r="AJ570" t="str">
        <f>IF(LEN(Template!AU570)=0,"",Template!AU570)</f>
        <v/>
      </c>
    </row>
    <row r="571" spans="1:36" x14ac:dyDescent="0.35">
      <c r="A571" s="7" t="str">
        <f ca="1">Template!A571</f>
        <v/>
      </c>
      <c r="B571" s="181" t="str">
        <f ca="1">Template!B571</f>
        <v/>
      </c>
      <c r="C571" t="str">
        <f ca="1">Template!C571</f>
        <v/>
      </c>
      <c r="D571" t="str">
        <f ca="1">Template!E571</f>
        <v/>
      </c>
      <c r="E571" s="7" t="str">
        <f ca="1">Template!G571</f>
        <v/>
      </c>
      <c r="F571" s="7" t="str">
        <f ca="1">Template!H571</f>
        <v/>
      </c>
      <c r="G571" s="7" t="str">
        <f ca="1">Template!I571</f>
        <v/>
      </c>
      <c r="H571" s="7" t="str">
        <f ca="1">Template!J571</f>
        <v/>
      </c>
      <c r="I571" s="7" t="str">
        <f ca="1">Template!K571</f>
        <v/>
      </c>
      <c r="J571" s="7" t="str">
        <f ca="1">Template!L571</f>
        <v/>
      </c>
      <c r="K571" s="7" t="str">
        <f ca="1">Template!M571</f>
        <v/>
      </c>
      <c r="L571" s="7" t="str">
        <f ca="1">Template!N571</f>
        <v/>
      </c>
      <c r="M571" s="7" t="str">
        <f ca="1">Template!O571</f>
        <v/>
      </c>
      <c r="N571" s="7" t="str">
        <f ca="1">Template!P571</f>
        <v/>
      </c>
      <c r="O571" s="7" t="str">
        <f ca="1">Template!Q571</f>
        <v/>
      </c>
      <c r="P571" s="7" t="str">
        <f ca="1">Template!R571</f>
        <v/>
      </c>
      <c r="Q571" s="7" t="str">
        <f ca="1">Template!S571</f>
        <v/>
      </c>
      <c r="R571" s="7" t="str">
        <f ca="1">Template!T571</f>
        <v/>
      </c>
      <c r="S571" s="7" t="str">
        <f ca="1">Template!U571</f>
        <v/>
      </c>
      <c r="T571" s="7" t="str">
        <f ca="1">Template!V571</f>
        <v/>
      </c>
      <c r="U571" s="7" t="str">
        <f ca="1">Template!W571</f>
        <v/>
      </c>
      <c r="V571" s="7" t="str">
        <f ca="1">Template!X571</f>
        <v/>
      </c>
      <c r="W571" s="7" t="str">
        <f ca="1">Template!Y571</f>
        <v/>
      </c>
      <c r="X571" t="str">
        <f ca="1">Template!AD571</f>
        <v/>
      </c>
      <c r="Y571" s="7" t="str">
        <f>IF(LEN(Template!AF571)=0,"",Template!AF571)</f>
        <v/>
      </c>
      <c r="Z571" s="7" t="str">
        <f>IF(LEN(Template!AG571)=0,"",Template!AG571)</f>
        <v/>
      </c>
      <c r="AA571" s="7" t="str">
        <f>IF(LEN(Template!AH571)=0,"",Template!AH571)</f>
        <v/>
      </c>
      <c r="AB571" s="7" t="str">
        <f>IF(LEN(Template!AI571)=0,"",Template!AI571)</f>
        <v/>
      </c>
      <c r="AC571" s="7" t="str">
        <f>IF(LEN(Template!AJ571)=0,"",Template!AJ571)</f>
        <v/>
      </c>
      <c r="AD571" s="7" t="str">
        <f>IF(LEN(Template!AK571)=0,"",Template!AK571)</f>
        <v/>
      </c>
      <c r="AE571" s="7" t="str">
        <f>IF(LEN(Template!AL571)=0,"",Template!AL571)</f>
        <v/>
      </c>
      <c r="AF571" s="7" t="str">
        <f>IF(LEN(Template!AM571)=0,"",Template!AM571)</f>
        <v/>
      </c>
      <c r="AG571" s="7" t="str">
        <f>IF(LEN(Template!AN571)=0,"",Template!AN571)</f>
        <v/>
      </c>
      <c r="AH571" s="7" t="str">
        <f>IF(LEN(Template!AO571)=0,"",Template!AO571)</f>
        <v/>
      </c>
      <c r="AI571" t="str">
        <f>IF(LEN(Template!AS571)=0,"",Template!AS571)</f>
        <v/>
      </c>
      <c r="AJ571" t="str">
        <f>IF(LEN(Template!AU571)=0,"",Template!AU571)</f>
        <v/>
      </c>
    </row>
    <row r="572" spans="1:36" x14ac:dyDescent="0.35">
      <c r="A572" s="7" t="str">
        <f ca="1">Template!A572</f>
        <v/>
      </c>
      <c r="B572" s="181" t="str">
        <f ca="1">Template!B572</f>
        <v/>
      </c>
      <c r="C572" t="str">
        <f ca="1">Template!C572</f>
        <v/>
      </c>
      <c r="D572" t="str">
        <f ca="1">Template!E572</f>
        <v/>
      </c>
      <c r="E572" s="7" t="str">
        <f ca="1">Template!G572</f>
        <v/>
      </c>
      <c r="F572" s="7" t="str">
        <f ca="1">Template!H572</f>
        <v/>
      </c>
      <c r="G572" s="7" t="str">
        <f ca="1">Template!I572</f>
        <v/>
      </c>
      <c r="H572" s="7" t="str">
        <f ca="1">Template!J572</f>
        <v/>
      </c>
      <c r="I572" s="7" t="str">
        <f ca="1">Template!K572</f>
        <v/>
      </c>
      <c r="J572" s="7" t="str">
        <f ca="1">Template!L572</f>
        <v/>
      </c>
      <c r="K572" s="7" t="str">
        <f ca="1">Template!M572</f>
        <v/>
      </c>
      <c r="L572" s="7" t="str">
        <f ca="1">Template!N572</f>
        <v/>
      </c>
      <c r="M572" s="7" t="str">
        <f ca="1">Template!O572</f>
        <v/>
      </c>
      <c r="N572" s="7" t="str">
        <f ca="1">Template!P572</f>
        <v/>
      </c>
      <c r="O572" s="7" t="str">
        <f ca="1">Template!Q572</f>
        <v/>
      </c>
      <c r="P572" s="7" t="str">
        <f ca="1">Template!R572</f>
        <v/>
      </c>
      <c r="Q572" s="7" t="str">
        <f ca="1">Template!S572</f>
        <v/>
      </c>
      <c r="R572" s="7" t="str">
        <f ca="1">Template!T572</f>
        <v/>
      </c>
      <c r="S572" s="7" t="str">
        <f ca="1">Template!U572</f>
        <v/>
      </c>
      <c r="T572" s="7" t="str">
        <f ca="1">Template!V572</f>
        <v/>
      </c>
      <c r="U572" s="7" t="str">
        <f ca="1">Template!W572</f>
        <v/>
      </c>
      <c r="V572" s="7" t="str">
        <f ca="1">Template!X572</f>
        <v/>
      </c>
      <c r="W572" s="7" t="str">
        <f ca="1">Template!Y572</f>
        <v/>
      </c>
      <c r="X572" t="str">
        <f ca="1">Template!AD572</f>
        <v/>
      </c>
      <c r="Y572" s="7" t="str">
        <f>IF(LEN(Template!AF572)=0,"",Template!AF572)</f>
        <v/>
      </c>
      <c r="Z572" s="7" t="str">
        <f>IF(LEN(Template!AG572)=0,"",Template!AG572)</f>
        <v/>
      </c>
      <c r="AA572" s="7" t="str">
        <f>IF(LEN(Template!AH572)=0,"",Template!AH572)</f>
        <v/>
      </c>
      <c r="AB572" s="7" t="str">
        <f>IF(LEN(Template!AI572)=0,"",Template!AI572)</f>
        <v/>
      </c>
      <c r="AC572" s="7" t="str">
        <f>IF(LEN(Template!AJ572)=0,"",Template!AJ572)</f>
        <v/>
      </c>
      <c r="AD572" s="7" t="str">
        <f>IF(LEN(Template!AK572)=0,"",Template!AK572)</f>
        <v/>
      </c>
      <c r="AE572" s="7" t="str">
        <f>IF(LEN(Template!AL572)=0,"",Template!AL572)</f>
        <v/>
      </c>
      <c r="AF572" s="7" t="str">
        <f>IF(LEN(Template!AM572)=0,"",Template!AM572)</f>
        <v/>
      </c>
      <c r="AG572" s="7" t="str">
        <f>IF(LEN(Template!AN572)=0,"",Template!AN572)</f>
        <v/>
      </c>
      <c r="AH572" s="7" t="str">
        <f>IF(LEN(Template!AO572)=0,"",Template!AO572)</f>
        <v/>
      </c>
      <c r="AI572" t="str">
        <f>IF(LEN(Template!AS572)=0,"",Template!AS572)</f>
        <v/>
      </c>
      <c r="AJ572" t="str">
        <f>IF(LEN(Template!AU572)=0,"",Template!AU572)</f>
        <v/>
      </c>
    </row>
    <row r="573" spans="1:36" x14ac:dyDescent="0.35">
      <c r="A573" s="7" t="str">
        <f ca="1">Template!A573</f>
        <v/>
      </c>
      <c r="B573" s="181" t="str">
        <f ca="1">Template!B573</f>
        <v/>
      </c>
      <c r="C573" t="str">
        <f ca="1">Template!C573</f>
        <v/>
      </c>
      <c r="D573" t="str">
        <f ca="1">Template!E573</f>
        <v/>
      </c>
      <c r="E573" s="7" t="str">
        <f ca="1">Template!G573</f>
        <v/>
      </c>
      <c r="F573" s="7" t="str">
        <f ca="1">Template!H573</f>
        <v/>
      </c>
      <c r="G573" s="7" t="str">
        <f ca="1">Template!I573</f>
        <v/>
      </c>
      <c r="H573" s="7" t="str">
        <f ca="1">Template!J573</f>
        <v/>
      </c>
      <c r="I573" s="7" t="str">
        <f ca="1">Template!K573</f>
        <v/>
      </c>
      <c r="J573" s="7" t="str">
        <f ca="1">Template!L573</f>
        <v/>
      </c>
      <c r="K573" s="7" t="str">
        <f ca="1">Template!M573</f>
        <v/>
      </c>
      <c r="L573" s="7" t="str">
        <f ca="1">Template!N573</f>
        <v/>
      </c>
      <c r="M573" s="7" t="str">
        <f ca="1">Template!O573</f>
        <v/>
      </c>
      <c r="N573" s="7" t="str">
        <f ca="1">Template!P573</f>
        <v/>
      </c>
      <c r="O573" s="7" t="str">
        <f ca="1">Template!Q573</f>
        <v/>
      </c>
      <c r="P573" s="7" t="str">
        <f ca="1">Template!R573</f>
        <v/>
      </c>
      <c r="Q573" s="7" t="str">
        <f ca="1">Template!S573</f>
        <v/>
      </c>
      <c r="R573" s="7" t="str">
        <f ca="1">Template!T573</f>
        <v/>
      </c>
      <c r="S573" s="7" t="str">
        <f ca="1">Template!U573</f>
        <v/>
      </c>
      <c r="T573" s="7" t="str">
        <f ca="1">Template!V573</f>
        <v/>
      </c>
      <c r="U573" s="7" t="str">
        <f ca="1">Template!W573</f>
        <v/>
      </c>
      <c r="V573" s="7" t="str">
        <f ca="1">Template!X573</f>
        <v/>
      </c>
      <c r="W573" s="7" t="str">
        <f ca="1">Template!Y573</f>
        <v/>
      </c>
      <c r="X573" t="str">
        <f ca="1">Template!AD573</f>
        <v/>
      </c>
      <c r="Y573" s="7" t="str">
        <f>IF(LEN(Template!AF573)=0,"",Template!AF573)</f>
        <v/>
      </c>
      <c r="Z573" s="7" t="str">
        <f>IF(LEN(Template!AG573)=0,"",Template!AG573)</f>
        <v/>
      </c>
      <c r="AA573" s="7" t="str">
        <f>IF(LEN(Template!AH573)=0,"",Template!AH573)</f>
        <v/>
      </c>
      <c r="AB573" s="7" t="str">
        <f>IF(LEN(Template!AI573)=0,"",Template!AI573)</f>
        <v/>
      </c>
      <c r="AC573" s="7" t="str">
        <f>IF(LEN(Template!AJ573)=0,"",Template!AJ573)</f>
        <v/>
      </c>
      <c r="AD573" s="7" t="str">
        <f>IF(LEN(Template!AK573)=0,"",Template!AK573)</f>
        <v/>
      </c>
      <c r="AE573" s="7" t="str">
        <f>IF(LEN(Template!AL573)=0,"",Template!AL573)</f>
        <v/>
      </c>
      <c r="AF573" s="7" t="str">
        <f>IF(LEN(Template!AM573)=0,"",Template!AM573)</f>
        <v/>
      </c>
      <c r="AG573" s="7" t="str">
        <f>IF(LEN(Template!AN573)=0,"",Template!AN573)</f>
        <v/>
      </c>
      <c r="AH573" s="7" t="str">
        <f>IF(LEN(Template!AO573)=0,"",Template!AO573)</f>
        <v/>
      </c>
      <c r="AI573" t="str">
        <f>IF(LEN(Template!AS573)=0,"",Template!AS573)</f>
        <v/>
      </c>
      <c r="AJ573" t="str">
        <f>IF(LEN(Template!AU573)=0,"",Template!AU573)</f>
        <v/>
      </c>
    </row>
    <row r="574" spans="1:36" x14ac:dyDescent="0.35">
      <c r="A574" s="7" t="str">
        <f ca="1">Template!A574</f>
        <v/>
      </c>
      <c r="B574" s="181" t="str">
        <f ca="1">Template!B574</f>
        <v/>
      </c>
      <c r="C574" t="str">
        <f ca="1">Template!C574</f>
        <v/>
      </c>
      <c r="D574" t="str">
        <f ca="1">Template!E574</f>
        <v/>
      </c>
      <c r="E574" s="7" t="str">
        <f ca="1">Template!G574</f>
        <v/>
      </c>
      <c r="F574" s="7" t="str">
        <f ca="1">Template!H574</f>
        <v/>
      </c>
      <c r="G574" s="7" t="str">
        <f ca="1">Template!I574</f>
        <v/>
      </c>
      <c r="H574" s="7" t="str">
        <f ca="1">Template!J574</f>
        <v/>
      </c>
      <c r="I574" s="7" t="str">
        <f ca="1">Template!K574</f>
        <v/>
      </c>
      <c r="J574" s="7" t="str">
        <f ca="1">Template!L574</f>
        <v/>
      </c>
      <c r="K574" s="7" t="str">
        <f ca="1">Template!M574</f>
        <v/>
      </c>
      <c r="L574" s="7" t="str">
        <f ca="1">Template!N574</f>
        <v/>
      </c>
      <c r="M574" s="7" t="str">
        <f ca="1">Template!O574</f>
        <v/>
      </c>
      <c r="N574" s="7" t="str">
        <f ca="1">Template!P574</f>
        <v/>
      </c>
      <c r="O574" s="7" t="str">
        <f ca="1">Template!Q574</f>
        <v/>
      </c>
      <c r="P574" s="7" t="str">
        <f ca="1">Template!R574</f>
        <v/>
      </c>
      <c r="Q574" s="7" t="str">
        <f ca="1">Template!S574</f>
        <v/>
      </c>
      <c r="R574" s="7" t="str">
        <f ca="1">Template!T574</f>
        <v/>
      </c>
      <c r="S574" s="7" t="str">
        <f ca="1">Template!U574</f>
        <v/>
      </c>
      <c r="T574" s="7" t="str">
        <f ca="1">Template!V574</f>
        <v/>
      </c>
      <c r="U574" s="7" t="str">
        <f ca="1">Template!W574</f>
        <v/>
      </c>
      <c r="V574" s="7" t="str">
        <f ca="1">Template!X574</f>
        <v/>
      </c>
      <c r="W574" s="7" t="str">
        <f ca="1">Template!Y574</f>
        <v/>
      </c>
      <c r="X574" t="str">
        <f ca="1">Template!AD574</f>
        <v/>
      </c>
      <c r="Y574" s="7" t="str">
        <f>IF(LEN(Template!AF574)=0,"",Template!AF574)</f>
        <v/>
      </c>
      <c r="Z574" s="7" t="str">
        <f>IF(LEN(Template!AG574)=0,"",Template!AG574)</f>
        <v/>
      </c>
      <c r="AA574" s="7" t="str">
        <f>IF(LEN(Template!AH574)=0,"",Template!AH574)</f>
        <v/>
      </c>
      <c r="AB574" s="7" t="str">
        <f>IF(LEN(Template!AI574)=0,"",Template!AI574)</f>
        <v/>
      </c>
      <c r="AC574" s="7" t="str">
        <f>IF(LEN(Template!AJ574)=0,"",Template!AJ574)</f>
        <v/>
      </c>
      <c r="AD574" s="7" t="str">
        <f>IF(LEN(Template!AK574)=0,"",Template!AK574)</f>
        <v/>
      </c>
      <c r="AE574" s="7" t="str">
        <f>IF(LEN(Template!AL574)=0,"",Template!AL574)</f>
        <v/>
      </c>
      <c r="AF574" s="7" t="str">
        <f>IF(LEN(Template!AM574)=0,"",Template!AM574)</f>
        <v/>
      </c>
      <c r="AG574" s="7" t="str">
        <f>IF(LEN(Template!AN574)=0,"",Template!AN574)</f>
        <v/>
      </c>
      <c r="AH574" s="7" t="str">
        <f>IF(LEN(Template!AO574)=0,"",Template!AO574)</f>
        <v/>
      </c>
      <c r="AI574" t="str">
        <f>IF(LEN(Template!AS574)=0,"",Template!AS574)</f>
        <v/>
      </c>
      <c r="AJ574" t="str">
        <f>IF(LEN(Template!AU574)=0,"",Template!AU574)</f>
        <v/>
      </c>
    </row>
    <row r="575" spans="1:36" x14ac:dyDescent="0.35">
      <c r="A575" s="7" t="str">
        <f ca="1">Template!A575</f>
        <v/>
      </c>
      <c r="B575" s="181" t="str">
        <f ca="1">Template!B575</f>
        <v/>
      </c>
      <c r="C575" t="str">
        <f ca="1">Template!C575</f>
        <v/>
      </c>
      <c r="D575" t="str">
        <f ca="1">Template!E575</f>
        <v/>
      </c>
      <c r="E575" s="7" t="str">
        <f ca="1">Template!G575</f>
        <v/>
      </c>
      <c r="F575" s="7" t="str">
        <f ca="1">Template!H575</f>
        <v/>
      </c>
      <c r="G575" s="7" t="str">
        <f ca="1">Template!I575</f>
        <v/>
      </c>
      <c r="H575" s="7" t="str">
        <f ca="1">Template!J575</f>
        <v/>
      </c>
      <c r="I575" s="7" t="str">
        <f ca="1">Template!K575</f>
        <v/>
      </c>
      <c r="J575" s="7" t="str">
        <f ca="1">Template!L575</f>
        <v/>
      </c>
      <c r="K575" s="7" t="str">
        <f ca="1">Template!M575</f>
        <v/>
      </c>
      <c r="L575" s="7" t="str">
        <f ca="1">Template!N575</f>
        <v/>
      </c>
      <c r="M575" s="7" t="str">
        <f ca="1">Template!O575</f>
        <v/>
      </c>
      <c r="N575" s="7" t="str">
        <f ca="1">Template!P575</f>
        <v/>
      </c>
      <c r="O575" s="7" t="str">
        <f ca="1">Template!Q575</f>
        <v/>
      </c>
      <c r="P575" s="7" t="str">
        <f ca="1">Template!R575</f>
        <v/>
      </c>
      <c r="Q575" s="7" t="str">
        <f ca="1">Template!S575</f>
        <v/>
      </c>
      <c r="R575" s="7" t="str">
        <f ca="1">Template!T575</f>
        <v/>
      </c>
      <c r="S575" s="7" t="str">
        <f ca="1">Template!U575</f>
        <v/>
      </c>
      <c r="T575" s="7" t="str">
        <f ca="1">Template!V575</f>
        <v/>
      </c>
      <c r="U575" s="7" t="str">
        <f ca="1">Template!W575</f>
        <v/>
      </c>
      <c r="V575" s="7" t="str">
        <f ca="1">Template!X575</f>
        <v/>
      </c>
      <c r="W575" s="7" t="str">
        <f ca="1">Template!Y575</f>
        <v/>
      </c>
      <c r="X575" t="str">
        <f ca="1">Template!AD575</f>
        <v/>
      </c>
      <c r="Y575" s="7" t="str">
        <f>IF(LEN(Template!AF575)=0,"",Template!AF575)</f>
        <v/>
      </c>
      <c r="Z575" s="7" t="str">
        <f>IF(LEN(Template!AG575)=0,"",Template!AG575)</f>
        <v/>
      </c>
      <c r="AA575" s="7" t="str">
        <f>IF(LEN(Template!AH575)=0,"",Template!AH575)</f>
        <v/>
      </c>
      <c r="AB575" s="7" t="str">
        <f>IF(LEN(Template!AI575)=0,"",Template!AI575)</f>
        <v/>
      </c>
      <c r="AC575" s="7" t="str">
        <f>IF(LEN(Template!AJ575)=0,"",Template!AJ575)</f>
        <v/>
      </c>
      <c r="AD575" s="7" t="str">
        <f>IF(LEN(Template!AK575)=0,"",Template!AK575)</f>
        <v/>
      </c>
      <c r="AE575" s="7" t="str">
        <f>IF(LEN(Template!AL575)=0,"",Template!AL575)</f>
        <v/>
      </c>
      <c r="AF575" s="7" t="str">
        <f>IF(LEN(Template!AM575)=0,"",Template!AM575)</f>
        <v/>
      </c>
      <c r="AG575" s="7" t="str">
        <f>IF(LEN(Template!AN575)=0,"",Template!AN575)</f>
        <v/>
      </c>
      <c r="AH575" s="7" t="str">
        <f>IF(LEN(Template!AO575)=0,"",Template!AO575)</f>
        <v/>
      </c>
      <c r="AI575" t="str">
        <f>IF(LEN(Template!AS575)=0,"",Template!AS575)</f>
        <v/>
      </c>
      <c r="AJ575" t="str">
        <f>IF(LEN(Template!AU575)=0,"",Template!AU575)</f>
        <v/>
      </c>
    </row>
    <row r="576" spans="1:36" x14ac:dyDescent="0.35">
      <c r="A576" s="7" t="str">
        <f ca="1">Template!A576</f>
        <v/>
      </c>
      <c r="B576" s="181" t="str">
        <f ca="1">Template!B576</f>
        <v/>
      </c>
      <c r="C576" t="str">
        <f ca="1">Template!C576</f>
        <v/>
      </c>
      <c r="D576" t="str">
        <f ca="1">Template!E576</f>
        <v/>
      </c>
      <c r="E576" s="7" t="str">
        <f ca="1">Template!G576</f>
        <v/>
      </c>
      <c r="F576" s="7" t="str">
        <f ca="1">Template!H576</f>
        <v/>
      </c>
      <c r="G576" s="7" t="str">
        <f ca="1">Template!I576</f>
        <v/>
      </c>
      <c r="H576" s="7" t="str">
        <f ca="1">Template!J576</f>
        <v/>
      </c>
      <c r="I576" s="7" t="str">
        <f ca="1">Template!K576</f>
        <v/>
      </c>
      <c r="J576" s="7" t="str">
        <f ca="1">Template!L576</f>
        <v/>
      </c>
      <c r="K576" s="7" t="str">
        <f ca="1">Template!M576</f>
        <v/>
      </c>
      <c r="L576" s="7" t="str">
        <f ca="1">Template!N576</f>
        <v/>
      </c>
      <c r="M576" s="7" t="str">
        <f ca="1">Template!O576</f>
        <v/>
      </c>
      <c r="N576" s="7" t="str">
        <f ca="1">Template!P576</f>
        <v/>
      </c>
      <c r="O576" s="7" t="str">
        <f ca="1">Template!Q576</f>
        <v/>
      </c>
      <c r="P576" s="7" t="str">
        <f ca="1">Template!R576</f>
        <v/>
      </c>
      <c r="Q576" s="7" t="str">
        <f ca="1">Template!S576</f>
        <v/>
      </c>
      <c r="R576" s="7" t="str">
        <f ca="1">Template!T576</f>
        <v/>
      </c>
      <c r="S576" s="7" t="str">
        <f ca="1">Template!U576</f>
        <v/>
      </c>
      <c r="T576" s="7" t="str">
        <f ca="1">Template!V576</f>
        <v/>
      </c>
      <c r="U576" s="7" t="str">
        <f ca="1">Template!W576</f>
        <v/>
      </c>
      <c r="V576" s="7" t="str">
        <f ca="1">Template!X576</f>
        <v/>
      </c>
      <c r="W576" s="7" t="str">
        <f ca="1">Template!Y576</f>
        <v/>
      </c>
      <c r="X576" t="str">
        <f ca="1">Template!AD576</f>
        <v/>
      </c>
      <c r="Y576" s="7" t="str">
        <f>IF(LEN(Template!AF576)=0,"",Template!AF576)</f>
        <v/>
      </c>
      <c r="Z576" s="7" t="str">
        <f>IF(LEN(Template!AG576)=0,"",Template!AG576)</f>
        <v/>
      </c>
      <c r="AA576" s="7" t="str">
        <f>IF(LEN(Template!AH576)=0,"",Template!AH576)</f>
        <v/>
      </c>
      <c r="AB576" s="7" t="str">
        <f>IF(LEN(Template!AI576)=0,"",Template!AI576)</f>
        <v/>
      </c>
      <c r="AC576" s="7" t="str">
        <f>IF(LEN(Template!AJ576)=0,"",Template!AJ576)</f>
        <v/>
      </c>
      <c r="AD576" s="7" t="str">
        <f>IF(LEN(Template!AK576)=0,"",Template!AK576)</f>
        <v/>
      </c>
      <c r="AE576" s="7" t="str">
        <f>IF(LEN(Template!AL576)=0,"",Template!AL576)</f>
        <v/>
      </c>
      <c r="AF576" s="7" t="str">
        <f>IF(LEN(Template!AM576)=0,"",Template!AM576)</f>
        <v/>
      </c>
      <c r="AG576" s="7" t="str">
        <f>IF(LEN(Template!AN576)=0,"",Template!AN576)</f>
        <v/>
      </c>
      <c r="AH576" s="7" t="str">
        <f>IF(LEN(Template!AO576)=0,"",Template!AO576)</f>
        <v/>
      </c>
      <c r="AI576" t="str">
        <f>IF(LEN(Template!AS576)=0,"",Template!AS576)</f>
        <v/>
      </c>
      <c r="AJ576" t="str">
        <f>IF(LEN(Template!AU576)=0,"",Template!AU576)</f>
        <v/>
      </c>
    </row>
    <row r="577" spans="1:36" x14ac:dyDescent="0.35">
      <c r="A577" s="7" t="str">
        <f ca="1">Template!A577</f>
        <v/>
      </c>
      <c r="B577" s="181" t="str">
        <f ca="1">Template!B577</f>
        <v/>
      </c>
      <c r="C577" t="str">
        <f ca="1">Template!C577</f>
        <v/>
      </c>
      <c r="D577" t="str">
        <f ca="1">Template!E577</f>
        <v/>
      </c>
      <c r="E577" s="7" t="str">
        <f ca="1">Template!G577</f>
        <v/>
      </c>
      <c r="F577" s="7" t="str">
        <f ca="1">Template!H577</f>
        <v/>
      </c>
      <c r="G577" s="7" t="str">
        <f ca="1">Template!I577</f>
        <v/>
      </c>
      <c r="H577" s="7" t="str">
        <f ca="1">Template!J577</f>
        <v/>
      </c>
      <c r="I577" s="7" t="str">
        <f ca="1">Template!K577</f>
        <v/>
      </c>
      <c r="J577" s="7" t="str">
        <f ca="1">Template!L577</f>
        <v/>
      </c>
      <c r="K577" s="7" t="str">
        <f ca="1">Template!M577</f>
        <v/>
      </c>
      <c r="L577" s="7" t="str">
        <f ca="1">Template!N577</f>
        <v/>
      </c>
      <c r="M577" s="7" t="str">
        <f ca="1">Template!O577</f>
        <v/>
      </c>
      <c r="N577" s="7" t="str">
        <f ca="1">Template!P577</f>
        <v/>
      </c>
      <c r="O577" s="7" t="str">
        <f ca="1">Template!Q577</f>
        <v/>
      </c>
      <c r="P577" s="7" t="str">
        <f ca="1">Template!R577</f>
        <v/>
      </c>
      <c r="Q577" s="7" t="str">
        <f ca="1">Template!S577</f>
        <v/>
      </c>
      <c r="R577" s="7" t="str">
        <f ca="1">Template!T577</f>
        <v/>
      </c>
      <c r="S577" s="7" t="str">
        <f ca="1">Template!U577</f>
        <v/>
      </c>
      <c r="T577" s="7" t="str">
        <f ca="1">Template!V577</f>
        <v/>
      </c>
      <c r="U577" s="7" t="str">
        <f ca="1">Template!W577</f>
        <v/>
      </c>
      <c r="V577" s="7" t="str">
        <f ca="1">Template!X577</f>
        <v/>
      </c>
      <c r="W577" s="7" t="str">
        <f ca="1">Template!Y577</f>
        <v/>
      </c>
      <c r="X577" t="str">
        <f ca="1">Template!AD577</f>
        <v/>
      </c>
      <c r="Y577" s="7" t="str">
        <f>IF(LEN(Template!AF577)=0,"",Template!AF577)</f>
        <v/>
      </c>
      <c r="Z577" s="7" t="str">
        <f>IF(LEN(Template!AG577)=0,"",Template!AG577)</f>
        <v/>
      </c>
      <c r="AA577" s="7" t="str">
        <f>IF(LEN(Template!AH577)=0,"",Template!AH577)</f>
        <v/>
      </c>
      <c r="AB577" s="7" t="str">
        <f>IF(LEN(Template!AI577)=0,"",Template!AI577)</f>
        <v/>
      </c>
      <c r="AC577" s="7" t="str">
        <f>IF(LEN(Template!AJ577)=0,"",Template!AJ577)</f>
        <v/>
      </c>
      <c r="AD577" s="7" t="str">
        <f>IF(LEN(Template!AK577)=0,"",Template!AK577)</f>
        <v/>
      </c>
      <c r="AE577" s="7" t="str">
        <f>IF(LEN(Template!AL577)=0,"",Template!AL577)</f>
        <v/>
      </c>
      <c r="AF577" s="7" t="str">
        <f>IF(LEN(Template!AM577)=0,"",Template!AM577)</f>
        <v/>
      </c>
      <c r="AG577" s="7" t="str">
        <f>IF(LEN(Template!AN577)=0,"",Template!AN577)</f>
        <v/>
      </c>
      <c r="AH577" s="7" t="str">
        <f>IF(LEN(Template!AO577)=0,"",Template!AO577)</f>
        <v/>
      </c>
      <c r="AI577" t="str">
        <f>IF(LEN(Template!AS577)=0,"",Template!AS577)</f>
        <v/>
      </c>
      <c r="AJ577" t="str">
        <f>IF(LEN(Template!AU577)=0,"",Template!AU577)</f>
        <v/>
      </c>
    </row>
    <row r="578" spans="1:36" x14ac:dyDescent="0.35">
      <c r="A578" s="7" t="str">
        <f ca="1">Template!A578</f>
        <v/>
      </c>
      <c r="B578" s="181" t="str">
        <f ca="1">Template!B578</f>
        <v/>
      </c>
      <c r="C578" t="str">
        <f ca="1">Template!C578</f>
        <v/>
      </c>
      <c r="D578" t="str">
        <f ca="1">Template!E578</f>
        <v/>
      </c>
      <c r="E578" s="7" t="str">
        <f ca="1">Template!G578</f>
        <v/>
      </c>
      <c r="F578" s="7" t="str">
        <f ca="1">Template!H578</f>
        <v/>
      </c>
      <c r="G578" s="7" t="str">
        <f ca="1">Template!I578</f>
        <v/>
      </c>
      <c r="H578" s="7" t="str">
        <f ca="1">Template!J578</f>
        <v/>
      </c>
      <c r="I578" s="7" t="str">
        <f ca="1">Template!K578</f>
        <v/>
      </c>
      <c r="J578" s="7" t="str">
        <f ca="1">Template!L578</f>
        <v/>
      </c>
      <c r="K578" s="7" t="str">
        <f ca="1">Template!M578</f>
        <v/>
      </c>
      <c r="L578" s="7" t="str">
        <f ca="1">Template!N578</f>
        <v/>
      </c>
      <c r="M578" s="7" t="str">
        <f ca="1">Template!O578</f>
        <v/>
      </c>
      <c r="N578" s="7" t="str">
        <f ca="1">Template!P578</f>
        <v/>
      </c>
      <c r="O578" s="7" t="str">
        <f ca="1">Template!Q578</f>
        <v/>
      </c>
      <c r="P578" s="7" t="str">
        <f ca="1">Template!R578</f>
        <v/>
      </c>
      <c r="Q578" s="7" t="str">
        <f ca="1">Template!S578</f>
        <v/>
      </c>
      <c r="R578" s="7" t="str">
        <f ca="1">Template!T578</f>
        <v/>
      </c>
      <c r="S578" s="7" t="str">
        <f ca="1">Template!U578</f>
        <v/>
      </c>
      <c r="T578" s="7" t="str">
        <f ca="1">Template!V578</f>
        <v/>
      </c>
      <c r="U578" s="7" t="str">
        <f ca="1">Template!W578</f>
        <v/>
      </c>
      <c r="V578" s="7" t="str">
        <f ca="1">Template!X578</f>
        <v/>
      </c>
      <c r="W578" s="7" t="str">
        <f ca="1">Template!Y578</f>
        <v/>
      </c>
      <c r="X578" t="str">
        <f ca="1">Template!AD578</f>
        <v/>
      </c>
      <c r="Y578" s="7" t="str">
        <f>IF(LEN(Template!AF578)=0,"",Template!AF578)</f>
        <v/>
      </c>
      <c r="Z578" s="7" t="str">
        <f>IF(LEN(Template!AG578)=0,"",Template!AG578)</f>
        <v/>
      </c>
      <c r="AA578" s="7" t="str">
        <f>IF(LEN(Template!AH578)=0,"",Template!AH578)</f>
        <v/>
      </c>
      <c r="AB578" s="7" t="str">
        <f>IF(LEN(Template!AI578)=0,"",Template!AI578)</f>
        <v/>
      </c>
      <c r="AC578" s="7" t="str">
        <f>IF(LEN(Template!AJ578)=0,"",Template!AJ578)</f>
        <v/>
      </c>
      <c r="AD578" s="7" t="str">
        <f>IF(LEN(Template!AK578)=0,"",Template!AK578)</f>
        <v/>
      </c>
      <c r="AE578" s="7" t="str">
        <f>IF(LEN(Template!AL578)=0,"",Template!AL578)</f>
        <v/>
      </c>
      <c r="AF578" s="7" t="str">
        <f>IF(LEN(Template!AM578)=0,"",Template!AM578)</f>
        <v/>
      </c>
      <c r="AG578" s="7" t="str">
        <f>IF(LEN(Template!AN578)=0,"",Template!AN578)</f>
        <v/>
      </c>
      <c r="AH578" s="7" t="str">
        <f>IF(LEN(Template!AO578)=0,"",Template!AO578)</f>
        <v/>
      </c>
      <c r="AI578" t="str">
        <f>IF(LEN(Template!AS578)=0,"",Template!AS578)</f>
        <v/>
      </c>
      <c r="AJ578" t="str">
        <f>IF(LEN(Template!AU578)=0,"",Template!AU578)</f>
        <v/>
      </c>
    </row>
    <row r="579" spans="1:36" x14ac:dyDescent="0.35">
      <c r="A579" s="7" t="str">
        <f ca="1">Template!A579</f>
        <v/>
      </c>
      <c r="B579" s="181" t="str">
        <f ca="1">Template!B579</f>
        <v/>
      </c>
      <c r="C579" t="str">
        <f ca="1">Template!C579</f>
        <v/>
      </c>
      <c r="D579" t="str">
        <f ca="1">Template!E579</f>
        <v/>
      </c>
      <c r="E579" s="7" t="str">
        <f ca="1">Template!G579</f>
        <v/>
      </c>
      <c r="F579" s="7" t="str">
        <f ca="1">Template!H579</f>
        <v/>
      </c>
      <c r="G579" s="7" t="str">
        <f ca="1">Template!I579</f>
        <v/>
      </c>
      <c r="H579" s="7" t="str">
        <f ca="1">Template!J579</f>
        <v/>
      </c>
      <c r="I579" s="7" t="str">
        <f ca="1">Template!K579</f>
        <v/>
      </c>
      <c r="J579" s="7" t="str">
        <f ca="1">Template!L579</f>
        <v/>
      </c>
      <c r="K579" s="7" t="str">
        <f ca="1">Template!M579</f>
        <v/>
      </c>
      <c r="L579" s="7" t="str">
        <f ca="1">Template!N579</f>
        <v/>
      </c>
      <c r="M579" s="7" t="str">
        <f ca="1">Template!O579</f>
        <v/>
      </c>
      <c r="N579" s="7" t="str">
        <f ca="1">Template!P579</f>
        <v/>
      </c>
      <c r="O579" s="7" t="str">
        <f ca="1">Template!Q579</f>
        <v/>
      </c>
      <c r="P579" s="7" t="str">
        <f ca="1">Template!R579</f>
        <v/>
      </c>
      <c r="Q579" s="7" t="str">
        <f ca="1">Template!S579</f>
        <v/>
      </c>
      <c r="R579" s="7" t="str">
        <f ca="1">Template!T579</f>
        <v/>
      </c>
      <c r="S579" s="7" t="str">
        <f ca="1">Template!U579</f>
        <v/>
      </c>
      <c r="T579" s="7" t="str">
        <f ca="1">Template!V579</f>
        <v/>
      </c>
      <c r="U579" s="7" t="str">
        <f ca="1">Template!W579</f>
        <v/>
      </c>
      <c r="V579" s="7" t="str">
        <f ca="1">Template!X579</f>
        <v/>
      </c>
      <c r="W579" s="7" t="str">
        <f ca="1">Template!Y579</f>
        <v/>
      </c>
      <c r="X579" t="str">
        <f ca="1">Template!AD579</f>
        <v/>
      </c>
      <c r="Y579" s="7" t="str">
        <f>IF(LEN(Template!AF579)=0,"",Template!AF579)</f>
        <v/>
      </c>
      <c r="Z579" s="7" t="str">
        <f>IF(LEN(Template!AG579)=0,"",Template!AG579)</f>
        <v/>
      </c>
      <c r="AA579" s="7" t="str">
        <f>IF(LEN(Template!AH579)=0,"",Template!AH579)</f>
        <v/>
      </c>
      <c r="AB579" s="7" t="str">
        <f>IF(LEN(Template!AI579)=0,"",Template!AI579)</f>
        <v/>
      </c>
      <c r="AC579" s="7" t="str">
        <f>IF(LEN(Template!AJ579)=0,"",Template!AJ579)</f>
        <v/>
      </c>
      <c r="AD579" s="7" t="str">
        <f>IF(LEN(Template!AK579)=0,"",Template!AK579)</f>
        <v/>
      </c>
      <c r="AE579" s="7" t="str">
        <f>IF(LEN(Template!AL579)=0,"",Template!AL579)</f>
        <v/>
      </c>
      <c r="AF579" s="7" t="str">
        <f>IF(LEN(Template!AM579)=0,"",Template!AM579)</f>
        <v/>
      </c>
      <c r="AG579" s="7" t="str">
        <f>IF(LEN(Template!AN579)=0,"",Template!AN579)</f>
        <v/>
      </c>
      <c r="AH579" s="7" t="str">
        <f>IF(LEN(Template!AO579)=0,"",Template!AO579)</f>
        <v/>
      </c>
      <c r="AI579" t="str">
        <f>IF(LEN(Template!AS579)=0,"",Template!AS579)</f>
        <v/>
      </c>
      <c r="AJ579" t="str">
        <f>IF(LEN(Template!AU579)=0,"",Template!AU579)</f>
        <v/>
      </c>
    </row>
    <row r="580" spans="1:36" x14ac:dyDescent="0.35">
      <c r="A580" s="7" t="str">
        <f ca="1">Template!A580</f>
        <v/>
      </c>
      <c r="B580" s="181" t="str">
        <f ca="1">Template!B580</f>
        <v/>
      </c>
      <c r="C580" t="str">
        <f ca="1">Template!C580</f>
        <v/>
      </c>
      <c r="D580" t="str">
        <f ca="1">Template!E580</f>
        <v/>
      </c>
      <c r="E580" s="7" t="str">
        <f ca="1">Template!G580</f>
        <v/>
      </c>
      <c r="F580" s="7" t="str">
        <f ca="1">Template!H580</f>
        <v/>
      </c>
      <c r="G580" s="7" t="str">
        <f ca="1">Template!I580</f>
        <v/>
      </c>
      <c r="H580" s="7" t="str">
        <f ca="1">Template!J580</f>
        <v/>
      </c>
      <c r="I580" s="7" t="str">
        <f ca="1">Template!K580</f>
        <v/>
      </c>
      <c r="J580" s="7" t="str">
        <f ca="1">Template!L580</f>
        <v/>
      </c>
      <c r="K580" s="7" t="str">
        <f ca="1">Template!M580</f>
        <v/>
      </c>
      <c r="L580" s="7" t="str">
        <f ca="1">Template!N580</f>
        <v/>
      </c>
      <c r="M580" s="7" t="str">
        <f ca="1">Template!O580</f>
        <v/>
      </c>
      <c r="N580" s="7" t="str">
        <f ca="1">Template!P580</f>
        <v/>
      </c>
      <c r="O580" s="7" t="str">
        <f ca="1">Template!Q580</f>
        <v/>
      </c>
      <c r="P580" s="7" t="str">
        <f ca="1">Template!R580</f>
        <v/>
      </c>
      <c r="Q580" s="7" t="str">
        <f ca="1">Template!S580</f>
        <v/>
      </c>
      <c r="R580" s="7" t="str">
        <f ca="1">Template!T580</f>
        <v/>
      </c>
      <c r="S580" s="7" t="str">
        <f ca="1">Template!U580</f>
        <v/>
      </c>
      <c r="T580" s="7" t="str">
        <f ca="1">Template!V580</f>
        <v/>
      </c>
      <c r="U580" s="7" t="str">
        <f ca="1">Template!W580</f>
        <v/>
      </c>
      <c r="V580" s="7" t="str">
        <f ca="1">Template!X580</f>
        <v/>
      </c>
      <c r="W580" s="7" t="str">
        <f ca="1">Template!Y580</f>
        <v/>
      </c>
      <c r="X580" t="str">
        <f ca="1">Template!AD580</f>
        <v/>
      </c>
      <c r="Y580" s="7" t="str">
        <f>IF(LEN(Template!AF580)=0,"",Template!AF580)</f>
        <v/>
      </c>
      <c r="Z580" s="7" t="str">
        <f>IF(LEN(Template!AG580)=0,"",Template!AG580)</f>
        <v/>
      </c>
      <c r="AA580" s="7" t="str">
        <f>IF(LEN(Template!AH580)=0,"",Template!AH580)</f>
        <v/>
      </c>
      <c r="AB580" s="7" t="str">
        <f>IF(LEN(Template!AI580)=0,"",Template!AI580)</f>
        <v/>
      </c>
      <c r="AC580" s="7" t="str">
        <f>IF(LEN(Template!AJ580)=0,"",Template!AJ580)</f>
        <v/>
      </c>
      <c r="AD580" s="7" t="str">
        <f>IF(LEN(Template!AK580)=0,"",Template!AK580)</f>
        <v/>
      </c>
      <c r="AE580" s="7" t="str">
        <f>IF(LEN(Template!AL580)=0,"",Template!AL580)</f>
        <v/>
      </c>
      <c r="AF580" s="7" t="str">
        <f>IF(LEN(Template!AM580)=0,"",Template!AM580)</f>
        <v/>
      </c>
      <c r="AG580" s="7" t="str">
        <f>IF(LEN(Template!AN580)=0,"",Template!AN580)</f>
        <v/>
      </c>
      <c r="AH580" s="7" t="str">
        <f>IF(LEN(Template!AO580)=0,"",Template!AO580)</f>
        <v/>
      </c>
      <c r="AI580" t="str">
        <f>IF(LEN(Template!AS580)=0,"",Template!AS580)</f>
        <v/>
      </c>
      <c r="AJ580" t="str">
        <f>IF(LEN(Template!AU580)=0,"",Template!AU580)</f>
        <v/>
      </c>
    </row>
    <row r="581" spans="1:36" x14ac:dyDescent="0.35">
      <c r="A581" s="7" t="str">
        <f ca="1">Template!A581</f>
        <v/>
      </c>
      <c r="B581" s="181" t="str">
        <f ca="1">Template!B581</f>
        <v/>
      </c>
      <c r="C581" t="str">
        <f ca="1">Template!C581</f>
        <v/>
      </c>
      <c r="D581" t="str">
        <f ca="1">Template!E581</f>
        <v/>
      </c>
      <c r="E581" s="7" t="str">
        <f ca="1">Template!G581</f>
        <v/>
      </c>
      <c r="F581" s="7" t="str">
        <f ca="1">Template!H581</f>
        <v/>
      </c>
      <c r="G581" s="7" t="str">
        <f ca="1">Template!I581</f>
        <v/>
      </c>
      <c r="H581" s="7" t="str">
        <f ca="1">Template!J581</f>
        <v/>
      </c>
      <c r="I581" s="7" t="str">
        <f ca="1">Template!K581</f>
        <v/>
      </c>
      <c r="J581" s="7" t="str">
        <f ca="1">Template!L581</f>
        <v/>
      </c>
      <c r="K581" s="7" t="str">
        <f ca="1">Template!M581</f>
        <v/>
      </c>
      <c r="L581" s="7" t="str">
        <f ca="1">Template!N581</f>
        <v/>
      </c>
      <c r="M581" s="7" t="str">
        <f ca="1">Template!O581</f>
        <v/>
      </c>
      <c r="N581" s="7" t="str">
        <f ca="1">Template!P581</f>
        <v/>
      </c>
      <c r="O581" s="7" t="str">
        <f ca="1">Template!Q581</f>
        <v/>
      </c>
      <c r="P581" s="7" t="str">
        <f ca="1">Template!R581</f>
        <v/>
      </c>
      <c r="Q581" s="7" t="str">
        <f ca="1">Template!S581</f>
        <v/>
      </c>
      <c r="R581" s="7" t="str">
        <f ca="1">Template!T581</f>
        <v/>
      </c>
      <c r="S581" s="7" t="str">
        <f ca="1">Template!U581</f>
        <v/>
      </c>
      <c r="T581" s="7" t="str">
        <f ca="1">Template!V581</f>
        <v/>
      </c>
      <c r="U581" s="7" t="str">
        <f ca="1">Template!W581</f>
        <v/>
      </c>
      <c r="V581" s="7" t="str">
        <f ca="1">Template!X581</f>
        <v/>
      </c>
      <c r="W581" s="7" t="str">
        <f ca="1">Template!Y581</f>
        <v/>
      </c>
      <c r="X581" t="str">
        <f ca="1">Template!AD581</f>
        <v/>
      </c>
      <c r="Y581" s="7" t="str">
        <f>IF(LEN(Template!AF581)=0,"",Template!AF581)</f>
        <v/>
      </c>
      <c r="Z581" s="7" t="str">
        <f>IF(LEN(Template!AG581)=0,"",Template!AG581)</f>
        <v/>
      </c>
      <c r="AA581" s="7" t="str">
        <f>IF(LEN(Template!AH581)=0,"",Template!AH581)</f>
        <v/>
      </c>
      <c r="AB581" s="7" t="str">
        <f>IF(LEN(Template!AI581)=0,"",Template!AI581)</f>
        <v/>
      </c>
      <c r="AC581" s="7" t="str">
        <f>IF(LEN(Template!AJ581)=0,"",Template!AJ581)</f>
        <v/>
      </c>
      <c r="AD581" s="7" t="str">
        <f>IF(LEN(Template!AK581)=0,"",Template!AK581)</f>
        <v/>
      </c>
      <c r="AE581" s="7" t="str">
        <f>IF(LEN(Template!AL581)=0,"",Template!AL581)</f>
        <v/>
      </c>
      <c r="AF581" s="7" t="str">
        <f>IF(LEN(Template!AM581)=0,"",Template!AM581)</f>
        <v/>
      </c>
      <c r="AG581" s="7" t="str">
        <f>IF(LEN(Template!AN581)=0,"",Template!AN581)</f>
        <v/>
      </c>
      <c r="AH581" s="7" t="str">
        <f>IF(LEN(Template!AO581)=0,"",Template!AO581)</f>
        <v/>
      </c>
      <c r="AI581" t="str">
        <f>IF(LEN(Template!AS581)=0,"",Template!AS581)</f>
        <v/>
      </c>
      <c r="AJ581" t="str">
        <f>IF(LEN(Template!AU581)=0,"",Template!AU581)</f>
        <v/>
      </c>
    </row>
    <row r="582" spans="1:36" x14ac:dyDescent="0.35">
      <c r="A582" s="7" t="str">
        <f ca="1">Template!A582</f>
        <v/>
      </c>
      <c r="B582" s="181" t="str">
        <f ca="1">Template!B582</f>
        <v/>
      </c>
      <c r="C582" t="str">
        <f ca="1">Template!C582</f>
        <v/>
      </c>
      <c r="D582" t="str">
        <f ca="1">Template!E582</f>
        <v/>
      </c>
      <c r="E582" s="7" t="str">
        <f ca="1">Template!G582</f>
        <v/>
      </c>
      <c r="F582" s="7" t="str">
        <f ca="1">Template!H582</f>
        <v/>
      </c>
      <c r="G582" s="7" t="str">
        <f ca="1">Template!I582</f>
        <v/>
      </c>
      <c r="H582" s="7" t="str">
        <f ca="1">Template!J582</f>
        <v/>
      </c>
      <c r="I582" s="7" t="str">
        <f ca="1">Template!K582</f>
        <v/>
      </c>
      <c r="J582" s="7" t="str">
        <f ca="1">Template!L582</f>
        <v/>
      </c>
      <c r="K582" s="7" t="str">
        <f ca="1">Template!M582</f>
        <v/>
      </c>
      <c r="L582" s="7" t="str">
        <f ca="1">Template!N582</f>
        <v/>
      </c>
      <c r="M582" s="7" t="str">
        <f ca="1">Template!O582</f>
        <v/>
      </c>
      <c r="N582" s="7" t="str">
        <f ca="1">Template!P582</f>
        <v/>
      </c>
      <c r="O582" s="7" t="str">
        <f ca="1">Template!Q582</f>
        <v/>
      </c>
      <c r="P582" s="7" t="str">
        <f ca="1">Template!R582</f>
        <v/>
      </c>
      <c r="Q582" s="7" t="str">
        <f ca="1">Template!S582</f>
        <v/>
      </c>
      <c r="R582" s="7" t="str">
        <f ca="1">Template!T582</f>
        <v/>
      </c>
      <c r="S582" s="7" t="str">
        <f ca="1">Template!U582</f>
        <v/>
      </c>
      <c r="T582" s="7" t="str">
        <f ca="1">Template!V582</f>
        <v/>
      </c>
      <c r="U582" s="7" t="str">
        <f ca="1">Template!W582</f>
        <v/>
      </c>
      <c r="V582" s="7" t="str">
        <f ca="1">Template!X582</f>
        <v/>
      </c>
      <c r="W582" s="7" t="str">
        <f ca="1">Template!Y582</f>
        <v/>
      </c>
      <c r="X582" t="str">
        <f ca="1">Template!AD582</f>
        <v/>
      </c>
      <c r="Y582" s="7" t="str">
        <f>IF(LEN(Template!AF582)=0,"",Template!AF582)</f>
        <v/>
      </c>
      <c r="Z582" s="7" t="str">
        <f>IF(LEN(Template!AG582)=0,"",Template!AG582)</f>
        <v/>
      </c>
      <c r="AA582" s="7" t="str">
        <f>IF(LEN(Template!AH582)=0,"",Template!AH582)</f>
        <v/>
      </c>
      <c r="AB582" s="7" t="str">
        <f>IF(LEN(Template!AI582)=0,"",Template!AI582)</f>
        <v/>
      </c>
      <c r="AC582" s="7" t="str">
        <f>IF(LEN(Template!AJ582)=0,"",Template!AJ582)</f>
        <v/>
      </c>
      <c r="AD582" s="7" t="str">
        <f>IF(LEN(Template!AK582)=0,"",Template!AK582)</f>
        <v/>
      </c>
      <c r="AE582" s="7" t="str">
        <f>IF(LEN(Template!AL582)=0,"",Template!AL582)</f>
        <v/>
      </c>
      <c r="AF582" s="7" t="str">
        <f>IF(LEN(Template!AM582)=0,"",Template!AM582)</f>
        <v/>
      </c>
      <c r="AG582" s="7" t="str">
        <f>IF(LEN(Template!AN582)=0,"",Template!AN582)</f>
        <v/>
      </c>
      <c r="AH582" s="7" t="str">
        <f>IF(LEN(Template!AO582)=0,"",Template!AO582)</f>
        <v/>
      </c>
      <c r="AI582" t="str">
        <f>IF(LEN(Template!AS582)=0,"",Template!AS582)</f>
        <v/>
      </c>
      <c r="AJ582" t="str">
        <f>IF(LEN(Template!AU582)=0,"",Template!AU582)</f>
        <v/>
      </c>
    </row>
    <row r="583" spans="1:36" x14ac:dyDescent="0.35">
      <c r="A583" s="7" t="str">
        <f ca="1">Template!A583</f>
        <v/>
      </c>
      <c r="B583" s="181" t="str">
        <f ca="1">Template!B583</f>
        <v/>
      </c>
      <c r="C583" t="str">
        <f ca="1">Template!C583</f>
        <v/>
      </c>
      <c r="D583" t="str">
        <f ca="1">Template!E583</f>
        <v/>
      </c>
      <c r="E583" s="7" t="str">
        <f ca="1">Template!G583</f>
        <v/>
      </c>
      <c r="F583" s="7" t="str">
        <f ca="1">Template!H583</f>
        <v/>
      </c>
      <c r="G583" s="7" t="str">
        <f ca="1">Template!I583</f>
        <v/>
      </c>
      <c r="H583" s="7" t="str">
        <f ca="1">Template!J583</f>
        <v/>
      </c>
      <c r="I583" s="7" t="str">
        <f ca="1">Template!K583</f>
        <v/>
      </c>
      <c r="J583" s="7" t="str">
        <f ca="1">Template!L583</f>
        <v/>
      </c>
      <c r="K583" s="7" t="str">
        <f ca="1">Template!M583</f>
        <v/>
      </c>
      <c r="L583" s="7" t="str">
        <f ca="1">Template!N583</f>
        <v/>
      </c>
      <c r="M583" s="7" t="str">
        <f ca="1">Template!O583</f>
        <v/>
      </c>
      <c r="N583" s="7" t="str">
        <f ca="1">Template!P583</f>
        <v/>
      </c>
      <c r="O583" s="7" t="str">
        <f ca="1">Template!Q583</f>
        <v/>
      </c>
      <c r="P583" s="7" t="str">
        <f ca="1">Template!R583</f>
        <v/>
      </c>
      <c r="Q583" s="7" t="str">
        <f ca="1">Template!S583</f>
        <v/>
      </c>
      <c r="R583" s="7" t="str">
        <f ca="1">Template!T583</f>
        <v/>
      </c>
      <c r="S583" s="7" t="str">
        <f ca="1">Template!U583</f>
        <v/>
      </c>
      <c r="T583" s="7" t="str">
        <f ca="1">Template!V583</f>
        <v/>
      </c>
      <c r="U583" s="7" t="str">
        <f ca="1">Template!W583</f>
        <v/>
      </c>
      <c r="V583" s="7" t="str">
        <f ca="1">Template!X583</f>
        <v/>
      </c>
      <c r="W583" s="7" t="str">
        <f ca="1">Template!Y583</f>
        <v/>
      </c>
      <c r="X583" t="str">
        <f ca="1">Template!AD583</f>
        <v/>
      </c>
      <c r="Y583" s="7" t="str">
        <f>IF(LEN(Template!AF583)=0,"",Template!AF583)</f>
        <v/>
      </c>
      <c r="Z583" s="7" t="str">
        <f>IF(LEN(Template!AG583)=0,"",Template!AG583)</f>
        <v/>
      </c>
      <c r="AA583" s="7" t="str">
        <f>IF(LEN(Template!AH583)=0,"",Template!AH583)</f>
        <v/>
      </c>
      <c r="AB583" s="7" t="str">
        <f>IF(LEN(Template!AI583)=0,"",Template!AI583)</f>
        <v/>
      </c>
      <c r="AC583" s="7" t="str">
        <f>IF(LEN(Template!AJ583)=0,"",Template!AJ583)</f>
        <v/>
      </c>
      <c r="AD583" s="7" t="str">
        <f>IF(LEN(Template!AK583)=0,"",Template!AK583)</f>
        <v/>
      </c>
      <c r="AE583" s="7" t="str">
        <f>IF(LEN(Template!AL583)=0,"",Template!AL583)</f>
        <v/>
      </c>
      <c r="AF583" s="7" t="str">
        <f>IF(LEN(Template!AM583)=0,"",Template!AM583)</f>
        <v/>
      </c>
      <c r="AG583" s="7" t="str">
        <f>IF(LEN(Template!AN583)=0,"",Template!AN583)</f>
        <v/>
      </c>
      <c r="AH583" s="7" t="str">
        <f>IF(LEN(Template!AO583)=0,"",Template!AO583)</f>
        <v/>
      </c>
      <c r="AI583" t="str">
        <f>IF(LEN(Template!AS583)=0,"",Template!AS583)</f>
        <v/>
      </c>
      <c r="AJ583" t="str">
        <f>IF(LEN(Template!AU583)=0,"",Template!AU583)</f>
        <v/>
      </c>
    </row>
    <row r="584" spans="1:36" x14ac:dyDescent="0.35">
      <c r="A584" s="7" t="str">
        <f ca="1">Template!A584</f>
        <v/>
      </c>
      <c r="B584" s="181" t="str">
        <f ca="1">Template!B584</f>
        <v/>
      </c>
      <c r="C584" t="str">
        <f ca="1">Template!C584</f>
        <v/>
      </c>
      <c r="D584" t="str">
        <f ca="1">Template!E584</f>
        <v/>
      </c>
      <c r="E584" s="7" t="str">
        <f ca="1">Template!G584</f>
        <v/>
      </c>
      <c r="F584" s="7" t="str">
        <f ca="1">Template!H584</f>
        <v/>
      </c>
      <c r="G584" s="7" t="str">
        <f ca="1">Template!I584</f>
        <v/>
      </c>
      <c r="H584" s="7" t="str">
        <f ca="1">Template!J584</f>
        <v/>
      </c>
      <c r="I584" s="7" t="str">
        <f ca="1">Template!K584</f>
        <v/>
      </c>
      <c r="J584" s="7" t="str">
        <f ca="1">Template!L584</f>
        <v/>
      </c>
      <c r="K584" s="7" t="str">
        <f ca="1">Template!M584</f>
        <v/>
      </c>
      <c r="L584" s="7" t="str">
        <f ca="1">Template!N584</f>
        <v/>
      </c>
      <c r="M584" s="7" t="str">
        <f ca="1">Template!O584</f>
        <v/>
      </c>
      <c r="N584" s="7" t="str">
        <f ca="1">Template!P584</f>
        <v/>
      </c>
      <c r="O584" s="7" t="str">
        <f ca="1">Template!Q584</f>
        <v/>
      </c>
      <c r="P584" s="7" t="str">
        <f ca="1">Template!R584</f>
        <v/>
      </c>
      <c r="Q584" s="7" t="str">
        <f ca="1">Template!S584</f>
        <v/>
      </c>
      <c r="R584" s="7" t="str">
        <f ca="1">Template!T584</f>
        <v/>
      </c>
      <c r="S584" s="7" t="str">
        <f ca="1">Template!U584</f>
        <v/>
      </c>
      <c r="T584" s="7" t="str">
        <f ca="1">Template!V584</f>
        <v/>
      </c>
      <c r="U584" s="7" t="str">
        <f ca="1">Template!W584</f>
        <v/>
      </c>
      <c r="V584" s="7" t="str">
        <f ca="1">Template!X584</f>
        <v/>
      </c>
      <c r="W584" s="7" t="str">
        <f ca="1">Template!Y584</f>
        <v/>
      </c>
      <c r="X584" t="str">
        <f ca="1">Template!AD584</f>
        <v/>
      </c>
      <c r="Y584" s="7" t="str">
        <f>IF(LEN(Template!AF584)=0,"",Template!AF584)</f>
        <v/>
      </c>
      <c r="Z584" s="7" t="str">
        <f>IF(LEN(Template!AG584)=0,"",Template!AG584)</f>
        <v/>
      </c>
      <c r="AA584" s="7" t="str">
        <f>IF(LEN(Template!AH584)=0,"",Template!AH584)</f>
        <v/>
      </c>
      <c r="AB584" s="7" t="str">
        <f>IF(LEN(Template!AI584)=0,"",Template!AI584)</f>
        <v/>
      </c>
      <c r="AC584" s="7" t="str">
        <f>IF(LEN(Template!AJ584)=0,"",Template!AJ584)</f>
        <v/>
      </c>
      <c r="AD584" s="7" t="str">
        <f>IF(LEN(Template!AK584)=0,"",Template!AK584)</f>
        <v/>
      </c>
      <c r="AE584" s="7" t="str">
        <f>IF(LEN(Template!AL584)=0,"",Template!AL584)</f>
        <v/>
      </c>
      <c r="AF584" s="7" t="str">
        <f>IF(LEN(Template!AM584)=0,"",Template!AM584)</f>
        <v/>
      </c>
      <c r="AG584" s="7" t="str">
        <f>IF(LEN(Template!AN584)=0,"",Template!AN584)</f>
        <v/>
      </c>
      <c r="AH584" s="7" t="str">
        <f>IF(LEN(Template!AO584)=0,"",Template!AO584)</f>
        <v/>
      </c>
      <c r="AI584" t="str">
        <f>IF(LEN(Template!AS584)=0,"",Template!AS584)</f>
        <v/>
      </c>
      <c r="AJ584" t="str">
        <f>IF(LEN(Template!AU584)=0,"",Template!AU584)</f>
        <v/>
      </c>
    </row>
    <row r="585" spans="1:36" x14ac:dyDescent="0.35">
      <c r="A585" s="7" t="str">
        <f ca="1">Template!A585</f>
        <v/>
      </c>
      <c r="B585" s="181" t="str">
        <f ca="1">Template!B585</f>
        <v/>
      </c>
      <c r="C585" t="str">
        <f ca="1">Template!C585</f>
        <v/>
      </c>
      <c r="D585" t="str">
        <f ca="1">Template!E585</f>
        <v/>
      </c>
      <c r="E585" s="7" t="str">
        <f ca="1">Template!G585</f>
        <v/>
      </c>
      <c r="F585" s="7" t="str">
        <f ca="1">Template!H585</f>
        <v/>
      </c>
      <c r="G585" s="7" t="str">
        <f ca="1">Template!I585</f>
        <v/>
      </c>
      <c r="H585" s="7" t="str">
        <f ca="1">Template!J585</f>
        <v/>
      </c>
      <c r="I585" s="7" t="str">
        <f ca="1">Template!K585</f>
        <v/>
      </c>
      <c r="J585" s="7" t="str">
        <f ca="1">Template!L585</f>
        <v/>
      </c>
      <c r="K585" s="7" t="str">
        <f ca="1">Template!M585</f>
        <v/>
      </c>
      <c r="L585" s="7" t="str">
        <f ca="1">Template!N585</f>
        <v/>
      </c>
      <c r="M585" s="7" t="str">
        <f ca="1">Template!O585</f>
        <v/>
      </c>
      <c r="N585" s="7" t="str">
        <f ca="1">Template!P585</f>
        <v/>
      </c>
      <c r="O585" s="7" t="str">
        <f ca="1">Template!Q585</f>
        <v/>
      </c>
      <c r="P585" s="7" t="str">
        <f ca="1">Template!R585</f>
        <v/>
      </c>
      <c r="Q585" s="7" t="str">
        <f ca="1">Template!S585</f>
        <v/>
      </c>
      <c r="R585" s="7" t="str">
        <f ca="1">Template!T585</f>
        <v/>
      </c>
      <c r="S585" s="7" t="str">
        <f ca="1">Template!U585</f>
        <v/>
      </c>
      <c r="T585" s="7" t="str">
        <f ca="1">Template!V585</f>
        <v/>
      </c>
      <c r="U585" s="7" t="str">
        <f ca="1">Template!W585</f>
        <v/>
      </c>
      <c r="V585" s="7" t="str">
        <f ca="1">Template!X585</f>
        <v/>
      </c>
      <c r="W585" s="7" t="str">
        <f ca="1">Template!Y585</f>
        <v/>
      </c>
      <c r="X585" t="str">
        <f ca="1">Template!AD585</f>
        <v/>
      </c>
      <c r="Y585" s="7" t="str">
        <f>IF(LEN(Template!AF585)=0,"",Template!AF585)</f>
        <v/>
      </c>
      <c r="Z585" s="7" t="str">
        <f>IF(LEN(Template!AG585)=0,"",Template!AG585)</f>
        <v/>
      </c>
      <c r="AA585" s="7" t="str">
        <f>IF(LEN(Template!AH585)=0,"",Template!AH585)</f>
        <v/>
      </c>
      <c r="AB585" s="7" t="str">
        <f>IF(LEN(Template!AI585)=0,"",Template!AI585)</f>
        <v/>
      </c>
      <c r="AC585" s="7" t="str">
        <f>IF(LEN(Template!AJ585)=0,"",Template!AJ585)</f>
        <v/>
      </c>
      <c r="AD585" s="7" t="str">
        <f>IF(LEN(Template!AK585)=0,"",Template!AK585)</f>
        <v/>
      </c>
      <c r="AE585" s="7" t="str">
        <f>IF(LEN(Template!AL585)=0,"",Template!AL585)</f>
        <v/>
      </c>
      <c r="AF585" s="7" t="str">
        <f>IF(LEN(Template!AM585)=0,"",Template!AM585)</f>
        <v/>
      </c>
      <c r="AG585" s="7" t="str">
        <f>IF(LEN(Template!AN585)=0,"",Template!AN585)</f>
        <v/>
      </c>
      <c r="AH585" s="7" t="str">
        <f>IF(LEN(Template!AO585)=0,"",Template!AO585)</f>
        <v/>
      </c>
      <c r="AI585" t="str">
        <f>IF(LEN(Template!AS585)=0,"",Template!AS585)</f>
        <v/>
      </c>
      <c r="AJ585" t="str">
        <f>IF(LEN(Template!AU585)=0,"",Template!AU585)</f>
        <v/>
      </c>
    </row>
    <row r="586" spans="1:36" x14ac:dyDescent="0.35">
      <c r="A586" s="7" t="str">
        <f ca="1">Template!A586</f>
        <v/>
      </c>
      <c r="B586" s="181" t="str">
        <f ca="1">Template!B586</f>
        <v/>
      </c>
      <c r="C586" t="str">
        <f ca="1">Template!C586</f>
        <v/>
      </c>
      <c r="D586" t="str">
        <f ca="1">Template!E586</f>
        <v/>
      </c>
      <c r="E586" s="7" t="str">
        <f ca="1">Template!G586</f>
        <v/>
      </c>
      <c r="F586" s="7" t="str">
        <f ca="1">Template!H586</f>
        <v/>
      </c>
      <c r="G586" s="7" t="str">
        <f ca="1">Template!I586</f>
        <v/>
      </c>
      <c r="H586" s="7" t="str">
        <f ca="1">Template!J586</f>
        <v/>
      </c>
      <c r="I586" s="7" t="str">
        <f ca="1">Template!K586</f>
        <v/>
      </c>
      <c r="J586" s="7" t="str">
        <f ca="1">Template!L586</f>
        <v/>
      </c>
      <c r="K586" s="7" t="str">
        <f ca="1">Template!M586</f>
        <v/>
      </c>
      <c r="L586" s="7" t="str">
        <f ca="1">Template!N586</f>
        <v/>
      </c>
      <c r="M586" s="7" t="str">
        <f ca="1">Template!O586</f>
        <v/>
      </c>
      <c r="N586" s="7" t="str">
        <f ca="1">Template!P586</f>
        <v/>
      </c>
      <c r="O586" s="7" t="str">
        <f ca="1">Template!Q586</f>
        <v/>
      </c>
      <c r="P586" s="7" t="str">
        <f ca="1">Template!R586</f>
        <v/>
      </c>
      <c r="Q586" s="7" t="str">
        <f ca="1">Template!S586</f>
        <v/>
      </c>
      <c r="R586" s="7" t="str">
        <f ca="1">Template!T586</f>
        <v/>
      </c>
      <c r="S586" s="7" t="str">
        <f ca="1">Template!U586</f>
        <v/>
      </c>
      <c r="T586" s="7" t="str">
        <f ca="1">Template!V586</f>
        <v/>
      </c>
      <c r="U586" s="7" t="str">
        <f ca="1">Template!W586</f>
        <v/>
      </c>
      <c r="V586" s="7" t="str">
        <f ca="1">Template!X586</f>
        <v/>
      </c>
      <c r="W586" s="7" t="str">
        <f ca="1">Template!Y586</f>
        <v/>
      </c>
      <c r="X586" t="str">
        <f ca="1">Template!AD586</f>
        <v/>
      </c>
      <c r="Y586" s="7" t="str">
        <f>IF(LEN(Template!AF586)=0,"",Template!AF586)</f>
        <v/>
      </c>
      <c r="Z586" s="7" t="str">
        <f>IF(LEN(Template!AG586)=0,"",Template!AG586)</f>
        <v/>
      </c>
      <c r="AA586" s="7" t="str">
        <f>IF(LEN(Template!AH586)=0,"",Template!AH586)</f>
        <v/>
      </c>
      <c r="AB586" s="7" t="str">
        <f>IF(LEN(Template!AI586)=0,"",Template!AI586)</f>
        <v/>
      </c>
      <c r="AC586" s="7" t="str">
        <f>IF(LEN(Template!AJ586)=0,"",Template!AJ586)</f>
        <v/>
      </c>
      <c r="AD586" s="7" t="str">
        <f>IF(LEN(Template!AK586)=0,"",Template!AK586)</f>
        <v/>
      </c>
      <c r="AE586" s="7" t="str">
        <f>IF(LEN(Template!AL586)=0,"",Template!AL586)</f>
        <v/>
      </c>
      <c r="AF586" s="7" t="str">
        <f>IF(LEN(Template!AM586)=0,"",Template!AM586)</f>
        <v/>
      </c>
      <c r="AG586" s="7" t="str">
        <f>IF(LEN(Template!AN586)=0,"",Template!AN586)</f>
        <v/>
      </c>
      <c r="AH586" s="7" t="str">
        <f>IF(LEN(Template!AO586)=0,"",Template!AO586)</f>
        <v/>
      </c>
      <c r="AI586" t="str">
        <f>IF(LEN(Template!AS586)=0,"",Template!AS586)</f>
        <v/>
      </c>
      <c r="AJ586" t="str">
        <f>IF(LEN(Template!AU586)=0,"",Template!AU586)</f>
        <v/>
      </c>
    </row>
    <row r="587" spans="1:36" x14ac:dyDescent="0.35">
      <c r="A587" s="7" t="str">
        <f ca="1">Template!A587</f>
        <v/>
      </c>
      <c r="B587" s="181" t="str">
        <f ca="1">Template!B587</f>
        <v/>
      </c>
      <c r="C587" t="str">
        <f ca="1">Template!C587</f>
        <v/>
      </c>
      <c r="D587" t="str">
        <f ca="1">Template!E587</f>
        <v/>
      </c>
      <c r="E587" s="7" t="str">
        <f ca="1">Template!G587</f>
        <v/>
      </c>
      <c r="F587" s="7" t="str">
        <f ca="1">Template!H587</f>
        <v/>
      </c>
      <c r="G587" s="7" t="str">
        <f ca="1">Template!I587</f>
        <v/>
      </c>
      <c r="H587" s="7" t="str">
        <f ca="1">Template!J587</f>
        <v/>
      </c>
      <c r="I587" s="7" t="str">
        <f ca="1">Template!K587</f>
        <v/>
      </c>
      <c r="J587" s="7" t="str">
        <f ca="1">Template!L587</f>
        <v/>
      </c>
      <c r="K587" s="7" t="str">
        <f ca="1">Template!M587</f>
        <v/>
      </c>
      <c r="L587" s="7" t="str">
        <f ca="1">Template!N587</f>
        <v/>
      </c>
      <c r="M587" s="7" t="str">
        <f ca="1">Template!O587</f>
        <v/>
      </c>
      <c r="N587" s="7" t="str">
        <f ca="1">Template!P587</f>
        <v/>
      </c>
      <c r="O587" s="7" t="str">
        <f ca="1">Template!Q587</f>
        <v/>
      </c>
      <c r="P587" s="7" t="str">
        <f ca="1">Template!R587</f>
        <v/>
      </c>
      <c r="Q587" s="7" t="str">
        <f ca="1">Template!S587</f>
        <v/>
      </c>
      <c r="R587" s="7" t="str">
        <f ca="1">Template!T587</f>
        <v/>
      </c>
      <c r="S587" s="7" t="str">
        <f ca="1">Template!U587</f>
        <v/>
      </c>
      <c r="T587" s="7" t="str">
        <f ca="1">Template!V587</f>
        <v/>
      </c>
      <c r="U587" s="7" t="str">
        <f ca="1">Template!W587</f>
        <v/>
      </c>
      <c r="V587" s="7" t="str">
        <f ca="1">Template!X587</f>
        <v/>
      </c>
      <c r="W587" s="7" t="str">
        <f ca="1">Template!Y587</f>
        <v/>
      </c>
      <c r="X587" t="str">
        <f ca="1">Template!AD587</f>
        <v/>
      </c>
      <c r="Y587" s="7" t="str">
        <f>IF(LEN(Template!AF587)=0,"",Template!AF587)</f>
        <v/>
      </c>
      <c r="Z587" s="7" t="str">
        <f>IF(LEN(Template!AG587)=0,"",Template!AG587)</f>
        <v/>
      </c>
      <c r="AA587" s="7" t="str">
        <f>IF(LEN(Template!AH587)=0,"",Template!AH587)</f>
        <v/>
      </c>
      <c r="AB587" s="7" t="str">
        <f>IF(LEN(Template!AI587)=0,"",Template!AI587)</f>
        <v/>
      </c>
      <c r="AC587" s="7" t="str">
        <f>IF(LEN(Template!AJ587)=0,"",Template!AJ587)</f>
        <v/>
      </c>
      <c r="AD587" s="7" t="str">
        <f>IF(LEN(Template!AK587)=0,"",Template!AK587)</f>
        <v/>
      </c>
      <c r="AE587" s="7" t="str">
        <f>IF(LEN(Template!AL587)=0,"",Template!AL587)</f>
        <v/>
      </c>
      <c r="AF587" s="7" t="str">
        <f>IF(LEN(Template!AM587)=0,"",Template!AM587)</f>
        <v/>
      </c>
      <c r="AG587" s="7" t="str">
        <f>IF(LEN(Template!AN587)=0,"",Template!AN587)</f>
        <v/>
      </c>
      <c r="AH587" s="7" t="str">
        <f>IF(LEN(Template!AO587)=0,"",Template!AO587)</f>
        <v/>
      </c>
      <c r="AI587" t="str">
        <f>IF(LEN(Template!AS587)=0,"",Template!AS587)</f>
        <v/>
      </c>
      <c r="AJ587" t="str">
        <f>IF(LEN(Template!AU587)=0,"",Template!AU587)</f>
        <v/>
      </c>
    </row>
    <row r="588" spans="1:36" x14ac:dyDescent="0.35">
      <c r="A588" s="7" t="str">
        <f ca="1">Template!A588</f>
        <v/>
      </c>
      <c r="B588" s="181" t="str">
        <f ca="1">Template!B588</f>
        <v/>
      </c>
      <c r="C588" t="str">
        <f ca="1">Template!C588</f>
        <v/>
      </c>
      <c r="D588" t="str">
        <f ca="1">Template!E588</f>
        <v/>
      </c>
      <c r="E588" s="7" t="str">
        <f ca="1">Template!G588</f>
        <v/>
      </c>
      <c r="F588" s="7" t="str">
        <f ca="1">Template!H588</f>
        <v/>
      </c>
      <c r="G588" s="7" t="str">
        <f ca="1">Template!I588</f>
        <v/>
      </c>
      <c r="H588" s="7" t="str">
        <f ca="1">Template!J588</f>
        <v/>
      </c>
      <c r="I588" s="7" t="str">
        <f ca="1">Template!K588</f>
        <v/>
      </c>
      <c r="J588" s="7" t="str">
        <f ca="1">Template!L588</f>
        <v/>
      </c>
      <c r="K588" s="7" t="str">
        <f ca="1">Template!M588</f>
        <v/>
      </c>
      <c r="L588" s="7" t="str">
        <f ca="1">Template!N588</f>
        <v/>
      </c>
      <c r="M588" s="7" t="str">
        <f ca="1">Template!O588</f>
        <v/>
      </c>
      <c r="N588" s="7" t="str">
        <f ca="1">Template!P588</f>
        <v/>
      </c>
      <c r="O588" s="7" t="str">
        <f ca="1">Template!Q588</f>
        <v/>
      </c>
      <c r="P588" s="7" t="str">
        <f ca="1">Template!R588</f>
        <v/>
      </c>
      <c r="Q588" s="7" t="str">
        <f ca="1">Template!S588</f>
        <v/>
      </c>
      <c r="R588" s="7" t="str">
        <f ca="1">Template!T588</f>
        <v/>
      </c>
      <c r="S588" s="7" t="str">
        <f ca="1">Template!U588</f>
        <v/>
      </c>
      <c r="T588" s="7" t="str">
        <f ca="1">Template!V588</f>
        <v/>
      </c>
      <c r="U588" s="7" t="str">
        <f ca="1">Template!W588</f>
        <v/>
      </c>
      <c r="V588" s="7" t="str">
        <f ca="1">Template!X588</f>
        <v/>
      </c>
      <c r="W588" s="7" t="str">
        <f ca="1">Template!Y588</f>
        <v/>
      </c>
      <c r="X588" t="str">
        <f ca="1">Template!AD588</f>
        <v/>
      </c>
      <c r="Y588" s="7" t="str">
        <f>IF(LEN(Template!AF588)=0,"",Template!AF588)</f>
        <v/>
      </c>
      <c r="Z588" s="7" t="str">
        <f>IF(LEN(Template!AG588)=0,"",Template!AG588)</f>
        <v/>
      </c>
      <c r="AA588" s="7" t="str">
        <f>IF(LEN(Template!AH588)=0,"",Template!AH588)</f>
        <v/>
      </c>
      <c r="AB588" s="7" t="str">
        <f>IF(LEN(Template!AI588)=0,"",Template!AI588)</f>
        <v/>
      </c>
      <c r="AC588" s="7" t="str">
        <f>IF(LEN(Template!AJ588)=0,"",Template!AJ588)</f>
        <v/>
      </c>
      <c r="AD588" s="7" t="str">
        <f>IF(LEN(Template!AK588)=0,"",Template!AK588)</f>
        <v/>
      </c>
      <c r="AE588" s="7" t="str">
        <f>IF(LEN(Template!AL588)=0,"",Template!AL588)</f>
        <v/>
      </c>
      <c r="AF588" s="7" t="str">
        <f>IF(LEN(Template!AM588)=0,"",Template!AM588)</f>
        <v/>
      </c>
      <c r="AG588" s="7" t="str">
        <f>IF(LEN(Template!AN588)=0,"",Template!AN588)</f>
        <v/>
      </c>
      <c r="AH588" s="7" t="str">
        <f>IF(LEN(Template!AO588)=0,"",Template!AO588)</f>
        <v/>
      </c>
      <c r="AI588" t="str">
        <f>IF(LEN(Template!AS588)=0,"",Template!AS588)</f>
        <v/>
      </c>
      <c r="AJ588" t="str">
        <f>IF(LEN(Template!AU588)=0,"",Template!AU588)</f>
        <v/>
      </c>
    </row>
    <row r="589" spans="1:36" x14ac:dyDescent="0.35">
      <c r="A589" s="7" t="str">
        <f ca="1">Template!A589</f>
        <v/>
      </c>
      <c r="B589" s="181" t="str">
        <f ca="1">Template!B589</f>
        <v/>
      </c>
      <c r="C589" t="str">
        <f ca="1">Template!C589</f>
        <v/>
      </c>
      <c r="D589" t="str">
        <f ca="1">Template!E589</f>
        <v/>
      </c>
      <c r="E589" s="7" t="str">
        <f ca="1">Template!G589</f>
        <v/>
      </c>
      <c r="F589" s="7" t="str">
        <f ca="1">Template!H589</f>
        <v/>
      </c>
      <c r="G589" s="7" t="str">
        <f ca="1">Template!I589</f>
        <v/>
      </c>
      <c r="H589" s="7" t="str">
        <f ca="1">Template!J589</f>
        <v/>
      </c>
      <c r="I589" s="7" t="str">
        <f ca="1">Template!K589</f>
        <v/>
      </c>
      <c r="J589" s="7" t="str">
        <f ca="1">Template!L589</f>
        <v/>
      </c>
      <c r="K589" s="7" t="str">
        <f ca="1">Template!M589</f>
        <v/>
      </c>
      <c r="L589" s="7" t="str">
        <f ca="1">Template!N589</f>
        <v/>
      </c>
      <c r="M589" s="7" t="str">
        <f ca="1">Template!O589</f>
        <v/>
      </c>
      <c r="N589" s="7" t="str">
        <f ca="1">Template!P589</f>
        <v/>
      </c>
      <c r="O589" s="7" t="str">
        <f ca="1">Template!Q589</f>
        <v/>
      </c>
      <c r="P589" s="7" t="str">
        <f ca="1">Template!R589</f>
        <v/>
      </c>
      <c r="Q589" s="7" t="str">
        <f ca="1">Template!S589</f>
        <v/>
      </c>
      <c r="R589" s="7" t="str">
        <f ca="1">Template!T589</f>
        <v/>
      </c>
      <c r="S589" s="7" t="str">
        <f ca="1">Template!U589</f>
        <v/>
      </c>
      <c r="T589" s="7" t="str">
        <f ca="1">Template!V589</f>
        <v/>
      </c>
      <c r="U589" s="7" t="str">
        <f ca="1">Template!W589</f>
        <v/>
      </c>
      <c r="V589" s="7" t="str">
        <f ca="1">Template!X589</f>
        <v/>
      </c>
      <c r="W589" s="7" t="str">
        <f ca="1">Template!Y589</f>
        <v/>
      </c>
      <c r="X589" t="str">
        <f ca="1">Template!AD589</f>
        <v/>
      </c>
      <c r="Y589" s="7" t="str">
        <f>IF(LEN(Template!AF589)=0,"",Template!AF589)</f>
        <v/>
      </c>
      <c r="Z589" s="7" t="str">
        <f>IF(LEN(Template!AG589)=0,"",Template!AG589)</f>
        <v/>
      </c>
      <c r="AA589" s="7" t="str">
        <f>IF(LEN(Template!AH589)=0,"",Template!AH589)</f>
        <v/>
      </c>
      <c r="AB589" s="7" t="str">
        <f>IF(LEN(Template!AI589)=0,"",Template!AI589)</f>
        <v/>
      </c>
      <c r="AC589" s="7" t="str">
        <f>IF(LEN(Template!AJ589)=0,"",Template!AJ589)</f>
        <v/>
      </c>
      <c r="AD589" s="7" t="str">
        <f>IF(LEN(Template!AK589)=0,"",Template!AK589)</f>
        <v/>
      </c>
      <c r="AE589" s="7" t="str">
        <f>IF(LEN(Template!AL589)=0,"",Template!AL589)</f>
        <v/>
      </c>
      <c r="AF589" s="7" t="str">
        <f>IF(LEN(Template!AM589)=0,"",Template!AM589)</f>
        <v/>
      </c>
      <c r="AG589" s="7" t="str">
        <f>IF(LEN(Template!AN589)=0,"",Template!AN589)</f>
        <v/>
      </c>
      <c r="AH589" s="7" t="str">
        <f>IF(LEN(Template!AO589)=0,"",Template!AO589)</f>
        <v/>
      </c>
      <c r="AI589" t="str">
        <f>IF(LEN(Template!AS589)=0,"",Template!AS589)</f>
        <v/>
      </c>
      <c r="AJ589" t="str">
        <f>IF(LEN(Template!AU589)=0,"",Template!AU589)</f>
        <v/>
      </c>
    </row>
    <row r="590" spans="1:36" x14ac:dyDescent="0.35">
      <c r="A590" s="7" t="str">
        <f ca="1">Template!A590</f>
        <v/>
      </c>
      <c r="B590" s="181" t="str">
        <f ca="1">Template!B590</f>
        <v/>
      </c>
      <c r="C590" t="str">
        <f ca="1">Template!C590</f>
        <v/>
      </c>
      <c r="D590" t="str">
        <f ca="1">Template!E590</f>
        <v/>
      </c>
      <c r="E590" s="7" t="str">
        <f ca="1">Template!G590</f>
        <v/>
      </c>
      <c r="F590" s="7" t="str">
        <f ca="1">Template!H590</f>
        <v/>
      </c>
      <c r="G590" s="7" t="str">
        <f ca="1">Template!I590</f>
        <v/>
      </c>
      <c r="H590" s="7" t="str">
        <f ca="1">Template!J590</f>
        <v/>
      </c>
      <c r="I590" s="7" t="str">
        <f ca="1">Template!K590</f>
        <v/>
      </c>
      <c r="J590" s="7" t="str">
        <f ca="1">Template!L590</f>
        <v/>
      </c>
      <c r="K590" s="7" t="str">
        <f ca="1">Template!M590</f>
        <v/>
      </c>
      <c r="L590" s="7" t="str">
        <f ca="1">Template!N590</f>
        <v/>
      </c>
      <c r="M590" s="7" t="str">
        <f ca="1">Template!O590</f>
        <v/>
      </c>
      <c r="N590" s="7" t="str">
        <f ca="1">Template!P590</f>
        <v/>
      </c>
      <c r="O590" s="7" t="str">
        <f ca="1">Template!Q590</f>
        <v/>
      </c>
      <c r="P590" s="7" t="str">
        <f ca="1">Template!R590</f>
        <v/>
      </c>
      <c r="Q590" s="7" t="str">
        <f ca="1">Template!S590</f>
        <v/>
      </c>
      <c r="R590" s="7" t="str">
        <f ca="1">Template!T590</f>
        <v/>
      </c>
      <c r="S590" s="7" t="str">
        <f ca="1">Template!U590</f>
        <v/>
      </c>
      <c r="T590" s="7" t="str">
        <f ca="1">Template!V590</f>
        <v/>
      </c>
      <c r="U590" s="7" t="str">
        <f ca="1">Template!W590</f>
        <v/>
      </c>
      <c r="V590" s="7" t="str">
        <f ca="1">Template!X590</f>
        <v/>
      </c>
      <c r="W590" s="7" t="str">
        <f ca="1">Template!Y590</f>
        <v/>
      </c>
      <c r="X590" t="str">
        <f ca="1">Template!AD590</f>
        <v/>
      </c>
      <c r="Y590" s="7" t="str">
        <f>IF(LEN(Template!AF590)=0,"",Template!AF590)</f>
        <v/>
      </c>
      <c r="Z590" s="7" t="str">
        <f>IF(LEN(Template!AG590)=0,"",Template!AG590)</f>
        <v/>
      </c>
      <c r="AA590" s="7" t="str">
        <f>IF(LEN(Template!AH590)=0,"",Template!AH590)</f>
        <v/>
      </c>
      <c r="AB590" s="7" t="str">
        <f>IF(LEN(Template!AI590)=0,"",Template!AI590)</f>
        <v/>
      </c>
      <c r="AC590" s="7" t="str">
        <f>IF(LEN(Template!AJ590)=0,"",Template!AJ590)</f>
        <v/>
      </c>
      <c r="AD590" s="7" t="str">
        <f>IF(LEN(Template!AK590)=0,"",Template!AK590)</f>
        <v/>
      </c>
      <c r="AE590" s="7" t="str">
        <f>IF(LEN(Template!AL590)=0,"",Template!AL590)</f>
        <v/>
      </c>
      <c r="AF590" s="7" t="str">
        <f>IF(LEN(Template!AM590)=0,"",Template!AM590)</f>
        <v/>
      </c>
      <c r="AG590" s="7" t="str">
        <f>IF(LEN(Template!AN590)=0,"",Template!AN590)</f>
        <v/>
      </c>
      <c r="AH590" s="7" t="str">
        <f>IF(LEN(Template!AO590)=0,"",Template!AO590)</f>
        <v/>
      </c>
      <c r="AI590" t="str">
        <f>IF(LEN(Template!AS590)=0,"",Template!AS590)</f>
        <v/>
      </c>
      <c r="AJ590" t="str">
        <f>IF(LEN(Template!AU590)=0,"",Template!AU590)</f>
        <v/>
      </c>
    </row>
    <row r="591" spans="1:36" x14ac:dyDescent="0.35">
      <c r="A591" s="7" t="str">
        <f ca="1">Template!A591</f>
        <v/>
      </c>
      <c r="B591" s="181" t="str">
        <f ca="1">Template!B591</f>
        <v/>
      </c>
      <c r="C591" t="str">
        <f ca="1">Template!C591</f>
        <v/>
      </c>
      <c r="D591" t="str">
        <f ca="1">Template!E591</f>
        <v/>
      </c>
      <c r="E591" s="7" t="str">
        <f ca="1">Template!G591</f>
        <v/>
      </c>
      <c r="F591" s="7" t="str">
        <f ca="1">Template!H591</f>
        <v/>
      </c>
      <c r="G591" s="7" t="str">
        <f ca="1">Template!I591</f>
        <v/>
      </c>
      <c r="H591" s="7" t="str">
        <f ca="1">Template!J591</f>
        <v/>
      </c>
      <c r="I591" s="7" t="str">
        <f ca="1">Template!K591</f>
        <v/>
      </c>
      <c r="J591" s="7" t="str">
        <f ca="1">Template!L591</f>
        <v/>
      </c>
      <c r="K591" s="7" t="str">
        <f ca="1">Template!M591</f>
        <v/>
      </c>
      <c r="L591" s="7" t="str">
        <f ca="1">Template!N591</f>
        <v/>
      </c>
      <c r="M591" s="7" t="str">
        <f ca="1">Template!O591</f>
        <v/>
      </c>
      <c r="N591" s="7" t="str">
        <f ca="1">Template!P591</f>
        <v/>
      </c>
      <c r="O591" s="7" t="str">
        <f ca="1">Template!Q591</f>
        <v/>
      </c>
      <c r="P591" s="7" t="str">
        <f ca="1">Template!R591</f>
        <v/>
      </c>
      <c r="Q591" s="7" t="str">
        <f ca="1">Template!S591</f>
        <v/>
      </c>
      <c r="R591" s="7" t="str">
        <f ca="1">Template!T591</f>
        <v/>
      </c>
      <c r="S591" s="7" t="str">
        <f ca="1">Template!U591</f>
        <v/>
      </c>
      <c r="T591" s="7" t="str">
        <f ca="1">Template!V591</f>
        <v/>
      </c>
      <c r="U591" s="7" t="str">
        <f ca="1">Template!W591</f>
        <v/>
      </c>
      <c r="V591" s="7" t="str">
        <f ca="1">Template!X591</f>
        <v/>
      </c>
      <c r="W591" s="7" t="str">
        <f ca="1">Template!Y591</f>
        <v/>
      </c>
      <c r="X591" t="str">
        <f ca="1">Template!AD591</f>
        <v/>
      </c>
      <c r="Y591" s="7" t="str">
        <f>IF(LEN(Template!AF591)=0,"",Template!AF591)</f>
        <v/>
      </c>
      <c r="Z591" s="7" t="str">
        <f>IF(LEN(Template!AG591)=0,"",Template!AG591)</f>
        <v/>
      </c>
      <c r="AA591" s="7" t="str">
        <f>IF(LEN(Template!AH591)=0,"",Template!AH591)</f>
        <v/>
      </c>
      <c r="AB591" s="7" t="str">
        <f>IF(LEN(Template!AI591)=0,"",Template!AI591)</f>
        <v/>
      </c>
      <c r="AC591" s="7" t="str">
        <f>IF(LEN(Template!AJ591)=0,"",Template!AJ591)</f>
        <v/>
      </c>
      <c r="AD591" s="7" t="str">
        <f>IF(LEN(Template!AK591)=0,"",Template!AK591)</f>
        <v/>
      </c>
      <c r="AE591" s="7" t="str">
        <f>IF(LEN(Template!AL591)=0,"",Template!AL591)</f>
        <v/>
      </c>
      <c r="AF591" s="7" t="str">
        <f>IF(LEN(Template!AM591)=0,"",Template!AM591)</f>
        <v/>
      </c>
      <c r="AG591" s="7" t="str">
        <f>IF(LEN(Template!AN591)=0,"",Template!AN591)</f>
        <v/>
      </c>
      <c r="AH591" s="7" t="str">
        <f>IF(LEN(Template!AO591)=0,"",Template!AO591)</f>
        <v/>
      </c>
      <c r="AI591" t="str">
        <f>IF(LEN(Template!AS591)=0,"",Template!AS591)</f>
        <v/>
      </c>
      <c r="AJ591" t="str">
        <f>IF(LEN(Template!AU591)=0,"",Template!AU591)</f>
        <v/>
      </c>
    </row>
    <row r="592" spans="1:36" x14ac:dyDescent="0.35">
      <c r="A592" s="7" t="str">
        <f ca="1">Template!A592</f>
        <v/>
      </c>
      <c r="B592" s="181" t="str">
        <f ca="1">Template!B592</f>
        <v/>
      </c>
      <c r="C592" t="str">
        <f ca="1">Template!C592</f>
        <v/>
      </c>
      <c r="D592" t="str">
        <f ca="1">Template!E592</f>
        <v/>
      </c>
      <c r="E592" s="7" t="str">
        <f ca="1">Template!G592</f>
        <v/>
      </c>
      <c r="F592" s="7" t="str">
        <f ca="1">Template!H592</f>
        <v/>
      </c>
      <c r="G592" s="7" t="str">
        <f ca="1">Template!I592</f>
        <v/>
      </c>
      <c r="H592" s="7" t="str">
        <f ca="1">Template!J592</f>
        <v/>
      </c>
      <c r="I592" s="7" t="str">
        <f ca="1">Template!K592</f>
        <v/>
      </c>
      <c r="J592" s="7" t="str">
        <f ca="1">Template!L592</f>
        <v/>
      </c>
      <c r="K592" s="7" t="str">
        <f ca="1">Template!M592</f>
        <v/>
      </c>
      <c r="L592" s="7" t="str">
        <f ca="1">Template!N592</f>
        <v/>
      </c>
      <c r="M592" s="7" t="str">
        <f ca="1">Template!O592</f>
        <v/>
      </c>
      <c r="N592" s="7" t="str">
        <f ca="1">Template!P592</f>
        <v/>
      </c>
      <c r="O592" s="7" t="str">
        <f ca="1">Template!Q592</f>
        <v/>
      </c>
      <c r="P592" s="7" t="str">
        <f ca="1">Template!R592</f>
        <v/>
      </c>
      <c r="Q592" s="7" t="str">
        <f ca="1">Template!S592</f>
        <v/>
      </c>
      <c r="R592" s="7" t="str">
        <f ca="1">Template!T592</f>
        <v/>
      </c>
      <c r="S592" s="7" t="str">
        <f ca="1">Template!U592</f>
        <v/>
      </c>
      <c r="T592" s="7" t="str">
        <f ca="1">Template!V592</f>
        <v/>
      </c>
      <c r="U592" s="7" t="str">
        <f ca="1">Template!W592</f>
        <v/>
      </c>
      <c r="V592" s="7" t="str">
        <f ca="1">Template!X592</f>
        <v/>
      </c>
      <c r="W592" s="7" t="str">
        <f ca="1">Template!Y592</f>
        <v/>
      </c>
      <c r="X592" t="str">
        <f ca="1">Template!AD592</f>
        <v/>
      </c>
      <c r="Y592" s="7" t="str">
        <f>IF(LEN(Template!AF592)=0,"",Template!AF592)</f>
        <v/>
      </c>
      <c r="Z592" s="7" t="str">
        <f>IF(LEN(Template!AG592)=0,"",Template!AG592)</f>
        <v/>
      </c>
      <c r="AA592" s="7" t="str">
        <f>IF(LEN(Template!AH592)=0,"",Template!AH592)</f>
        <v/>
      </c>
      <c r="AB592" s="7" t="str">
        <f>IF(LEN(Template!AI592)=0,"",Template!AI592)</f>
        <v/>
      </c>
      <c r="AC592" s="7" t="str">
        <f>IF(LEN(Template!AJ592)=0,"",Template!AJ592)</f>
        <v/>
      </c>
      <c r="AD592" s="7" t="str">
        <f>IF(LEN(Template!AK592)=0,"",Template!AK592)</f>
        <v/>
      </c>
      <c r="AE592" s="7" t="str">
        <f>IF(LEN(Template!AL592)=0,"",Template!AL592)</f>
        <v/>
      </c>
      <c r="AF592" s="7" t="str">
        <f>IF(LEN(Template!AM592)=0,"",Template!AM592)</f>
        <v/>
      </c>
      <c r="AG592" s="7" t="str">
        <f>IF(LEN(Template!AN592)=0,"",Template!AN592)</f>
        <v/>
      </c>
      <c r="AH592" s="7" t="str">
        <f>IF(LEN(Template!AO592)=0,"",Template!AO592)</f>
        <v/>
      </c>
      <c r="AI592" t="str">
        <f>IF(LEN(Template!AS592)=0,"",Template!AS592)</f>
        <v/>
      </c>
      <c r="AJ592" t="str">
        <f>IF(LEN(Template!AU592)=0,"",Template!AU592)</f>
        <v/>
      </c>
    </row>
    <row r="593" spans="1:36" x14ac:dyDescent="0.35">
      <c r="A593" s="7" t="str">
        <f ca="1">Template!A593</f>
        <v/>
      </c>
      <c r="B593" s="181" t="str">
        <f ca="1">Template!B593</f>
        <v/>
      </c>
      <c r="C593" t="str">
        <f ca="1">Template!C593</f>
        <v/>
      </c>
      <c r="D593" t="str">
        <f ca="1">Template!E593</f>
        <v/>
      </c>
      <c r="E593" s="7" t="str">
        <f ca="1">Template!G593</f>
        <v/>
      </c>
      <c r="F593" s="7" t="str">
        <f ca="1">Template!H593</f>
        <v/>
      </c>
      <c r="G593" s="7" t="str">
        <f ca="1">Template!I593</f>
        <v/>
      </c>
      <c r="H593" s="7" t="str">
        <f ca="1">Template!J593</f>
        <v/>
      </c>
      <c r="I593" s="7" t="str">
        <f ca="1">Template!K593</f>
        <v/>
      </c>
      <c r="J593" s="7" t="str">
        <f ca="1">Template!L593</f>
        <v/>
      </c>
      <c r="K593" s="7" t="str">
        <f ca="1">Template!M593</f>
        <v/>
      </c>
      <c r="L593" s="7" t="str">
        <f ca="1">Template!N593</f>
        <v/>
      </c>
      <c r="M593" s="7" t="str">
        <f ca="1">Template!O593</f>
        <v/>
      </c>
      <c r="N593" s="7" t="str">
        <f ca="1">Template!P593</f>
        <v/>
      </c>
      <c r="O593" s="7" t="str">
        <f ca="1">Template!Q593</f>
        <v/>
      </c>
      <c r="P593" s="7" t="str">
        <f ca="1">Template!R593</f>
        <v/>
      </c>
      <c r="Q593" s="7" t="str">
        <f ca="1">Template!S593</f>
        <v/>
      </c>
      <c r="R593" s="7" t="str">
        <f ca="1">Template!T593</f>
        <v/>
      </c>
      <c r="S593" s="7" t="str">
        <f ca="1">Template!U593</f>
        <v/>
      </c>
      <c r="T593" s="7" t="str">
        <f ca="1">Template!V593</f>
        <v/>
      </c>
      <c r="U593" s="7" t="str">
        <f ca="1">Template!W593</f>
        <v/>
      </c>
      <c r="V593" s="7" t="str">
        <f ca="1">Template!X593</f>
        <v/>
      </c>
      <c r="W593" s="7" t="str">
        <f ca="1">Template!Y593</f>
        <v/>
      </c>
      <c r="X593" t="str">
        <f ca="1">Template!AD593</f>
        <v/>
      </c>
      <c r="Y593" s="7" t="str">
        <f>IF(LEN(Template!AF593)=0,"",Template!AF593)</f>
        <v/>
      </c>
      <c r="Z593" s="7" t="str">
        <f>IF(LEN(Template!AG593)=0,"",Template!AG593)</f>
        <v/>
      </c>
      <c r="AA593" s="7" t="str">
        <f>IF(LEN(Template!AH593)=0,"",Template!AH593)</f>
        <v/>
      </c>
      <c r="AB593" s="7" t="str">
        <f>IF(LEN(Template!AI593)=0,"",Template!AI593)</f>
        <v/>
      </c>
      <c r="AC593" s="7" t="str">
        <f>IF(LEN(Template!AJ593)=0,"",Template!AJ593)</f>
        <v/>
      </c>
      <c r="AD593" s="7" t="str">
        <f>IF(LEN(Template!AK593)=0,"",Template!AK593)</f>
        <v/>
      </c>
      <c r="AE593" s="7" t="str">
        <f>IF(LEN(Template!AL593)=0,"",Template!AL593)</f>
        <v/>
      </c>
      <c r="AF593" s="7" t="str">
        <f>IF(LEN(Template!AM593)=0,"",Template!AM593)</f>
        <v/>
      </c>
      <c r="AG593" s="7" t="str">
        <f>IF(LEN(Template!AN593)=0,"",Template!AN593)</f>
        <v/>
      </c>
      <c r="AH593" s="7" t="str">
        <f>IF(LEN(Template!AO593)=0,"",Template!AO593)</f>
        <v/>
      </c>
      <c r="AI593" t="str">
        <f>IF(LEN(Template!AS593)=0,"",Template!AS593)</f>
        <v/>
      </c>
      <c r="AJ593" t="str">
        <f>IF(LEN(Template!AU593)=0,"",Template!AU593)</f>
        <v/>
      </c>
    </row>
    <row r="594" spans="1:36" x14ac:dyDescent="0.35">
      <c r="A594" s="7" t="str">
        <f ca="1">Template!A594</f>
        <v/>
      </c>
      <c r="B594" s="181" t="str">
        <f ca="1">Template!B594</f>
        <v/>
      </c>
      <c r="C594" t="str">
        <f ca="1">Template!C594</f>
        <v/>
      </c>
      <c r="D594" t="str">
        <f ca="1">Template!E594</f>
        <v/>
      </c>
      <c r="E594" s="7" t="str">
        <f ca="1">Template!G594</f>
        <v/>
      </c>
      <c r="F594" s="7" t="str">
        <f ca="1">Template!H594</f>
        <v/>
      </c>
      <c r="G594" s="7" t="str">
        <f ca="1">Template!I594</f>
        <v/>
      </c>
      <c r="H594" s="7" t="str">
        <f ca="1">Template!J594</f>
        <v/>
      </c>
      <c r="I594" s="7" t="str">
        <f ca="1">Template!K594</f>
        <v/>
      </c>
      <c r="J594" s="7" t="str">
        <f ca="1">Template!L594</f>
        <v/>
      </c>
      <c r="K594" s="7" t="str">
        <f ca="1">Template!M594</f>
        <v/>
      </c>
      <c r="L594" s="7" t="str">
        <f ca="1">Template!N594</f>
        <v/>
      </c>
      <c r="M594" s="7" t="str">
        <f ca="1">Template!O594</f>
        <v/>
      </c>
      <c r="N594" s="7" t="str">
        <f ca="1">Template!P594</f>
        <v/>
      </c>
      <c r="O594" s="7" t="str">
        <f ca="1">Template!Q594</f>
        <v/>
      </c>
      <c r="P594" s="7" t="str">
        <f ca="1">Template!R594</f>
        <v/>
      </c>
      <c r="Q594" s="7" t="str">
        <f ca="1">Template!S594</f>
        <v/>
      </c>
      <c r="R594" s="7" t="str">
        <f ca="1">Template!T594</f>
        <v/>
      </c>
      <c r="S594" s="7" t="str">
        <f ca="1">Template!U594</f>
        <v/>
      </c>
      <c r="T594" s="7" t="str">
        <f ca="1">Template!V594</f>
        <v/>
      </c>
      <c r="U594" s="7" t="str">
        <f ca="1">Template!W594</f>
        <v/>
      </c>
      <c r="V594" s="7" t="str">
        <f ca="1">Template!X594</f>
        <v/>
      </c>
      <c r="W594" s="7" t="str">
        <f ca="1">Template!Y594</f>
        <v/>
      </c>
      <c r="X594" t="str">
        <f ca="1">Template!AD594</f>
        <v/>
      </c>
      <c r="Y594" s="7" t="str">
        <f>IF(LEN(Template!AF594)=0,"",Template!AF594)</f>
        <v/>
      </c>
      <c r="Z594" s="7" t="str">
        <f>IF(LEN(Template!AG594)=0,"",Template!AG594)</f>
        <v/>
      </c>
      <c r="AA594" s="7" t="str">
        <f>IF(LEN(Template!AH594)=0,"",Template!AH594)</f>
        <v/>
      </c>
      <c r="AB594" s="7" t="str">
        <f>IF(LEN(Template!AI594)=0,"",Template!AI594)</f>
        <v/>
      </c>
      <c r="AC594" s="7" t="str">
        <f>IF(LEN(Template!AJ594)=0,"",Template!AJ594)</f>
        <v/>
      </c>
      <c r="AD594" s="7" t="str">
        <f>IF(LEN(Template!AK594)=0,"",Template!AK594)</f>
        <v/>
      </c>
      <c r="AE594" s="7" t="str">
        <f>IF(LEN(Template!AL594)=0,"",Template!AL594)</f>
        <v/>
      </c>
      <c r="AF594" s="7" t="str">
        <f>IF(LEN(Template!AM594)=0,"",Template!AM594)</f>
        <v/>
      </c>
      <c r="AG594" s="7" t="str">
        <f>IF(LEN(Template!AN594)=0,"",Template!AN594)</f>
        <v/>
      </c>
      <c r="AH594" s="7" t="str">
        <f>IF(LEN(Template!AO594)=0,"",Template!AO594)</f>
        <v/>
      </c>
      <c r="AI594" t="str">
        <f>IF(LEN(Template!AS594)=0,"",Template!AS594)</f>
        <v/>
      </c>
      <c r="AJ594" t="str">
        <f>IF(LEN(Template!AU594)=0,"",Template!AU594)</f>
        <v/>
      </c>
    </row>
    <row r="595" spans="1:36" x14ac:dyDescent="0.35">
      <c r="A595" s="7" t="str">
        <f ca="1">Template!A595</f>
        <v/>
      </c>
      <c r="B595" s="181" t="str">
        <f ca="1">Template!B595</f>
        <v/>
      </c>
      <c r="C595" t="str">
        <f ca="1">Template!C595</f>
        <v/>
      </c>
      <c r="D595" t="str">
        <f ca="1">Template!E595</f>
        <v/>
      </c>
      <c r="E595" s="7" t="str">
        <f ca="1">Template!G595</f>
        <v/>
      </c>
      <c r="F595" s="7" t="str">
        <f ca="1">Template!H595</f>
        <v/>
      </c>
      <c r="G595" s="7" t="str">
        <f ca="1">Template!I595</f>
        <v/>
      </c>
      <c r="H595" s="7" t="str">
        <f ca="1">Template!J595</f>
        <v/>
      </c>
      <c r="I595" s="7" t="str">
        <f ca="1">Template!K595</f>
        <v/>
      </c>
      <c r="J595" s="7" t="str">
        <f ca="1">Template!L595</f>
        <v/>
      </c>
      <c r="K595" s="7" t="str">
        <f ca="1">Template!M595</f>
        <v/>
      </c>
      <c r="L595" s="7" t="str">
        <f ca="1">Template!N595</f>
        <v/>
      </c>
      <c r="M595" s="7" t="str">
        <f ca="1">Template!O595</f>
        <v/>
      </c>
      <c r="N595" s="7" t="str">
        <f ca="1">Template!P595</f>
        <v/>
      </c>
      <c r="O595" s="7" t="str">
        <f ca="1">Template!Q595</f>
        <v/>
      </c>
      <c r="P595" s="7" t="str">
        <f ca="1">Template!R595</f>
        <v/>
      </c>
      <c r="Q595" s="7" t="str">
        <f ca="1">Template!S595</f>
        <v/>
      </c>
      <c r="R595" s="7" t="str">
        <f ca="1">Template!T595</f>
        <v/>
      </c>
      <c r="S595" s="7" t="str">
        <f ca="1">Template!U595</f>
        <v/>
      </c>
      <c r="T595" s="7" t="str">
        <f ca="1">Template!V595</f>
        <v/>
      </c>
      <c r="U595" s="7" t="str">
        <f ca="1">Template!W595</f>
        <v/>
      </c>
      <c r="V595" s="7" t="str">
        <f ca="1">Template!X595</f>
        <v/>
      </c>
      <c r="W595" s="7" t="str">
        <f ca="1">Template!Y595</f>
        <v/>
      </c>
      <c r="X595" t="str">
        <f ca="1">Template!AD595</f>
        <v/>
      </c>
      <c r="Y595" s="7" t="str">
        <f>IF(LEN(Template!AF595)=0,"",Template!AF595)</f>
        <v/>
      </c>
      <c r="Z595" s="7" t="str">
        <f>IF(LEN(Template!AG595)=0,"",Template!AG595)</f>
        <v/>
      </c>
      <c r="AA595" s="7" t="str">
        <f>IF(LEN(Template!AH595)=0,"",Template!AH595)</f>
        <v/>
      </c>
      <c r="AB595" s="7" t="str">
        <f>IF(LEN(Template!AI595)=0,"",Template!AI595)</f>
        <v/>
      </c>
      <c r="AC595" s="7" t="str">
        <f>IF(LEN(Template!AJ595)=0,"",Template!AJ595)</f>
        <v/>
      </c>
      <c r="AD595" s="7" t="str">
        <f>IF(LEN(Template!AK595)=0,"",Template!AK595)</f>
        <v/>
      </c>
      <c r="AE595" s="7" t="str">
        <f>IF(LEN(Template!AL595)=0,"",Template!AL595)</f>
        <v/>
      </c>
      <c r="AF595" s="7" t="str">
        <f>IF(LEN(Template!AM595)=0,"",Template!AM595)</f>
        <v/>
      </c>
      <c r="AG595" s="7" t="str">
        <f>IF(LEN(Template!AN595)=0,"",Template!AN595)</f>
        <v/>
      </c>
      <c r="AH595" s="7" t="str">
        <f>IF(LEN(Template!AO595)=0,"",Template!AO595)</f>
        <v/>
      </c>
      <c r="AI595" t="str">
        <f>IF(LEN(Template!AS595)=0,"",Template!AS595)</f>
        <v/>
      </c>
      <c r="AJ595" t="str">
        <f>IF(LEN(Template!AU595)=0,"",Template!AU595)</f>
        <v/>
      </c>
    </row>
    <row r="596" spans="1:36" x14ac:dyDescent="0.35">
      <c r="A596" s="7" t="str">
        <f ca="1">Template!A596</f>
        <v/>
      </c>
      <c r="B596" s="181" t="str">
        <f ca="1">Template!B596</f>
        <v/>
      </c>
      <c r="C596" t="str">
        <f ca="1">Template!C596</f>
        <v/>
      </c>
      <c r="D596" t="str">
        <f ca="1">Template!E596</f>
        <v/>
      </c>
      <c r="E596" s="7" t="str">
        <f ca="1">Template!G596</f>
        <v/>
      </c>
      <c r="F596" s="7" t="str">
        <f ca="1">Template!H596</f>
        <v/>
      </c>
      <c r="G596" s="7" t="str">
        <f ca="1">Template!I596</f>
        <v/>
      </c>
      <c r="H596" s="7" t="str">
        <f ca="1">Template!J596</f>
        <v/>
      </c>
      <c r="I596" s="7" t="str">
        <f ca="1">Template!K596</f>
        <v/>
      </c>
      <c r="J596" s="7" t="str">
        <f ca="1">Template!L596</f>
        <v/>
      </c>
      <c r="K596" s="7" t="str">
        <f ca="1">Template!M596</f>
        <v/>
      </c>
      <c r="L596" s="7" t="str">
        <f ca="1">Template!N596</f>
        <v/>
      </c>
      <c r="M596" s="7" t="str">
        <f ca="1">Template!O596</f>
        <v/>
      </c>
      <c r="N596" s="7" t="str">
        <f ca="1">Template!P596</f>
        <v/>
      </c>
      <c r="O596" s="7" t="str">
        <f ca="1">Template!Q596</f>
        <v/>
      </c>
      <c r="P596" s="7" t="str">
        <f ca="1">Template!R596</f>
        <v/>
      </c>
      <c r="Q596" s="7" t="str">
        <f ca="1">Template!S596</f>
        <v/>
      </c>
      <c r="R596" s="7" t="str">
        <f ca="1">Template!T596</f>
        <v/>
      </c>
      <c r="S596" s="7" t="str">
        <f ca="1">Template!U596</f>
        <v/>
      </c>
      <c r="T596" s="7" t="str">
        <f ca="1">Template!V596</f>
        <v/>
      </c>
      <c r="U596" s="7" t="str">
        <f ca="1">Template!W596</f>
        <v/>
      </c>
      <c r="V596" s="7" t="str">
        <f ca="1">Template!X596</f>
        <v/>
      </c>
      <c r="W596" s="7" t="str">
        <f ca="1">Template!Y596</f>
        <v/>
      </c>
      <c r="X596" t="str">
        <f ca="1">Template!AD596</f>
        <v/>
      </c>
      <c r="Y596" s="7" t="str">
        <f>IF(LEN(Template!AF596)=0,"",Template!AF596)</f>
        <v/>
      </c>
      <c r="Z596" s="7" t="str">
        <f>IF(LEN(Template!AG596)=0,"",Template!AG596)</f>
        <v/>
      </c>
      <c r="AA596" s="7" t="str">
        <f>IF(LEN(Template!AH596)=0,"",Template!AH596)</f>
        <v/>
      </c>
      <c r="AB596" s="7" t="str">
        <f>IF(LEN(Template!AI596)=0,"",Template!AI596)</f>
        <v/>
      </c>
      <c r="AC596" s="7" t="str">
        <f>IF(LEN(Template!AJ596)=0,"",Template!AJ596)</f>
        <v/>
      </c>
      <c r="AD596" s="7" t="str">
        <f>IF(LEN(Template!AK596)=0,"",Template!AK596)</f>
        <v/>
      </c>
      <c r="AE596" s="7" t="str">
        <f>IF(LEN(Template!AL596)=0,"",Template!AL596)</f>
        <v/>
      </c>
      <c r="AF596" s="7" t="str">
        <f>IF(LEN(Template!AM596)=0,"",Template!AM596)</f>
        <v/>
      </c>
      <c r="AG596" s="7" t="str">
        <f>IF(LEN(Template!AN596)=0,"",Template!AN596)</f>
        <v/>
      </c>
      <c r="AH596" s="7" t="str">
        <f>IF(LEN(Template!AO596)=0,"",Template!AO596)</f>
        <v/>
      </c>
      <c r="AI596" t="str">
        <f>IF(LEN(Template!AS596)=0,"",Template!AS596)</f>
        <v/>
      </c>
      <c r="AJ596" t="str">
        <f>IF(LEN(Template!AU596)=0,"",Template!AU596)</f>
        <v/>
      </c>
    </row>
    <row r="597" spans="1:36" x14ac:dyDescent="0.35">
      <c r="A597" s="7" t="str">
        <f ca="1">Template!A597</f>
        <v/>
      </c>
      <c r="B597" s="181" t="str">
        <f ca="1">Template!B597</f>
        <v/>
      </c>
      <c r="C597" t="str">
        <f ca="1">Template!C597</f>
        <v/>
      </c>
      <c r="D597" t="str">
        <f ca="1">Template!E597</f>
        <v/>
      </c>
      <c r="E597" s="7" t="str">
        <f ca="1">Template!G597</f>
        <v/>
      </c>
      <c r="F597" s="7" t="str">
        <f ca="1">Template!H597</f>
        <v/>
      </c>
      <c r="G597" s="7" t="str">
        <f ca="1">Template!I597</f>
        <v/>
      </c>
      <c r="H597" s="7" t="str">
        <f ca="1">Template!J597</f>
        <v/>
      </c>
      <c r="I597" s="7" t="str">
        <f ca="1">Template!K597</f>
        <v/>
      </c>
      <c r="J597" s="7" t="str">
        <f ca="1">Template!L597</f>
        <v/>
      </c>
      <c r="K597" s="7" t="str">
        <f ca="1">Template!M597</f>
        <v/>
      </c>
      <c r="L597" s="7" t="str">
        <f ca="1">Template!N597</f>
        <v/>
      </c>
      <c r="M597" s="7" t="str">
        <f ca="1">Template!O597</f>
        <v/>
      </c>
      <c r="N597" s="7" t="str">
        <f ca="1">Template!P597</f>
        <v/>
      </c>
      <c r="O597" s="7" t="str">
        <f ca="1">Template!Q597</f>
        <v/>
      </c>
      <c r="P597" s="7" t="str">
        <f ca="1">Template!R597</f>
        <v/>
      </c>
      <c r="Q597" s="7" t="str">
        <f ca="1">Template!S597</f>
        <v/>
      </c>
      <c r="R597" s="7" t="str">
        <f ca="1">Template!T597</f>
        <v/>
      </c>
      <c r="S597" s="7" t="str">
        <f ca="1">Template!U597</f>
        <v/>
      </c>
      <c r="T597" s="7" t="str">
        <f ca="1">Template!V597</f>
        <v/>
      </c>
      <c r="U597" s="7" t="str">
        <f ca="1">Template!W597</f>
        <v/>
      </c>
      <c r="V597" s="7" t="str">
        <f ca="1">Template!X597</f>
        <v/>
      </c>
      <c r="W597" s="7" t="str">
        <f ca="1">Template!Y597</f>
        <v/>
      </c>
      <c r="X597" t="str">
        <f ca="1">Template!AD597</f>
        <v/>
      </c>
      <c r="Y597" s="7" t="str">
        <f>IF(LEN(Template!AF597)=0,"",Template!AF597)</f>
        <v/>
      </c>
      <c r="Z597" s="7" t="str">
        <f>IF(LEN(Template!AG597)=0,"",Template!AG597)</f>
        <v/>
      </c>
      <c r="AA597" s="7" t="str">
        <f>IF(LEN(Template!AH597)=0,"",Template!AH597)</f>
        <v/>
      </c>
      <c r="AB597" s="7" t="str">
        <f>IF(LEN(Template!AI597)=0,"",Template!AI597)</f>
        <v/>
      </c>
      <c r="AC597" s="7" t="str">
        <f>IF(LEN(Template!AJ597)=0,"",Template!AJ597)</f>
        <v/>
      </c>
      <c r="AD597" s="7" t="str">
        <f>IF(LEN(Template!AK597)=0,"",Template!AK597)</f>
        <v/>
      </c>
      <c r="AE597" s="7" t="str">
        <f>IF(LEN(Template!AL597)=0,"",Template!AL597)</f>
        <v/>
      </c>
      <c r="AF597" s="7" t="str">
        <f>IF(LEN(Template!AM597)=0,"",Template!AM597)</f>
        <v/>
      </c>
      <c r="AG597" s="7" t="str">
        <f>IF(LEN(Template!AN597)=0,"",Template!AN597)</f>
        <v/>
      </c>
      <c r="AH597" s="7" t="str">
        <f>IF(LEN(Template!AO597)=0,"",Template!AO597)</f>
        <v/>
      </c>
      <c r="AI597" t="str">
        <f>IF(LEN(Template!AS597)=0,"",Template!AS597)</f>
        <v/>
      </c>
      <c r="AJ597" t="str">
        <f>IF(LEN(Template!AU597)=0,"",Template!AU597)</f>
        <v/>
      </c>
    </row>
    <row r="598" spans="1:36" x14ac:dyDescent="0.35">
      <c r="A598" s="7" t="str">
        <f ca="1">Template!A598</f>
        <v/>
      </c>
      <c r="B598" s="181" t="str">
        <f ca="1">Template!B598</f>
        <v/>
      </c>
      <c r="C598" t="str">
        <f ca="1">Template!C598</f>
        <v/>
      </c>
      <c r="D598" t="str">
        <f ca="1">Template!E598</f>
        <v/>
      </c>
      <c r="E598" s="7" t="str">
        <f ca="1">Template!G598</f>
        <v/>
      </c>
      <c r="F598" s="7" t="str">
        <f ca="1">Template!H598</f>
        <v/>
      </c>
      <c r="G598" s="7" t="str">
        <f ca="1">Template!I598</f>
        <v/>
      </c>
      <c r="H598" s="7" t="str">
        <f ca="1">Template!J598</f>
        <v/>
      </c>
      <c r="I598" s="7" t="str">
        <f ca="1">Template!K598</f>
        <v/>
      </c>
      <c r="J598" s="7" t="str">
        <f ca="1">Template!L598</f>
        <v/>
      </c>
      <c r="K598" s="7" t="str">
        <f ca="1">Template!M598</f>
        <v/>
      </c>
      <c r="L598" s="7" t="str">
        <f ca="1">Template!N598</f>
        <v/>
      </c>
      <c r="M598" s="7" t="str">
        <f ca="1">Template!O598</f>
        <v/>
      </c>
      <c r="N598" s="7" t="str">
        <f ca="1">Template!P598</f>
        <v/>
      </c>
      <c r="O598" s="7" t="str">
        <f ca="1">Template!Q598</f>
        <v/>
      </c>
      <c r="P598" s="7" t="str">
        <f ca="1">Template!R598</f>
        <v/>
      </c>
      <c r="Q598" s="7" t="str">
        <f ca="1">Template!S598</f>
        <v/>
      </c>
      <c r="R598" s="7" t="str">
        <f ca="1">Template!T598</f>
        <v/>
      </c>
      <c r="S598" s="7" t="str">
        <f ca="1">Template!U598</f>
        <v/>
      </c>
      <c r="T598" s="7" t="str">
        <f ca="1">Template!V598</f>
        <v/>
      </c>
      <c r="U598" s="7" t="str">
        <f ca="1">Template!W598</f>
        <v/>
      </c>
      <c r="V598" s="7" t="str">
        <f ca="1">Template!X598</f>
        <v/>
      </c>
      <c r="W598" s="7" t="str">
        <f ca="1">Template!Y598</f>
        <v/>
      </c>
      <c r="X598" t="str">
        <f ca="1">Template!AD598</f>
        <v/>
      </c>
      <c r="Y598" s="7" t="str">
        <f>IF(LEN(Template!AF598)=0,"",Template!AF598)</f>
        <v/>
      </c>
      <c r="Z598" s="7" t="str">
        <f>IF(LEN(Template!AG598)=0,"",Template!AG598)</f>
        <v/>
      </c>
      <c r="AA598" s="7" t="str">
        <f>IF(LEN(Template!AH598)=0,"",Template!AH598)</f>
        <v/>
      </c>
      <c r="AB598" s="7" t="str">
        <f>IF(LEN(Template!AI598)=0,"",Template!AI598)</f>
        <v/>
      </c>
      <c r="AC598" s="7" t="str">
        <f>IF(LEN(Template!AJ598)=0,"",Template!AJ598)</f>
        <v/>
      </c>
      <c r="AD598" s="7" t="str">
        <f>IF(LEN(Template!AK598)=0,"",Template!AK598)</f>
        <v/>
      </c>
      <c r="AE598" s="7" t="str">
        <f>IF(LEN(Template!AL598)=0,"",Template!AL598)</f>
        <v/>
      </c>
      <c r="AF598" s="7" t="str">
        <f>IF(LEN(Template!AM598)=0,"",Template!AM598)</f>
        <v/>
      </c>
      <c r="AG598" s="7" t="str">
        <f>IF(LEN(Template!AN598)=0,"",Template!AN598)</f>
        <v/>
      </c>
      <c r="AH598" s="7" t="str">
        <f>IF(LEN(Template!AO598)=0,"",Template!AO598)</f>
        <v/>
      </c>
      <c r="AI598" t="str">
        <f>IF(LEN(Template!AS598)=0,"",Template!AS598)</f>
        <v/>
      </c>
      <c r="AJ598" t="str">
        <f>IF(LEN(Template!AU598)=0,"",Template!AU598)</f>
        <v/>
      </c>
    </row>
    <row r="599" spans="1:36" x14ac:dyDescent="0.35">
      <c r="A599" s="7" t="str">
        <f ca="1">Template!A599</f>
        <v/>
      </c>
      <c r="B599" s="181" t="str">
        <f ca="1">Template!B599</f>
        <v/>
      </c>
      <c r="C599" t="str">
        <f ca="1">Template!C599</f>
        <v/>
      </c>
      <c r="D599" t="str">
        <f ca="1">Template!E599</f>
        <v/>
      </c>
      <c r="E599" s="7" t="str">
        <f ca="1">Template!G599</f>
        <v/>
      </c>
      <c r="F599" s="7" t="str">
        <f ca="1">Template!H599</f>
        <v/>
      </c>
      <c r="G599" s="7" t="str">
        <f ca="1">Template!I599</f>
        <v/>
      </c>
      <c r="H599" s="7" t="str">
        <f ca="1">Template!J599</f>
        <v/>
      </c>
      <c r="I599" s="7" t="str">
        <f ca="1">Template!K599</f>
        <v/>
      </c>
      <c r="J599" s="7" t="str">
        <f ca="1">Template!L599</f>
        <v/>
      </c>
      <c r="K599" s="7" t="str">
        <f ca="1">Template!M599</f>
        <v/>
      </c>
      <c r="L599" s="7" t="str">
        <f ca="1">Template!N599</f>
        <v/>
      </c>
      <c r="M599" s="7" t="str">
        <f ca="1">Template!O599</f>
        <v/>
      </c>
      <c r="N599" s="7" t="str">
        <f ca="1">Template!P599</f>
        <v/>
      </c>
      <c r="O599" s="7" t="str">
        <f ca="1">Template!Q599</f>
        <v/>
      </c>
      <c r="P599" s="7" t="str">
        <f ca="1">Template!R599</f>
        <v/>
      </c>
      <c r="Q599" s="7" t="str">
        <f ca="1">Template!S599</f>
        <v/>
      </c>
      <c r="R599" s="7" t="str">
        <f ca="1">Template!T599</f>
        <v/>
      </c>
      <c r="S599" s="7" t="str">
        <f ca="1">Template!U599</f>
        <v/>
      </c>
      <c r="T599" s="7" t="str">
        <f ca="1">Template!V599</f>
        <v/>
      </c>
      <c r="U599" s="7" t="str">
        <f ca="1">Template!W599</f>
        <v/>
      </c>
      <c r="V599" s="7" t="str">
        <f ca="1">Template!X599</f>
        <v/>
      </c>
      <c r="W599" s="7" t="str">
        <f ca="1">Template!Y599</f>
        <v/>
      </c>
      <c r="X599" t="str">
        <f ca="1">Template!AD599</f>
        <v/>
      </c>
      <c r="Y599" s="7" t="str">
        <f>IF(LEN(Template!AF599)=0,"",Template!AF599)</f>
        <v/>
      </c>
      <c r="Z599" s="7" t="str">
        <f>IF(LEN(Template!AG599)=0,"",Template!AG599)</f>
        <v/>
      </c>
      <c r="AA599" s="7" t="str">
        <f>IF(LEN(Template!AH599)=0,"",Template!AH599)</f>
        <v/>
      </c>
      <c r="AB599" s="7" t="str">
        <f>IF(LEN(Template!AI599)=0,"",Template!AI599)</f>
        <v/>
      </c>
      <c r="AC599" s="7" t="str">
        <f>IF(LEN(Template!AJ599)=0,"",Template!AJ599)</f>
        <v/>
      </c>
      <c r="AD599" s="7" t="str">
        <f>IF(LEN(Template!AK599)=0,"",Template!AK599)</f>
        <v/>
      </c>
      <c r="AE599" s="7" t="str">
        <f>IF(LEN(Template!AL599)=0,"",Template!AL599)</f>
        <v/>
      </c>
      <c r="AF599" s="7" t="str">
        <f>IF(LEN(Template!AM599)=0,"",Template!AM599)</f>
        <v/>
      </c>
      <c r="AG599" s="7" t="str">
        <f>IF(LEN(Template!AN599)=0,"",Template!AN599)</f>
        <v/>
      </c>
      <c r="AH599" s="7" t="str">
        <f>IF(LEN(Template!AO599)=0,"",Template!AO599)</f>
        <v/>
      </c>
      <c r="AI599" t="str">
        <f>IF(LEN(Template!AS599)=0,"",Template!AS599)</f>
        <v/>
      </c>
      <c r="AJ599" t="str">
        <f>IF(LEN(Template!AU599)=0,"",Template!AU599)</f>
        <v/>
      </c>
    </row>
    <row r="600" spans="1:36" x14ac:dyDescent="0.35">
      <c r="A600" s="7" t="str">
        <f ca="1">Template!A600</f>
        <v/>
      </c>
      <c r="B600" s="181" t="str">
        <f ca="1">Template!B600</f>
        <v/>
      </c>
      <c r="C600" t="str">
        <f ca="1">Template!C600</f>
        <v/>
      </c>
      <c r="D600" t="str">
        <f ca="1">Template!E600</f>
        <v/>
      </c>
      <c r="E600" s="7" t="str">
        <f ca="1">Template!G600</f>
        <v/>
      </c>
      <c r="F600" s="7" t="str">
        <f ca="1">Template!H600</f>
        <v/>
      </c>
      <c r="G600" s="7" t="str">
        <f ca="1">Template!I600</f>
        <v/>
      </c>
      <c r="H600" s="7" t="str">
        <f ca="1">Template!J600</f>
        <v/>
      </c>
      <c r="I600" s="7" t="str">
        <f ca="1">Template!K600</f>
        <v/>
      </c>
      <c r="J600" s="7" t="str">
        <f ca="1">Template!L600</f>
        <v/>
      </c>
      <c r="K600" s="7" t="str">
        <f ca="1">Template!M600</f>
        <v/>
      </c>
      <c r="L600" s="7" t="str">
        <f ca="1">Template!N600</f>
        <v/>
      </c>
      <c r="M600" s="7" t="str">
        <f ca="1">Template!O600</f>
        <v/>
      </c>
      <c r="N600" s="7" t="str">
        <f ca="1">Template!P600</f>
        <v/>
      </c>
      <c r="O600" s="7" t="str">
        <f ca="1">Template!Q600</f>
        <v/>
      </c>
      <c r="P600" s="7" t="str">
        <f ca="1">Template!R600</f>
        <v/>
      </c>
      <c r="Q600" s="7" t="str">
        <f ca="1">Template!S600</f>
        <v/>
      </c>
      <c r="R600" s="7" t="str">
        <f ca="1">Template!T600</f>
        <v/>
      </c>
      <c r="S600" s="7" t="str">
        <f ca="1">Template!U600</f>
        <v/>
      </c>
      <c r="T600" s="7" t="str">
        <f ca="1">Template!V600</f>
        <v/>
      </c>
      <c r="U600" s="7" t="str">
        <f ca="1">Template!W600</f>
        <v/>
      </c>
      <c r="V600" s="7" t="str">
        <f ca="1">Template!X600</f>
        <v/>
      </c>
      <c r="W600" s="7" t="str">
        <f ca="1">Template!Y600</f>
        <v/>
      </c>
      <c r="X600" t="str">
        <f ca="1">Template!AD600</f>
        <v/>
      </c>
      <c r="Y600" s="7" t="str">
        <f>IF(LEN(Template!AF600)=0,"",Template!AF600)</f>
        <v/>
      </c>
      <c r="Z600" s="7" t="str">
        <f>IF(LEN(Template!AG600)=0,"",Template!AG600)</f>
        <v/>
      </c>
      <c r="AA600" s="7" t="str">
        <f>IF(LEN(Template!AH600)=0,"",Template!AH600)</f>
        <v/>
      </c>
      <c r="AB600" s="7" t="str">
        <f>IF(LEN(Template!AI600)=0,"",Template!AI600)</f>
        <v/>
      </c>
      <c r="AC600" s="7" t="str">
        <f>IF(LEN(Template!AJ600)=0,"",Template!AJ600)</f>
        <v/>
      </c>
      <c r="AD600" s="7" t="str">
        <f>IF(LEN(Template!AK600)=0,"",Template!AK600)</f>
        <v/>
      </c>
      <c r="AE600" s="7" t="str">
        <f>IF(LEN(Template!AL600)=0,"",Template!AL600)</f>
        <v/>
      </c>
      <c r="AF600" s="7" t="str">
        <f>IF(LEN(Template!AM600)=0,"",Template!AM600)</f>
        <v/>
      </c>
      <c r="AG600" s="7" t="str">
        <f>IF(LEN(Template!AN600)=0,"",Template!AN600)</f>
        <v/>
      </c>
      <c r="AH600" s="7" t="str">
        <f>IF(LEN(Template!AO600)=0,"",Template!AO600)</f>
        <v/>
      </c>
      <c r="AI600" t="str">
        <f>IF(LEN(Template!AS600)=0,"",Template!AS600)</f>
        <v/>
      </c>
      <c r="AJ600" t="str">
        <f>IF(LEN(Template!AU600)=0,"",Template!AU600)</f>
        <v/>
      </c>
    </row>
    <row r="601" spans="1:36" x14ac:dyDescent="0.35">
      <c r="A601" s="7" t="str">
        <f ca="1">Template!A601</f>
        <v/>
      </c>
      <c r="B601" s="181" t="str">
        <f ca="1">Template!B601</f>
        <v/>
      </c>
      <c r="C601" t="str">
        <f ca="1">Template!C601</f>
        <v/>
      </c>
      <c r="D601" t="str">
        <f ca="1">Template!E601</f>
        <v/>
      </c>
      <c r="E601" s="7" t="str">
        <f ca="1">Template!G601</f>
        <v/>
      </c>
      <c r="F601" s="7" t="str">
        <f ca="1">Template!H601</f>
        <v/>
      </c>
      <c r="G601" s="7" t="str">
        <f ca="1">Template!I601</f>
        <v/>
      </c>
      <c r="H601" s="7" t="str">
        <f ca="1">Template!J601</f>
        <v/>
      </c>
      <c r="I601" s="7" t="str">
        <f ca="1">Template!K601</f>
        <v/>
      </c>
      <c r="J601" s="7" t="str">
        <f ca="1">Template!L601</f>
        <v/>
      </c>
      <c r="K601" s="7" t="str">
        <f ca="1">Template!M601</f>
        <v/>
      </c>
      <c r="L601" s="7" t="str">
        <f ca="1">Template!N601</f>
        <v/>
      </c>
      <c r="M601" s="7" t="str">
        <f ca="1">Template!O601</f>
        <v/>
      </c>
      <c r="N601" s="7" t="str">
        <f ca="1">Template!P601</f>
        <v/>
      </c>
      <c r="O601" s="7" t="str">
        <f ca="1">Template!Q601</f>
        <v/>
      </c>
      <c r="P601" s="7" t="str">
        <f ca="1">Template!R601</f>
        <v/>
      </c>
      <c r="Q601" s="7" t="str">
        <f ca="1">Template!S601</f>
        <v/>
      </c>
      <c r="R601" s="7" t="str">
        <f ca="1">Template!T601</f>
        <v/>
      </c>
      <c r="S601" s="7" t="str">
        <f ca="1">Template!U601</f>
        <v/>
      </c>
      <c r="T601" s="7" t="str">
        <f ca="1">Template!V601</f>
        <v/>
      </c>
      <c r="U601" s="7" t="str">
        <f ca="1">Template!W601</f>
        <v/>
      </c>
      <c r="V601" s="7" t="str">
        <f ca="1">Template!X601</f>
        <v/>
      </c>
      <c r="W601" s="7" t="str">
        <f ca="1">Template!Y601</f>
        <v/>
      </c>
      <c r="X601" t="str">
        <f ca="1">Template!AD601</f>
        <v/>
      </c>
      <c r="Y601" s="7" t="str">
        <f>IF(LEN(Template!AF601)=0,"",Template!AF601)</f>
        <v/>
      </c>
      <c r="Z601" s="7" t="str">
        <f>IF(LEN(Template!AG601)=0,"",Template!AG601)</f>
        <v/>
      </c>
      <c r="AA601" s="7" t="str">
        <f>IF(LEN(Template!AH601)=0,"",Template!AH601)</f>
        <v/>
      </c>
      <c r="AB601" s="7" t="str">
        <f>IF(LEN(Template!AI601)=0,"",Template!AI601)</f>
        <v/>
      </c>
      <c r="AC601" s="7" t="str">
        <f>IF(LEN(Template!AJ601)=0,"",Template!AJ601)</f>
        <v/>
      </c>
      <c r="AD601" s="7" t="str">
        <f>IF(LEN(Template!AK601)=0,"",Template!AK601)</f>
        <v/>
      </c>
      <c r="AE601" s="7" t="str">
        <f>IF(LEN(Template!AL601)=0,"",Template!AL601)</f>
        <v/>
      </c>
      <c r="AF601" s="7" t="str">
        <f>IF(LEN(Template!AM601)=0,"",Template!AM601)</f>
        <v/>
      </c>
      <c r="AG601" s="7" t="str">
        <f>IF(LEN(Template!AN601)=0,"",Template!AN601)</f>
        <v/>
      </c>
      <c r="AH601" s="7" t="str">
        <f>IF(LEN(Template!AO601)=0,"",Template!AO601)</f>
        <v/>
      </c>
      <c r="AI601" t="str">
        <f>IF(LEN(Template!AS601)=0,"",Template!AS601)</f>
        <v/>
      </c>
      <c r="AJ601" t="str">
        <f>IF(LEN(Template!AU601)=0,"",Template!AU601)</f>
        <v/>
      </c>
    </row>
    <row r="602" spans="1:36" x14ac:dyDescent="0.35">
      <c r="A602" s="7" t="str">
        <f ca="1">Template!A602</f>
        <v/>
      </c>
      <c r="B602" s="181" t="str">
        <f ca="1">Template!B602</f>
        <v/>
      </c>
      <c r="C602" t="str">
        <f ca="1">Template!C602</f>
        <v/>
      </c>
      <c r="D602" t="str">
        <f ca="1">Template!E602</f>
        <v/>
      </c>
      <c r="E602" s="7" t="str">
        <f ca="1">Template!G602</f>
        <v/>
      </c>
      <c r="F602" s="7" t="str">
        <f ca="1">Template!H602</f>
        <v/>
      </c>
      <c r="G602" s="7" t="str">
        <f ca="1">Template!I602</f>
        <v/>
      </c>
      <c r="H602" s="7" t="str">
        <f ca="1">Template!J602</f>
        <v/>
      </c>
      <c r="I602" s="7" t="str">
        <f ca="1">Template!K602</f>
        <v/>
      </c>
      <c r="J602" s="7" t="str">
        <f ca="1">Template!L602</f>
        <v/>
      </c>
      <c r="K602" s="7" t="str">
        <f ca="1">Template!M602</f>
        <v/>
      </c>
      <c r="L602" s="7" t="str">
        <f ca="1">Template!N602</f>
        <v/>
      </c>
      <c r="M602" s="7" t="str">
        <f ca="1">Template!O602</f>
        <v/>
      </c>
      <c r="N602" s="7" t="str">
        <f ca="1">Template!P602</f>
        <v/>
      </c>
      <c r="O602" s="7" t="str">
        <f ca="1">Template!Q602</f>
        <v/>
      </c>
      <c r="P602" s="7" t="str">
        <f ca="1">Template!R602</f>
        <v/>
      </c>
      <c r="Q602" s="7" t="str">
        <f ca="1">Template!S602</f>
        <v/>
      </c>
      <c r="R602" s="7" t="str">
        <f ca="1">Template!T602</f>
        <v/>
      </c>
      <c r="S602" s="7" t="str">
        <f ca="1">Template!U602</f>
        <v/>
      </c>
      <c r="T602" s="7" t="str">
        <f ca="1">Template!V602</f>
        <v/>
      </c>
      <c r="U602" s="7" t="str">
        <f ca="1">Template!W602</f>
        <v/>
      </c>
      <c r="V602" s="7" t="str">
        <f ca="1">Template!X602</f>
        <v/>
      </c>
      <c r="W602" s="7" t="str">
        <f ca="1">Template!Y602</f>
        <v/>
      </c>
      <c r="X602" t="str">
        <f ca="1">Template!AD602</f>
        <v/>
      </c>
      <c r="Y602" s="7" t="str">
        <f>IF(LEN(Template!AF602)=0,"",Template!AF602)</f>
        <v/>
      </c>
      <c r="Z602" s="7" t="str">
        <f>IF(LEN(Template!AG602)=0,"",Template!AG602)</f>
        <v/>
      </c>
      <c r="AA602" s="7" t="str">
        <f>IF(LEN(Template!AH602)=0,"",Template!AH602)</f>
        <v/>
      </c>
      <c r="AB602" s="7" t="str">
        <f>IF(LEN(Template!AI602)=0,"",Template!AI602)</f>
        <v/>
      </c>
      <c r="AC602" s="7" t="str">
        <f>IF(LEN(Template!AJ602)=0,"",Template!AJ602)</f>
        <v/>
      </c>
      <c r="AD602" s="7" t="str">
        <f>IF(LEN(Template!AK602)=0,"",Template!AK602)</f>
        <v/>
      </c>
      <c r="AE602" s="7" t="str">
        <f>IF(LEN(Template!AL602)=0,"",Template!AL602)</f>
        <v/>
      </c>
      <c r="AF602" s="7" t="str">
        <f>IF(LEN(Template!AM602)=0,"",Template!AM602)</f>
        <v/>
      </c>
      <c r="AG602" s="7" t="str">
        <f>IF(LEN(Template!AN602)=0,"",Template!AN602)</f>
        <v/>
      </c>
      <c r="AH602" s="7" t="str">
        <f>IF(LEN(Template!AO602)=0,"",Template!AO602)</f>
        <v/>
      </c>
      <c r="AI602" t="str">
        <f>IF(LEN(Template!AS602)=0,"",Template!AS602)</f>
        <v/>
      </c>
      <c r="AJ602" t="str">
        <f>IF(LEN(Template!AU602)=0,"",Template!AU602)</f>
        <v/>
      </c>
    </row>
    <row r="603" spans="1:36" x14ac:dyDescent="0.35">
      <c r="A603" s="7" t="str">
        <f ca="1">Template!A603</f>
        <v/>
      </c>
      <c r="B603" s="181" t="str">
        <f ca="1">Template!B603</f>
        <v/>
      </c>
      <c r="C603" t="str">
        <f ca="1">Template!C603</f>
        <v/>
      </c>
      <c r="D603" t="str">
        <f ca="1">Template!E603</f>
        <v/>
      </c>
      <c r="E603" s="7" t="str">
        <f ca="1">Template!G603</f>
        <v/>
      </c>
      <c r="F603" s="7" t="str">
        <f ca="1">Template!H603</f>
        <v/>
      </c>
      <c r="G603" s="7" t="str">
        <f ca="1">Template!I603</f>
        <v/>
      </c>
      <c r="H603" s="7" t="str">
        <f ca="1">Template!J603</f>
        <v/>
      </c>
      <c r="I603" s="7" t="str">
        <f ca="1">Template!K603</f>
        <v/>
      </c>
      <c r="J603" s="7" t="str">
        <f ca="1">Template!L603</f>
        <v/>
      </c>
      <c r="K603" s="7" t="str">
        <f ca="1">Template!M603</f>
        <v/>
      </c>
      <c r="L603" s="7" t="str">
        <f ca="1">Template!N603</f>
        <v/>
      </c>
      <c r="M603" s="7" t="str">
        <f ca="1">Template!O603</f>
        <v/>
      </c>
      <c r="N603" s="7" t="str">
        <f ca="1">Template!P603</f>
        <v/>
      </c>
      <c r="O603" s="7" t="str">
        <f ca="1">Template!Q603</f>
        <v/>
      </c>
      <c r="P603" s="7" t="str">
        <f ca="1">Template!R603</f>
        <v/>
      </c>
      <c r="Q603" s="7" t="str">
        <f ca="1">Template!S603</f>
        <v/>
      </c>
      <c r="R603" s="7" t="str">
        <f ca="1">Template!T603</f>
        <v/>
      </c>
      <c r="S603" s="7" t="str">
        <f ca="1">Template!U603</f>
        <v/>
      </c>
      <c r="T603" s="7" t="str">
        <f ca="1">Template!V603</f>
        <v/>
      </c>
      <c r="U603" s="7" t="str">
        <f ca="1">Template!W603</f>
        <v/>
      </c>
      <c r="V603" s="7" t="str">
        <f ca="1">Template!X603</f>
        <v/>
      </c>
      <c r="W603" s="7" t="str">
        <f ca="1">Template!Y603</f>
        <v/>
      </c>
      <c r="X603" t="str">
        <f ca="1">Template!AD603</f>
        <v/>
      </c>
      <c r="Y603" s="7" t="str">
        <f>IF(LEN(Template!AF603)=0,"",Template!AF603)</f>
        <v/>
      </c>
      <c r="Z603" s="7" t="str">
        <f>IF(LEN(Template!AG603)=0,"",Template!AG603)</f>
        <v/>
      </c>
      <c r="AA603" s="7" t="str">
        <f>IF(LEN(Template!AH603)=0,"",Template!AH603)</f>
        <v/>
      </c>
      <c r="AB603" s="7" t="str">
        <f>IF(LEN(Template!AI603)=0,"",Template!AI603)</f>
        <v/>
      </c>
      <c r="AC603" s="7" t="str">
        <f>IF(LEN(Template!AJ603)=0,"",Template!AJ603)</f>
        <v/>
      </c>
      <c r="AD603" s="7" t="str">
        <f>IF(LEN(Template!AK603)=0,"",Template!AK603)</f>
        <v/>
      </c>
      <c r="AE603" s="7" t="str">
        <f>IF(LEN(Template!AL603)=0,"",Template!AL603)</f>
        <v/>
      </c>
      <c r="AF603" s="7" t="str">
        <f>IF(LEN(Template!AM603)=0,"",Template!AM603)</f>
        <v/>
      </c>
      <c r="AG603" s="7" t="str">
        <f>IF(LEN(Template!AN603)=0,"",Template!AN603)</f>
        <v/>
      </c>
      <c r="AH603" s="7" t="str">
        <f>IF(LEN(Template!AO603)=0,"",Template!AO603)</f>
        <v/>
      </c>
      <c r="AI603" t="str">
        <f>IF(LEN(Template!AS603)=0,"",Template!AS603)</f>
        <v/>
      </c>
      <c r="AJ603" t="str">
        <f>IF(LEN(Template!AU603)=0,"",Template!AU603)</f>
        <v/>
      </c>
    </row>
    <row r="604" spans="1:36" x14ac:dyDescent="0.35">
      <c r="A604" s="7" t="str">
        <f ca="1">Template!A604</f>
        <v/>
      </c>
      <c r="B604" s="181" t="str">
        <f ca="1">Template!B604</f>
        <v/>
      </c>
      <c r="C604" t="str">
        <f ca="1">Template!C604</f>
        <v/>
      </c>
      <c r="D604" t="str">
        <f ca="1">Template!E604</f>
        <v/>
      </c>
      <c r="E604" s="7" t="str">
        <f ca="1">Template!G604</f>
        <v/>
      </c>
      <c r="F604" s="7" t="str">
        <f ca="1">Template!H604</f>
        <v/>
      </c>
      <c r="G604" s="7" t="str">
        <f ca="1">Template!I604</f>
        <v/>
      </c>
      <c r="H604" s="7" t="str">
        <f ca="1">Template!J604</f>
        <v/>
      </c>
      <c r="I604" s="7" t="str">
        <f ca="1">Template!K604</f>
        <v/>
      </c>
      <c r="J604" s="7" t="str">
        <f ca="1">Template!L604</f>
        <v/>
      </c>
      <c r="K604" s="7" t="str">
        <f ca="1">Template!M604</f>
        <v/>
      </c>
      <c r="L604" s="7" t="str">
        <f ca="1">Template!N604</f>
        <v/>
      </c>
      <c r="M604" s="7" t="str">
        <f ca="1">Template!O604</f>
        <v/>
      </c>
      <c r="N604" s="7" t="str">
        <f ca="1">Template!P604</f>
        <v/>
      </c>
      <c r="O604" s="7" t="str">
        <f ca="1">Template!Q604</f>
        <v/>
      </c>
      <c r="P604" s="7" t="str">
        <f ca="1">Template!R604</f>
        <v/>
      </c>
      <c r="Q604" s="7" t="str">
        <f ca="1">Template!S604</f>
        <v/>
      </c>
      <c r="R604" s="7" t="str">
        <f ca="1">Template!T604</f>
        <v/>
      </c>
      <c r="S604" s="7" t="str">
        <f ca="1">Template!U604</f>
        <v/>
      </c>
      <c r="T604" s="7" t="str">
        <f ca="1">Template!V604</f>
        <v/>
      </c>
      <c r="U604" s="7" t="str">
        <f ca="1">Template!W604</f>
        <v/>
      </c>
      <c r="V604" s="7" t="str">
        <f ca="1">Template!X604</f>
        <v/>
      </c>
      <c r="W604" s="7" t="str">
        <f ca="1">Template!Y604</f>
        <v/>
      </c>
      <c r="X604" t="str">
        <f ca="1">Template!AD604</f>
        <v/>
      </c>
      <c r="Y604" s="7" t="str">
        <f>IF(LEN(Template!AF604)=0,"",Template!AF604)</f>
        <v/>
      </c>
      <c r="Z604" s="7" t="str">
        <f>IF(LEN(Template!AG604)=0,"",Template!AG604)</f>
        <v/>
      </c>
      <c r="AA604" s="7" t="str">
        <f>IF(LEN(Template!AH604)=0,"",Template!AH604)</f>
        <v/>
      </c>
      <c r="AB604" s="7" t="str">
        <f>IF(LEN(Template!AI604)=0,"",Template!AI604)</f>
        <v/>
      </c>
      <c r="AC604" s="7" t="str">
        <f>IF(LEN(Template!AJ604)=0,"",Template!AJ604)</f>
        <v/>
      </c>
      <c r="AD604" s="7" t="str">
        <f>IF(LEN(Template!AK604)=0,"",Template!AK604)</f>
        <v/>
      </c>
      <c r="AE604" s="7" t="str">
        <f>IF(LEN(Template!AL604)=0,"",Template!AL604)</f>
        <v/>
      </c>
      <c r="AF604" s="7" t="str">
        <f>IF(LEN(Template!AM604)=0,"",Template!AM604)</f>
        <v/>
      </c>
      <c r="AG604" s="7" t="str">
        <f>IF(LEN(Template!AN604)=0,"",Template!AN604)</f>
        <v/>
      </c>
      <c r="AH604" s="7" t="str">
        <f>IF(LEN(Template!AO604)=0,"",Template!AO604)</f>
        <v/>
      </c>
      <c r="AI604" t="str">
        <f>IF(LEN(Template!AS604)=0,"",Template!AS604)</f>
        <v/>
      </c>
      <c r="AJ604" t="str">
        <f>IF(LEN(Template!AU604)=0,"",Template!AU604)</f>
        <v/>
      </c>
    </row>
    <row r="605" spans="1:36" x14ac:dyDescent="0.35">
      <c r="A605" s="7" t="str">
        <f ca="1">Template!A605</f>
        <v/>
      </c>
      <c r="B605" s="181" t="str">
        <f ca="1">Template!B605</f>
        <v/>
      </c>
      <c r="C605" t="str">
        <f ca="1">Template!C605</f>
        <v/>
      </c>
      <c r="D605" t="str">
        <f ca="1">Template!E605</f>
        <v/>
      </c>
      <c r="E605" s="7" t="str">
        <f ca="1">Template!G605</f>
        <v/>
      </c>
      <c r="F605" s="7" t="str">
        <f ca="1">Template!H605</f>
        <v/>
      </c>
      <c r="G605" s="7" t="str">
        <f ca="1">Template!I605</f>
        <v/>
      </c>
      <c r="H605" s="7" t="str">
        <f ca="1">Template!J605</f>
        <v/>
      </c>
      <c r="I605" s="7" t="str">
        <f ca="1">Template!K605</f>
        <v/>
      </c>
      <c r="J605" s="7" t="str">
        <f ca="1">Template!L605</f>
        <v/>
      </c>
      <c r="K605" s="7" t="str">
        <f ca="1">Template!M605</f>
        <v/>
      </c>
      <c r="L605" s="7" t="str">
        <f ca="1">Template!N605</f>
        <v/>
      </c>
      <c r="M605" s="7" t="str">
        <f ca="1">Template!O605</f>
        <v/>
      </c>
      <c r="N605" s="7" t="str">
        <f ca="1">Template!P605</f>
        <v/>
      </c>
      <c r="O605" s="7" t="str">
        <f ca="1">Template!Q605</f>
        <v/>
      </c>
      <c r="P605" s="7" t="str">
        <f ca="1">Template!R605</f>
        <v/>
      </c>
      <c r="Q605" s="7" t="str">
        <f ca="1">Template!S605</f>
        <v/>
      </c>
      <c r="R605" s="7" t="str">
        <f ca="1">Template!T605</f>
        <v/>
      </c>
      <c r="S605" s="7" t="str">
        <f ca="1">Template!U605</f>
        <v/>
      </c>
      <c r="T605" s="7" t="str">
        <f ca="1">Template!V605</f>
        <v/>
      </c>
      <c r="U605" s="7" t="str">
        <f ca="1">Template!W605</f>
        <v/>
      </c>
      <c r="V605" s="7" t="str">
        <f ca="1">Template!X605</f>
        <v/>
      </c>
      <c r="W605" s="7" t="str">
        <f ca="1">Template!Y605</f>
        <v/>
      </c>
      <c r="X605" t="str">
        <f ca="1">Template!AD605</f>
        <v/>
      </c>
      <c r="Y605" s="7" t="str">
        <f>IF(LEN(Template!AF605)=0,"",Template!AF605)</f>
        <v/>
      </c>
      <c r="Z605" s="7" t="str">
        <f>IF(LEN(Template!AG605)=0,"",Template!AG605)</f>
        <v/>
      </c>
      <c r="AA605" s="7" t="str">
        <f>IF(LEN(Template!AH605)=0,"",Template!AH605)</f>
        <v/>
      </c>
      <c r="AB605" s="7" t="str">
        <f>IF(LEN(Template!AI605)=0,"",Template!AI605)</f>
        <v/>
      </c>
      <c r="AC605" s="7" t="str">
        <f>IF(LEN(Template!AJ605)=0,"",Template!AJ605)</f>
        <v/>
      </c>
      <c r="AD605" s="7" t="str">
        <f>IF(LEN(Template!AK605)=0,"",Template!AK605)</f>
        <v/>
      </c>
      <c r="AE605" s="7" t="str">
        <f>IF(LEN(Template!AL605)=0,"",Template!AL605)</f>
        <v/>
      </c>
      <c r="AF605" s="7" t="str">
        <f>IF(LEN(Template!AM605)=0,"",Template!AM605)</f>
        <v/>
      </c>
      <c r="AG605" s="7" t="str">
        <f>IF(LEN(Template!AN605)=0,"",Template!AN605)</f>
        <v/>
      </c>
      <c r="AH605" s="7" t="str">
        <f>IF(LEN(Template!AO605)=0,"",Template!AO605)</f>
        <v/>
      </c>
      <c r="AI605" t="str">
        <f>IF(LEN(Template!AS605)=0,"",Template!AS605)</f>
        <v/>
      </c>
      <c r="AJ605" t="str">
        <f>IF(LEN(Template!AU605)=0,"",Template!AU605)</f>
        <v/>
      </c>
    </row>
    <row r="606" spans="1:36" x14ac:dyDescent="0.35">
      <c r="A606" s="7" t="str">
        <f ca="1">Template!A606</f>
        <v/>
      </c>
      <c r="B606" s="181" t="str">
        <f ca="1">Template!B606</f>
        <v/>
      </c>
      <c r="C606" t="str">
        <f ca="1">Template!C606</f>
        <v/>
      </c>
      <c r="D606" t="str">
        <f ca="1">Template!E606</f>
        <v/>
      </c>
      <c r="E606" s="7" t="str">
        <f ca="1">Template!G606</f>
        <v/>
      </c>
      <c r="F606" s="7" t="str">
        <f ca="1">Template!H606</f>
        <v/>
      </c>
      <c r="G606" s="7" t="str">
        <f ca="1">Template!I606</f>
        <v/>
      </c>
      <c r="H606" s="7" t="str">
        <f ca="1">Template!J606</f>
        <v/>
      </c>
      <c r="I606" s="7" t="str">
        <f ca="1">Template!K606</f>
        <v/>
      </c>
      <c r="J606" s="7" t="str">
        <f ca="1">Template!L606</f>
        <v/>
      </c>
      <c r="K606" s="7" t="str">
        <f ca="1">Template!M606</f>
        <v/>
      </c>
      <c r="L606" s="7" t="str">
        <f ca="1">Template!N606</f>
        <v/>
      </c>
      <c r="M606" s="7" t="str">
        <f ca="1">Template!O606</f>
        <v/>
      </c>
      <c r="N606" s="7" t="str">
        <f ca="1">Template!P606</f>
        <v/>
      </c>
      <c r="O606" s="7" t="str">
        <f ca="1">Template!Q606</f>
        <v/>
      </c>
      <c r="P606" s="7" t="str">
        <f ca="1">Template!R606</f>
        <v/>
      </c>
      <c r="Q606" s="7" t="str">
        <f ca="1">Template!S606</f>
        <v/>
      </c>
      <c r="R606" s="7" t="str">
        <f ca="1">Template!T606</f>
        <v/>
      </c>
      <c r="S606" s="7" t="str">
        <f ca="1">Template!U606</f>
        <v/>
      </c>
      <c r="T606" s="7" t="str">
        <f ca="1">Template!V606</f>
        <v/>
      </c>
      <c r="U606" s="7" t="str">
        <f ca="1">Template!W606</f>
        <v/>
      </c>
      <c r="V606" s="7" t="str">
        <f ca="1">Template!X606</f>
        <v/>
      </c>
      <c r="W606" s="7" t="str">
        <f ca="1">Template!Y606</f>
        <v/>
      </c>
      <c r="X606" t="str">
        <f ca="1">Template!AD606</f>
        <v/>
      </c>
      <c r="Y606" s="7" t="str">
        <f>IF(LEN(Template!AF606)=0,"",Template!AF606)</f>
        <v/>
      </c>
      <c r="Z606" s="7" t="str">
        <f>IF(LEN(Template!AG606)=0,"",Template!AG606)</f>
        <v/>
      </c>
      <c r="AA606" s="7" t="str">
        <f>IF(LEN(Template!AH606)=0,"",Template!AH606)</f>
        <v/>
      </c>
      <c r="AB606" s="7" t="str">
        <f>IF(LEN(Template!AI606)=0,"",Template!AI606)</f>
        <v/>
      </c>
      <c r="AC606" s="7" t="str">
        <f>IF(LEN(Template!AJ606)=0,"",Template!AJ606)</f>
        <v/>
      </c>
      <c r="AD606" s="7" t="str">
        <f>IF(LEN(Template!AK606)=0,"",Template!AK606)</f>
        <v/>
      </c>
      <c r="AE606" s="7" t="str">
        <f>IF(LEN(Template!AL606)=0,"",Template!AL606)</f>
        <v/>
      </c>
      <c r="AF606" s="7" t="str">
        <f>IF(LEN(Template!AM606)=0,"",Template!AM606)</f>
        <v/>
      </c>
      <c r="AG606" s="7" t="str">
        <f>IF(LEN(Template!AN606)=0,"",Template!AN606)</f>
        <v/>
      </c>
      <c r="AH606" s="7" t="str">
        <f>IF(LEN(Template!AO606)=0,"",Template!AO606)</f>
        <v/>
      </c>
      <c r="AI606" t="str">
        <f>IF(LEN(Template!AS606)=0,"",Template!AS606)</f>
        <v/>
      </c>
      <c r="AJ606" t="str">
        <f>IF(LEN(Template!AU606)=0,"",Template!AU606)</f>
        <v/>
      </c>
    </row>
    <row r="607" spans="1:36" x14ac:dyDescent="0.35">
      <c r="A607" s="7" t="str">
        <f ca="1">Template!A607</f>
        <v/>
      </c>
      <c r="B607" s="181" t="str">
        <f ca="1">Template!B607</f>
        <v/>
      </c>
      <c r="C607" t="str">
        <f ca="1">Template!C607</f>
        <v/>
      </c>
      <c r="D607" t="str">
        <f ca="1">Template!E607</f>
        <v/>
      </c>
      <c r="E607" s="7" t="str">
        <f ca="1">Template!G607</f>
        <v/>
      </c>
      <c r="F607" s="7" t="str">
        <f ca="1">Template!H607</f>
        <v/>
      </c>
      <c r="G607" s="7" t="str">
        <f ca="1">Template!I607</f>
        <v/>
      </c>
      <c r="H607" s="7" t="str">
        <f ca="1">Template!J607</f>
        <v/>
      </c>
      <c r="I607" s="7" t="str">
        <f ca="1">Template!K607</f>
        <v/>
      </c>
      <c r="J607" s="7" t="str">
        <f ca="1">Template!L607</f>
        <v/>
      </c>
      <c r="K607" s="7" t="str">
        <f ca="1">Template!M607</f>
        <v/>
      </c>
      <c r="L607" s="7" t="str">
        <f ca="1">Template!N607</f>
        <v/>
      </c>
      <c r="M607" s="7" t="str">
        <f ca="1">Template!O607</f>
        <v/>
      </c>
      <c r="N607" s="7" t="str">
        <f ca="1">Template!P607</f>
        <v/>
      </c>
      <c r="O607" s="7" t="str">
        <f ca="1">Template!Q607</f>
        <v/>
      </c>
      <c r="P607" s="7" t="str">
        <f ca="1">Template!R607</f>
        <v/>
      </c>
      <c r="Q607" s="7" t="str">
        <f ca="1">Template!S607</f>
        <v/>
      </c>
      <c r="R607" s="7" t="str">
        <f ca="1">Template!T607</f>
        <v/>
      </c>
      <c r="S607" s="7" t="str">
        <f ca="1">Template!U607</f>
        <v/>
      </c>
      <c r="T607" s="7" t="str">
        <f ca="1">Template!V607</f>
        <v/>
      </c>
      <c r="U607" s="7" t="str">
        <f ca="1">Template!W607</f>
        <v/>
      </c>
      <c r="V607" s="7" t="str">
        <f ca="1">Template!X607</f>
        <v/>
      </c>
      <c r="W607" s="7" t="str">
        <f ca="1">Template!Y607</f>
        <v/>
      </c>
      <c r="X607" t="str">
        <f ca="1">Template!AD607</f>
        <v/>
      </c>
      <c r="Y607" s="7" t="str">
        <f>IF(LEN(Template!AF607)=0,"",Template!AF607)</f>
        <v/>
      </c>
      <c r="Z607" s="7" t="str">
        <f>IF(LEN(Template!AG607)=0,"",Template!AG607)</f>
        <v/>
      </c>
      <c r="AA607" s="7" t="str">
        <f>IF(LEN(Template!AH607)=0,"",Template!AH607)</f>
        <v/>
      </c>
      <c r="AB607" s="7" t="str">
        <f>IF(LEN(Template!AI607)=0,"",Template!AI607)</f>
        <v/>
      </c>
      <c r="AC607" s="7" t="str">
        <f>IF(LEN(Template!AJ607)=0,"",Template!AJ607)</f>
        <v/>
      </c>
      <c r="AD607" s="7" t="str">
        <f>IF(LEN(Template!AK607)=0,"",Template!AK607)</f>
        <v/>
      </c>
      <c r="AE607" s="7" t="str">
        <f>IF(LEN(Template!AL607)=0,"",Template!AL607)</f>
        <v/>
      </c>
      <c r="AF607" s="7" t="str">
        <f>IF(LEN(Template!AM607)=0,"",Template!AM607)</f>
        <v/>
      </c>
      <c r="AG607" s="7" t="str">
        <f>IF(LEN(Template!AN607)=0,"",Template!AN607)</f>
        <v/>
      </c>
      <c r="AH607" s="7" t="str">
        <f>IF(LEN(Template!AO607)=0,"",Template!AO607)</f>
        <v/>
      </c>
      <c r="AI607" t="str">
        <f>IF(LEN(Template!AS607)=0,"",Template!AS607)</f>
        <v/>
      </c>
      <c r="AJ607" t="str">
        <f>IF(LEN(Template!AU607)=0,"",Template!AU607)</f>
        <v/>
      </c>
    </row>
    <row r="608" spans="1:36" x14ac:dyDescent="0.35">
      <c r="A608" s="7" t="str">
        <f ca="1">Template!A608</f>
        <v/>
      </c>
      <c r="B608" s="181" t="str">
        <f ca="1">Template!B608</f>
        <v/>
      </c>
      <c r="C608" t="str">
        <f ca="1">Template!C608</f>
        <v/>
      </c>
      <c r="D608" t="str">
        <f ca="1">Template!E608</f>
        <v/>
      </c>
      <c r="E608" s="7" t="str">
        <f ca="1">Template!G608</f>
        <v/>
      </c>
      <c r="F608" s="7" t="str">
        <f ca="1">Template!H608</f>
        <v/>
      </c>
      <c r="G608" s="7" t="str">
        <f ca="1">Template!I608</f>
        <v/>
      </c>
      <c r="H608" s="7" t="str">
        <f ca="1">Template!J608</f>
        <v/>
      </c>
      <c r="I608" s="7" t="str">
        <f ca="1">Template!K608</f>
        <v/>
      </c>
      <c r="J608" s="7" t="str">
        <f ca="1">Template!L608</f>
        <v/>
      </c>
      <c r="K608" s="7" t="str">
        <f ca="1">Template!M608</f>
        <v/>
      </c>
      <c r="L608" s="7" t="str">
        <f ca="1">Template!N608</f>
        <v/>
      </c>
      <c r="M608" s="7" t="str">
        <f ca="1">Template!O608</f>
        <v/>
      </c>
      <c r="N608" s="7" t="str">
        <f ca="1">Template!P608</f>
        <v/>
      </c>
      <c r="O608" s="7" t="str">
        <f ca="1">Template!Q608</f>
        <v/>
      </c>
      <c r="P608" s="7" t="str">
        <f ca="1">Template!R608</f>
        <v/>
      </c>
      <c r="Q608" s="7" t="str">
        <f ca="1">Template!S608</f>
        <v/>
      </c>
      <c r="R608" s="7" t="str">
        <f ca="1">Template!T608</f>
        <v/>
      </c>
      <c r="S608" s="7" t="str">
        <f ca="1">Template!U608</f>
        <v/>
      </c>
      <c r="T608" s="7" t="str">
        <f ca="1">Template!V608</f>
        <v/>
      </c>
      <c r="U608" s="7" t="str">
        <f ca="1">Template!W608</f>
        <v/>
      </c>
      <c r="V608" s="7" t="str">
        <f ca="1">Template!X608</f>
        <v/>
      </c>
      <c r="W608" s="7" t="str">
        <f ca="1">Template!Y608</f>
        <v/>
      </c>
      <c r="X608" t="str">
        <f ca="1">Template!AD608</f>
        <v/>
      </c>
      <c r="Y608" s="7" t="str">
        <f>IF(LEN(Template!AF608)=0,"",Template!AF608)</f>
        <v/>
      </c>
      <c r="Z608" s="7" t="str">
        <f>IF(LEN(Template!AG608)=0,"",Template!AG608)</f>
        <v/>
      </c>
      <c r="AA608" s="7" t="str">
        <f>IF(LEN(Template!AH608)=0,"",Template!AH608)</f>
        <v/>
      </c>
      <c r="AB608" s="7" t="str">
        <f>IF(LEN(Template!AI608)=0,"",Template!AI608)</f>
        <v/>
      </c>
      <c r="AC608" s="7" t="str">
        <f>IF(LEN(Template!AJ608)=0,"",Template!AJ608)</f>
        <v/>
      </c>
      <c r="AD608" s="7" t="str">
        <f>IF(LEN(Template!AK608)=0,"",Template!AK608)</f>
        <v/>
      </c>
      <c r="AE608" s="7" t="str">
        <f>IF(LEN(Template!AL608)=0,"",Template!AL608)</f>
        <v/>
      </c>
      <c r="AF608" s="7" t="str">
        <f>IF(LEN(Template!AM608)=0,"",Template!AM608)</f>
        <v/>
      </c>
      <c r="AG608" s="7" t="str">
        <f>IF(LEN(Template!AN608)=0,"",Template!AN608)</f>
        <v/>
      </c>
      <c r="AH608" s="7" t="str">
        <f>IF(LEN(Template!AO608)=0,"",Template!AO608)</f>
        <v/>
      </c>
      <c r="AI608" t="str">
        <f>IF(LEN(Template!AS608)=0,"",Template!AS608)</f>
        <v/>
      </c>
      <c r="AJ608" t="str">
        <f>IF(LEN(Template!AU608)=0,"",Template!AU608)</f>
        <v/>
      </c>
    </row>
    <row r="609" spans="1:36" x14ac:dyDescent="0.35">
      <c r="A609" s="7" t="str">
        <f ca="1">Template!A609</f>
        <v/>
      </c>
      <c r="B609" s="181" t="str">
        <f ca="1">Template!B609</f>
        <v/>
      </c>
      <c r="C609" t="str">
        <f ca="1">Template!C609</f>
        <v/>
      </c>
      <c r="D609" t="str">
        <f ca="1">Template!E609</f>
        <v/>
      </c>
      <c r="E609" s="7" t="str">
        <f ca="1">Template!G609</f>
        <v/>
      </c>
      <c r="F609" s="7" t="str">
        <f ca="1">Template!H609</f>
        <v/>
      </c>
      <c r="G609" s="7" t="str">
        <f ca="1">Template!I609</f>
        <v/>
      </c>
      <c r="H609" s="7" t="str">
        <f ca="1">Template!J609</f>
        <v/>
      </c>
      <c r="I609" s="7" t="str">
        <f ca="1">Template!K609</f>
        <v/>
      </c>
      <c r="J609" s="7" t="str">
        <f ca="1">Template!L609</f>
        <v/>
      </c>
      <c r="K609" s="7" t="str">
        <f ca="1">Template!M609</f>
        <v/>
      </c>
      <c r="L609" s="7" t="str">
        <f ca="1">Template!N609</f>
        <v/>
      </c>
      <c r="M609" s="7" t="str">
        <f ca="1">Template!O609</f>
        <v/>
      </c>
      <c r="N609" s="7" t="str">
        <f ca="1">Template!P609</f>
        <v/>
      </c>
      <c r="O609" s="7" t="str">
        <f ca="1">Template!Q609</f>
        <v/>
      </c>
      <c r="P609" s="7" t="str">
        <f ca="1">Template!R609</f>
        <v/>
      </c>
      <c r="Q609" s="7" t="str">
        <f ca="1">Template!S609</f>
        <v/>
      </c>
      <c r="R609" s="7" t="str">
        <f ca="1">Template!T609</f>
        <v/>
      </c>
      <c r="S609" s="7" t="str">
        <f ca="1">Template!U609</f>
        <v/>
      </c>
      <c r="T609" s="7" t="str">
        <f ca="1">Template!V609</f>
        <v/>
      </c>
      <c r="U609" s="7" t="str">
        <f ca="1">Template!W609</f>
        <v/>
      </c>
      <c r="V609" s="7" t="str">
        <f ca="1">Template!X609</f>
        <v/>
      </c>
      <c r="W609" s="7" t="str">
        <f ca="1">Template!Y609</f>
        <v/>
      </c>
      <c r="X609" t="str">
        <f ca="1">Template!AD609</f>
        <v/>
      </c>
      <c r="Y609" s="7" t="str">
        <f>IF(LEN(Template!AF609)=0,"",Template!AF609)</f>
        <v/>
      </c>
      <c r="Z609" s="7" t="str">
        <f>IF(LEN(Template!AG609)=0,"",Template!AG609)</f>
        <v/>
      </c>
      <c r="AA609" s="7" t="str">
        <f>IF(LEN(Template!AH609)=0,"",Template!AH609)</f>
        <v/>
      </c>
      <c r="AB609" s="7" t="str">
        <f>IF(LEN(Template!AI609)=0,"",Template!AI609)</f>
        <v/>
      </c>
      <c r="AC609" s="7" t="str">
        <f>IF(LEN(Template!AJ609)=0,"",Template!AJ609)</f>
        <v/>
      </c>
      <c r="AD609" s="7" t="str">
        <f>IF(LEN(Template!AK609)=0,"",Template!AK609)</f>
        <v/>
      </c>
      <c r="AE609" s="7" t="str">
        <f>IF(LEN(Template!AL609)=0,"",Template!AL609)</f>
        <v/>
      </c>
      <c r="AF609" s="7" t="str">
        <f>IF(LEN(Template!AM609)=0,"",Template!AM609)</f>
        <v/>
      </c>
      <c r="AG609" s="7" t="str">
        <f>IF(LEN(Template!AN609)=0,"",Template!AN609)</f>
        <v/>
      </c>
      <c r="AH609" s="7" t="str">
        <f>IF(LEN(Template!AO609)=0,"",Template!AO609)</f>
        <v/>
      </c>
      <c r="AI609" t="str">
        <f>IF(LEN(Template!AS609)=0,"",Template!AS609)</f>
        <v/>
      </c>
      <c r="AJ609" t="str">
        <f>IF(LEN(Template!AU609)=0,"",Template!AU609)</f>
        <v/>
      </c>
    </row>
    <row r="610" spans="1:36" x14ac:dyDescent="0.35">
      <c r="A610" s="7" t="str">
        <f ca="1">Template!A610</f>
        <v/>
      </c>
      <c r="B610" s="181" t="str">
        <f ca="1">Template!B610</f>
        <v/>
      </c>
      <c r="C610" t="str">
        <f ca="1">Template!C610</f>
        <v/>
      </c>
      <c r="D610" t="str">
        <f ca="1">Template!E610</f>
        <v/>
      </c>
      <c r="E610" s="7" t="str">
        <f ca="1">Template!G610</f>
        <v/>
      </c>
      <c r="F610" s="7" t="str">
        <f ca="1">Template!H610</f>
        <v/>
      </c>
      <c r="G610" s="7" t="str">
        <f ca="1">Template!I610</f>
        <v/>
      </c>
      <c r="H610" s="7" t="str">
        <f ca="1">Template!J610</f>
        <v/>
      </c>
      <c r="I610" s="7" t="str">
        <f ca="1">Template!K610</f>
        <v/>
      </c>
      <c r="J610" s="7" t="str">
        <f ca="1">Template!L610</f>
        <v/>
      </c>
      <c r="K610" s="7" t="str">
        <f ca="1">Template!M610</f>
        <v/>
      </c>
      <c r="L610" s="7" t="str">
        <f ca="1">Template!N610</f>
        <v/>
      </c>
      <c r="M610" s="7" t="str">
        <f ca="1">Template!O610</f>
        <v/>
      </c>
      <c r="N610" s="7" t="str">
        <f ca="1">Template!P610</f>
        <v/>
      </c>
      <c r="O610" s="7" t="str">
        <f ca="1">Template!Q610</f>
        <v/>
      </c>
      <c r="P610" s="7" t="str">
        <f ca="1">Template!R610</f>
        <v/>
      </c>
      <c r="Q610" s="7" t="str">
        <f ca="1">Template!S610</f>
        <v/>
      </c>
      <c r="R610" s="7" t="str">
        <f ca="1">Template!T610</f>
        <v/>
      </c>
      <c r="S610" s="7" t="str">
        <f ca="1">Template!U610</f>
        <v/>
      </c>
      <c r="T610" s="7" t="str">
        <f ca="1">Template!V610</f>
        <v/>
      </c>
      <c r="U610" s="7" t="str">
        <f ca="1">Template!W610</f>
        <v/>
      </c>
      <c r="V610" s="7" t="str">
        <f ca="1">Template!X610</f>
        <v/>
      </c>
      <c r="W610" s="7" t="str">
        <f ca="1">Template!Y610</f>
        <v/>
      </c>
      <c r="X610" t="str">
        <f ca="1">Template!AD610</f>
        <v/>
      </c>
      <c r="Y610" s="7" t="str">
        <f>IF(LEN(Template!AF610)=0,"",Template!AF610)</f>
        <v/>
      </c>
      <c r="Z610" s="7" t="str">
        <f>IF(LEN(Template!AG610)=0,"",Template!AG610)</f>
        <v/>
      </c>
      <c r="AA610" s="7" t="str">
        <f>IF(LEN(Template!AH610)=0,"",Template!AH610)</f>
        <v/>
      </c>
      <c r="AB610" s="7" t="str">
        <f>IF(LEN(Template!AI610)=0,"",Template!AI610)</f>
        <v/>
      </c>
      <c r="AC610" s="7" t="str">
        <f>IF(LEN(Template!AJ610)=0,"",Template!AJ610)</f>
        <v/>
      </c>
      <c r="AD610" s="7" t="str">
        <f>IF(LEN(Template!AK610)=0,"",Template!AK610)</f>
        <v/>
      </c>
      <c r="AE610" s="7" t="str">
        <f>IF(LEN(Template!AL610)=0,"",Template!AL610)</f>
        <v/>
      </c>
      <c r="AF610" s="7" t="str">
        <f>IF(LEN(Template!AM610)=0,"",Template!AM610)</f>
        <v/>
      </c>
      <c r="AG610" s="7" t="str">
        <f>IF(LEN(Template!AN610)=0,"",Template!AN610)</f>
        <v/>
      </c>
      <c r="AH610" s="7" t="str">
        <f>IF(LEN(Template!AO610)=0,"",Template!AO610)</f>
        <v/>
      </c>
      <c r="AI610" t="str">
        <f>IF(LEN(Template!AS610)=0,"",Template!AS610)</f>
        <v/>
      </c>
      <c r="AJ610" t="str">
        <f>IF(LEN(Template!AU610)=0,"",Template!AU610)</f>
        <v/>
      </c>
    </row>
    <row r="611" spans="1:36" x14ac:dyDescent="0.35">
      <c r="A611" s="7" t="str">
        <f ca="1">Template!A611</f>
        <v/>
      </c>
      <c r="B611" s="181" t="str">
        <f ca="1">Template!B611</f>
        <v/>
      </c>
      <c r="C611" t="str">
        <f ca="1">Template!C611</f>
        <v/>
      </c>
      <c r="D611" t="str">
        <f ca="1">Template!E611</f>
        <v/>
      </c>
      <c r="E611" s="7" t="str">
        <f ca="1">Template!G611</f>
        <v/>
      </c>
      <c r="F611" s="7" t="str">
        <f ca="1">Template!H611</f>
        <v/>
      </c>
      <c r="G611" s="7" t="str">
        <f ca="1">Template!I611</f>
        <v/>
      </c>
      <c r="H611" s="7" t="str">
        <f ca="1">Template!J611</f>
        <v/>
      </c>
      <c r="I611" s="7" t="str">
        <f ca="1">Template!K611</f>
        <v/>
      </c>
      <c r="J611" s="7" t="str">
        <f ca="1">Template!L611</f>
        <v/>
      </c>
      <c r="K611" s="7" t="str">
        <f ca="1">Template!M611</f>
        <v/>
      </c>
      <c r="L611" s="7" t="str">
        <f ca="1">Template!N611</f>
        <v/>
      </c>
      <c r="M611" s="7" t="str">
        <f ca="1">Template!O611</f>
        <v/>
      </c>
      <c r="N611" s="7" t="str">
        <f ca="1">Template!P611</f>
        <v/>
      </c>
      <c r="O611" s="7" t="str">
        <f ca="1">Template!Q611</f>
        <v/>
      </c>
      <c r="P611" s="7" t="str">
        <f ca="1">Template!R611</f>
        <v/>
      </c>
      <c r="Q611" s="7" t="str">
        <f ca="1">Template!S611</f>
        <v/>
      </c>
      <c r="R611" s="7" t="str">
        <f ca="1">Template!T611</f>
        <v/>
      </c>
      <c r="S611" s="7" t="str">
        <f ca="1">Template!U611</f>
        <v/>
      </c>
      <c r="T611" s="7" t="str">
        <f ca="1">Template!V611</f>
        <v/>
      </c>
      <c r="U611" s="7" t="str">
        <f ca="1">Template!W611</f>
        <v/>
      </c>
      <c r="V611" s="7" t="str">
        <f ca="1">Template!X611</f>
        <v/>
      </c>
      <c r="W611" s="7" t="str">
        <f ca="1">Template!Y611</f>
        <v/>
      </c>
      <c r="X611" t="str">
        <f ca="1">Template!AD611</f>
        <v/>
      </c>
      <c r="Y611" s="7" t="str">
        <f>IF(LEN(Template!AF611)=0,"",Template!AF611)</f>
        <v/>
      </c>
      <c r="Z611" s="7" t="str">
        <f>IF(LEN(Template!AG611)=0,"",Template!AG611)</f>
        <v/>
      </c>
      <c r="AA611" s="7" t="str">
        <f>IF(LEN(Template!AH611)=0,"",Template!AH611)</f>
        <v/>
      </c>
      <c r="AB611" s="7" t="str">
        <f>IF(LEN(Template!AI611)=0,"",Template!AI611)</f>
        <v/>
      </c>
      <c r="AC611" s="7" t="str">
        <f>IF(LEN(Template!AJ611)=0,"",Template!AJ611)</f>
        <v/>
      </c>
      <c r="AD611" s="7" t="str">
        <f>IF(LEN(Template!AK611)=0,"",Template!AK611)</f>
        <v/>
      </c>
      <c r="AE611" s="7" t="str">
        <f>IF(LEN(Template!AL611)=0,"",Template!AL611)</f>
        <v/>
      </c>
      <c r="AF611" s="7" t="str">
        <f>IF(LEN(Template!AM611)=0,"",Template!AM611)</f>
        <v/>
      </c>
      <c r="AG611" s="7" t="str">
        <f>IF(LEN(Template!AN611)=0,"",Template!AN611)</f>
        <v/>
      </c>
      <c r="AH611" s="7" t="str">
        <f>IF(LEN(Template!AO611)=0,"",Template!AO611)</f>
        <v/>
      </c>
      <c r="AI611" t="str">
        <f>IF(LEN(Template!AS611)=0,"",Template!AS611)</f>
        <v/>
      </c>
      <c r="AJ611" t="str">
        <f>IF(LEN(Template!AU611)=0,"",Template!AU611)</f>
        <v/>
      </c>
    </row>
    <row r="612" spans="1:36" x14ac:dyDescent="0.35">
      <c r="A612" s="7" t="str">
        <f ca="1">Template!A612</f>
        <v/>
      </c>
      <c r="B612" s="181" t="str">
        <f ca="1">Template!B612</f>
        <v/>
      </c>
      <c r="C612" t="str">
        <f ca="1">Template!C612</f>
        <v/>
      </c>
      <c r="D612" t="str">
        <f ca="1">Template!E612</f>
        <v/>
      </c>
      <c r="E612" s="7" t="str">
        <f ca="1">Template!G612</f>
        <v/>
      </c>
      <c r="F612" s="7" t="str">
        <f ca="1">Template!H612</f>
        <v/>
      </c>
      <c r="G612" s="7" t="str">
        <f ca="1">Template!I612</f>
        <v/>
      </c>
      <c r="H612" s="7" t="str">
        <f ca="1">Template!J612</f>
        <v/>
      </c>
      <c r="I612" s="7" t="str">
        <f ca="1">Template!K612</f>
        <v/>
      </c>
      <c r="J612" s="7" t="str">
        <f ca="1">Template!L612</f>
        <v/>
      </c>
      <c r="K612" s="7" t="str">
        <f ca="1">Template!M612</f>
        <v/>
      </c>
      <c r="L612" s="7" t="str">
        <f ca="1">Template!N612</f>
        <v/>
      </c>
      <c r="M612" s="7" t="str">
        <f ca="1">Template!O612</f>
        <v/>
      </c>
      <c r="N612" s="7" t="str">
        <f ca="1">Template!P612</f>
        <v/>
      </c>
      <c r="O612" s="7" t="str">
        <f ca="1">Template!Q612</f>
        <v/>
      </c>
      <c r="P612" s="7" t="str">
        <f ca="1">Template!R612</f>
        <v/>
      </c>
      <c r="Q612" s="7" t="str">
        <f ca="1">Template!S612</f>
        <v/>
      </c>
      <c r="R612" s="7" t="str">
        <f ca="1">Template!T612</f>
        <v/>
      </c>
      <c r="S612" s="7" t="str">
        <f ca="1">Template!U612</f>
        <v/>
      </c>
      <c r="T612" s="7" t="str">
        <f ca="1">Template!V612</f>
        <v/>
      </c>
      <c r="U612" s="7" t="str">
        <f ca="1">Template!W612</f>
        <v/>
      </c>
      <c r="V612" s="7" t="str">
        <f ca="1">Template!X612</f>
        <v/>
      </c>
      <c r="W612" s="7" t="str">
        <f ca="1">Template!Y612</f>
        <v/>
      </c>
      <c r="X612" t="str">
        <f ca="1">Template!AD612</f>
        <v/>
      </c>
      <c r="Y612" s="7" t="str">
        <f>IF(LEN(Template!AF612)=0,"",Template!AF612)</f>
        <v/>
      </c>
      <c r="Z612" s="7" t="str">
        <f>IF(LEN(Template!AG612)=0,"",Template!AG612)</f>
        <v/>
      </c>
      <c r="AA612" s="7" t="str">
        <f>IF(LEN(Template!AH612)=0,"",Template!AH612)</f>
        <v/>
      </c>
      <c r="AB612" s="7" t="str">
        <f>IF(LEN(Template!AI612)=0,"",Template!AI612)</f>
        <v/>
      </c>
      <c r="AC612" s="7" t="str">
        <f>IF(LEN(Template!AJ612)=0,"",Template!AJ612)</f>
        <v/>
      </c>
      <c r="AD612" s="7" t="str">
        <f>IF(LEN(Template!AK612)=0,"",Template!AK612)</f>
        <v/>
      </c>
      <c r="AE612" s="7" t="str">
        <f>IF(LEN(Template!AL612)=0,"",Template!AL612)</f>
        <v/>
      </c>
      <c r="AF612" s="7" t="str">
        <f>IF(LEN(Template!AM612)=0,"",Template!AM612)</f>
        <v/>
      </c>
      <c r="AG612" s="7" t="str">
        <f>IF(LEN(Template!AN612)=0,"",Template!AN612)</f>
        <v/>
      </c>
      <c r="AH612" s="7" t="str">
        <f>IF(LEN(Template!AO612)=0,"",Template!AO612)</f>
        <v/>
      </c>
      <c r="AI612" t="str">
        <f>IF(LEN(Template!AS612)=0,"",Template!AS612)</f>
        <v/>
      </c>
      <c r="AJ612" t="str">
        <f>IF(LEN(Template!AU612)=0,"",Template!AU612)</f>
        <v/>
      </c>
    </row>
    <row r="613" spans="1:36" x14ac:dyDescent="0.35">
      <c r="A613" s="7" t="str">
        <f ca="1">Template!A613</f>
        <v/>
      </c>
      <c r="B613" s="181" t="str">
        <f ca="1">Template!B613</f>
        <v/>
      </c>
      <c r="C613" t="str">
        <f ca="1">Template!C613</f>
        <v/>
      </c>
      <c r="D613" t="str">
        <f ca="1">Template!E613</f>
        <v/>
      </c>
      <c r="E613" s="7" t="str">
        <f ca="1">Template!G613</f>
        <v/>
      </c>
      <c r="F613" s="7" t="str">
        <f ca="1">Template!H613</f>
        <v/>
      </c>
      <c r="G613" s="7" t="str">
        <f ca="1">Template!I613</f>
        <v/>
      </c>
      <c r="H613" s="7" t="str">
        <f ca="1">Template!J613</f>
        <v/>
      </c>
      <c r="I613" s="7" t="str">
        <f ca="1">Template!K613</f>
        <v/>
      </c>
      <c r="J613" s="7" t="str">
        <f ca="1">Template!L613</f>
        <v/>
      </c>
      <c r="K613" s="7" t="str">
        <f ca="1">Template!M613</f>
        <v/>
      </c>
      <c r="L613" s="7" t="str">
        <f ca="1">Template!N613</f>
        <v/>
      </c>
      <c r="M613" s="7" t="str">
        <f ca="1">Template!O613</f>
        <v/>
      </c>
      <c r="N613" s="7" t="str">
        <f ca="1">Template!P613</f>
        <v/>
      </c>
      <c r="O613" s="7" t="str">
        <f ca="1">Template!Q613</f>
        <v/>
      </c>
      <c r="P613" s="7" t="str">
        <f ca="1">Template!R613</f>
        <v/>
      </c>
      <c r="Q613" s="7" t="str">
        <f ca="1">Template!S613</f>
        <v/>
      </c>
      <c r="R613" s="7" t="str">
        <f ca="1">Template!T613</f>
        <v/>
      </c>
      <c r="S613" s="7" t="str">
        <f ca="1">Template!U613</f>
        <v/>
      </c>
      <c r="T613" s="7" t="str">
        <f ca="1">Template!V613</f>
        <v/>
      </c>
      <c r="U613" s="7" t="str">
        <f ca="1">Template!W613</f>
        <v/>
      </c>
      <c r="V613" s="7" t="str">
        <f ca="1">Template!X613</f>
        <v/>
      </c>
      <c r="W613" s="7" t="str">
        <f ca="1">Template!Y613</f>
        <v/>
      </c>
      <c r="X613" t="str">
        <f ca="1">Template!AD613</f>
        <v/>
      </c>
      <c r="Y613" s="7" t="str">
        <f>IF(LEN(Template!AF613)=0,"",Template!AF613)</f>
        <v/>
      </c>
      <c r="Z613" s="7" t="str">
        <f>IF(LEN(Template!AG613)=0,"",Template!AG613)</f>
        <v/>
      </c>
      <c r="AA613" s="7" t="str">
        <f>IF(LEN(Template!AH613)=0,"",Template!AH613)</f>
        <v/>
      </c>
      <c r="AB613" s="7" t="str">
        <f>IF(LEN(Template!AI613)=0,"",Template!AI613)</f>
        <v/>
      </c>
      <c r="AC613" s="7" t="str">
        <f>IF(LEN(Template!AJ613)=0,"",Template!AJ613)</f>
        <v/>
      </c>
      <c r="AD613" s="7" t="str">
        <f>IF(LEN(Template!AK613)=0,"",Template!AK613)</f>
        <v/>
      </c>
      <c r="AE613" s="7" t="str">
        <f>IF(LEN(Template!AL613)=0,"",Template!AL613)</f>
        <v/>
      </c>
      <c r="AF613" s="7" t="str">
        <f>IF(LEN(Template!AM613)=0,"",Template!AM613)</f>
        <v/>
      </c>
      <c r="AG613" s="7" t="str">
        <f>IF(LEN(Template!AN613)=0,"",Template!AN613)</f>
        <v/>
      </c>
      <c r="AH613" s="7" t="str">
        <f>IF(LEN(Template!AO613)=0,"",Template!AO613)</f>
        <v/>
      </c>
      <c r="AI613" t="str">
        <f>IF(LEN(Template!AS613)=0,"",Template!AS613)</f>
        <v/>
      </c>
      <c r="AJ613" t="str">
        <f>IF(LEN(Template!AU613)=0,"",Template!AU613)</f>
        <v/>
      </c>
    </row>
    <row r="614" spans="1:36" x14ac:dyDescent="0.35">
      <c r="A614" s="7" t="str">
        <f ca="1">Template!A614</f>
        <v/>
      </c>
      <c r="B614" s="181" t="str">
        <f ca="1">Template!B614</f>
        <v/>
      </c>
      <c r="C614" t="str">
        <f ca="1">Template!C614</f>
        <v/>
      </c>
      <c r="D614" t="str">
        <f ca="1">Template!E614</f>
        <v/>
      </c>
      <c r="E614" s="7" t="str">
        <f ca="1">Template!G614</f>
        <v/>
      </c>
      <c r="F614" s="7" t="str">
        <f ca="1">Template!H614</f>
        <v/>
      </c>
      <c r="G614" s="7" t="str">
        <f ca="1">Template!I614</f>
        <v/>
      </c>
      <c r="H614" s="7" t="str">
        <f ca="1">Template!J614</f>
        <v/>
      </c>
      <c r="I614" s="7" t="str">
        <f ca="1">Template!K614</f>
        <v/>
      </c>
      <c r="J614" s="7" t="str">
        <f ca="1">Template!L614</f>
        <v/>
      </c>
      <c r="K614" s="7" t="str">
        <f ca="1">Template!M614</f>
        <v/>
      </c>
      <c r="L614" s="7" t="str">
        <f ca="1">Template!N614</f>
        <v/>
      </c>
      <c r="M614" s="7" t="str">
        <f ca="1">Template!O614</f>
        <v/>
      </c>
      <c r="N614" s="7" t="str">
        <f ca="1">Template!P614</f>
        <v/>
      </c>
      <c r="O614" s="7" t="str">
        <f ca="1">Template!Q614</f>
        <v/>
      </c>
      <c r="P614" s="7" t="str">
        <f ca="1">Template!R614</f>
        <v/>
      </c>
      <c r="Q614" s="7" t="str">
        <f ca="1">Template!S614</f>
        <v/>
      </c>
      <c r="R614" s="7" t="str">
        <f ca="1">Template!T614</f>
        <v/>
      </c>
      <c r="S614" s="7" t="str">
        <f ca="1">Template!U614</f>
        <v/>
      </c>
      <c r="T614" s="7" t="str">
        <f ca="1">Template!V614</f>
        <v/>
      </c>
      <c r="U614" s="7" t="str">
        <f ca="1">Template!W614</f>
        <v/>
      </c>
      <c r="V614" s="7" t="str">
        <f ca="1">Template!X614</f>
        <v/>
      </c>
      <c r="W614" s="7" t="str">
        <f ca="1">Template!Y614</f>
        <v/>
      </c>
      <c r="X614" t="str">
        <f ca="1">Template!AD614</f>
        <v/>
      </c>
      <c r="Y614" s="7" t="str">
        <f>IF(LEN(Template!AF614)=0,"",Template!AF614)</f>
        <v/>
      </c>
      <c r="Z614" s="7" t="str">
        <f>IF(LEN(Template!AG614)=0,"",Template!AG614)</f>
        <v/>
      </c>
      <c r="AA614" s="7" t="str">
        <f>IF(LEN(Template!AH614)=0,"",Template!AH614)</f>
        <v/>
      </c>
      <c r="AB614" s="7" t="str">
        <f>IF(LEN(Template!AI614)=0,"",Template!AI614)</f>
        <v/>
      </c>
      <c r="AC614" s="7" t="str">
        <f>IF(LEN(Template!AJ614)=0,"",Template!AJ614)</f>
        <v/>
      </c>
      <c r="AD614" s="7" t="str">
        <f>IF(LEN(Template!AK614)=0,"",Template!AK614)</f>
        <v/>
      </c>
      <c r="AE614" s="7" t="str">
        <f>IF(LEN(Template!AL614)=0,"",Template!AL614)</f>
        <v/>
      </c>
      <c r="AF614" s="7" t="str">
        <f>IF(LEN(Template!AM614)=0,"",Template!AM614)</f>
        <v/>
      </c>
      <c r="AG614" s="7" t="str">
        <f>IF(LEN(Template!AN614)=0,"",Template!AN614)</f>
        <v/>
      </c>
      <c r="AH614" s="7" t="str">
        <f>IF(LEN(Template!AO614)=0,"",Template!AO614)</f>
        <v/>
      </c>
      <c r="AI614" t="str">
        <f>IF(LEN(Template!AS614)=0,"",Template!AS614)</f>
        <v/>
      </c>
      <c r="AJ614" t="str">
        <f>IF(LEN(Template!AU614)=0,"",Template!AU614)</f>
        <v/>
      </c>
    </row>
    <row r="615" spans="1:36" x14ac:dyDescent="0.35">
      <c r="A615" s="7" t="str">
        <f ca="1">Template!A615</f>
        <v/>
      </c>
      <c r="B615" s="181" t="str">
        <f ca="1">Template!B615</f>
        <v/>
      </c>
      <c r="C615" t="str">
        <f ca="1">Template!C615</f>
        <v/>
      </c>
      <c r="D615" t="str">
        <f ca="1">Template!E615</f>
        <v/>
      </c>
      <c r="E615" s="7" t="str">
        <f ca="1">Template!G615</f>
        <v/>
      </c>
      <c r="F615" s="7" t="str">
        <f ca="1">Template!H615</f>
        <v/>
      </c>
      <c r="G615" s="7" t="str">
        <f ca="1">Template!I615</f>
        <v/>
      </c>
      <c r="H615" s="7" t="str">
        <f ca="1">Template!J615</f>
        <v/>
      </c>
      <c r="I615" s="7" t="str">
        <f ca="1">Template!K615</f>
        <v/>
      </c>
      <c r="J615" s="7" t="str">
        <f ca="1">Template!L615</f>
        <v/>
      </c>
      <c r="K615" s="7" t="str">
        <f ca="1">Template!M615</f>
        <v/>
      </c>
      <c r="L615" s="7" t="str">
        <f ca="1">Template!N615</f>
        <v/>
      </c>
      <c r="M615" s="7" t="str">
        <f ca="1">Template!O615</f>
        <v/>
      </c>
      <c r="N615" s="7" t="str">
        <f ca="1">Template!P615</f>
        <v/>
      </c>
      <c r="O615" s="7" t="str">
        <f ca="1">Template!Q615</f>
        <v/>
      </c>
      <c r="P615" s="7" t="str">
        <f ca="1">Template!R615</f>
        <v/>
      </c>
      <c r="Q615" s="7" t="str">
        <f ca="1">Template!S615</f>
        <v/>
      </c>
      <c r="R615" s="7" t="str">
        <f ca="1">Template!T615</f>
        <v/>
      </c>
      <c r="S615" s="7" t="str">
        <f ca="1">Template!U615</f>
        <v/>
      </c>
      <c r="T615" s="7" t="str">
        <f ca="1">Template!V615</f>
        <v/>
      </c>
      <c r="U615" s="7" t="str">
        <f ca="1">Template!W615</f>
        <v/>
      </c>
      <c r="V615" s="7" t="str">
        <f ca="1">Template!X615</f>
        <v/>
      </c>
      <c r="W615" s="7" t="str">
        <f ca="1">Template!Y615</f>
        <v/>
      </c>
      <c r="X615" t="str">
        <f ca="1">Template!AD615</f>
        <v/>
      </c>
      <c r="Y615" s="7" t="str">
        <f>IF(LEN(Template!AF615)=0,"",Template!AF615)</f>
        <v/>
      </c>
      <c r="Z615" s="7" t="str">
        <f>IF(LEN(Template!AG615)=0,"",Template!AG615)</f>
        <v/>
      </c>
      <c r="AA615" s="7" t="str">
        <f>IF(LEN(Template!AH615)=0,"",Template!AH615)</f>
        <v/>
      </c>
      <c r="AB615" s="7" t="str">
        <f>IF(LEN(Template!AI615)=0,"",Template!AI615)</f>
        <v/>
      </c>
      <c r="AC615" s="7" t="str">
        <f>IF(LEN(Template!AJ615)=0,"",Template!AJ615)</f>
        <v/>
      </c>
      <c r="AD615" s="7" t="str">
        <f>IF(LEN(Template!AK615)=0,"",Template!AK615)</f>
        <v/>
      </c>
      <c r="AE615" s="7" t="str">
        <f>IF(LEN(Template!AL615)=0,"",Template!AL615)</f>
        <v/>
      </c>
      <c r="AF615" s="7" t="str">
        <f>IF(LEN(Template!AM615)=0,"",Template!AM615)</f>
        <v/>
      </c>
      <c r="AG615" s="7" t="str">
        <f>IF(LEN(Template!AN615)=0,"",Template!AN615)</f>
        <v/>
      </c>
      <c r="AH615" s="7" t="str">
        <f>IF(LEN(Template!AO615)=0,"",Template!AO615)</f>
        <v/>
      </c>
      <c r="AI615" t="str">
        <f>IF(LEN(Template!AS615)=0,"",Template!AS615)</f>
        <v/>
      </c>
      <c r="AJ615" t="str">
        <f>IF(LEN(Template!AU615)=0,"",Template!AU615)</f>
        <v/>
      </c>
    </row>
    <row r="616" spans="1:36" x14ac:dyDescent="0.35">
      <c r="A616" s="7" t="str">
        <f ca="1">Template!A616</f>
        <v/>
      </c>
      <c r="B616" s="181" t="str">
        <f ca="1">Template!B616</f>
        <v/>
      </c>
      <c r="C616" t="str">
        <f ca="1">Template!C616</f>
        <v/>
      </c>
      <c r="D616" t="str">
        <f ca="1">Template!E616</f>
        <v/>
      </c>
      <c r="E616" s="7" t="str">
        <f ca="1">Template!G616</f>
        <v/>
      </c>
      <c r="F616" s="7" t="str">
        <f ca="1">Template!H616</f>
        <v/>
      </c>
      <c r="G616" s="7" t="str">
        <f ca="1">Template!I616</f>
        <v/>
      </c>
      <c r="H616" s="7" t="str">
        <f ca="1">Template!J616</f>
        <v/>
      </c>
      <c r="I616" s="7" t="str">
        <f ca="1">Template!K616</f>
        <v/>
      </c>
      <c r="J616" s="7" t="str">
        <f ca="1">Template!L616</f>
        <v/>
      </c>
      <c r="K616" s="7" t="str">
        <f ca="1">Template!M616</f>
        <v/>
      </c>
      <c r="L616" s="7" t="str">
        <f ca="1">Template!N616</f>
        <v/>
      </c>
      <c r="M616" s="7" t="str">
        <f ca="1">Template!O616</f>
        <v/>
      </c>
      <c r="N616" s="7" t="str">
        <f ca="1">Template!P616</f>
        <v/>
      </c>
      <c r="O616" s="7" t="str">
        <f ca="1">Template!Q616</f>
        <v/>
      </c>
      <c r="P616" s="7" t="str">
        <f ca="1">Template!R616</f>
        <v/>
      </c>
      <c r="Q616" s="7" t="str">
        <f ca="1">Template!S616</f>
        <v/>
      </c>
      <c r="R616" s="7" t="str">
        <f ca="1">Template!T616</f>
        <v/>
      </c>
      <c r="S616" s="7" t="str">
        <f ca="1">Template!U616</f>
        <v/>
      </c>
      <c r="T616" s="7" t="str">
        <f ca="1">Template!V616</f>
        <v/>
      </c>
      <c r="U616" s="7" t="str">
        <f ca="1">Template!W616</f>
        <v/>
      </c>
      <c r="V616" s="7" t="str">
        <f ca="1">Template!X616</f>
        <v/>
      </c>
      <c r="W616" s="7" t="str">
        <f ca="1">Template!Y616</f>
        <v/>
      </c>
      <c r="X616" t="str">
        <f ca="1">Template!AD616</f>
        <v/>
      </c>
      <c r="Y616" s="7" t="str">
        <f>IF(LEN(Template!AF616)=0,"",Template!AF616)</f>
        <v/>
      </c>
      <c r="Z616" s="7" t="str">
        <f>IF(LEN(Template!AG616)=0,"",Template!AG616)</f>
        <v/>
      </c>
      <c r="AA616" s="7" t="str">
        <f>IF(LEN(Template!AH616)=0,"",Template!AH616)</f>
        <v/>
      </c>
      <c r="AB616" s="7" t="str">
        <f>IF(LEN(Template!AI616)=0,"",Template!AI616)</f>
        <v/>
      </c>
      <c r="AC616" s="7" t="str">
        <f>IF(LEN(Template!AJ616)=0,"",Template!AJ616)</f>
        <v/>
      </c>
      <c r="AD616" s="7" t="str">
        <f>IF(LEN(Template!AK616)=0,"",Template!AK616)</f>
        <v/>
      </c>
      <c r="AE616" s="7" t="str">
        <f>IF(LEN(Template!AL616)=0,"",Template!AL616)</f>
        <v/>
      </c>
      <c r="AF616" s="7" t="str">
        <f>IF(LEN(Template!AM616)=0,"",Template!AM616)</f>
        <v/>
      </c>
      <c r="AG616" s="7" t="str">
        <f>IF(LEN(Template!AN616)=0,"",Template!AN616)</f>
        <v/>
      </c>
      <c r="AH616" s="7" t="str">
        <f>IF(LEN(Template!AO616)=0,"",Template!AO616)</f>
        <v/>
      </c>
      <c r="AI616" t="str">
        <f>IF(LEN(Template!AS616)=0,"",Template!AS616)</f>
        <v/>
      </c>
      <c r="AJ616" t="str">
        <f>IF(LEN(Template!AU616)=0,"",Template!AU616)</f>
        <v/>
      </c>
    </row>
    <row r="617" spans="1:36" x14ac:dyDescent="0.35">
      <c r="A617" s="7" t="str">
        <f ca="1">Template!A617</f>
        <v/>
      </c>
      <c r="B617" s="181" t="str">
        <f ca="1">Template!B617</f>
        <v/>
      </c>
      <c r="C617" t="str">
        <f ca="1">Template!C617</f>
        <v/>
      </c>
      <c r="D617" t="str">
        <f ca="1">Template!E617</f>
        <v/>
      </c>
      <c r="E617" s="7" t="str">
        <f ca="1">Template!G617</f>
        <v/>
      </c>
      <c r="F617" s="7" t="str">
        <f ca="1">Template!H617</f>
        <v/>
      </c>
      <c r="G617" s="7" t="str">
        <f ca="1">Template!I617</f>
        <v/>
      </c>
      <c r="H617" s="7" t="str">
        <f ca="1">Template!J617</f>
        <v/>
      </c>
      <c r="I617" s="7" t="str">
        <f ca="1">Template!K617</f>
        <v/>
      </c>
      <c r="J617" s="7" t="str">
        <f ca="1">Template!L617</f>
        <v/>
      </c>
      <c r="K617" s="7" t="str">
        <f ca="1">Template!M617</f>
        <v/>
      </c>
      <c r="L617" s="7" t="str">
        <f ca="1">Template!N617</f>
        <v/>
      </c>
      <c r="M617" s="7" t="str">
        <f ca="1">Template!O617</f>
        <v/>
      </c>
      <c r="N617" s="7" t="str">
        <f ca="1">Template!P617</f>
        <v/>
      </c>
      <c r="O617" s="7" t="str">
        <f ca="1">Template!Q617</f>
        <v/>
      </c>
      <c r="P617" s="7" t="str">
        <f ca="1">Template!R617</f>
        <v/>
      </c>
      <c r="Q617" s="7" t="str">
        <f ca="1">Template!S617</f>
        <v/>
      </c>
      <c r="R617" s="7" t="str">
        <f ca="1">Template!T617</f>
        <v/>
      </c>
      <c r="S617" s="7" t="str">
        <f ca="1">Template!U617</f>
        <v/>
      </c>
      <c r="T617" s="7" t="str">
        <f ca="1">Template!V617</f>
        <v/>
      </c>
      <c r="U617" s="7" t="str">
        <f ca="1">Template!W617</f>
        <v/>
      </c>
      <c r="V617" s="7" t="str">
        <f ca="1">Template!X617</f>
        <v/>
      </c>
      <c r="W617" s="7" t="str">
        <f ca="1">Template!Y617</f>
        <v/>
      </c>
      <c r="X617" t="str">
        <f ca="1">Template!AD617</f>
        <v/>
      </c>
      <c r="Y617" s="7" t="str">
        <f>IF(LEN(Template!AF617)=0,"",Template!AF617)</f>
        <v/>
      </c>
      <c r="Z617" s="7" t="str">
        <f>IF(LEN(Template!AG617)=0,"",Template!AG617)</f>
        <v/>
      </c>
      <c r="AA617" s="7" t="str">
        <f>IF(LEN(Template!AH617)=0,"",Template!AH617)</f>
        <v/>
      </c>
      <c r="AB617" s="7" t="str">
        <f>IF(LEN(Template!AI617)=0,"",Template!AI617)</f>
        <v/>
      </c>
      <c r="AC617" s="7" t="str">
        <f>IF(LEN(Template!AJ617)=0,"",Template!AJ617)</f>
        <v/>
      </c>
      <c r="AD617" s="7" t="str">
        <f>IF(LEN(Template!AK617)=0,"",Template!AK617)</f>
        <v/>
      </c>
      <c r="AE617" s="7" t="str">
        <f>IF(LEN(Template!AL617)=0,"",Template!AL617)</f>
        <v/>
      </c>
      <c r="AF617" s="7" t="str">
        <f>IF(LEN(Template!AM617)=0,"",Template!AM617)</f>
        <v/>
      </c>
      <c r="AG617" s="7" t="str">
        <f>IF(LEN(Template!AN617)=0,"",Template!AN617)</f>
        <v/>
      </c>
      <c r="AH617" s="7" t="str">
        <f>IF(LEN(Template!AO617)=0,"",Template!AO617)</f>
        <v/>
      </c>
      <c r="AI617" t="str">
        <f>IF(LEN(Template!AS617)=0,"",Template!AS617)</f>
        <v/>
      </c>
      <c r="AJ617" t="str">
        <f>IF(LEN(Template!AU617)=0,"",Template!AU617)</f>
        <v/>
      </c>
    </row>
    <row r="618" spans="1:36" x14ac:dyDescent="0.35">
      <c r="A618" s="7" t="str">
        <f ca="1">Template!A618</f>
        <v/>
      </c>
      <c r="B618" s="181" t="str">
        <f ca="1">Template!B618</f>
        <v/>
      </c>
      <c r="C618" t="str">
        <f ca="1">Template!C618</f>
        <v/>
      </c>
      <c r="D618" t="str">
        <f ca="1">Template!E618</f>
        <v/>
      </c>
      <c r="E618" s="7" t="str">
        <f ca="1">Template!G618</f>
        <v/>
      </c>
      <c r="F618" s="7" t="str">
        <f ca="1">Template!H618</f>
        <v/>
      </c>
      <c r="G618" s="7" t="str">
        <f ca="1">Template!I618</f>
        <v/>
      </c>
      <c r="H618" s="7" t="str">
        <f ca="1">Template!J618</f>
        <v/>
      </c>
      <c r="I618" s="7" t="str">
        <f ca="1">Template!K618</f>
        <v/>
      </c>
      <c r="J618" s="7" t="str">
        <f ca="1">Template!L618</f>
        <v/>
      </c>
      <c r="K618" s="7" t="str">
        <f ca="1">Template!M618</f>
        <v/>
      </c>
      <c r="L618" s="7" t="str">
        <f ca="1">Template!N618</f>
        <v/>
      </c>
      <c r="M618" s="7" t="str">
        <f ca="1">Template!O618</f>
        <v/>
      </c>
      <c r="N618" s="7" t="str">
        <f ca="1">Template!P618</f>
        <v/>
      </c>
      <c r="O618" s="7" t="str">
        <f ca="1">Template!Q618</f>
        <v/>
      </c>
      <c r="P618" s="7" t="str">
        <f ca="1">Template!R618</f>
        <v/>
      </c>
      <c r="Q618" s="7" t="str">
        <f ca="1">Template!S618</f>
        <v/>
      </c>
      <c r="R618" s="7" t="str">
        <f ca="1">Template!T618</f>
        <v/>
      </c>
      <c r="S618" s="7" t="str">
        <f ca="1">Template!U618</f>
        <v/>
      </c>
      <c r="T618" s="7" t="str">
        <f ca="1">Template!V618</f>
        <v/>
      </c>
      <c r="U618" s="7" t="str">
        <f ca="1">Template!W618</f>
        <v/>
      </c>
      <c r="V618" s="7" t="str">
        <f ca="1">Template!X618</f>
        <v/>
      </c>
      <c r="W618" s="7" t="str">
        <f ca="1">Template!Y618</f>
        <v/>
      </c>
      <c r="X618" t="str">
        <f ca="1">Template!AD618</f>
        <v/>
      </c>
      <c r="Y618" s="7" t="str">
        <f>IF(LEN(Template!AF618)=0,"",Template!AF618)</f>
        <v/>
      </c>
      <c r="Z618" s="7" t="str">
        <f>IF(LEN(Template!AG618)=0,"",Template!AG618)</f>
        <v/>
      </c>
      <c r="AA618" s="7" t="str">
        <f>IF(LEN(Template!AH618)=0,"",Template!AH618)</f>
        <v/>
      </c>
      <c r="AB618" s="7" t="str">
        <f>IF(LEN(Template!AI618)=0,"",Template!AI618)</f>
        <v/>
      </c>
      <c r="AC618" s="7" t="str">
        <f>IF(LEN(Template!AJ618)=0,"",Template!AJ618)</f>
        <v/>
      </c>
      <c r="AD618" s="7" t="str">
        <f>IF(LEN(Template!AK618)=0,"",Template!AK618)</f>
        <v/>
      </c>
      <c r="AE618" s="7" t="str">
        <f>IF(LEN(Template!AL618)=0,"",Template!AL618)</f>
        <v/>
      </c>
      <c r="AF618" s="7" t="str">
        <f>IF(LEN(Template!AM618)=0,"",Template!AM618)</f>
        <v/>
      </c>
      <c r="AG618" s="7" t="str">
        <f>IF(LEN(Template!AN618)=0,"",Template!AN618)</f>
        <v/>
      </c>
      <c r="AH618" s="7" t="str">
        <f>IF(LEN(Template!AO618)=0,"",Template!AO618)</f>
        <v/>
      </c>
      <c r="AI618" t="str">
        <f>IF(LEN(Template!AS618)=0,"",Template!AS618)</f>
        <v/>
      </c>
      <c r="AJ618" t="str">
        <f>IF(LEN(Template!AU618)=0,"",Template!AU618)</f>
        <v/>
      </c>
    </row>
    <row r="619" spans="1:36" x14ac:dyDescent="0.35">
      <c r="A619" s="7" t="str">
        <f ca="1">Template!A619</f>
        <v/>
      </c>
      <c r="B619" s="181" t="str">
        <f ca="1">Template!B619</f>
        <v/>
      </c>
      <c r="C619" t="str">
        <f ca="1">Template!C619</f>
        <v/>
      </c>
      <c r="D619" t="str">
        <f ca="1">Template!E619</f>
        <v/>
      </c>
      <c r="E619" s="7" t="str">
        <f ca="1">Template!G619</f>
        <v/>
      </c>
      <c r="F619" s="7" t="str">
        <f ca="1">Template!H619</f>
        <v/>
      </c>
      <c r="G619" s="7" t="str">
        <f ca="1">Template!I619</f>
        <v/>
      </c>
      <c r="H619" s="7" t="str">
        <f ca="1">Template!J619</f>
        <v/>
      </c>
      <c r="I619" s="7" t="str">
        <f ca="1">Template!K619</f>
        <v/>
      </c>
      <c r="J619" s="7" t="str">
        <f ca="1">Template!L619</f>
        <v/>
      </c>
      <c r="K619" s="7" t="str">
        <f ca="1">Template!M619</f>
        <v/>
      </c>
      <c r="L619" s="7" t="str">
        <f ca="1">Template!N619</f>
        <v/>
      </c>
      <c r="M619" s="7" t="str">
        <f ca="1">Template!O619</f>
        <v/>
      </c>
      <c r="N619" s="7" t="str">
        <f ca="1">Template!P619</f>
        <v/>
      </c>
      <c r="O619" s="7" t="str">
        <f ca="1">Template!Q619</f>
        <v/>
      </c>
      <c r="P619" s="7" t="str">
        <f ca="1">Template!R619</f>
        <v/>
      </c>
      <c r="Q619" s="7" t="str">
        <f ca="1">Template!S619</f>
        <v/>
      </c>
      <c r="R619" s="7" t="str">
        <f ca="1">Template!T619</f>
        <v/>
      </c>
      <c r="S619" s="7" t="str">
        <f ca="1">Template!U619</f>
        <v/>
      </c>
      <c r="T619" s="7" t="str">
        <f ca="1">Template!V619</f>
        <v/>
      </c>
      <c r="U619" s="7" t="str">
        <f ca="1">Template!W619</f>
        <v/>
      </c>
      <c r="V619" s="7" t="str">
        <f ca="1">Template!X619</f>
        <v/>
      </c>
      <c r="W619" s="7" t="str">
        <f ca="1">Template!Y619</f>
        <v/>
      </c>
      <c r="X619" t="str">
        <f ca="1">Template!AD619</f>
        <v/>
      </c>
      <c r="Y619" s="7" t="str">
        <f>IF(LEN(Template!AF619)=0,"",Template!AF619)</f>
        <v/>
      </c>
      <c r="Z619" s="7" t="str">
        <f>IF(LEN(Template!AG619)=0,"",Template!AG619)</f>
        <v/>
      </c>
      <c r="AA619" s="7" t="str">
        <f>IF(LEN(Template!AH619)=0,"",Template!AH619)</f>
        <v/>
      </c>
      <c r="AB619" s="7" t="str">
        <f>IF(LEN(Template!AI619)=0,"",Template!AI619)</f>
        <v/>
      </c>
      <c r="AC619" s="7" t="str">
        <f>IF(LEN(Template!AJ619)=0,"",Template!AJ619)</f>
        <v/>
      </c>
      <c r="AD619" s="7" t="str">
        <f>IF(LEN(Template!AK619)=0,"",Template!AK619)</f>
        <v/>
      </c>
      <c r="AE619" s="7" t="str">
        <f>IF(LEN(Template!AL619)=0,"",Template!AL619)</f>
        <v/>
      </c>
      <c r="AF619" s="7" t="str">
        <f>IF(LEN(Template!AM619)=0,"",Template!AM619)</f>
        <v/>
      </c>
      <c r="AG619" s="7" t="str">
        <f>IF(LEN(Template!AN619)=0,"",Template!AN619)</f>
        <v/>
      </c>
      <c r="AH619" s="7" t="str">
        <f>IF(LEN(Template!AO619)=0,"",Template!AO619)</f>
        <v/>
      </c>
      <c r="AI619" t="str">
        <f>IF(LEN(Template!AS619)=0,"",Template!AS619)</f>
        <v/>
      </c>
      <c r="AJ619" t="str">
        <f>IF(LEN(Template!AU619)=0,"",Template!AU619)</f>
        <v/>
      </c>
    </row>
    <row r="620" spans="1:36" x14ac:dyDescent="0.35">
      <c r="A620" s="7" t="str">
        <f ca="1">Template!A620</f>
        <v/>
      </c>
      <c r="B620" s="181" t="str">
        <f ca="1">Template!B620</f>
        <v/>
      </c>
      <c r="C620" t="str">
        <f ca="1">Template!C620</f>
        <v/>
      </c>
      <c r="D620" t="str">
        <f ca="1">Template!E620</f>
        <v/>
      </c>
      <c r="E620" s="7" t="str">
        <f ca="1">Template!G620</f>
        <v/>
      </c>
      <c r="F620" s="7" t="str">
        <f ca="1">Template!H620</f>
        <v/>
      </c>
      <c r="G620" s="7" t="str">
        <f ca="1">Template!I620</f>
        <v/>
      </c>
      <c r="H620" s="7" t="str">
        <f ca="1">Template!J620</f>
        <v/>
      </c>
      <c r="I620" s="7" t="str">
        <f ca="1">Template!K620</f>
        <v/>
      </c>
      <c r="J620" s="7" t="str">
        <f ca="1">Template!L620</f>
        <v/>
      </c>
      <c r="K620" s="7" t="str">
        <f ca="1">Template!M620</f>
        <v/>
      </c>
      <c r="L620" s="7" t="str">
        <f ca="1">Template!N620</f>
        <v/>
      </c>
      <c r="M620" s="7" t="str">
        <f ca="1">Template!O620</f>
        <v/>
      </c>
      <c r="N620" s="7" t="str">
        <f ca="1">Template!P620</f>
        <v/>
      </c>
      <c r="O620" s="7" t="str">
        <f ca="1">Template!Q620</f>
        <v/>
      </c>
      <c r="P620" s="7" t="str">
        <f ca="1">Template!R620</f>
        <v/>
      </c>
      <c r="Q620" s="7" t="str">
        <f ca="1">Template!S620</f>
        <v/>
      </c>
      <c r="R620" s="7" t="str">
        <f ca="1">Template!T620</f>
        <v/>
      </c>
      <c r="S620" s="7" t="str">
        <f ca="1">Template!U620</f>
        <v/>
      </c>
      <c r="T620" s="7" t="str">
        <f ca="1">Template!V620</f>
        <v/>
      </c>
      <c r="U620" s="7" t="str">
        <f ca="1">Template!W620</f>
        <v/>
      </c>
      <c r="V620" s="7" t="str">
        <f ca="1">Template!X620</f>
        <v/>
      </c>
      <c r="W620" s="7" t="str">
        <f ca="1">Template!Y620</f>
        <v/>
      </c>
      <c r="X620" t="str">
        <f ca="1">Template!AD620</f>
        <v/>
      </c>
      <c r="Y620" s="7" t="str">
        <f>IF(LEN(Template!AF620)=0,"",Template!AF620)</f>
        <v/>
      </c>
      <c r="Z620" s="7" t="str">
        <f>IF(LEN(Template!AG620)=0,"",Template!AG620)</f>
        <v/>
      </c>
      <c r="AA620" s="7" t="str">
        <f>IF(LEN(Template!AH620)=0,"",Template!AH620)</f>
        <v/>
      </c>
      <c r="AB620" s="7" t="str">
        <f>IF(LEN(Template!AI620)=0,"",Template!AI620)</f>
        <v/>
      </c>
      <c r="AC620" s="7" t="str">
        <f>IF(LEN(Template!AJ620)=0,"",Template!AJ620)</f>
        <v/>
      </c>
      <c r="AD620" s="7" t="str">
        <f>IF(LEN(Template!AK620)=0,"",Template!AK620)</f>
        <v/>
      </c>
      <c r="AE620" s="7" t="str">
        <f>IF(LEN(Template!AL620)=0,"",Template!AL620)</f>
        <v/>
      </c>
      <c r="AF620" s="7" t="str">
        <f>IF(LEN(Template!AM620)=0,"",Template!AM620)</f>
        <v/>
      </c>
      <c r="AG620" s="7" t="str">
        <f>IF(LEN(Template!AN620)=0,"",Template!AN620)</f>
        <v/>
      </c>
      <c r="AH620" s="7" t="str">
        <f>IF(LEN(Template!AO620)=0,"",Template!AO620)</f>
        <v/>
      </c>
      <c r="AI620" t="str">
        <f>IF(LEN(Template!AS620)=0,"",Template!AS620)</f>
        <v/>
      </c>
      <c r="AJ620" t="str">
        <f>IF(LEN(Template!AU620)=0,"",Template!AU620)</f>
        <v/>
      </c>
    </row>
    <row r="621" spans="1:36" x14ac:dyDescent="0.35">
      <c r="A621" s="7" t="str">
        <f ca="1">Template!A621</f>
        <v/>
      </c>
      <c r="B621" s="181" t="str">
        <f ca="1">Template!B621</f>
        <v/>
      </c>
      <c r="C621" t="str">
        <f ca="1">Template!C621</f>
        <v/>
      </c>
      <c r="D621" t="str">
        <f ca="1">Template!E621</f>
        <v/>
      </c>
      <c r="E621" s="7" t="str">
        <f ca="1">Template!G621</f>
        <v/>
      </c>
      <c r="F621" s="7" t="str">
        <f ca="1">Template!H621</f>
        <v/>
      </c>
      <c r="G621" s="7" t="str">
        <f ca="1">Template!I621</f>
        <v/>
      </c>
      <c r="H621" s="7" t="str">
        <f ca="1">Template!J621</f>
        <v/>
      </c>
      <c r="I621" s="7" t="str">
        <f ca="1">Template!K621</f>
        <v/>
      </c>
      <c r="J621" s="7" t="str">
        <f ca="1">Template!L621</f>
        <v/>
      </c>
      <c r="K621" s="7" t="str">
        <f ca="1">Template!M621</f>
        <v/>
      </c>
      <c r="L621" s="7" t="str">
        <f ca="1">Template!N621</f>
        <v/>
      </c>
      <c r="M621" s="7" t="str">
        <f ca="1">Template!O621</f>
        <v/>
      </c>
      <c r="N621" s="7" t="str">
        <f ca="1">Template!P621</f>
        <v/>
      </c>
      <c r="O621" s="7" t="str">
        <f ca="1">Template!Q621</f>
        <v/>
      </c>
      <c r="P621" s="7" t="str">
        <f ca="1">Template!R621</f>
        <v/>
      </c>
      <c r="Q621" s="7" t="str">
        <f ca="1">Template!S621</f>
        <v/>
      </c>
      <c r="R621" s="7" t="str">
        <f ca="1">Template!T621</f>
        <v/>
      </c>
      <c r="S621" s="7" t="str">
        <f ca="1">Template!U621</f>
        <v/>
      </c>
      <c r="T621" s="7" t="str">
        <f ca="1">Template!V621</f>
        <v/>
      </c>
      <c r="U621" s="7" t="str">
        <f ca="1">Template!W621</f>
        <v/>
      </c>
      <c r="V621" s="7" t="str">
        <f ca="1">Template!X621</f>
        <v/>
      </c>
      <c r="W621" s="7" t="str">
        <f ca="1">Template!Y621</f>
        <v/>
      </c>
      <c r="X621" t="str">
        <f ca="1">Template!AD621</f>
        <v/>
      </c>
      <c r="Y621" s="7" t="str">
        <f>IF(LEN(Template!AF621)=0,"",Template!AF621)</f>
        <v/>
      </c>
      <c r="Z621" s="7" t="str">
        <f>IF(LEN(Template!AG621)=0,"",Template!AG621)</f>
        <v/>
      </c>
      <c r="AA621" s="7" t="str">
        <f>IF(LEN(Template!AH621)=0,"",Template!AH621)</f>
        <v/>
      </c>
      <c r="AB621" s="7" t="str">
        <f>IF(LEN(Template!AI621)=0,"",Template!AI621)</f>
        <v/>
      </c>
      <c r="AC621" s="7" t="str">
        <f>IF(LEN(Template!AJ621)=0,"",Template!AJ621)</f>
        <v/>
      </c>
      <c r="AD621" s="7" t="str">
        <f>IF(LEN(Template!AK621)=0,"",Template!AK621)</f>
        <v/>
      </c>
      <c r="AE621" s="7" t="str">
        <f>IF(LEN(Template!AL621)=0,"",Template!AL621)</f>
        <v/>
      </c>
      <c r="AF621" s="7" t="str">
        <f>IF(LEN(Template!AM621)=0,"",Template!AM621)</f>
        <v/>
      </c>
      <c r="AG621" s="7" t="str">
        <f>IF(LEN(Template!AN621)=0,"",Template!AN621)</f>
        <v/>
      </c>
      <c r="AH621" s="7" t="str">
        <f>IF(LEN(Template!AO621)=0,"",Template!AO621)</f>
        <v/>
      </c>
      <c r="AI621" t="str">
        <f>IF(LEN(Template!AS621)=0,"",Template!AS621)</f>
        <v/>
      </c>
      <c r="AJ621" t="str">
        <f>IF(LEN(Template!AU621)=0,"",Template!AU621)</f>
        <v/>
      </c>
    </row>
    <row r="622" spans="1:36" x14ac:dyDescent="0.35">
      <c r="A622" s="7" t="str">
        <f ca="1">Template!A622</f>
        <v/>
      </c>
      <c r="B622" s="181" t="str">
        <f ca="1">Template!B622</f>
        <v/>
      </c>
      <c r="C622" t="str">
        <f ca="1">Template!C622</f>
        <v/>
      </c>
      <c r="D622" t="str">
        <f ca="1">Template!E622</f>
        <v/>
      </c>
      <c r="E622" s="7" t="str">
        <f ca="1">Template!G622</f>
        <v/>
      </c>
      <c r="F622" s="7" t="str">
        <f ca="1">Template!H622</f>
        <v/>
      </c>
      <c r="G622" s="7" t="str">
        <f ca="1">Template!I622</f>
        <v/>
      </c>
      <c r="H622" s="7" t="str">
        <f ca="1">Template!J622</f>
        <v/>
      </c>
      <c r="I622" s="7" t="str">
        <f ca="1">Template!K622</f>
        <v/>
      </c>
      <c r="J622" s="7" t="str">
        <f ca="1">Template!L622</f>
        <v/>
      </c>
      <c r="K622" s="7" t="str">
        <f ca="1">Template!M622</f>
        <v/>
      </c>
      <c r="L622" s="7" t="str">
        <f ca="1">Template!N622</f>
        <v/>
      </c>
      <c r="M622" s="7" t="str">
        <f ca="1">Template!O622</f>
        <v/>
      </c>
      <c r="N622" s="7" t="str">
        <f ca="1">Template!P622</f>
        <v/>
      </c>
      <c r="O622" s="7" t="str">
        <f ca="1">Template!Q622</f>
        <v/>
      </c>
      <c r="P622" s="7" t="str">
        <f ca="1">Template!R622</f>
        <v/>
      </c>
      <c r="Q622" s="7" t="str">
        <f ca="1">Template!S622</f>
        <v/>
      </c>
      <c r="R622" s="7" t="str">
        <f ca="1">Template!T622</f>
        <v/>
      </c>
      <c r="S622" s="7" t="str">
        <f ca="1">Template!U622</f>
        <v/>
      </c>
      <c r="T622" s="7" t="str">
        <f ca="1">Template!V622</f>
        <v/>
      </c>
      <c r="U622" s="7" t="str">
        <f ca="1">Template!W622</f>
        <v/>
      </c>
      <c r="V622" s="7" t="str">
        <f ca="1">Template!X622</f>
        <v/>
      </c>
      <c r="W622" s="7" t="str">
        <f ca="1">Template!Y622</f>
        <v/>
      </c>
      <c r="X622" t="str">
        <f ca="1">Template!AD622</f>
        <v/>
      </c>
      <c r="Y622" s="7" t="str">
        <f>IF(LEN(Template!AF622)=0,"",Template!AF622)</f>
        <v/>
      </c>
      <c r="Z622" s="7" t="str">
        <f>IF(LEN(Template!AG622)=0,"",Template!AG622)</f>
        <v/>
      </c>
      <c r="AA622" s="7" t="str">
        <f>IF(LEN(Template!AH622)=0,"",Template!AH622)</f>
        <v/>
      </c>
      <c r="AB622" s="7" t="str">
        <f>IF(LEN(Template!AI622)=0,"",Template!AI622)</f>
        <v/>
      </c>
      <c r="AC622" s="7" t="str">
        <f>IF(LEN(Template!AJ622)=0,"",Template!AJ622)</f>
        <v/>
      </c>
      <c r="AD622" s="7" t="str">
        <f>IF(LEN(Template!AK622)=0,"",Template!AK622)</f>
        <v/>
      </c>
      <c r="AE622" s="7" t="str">
        <f>IF(LEN(Template!AL622)=0,"",Template!AL622)</f>
        <v/>
      </c>
      <c r="AF622" s="7" t="str">
        <f>IF(LEN(Template!AM622)=0,"",Template!AM622)</f>
        <v/>
      </c>
      <c r="AG622" s="7" t="str">
        <f>IF(LEN(Template!AN622)=0,"",Template!AN622)</f>
        <v/>
      </c>
      <c r="AH622" s="7" t="str">
        <f>IF(LEN(Template!AO622)=0,"",Template!AO622)</f>
        <v/>
      </c>
      <c r="AI622" t="str">
        <f>IF(LEN(Template!AS622)=0,"",Template!AS622)</f>
        <v/>
      </c>
      <c r="AJ622" t="str">
        <f>IF(LEN(Template!AU622)=0,"",Template!AU622)</f>
        <v/>
      </c>
    </row>
    <row r="623" spans="1:36" x14ac:dyDescent="0.35">
      <c r="A623" s="7" t="str">
        <f ca="1">Template!A623</f>
        <v/>
      </c>
      <c r="B623" s="181" t="str">
        <f ca="1">Template!B623</f>
        <v/>
      </c>
      <c r="C623" t="str">
        <f ca="1">Template!C623</f>
        <v/>
      </c>
      <c r="D623" t="str">
        <f ca="1">Template!E623</f>
        <v/>
      </c>
      <c r="E623" s="7" t="str">
        <f ca="1">Template!G623</f>
        <v/>
      </c>
      <c r="F623" s="7" t="str">
        <f ca="1">Template!H623</f>
        <v/>
      </c>
      <c r="G623" s="7" t="str">
        <f ca="1">Template!I623</f>
        <v/>
      </c>
      <c r="H623" s="7" t="str">
        <f ca="1">Template!J623</f>
        <v/>
      </c>
      <c r="I623" s="7" t="str">
        <f ca="1">Template!K623</f>
        <v/>
      </c>
      <c r="J623" s="7" t="str">
        <f ca="1">Template!L623</f>
        <v/>
      </c>
      <c r="K623" s="7" t="str">
        <f ca="1">Template!M623</f>
        <v/>
      </c>
      <c r="L623" s="7" t="str">
        <f ca="1">Template!N623</f>
        <v/>
      </c>
      <c r="M623" s="7" t="str">
        <f ca="1">Template!O623</f>
        <v/>
      </c>
      <c r="N623" s="7" t="str">
        <f ca="1">Template!P623</f>
        <v/>
      </c>
      <c r="O623" s="7" t="str">
        <f ca="1">Template!Q623</f>
        <v/>
      </c>
      <c r="P623" s="7" t="str">
        <f ca="1">Template!R623</f>
        <v/>
      </c>
      <c r="Q623" s="7" t="str">
        <f ca="1">Template!S623</f>
        <v/>
      </c>
      <c r="R623" s="7" t="str">
        <f ca="1">Template!T623</f>
        <v/>
      </c>
      <c r="S623" s="7" t="str">
        <f ca="1">Template!U623</f>
        <v/>
      </c>
      <c r="T623" s="7" t="str">
        <f ca="1">Template!V623</f>
        <v/>
      </c>
      <c r="U623" s="7" t="str">
        <f ca="1">Template!W623</f>
        <v/>
      </c>
      <c r="V623" s="7" t="str">
        <f ca="1">Template!X623</f>
        <v/>
      </c>
      <c r="W623" s="7" t="str">
        <f ca="1">Template!Y623</f>
        <v/>
      </c>
      <c r="X623" t="str">
        <f ca="1">Template!AD623</f>
        <v/>
      </c>
      <c r="Y623" s="7" t="str">
        <f>IF(LEN(Template!AF623)=0,"",Template!AF623)</f>
        <v/>
      </c>
      <c r="Z623" s="7" t="str">
        <f>IF(LEN(Template!AG623)=0,"",Template!AG623)</f>
        <v/>
      </c>
      <c r="AA623" s="7" t="str">
        <f>IF(LEN(Template!AH623)=0,"",Template!AH623)</f>
        <v/>
      </c>
      <c r="AB623" s="7" t="str">
        <f>IF(LEN(Template!AI623)=0,"",Template!AI623)</f>
        <v/>
      </c>
      <c r="AC623" s="7" t="str">
        <f>IF(LEN(Template!AJ623)=0,"",Template!AJ623)</f>
        <v/>
      </c>
      <c r="AD623" s="7" t="str">
        <f>IF(LEN(Template!AK623)=0,"",Template!AK623)</f>
        <v/>
      </c>
      <c r="AE623" s="7" t="str">
        <f>IF(LEN(Template!AL623)=0,"",Template!AL623)</f>
        <v/>
      </c>
      <c r="AF623" s="7" t="str">
        <f>IF(LEN(Template!AM623)=0,"",Template!AM623)</f>
        <v/>
      </c>
      <c r="AG623" s="7" t="str">
        <f>IF(LEN(Template!AN623)=0,"",Template!AN623)</f>
        <v/>
      </c>
      <c r="AH623" s="7" t="str">
        <f>IF(LEN(Template!AO623)=0,"",Template!AO623)</f>
        <v/>
      </c>
      <c r="AI623" t="str">
        <f>IF(LEN(Template!AS623)=0,"",Template!AS623)</f>
        <v/>
      </c>
      <c r="AJ623" t="str">
        <f>IF(LEN(Template!AU623)=0,"",Template!AU623)</f>
        <v/>
      </c>
    </row>
    <row r="624" spans="1:36" x14ac:dyDescent="0.35">
      <c r="A624" s="7" t="str">
        <f ca="1">Template!A624</f>
        <v/>
      </c>
      <c r="B624" s="181" t="str">
        <f ca="1">Template!B624</f>
        <v/>
      </c>
      <c r="C624" t="str">
        <f ca="1">Template!C624</f>
        <v/>
      </c>
      <c r="D624" t="str">
        <f ca="1">Template!E624</f>
        <v/>
      </c>
      <c r="E624" s="7" t="str">
        <f ca="1">Template!G624</f>
        <v/>
      </c>
      <c r="F624" s="7" t="str">
        <f ca="1">Template!H624</f>
        <v/>
      </c>
      <c r="G624" s="7" t="str">
        <f ca="1">Template!I624</f>
        <v/>
      </c>
      <c r="H624" s="7" t="str">
        <f ca="1">Template!J624</f>
        <v/>
      </c>
      <c r="I624" s="7" t="str">
        <f ca="1">Template!K624</f>
        <v/>
      </c>
      <c r="J624" s="7" t="str">
        <f ca="1">Template!L624</f>
        <v/>
      </c>
      <c r="K624" s="7" t="str">
        <f ca="1">Template!M624</f>
        <v/>
      </c>
      <c r="L624" s="7" t="str">
        <f ca="1">Template!N624</f>
        <v/>
      </c>
      <c r="M624" s="7" t="str">
        <f ca="1">Template!O624</f>
        <v/>
      </c>
      <c r="N624" s="7" t="str">
        <f ca="1">Template!P624</f>
        <v/>
      </c>
      <c r="O624" s="7" t="str">
        <f ca="1">Template!Q624</f>
        <v/>
      </c>
      <c r="P624" s="7" t="str">
        <f ca="1">Template!R624</f>
        <v/>
      </c>
      <c r="Q624" s="7" t="str">
        <f ca="1">Template!S624</f>
        <v/>
      </c>
      <c r="R624" s="7" t="str">
        <f ca="1">Template!T624</f>
        <v/>
      </c>
      <c r="S624" s="7" t="str">
        <f ca="1">Template!U624</f>
        <v/>
      </c>
      <c r="T624" s="7" t="str">
        <f ca="1">Template!V624</f>
        <v/>
      </c>
      <c r="U624" s="7" t="str">
        <f ca="1">Template!W624</f>
        <v/>
      </c>
      <c r="V624" s="7" t="str">
        <f ca="1">Template!X624</f>
        <v/>
      </c>
      <c r="W624" s="7" t="str">
        <f ca="1">Template!Y624</f>
        <v/>
      </c>
      <c r="X624" t="str">
        <f ca="1">Template!AD624</f>
        <v/>
      </c>
      <c r="Y624" s="7" t="str">
        <f>IF(LEN(Template!AF624)=0,"",Template!AF624)</f>
        <v/>
      </c>
      <c r="Z624" s="7" t="str">
        <f>IF(LEN(Template!AG624)=0,"",Template!AG624)</f>
        <v/>
      </c>
      <c r="AA624" s="7" t="str">
        <f>IF(LEN(Template!AH624)=0,"",Template!AH624)</f>
        <v/>
      </c>
      <c r="AB624" s="7" t="str">
        <f>IF(LEN(Template!AI624)=0,"",Template!AI624)</f>
        <v/>
      </c>
      <c r="AC624" s="7" t="str">
        <f>IF(LEN(Template!AJ624)=0,"",Template!AJ624)</f>
        <v/>
      </c>
      <c r="AD624" s="7" t="str">
        <f>IF(LEN(Template!AK624)=0,"",Template!AK624)</f>
        <v/>
      </c>
      <c r="AE624" s="7" t="str">
        <f>IF(LEN(Template!AL624)=0,"",Template!AL624)</f>
        <v/>
      </c>
      <c r="AF624" s="7" t="str">
        <f>IF(LEN(Template!AM624)=0,"",Template!AM624)</f>
        <v/>
      </c>
      <c r="AG624" s="7" t="str">
        <f>IF(LEN(Template!AN624)=0,"",Template!AN624)</f>
        <v/>
      </c>
      <c r="AH624" s="7" t="str">
        <f>IF(LEN(Template!AO624)=0,"",Template!AO624)</f>
        <v/>
      </c>
      <c r="AI624" t="str">
        <f>IF(LEN(Template!AS624)=0,"",Template!AS624)</f>
        <v/>
      </c>
      <c r="AJ624" t="str">
        <f>IF(LEN(Template!AU624)=0,"",Template!AU624)</f>
        <v/>
      </c>
    </row>
    <row r="625" spans="1:36" x14ac:dyDescent="0.35">
      <c r="A625" s="7" t="str">
        <f ca="1">Template!A625</f>
        <v/>
      </c>
      <c r="B625" s="181" t="str">
        <f ca="1">Template!B625</f>
        <v/>
      </c>
      <c r="C625" t="str">
        <f ca="1">Template!C625</f>
        <v/>
      </c>
      <c r="D625" t="str">
        <f ca="1">Template!E625</f>
        <v/>
      </c>
      <c r="E625" s="7" t="str">
        <f ca="1">Template!G625</f>
        <v/>
      </c>
      <c r="F625" s="7" t="str">
        <f ca="1">Template!H625</f>
        <v/>
      </c>
      <c r="G625" s="7" t="str">
        <f ca="1">Template!I625</f>
        <v/>
      </c>
      <c r="H625" s="7" t="str">
        <f ca="1">Template!J625</f>
        <v/>
      </c>
      <c r="I625" s="7" t="str">
        <f ca="1">Template!K625</f>
        <v/>
      </c>
      <c r="J625" s="7" t="str">
        <f ca="1">Template!L625</f>
        <v/>
      </c>
      <c r="K625" s="7" t="str">
        <f ca="1">Template!M625</f>
        <v/>
      </c>
      <c r="L625" s="7" t="str">
        <f ca="1">Template!N625</f>
        <v/>
      </c>
      <c r="M625" s="7" t="str">
        <f ca="1">Template!O625</f>
        <v/>
      </c>
      <c r="N625" s="7" t="str">
        <f ca="1">Template!P625</f>
        <v/>
      </c>
      <c r="O625" s="7" t="str">
        <f ca="1">Template!Q625</f>
        <v/>
      </c>
      <c r="P625" s="7" t="str">
        <f ca="1">Template!R625</f>
        <v/>
      </c>
      <c r="Q625" s="7" t="str">
        <f ca="1">Template!S625</f>
        <v/>
      </c>
      <c r="R625" s="7" t="str">
        <f ca="1">Template!T625</f>
        <v/>
      </c>
      <c r="S625" s="7" t="str">
        <f ca="1">Template!U625</f>
        <v/>
      </c>
      <c r="T625" s="7" t="str">
        <f ca="1">Template!V625</f>
        <v/>
      </c>
      <c r="U625" s="7" t="str">
        <f ca="1">Template!W625</f>
        <v/>
      </c>
      <c r="V625" s="7" t="str">
        <f ca="1">Template!X625</f>
        <v/>
      </c>
      <c r="W625" s="7" t="str">
        <f ca="1">Template!Y625</f>
        <v/>
      </c>
      <c r="X625" t="str">
        <f ca="1">Template!AD625</f>
        <v/>
      </c>
      <c r="Y625" s="7" t="str">
        <f>IF(LEN(Template!AF625)=0,"",Template!AF625)</f>
        <v/>
      </c>
      <c r="Z625" s="7" t="str">
        <f>IF(LEN(Template!AG625)=0,"",Template!AG625)</f>
        <v/>
      </c>
      <c r="AA625" s="7" t="str">
        <f>IF(LEN(Template!AH625)=0,"",Template!AH625)</f>
        <v/>
      </c>
      <c r="AB625" s="7" t="str">
        <f>IF(LEN(Template!AI625)=0,"",Template!AI625)</f>
        <v/>
      </c>
      <c r="AC625" s="7" t="str">
        <f>IF(LEN(Template!AJ625)=0,"",Template!AJ625)</f>
        <v/>
      </c>
      <c r="AD625" s="7" t="str">
        <f>IF(LEN(Template!AK625)=0,"",Template!AK625)</f>
        <v/>
      </c>
      <c r="AE625" s="7" t="str">
        <f>IF(LEN(Template!AL625)=0,"",Template!AL625)</f>
        <v/>
      </c>
      <c r="AF625" s="7" t="str">
        <f>IF(LEN(Template!AM625)=0,"",Template!AM625)</f>
        <v/>
      </c>
      <c r="AG625" s="7" t="str">
        <f>IF(LEN(Template!AN625)=0,"",Template!AN625)</f>
        <v/>
      </c>
      <c r="AH625" s="7" t="str">
        <f>IF(LEN(Template!AO625)=0,"",Template!AO625)</f>
        <v/>
      </c>
      <c r="AI625" t="str">
        <f>IF(LEN(Template!AS625)=0,"",Template!AS625)</f>
        <v/>
      </c>
      <c r="AJ625" t="str">
        <f>IF(LEN(Template!AU625)=0,"",Template!AU625)</f>
        <v/>
      </c>
    </row>
    <row r="626" spans="1:36" x14ac:dyDescent="0.35">
      <c r="A626" s="7" t="str">
        <f ca="1">Template!A626</f>
        <v/>
      </c>
      <c r="B626" s="181" t="str">
        <f ca="1">Template!B626</f>
        <v/>
      </c>
      <c r="C626" t="str">
        <f ca="1">Template!C626</f>
        <v/>
      </c>
      <c r="D626" t="str">
        <f ca="1">Template!E626</f>
        <v/>
      </c>
      <c r="E626" s="7" t="str">
        <f ca="1">Template!G626</f>
        <v/>
      </c>
      <c r="F626" s="7" t="str">
        <f ca="1">Template!H626</f>
        <v/>
      </c>
      <c r="G626" s="7" t="str">
        <f ca="1">Template!I626</f>
        <v/>
      </c>
      <c r="H626" s="7" t="str">
        <f ca="1">Template!J626</f>
        <v/>
      </c>
      <c r="I626" s="7" t="str">
        <f ca="1">Template!K626</f>
        <v/>
      </c>
      <c r="J626" s="7" t="str">
        <f ca="1">Template!L626</f>
        <v/>
      </c>
      <c r="K626" s="7" t="str">
        <f ca="1">Template!M626</f>
        <v/>
      </c>
      <c r="L626" s="7" t="str">
        <f ca="1">Template!N626</f>
        <v/>
      </c>
      <c r="M626" s="7" t="str">
        <f ca="1">Template!O626</f>
        <v/>
      </c>
      <c r="N626" s="7" t="str">
        <f ca="1">Template!P626</f>
        <v/>
      </c>
      <c r="O626" s="7" t="str">
        <f ca="1">Template!Q626</f>
        <v/>
      </c>
      <c r="P626" s="7" t="str">
        <f ca="1">Template!R626</f>
        <v/>
      </c>
      <c r="Q626" s="7" t="str">
        <f ca="1">Template!S626</f>
        <v/>
      </c>
      <c r="R626" s="7" t="str">
        <f ca="1">Template!T626</f>
        <v/>
      </c>
      <c r="S626" s="7" t="str">
        <f ca="1">Template!U626</f>
        <v/>
      </c>
      <c r="T626" s="7" t="str">
        <f ca="1">Template!V626</f>
        <v/>
      </c>
      <c r="U626" s="7" t="str">
        <f ca="1">Template!W626</f>
        <v/>
      </c>
      <c r="V626" s="7" t="str">
        <f ca="1">Template!X626</f>
        <v/>
      </c>
      <c r="W626" s="7" t="str">
        <f ca="1">Template!Y626</f>
        <v/>
      </c>
      <c r="X626" t="str">
        <f ca="1">Template!AD626</f>
        <v/>
      </c>
      <c r="Y626" s="7" t="str">
        <f>IF(LEN(Template!AF626)=0,"",Template!AF626)</f>
        <v/>
      </c>
      <c r="Z626" s="7" t="str">
        <f>IF(LEN(Template!AG626)=0,"",Template!AG626)</f>
        <v/>
      </c>
      <c r="AA626" s="7" t="str">
        <f>IF(LEN(Template!AH626)=0,"",Template!AH626)</f>
        <v/>
      </c>
      <c r="AB626" s="7" t="str">
        <f>IF(LEN(Template!AI626)=0,"",Template!AI626)</f>
        <v/>
      </c>
      <c r="AC626" s="7" t="str">
        <f>IF(LEN(Template!AJ626)=0,"",Template!AJ626)</f>
        <v/>
      </c>
      <c r="AD626" s="7" t="str">
        <f>IF(LEN(Template!AK626)=0,"",Template!AK626)</f>
        <v/>
      </c>
      <c r="AE626" s="7" t="str">
        <f>IF(LEN(Template!AL626)=0,"",Template!AL626)</f>
        <v/>
      </c>
      <c r="AF626" s="7" t="str">
        <f>IF(LEN(Template!AM626)=0,"",Template!AM626)</f>
        <v/>
      </c>
      <c r="AG626" s="7" t="str">
        <f>IF(LEN(Template!AN626)=0,"",Template!AN626)</f>
        <v/>
      </c>
      <c r="AH626" s="7" t="str">
        <f>IF(LEN(Template!AO626)=0,"",Template!AO626)</f>
        <v/>
      </c>
      <c r="AI626" t="str">
        <f>IF(LEN(Template!AS626)=0,"",Template!AS626)</f>
        <v/>
      </c>
      <c r="AJ626" t="str">
        <f>IF(LEN(Template!AU626)=0,"",Template!AU626)</f>
        <v/>
      </c>
    </row>
    <row r="627" spans="1:36" x14ac:dyDescent="0.35">
      <c r="A627" s="7" t="str">
        <f ca="1">Template!A627</f>
        <v/>
      </c>
      <c r="B627" s="181" t="str">
        <f ca="1">Template!B627</f>
        <v/>
      </c>
      <c r="C627" t="str">
        <f ca="1">Template!C627</f>
        <v/>
      </c>
      <c r="D627" t="str">
        <f ca="1">Template!E627</f>
        <v/>
      </c>
      <c r="E627" s="7" t="str">
        <f ca="1">Template!G627</f>
        <v/>
      </c>
      <c r="F627" s="7" t="str">
        <f ca="1">Template!H627</f>
        <v/>
      </c>
      <c r="G627" s="7" t="str">
        <f ca="1">Template!I627</f>
        <v/>
      </c>
      <c r="H627" s="7" t="str">
        <f ca="1">Template!J627</f>
        <v/>
      </c>
      <c r="I627" s="7" t="str">
        <f ca="1">Template!K627</f>
        <v/>
      </c>
      <c r="J627" s="7" t="str">
        <f ca="1">Template!L627</f>
        <v/>
      </c>
      <c r="K627" s="7" t="str">
        <f ca="1">Template!M627</f>
        <v/>
      </c>
      <c r="L627" s="7" t="str">
        <f ca="1">Template!N627</f>
        <v/>
      </c>
      <c r="M627" s="7" t="str">
        <f ca="1">Template!O627</f>
        <v/>
      </c>
      <c r="N627" s="7" t="str">
        <f ca="1">Template!P627</f>
        <v/>
      </c>
      <c r="O627" s="7" t="str">
        <f ca="1">Template!Q627</f>
        <v/>
      </c>
      <c r="P627" s="7" t="str">
        <f ca="1">Template!R627</f>
        <v/>
      </c>
      <c r="Q627" s="7" t="str">
        <f ca="1">Template!S627</f>
        <v/>
      </c>
      <c r="R627" s="7" t="str">
        <f ca="1">Template!T627</f>
        <v/>
      </c>
      <c r="S627" s="7" t="str">
        <f ca="1">Template!U627</f>
        <v/>
      </c>
      <c r="T627" s="7" t="str">
        <f ca="1">Template!V627</f>
        <v/>
      </c>
      <c r="U627" s="7" t="str">
        <f ca="1">Template!W627</f>
        <v/>
      </c>
      <c r="V627" s="7" t="str">
        <f ca="1">Template!X627</f>
        <v/>
      </c>
      <c r="W627" s="7" t="str">
        <f ca="1">Template!Y627</f>
        <v/>
      </c>
      <c r="X627" t="str">
        <f ca="1">Template!AD627</f>
        <v/>
      </c>
      <c r="Y627" s="7" t="str">
        <f>IF(LEN(Template!AF627)=0,"",Template!AF627)</f>
        <v/>
      </c>
      <c r="Z627" s="7" t="str">
        <f>IF(LEN(Template!AG627)=0,"",Template!AG627)</f>
        <v/>
      </c>
      <c r="AA627" s="7" t="str">
        <f>IF(LEN(Template!AH627)=0,"",Template!AH627)</f>
        <v/>
      </c>
      <c r="AB627" s="7" t="str">
        <f>IF(LEN(Template!AI627)=0,"",Template!AI627)</f>
        <v/>
      </c>
      <c r="AC627" s="7" t="str">
        <f>IF(LEN(Template!AJ627)=0,"",Template!AJ627)</f>
        <v/>
      </c>
      <c r="AD627" s="7" t="str">
        <f>IF(LEN(Template!AK627)=0,"",Template!AK627)</f>
        <v/>
      </c>
      <c r="AE627" s="7" t="str">
        <f>IF(LEN(Template!AL627)=0,"",Template!AL627)</f>
        <v/>
      </c>
      <c r="AF627" s="7" t="str">
        <f>IF(LEN(Template!AM627)=0,"",Template!AM627)</f>
        <v/>
      </c>
      <c r="AG627" s="7" t="str">
        <f>IF(LEN(Template!AN627)=0,"",Template!AN627)</f>
        <v/>
      </c>
      <c r="AH627" s="7" t="str">
        <f>IF(LEN(Template!AO627)=0,"",Template!AO627)</f>
        <v/>
      </c>
      <c r="AI627" t="str">
        <f>IF(LEN(Template!AS627)=0,"",Template!AS627)</f>
        <v/>
      </c>
      <c r="AJ627" t="str">
        <f>IF(LEN(Template!AU627)=0,"",Template!AU627)</f>
        <v/>
      </c>
    </row>
    <row r="628" spans="1:36" x14ac:dyDescent="0.35">
      <c r="A628" s="7" t="str">
        <f ca="1">Template!A628</f>
        <v/>
      </c>
      <c r="B628" s="181" t="str">
        <f ca="1">Template!B628</f>
        <v/>
      </c>
      <c r="C628" t="str">
        <f ca="1">Template!C628</f>
        <v/>
      </c>
      <c r="D628" t="str">
        <f ca="1">Template!E628</f>
        <v/>
      </c>
      <c r="E628" s="7" t="str">
        <f ca="1">Template!G628</f>
        <v/>
      </c>
      <c r="F628" s="7" t="str">
        <f ca="1">Template!H628</f>
        <v/>
      </c>
      <c r="G628" s="7" t="str">
        <f ca="1">Template!I628</f>
        <v/>
      </c>
      <c r="H628" s="7" t="str">
        <f ca="1">Template!J628</f>
        <v/>
      </c>
      <c r="I628" s="7" t="str">
        <f ca="1">Template!K628</f>
        <v/>
      </c>
      <c r="J628" s="7" t="str">
        <f ca="1">Template!L628</f>
        <v/>
      </c>
      <c r="K628" s="7" t="str">
        <f ca="1">Template!M628</f>
        <v/>
      </c>
      <c r="L628" s="7" t="str">
        <f ca="1">Template!N628</f>
        <v/>
      </c>
      <c r="M628" s="7" t="str">
        <f ca="1">Template!O628</f>
        <v/>
      </c>
      <c r="N628" s="7" t="str">
        <f ca="1">Template!P628</f>
        <v/>
      </c>
      <c r="O628" s="7" t="str">
        <f ca="1">Template!Q628</f>
        <v/>
      </c>
      <c r="P628" s="7" t="str">
        <f ca="1">Template!R628</f>
        <v/>
      </c>
      <c r="Q628" s="7" t="str">
        <f ca="1">Template!S628</f>
        <v/>
      </c>
      <c r="R628" s="7" t="str">
        <f ca="1">Template!T628</f>
        <v/>
      </c>
      <c r="S628" s="7" t="str">
        <f ca="1">Template!U628</f>
        <v/>
      </c>
      <c r="T628" s="7" t="str">
        <f ca="1">Template!V628</f>
        <v/>
      </c>
      <c r="U628" s="7" t="str">
        <f ca="1">Template!W628</f>
        <v/>
      </c>
      <c r="V628" s="7" t="str">
        <f ca="1">Template!X628</f>
        <v/>
      </c>
      <c r="W628" s="7" t="str">
        <f ca="1">Template!Y628</f>
        <v/>
      </c>
      <c r="X628" t="str">
        <f ca="1">Template!AD628</f>
        <v/>
      </c>
      <c r="Y628" s="7" t="str">
        <f>IF(LEN(Template!AF628)=0,"",Template!AF628)</f>
        <v/>
      </c>
      <c r="Z628" s="7" t="str">
        <f>IF(LEN(Template!AG628)=0,"",Template!AG628)</f>
        <v/>
      </c>
      <c r="AA628" s="7" t="str">
        <f>IF(LEN(Template!AH628)=0,"",Template!AH628)</f>
        <v/>
      </c>
      <c r="AB628" s="7" t="str">
        <f>IF(LEN(Template!AI628)=0,"",Template!AI628)</f>
        <v/>
      </c>
      <c r="AC628" s="7" t="str">
        <f>IF(LEN(Template!AJ628)=0,"",Template!AJ628)</f>
        <v/>
      </c>
      <c r="AD628" s="7" t="str">
        <f>IF(LEN(Template!AK628)=0,"",Template!AK628)</f>
        <v/>
      </c>
      <c r="AE628" s="7" t="str">
        <f>IF(LEN(Template!AL628)=0,"",Template!AL628)</f>
        <v/>
      </c>
      <c r="AF628" s="7" t="str">
        <f>IF(LEN(Template!AM628)=0,"",Template!AM628)</f>
        <v/>
      </c>
      <c r="AG628" s="7" t="str">
        <f>IF(LEN(Template!AN628)=0,"",Template!AN628)</f>
        <v/>
      </c>
      <c r="AH628" s="7" t="str">
        <f>IF(LEN(Template!AO628)=0,"",Template!AO628)</f>
        <v/>
      </c>
      <c r="AI628" t="str">
        <f>IF(LEN(Template!AS628)=0,"",Template!AS628)</f>
        <v/>
      </c>
      <c r="AJ628" t="str">
        <f>IF(LEN(Template!AU628)=0,"",Template!AU628)</f>
        <v/>
      </c>
    </row>
    <row r="629" spans="1:36" x14ac:dyDescent="0.35">
      <c r="A629" s="7" t="str">
        <f ca="1">Template!A629</f>
        <v/>
      </c>
      <c r="B629" s="181" t="str">
        <f ca="1">Template!B629</f>
        <v/>
      </c>
      <c r="C629" t="str">
        <f ca="1">Template!C629</f>
        <v/>
      </c>
      <c r="D629" t="str">
        <f ca="1">Template!E629</f>
        <v/>
      </c>
      <c r="E629" s="7" t="str">
        <f ca="1">Template!G629</f>
        <v/>
      </c>
      <c r="F629" s="7" t="str">
        <f ca="1">Template!H629</f>
        <v/>
      </c>
      <c r="G629" s="7" t="str">
        <f ca="1">Template!I629</f>
        <v/>
      </c>
      <c r="H629" s="7" t="str">
        <f ca="1">Template!J629</f>
        <v/>
      </c>
      <c r="I629" s="7" t="str">
        <f ca="1">Template!K629</f>
        <v/>
      </c>
      <c r="J629" s="7" t="str">
        <f ca="1">Template!L629</f>
        <v/>
      </c>
      <c r="K629" s="7" t="str">
        <f ca="1">Template!M629</f>
        <v/>
      </c>
      <c r="L629" s="7" t="str">
        <f ca="1">Template!N629</f>
        <v/>
      </c>
      <c r="M629" s="7" t="str">
        <f ca="1">Template!O629</f>
        <v/>
      </c>
      <c r="N629" s="7" t="str">
        <f ca="1">Template!P629</f>
        <v/>
      </c>
      <c r="O629" s="7" t="str">
        <f ca="1">Template!Q629</f>
        <v/>
      </c>
      <c r="P629" s="7" t="str">
        <f ca="1">Template!R629</f>
        <v/>
      </c>
      <c r="Q629" s="7" t="str">
        <f ca="1">Template!S629</f>
        <v/>
      </c>
      <c r="R629" s="7" t="str">
        <f ca="1">Template!T629</f>
        <v/>
      </c>
      <c r="S629" s="7" t="str">
        <f ca="1">Template!U629</f>
        <v/>
      </c>
      <c r="T629" s="7" t="str">
        <f ca="1">Template!V629</f>
        <v/>
      </c>
      <c r="U629" s="7" t="str">
        <f ca="1">Template!W629</f>
        <v/>
      </c>
      <c r="V629" s="7" t="str">
        <f ca="1">Template!X629</f>
        <v/>
      </c>
      <c r="W629" s="7" t="str">
        <f ca="1">Template!Y629</f>
        <v/>
      </c>
      <c r="X629" t="str">
        <f ca="1">Template!AD629</f>
        <v/>
      </c>
      <c r="Y629" s="7" t="str">
        <f>IF(LEN(Template!AF629)=0,"",Template!AF629)</f>
        <v/>
      </c>
      <c r="Z629" s="7" t="str">
        <f>IF(LEN(Template!AG629)=0,"",Template!AG629)</f>
        <v/>
      </c>
      <c r="AA629" s="7" t="str">
        <f>IF(LEN(Template!AH629)=0,"",Template!AH629)</f>
        <v/>
      </c>
      <c r="AB629" s="7" t="str">
        <f>IF(LEN(Template!AI629)=0,"",Template!AI629)</f>
        <v/>
      </c>
      <c r="AC629" s="7" t="str">
        <f>IF(LEN(Template!AJ629)=0,"",Template!AJ629)</f>
        <v/>
      </c>
      <c r="AD629" s="7" t="str">
        <f>IF(LEN(Template!AK629)=0,"",Template!AK629)</f>
        <v/>
      </c>
      <c r="AE629" s="7" t="str">
        <f>IF(LEN(Template!AL629)=0,"",Template!AL629)</f>
        <v/>
      </c>
      <c r="AF629" s="7" t="str">
        <f>IF(LEN(Template!AM629)=0,"",Template!AM629)</f>
        <v/>
      </c>
      <c r="AG629" s="7" t="str">
        <f>IF(LEN(Template!AN629)=0,"",Template!AN629)</f>
        <v/>
      </c>
      <c r="AH629" s="7" t="str">
        <f>IF(LEN(Template!AO629)=0,"",Template!AO629)</f>
        <v/>
      </c>
      <c r="AI629" t="str">
        <f>IF(LEN(Template!AS629)=0,"",Template!AS629)</f>
        <v/>
      </c>
      <c r="AJ629" t="str">
        <f>IF(LEN(Template!AU629)=0,"",Template!AU629)</f>
        <v/>
      </c>
    </row>
    <row r="630" spans="1:36" x14ac:dyDescent="0.35">
      <c r="A630" s="7" t="str">
        <f ca="1">Template!A630</f>
        <v/>
      </c>
      <c r="B630" s="181" t="str">
        <f ca="1">Template!B630</f>
        <v/>
      </c>
      <c r="C630" t="str">
        <f ca="1">Template!C630</f>
        <v/>
      </c>
      <c r="D630" t="str">
        <f ca="1">Template!E630</f>
        <v/>
      </c>
      <c r="E630" s="7" t="str">
        <f ca="1">Template!G630</f>
        <v/>
      </c>
      <c r="F630" s="7" t="str">
        <f ca="1">Template!H630</f>
        <v/>
      </c>
      <c r="G630" s="7" t="str">
        <f ca="1">Template!I630</f>
        <v/>
      </c>
      <c r="H630" s="7" t="str">
        <f ca="1">Template!J630</f>
        <v/>
      </c>
      <c r="I630" s="7" t="str">
        <f ca="1">Template!K630</f>
        <v/>
      </c>
      <c r="J630" s="7" t="str">
        <f ca="1">Template!L630</f>
        <v/>
      </c>
      <c r="K630" s="7" t="str">
        <f ca="1">Template!M630</f>
        <v/>
      </c>
      <c r="L630" s="7" t="str">
        <f ca="1">Template!N630</f>
        <v/>
      </c>
      <c r="M630" s="7" t="str">
        <f ca="1">Template!O630</f>
        <v/>
      </c>
      <c r="N630" s="7" t="str">
        <f ca="1">Template!P630</f>
        <v/>
      </c>
      <c r="O630" s="7" t="str">
        <f ca="1">Template!Q630</f>
        <v/>
      </c>
      <c r="P630" s="7" t="str">
        <f ca="1">Template!R630</f>
        <v/>
      </c>
      <c r="Q630" s="7" t="str">
        <f ca="1">Template!S630</f>
        <v/>
      </c>
      <c r="R630" s="7" t="str">
        <f ca="1">Template!T630</f>
        <v/>
      </c>
      <c r="S630" s="7" t="str">
        <f ca="1">Template!U630</f>
        <v/>
      </c>
      <c r="T630" s="7" t="str">
        <f ca="1">Template!V630</f>
        <v/>
      </c>
      <c r="U630" s="7" t="str">
        <f ca="1">Template!W630</f>
        <v/>
      </c>
      <c r="V630" s="7" t="str">
        <f ca="1">Template!X630</f>
        <v/>
      </c>
      <c r="W630" s="7" t="str">
        <f ca="1">Template!Y630</f>
        <v/>
      </c>
      <c r="X630" t="str">
        <f ca="1">Template!AD630</f>
        <v/>
      </c>
      <c r="Y630" s="7" t="str">
        <f>IF(LEN(Template!AF630)=0,"",Template!AF630)</f>
        <v/>
      </c>
      <c r="Z630" s="7" t="str">
        <f>IF(LEN(Template!AG630)=0,"",Template!AG630)</f>
        <v/>
      </c>
      <c r="AA630" s="7" t="str">
        <f>IF(LEN(Template!AH630)=0,"",Template!AH630)</f>
        <v/>
      </c>
      <c r="AB630" s="7" t="str">
        <f>IF(LEN(Template!AI630)=0,"",Template!AI630)</f>
        <v/>
      </c>
      <c r="AC630" s="7" t="str">
        <f>IF(LEN(Template!AJ630)=0,"",Template!AJ630)</f>
        <v/>
      </c>
      <c r="AD630" s="7" t="str">
        <f>IF(LEN(Template!AK630)=0,"",Template!AK630)</f>
        <v/>
      </c>
      <c r="AE630" s="7" t="str">
        <f>IF(LEN(Template!AL630)=0,"",Template!AL630)</f>
        <v/>
      </c>
      <c r="AF630" s="7" t="str">
        <f>IF(LEN(Template!AM630)=0,"",Template!AM630)</f>
        <v/>
      </c>
      <c r="AG630" s="7" t="str">
        <f>IF(LEN(Template!AN630)=0,"",Template!AN630)</f>
        <v/>
      </c>
      <c r="AH630" s="7" t="str">
        <f>IF(LEN(Template!AO630)=0,"",Template!AO630)</f>
        <v/>
      </c>
      <c r="AI630" t="str">
        <f>IF(LEN(Template!AS630)=0,"",Template!AS630)</f>
        <v/>
      </c>
      <c r="AJ630" t="str">
        <f>IF(LEN(Template!AU630)=0,"",Template!AU630)</f>
        <v/>
      </c>
    </row>
    <row r="631" spans="1:36" x14ac:dyDescent="0.35">
      <c r="A631" s="7" t="str">
        <f ca="1">Template!A631</f>
        <v/>
      </c>
      <c r="B631" s="181" t="str">
        <f ca="1">Template!B631</f>
        <v/>
      </c>
      <c r="C631" t="str">
        <f ca="1">Template!C631</f>
        <v/>
      </c>
      <c r="D631" t="str">
        <f ca="1">Template!E631</f>
        <v/>
      </c>
      <c r="E631" s="7" t="str">
        <f ca="1">Template!G631</f>
        <v/>
      </c>
      <c r="F631" s="7" t="str">
        <f ca="1">Template!H631</f>
        <v/>
      </c>
      <c r="G631" s="7" t="str">
        <f ca="1">Template!I631</f>
        <v/>
      </c>
      <c r="H631" s="7" t="str">
        <f ca="1">Template!J631</f>
        <v/>
      </c>
      <c r="I631" s="7" t="str">
        <f ca="1">Template!K631</f>
        <v/>
      </c>
      <c r="J631" s="7" t="str">
        <f ca="1">Template!L631</f>
        <v/>
      </c>
      <c r="K631" s="7" t="str">
        <f ca="1">Template!M631</f>
        <v/>
      </c>
      <c r="L631" s="7" t="str">
        <f ca="1">Template!N631</f>
        <v/>
      </c>
      <c r="M631" s="7" t="str">
        <f ca="1">Template!O631</f>
        <v/>
      </c>
      <c r="N631" s="7" t="str">
        <f ca="1">Template!P631</f>
        <v/>
      </c>
      <c r="O631" s="7" t="str">
        <f ca="1">Template!Q631</f>
        <v/>
      </c>
      <c r="P631" s="7" t="str">
        <f ca="1">Template!R631</f>
        <v/>
      </c>
      <c r="Q631" s="7" t="str">
        <f ca="1">Template!S631</f>
        <v/>
      </c>
      <c r="R631" s="7" t="str">
        <f ca="1">Template!T631</f>
        <v/>
      </c>
      <c r="S631" s="7" t="str">
        <f ca="1">Template!U631</f>
        <v/>
      </c>
      <c r="T631" s="7" t="str">
        <f ca="1">Template!V631</f>
        <v/>
      </c>
      <c r="U631" s="7" t="str">
        <f ca="1">Template!W631</f>
        <v/>
      </c>
      <c r="V631" s="7" t="str">
        <f ca="1">Template!X631</f>
        <v/>
      </c>
      <c r="W631" s="7" t="str">
        <f ca="1">Template!Y631</f>
        <v/>
      </c>
      <c r="X631" t="str">
        <f ca="1">Template!AD631</f>
        <v/>
      </c>
      <c r="Y631" s="7" t="str">
        <f>IF(LEN(Template!AF631)=0,"",Template!AF631)</f>
        <v/>
      </c>
      <c r="Z631" s="7" t="str">
        <f>IF(LEN(Template!AG631)=0,"",Template!AG631)</f>
        <v/>
      </c>
      <c r="AA631" s="7" t="str">
        <f>IF(LEN(Template!AH631)=0,"",Template!AH631)</f>
        <v/>
      </c>
      <c r="AB631" s="7" t="str">
        <f>IF(LEN(Template!AI631)=0,"",Template!AI631)</f>
        <v/>
      </c>
      <c r="AC631" s="7" t="str">
        <f>IF(LEN(Template!AJ631)=0,"",Template!AJ631)</f>
        <v/>
      </c>
      <c r="AD631" s="7" t="str">
        <f>IF(LEN(Template!AK631)=0,"",Template!AK631)</f>
        <v/>
      </c>
      <c r="AE631" s="7" t="str">
        <f>IF(LEN(Template!AL631)=0,"",Template!AL631)</f>
        <v/>
      </c>
      <c r="AF631" s="7" t="str">
        <f>IF(LEN(Template!AM631)=0,"",Template!AM631)</f>
        <v/>
      </c>
      <c r="AG631" s="7" t="str">
        <f>IF(LEN(Template!AN631)=0,"",Template!AN631)</f>
        <v/>
      </c>
      <c r="AH631" s="7" t="str">
        <f>IF(LEN(Template!AO631)=0,"",Template!AO631)</f>
        <v/>
      </c>
      <c r="AI631" t="str">
        <f>IF(LEN(Template!AS631)=0,"",Template!AS631)</f>
        <v/>
      </c>
      <c r="AJ631" t="str">
        <f>IF(LEN(Template!AU631)=0,"",Template!AU631)</f>
        <v/>
      </c>
    </row>
    <row r="632" spans="1:36" x14ac:dyDescent="0.35">
      <c r="A632" s="7" t="str">
        <f ca="1">Template!A632</f>
        <v/>
      </c>
      <c r="B632" s="181" t="str">
        <f ca="1">Template!B632</f>
        <v/>
      </c>
      <c r="C632" t="str">
        <f ca="1">Template!C632</f>
        <v/>
      </c>
      <c r="D632" t="str">
        <f ca="1">Template!E632</f>
        <v/>
      </c>
      <c r="E632" s="7" t="str">
        <f ca="1">Template!G632</f>
        <v/>
      </c>
      <c r="F632" s="7" t="str">
        <f ca="1">Template!H632</f>
        <v/>
      </c>
      <c r="G632" s="7" t="str">
        <f ca="1">Template!I632</f>
        <v/>
      </c>
      <c r="H632" s="7" t="str">
        <f ca="1">Template!J632</f>
        <v/>
      </c>
      <c r="I632" s="7" t="str">
        <f ca="1">Template!K632</f>
        <v/>
      </c>
      <c r="J632" s="7" t="str">
        <f ca="1">Template!L632</f>
        <v/>
      </c>
      <c r="K632" s="7" t="str">
        <f ca="1">Template!M632</f>
        <v/>
      </c>
      <c r="L632" s="7" t="str">
        <f ca="1">Template!N632</f>
        <v/>
      </c>
      <c r="M632" s="7" t="str">
        <f ca="1">Template!O632</f>
        <v/>
      </c>
      <c r="N632" s="7" t="str">
        <f ca="1">Template!P632</f>
        <v/>
      </c>
      <c r="O632" s="7" t="str">
        <f ca="1">Template!Q632</f>
        <v/>
      </c>
      <c r="P632" s="7" t="str">
        <f ca="1">Template!R632</f>
        <v/>
      </c>
      <c r="Q632" s="7" t="str">
        <f ca="1">Template!S632</f>
        <v/>
      </c>
      <c r="R632" s="7" t="str">
        <f ca="1">Template!T632</f>
        <v/>
      </c>
      <c r="S632" s="7" t="str">
        <f ca="1">Template!U632</f>
        <v/>
      </c>
      <c r="T632" s="7" t="str">
        <f ca="1">Template!V632</f>
        <v/>
      </c>
      <c r="U632" s="7" t="str">
        <f ca="1">Template!W632</f>
        <v/>
      </c>
      <c r="V632" s="7" t="str">
        <f ca="1">Template!X632</f>
        <v/>
      </c>
      <c r="W632" s="7" t="str">
        <f ca="1">Template!Y632</f>
        <v/>
      </c>
      <c r="X632" t="str">
        <f ca="1">Template!AD632</f>
        <v/>
      </c>
      <c r="Y632" s="7" t="str">
        <f>IF(LEN(Template!AF632)=0,"",Template!AF632)</f>
        <v/>
      </c>
      <c r="Z632" s="7" t="str">
        <f>IF(LEN(Template!AG632)=0,"",Template!AG632)</f>
        <v/>
      </c>
      <c r="AA632" s="7" t="str">
        <f>IF(LEN(Template!AH632)=0,"",Template!AH632)</f>
        <v/>
      </c>
      <c r="AB632" s="7" t="str">
        <f>IF(LEN(Template!AI632)=0,"",Template!AI632)</f>
        <v/>
      </c>
      <c r="AC632" s="7" t="str">
        <f>IF(LEN(Template!AJ632)=0,"",Template!AJ632)</f>
        <v/>
      </c>
      <c r="AD632" s="7" t="str">
        <f>IF(LEN(Template!AK632)=0,"",Template!AK632)</f>
        <v/>
      </c>
      <c r="AE632" s="7" t="str">
        <f>IF(LEN(Template!AL632)=0,"",Template!AL632)</f>
        <v/>
      </c>
      <c r="AF632" s="7" t="str">
        <f>IF(LEN(Template!AM632)=0,"",Template!AM632)</f>
        <v/>
      </c>
      <c r="AG632" s="7" t="str">
        <f>IF(LEN(Template!AN632)=0,"",Template!AN632)</f>
        <v/>
      </c>
      <c r="AH632" s="7" t="str">
        <f>IF(LEN(Template!AO632)=0,"",Template!AO632)</f>
        <v/>
      </c>
      <c r="AI632" t="str">
        <f>IF(LEN(Template!AS632)=0,"",Template!AS632)</f>
        <v/>
      </c>
      <c r="AJ632" t="str">
        <f>IF(LEN(Template!AU632)=0,"",Template!AU632)</f>
        <v/>
      </c>
    </row>
    <row r="633" spans="1:36" x14ac:dyDescent="0.35">
      <c r="A633" s="7" t="str">
        <f ca="1">Template!A633</f>
        <v/>
      </c>
      <c r="B633" s="181" t="str">
        <f ca="1">Template!B633</f>
        <v/>
      </c>
      <c r="C633" t="str">
        <f ca="1">Template!C633</f>
        <v/>
      </c>
      <c r="D633" t="str">
        <f ca="1">Template!E633</f>
        <v/>
      </c>
      <c r="E633" s="7" t="str">
        <f ca="1">Template!G633</f>
        <v/>
      </c>
      <c r="F633" s="7" t="str">
        <f ca="1">Template!H633</f>
        <v/>
      </c>
      <c r="G633" s="7" t="str">
        <f ca="1">Template!I633</f>
        <v/>
      </c>
      <c r="H633" s="7" t="str">
        <f ca="1">Template!J633</f>
        <v/>
      </c>
      <c r="I633" s="7" t="str">
        <f ca="1">Template!K633</f>
        <v/>
      </c>
      <c r="J633" s="7" t="str">
        <f ca="1">Template!L633</f>
        <v/>
      </c>
      <c r="K633" s="7" t="str">
        <f ca="1">Template!M633</f>
        <v/>
      </c>
      <c r="L633" s="7" t="str">
        <f ca="1">Template!N633</f>
        <v/>
      </c>
      <c r="M633" s="7" t="str">
        <f ca="1">Template!O633</f>
        <v/>
      </c>
      <c r="N633" s="7" t="str">
        <f ca="1">Template!P633</f>
        <v/>
      </c>
      <c r="O633" s="7" t="str">
        <f ca="1">Template!Q633</f>
        <v/>
      </c>
      <c r="P633" s="7" t="str">
        <f ca="1">Template!R633</f>
        <v/>
      </c>
      <c r="Q633" s="7" t="str">
        <f ca="1">Template!S633</f>
        <v/>
      </c>
      <c r="R633" s="7" t="str">
        <f ca="1">Template!T633</f>
        <v/>
      </c>
      <c r="S633" s="7" t="str">
        <f ca="1">Template!U633</f>
        <v/>
      </c>
      <c r="T633" s="7" t="str">
        <f ca="1">Template!V633</f>
        <v/>
      </c>
      <c r="U633" s="7" t="str">
        <f ca="1">Template!W633</f>
        <v/>
      </c>
      <c r="V633" s="7" t="str">
        <f ca="1">Template!X633</f>
        <v/>
      </c>
      <c r="W633" s="7" t="str">
        <f ca="1">Template!Y633</f>
        <v/>
      </c>
      <c r="X633" t="str">
        <f ca="1">Template!AD633</f>
        <v/>
      </c>
      <c r="Y633" s="7" t="str">
        <f>IF(LEN(Template!AF633)=0,"",Template!AF633)</f>
        <v/>
      </c>
      <c r="Z633" s="7" t="str">
        <f>IF(LEN(Template!AG633)=0,"",Template!AG633)</f>
        <v/>
      </c>
      <c r="AA633" s="7" t="str">
        <f>IF(LEN(Template!AH633)=0,"",Template!AH633)</f>
        <v/>
      </c>
      <c r="AB633" s="7" t="str">
        <f>IF(LEN(Template!AI633)=0,"",Template!AI633)</f>
        <v/>
      </c>
      <c r="AC633" s="7" t="str">
        <f>IF(LEN(Template!AJ633)=0,"",Template!AJ633)</f>
        <v/>
      </c>
      <c r="AD633" s="7" t="str">
        <f>IF(LEN(Template!AK633)=0,"",Template!AK633)</f>
        <v/>
      </c>
      <c r="AE633" s="7" t="str">
        <f>IF(LEN(Template!AL633)=0,"",Template!AL633)</f>
        <v/>
      </c>
      <c r="AF633" s="7" t="str">
        <f>IF(LEN(Template!AM633)=0,"",Template!AM633)</f>
        <v/>
      </c>
      <c r="AG633" s="7" t="str">
        <f>IF(LEN(Template!AN633)=0,"",Template!AN633)</f>
        <v/>
      </c>
      <c r="AH633" s="7" t="str">
        <f>IF(LEN(Template!AO633)=0,"",Template!AO633)</f>
        <v/>
      </c>
      <c r="AI633" t="str">
        <f>IF(LEN(Template!AS633)=0,"",Template!AS633)</f>
        <v/>
      </c>
      <c r="AJ633" t="str">
        <f>IF(LEN(Template!AU633)=0,"",Template!AU633)</f>
        <v/>
      </c>
    </row>
    <row r="634" spans="1:36" x14ac:dyDescent="0.35">
      <c r="A634" s="7" t="str">
        <f ca="1">Template!A634</f>
        <v/>
      </c>
      <c r="B634" s="181" t="str">
        <f ca="1">Template!B634</f>
        <v/>
      </c>
      <c r="C634" t="str">
        <f ca="1">Template!C634</f>
        <v/>
      </c>
      <c r="D634" t="str">
        <f ca="1">Template!E634</f>
        <v/>
      </c>
      <c r="E634" s="7" t="str">
        <f ca="1">Template!G634</f>
        <v/>
      </c>
      <c r="F634" s="7" t="str">
        <f ca="1">Template!H634</f>
        <v/>
      </c>
      <c r="G634" s="7" t="str">
        <f ca="1">Template!I634</f>
        <v/>
      </c>
      <c r="H634" s="7" t="str">
        <f ca="1">Template!J634</f>
        <v/>
      </c>
      <c r="I634" s="7" t="str">
        <f ca="1">Template!K634</f>
        <v/>
      </c>
      <c r="J634" s="7" t="str">
        <f ca="1">Template!L634</f>
        <v/>
      </c>
      <c r="K634" s="7" t="str">
        <f ca="1">Template!M634</f>
        <v/>
      </c>
      <c r="L634" s="7" t="str">
        <f ca="1">Template!N634</f>
        <v/>
      </c>
      <c r="M634" s="7" t="str">
        <f ca="1">Template!O634</f>
        <v/>
      </c>
      <c r="N634" s="7" t="str">
        <f ca="1">Template!P634</f>
        <v/>
      </c>
      <c r="O634" s="7" t="str">
        <f ca="1">Template!Q634</f>
        <v/>
      </c>
      <c r="P634" s="7" t="str">
        <f ca="1">Template!R634</f>
        <v/>
      </c>
      <c r="Q634" s="7" t="str">
        <f ca="1">Template!S634</f>
        <v/>
      </c>
      <c r="R634" s="7" t="str">
        <f ca="1">Template!T634</f>
        <v/>
      </c>
      <c r="S634" s="7" t="str">
        <f ca="1">Template!U634</f>
        <v/>
      </c>
      <c r="T634" s="7" t="str">
        <f ca="1">Template!V634</f>
        <v/>
      </c>
      <c r="U634" s="7" t="str">
        <f ca="1">Template!W634</f>
        <v/>
      </c>
      <c r="V634" s="7" t="str">
        <f ca="1">Template!X634</f>
        <v/>
      </c>
      <c r="W634" s="7" t="str">
        <f ca="1">Template!Y634</f>
        <v/>
      </c>
      <c r="X634" t="str">
        <f ca="1">Template!AD634</f>
        <v/>
      </c>
      <c r="Y634" s="7" t="str">
        <f>IF(LEN(Template!AF634)=0,"",Template!AF634)</f>
        <v/>
      </c>
      <c r="Z634" s="7" t="str">
        <f>IF(LEN(Template!AG634)=0,"",Template!AG634)</f>
        <v/>
      </c>
      <c r="AA634" s="7" t="str">
        <f>IF(LEN(Template!AH634)=0,"",Template!AH634)</f>
        <v/>
      </c>
      <c r="AB634" s="7" t="str">
        <f>IF(LEN(Template!AI634)=0,"",Template!AI634)</f>
        <v/>
      </c>
      <c r="AC634" s="7" t="str">
        <f>IF(LEN(Template!AJ634)=0,"",Template!AJ634)</f>
        <v/>
      </c>
      <c r="AD634" s="7" t="str">
        <f>IF(LEN(Template!AK634)=0,"",Template!AK634)</f>
        <v/>
      </c>
      <c r="AE634" s="7" t="str">
        <f>IF(LEN(Template!AL634)=0,"",Template!AL634)</f>
        <v/>
      </c>
      <c r="AF634" s="7" t="str">
        <f>IF(LEN(Template!AM634)=0,"",Template!AM634)</f>
        <v/>
      </c>
      <c r="AG634" s="7" t="str">
        <f>IF(LEN(Template!AN634)=0,"",Template!AN634)</f>
        <v/>
      </c>
      <c r="AH634" s="7" t="str">
        <f>IF(LEN(Template!AO634)=0,"",Template!AO634)</f>
        <v/>
      </c>
      <c r="AI634" t="str">
        <f>IF(LEN(Template!AS634)=0,"",Template!AS634)</f>
        <v/>
      </c>
      <c r="AJ634" t="str">
        <f>IF(LEN(Template!AU634)=0,"",Template!AU634)</f>
        <v/>
      </c>
    </row>
    <row r="635" spans="1:36" x14ac:dyDescent="0.35">
      <c r="A635" s="7" t="str">
        <f ca="1">Template!A635</f>
        <v/>
      </c>
      <c r="B635" s="181" t="str">
        <f ca="1">Template!B635</f>
        <v/>
      </c>
      <c r="C635" t="str">
        <f ca="1">Template!C635</f>
        <v/>
      </c>
      <c r="D635" t="str">
        <f ca="1">Template!E635</f>
        <v/>
      </c>
      <c r="E635" s="7" t="str">
        <f ca="1">Template!G635</f>
        <v/>
      </c>
      <c r="F635" s="7" t="str">
        <f ca="1">Template!H635</f>
        <v/>
      </c>
      <c r="G635" s="7" t="str">
        <f ca="1">Template!I635</f>
        <v/>
      </c>
      <c r="H635" s="7" t="str">
        <f ca="1">Template!J635</f>
        <v/>
      </c>
      <c r="I635" s="7" t="str">
        <f ca="1">Template!K635</f>
        <v/>
      </c>
      <c r="J635" s="7" t="str">
        <f ca="1">Template!L635</f>
        <v/>
      </c>
      <c r="K635" s="7" t="str">
        <f ca="1">Template!M635</f>
        <v/>
      </c>
      <c r="L635" s="7" t="str">
        <f ca="1">Template!N635</f>
        <v/>
      </c>
      <c r="M635" s="7" t="str">
        <f ca="1">Template!O635</f>
        <v/>
      </c>
      <c r="N635" s="7" t="str">
        <f ca="1">Template!P635</f>
        <v/>
      </c>
      <c r="O635" s="7" t="str">
        <f ca="1">Template!Q635</f>
        <v/>
      </c>
      <c r="P635" s="7" t="str">
        <f ca="1">Template!R635</f>
        <v/>
      </c>
      <c r="Q635" s="7" t="str">
        <f ca="1">Template!S635</f>
        <v/>
      </c>
      <c r="R635" s="7" t="str">
        <f ca="1">Template!T635</f>
        <v/>
      </c>
      <c r="S635" s="7" t="str">
        <f ca="1">Template!U635</f>
        <v/>
      </c>
      <c r="T635" s="7" t="str">
        <f ca="1">Template!V635</f>
        <v/>
      </c>
      <c r="U635" s="7" t="str">
        <f ca="1">Template!W635</f>
        <v/>
      </c>
      <c r="V635" s="7" t="str">
        <f ca="1">Template!X635</f>
        <v/>
      </c>
      <c r="W635" s="7" t="str">
        <f ca="1">Template!Y635</f>
        <v/>
      </c>
      <c r="X635" t="str">
        <f ca="1">Template!AD635</f>
        <v/>
      </c>
      <c r="Y635" s="7" t="str">
        <f>IF(LEN(Template!AF635)=0,"",Template!AF635)</f>
        <v/>
      </c>
      <c r="Z635" s="7" t="str">
        <f>IF(LEN(Template!AG635)=0,"",Template!AG635)</f>
        <v/>
      </c>
      <c r="AA635" s="7" t="str">
        <f>IF(LEN(Template!AH635)=0,"",Template!AH635)</f>
        <v/>
      </c>
      <c r="AB635" s="7" t="str">
        <f>IF(LEN(Template!AI635)=0,"",Template!AI635)</f>
        <v/>
      </c>
      <c r="AC635" s="7" t="str">
        <f>IF(LEN(Template!AJ635)=0,"",Template!AJ635)</f>
        <v/>
      </c>
      <c r="AD635" s="7" t="str">
        <f>IF(LEN(Template!AK635)=0,"",Template!AK635)</f>
        <v/>
      </c>
      <c r="AE635" s="7" t="str">
        <f>IF(LEN(Template!AL635)=0,"",Template!AL635)</f>
        <v/>
      </c>
      <c r="AF635" s="7" t="str">
        <f>IF(LEN(Template!AM635)=0,"",Template!AM635)</f>
        <v/>
      </c>
      <c r="AG635" s="7" t="str">
        <f>IF(LEN(Template!AN635)=0,"",Template!AN635)</f>
        <v/>
      </c>
      <c r="AH635" s="7" t="str">
        <f>IF(LEN(Template!AO635)=0,"",Template!AO635)</f>
        <v/>
      </c>
      <c r="AI635" t="str">
        <f>IF(LEN(Template!AS635)=0,"",Template!AS635)</f>
        <v/>
      </c>
      <c r="AJ635" t="str">
        <f>IF(LEN(Template!AU635)=0,"",Template!AU635)</f>
        <v/>
      </c>
    </row>
    <row r="636" spans="1:36" x14ac:dyDescent="0.35">
      <c r="A636" s="7" t="str">
        <f ca="1">Template!A636</f>
        <v/>
      </c>
      <c r="B636" s="181" t="str">
        <f ca="1">Template!B636</f>
        <v/>
      </c>
      <c r="C636" t="str">
        <f ca="1">Template!C636</f>
        <v/>
      </c>
      <c r="D636" t="str">
        <f ca="1">Template!E636</f>
        <v/>
      </c>
      <c r="E636" s="7" t="str">
        <f ca="1">Template!G636</f>
        <v/>
      </c>
      <c r="F636" s="7" t="str">
        <f ca="1">Template!H636</f>
        <v/>
      </c>
      <c r="G636" s="7" t="str">
        <f ca="1">Template!I636</f>
        <v/>
      </c>
      <c r="H636" s="7" t="str">
        <f ca="1">Template!J636</f>
        <v/>
      </c>
      <c r="I636" s="7" t="str">
        <f ca="1">Template!K636</f>
        <v/>
      </c>
      <c r="J636" s="7" t="str">
        <f ca="1">Template!L636</f>
        <v/>
      </c>
      <c r="K636" s="7" t="str">
        <f ca="1">Template!M636</f>
        <v/>
      </c>
      <c r="L636" s="7" t="str">
        <f ca="1">Template!N636</f>
        <v/>
      </c>
      <c r="M636" s="7" t="str">
        <f ca="1">Template!O636</f>
        <v/>
      </c>
      <c r="N636" s="7" t="str">
        <f ca="1">Template!P636</f>
        <v/>
      </c>
      <c r="O636" s="7" t="str">
        <f ca="1">Template!Q636</f>
        <v/>
      </c>
      <c r="P636" s="7" t="str">
        <f ca="1">Template!R636</f>
        <v/>
      </c>
      <c r="Q636" s="7" t="str">
        <f ca="1">Template!S636</f>
        <v/>
      </c>
      <c r="R636" s="7" t="str">
        <f ca="1">Template!T636</f>
        <v/>
      </c>
      <c r="S636" s="7" t="str">
        <f ca="1">Template!U636</f>
        <v/>
      </c>
      <c r="T636" s="7" t="str">
        <f ca="1">Template!V636</f>
        <v/>
      </c>
      <c r="U636" s="7" t="str">
        <f ca="1">Template!W636</f>
        <v/>
      </c>
      <c r="V636" s="7" t="str">
        <f ca="1">Template!X636</f>
        <v/>
      </c>
      <c r="W636" s="7" t="str">
        <f ca="1">Template!Y636</f>
        <v/>
      </c>
      <c r="X636" t="str">
        <f ca="1">Template!AD636</f>
        <v/>
      </c>
      <c r="Y636" s="7" t="str">
        <f>IF(LEN(Template!AF636)=0,"",Template!AF636)</f>
        <v/>
      </c>
      <c r="Z636" s="7" t="str">
        <f>IF(LEN(Template!AG636)=0,"",Template!AG636)</f>
        <v/>
      </c>
      <c r="AA636" s="7" t="str">
        <f>IF(LEN(Template!AH636)=0,"",Template!AH636)</f>
        <v/>
      </c>
      <c r="AB636" s="7" t="str">
        <f>IF(LEN(Template!AI636)=0,"",Template!AI636)</f>
        <v/>
      </c>
      <c r="AC636" s="7" t="str">
        <f>IF(LEN(Template!AJ636)=0,"",Template!AJ636)</f>
        <v/>
      </c>
      <c r="AD636" s="7" t="str">
        <f>IF(LEN(Template!AK636)=0,"",Template!AK636)</f>
        <v/>
      </c>
      <c r="AE636" s="7" t="str">
        <f>IF(LEN(Template!AL636)=0,"",Template!AL636)</f>
        <v/>
      </c>
      <c r="AF636" s="7" t="str">
        <f>IF(LEN(Template!AM636)=0,"",Template!AM636)</f>
        <v/>
      </c>
      <c r="AG636" s="7" t="str">
        <f>IF(LEN(Template!AN636)=0,"",Template!AN636)</f>
        <v/>
      </c>
      <c r="AH636" s="7" t="str">
        <f>IF(LEN(Template!AO636)=0,"",Template!AO636)</f>
        <v/>
      </c>
      <c r="AI636" t="str">
        <f>IF(LEN(Template!AS636)=0,"",Template!AS636)</f>
        <v/>
      </c>
      <c r="AJ636" t="str">
        <f>IF(LEN(Template!AU636)=0,"",Template!AU636)</f>
        <v/>
      </c>
    </row>
    <row r="637" spans="1:36" x14ac:dyDescent="0.35">
      <c r="A637" s="7" t="str">
        <f ca="1">Template!A637</f>
        <v/>
      </c>
      <c r="B637" s="181" t="str">
        <f ca="1">Template!B637</f>
        <v/>
      </c>
      <c r="C637" t="str">
        <f ca="1">Template!C637</f>
        <v/>
      </c>
      <c r="D637" t="str">
        <f ca="1">Template!E637</f>
        <v/>
      </c>
      <c r="E637" s="7" t="str">
        <f ca="1">Template!G637</f>
        <v/>
      </c>
      <c r="F637" s="7" t="str">
        <f ca="1">Template!H637</f>
        <v/>
      </c>
      <c r="G637" s="7" t="str">
        <f ca="1">Template!I637</f>
        <v/>
      </c>
      <c r="H637" s="7" t="str">
        <f ca="1">Template!J637</f>
        <v/>
      </c>
      <c r="I637" s="7" t="str">
        <f ca="1">Template!K637</f>
        <v/>
      </c>
      <c r="J637" s="7" t="str">
        <f ca="1">Template!L637</f>
        <v/>
      </c>
      <c r="K637" s="7" t="str">
        <f ca="1">Template!M637</f>
        <v/>
      </c>
      <c r="L637" s="7" t="str">
        <f ca="1">Template!N637</f>
        <v/>
      </c>
      <c r="M637" s="7" t="str">
        <f ca="1">Template!O637</f>
        <v/>
      </c>
      <c r="N637" s="7" t="str">
        <f ca="1">Template!P637</f>
        <v/>
      </c>
      <c r="O637" s="7" t="str">
        <f ca="1">Template!Q637</f>
        <v/>
      </c>
      <c r="P637" s="7" t="str">
        <f ca="1">Template!R637</f>
        <v/>
      </c>
      <c r="Q637" s="7" t="str">
        <f ca="1">Template!S637</f>
        <v/>
      </c>
      <c r="R637" s="7" t="str">
        <f ca="1">Template!T637</f>
        <v/>
      </c>
      <c r="S637" s="7" t="str">
        <f ca="1">Template!U637</f>
        <v/>
      </c>
      <c r="T637" s="7" t="str">
        <f ca="1">Template!V637</f>
        <v/>
      </c>
      <c r="U637" s="7" t="str">
        <f ca="1">Template!W637</f>
        <v/>
      </c>
      <c r="V637" s="7" t="str">
        <f ca="1">Template!X637</f>
        <v/>
      </c>
      <c r="W637" s="7" t="str">
        <f ca="1">Template!Y637</f>
        <v/>
      </c>
      <c r="X637" t="str">
        <f ca="1">Template!AD637</f>
        <v/>
      </c>
      <c r="Y637" s="7" t="str">
        <f>IF(LEN(Template!AF637)=0,"",Template!AF637)</f>
        <v/>
      </c>
      <c r="Z637" s="7" t="str">
        <f>IF(LEN(Template!AG637)=0,"",Template!AG637)</f>
        <v/>
      </c>
      <c r="AA637" s="7" t="str">
        <f>IF(LEN(Template!AH637)=0,"",Template!AH637)</f>
        <v/>
      </c>
      <c r="AB637" s="7" t="str">
        <f>IF(LEN(Template!AI637)=0,"",Template!AI637)</f>
        <v/>
      </c>
      <c r="AC637" s="7" t="str">
        <f>IF(LEN(Template!AJ637)=0,"",Template!AJ637)</f>
        <v/>
      </c>
      <c r="AD637" s="7" t="str">
        <f>IF(LEN(Template!AK637)=0,"",Template!AK637)</f>
        <v/>
      </c>
      <c r="AE637" s="7" t="str">
        <f>IF(LEN(Template!AL637)=0,"",Template!AL637)</f>
        <v/>
      </c>
      <c r="AF637" s="7" t="str">
        <f>IF(LEN(Template!AM637)=0,"",Template!AM637)</f>
        <v/>
      </c>
      <c r="AG637" s="7" t="str">
        <f>IF(LEN(Template!AN637)=0,"",Template!AN637)</f>
        <v/>
      </c>
      <c r="AH637" s="7" t="str">
        <f>IF(LEN(Template!AO637)=0,"",Template!AO637)</f>
        <v/>
      </c>
      <c r="AI637" t="str">
        <f>IF(LEN(Template!AS637)=0,"",Template!AS637)</f>
        <v/>
      </c>
      <c r="AJ637" t="str">
        <f>IF(LEN(Template!AU637)=0,"",Template!AU637)</f>
        <v/>
      </c>
    </row>
    <row r="638" spans="1:36" x14ac:dyDescent="0.35">
      <c r="A638" s="7" t="str">
        <f ca="1">Template!A638</f>
        <v/>
      </c>
      <c r="B638" s="181" t="str">
        <f ca="1">Template!B638</f>
        <v/>
      </c>
      <c r="C638" t="str">
        <f ca="1">Template!C638</f>
        <v/>
      </c>
      <c r="D638" t="str">
        <f ca="1">Template!E638</f>
        <v/>
      </c>
      <c r="E638" s="7" t="str">
        <f ca="1">Template!G638</f>
        <v/>
      </c>
      <c r="F638" s="7" t="str">
        <f ca="1">Template!H638</f>
        <v/>
      </c>
      <c r="G638" s="7" t="str">
        <f ca="1">Template!I638</f>
        <v/>
      </c>
      <c r="H638" s="7" t="str">
        <f ca="1">Template!J638</f>
        <v/>
      </c>
      <c r="I638" s="7" t="str">
        <f ca="1">Template!K638</f>
        <v/>
      </c>
      <c r="J638" s="7" t="str">
        <f ca="1">Template!L638</f>
        <v/>
      </c>
      <c r="K638" s="7" t="str">
        <f ca="1">Template!M638</f>
        <v/>
      </c>
      <c r="L638" s="7" t="str">
        <f ca="1">Template!N638</f>
        <v/>
      </c>
      <c r="M638" s="7" t="str">
        <f ca="1">Template!O638</f>
        <v/>
      </c>
      <c r="N638" s="7" t="str">
        <f ca="1">Template!P638</f>
        <v/>
      </c>
      <c r="O638" s="7" t="str">
        <f ca="1">Template!Q638</f>
        <v/>
      </c>
      <c r="P638" s="7" t="str">
        <f ca="1">Template!R638</f>
        <v/>
      </c>
      <c r="Q638" s="7" t="str">
        <f ca="1">Template!S638</f>
        <v/>
      </c>
      <c r="R638" s="7" t="str">
        <f ca="1">Template!T638</f>
        <v/>
      </c>
      <c r="S638" s="7" t="str">
        <f ca="1">Template!U638</f>
        <v/>
      </c>
      <c r="T638" s="7" t="str">
        <f ca="1">Template!V638</f>
        <v/>
      </c>
      <c r="U638" s="7" t="str">
        <f ca="1">Template!W638</f>
        <v/>
      </c>
      <c r="V638" s="7" t="str">
        <f ca="1">Template!X638</f>
        <v/>
      </c>
      <c r="W638" s="7" t="str">
        <f ca="1">Template!Y638</f>
        <v/>
      </c>
      <c r="X638" t="str">
        <f ca="1">Template!AD638</f>
        <v/>
      </c>
      <c r="Y638" s="7" t="str">
        <f>IF(LEN(Template!AF638)=0,"",Template!AF638)</f>
        <v/>
      </c>
      <c r="Z638" s="7" t="str">
        <f>IF(LEN(Template!AG638)=0,"",Template!AG638)</f>
        <v/>
      </c>
      <c r="AA638" s="7" t="str">
        <f>IF(LEN(Template!AH638)=0,"",Template!AH638)</f>
        <v/>
      </c>
      <c r="AB638" s="7" t="str">
        <f>IF(LEN(Template!AI638)=0,"",Template!AI638)</f>
        <v/>
      </c>
      <c r="AC638" s="7" t="str">
        <f>IF(LEN(Template!AJ638)=0,"",Template!AJ638)</f>
        <v/>
      </c>
      <c r="AD638" s="7" t="str">
        <f>IF(LEN(Template!AK638)=0,"",Template!AK638)</f>
        <v/>
      </c>
      <c r="AE638" s="7" t="str">
        <f>IF(LEN(Template!AL638)=0,"",Template!AL638)</f>
        <v/>
      </c>
      <c r="AF638" s="7" t="str">
        <f>IF(LEN(Template!AM638)=0,"",Template!AM638)</f>
        <v/>
      </c>
      <c r="AG638" s="7" t="str">
        <f>IF(LEN(Template!AN638)=0,"",Template!AN638)</f>
        <v/>
      </c>
      <c r="AH638" s="7" t="str">
        <f>IF(LEN(Template!AO638)=0,"",Template!AO638)</f>
        <v/>
      </c>
      <c r="AI638" t="str">
        <f>IF(LEN(Template!AS638)=0,"",Template!AS638)</f>
        <v/>
      </c>
      <c r="AJ638" t="str">
        <f>IF(LEN(Template!AU638)=0,"",Template!AU638)</f>
        <v/>
      </c>
    </row>
    <row r="639" spans="1:36" x14ac:dyDescent="0.35">
      <c r="A639" s="7" t="str">
        <f ca="1">Template!A639</f>
        <v/>
      </c>
      <c r="B639" s="181" t="str">
        <f ca="1">Template!B639</f>
        <v/>
      </c>
      <c r="C639" t="str">
        <f ca="1">Template!C639</f>
        <v/>
      </c>
      <c r="D639" t="str">
        <f ca="1">Template!E639</f>
        <v/>
      </c>
      <c r="E639" s="7" t="str">
        <f ca="1">Template!G639</f>
        <v/>
      </c>
      <c r="F639" s="7" t="str">
        <f ca="1">Template!H639</f>
        <v/>
      </c>
      <c r="G639" s="7" t="str">
        <f ca="1">Template!I639</f>
        <v/>
      </c>
      <c r="H639" s="7" t="str">
        <f ca="1">Template!J639</f>
        <v/>
      </c>
      <c r="I639" s="7" t="str">
        <f ca="1">Template!K639</f>
        <v/>
      </c>
      <c r="J639" s="7" t="str">
        <f ca="1">Template!L639</f>
        <v/>
      </c>
      <c r="K639" s="7" t="str">
        <f ca="1">Template!M639</f>
        <v/>
      </c>
      <c r="L639" s="7" t="str">
        <f ca="1">Template!N639</f>
        <v/>
      </c>
      <c r="M639" s="7" t="str">
        <f ca="1">Template!O639</f>
        <v/>
      </c>
      <c r="N639" s="7" t="str">
        <f ca="1">Template!P639</f>
        <v/>
      </c>
      <c r="O639" s="7" t="str">
        <f ca="1">Template!Q639</f>
        <v/>
      </c>
      <c r="P639" s="7" t="str">
        <f ca="1">Template!R639</f>
        <v/>
      </c>
      <c r="Q639" s="7" t="str">
        <f ca="1">Template!S639</f>
        <v/>
      </c>
      <c r="R639" s="7" t="str">
        <f ca="1">Template!T639</f>
        <v/>
      </c>
      <c r="S639" s="7" t="str">
        <f ca="1">Template!U639</f>
        <v/>
      </c>
      <c r="T639" s="7" t="str">
        <f ca="1">Template!V639</f>
        <v/>
      </c>
      <c r="U639" s="7" t="str">
        <f ca="1">Template!W639</f>
        <v/>
      </c>
      <c r="V639" s="7" t="str">
        <f ca="1">Template!X639</f>
        <v/>
      </c>
      <c r="W639" s="7" t="str">
        <f ca="1">Template!Y639</f>
        <v/>
      </c>
      <c r="X639" t="str">
        <f ca="1">Template!AD639</f>
        <v/>
      </c>
      <c r="Y639" s="7" t="str">
        <f>IF(LEN(Template!AF639)=0,"",Template!AF639)</f>
        <v/>
      </c>
      <c r="Z639" s="7" t="str">
        <f>IF(LEN(Template!AG639)=0,"",Template!AG639)</f>
        <v/>
      </c>
      <c r="AA639" s="7" t="str">
        <f>IF(LEN(Template!AH639)=0,"",Template!AH639)</f>
        <v/>
      </c>
      <c r="AB639" s="7" t="str">
        <f>IF(LEN(Template!AI639)=0,"",Template!AI639)</f>
        <v/>
      </c>
      <c r="AC639" s="7" t="str">
        <f>IF(LEN(Template!AJ639)=0,"",Template!AJ639)</f>
        <v/>
      </c>
      <c r="AD639" s="7" t="str">
        <f>IF(LEN(Template!AK639)=0,"",Template!AK639)</f>
        <v/>
      </c>
      <c r="AE639" s="7" t="str">
        <f>IF(LEN(Template!AL639)=0,"",Template!AL639)</f>
        <v/>
      </c>
      <c r="AF639" s="7" t="str">
        <f>IF(LEN(Template!AM639)=0,"",Template!AM639)</f>
        <v/>
      </c>
      <c r="AG639" s="7" t="str">
        <f>IF(LEN(Template!AN639)=0,"",Template!AN639)</f>
        <v/>
      </c>
      <c r="AH639" s="7" t="str">
        <f>IF(LEN(Template!AO639)=0,"",Template!AO639)</f>
        <v/>
      </c>
      <c r="AI639" t="str">
        <f>IF(LEN(Template!AS639)=0,"",Template!AS639)</f>
        <v/>
      </c>
      <c r="AJ639" t="str">
        <f>IF(LEN(Template!AU639)=0,"",Template!AU639)</f>
        <v/>
      </c>
    </row>
    <row r="640" spans="1:36" x14ac:dyDescent="0.35">
      <c r="A640" s="7" t="str">
        <f ca="1">Template!A640</f>
        <v/>
      </c>
      <c r="B640" s="181" t="str">
        <f ca="1">Template!B640</f>
        <v/>
      </c>
      <c r="C640" t="str">
        <f ca="1">Template!C640</f>
        <v/>
      </c>
      <c r="D640" t="str">
        <f ca="1">Template!E640</f>
        <v/>
      </c>
      <c r="E640" s="7" t="str">
        <f ca="1">Template!G640</f>
        <v/>
      </c>
      <c r="F640" s="7" t="str">
        <f ca="1">Template!H640</f>
        <v/>
      </c>
      <c r="G640" s="7" t="str">
        <f ca="1">Template!I640</f>
        <v/>
      </c>
      <c r="H640" s="7" t="str">
        <f ca="1">Template!J640</f>
        <v/>
      </c>
      <c r="I640" s="7" t="str">
        <f ca="1">Template!K640</f>
        <v/>
      </c>
      <c r="J640" s="7" t="str">
        <f ca="1">Template!L640</f>
        <v/>
      </c>
      <c r="K640" s="7" t="str">
        <f ca="1">Template!M640</f>
        <v/>
      </c>
      <c r="L640" s="7" t="str">
        <f ca="1">Template!N640</f>
        <v/>
      </c>
      <c r="M640" s="7" t="str">
        <f ca="1">Template!O640</f>
        <v/>
      </c>
      <c r="N640" s="7" t="str">
        <f ca="1">Template!P640</f>
        <v/>
      </c>
      <c r="O640" s="7" t="str">
        <f ca="1">Template!Q640</f>
        <v/>
      </c>
      <c r="P640" s="7" t="str">
        <f ca="1">Template!R640</f>
        <v/>
      </c>
      <c r="Q640" s="7" t="str">
        <f ca="1">Template!S640</f>
        <v/>
      </c>
      <c r="R640" s="7" t="str">
        <f ca="1">Template!T640</f>
        <v/>
      </c>
      <c r="S640" s="7" t="str">
        <f ca="1">Template!U640</f>
        <v/>
      </c>
      <c r="T640" s="7" t="str">
        <f ca="1">Template!V640</f>
        <v/>
      </c>
      <c r="U640" s="7" t="str">
        <f ca="1">Template!W640</f>
        <v/>
      </c>
      <c r="V640" s="7" t="str">
        <f ca="1">Template!X640</f>
        <v/>
      </c>
      <c r="W640" s="7" t="str">
        <f ca="1">Template!Y640</f>
        <v/>
      </c>
      <c r="X640" t="str">
        <f ca="1">Template!AD640</f>
        <v/>
      </c>
      <c r="Y640" s="7" t="str">
        <f>IF(LEN(Template!AF640)=0,"",Template!AF640)</f>
        <v/>
      </c>
      <c r="Z640" s="7" t="str">
        <f>IF(LEN(Template!AG640)=0,"",Template!AG640)</f>
        <v/>
      </c>
      <c r="AA640" s="7" t="str">
        <f>IF(LEN(Template!AH640)=0,"",Template!AH640)</f>
        <v/>
      </c>
      <c r="AB640" s="7" t="str">
        <f>IF(LEN(Template!AI640)=0,"",Template!AI640)</f>
        <v/>
      </c>
      <c r="AC640" s="7" t="str">
        <f>IF(LEN(Template!AJ640)=0,"",Template!AJ640)</f>
        <v/>
      </c>
      <c r="AD640" s="7" t="str">
        <f>IF(LEN(Template!AK640)=0,"",Template!AK640)</f>
        <v/>
      </c>
      <c r="AE640" s="7" t="str">
        <f>IF(LEN(Template!AL640)=0,"",Template!AL640)</f>
        <v/>
      </c>
      <c r="AF640" s="7" t="str">
        <f>IF(LEN(Template!AM640)=0,"",Template!AM640)</f>
        <v/>
      </c>
      <c r="AG640" s="7" t="str">
        <f>IF(LEN(Template!AN640)=0,"",Template!AN640)</f>
        <v/>
      </c>
      <c r="AH640" s="7" t="str">
        <f>IF(LEN(Template!AO640)=0,"",Template!AO640)</f>
        <v/>
      </c>
      <c r="AI640" t="str">
        <f>IF(LEN(Template!AS640)=0,"",Template!AS640)</f>
        <v/>
      </c>
      <c r="AJ640" t="str">
        <f>IF(LEN(Template!AU640)=0,"",Template!AU640)</f>
        <v/>
      </c>
    </row>
    <row r="641" spans="1:36" x14ac:dyDescent="0.35">
      <c r="A641" s="7" t="str">
        <f ca="1">Template!A641</f>
        <v/>
      </c>
      <c r="B641" s="181" t="str">
        <f ca="1">Template!B641</f>
        <v/>
      </c>
      <c r="C641" t="str">
        <f ca="1">Template!C641</f>
        <v/>
      </c>
      <c r="D641" t="str">
        <f ca="1">Template!E641</f>
        <v/>
      </c>
      <c r="E641" s="7" t="str">
        <f ca="1">Template!G641</f>
        <v/>
      </c>
      <c r="F641" s="7" t="str">
        <f ca="1">Template!H641</f>
        <v/>
      </c>
      <c r="G641" s="7" t="str">
        <f ca="1">Template!I641</f>
        <v/>
      </c>
      <c r="H641" s="7" t="str">
        <f ca="1">Template!J641</f>
        <v/>
      </c>
      <c r="I641" s="7" t="str">
        <f ca="1">Template!K641</f>
        <v/>
      </c>
      <c r="J641" s="7" t="str">
        <f ca="1">Template!L641</f>
        <v/>
      </c>
      <c r="K641" s="7" t="str">
        <f ca="1">Template!M641</f>
        <v/>
      </c>
      <c r="L641" s="7" t="str">
        <f ca="1">Template!N641</f>
        <v/>
      </c>
      <c r="M641" s="7" t="str">
        <f ca="1">Template!O641</f>
        <v/>
      </c>
      <c r="N641" s="7" t="str">
        <f ca="1">Template!P641</f>
        <v/>
      </c>
      <c r="O641" s="7" t="str">
        <f ca="1">Template!Q641</f>
        <v/>
      </c>
      <c r="P641" s="7" t="str">
        <f ca="1">Template!R641</f>
        <v/>
      </c>
      <c r="Q641" s="7" t="str">
        <f ca="1">Template!S641</f>
        <v/>
      </c>
      <c r="R641" s="7" t="str">
        <f ca="1">Template!T641</f>
        <v/>
      </c>
      <c r="S641" s="7" t="str">
        <f ca="1">Template!U641</f>
        <v/>
      </c>
      <c r="T641" s="7" t="str">
        <f ca="1">Template!V641</f>
        <v/>
      </c>
      <c r="U641" s="7" t="str">
        <f ca="1">Template!W641</f>
        <v/>
      </c>
      <c r="V641" s="7" t="str">
        <f ca="1">Template!X641</f>
        <v/>
      </c>
      <c r="W641" s="7" t="str">
        <f ca="1">Template!Y641</f>
        <v/>
      </c>
      <c r="X641" t="str">
        <f ca="1">Template!AD641</f>
        <v/>
      </c>
      <c r="Y641" s="7" t="str">
        <f>IF(LEN(Template!AF641)=0,"",Template!AF641)</f>
        <v/>
      </c>
      <c r="Z641" s="7" t="str">
        <f>IF(LEN(Template!AG641)=0,"",Template!AG641)</f>
        <v/>
      </c>
      <c r="AA641" s="7" t="str">
        <f>IF(LEN(Template!AH641)=0,"",Template!AH641)</f>
        <v/>
      </c>
      <c r="AB641" s="7" t="str">
        <f>IF(LEN(Template!AI641)=0,"",Template!AI641)</f>
        <v/>
      </c>
      <c r="AC641" s="7" t="str">
        <f>IF(LEN(Template!AJ641)=0,"",Template!AJ641)</f>
        <v/>
      </c>
      <c r="AD641" s="7" t="str">
        <f>IF(LEN(Template!AK641)=0,"",Template!AK641)</f>
        <v/>
      </c>
      <c r="AE641" s="7" t="str">
        <f>IF(LEN(Template!AL641)=0,"",Template!AL641)</f>
        <v/>
      </c>
      <c r="AF641" s="7" t="str">
        <f>IF(LEN(Template!AM641)=0,"",Template!AM641)</f>
        <v/>
      </c>
      <c r="AG641" s="7" t="str">
        <f>IF(LEN(Template!AN641)=0,"",Template!AN641)</f>
        <v/>
      </c>
      <c r="AH641" s="7" t="str">
        <f>IF(LEN(Template!AO641)=0,"",Template!AO641)</f>
        <v/>
      </c>
      <c r="AI641" t="str">
        <f>IF(LEN(Template!AS641)=0,"",Template!AS641)</f>
        <v/>
      </c>
      <c r="AJ641" t="str">
        <f>IF(LEN(Template!AU641)=0,"",Template!AU641)</f>
        <v/>
      </c>
    </row>
    <row r="642" spans="1:36" x14ac:dyDescent="0.35">
      <c r="A642" s="7" t="str">
        <f ca="1">Template!A642</f>
        <v/>
      </c>
      <c r="B642" s="181" t="str">
        <f ca="1">Template!B642</f>
        <v/>
      </c>
      <c r="C642" t="str">
        <f ca="1">Template!C642</f>
        <v/>
      </c>
      <c r="D642" t="str">
        <f ca="1">Template!E642</f>
        <v/>
      </c>
      <c r="E642" s="7" t="str">
        <f ca="1">Template!G642</f>
        <v/>
      </c>
      <c r="F642" s="7" t="str">
        <f ca="1">Template!H642</f>
        <v/>
      </c>
      <c r="G642" s="7" t="str">
        <f ca="1">Template!I642</f>
        <v/>
      </c>
      <c r="H642" s="7" t="str">
        <f ca="1">Template!J642</f>
        <v/>
      </c>
      <c r="I642" s="7" t="str">
        <f ca="1">Template!K642</f>
        <v/>
      </c>
      <c r="J642" s="7" t="str">
        <f ca="1">Template!L642</f>
        <v/>
      </c>
      <c r="K642" s="7" t="str">
        <f ca="1">Template!M642</f>
        <v/>
      </c>
      <c r="L642" s="7" t="str">
        <f ca="1">Template!N642</f>
        <v/>
      </c>
      <c r="M642" s="7" t="str">
        <f ca="1">Template!O642</f>
        <v/>
      </c>
      <c r="N642" s="7" t="str">
        <f ca="1">Template!P642</f>
        <v/>
      </c>
      <c r="O642" s="7" t="str">
        <f ca="1">Template!Q642</f>
        <v/>
      </c>
      <c r="P642" s="7" t="str">
        <f ca="1">Template!R642</f>
        <v/>
      </c>
      <c r="Q642" s="7" t="str">
        <f ca="1">Template!S642</f>
        <v/>
      </c>
      <c r="R642" s="7" t="str">
        <f ca="1">Template!T642</f>
        <v/>
      </c>
      <c r="S642" s="7" t="str">
        <f ca="1">Template!U642</f>
        <v/>
      </c>
      <c r="T642" s="7" t="str">
        <f ca="1">Template!V642</f>
        <v/>
      </c>
      <c r="U642" s="7" t="str">
        <f ca="1">Template!W642</f>
        <v/>
      </c>
      <c r="V642" s="7" t="str">
        <f ca="1">Template!X642</f>
        <v/>
      </c>
      <c r="W642" s="7" t="str">
        <f ca="1">Template!Y642</f>
        <v/>
      </c>
      <c r="X642" t="str">
        <f ca="1">Template!AD642</f>
        <v/>
      </c>
      <c r="Y642" s="7" t="str">
        <f>IF(LEN(Template!AF642)=0,"",Template!AF642)</f>
        <v/>
      </c>
      <c r="Z642" s="7" t="str">
        <f>IF(LEN(Template!AG642)=0,"",Template!AG642)</f>
        <v/>
      </c>
      <c r="AA642" s="7" t="str">
        <f>IF(LEN(Template!AH642)=0,"",Template!AH642)</f>
        <v/>
      </c>
      <c r="AB642" s="7" t="str">
        <f>IF(LEN(Template!AI642)=0,"",Template!AI642)</f>
        <v/>
      </c>
      <c r="AC642" s="7" t="str">
        <f>IF(LEN(Template!AJ642)=0,"",Template!AJ642)</f>
        <v/>
      </c>
      <c r="AD642" s="7" t="str">
        <f>IF(LEN(Template!AK642)=0,"",Template!AK642)</f>
        <v/>
      </c>
      <c r="AE642" s="7" t="str">
        <f>IF(LEN(Template!AL642)=0,"",Template!AL642)</f>
        <v/>
      </c>
      <c r="AF642" s="7" t="str">
        <f>IF(LEN(Template!AM642)=0,"",Template!AM642)</f>
        <v/>
      </c>
      <c r="AG642" s="7" t="str">
        <f>IF(LEN(Template!AN642)=0,"",Template!AN642)</f>
        <v/>
      </c>
      <c r="AH642" s="7" t="str">
        <f>IF(LEN(Template!AO642)=0,"",Template!AO642)</f>
        <v/>
      </c>
      <c r="AI642" t="str">
        <f>IF(LEN(Template!AS642)=0,"",Template!AS642)</f>
        <v/>
      </c>
      <c r="AJ642" t="str">
        <f>IF(LEN(Template!AU642)=0,"",Template!AU642)</f>
        <v/>
      </c>
    </row>
    <row r="643" spans="1:36" x14ac:dyDescent="0.35">
      <c r="A643" s="7" t="str">
        <f ca="1">Template!A643</f>
        <v/>
      </c>
      <c r="B643" s="181" t="str">
        <f ca="1">Template!B643</f>
        <v/>
      </c>
      <c r="C643" t="str">
        <f ca="1">Template!C643</f>
        <v/>
      </c>
      <c r="D643" t="str">
        <f ca="1">Template!E643</f>
        <v/>
      </c>
      <c r="E643" s="7" t="str">
        <f ca="1">Template!G643</f>
        <v/>
      </c>
      <c r="F643" s="7" t="str">
        <f ca="1">Template!H643</f>
        <v/>
      </c>
      <c r="G643" s="7" t="str">
        <f ca="1">Template!I643</f>
        <v/>
      </c>
      <c r="H643" s="7" t="str">
        <f ca="1">Template!J643</f>
        <v/>
      </c>
      <c r="I643" s="7" t="str">
        <f ca="1">Template!K643</f>
        <v/>
      </c>
      <c r="J643" s="7" t="str">
        <f ca="1">Template!L643</f>
        <v/>
      </c>
      <c r="K643" s="7" t="str">
        <f ca="1">Template!M643</f>
        <v/>
      </c>
      <c r="L643" s="7" t="str">
        <f ca="1">Template!N643</f>
        <v/>
      </c>
      <c r="M643" s="7" t="str">
        <f ca="1">Template!O643</f>
        <v/>
      </c>
      <c r="N643" s="7" t="str">
        <f ca="1">Template!P643</f>
        <v/>
      </c>
      <c r="O643" s="7" t="str">
        <f ca="1">Template!Q643</f>
        <v/>
      </c>
      <c r="P643" s="7" t="str">
        <f ca="1">Template!R643</f>
        <v/>
      </c>
      <c r="Q643" s="7" t="str">
        <f ca="1">Template!S643</f>
        <v/>
      </c>
      <c r="R643" s="7" t="str">
        <f ca="1">Template!T643</f>
        <v/>
      </c>
      <c r="S643" s="7" t="str">
        <f ca="1">Template!U643</f>
        <v/>
      </c>
      <c r="T643" s="7" t="str">
        <f ca="1">Template!V643</f>
        <v/>
      </c>
      <c r="U643" s="7" t="str">
        <f ca="1">Template!W643</f>
        <v/>
      </c>
      <c r="V643" s="7" t="str">
        <f ca="1">Template!X643</f>
        <v/>
      </c>
      <c r="W643" s="7" t="str">
        <f ca="1">Template!Y643</f>
        <v/>
      </c>
      <c r="X643" t="str">
        <f ca="1">Template!AD643</f>
        <v/>
      </c>
      <c r="Y643" s="7" t="str">
        <f>IF(LEN(Template!AF643)=0,"",Template!AF643)</f>
        <v/>
      </c>
      <c r="Z643" s="7" t="str">
        <f>IF(LEN(Template!AG643)=0,"",Template!AG643)</f>
        <v/>
      </c>
      <c r="AA643" s="7" t="str">
        <f>IF(LEN(Template!AH643)=0,"",Template!AH643)</f>
        <v/>
      </c>
      <c r="AB643" s="7" t="str">
        <f>IF(LEN(Template!AI643)=0,"",Template!AI643)</f>
        <v/>
      </c>
      <c r="AC643" s="7" t="str">
        <f>IF(LEN(Template!AJ643)=0,"",Template!AJ643)</f>
        <v/>
      </c>
      <c r="AD643" s="7" t="str">
        <f>IF(LEN(Template!AK643)=0,"",Template!AK643)</f>
        <v/>
      </c>
      <c r="AE643" s="7" t="str">
        <f>IF(LEN(Template!AL643)=0,"",Template!AL643)</f>
        <v/>
      </c>
      <c r="AF643" s="7" t="str">
        <f>IF(LEN(Template!AM643)=0,"",Template!AM643)</f>
        <v/>
      </c>
      <c r="AG643" s="7" t="str">
        <f>IF(LEN(Template!AN643)=0,"",Template!AN643)</f>
        <v/>
      </c>
      <c r="AH643" s="7" t="str">
        <f>IF(LEN(Template!AO643)=0,"",Template!AO643)</f>
        <v/>
      </c>
      <c r="AI643" t="str">
        <f>IF(LEN(Template!AS643)=0,"",Template!AS643)</f>
        <v/>
      </c>
      <c r="AJ643" t="str">
        <f>IF(LEN(Template!AU643)=0,"",Template!AU643)</f>
        <v/>
      </c>
    </row>
    <row r="644" spans="1:36" x14ac:dyDescent="0.35">
      <c r="A644" s="7" t="str">
        <f ca="1">Template!A644</f>
        <v/>
      </c>
      <c r="B644" s="181" t="str">
        <f ca="1">Template!B644</f>
        <v/>
      </c>
      <c r="C644" t="str">
        <f ca="1">Template!C644</f>
        <v/>
      </c>
      <c r="D644" t="str">
        <f ca="1">Template!E644</f>
        <v/>
      </c>
      <c r="E644" s="7" t="str">
        <f ca="1">Template!G644</f>
        <v/>
      </c>
      <c r="F644" s="7" t="str">
        <f ca="1">Template!H644</f>
        <v/>
      </c>
      <c r="G644" s="7" t="str">
        <f ca="1">Template!I644</f>
        <v/>
      </c>
      <c r="H644" s="7" t="str">
        <f ca="1">Template!J644</f>
        <v/>
      </c>
      <c r="I644" s="7" t="str">
        <f ca="1">Template!K644</f>
        <v/>
      </c>
      <c r="J644" s="7" t="str">
        <f ca="1">Template!L644</f>
        <v/>
      </c>
      <c r="K644" s="7" t="str">
        <f ca="1">Template!M644</f>
        <v/>
      </c>
      <c r="L644" s="7" t="str">
        <f ca="1">Template!N644</f>
        <v/>
      </c>
      <c r="M644" s="7" t="str">
        <f ca="1">Template!O644</f>
        <v/>
      </c>
      <c r="N644" s="7" t="str">
        <f ca="1">Template!P644</f>
        <v/>
      </c>
      <c r="O644" s="7" t="str">
        <f ca="1">Template!Q644</f>
        <v/>
      </c>
      <c r="P644" s="7" t="str">
        <f ca="1">Template!R644</f>
        <v/>
      </c>
      <c r="Q644" s="7" t="str">
        <f ca="1">Template!S644</f>
        <v/>
      </c>
      <c r="R644" s="7" t="str">
        <f ca="1">Template!T644</f>
        <v/>
      </c>
      <c r="S644" s="7" t="str">
        <f ca="1">Template!U644</f>
        <v/>
      </c>
      <c r="T644" s="7" t="str">
        <f ca="1">Template!V644</f>
        <v/>
      </c>
      <c r="U644" s="7" t="str">
        <f ca="1">Template!W644</f>
        <v/>
      </c>
      <c r="V644" s="7" t="str">
        <f ca="1">Template!X644</f>
        <v/>
      </c>
      <c r="W644" s="7" t="str">
        <f ca="1">Template!Y644</f>
        <v/>
      </c>
      <c r="X644" t="str">
        <f ca="1">Template!AD644</f>
        <v/>
      </c>
      <c r="Y644" s="7" t="str">
        <f>IF(LEN(Template!AF644)=0,"",Template!AF644)</f>
        <v/>
      </c>
      <c r="Z644" s="7" t="str">
        <f>IF(LEN(Template!AG644)=0,"",Template!AG644)</f>
        <v/>
      </c>
      <c r="AA644" s="7" t="str">
        <f>IF(LEN(Template!AH644)=0,"",Template!AH644)</f>
        <v/>
      </c>
      <c r="AB644" s="7" t="str">
        <f>IF(LEN(Template!AI644)=0,"",Template!AI644)</f>
        <v/>
      </c>
      <c r="AC644" s="7" t="str">
        <f>IF(LEN(Template!AJ644)=0,"",Template!AJ644)</f>
        <v/>
      </c>
      <c r="AD644" s="7" t="str">
        <f>IF(LEN(Template!AK644)=0,"",Template!AK644)</f>
        <v/>
      </c>
      <c r="AE644" s="7" t="str">
        <f>IF(LEN(Template!AL644)=0,"",Template!AL644)</f>
        <v/>
      </c>
      <c r="AF644" s="7" t="str">
        <f>IF(LEN(Template!AM644)=0,"",Template!AM644)</f>
        <v/>
      </c>
      <c r="AG644" s="7" t="str">
        <f>IF(LEN(Template!AN644)=0,"",Template!AN644)</f>
        <v/>
      </c>
      <c r="AH644" s="7" t="str">
        <f>IF(LEN(Template!AO644)=0,"",Template!AO644)</f>
        <v/>
      </c>
      <c r="AI644" t="str">
        <f>IF(LEN(Template!AS644)=0,"",Template!AS644)</f>
        <v/>
      </c>
      <c r="AJ644" t="str">
        <f>IF(LEN(Template!AU644)=0,"",Template!AU644)</f>
        <v/>
      </c>
    </row>
    <row r="645" spans="1:36" x14ac:dyDescent="0.35">
      <c r="A645" s="7" t="str">
        <f ca="1">Template!A645</f>
        <v/>
      </c>
      <c r="B645" s="181" t="str">
        <f ca="1">Template!B645</f>
        <v/>
      </c>
      <c r="C645" t="str">
        <f ca="1">Template!C645</f>
        <v/>
      </c>
      <c r="D645" t="str">
        <f ca="1">Template!E645</f>
        <v/>
      </c>
      <c r="E645" s="7" t="str">
        <f ca="1">Template!G645</f>
        <v/>
      </c>
      <c r="F645" s="7" t="str">
        <f ca="1">Template!H645</f>
        <v/>
      </c>
      <c r="G645" s="7" t="str">
        <f ca="1">Template!I645</f>
        <v/>
      </c>
      <c r="H645" s="7" t="str">
        <f ca="1">Template!J645</f>
        <v/>
      </c>
      <c r="I645" s="7" t="str">
        <f ca="1">Template!K645</f>
        <v/>
      </c>
      <c r="J645" s="7" t="str">
        <f ca="1">Template!L645</f>
        <v/>
      </c>
      <c r="K645" s="7" t="str">
        <f ca="1">Template!M645</f>
        <v/>
      </c>
      <c r="L645" s="7" t="str">
        <f ca="1">Template!N645</f>
        <v/>
      </c>
      <c r="M645" s="7" t="str">
        <f ca="1">Template!O645</f>
        <v/>
      </c>
      <c r="N645" s="7" t="str">
        <f ca="1">Template!P645</f>
        <v/>
      </c>
      <c r="O645" s="7" t="str">
        <f ca="1">Template!Q645</f>
        <v/>
      </c>
      <c r="P645" s="7" t="str">
        <f ca="1">Template!R645</f>
        <v/>
      </c>
      <c r="Q645" s="7" t="str">
        <f ca="1">Template!S645</f>
        <v/>
      </c>
      <c r="R645" s="7" t="str">
        <f ca="1">Template!T645</f>
        <v/>
      </c>
      <c r="S645" s="7" t="str">
        <f ca="1">Template!U645</f>
        <v/>
      </c>
      <c r="T645" s="7" t="str">
        <f ca="1">Template!V645</f>
        <v/>
      </c>
      <c r="U645" s="7" t="str">
        <f ca="1">Template!W645</f>
        <v/>
      </c>
      <c r="V645" s="7" t="str">
        <f ca="1">Template!X645</f>
        <v/>
      </c>
      <c r="W645" s="7" t="str">
        <f ca="1">Template!Y645</f>
        <v/>
      </c>
      <c r="X645" t="str">
        <f ca="1">Template!AD645</f>
        <v/>
      </c>
      <c r="Y645" s="7" t="str">
        <f>IF(LEN(Template!AF645)=0,"",Template!AF645)</f>
        <v/>
      </c>
      <c r="Z645" s="7" t="str">
        <f>IF(LEN(Template!AG645)=0,"",Template!AG645)</f>
        <v/>
      </c>
      <c r="AA645" s="7" t="str">
        <f>IF(LEN(Template!AH645)=0,"",Template!AH645)</f>
        <v/>
      </c>
      <c r="AB645" s="7" t="str">
        <f>IF(LEN(Template!AI645)=0,"",Template!AI645)</f>
        <v/>
      </c>
      <c r="AC645" s="7" t="str">
        <f>IF(LEN(Template!AJ645)=0,"",Template!AJ645)</f>
        <v/>
      </c>
      <c r="AD645" s="7" t="str">
        <f>IF(LEN(Template!AK645)=0,"",Template!AK645)</f>
        <v/>
      </c>
      <c r="AE645" s="7" t="str">
        <f>IF(LEN(Template!AL645)=0,"",Template!AL645)</f>
        <v/>
      </c>
      <c r="AF645" s="7" t="str">
        <f>IF(LEN(Template!AM645)=0,"",Template!AM645)</f>
        <v/>
      </c>
      <c r="AG645" s="7" t="str">
        <f>IF(LEN(Template!AN645)=0,"",Template!AN645)</f>
        <v/>
      </c>
      <c r="AH645" s="7" t="str">
        <f>IF(LEN(Template!AO645)=0,"",Template!AO645)</f>
        <v/>
      </c>
      <c r="AI645" t="str">
        <f>IF(LEN(Template!AS645)=0,"",Template!AS645)</f>
        <v/>
      </c>
      <c r="AJ645" t="str">
        <f>IF(LEN(Template!AU645)=0,"",Template!AU645)</f>
        <v/>
      </c>
    </row>
    <row r="646" spans="1:36" x14ac:dyDescent="0.35">
      <c r="A646" s="7" t="str">
        <f ca="1">Template!A646</f>
        <v/>
      </c>
      <c r="B646" s="181" t="str">
        <f ca="1">Template!B646</f>
        <v/>
      </c>
      <c r="C646" t="str">
        <f ca="1">Template!C646</f>
        <v/>
      </c>
      <c r="D646" t="str">
        <f ca="1">Template!E646</f>
        <v/>
      </c>
      <c r="E646" s="7" t="str">
        <f ca="1">Template!G646</f>
        <v/>
      </c>
      <c r="F646" s="7" t="str">
        <f ca="1">Template!H646</f>
        <v/>
      </c>
      <c r="G646" s="7" t="str">
        <f ca="1">Template!I646</f>
        <v/>
      </c>
      <c r="H646" s="7" t="str">
        <f ca="1">Template!J646</f>
        <v/>
      </c>
      <c r="I646" s="7" t="str">
        <f ca="1">Template!K646</f>
        <v/>
      </c>
      <c r="J646" s="7" t="str">
        <f ca="1">Template!L646</f>
        <v/>
      </c>
      <c r="K646" s="7" t="str">
        <f ca="1">Template!M646</f>
        <v/>
      </c>
      <c r="L646" s="7" t="str">
        <f ca="1">Template!N646</f>
        <v/>
      </c>
      <c r="M646" s="7" t="str">
        <f ca="1">Template!O646</f>
        <v/>
      </c>
      <c r="N646" s="7" t="str">
        <f ca="1">Template!P646</f>
        <v/>
      </c>
      <c r="O646" s="7" t="str">
        <f ca="1">Template!Q646</f>
        <v/>
      </c>
      <c r="P646" s="7" t="str">
        <f ca="1">Template!R646</f>
        <v/>
      </c>
      <c r="Q646" s="7" t="str">
        <f ca="1">Template!S646</f>
        <v/>
      </c>
      <c r="R646" s="7" t="str">
        <f ca="1">Template!T646</f>
        <v/>
      </c>
      <c r="S646" s="7" t="str">
        <f ca="1">Template!U646</f>
        <v/>
      </c>
      <c r="T646" s="7" t="str">
        <f ca="1">Template!V646</f>
        <v/>
      </c>
      <c r="U646" s="7" t="str">
        <f ca="1">Template!W646</f>
        <v/>
      </c>
      <c r="V646" s="7" t="str">
        <f ca="1">Template!X646</f>
        <v/>
      </c>
      <c r="W646" s="7" t="str">
        <f ca="1">Template!Y646</f>
        <v/>
      </c>
      <c r="X646" t="str">
        <f ca="1">Template!AD646</f>
        <v/>
      </c>
      <c r="Y646" s="7" t="str">
        <f>IF(LEN(Template!AF646)=0,"",Template!AF646)</f>
        <v/>
      </c>
      <c r="Z646" s="7" t="str">
        <f>IF(LEN(Template!AG646)=0,"",Template!AG646)</f>
        <v/>
      </c>
      <c r="AA646" s="7" t="str">
        <f>IF(LEN(Template!AH646)=0,"",Template!AH646)</f>
        <v/>
      </c>
      <c r="AB646" s="7" t="str">
        <f>IF(LEN(Template!AI646)=0,"",Template!AI646)</f>
        <v/>
      </c>
      <c r="AC646" s="7" t="str">
        <f>IF(LEN(Template!AJ646)=0,"",Template!AJ646)</f>
        <v/>
      </c>
      <c r="AD646" s="7" t="str">
        <f>IF(LEN(Template!AK646)=0,"",Template!AK646)</f>
        <v/>
      </c>
      <c r="AE646" s="7" t="str">
        <f>IF(LEN(Template!AL646)=0,"",Template!AL646)</f>
        <v/>
      </c>
      <c r="AF646" s="7" t="str">
        <f>IF(LEN(Template!AM646)=0,"",Template!AM646)</f>
        <v/>
      </c>
      <c r="AG646" s="7" t="str">
        <f>IF(LEN(Template!AN646)=0,"",Template!AN646)</f>
        <v/>
      </c>
      <c r="AH646" s="7" t="str">
        <f>IF(LEN(Template!AO646)=0,"",Template!AO646)</f>
        <v/>
      </c>
      <c r="AI646" t="str">
        <f>IF(LEN(Template!AS646)=0,"",Template!AS646)</f>
        <v/>
      </c>
      <c r="AJ646" t="str">
        <f>IF(LEN(Template!AU646)=0,"",Template!AU646)</f>
        <v/>
      </c>
    </row>
    <row r="647" spans="1:36" x14ac:dyDescent="0.35">
      <c r="A647" s="7" t="str">
        <f ca="1">Template!A647</f>
        <v/>
      </c>
      <c r="B647" s="181" t="str">
        <f ca="1">Template!B647</f>
        <v/>
      </c>
      <c r="C647" t="str">
        <f ca="1">Template!C647</f>
        <v/>
      </c>
      <c r="D647" t="str">
        <f ca="1">Template!E647</f>
        <v/>
      </c>
      <c r="E647" s="7" t="str">
        <f ca="1">Template!G647</f>
        <v/>
      </c>
      <c r="F647" s="7" t="str">
        <f ca="1">Template!H647</f>
        <v/>
      </c>
      <c r="G647" s="7" t="str">
        <f ca="1">Template!I647</f>
        <v/>
      </c>
      <c r="H647" s="7" t="str">
        <f ca="1">Template!J647</f>
        <v/>
      </c>
      <c r="I647" s="7" t="str">
        <f ca="1">Template!K647</f>
        <v/>
      </c>
      <c r="J647" s="7" t="str">
        <f ca="1">Template!L647</f>
        <v/>
      </c>
      <c r="K647" s="7" t="str">
        <f ca="1">Template!M647</f>
        <v/>
      </c>
      <c r="L647" s="7" t="str">
        <f ca="1">Template!N647</f>
        <v/>
      </c>
      <c r="M647" s="7" t="str">
        <f ca="1">Template!O647</f>
        <v/>
      </c>
      <c r="N647" s="7" t="str">
        <f ca="1">Template!P647</f>
        <v/>
      </c>
      <c r="O647" s="7" t="str">
        <f ca="1">Template!Q647</f>
        <v/>
      </c>
      <c r="P647" s="7" t="str">
        <f ca="1">Template!R647</f>
        <v/>
      </c>
      <c r="Q647" s="7" t="str">
        <f ca="1">Template!S647</f>
        <v/>
      </c>
      <c r="R647" s="7" t="str">
        <f ca="1">Template!T647</f>
        <v/>
      </c>
      <c r="S647" s="7" t="str">
        <f ca="1">Template!U647</f>
        <v/>
      </c>
      <c r="T647" s="7" t="str">
        <f ca="1">Template!V647</f>
        <v/>
      </c>
      <c r="U647" s="7" t="str">
        <f ca="1">Template!W647</f>
        <v/>
      </c>
      <c r="V647" s="7" t="str">
        <f ca="1">Template!X647</f>
        <v/>
      </c>
      <c r="W647" s="7" t="str">
        <f ca="1">Template!Y647</f>
        <v/>
      </c>
      <c r="X647" t="str">
        <f ca="1">Template!AD647</f>
        <v/>
      </c>
      <c r="Y647" s="7" t="str">
        <f>IF(LEN(Template!AF647)=0,"",Template!AF647)</f>
        <v/>
      </c>
      <c r="Z647" s="7" t="str">
        <f>IF(LEN(Template!AG647)=0,"",Template!AG647)</f>
        <v/>
      </c>
      <c r="AA647" s="7" t="str">
        <f>IF(LEN(Template!AH647)=0,"",Template!AH647)</f>
        <v/>
      </c>
      <c r="AB647" s="7" t="str">
        <f>IF(LEN(Template!AI647)=0,"",Template!AI647)</f>
        <v/>
      </c>
      <c r="AC647" s="7" t="str">
        <f>IF(LEN(Template!AJ647)=0,"",Template!AJ647)</f>
        <v/>
      </c>
      <c r="AD647" s="7" t="str">
        <f>IF(LEN(Template!AK647)=0,"",Template!AK647)</f>
        <v/>
      </c>
      <c r="AE647" s="7" t="str">
        <f>IF(LEN(Template!AL647)=0,"",Template!AL647)</f>
        <v/>
      </c>
      <c r="AF647" s="7" t="str">
        <f>IF(LEN(Template!AM647)=0,"",Template!AM647)</f>
        <v/>
      </c>
      <c r="AG647" s="7" t="str">
        <f>IF(LEN(Template!AN647)=0,"",Template!AN647)</f>
        <v/>
      </c>
      <c r="AH647" s="7" t="str">
        <f>IF(LEN(Template!AO647)=0,"",Template!AO647)</f>
        <v/>
      </c>
      <c r="AI647" t="str">
        <f>IF(LEN(Template!AS647)=0,"",Template!AS647)</f>
        <v/>
      </c>
      <c r="AJ647" t="str">
        <f>IF(LEN(Template!AU647)=0,"",Template!AU647)</f>
        <v/>
      </c>
    </row>
    <row r="648" spans="1:36" x14ac:dyDescent="0.35">
      <c r="A648" s="7" t="str">
        <f ca="1">Template!A648</f>
        <v/>
      </c>
      <c r="B648" s="181" t="str">
        <f ca="1">Template!B648</f>
        <v/>
      </c>
      <c r="C648" t="str">
        <f ca="1">Template!C648</f>
        <v/>
      </c>
      <c r="D648" t="str">
        <f ca="1">Template!E648</f>
        <v/>
      </c>
      <c r="E648" s="7" t="str">
        <f ca="1">Template!G648</f>
        <v/>
      </c>
      <c r="F648" s="7" t="str">
        <f ca="1">Template!H648</f>
        <v/>
      </c>
      <c r="G648" s="7" t="str">
        <f ca="1">Template!I648</f>
        <v/>
      </c>
      <c r="H648" s="7" t="str">
        <f ca="1">Template!J648</f>
        <v/>
      </c>
      <c r="I648" s="7" t="str">
        <f ca="1">Template!K648</f>
        <v/>
      </c>
      <c r="J648" s="7" t="str">
        <f ca="1">Template!L648</f>
        <v/>
      </c>
      <c r="K648" s="7" t="str">
        <f ca="1">Template!M648</f>
        <v/>
      </c>
      <c r="L648" s="7" t="str">
        <f ca="1">Template!N648</f>
        <v/>
      </c>
      <c r="M648" s="7" t="str">
        <f ca="1">Template!O648</f>
        <v/>
      </c>
      <c r="N648" s="7" t="str">
        <f ca="1">Template!P648</f>
        <v/>
      </c>
      <c r="O648" s="7" t="str">
        <f ca="1">Template!Q648</f>
        <v/>
      </c>
      <c r="P648" s="7" t="str">
        <f ca="1">Template!R648</f>
        <v/>
      </c>
      <c r="Q648" s="7" t="str">
        <f ca="1">Template!S648</f>
        <v/>
      </c>
      <c r="R648" s="7" t="str">
        <f ca="1">Template!T648</f>
        <v/>
      </c>
      <c r="S648" s="7" t="str">
        <f ca="1">Template!U648</f>
        <v/>
      </c>
      <c r="T648" s="7" t="str">
        <f ca="1">Template!V648</f>
        <v/>
      </c>
      <c r="U648" s="7" t="str">
        <f ca="1">Template!W648</f>
        <v/>
      </c>
      <c r="V648" s="7" t="str">
        <f ca="1">Template!X648</f>
        <v/>
      </c>
      <c r="W648" s="7" t="str">
        <f ca="1">Template!Y648</f>
        <v/>
      </c>
      <c r="X648" t="str">
        <f ca="1">Template!AD648</f>
        <v/>
      </c>
      <c r="Y648" s="7" t="str">
        <f>IF(LEN(Template!AF648)=0,"",Template!AF648)</f>
        <v/>
      </c>
      <c r="Z648" s="7" t="str">
        <f>IF(LEN(Template!AG648)=0,"",Template!AG648)</f>
        <v/>
      </c>
      <c r="AA648" s="7" t="str">
        <f>IF(LEN(Template!AH648)=0,"",Template!AH648)</f>
        <v/>
      </c>
      <c r="AB648" s="7" t="str">
        <f>IF(LEN(Template!AI648)=0,"",Template!AI648)</f>
        <v/>
      </c>
      <c r="AC648" s="7" t="str">
        <f>IF(LEN(Template!AJ648)=0,"",Template!AJ648)</f>
        <v/>
      </c>
      <c r="AD648" s="7" t="str">
        <f>IF(LEN(Template!AK648)=0,"",Template!AK648)</f>
        <v/>
      </c>
      <c r="AE648" s="7" t="str">
        <f>IF(LEN(Template!AL648)=0,"",Template!AL648)</f>
        <v/>
      </c>
      <c r="AF648" s="7" t="str">
        <f>IF(LEN(Template!AM648)=0,"",Template!AM648)</f>
        <v/>
      </c>
      <c r="AG648" s="7" t="str">
        <f>IF(LEN(Template!AN648)=0,"",Template!AN648)</f>
        <v/>
      </c>
      <c r="AH648" s="7" t="str">
        <f>IF(LEN(Template!AO648)=0,"",Template!AO648)</f>
        <v/>
      </c>
      <c r="AI648" t="str">
        <f>IF(LEN(Template!AS648)=0,"",Template!AS648)</f>
        <v/>
      </c>
      <c r="AJ648" t="str">
        <f>IF(LEN(Template!AU648)=0,"",Template!AU648)</f>
        <v/>
      </c>
    </row>
    <row r="649" spans="1:36" x14ac:dyDescent="0.35">
      <c r="A649" s="7" t="str">
        <f ca="1">Template!A649</f>
        <v/>
      </c>
      <c r="B649" s="181" t="str">
        <f ca="1">Template!B649</f>
        <v/>
      </c>
      <c r="C649" t="str">
        <f ca="1">Template!C649</f>
        <v/>
      </c>
      <c r="D649" t="str">
        <f ca="1">Template!E649</f>
        <v/>
      </c>
      <c r="E649" s="7" t="str">
        <f ca="1">Template!G649</f>
        <v/>
      </c>
      <c r="F649" s="7" t="str">
        <f ca="1">Template!H649</f>
        <v/>
      </c>
      <c r="G649" s="7" t="str">
        <f ca="1">Template!I649</f>
        <v/>
      </c>
      <c r="H649" s="7" t="str">
        <f ca="1">Template!J649</f>
        <v/>
      </c>
      <c r="I649" s="7" t="str">
        <f ca="1">Template!K649</f>
        <v/>
      </c>
      <c r="J649" s="7" t="str">
        <f ca="1">Template!L649</f>
        <v/>
      </c>
      <c r="K649" s="7" t="str">
        <f ca="1">Template!M649</f>
        <v/>
      </c>
      <c r="L649" s="7" t="str">
        <f ca="1">Template!N649</f>
        <v/>
      </c>
      <c r="M649" s="7" t="str">
        <f ca="1">Template!O649</f>
        <v/>
      </c>
      <c r="N649" s="7" t="str">
        <f ca="1">Template!P649</f>
        <v/>
      </c>
      <c r="O649" s="7" t="str">
        <f ca="1">Template!Q649</f>
        <v/>
      </c>
      <c r="P649" s="7" t="str">
        <f ca="1">Template!R649</f>
        <v/>
      </c>
      <c r="Q649" s="7" t="str">
        <f ca="1">Template!S649</f>
        <v/>
      </c>
      <c r="R649" s="7" t="str">
        <f ca="1">Template!T649</f>
        <v/>
      </c>
      <c r="S649" s="7" t="str">
        <f ca="1">Template!U649</f>
        <v/>
      </c>
      <c r="T649" s="7" t="str">
        <f ca="1">Template!V649</f>
        <v/>
      </c>
      <c r="U649" s="7" t="str">
        <f ca="1">Template!W649</f>
        <v/>
      </c>
      <c r="V649" s="7" t="str">
        <f ca="1">Template!X649</f>
        <v/>
      </c>
      <c r="W649" s="7" t="str">
        <f ca="1">Template!Y649</f>
        <v/>
      </c>
      <c r="X649" t="str">
        <f ca="1">Template!AD649</f>
        <v/>
      </c>
      <c r="Y649" s="7" t="str">
        <f>IF(LEN(Template!AF649)=0,"",Template!AF649)</f>
        <v/>
      </c>
      <c r="Z649" s="7" t="str">
        <f>IF(LEN(Template!AG649)=0,"",Template!AG649)</f>
        <v/>
      </c>
      <c r="AA649" s="7" t="str">
        <f>IF(LEN(Template!AH649)=0,"",Template!AH649)</f>
        <v/>
      </c>
      <c r="AB649" s="7" t="str">
        <f>IF(LEN(Template!AI649)=0,"",Template!AI649)</f>
        <v/>
      </c>
      <c r="AC649" s="7" t="str">
        <f>IF(LEN(Template!AJ649)=0,"",Template!AJ649)</f>
        <v/>
      </c>
      <c r="AD649" s="7" t="str">
        <f>IF(LEN(Template!AK649)=0,"",Template!AK649)</f>
        <v/>
      </c>
      <c r="AE649" s="7" t="str">
        <f>IF(LEN(Template!AL649)=0,"",Template!AL649)</f>
        <v/>
      </c>
      <c r="AF649" s="7" t="str">
        <f>IF(LEN(Template!AM649)=0,"",Template!AM649)</f>
        <v/>
      </c>
      <c r="AG649" s="7" t="str">
        <f>IF(LEN(Template!AN649)=0,"",Template!AN649)</f>
        <v/>
      </c>
      <c r="AH649" s="7" t="str">
        <f>IF(LEN(Template!AO649)=0,"",Template!AO649)</f>
        <v/>
      </c>
      <c r="AI649" t="str">
        <f>IF(LEN(Template!AS649)=0,"",Template!AS649)</f>
        <v/>
      </c>
      <c r="AJ649" t="str">
        <f>IF(LEN(Template!AU649)=0,"",Template!AU649)</f>
        <v/>
      </c>
    </row>
    <row r="650" spans="1:36" x14ac:dyDescent="0.35">
      <c r="A650" s="7" t="str">
        <f ca="1">Template!A650</f>
        <v/>
      </c>
      <c r="B650" s="181" t="str">
        <f ca="1">Template!B650</f>
        <v/>
      </c>
      <c r="C650" t="str">
        <f ca="1">Template!C650</f>
        <v/>
      </c>
      <c r="D650" t="str">
        <f ca="1">Template!E650</f>
        <v/>
      </c>
      <c r="E650" s="7" t="str">
        <f ca="1">Template!G650</f>
        <v/>
      </c>
      <c r="F650" s="7" t="str">
        <f ca="1">Template!H650</f>
        <v/>
      </c>
      <c r="G650" s="7" t="str">
        <f ca="1">Template!I650</f>
        <v/>
      </c>
      <c r="H650" s="7" t="str">
        <f ca="1">Template!J650</f>
        <v/>
      </c>
      <c r="I650" s="7" t="str">
        <f ca="1">Template!K650</f>
        <v/>
      </c>
      <c r="J650" s="7" t="str">
        <f ca="1">Template!L650</f>
        <v/>
      </c>
      <c r="K650" s="7" t="str">
        <f ca="1">Template!M650</f>
        <v/>
      </c>
      <c r="L650" s="7" t="str">
        <f ca="1">Template!N650</f>
        <v/>
      </c>
      <c r="M650" s="7" t="str">
        <f ca="1">Template!O650</f>
        <v/>
      </c>
      <c r="N650" s="7" t="str">
        <f ca="1">Template!P650</f>
        <v/>
      </c>
      <c r="O650" s="7" t="str">
        <f ca="1">Template!Q650</f>
        <v/>
      </c>
      <c r="P650" s="7" t="str">
        <f ca="1">Template!R650</f>
        <v/>
      </c>
      <c r="Q650" s="7" t="str">
        <f ca="1">Template!S650</f>
        <v/>
      </c>
      <c r="R650" s="7" t="str">
        <f ca="1">Template!T650</f>
        <v/>
      </c>
      <c r="S650" s="7" t="str">
        <f ca="1">Template!U650</f>
        <v/>
      </c>
      <c r="T650" s="7" t="str">
        <f ca="1">Template!V650</f>
        <v/>
      </c>
      <c r="U650" s="7" t="str">
        <f ca="1">Template!W650</f>
        <v/>
      </c>
      <c r="V650" s="7" t="str">
        <f ca="1">Template!X650</f>
        <v/>
      </c>
      <c r="W650" s="7" t="str">
        <f ca="1">Template!Y650</f>
        <v/>
      </c>
      <c r="X650" t="str">
        <f ca="1">Template!AD650</f>
        <v/>
      </c>
      <c r="Y650" s="7" t="str">
        <f>IF(LEN(Template!AF650)=0,"",Template!AF650)</f>
        <v/>
      </c>
      <c r="Z650" s="7" t="str">
        <f>IF(LEN(Template!AG650)=0,"",Template!AG650)</f>
        <v/>
      </c>
      <c r="AA650" s="7" t="str">
        <f>IF(LEN(Template!AH650)=0,"",Template!AH650)</f>
        <v/>
      </c>
      <c r="AB650" s="7" t="str">
        <f>IF(LEN(Template!AI650)=0,"",Template!AI650)</f>
        <v/>
      </c>
      <c r="AC650" s="7" t="str">
        <f>IF(LEN(Template!AJ650)=0,"",Template!AJ650)</f>
        <v/>
      </c>
      <c r="AD650" s="7" t="str">
        <f>IF(LEN(Template!AK650)=0,"",Template!AK650)</f>
        <v/>
      </c>
      <c r="AE650" s="7" t="str">
        <f>IF(LEN(Template!AL650)=0,"",Template!AL650)</f>
        <v/>
      </c>
      <c r="AF650" s="7" t="str">
        <f>IF(LEN(Template!AM650)=0,"",Template!AM650)</f>
        <v/>
      </c>
      <c r="AG650" s="7" t="str">
        <f>IF(LEN(Template!AN650)=0,"",Template!AN650)</f>
        <v/>
      </c>
      <c r="AH650" s="7" t="str">
        <f>IF(LEN(Template!AO650)=0,"",Template!AO650)</f>
        <v/>
      </c>
      <c r="AI650" t="str">
        <f>IF(LEN(Template!AS650)=0,"",Template!AS650)</f>
        <v/>
      </c>
      <c r="AJ650" t="str">
        <f>IF(LEN(Template!AU650)=0,"",Template!AU650)</f>
        <v/>
      </c>
    </row>
    <row r="651" spans="1:36" x14ac:dyDescent="0.35">
      <c r="A651" s="7" t="str">
        <f ca="1">Template!A651</f>
        <v/>
      </c>
      <c r="B651" s="181" t="str">
        <f ca="1">Template!B651</f>
        <v/>
      </c>
      <c r="C651" t="str">
        <f ca="1">Template!C651</f>
        <v/>
      </c>
      <c r="D651" t="str">
        <f ca="1">Template!E651</f>
        <v/>
      </c>
      <c r="E651" s="7" t="str">
        <f ca="1">Template!G651</f>
        <v/>
      </c>
      <c r="F651" s="7" t="str">
        <f ca="1">Template!H651</f>
        <v/>
      </c>
      <c r="G651" s="7" t="str">
        <f ca="1">Template!I651</f>
        <v/>
      </c>
      <c r="H651" s="7" t="str">
        <f ca="1">Template!J651</f>
        <v/>
      </c>
      <c r="I651" s="7" t="str">
        <f ca="1">Template!K651</f>
        <v/>
      </c>
      <c r="J651" s="7" t="str">
        <f ca="1">Template!L651</f>
        <v/>
      </c>
      <c r="K651" s="7" t="str">
        <f ca="1">Template!M651</f>
        <v/>
      </c>
      <c r="L651" s="7" t="str">
        <f ca="1">Template!N651</f>
        <v/>
      </c>
      <c r="M651" s="7" t="str">
        <f ca="1">Template!O651</f>
        <v/>
      </c>
      <c r="N651" s="7" t="str">
        <f ca="1">Template!P651</f>
        <v/>
      </c>
      <c r="O651" s="7" t="str">
        <f ca="1">Template!Q651</f>
        <v/>
      </c>
      <c r="P651" s="7" t="str">
        <f ca="1">Template!R651</f>
        <v/>
      </c>
      <c r="Q651" s="7" t="str">
        <f ca="1">Template!S651</f>
        <v/>
      </c>
      <c r="R651" s="7" t="str">
        <f ca="1">Template!T651</f>
        <v/>
      </c>
      <c r="S651" s="7" t="str">
        <f ca="1">Template!U651</f>
        <v/>
      </c>
      <c r="T651" s="7" t="str">
        <f ca="1">Template!V651</f>
        <v/>
      </c>
      <c r="U651" s="7" t="str">
        <f ca="1">Template!W651</f>
        <v/>
      </c>
      <c r="V651" s="7" t="str">
        <f ca="1">Template!X651</f>
        <v/>
      </c>
      <c r="W651" s="7" t="str">
        <f ca="1">Template!Y651</f>
        <v/>
      </c>
      <c r="X651" t="str">
        <f ca="1">Template!AD651</f>
        <v/>
      </c>
      <c r="Y651" s="7" t="str">
        <f>IF(LEN(Template!AF651)=0,"",Template!AF651)</f>
        <v/>
      </c>
      <c r="Z651" s="7" t="str">
        <f>IF(LEN(Template!AG651)=0,"",Template!AG651)</f>
        <v/>
      </c>
      <c r="AA651" s="7" t="str">
        <f>IF(LEN(Template!AH651)=0,"",Template!AH651)</f>
        <v/>
      </c>
      <c r="AB651" s="7" t="str">
        <f>IF(LEN(Template!AI651)=0,"",Template!AI651)</f>
        <v/>
      </c>
      <c r="AC651" s="7" t="str">
        <f>IF(LEN(Template!AJ651)=0,"",Template!AJ651)</f>
        <v/>
      </c>
      <c r="AD651" s="7" t="str">
        <f>IF(LEN(Template!AK651)=0,"",Template!AK651)</f>
        <v/>
      </c>
      <c r="AE651" s="7" t="str">
        <f>IF(LEN(Template!AL651)=0,"",Template!AL651)</f>
        <v/>
      </c>
      <c r="AF651" s="7" t="str">
        <f>IF(LEN(Template!AM651)=0,"",Template!AM651)</f>
        <v/>
      </c>
      <c r="AG651" s="7" t="str">
        <f>IF(LEN(Template!AN651)=0,"",Template!AN651)</f>
        <v/>
      </c>
      <c r="AH651" s="7" t="str">
        <f>IF(LEN(Template!AO651)=0,"",Template!AO651)</f>
        <v/>
      </c>
      <c r="AI651" t="str">
        <f>IF(LEN(Template!AS651)=0,"",Template!AS651)</f>
        <v/>
      </c>
      <c r="AJ651" t="str">
        <f>IF(LEN(Template!AU651)=0,"",Template!AU651)</f>
        <v/>
      </c>
    </row>
    <row r="652" spans="1:36" x14ac:dyDescent="0.35">
      <c r="A652" s="7" t="str">
        <f ca="1">Template!A652</f>
        <v/>
      </c>
      <c r="B652" s="181" t="str">
        <f ca="1">Template!B652</f>
        <v/>
      </c>
      <c r="C652" t="str">
        <f ca="1">Template!C652</f>
        <v/>
      </c>
      <c r="D652" t="str">
        <f ca="1">Template!E652</f>
        <v/>
      </c>
      <c r="E652" s="7" t="str">
        <f ca="1">Template!G652</f>
        <v/>
      </c>
      <c r="F652" s="7" t="str">
        <f ca="1">Template!H652</f>
        <v/>
      </c>
      <c r="G652" s="7" t="str">
        <f ca="1">Template!I652</f>
        <v/>
      </c>
      <c r="H652" s="7" t="str">
        <f ca="1">Template!J652</f>
        <v/>
      </c>
      <c r="I652" s="7" t="str">
        <f ca="1">Template!K652</f>
        <v/>
      </c>
      <c r="J652" s="7" t="str">
        <f ca="1">Template!L652</f>
        <v/>
      </c>
      <c r="K652" s="7" t="str">
        <f ca="1">Template!M652</f>
        <v/>
      </c>
      <c r="L652" s="7" t="str">
        <f ca="1">Template!N652</f>
        <v/>
      </c>
      <c r="M652" s="7" t="str">
        <f ca="1">Template!O652</f>
        <v/>
      </c>
      <c r="N652" s="7" t="str">
        <f ca="1">Template!P652</f>
        <v/>
      </c>
      <c r="O652" s="7" t="str">
        <f ca="1">Template!Q652</f>
        <v/>
      </c>
      <c r="P652" s="7" t="str">
        <f ca="1">Template!R652</f>
        <v/>
      </c>
      <c r="Q652" s="7" t="str">
        <f ca="1">Template!S652</f>
        <v/>
      </c>
      <c r="R652" s="7" t="str">
        <f ca="1">Template!T652</f>
        <v/>
      </c>
      <c r="S652" s="7" t="str">
        <f ca="1">Template!U652</f>
        <v/>
      </c>
      <c r="T652" s="7" t="str">
        <f ca="1">Template!V652</f>
        <v/>
      </c>
      <c r="U652" s="7" t="str">
        <f ca="1">Template!W652</f>
        <v/>
      </c>
      <c r="V652" s="7" t="str">
        <f ca="1">Template!X652</f>
        <v/>
      </c>
      <c r="W652" s="7" t="str">
        <f ca="1">Template!Y652</f>
        <v/>
      </c>
      <c r="X652" t="str">
        <f ca="1">Template!AD652</f>
        <v/>
      </c>
      <c r="Y652" s="7" t="str">
        <f>IF(LEN(Template!AF652)=0,"",Template!AF652)</f>
        <v/>
      </c>
      <c r="Z652" s="7" t="str">
        <f>IF(LEN(Template!AG652)=0,"",Template!AG652)</f>
        <v/>
      </c>
      <c r="AA652" s="7" t="str">
        <f>IF(LEN(Template!AH652)=0,"",Template!AH652)</f>
        <v/>
      </c>
      <c r="AB652" s="7" t="str">
        <f>IF(LEN(Template!AI652)=0,"",Template!AI652)</f>
        <v/>
      </c>
      <c r="AC652" s="7" t="str">
        <f>IF(LEN(Template!AJ652)=0,"",Template!AJ652)</f>
        <v/>
      </c>
      <c r="AD652" s="7" t="str">
        <f>IF(LEN(Template!AK652)=0,"",Template!AK652)</f>
        <v/>
      </c>
      <c r="AE652" s="7" t="str">
        <f>IF(LEN(Template!AL652)=0,"",Template!AL652)</f>
        <v/>
      </c>
      <c r="AF652" s="7" t="str">
        <f>IF(LEN(Template!AM652)=0,"",Template!AM652)</f>
        <v/>
      </c>
      <c r="AG652" s="7" t="str">
        <f>IF(LEN(Template!AN652)=0,"",Template!AN652)</f>
        <v/>
      </c>
      <c r="AH652" s="7" t="str">
        <f>IF(LEN(Template!AO652)=0,"",Template!AO652)</f>
        <v/>
      </c>
      <c r="AI652" t="str">
        <f>IF(LEN(Template!AS652)=0,"",Template!AS652)</f>
        <v/>
      </c>
      <c r="AJ652" t="str">
        <f>IF(LEN(Template!AU652)=0,"",Template!AU652)</f>
        <v/>
      </c>
    </row>
    <row r="653" spans="1:36" x14ac:dyDescent="0.35">
      <c r="A653" s="7" t="str">
        <f ca="1">Template!A653</f>
        <v/>
      </c>
      <c r="B653" s="181" t="str">
        <f ca="1">Template!B653</f>
        <v/>
      </c>
      <c r="C653" t="str">
        <f ca="1">Template!C653</f>
        <v/>
      </c>
      <c r="D653" t="str">
        <f ca="1">Template!E653</f>
        <v/>
      </c>
      <c r="E653" s="7" t="str">
        <f ca="1">Template!G653</f>
        <v/>
      </c>
      <c r="F653" s="7" t="str">
        <f ca="1">Template!H653</f>
        <v/>
      </c>
      <c r="G653" s="7" t="str">
        <f ca="1">Template!I653</f>
        <v/>
      </c>
      <c r="H653" s="7" t="str">
        <f ca="1">Template!J653</f>
        <v/>
      </c>
      <c r="I653" s="7" t="str">
        <f ca="1">Template!K653</f>
        <v/>
      </c>
      <c r="J653" s="7" t="str">
        <f ca="1">Template!L653</f>
        <v/>
      </c>
      <c r="K653" s="7" t="str">
        <f ca="1">Template!M653</f>
        <v/>
      </c>
      <c r="L653" s="7" t="str">
        <f ca="1">Template!N653</f>
        <v/>
      </c>
      <c r="M653" s="7" t="str">
        <f ca="1">Template!O653</f>
        <v/>
      </c>
      <c r="N653" s="7" t="str">
        <f ca="1">Template!P653</f>
        <v/>
      </c>
      <c r="O653" s="7" t="str">
        <f ca="1">Template!Q653</f>
        <v/>
      </c>
      <c r="P653" s="7" t="str">
        <f ca="1">Template!R653</f>
        <v/>
      </c>
      <c r="Q653" s="7" t="str">
        <f ca="1">Template!S653</f>
        <v/>
      </c>
      <c r="R653" s="7" t="str">
        <f ca="1">Template!T653</f>
        <v/>
      </c>
      <c r="S653" s="7" t="str">
        <f ca="1">Template!U653</f>
        <v/>
      </c>
      <c r="T653" s="7" t="str">
        <f ca="1">Template!V653</f>
        <v/>
      </c>
      <c r="U653" s="7" t="str">
        <f ca="1">Template!W653</f>
        <v/>
      </c>
      <c r="V653" s="7" t="str">
        <f ca="1">Template!X653</f>
        <v/>
      </c>
      <c r="W653" s="7" t="str">
        <f ca="1">Template!Y653</f>
        <v/>
      </c>
      <c r="X653" t="str">
        <f ca="1">Template!AD653</f>
        <v/>
      </c>
      <c r="Y653" s="7" t="str">
        <f>IF(LEN(Template!AF653)=0,"",Template!AF653)</f>
        <v/>
      </c>
      <c r="Z653" s="7" t="str">
        <f>IF(LEN(Template!AG653)=0,"",Template!AG653)</f>
        <v/>
      </c>
      <c r="AA653" s="7" t="str">
        <f>IF(LEN(Template!AH653)=0,"",Template!AH653)</f>
        <v/>
      </c>
      <c r="AB653" s="7" t="str">
        <f>IF(LEN(Template!AI653)=0,"",Template!AI653)</f>
        <v/>
      </c>
      <c r="AC653" s="7" t="str">
        <f>IF(LEN(Template!AJ653)=0,"",Template!AJ653)</f>
        <v/>
      </c>
      <c r="AD653" s="7" t="str">
        <f>IF(LEN(Template!AK653)=0,"",Template!AK653)</f>
        <v/>
      </c>
      <c r="AE653" s="7" t="str">
        <f>IF(LEN(Template!AL653)=0,"",Template!AL653)</f>
        <v/>
      </c>
      <c r="AF653" s="7" t="str">
        <f>IF(LEN(Template!AM653)=0,"",Template!AM653)</f>
        <v/>
      </c>
      <c r="AG653" s="7" t="str">
        <f>IF(LEN(Template!AN653)=0,"",Template!AN653)</f>
        <v/>
      </c>
      <c r="AH653" s="7" t="str">
        <f>IF(LEN(Template!AO653)=0,"",Template!AO653)</f>
        <v/>
      </c>
      <c r="AI653" t="str">
        <f>IF(LEN(Template!AS653)=0,"",Template!AS653)</f>
        <v/>
      </c>
      <c r="AJ653" t="str">
        <f>IF(LEN(Template!AU653)=0,"",Template!AU653)</f>
        <v/>
      </c>
    </row>
    <row r="654" spans="1:36" x14ac:dyDescent="0.35">
      <c r="A654" s="7" t="str">
        <f ca="1">Template!A654</f>
        <v/>
      </c>
      <c r="B654" s="181" t="str">
        <f ca="1">Template!B654</f>
        <v/>
      </c>
      <c r="C654" t="str">
        <f ca="1">Template!C654</f>
        <v/>
      </c>
      <c r="D654" t="str">
        <f ca="1">Template!E654</f>
        <v/>
      </c>
      <c r="E654" s="7" t="str">
        <f ca="1">Template!G654</f>
        <v/>
      </c>
      <c r="F654" s="7" t="str">
        <f ca="1">Template!H654</f>
        <v/>
      </c>
      <c r="G654" s="7" t="str">
        <f ca="1">Template!I654</f>
        <v/>
      </c>
      <c r="H654" s="7" t="str">
        <f ca="1">Template!J654</f>
        <v/>
      </c>
      <c r="I654" s="7" t="str">
        <f ca="1">Template!K654</f>
        <v/>
      </c>
      <c r="J654" s="7" t="str">
        <f ca="1">Template!L654</f>
        <v/>
      </c>
      <c r="K654" s="7" t="str">
        <f ca="1">Template!M654</f>
        <v/>
      </c>
      <c r="L654" s="7" t="str">
        <f ca="1">Template!N654</f>
        <v/>
      </c>
      <c r="M654" s="7" t="str">
        <f ca="1">Template!O654</f>
        <v/>
      </c>
      <c r="N654" s="7" t="str">
        <f ca="1">Template!P654</f>
        <v/>
      </c>
      <c r="O654" s="7" t="str">
        <f ca="1">Template!Q654</f>
        <v/>
      </c>
      <c r="P654" s="7" t="str">
        <f ca="1">Template!R654</f>
        <v/>
      </c>
      <c r="Q654" s="7" t="str">
        <f ca="1">Template!S654</f>
        <v/>
      </c>
      <c r="R654" s="7" t="str">
        <f ca="1">Template!T654</f>
        <v/>
      </c>
      <c r="S654" s="7" t="str">
        <f ca="1">Template!U654</f>
        <v/>
      </c>
      <c r="T654" s="7" t="str">
        <f ca="1">Template!V654</f>
        <v/>
      </c>
      <c r="U654" s="7" t="str">
        <f ca="1">Template!W654</f>
        <v/>
      </c>
      <c r="V654" s="7" t="str">
        <f ca="1">Template!X654</f>
        <v/>
      </c>
      <c r="W654" s="7" t="str">
        <f ca="1">Template!Y654</f>
        <v/>
      </c>
      <c r="X654" t="str">
        <f ca="1">Template!AD654</f>
        <v/>
      </c>
      <c r="Y654" s="7" t="str">
        <f>IF(LEN(Template!AF654)=0,"",Template!AF654)</f>
        <v/>
      </c>
      <c r="Z654" s="7" t="str">
        <f>IF(LEN(Template!AG654)=0,"",Template!AG654)</f>
        <v/>
      </c>
      <c r="AA654" s="7" t="str">
        <f>IF(LEN(Template!AH654)=0,"",Template!AH654)</f>
        <v/>
      </c>
      <c r="AB654" s="7" t="str">
        <f>IF(LEN(Template!AI654)=0,"",Template!AI654)</f>
        <v/>
      </c>
      <c r="AC654" s="7" t="str">
        <f>IF(LEN(Template!AJ654)=0,"",Template!AJ654)</f>
        <v/>
      </c>
      <c r="AD654" s="7" t="str">
        <f>IF(LEN(Template!AK654)=0,"",Template!AK654)</f>
        <v/>
      </c>
      <c r="AE654" s="7" t="str">
        <f>IF(LEN(Template!AL654)=0,"",Template!AL654)</f>
        <v/>
      </c>
      <c r="AF654" s="7" t="str">
        <f>IF(LEN(Template!AM654)=0,"",Template!AM654)</f>
        <v/>
      </c>
      <c r="AG654" s="7" t="str">
        <f>IF(LEN(Template!AN654)=0,"",Template!AN654)</f>
        <v/>
      </c>
      <c r="AH654" s="7" t="str">
        <f>IF(LEN(Template!AO654)=0,"",Template!AO654)</f>
        <v/>
      </c>
      <c r="AI654" t="str">
        <f>IF(LEN(Template!AS654)=0,"",Template!AS654)</f>
        <v/>
      </c>
      <c r="AJ654" t="str">
        <f>IF(LEN(Template!AU654)=0,"",Template!AU654)</f>
        <v/>
      </c>
    </row>
    <row r="655" spans="1:36" x14ac:dyDescent="0.35">
      <c r="A655" s="7" t="str">
        <f ca="1">Template!A655</f>
        <v/>
      </c>
      <c r="B655" s="181" t="str">
        <f ca="1">Template!B655</f>
        <v/>
      </c>
      <c r="C655" t="str">
        <f ca="1">Template!C655</f>
        <v/>
      </c>
      <c r="D655" t="str">
        <f ca="1">Template!E655</f>
        <v/>
      </c>
      <c r="E655" s="7" t="str">
        <f ca="1">Template!G655</f>
        <v/>
      </c>
      <c r="F655" s="7" t="str">
        <f ca="1">Template!H655</f>
        <v/>
      </c>
      <c r="G655" s="7" t="str">
        <f ca="1">Template!I655</f>
        <v/>
      </c>
      <c r="H655" s="7" t="str">
        <f ca="1">Template!J655</f>
        <v/>
      </c>
      <c r="I655" s="7" t="str">
        <f ca="1">Template!K655</f>
        <v/>
      </c>
      <c r="J655" s="7" t="str">
        <f ca="1">Template!L655</f>
        <v/>
      </c>
      <c r="K655" s="7" t="str">
        <f ca="1">Template!M655</f>
        <v/>
      </c>
      <c r="L655" s="7" t="str">
        <f ca="1">Template!N655</f>
        <v/>
      </c>
      <c r="M655" s="7" t="str">
        <f ca="1">Template!O655</f>
        <v/>
      </c>
      <c r="N655" s="7" t="str">
        <f ca="1">Template!P655</f>
        <v/>
      </c>
      <c r="O655" s="7" t="str">
        <f ca="1">Template!Q655</f>
        <v/>
      </c>
      <c r="P655" s="7" t="str">
        <f ca="1">Template!R655</f>
        <v/>
      </c>
      <c r="Q655" s="7" t="str">
        <f ca="1">Template!S655</f>
        <v/>
      </c>
      <c r="R655" s="7" t="str">
        <f ca="1">Template!T655</f>
        <v/>
      </c>
      <c r="S655" s="7" t="str">
        <f ca="1">Template!U655</f>
        <v/>
      </c>
      <c r="T655" s="7" t="str">
        <f ca="1">Template!V655</f>
        <v/>
      </c>
      <c r="U655" s="7" t="str">
        <f ca="1">Template!W655</f>
        <v/>
      </c>
      <c r="V655" s="7" t="str">
        <f ca="1">Template!X655</f>
        <v/>
      </c>
      <c r="W655" s="7" t="str">
        <f ca="1">Template!Y655</f>
        <v/>
      </c>
      <c r="X655" t="str">
        <f ca="1">Template!AD655</f>
        <v/>
      </c>
      <c r="Y655" s="7" t="str">
        <f>IF(LEN(Template!AF655)=0,"",Template!AF655)</f>
        <v/>
      </c>
      <c r="Z655" s="7" t="str">
        <f>IF(LEN(Template!AG655)=0,"",Template!AG655)</f>
        <v/>
      </c>
      <c r="AA655" s="7" t="str">
        <f>IF(LEN(Template!AH655)=0,"",Template!AH655)</f>
        <v/>
      </c>
      <c r="AB655" s="7" t="str">
        <f>IF(LEN(Template!AI655)=0,"",Template!AI655)</f>
        <v/>
      </c>
      <c r="AC655" s="7" t="str">
        <f>IF(LEN(Template!AJ655)=0,"",Template!AJ655)</f>
        <v/>
      </c>
      <c r="AD655" s="7" t="str">
        <f>IF(LEN(Template!AK655)=0,"",Template!AK655)</f>
        <v/>
      </c>
      <c r="AE655" s="7" t="str">
        <f>IF(LEN(Template!AL655)=0,"",Template!AL655)</f>
        <v/>
      </c>
      <c r="AF655" s="7" t="str">
        <f>IF(LEN(Template!AM655)=0,"",Template!AM655)</f>
        <v/>
      </c>
      <c r="AG655" s="7" t="str">
        <f>IF(LEN(Template!AN655)=0,"",Template!AN655)</f>
        <v/>
      </c>
      <c r="AH655" s="7" t="str">
        <f>IF(LEN(Template!AO655)=0,"",Template!AO655)</f>
        <v/>
      </c>
      <c r="AI655" t="str">
        <f>IF(LEN(Template!AS655)=0,"",Template!AS655)</f>
        <v/>
      </c>
      <c r="AJ655" t="str">
        <f>IF(LEN(Template!AU655)=0,"",Template!AU655)</f>
        <v/>
      </c>
    </row>
    <row r="656" spans="1:36" x14ac:dyDescent="0.35">
      <c r="A656" s="7" t="str">
        <f ca="1">Template!A656</f>
        <v/>
      </c>
      <c r="B656" s="181" t="str">
        <f ca="1">Template!B656</f>
        <v/>
      </c>
      <c r="C656" t="str">
        <f ca="1">Template!C656</f>
        <v/>
      </c>
      <c r="D656" t="str">
        <f ca="1">Template!E656</f>
        <v/>
      </c>
      <c r="E656" s="7" t="str">
        <f ca="1">Template!G656</f>
        <v/>
      </c>
      <c r="F656" s="7" t="str">
        <f ca="1">Template!H656</f>
        <v/>
      </c>
      <c r="G656" s="7" t="str">
        <f ca="1">Template!I656</f>
        <v/>
      </c>
      <c r="H656" s="7" t="str">
        <f ca="1">Template!J656</f>
        <v/>
      </c>
      <c r="I656" s="7" t="str">
        <f ca="1">Template!K656</f>
        <v/>
      </c>
      <c r="J656" s="7" t="str">
        <f ca="1">Template!L656</f>
        <v/>
      </c>
      <c r="K656" s="7" t="str">
        <f ca="1">Template!M656</f>
        <v/>
      </c>
      <c r="L656" s="7" t="str">
        <f ca="1">Template!N656</f>
        <v/>
      </c>
      <c r="M656" s="7" t="str">
        <f ca="1">Template!O656</f>
        <v/>
      </c>
      <c r="N656" s="7" t="str">
        <f ca="1">Template!P656</f>
        <v/>
      </c>
      <c r="O656" s="7" t="str">
        <f ca="1">Template!Q656</f>
        <v/>
      </c>
      <c r="P656" s="7" t="str">
        <f ca="1">Template!R656</f>
        <v/>
      </c>
      <c r="Q656" s="7" t="str">
        <f ca="1">Template!S656</f>
        <v/>
      </c>
      <c r="R656" s="7" t="str">
        <f ca="1">Template!T656</f>
        <v/>
      </c>
      <c r="S656" s="7" t="str">
        <f ca="1">Template!U656</f>
        <v/>
      </c>
      <c r="T656" s="7" t="str">
        <f ca="1">Template!V656</f>
        <v/>
      </c>
      <c r="U656" s="7" t="str">
        <f ca="1">Template!W656</f>
        <v/>
      </c>
      <c r="V656" s="7" t="str">
        <f ca="1">Template!X656</f>
        <v/>
      </c>
      <c r="W656" s="7" t="str">
        <f ca="1">Template!Y656</f>
        <v/>
      </c>
      <c r="X656" t="str">
        <f ca="1">Template!AD656</f>
        <v/>
      </c>
      <c r="Y656" s="7" t="str">
        <f>IF(LEN(Template!AF656)=0,"",Template!AF656)</f>
        <v/>
      </c>
      <c r="Z656" s="7" t="str">
        <f>IF(LEN(Template!AG656)=0,"",Template!AG656)</f>
        <v/>
      </c>
      <c r="AA656" s="7" t="str">
        <f>IF(LEN(Template!AH656)=0,"",Template!AH656)</f>
        <v/>
      </c>
      <c r="AB656" s="7" t="str">
        <f>IF(LEN(Template!AI656)=0,"",Template!AI656)</f>
        <v/>
      </c>
      <c r="AC656" s="7" t="str">
        <f>IF(LEN(Template!AJ656)=0,"",Template!AJ656)</f>
        <v/>
      </c>
      <c r="AD656" s="7" t="str">
        <f>IF(LEN(Template!AK656)=0,"",Template!AK656)</f>
        <v/>
      </c>
      <c r="AE656" s="7" t="str">
        <f>IF(LEN(Template!AL656)=0,"",Template!AL656)</f>
        <v/>
      </c>
      <c r="AF656" s="7" t="str">
        <f>IF(LEN(Template!AM656)=0,"",Template!AM656)</f>
        <v/>
      </c>
      <c r="AG656" s="7" t="str">
        <f>IF(LEN(Template!AN656)=0,"",Template!AN656)</f>
        <v/>
      </c>
      <c r="AH656" s="7" t="str">
        <f>IF(LEN(Template!AO656)=0,"",Template!AO656)</f>
        <v/>
      </c>
      <c r="AI656" t="str">
        <f>IF(LEN(Template!AS656)=0,"",Template!AS656)</f>
        <v/>
      </c>
      <c r="AJ656" t="str">
        <f>IF(LEN(Template!AU656)=0,"",Template!AU656)</f>
        <v/>
      </c>
    </row>
    <row r="657" spans="1:36" x14ac:dyDescent="0.35">
      <c r="A657" s="7" t="str">
        <f ca="1">Template!A657</f>
        <v/>
      </c>
      <c r="B657" s="181" t="str">
        <f ca="1">Template!B657</f>
        <v/>
      </c>
      <c r="C657" t="str">
        <f ca="1">Template!C657</f>
        <v/>
      </c>
      <c r="D657" t="str">
        <f ca="1">Template!E657</f>
        <v/>
      </c>
      <c r="E657" s="7" t="str">
        <f ca="1">Template!G657</f>
        <v/>
      </c>
      <c r="F657" s="7" t="str">
        <f ca="1">Template!H657</f>
        <v/>
      </c>
      <c r="G657" s="7" t="str">
        <f ca="1">Template!I657</f>
        <v/>
      </c>
      <c r="H657" s="7" t="str">
        <f ca="1">Template!J657</f>
        <v/>
      </c>
      <c r="I657" s="7" t="str">
        <f ca="1">Template!K657</f>
        <v/>
      </c>
      <c r="J657" s="7" t="str">
        <f ca="1">Template!L657</f>
        <v/>
      </c>
      <c r="K657" s="7" t="str">
        <f ca="1">Template!M657</f>
        <v/>
      </c>
      <c r="L657" s="7" t="str">
        <f ca="1">Template!N657</f>
        <v/>
      </c>
      <c r="M657" s="7" t="str">
        <f ca="1">Template!O657</f>
        <v/>
      </c>
      <c r="N657" s="7" t="str">
        <f ca="1">Template!P657</f>
        <v/>
      </c>
      <c r="O657" s="7" t="str">
        <f ca="1">Template!Q657</f>
        <v/>
      </c>
      <c r="P657" s="7" t="str">
        <f ca="1">Template!R657</f>
        <v/>
      </c>
      <c r="Q657" s="7" t="str">
        <f ca="1">Template!S657</f>
        <v/>
      </c>
      <c r="R657" s="7" t="str">
        <f ca="1">Template!T657</f>
        <v/>
      </c>
      <c r="S657" s="7" t="str">
        <f ca="1">Template!U657</f>
        <v/>
      </c>
      <c r="T657" s="7" t="str">
        <f ca="1">Template!V657</f>
        <v/>
      </c>
      <c r="U657" s="7" t="str">
        <f ca="1">Template!W657</f>
        <v/>
      </c>
      <c r="V657" s="7" t="str">
        <f ca="1">Template!X657</f>
        <v/>
      </c>
      <c r="W657" s="7" t="str">
        <f ca="1">Template!Y657</f>
        <v/>
      </c>
      <c r="X657" t="str">
        <f ca="1">Template!AD657</f>
        <v/>
      </c>
      <c r="Y657" s="7" t="str">
        <f>IF(LEN(Template!AF657)=0,"",Template!AF657)</f>
        <v/>
      </c>
      <c r="Z657" s="7" t="str">
        <f>IF(LEN(Template!AG657)=0,"",Template!AG657)</f>
        <v/>
      </c>
      <c r="AA657" s="7" t="str">
        <f>IF(LEN(Template!AH657)=0,"",Template!AH657)</f>
        <v/>
      </c>
      <c r="AB657" s="7" t="str">
        <f>IF(LEN(Template!AI657)=0,"",Template!AI657)</f>
        <v/>
      </c>
      <c r="AC657" s="7" t="str">
        <f>IF(LEN(Template!AJ657)=0,"",Template!AJ657)</f>
        <v/>
      </c>
      <c r="AD657" s="7" t="str">
        <f>IF(LEN(Template!AK657)=0,"",Template!AK657)</f>
        <v/>
      </c>
      <c r="AE657" s="7" t="str">
        <f>IF(LEN(Template!AL657)=0,"",Template!AL657)</f>
        <v/>
      </c>
      <c r="AF657" s="7" t="str">
        <f>IF(LEN(Template!AM657)=0,"",Template!AM657)</f>
        <v/>
      </c>
      <c r="AG657" s="7" t="str">
        <f>IF(LEN(Template!AN657)=0,"",Template!AN657)</f>
        <v/>
      </c>
      <c r="AH657" s="7" t="str">
        <f>IF(LEN(Template!AO657)=0,"",Template!AO657)</f>
        <v/>
      </c>
      <c r="AI657" t="str">
        <f>IF(LEN(Template!AS657)=0,"",Template!AS657)</f>
        <v/>
      </c>
      <c r="AJ657" t="str">
        <f>IF(LEN(Template!AU657)=0,"",Template!AU657)</f>
        <v/>
      </c>
    </row>
    <row r="658" spans="1:36" x14ac:dyDescent="0.35">
      <c r="A658" s="7" t="str">
        <f ca="1">Template!A658</f>
        <v/>
      </c>
      <c r="B658" s="181" t="str">
        <f ca="1">Template!B658</f>
        <v/>
      </c>
      <c r="C658" t="str">
        <f ca="1">Template!C658</f>
        <v/>
      </c>
      <c r="D658" t="str">
        <f ca="1">Template!E658</f>
        <v/>
      </c>
      <c r="E658" s="7" t="str">
        <f ca="1">Template!G658</f>
        <v/>
      </c>
      <c r="F658" s="7" t="str">
        <f ca="1">Template!H658</f>
        <v/>
      </c>
      <c r="G658" s="7" t="str">
        <f ca="1">Template!I658</f>
        <v/>
      </c>
      <c r="H658" s="7" t="str">
        <f ca="1">Template!J658</f>
        <v/>
      </c>
      <c r="I658" s="7" t="str">
        <f ca="1">Template!K658</f>
        <v/>
      </c>
      <c r="J658" s="7" t="str">
        <f ca="1">Template!L658</f>
        <v/>
      </c>
      <c r="K658" s="7" t="str">
        <f ca="1">Template!M658</f>
        <v/>
      </c>
      <c r="L658" s="7" t="str">
        <f ca="1">Template!N658</f>
        <v/>
      </c>
      <c r="M658" s="7" t="str">
        <f ca="1">Template!O658</f>
        <v/>
      </c>
      <c r="N658" s="7" t="str">
        <f ca="1">Template!P658</f>
        <v/>
      </c>
      <c r="O658" s="7" t="str">
        <f ca="1">Template!Q658</f>
        <v/>
      </c>
      <c r="P658" s="7" t="str">
        <f ca="1">Template!R658</f>
        <v/>
      </c>
      <c r="Q658" s="7" t="str">
        <f ca="1">Template!S658</f>
        <v/>
      </c>
      <c r="R658" s="7" t="str">
        <f ca="1">Template!T658</f>
        <v/>
      </c>
      <c r="S658" s="7" t="str">
        <f ca="1">Template!U658</f>
        <v/>
      </c>
      <c r="T658" s="7" t="str">
        <f ca="1">Template!V658</f>
        <v/>
      </c>
      <c r="U658" s="7" t="str">
        <f ca="1">Template!W658</f>
        <v/>
      </c>
      <c r="V658" s="7" t="str">
        <f ca="1">Template!X658</f>
        <v/>
      </c>
      <c r="W658" s="7" t="str">
        <f ca="1">Template!Y658</f>
        <v/>
      </c>
      <c r="X658" t="str">
        <f ca="1">Template!AD658</f>
        <v/>
      </c>
      <c r="Y658" s="7" t="str">
        <f>IF(LEN(Template!AF658)=0,"",Template!AF658)</f>
        <v/>
      </c>
      <c r="Z658" s="7" t="str">
        <f>IF(LEN(Template!AG658)=0,"",Template!AG658)</f>
        <v/>
      </c>
      <c r="AA658" s="7" t="str">
        <f>IF(LEN(Template!AH658)=0,"",Template!AH658)</f>
        <v/>
      </c>
      <c r="AB658" s="7" t="str">
        <f>IF(LEN(Template!AI658)=0,"",Template!AI658)</f>
        <v/>
      </c>
      <c r="AC658" s="7" t="str">
        <f>IF(LEN(Template!AJ658)=0,"",Template!AJ658)</f>
        <v/>
      </c>
      <c r="AD658" s="7" t="str">
        <f>IF(LEN(Template!AK658)=0,"",Template!AK658)</f>
        <v/>
      </c>
      <c r="AE658" s="7" t="str">
        <f>IF(LEN(Template!AL658)=0,"",Template!AL658)</f>
        <v/>
      </c>
      <c r="AF658" s="7" t="str">
        <f>IF(LEN(Template!AM658)=0,"",Template!AM658)</f>
        <v/>
      </c>
      <c r="AG658" s="7" t="str">
        <f>IF(LEN(Template!AN658)=0,"",Template!AN658)</f>
        <v/>
      </c>
      <c r="AH658" s="7" t="str">
        <f>IF(LEN(Template!AO658)=0,"",Template!AO658)</f>
        <v/>
      </c>
      <c r="AI658" t="str">
        <f>IF(LEN(Template!AS658)=0,"",Template!AS658)</f>
        <v/>
      </c>
      <c r="AJ658" t="str">
        <f>IF(LEN(Template!AU658)=0,"",Template!AU658)</f>
        <v/>
      </c>
    </row>
    <row r="659" spans="1:36" x14ac:dyDescent="0.35">
      <c r="A659" s="7" t="str">
        <f ca="1">Template!A659</f>
        <v/>
      </c>
      <c r="B659" s="181" t="str">
        <f ca="1">Template!B659</f>
        <v/>
      </c>
      <c r="C659" t="str">
        <f ca="1">Template!C659</f>
        <v/>
      </c>
      <c r="D659" t="str">
        <f ca="1">Template!E659</f>
        <v/>
      </c>
      <c r="E659" s="7" t="str">
        <f ca="1">Template!G659</f>
        <v/>
      </c>
      <c r="F659" s="7" t="str">
        <f ca="1">Template!H659</f>
        <v/>
      </c>
      <c r="G659" s="7" t="str">
        <f ca="1">Template!I659</f>
        <v/>
      </c>
      <c r="H659" s="7" t="str">
        <f ca="1">Template!J659</f>
        <v/>
      </c>
      <c r="I659" s="7" t="str">
        <f ca="1">Template!K659</f>
        <v/>
      </c>
      <c r="J659" s="7" t="str">
        <f ca="1">Template!L659</f>
        <v/>
      </c>
      <c r="K659" s="7" t="str">
        <f ca="1">Template!M659</f>
        <v/>
      </c>
      <c r="L659" s="7" t="str">
        <f ca="1">Template!N659</f>
        <v/>
      </c>
      <c r="M659" s="7" t="str">
        <f ca="1">Template!O659</f>
        <v/>
      </c>
      <c r="N659" s="7" t="str">
        <f ca="1">Template!P659</f>
        <v/>
      </c>
      <c r="O659" s="7" t="str">
        <f ca="1">Template!Q659</f>
        <v/>
      </c>
      <c r="P659" s="7" t="str">
        <f ca="1">Template!R659</f>
        <v/>
      </c>
      <c r="Q659" s="7" t="str">
        <f ca="1">Template!S659</f>
        <v/>
      </c>
      <c r="R659" s="7" t="str">
        <f ca="1">Template!T659</f>
        <v/>
      </c>
      <c r="S659" s="7" t="str">
        <f ca="1">Template!U659</f>
        <v/>
      </c>
      <c r="T659" s="7" t="str">
        <f ca="1">Template!V659</f>
        <v/>
      </c>
      <c r="U659" s="7" t="str">
        <f ca="1">Template!W659</f>
        <v/>
      </c>
      <c r="V659" s="7" t="str">
        <f ca="1">Template!X659</f>
        <v/>
      </c>
      <c r="W659" s="7" t="str">
        <f ca="1">Template!Y659</f>
        <v/>
      </c>
      <c r="X659" t="str">
        <f ca="1">Template!AD659</f>
        <v/>
      </c>
      <c r="Y659" s="7" t="str">
        <f>IF(LEN(Template!AF659)=0,"",Template!AF659)</f>
        <v/>
      </c>
      <c r="Z659" s="7" t="str">
        <f>IF(LEN(Template!AG659)=0,"",Template!AG659)</f>
        <v/>
      </c>
      <c r="AA659" s="7" t="str">
        <f>IF(LEN(Template!AH659)=0,"",Template!AH659)</f>
        <v/>
      </c>
      <c r="AB659" s="7" t="str">
        <f>IF(LEN(Template!AI659)=0,"",Template!AI659)</f>
        <v/>
      </c>
      <c r="AC659" s="7" t="str">
        <f>IF(LEN(Template!AJ659)=0,"",Template!AJ659)</f>
        <v/>
      </c>
      <c r="AD659" s="7" t="str">
        <f>IF(LEN(Template!AK659)=0,"",Template!AK659)</f>
        <v/>
      </c>
      <c r="AE659" s="7" t="str">
        <f>IF(LEN(Template!AL659)=0,"",Template!AL659)</f>
        <v/>
      </c>
      <c r="AF659" s="7" t="str">
        <f>IF(LEN(Template!AM659)=0,"",Template!AM659)</f>
        <v/>
      </c>
      <c r="AG659" s="7" t="str">
        <f>IF(LEN(Template!AN659)=0,"",Template!AN659)</f>
        <v/>
      </c>
      <c r="AH659" s="7" t="str">
        <f>IF(LEN(Template!AO659)=0,"",Template!AO659)</f>
        <v/>
      </c>
      <c r="AI659" t="str">
        <f>IF(LEN(Template!AS659)=0,"",Template!AS659)</f>
        <v/>
      </c>
      <c r="AJ659" t="str">
        <f>IF(LEN(Template!AU659)=0,"",Template!AU659)</f>
        <v/>
      </c>
    </row>
    <row r="660" spans="1:36" x14ac:dyDescent="0.35">
      <c r="A660" s="7" t="str">
        <f ca="1">Template!A660</f>
        <v/>
      </c>
      <c r="B660" s="181" t="str">
        <f ca="1">Template!B660</f>
        <v/>
      </c>
      <c r="C660" t="str">
        <f ca="1">Template!C660</f>
        <v/>
      </c>
      <c r="D660" t="str">
        <f ca="1">Template!E660</f>
        <v/>
      </c>
      <c r="E660" s="7" t="str">
        <f ca="1">Template!G660</f>
        <v/>
      </c>
      <c r="F660" s="7" t="str">
        <f ca="1">Template!H660</f>
        <v/>
      </c>
      <c r="G660" s="7" t="str">
        <f ca="1">Template!I660</f>
        <v/>
      </c>
      <c r="H660" s="7" t="str">
        <f ca="1">Template!J660</f>
        <v/>
      </c>
      <c r="I660" s="7" t="str">
        <f ca="1">Template!K660</f>
        <v/>
      </c>
      <c r="J660" s="7" t="str">
        <f ca="1">Template!L660</f>
        <v/>
      </c>
      <c r="K660" s="7" t="str">
        <f ca="1">Template!M660</f>
        <v/>
      </c>
      <c r="L660" s="7" t="str">
        <f ca="1">Template!N660</f>
        <v/>
      </c>
      <c r="M660" s="7" t="str">
        <f ca="1">Template!O660</f>
        <v/>
      </c>
      <c r="N660" s="7" t="str">
        <f ca="1">Template!P660</f>
        <v/>
      </c>
      <c r="O660" s="7" t="str">
        <f ca="1">Template!Q660</f>
        <v/>
      </c>
      <c r="P660" s="7" t="str">
        <f ca="1">Template!R660</f>
        <v/>
      </c>
      <c r="Q660" s="7" t="str">
        <f ca="1">Template!S660</f>
        <v/>
      </c>
      <c r="R660" s="7" t="str">
        <f ca="1">Template!T660</f>
        <v/>
      </c>
      <c r="S660" s="7" t="str">
        <f ca="1">Template!U660</f>
        <v/>
      </c>
      <c r="T660" s="7" t="str">
        <f ca="1">Template!V660</f>
        <v/>
      </c>
      <c r="U660" s="7" t="str">
        <f ca="1">Template!W660</f>
        <v/>
      </c>
      <c r="V660" s="7" t="str">
        <f ca="1">Template!X660</f>
        <v/>
      </c>
      <c r="W660" s="7" t="str">
        <f ca="1">Template!Y660</f>
        <v/>
      </c>
      <c r="X660" t="str">
        <f ca="1">Template!AD660</f>
        <v/>
      </c>
      <c r="Y660" s="7" t="str">
        <f>IF(LEN(Template!AF660)=0,"",Template!AF660)</f>
        <v/>
      </c>
      <c r="Z660" s="7" t="str">
        <f>IF(LEN(Template!AG660)=0,"",Template!AG660)</f>
        <v/>
      </c>
      <c r="AA660" s="7" t="str">
        <f>IF(LEN(Template!AH660)=0,"",Template!AH660)</f>
        <v/>
      </c>
      <c r="AB660" s="7" t="str">
        <f>IF(LEN(Template!AI660)=0,"",Template!AI660)</f>
        <v/>
      </c>
      <c r="AC660" s="7" t="str">
        <f>IF(LEN(Template!AJ660)=0,"",Template!AJ660)</f>
        <v/>
      </c>
      <c r="AD660" s="7" t="str">
        <f>IF(LEN(Template!AK660)=0,"",Template!AK660)</f>
        <v/>
      </c>
      <c r="AE660" s="7" t="str">
        <f>IF(LEN(Template!AL660)=0,"",Template!AL660)</f>
        <v/>
      </c>
      <c r="AF660" s="7" t="str">
        <f>IF(LEN(Template!AM660)=0,"",Template!AM660)</f>
        <v/>
      </c>
      <c r="AG660" s="7" t="str">
        <f>IF(LEN(Template!AN660)=0,"",Template!AN660)</f>
        <v/>
      </c>
      <c r="AH660" s="7" t="str">
        <f>IF(LEN(Template!AO660)=0,"",Template!AO660)</f>
        <v/>
      </c>
      <c r="AI660" t="str">
        <f>IF(LEN(Template!AS660)=0,"",Template!AS660)</f>
        <v/>
      </c>
      <c r="AJ660" t="str">
        <f>IF(LEN(Template!AU660)=0,"",Template!AU660)</f>
        <v/>
      </c>
    </row>
    <row r="661" spans="1:36" x14ac:dyDescent="0.35">
      <c r="A661" s="7" t="str">
        <f ca="1">Template!A661</f>
        <v/>
      </c>
      <c r="B661" s="181" t="str">
        <f ca="1">Template!B661</f>
        <v/>
      </c>
      <c r="C661" t="str">
        <f ca="1">Template!C661</f>
        <v/>
      </c>
      <c r="D661" t="str">
        <f ca="1">Template!E661</f>
        <v/>
      </c>
      <c r="E661" s="7" t="str">
        <f ca="1">Template!G661</f>
        <v/>
      </c>
      <c r="F661" s="7" t="str">
        <f ca="1">Template!H661</f>
        <v/>
      </c>
      <c r="G661" s="7" t="str">
        <f ca="1">Template!I661</f>
        <v/>
      </c>
      <c r="H661" s="7" t="str">
        <f ca="1">Template!J661</f>
        <v/>
      </c>
      <c r="I661" s="7" t="str">
        <f ca="1">Template!K661</f>
        <v/>
      </c>
      <c r="J661" s="7" t="str">
        <f ca="1">Template!L661</f>
        <v/>
      </c>
      <c r="K661" s="7" t="str">
        <f ca="1">Template!M661</f>
        <v/>
      </c>
      <c r="L661" s="7" t="str">
        <f ca="1">Template!N661</f>
        <v/>
      </c>
      <c r="M661" s="7" t="str">
        <f ca="1">Template!O661</f>
        <v/>
      </c>
      <c r="N661" s="7" t="str">
        <f ca="1">Template!P661</f>
        <v/>
      </c>
      <c r="O661" s="7" t="str">
        <f ca="1">Template!Q661</f>
        <v/>
      </c>
      <c r="P661" s="7" t="str">
        <f ca="1">Template!R661</f>
        <v/>
      </c>
      <c r="Q661" s="7" t="str">
        <f ca="1">Template!S661</f>
        <v/>
      </c>
      <c r="R661" s="7" t="str">
        <f ca="1">Template!T661</f>
        <v/>
      </c>
      <c r="S661" s="7" t="str">
        <f ca="1">Template!U661</f>
        <v/>
      </c>
      <c r="T661" s="7" t="str">
        <f ca="1">Template!V661</f>
        <v/>
      </c>
      <c r="U661" s="7" t="str">
        <f ca="1">Template!W661</f>
        <v/>
      </c>
      <c r="V661" s="7" t="str">
        <f ca="1">Template!X661</f>
        <v/>
      </c>
      <c r="W661" s="7" t="str">
        <f ca="1">Template!Y661</f>
        <v/>
      </c>
      <c r="X661" t="str">
        <f ca="1">Template!AD661</f>
        <v/>
      </c>
      <c r="Y661" s="7" t="str">
        <f>IF(LEN(Template!AF661)=0,"",Template!AF661)</f>
        <v/>
      </c>
      <c r="Z661" s="7" t="str">
        <f>IF(LEN(Template!AG661)=0,"",Template!AG661)</f>
        <v/>
      </c>
      <c r="AA661" s="7" t="str">
        <f>IF(LEN(Template!AH661)=0,"",Template!AH661)</f>
        <v/>
      </c>
      <c r="AB661" s="7" t="str">
        <f>IF(LEN(Template!AI661)=0,"",Template!AI661)</f>
        <v/>
      </c>
      <c r="AC661" s="7" t="str">
        <f>IF(LEN(Template!AJ661)=0,"",Template!AJ661)</f>
        <v/>
      </c>
      <c r="AD661" s="7" t="str">
        <f>IF(LEN(Template!AK661)=0,"",Template!AK661)</f>
        <v/>
      </c>
      <c r="AE661" s="7" t="str">
        <f>IF(LEN(Template!AL661)=0,"",Template!AL661)</f>
        <v/>
      </c>
      <c r="AF661" s="7" t="str">
        <f>IF(LEN(Template!AM661)=0,"",Template!AM661)</f>
        <v/>
      </c>
      <c r="AG661" s="7" t="str">
        <f>IF(LEN(Template!AN661)=0,"",Template!AN661)</f>
        <v/>
      </c>
      <c r="AH661" s="7" t="str">
        <f>IF(LEN(Template!AO661)=0,"",Template!AO661)</f>
        <v/>
      </c>
      <c r="AI661" t="str">
        <f>IF(LEN(Template!AS661)=0,"",Template!AS661)</f>
        <v/>
      </c>
      <c r="AJ661" t="str">
        <f>IF(LEN(Template!AU661)=0,"",Template!AU661)</f>
        <v/>
      </c>
    </row>
    <row r="662" spans="1:36" x14ac:dyDescent="0.35">
      <c r="A662" s="7" t="str">
        <f ca="1">Template!A662</f>
        <v/>
      </c>
      <c r="B662" s="181" t="str">
        <f ca="1">Template!B662</f>
        <v/>
      </c>
      <c r="C662" t="str">
        <f ca="1">Template!C662</f>
        <v/>
      </c>
      <c r="D662" t="str">
        <f ca="1">Template!E662</f>
        <v/>
      </c>
      <c r="E662" s="7" t="str">
        <f ca="1">Template!G662</f>
        <v/>
      </c>
      <c r="F662" s="7" t="str">
        <f ca="1">Template!H662</f>
        <v/>
      </c>
      <c r="G662" s="7" t="str">
        <f ca="1">Template!I662</f>
        <v/>
      </c>
      <c r="H662" s="7" t="str">
        <f ca="1">Template!J662</f>
        <v/>
      </c>
      <c r="I662" s="7" t="str">
        <f ca="1">Template!K662</f>
        <v/>
      </c>
      <c r="J662" s="7" t="str">
        <f ca="1">Template!L662</f>
        <v/>
      </c>
      <c r="K662" s="7" t="str">
        <f ca="1">Template!M662</f>
        <v/>
      </c>
      <c r="L662" s="7" t="str">
        <f ca="1">Template!N662</f>
        <v/>
      </c>
      <c r="M662" s="7" t="str">
        <f ca="1">Template!O662</f>
        <v/>
      </c>
      <c r="N662" s="7" t="str">
        <f ca="1">Template!P662</f>
        <v/>
      </c>
      <c r="O662" s="7" t="str">
        <f ca="1">Template!Q662</f>
        <v/>
      </c>
      <c r="P662" s="7" t="str">
        <f ca="1">Template!R662</f>
        <v/>
      </c>
      <c r="Q662" s="7" t="str">
        <f ca="1">Template!S662</f>
        <v/>
      </c>
      <c r="R662" s="7" t="str">
        <f ca="1">Template!T662</f>
        <v/>
      </c>
      <c r="S662" s="7" t="str">
        <f ca="1">Template!U662</f>
        <v/>
      </c>
      <c r="T662" s="7" t="str">
        <f ca="1">Template!V662</f>
        <v/>
      </c>
      <c r="U662" s="7" t="str">
        <f ca="1">Template!W662</f>
        <v/>
      </c>
      <c r="V662" s="7" t="str">
        <f ca="1">Template!X662</f>
        <v/>
      </c>
      <c r="W662" s="7" t="str">
        <f ca="1">Template!Y662</f>
        <v/>
      </c>
      <c r="X662" t="str">
        <f ca="1">Template!AD662</f>
        <v/>
      </c>
      <c r="Y662" s="7" t="str">
        <f>IF(LEN(Template!AF662)=0,"",Template!AF662)</f>
        <v/>
      </c>
      <c r="Z662" s="7" t="str">
        <f>IF(LEN(Template!AG662)=0,"",Template!AG662)</f>
        <v/>
      </c>
      <c r="AA662" s="7" t="str">
        <f>IF(LEN(Template!AH662)=0,"",Template!AH662)</f>
        <v/>
      </c>
      <c r="AB662" s="7" t="str">
        <f>IF(LEN(Template!AI662)=0,"",Template!AI662)</f>
        <v/>
      </c>
      <c r="AC662" s="7" t="str">
        <f>IF(LEN(Template!AJ662)=0,"",Template!AJ662)</f>
        <v/>
      </c>
      <c r="AD662" s="7" t="str">
        <f>IF(LEN(Template!AK662)=0,"",Template!AK662)</f>
        <v/>
      </c>
      <c r="AE662" s="7" t="str">
        <f>IF(LEN(Template!AL662)=0,"",Template!AL662)</f>
        <v/>
      </c>
      <c r="AF662" s="7" t="str">
        <f>IF(LEN(Template!AM662)=0,"",Template!AM662)</f>
        <v/>
      </c>
      <c r="AG662" s="7" t="str">
        <f>IF(LEN(Template!AN662)=0,"",Template!AN662)</f>
        <v/>
      </c>
      <c r="AH662" s="7" t="str">
        <f>IF(LEN(Template!AO662)=0,"",Template!AO662)</f>
        <v/>
      </c>
      <c r="AI662" t="str">
        <f>IF(LEN(Template!AS662)=0,"",Template!AS662)</f>
        <v/>
      </c>
      <c r="AJ662" t="str">
        <f>IF(LEN(Template!AU662)=0,"",Template!AU662)</f>
        <v/>
      </c>
    </row>
    <row r="663" spans="1:36" x14ac:dyDescent="0.35">
      <c r="A663" s="7" t="str">
        <f ca="1">Template!A663</f>
        <v/>
      </c>
      <c r="B663" s="181" t="str">
        <f ca="1">Template!B663</f>
        <v/>
      </c>
      <c r="C663" t="str">
        <f ca="1">Template!C663</f>
        <v/>
      </c>
      <c r="D663" t="str">
        <f ca="1">Template!E663</f>
        <v/>
      </c>
      <c r="E663" s="7" t="str">
        <f ca="1">Template!G663</f>
        <v/>
      </c>
      <c r="F663" s="7" t="str">
        <f ca="1">Template!H663</f>
        <v/>
      </c>
      <c r="G663" s="7" t="str">
        <f ca="1">Template!I663</f>
        <v/>
      </c>
      <c r="H663" s="7" t="str">
        <f ca="1">Template!J663</f>
        <v/>
      </c>
      <c r="I663" s="7" t="str">
        <f ca="1">Template!K663</f>
        <v/>
      </c>
      <c r="J663" s="7" t="str">
        <f ca="1">Template!L663</f>
        <v/>
      </c>
      <c r="K663" s="7" t="str">
        <f ca="1">Template!M663</f>
        <v/>
      </c>
      <c r="L663" s="7" t="str">
        <f ca="1">Template!N663</f>
        <v/>
      </c>
      <c r="M663" s="7" t="str">
        <f ca="1">Template!O663</f>
        <v/>
      </c>
      <c r="N663" s="7" t="str">
        <f ca="1">Template!P663</f>
        <v/>
      </c>
      <c r="O663" s="7" t="str">
        <f ca="1">Template!Q663</f>
        <v/>
      </c>
      <c r="P663" s="7" t="str">
        <f ca="1">Template!R663</f>
        <v/>
      </c>
      <c r="Q663" s="7" t="str">
        <f ca="1">Template!S663</f>
        <v/>
      </c>
      <c r="R663" s="7" t="str">
        <f ca="1">Template!T663</f>
        <v/>
      </c>
      <c r="S663" s="7" t="str">
        <f ca="1">Template!U663</f>
        <v/>
      </c>
      <c r="T663" s="7" t="str">
        <f ca="1">Template!V663</f>
        <v/>
      </c>
      <c r="U663" s="7" t="str">
        <f ca="1">Template!W663</f>
        <v/>
      </c>
      <c r="V663" s="7" t="str">
        <f ca="1">Template!X663</f>
        <v/>
      </c>
      <c r="W663" s="7" t="str">
        <f ca="1">Template!Y663</f>
        <v/>
      </c>
      <c r="X663" t="str">
        <f ca="1">Template!AD663</f>
        <v/>
      </c>
      <c r="Y663" s="7" t="str">
        <f>IF(LEN(Template!AF663)=0,"",Template!AF663)</f>
        <v/>
      </c>
      <c r="Z663" s="7" t="str">
        <f>IF(LEN(Template!AG663)=0,"",Template!AG663)</f>
        <v/>
      </c>
      <c r="AA663" s="7" t="str">
        <f>IF(LEN(Template!AH663)=0,"",Template!AH663)</f>
        <v/>
      </c>
      <c r="AB663" s="7" t="str">
        <f>IF(LEN(Template!AI663)=0,"",Template!AI663)</f>
        <v/>
      </c>
      <c r="AC663" s="7" t="str">
        <f>IF(LEN(Template!AJ663)=0,"",Template!AJ663)</f>
        <v/>
      </c>
      <c r="AD663" s="7" t="str">
        <f>IF(LEN(Template!AK663)=0,"",Template!AK663)</f>
        <v/>
      </c>
      <c r="AE663" s="7" t="str">
        <f>IF(LEN(Template!AL663)=0,"",Template!AL663)</f>
        <v/>
      </c>
      <c r="AF663" s="7" t="str">
        <f>IF(LEN(Template!AM663)=0,"",Template!AM663)</f>
        <v/>
      </c>
      <c r="AG663" s="7" t="str">
        <f>IF(LEN(Template!AN663)=0,"",Template!AN663)</f>
        <v/>
      </c>
      <c r="AH663" s="7" t="str">
        <f>IF(LEN(Template!AO663)=0,"",Template!AO663)</f>
        <v/>
      </c>
      <c r="AI663" t="str">
        <f>IF(LEN(Template!AS663)=0,"",Template!AS663)</f>
        <v/>
      </c>
      <c r="AJ663" t="str">
        <f>IF(LEN(Template!AU663)=0,"",Template!AU663)</f>
        <v/>
      </c>
    </row>
    <row r="664" spans="1:36" x14ac:dyDescent="0.35">
      <c r="A664" s="7" t="str">
        <f ca="1">Template!A664</f>
        <v/>
      </c>
      <c r="B664" s="181" t="str">
        <f ca="1">Template!B664</f>
        <v/>
      </c>
      <c r="C664" t="str">
        <f ca="1">Template!C664</f>
        <v/>
      </c>
      <c r="D664" t="str">
        <f ca="1">Template!E664</f>
        <v/>
      </c>
      <c r="E664" s="7" t="str">
        <f ca="1">Template!G664</f>
        <v/>
      </c>
      <c r="F664" s="7" t="str">
        <f ca="1">Template!H664</f>
        <v/>
      </c>
      <c r="G664" s="7" t="str">
        <f ca="1">Template!I664</f>
        <v/>
      </c>
      <c r="H664" s="7" t="str">
        <f ca="1">Template!J664</f>
        <v/>
      </c>
      <c r="I664" s="7" t="str">
        <f ca="1">Template!K664</f>
        <v/>
      </c>
      <c r="J664" s="7" t="str">
        <f ca="1">Template!L664</f>
        <v/>
      </c>
      <c r="K664" s="7" t="str">
        <f ca="1">Template!M664</f>
        <v/>
      </c>
      <c r="L664" s="7" t="str">
        <f ca="1">Template!N664</f>
        <v/>
      </c>
      <c r="M664" s="7" t="str">
        <f ca="1">Template!O664</f>
        <v/>
      </c>
      <c r="N664" s="7" t="str">
        <f ca="1">Template!P664</f>
        <v/>
      </c>
      <c r="O664" s="7" t="str">
        <f ca="1">Template!Q664</f>
        <v/>
      </c>
      <c r="P664" s="7" t="str">
        <f ca="1">Template!R664</f>
        <v/>
      </c>
      <c r="Q664" s="7" t="str">
        <f ca="1">Template!S664</f>
        <v/>
      </c>
      <c r="R664" s="7" t="str">
        <f ca="1">Template!T664</f>
        <v/>
      </c>
      <c r="S664" s="7" t="str">
        <f ca="1">Template!U664</f>
        <v/>
      </c>
      <c r="T664" s="7" t="str">
        <f ca="1">Template!V664</f>
        <v/>
      </c>
      <c r="U664" s="7" t="str">
        <f ca="1">Template!W664</f>
        <v/>
      </c>
      <c r="V664" s="7" t="str">
        <f ca="1">Template!X664</f>
        <v/>
      </c>
      <c r="W664" s="7" t="str">
        <f ca="1">Template!Y664</f>
        <v/>
      </c>
      <c r="X664" t="str">
        <f ca="1">Template!AD664</f>
        <v/>
      </c>
      <c r="Y664" s="7" t="str">
        <f>IF(LEN(Template!AF664)=0,"",Template!AF664)</f>
        <v/>
      </c>
      <c r="Z664" s="7" t="str">
        <f>IF(LEN(Template!AG664)=0,"",Template!AG664)</f>
        <v/>
      </c>
      <c r="AA664" s="7" t="str">
        <f>IF(LEN(Template!AH664)=0,"",Template!AH664)</f>
        <v/>
      </c>
      <c r="AB664" s="7" t="str">
        <f>IF(LEN(Template!AI664)=0,"",Template!AI664)</f>
        <v/>
      </c>
      <c r="AC664" s="7" t="str">
        <f>IF(LEN(Template!AJ664)=0,"",Template!AJ664)</f>
        <v/>
      </c>
      <c r="AD664" s="7" t="str">
        <f>IF(LEN(Template!AK664)=0,"",Template!AK664)</f>
        <v/>
      </c>
      <c r="AE664" s="7" t="str">
        <f>IF(LEN(Template!AL664)=0,"",Template!AL664)</f>
        <v/>
      </c>
      <c r="AF664" s="7" t="str">
        <f>IF(LEN(Template!AM664)=0,"",Template!AM664)</f>
        <v/>
      </c>
      <c r="AG664" s="7" t="str">
        <f>IF(LEN(Template!AN664)=0,"",Template!AN664)</f>
        <v/>
      </c>
      <c r="AH664" s="7" t="str">
        <f>IF(LEN(Template!AO664)=0,"",Template!AO664)</f>
        <v/>
      </c>
      <c r="AI664" t="str">
        <f>IF(LEN(Template!AS664)=0,"",Template!AS664)</f>
        <v/>
      </c>
      <c r="AJ664" t="str">
        <f>IF(LEN(Template!AU664)=0,"",Template!AU664)</f>
        <v/>
      </c>
    </row>
    <row r="665" spans="1:36" x14ac:dyDescent="0.35">
      <c r="A665" s="7" t="str">
        <f ca="1">Template!A665</f>
        <v/>
      </c>
      <c r="B665" s="181" t="str">
        <f ca="1">Template!B665</f>
        <v/>
      </c>
      <c r="C665" t="str">
        <f ca="1">Template!C665</f>
        <v/>
      </c>
      <c r="D665" t="str">
        <f ca="1">Template!E665</f>
        <v/>
      </c>
      <c r="E665" s="7" t="str">
        <f ca="1">Template!G665</f>
        <v/>
      </c>
      <c r="F665" s="7" t="str">
        <f ca="1">Template!H665</f>
        <v/>
      </c>
      <c r="G665" s="7" t="str">
        <f ca="1">Template!I665</f>
        <v/>
      </c>
      <c r="H665" s="7" t="str">
        <f ca="1">Template!J665</f>
        <v/>
      </c>
      <c r="I665" s="7" t="str">
        <f ca="1">Template!K665</f>
        <v/>
      </c>
      <c r="J665" s="7" t="str">
        <f ca="1">Template!L665</f>
        <v/>
      </c>
      <c r="K665" s="7" t="str">
        <f ca="1">Template!M665</f>
        <v/>
      </c>
      <c r="L665" s="7" t="str">
        <f ca="1">Template!N665</f>
        <v/>
      </c>
      <c r="M665" s="7" t="str">
        <f ca="1">Template!O665</f>
        <v/>
      </c>
      <c r="N665" s="7" t="str">
        <f ca="1">Template!P665</f>
        <v/>
      </c>
      <c r="O665" s="7" t="str">
        <f ca="1">Template!Q665</f>
        <v/>
      </c>
      <c r="P665" s="7" t="str">
        <f ca="1">Template!R665</f>
        <v/>
      </c>
      <c r="Q665" s="7" t="str">
        <f ca="1">Template!S665</f>
        <v/>
      </c>
      <c r="R665" s="7" t="str">
        <f ca="1">Template!T665</f>
        <v/>
      </c>
      <c r="S665" s="7" t="str">
        <f ca="1">Template!U665</f>
        <v/>
      </c>
      <c r="T665" s="7" t="str">
        <f ca="1">Template!V665</f>
        <v/>
      </c>
      <c r="U665" s="7" t="str">
        <f ca="1">Template!W665</f>
        <v/>
      </c>
      <c r="V665" s="7" t="str">
        <f ca="1">Template!X665</f>
        <v/>
      </c>
      <c r="W665" s="7" t="str">
        <f ca="1">Template!Y665</f>
        <v/>
      </c>
      <c r="X665" t="str">
        <f ca="1">Template!AD665</f>
        <v/>
      </c>
      <c r="Y665" s="7" t="str">
        <f>IF(LEN(Template!AF665)=0,"",Template!AF665)</f>
        <v/>
      </c>
      <c r="Z665" s="7" t="str">
        <f>IF(LEN(Template!AG665)=0,"",Template!AG665)</f>
        <v/>
      </c>
      <c r="AA665" s="7" t="str">
        <f>IF(LEN(Template!AH665)=0,"",Template!AH665)</f>
        <v/>
      </c>
      <c r="AB665" s="7" t="str">
        <f>IF(LEN(Template!AI665)=0,"",Template!AI665)</f>
        <v/>
      </c>
      <c r="AC665" s="7" t="str">
        <f>IF(LEN(Template!AJ665)=0,"",Template!AJ665)</f>
        <v/>
      </c>
      <c r="AD665" s="7" t="str">
        <f>IF(LEN(Template!AK665)=0,"",Template!AK665)</f>
        <v/>
      </c>
      <c r="AE665" s="7" t="str">
        <f>IF(LEN(Template!AL665)=0,"",Template!AL665)</f>
        <v/>
      </c>
      <c r="AF665" s="7" t="str">
        <f>IF(LEN(Template!AM665)=0,"",Template!AM665)</f>
        <v/>
      </c>
      <c r="AG665" s="7" t="str">
        <f>IF(LEN(Template!AN665)=0,"",Template!AN665)</f>
        <v/>
      </c>
      <c r="AH665" s="7" t="str">
        <f>IF(LEN(Template!AO665)=0,"",Template!AO665)</f>
        <v/>
      </c>
      <c r="AI665" t="str">
        <f>IF(LEN(Template!AS665)=0,"",Template!AS665)</f>
        <v/>
      </c>
      <c r="AJ665" t="str">
        <f>IF(LEN(Template!AU665)=0,"",Template!AU665)</f>
        <v/>
      </c>
    </row>
    <row r="666" spans="1:36" x14ac:dyDescent="0.35">
      <c r="A666" s="7" t="str">
        <f ca="1">Template!A666</f>
        <v/>
      </c>
      <c r="B666" s="181" t="str">
        <f ca="1">Template!B666</f>
        <v/>
      </c>
      <c r="C666" t="str">
        <f ca="1">Template!C666</f>
        <v/>
      </c>
      <c r="D666" t="str">
        <f ca="1">Template!E666</f>
        <v/>
      </c>
      <c r="E666" s="7" t="str">
        <f ca="1">Template!G666</f>
        <v/>
      </c>
      <c r="F666" s="7" t="str">
        <f ca="1">Template!H666</f>
        <v/>
      </c>
      <c r="G666" s="7" t="str">
        <f ca="1">Template!I666</f>
        <v/>
      </c>
      <c r="H666" s="7" t="str">
        <f ca="1">Template!J666</f>
        <v/>
      </c>
      <c r="I666" s="7" t="str">
        <f ca="1">Template!K666</f>
        <v/>
      </c>
      <c r="J666" s="7" t="str">
        <f ca="1">Template!L666</f>
        <v/>
      </c>
      <c r="K666" s="7" t="str">
        <f ca="1">Template!M666</f>
        <v/>
      </c>
      <c r="L666" s="7" t="str">
        <f ca="1">Template!N666</f>
        <v/>
      </c>
      <c r="M666" s="7" t="str">
        <f ca="1">Template!O666</f>
        <v/>
      </c>
      <c r="N666" s="7" t="str">
        <f ca="1">Template!P666</f>
        <v/>
      </c>
      <c r="O666" s="7" t="str">
        <f ca="1">Template!Q666</f>
        <v/>
      </c>
      <c r="P666" s="7" t="str">
        <f ca="1">Template!R666</f>
        <v/>
      </c>
      <c r="Q666" s="7" t="str">
        <f ca="1">Template!S666</f>
        <v/>
      </c>
      <c r="R666" s="7" t="str">
        <f ca="1">Template!T666</f>
        <v/>
      </c>
      <c r="S666" s="7" t="str">
        <f ca="1">Template!U666</f>
        <v/>
      </c>
      <c r="T666" s="7" t="str">
        <f ca="1">Template!V666</f>
        <v/>
      </c>
      <c r="U666" s="7" t="str">
        <f ca="1">Template!W666</f>
        <v/>
      </c>
      <c r="V666" s="7" t="str">
        <f ca="1">Template!X666</f>
        <v/>
      </c>
      <c r="W666" s="7" t="str">
        <f ca="1">Template!Y666</f>
        <v/>
      </c>
      <c r="X666" t="str">
        <f ca="1">Template!AD666</f>
        <v/>
      </c>
      <c r="Y666" s="7" t="str">
        <f>IF(LEN(Template!AF666)=0,"",Template!AF666)</f>
        <v/>
      </c>
      <c r="Z666" s="7" t="str">
        <f>IF(LEN(Template!AG666)=0,"",Template!AG666)</f>
        <v/>
      </c>
      <c r="AA666" s="7" t="str">
        <f>IF(LEN(Template!AH666)=0,"",Template!AH666)</f>
        <v/>
      </c>
      <c r="AB666" s="7" t="str">
        <f>IF(LEN(Template!AI666)=0,"",Template!AI666)</f>
        <v/>
      </c>
      <c r="AC666" s="7" t="str">
        <f>IF(LEN(Template!AJ666)=0,"",Template!AJ666)</f>
        <v/>
      </c>
      <c r="AD666" s="7" t="str">
        <f>IF(LEN(Template!AK666)=0,"",Template!AK666)</f>
        <v/>
      </c>
      <c r="AE666" s="7" t="str">
        <f>IF(LEN(Template!AL666)=0,"",Template!AL666)</f>
        <v/>
      </c>
      <c r="AF666" s="7" t="str">
        <f>IF(LEN(Template!AM666)=0,"",Template!AM666)</f>
        <v/>
      </c>
      <c r="AG666" s="7" t="str">
        <f>IF(LEN(Template!AN666)=0,"",Template!AN666)</f>
        <v/>
      </c>
      <c r="AH666" s="7" t="str">
        <f>IF(LEN(Template!AO666)=0,"",Template!AO666)</f>
        <v/>
      </c>
      <c r="AI666" t="str">
        <f>IF(LEN(Template!AS666)=0,"",Template!AS666)</f>
        <v/>
      </c>
      <c r="AJ666" t="str">
        <f>IF(LEN(Template!AU666)=0,"",Template!AU666)</f>
        <v/>
      </c>
    </row>
    <row r="667" spans="1:36" x14ac:dyDescent="0.35">
      <c r="A667" s="7" t="str">
        <f ca="1">Template!A667</f>
        <v/>
      </c>
      <c r="B667" s="181" t="str">
        <f ca="1">Template!B667</f>
        <v/>
      </c>
      <c r="C667" t="str">
        <f ca="1">Template!C667</f>
        <v/>
      </c>
      <c r="D667" t="str">
        <f ca="1">Template!E667</f>
        <v/>
      </c>
      <c r="E667" s="7" t="str">
        <f ca="1">Template!G667</f>
        <v/>
      </c>
      <c r="F667" s="7" t="str">
        <f ca="1">Template!H667</f>
        <v/>
      </c>
      <c r="G667" s="7" t="str">
        <f ca="1">Template!I667</f>
        <v/>
      </c>
      <c r="H667" s="7" t="str">
        <f ca="1">Template!J667</f>
        <v/>
      </c>
      <c r="I667" s="7" t="str">
        <f ca="1">Template!K667</f>
        <v/>
      </c>
      <c r="J667" s="7" t="str">
        <f ca="1">Template!L667</f>
        <v/>
      </c>
      <c r="K667" s="7" t="str">
        <f ca="1">Template!M667</f>
        <v/>
      </c>
      <c r="L667" s="7" t="str">
        <f ca="1">Template!N667</f>
        <v/>
      </c>
      <c r="M667" s="7" t="str">
        <f ca="1">Template!O667</f>
        <v/>
      </c>
      <c r="N667" s="7" t="str">
        <f ca="1">Template!P667</f>
        <v/>
      </c>
      <c r="O667" s="7" t="str">
        <f ca="1">Template!Q667</f>
        <v/>
      </c>
      <c r="P667" s="7" t="str">
        <f ca="1">Template!R667</f>
        <v/>
      </c>
      <c r="Q667" s="7" t="str">
        <f ca="1">Template!S667</f>
        <v/>
      </c>
      <c r="R667" s="7" t="str">
        <f ca="1">Template!T667</f>
        <v/>
      </c>
      <c r="S667" s="7" t="str">
        <f ca="1">Template!U667</f>
        <v/>
      </c>
      <c r="T667" s="7" t="str">
        <f ca="1">Template!V667</f>
        <v/>
      </c>
      <c r="U667" s="7" t="str">
        <f ca="1">Template!W667</f>
        <v/>
      </c>
      <c r="V667" s="7" t="str">
        <f ca="1">Template!X667</f>
        <v/>
      </c>
      <c r="W667" s="7" t="str">
        <f ca="1">Template!Y667</f>
        <v/>
      </c>
      <c r="X667" t="str">
        <f ca="1">Template!AD667</f>
        <v/>
      </c>
      <c r="Y667" s="7" t="str">
        <f>IF(LEN(Template!AF667)=0,"",Template!AF667)</f>
        <v/>
      </c>
      <c r="Z667" s="7" t="str">
        <f>IF(LEN(Template!AG667)=0,"",Template!AG667)</f>
        <v/>
      </c>
      <c r="AA667" s="7" t="str">
        <f>IF(LEN(Template!AH667)=0,"",Template!AH667)</f>
        <v/>
      </c>
      <c r="AB667" s="7" t="str">
        <f>IF(LEN(Template!AI667)=0,"",Template!AI667)</f>
        <v/>
      </c>
      <c r="AC667" s="7" t="str">
        <f>IF(LEN(Template!AJ667)=0,"",Template!AJ667)</f>
        <v/>
      </c>
      <c r="AD667" s="7" t="str">
        <f>IF(LEN(Template!AK667)=0,"",Template!AK667)</f>
        <v/>
      </c>
      <c r="AE667" s="7" t="str">
        <f>IF(LEN(Template!AL667)=0,"",Template!AL667)</f>
        <v/>
      </c>
      <c r="AF667" s="7" t="str">
        <f>IF(LEN(Template!AM667)=0,"",Template!AM667)</f>
        <v/>
      </c>
      <c r="AG667" s="7" t="str">
        <f>IF(LEN(Template!AN667)=0,"",Template!AN667)</f>
        <v/>
      </c>
      <c r="AH667" s="7" t="str">
        <f>IF(LEN(Template!AO667)=0,"",Template!AO667)</f>
        <v/>
      </c>
      <c r="AI667" t="str">
        <f>IF(LEN(Template!AS667)=0,"",Template!AS667)</f>
        <v/>
      </c>
      <c r="AJ667" t="str">
        <f>IF(LEN(Template!AU667)=0,"",Template!AU667)</f>
        <v/>
      </c>
    </row>
    <row r="668" spans="1:36" x14ac:dyDescent="0.35">
      <c r="A668" s="7" t="str">
        <f ca="1">Template!A668</f>
        <v/>
      </c>
      <c r="B668" s="181" t="str">
        <f ca="1">Template!B668</f>
        <v/>
      </c>
      <c r="C668" t="str">
        <f ca="1">Template!C668</f>
        <v/>
      </c>
      <c r="D668" t="str">
        <f ca="1">Template!E668</f>
        <v/>
      </c>
      <c r="E668" s="7" t="str">
        <f ca="1">Template!G668</f>
        <v/>
      </c>
      <c r="F668" s="7" t="str">
        <f ca="1">Template!H668</f>
        <v/>
      </c>
      <c r="G668" s="7" t="str">
        <f ca="1">Template!I668</f>
        <v/>
      </c>
      <c r="H668" s="7" t="str">
        <f ca="1">Template!J668</f>
        <v/>
      </c>
      <c r="I668" s="7" t="str">
        <f ca="1">Template!K668</f>
        <v/>
      </c>
      <c r="J668" s="7" t="str">
        <f ca="1">Template!L668</f>
        <v/>
      </c>
      <c r="K668" s="7" t="str">
        <f ca="1">Template!M668</f>
        <v/>
      </c>
      <c r="L668" s="7" t="str">
        <f ca="1">Template!N668</f>
        <v/>
      </c>
      <c r="M668" s="7" t="str">
        <f ca="1">Template!O668</f>
        <v/>
      </c>
      <c r="N668" s="7" t="str">
        <f ca="1">Template!P668</f>
        <v/>
      </c>
      <c r="O668" s="7" t="str">
        <f ca="1">Template!Q668</f>
        <v/>
      </c>
      <c r="P668" s="7" t="str">
        <f ca="1">Template!R668</f>
        <v/>
      </c>
      <c r="Q668" s="7" t="str">
        <f ca="1">Template!S668</f>
        <v/>
      </c>
      <c r="R668" s="7" t="str">
        <f ca="1">Template!T668</f>
        <v/>
      </c>
      <c r="S668" s="7" t="str">
        <f ca="1">Template!U668</f>
        <v/>
      </c>
      <c r="T668" s="7" t="str">
        <f ca="1">Template!V668</f>
        <v/>
      </c>
      <c r="U668" s="7" t="str">
        <f ca="1">Template!W668</f>
        <v/>
      </c>
      <c r="V668" s="7" t="str">
        <f ca="1">Template!X668</f>
        <v/>
      </c>
      <c r="W668" s="7" t="str">
        <f ca="1">Template!Y668</f>
        <v/>
      </c>
      <c r="X668" t="str">
        <f ca="1">Template!AD668</f>
        <v/>
      </c>
      <c r="Y668" s="7" t="str">
        <f>IF(LEN(Template!AF668)=0,"",Template!AF668)</f>
        <v/>
      </c>
      <c r="Z668" s="7" t="str">
        <f>IF(LEN(Template!AG668)=0,"",Template!AG668)</f>
        <v/>
      </c>
      <c r="AA668" s="7" t="str">
        <f>IF(LEN(Template!AH668)=0,"",Template!AH668)</f>
        <v/>
      </c>
      <c r="AB668" s="7" t="str">
        <f>IF(LEN(Template!AI668)=0,"",Template!AI668)</f>
        <v/>
      </c>
      <c r="AC668" s="7" t="str">
        <f>IF(LEN(Template!AJ668)=0,"",Template!AJ668)</f>
        <v/>
      </c>
      <c r="AD668" s="7" t="str">
        <f>IF(LEN(Template!AK668)=0,"",Template!AK668)</f>
        <v/>
      </c>
      <c r="AE668" s="7" t="str">
        <f>IF(LEN(Template!AL668)=0,"",Template!AL668)</f>
        <v/>
      </c>
      <c r="AF668" s="7" t="str">
        <f>IF(LEN(Template!AM668)=0,"",Template!AM668)</f>
        <v/>
      </c>
      <c r="AG668" s="7" t="str">
        <f>IF(LEN(Template!AN668)=0,"",Template!AN668)</f>
        <v/>
      </c>
      <c r="AH668" s="7" t="str">
        <f>IF(LEN(Template!AO668)=0,"",Template!AO668)</f>
        <v/>
      </c>
      <c r="AI668" t="str">
        <f>IF(LEN(Template!AS668)=0,"",Template!AS668)</f>
        <v/>
      </c>
      <c r="AJ668" t="str">
        <f>IF(LEN(Template!AU668)=0,"",Template!AU668)</f>
        <v/>
      </c>
    </row>
    <row r="669" spans="1:36" x14ac:dyDescent="0.35">
      <c r="A669" s="7" t="str">
        <f ca="1">Template!A669</f>
        <v/>
      </c>
      <c r="B669" s="181" t="str">
        <f ca="1">Template!B669</f>
        <v/>
      </c>
      <c r="C669" t="str">
        <f ca="1">Template!C669</f>
        <v/>
      </c>
      <c r="D669" t="str">
        <f ca="1">Template!E669</f>
        <v/>
      </c>
      <c r="E669" s="7" t="str">
        <f ca="1">Template!G669</f>
        <v/>
      </c>
      <c r="F669" s="7" t="str">
        <f ca="1">Template!H669</f>
        <v/>
      </c>
      <c r="G669" s="7" t="str">
        <f ca="1">Template!I669</f>
        <v/>
      </c>
      <c r="H669" s="7" t="str">
        <f ca="1">Template!J669</f>
        <v/>
      </c>
      <c r="I669" s="7" t="str">
        <f ca="1">Template!K669</f>
        <v/>
      </c>
      <c r="J669" s="7" t="str">
        <f ca="1">Template!L669</f>
        <v/>
      </c>
      <c r="K669" s="7" t="str">
        <f ca="1">Template!M669</f>
        <v/>
      </c>
      <c r="L669" s="7" t="str">
        <f ca="1">Template!N669</f>
        <v/>
      </c>
      <c r="M669" s="7" t="str">
        <f ca="1">Template!O669</f>
        <v/>
      </c>
      <c r="N669" s="7" t="str">
        <f ca="1">Template!P669</f>
        <v/>
      </c>
      <c r="O669" s="7" t="str">
        <f ca="1">Template!Q669</f>
        <v/>
      </c>
      <c r="P669" s="7" t="str">
        <f ca="1">Template!R669</f>
        <v/>
      </c>
      <c r="Q669" s="7" t="str">
        <f ca="1">Template!S669</f>
        <v/>
      </c>
      <c r="R669" s="7" t="str">
        <f ca="1">Template!T669</f>
        <v/>
      </c>
      <c r="S669" s="7" t="str">
        <f ca="1">Template!U669</f>
        <v/>
      </c>
      <c r="T669" s="7" t="str">
        <f ca="1">Template!V669</f>
        <v/>
      </c>
      <c r="U669" s="7" t="str">
        <f ca="1">Template!W669</f>
        <v/>
      </c>
      <c r="V669" s="7" t="str">
        <f ca="1">Template!X669</f>
        <v/>
      </c>
      <c r="W669" s="7" t="str">
        <f ca="1">Template!Y669</f>
        <v/>
      </c>
      <c r="X669" t="str">
        <f ca="1">Template!AD669</f>
        <v/>
      </c>
      <c r="Y669" s="7" t="str">
        <f>IF(LEN(Template!AF669)=0,"",Template!AF669)</f>
        <v/>
      </c>
      <c r="Z669" s="7" t="str">
        <f>IF(LEN(Template!AG669)=0,"",Template!AG669)</f>
        <v/>
      </c>
      <c r="AA669" s="7" t="str">
        <f>IF(LEN(Template!AH669)=0,"",Template!AH669)</f>
        <v/>
      </c>
      <c r="AB669" s="7" t="str">
        <f>IF(LEN(Template!AI669)=0,"",Template!AI669)</f>
        <v/>
      </c>
      <c r="AC669" s="7" t="str">
        <f>IF(LEN(Template!AJ669)=0,"",Template!AJ669)</f>
        <v/>
      </c>
      <c r="AD669" s="7" t="str">
        <f>IF(LEN(Template!AK669)=0,"",Template!AK669)</f>
        <v/>
      </c>
      <c r="AE669" s="7" t="str">
        <f>IF(LEN(Template!AL669)=0,"",Template!AL669)</f>
        <v/>
      </c>
      <c r="AF669" s="7" t="str">
        <f>IF(LEN(Template!AM669)=0,"",Template!AM669)</f>
        <v/>
      </c>
      <c r="AG669" s="7" t="str">
        <f>IF(LEN(Template!AN669)=0,"",Template!AN669)</f>
        <v/>
      </c>
      <c r="AH669" s="7" t="str">
        <f>IF(LEN(Template!AO669)=0,"",Template!AO669)</f>
        <v/>
      </c>
      <c r="AI669" t="str">
        <f>IF(LEN(Template!AS669)=0,"",Template!AS669)</f>
        <v/>
      </c>
      <c r="AJ669" t="str">
        <f>IF(LEN(Template!AU669)=0,"",Template!AU669)</f>
        <v/>
      </c>
    </row>
    <row r="670" spans="1:36" x14ac:dyDescent="0.35">
      <c r="A670" s="7" t="str">
        <f ca="1">Template!A670</f>
        <v/>
      </c>
      <c r="B670" s="181" t="str">
        <f ca="1">Template!B670</f>
        <v/>
      </c>
      <c r="C670" t="str">
        <f ca="1">Template!C670</f>
        <v/>
      </c>
      <c r="D670" t="str">
        <f ca="1">Template!E670</f>
        <v/>
      </c>
      <c r="E670" s="7" t="str">
        <f ca="1">Template!G670</f>
        <v/>
      </c>
      <c r="F670" s="7" t="str">
        <f ca="1">Template!H670</f>
        <v/>
      </c>
      <c r="G670" s="7" t="str">
        <f ca="1">Template!I670</f>
        <v/>
      </c>
      <c r="H670" s="7" t="str">
        <f ca="1">Template!J670</f>
        <v/>
      </c>
      <c r="I670" s="7" t="str">
        <f ca="1">Template!K670</f>
        <v/>
      </c>
      <c r="J670" s="7" t="str">
        <f ca="1">Template!L670</f>
        <v/>
      </c>
      <c r="K670" s="7" t="str">
        <f ca="1">Template!M670</f>
        <v/>
      </c>
      <c r="L670" s="7" t="str">
        <f ca="1">Template!N670</f>
        <v/>
      </c>
      <c r="M670" s="7" t="str">
        <f ca="1">Template!O670</f>
        <v/>
      </c>
      <c r="N670" s="7" t="str">
        <f ca="1">Template!P670</f>
        <v/>
      </c>
      <c r="O670" s="7" t="str">
        <f ca="1">Template!Q670</f>
        <v/>
      </c>
      <c r="P670" s="7" t="str">
        <f ca="1">Template!R670</f>
        <v/>
      </c>
      <c r="Q670" s="7" t="str">
        <f ca="1">Template!S670</f>
        <v/>
      </c>
      <c r="R670" s="7" t="str">
        <f ca="1">Template!T670</f>
        <v/>
      </c>
      <c r="S670" s="7" t="str">
        <f ca="1">Template!U670</f>
        <v/>
      </c>
      <c r="T670" s="7" t="str">
        <f ca="1">Template!V670</f>
        <v/>
      </c>
      <c r="U670" s="7" t="str">
        <f ca="1">Template!W670</f>
        <v/>
      </c>
      <c r="V670" s="7" t="str">
        <f ca="1">Template!X670</f>
        <v/>
      </c>
      <c r="W670" s="7" t="str">
        <f ca="1">Template!Y670</f>
        <v/>
      </c>
      <c r="X670" t="str">
        <f ca="1">Template!AD670</f>
        <v/>
      </c>
      <c r="Y670" s="7" t="str">
        <f>IF(LEN(Template!AF670)=0,"",Template!AF670)</f>
        <v/>
      </c>
      <c r="Z670" s="7" t="str">
        <f>IF(LEN(Template!AG670)=0,"",Template!AG670)</f>
        <v/>
      </c>
      <c r="AA670" s="7" t="str">
        <f>IF(LEN(Template!AH670)=0,"",Template!AH670)</f>
        <v/>
      </c>
      <c r="AB670" s="7" t="str">
        <f>IF(LEN(Template!AI670)=0,"",Template!AI670)</f>
        <v/>
      </c>
      <c r="AC670" s="7" t="str">
        <f>IF(LEN(Template!AJ670)=0,"",Template!AJ670)</f>
        <v/>
      </c>
      <c r="AD670" s="7" t="str">
        <f>IF(LEN(Template!AK670)=0,"",Template!AK670)</f>
        <v/>
      </c>
      <c r="AE670" s="7" t="str">
        <f>IF(LEN(Template!AL670)=0,"",Template!AL670)</f>
        <v/>
      </c>
      <c r="AF670" s="7" t="str">
        <f>IF(LEN(Template!AM670)=0,"",Template!AM670)</f>
        <v/>
      </c>
      <c r="AG670" s="7" t="str">
        <f>IF(LEN(Template!AN670)=0,"",Template!AN670)</f>
        <v/>
      </c>
      <c r="AH670" s="7" t="str">
        <f>IF(LEN(Template!AO670)=0,"",Template!AO670)</f>
        <v/>
      </c>
      <c r="AI670" t="str">
        <f>IF(LEN(Template!AS670)=0,"",Template!AS670)</f>
        <v/>
      </c>
      <c r="AJ670" t="str">
        <f>IF(LEN(Template!AU670)=0,"",Template!AU670)</f>
        <v/>
      </c>
    </row>
    <row r="671" spans="1:36" x14ac:dyDescent="0.35">
      <c r="A671" s="7" t="str">
        <f ca="1">Template!A671</f>
        <v/>
      </c>
      <c r="B671" s="181" t="str">
        <f ca="1">Template!B671</f>
        <v/>
      </c>
      <c r="C671" t="str">
        <f ca="1">Template!C671</f>
        <v/>
      </c>
      <c r="D671" t="str">
        <f ca="1">Template!E671</f>
        <v/>
      </c>
      <c r="E671" s="7" t="str">
        <f ca="1">Template!G671</f>
        <v/>
      </c>
      <c r="F671" s="7" t="str">
        <f ca="1">Template!H671</f>
        <v/>
      </c>
      <c r="G671" s="7" t="str">
        <f ca="1">Template!I671</f>
        <v/>
      </c>
      <c r="H671" s="7" t="str">
        <f ca="1">Template!J671</f>
        <v/>
      </c>
      <c r="I671" s="7" t="str">
        <f ca="1">Template!K671</f>
        <v/>
      </c>
      <c r="J671" s="7" t="str">
        <f ca="1">Template!L671</f>
        <v/>
      </c>
      <c r="K671" s="7" t="str">
        <f ca="1">Template!M671</f>
        <v/>
      </c>
      <c r="L671" s="7" t="str">
        <f ca="1">Template!N671</f>
        <v/>
      </c>
      <c r="M671" s="7" t="str">
        <f ca="1">Template!O671</f>
        <v/>
      </c>
      <c r="N671" s="7" t="str">
        <f ca="1">Template!P671</f>
        <v/>
      </c>
      <c r="O671" s="7" t="str">
        <f ca="1">Template!Q671</f>
        <v/>
      </c>
      <c r="P671" s="7" t="str">
        <f ca="1">Template!R671</f>
        <v/>
      </c>
      <c r="Q671" s="7" t="str">
        <f ca="1">Template!S671</f>
        <v/>
      </c>
      <c r="R671" s="7" t="str">
        <f ca="1">Template!T671</f>
        <v/>
      </c>
      <c r="S671" s="7" t="str">
        <f ca="1">Template!U671</f>
        <v/>
      </c>
      <c r="T671" s="7" t="str">
        <f ca="1">Template!V671</f>
        <v/>
      </c>
      <c r="U671" s="7" t="str">
        <f ca="1">Template!W671</f>
        <v/>
      </c>
      <c r="V671" s="7" t="str">
        <f ca="1">Template!X671</f>
        <v/>
      </c>
      <c r="W671" s="7" t="str">
        <f ca="1">Template!Y671</f>
        <v/>
      </c>
      <c r="X671" t="str">
        <f ca="1">Template!AD671</f>
        <v/>
      </c>
      <c r="Y671" s="7" t="str">
        <f>IF(LEN(Template!AF671)=0,"",Template!AF671)</f>
        <v/>
      </c>
      <c r="Z671" s="7" t="str">
        <f>IF(LEN(Template!AG671)=0,"",Template!AG671)</f>
        <v/>
      </c>
      <c r="AA671" s="7" t="str">
        <f>IF(LEN(Template!AH671)=0,"",Template!AH671)</f>
        <v/>
      </c>
      <c r="AB671" s="7" t="str">
        <f>IF(LEN(Template!AI671)=0,"",Template!AI671)</f>
        <v/>
      </c>
      <c r="AC671" s="7" t="str">
        <f>IF(LEN(Template!AJ671)=0,"",Template!AJ671)</f>
        <v/>
      </c>
      <c r="AD671" s="7" t="str">
        <f>IF(LEN(Template!AK671)=0,"",Template!AK671)</f>
        <v/>
      </c>
      <c r="AE671" s="7" t="str">
        <f>IF(LEN(Template!AL671)=0,"",Template!AL671)</f>
        <v/>
      </c>
      <c r="AF671" s="7" t="str">
        <f>IF(LEN(Template!AM671)=0,"",Template!AM671)</f>
        <v/>
      </c>
      <c r="AG671" s="7" t="str">
        <f>IF(LEN(Template!AN671)=0,"",Template!AN671)</f>
        <v/>
      </c>
      <c r="AH671" s="7" t="str">
        <f>IF(LEN(Template!AO671)=0,"",Template!AO671)</f>
        <v/>
      </c>
      <c r="AI671" t="str">
        <f>IF(LEN(Template!AS671)=0,"",Template!AS671)</f>
        <v/>
      </c>
      <c r="AJ671" t="str">
        <f>IF(LEN(Template!AU671)=0,"",Template!AU671)</f>
        <v/>
      </c>
    </row>
    <row r="672" spans="1:36" x14ac:dyDescent="0.35">
      <c r="A672" s="7" t="str">
        <f ca="1">Template!A672</f>
        <v/>
      </c>
      <c r="B672" s="181" t="str">
        <f ca="1">Template!B672</f>
        <v/>
      </c>
      <c r="C672" t="str">
        <f ca="1">Template!C672</f>
        <v/>
      </c>
      <c r="D672" t="str">
        <f ca="1">Template!E672</f>
        <v/>
      </c>
      <c r="E672" s="7" t="str">
        <f ca="1">Template!G672</f>
        <v/>
      </c>
      <c r="F672" s="7" t="str">
        <f ca="1">Template!H672</f>
        <v/>
      </c>
      <c r="G672" s="7" t="str">
        <f ca="1">Template!I672</f>
        <v/>
      </c>
      <c r="H672" s="7" t="str">
        <f ca="1">Template!J672</f>
        <v/>
      </c>
      <c r="I672" s="7" t="str">
        <f ca="1">Template!K672</f>
        <v/>
      </c>
      <c r="J672" s="7" t="str">
        <f ca="1">Template!L672</f>
        <v/>
      </c>
      <c r="K672" s="7" t="str">
        <f ca="1">Template!M672</f>
        <v/>
      </c>
      <c r="L672" s="7" t="str">
        <f ca="1">Template!N672</f>
        <v/>
      </c>
      <c r="M672" s="7" t="str">
        <f ca="1">Template!O672</f>
        <v/>
      </c>
      <c r="N672" s="7" t="str">
        <f ca="1">Template!P672</f>
        <v/>
      </c>
      <c r="O672" s="7" t="str">
        <f ca="1">Template!Q672</f>
        <v/>
      </c>
      <c r="P672" s="7" t="str">
        <f ca="1">Template!R672</f>
        <v/>
      </c>
      <c r="Q672" s="7" t="str">
        <f ca="1">Template!S672</f>
        <v/>
      </c>
      <c r="R672" s="7" t="str">
        <f ca="1">Template!T672</f>
        <v/>
      </c>
      <c r="S672" s="7" t="str">
        <f ca="1">Template!U672</f>
        <v/>
      </c>
      <c r="T672" s="7" t="str">
        <f ca="1">Template!V672</f>
        <v/>
      </c>
      <c r="U672" s="7" t="str">
        <f ca="1">Template!W672</f>
        <v/>
      </c>
      <c r="V672" s="7" t="str">
        <f ca="1">Template!X672</f>
        <v/>
      </c>
      <c r="W672" s="7" t="str">
        <f ca="1">Template!Y672</f>
        <v/>
      </c>
      <c r="X672" t="str">
        <f ca="1">Template!AD672</f>
        <v/>
      </c>
      <c r="Y672" s="7" t="str">
        <f>IF(LEN(Template!AF672)=0,"",Template!AF672)</f>
        <v/>
      </c>
      <c r="Z672" s="7" t="str">
        <f>IF(LEN(Template!AG672)=0,"",Template!AG672)</f>
        <v/>
      </c>
      <c r="AA672" s="7" t="str">
        <f>IF(LEN(Template!AH672)=0,"",Template!AH672)</f>
        <v/>
      </c>
      <c r="AB672" s="7" t="str">
        <f>IF(LEN(Template!AI672)=0,"",Template!AI672)</f>
        <v/>
      </c>
      <c r="AC672" s="7" t="str">
        <f>IF(LEN(Template!AJ672)=0,"",Template!AJ672)</f>
        <v/>
      </c>
      <c r="AD672" s="7" t="str">
        <f>IF(LEN(Template!AK672)=0,"",Template!AK672)</f>
        <v/>
      </c>
      <c r="AE672" s="7" t="str">
        <f>IF(LEN(Template!AL672)=0,"",Template!AL672)</f>
        <v/>
      </c>
      <c r="AF672" s="7" t="str">
        <f>IF(LEN(Template!AM672)=0,"",Template!AM672)</f>
        <v/>
      </c>
      <c r="AG672" s="7" t="str">
        <f>IF(LEN(Template!AN672)=0,"",Template!AN672)</f>
        <v/>
      </c>
      <c r="AH672" s="7" t="str">
        <f>IF(LEN(Template!AO672)=0,"",Template!AO672)</f>
        <v/>
      </c>
      <c r="AI672" t="str">
        <f>IF(LEN(Template!AS672)=0,"",Template!AS672)</f>
        <v/>
      </c>
      <c r="AJ672" t="str">
        <f>IF(LEN(Template!AU672)=0,"",Template!AU672)</f>
        <v/>
      </c>
    </row>
    <row r="673" spans="1:36" x14ac:dyDescent="0.35">
      <c r="A673" s="7" t="str">
        <f ca="1">Template!A673</f>
        <v/>
      </c>
      <c r="B673" s="181" t="str">
        <f ca="1">Template!B673</f>
        <v/>
      </c>
      <c r="C673" t="str">
        <f ca="1">Template!C673</f>
        <v/>
      </c>
      <c r="D673" t="str">
        <f ca="1">Template!E673</f>
        <v/>
      </c>
      <c r="E673" s="7" t="str">
        <f ca="1">Template!G673</f>
        <v/>
      </c>
      <c r="F673" s="7" t="str">
        <f ca="1">Template!H673</f>
        <v/>
      </c>
      <c r="G673" s="7" t="str">
        <f ca="1">Template!I673</f>
        <v/>
      </c>
      <c r="H673" s="7" t="str">
        <f ca="1">Template!J673</f>
        <v/>
      </c>
      <c r="I673" s="7" t="str">
        <f ca="1">Template!K673</f>
        <v/>
      </c>
      <c r="J673" s="7" t="str">
        <f ca="1">Template!L673</f>
        <v/>
      </c>
      <c r="K673" s="7" t="str">
        <f ca="1">Template!M673</f>
        <v/>
      </c>
      <c r="L673" s="7" t="str">
        <f ca="1">Template!N673</f>
        <v/>
      </c>
      <c r="M673" s="7" t="str">
        <f ca="1">Template!O673</f>
        <v/>
      </c>
      <c r="N673" s="7" t="str">
        <f ca="1">Template!P673</f>
        <v/>
      </c>
      <c r="O673" s="7" t="str">
        <f ca="1">Template!Q673</f>
        <v/>
      </c>
      <c r="P673" s="7" t="str">
        <f ca="1">Template!R673</f>
        <v/>
      </c>
      <c r="Q673" s="7" t="str">
        <f ca="1">Template!S673</f>
        <v/>
      </c>
      <c r="R673" s="7" t="str">
        <f ca="1">Template!T673</f>
        <v/>
      </c>
      <c r="S673" s="7" t="str">
        <f ca="1">Template!U673</f>
        <v/>
      </c>
      <c r="T673" s="7" t="str">
        <f ca="1">Template!V673</f>
        <v/>
      </c>
      <c r="U673" s="7" t="str">
        <f ca="1">Template!W673</f>
        <v/>
      </c>
      <c r="V673" s="7" t="str">
        <f ca="1">Template!X673</f>
        <v/>
      </c>
      <c r="W673" s="7" t="str">
        <f ca="1">Template!Y673</f>
        <v/>
      </c>
      <c r="X673" t="str">
        <f ca="1">Template!AD673</f>
        <v/>
      </c>
      <c r="Y673" s="7" t="str">
        <f>IF(LEN(Template!AF673)=0,"",Template!AF673)</f>
        <v/>
      </c>
      <c r="Z673" s="7" t="str">
        <f>IF(LEN(Template!AG673)=0,"",Template!AG673)</f>
        <v/>
      </c>
      <c r="AA673" s="7" t="str">
        <f>IF(LEN(Template!AH673)=0,"",Template!AH673)</f>
        <v/>
      </c>
      <c r="AB673" s="7" t="str">
        <f>IF(LEN(Template!AI673)=0,"",Template!AI673)</f>
        <v/>
      </c>
      <c r="AC673" s="7" t="str">
        <f>IF(LEN(Template!AJ673)=0,"",Template!AJ673)</f>
        <v/>
      </c>
      <c r="AD673" s="7" t="str">
        <f>IF(LEN(Template!AK673)=0,"",Template!AK673)</f>
        <v/>
      </c>
      <c r="AE673" s="7" t="str">
        <f>IF(LEN(Template!AL673)=0,"",Template!AL673)</f>
        <v/>
      </c>
      <c r="AF673" s="7" t="str">
        <f>IF(LEN(Template!AM673)=0,"",Template!AM673)</f>
        <v/>
      </c>
      <c r="AG673" s="7" t="str">
        <f>IF(LEN(Template!AN673)=0,"",Template!AN673)</f>
        <v/>
      </c>
      <c r="AH673" s="7" t="str">
        <f>IF(LEN(Template!AO673)=0,"",Template!AO673)</f>
        <v/>
      </c>
      <c r="AI673" t="str">
        <f>IF(LEN(Template!AS673)=0,"",Template!AS673)</f>
        <v/>
      </c>
      <c r="AJ673" t="str">
        <f>IF(LEN(Template!AU673)=0,"",Template!AU673)</f>
        <v/>
      </c>
    </row>
    <row r="674" spans="1:36" x14ac:dyDescent="0.35">
      <c r="A674" s="7" t="str">
        <f ca="1">Template!A674</f>
        <v/>
      </c>
      <c r="B674" s="181" t="str">
        <f ca="1">Template!B674</f>
        <v/>
      </c>
      <c r="C674" t="str">
        <f ca="1">Template!C674</f>
        <v/>
      </c>
      <c r="D674" t="str">
        <f ca="1">Template!E674</f>
        <v/>
      </c>
      <c r="E674" s="7" t="str">
        <f ca="1">Template!G674</f>
        <v/>
      </c>
      <c r="F674" s="7" t="str">
        <f ca="1">Template!H674</f>
        <v/>
      </c>
      <c r="G674" s="7" t="str">
        <f ca="1">Template!I674</f>
        <v/>
      </c>
      <c r="H674" s="7" t="str">
        <f ca="1">Template!J674</f>
        <v/>
      </c>
      <c r="I674" s="7" t="str">
        <f ca="1">Template!K674</f>
        <v/>
      </c>
      <c r="J674" s="7" t="str">
        <f ca="1">Template!L674</f>
        <v/>
      </c>
      <c r="K674" s="7" t="str">
        <f ca="1">Template!M674</f>
        <v/>
      </c>
      <c r="L674" s="7" t="str">
        <f ca="1">Template!N674</f>
        <v/>
      </c>
      <c r="M674" s="7" t="str">
        <f ca="1">Template!O674</f>
        <v/>
      </c>
      <c r="N674" s="7" t="str">
        <f ca="1">Template!P674</f>
        <v/>
      </c>
      <c r="O674" s="7" t="str">
        <f ca="1">Template!Q674</f>
        <v/>
      </c>
      <c r="P674" s="7" t="str">
        <f ca="1">Template!R674</f>
        <v/>
      </c>
      <c r="Q674" s="7" t="str">
        <f ca="1">Template!S674</f>
        <v/>
      </c>
      <c r="R674" s="7" t="str">
        <f ca="1">Template!T674</f>
        <v/>
      </c>
      <c r="S674" s="7" t="str">
        <f ca="1">Template!U674</f>
        <v/>
      </c>
      <c r="T674" s="7" t="str">
        <f ca="1">Template!V674</f>
        <v/>
      </c>
      <c r="U674" s="7" t="str">
        <f ca="1">Template!W674</f>
        <v/>
      </c>
      <c r="V674" s="7" t="str">
        <f ca="1">Template!X674</f>
        <v/>
      </c>
      <c r="W674" s="7" t="str">
        <f ca="1">Template!Y674</f>
        <v/>
      </c>
      <c r="X674" t="str">
        <f ca="1">Template!AD674</f>
        <v/>
      </c>
      <c r="Y674" s="7" t="str">
        <f>IF(LEN(Template!AF674)=0,"",Template!AF674)</f>
        <v/>
      </c>
      <c r="Z674" s="7" t="str">
        <f>IF(LEN(Template!AG674)=0,"",Template!AG674)</f>
        <v/>
      </c>
      <c r="AA674" s="7" t="str">
        <f>IF(LEN(Template!AH674)=0,"",Template!AH674)</f>
        <v/>
      </c>
      <c r="AB674" s="7" t="str">
        <f>IF(LEN(Template!AI674)=0,"",Template!AI674)</f>
        <v/>
      </c>
      <c r="AC674" s="7" t="str">
        <f>IF(LEN(Template!AJ674)=0,"",Template!AJ674)</f>
        <v/>
      </c>
      <c r="AD674" s="7" t="str">
        <f>IF(LEN(Template!AK674)=0,"",Template!AK674)</f>
        <v/>
      </c>
      <c r="AE674" s="7" t="str">
        <f>IF(LEN(Template!AL674)=0,"",Template!AL674)</f>
        <v/>
      </c>
      <c r="AF674" s="7" t="str">
        <f>IF(LEN(Template!AM674)=0,"",Template!AM674)</f>
        <v/>
      </c>
      <c r="AG674" s="7" t="str">
        <f>IF(LEN(Template!AN674)=0,"",Template!AN674)</f>
        <v/>
      </c>
      <c r="AH674" s="7" t="str">
        <f>IF(LEN(Template!AO674)=0,"",Template!AO674)</f>
        <v/>
      </c>
      <c r="AI674" t="str">
        <f>IF(LEN(Template!AS674)=0,"",Template!AS674)</f>
        <v/>
      </c>
      <c r="AJ674" t="str">
        <f>IF(LEN(Template!AU674)=0,"",Template!AU674)</f>
        <v/>
      </c>
    </row>
    <row r="675" spans="1:36" x14ac:dyDescent="0.35">
      <c r="A675" s="7" t="str">
        <f ca="1">Template!A675</f>
        <v/>
      </c>
      <c r="B675" s="181" t="str">
        <f ca="1">Template!B675</f>
        <v/>
      </c>
      <c r="C675" t="str">
        <f ca="1">Template!C675</f>
        <v/>
      </c>
      <c r="D675" t="str">
        <f ca="1">Template!E675</f>
        <v/>
      </c>
      <c r="E675" s="7" t="str">
        <f ca="1">Template!G675</f>
        <v/>
      </c>
      <c r="F675" s="7" t="str">
        <f ca="1">Template!H675</f>
        <v/>
      </c>
      <c r="G675" s="7" t="str">
        <f ca="1">Template!I675</f>
        <v/>
      </c>
      <c r="H675" s="7" t="str">
        <f ca="1">Template!J675</f>
        <v/>
      </c>
      <c r="I675" s="7" t="str">
        <f ca="1">Template!K675</f>
        <v/>
      </c>
      <c r="J675" s="7" t="str">
        <f ca="1">Template!L675</f>
        <v/>
      </c>
      <c r="K675" s="7" t="str">
        <f ca="1">Template!M675</f>
        <v/>
      </c>
      <c r="L675" s="7" t="str">
        <f ca="1">Template!N675</f>
        <v/>
      </c>
      <c r="M675" s="7" t="str">
        <f ca="1">Template!O675</f>
        <v/>
      </c>
      <c r="N675" s="7" t="str">
        <f ca="1">Template!P675</f>
        <v/>
      </c>
      <c r="O675" s="7" t="str">
        <f ca="1">Template!Q675</f>
        <v/>
      </c>
      <c r="P675" s="7" t="str">
        <f ca="1">Template!R675</f>
        <v/>
      </c>
      <c r="Q675" s="7" t="str">
        <f ca="1">Template!S675</f>
        <v/>
      </c>
      <c r="R675" s="7" t="str">
        <f ca="1">Template!T675</f>
        <v/>
      </c>
      <c r="S675" s="7" t="str">
        <f ca="1">Template!U675</f>
        <v/>
      </c>
      <c r="T675" s="7" t="str">
        <f ca="1">Template!V675</f>
        <v/>
      </c>
      <c r="U675" s="7" t="str">
        <f ca="1">Template!W675</f>
        <v/>
      </c>
      <c r="V675" s="7" t="str">
        <f ca="1">Template!X675</f>
        <v/>
      </c>
      <c r="W675" s="7" t="str">
        <f ca="1">Template!Y675</f>
        <v/>
      </c>
      <c r="X675" t="str">
        <f ca="1">Template!AD675</f>
        <v/>
      </c>
      <c r="Y675" s="7" t="str">
        <f>IF(LEN(Template!AF675)=0,"",Template!AF675)</f>
        <v/>
      </c>
      <c r="Z675" s="7" t="str">
        <f>IF(LEN(Template!AG675)=0,"",Template!AG675)</f>
        <v/>
      </c>
      <c r="AA675" s="7" t="str">
        <f>IF(LEN(Template!AH675)=0,"",Template!AH675)</f>
        <v/>
      </c>
      <c r="AB675" s="7" t="str">
        <f>IF(LEN(Template!AI675)=0,"",Template!AI675)</f>
        <v/>
      </c>
      <c r="AC675" s="7" t="str">
        <f>IF(LEN(Template!AJ675)=0,"",Template!AJ675)</f>
        <v/>
      </c>
      <c r="AD675" s="7" t="str">
        <f>IF(LEN(Template!AK675)=0,"",Template!AK675)</f>
        <v/>
      </c>
      <c r="AE675" s="7" t="str">
        <f>IF(LEN(Template!AL675)=0,"",Template!AL675)</f>
        <v/>
      </c>
      <c r="AF675" s="7" t="str">
        <f>IF(LEN(Template!AM675)=0,"",Template!AM675)</f>
        <v/>
      </c>
      <c r="AG675" s="7" t="str">
        <f>IF(LEN(Template!AN675)=0,"",Template!AN675)</f>
        <v/>
      </c>
      <c r="AH675" s="7" t="str">
        <f>IF(LEN(Template!AO675)=0,"",Template!AO675)</f>
        <v/>
      </c>
      <c r="AI675" t="str">
        <f>IF(LEN(Template!AS675)=0,"",Template!AS675)</f>
        <v/>
      </c>
      <c r="AJ675" t="str">
        <f>IF(LEN(Template!AU675)=0,"",Template!AU675)</f>
        <v/>
      </c>
    </row>
    <row r="676" spans="1:36" x14ac:dyDescent="0.35">
      <c r="A676" s="7" t="str">
        <f ca="1">Template!A676</f>
        <v/>
      </c>
      <c r="B676" s="181" t="str">
        <f ca="1">Template!B676</f>
        <v/>
      </c>
      <c r="C676" t="str">
        <f ca="1">Template!C676</f>
        <v/>
      </c>
      <c r="D676" t="str">
        <f ca="1">Template!E676</f>
        <v/>
      </c>
      <c r="E676" s="7" t="str">
        <f ca="1">Template!G676</f>
        <v/>
      </c>
      <c r="F676" s="7" t="str">
        <f ca="1">Template!H676</f>
        <v/>
      </c>
      <c r="G676" s="7" t="str">
        <f ca="1">Template!I676</f>
        <v/>
      </c>
      <c r="H676" s="7" t="str">
        <f ca="1">Template!J676</f>
        <v/>
      </c>
      <c r="I676" s="7" t="str">
        <f ca="1">Template!K676</f>
        <v/>
      </c>
      <c r="J676" s="7" t="str">
        <f ca="1">Template!L676</f>
        <v/>
      </c>
      <c r="K676" s="7" t="str">
        <f ca="1">Template!M676</f>
        <v/>
      </c>
      <c r="L676" s="7" t="str">
        <f ca="1">Template!N676</f>
        <v/>
      </c>
      <c r="M676" s="7" t="str">
        <f ca="1">Template!O676</f>
        <v/>
      </c>
      <c r="N676" s="7" t="str">
        <f ca="1">Template!P676</f>
        <v/>
      </c>
      <c r="O676" s="7" t="str">
        <f ca="1">Template!Q676</f>
        <v/>
      </c>
      <c r="P676" s="7" t="str">
        <f ca="1">Template!R676</f>
        <v/>
      </c>
      <c r="Q676" s="7" t="str">
        <f ca="1">Template!S676</f>
        <v/>
      </c>
      <c r="R676" s="7" t="str">
        <f ca="1">Template!T676</f>
        <v/>
      </c>
      <c r="S676" s="7" t="str">
        <f ca="1">Template!U676</f>
        <v/>
      </c>
      <c r="T676" s="7" t="str">
        <f ca="1">Template!V676</f>
        <v/>
      </c>
      <c r="U676" s="7" t="str">
        <f ca="1">Template!W676</f>
        <v/>
      </c>
      <c r="V676" s="7" t="str">
        <f ca="1">Template!X676</f>
        <v/>
      </c>
      <c r="W676" s="7" t="str">
        <f ca="1">Template!Y676</f>
        <v/>
      </c>
      <c r="X676" t="str">
        <f ca="1">Template!AD676</f>
        <v/>
      </c>
      <c r="Y676" s="7" t="str">
        <f>IF(LEN(Template!AF676)=0,"",Template!AF676)</f>
        <v/>
      </c>
      <c r="Z676" s="7" t="str">
        <f>IF(LEN(Template!AG676)=0,"",Template!AG676)</f>
        <v/>
      </c>
      <c r="AA676" s="7" t="str">
        <f>IF(LEN(Template!AH676)=0,"",Template!AH676)</f>
        <v/>
      </c>
      <c r="AB676" s="7" t="str">
        <f>IF(LEN(Template!AI676)=0,"",Template!AI676)</f>
        <v/>
      </c>
      <c r="AC676" s="7" t="str">
        <f>IF(LEN(Template!AJ676)=0,"",Template!AJ676)</f>
        <v/>
      </c>
      <c r="AD676" s="7" t="str">
        <f>IF(LEN(Template!AK676)=0,"",Template!AK676)</f>
        <v/>
      </c>
      <c r="AE676" s="7" t="str">
        <f>IF(LEN(Template!AL676)=0,"",Template!AL676)</f>
        <v/>
      </c>
      <c r="AF676" s="7" t="str">
        <f>IF(LEN(Template!AM676)=0,"",Template!AM676)</f>
        <v/>
      </c>
      <c r="AG676" s="7" t="str">
        <f>IF(LEN(Template!AN676)=0,"",Template!AN676)</f>
        <v/>
      </c>
      <c r="AH676" s="7" t="str">
        <f>IF(LEN(Template!AO676)=0,"",Template!AO676)</f>
        <v/>
      </c>
      <c r="AI676" t="str">
        <f>IF(LEN(Template!AS676)=0,"",Template!AS676)</f>
        <v/>
      </c>
      <c r="AJ676" t="str">
        <f>IF(LEN(Template!AU676)=0,"",Template!AU676)</f>
        <v/>
      </c>
    </row>
    <row r="677" spans="1:36" x14ac:dyDescent="0.35">
      <c r="A677" s="7" t="str">
        <f ca="1">Template!A677</f>
        <v/>
      </c>
      <c r="B677" s="181" t="str">
        <f ca="1">Template!B677</f>
        <v/>
      </c>
      <c r="C677" t="str">
        <f ca="1">Template!C677</f>
        <v/>
      </c>
      <c r="D677" t="str">
        <f ca="1">Template!E677</f>
        <v/>
      </c>
      <c r="E677" s="7" t="str">
        <f ca="1">Template!G677</f>
        <v/>
      </c>
      <c r="F677" s="7" t="str">
        <f ca="1">Template!H677</f>
        <v/>
      </c>
      <c r="G677" s="7" t="str">
        <f ca="1">Template!I677</f>
        <v/>
      </c>
      <c r="H677" s="7" t="str">
        <f ca="1">Template!J677</f>
        <v/>
      </c>
      <c r="I677" s="7" t="str">
        <f ca="1">Template!K677</f>
        <v/>
      </c>
      <c r="J677" s="7" t="str">
        <f ca="1">Template!L677</f>
        <v/>
      </c>
      <c r="K677" s="7" t="str">
        <f ca="1">Template!M677</f>
        <v/>
      </c>
      <c r="L677" s="7" t="str">
        <f ca="1">Template!N677</f>
        <v/>
      </c>
      <c r="M677" s="7" t="str">
        <f ca="1">Template!O677</f>
        <v/>
      </c>
      <c r="N677" s="7" t="str">
        <f ca="1">Template!P677</f>
        <v/>
      </c>
      <c r="O677" s="7" t="str">
        <f ca="1">Template!Q677</f>
        <v/>
      </c>
      <c r="P677" s="7" t="str">
        <f ca="1">Template!R677</f>
        <v/>
      </c>
      <c r="Q677" s="7" t="str">
        <f ca="1">Template!S677</f>
        <v/>
      </c>
      <c r="R677" s="7" t="str">
        <f ca="1">Template!T677</f>
        <v/>
      </c>
      <c r="S677" s="7" t="str">
        <f ca="1">Template!U677</f>
        <v/>
      </c>
      <c r="T677" s="7" t="str">
        <f ca="1">Template!V677</f>
        <v/>
      </c>
      <c r="U677" s="7" t="str">
        <f ca="1">Template!W677</f>
        <v/>
      </c>
      <c r="V677" s="7" t="str">
        <f ca="1">Template!X677</f>
        <v/>
      </c>
      <c r="W677" s="7" t="str">
        <f ca="1">Template!Y677</f>
        <v/>
      </c>
      <c r="X677" t="str">
        <f ca="1">Template!AD677</f>
        <v/>
      </c>
      <c r="Y677" s="7" t="str">
        <f>IF(LEN(Template!AF677)=0,"",Template!AF677)</f>
        <v/>
      </c>
      <c r="Z677" s="7" t="str">
        <f>IF(LEN(Template!AG677)=0,"",Template!AG677)</f>
        <v/>
      </c>
      <c r="AA677" s="7" t="str">
        <f>IF(LEN(Template!AH677)=0,"",Template!AH677)</f>
        <v/>
      </c>
      <c r="AB677" s="7" t="str">
        <f>IF(LEN(Template!AI677)=0,"",Template!AI677)</f>
        <v/>
      </c>
      <c r="AC677" s="7" t="str">
        <f>IF(LEN(Template!AJ677)=0,"",Template!AJ677)</f>
        <v/>
      </c>
      <c r="AD677" s="7" t="str">
        <f>IF(LEN(Template!AK677)=0,"",Template!AK677)</f>
        <v/>
      </c>
      <c r="AE677" s="7" t="str">
        <f>IF(LEN(Template!AL677)=0,"",Template!AL677)</f>
        <v/>
      </c>
      <c r="AF677" s="7" t="str">
        <f>IF(LEN(Template!AM677)=0,"",Template!AM677)</f>
        <v/>
      </c>
      <c r="AG677" s="7" t="str">
        <f>IF(LEN(Template!AN677)=0,"",Template!AN677)</f>
        <v/>
      </c>
      <c r="AH677" s="7" t="str">
        <f>IF(LEN(Template!AO677)=0,"",Template!AO677)</f>
        <v/>
      </c>
      <c r="AI677" t="str">
        <f>IF(LEN(Template!AS677)=0,"",Template!AS677)</f>
        <v/>
      </c>
      <c r="AJ677" t="str">
        <f>IF(LEN(Template!AU677)=0,"",Template!AU677)</f>
        <v/>
      </c>
    </row>
    <row r="678" spans="1:36" x14ac:dyDescent="0.35">
      <c r="A678" s="7" t="str">
        <f ca="1">Template!A678</f>
        <v/>
      </c>
      <c r="B678" s="181" t="str">
        <f ca="1">Template!B678</f>
        <v/>
      </c>
      <c r="C678" t="str">
        <f ca="1">Template!C678</f>
        <v/>
      </c>
      <c r="D678" t="str">
        <f ca="1">Template!E678</f>
        <v/>
      </c>
      <c r="E678" s="7" t="str">
        <f ca="1">Template!G678</f>
        <v/>
      </c>
      <c r="F678" s="7" t="str">
        <f ca="1">Template!H678</f>
        <v/>
      </c>
      <c r="G678" s="7" t="str">
        <f ca="1">Template!I678</f>
        <v/>
      </c>
      <c r="H678" s="7" t="str">
        <f ca="1">Template!J678</f>
        <v/>
      </c>
      <c r="I678" s="7" t="str">
        <f ca="1">Template!K678</f>
        <v/>
      </c>
      <c r="J678" s="7" t="str">
        <f ca="1">Template!L678</f>
        <v/>
      </c>
      <c r="K678" s="7" t="str">
        <f ca="1">Template!M678</f>
        <v/>
      </c>
      <c r="L678" s="7" t="str">
        <f ca="1">Template!N678</f>
        <v/>
      </c>
      <c r="M678" s="7" t="str">
        <f ca="1">Template!O678</f>
        <v/>
      </c>
      <c r="N678" s="7" t="str">
        <f ca="1">Template!P678</f>
        <v/>
      </c>
      <c r="O678" s="7" t="str">
        <f ca="1">Template!Q678</f>
        <v/>
      </c>
      <c r="P678" s="7" t="str">
        <f ca="1">Template!R678</f>
        <v/>
      </c>
      <c r="Q678" s="7" t="str">
        <f ca="1">Template!S678</f>
        <v/>
      </c>
      <c r="R678" s="7" t="str">
        <f ca="1">Template!T678</f>
        <v/>
      </c>
      <c r="S678" s="7" t="str">
        <f ca="1">Template!U678</f>
        <v/>
      </c>
      <c r="T678" s="7" t="str">
        <f ca="1">Template!V678</f>
        <v/>
      </c>
      <c r="U678" s="7" t="str">
        <f ca="1">Template!W678</f>
        <v/>
      </c>
      <c r="V678" s="7" t="str">
        <f ca="1">Template!X678</f>
        <v/>
      </c>
      <c r="W678" s="7" t="str">
        <f ca="1">Template!Y678</f>
        <v/>
      </c>
      <c r="X678" t="str">
        <f ca="1">Template!AD678</f>
        <v/>
      </c>
      <c r="Y678" s="7" t="str">
        <f>IF(LEN(Template!AF678)=0,"",Template!AF678)</f>
        <v/>
      </c>
      <c r="Z678" s="7" t="str">
        <f>IF(LEN(Template!AG678)=0,"",Template!AG678)</f>
        <v/>
      </c>
      <c r="AA678" s="7" t="str">
        <f>IF(LEN(Template!AH678)=0,"",Template!AH678)</f>
        <v/>
      </c>
      <c r="AB678" s="7" t="str">
        <f>IF(LEN(Template!AI678)=0,"",Template!AI678)</f>
        <v/>
      </c>
      <c r="AC678" s="7" t="str">
        <f>IF(LEN(Template!AJ678)=0,"",Template!AJ678)</f>
        <v/>
      </c>
      <c r="AD678" s="7" t="str">
        <f>IF(LEN(Template!AK678)=0,"",Template!AK678)</f>
        <v/>
      </c>
      <c r="AE678" s="7" t="str">
        <f>IF(LEN(Template!AL678)=0,"",Template!AL678)</f>
        <v/>
      </c>
      <c r="AF678" s="7" t="str">
        <f>IF(LEN(Template!AM678)=0,"",Template!AM678)</f>
        <v/>
      </c>
      <c r="AG678" s="7" t="str">
        <f>IF(LEN(Template!AN678)=0,"",Template!AN678)</f>
        <v/>
      </c>
      <c r="AH678" s="7" t="str">
        <f>IF(LEN(Template!AO678)=0,"",Template!AO678)</f>
        <v/>
      </c>
      <c r="AI678" t="str">
        <f>IF(LEN(Template!AS678)=0,"",Template!AS678)</f>
        <v/>
      </c>
      <c r="AJ678" t="str">
        <f>IF(LEN(Template!AU678)=0,"",Template!AU678)</f>
        <v/>
      </c>
    </row>
    <row r="679" spans="1:36" x14ac:dyDescent="0.35">
      <c r="A679" s="7" t="str">
        <f ca="1">Template!A679</f>
        <v/>
      </c>
      <c r="B679" s="181" t="str">
        <f ca="1">Template!B679</f>
        <v/>
      </c>
      <c r="C679" t="str">
        <f ca="1">Template!C679</f>
        <v/>
      </c>
      <c r="D679" t="str">
        <f ca="1">Template!E679</f>
        <v/>
      </c>
      <c r="E679" s="7" t="str">
        <f ca="1">Template!G679</f>
        <v/>
      </c>
      <c r="F679" s="7" t="str">
        <f ca="1">Template!H679</f>
        <v/>
      </c>
      <c r="G679" s="7" t="str">
        <f ca="1">Template!I679</f>
        <v/>
      </c>
      <c r="H679" s="7" t="str">
        <f ca="1">Template!J679</f>
        <v/>
      </c>
      <c r="I679" s="7" t="str">
        <f ca="1">Template!K679</f>
        <v/>
      </c>
      <c r="J679" s="7" t="str">
        <f ca="1">Template!L679</f>
        <v/>
      </c>
      <c r="K679" s="7" t="str">
        <f ca="1">Template!M679</f>
        <v/>
      </c>
      <c r="L679" s="7" t="str">
        <f ca="1">Template!N679</f>
        <v/>
      </c>
      <c r="M679" s="7" t="str">
        <f ca="1">Template!O679</f>
        <v/>
      </c>
      <c r="N679" s="7" t="str">
        <f ca="1">Template!P679</f>
        <v/>
      </c>
      <c r="O679" s="7" t="str">
        <f ca="1">Template!Q679</f>
        <v/>
      </c>
      <c r="P679" s="7" t="str">
        <f ca="1">Template!R679</f>
        <v/>
      </c>
      <c r="Q679" s="7" t="str">
        <f ca="1">Template!S679</f>
        <v/>
      </c>
      <c r="R679" s="7" t="str">
        <f ca="1">Template!T679</f>
        <v/>
      </c>
      <c r="S679" s="7" t="str">
        <f ca="1">Template!U679</f>
        <v/>
      </c>
      <c r="T679" s="7" t="str">
        <f ca="1">Template!V679</f>
        <v/>
      </c>
      <c r="U679" s="7" t="str">
        <f ca="1">Template!W679</f>
        <v/>
      </c>
      <c r="V679" s="7" t="str">
        <f ca="1">Template!X679</f>
        <v/>
      </c>
      <c r="W679" s="7" t="str">
        <f ca="1">Template!Y679</f>
        <v/>
      </c>
      <c r="X679" t="str">
        <f ca="1">Template!AD679</f>
        <v/>
      </c>
      <c r="Y679" s="7" t="str">
        <f>IF(LEN(Template!AF679)=0,"",Template!AF679)</f>
        <v/>
      </c>
      <c r="Z679" s="7" t="str">
        <f>IF(LEN(Template!AG679)=0,"",Template!AG679)</f>
        <v/>
      </c>
      <c r="AA679" s="7" t="str">
        <f>IF(LEN(Template!AH679)=0,"",Template!AH679)</f>
        <v/>
      </c>
      <c r="AB679" s="7" t="str">
        <f>IF(LEN(Template!AI679)=0,"",Template!AI679)</f>
        <v/>
      </c>
      <c r="AC679" s="7" t="str">
        <f>IF(LEN(Template!AJ679)=0,"",Template!AJ679)</f>
        <v/>
      </c>
      <c r="AD679" s="7" t="str">
        <f>IF(LEN(Template!AK679)=0,"",Template!AK679)</f>
        <v/>
      </c>
      <c r="AE679" s="7" t="str">
        <f>IF(LEN(Template!AL679)=0,"",Template!AL679)</f>
        <v/>
      </c>
      <c r="AF679" s="7" t="str">
        <f>IF(LEN(Template!AM679)=0,"",Template!AM679)</f>
        <v/>
      </c>
      <c r="AG679" s="7" t="str">
        <f>IF(LEN(Template!AN679)=0,"",Template!AN679)</f>
        <v/>
      </c>
      <c r="AH679" s="7" t="str">
        <f>IF(LEN(Template!AO679)=0,"",Template!AO679)</f>
        <v/>
      </c>
      <c r="AI679" t="str">
        <f>IF(LEN(Template!AS679)=0,"",Template!AS679)</f>
        <v/>
      </c>
      <c r="AJ679" t="str">
        <f>IF(LEN(Template!AU679)=0,"",Template!AU679)</f>
        <v/>
      </c>
    </row>
    <row r="680" spans="1:36" x14ac:dyDescent="0.35">
      <c r="A680" s="7" t="str">
        <f ca="1">Template!A680</f>
        <v/>
      </c>
      <c r="B680" s="181" t="str">
        <f ca="1">Template!B680</f>
        <v/>
      </c>
      <c r="C680" t="str">
        <f ca="1">Template!C680</f>
        <v/>
      </c>
      <c r="D680" t="str">
        <f ca="1">Template!E680</f>
        <v/>
      </c>
      <c r="E680" s="7" t="str">
        <f ca="1">Template!G680</f>
        <v/>
      </c>
      <c r="F680" s="7" t="str">
        <f ca="1">Template!H680</f>
        <v/>
      </c>
      <c r="G680" s="7" t="str">
        <f ca="1">Template!I680</f>
        <v/>
      </c>
      <c r="H680" s="7" t="str">
        <f ca="1">Template!J680</f>
        <v/>
      </c>
      <c r="I680" s="7" t="str">
        <f ca="1">Template!K680</f>
        <v/>
      </c>
      <c r="J680" s="7" t="str">
        <f ca="1">Template!L680</f>
        <v/>
      </c>
      <c r="K680" s="7" t="str">
        <f ca="1">Template!M680</f>
        <v/>
      </c>
      <c r="L680" s="7" t="str">
        <f ca="1">Template!N680</f>
        <v/>
      </c>
      <c r="M680" s="7" t="str">
        <f ca="1">Template!O680</f>
        <v/>
      </c>
      <c r="N680" s="7" t="str">
        <f ca="1">Template!P680</f>
        <v/>
      </c>
      <c r="O680" s="7" t="str">
        <f ca="1">Template!Q680</f>
        <v/>
      </c>
      <c r="P680" s="7" t="str">
        <f ca="1">Template!R680</f>
        <v/>
      </c>
      <c r="Q680" s="7" t="str">
        <f ca="1">Template!S680</f>
        <v/>
      </c>
      <c r="R680" s="7" t="str">
        <f ca="1">Template!T680</f>
        <v/>
      </c>
      <c r="S680" s="7" t="str">
        <f ca="1">Template!U680</f>
        <v/>
      </c>
      <c r="T680" s="7" t="str">
        <f ca="1">Template!V680</f>
        <v/>
      </c>
      <c r="U680" s="7" t="str">
        <f ca="1">Template!W680</f>
        <v/>
      </c>
      <c r="V680" s="7" t="str">
        <f ca="1">Template!X680</f>
        <v/>
      </c>
      <c r="W680" s="7" t="str">
        <f ca="1">Template!Y680</f>
        <v/>
      </c>
      <c r="X680" t="str">
        <f ca="1">Template!AD680</f>
        <v/>
      </c>
      <c r="Y680" s="7" t="str">
        <f>IF(LEN(Template!AF680)=0,"",Template!AF680)</f>
        <v/>
      </c>
      <c r="Z680" s="7" t="str">
        <f>IF(LEN(Template!AG680)=0,"",Template!AG680)</f>
        <v/>
      </c>
      <c r="AA680" s="7" t="str">
        <f>IF(LEN(Template!AH680)=0,"",Template!AH680)</f>
        <v/>
      </c>
      <c r="AB680" s="7" t="str">
        <f>IF(LEN(Template!AI680)=0,"",Template!AI680)</f>
        <v/>
      </c>
      <c r="AC680" s="7" t="str">
        <f>IF(LEN(Template!AJ680)=0,"",Template!AJ680)</f>
        <v/>
      </c>
      <c r="AD680" s="7" t="str">
        <f>IF(LEN(Template!AK680)=0,"",Template!AK680)</f>
        <v/>
      </c>
      <c r="AE680" s="7" t="str">
        <f>IF(LEN(Template!AL680)=0,"",Template!AL680)</f>
        <v/>
      </c>
      <c r="AF680" s="7" t="str">
        <f>IF(LEN(Template!AM680)=0,"",Template!AM680)</f>
        <v/>
      </c>
      <c r="AG680" s="7" t="str">
        <f>IF(LEN(Template!AN680)=0,"",Template!AN680)</f>
        <v/>
      </c>
      <c r="AH680" s="7" t="str">
        <f>IF(LEN(Template!AO680)=0,"",Template!AO680)</f>
        <v/>
      </c>
      <c r="AI680" t="str">
        <f>IF(LEN(Template!AS680)=0,"",Template!AS680)</f>
        <v/>
      </c>
      <c r="AJ680" t="str">
        <f>IF(LEN(Template!AU680)=0,"",Template!AU680)</f>
        <v/>
      </c>
    </row>
    <row r="681" spans="1:36" x14ac:dyDescent="0.35">
      <c r="A681" s="7" t="str">
        <f ca="1">Template!A681</f>
        <v/>
      </c>
      <c r="B681" s="181" t="str">
        <f ca="1">Template!B681</f>
        <v/>
      </c>
      <c r="C681" t="str">
        <f ca="1">Template!C681</f>
        <v/>
      </c>
      <c r="D681" t="str">
        <f ca="1">Template!E681</f>
        <v/>
      </c>
      <c r="E681" s="7" t="str">
        <f ca="1">Template!G681</f>
        <v/>
      </c>
      <c r="F681" s="7" t="str">
        <f ca="1">Template!H681</f>
        <v/>
      </c>
      <c r="G681" s="7" t="str">
        <f ca="1">Template!I681</f>
        <v/>
      </c>
      <c r="H681" s="7" t="str">
        <f ca="1">Template!J681</f>
        <v/>
      </c>
      <c r="I681" s="7" t="str">
        <f ca="1">Template!K681</f>
        <v/>
      </c>
      <c r="J681" s="7" t="str">
        <f ca="1">Template!L681</f>
        <v/>
      </c>
      <c r="K681" s="7" t="str">
        <f ca="1">Template!M681</f>
        <v/>
      </c>
      <c r="L681" s="7" t="str">
        <f ca="1">Template!N681</f>
        <v/>
      </c>
      <c r="M681" s="7" t="str">
        <f ca="1">Template!O681</f>
        <v/>
      </c>
      <c r="N681" s="7" t="str">
        <f ca="1">Template!P681</f>
        <v/>
      </c>
      <c r="O681" s="7" t="str">
        <f ca="1">Template!Q681</f>
        <v/>
      </c>
      <c r="P681" s="7" t="str">
        <f ca="1">Template!R681</f>
        <v/>
      </c>
      <c r="Q681" s="7" t="str">
        <f ca="1">Template!S681</f>
        <v/>
      </c>
      <c r="R681" s="7" t="str">
        <f ca="1">Template!T681</f>
        <v/>
      </c>
      <c r="S681" s="7" t="str">
        <f ca="1">Template!U681</f>
        <v/>
      </c>
      <c r="T681" s="7" t="str">
        <f ca="1">Template!V681</f>
        <v/>
      </c>
      <c r="U681" s="7" t="str">
        <f ca="1">Template!W681</f>
        <v/>
      </c>
      <c r="V681" s="7" t="str">
        <f ca="1">Template!X681</f>
        <v/>
      </c>
      <c r="W681" s="7" t="str">
        <f ca="1">Template!Y681</f>
        <v/>
      </c>
      <c r="X681" t="str">
        <f ca="1">Template!AD681</f>
        <v/>
      </c>
      <c r="Y681" s="7" t="str">
        <f>IF(LEN(Template!AF681)=0,"",Template!AF681)</f>
        <v/>
      </c>
      <c r="Z681" s="7" t="str">
        <f>IF(LEN(Template!AG681)=0,"",Template!AG681)</f>
        <v/>
      </c>
      <c r="AA681" s="7" t="str">
        <f>IF(LEN(Template!AH681)=0,"",Template!AH681)</f>
        <v/>
      </c>
      <c r="AB681" s="7" t="str">
        <f>IF(LEN(Template!AI681)=0,"",Template!AI681)</f>
        <v/>
      </c>
      <c r="AC681" s="7" t="str">
        <f>IF(LEN(Template!AJ681)=0,"",Template!AJ681)</f>
        <v/>
      </c>
      <c r="AD681" s="7" t="str">
        <f>IF(LEN(Template!AK681)=0,"",Template!AK681)</f>
        <v/>
      </c>
      <c r="AE681" s="7" t="str">
        <f>IF(LEN(Template!AL681)=0,"",Template!AL681)</f>
        <v/>
      </c>
      <c r="AF681" s="7" t="str">
        <f>IF(LEN(Template!AM681)=0,"",Template!AM681)</f>
        <v/>
      </c>
      <c r="AG681" s="7" t="str">
        <f>IF(LEN(Template!AN681)=0,"",Template!AN681)</f>
        <v/>
      </c>
      <c r="AH681" s="7" t="str">
        <f>IF(LEN(Template!AO681)=0,"",Template!AO681)</f>
        <v/>
      </c>
      <c r="AI681" t="str">
        <f>IF(LEN(Template!AS681)=0,"",Template!AS681)</f>
        <v/>
      </c>
      <c r="AJ681" t="str">
        <f>IF(LEN(Template!AU681)=0,"",Template!AU681)</f>
        <v/>
      </c>
    </row>
    <row r="682" spans="1:36" x14ac:dyDescent="0.35">
      <c r="A682" s="7" t="str">
        <f ca="1">Template!A682</f>
        <v/>
      </c>
      <c r="B682" s="181" t="str">
        <f ca="1">Template!B682</f>
        <v/>
      </c>
      <c r="C682" t="str">
        <f ca="1">Template!C682</f>
        <v/>
      </c>
      <c r="D682" t="str">
        <f ca="1">Template!E682</f>
        <v/>
      </c>
      <c r="E682" s="7" t="str">
        <f ca="1">Template!G682</f>
        <v/>
      </c>
      <c r="F682" s="7" t="str">
        <f ca="1">Template!H682</f>
        <v/>
      </c>
      <c r="G682" s="7" t="str">
        <f ca="1">Template!I682</f>
        <v/>
      </c>
      <c r="H682" s="7" t="str">
        <f ca="1">Template!J682</f>
        <v/>
      </c>
      <c r="I682" s="7" t="str">
        <f ca="1">Template!K682</f>
        <v/>
      </c>
      <c r="J682" s="7" t="str">
        <f ca="1">Template!L682</f>
        <v/>
      </c>
      <c r="K682" s="7" t="str">
        <f ca="1">Template!M682</f>
        <v/>
      </c>
      <c r="L682" s="7" t="str">
        <f ca="1">Template!N682</f>
        <v/>
      </c>
      <c r="M682" s="7" t="str">
        <f ca="1">Template!O682</f>
        <v/>
      </c>
      <c r="N682" s="7" t="str">
        <f ca="1">Template!P682</f>
        <v/>
      </c>
      <c r="O682" s="7" t="str">
        <f ca="1">Template!Q682</f>
        <v/>
      </c>
      <c r="P682" s="7" t="str">
        <f ca="1">Template!R682</f>
        <v/>
      </c>
      <c r="Q682" s="7" t="str">
        <f ca="1">Template!S682</f>
        <v/>
      </c>
      <c r="R682" s="7" t="str">
        <f ca="1">Template!T682</f>
        <v/>
      </c>
      <c r="S682" s="7" t="str">
        <f ca="1">Template!U682</f>
        <v/>
      </c>
      <c r="T682" s="7" t="str">
        <f ca="1">Template!V682</f>
        <v/>
      </c>
      <c r="U682" s="7" t="str">
        <f ca="1">Template!W682</f>
        <v/>
      </c>
      <c r="V682" s="7" t="str">
        <f ca="1">Template!X682</f>
        <v/>
      </c>
      <c r="W682" s="7" t="str">
        <f ca="1">Template!Y682</f>
        <v/>
      </c>
      <c r="X682" t="str">
        <f ca="1">Template!AD682</f>
        <v/>
      </c>
      <c r="Y682" s="7" t="str">
        <f>IF(LEN(Template!AF682)=0,"",Template!AF682)</f>
        <v/>
      </c>
      <c r="Z682" s="7" t="str">
        <f>IF(LEN(Template!AG682)=0,"",Template!AG682)</f>
        <v/>
      </c>
      <c r="AA682" s="7" t="str">
        <f>IF(LEN(Template!AH682)=0,"",Template!AH682)</f>
        <v/>
      </c>
      <c r="AB682" s="7" t="str">
        <f>IF(LEN(Template!AI682)=0,"",Template!AI682)</f>
        <v/>
      </c>
      <c r="AC682" s="7" t="str">
        <f>IF(LEN(Template!AJ682)=0,"",Template!AJ682)</f>
        <v/>
      </c>
      <c r="AD682" s="7" t="str">
        <f>IF(LEN(Template!AK682)=0,"",Template!AK682)</f>
        <v/>
      </c>
      <c r="AE682" s="7" t="str">
        <f>IF(LEN(Template!AL682)=0,"",Template!AL682)</f>
        <v/>
      </c>
      <c r="AF682" s="7" t="str">
        <f>IF(LEN(Template!AM682)=0,"",Template!AM682)</f>
        <v/>
      </c>
      <c r="AG682" s="7" t="str">
        <f>IF(LEN(Template!AN682)=0,"",Template!AN682)</f>
        <v/>
      </c>
      <c r="AH682" s="7" t="str">
        <f>IF(LEN(Template!AO682)=0,"",Template!AO682)</f>
        <v/>
      </c>
      <c r="AI682" t="str">
        <f>IF(LEN(Template!AS682)=0,"",Template!AS682)</f>
        <v/>
      </c>
      <c r="AJ682" t="str">
        <f>IF(LEN(Template!AU682)=0,"",Template!AU682)</f>
        <v/>
      </c>
    </row>
    <row r="683" spans="1:36" x14ac:dyDescent="0.35">
      <c r="A683" s="7" t="str">
        <f ca="1">Template!A683</f>
        <v/>
      </c>
      <c r="B683" s="181" t="str">
        <f ca="1">Template!B683</f>
        <v/>
      </c>
      <c r="C683" t="str">
        <f ca="1">Template!C683</f>
        <v/>
      </c>
      <c r="D683" t="str">
        <f ca="1">Template!E683</f>
        <v/>
      </c>
      <c r="E683" s="7" t="str">
        <f ca="1">Template!G683</f>
        <v/>
      </c>
      <c r="F683" s="7" t="str">
        <f ca="1">Template!H683</f>
        <v/>
      </c>
      <c r="G683" s="7" t="str">
        <f ca="1">Template!I683</f>
        <v/>
      </c>
      <c r="H683" s="7" t="str">
        <f ca="1">Template!J683</f>
        <v/>
      </c>
      <c r="I683" s="7" t="str">
        <f ca="1">Template!K683</f>
        <v/>
      </c>
      <c r="J683" s="7" t="str">
        <f ca="1">Template!L683</f>
        <v/>
      </c>
      <c r="K683" s="7" t="str">
        <f ca="1">Template!M683</f>
        <v/>
      </c>
      <c r="L683" s="7" t="str">
        <f ca="1">Template!N683</f>
        <v/>
      </c>
      <c r="M683" s="7" t="str">
        <f ca="1">Template!O683</f>
        <v/>
      </c>
      <c r="N683" s="7" t="str">
        <f ca="1">Template!P683</f>
        <v/>
      </c>
      <c r="O683" s="7" t="str">
        <f ca="1">Template!Q683</f>
        <v/>
      </c>
      <c r="P683" s="7" t="str">
        <f ca="1">Template!R683</f>
        <v/>
      </c>
      <c r="Q683" s="7" t="str">
        <f ca="1">Template!S683</f>
        <v/>
      </c>
      <c r="R683" s="7" t="str">
        <f ca="1">Template!T683</f>
        <v/>
      </c>
      <c r="S683" s="7" t="str">
        <f ca="1">Template!U683</f>
        <v/>
      </c>
      <c r="T683" s="7" t="str">
        <f ca="1">Template!V683</f>
        <v/>
      </c>
      <c r="U683" s="7" t="str">
        <f ca="1">Template!W683</f>
        <v/>
      </c>
      <c r="V683" s="7" t="str">
        <f ca="1">Template!X683</f>
        <v/>
      </c>
      <c r="W683" s="7" t="str">
        <f ca="1">Template!Y683</f>
        <v/>
      </c>
      <c r="X683" t="str">
        <f ca="1">Template!AD683</f>
        <v/>
      </c>
      <c r="Y683" s="7" t="str">
        <f>IF(LEN(Template!AF683)=0,"",Template!AF683)</f>
        <v/>
      </c>
      <c r="Z683" s="7" t="str">
        <f>IF(LEN(Template!AG683)=0,"",Template!AG683)</f>
        <v/>
      </c>
      <c r="AA683" s="7" t="str">
        <f>IF(LEN(Template!AH683)=0,"",Template!AH683)</f>
        <v/>
      </c>
      <c r="AB683" s="7" t="str">
        <f>IF(LEN(Template!AI683)=0,"",Template!AI683)</f>
        <v/>
      </c>
      <c r="AC683" s="7" t="str">
        <f>IF(LEN(Template!AJ683)=0,"",Template!AJ683)</f>
        <v/>
      </c>
      <c r="AD683" s="7" t="str">
        <f>IF(LEN(Template!AK683)=0,"",Template!AK683)</f>
        <v/>
      </c>
      <c r="AE683" s="7" t="str">
        <f>IF(LEN(Template!AL683)=0,"",Template!AL683)</f>
        <v/>
      </c>
      <c r="AF683" s="7" t="str">
        <f>IF(LEN(Template!AM683)=0,"",Template!AM683)</f>
        <v/>
      </c>
      <c r="AG683" s="7" t="str">
        <f>IF(LEN(Template!AN683)=0,"",Template!AN683)</f>
        <v/>
      </c>
      <c r="AH683" s="7" t="str">
        <f>IF(LEN(Template!AO683)=0,"",Template!AO683)</f>
        <v/>
      </c>
      <c r="AI683" t="str">
        <f>IF(LEN(Template!AS683)=0,"",Template!AS683)</f>
        <v/>
      </c>
      <c r="AJ683" t="str">
        <f>IF(LEN(Template!AU683)=0,"",Template!AU683)</f>
        <v/>
      </c>
    </row>
    <row r="684" spans="1:36" x14ac:dyDescent="0.35">
      <c r="A684" s="7" t="str">
        <f ca="1">Template!A684</f>
        <v/>
      </c>
      <c r="B684" s="181" t="str">
        <f ca="1">Template!B684</f>
        <v/>
      </c>
      <c r="C684" t="str">
        <f ca="1">Template!C684</f>
        <v/>
      </c>
      <c r="D684" t="str">
        <f ca="1">Template!E684</f>
        <v/>
      </c>
      <c r="E684" s="7" t="str">
        <f ca="1">Template!G684</f>
        <v/>
      </c>
      <c r="F684" s="7" t="str">
        <f ca="1">Template!H684</f>
        <v/>
      </c>
      <c r="G684" s="7" t="str">
        <f ca="1">Template!I684</f>
        <v/>
      </c>
      <c r="H684" s="7" t="str">
        <f ca="1">Template!J684</f>
        <v/>
      </c>
      <c r="I684" s="7" t="str">
        <f ca="1">Template!K684</f>
        <v/>
      </c>
      <c r="J684" s="7" t="str">
        <f ca="1">Template!L684</f>
        <v/>
      </c>
      <c r="K684" s="7" t="str">
        <f ca="1">Template!M684</f>
        <v/>
      </c>
      <c r="L684" s="7" t="str">
        <f ca="1">Template!N684</f>
        <v/>
      </c>
      <c r="M684" s="7" t="str">
        <f ca="1">Template!O684</f>
        <v/>
      </c>
      <c r="N684" s="7" t="str">
        <f ca="1">Template!P684</f>
        <v/>
      </c>
      <c r="O684" s="7" t="str">
        <f ca="1">Template!Q684</f>
        <v/>
      </c>
      <c r="P684" s="7" t="str">
        <f ca="1">Template!R684</f>
        <v/>
      </c>
      <c r="Q684" s="7" t="str">
        <f ca="1">Template!S684</f>
        <v/>
      </c>
      <c r="R684" s="7" t="str">
        <f ca="1">Template!T684</f>
        <v/>
      </c>
      <c r="S684" s="7" t="str">
        <f ca="1">Template!U684</f>
        <v/>
      </c>
      <c r="T684" s="7" t="str">
        <f ca="1">Template!V684</f>
        <v/>
      </c>
      <c r="U684" s="7" t="str">
        <f ca="1">Template!W684</f>
        <v/>
      </c>
      <c r="V684" s="7" t="str">
        <f ca="1">Template!X684</f>
        <v/>
      </c>
      <c r="W684" s="7" t="str">
        <f ca="1">Template!Y684</f>
        <v/>
      </c>
      <c r="X684" t="str">
        <f ca="1">Template!AD684</f>
        <v/>
      </c>
      <c r="Y684" s="7" t="str">
        <f>IF(LEN(Template!AF684)=0,"",Template!AF684)</f>
        <v/>
      </c>
      <c r="Z684" s="7" t="str">
        <f>IF(LEN(Template!AG684)=0,"",Template!AG684)</f>
        <v/>
      </c>
      <c r="AA684" s="7" t="str">
        <f>IF(LEN(Template!AH684)=0,"",Template!AH684)</f>
        <v/>
      </c>
      <c r="AB684" s="7" t="str">
        <f>IF(LEN(Template!AI684)=0,"",Template!AI684)</f>
        <v/>
      </c>
      <c r="AC684" s="7" t="str">
        <f>IF(LEN(Template!AJ684)=0,"",Template!AJ684)</f>
        <v/>
      </c>
      <c r="AD684" s="7" t="str">
        <f>IF(LEN(Template!AK684)=0,"",Template!AK684)</f>
        <v/>
      </c>
      <c r="AE684" s="7" t="str">
        <f>IF(LEN(Template!AL684)=0,"",Template!AL684)</f>
        <v/>
      </c>
      <c r="AF684" s="7" t="str">
        <f>IF(LEN(Template!AM684)=0,"",Template!AM684)</f>
        <v/>
      </c>
      <c r="AG684" s="7" t="str">
        <f>IF(LEN(Template!AN684)=0,"",Template!AN684)</f>
        <v/>
      </c>
      <c r="AH684" s="7" t="str">
        <f>IF(LEN(Template!AO684)=0,"",Template!AO684)</f>
        <v/>
      </c>
      <c r="AI684" t="str">
        <f>IF(LEN(Template!AS684)=0,"",Template!AS684)</f>
        <v/>
      </c>
      <c r="AJ684" t="str">
        <f>IF(LEN(Template!AU684)=0,"",Template!AU684)</f>
        <v/>
      </c>
    </row>
    <row r="685" spans="1:36" x14ac:dyDescent="0.35">
      <c r="A685" s="7" t="str">
        <f ca="1">Template!A685</f>
        <v/>
      </c>
      <c r="B685" s="181" t="str">
        <f ca="1">Template!B685</f>
        <v/>
      </c>
      <c r="C685" t="str">
        <f ca="1">Template!C685</f>
        <v/>
      </c>
      <c r="D685" t="str">
        <f ca="1">Template!E685</f>
        <v/>
      </c>
      <c r="E685" s="7" t="str">
        <f ca="1">Template!G685</f>
        <v/>
      </c>
      <c r="F685" s="7" t="str">
        <f ca="1">Template!H685</f>
        <v/>
      </c>
      <c r="G685" s="7" t="str">
        <f ca="1">Template!I685</f>
        <v/>
      </c>
      <c r="H685" s="7" t="str">
        <f ca="1">Template!J685</f>
        <v/>
      </c>
      <c r="I685" s="7" t="str">
        <f ca="1">Template!K685</f>
        <v/>
      </c>
      <c r="J685" s="7" t="str">
        <f ca="1">Template!L685</f>
        <v/>
      </c>
      <c r="K685" s="7" t="str">
        <f ca="1">Template!M685</f>
        <v/>
      </c>
      <c r="L685" s="7" t="str">
        <f ca="1">Template!N685</f>
        <v/>
      </c>
      <c r="M685" s="7" t="str">
        <f ca="1">Template!O685</f>
        <v/>
      </c>
      <c r="N685" s="7" t="str">
        <f ca="1">Template!P685</f>
        <v/>
      </c>
      <c r="O685" s="7" t="str">
        <f ca="1">Template!Q685</f>
        <v/>
      </c>
      <c r="P685" s="7" t="str">
        <f ca="1">Template!R685</f>
        <v/>
      </c>
      <c r="Q685" s="7" t="str">
        <f ca="1">Template!S685</f>
        <v/>
      </c>
      <c r="R685" s="7" t="str">
        <f ca="1">Template!T685</f>
        <v/>
      </c>
      <c r="S685" s="7" t="str">
        <f ca="1">Template!U685</f>
        <v/>
      </c>
      <c r="T685" s="7" t="str">
        <f ca="1">Template!V685</f>
        <v/>
      </c>
      <c r="U685" s="7" t="str">
        <f ca="1">Template!W685</f>
        <v/>
      </c>
      <c r="V685" s="7" t="str">
        <f ca="1">Template!X685</f>
        <v/>
      </c>
      <c r="W685" s="7" t="str">
        <f ca="1">Template!Y685</f>
        <v/>
      </c>
      <c r="X685" t="str">
        <f ca="1">Template!AD685</f>
        <v/>
      </c>
      <c r="Y685" s="7" t="str">
        <f>IF(LEN(Template!AF685)=0,"",Template!AF685)</f>
        <v/>
      </c>
      <c r="Z685" s="7" t="str">
        <f>IF(LEN(Template!AG685)=0,"",Template!AG685)</f>
        <v/>
      </c>
      <c r="AA685" s="7" t="str">
        <f>IF(LEN(Template!AH685)=0,"",Template!AH685)</f>
        <v/>
      </c>
      <c r="AB685" s="7" t="str">
        <f>IF(LEN(Template!AI685)=0,"",Template!AI685)</f>
        <v/>
      </c>
      <c r="AC685" s="7" t="str">
        <f>IF(LEN(Template!AJ685)=0,"",Template!AJ685)</f>
        <v/>
      </c>
      <c r="AD685" s="7" t="str">
        <f>IF(LEN(Template!AK685)=0,"",Template!AK685)</f>
        <v/>
      </c>
      <c r="AE685" s="7" t="str">
        <f>IF(LEN(Template!AL685)=0,"",Template!AL685)</f>
        <v/>
      </c>
      <c r="AF685" s="7" t="str">
        <f>IF(LEN(Template!AM685)=0,"",Template!AM685)</f>
        <v/>
      </c>
      <c r="AG685" s="7" t="str">
        <f>IF(LEN(Template!AN685)=0,"",Template!AN685)</f>
        <v/>
      </c>
      <c r="AH685" s="7" t="str">
        <f>IF(LEN(Template!AO685)=0,"",Template!AO685)</f>
        <v/>
      </c>
      <c r="AI685" t="str">
        <f>IF(LEN(Template!AS685)=0,"",Template!AS685)</f>
        <v/>
      </c>
      <c r="AJ685" t="str">
        <f>IF(LEN(Template!AU685)=0,"",Template!AU685)</f>
        <v/>
      </c>
    </row>
    <row r="686" spans="1:36" x14ac:dyDescent="0.35">
      <c r="A686" s="7" t="str">
        <f ca="1">Template!A686</f>
        <v/>
      </c>
      <c r="B686" s="181" t="str">
        <f ca="1">Template!B686</f>
        <v/>
      </c>
      <c r="C686" t="str">
        <f ca="1">Template!C686</f>
        <v/>
      </c>
      <c r="D686" t="str">
        <f ca="1">Template!E686</f>
        <v/>
      </c>
      <c r="E686" s="7" t="str">
        <f ca="1">Template!G686</f>
        <v/>
      </c>
      <c r="F686" s="7" t="str">
        <f ca="1">Template!H686</f>
        <v/>
      </c>
      <c r="G686" s="7" t="str">
        <f ca="1">Template!I686</f>
        <v/>
      </c>
      <c r="H686" s="7" t="str">
        <f ca="1">Template!J686</f>
        <v/>
      </c>
      <c r="I686" s="7" t="str">
        <f ca="1">Template!K686</f>
        <v/>
      </c>
      <c r="J686" s="7" t="str">
        <f ca="1">Template!L686</f>
        <v/>
      </c>
      <c r="K686" s="7" t="str">
        <f ca="1">Template!M686</f>
        <v/>
      </c>
      <c r="L686" s="7" t="str">
        <f ca="1">Template!N686</f>
        <v/>
      </c>
      <c r="M686" s="7" t="str">
        <f ca="1">Template!O686</f>
        <v/>
      </c>
      <c r="N686" s="7" t="str">
        <f ca="1">Template!P686</f>
        <v/>
      </c>
      <c r="O686" s="7" t="str">
        <f ca="1">Template!Q686</f>
        <v/>
      </c>
      <c r="P686" s="7" t="str">
        <f ca="1">Template!R686</f>
        <v/>
      </c>
      <c r="Q686" s="7" t="str">
        <f ca="1">Template!S686</f>
        <v/>
      </c>
      <c r="R686" s="7" t="str">
        <f ca="1">Template!T686</f>
        <v/>
      </c>
      <c r="S686" s="7" t="str">
        <f ca="1">Template!U686</f>
        <v/>
      </c>
      <c r="T686" s="7" t="str">
        <f ca="1">Template!V686</f>
        <v/>
      </c>
      <c r="U686" s="7" t="str">
        <f ca="1">Template!W686</f>
        <v/>
      </c>
      <c r="V686" s="7" t="str">
        <f ca="1">Template!X686</f>
        <v/>
      </c>
      <c r="W686" s="7" t="str">
        <f ca="1">Template!Y686</f>
        <v/>
      </c>
      <c r="X686" t="str">
        <f ca="1">Template!AD686</f>
        <v/>
      </c>
      <c r="Y686" s="7" t="str">
        <f>IF(LEN(Template!AF686)=0,"",Template!AF686)</f>
        <v/>
      </c>
      <c r="Z686" s="7" t="str">
        <f>IF(LEN(Template!AG686)=0,"",Template!AG686)</f>
        <v/>
      </c>
      <c r="AA686" s="7" t="str">
        <f>IF(LEN(Template!AH686)=0,"",Template!AH686)</f>
        <v/>
      </c>
      <c r="AB686" s="7" t="str">
        <f>IF(LEN(Template!AI686)=0,"",Template!AI686)</f>
        <v/>
      </c>
      <c r="AC686" s="7" t="str">
        <f>IF(LEN(Template!AJ686)=0,"",Template!AJ686)</f>
        <v/>
      </c>
      <c r="AD686" s="7" t="str">
        <f>IF(LEN(Template!AK686)=0,"",Template!AK686)</f>
        <v/>
      </c>
      <c r="AE686" s="7" t="str">
        <f>IF(LEN(Template!AL686)=0,"",Template!AL686)</f>
        <v/>
      </c>
      <c r="AF686" s="7" t="str">
        <f>IF(LEN(Template!AM686)=0,"",Template!AM686)</f>
        <v/>
      </c>
      <c r="AG686" s="7" t="str">
        <f>IF(LEN(Template!AN686)=0,"",Template!AN686)</f>
        <v/>
      </c>
      <c r="AH686" s="7" t="str">
        <f>IF(LEN(Template!AO686)=0,"",Template!AO686)</f>
        <v/>
      </c>
      <c r="AI686" t="str">
        <f>IF(LEN(Template!AS686)=0,"",Template!AS686)</f>
        <v/>
      </c>
      <c r="AJ686" t="str">
        <f>IF(LEN(Template!AU686)=0,"",Template!AU686)</f>
        <v/>
      </c>
    </row>
    <row r="687" spans="1:36" x14ac:dyDescent="0.35">
      <c r="A687" s="7" t="str">
        <f ca="1">Template!A687</f>
        <v/>
      </c>
      <c r="B687" s="181" t="str">
        <f ca="1">Template!B687</f>
        <v/>
      </c>
      <c r="C687" t="str">
        <f ca="1">Template!C687</f>
        <v/>
      </c>
      <c r="D687" t="str">
        <f ca="1">Template!E687</f>
        <v/>
      </c>
      <c r="E687" s="7" t="str">
        <f ca="1">Template!G687</f>
        <v/>
      </c>
      <c r="F687" s="7" t="str">
        <f ca="1">Template!H687</f>
        <v/>
      </c>
      <c r="G687" s="7" t="str">
        <f ca="1">Template!I687</f>
        <v/>
      </c>
      <c r="H687" s="7" t="str">
        <f ca="1">Template!J687</f>
        <v/>
      </c>
      <c r="I687" s="7" t="str">
        <f ca="1">Template!K687</f>
        <v/>
      </c>
      <c r="J687" s="7" t="str">
        <f ca="1">Template!L687</f>
        <v/>
      </c>
      <c r="K687" s="7" t="str">
        <f ca="1">Template!M687</f>
        <v/>
      </c>
      <c r="L687" s="7" t="str">
        <f ca="1">Template!N687</f>
        <v/>
      </c>
      <c r="M687" s="7" t="str">
        <f ca="1">Template!O687</f>
        <v/>
      </c>
      <c r="N687" s="7" t="str">
        <f ca="1">Template!P687</f>
        <v/>
      </c>
      <c r="O687" s="7" t="str">
        <f ca="1">Template!Q687</f>
        <v/>
      </c>
      <c r="P687" s="7" t="str">
        <f ca="1">Template!R687</f>
        <v/>
      </c>
      <c r="Q687" s="7" t="str">
        <f ca="1">Template!S687</f>
        <v/>
      </c>
      <c r="R687" s="7" t="str">
        <f ca="1">Template!T687</f>
        <v/>
      </c>
      <c r="S687" s="7" t="str">
        <f ca="1">Template!U687</f>
        <v/>
      </c>
      <c r="T687" s="7" t="str">
        <f ca="1">Template!V687</f>
        <v/>
      </c>
      <c r="U687" s="7" t="str">
        <f ca="1">Template!W687</f>
        <v/>
      </c>
      <c r="V687" s="7" t="str">
        <f ca="1">Template!X687</f>
        <v/>
      </c>
      <c r="W687" s="7" t="str">
        <f ca="1">Template!Y687</f>
        <v/>
      </c>
      <c r="X687" t="str">
        <f ca="1">Template!AD687</f>
        <v/>
      </c>
      <c r="Y687" s="7" t="str">
        <f>IF(LEN(Template!AF687)=0,"",Template!AF687)</f>
        <v/>
      </c>
      <c r="Z687" s="7" t="str">
        <f>IF(LEN(Template!AG687)=0,"",Template!AG687)</f>
        <v/>
      </c>
      <c r="AA687" s="7" t="str">
        <f>IF(LEN(Template!AH687)=0,"",Template!AH687)</f>
        <v/>
      </c>
      <c r="AB687" s="7" t="str">
        <f>IF(LEN(Template!AI687)=0,"",Template!AI687)</f>
        <v/>
      </c>
      <c r="AC687" s="7" t="str">
        <f>IF(LEN(Template!AJ687)=0,"",Template!AJ687)</f>
        <v/>
      </c>
      <c r="AD687" s="7" t="str">
        <f>IF(LEN(Template!AK687)=0,"",Template!AK687)</f>
        <v/>
      </c>
      <c r="AE687" s="7" t="str">
        <f>IF(LEN(Template!AL687)=0,"",Template!AL687)</f>
        <v/>
      </c>
      <c r="AF687" s="7" t="str">
        <f>IF(LEN(Template!AM687)=0,"",Template!AM687)</f>
        <v/>
      </c>
      <c r="AG687" s="7" t="str">
        <f>IF(LEN(Template!AN687)=0,"",Template!AN687)</f>
        <v/>
      </c>
      <c r="AH687" s="7" t="str">
        <f>IF(LEN(Template!AO687)=0,"",Template!AO687)</f>
        <v/>
      </c>
      <c r="AI687" t="str">
        <f>IF(LEN(Template!AS687)=0,"",Template!AS687)</f>
        <v/>
      </c>
      <c r="AJ687" t="str">
        <f>IF(LEN(Template!AU687)=0,"",Template!AU687)</f>
        <v/>
      </c>
    </row>
    <row r="688" spans="1:36" x14ac:dyDescent="0.35">
      <c r="A688" s="7" t="str">
        <f ca="1">Template!A688</f>
        <v/>
      </c>
      <c r="B688" s="181" t="str">
        <f ca="1">Template!B688</f>
        <v/>
      </c>
      <c r="C688" t="str">
        <f ca="1">Template!C688</f>
        <v/>
      </c>
      <c r="D688" t="str">
        <f ca="1">Template!E688</f>
        <v/>
      </c>
      <c r="E688" s="7" t="str">
        <f ca="1">Template!G688</f>
        <v/>
      </c>
      <c r="F688" s="7" t="str">
        <f ca="1">Template!H688</f>
        <v/>
      </c>
      <c r="G688" s="7" t="str">
        <f ca="1">Template!I688</f>
        <v/>
      </c>
      <c r="H688" s="7" t="str">
        <f ca="1">Template!J688</f>
        <v/>
      </c>
      <c r="I688" s="7" t="str">
        <f ca="1">Template!K688</f>
        <v/>
      </c>
      <c r="J688" s="7" t="str">
        <f ca="1">Template!L688</f>
        <v/>
      </c>
      <c r="K688" s="7" t="str">
        <f ca="1">Template!M688</f>
        <v/>
      </c>
      <c r="L688" s="7" t="str">
        <f ca="1">Template!N688</f>
        <v/>
      </c>
      <c r="M688" s="7" t="str">
        <f ca="1">Template!O688</f>
        <v/>
      </c>
      <c r="N688" s="7" t="str">
        <f ca="1">Template!P688</f>
        <v/>
      </c>
      <c r="O688" s="7" t="str">
        <f ca="1">Template!Q688</f>
        <v/>
      </c>
      <c r="P688" s="7" t="str">
        <f ca="1">Template!R688</f>
        <v/>
      </c>
      <c r="Q688" s="7" t="str">
        <f ca="1">Template!S688</f>
        <v/>
      </c>
      <c r="R688" s="7" t="str">
        <f ca="1">Template!T688</f>
        <v/>
      </c>
      <c r="S688" s="7" t="str">
        <f ca="1">Template!U688</f>
        <v/>
      </c>
      <c r="T688" s="7" t="str">
        <f ca="1">Template!V688</f>
        <v/>
      </c>
      <c r="U688" s="7" t="str">
        <f ca="1">Template!W688</f>
        <v/>
      </c>
      <c r="V688" s="7" t="str">
        <f ca="1">Template!X688</f>
        <v/>
      </c>
      <c r="W688" s="7" t="str">
        <f ca="1">Template!Y688</f>
        <v/>
      </c>
      <c r="X688" t="str">
        <f ca="1">Template!AD688</f>
        <v/>
      </c>
      <c r="Y688" s="7" t="str">
        <f>IF(LEN(Template!AF688)=0,"",Template!AF688)</f>
        <v/>
      </c>
      <c r="Z688" s="7" t="str">
        <f>IF(LEN(Template!AG688)=0,"",Template!AG688)</f>
        <v/>
      </c>
      <c r="AA688" s="7" t="str">
        <f>IF(LEN(Template!AH688)=0,"",Template!AH688)</f>
        <v/>
      </c>
      <c r="AB688" s="7" t="str">
        <f>IF(LEN(Template!AI688)=0,"",Template!AI688)</f>
        <v/>
      </c>
      <c r="AC688" s="7" t="str">
        <f>IF(LEN(Template!AJ688)=0,"",Template!AJ688)</f>
        <v/>
      </c>
      <c r="AD688" s="7" t="str">
        <f>IF(LEN(Template!AK688)=0,"",Template!AK688)</f>
        <v/>
      </c>
      <c r="AE688" s="7" t="str">
        <f>IF(LEN(Template!AL688)=0,"",Template!AL688)</f>
        <v/>
      </c>
      <c r="AF688" s="7" t="str">
        <f>IF(LEN(Template!AM688)=0,"",Template!AM688)</f>
        <v/>
      </c>
      <c r="AG688" s="7" t="str">
        <f>IF(LEN(Template!AN688)=0,"",Template!AN688)</f>
        <v/>
      </c>
      <c r="AH688" s="7" t="str">
        <f>IF(LEN(Template!AO688)=0,"",Template!AO688)</f>
        <v/>
      </c>
      <c r="AI688" t="str">
        <f>IF(LEN(Template!AS688)=0,"",Template!AS688)</f>
        <v/>
      </c>
      <c r="AJ688" t="str">
        <f>IF(LEN(Template!AU688)=0,"",Template!AU688)</f>
        <v/>
      </c>
    </row>
    <row r="689" spans="1:36" x14ac:dyDescent="0.35">
      <c r="A689" s="7" t="str">
        <f ca="1">Template!A689</f>
        <v/>
      </c>
      <c r="B689" s="181" t="str">
        <f ca="1">Template!B689</f>
        <v/>
      </c>
      <c r="C689" t="str">
        <f ca="1">Template!C689</f>
        <v/>
      </c>
      <c r="D689" t="str">
        <f ca="1">Template!E689</f>
        <v/>
      </c>
      <c r="E689" s="7" t="str">
        <f ca="1">Template!G689</f>
        <v/>
      </c>
      <c r="F689" s="7" t="str">
        <f ca="1">Template!H689</f>
        <v/>
      </c>
      <c r="G689" s="7" t="str">
        <f ca="1">Template!I689</f>
        <v/>
      </c>
      <c r="H689" s="7" t="str">
        <f ca="1">Template!J689</f>
        <v/>
      </c>
      <c r="I689" s="7" t="str">
        <f ca="1">Template!K689</f>
        <v/>
      </c>
      <c r="J689" s="7" t="str">
        <f ca="1">Template!L689</f>
        <v/>
      </c>
      <c r="K689" s="7" t="str">
        <f ca="1">Template!M689</f>
        <v/>
      </c>
      <c r="L689" s="7" t="str">
        <f ca="1">Template!N689</f>
        <v/>
      </c>
      <c r="M689" s="7" t="str">
        <f ca="1">Template!O689</f>
        <v/>
      </c>
      <c r="N689" s="7" t="str">
        <f ca="1">Template!P689</f>
        <v/>
      </c>
      <c r="O689" s="7" t="str">
        <f ca="1">Template!Q689</f>
        <v/>
      </c>
      <c r="P689" s="7" t="str">
        <f ca="1">Template!R689</f>
        <v/>
      </c>
      <c r="Q689" s="7" t="str">
        <f ca="1">Template!S689</f>
        <v/>
      </c>
      <c r="R689" s="7" t="str">
        <f ca="1">Template!T689</f>
        <v/>
      </c>
      <c r="S689" s="7" t="str">
        <f ca="1">Template!U689</f>
        <v/>
      </c>
      <c r="T689" s="7" t="str">
        <f ca="1">Template!V689</f>
        <v/>
      </c>
      <c r="U689" s="7" t="str">
        <f ca="1">Template!W689</f>
        <v/>
      </c>
      <c r="V689" s="7" t="str">
        <f ca="1">Template!X689</f>
        <v/>
      </c>
      <c r="W689" s="7" t="str">
        <f ca="1">Template!Y689</f>
        <v/>
      </c>
      <c r="X689" t="str">
        <f ca="1">Template!AD689</f>
        <v/>
      </c>
      <c r="Y689" s="7" t="str">
        <f>IF(LEN(Template!AF689)=0,"",Template!AF689)</f>
        <v/>
      </c>
      <c r="Z689" s="7" t="str">
        <f>IF(LEN(Template!AG689)=0,"",Template!AG689)</f>
        <v/>
      </c>
      <c r="AA689" s="7" t="str">
        <f>IF(LEN(Template!AH689)=0,"",Template!AH689)</f>
        <v/>
      </c>
      <c r="AB689" s="7" t="str">
        <f>IF(LEN(Template!AI689)=0,"",Template!AI689)</f>
        <v/>
      </c>
      <c r="AC689" s="7" t="str">
        <f>IF(LEN(Template!AJ689)=0,"",Template!AJ689)</f>
        <v/>
      </c>
      <c r="AD689" s="7" t="str">
        <f>IF(LEN(Template!AK689)=0,"",Template!AK689)</f>
        <v/>
      </c>
      <c r="AE689" s="7" t="str">
        <f>IF(LEN(Template!AL689)=0,"",Template!AL689)</f>
        <v/>
      </c>
      <c r="AF689" s="7" t="str">
        <f>IF(LEN(Template!AM689)=0,"",Template!AM689)</f>
        <v/>
      </c>
      <c r="AG689" s="7" t="str">
        <f>IF(LEN(Template!AN689)=0,"",Template!AN689)</f>
        <v/>
      </c>
      <c r="AH689" s="7" t="str">
        <f>IF(LEN(Template!AO689)=0,"",Template!AO689)</f>
        <v/>
      </c>
      <c r="AI689" t="str">
        <f>IF(LEN(Template!AS689)=0,"",Template!AS689)</f>
        <v/>
      </c>
      <c r="AJ689" t="str">
        <f>IF(LEN(Template!AU689)=0,"",Template!AU689)</f>
        <v/>
      </c>
    </row>
    <row r="690" spans="1:36" x14ac:dyDescent="0.35">
      <c r="A690" s="7" t="str">
        <f ca="1">Template!A690</f>
        <v/>
      </c>
      <c r="B690" s="181" t="str">
        <f ca="1">Template!B690</f>
        <v/>
      </c>
      <c r="C690" t="str">
        <f ca="1">Template!C690</f>
        <v/>
      </c>
      <c r="D690" t="str">
        <f ca="1">Template!E690</f>
        <v/>
      </c>
      <c r="E690" s="7" t="str">
        <f ca="1">Template!G690</f>
        <v/>
      </c>
      <c r="F690" s="7" t="str">
        <f ca="1">Template!H690</f>
        <v/>
      </c>
      <c r="G690" s="7" t="str">
        <f ca="1">Template!I690</f>
        <v/>
      </c>
      <c r="H690" s="7" t="str">
        <f ca="1">Template!J690</f>
        <v/>
      </c>
      <c r="I690" s="7" t="str">
        <f ca="1">Template!K690</f>
        <v/>
      </c>
      <c r="J690" s="7" t="str">
        <f ca="1">Template!L690</f>
        <v/>
      </c>
      <c r="K690" s="7" t="str">
        <f ca="1">Template!M690</f>
        <v/>
      </c>
      <c r="L690" s="7" t="str">
        <f ca="1">Template!N690</f>
        <v/>
      </c>
      <c r="M690" s="7" t="str">
        <f ca="1">Template!O690</f>
        <v/>
      </c>
      <c r="N690" s="7" t="str">
        <f ca="1">Template!P690</f>
        <v/>
      </c>
      <c r="O690" s="7" t="str">
        <f ca="1">Template!Q690</f>
        <v/>
      </c>
      <c r="P690" s="7" t="str">
        <f ca="1">Template!R690</f>
        <v/>
      </c>
      <c r="Q690" s="7" t="str">
        <f ca="1">Template!S690</f>
        <v/>
      </c>
      <c r="R690" s="7" t="str">
        <f ca="1">Template!T690</f>
        <v/>
      </c>
      <c r="S690" s="7" t="str">
        <f ca="1">Template!U690</f>
        <v/>
      </c>
      <c r="T690" s="7" t="str">
        <f ca="1">Template!V690</f>
        <v/>
      </c>
      <c r="U690" s="7" t="str">
        <f ca="1">Template!W690</f>
        <v/>
      </c>
      <c r="V690" s="7" t="str">
        <f ca="1">Template!X690</f>
        <v/>
      </c>
      <c r="W690" s="7" t="str">
        <f ca="1">Template!Y690</f>
        <v/>
      </c>
      <c r="X690" t="str">
        <f ca="1">Template!AD690</f>
        <v/>
      </c>
      <c r="Y690" s="7" t="str">
        <f>IF(LEN(Template!AF690)=0,"",Template!AF690)</f>
        <v/>
      </c>
      <c r="Z690" s="7" t="str">
        <f>IF(LEN(Template!AG690)=0,"",Template!AG690)</f>
        <v/>
      </c>
      <c r="AA690" s="7" t="str">
        <f>IF(LEN(Template!AH690)=0,"",Template!AH690)</f>
        <v/>
      </c>
      <c r="AB690" s="7" t="str">
        <f>IF(LEN(Template!AI690)=0,"",Template!AI690)</f>
        <v/>
      </c>
      <c r="AC690" s="7" t="str">
        <f>IF(LEN(Template!AJ690)=0,"",Template!AJ690)</f>
        <v/>
      </c>
      <c r="AD690" s="7" t="str">
        <f>IF(LEN(Template!AK690)=0,"",Template!AK690)</f>
        <v/>
      </c>
      <c r="AE690" s="7" t="str">
        <f>IF(LEN(Template!AL690)=0,"",Template!AL690)</f>
        <v/>
      </c>
      <c r="AF690" s="7" t="str">
        <f>IF(LEN(Template!AM690)=0,"",Template!AM690)</f>
        <v/>
      </c>
      <c r="AG690" s="7" t="str">
        <f>IF(LEN(Template!AN690)=0,"",Template!AN690)</f>
        <v/>
      </c>
      <c r="AH690" s="7" t="str">
        <f>IF(LEN(Template!AO690)=0,"",Template!AO690)</f>
        <v/>
      </c>
      <c r="AI690" t="str">
        <f>IF(LEN(Template!AS690)=0,"",Template!AS690)</f>
        <v/>
      </c>
      <c r="AJ690" t="str">
        <f>IF(LEN(Template!AU690)=0,"",Template!AU690)</f>
        <v/>
      </c>
    </row>
    <row r="691" spans="1:36" x14ac:dyDescent="0.35">
      <c r="A691" s="7" t="str">
        <f ca="1">Template!A691</f>
        <v/>
      </c>
      <c r="B691" s="181" t="str">
        <f ca="1">Template!B691</f>
        <v/>
      </c>
      <c r="C691" t="str">
        <f ca="1">Template!C691</f>
        <v/>
      </c>
      <c r="D691" t="str">
        <f ca="1">Template!E691</f>
        <v/>
      </c>
      <c r="E691" s="7" t="str">
        <f ca="1">Template!G691</f>
        <v/>
      </c>
      <c r="F691" s="7" t="str">
        <f ca="1">Template!H691</f>
        <v/>
      </c>
      <c r="G691" s="7" t="str">
        <f ca="1">Template!I691</f>
        <v/>
      </c>
      <c r="H691" s="7" t="str">
        <f ca="1">Template!J691</f>
        <v/>
      </c>
      <c r="I691" s="7" t="str">
        <f ca="1">Template!K691</f>
        <v/>
      </c>
      <c r="J691" s="7" t="str">
        <f ca="1">Template!L691</f>
        <v/>
      </c>
      <c r="K691" s="7" t="str">
        <f ca="1">Template!M691</f>
        <v/>
      </c>
      <c r="L691" s="7" t="str">
        <f ca="1">Template!N691</f>
        <v/>
      </c>
      <c r="M691" s="7" t="str">
        <f ca="1">Template!O691</f>
        <v/>
      </c>
      <c r="N691" s="7" t="str">
        <f ca="1">Template!P691</f>
        <v/>
      </c>
      <c r="O691" s="7" t="str">
        <f ca="1">Template!Q691</f>
        <v/>
      </c>
      <c r="P691" s="7" t="str">
        <f ca="1">Template!R691</f>
        <v/>
      </c>
      <c r="Q691" s="7" t="str">
        <f ca="1">Template!S691</f>
        <v/>
      </c>
      <c r="R691" s="7" t="str">
        <f ca="1">Template!T691</f>
        <v/>
      </c>
      <c r="S691" s="7" t="str">
        <f ca="1">Template!U691</f>
        <v/>
      </c>
      <c r="T691" s="7" t="str">
        <f ca="1">Template!V691</f>
        <v/>
      </c>
      <c r="U691" s="7" t="str">
        <f ca="1">Template!W691</f>
        <v/>
      </c>
      <c r="V691" s="7" t="str">
        <f ca="1">Template!X691</f>
        <v/>
      </c>
      <c r="W691" s="7" t="str">
        <f ca="1">Template!Y691</f>
        <v/>
      </c>
      <c r="X691" t="str">
        <f ca="1">Template!AD691</f>
        <v/>
      </c>
      <c r="Y691" s="7" t="str">
        <f>IF(LEN(Template!AF691)=0,"",Template!AF691)</f>
        <v/>
      </c>
      <c r="Z691" s="7" t="str">
        <f>IF(LEN(Template!AG691)=0,"",Template!AG691)</f>
        <v/>
      </c>
      <c r="AA691" s="7" t="str">
        <f>IF(LEN(Template!AH691)=0,"",Template!AH691)</f>
        <v/>
      </c>
      <c r="AB691" s="7" t="str">
        <f>IF(LEN(Template!AI691)=0,"",Template!AI691)</f>
        <v/>
      </c>
      <c r="AC691" s="7" t="str">
        <f>IF(LEN(Template!AJ691)=0,"",Template!AJ691)</f>
        <v/>
      </c>
      <c r="AD691" s="7" t="str">
        <f>IF(LEN(Template!AK691)=0,"",Template!AK691)</f>
        <v/>
      </c>
      <c r="AE691" s="7" t="str">
        <f>IF(LEN(Template!AL691)=0,"",Template!AL691)</f>
        <v/>
      </c>
      <c r="AF691" s="7" t="str">
        <f>IF(LEN(Template!AM691)=0,"",Template!AM691)</f>
        <v/>
      </c>
      <c r="AG691" s="7" t="str">
        <f>IF(LEN(Template!AN691)=0,"",Template!AN691)</f>
        <v/>
      </c>
      <c r="AH691" s="7" t="str">
        <f>IF(LEN(Template!AO691)=0,"",Template!AO691)</f>
        <v/>
      </c>
      <c r="AI691" t="str">
        <f>IF(LEN(Template!AS691)=0,"",Template!AS691)</f>
        <v/>
      </c>
      <c r="AJ691" t="str">
        <f>IF(LEN(Template!AU691)=0,"",Template!AU691)</f>
        <v/>
      </c>
    </row>
    <row r="692" spans="1:36" x14ac:dyDescent="0.35">
      <c r="A692" s="7" t="str">
        <f ca="1">Template!A692</f>
        <v/>
      </c>
      <c r="B692" s="181" t="str">
        <f ca="1">Template!B692</f>
        <v/>
      </c>
      <c r="C692" t="str">
        <f ca="1">Template!C692</f>
        <v/>
      </c>
      <c r="D692" t="str">
        <f ca="1">Template!E692</f>
        <v/>
      </c>
      <c r="E692" s="7" t="str">
        <f ca="1">Template!G692</f>
        <v/>
      </c>
      <c r="F692" s="7" t="str">
        <f ca="1">Template!H692</f>
        <v/>
      </c>
      <c r="G692" s="7" t="str">
        <f ca="1">Template!I692</f>
        <v/>
      </c>
      <c r="H692" s="7" t="str">
        <f ca="1">Template!J692</f>
        <v/>
      </c>
      <c r="I692" s="7" t="str">
        <f ca="1">Template!K692</f>
        <v/>
      </c>
      <c r="J692" s="7" t="str">
        <f ca="1">Template!L692</f>
        <v/>
      </c>
      <c r="K692" s="7" t="str">
        <f ca="1">Template!M692</f>
        <v/>
      </c>
      <c r="L692" s="7" t="str">
        <f ca="1">Template!N692</f>
        <v/>
      </c>
      <c r="M692" s="7" t="str">
        <f ca="1">Template!O692</f>
        <v/>
      </c>
      <c r="N692" s="7" t="str">
        <f ca="1">Template!P692</f>
        <v/>
      </c>
      <c r="O692" s="7" t="str">
        <f ca="1">Template!Q692</f>
        <v/>
      </c>
      <c r="P692" s="7" t="str">
        <f ca="1">Template!R692</f>
        <v/>
      </c>
      <c r="Q692" s="7" t="str">
        <f ca="1">Template!S692</f>
        <v/>
      </c>
      <c r="R692" s="7" t="str">
        <f ca="1">Template!T692</f>
        <v/>
      </c>
      <c r="S692" s="7" t="str">
        <f ca="1">Template!U692</f>
        <v/>
      </c>
      <c r="T692" s="7" t="str">
        <f ca="1">Template!V692</f>
        <v/>
      </c>
      <c r="U692" s="7" t="str">
        <f ca="1">Template!W692</f>
        <v/>
      </c>
      <c r="V692" s="7" t="str">
        <f ca="1">Template!X692</f>
        <v/>
      </c>
      <c r="W692" s="7" t="str">
        <f ca="1">Template!Y692</f>
        <v/>
      </c>
      <c r="X692" t="str">
        <f ca="1">Template!AD692</f>
        <v/>
      </c>
      <c r="Y692" s="7" t="str">
        <f>IF(LEN(Template!AF692)=0,"",Template!AF692)</f>
        <v/>
      </c>
      <c r="Z692" s="7" t="str">
        <f>IF(LEN(Template!AG692)=0,"",Template!AG692)</f>
        <v/>
      </c>
      <c r="AA692" s="7" t="str">
        <f>IF(LEN(Template!AH692)=0,"",Template!AH692)</f>
        <v/>
      </c>
      <c r="AB692" s="7" t="str">
        <f>IF(LEN(Template!AI692)=0,"",Template!AI692)</f>
        <v/>
      </c>
      <c r="AC692" s="7" t="str">
        <f>IF(LEN(Template!AJ692)=0,"",Template!AJ692)</f>
        <v/>
      </c>
      <c r="AD692" s="7" t="str">
        <f>IF(LEN(Template!AK692)=0,"",Template!AK692)</f>
        <v/>
      </c>
      <c r="AE692" s="7" t="str">
        <f>IF(LEN(Template!AL692)=0,"",Template!AL692)</f>
        <v/>
      </c>
      <c r="AF692" s="7" t="str">
        <f>IF(LEN(Template!AM692)=0,"",Template!AM692)</f>
        <v/>
      </c>
      <c r="AG692" s="7" t="str">
        <f>IF(LEN(Template!AN692)=0,"",Template!AN692)</f>
        <v/>
      </c>
      <c r="AH692" s="7" t="str">
        <f>IF(LEN(Template!AO692)=0,"",Template!AO692)</f>
        <v/>
      </c>
      <c r="AI692" t="str">
        <f>IF(LEN(Template!AS692)=0,"",Template!AS692)</f>
        <v/>
      </c>
      <c r="AJ692" t="str">
        <f>IF(LEN(Template!AU692)=0,"",Template!AU692)</f>
        <v/>
      </c>
    </row>
    <row r="693" spans="1:36" x14ac:dyDescent="0.35">
      <c r="A693" s="7" t="str">
        <f ca="1">Template!A693</f>
        <v/>
      </c>
      <c r="B693" s="181" t="str">
        <f ca="1">Template!B693</f>
        <v/>
      </c>
      <c r="C693" t="str">
        <f ca="1">Template!C693</f>
        <v/>
      </c>
      <c r="D693" t="str">
        <f ca="1">Template!E693</f>
        <v/>
      </c>
      <c r="E693" s="7" t="str">
        <f ca="1">Template!G693</f>
        <v/>
      </c>
      <c r="F693" s="7" t="str">
        <f ca="1">Template!H693</f>
        <v/>
      </c>
      <c r="G693" s="7" t="str">
        <f ca="1">Template!I693</f>
        <v/>
      </c>
      <c r="H693" s="7" t="str">
        <f ca="1">Template!J693</f>
        <v/>
      </c>
      <c r="I693" s="7" t="str">
        <f ca="1">Template!K693</f>
        <v/>
      </c>
      <c r="J693" s="7" t="str">
        <f ca="1">Template!L693</f>
        <v/>
      </c>
      <c r="K693" s="7" t="str">
        <f ca="1">Template!M693</f>
        <v/>
      </c>
      <c r="L693" s="7" t="str">
        <f ca="1">Template!N693</f>
        <v/>
      </c>
      <c r="M693" s="7" t="str">
        <f ca="1">Template!O693</f>
        <v/>
      </c>
      <c r="N693" s="7" t="str">
        <f ca="1">Template!P693</f>
        <v/>
      </c>
      <c r="O693" s="7" t="str">
        <f ca="1">Template!Q693</f>
        <v/>
      </c>
      <c r="P693" s="7" t="str">
        <f ca="1">Template!R693</f>
        <v/>
      </c>
      <c r="Q693" s="7" t="str">
        <f ca="1">Template!S693</f>
        <v/>
      </c>
      <c r="R693" s="7" t="str">
        <f ca="1">Template!T693</f>
        <v/>
      </c>
      <c r="S693" s="7" t="str">
        <f ca="1">Template!U693</f>
        <v/>
      </c>
      <c r="T693" s="7" t="str">
        <f ca="1">Template!V693</f>
        <v/>
      </c>
      <c r="U693" s="7" t="str">
        <f ca="1">Template!W693</f>
        <v/>
      </c>
      <c r="V693" s="7" t="str">
        <f ca="1">Template!X693</f>
        <v/>
      </c>
      <c r="W693" s="7" t="str">
        <f ca="1">Template!Y693</f>
        <v/>
      </c>
      <c r="X693" t="str">
        <f ca="1">Template!AD693</f>
        <v/>
      </c>
      <c r="Y693" s="7" t="str">
        <f>IF(LEN(Template!AF693)=0,"",Template!AF693)</f>
        <v/>
      </c>
      <c r="Z693" s="7" t="str">
        <f>IF(LEN(Template!AG693)=0,"",Template!AG693)</f>
        <v/>
      </c>
      <c r="AA693" s="7" t="str">
        <f>IF(LEN(Template!AH693)=0,"",Template!AH693)</f>
        <v/>
      </c>
      <c r="AB693" s="7" t="str">
        <f>IF(LEN(Template!AI693)=0,"",Template!AI693)</f>
        <v/>
      </c>
      <c r="AC693" s="7" t="str">
        <f>IF(LEN(Template!AJ693)=0,"",Template!AJ693)</f>
        <v/>
      </c>
      <c r="AD693" s="7" t="str">
        <f>IF(LEN(Template!AK693)=0,"",Template!AK693)</f>
        <v/>
      </c>
      <c r="AE693" s="7" t="str">
        <f>IF(LEN(Template!AL693)=0,"",Template!AL693)</f>
        <v/>
      </c>
      <c r="AF693" s="7" t="str">
        <f>IF(LEN(Template!AM693)=0,"",Template!AM693)</f>
        <v/>
      </c>
      <c r="AG693" s="7" t="str">
        <f>IF(LEN(Template!AN693)=0,"",Template!AN693)</f>
        <v/>
      </c>
      <c r="AH693" s="7" t="str">
        <f>IF(LEN(Template!AO693)=0,"",Template!AO693)</f>
        <v/>
      </c>
      <c r="AI693" t="str">
        <f>IF(LEN(Template!AS693)=0,"",Template!AS693)</f>
        <v/>
      </c>
      <c r="AJ693" t="str">
        <f>IF(LEN(Template!AU693)=0,"",Template!AU693)</f>
        <v/>
      </c>
    </row>
    <row r="694" spans="1:36" x14ac:dyDescent="0.35">
      <c r="A694" s="7" t="str">
        <f ca="1">Template!A694</f>
        <v/>
      </c>
      <c r="B694" s="181" t="str">
        <f ca="1">Template!B694</f>
        <v/>
      </c>
      <c r="C694" t="str">
        <f ca="1">Template!C694</f>
        <v/>
      </c>
      <c r="D694" t="str">
        <f ca="1">Template!E694</f>
        <v/>
      </c>
      <c r="E694" s="7" t="str">
        <f ca="1">Template!G694</f>
        <v/>
      </c>
      <c r="F694" s="7" t="str">
        <f ca="1">Template!H694</f>
        <v/>
      </c>
      <c r="G694" s="7" t="str">
        <f ca="1">Template!I694</f>
        <v/>
      </c>
      <c r="H694" s="7" t="str">
        <f ca="1">Template!J694</f>
        <v/>
      </c>
      <c r="I694" s="7" t="str">
        <f ca="1">Template!K694</f>
        <v/>
      </c>
      <c r="J694" s="7" t="str">
        <f ca="1">Template!L694</f>
        <v/>
      </c>
      <c r="K694" s="7" t="str">
        <f ca="1">Template!M694</f>
        <v/>
      </c>
      <c r="L694" s="7" t="str">
        <f ca="1">Template!N694</f>
        <v/>
      </c>
      <c r="M694" s="7" t="str">
        <f ca="1">Template!O694</f>
        <v/>
      </c>
      <c r="N694" s="7" t="str">
        <f ca="1">Template!P694</f>
        <v/>
      </c>
      <c r="O694" s="7" t="str">
        <f ca="1">Template!Q694</f>
        <v/>
      </c>
      <c r="P694" s="7" t="str">
        <f ca="1">Template!R694</f>
        <v/>
      </c>
      <c r="Q694" s="7" t="str">
        <f ca="1">Template!S694</f>
        <v/>
      </c>
      <c r="R694" s="7" t="str">
        <f ca="1">Template!T694</f>
        <v/>
      </c>
      <c r="S694" s="7" t="str">
        <f ca="1">Template!U694</f>
        <v/>
      </c>
      <c r="T694" s="7" t="str">
        <f ca="1">Template!V694</f>
        <v/>
      </c>
      <c r="U694" s="7" t="str">
        <f ca="1">Template!W694</f>
        <v/>
      </c>
      <c r="V694" s="7" t="str">
        <f ca="1">Template!X694</f>
        <v/>
      </c>
      <c r="W694" s="7" t="str">
        <f ca="1">Template!Y694</f>
        <v/>
      </c>
      <c r="X694" t="str">
        <f ca="1">Template!AD694</f>
        <v/>
      </c>
      <c r="Y694" s="7" t="str">
        <f>IF(LEN(Template!AF694)=0,"",Template!AF694)</f>
        <v/>
      </c>
      <c r="Z694" s="7" t="str">
        <f>IF(LEN(Template!AG694)=0,"",Template!AG694)</f>
        <v/>
      </c>
      <c r="AA694" s="7" t="str">
        <f>IF(LEN(Template!AH694)=0,"",Template!AH694)</f>
        <v/>
      </c>
      <c r="AB694" s="7" t="str">
        <f>IF(LEN(Template!AI694)=0,"",Template!AI694)</f>
        <v/>
      </c>
      <c r="AC694" s="7" t="str">
        <f>IF(LEN(Template!AJ694)=0,"",Template!AJ694)</f>
        <v/>
      </c>
      <c r="AD694" s="7" t="str">
        <f>IF(LEN(Template!AK694)=0,"",Template!AK694)</f>
        <v/>
      </c>
      <c r="AE694" s="7" t="str">
        <f>IF(LEN(Template!AL694)=0,"",Template!AL694)</f>
        <v/>
      </c>
      <c r="AF694" s="7" t="str">
        <f>IF(LEN(Template!AM694)=0,"",Template!AM694)</f>
        <v/>
      </c>
      <c r="AG694" s="7" t="str">
        <f>IF(LEN(Template!AN694)=0,"",Template!AN694)</f>
        <v/>
      </c>
      <c r="AH694" s="7" t="str">
        <f>IF(LEN(Template!AO694)=0,"",Template!AO694)</f>
        <v/>
      </c>
      <c r="AI694" t="str">
        <f>IF(LEN(Template!AS694)=0,"",Template!AS694)</f>
        <v/>
      </c>
      <c r="AJ694" t="str">
        <f>IF(LEN(Template!AU694)=0,"",Template!AU694)</f>
        <v/>
      </c>
    </row>
    <row r="695" spans="1:36" x14ac:dyDescent="0.35">
      <c r="A695" s="7" t="str">
        <f ca="1">Template!A695</f>
        <v/>
      </c>
      <c r="B695" s="181" t="str">
        <f ca="1">Template!B695</f>
        <v/>
      </c>
      <c r="C695" t="str">
        <f ca="1">Template!C695</f>
        <v/>
      </c>
      <c r="D695" t="str">
        <f ca="1">Template!E695</f>
        <v/>
      </c>
      <c r="E695" s="7" t="str">
        <f ca="1">Template!G695</f>
        <v/>
      </c>
      <c r="F695" s="7" t="str">
        <f ca="1">Template!H695</f>
        <v/>
      </c>
      <c r="G695" s="7" t="str">
        <f ca="1">Template!I695</f>
        <v/>
      </c>
      <c r="H695" s="7" t="str">
        <f ca="1">Template!J695</f>
        <v/>
      </c>
      <c r="I695" s="7" t="str">
        <f ca="1">Template!K695</f>
        <v/>
      </c>
      <c r="J695" s="7" t="str">
        <f ca="1">Template!L695</f>
        <v/>
      </c>
      <c r="K695" s="7" t="str">
        <f ca="1">Template!M695</f>
        <v/>
      </c>
      <c r="L695" s="7" t="str">
        <f ca="1">Template!N695</f>
        <v/>
      </c>
      <c r="M695" s="7" t="str">
        <f ca="1">Template!O695</f>
        <v/>
      </c>
      <c r="N695" s="7" t="str">
        <f ca="1">Template!P695</f>
        <v/>
      </c>
      <c r="O695" s="7" t="str">
        <f ca="1">Template!Q695</f>
        <v/>
      </c>
      <c r="P695" s="7" t="str">
        <f ca="1">Template!R695</f>
        <v/>
      </c>
      <c r="Q695" s="7" t="str">
        <f ca="1">Template!S695</f>
        <v/>
      </c>
      <c r="R695" s="7" t="str">
        <f ca="1">Template!T695</f>
        <v/>
      </c>
      <c r="S695" s="7" t="str">
        <f ca="1">Template!U695</f>
        <v/>
      </c>
      <c r="T695" s="7" t="str">
        <f ca="1">Template!V695</f>
        <v/>
      </c>
      <c r="U695" s="7" t="str">
        <f ca="1">Template!W695</f>
        <v/>
      </c>
      <c r="V695" s="7" t="str">
        <f ca="1">Template!X695</f>
        <v/>
      </c>
      <c r="W695" s="7" t="str">
        <f ca="1">Template!Y695</f>
        <v/>
      </c>
      <c r="X695" t="str">
        <f ca="1">Template!AD695</f>
        <v/>
      </c>
      <c r="Y695" s="7" t="str">
        <f>IF(LEN(Template!AF695)=0,"",Template!AF695)</f>
        <v/>
      </c>
      <c r="Z695" s="7" t="str">
        <f>IF(LEN(Template!AG695)=0,"",Template!AG695)</f>
        <v/>
      </c>
      <c r="AA695" s="7" t="str">
        <f>IF(LEN(Template!AH695)=0,"",Template!AH695)</f>
        <v/>
      </c>
      <c r="AB695" s="7" t="str">
        <f>IF(LEN(Template!AI695)=0,"",Template!AI695)</f>
        <v/>
      </c>
      <c r="AC695" s="7" t="str">
        <f>IF(LEN(Template!AJ695)=0,"",Template!AJ695)</f>
        <v/>
      </c>
      <c r="AD695" s="7" t="str">
        <f>IF(LEN(Template!AK695)=0,"",Template!AK695)</f>
        <v/>
      </c>
      <c r="AE695" s="7" t="str">
        <f>IF(LEN(Template!AL695)=0,"",Template!AL695)</f>
        <v/>
      </c>
      <c r="AF695" s="7" t="str">
        <f>IF(LEN(Template!AM695)=0,"",Template!AM695)</f>
        <v/>
      </c>
      <c r="AG695" s="7" t="str">
        <f>IF(LEN(Template!AN695)=0,"",Template!AN695)</f>
        <v/>
      </c>
      <c r="AH695" s="7" t="str">
        <f>IF(LEN(Template!AO695)=0,"",Template!AO695)</f>
        <v/>
      </c>
      <c r="AI695" t="str">
        <f>IF(LEN(Template!AS695)=0,"",Template!AS695)</f>
        <v/>
      </c>
      <c r="AJ695" t="str">
        <f>IF(LEN(Template!AU695)=0,"",Template!AU695)</f>
        <v/>
      </c>
    </row>
    <row r="696" spans="1:36" x14ac:dyDescent="0.35">
      <c r="A696" s="7" t="str">
        <f ca="1">Template!A696</f>
        <v/>
      </c>
      <c r="B696" s="181" t="str">
        <f ca="1">Template!B696</f>
        <v/>
      </c>
      <c r="C696" t="str">
        <f ca="1">Template!C696</f>
        <v/>
      </c>
      <c r="D696" t="str">
        <f ca="1">Template!E696</f>
        <v/>
      </c>
      <c r="E696" s="7" t="str">
        <f ca="1">Template!G696</f>
        <v/>
      </c>
      <c r="F696" s="7" t="str">
        <f ca="1">Template!H696</f>
        <v/>
      </c>
      <c r="G696" s="7" t="str">
        <f ca="1">Template!I696</f>
        <v/>
      </c>
      <c r="H696" s="7" t="str">
        <f ca="1">Template!J696</f>
        <v/>
      </c>
      <c r="I696" s="7" t="str">
        <f ca="1">Template!K696</f>
        <v/>
      </c>
      <c r="J696" s="7" t="str">
        <f ca="1">Template!L696</f>
        <v/>
      </c>
      <c r="K696" s="7" t="str">
        <f ca="1">Template!M696</f>
        <v/>
      </c>
      <c r="L696" s="7" t="str">
        <f ca="1">Template!N696</f>
        <v/>
      </c>
      <c r="M696" s="7" t="str">
        <f ca="1">Template!O696</f>
        <v/>
      </c>
      <c r="N696" s="7" t="str">
        <f ca="1">Template!P696</f>
        <v/>
      </c>
      <c r="O696" s="7" t="str">
        <f ca="1">Template!Q696</f>
        <v/>
      </c>
      <c r="P696" s="7" t="str">
        <f ca="1">Template!R696</f>
        <v/>
      </c>
      <c r="Q696" s="7" t="str">
        <f ca="1">Template!S696</f>
        <v/>
      </c>
      <c r="R696" s="7" t="str">
        <f ca="1">Template!T696</f>
        <v/>
      </c>
      <c r="S696" s="7" t="str">
        <f ca="1">Template!U696</f>
        <v/>
      </c>
      <c r="T696" s="7" t="str">
        <f ca="1">Template!V696</f>
        <v/>
      </c>
      <c r="U696" s="7" t="str">
        <f ca="1">Template!W696</f>
        <v/>
      </c>
      <c r="V696" s="7" t="str">
        <f ca="1">Template!X696</f>
        <v/>
      </c>
      <c r="W696" s="7" t="str">
        <f ca="1">Template!Y696</f>
        <v/>
      </c>
      <c r="X696" t="str">
        <f ca="1">Template!AD696</f>
        <v/>
      </c>
      <c r="Y696" s="7" t="str">
        <f>IF(LEN(Template!AF696)=0,"",Template!AF696)</f>
        <v/>
      </c>
      <c r="Z696" s="7" t="str">
        <f>IF(LEN(Template!AG696)=0,"",Template!AG696)</f>
        <v/>
      </c>
      <c r="AA696" s="7" t="str">
        <f>IF(LEN(Template!AH696)=0,"",Template!AH696)</f>
        <v/>
      </c>
      <c r="AB696" s="7" t="str">
        <f>IF(LEN(Template!AI696)=0,"",Template!AI696)</f>
        <v/>
      </c>
      <c r="AC696" s="7" t="str">
        <f>IF(LEN(Template!AJ696)=0,"",Template!AJ696)</f>
        <v/>
      </c>
      <c r="AD696" s="7" t="str">
        <f>IF(LEN(Template!AK696)=0,"",Template!AK696)</f>
        <v/>
      </c>
      <c r="AE696" s="7" t="str">
        <f>IF(LEN(Template!AL696)=0,"",Template!AL696)</f>
        <v/>
      </c>
      <c r="AF696" s="7" t="str">
        <f>IF(LEN(Template!AM696)=0,"",Template!AM696)</f>
        <v/>
      </c>
      <c r="AG696" s="7" t="str">
        <f>IF(LEN(Template!AN696)=0,"",Template!AN696)</f>
        <v/>
      </c>
      <c r="AH696" s="7" t="str">
        <f>IF(LEN(Template!AO696)=0,"",Template!AO696)</f>
        <v/>
      </c>
      <c r="AI696" t="str">
        <f>IF(LEN(Template!AS696)=0,"",Template!AS696)</f>
        <v/>
      </c>
      <c r="AJ696" t="str">
        <f>IF(LEN(Template!AU696)=0,"",Template!AU696)</f>
        <v/>
      </c>
    </row>
    <row r="697" spans="1:36" x14ac:dyDescent="0.35">
      <c r="A697" s="7" t="str">
        <f ca="1">Template!A697</f>
        <v/>
      </c>
      <c r="B697" s="181" t="str">
        <f ca="1">Template!B697</f>
        <v/>
      </c>
      <c r="C697" t="str">
        <f ca="1">Template!C697</f>
        <v/>
      </c>
      <c r="D697" t="str">
        <f ca="1">Template!E697</f>
        <v/>
      </c>
      <c r="E697" s="7" t="str">
        <f ca="1">Template!G697</f>
        <v/>
      </c>
      <c r="F697" s="7" t="str">
        <f ca="1">Template!H697</f>
        <v/>
      </c>
      <c r="G697" s="7" t="str">
        <f ca="1">Template!I697</f>
        <v/>
      </c>
      <c r="H697" s="7" t="str">
        <f ca="1">Template!J697</f>
        <v/>
      </c>
      <c r="I697" s="7" t="str">
        <f ca="1">Template!K697</f>
        <v/>
      </c>
      <c r="J697" s="7" t="str">
        <f ca="1">Template!L697</f>
        <v/>
      </c>
      <c r="K697" s="7" t="str">
        <f ca="1">Template!M697</f>
        <v/>
      </c>
      <c r="L697" s="7" t="str">
        <f ca="1">Template!N697</f>
        <v/>
      </c>
      <c r="M697" s="7" t="str">
        <f ca="1">Template!O697</f>
        <v/>
      </c>
      <c r="N697" s="7" t="str">
        <f ca="1">Template!P697</f>
        <v/>
      </c>
      <c r="O697" s="7" t="str">
        <f ca="1">Template!Q697</f>
        <v/>
      </c>
      <c r="P697" s="7" t="str">
        <f ca="1">Template!R697</f>
        <v/>
      </c>
      <c r="Q697" s="7" t="str">
        <f ca="1">Template!S697</f>
        <v/>
      </c>
      <c r="R697" s="7" t="str">
        <f ca="1">Template!T697</f>
        <v/>
      </c>
      <c r="S697" s="7" t="str">
        <f ca="1">Template!U697</f>
        <v/>
      </c>
      <c r="T697" s="7" t="str">
        <f ca="1">Template!V697</f>
        <v/>
      </c>
      <c r="U697" s="7" t="str">
        <f ca="1">Template!W697</f>
        <v/>
      </c>
      <c r="V697" s="7" t="str">
        <f ca="1">Template!X697</f>
        <v/>
      </c>
      <c r="W697" s="7" t="str">
        <f ca="1">Template!Y697</f>
        <v/>
      </c>
      <c r="X697" t="str">
        <f ca="1">Template!AD697</f>
        <v/>
      </c>
      <c r="Y697" s="7" t="str">
        <f>IF(LEN(Template!AF697)=0,"",Template!AF697)</f>
        <v/>
      </c>
      <c r="Z697" s="7" t="str">
        <f>IF(LEN(Template!AG697)=0,"",Template!AG697)</f>
        <v/>
      </c>
      <c r="AA697" s="7" t="str">
        <f>IF(LEN(Template!AH697)=0,"",Template!AH697)</f>
        <v/>
      </c>
      <c r="AB697" s="7" t="str">
        <f>IF(LEN(Template!AI697)=0,"",Template!AI697)</f>
        <v/>
      </c>
      <c r="AC697" s="7" t="str">
        <f>IF(LEN(Template!AJ697)=0,"",Template!AJ697)</f>
        <v/>
      </c>
      <c r="AD697" s="7" t="str">
        <f>IF(LEN(Template!AK697)=0,"",Template!AK697)</f>
        <v/>
      </c>
      <c r="AE697" s="7" t="str">
        <f>IF(LEN(Template!AL697)=0,"",Template!AL697)</f>
        <v/>
      </c>
      <c r="AF697" s="7" t="str">
        <f>IF(LEN(Template!AM697)=0,"",Template!AM697)</f>
        <v/>
      </c>
      <c r="AG697" s="7" t="str">
        <f>IF(LEN(Template!AN697)=0,"",Template!AN697)</f>
        <v/>
      </c>
      <c r="AH697" s="7" t="str">
        <f>IF(LEN(Template!AO697)=0,"",Template!AO697)</f>
        <v/>
      </c>
      <c r="AI697" t="str">
        <f>IF(LEN(Template!AS697)=0,"",Template!AS697)</f>
        <v/>
      </c>
      <c r="AJ697" t="str">
        <f>IF(LEN(Template!AU697)=0,"",Template!AU697)</f>
        <v/>
      </c>
    </row>
    <row r="698" spans="1:36" x14ac:dyDescent="0.35">
      <c r="A698" s="7" t="str">
        <f ca="1">Template!A698</f>
        <v/>
      </c>
      <c r="B698" s="181" t="str">
        <f ca="1">Template!B698</f>
        <v/>
      </c>
      <c r="C698" t="str">
        <f ca="1">Template!C698</f>
        <v/>
      </c>
      <c r="D698" t="str">
        <f ca="1">Template!E698</f>
        <v/>
      </c>
      <c r="E698" s="7" t="str">
        <f ca="1">Template!G698</f>
        <v/>
      </c>
      <c r="F698" s="7" t="str">
        <f ca="1">Template!H698</f>
        <v/>
      </c>
      <c r="G698" s="7" t="str">
        <f ca="1">Template!I698</f>
        <v/>
      </c>
      <c r="H698" s="7" t="str">
        <f ca="1">Template!J698</f>
        <v/>
      </c>
      <c r="I698" s="7" t="str">
        <f ca="1">Template!K698</f>
        <v/>
      </c>
      <c r="J698" s="7" t="str">
        <f ca="1">Template!L698</f>
        <v/>
      </c>
      <c r="K698" s="7" t="str">
        <f ca="1">Template!M698</f>
        <v/>
      </c>
      <c r="L698" s="7" t="str">
        <f ca="1">Template!N698</f>
        <v/>
      </c>
      <c r="M698" s="7" t="str">
        <f ca="1">Template!O698</f>
        <v/>
      </c>
      <c r="N698" s="7" t="str">
        <f ca="1">Template!P698</f>
        <v/>
      </c>
      <c r="O698" s="7" t="str">
        <f ca="1">Template!Q698</f>
        <v/>
      </c>
      <c r="P698" s="7" t="str">
        <f ca="1">Template!R698</f>
        <v/>
      </c>
      <c r="Q698" s="7" t="str">
        <f ca="1">Template!S698</f>
        <v/>
      </c>
      <c r="R698" s="7" t="str">
        <f ca="1">Template!T698</f>
        <v/>
      </c>
      <c r="S698" s="7" t="str">
        <f ca="1">Template!U698</f>
        <v/>
      </c>
      <c r="T698" s="7" t="str">
        <f ca="1">Template!V698</f>
        <v/>
      </c>
      <c r="U698" s="7" t="str">
        <f ca="1">Template!W698</f>
        <v/>
      </c>
      <c r="V698" s="7" t="str">
        <f ca="1">Template!X698</f>
        <v/>
      </c>
      <c r="W698" s="7" t="str">
        <f ca="1">Template!Y698</f>
        <v/>
      </c>
      <c r="X698" t="str">
        <f ca="1">Template!AD698</f>
        <v/>
      </c>
      <c r="Y698" s="7" t="str">
        <f>IF(LEN(Template!AF698)=0,"",Template!AF698)</f>
        <v/>
      </c>
      <c r="Z698" s="7" t="str">
        <f>IF(LEN(Template!AG698)=0,"",Template!AG698)</f>
        <v/>
      </c>
      <c r="AA698" s="7" t="str">
        <f>IF(LEN(Template!AH698)=0,"",Template!AH698)</f>
        <v/>
      </c>
      <c r="AB698" s="7" t="str">
        <f>IF(LEN(Template!AI698)=0,"",Template!AI698)</f>
        <v/>
      </c>
      <c r="AC698" s="7" t="str">
        <f>IF(LEN(Template!AJ698)=0,"",Template!AJ698)</f>
        <v/>
      </c>
      <c r="AD698" s="7" t="str">
        <f>IF(LEN(Template!AK698)=0,"",Template!AK698)</f>
        <v/>
      </c>
      <c r="AE698" s="7" t="str">
        <f>IF(LEN(Template!AL698)=0,"",Template!AL698)</f>
        <v/>
      </c>
      <c r="AF698" s="7" t="str">
        <f>IF(LEN(Template!AM698)=0,"",Template!AM698)</f>
        <v/>
      </c>
      <c r="AG698" s="7" t="str">
        <f>IF(LEN(Template!AN698)=0,"",Template!AN698)</f>
        <v/>
      </c>
      <c r="AH698" s="7" t="str">
        <f>IF(LEN(Template!AO698)=0,"",Template!AO698)</f>
        <v/>
      </c>
      <c r="AI698" t="str">
        <f>IF(LEN(Template!AS698)=0,"",Template!AS698)</f>
        <v/>
      </c>
      <c r="AJ698" t="str">
        <f>IF(LEN(Template!AU698)=0,"",Template!AU698)</f>
        <v/>
      </c>
    </row>
    <row r="699" spans="1:36" x14ac:dyDescent="0.35">
      <c r="A699" s="7" t="str">
        <f ca="1">Template!A699</f>
        <v/>
      </c>
      <c r="B699" s="181" t="str">
        <f ca="1">Template!B699</f>
        <v/>
      </c>
      <c r="C699" t="str">
        <f ca="1">Template!C699</f>
        <v/>
      </c>
      <c r="D699" t="str">
        <f ca="1">Template!E699</f>
        <v/>
      </c>
      <c r="E699" s="7" t="str">
        <f ca="1">Template!G699</f>
        <v/>
      </c>
      <c r="F699" s="7" t="str">
        <f ca="1">Template!H699</f>
        <v/>
      </c>
      <c r="G699" s="7" t="str">
        <f ca="1">Template!I699</f>
        <v/>
      </c>
      <c r="H699" s="7" t="str">
        <f ca="1">Template!J699</f>
        <v/>
      </c>
      <c r="I699" s="7" t="str">
        <f ca="1">Template!K699</f>
        <v/>
      </c>
      <c r="J699" s="7" t="str">
        <f ca="1">Template!L699</f>
        <v/>
      </c>
      <c r="K699" s="7" t="str">
        <f ca="1">Template!M699</f>
        <v/>
      </c>
      <c r="L699" s="7" t="str">
        <f ca="1">Template!N699</f>
        <v/>
      </c>
      <c r="M699" s="7" t="str">
        <f ca="1">Template!O699</f>
        <v/>
      </c>
      <c r="N699" s="7" t="str">
        <f ca="1">Template!P699</f>
        <v/>
      </c>
      <c r="O699" s="7" t="str">
        <f ca="1">Template!Q699</f>
        <v/>
      </c>
      <c r="P699" s="7" t="str">
        <f ca="1">Template!R699</f>
        <v/>
      </c>
      <c r="Q699" s="7" t="str">
        <f ca="1">Template!S699</f>
        <v/>
      </c>
      <c r="R699" s="7" t="str">
        <f ca="1">Template!T699</f>
        <v/>
      </c>
      <c r="S699" s="7" t="str">
        <f ca="1">Template!U699</f>
        <v/>
      </c>
      <c r="T699" s="7" t="str">
        <f ca="1">Template!V699</f>
        <v/>
      </c>
      <c r="U699" s="7" t="str">
        <f ca="1">Template!W699</f>
        <v/>
      </c>
      <c r="V699" s="7" t="str">
        <f ca="1">Template!X699</f>
        <v/>
      </c>
      <c r="W699" s="7" t="str">
        <f ca="1">Template!Y699</f>
        <v/>
      </c>
      <c r="X699" t="str">
        <f ca="1">Template!AD699</f>
        <v/>
      </c>
      <c r="Y699" s="7" t="str">
        <f>IF(LEN(Template!AF699)=0,"",Template!AF699)</f>
        <v/>
      </c>
      <c r="Z699" s="7" t="str">
        <f>IF(LEN(Template!AG699)=0,"",Template!AG699)</f>
        <v/>
      </c>
      <c r="AA699" s="7" t="str">
        <f>IF(LEN(Template!AH699)=0,"",Template!AH699)</f>
        <v/>
      </c>
      <c r="AB699" s="7" t="str">
        <f>IF(LEN(Template!AI699)=0,"",Template!AI699)</f>
        <v/>
      </c>
      <c r="AC699" s="7" t="str">
        <f>IF(LEN(Template!AJ699)=0,"",Template!AJ699)</f>
        <v/>
      </c>
      <c r="AD699" s="7" t="str">
        <f>IF(LEN(Template!AK699)=0,"",Template!AK699)</f>
        <v/>
      </c>
      <c r="AE699" s="7" t="str">
        <f>IF(LEN(Template!AL699)=0,"",Template!AL699)</f>
        <v/>
      </c>
      <c r="AF699" s="7" t="str">
        <f>IF(LEN(Template!AM699)=0,"",Template!AM699)</f>
        <v/>
      </c>
      <c r="AG699" s="7" t="str">
        <f>IF(LEN(Template!AN699)=0,"",Template!AN699)</f>
        <v/>
      </c>
      <c r="AH699" s="7" t="str">
        <f>IF(LEN(Template!AO699)=0,"",Template!AO699)</f>
        <v/>
      </c>
      <c r="AI699" t="str">
        <f>IF(LEN(Template!AS699)=0,"",Template!AS699)</f>
        <v/>
      </c>
      <c r="AJ699" t="str">
        <f>IF(LEN(Template!AU699)=0,"",Template!AU699)</f>
        <v/>
      </c>
    </row>
    <row r="700" spans="1:36" x14ac:dyDescent="0.35">
      <c r="A700" s="7" t="str">
        <f ca="1">Template!A700</f>
        <v/>
      </c>
      <c r="B700" s="181" t="str">
        <f ca="1">Template!B700</f>
        <v/>
      </c>
      <c r="C700" t="str">
        <f ca="1">Template!C700</f>
        <v/>
      </c>
      <c r="D700" t="str">
        <f ca="1">Template!E700</f>
        <v/>
      </c>
      <c r="E700" s="7" t="str">
        <f ca="1">Template!G700</f>
        <v/>
      </c>
      <c r="F700" s="7" t="str">
        <f ca="1">Template!H700</f>
        <v/>
      </c>
      <c r="G700" s="7" t="str">
        <f ca="1">Template!I700</f>
        <v/>
      </c>
      <c r="H700" s="7" t="str">
        <f ca="1">Template!J700</f>
        <v/>
      </c>
      <c r="I700" s="7" t="str">
        <f ca="1">Template!K700</f>
        <v/>
      </c>
      <c r="J700" s="7" t="str">
        <f ca="1">Template!L700</f>
        <v/>
      </c>
      <c r="K700" s="7" t="str">
        <f ca="1">Template!M700</f>
        <v/>
      </c>
      <c r="L700" s="7" t="str">
        <f ca="1">Template!N700</f>
        <v/>
      </c>
      <c r="M700" s="7" t="str">
        <f ca="1">Template!O700</f>
        <v/>
      </c>
      <c r="N700" s="7" t="str">
        <f ca="1">Template!P700</f>
        <v/>
      </c>
      <c r="O700" s="7" t="str">
        <f ca="1">Template!Q700</f>
        <v/>
      </c>
      <c r="P700" s="7" t="str">
        <f ca="1">Template!R700</f>
        <v/>
      </c>
      <c r="Q700" s="7" t="str">
        <f ca="1">Template!S700</f>
        <v/>
      </c>
      <c r="R700" s="7" t="str">
        <f ca="1">Template!T700</f>
        <v/>
      </c>
      <c r="S700" s="7" t="str">
        <f ca="1">Template!U700</f>
        <v/>
      </c>
      <c r="T700" s="7" t="str">
        <f ca="1">Template!V700</f>
        <v/>
      </c>
      <c r="U700" s="7" t="str">
        <f ca="1">Template!W700</f>
        <v/>
      </c>
      <c r="V700" s="7" t="str">
        <f ca="1">Template!X700</f>
        <v/>
      </c>
      <c r="W700" s="7" t="str">
        <f ca="1">Template!Y700</f>
        <v/>
      </c>
      <c r="X700" t="str">
        <f ca="1">Template!AD700</f>
        <v/>
      </c>
      <c r="Y700" s="7" t="str">
        <f>IF(LEN(Template!AF700)=0,"",Template!AF700)</f>
        <v/>
      </c>
      <c r="Z700" s="7" t="str">
        <f>IF(LEN(Template!AG700)=0,"",Template!AG700)</f>
        <v/>
      </c>
      <c r="AA700" s="7" t="str">
        <f>IF(LEN(Template!AH700)=0,"",Template!AH700)</f>
        <v/>
      </c>
      <c r="AB700" s="7" t="str">
        <f>IF(LEN(Template!AI700)=0,"",Template!AI700)</f>
        <v/>
      </c>
      <c r="AC700" s="7" t="str">
        <f>IF(LEN(Template!AJ700)=0,"",Template!AJ700)</f>
        <v/>
      </c>
      <c r="AD700" s="7" t="str">
        <f>IF(LEN(Template!AK700)=0,"",Template!AK700)</f>
        <v/>
      </c>
      <c r="AE700" s="7" t="str">
        <f>IF(LEN(Template!AL700)=0,"",Template!AL700)</f>
        <v/>
      </c>
      <c r="AF700" s="7" t="str">
        <f>IF(LEN(Template!AM700)=0,"",Template!AM700)</f>
        <v/>
      </c>
      <c r="AG700" s="7" t="str">
        <f>IF(LEN(Template!AN700)=0,"",Template!AN700)</f>
        <v/>
      </c>
      <c r="AH700" s="7" t="str">
        <f>IF(LEN(Template!AO700)=0,"",Template!AO700)</f>
        <v/>
      </c>
      <c r="AI700" t="str">
        <f>IF(LEN(Template!AS700)=0,"",Template!AS700)</f>
        <v/>
      </c>
      <c r="AJ700" t="str">
        <f>IF(LEN(Template!AU700)=0,"",Template!AU700)</f>
        <v/>
      </c>
    </row>
    <row r="701" spans="1:36" x14ac:dyDescent="0.35">
      <c r="A701" s="7" t="str">
        <f ca="1">Template!A701</f>
        <v/>
      </c>
      <c r="B701" s="181" t="str">
        <f ca="1">Template!B701</f>
        <v/>
      </c>
      <c r="C701" t="str">
        <f ca="1">Template!C701</f>
        <v/>
      </c>
      <c r="D701" t="str">
        <f ca="1">Template!E701</f>
        <v/>
      </c>
      <c r="E701" s="7" t="str">
        <f ca="1">Template!G701</f>
        <v/>
      </c>
      <c r="F701" s="7" t="str">
        <f ca="1">Template!H701</f>
        <v/>
      </c>
      <c r="G701" s="7" t="str">
        <f ca="1">Template!I701</f>
        <v/>
      </c>
      <c r="H701" s="7" t="str">
        <f ca="1">Template!J701</f>
        <v/>
      </c>
      <c r="I701" s="7" t="str">
        <f ca="1">Template!K701</f>
        <v/>
      </c>
      <c r="J701" s="7" t="str">
        <f ca="1">Template!L701</f>
        <v/>
      </c>
      <c r="K701" s="7" t="str">
        <f ca="1">Template!M701</f>
        <v/>
      </c>
      <c r="L701" s="7" t="str">
        <f ca="1">Template!N701</f>
        <v/>
      </c>
      <c r="M701" s="7" t="str">
        <f ca="1">Template!O701</f>
        <v/>
      </c>
      <c r="N701" s="7" t="str">
        <f ca="1">Template!P701</f>
        <v/>
      </c>
      <c r="O701" s="7" t="str">
        <f ca="1">Template!Q701</f>
        <v/>
      </c>
      <c r="P701" s="7" t="str">
        <f ca="1">Template!R701</f>
        <v/>
      </c>
      <c r="Q701" s="7" t="str">
        <f ca="1">Template!S701</f>
        <v/>
      </c>
      <c r="R701" s="7" t="str">
        <f ca="1">Template!T701</f>
        <v/>
      </c>
      <c r="S701" s="7" t="str">
        <f ca="1">Template!U701</f>
        <v/>
      </c>
      <c r="T701" s="7" t="str">
        <f ca="1">Template!V701</f>
        <v/>
      </c>
      <c r="U701" s="7" t="str">
        <f ca="1">Template!W701</f>
        <v/>
      </c>
      <c r="V701" s="7" t="str">
        <f ca="1">Template!X701</f>
        <v/>
      </c>
      <c r="W701" s="7" t="str">
        <f ca="1">Template!Y701</f>
        <v/>
      </c>
      <c r="X701" t="str">
        <f ca="1">Template!AD701</f>
        <v/>
      </c>
      <c r="Y701" s="7" t="str">
        <f>IF(LEN(Template!AF701)=0,"",Template!AF701)</f>
        <v/>
      </c>
      <c r="Z701" s="7" t="str">
        <f>IF(LEN(Template!AG701)=0,"",Template!AG701)</f>
        <v/>
      </c>
      <c r="AA701" s="7" t="str">
        <f>IF(LEN(Template!AH701)=0,"",Template!AH701)</f>
        <v/>
      </c>
      <c r="AB701" s="7" t="str">
        <f>IF(LEN(Template!AI701)=0,"",Template!AI701)</f>
        <v/>
      </c>
      <c r="AC701" s="7" t="str">
        <f>IF(LEN(Template!AJ701)=0,"",Template!AJ701)</f>
        <v/>
      </c>
      <c r="AD701" s="7" t="str">
        <f>IF(LEN(Template!AK701)=0,"",Template!AK701)</f>
        <v/>
      </c>
      <c r="AE701" s="7" t="str">
        <f>IF(LEN(Template!AL701)=0,"",Template!AL701)</f>
        <v/>
      </c>
      <c r="AF701" s="7" t="str">
        <f>IF(LEN(Template!AM701)=0,"",Template!AM701)</f>
        <v/>
      </c>
      <c r="AG701" s="7" t="str">
        <f>IF(LEN(Template!AN701)=0,"",Template!AN701)</f>
        <v/>
      </c>
      <c r="AH701" s="7" t="str">
        <f>IF(LEN(Template!AO701)=0,"",Template!AO701)</f>
        <v/>
      </c>
      <c r="AI701" t="str">
        <f>IF(LEN(Template!AS701)=0,"",Template!AS701)</f>
        <v/>
      </c>
      <c r="AJ701" t="str">
        <f>IF(LEN(Template!AU701)=0,"",Template!AU701)</f>
        <v/>
      </c>
    </row>
    <row r="702" spans="1:36" x14ac:dyDescent="0.35">
      <c r="A702" s="7" t="str">
        <f ca="1">Template!A702</f>
        <v/>
      </c>
      <c r="B702" s="181" t="str">
        <f ca="1">Template!B702</f>
        <v/>
      </c>
      <c r="C702" t="str">
        <f ca="1">Template!C702</f>
        <v/>
      </c>
      <c r="D702" t="str">
        <f ca="1">Template!E702</f>
        <v/>
      </c>
      <c r="E702" s="7" t="str">
        <f ca="1">Template!G702</f>
        <v/>
      </c>
      <c r="F702" s="7" t="str">
        <f ca="1">Template!H702</f>
        <v/>
      </c>
      <c r="G702" s="7" t="str">
        <f ca="1">Template!I702</f>
        <v/>
      </c>
      <c r="H702" s="7" t="str">
        <f ca="1">Template!J702</f>
        <v/>
      </c>
      <c r="I702" s="7" t="str">
        <f ca="1">Template!K702</f>
        <v/>
      </c>
      <c r="J702" s="7" t="str">
        <f ca="1">Template!L702</f>
        <v/>
      </c>
      <c r="K702" s="7" t="str">
        <f ca="1">Template!M702</f>
        <v/>
      </c>
      <c r="L702" s="7" t="str">
        <f ca="1">Template!N702</f>
        <v/>
      </c>
      <c r="M702" s="7" t="str">
        <f ca="1">Template!O702</f>
        <v/>
      </c>
      <c r="N702" s="7" t="str">
        <f ca="1">Template!P702</f>
        <v/>
      </c>
      <c r="O702" s="7" t="str">
        <f ca="1">Template!Q702</f>
        <v/>
      </c>
      <c r="P702" s="7" t="str">
        <f ca="1">Template!R702</f>
        <v/>
      </c>
      <c r="Q702" s="7" t="str">
        <f ca="1">Template!S702</f>
        <v/>
      </c>
      <c r="R702" s="7" t="str">
        <f ca="1">Template!T702</f>
        <v/>
      </c>
      <c r="S702" s="7" t="str">
        <f ca="1">Template!U702</f>
        <v/>
      </c>
      <c r="T702" s="7" t="str">
        <f ca="1">Template!V702</f>
        <v/>
      </c>
      <c r="U702" s="7" t="str">
        <f ca="1">Template!W702</f>
        <v/>
      </c>
      <c r="V702" s="7" t="str">
        <f ca="1">Template!X702</f>
        <v/>
      </c>
      <c r="W702" s="7" t="str">
        <f ca="1">Template!Y702</f>
        <v/>
      </c>
      <c r="X702" t="str">
        <f ca="1">Template!AD702</f>
        <v/>
      </c>
      <c r="Y702" s="7" t="str">
        <f>IF(LEN(Template!AF702)=0,"",Template!AF702)</f>
        <v/>
      </c>
      <c r="Z702" s="7" t="str">
        <f>IF(LEN(Template!AG702)=0,"",Template!AG702)</f>
        <v/>
      </c>
      <c r="AA702" s="7" t="str">
        <f>IF(LEN(Template!AH702)=0,"",Template!AH702)</f>
        <v/>
      </c>
      <c r="AB702" s="7" t="str">
        <f>IF(LEN(Template!AI702)=0,"",Template!AI702)</f>
        <v/>
      </c>
      <c r="AC702" s="7" t="str">
        <f>IF(LEN(Template!AJ702)=0,"",Template!AJ702)</f>
        <v/>
      </c>
      <c r="AD702" s="7" t="str">
        <f>IF(LEN(Template!AK702)=0,"",Template!AK702)</f>
        <v/>
      </c>
      <c r="AE702" s="7" t="str">
        <f>IF(LEN(Template!AL702)=0,"",Template!AL702)</f>
        <v/>
      </c>
      <c r="AF702" s="7" t="str">
        <f>IF(LEN(Template!AM702)=0,"",Template!AM702)</f>
        <v/>
      </c>
      <c r="AG702" s="7" t="str">
        <f>IF(LEN(Template!AN702)=0,"",Template!AN702)</f>
        <v/>
      </c>
      <c r="AH702" s="7" t="str">
        <f>IF(LEN(Template!AO702)=0,"",Template!AO702)</f>
        <v/>
      </c>
      <c r="AI702" t="str">
        <f>IF(LEN(Template!AS702)=0,"",Template!AS702)</f>
        <v/>
      </c>
      <c r="AJ702" t="str">
        <f>IF(LEN(Template!AU702)=0,"",Template!AU702)</f>
        <v/>
      </c>
    </row>
    <row r="703" spans="1:36" x14ac:dyDescent="0.35">
      <c r="A703" s="7" t="str">
        <f ca="1">Template!A703</f>
        <v/>
      </c>
      <c r="B703" s="181" t="str">
        <f ca="1">Template!B703</f>
        <v/>
      </c>
      <c r="C703" t="str">
        <f ca="1">Template!C703</f>
        <v/>
      </c>
      <c r="D703" t="str">
        <f ca="1">Template!E703</f>
        <v/>
      </c>
      <c r="E703" s="7" t="str">
        <f ca="1">Template!G703</f>
        <v/>
      </c>
      <c r="F703" s="7" t="str">
        <f ca="1">Template!H703</f>
        <v/>
      </c>
      <c r="G703" s="7" t="str">
        <f ca="1">Template!I703</f>
        <v/>
      </c>
      <c r="H703" s="7" t="str">
        <f ca="1">Template!J703</f>
        <v/>
      </c>
      <c r="I703" s="7" t="str">
        <f ca="1">Template!K703</f>
        <v/>
      </c>
      <c r="J703" s="7" t="str">
        <f ca="1">Template!L703</f>
        <v/>
      </c>
      <c r="K703" s="7" t="str">
        <f ca="1">Template!M703</f>
        <v/>
      </c>
      <c r="L703" s="7" t="str">
        <f ca="1">Template!N703</f>
        <v/>
      </c>
      <c r="M703" s="7" t="str">
        <f ca="1">Template!O703</f>
        <v/>
      </c>
      <c r="N703" s="7" t="str">
        <f ca="1">Template!P703</f>
        <v/>
      </c>
      <c r="O703" s="7" t="str">
        <f ca="1">Template!Q703</f>
        <v/>
      </c>
      <c r="P703" s="7" t="str">
        <f ca="1">Template!R703</f>
        <v/>
      </c>
      <c r="Q703" s="7" t="str">
        <f ca="1">Template!S703</f>
        <v/>
      </c>
      <c r="R703" s="7" t="str">
        <f ca="1">Template!T703</f>
        <v/>
      </c>
      <c r="S703" s="7" t="str">
        <f ca="1">Template!U703</f>
        <v/>
      </c>
      <c r="T703" s="7" t="str">
        <f ca="1">Template!V703</f>
        <v/>
      </c>
      <c r="U703" s="7" t="str">
        <f ca="1">Template!W703</f>
        <v/>
      </c>
      <c r="V703" s="7" t="str">
        <f ca="1">Template!X703</f>
        <v/>
      </c>
      <c r="W703" s="7" t="str">
        <f ca="1">Template!Y703</f>
        <v/>
      </c>
      <c r="X703" t="str">
        <f ca="1">Template!AD703</f>
        <v/>
      </c>
      <c r="Y703" s="7" t="str">
        <f>IF(LEN(Template!AF703)=0,"",Template!AF703)</f>
        <v/>
      </c>
      <c r="Z703" s="7" t="str">
        <f>IF(LEN(Template!AG703)=0,"",Template!AG703)</f>
        <v/>
      </c>
      <c r="AA703" s="7" t="str">
        <f>IF(LEN(Template!AH703)=0,"",Template!AH703)</f>
        <v/>
      </c>
      <c r="AB703" s="7" t="str">
        <f>IF(LEN(Template!AI703)=0,"",Template!AI703)</f>
        <v/>
      </c>
      <c r="AC703" s="7" t="str">
        <f>IF(LEN(Template!AJ703)=0,"",Template!AJ703)</f>
        <v/>
      </c>
      <c r="AD703" s="7" t="str">
        <f>IF(LEN(Template!AK703)=0,"",Template!AK703)</f>
        <v/>
      </c>
      <c r="AE703" s="7" t="str">
        <f>IF(LEN(Template!AL703)=0,"",Template!AL703)</f>
        <v/>
      </c>
      <c r="AF703" s="7" t="str">
        <f>IF(LEN(Template!AM703)=0,"",Template!AM703)</f>
        <v/>
      </c>
      <c r="AG703" s="7" t="str">
        <f>IF(LEN(Template!AN703)=0,"",Template!AN703)</f>
        <v/>
      </c>
      <c r="AH703" s="7" t="str">
        <f>IF(LEN(Template!AO703)=0,"",Template!AO703)</f>
        <v/>
      </c>
      <c r="AI703" t="str">
        <f>IF(LEN(Template!AS703)=0,"",Template!AS703)</f>
        <v/>
      </c>
      <c r="AJ703" t="str">
        <f>IF(LEN(Template!AU703)=0,"",Template!AU703)</f>
        <v/>
      </c>
    </row>
    <row r="704" spans="1:36" x14ac:dyDescent="0.35">
      <c r="A704" s="7" t="str">
        <f ca="1">Template!A704</f>
        <v/>
      </c>
      <c r="B704" s="181" t="str">
        <f ca="1">Template!B704</f>
        <v/>
      </c>
      <c r="C704" t="str">
        <f ca="1">Template!C704</f>
        <v/>
      </c>
      <c r="D704" t="str">
        <f ca="1">Template!E704</f>
        <v/>
      </c>
      <c r="E704" s="7" t="str">
        <f ca="1">Template!G704</f>
        <v/>
      </c>
      <c r="F704" s="7" t="str">
        <f ca="1">Template!H704</f>
        <v/>
      </c>
      <c r="G704" s="7" t="str">
        <f ca="1">Template!I704</f>
        <v/>
      </c>
      <c r="H704" s="7" t="str">
        <f ca="1">Template!J704</f>
        <v/>
      </c>
      <c r="I704" s="7" t="str">
        <f ca="1">Template!K704</f>
        <v/>
      </c>
      <c r="J704" s="7" t="str">
        <f ca="1">Template!L704</f>
        <v/>
      </c>
      <c r="K704" s="7" t="str">
        <f ca="1">Template!M704</f>
        <v/>
      </c>
      <c r="L704" s="7" t="str">
        <f ca="1">Template!N704</f>
        <v/>
      </c>
      <c r="M704" s="7" t="str">
        <f ca="1">Template!O704</f>
        <v/>
      </c>
      <c r="N704" s="7" t="str">
        <f ca="1">Template!P704</f>
        <v/>
      </c>
      <c r="O704" s="7" t="str">
        <f ca="1">Template!Q704</f>
        <v/>
      </c>
      <c r="P704" s="7" t="str">
        <f ca="1">Template!R704</f>
        <v/>
      </c>
      <c r="Q704" s="7" t="str">
        <f ca="1">Template!S704</f>
        <v/>
      </c>
      <c r="R704" s="7" t="str">
        <f ca="1">Template!T704</f>
        <v/>
      </c>
      <c r="S704" s="7" t="str">
        <f ca="1">Template!U704</f>
        <v/>
      </c>
      <c r="T704" s="7" t="str">
        <f ca="1">Template!V704</f>
        <v/>
      </c>
      <c r="U704" s="7" t="str">
        <f ca="1">Template!W704</f>
        <v/>
      </c>
      <c r="V704" s="7" t="str">
        <f ca="1">Template!X704</f>
        <v/>
      </c>
      <c r="W704" s="7" t="str">
        <f ca="1">Template!Y704</f>
        <v/>
      </c>
      <c r="X704" t="str">
        <f ca="1">Template!AD704</f>
        <v/>
      </c>
      <c r="Y704" s="7" t="str">
        <f>IF(LEN(Template!AF704)=0,"",Template!AF704)</f>
        <v/>
      </c>
      <c r="Z704" s="7" t="str">
        <f>IF(LEN(Template!AG704)=0,"",Template!AG704)</f>
        <v/>
      </c>
      <c r="AA704" s="7" t="str">
        <f>IF(LEN(Template!AH704)=0,"",Template!AH704)</f>
        <v/>
      </c>
      <c r="AB704" s="7" t="str">
        <f>IF(LEN(Template!AI704)=0,"",Template!AI704)</f>
        <v/>
      </c>
      <c r="AC704" s="7" t="str">
        <f>IF(LEN(Template!AJ704)=0,"",Template!AJ704)</f>
        <v/>
      </c>
      <c r="AD704" s="7" t="str">
        <f>IF(LEN(Template!AK704)=0,"",Template!AK704)</f>
        <v/>
      </c>
      <c r="AE704" s="7" t="str">
        <f>IF(LEN(Template!AL704)=0,"",Template!AL704)</f>
        <v/>
      </c>
      <c r="AF704" s="7" t="str">
        <f>IF(LEN(Template!AM704)=0,"",Template!AM704)</f>
        <v/>
      </c>
      <c r="AG704" s="7" t="str">
        <f>IF(LEN(Template!AN704)=0,"",Template!AN704)</f>
        <v/>
      </c>
      <c r="AH704" s="7" t="str">
        <f>IF(LEN(Template!AO704)=0,"",Template!AO704)</f>
        <v/>
      </c>
      <c r="AI704" t="str">
        <f>IF(LEN(Template!AS704)=0,"",Template!AS704)</f>
        <v/>
      </c>
      <c r="AJ704" t="str">
        <f>IF(LEN(Template!AU704)=0,"",Template!AU704)</f>
        <v/>
      </c>
    </row>
    <row r="705" spans="1:36" x14ac:dyDescent="0.35">
      <c r="A705" s="7" t="str">
        <f ca="1">Template!A705</f>
        <v/>
      </c>
      <c r="B705" s="181" t="str">
        <f ca="1">Template!B705</f>
        <v/>
      </c>
      <c r="C705" t="str">
        <f ca="1">Template!C705</f>
        <v/>
      </c>
      <c r="D705" t="str">
        <f ca="1">Template!E705</f>
        <v/>
      </c>
      <c r="E705" s="7" t="str">
        <f ca="1">Template!G705</f>
        <v/>
      </c>
      <c r="F705" s="7" t="str">
        <f ca="1">Template!H705</f>
        <v/>
      </c>
      <c r="G705" s="7" t="str">
        <f ca="1">Template!I705</f>
        <v/>
      </c>
      <c r="H705" s="7" t="str">
        <f ca="1">Template!J705</f>
        <v/>
      </c>
      <c r="I705" s="7" t="str">
        <f ca="1">Template!K705</f>
        <v/>
      </c>
      <c r="J705" s="7" t="str">
        <f ca="1">Template!L705</f>
        <v/>
      </c>
      <c r="K705" s="7" t="str">
        <f ca="1">Template!M705</f>
        <v/>
      </c>
      <c r="L705" s="7" t="str">
        <f ca="1">Template!N705</f>
        <v/>
      </c>
      <c r="M705" s="7" t="str">
        <f ca="1">Template!O705</f>
        <v/>
      </c>
      <c r="N705" s="7" t="str">
        <f ca="1">Template!P705</f>
        <v/>
      </c>
      <c r="O705" s="7" t="str">
        <f ca="1">Template!Q705</f>
        <v/>
      </c>
      <c r="P705" s="7" t="str">
        <f ca="1">Template!R705</f>
        <v/>
      </c>
      <c r="Q705" s="7" t="str">
        <f ca="1">Template!S705</f>
        <v/>
      </c>
      <c r="R705" s="7" t="str">
        <f ca="1">Template!T705</f>
        <v/>
      </c>
      <c r="S705" s="7" t="str">
        <f ca="1">Template!U705</f>
        <v/>
      </c>
      <c r="T705" s="7" t="str">
        <f ca="1">Template!V705</f>
        <v/>
      </c>
      <c r="U705" s="7" t="str">
        <f ca="1">Template!W705</f>
        <v/>
      </c>
      <c r="V705" s="7" t="str">
        <f ca="1">Template!X705</f>
        <v/>
      </c>
      <c r="W705" s="7" t="str">
        <f ca="1">Template!Y705</f>
        <v/>
      </c>
      <c r="X705" t="str">
        <f ca="1">Template!AD705</f>
        <v/>
      </c>
      <c r="Y705" s="7" t="str">
        <f>IF(LEN(Template!AF705)=0,"",Template!AF705)</f>
        <v/>
      </c>
      <c r="Z705" s="7" t="str">
        <f>IF(LEN(Template!AG705)=0,"",Template!AG705)</f>
        <v/>
      </c>
      <c r="AA705" s="7" t="str">
        <f>IF(LEN(Template!AH705)=0,"",Template!AH705)</f>
        <v/>
      </c>
      <c r="AB705" s="7" t="str">
        <f>IF(LEN(Template!AI705)=0,"",Template!AI705)</f>
        <v/>
      </c>
      <c r="AC705" s="7" t="str">
        <f>IF(LEN(Template!AJ705)=0,"",Template!AJ705)</f>
        <v/>
      </c>
      <c r="AD705" s="7" t="str">
        <f>IF(LEN(Template!AK705)=0,"",Template!AK705)</f>
        <v/>
      </c>
      <c r="AE705" s="7" t="str">
        <f>IF(LEN(Template!AL705)=0,"",Template!AL705)</f>
        <v/>
      </c>
      <c r="AF705" s="7" t="str">
        <f>IF(LEN(Template!AM705)=0,"",Template!AM705)</f>
        <v/>
      </c>
      <c r="AG705" s="7" t="str">
        <f>IF(LEN(Template!AN705)=0,"",Template!AN705)</f>
        <v/>
      </c>
      <c r="AH705" s="7" t="str">
        <f>IF(LEN(Template!AO705)=0,"",Template!AO705)</f>
        <v/>
      </c>
      <c r="AI705" t="str">
        <f>IF(LEN(Template!AS705)=0,"",Template!AS705)</f>
        <v/>
      </c>
      <c r="AJ705" t="str">
        <f>IF(LEN(Template!AU705)=0,"",Template!AU705)</f>
        <v/>
      </c>
    </row>
    <row r="706" spans="1:36" x14ac:dyDescent="0.35">
      <c r="A706" s="7" t="str">
        <f ca="1">Template!A706</f>
        <v/>
      </c>
      <c r="B706" s="181" t="str">
        <f ca="1">Template!B706</f>
        <v/>
      </c>
      <c r="C706" t="str">
        <f ca="1">Template!C706</f>
        <v/>
      </c>
      <c r="D706" t="str">
        <f ca="1">Template!E706</f>
        <v/>
      </c>
      <c r="E706" s="7" t="str">
        <f ca="1">Template!G706</f>
        <v/>
      </c>
      <c r="F706" s="7" t="str">
        <f ca="1">Template!H706</f>
        <v/>
      </c>
      <c r="G706" s="7" t="str">
        <f ca="1">Template!I706</f>
        <v/>
      </c>
      <c r="H706" s="7" t="str">
        <f ca="1">Template!J706</f>
        <v/>
      </c>
      <c r="I706" s="7" t="str">
        <f ca="1">Template!K706</f>
        <v/>
      </c>
      <c r="J706" s="7" t="str">
        <f ca="1">Template!L706</f>
        <v/>
      </c>
      <c r="K706" s="7" t="str">
        <f ca="1">Template!M706</f>
        <v/>
      </c>
      <c r="L706" s="7" t="str">
        <f ca="1">Template!N706</f>
        <v/>
      </c>
      <c r="M706" s="7" t="str">
        <f ca="1">Template!O706</f>
        <v/>
      </c>
      <c r="N706" s="7" t="str">
        <f ca="1">Template!P706</f>
        <v/>
      </c>
      <c r="O706" s="7" t="str">
        <f ca="1">Template!Q706</f>
        <v/>
      </c>
      <c r="P706" s="7" t="str">
        <f ca="1">Template!R706</f>
        <v/>
      </c>
      <c r="Q706" s="7" t="str">
        <f ca="1">Template!S706</f>
        <v/>
      </c>
      <c r="R706" s="7" t="str">
        <f ca="1">Template!T706</f>
        <v/>
      </c>
      <c r="S706" s="7" t="str">
        <f ca="1">Template!U706</f>
        <v/>
      </c>
      <c r="T706" s="7" t="str">
        <f ca="1">Template!V706</f>
        <v/>
      </c>
      <c r="U706" s="7" t="str">
        <f ca="1">Template!W706</f>
        <v/>
      </c>
      <c r="V706" s="7" t="str">
        <f ca="1">Template!X706</f>
        <v/>
      </c>
      <c r="W706" s="7" t="str">
        <f ca="1">Template!Y706</f>
        <v/>
      </c>
      <c r="X706" t="str">
        <f ca="1">Template!AD706</f>
        <v/>
      </c>
      <c r="Y706" s="7" t="str">
        <f>IF(LEN(Template!AF706)=0,"",Template!AF706)</f>
        <v/>
      </c>
      <c r="Z706" s="7" t="str">
        <f>IF(LEN(Template!AG706)=0,"",Template!AG706)</f>
        <v/>
      </c>
      <c r="AA706" s="7" t="str">
        <f>IF(LEN(Template!AH706)=0,"",Template!AH706)</f>
        <v/>
      </c>
      <c r="AB706" s="7" t="str">
        <f>IF(LEN(Template!AI706)=0,"",Template!AI706)</f>
        <v/>
      </c>
      <c r="AC706" s="7" t="str">
        <f>IF(LEN(Template!AJ706)=0,"",Template!AJ706)</f>
        <v/>
      </c>
      <c r="AD706" s="7" t="str">
        <f>IF(LEN(Template!AK706)=0,"",Template!AK706)</f>
        <v/>
      </c>
      <c r="AE706" s="7" t="str">
        <f>IF(LEN(Template!AL706)=0,"",Template!AL706)</f>
        <v/>
      </c>
      <c r="AF706" s="7" t="str">
        <f>IF(LEN(Template!AM706)=0,"",Template!AM706)</f>
        <v/>
      </c>
      <c r="AG706" s="7" t="str">
        <f>IF(LEN(Template!AN706)=0,"",Template!AN706)</f>
        <v/>
      </c>
      <c r="AH706" s="7" t="str">
        <f>IF(LEN(Template!AO706)=0,"",Template!AO706)</f>
        <v/>
      </c>
      <c r="AI706" t="str">
        <f>IF(LEN(Template!AS706)=0,"",Template!AS706)</f>
        <v/>
      </c>
      <c r="AJ706" t="str">
        <f>IF(LEN(Template!AU706)=0,"",Template!AU706)</f>
        <v/>
      </c>
    </row>
    <row r="707" spans="1:36" x14ac:dyDescent="0.35">
      <c r="A707" s="7" t="str">
        <f ca="1">Template!A707</f>
        <v/>
      </c>
      <c r="B707" s="181" t="str">
        <f ca="1">Template!B707</f>
        <v/>
      </c>
      <c r="C707" t="str">
        <f ca="1">Template!C707</f>
        <v/>
      </c>
      <c r="D707" t="str">
        <f ca="1">Template!E707</f>
        <v/>
      </c>
      <c r="E707" s="7" t="str">
        <f ca="1">Template!G707</f>
        <v/>
      </c>
      <c r="F707" s="7" t="str">
        <f ca="1">Template!H707</f>
        <v/>
      </c>
      <c r="G707" s="7" t="str">
        <f ca="1">Template!I707</f>
        <v/>
      </c>
      <c r="H707" s="7" t="str">
        <f ca="1">Template!J707</f>
        <v/>
      </c>
      <c r="I707" s="7" t="str">
        <f ca="1">Template!K707</f>
        <v/>
      </c>
      <c r="J707" s="7" t="str">
        <f ca="1">Template!L707</f>
        <v/>
      </c>
      <c r="K707" s="7" t="str">
        <f ca="1">Template!M707</f>
        <v/>
      </c>
      <c r="L707" s="7" t="str">
        <f ca="1">Template!N707</f>
        <v/>
      </c>
      <c r="M707" s="7" t="str">
        <f ca="1">Template!O707</f>
        <v/>
      </c>
      <c r="N707" s="7" t="str">
        <f ca="1">Template!P707</f>
        <v/>
      </c>
      <c r="O707" s="7" t="str">
        <f ca="1">Template!Q707</f>
        <v/>
      </c>
      <c r="P707" s="7" t="str">
        <f ca="1">Template!R707</f>
        <v/>
      </c>
      <c r="Q707" s="7" t="str">
        <f ca="1">Template!S707</f>
        <v/>
      </c>
      <c r="R707" s="7" t="str">
        <f ca="1">Template!T707</f>
        <v/>
      </c>
      <c r="S707" s="7" t="str">
        <f ca="1">Template!U707</f>
        <v/>
      </c>
      <c r="T707" s="7" t="str">
        <f ca="1">Template!V707</f>
        <v/>
      </c>
      <c r="U707" s="7" t="str">
        <f ca="1">Template!W707</f>
        <v/>
      </c>
      <c r="V707" s="7" t="str">
        <f ca="1">Template!X707</f>
        <v/>
      </c>
      <c r="W707" s="7" t="str">
        <f ca="1">Template!Y707</f>
        <v/>
      </c>
      <c r="X707" t="str">
        <f ca="1">Template!AD707</f>
        <v/>
      </c>
      <c r="Y707" s="7" t="str">
        <f>IF(LEN(Template!AF707)=0,"",Template!AF707)</f>
        <v/>
      </c>
      <c r="Z707" s="7" t="str">
        <f>IF(LEN(Template!AG707)=0,"",Template!AG707)</f>
        <v/>
      </c>
      <c r="AA707" s="7" t="str">
        <f>IF(LEN(Template!AH707)=0,"",Template!AH707)</f>
        <v/>
      </c>
      <c r="AB707" s="7" t="str">
        <f>IF(LEN(Template!AI707)=0,"",Template!AI707)</f>
        <v/>
      </c>
      <c r="AC707" s="7" t="str">
        <f>IF(LEN(Template!AJ707)=0,"",Template!AJ707)</f>
        <v/>
      </c>
      <c r="AD707" s="7" t="str">
        <f>IF(LEN(Template!AK707)=0,"",Template!AK707)</f>
        <v/>
      </c>
      <c r="AE707" s="7" t="str">
        <f>IF(LEN(Template!AL707)=0,"",Template!AL707)</f>
        <v/>
      </c>
      <c r="AF707" s="7" t="str">
        <f>IF(LEN(Template!AM707)=0,"",Template!AM707)</f>
        <v/>
      </c>
      <c r="AG707" s="7" t="str">
        <f>IF(LEN(Template!AN707)=0,"",Template!AN707)</f>
        <v/>
      </c>
      <c r="AH707" s="7" t="str">
        <f>IF(LEN(Template!AO707)=0,"",Template!AO707)</f>
        <v/>
      </c>
      <c r="AI707" t="str">
        <f>IF(LEN(Template!AS707)=0,"",Template!AS707)</f>
        <v/>
      </c>
      <c r="AJ707" t="str">
        <f>IF(LEN(Template!AU707)=0,"",Template!AU707)</f>
        <v/>
      </c>
    </row>
    <row r="708" spans="1:36" x14ac:dyDescent="0.35">
      <c r="A708" s="7" t="str">
        <f ca="1">Template!A708</f>
        <v/>
      </c>
      <c r="B708" s="181" t="str">
        <f ca="1">Template!B708</f>
        <v/>
      </c>
      <c r="C708" t="str">
        <f ca="1">Template!C708</f>
        <v/>
      </c>
      <c r="D708" t="str">
        <f ca="1">Template!E708</f>
        <v/>
      </c>
      <c r="E708" s="7" t="str">
        <f ca="1">Template!G708</f>
        <v/>
      </c>
      <c r="F708" s="7" t="str">
        <f ca="1">Template!H708</f>
        <v/>
      </c>
      <c r="G708" s="7" t="str">
        <f ca="1">Template!I708</f>
        <v/>
      </c>
      <c r="H708" s="7" t="str">
        <f ca="1">Template!J708</f>
        <v/>
      </c>
      <c r="I708" s="7" t="str">
        <f ca="1">Template!K708</f>
        <v/>
      </c>
      <c r="J708" s="7" t="str">
        <f ca="1">Template!L708</f>
        <v/>
      </c>
      <c r="K708" s="7" t="str">
        <f ca="1">Template!M708</f>
        <v/>
      </c>
      <c r="L708" s="7" t="str">
        <f ca="1">Template!N708</f>
        <v/>
      </c>
      <c r="M708" s="7" t="str">
        <f ca="1">Template!O708</f>
        <v/>
      </c>
      <c r="N708" s="7" t="str">
        <f ca="1">Template!P708</f>
        <v/>
      </c>
      <c r="O708" s="7" t="str">
        <f ca="1">Template!Q708</f>
        <v/>
      </c>
      <c r="P708" s="7" t="str">
        <f ca="1">Template!R708</f>
        <v/>
      </c>
      <c r="Q708" s="7" t="str">
        <f ca="1">Template!S708</f>
        <v/>
      </c>
      <c r="R708" s="7" t="str">
        <f ca="1">Template!T708</f>
        <v/>
      </c>
      <c r="S708" s="7" t="str">
        <f ca="1">Template!U708</f>
        <v/>
      </c>
      <c r="T708" s="7" t="str">
        <f ca="1">Template!V708</f>
        <v/>
      </c>
      <c r="U708" s="7" t="str">
        <f ca="1">Template!W708</f>
        <v/>
      </c>
      <c r="V708" s="7" t="str">
        <f ca="1">Template!X708</f>
        <v/>
      </c>
      <c r="W708" s="7" t="str">
        <f ca="1">Template!Y708</f>
        <v/>
      </c>
      <c r="X708" t="str">
        <f ca="1">Template!AD708</f>
        <v/>
      </c>
      <c r="Y708" s="7" t="str">
        <f>IF(LEN(Template!AF708)=0,"",Template!AF708)</f>
        <v/>
      </c>
      <c r="Z708" s="7" t="str">
        <f>IF(LEN(Template!AG708)=0,"",Template!AG708)</f>
        <v/>
      </c>
      <c r="AA708" s="7" t="str">
        <f>IF(LEN(Template!AH708)=0,"",Template!AH708)</f>
        <v/>
      </c>
      <c r="AB708" s="7" t="str">
        <f>IF(LEN(Template!AI708)=0,"",Template!AI708)</f>
        <v/>
      </c>
      <c r="AC708" s="7" t="str">
        <f>IF(LEN(Template!AJ708)=0,"",Template!AJ708)</f>
        <v/>
      </c>
      <c r="AD708" s="7" t="str">
        <f>IF(LEN(Template!AK708)=0,"",Template!AK708)</f>
        <v/>
      </c>
      <c r="AE708" s="7" t="str">
        <f>IF(LEN(Template!AL708)=0,"",Template!AL708)</f>
        <v/>
      </c>
      <c r="AF708" s="7" t="str">
        <f>IF(LEN(Template!AM708)=0,"",Template!AM708)</f>
        <v/>
      </c>
      <c r="AG708" s="7" t="str">
        <f>IF(LEN(Template!AN708)=0,"",Template!AN708)</f>
        <v/>
      </c>
      <c r="AH708" s="7" t="str">
        <f>IF(LEN(Template!AO708)=0,"",Template!AO708)</f>
        <v/>
      </c>
      <c r="AI708" t="str">
        <f>IF(LEN(Template!AS708)=0,"",Template!AS708)</f>
        <v/>
      </c>
      <c r="AJ708" t="str">
        <f>IF(LEN(Template!AU708)=0,"",Template!AU708)</f>
        <v/>
      </c>
    </row>
    <row r="709" spans="1:36" x14ac:dyDescent="0.35">
      <c r="A709" s="7" t="str">
        <f ca="1">Template!A709</f>
        <v/>
      </c>
      <c r="B709" s="181" t="str">
        <f ca="1">Template!B709</f>
        <v/>
      </c>
      <c r="C709" t="str">
        <f ca="1">Template!C709</f>
        <v/>
      </c>
      <c r="D709" t="str">
        <f ca="1">Template!E709</f>
        <v/>
      </c>
      <c r="E709" s="7" t="str">
        <f ca="1">Template!G709</f>
        <v/>
      </c>
      <c r="F709" s="7" t="str">
        <f ca="1">Template!H709</f>
        <v/>
      </c>
      <c r="G709" s="7" t="str">
        <f ca="1">Template!I709</f>
        <v/>
      </c>
      <c r="H709" s="7" t="str">
        <f ca="1">Template!J709</f>
        <v/>
      </c>
      <c r="I709" s="7" t="str">
        <f ca="1">Template!K709</f>
        <v/>
      </c>
      <c r="J709" s="7" t="str">
        <f ca="1">Template!L709</f>
        <v/>
      </c>
      <c r="K709" s="7" t="str">
        <f ca="1">Template!M709</f>
        <v/>
      </c>
      <c r="L709" s="7" t="str">
        <f ca="1">Template!N709</f>
        <v/>
      </c>
      <c r="M709" s="7" t="str">
        <f ca="1">Template!O709</f>
        <v/>
      </c>
      <c r="N709" s="7" t="str">
        <f ca="1">Template!P709</f>
        <v/>
      </c>
      <c r="O709" s="7" t="str">
        <f ca="1">Template!Q709</f>
        <v/>
      </c>
      <c r="P709" s="7" t="str">
        <f ca="1">Template!R709</f>
        <v/>
      </c>
      <c r="Q709" s="7" t="str">
        <f ca="1">Template!S709</f>
        <v/>
      </c>
      <c r="R709" s="7" t="str">
        <f ca="1">Template!T709</f>
        <v/>
      </c>
      <c r="S709" s="7" t="str">
        <f ca="1">Template!U709</f>
        <v/>
      </c>
      <c r="T709" s="7" t="str">
        <f ca="1">Template!V709</f>
        <v/>
      </c>
      <c r="U709" s="7" t="str">
        <f ca="1">Template!W709</f>
        <v/>
      </c>
      <c r="V709" s="7" t="str">
        <f ca="1">Template!X709</f>
        <v/>
      </c>
      <c r="W709" s="7" t="str">
        <f ca="1">Template!Y709</f>
        <v/>
      </c>
      <c r="X709" t="str">
        <f ca="1">Template!AD709</f>
        <v/>
      </c>
      <c r="Y709" s="7" t="str">
        <f>IF(LEN(Template!AF709)=0,"",Template!AF709)</f>
        <v/>
      </c>
      <c r="Z709" s="7" t="str">
        <f>IF(LEN(Template!AG709)=0,"",Template!AG709)</f>
        <v/>
      </c>
      <c r="AA709" s="7" t="str">
        <f>IF(LEN(Template!AH709)=0,"",Template!AH709)</f>
        <v/>
      </c>
      <c r="AB709" s="7" t="str">
        <f>IF(LEN(Template!AI709)=0,"",Template!AI709)</f>
        <v/>
      </c>
      <c r="AC709" s="7" t="str">
        <f>IF(LEN(Template!AJ709)=0,"",Template!AJ709)</f>
        <v/>
      </c>
      <c r="AD709" s="7" t="str">
        <f>IF(LEN(Template!AK709)=0,"",Template!AK709)</f>
        <v/>
      </c>
      <c r="AE709" s="7" t="str">
        <f>IF(LEN(Template!AL709)=0,"",Template!AL709)</f>
        <v/>
      </c>
      <c r="AF709" s="7" t="str">
        <f>IF(LEN(Template!AM709)=0,"",Template!AM709)</f>
        <v/>
      </c>
      <c r="AG709" s="7" t="str">
        <f>IF(LEN(Template!AN709)=0,"",Template!AN709)</f>
        <v/>
      </c>
      <c r="AH709" s="7" t="str">
        <f>IF(LEN(Template!AO709)=0,"",Template!AO709)</f>
        <v/>
      </c>
      <c r="AI709" t="str">
        <f>IF(LEN(Template!AS709)=0,"",Template!AS709)</f>
        <v/>
      </c>
      <c r="AJ709" t="str">
        <f>IF(LEN(Template!AU709)=0,"",Template!AU709)</f>
        <v/>
      </c>
    </row>
    <row r="710" spans="1:36" x14ac:dyDescent="0.35">
      <c r="A710" s="7" t="str">
        <f ca="1">Template!A710</f>
        <v/>
      </c>
      <c r="B710" s="181" t="str">
        <f ca="1">Template!B710</f>
        <v/>
      </c>
      <c r="C710" t="str">
        <f ca="1">Template!C710</f>
        <v/>
      </c>
      <c r="D710" t="str">
        <f ca="1">Template!E710</f>
        <v/>
      </c>
      <c r="E710" s="7" t="str">
        <f ca="1">Template!G710</f>
        <v/>
      </c>
      <c r="F710" s="7" t="str">
        <f ca="1">Template!H710</f>
        <v/>
      </c>
      <c r="G710" s="7" t="str">
        <f ca="1">Template!I710</f>
        <v/>
      </c>
      <c r="H710" s="7" t="str">
        <f ca="1">Template!J710</f>
        <v/>
      </c>
      <c r="I710" s="7" t="str">
        <f ca="1">Template!K710</f>
        <v/>
      </c>
      <c r="J710" s="7" t="str">
        <f ca="1">Template!L710</f>
        <v/>
      </c>
      <c r="K710" s="7" t="str">
        <f ca="1">Template!M710</f>
        <v/>
      </c>
      <c r="L710" s="7" t="str">
        <f ca="1">Template!N710</f>
        <v/>
      </c>
      <c r="M710" s="7" t="str">
        <f ca="1">Template!O710</f>
        <v/>
      </c>
      <c r="N710" s="7" t="str">
        <f ca="1">Template!P710</f>
        <v/>
      </c>
      <c r="O710" s="7" t="str">
        <f ca="1">Template!Q710</f>
        <v/>
      </c>
      <c r="P710" s="7" t="str">
        <f ca="1">Template!R710</f>
        <v/>
      </c>
      <c r="Q710" s="7" t="str">
        <f ca="1">Template!S710</f>
        <v/>
      </c>
      <c r="R710" s="7" t="str">
        <f ca="1">Template!T710</f>
        <v/>
      </c>
      <c r="S710" s="7" t="str">
        <f ca="1">Template!U710</f>
        <v/>
      </c>
      <c r="T710" s="7" t="str">
        <f ca="1">Template!V710</f>
        <v/>
      </c>
      <c r="U710" s="7" t="str">
        <f ca="1">Template!W710</f>
        <v/>
      </c>
      <c r="V710" s="7" t="str">
        <f ca="1">Template!X710</f>
        <v/>
      </c>
      <c r="W710" s="7" t="str">
        <f ca="1">Template!Y710</f>
        <v/>
      </c>
      <c r="X710" t="str">
        <f ca="1">Template!AD710</f>
        <v/>
      </c>
      <c r="Y710" s="7" t="str">
        <f>IF(LEN(Template!AF710)=0,"",Template!AF710)</f>
        <v/>
      </c>
      <c r="Z710" s="7" t="str">
        <f>IF(LEN(Template!AG710)=0,"",Template!AG710)</f>
        <v/>
      </c>
      <c r="AA710" s="7" t="str">
        <f>IF(LEN(Template!AH710)=0,"",Template!AH710)</f>
        <v/>
      </c>
      <c r="AB710" s="7" t="str">
        <f>IF(LEN(Template!AI710)=0,"",Template!AI710)</f>
        <v/>
      </c>
      <c r="AC710" s="7" t="str">
        <f>IF(LEN(Template!AJ710)=0,"",Template!AJ710)</f>
        <v/>
      </c>
      <c r="AD710" s="7" t="str">
        <f>IF(LEN(Template!AK710)=0,"",Template!AK710)</f>
        <v/>
      </c>
      <c r="AE710" s="7" t="str">
        <f>IF(LEN(Template!AL710)=0,"",Template!AL710)</f>
        <v/>
      </c>
      <c r="AF710" s="7" t="str">
        <f>IF(LEN(Template!AM710)=0,"",Template!AM710)</f>
        <v/>
      </c>
      <c r="AG710" s="7" t="str">
        <f>IF(LEN(Template!AN710)=0,"",Template!AN710)</f>
        <v/>
      </c>
      <c r="AH710" s="7" t="str">
        <f>IF(LEN(Template!AO710)=0,"",Template!AO710)</f>
        <v/>
      </c>
      <c r="AI710" t="str">
        <f>IF(LEN(Template!AS710)=0,"",Template!AS710)</f>
        <v/>
      </c>
      <c r="AJ710" t="str">
        <f>IF(LEN(Template!AU710)=0,"",Template!AU710)</f>
        <v/>
      </c>
    </row>
    <row r="711" spans="1:36" x14ac:dyDescent="0.35">
      <c r="A711" s="7" t="str">
        <f ca="1">Template!A711</f>
        <v/>
      </c>
      <c r="B711" s="181" t="str">
        <f ca="1">Template!B711</f>
        <v/>
      </c>
      <c r="C711" t="str">
        <f ca="1">Template!C711</f>
        <v/>
      </c>
      <c r="D711" t="str">
        <f ca="1">Template!E711</f>
        <v/>
      </c>
      <c r="E711" s="7" t="str">
        <f ca="1">Template!G711</f>
        <v/>
      </c>
      <c r="F711" s="7" t="str">
        <f ca="1">Template!H711</f>
        <v/>
      </c>
      <c r="G711" s="7" t="str">
        <f ca="1">Template!I711</f>
        <v/>
      </c>
      <c r="H711" s="7" t="str">
        <f ca="1">Template!J711</f>
        <v/>
      </c>
      <c r="I711" s="7" t="str">
        <f ca="1">Template!K711</f>
        <v/>
      </c>
      <c r="J711" s="7" t="str">
        <f ca="1">Template!L711</f>
        <v/>
      </c>
      <c r="K711" s="7" t="str">
        <f ca="1">Template!M711</f>
        <v/>
      </c>
      <c r="L711" s="7" t="str">
        <f ca="1">Template!N711</f>
        <v/>
      </c>
      <c r="M711" s="7" t="str">
        <f ca="1">Template!O711</f>
        <v/>
      </c>
      <c r="N711" s="7" t="str">
        <f ca="1">Template!P711</f>
        <v/>
      </c>
      <c r="O711" s="7" t="str">
        <f ca="1">Template!Q711</f>
        <v/>
      </c>
      <c r="P711" s="7" t="str">
        <f ca="1">Template!R711</f>
        <v/>
      </c>
      <c r="Q711" s="7" t="str">
        <f ca="1">Template!S711</f>
        <v/>
      </c>
      <c r="R711" s="7" t="str">
        <f ca="1">Template!T711</f>
        <v/>
      </c>
      <c r="S711" s="7" t="str">
        <f ca="1">Template!U711</f>
        <v/>
      </c>
      <c r="T711" s="7" t="str">
        <f ca="1">Template!V711</f>
        <v/>
      </c>
      <c r="U711" s="7" t="str">
        <f ca="1">Template!W711</f>
        <v/>
      </c>
      <c r="V711" s="7" t="str">
        <f ca="1">Template!X711</f>
        <v/>
      </c>
      <c r="W711" s="7" t="str">
        <f ca="1">Template!Y711</f>
        <v/>
      </c>
      <c r="X711" t="str">
        <f ca="1">Template!AD711</f>
        <v/>
      </c>
      <c r="Y711" s="7" t="str">
        <f>IF(LEN(Template!AF711)=0,"",Template!AF711)</f>
        <v/>
      </c>
      <c r="Z711" s="7" t="str">
        <f>IF(LEN(Template!AG711)=0,"",Template!AG711)</f>
        <v/>
      </c>
      <c r="AA711" s="7" t="str">
        <f>IF(LEN(Template!AH711)=0,"",Template!AH711)</f>
        <v/>
      </c>
      <c r="AB711" s="7" t="str">
        <f>IF(LEN(Template!AI711)=0,"",Template!AI711)</f>
        <v/>
      </c>
      <c r="AC711" s="7" t="str">
        <f>IF(LEN(Template!AJ711)=0,"",Template!AJ711)</f>
        <v/>
      </c>
      <c r="AD711" s="7" t="str">
        <f>IF(LEN(Template!AK711)=0,"",Template!AK711)</f>
        <v/>
      </c>
      <c r="AE711" s="7" t="str">
        <f>IF(LEN(Template!AL711)=0,"",Template!AL711)</f>
        <v/>
      </c>
      <c r="AF711" s="7" t="str">
        <f>IF(LEN(Template!AM711)=0,"",Template!AM711)</f>
        <v/>
      </c>
      <c r="AG711" s="7" t="str">
        <f>IF(LEN(Template!AN711)=0,"",Template!AN711)</f>
        <v/>
      </c>
      <c r="AH711" s="7" t="str">
        <f>IF(LEN(Template!AO711)=0,"",Template!AO711)</f>
        <v/>
      </c>
      <c r="AI711" t="str">
        <f>IF(LEN(Template!AS711)=0,"",Template!AS711)</f>
        <v/>
      </c>
      <c r="AJ711" t="str">
        <f>IF(LEN(Template!AU711)=0,"",Template!AU711)</f>
        <v/>
      </c>
    </row>
    <row r="712" spans="1:36" x14ac:dyDescent="0.35">
      <c r="A712" s="7" t="str">
        <f ca="1">Template!A712</f>
        <v/>
      </c>
      <c r="B712" s="181" t="str">
        <f ca="1">Template!B712</f>
        <v/>
      </c>
      <c r="C712" t="str">
        <f ca="1">Template!C712</f>
        <v/>
      </c>
      <c r="D712" t="str">
        <f ca="1">Template!E712</f>
        <v/>
      </c>
      <c r="E712" s="7" t="str">
        <f ca="1">Template!G712</f>
        <v/>
      </c>
      <c r="F712" s="7" t="str">
        <f ca="1">Template!H712</f>
        <v/>
      </c>
      <c r="G712" s="7" t="str">
        <f ca="1">Template!I712</f>
        <v/>
      </c>
      <c r="H712" s="7" t="str">
        <f ca="1">Template!J712</f>
        <v/>
      </c>
      <c r="I712" s="7" t="str">
        <f ca="1">Template!K712</f>
        <v/>
      </c>
      <c r="J712" s="7" t="str">
        <f ca="1">Template!L712</f>
        <v/>
      </c>
      <c r="K712" s="7" t="str">
        <f ca="1">Template!M712</f>
        <v/>
      </c>
      <c r="L712" s="7" t="str">
        <f ca="1">Template!N712</f>
        <v/>
      </c>
      <c r="M712" s="7" t="str">
        <f ca="1">Template!O712</f>
        <v/>
      </c>
      <c r="N712" s="7" t="str">
        <f ca="1">Template!P712</f>
        <v/>
      </c>
      <c r="O712" s="7" t="str">
        <f ca="1">Template!Q712</f>
        <v/>
      </c>
      <c r="P712" s="7" t="str">
        <f ca="1">Template!R712</f>
        <v/>
      </c>
      <c r="Q712" s="7" t="str">
        <f ca="1">Template!S712</f>
        <v/>
      </c>
      <c r="R712" s="7" t="str">
        <f ca="1">Template!T712</f>
        <v/>
      </c>
      <c r="S712" s="7" t="str">
        <f ca="1">Template!U712</f>
        <v/>
      </c>
      <c r="T712" s="7" t="str">
        <f ca="1">Template!V712</f>
        <v/>
      </c>
      <c r="U712" s="7" t="str">
        <f ca="1">Template!W712</f>
        <v/>
      </c>
      <c r="V712" s="7" t="str">
        <f ca="1">Template!X712</f>
        <v/>
      </c>
      <c r="W712" s="7" t="str">
        <f ca="1">Template!Y712</f>
        <v/>
      </c>
      <c r="X712" t="str">
        <f ca="1">Template!AD712</f>
        <v/>
      </c>
      <c r="Y712" s="7" t="str">
        <f>IF(LEN(Template!AF712)=0,"",Template!AF712)</f>
        <v/>
      </c>
      <c r="Z712" s="7" t="str">
        <f>IF(LEN(Template!AG712)=0,"",Template!AG712)</f>
        <v/>
      </c>
      <c r="AA712" s="7" t="str">
        <f>IF(LEN(Template!AH712)=0,"",Template!AH712)</f>
        <v/>
      </c>
      <c r="AB712" s="7" t="str">
        <f>IF(LEN(Template!AI712)=0,"",Template!AI712)</f>
        <v/>
      </c>
      <c r="AC712" s="7" t="str">
        <f>IF(LEN(Template!AJ712)=0,"",Template!AJ712)</f>
        <v/>
      </c>
      <c r="AD712" s="7" t="str">
        <f>IF(LEN(Template!AK712)=0,"",Template!AK712)</f>
        <v/>
      </c>
      <c r="AE712" s="7" t="str">
        <f>IF(LEN(Template!AL712)=0,"",Template!AL712)</f>
        <v/>
      </c>
      <c r="AF712" s="7" t="str">
        <f>IF(LEN(Template!AM712)=0,"",Template!AM712)</f>
        <v/>
      </c>
      <c r="AG712" s="7" t="str">
        <f>IF(LEN(Template!AN712)=0,"",Template!AN712)</f>
        <v/>
      </c>
      <c r="AH712" s="7" t="str">
        <f>IF(LEN(Template!AO712)=0,"",Template!AO712)</f>
        <v/>
      </c>
      <c r="AI712" t="str">
        <f>IF(LEN(Template!AS712)=0,"",Template!AS712)</f>
        <v/>
      </c>
      <c r="AJ712" t="str">
        <f>IF(LEN(Template!AU712)=0,"",Template!AU712)</f>
        <v/>
      </c>
    </row>
    <row r="713" spans="1:36" x14ac:dyDescent="0.35">
      <c r="A713" s="7" t="str">
        <f ca="1">Template!A713</f>
        <v/>
      </c>
      <c r="B713" s="181" t="str">
        <f ca="1">Template!B713</f>
        <v/>
      </c>
      <c r="C713" t="str">
        <f ca="1">Template!C713</f>
        <v/>
      </c>
      <c r="D713" t="str">
        <f ca="1">Template!E713</f>
        <v/>
      </c>
      <c r="E713" s="7" t="str">
        <f ca="1">Template!G713</f>
        <v/>
      </c>
      <c r="F713" s="7" t="str">
        <f ca="1">Template!H713</f>
        <v/>
      </c>
      <c r="G713" s="7" t="str">
        <f ca="1">Template!I713</f>
        <v/>
      </c>
      <c r="H713" s="7" t="str">
        <f ca="1">Template!J713</f>
        <v/>
      </c>
      <c r="I713" s="7" t="str">
        <f ca="1">Template!K713</f>
        <v/>
      </c>
      <c r="J713" s="7" t="str">
        <f ca="1">Template!L713</f>
        <v/>
      </c>
      <c r="K713" s="7" t="str">
        <f ca="1">Template!M713</f>
        <v/>
      </c>
      <c r="L713" s="7" t="str">
        <f ca="1">Template!N713</f>
        <v/>
      </c>
      <c r="M713" s="7" t="str">
        <f ca="1">Template!O713</f>
        <v/>
      </c>
      <c r="N713" s="7" t="str">
        <f ca="1">Template!P713</f>
        <v/>
      </c>
      <c r="O713" s="7" t="str">
        <f ca="1">Template!Q713</f>
        <v/>
      </c>
      <c r="P713" s="7" t="str">
        <f ca="1">Template!R713</f>
        <v/>
      </c>
      <c r="Q713" s="7" t="str">
        <f ca="1">Template!S713</f>
        <v/>
      </c>
      <c r="R713" s="7" t="str">
        <f ca="1">Template!T713</f>
        <v/>
      </c>
      <c r="S713" s="7" t="str">
        <f ca="1">Template!U713</f>
        <v/>
      </c>
      <c r="T713" s="7" t="str">
        <f ca="1">Template!V713</f>
        <v/>
      </c>
      <c r="U713" s="7" t="str">
        <f ca="1">Template!W713</f>
        <v/>
      </c>
      <c r="V713" s="7" t="str">
        <f ca="1">Template!X713</f>
        <v/>
      </c>
      <c r="W713" s="7" t="str">
        <f ca="1">Template!Y713</f>
        <v/>
      </c>
      <c r="X713" t="str">
        <f ca="1">Template!AD713</f>
        <v/>
      </c>
      <c r="Y713" s="7" t="str">
        <f>IF(LEN(Template!AF713)=0,"",Template!AF713)</f>
        <v/>
      </c>
      <c r="Z713" s="7" t="str">
        <f>IF(LEN(Template!AG713)=0,"",Template!AG713)</f>
        <v/>
      </c>
      <c r="AA713" s="7" t="str">
        <f>IF(LEN(Template!AH713)=0,"",Template!AH713)</f>
        <v/>
      </c>
      <c r="AB713" s="7" t="str">
        <f>IF(LEN(Template!AI713)=0,"",Template!AI713)</f>
        <v/>
      </c>
      <c r="AC713" s="7" t="str">
        <f>IF(LEN(Template!AJ713)=0,"",Template!AJ713)</f>
        <v/>
      </c>
      <c r="AD713" s="7" t="str">
        <f>IF(LEN(Template!AK713)=0,"",Template!AK713)</f>
        <v/>
      </c>
      <c r="AE713" s="7" t="str">
        <f>IF(LEN(Template!AL713)=0,"",Template!AL713)</f>
        <v/>
      </c>
      <c r="AF713" s="7" t="str">
        <f>IF(LEN(Template!AM713)=0,"",Template!AM713)</f>
        <v/>
      </c>
      <c r="AG713" s="7" t="str">
        <f>IF(LEN(Template!AN713)=0,"",Template!AN713)</f>
        <v/>
      </c>
      <c r="AH713" s="7" t="str">
        <f>IF(LEN(Template!AO713)=0,"",Template!AO713)</f>
        <v/>
      </c>
      <c r="AI713" t="str">
        <f>IF(LEN(Template!AS713)=0,"",Template!AS713)</f>
        <v/>
      </c>
      <c r="AJ713" t="str">
        <f>IF(LEN(Template!AU713)=0,"",Template!AU713)</f>
        <v/>
      </c>
    </row>
    <row r="714" spans="1:36" x14ac:dyDescent="0.35">
      <c r="A714" s="7" t="str">
        <f ca="1">Template!A714</f>
        <v/>
      </c>
      <c r="B714" s="181" t="str">
        <f ca="1">Template!B714</f>
        <v/>
      </c>
      <c r="C714" t="str">
        <f ca="1">Template!C714</f>
        <v/>
      </c>
      <c r="D714" t="str">
        <f ca="1">Template!E714</f>
        <v/>
      </c>
      <c r="E714" s="7" t="str">
        <f ca="1">Template!G714</f>
        <v/>
      </c>
      <c r="F714" s="7" t="str">
        <f ca="1">Template!H714</f>
        <v/>
      </c>
      <c r="G714" s="7" t="str">
        <f ca="1">Template!I714</f>
        <v/>
      </c>
      <c r="H714" s="7" t="str">
        <f ca="1">Template!J714</f>
        <v/>
      </c>
      <c r="I714" s="7" t="str">
        <f ca="1">Template!K714</f>
        <v/>
      </c>
      <c r="J714" s="7" t="str">
        <f ca="1">Template!L714</f>
        <v/>
      </c>
      <c r="K714" s="7" t="str">
        <f ca="1">Template!M714</f>
        <v/>
      </c>
      <c r="L714" s="7" t="str">
        <f ca="1">Template!N714</f>
        <v/>
      </c>
      <c r="M714" s="7" t="str">
        <f ca="1">Template!O714</f>
        <v/>
      </c>
      <c r="N714" s="7" t="str">
        <f ca="1">Template!P714</f>
        <v/>
      </c>
      <c r="O714" s="7" t="str">
        <f ca="1">Template!Q714</f>
        <v/>
      </c>
      <c r="P714" s="7" t="str">
        <f ca="1">Template!R714</f>
        <v/>
      </c>
      <c r="Q714" s="7" t="str">
        <f ca="1">Template!S714</f>
        <v/>
      </c>
      <c r="R714" s="7" t="str">
        <f ca="1">Template!T714</f>
        <v/>
      </c>
      <c r="S714" s="7" t="str">
        <f ca="1">Template!U714</f>
        <v/>
      </c>
      <c r="T714" s="7" t="str">
        <f ca="1">Template!V714</f>
        <v/>
      </c>
      <c r="U714" s="7" t="str">
        <f ca="1">Template!W714</f>
        <v/>
      </c>
      <c r="V714" s="7" t="str">
        <f ca="1">Template!X714</f>
        <v/>
      </c>
      <c r="W714" s="7" t="str">
        <f ca="1">Template!Y714</f>
        <v/>
      </c>
      <c r="X714" t="str">
        <f ca="1">Template!AD714</f>
        <v/>
      </c>
      <c r="Y714" s="7" t="str">
        <f>IF(LEN(Template!AF714)=0,"",Template!AF714)</f>
        <v/>
      </c>
      <c r="Z714" s="7" t="str">
        <f>IF(LEN(Template!AG714)=0,"",Template!AG714)</f>
        <v/>
      </c>
      <c r="AA714" s="7" t="str">
        <f>IF(LEN(Template!AH714)=0,"",Template!AH714)</f>
        <v/>
      </c>
      <c r="AB714" s="7" t="str">
        <f>IF(LEN(Template!AI714)=0,"",Template!AI714)</f>
        <v/>
      </c>
      <c r="AC714" s="7" t="str">
        <f>IF(LEN(Template!AJ714)=0,"",Template!AJ714)</f>
        <v/>
      </c>
      <c r="AD714" s="7" t="str">
        <f>IF(LEN(Template!AK714)=0,"",Template!AK714)</f>
        <v/>
      </c>
      <c r="AE714" s="7" t="str">
        <f>IF(LEN(Template!AL714)=0,"",Template!AL714)</f>
        <v/>
      </c>
      <c r="AF714" s="7" t="str">
        <f>IF(LEN(Template!AM714)=0,"",Template!AM714)</f>
        <v/>
      </c>
      <c r="AG714" s="7" t="str">
        <f>IF(LEN(Template!AN714)=0,"",Template!AN714)</f>
        <v/>
      </c>
      <c r="AH714" s="7" t="str">
        <f>IF(LEN(Template!AO714)=0,"",Template!AO714)</f>
        <v/>
      </c>
      <c r="AI714" t="str">
        <f>IF(LEN(Template!AS714)=0,"",Template!AS714)</f>
        <v/>
      </c>
      <c r="AJ714" t="str">
        <f>IF(LEN(Template!AU714)=0,"",Template!AU714)</f>
        <v/>
      </c>
    </row>
    <row r="715" spans="1:36" x14ac:dyDescent="0.35">
      <c r="A715" s="7" t="str">
        <f ca="1">Template!A715</f>
        <v/>
      </c>
      <c r="B715" s="181" t="str">
        <f ca="1">Template!B715</f>
        <v/>
      </c>
      <c r="C715" t="str">
        <f ca="1">Template!C715</f>
        <v/>
      </c>
      <c r="D715" t="str">
        <f ca="1">Template!E715</f>
        <v/>
      </c>
      <c r="E715" s="7" t="str">
        <f ca="1">Template!G715</f>
        <v/>
      </c>
      <c r="F715" s="7" t="str">
        <f ca="1">Template!H715</f>
        <v/>
      </c>
      <c r="G715" s="7" t="str">
        <f ca="1">Template!I715</f>
        <v/>
      </c>
      <c r="H715" s="7" t="str">
        <f ca="1">Template!J715</f>
        <v/>
      </c>
      <c r="I715" s="7" t="str">
        <f ca="1">Template!K715</f>
        <v/>
      </c>
      <c r="J715" s="7" t="str">
        <f ca="1">Template!L715</f>
        <v/>
      </c>
      <c r="K715" s="7" t="str">
        <f ca="1">Template!M715</f>
        <v/>
      </c>
      <c r="L715" s="7" t="str">
        <f ca="1">Template!N715</f>
        <v/>
      </c>
      <c r="M715" s="7" t="str">
        <f ca="1">Template!O715</f>
        <v/>
      </c>
      <c r="N715" s="7" t="str">
        <f ca="1">Template!P715</f>
        <v/>
      </c>
      <c r="O715" s="7" t="str">
        <f ca="1">Template!Q715</f>
        <v/>
      </c>
      <c r="P715" s="7" t="str">
        <f ca="1">Template!R715</f>
        <v/>
      </c>
      <c r="Q715" s="7" t="str">
        <f ca="1">Template!S715</f>
        <v/>
      </c>
      <c r="R715" s="7" t="str">
        <f ca="1">Template!T715</f>
        <v/>
      </c>
      <c r="S715" s="7" t="str">
        <f ca="1">Template!U715</f>
        <v/>
      </c>
      <c r="T715" s="7" t="str">
        <f ca="1">Template!V715</f>
        <v/>
      </c>
      <c r="U715" s="7" t="str">
        <f ca="1">Template!W715</f>
        <v/>
      </c>
      <c r="V715" s="7" t="str">
        <f ca="1">Template!X715</f>
        <v/>
      </c>
      <c r="W715" s="7" t="str">
        <f ca="1">Template!Y715</f>
        <v/>
      </c>
      <c r="X715" t="str">
        <f ca="1">Template!AD715</f>
        <v/>
      </c>
      <c r="Y715" s="7" t="str">
        <f>IF(LEN(Template!AF715)=0,"",Template!AF715)</f>
        <v/>
      </c>
      <c r="Z715" s="7" t="str">
        <f>IF(LEN(Template!AG715)=0,"",Template!AG715)</f>
        <v/>
      </c>
      <c r="AA715" s="7" t="str">
        <f>IF(LEN(Template!AH715)=0,"",Template!AH715)</f>
        <v/>
      </c>
      <c r="AB715" s="7" t="str">
        <f>IF(LEN(Template!AI715)=0,"",Template!AI715)</f>
        <v/>
      </c>
      <c r="AC715" s="7" t="str">
        <f>IF(LEN(Template!AJ715)=0,"",Template!AJ715)</f>
        <v/>
      </c>
      <c r="AD715" s="7" t="str">
        <f>IF(LEN(Template!AK715)=0,"",Template!AK715)</f>
        <v/>
      </c>
      <c r="AE715" s="7" t="str">
        <f>IF(LEN(Template!AL715)=0,"",Template!AL715)</f>
        <v/>
      </c>
      <c r="AF715" s="7" t="str">
        <f>IF(LEN(Template!AM715)=0,"",Template!AM715)</f>
        <v/>
      </c>
      <c r="AG715" s="7" t="str">
        <f>IF(LEN(Template!AN715)=0,"",Template!AN715)</f>
        <v/>
      </c>
      <c r="AH715" s="7" t="str">
        <f>IF(LEN(Template!AO715)=0,"",Template!AO715)</f>
        <v/>
      </c>
      <c r="AI715" t="str">
        <f>IF(LEN(Template!AS715)=0,"",Template!AS715)</f>
        <v/>
      </c>
      <c r="AJ715" t="str">
        <f>IF(LEN(Template!AU715)=0,"",Template!AU715)</f>
        <v/>
      </c>
    </row>
    <row r="716" spans="1:36" x14ac:dyDescent="0.35">
      <c r="A716" s="7" t="str">
        <f ca="1">Template!A716</f>
        <v/>
      </c>
      <c r="B716" s="181" t="str">
        <f ca="1">Template!B716</f>
        <v/>
      </c>
      <c r="C716" t="str">
        <f ca="1">Template!C716</f>
        <v/>
      </c>
      <c r="D716" t="str">
        <f ca="1">Template!E716</f>
        <v/>
      </c>
      <c r="E716" s="7" t="str">
        <f ca="1">Template!G716</f>
        <v/>
      </c>
      <c r="F716" s="7" t="str">
        <f ca="1">Template!H716</f>
        <v/>
      </c>
      <c r="G716" s="7" t="str">
        <f ca="1">Template!I716</f>
        <v/>
      </c>
      <c r="H716" s="7" t="str">
        <f ca="1">Template!J716</f>
        <v/>
      </c>
      <c r="I716" s="7" t="str">
        <f ca="1">Template!K716</f>
        <v/>
      </c>
      <c r="J716" s="7" t="str">
        <f ca="1">Template!L716</f>
        <v/>
      </c>
      <c r="K716" s="7" t="str">
        <f ca="1">Template!M716</f>
        <v/>
      </c>
      <c r="L716" s="7" t="str">
        <f ca="1">Template!N716</f>
        <v/>
      </c>
      <c r="M716" s="7" t="str">
        <f ca="1">Template!O716</f>
        <v/>
      </c>
      <c r="N716" s="7" t="str">
        <f ca="1">Template!P716</f>
        <v/>
      </c>
      <c r="O716" s="7" t="str">
        <f ca="1">Template!Q716</f>
        <v/>
      </c>
      <c r="P716" s="7" t="str">
        <f ca="1">Template!R716</f>
        <v/>
      </c>
      <c r="Q716" s="7" t="str">
        <f ca="1">Template!S716</f>
        <v/>
      </c>
      <c r="R716" s="7" t="str">
        <f ca="1">Template!T716</f>
        <v/>
      </c>
      <c r="S716" s="7" t="str">
        <f ca="1">Template!U716</f>
        <v/>
      </c>
      <c r="T716" s="7" t="str">
        <f ca="1">Template!V716</f>
        <v/>
      </c>
      <c r="U716" s="7" t="str">
        <f ca="1">Template!W716</f>
        <v/>
      </c>
      <c r="V716" s="7" t="str">
        <f ca="1">Template!X716</f>
        <v/>
      </c>
      <c r="W716" s="7" t="str">
        <f ca="1">Template!Y716</f>
        <v/>
      </c>
      <c r="X716" t="str">
        <f ca="1">Template!AD716</f>
        <v/>
      </c>
      <c r="Y716" s="7" t="str">
        <f>IF(LEN(Template!AF716)=0,"",Template!AF716)</f>
        <v/>
      </c>
      <c r="Z716" s="7" t="str">
        <f>IF(LEN(Template!AG716)=0,"",Template!AG716)</f>
        <v/>
      </c>
      <c r="AA716" s="7" t="str">
        <f>IF(LEN(Template!AH716)=0,"",Template!AH716)</f>
        <v/>
      </c>
      <c r="AB716" s="7" t="str">
        <f>IF(LEN(Template!AI716)=0,"",Template!AI716)</f>
        <v/>
      </c>
      <c r="AC716" s="7" t="str">
        <f>IF(LEN(Template!AJ716)=0,"",Template!AJ716)</f>
        <v/>
      </c>
      <c r="AD716" s="7" t="str">
        <f>IF(LEN(Template!AK716)=0,"",Template!AK716)</f>
        <v/>
      </c>
      <c r="AE716" s="7" t="str">
        <f>IF(LEN(Template!AL716)=0,"",Template!AL716)</f>
        <v/>
      </c>
      <c r="AF716" s="7" t="str">
        <f>IF(LEN(Template!AM716)=0,"",Template!AM716)</f>
        <v/>
      </c>
      <c r="AG716" s="7" t="str">
        <f>IF(LEN(Template!AN716)=0,"",Template!AN716)</f>
        <v/>
      </c>
      <c r="AH716" s="7" t="str">
        <f>IF(LEN(Template!AO716)=0,"",Template!AO716)</f>
        <v/>
      </c>
      <c r="AI716" t="str">
        <f>IF(LEN(Template!AS716)=0,"",Template!AS716)</f>
        <v/>
      </c>
      <c r="AJ716" t="str">
        <f>IF(LEN(Template!AU716)=0,"",Template!AU716)</f>
        <v/>
      </c>
    </row>
    <row r="717" spans="1:36" x14ac:dyDescent="0.35">
      <c r="A717" s="7" t="str">
        <f ca="1">Template!A717</f>
        <v/>
      </c>
      <c r="B717" s="181" t="str">
        <f ca="1">Template!B717</f>
        <v/>
      </c>
      <c r="C717" t="str">
        <f ca="1">Template!C717</f>
        <v/>
      </c>
      <c r="D717" t="str">
        <f ca="1">Template!E717</f>
        <v/>
      </c>
      <c r="E717" s="7" t="str">
        <f ca="1">Template!G717</f>
        <v/>
      </c>
      <c r="F717" s="7" t="str">
        <f ca="1">Template!H717</f>
        <v/>
      </c>
      <c r="G717" s="7" t="str">
        <f ca="1">Template!I717</f>
        <v/>
      </c>
      <c r="H717" s="7" t="str">
        <f ca="1">Template!J717</f>
        <v/>
      </c>
      <c r="I717" s="7" t="str">
        <f ca="1">Template!K717</f>
        <v/>
      </c>
      <c r="J717" s="7" t="str">
        <f ca="1">Template!L717</f>
        <v/>
      </c>
      <c r="K717" s="7" t="str">
        <f ca="1">Template!M717</f>
        <v/>
      </c>
      <c r="L717" s="7" t="str">
        <f ca="1">Template!N717</f>
        <v/>
      </c>
      <c r="M717" s="7" t="str">
        <f ca="1">Template!O717</f>
        <v/>
      </c>
      <c r="N717" s="7" t="str">
        <f ca="1">Template!P717</f>
        <v/>
      </c>
      <c r="O717" s="7" t="str">
        <f ca="1">Template!Q717</f>
        <v/>
      </c>
      <c r="P717" s="7" t="str">
        <f ca="1">Template!R717</f>
        <v/>
      </c>
      <c r="Q717" s="7" t="str">
        <f ca="1">Template!S717</f>
        <v/>
      </c>
      <c r="R717" s="7" t="str">
        <f ca="1">Template!T717</f>
        <v/>
      </c>
      <c r="S717" s="7" t="str">
        <f ca="1">Template!U717</f>
        <v/>
      </c>
      <c r="T717" s="7" t="str">
        <f ca="1">Template!V717</f>
        <v/>
      </c>
      <c r="U717" s="7" t="str">
        <f ca="1">Template!W717</f>
        <v/>
      </c>
      <c r="V717" s="7" t="str">
        <f ca="1">Template!X717</f>
        <v/>
      </c>
      <c r="W717" s="7" t="str">
        <f ca="1">Template!Y717</f>
        <v/>
      </c>
      <c r="X717" t="str">
        <f ca="1">Template!AD717</f>
        <v/>
      </c>
      <c r="Y717" s="7" t="str">
        <f>IF(LEN(Template!AF717)=0,"",Template!AF717)</f>
        <v/>
      </c>
      <c r="Z717" s="7" t="str">
        <f>IF(LEN(Template!AG717)=0,"",Template!AG717)</f>
        <v/>
      </c>
      <c r="AA717" s="7" t="str">
        <f>IF(LEN(Template!AH717)=0,"",Template!AH717)</f>
        <v/>
      </c>
      <c r="AB717" s="7" t="str">
        <f>IF(LEN(Template!AI717)=0,"",Template!AI717)</f>
        <v/>
      </c>
      <c r="AC717" s="7" t="str">
        <f>IF(LEN(Template!AJ717)=0,"",Template!AJ717)</f>
        <v/>
      </c>
      <c r="AD717" s="7" t="str">
        <f>IF(LEN(Template!AK717)=0,"",Template!AK717)</f>
        <v/>
      </c>
      <c r="AE717" s="7" t="str">
        <f>IF(LEN(Template!AL717)=0,"",Template!AL717)</f>
        <v/>
      </c>
      <c r="AF717" s="7" t="str">
        <f>IF(LEN(Template!AM717)=0,"",Template!AM717)</f>
        <v/>
      </c>
      <c r="AG717" s="7" t="str">
        <f>IF(LEN(Template!AN717)=0,"",Template!AN717)</f>
        <v/>
      </c>
      <c r="AH717" s="7" t="str">
        <f>IF(LEN(Template!AO717)=0,"",Template!AO717)</f>
        <v/>
      </c>
      <c r="AI717" t="str">
        <f>IF(LEN(Template!AS717)=0,"",Template!AS717)</f>
        <v/>
      </c>
      <c r="AJ717" t="str">
        <f>IF(LEN(Template!AU717)=0,"",Template!AU717)</f>
        <v/>
      </c>
    </row>
    <row r="718" spans="1:36" x14ac:dyDescent="0.35">
      <c r="A718" s="7" t="str">
        <f ca="1">Template!A718</f>
        <v/>
      </c>
      <c r="B718" s="181" t="str">
        <f ca="1">Template!B718</f>
        <v/>
      </c>
      <c r="C718" t="str">
        <f ca="1">Template!C718</f>
        <v/>
      </c>
      <c r="D718" t="str">
        <f ca="1">Template!E718</f>
        <v/>
      </c>
      <c r="E718" s="7" t="str">
        <f ca="1">Template!G718</f>
        <v/>
      </c>
      <c r="F718" s="7" t="str">
        <f ca="1">Template!H718</f>
        <v/>
      </c>
      <c r="G718" s="7" t="str">
        <f ca="1">Template!I718</f>
        <v/>
      </c>
      <c r="H718" s="7" t="str">
        <f ca="1">Template!J718</f>
        <v/>
      </c>
      <c r="I718" s="7" t="str">
        <f ca="1">Template!K718</f>
        <v/>
      </c>
      <c r="J718" s="7" t="str">
        <f ca="1">Template!L718</f>
        <v/>
      </c>
      <c r="K718" s="7" t="str">
        <f ca="1">Template!M718</f>
        <v/>
      </c>
      <c r="L718" s="7" t="str">
        <f ca="1">Template!N718</f>
        <v/>
      </c>
      <c r="M718" s="7" t="str">
        <f ca="1">Template!O718</f>
        <v/>
      </c>
      <c r="N718" s="7" t="str">
        <f ca="1">Template!P718</f>
        <v/>
      </c>
      <c r="O718" s="7" t="str">
        <f ca="1">Template!Q718</f>
        <v/>
      </c>
      <c r="P718" s="7" t="str">
        <f ca="1">Template!R718</f>
        <v/>
      </c>
      <c r="Q718" s="7" t="str">
        <f ca="1">Template!S718</f>
        <v/>
      </c>
      <c r="R718" s="7" t="str">
        <f ca="1">Template!T718</f>
        <v/>
      </c>
      <c r="S718" s="7" t="str">
        <f ca="1">Template!U718</f>
        <v/>
      </c>
      <c r="T718" s="7" t="str">
        <f ca="1">Template!V718</f>
        <v/>
      </c>
      <c r="U718" s="7" t="str">
        <f ca="1">Template!W718</f>
        <v/>
      </c>
      <c r="V718" s="7" t="str">
        <f ca="1">Template!X718</f>
        <v/>
      </c>
      <c r="W718" s="7" t="str">
        <f ca="1">Template!Y718</f>
        <v/>
      </c>
      <c r="X718" t="str">
        <f ca="1">Template!AD718</f>
        <v/>
      </c>
      <c r="Y718" s="7" t="str">
        <f>IF(LEN(Template!AF718)=0,"",Template!AF718)</f>
        <v/>
      </c>
      <c r="Z718" s="7" t="str">
        <f>IF(LEN(Template!AG718)=0,"",Template!AG718)</f>
        <v/>
      </c>
      <c r="AA718" s="7" t="str">
        <f>IF(LEN(Template!AH718)=0,"",Template!AH718)</f>
        <v/>
      </c>
      <c r="AB718" s="7" t="str">
        <f>IF(LEN(Template!AI718)=0,"",Template!AI718)</f>
        <v/>
      </c>
      <c r="AC718" s="7" t="str">
        <f>IF(LEN(Template!AJ718)=0,"",Template!AJ718)</f>
        <v/>
      </c>
      <c r="AD718" s="7" t="str">
        <f>IF(LEN(Template!AK718)=0,"",Template!AK718)</f>
        <v/>
      </c>
      <c r="AE718" s="7" t="str">
        <f>IF(LEN(Template!AL718)=0,"",Template!AL718)</f>
        <v/>
      </c>
      <c r="AF718" s="7" t="str">
        <f>IF(LEN(Template!AM718)=0,"",Template!AM718)</f>
        <v/>
      </c>
      <c r="AG718" s="7" t="str">
        <f>IF(LEN(Template!AN718)=0,"",Template!AN718)</f>
        <v/>
      </c>
      <c r="AH718" s="7" t="str">
        <f>IF(LEN(Template!AO718)=0,"",Template!AO718)</f>
        <v/>
      </c>
      <c r="AI718" t="str">
        <f>IF(LEN(Template!AS718)=0,"",Template!AS718)</f>
        <v/>
      </c>
      <c r="AJ718" t="str">
        <f>IF(LEN(Template!AU718)=0,"",Template!AU718)</f>
        <v/>
      </c>
    </row>
    <row r="719" spans="1:36" x14ac:dyDescent="0.35">
      <c r="A719" s="7" t="str">
        <f ca="1">Template!A719</f>
        <v/>
      </c>
      <c r="B719" s="181" t="str">
        <f ca="1">Template!B719</f>
        <v/>
      </c>
      <c r="C719" t="str">
        <f ca="1">Template!C719</f>
        <v/>
      </c>
      <c r="D719" t="str">
        <f ca="1">Template!E719</f>
        <v/>
      </c>
      <c r="E719" s="7" t="str">
        <f ca="1">Template!G719</f>
        <v/>
      </c>
      <c r="F719" s="7" t="str">
        <f ca="1">Template!H719</f>
        <v/>
      </c>
      <c r="G719" s="7" t="str">
        <f ca="1">Template!I719</f>
        <v/>
      </c>
      <c r="H719" s="7" t="str">
        <f ca="1">Template!J719</f>
        <v/>
      </c>
      <c r="I719" s="7" t="str">
        <f ca="1">Template!K719</f>
        <v/>
      </c>
      <c r="J719" s="7" t="str">
        <f ca="1">Template!L719</f>
        <v/>
      </c>
      <c r="K719" s="7" t="str">
        <f ca="1">Template!M719</f>
        <v/>
      </c>
      <c r="L719" s="7" t="str">
        <f ca="1">Template!N719</f>
        <v/>
      </c>
      <c r="M719" s="7" t="str">
        <f ca="1">Template!O719</f>
        <v/>
      </c>
      <c r="N719" s="7" t="str">
        <f ca="1">Template!P719</f>
        <v/>
      </c>
      <c r="O719" s="7" t="str">
        <f ca="1">Template!Q719</f>
        <v/>
      </c>
      <c r="P719" s="7" t="str">
        <f ca="1">Template!R719</f>
        <v/>
      </c>
      <c r="Q719" s="7" t="str">
        <f ca="1">Template!S719</f>
        <v/>
      </c>
      <c r="R719" s="7" t="str">
        <f ca="1">Template!T719</f>
        <v/>
      </c>
      <c r="S719" s="7" t="str">
        <f ca="1">Template!U719</f>
        <v/>
      </c>
      <c r="T719" s="7" t="str">
        <f ca="1">Template!V719</f>
        <v/>
      </c>
      <c r="U719" s="7" t="str">
        <f ca="1">Template!W719</f>
        <v/>
      </c>
      <c r="V719" s="7" t="str">
        <f ca="1">Template!X719</f>
        <v/>
      </c>
      <c r="W719" s="7" t="str">
        <f ca="1">Template!Y719</f>
        <v/>
      </c>
      <c r="X719" t="str">
        <f ca="1">Template!AD719</f>
        <v/>
      </c>
      <c r="Y719" s="7" t="str">
        <f>IF(LEN(Template!AF719)=0,"",Template!AF719)</f>
        <v/>
      </c>
      <c r="Z719" s="7" t="str">
        <f>IF(LEN(Template!AG719)=0,"",Template!AG719)</f>
        <v/>
      </c>
      <c r="AA719" s="7" t="str">
        <f>IF(LEN(Template!AH719)=0,"",Template!AH719)</f>
        <v/>
      </c>
      <c r="AB719" s="7" t="str">
        <f>IF(LEN(Template!AI719)=0,"",Template!AI719)</f>
        <v/>
      </c>
      <c r="AC719" s="7" t="str">
        <f>IF(LEN(Template!AJ719)=0,"",Template!AJ719)</f>
        <v/>
      </c>
      <c r="AD719" s="7" t="str">
        <f>IF(LEN(Template!AK719)=0,"",Template!AK719)</f>
        <v/>
      </c>
      <c r="AE719" s="7" t="str">
        <f>IF(LEN(Template!AL719)=0,"",Template!AL719)</f>
        <v/>
      </c>
      <c r="AF719" s="7" t="str">
        <f>IF(LEN(Template!AM719)=0,"",Template!AM719)</f>
        <v/>
      </c>
      <c r="AG719" s="7" t="str">
        <f>IF(LEN(Template!AN719)=0,"",Template!AN719)</f>
        <v/>
      </c>
      <c r="AH719" s="7" t="str">
        <f>IF(LEN(Template!AO719)=0,"",Template!AO719)</f>
        <v/>
      </c>
      <c r="AI719" t="str">
        <f>IF(LEN(Template!AS719)=0,"",Template!AS719)</f>
        <v/>
      </c>
      <c r="AJ719" t="str">
        <f>IF(LEN(Template!AU719)=0,"",Template!AU719)</f>
        <v/>
      </c>
    </row>
    <row r="720" spans="1:36" x14ac:dyDescent="0.35">
      <c r="A720" s="7" t="str">
        <f ca="1">Template!A720</f>
        <v/>
      </c>
      <c r="B720" s="181" t="str">
        <f ca="1">Template!B720</f>
        <v/>
      </c>
      <c r="C720" t="str">
        <f ca="1">Template!C720</f>
        <v/>
      </c>
      <c r="D720" t="str">
        <f ca="1">Template!E720</f>
        <v/>
      </c>
      <c r="E720" s="7" t="str">
        <f ca="1">Template!G720</f>
        <v/>
      </c>
      <c r="F720" s="7" t="str">
        <f ca="1">Template!H720</f>
        <v/>
      </c>
      <c r="G720" s="7" t="str">
        <f ca="1">Template!I720</f>
        <v/>
      </c>
      <c r="H720" s="7" t="str">
        <f ca="1">Template!J720</f>
        <v/>
      </c>
      <c r="I720" s="7" t="str">
        <f ca="1">Template!K720</f>
        <v/>
      </c>
      <c r="J720" s="7" t="str">
        <f ca="1">Template!L720</f>
        <v/>
      </c>
      <c r="K720" s="7" t="str">
        <f ca="1">Template!M720</f>
        <v/>
      </c>
      <c r="L720" s="7" t="str">
        <f ca="1">Template!N720</f>
        <v/>
      </c>
      <c r="M720" s="7" t="str">
        <f ca="1">Template!O720</f>
        <v/>
      </c>
      <c r="N720" s="7" t="str">
        <f ca="1">Template!P720</f>
        <v/>
      </c>
      <c r="O720" s="7" t="str">
        <f ca="1">Template!Q720</f>
        <v/>
      </c>
      <c r="P720" s="7" t="str">
        <f ca="1">Template!R720</f>
        <v/>
      </c>
      <c r="Q720" s="7" t="str">
        <f ca="1">Template!S720</f>
        <v/>
      </c>
      <c r="R720" s="7" t="str">
        <f ca="1">Template!T720</f>
        <v/>
      </c>
      <c r="S720" s="7" t="str">
        <f ca="1">Template!U720</f>
        <v/>
      </c>
      <c r="T720" s="7" t="str">
        <f ca="1">Template!V720</f>
        <v/>
      </c>
      <c r="U720" s="7" t="str">
        <f ca="1">Template!W720</f>
        <v/>
      </c>
      <c r="V720" s="7" t="str">
        <f ca="1">Template!X720</f>
        <v/>
      </c>
      <c r="W720" s="7" t="str">
        <f ca="1">Template!Y720</f>
        <v/>
      </c>
      <c r="X720" t="str">
        <f ca="1">Template!AD720</f>
        <v/>
      </c>
      <c r="Y720" s="7" t="str">
        <f>IF(LEN(Template!AF720)=0,"",Template!AF720)</f>
        <v/>
      </c>
      <c r="Z720" s="7" t="str">
        <f>IF(LEN(Template!AG720)=0,"",Template!AG720)</f>
        <v/>
      </c>
      <c r="AA720" s="7" t="str">
        <f>IF(LEN(Template!AH720)=0,"",Template!AH720)</f>
        <v/>
      </c>
      <c r="AB720" s="7" t="str">
        <f>IF(LEN(Template!AI720)=0,"",Template!AI720)</f>
        <v/>
      </c>
      <c r="AC720" s="7" t="str">
        <f>IF(LEN(Template!AJ720)=0,"",Template!AJ720)</f>
        <v/>
      </c>
      <c r="AD720" s="7" t="str">
        <f>IF(LEN(Template!AK720)=0,"",Template!AK720)</f>
        <v/>
      </c>
      <c r="AE720" s="7" t="str">
        <f>IF(LEN(Template!AL720)=0,"",Template!AL720)</f>
        <v/>
      </c>
      <c r="AF720" s="7" t="str">
        <f>IF(LEN(Template!AM720)=0,"",Template!AM720)</f>
        <v/>
      </c>
      <c r="AG720" s="7" t="str">
        <f>IF(LEN(Template!AN720)=0,"",Template!AN720)</f>
        <v/>
      </c>
      <c r="AH720" s="7" t="str">
        <f>IF(LEN(Template!AO720)=0,"",Template!AO720)</f>
        <v/>
      </c>
      <c r="AI720" t="str">
        <f>IF(LEN(Template!AS720)=0,"",Template!AS720)</f>
        <v/>
      </c>
      <c r="AJ720" t="str">
        <f>IF(LEN(Template!AU720)=0,"",Template!AU720)</f>
        <v/>
      </c>
    </row>
    <row r="721" spans="1:36" x14ac:dyDescent="0.35">
      <c r="A721" s="7" t="str">
        <f ca="1">Template!A721</f>
        <v/>
      </c>
      <c r="B721" s="181" t="str">
        <f ca="1">Template!B721</f>
        <v/>
      </c>
      <c r="C721" t="str">
        <f ca="1">Template!C721</f>
        <v/>
      </c>
      <c r="D721" t="str">
        <f ca="1">Template!E721</f>
        <v/>
      </c>
      <c r="E721" s="7" t="str">
        <f ca="1">Template!G721</f>
        <v/>
      </c>
      <c r="F721" s="7" t="str">
        <f ca="1">Template!H721</f>
        <v/>
      </c>
      <c r="G721" s="7" t="str">
        <f ca="1">Template!I721</f>
        <v/>
      </c>
      <c r="H721" s="7" t="str">
        <f ca="1">Template!J721</f>
        <v/>
      </c>
      <c r="I721" s="7" t="str">
        <f ca="1">Template!K721</f>
        <v/>
      </c>
      <c r="J721" s="7" t="str">
        <f ca="1">Template!L721</f>
        <v/>
      </c>
      <c r="K721" s="7" t="str">
        <f ca="1">Template!M721</f>
        <v/>
      </c>
      <c r="L721" s="7" t="str">
        <f ca="1">Template!N721</f>
        <v/>
      </c>
      <c r="M721" s="7" t="str">
        <f ca="1">Template!O721</f>
        <v/>
      </c>
      <c r="N721" s="7" t="str">
        <f ca="1">Template!P721</f>
        <v/>
      </c>
      <c r="O721" s="7" t="str">
        <f ca="1">Template!Q721</f>
        <v/>
      </c>
      <c r="P721" s="7" t="str">
        <f ca="1">Template!R721</f>
        <v/>
      </c>
      <c r="Q721" s="7" t="str">
        <f ca="1">Template!S721</f>
        <v/>
      </c>
      <c r="R721" s="7" t="str">
        <f ca="1">Template!T721</f>
        <v/>
      </c>
      <c r="S721" s="7" t="str">
        <f ca="1">Template!U721</f>
        <v/>
      </c>
      <c r="T721" s="7" t="str">
        <f ca="1">Template!V721</f>
        <v/>
      </c>
      <c r="U721" s="7" t="str">
        <f ca="1">Template!W721</f>
        <v/>
      </c>
      <c r="V721" s="7" t="str">
        <f ca="1">Template!X721</f>
        <v/>
      </c>
      <c r="W721" s="7" t="str">
        <f ca="1">Template!Y721</f>
        <v/>
      </c>
      <c r="X721" t="str">
        <f ca="1">Template!AD721</f>
        <v/>
      </c>
      <c r="Y721" s="7" t="str">
        <f>IF(LEN(Template!AF721)=0,"",Template!AF721)</f>
        <v/>
      </c>
      <c r="Z721" s="7" t="str">
        <f>IF(LEN(Template!AG721)=0,"",Template!AG721)</f>
        <v/>
      </c>
      <c r="AA721" s="7" t="str">
        <f>IF(LEN(Template!AH721)=0,"",Template!AH721)</f>
        <v/>
      </c>
      <c r="AB721" s="7" t="str">
        <f>IF(LEN(Template!AI721)=0,"",Template!AI721)</f>
        <v/>
      </c>
      <c r="AC721" s="7" t="str">
        <f>IF(LEN(Template!AJ721)=0,"",Template!AJ721)</f>
        <v/>
      </c>
      <c r="AD721" s="7" t="str">
        <f>IF(LEN(Template!AK721)=0,"",Template!AK721)</f>
        <v/>
      </c>
      <c r="AE721" s="7" t="str">
        <f>IF(LEN(Template!AL721)=0,"",Template!AL721)</f>
        <v/>
      </c>
      <c r="AF721" s="7" t="str">
        <f>IF(LEN(Template!AM721)=0,"",Template!AM721)</f>
        <v/>
      </c>
      <c r="AG721" s="7" t="str">
        <f>IF(LEN(Template!AN721)=0,"",Template!AN721)</f>
        <v/>
      </c>
      <c r="AH721" s="7" t="str">
        <f>IF(LEN(Template!AO721)=0,"",Template!AO721)</f>
        <v/>
      </c>
      <c r="AI721" t="str">
        <f>IF(LEN(Template!AS721)=0,"",Template!AS721)</f>
        <v/>
      </c>
      <c r="AJ721" t="str">
        <f>IF(LEN(Template!AU721)=0,"",Template!AU721)</f>
        <v/>
      </c>
    </row>
    <row r="722" spans="1:36" x14ac:dyDescent="0.35">
      <c r="A722" s="7" t="str">
        <f ca="1">Template!A722</f>
        <v/>
      </c>
      <c r="B722" s="181" t="str">
        <f ca="1">Template!B722</f>
        <v/>
      </c>
      <c r="C722" t="str">
        <f ca="1">Template!C722</f>
        <v/>
      </c>
      <c r="D722" t="str">
        <f ca="1">Template!E722</f>
        <v/>
      </c>
      <c r="E722" s="7" t="str">
        <f ca="1">Template!G722</f>
        <v/>
      </c>
      <c r="F722" s="7" t="str">
        <f ca="1">Template!H722</f>
        <v/>
      </c>
      <c r="G722" s="7" t="str">
        <f ca="1">Template!I722</f>
        <v/>
      </c>
      <c r="H722" s="7" t="str">
        <f ca="1">Template!J722</f>
        <v/>
      </c>
      <c r="I722" s="7" t="str">
        <f ca="1">Template!K722</f>
        <v/>
      </c>
      <c r="J722" s="7" t="str">
        <f ca="1">Template!L722</f>
        <v/>
      </c>
      <c r="K722" s="7" t="str">
        <f ca="1">Template!M722</f>
        <v/>
      </c>
      <c r="L722" s="7" t="str">
        <f ca="1">Template!N722</f>
        <v/>
      </c>
      <c r="M722" s="7" t="str">
        <f ca="1">Template!O722</f>
        <v/>
      </c>
      <c r="N722" s="7" t="str">
        <f ca="1">Template!P722</f>
        <v/>
      </c>
      <c r="O722" s="7" t="str">
        <f ca="1">Template!Q722</f>
        <v/>
      </c>
      <c r="P722" s="7" t="str">
        <f ca="1">Template!R722</f>
        <v/>
      </c>
      <c r="Q722" s="7" t="str">
        <f ca="1">Template!S722</f>
        <v/>
      </c>
      <c r="R722" s="7" t="str">
        <f ca="1">Template!T722</f>
        <v/>
      </c>
      <c r="S722" s="7" t="str">
        <f ca="1">Template!U722</f>
        <v/>
      </c>
      <c r="T722" s="7" t="str">
        <f ca="1">Template!V722</f>
        <v/>
      </c>
      <c r="U722" s="7" t="str">
        <f ca="1">Template!W722</f>
        <v/>
      </c>
      <c r="V722" s="7" t="str">
        <f ca="1">Template!X722</f>
        <v/>
      </c>
      <c r="W722" s="7" t="str">
        <f ca="1">Template!Y722</f>
        <v/>
      </c>
      <c r="X722" t="str">
        <f ca="1">Template!AD722</f>
        <v/>
      </c>
      <c r="Y722" s="7" t="str">
        <f>IF(LEN(Template!AF722)=0,"",Template!AF722)</f>
        <v/>
      </c>
      <c r="Z722" s="7" t="str">
        <f>IF(LEN(Template!AG722)=0,"",Template!AG722)</f>
        <v/>
      </c>
      <c r="AA722" s="7" t="str">
        <f>IF(LEN(Template!AH722)=0,"",Template!AH722)</f>
        <v/>
      </c>
      <c r="AB722" s="7" t="str">
        <f>IF(LEN(Template!AI722)=0,"",Template!AI722)</f>
        <v/>
      </c>
      <c r="AC722" s="7" t="str">
        <f>IF(LEN(Template!AJ722)=0,"",Template!AJ722)</f>
        <v/>
      </c>
      <c r="AD722" s="7" t="str">
        <f>IF(LEN(Template!AK722)=0,"",Template!AK722)</f>
        <v/>
      </c>
      <c r="AE722" s="7" t="str">
        <f>IF(LEN(Template!AL722)=0,"",Template!AL722)</f>
        <v/>
      </c>
      <c r="AF722" s="7" t="str">
        <f>IF(LEN(Template!AM722)=0,"",Template!AM722)</f>
        <v/>
      </c>
      <c r="AG722" s="7" t="str">
        <f>IF(LEN(Template!AN722)=0,"",Template!AN722)</f>
        <v/>
      </c>
      <c r="AH722" s="7" t="str">
        <f>IF(LEN(Template!AO722)=0,"",Template!AO722)</f>
        <v/>
      </c>
      <c r="AI722" t="str">
        <f>IF(LEN(Template!AS722)=0,"",Template!AS722)</f>
        <v/>
      </c>
      <c r="AJ722" t="str">
        <f>IF(LEN(Template!AU722)=0,"",Template!AU722)</f>
        <v/>
      </c>
    </row>
    <row r="723" spans="1:36" x14ac:dyDescent="0.35">
      <c r="A723" s="7" t="str">
        <f ca="1">Template!A723</f>
        <v/>
      </c>
      <c r="B723" s="181" t="str">
        <f ca="1">Template!B723</f>
        <v/>
      </c>
      <c r="C723" t="str">
        <f ca="1">Template!C723</f>
        <v/>
      </c>
      <c r="D723" t="str">
        <f ca="1">Template!E723</f>
        <v/>
      </c>
      <c r="E723" s="7" t="str">
        <f ca="1">Template!G723</f>
        <v/>
      </c>
      <c r="F723" s="7" t="str">
        <f ca="1">Template!H723</f>
        <v/>
      </c>
      <c r="G723" s="7" t="str">
        <f ca="1">Template!I723</f>
        <v/>
      </c>
      <c r="H723" s="7" t="str">
        <f ca="1">Template!J723</f>
        <v/>
      </c>
      <c r="I723" s="7" t="str">
        <f ca="1">Template!K723</f>
        <v/>
      </c>
      <c r="J723" s="7" t="str">
        <f ca="1">Template!L723</f>
        <v/>
      </c>
      <c r="K723" s="7" t="str">
        <f ca="1">Template!M723</f>
        <v/>
      </c>
      <c r="L723" s="7" t="str">
        <f ca="1">Template!N723</f>
        <v/>
      </c>
      <c r="M723" s="7" t="str">
        <f ca="1">Template!O723</f>
        <v/>
      </c>
      <c r="N723" s="7" t="str">
        <f ca="1">Template!P723</f>
        <v/>
      </c>
      <c r="O723" s="7" t="str">
        <f ca="1">Template!Q723</f>
        <v/>
      </c>
      <c r="P723" s="7" t="str">
        <f ca="1">Template!R723</f>
        <v/>
      </c>
      <c r="Q723" s="7" t="str">
        <f ca="1">Template!S723</f>
        <v/>
      </c>
      <c r="R723" s="7" t="str">
        <f ca="1">Template!T723</f>
        <v/>
      </c>
      <c r="S723" s="7" t="str">
        <f ca="1">Template!U723</f>
        <v/>
      </c>
      <c r="T723" s="7" t="str">
        <f ca="1">Template!V723</f>
        <v/>
      </c>
      <c r="U723" s="7" t="str">
        <f ca="1">Template!W723</f>
        <v/>
      </c>
      <c r="V723" s="7" t="str">
        <f ca="1">Template!X723</f>
        <v/>
      </c>
      <c r="W723" s="7" t="str">
        <f ca="1">Template!Y723</f>
        <v/>
      </c>
      <c r="X723" t="str">
        <f ca="1">Template!AD723</f>
        <v/>
      </c>
      <c r="Y723" s="7" t="str">
        <f>IF(LEN(Template!AF723)=0,"",Template!AF723)</f>
        <v/>
      </c>
      <c r="Z723" s="7" t="str">
        <f>IF(LEN(Template!AG723)=0,"",Template!AG723)</f>
        <v/>
      </c>
      <c r="AA723" s="7" t="str">
        <f>IF(LEN(Template!AH723)=0,"",Template!AH723)</f>
        <v/>
      </c>
      <c r="AB723" s="7" t="str">
        <f>IF(LEN(Template!AI723)=0,"",Template!AI723)</f>
        <v/>
      </c>
      <c r="AC723" s="7" t="str">
        <f>IF(LEN(Template!AJ723)=0,"",Template!AJ723)</f>
        <v/>
      </c>
      <c r="AD723" s="7" t="str">
        <f>IF(LEN(Template!AK723)=0,"",Template!AK723)</f>
        <v/>
      </c>
      <c r="AE723" s="7" t="str">
        <f>IF(LEN(Template!AL723)=0,"",Template!AL723)</f>
        <v/>
      </c>
      <c r="AF723" s="7" t="str">
        <f>IF(LEN(Template!AM723)=0,"",Template!AM723)</f>
        <v/>
      </c>
      <c r="AG723" s="7" t="str">
        <f>IF(LEN(Template!AN723)=0,"",Template!AN723)</f>
        <v/>
      </c>
      <c r="AH723" s="7" t="str">
        <f>IF(LEN(Template!AO723)=0,"",Template!AO723)</f>
        <v/>
      </c>
      <c r="AI723" t="str">
        <f>IF(LEN(Template!AS723)=0,"",Template!AS723)</f>
        <v/>
      </c>
      <c r="AJ723" t="str">
        <f>IF(LEN(Template!AU723)=0,"",Template!AU723)</f>
        <v/>
      </c>
    </row>
    <row r="724" spans="1:36" x14ac:dyDescent="0.35">
      <c r="A724" s="7" t="str">
        <f ca="1">Template!A724</f>
        <v/>
      </c>
      <c r="B724" s="181" t="str">
        <f ca="1">Template!B724</f>
        <v/>
      </c>
      <c r="C724" t="str">
        <f ca="1">Template!C724</f>
        <v/>
      </c>
      <c r="D724" t="str">
        <f ca="1">Template!E724</f>
        <v/>
      </c>
      <c r="E724" s="7" t="str">
        <f ca="1">Template!G724</f>
        <v/>
      </c>
      <c r="F724" s="7" t="str">
        <f ca="1">Template!H724</f>
        <v/>
      </c>
      <c r="G724" s="7" t="str">
        <f ca="1">Template!I724</f>
        <v/>
      </c>
      <c r="H724" s="7" t="str">
        <f ca="1">Template!J724</f>
        <v/>
      </c>
      <c r="I724" s="7" t="str">
        <f ca="1">Template!K724</f>
        <v/>
      </c>
      <c r="J724" s="7" t="str">
        <f ca="1">Template!L724</f>
        <v/>
      </c>
      <c r="K724" s="7" t="str">
        <f ca="1">Template!M724</f>
        <v/>
      </c>
      <c r="L724" s="7" t="str">
        <f ca="1">Template!N724</f>
        <v/>
      </c>
      <c r="M724" s="7" t="str">
        <f ca="1">Template!O724</f>
        <v/>
      </c>
      <c r="N724" s="7" t="str">
        <f ca="1">Template!P724</f>
        <v/>
      </c>
      <c r="O724" s="7" t="str">
        <f ca="1">Template!Q724</f>
        <v/>
      </c>
      <c r="P724" s="7" t="str">
        <f ca="1">Template!R724</f>
        <v/>
      </c>
      <c r="Q724" s="7" t="str">
        <f ca="1">Template!S724</f>
        <v/>
      </c>
      <c r="R724" s="7" t="str">
        <f ca="1">Template!T724</f>
        <v/>
      </c>
      <c r="S724" s="7" t="str">
        <f ca="1">Template!U724</f>
        <v/>
      </c>
      <c r="T724" s="7" t="str">
        <f ca="1">Template!V724</f>
        <v/>
      </c>
      <c r="U724" s="7" t="str">
        <f ca="1">Template!W724</f>
        <v/>
      </c>
      <c r="V724" s="7" t="str">
        <f ca="1">Template!X724</f>
        <v/>
      </c>
      <c r="W724" s="7" t="str">
        <f ca="1">Template!Y724</f>
        <v/>
      </c>
      <c r="X724" t="str">
        <f ca="1">Template!AD724</f>
        <v/>
      </c>
      <c r="Y724" s="7" t="str">
        <f>IF(LEN(Template!AF724)=0,"",Template!AF724)</f>
        <v/>
      </c>
      <c r="Z724" s="7" t="str">
        <f>IF(LEN(Template!AG724)=0,"",Template!AG724)</f>
        <v/>
      </c>
      <c r="AA724" s="7" t="str">
        <f>IF(LEN(Template!AH724)=0,"",Template!AH724)</f>
        <v/>
      </c>
      <c r="AB724" s="7" t="str">
        <f>IF(LEN(Template!AI724)=0,"",Template!AI724)</f>
        <v/>
      </c>
      <c r="AC724" s="7" t="str">
        <f>IF(LEN(Template!AJ724)=0,"",Template!AJ724)</f>
        <v/>
      </c>
      <c r="AD724" s="7" t="str">
        <f>IF(LEN(Template!AK724)=0,"",Template!AK724)</f>
        <v/>
      </c>
      <c r="AE724" s="7" t="str">
        <f>IF(LEN(Template!AL724)=0,"",Template!AL724)</f>
        <v/>
      </c>
      <c r="AF724" s="7" t="str">
        <f>IF(LEN(Template!AM724)=0,"",Template!AM724)</f>
        <v/>
      </c>
      <c r="AG724" s="7" t="str">
        <f>IF(LEN(Template!AN724)=0,"",Template!AN724)</f>
        <v/>
      </c>
      <c r="AH724" s="7" t="str">
        <f>IF(LEN(Template!AO724)=0,"",Template!AO724)</f>
        <v/>
      </c>
      <c r="AI724" t="str">
        <f>IF(LEN(Template!AS724)=0,"",Template!AS724)</f>
        <v/>
      </c>
      <c r="AJ724" t="str">
        <f>IF(LEN(Template!AU724)=0,"",Template!AU724)</f>
        <v/>
      </c>
    </row>
    <row r="725" spans="1:36" x14ac:dyDescent="0.35">
      <c r="A725" s="7" t="str">
        <f ca="1">Template!A725</f>
        <v/>
      </c>
      <c r="B725" s="181" t="str">
        <f ca="1">Template!B725</f>
        <v/>
      </c>
      <c r="C725" t="str">
        <f ca="1">Template!C725</f>
        <v/>
      </c>
      <c r="D725" t="str">
        <f ca="1">Template!E725</f>
        <v/>
      </c>
      <c r="E725" s="7" t="str">
        <f ca="1">Template!G725</f>
        <v/>
      </c>
      <c r="F725" s="7" t="str">
        <f ca="1">Template!H725</f>
        <v/>
      </c>
      <c r="G725" s="7" t="str">
        <f ca="1">Template!I725</f>
        <v/>
      </c>
      <c r="H725" s="7" t="str">
        <f ca="1">Template!J725</f>
        <v/>
      </c>
      <c r="I725" s="7" t="str">
        <f ca="1">Template!K725</f>
        <v/>
      </c>
      <c r="J725" s="7" t="str">
        <f ca="1">Template!L725</f>
        <v/>
      </c>
      <c r="K725" s="7" t="str">
        <f ca="1">Template!M725</f>
        <v/>
      </c>
      <c r="L725" s="7" t="str">
        <f ca="1">Template!N725</f>
        <v/>
      </c>
      <c r="M725" s="7" t="str">
        <f ca="1">Template!O725</f>
        <v/>
      </c>
      <c r="N725" s="7" t="str">
        <f ca="1">Template!P725</f>
        <v/>
      </c>
      <c r="O725" s="7" t="str">
        <f ca="1">Template!Q725</f>
        <v/>
      </c>
      <c r="P725" s="7" t="str">
        <f ca="1">Template!R725</f>
        <v/>
      </c>
      <c r="Q725" s="7" t="str">
        <f ca="1">Template!S725</f>
        <v/>
      </c>
      <c r="R725" s="7" t="str">
        <f ca="1">Template!T725</f>
        <v/>
      </c>
      <c r="S725" s="7" t="str">
        <f ca="1">Template!U725</f>
        <v/>
      </c>
      <c r="T725" s="7" t="str">
        <f ca="1">Template!V725</f>
        <v/>
      </c>
      <c r="U725" s="7" t="str">
        <f ca="1">Template!W725</f>
        <v/>
      </c>
      <c r="V725" s="7" t="str">
        <f ca="1">Template!X725</f>
        <v/>
      </c>
      <c r="W725" s="7" t="str">
        <f ca="1">Template!Y725</f>
        <v/>
      </c>
      <c r="X725" t="str">
        <f ca="1">Template!AD725</f>
        <v/>
      </c>
      <c r="Y725" s="7" t="str">
        <f>IF(LEN(Template!AF725)=0,"",Template!AF725)</f>
        <v/>
      </c>
      <c r="Z725" s="7" t="str">
        <f>IF(LEN(Template!AG725)=0,"",Template!AG725)</f>
        <v/>
      </c>
      <c r="AA725" s="7" t="str">
        <f>IF(LEN(Template!AH725)=0,"",Template!AH725)</f>
        <v/>
      </c>
      <c r="AB725" s="7" t="str">
        <f>IF(LEN(Template!AI725)=0,"",Template!AI725)</f>
        <v/>
      </c>
      <c r="AC725" s="7" t="str">
        <f>IF(LEN(Template!AJ725)=0,"",Template!AJ725)</f>
        <v/>
      </c>
      <c r="AD725" s="7" t="str">
        <f>IF(LEN(Template!AK725)=0,"",Template!AK725)</f>
        <v/>
      </c>
      <c r="AE725" s="7" t="str">
        <f>IF(LEN(Template!AL725)=0,"",Template!AL725)</f>
        <v/>
      </c>
      <c r="AF725" s="7" t="str">
        <f>IF(LEN(Template!AM725)=0,"",Template!AM725)</f>
        <v/>
      </c>
      <c r="AG725" s="7" t="str">
        <f>IF(LEN(Template!AN725)=0,"",Template!AN725)</f>
        <v/>
      </c>
      <c r="AH725" s="7" t="str">
        <f>IF(LEN(Template!AO725)=0,"",Template!AO725)</f>
        <v/>
      </c>
      <c r="AI725" t="str">
        <f>IF(LEN(Template!AS725)=0,"",Template!AS725)</f>
        <v/>
      </c>
      <c r="AJ725" t="str">
        <f>IF(LEN(Template!AU725)=0,"",Template!AU725)</f>
        <v/>
      </c>
    </row>
    <row r="726" spans="1:36" x14ac:dyDescent="0.35">
      <c r="A726" s="7" t="str">
        <f ca="1">Template!A726</f>
        <v/>
      </c>
      <c r="B726" s="181" t="str">
        <f ca="1">Template!B726</f>
        <v/>
      </c>
      <c r="C726" t="str">
        <f ca="1">Template!C726</f>
        <v/>
      </c>
      <c r="D726" t="str">
        <f ca="1">Template!E726</f>
        <v/>
      </c>
      <c r="E726" s="7" t="str">
        <f ca="1">Template!G726</f>
        <v/>
      </c>
      <c r="F726" s="7" t="str">
        <f ca="1">Template!H726</f>
        <v/>
      </c>
      <c r="G726" s="7" t="str">
        <f ca="1">Template!I726</f>
        <v/>
      </c>
      <c r="H726" s="7" t="str">
        <f ca="1">Template!J726</f>
        <v/>
      </c>
      <c r="I726" s="7" t="str">
        <f ca="1">Template!K726</f>
        <v/>
      </c>
      <c r="J726" s="7" t="str">
        <f ca="1">Template!L726</f>
        <v/>
      </c>
      <c r="K726" s="7" t="str">
        <f ca="1">Template!M726</f>
        <v/>
      </c>
      <c r="L726" s="7" t="str">
        <f ca="1">Template!N726</f>
        <v/>
      </c>
      <c r="M726" s="7" t="str">
        <f ca="1">Template!O726</f>
        <v/>
      </c>
      <c r="N726" s="7" t="str">
        <f ca="1">Template!P726</f>
        <v/>
      </c>
      <c r="O726" s="7" t="str">
        <f ca="1">Template!Q726</f>
        <v/>
      </c>
      <c r="P726" s="7" t="str">
        <f ca="1">Template!R726</f>
        <v/>
      </c>
      <c r="Q726" s="7" t="str">
        <f ca="1">Template!S726</f>
        <v/>
      </c>
      <c r="R726" s="7" t="str">
        <f ca="1">Template!T726</f>
        <v/>
      </c>
      <c r="S726" s="7" t="str">
        <f ca="1">Template!U726</f>
        <v/>
      </c>
      <c r="T726" s="7" t="str">
        <f ca="1">Template!V726</f>
        <v/>
      </c>
      <c r="U726" s="7" t="str">
        <f ca="1">Template!W726</f>
        <v/>
      </c>
      <c r="V726" s="7" t="str">
        <f ca="1">Template!X726</f>
        <v/>
      </c>
      <c r="W726" s="7" t="str">
        <f ca="1">Template!Y726</f>
        <v/>
      </c>
      <c r="X726" t="str">
        <f ca="1">Template!AD726</f>
        <v/>
      </c>
      <c r="Y726" s="7" t="str">
        <f>IF(LEN(Template!AF726)=0,"",Template!AF726)</f>
        <v/>
      </c>
      <c r="Z726" s="7" t="str">
        <f>IF(LEN(Template!AG726)=0,"",Template!AG726)</f>
        <v/>
      </c>
      <c r="AA726" s="7" t="str">
        <f>IF(LEN(Template!AH726)=0,"",Template!AH726)</f>
        <v/>
      </c>
      <c r="AB726" s="7" t="str">
        <f>IF(LEN(Template!AI726)=0,"",Template!AI726)</f>
        <v/>
      </c>
      <c r="AC726" s="7" t="str">
        <f>IF(LEN(Template!AJ726)=0,"",Template!AJ726)</f>
        <v/>
      </c>
      <c r="AD726" s="7" t="str">
        <f>IF(LEN(Template!AK726)=0,"",Template!AK726)</f>
        <v/>
      </c>
      <c r="AE726" s="7" t="str">
        <f>IF(LEN(Template!AL726)=0,"",Template!AL726)</f>
        <v/>
      </c>
      <c r="AF726" s="7" t="str">
        <f>IF(LEN(Template!AM726)=0,"",Template!AM726)</f>
        <v/>
      </c>
      <c r="AG726" s="7" t="str">
        <f>IF(LEN(Template!AN726)=0,"",Template!AN726)</f>
        <v/>
      </c>
      <c r="AH726" s="7" t="str">
        <f>IF(LEN(Template!AO726)=0,"",Template!AO726)</f>
        <v/>
      </c>
      <c r="AI726" t="str">
        <f>IF(LEN(Template!AS726)=0,"",Template!AS726)</f>
        <v/>
      </c>
      <c r="AJ726" t="str">
        <f>IF(LEN(Template!AU726)=0,"",Template!AU726)</f>
        <v/>
      </c>
    </row>
    <row r="727" spans="1:36" x14ac:dyDescent="0.35">
      <c r="A727" s="7" t="str">
        <f ca="1">Template!A727</f>
        <v/>
      </c>
      <c r="B727" s="181" t="str">
        <f ca="1">Template!B727</f>
        <v/>
      </c>
      <c r="C727" t="str">
        <f ca="1">Template!C727</f>
        <v/>
      </c>
      <c r="D727" t="str">
        <f ca="1">Template!E727</f>
        <v/>
      </c>
      <c r="E727" s="7" t="str">
        <f ca="1">Template!G727</f>
        <v/>
      </c>
      <c r="F727" s="7" t="str">
        <f ca="1">Template!H727</f>
        <v/>
      </c>
      <c r="G727" s="7" t="str">
        <f ca="1">Template!I727</f>
        <v/>
      </c>
      <c r="H727" s="7" t="str">
        <f ca="1">Template!J727</f>
        <v/>
      </c>
      <c r="I727" s="7" t="str">
        <f ca="1">Template!K727</f>
        <v/>
      </c>
      <c r="J727" s="7" t="str">
        <f ca="1">Template!L727</f>
        <v/>
      </c>
      <c r="K727" s="7" t="str">
        <f ca="1">Template!M727</f>
        <v/>
      </c>
      <c r="L727" s="7" t="str">
        <f ca="1">Template!N727</f>
        <v/>
      </c>
      <c r="M727" s="7" t="str">
        <f ca="1">Template!O727</f>
        <v/>
      </c>
      <c r="N727" s="7" t="str">
        <f ca="1">Template!P727</f>
        <v/>
      </c>
      <c r="O727" s="7" t="str">
        <f ca="1">Template!Q727</f>
        <v/>
      </c>
      <c r="P727" s="7" t="str">
        <f ca="1">Template!R727</f>
        <v/>
      </c>
      <c r="Q727" s="7" t="str">
        <f ca="1">Template!S727</f>
        <v/>
      </c>
      <c r="R727" s="7" t="str">
        <f ca="1">Template!T727</f>
        <v/>
      </c>
      <c r="S727" s="7" t="str">
        <f ca="1">Template!U727</f>
        <v/>
      </c>
      <c r="T727" s="7" t="str">
        <f ca="1">Template!V727</f>
        <v/>
      </c>
      <c r="U727" s="7" t="str">
        <f ca="1">Template!W727</f>
        <v/>
      </c>
      <c r="V727" s="7" t="str">
        <f ca="1">Template!X727</f>
        <v/>
      </c>
      <c r="W727" s="7" t="str">
        <f ca="1">Template!Y727</f>
        <v/>
      </c>
      <c r="X727" t="str">
        <f ca="1">Template!AD727</f>
        <v/>
      </c>
      <c r="Y727" s="7" t="str">
        <f>IF(LEN(Template!AF727)=0,"",Template!AF727)</f>
        <v/>
      </c>
      <c r="Z727" s="7" t="str">
        <f>IF(LEN(Template!AG727)=0,"",Template!AG727)</f>
        <v/>
      </c>
      <c r="AA727" s="7" t="str">
        <f>IF(LEN(Template!AH727)=0,"",Template!AH727)</f>
        <v/>
      </c>
      <c r="AB727" s="7" t="str">
        <f>IF(LEN(Template!AI727)=0,"",Template!AI727)</f>
        <v/>
      </c>
      <c r="AC727" s="7" t="str">
        <f>IF(LEN(Template!AJ727)=0,"",Template!AJ727)</f>
        <v/>
      </c>
      <c r="AD727" s="7" t="str">
        <f>IF(LEN(Template!AK727)=0,"",Template!AK727)</f>
        <v/>
      </c>
      <c r="AE727" s="7" t="str">
        <f>IF(LEN(Template!AL727)=0,"",Template!AL727)</f>
        <v/>
      </c>
      <c r="AF727" s="7" t="str">
        <f>IF(LEN(Template!AM727)=0,"",Template!AM727)</f>
        <v/>
      </c>
      <c r="AG727" s="7" t="str">
        <f>IF(LEN(Template!AN727)=0,"",Template!AN727)</f>
        <v/>
      </c>
      <c r="AH727" s="7" t="str">
        <f>IF(LEN(Template!AO727)=0,"",Template!AO727)</f>
        <v/>
      </c>
      <c r="AI727" t="str">
        <f>IF(LEN(Template!AS727)=0,"",Template!AS727)</f>
        <v/>
      </c>
      <c r="AJ727" t="str">
        <f>IF(LEN(Template!AU727)=0,"",Template!AU727)</f>
        <v/>
      </c>
    </row>
    <row r="728" spans="1:36" x14ac:dyDescent="0.35">
      <c r="A728" s="7" t="str">
        <f ca="1">Template!A728</f>
        <v/>
      </c>
      <c r="B728" s="181" t="str">
        <f ca="1">Template!B728</f>
        <v/>
      </c>
      <c r="C728" t="str">
        <f ca="1">Template!C728</f>
        <v/>
      </c>
      <c r="D728" t="str">
        <f ca="1">Template!E728</f>
        <v/>
      </c>
      <c r="E728" s="7" t="str">
        <f ca="1">Template!G728</f>
        <v/>
      </c>
      <c r="F728" s="7" t="str">
        <f ca="1">Template!H728</f>
        <v/>
      </c>
      <c r="G728" s="7" t="str">
        <f ca="1">Template!I728</f>
        <v/>
      </c>
      <c r="H728" s="7" t="str">
        <f ca="1">Template!J728</f>
        <v/>
      </c>
      <c r="I728" s="7" t="str">
        <f ca="1">Template!K728</f>
        <v/>
      </c>
      <c r="J728" s="7" t="str">
        <f ca="1">Template!L728</f>
        <v/>
      </c>
      <c r="K728" s="7" t="str">
        <f ca="1">Template!M728</f>
        <v/>
      </c>
      <c r="L728" s="7" t="str">
        <f ca="1">Template!N728</f>
        <v/>
      </c>
      <c r="M728" s="7" t="str">
        <f ca="1">Template!O728</f>
        <v/>
      </c>
      <c r="N728" s="7" t="str">
        <f ca="1">Template!P728</f>
        <v/>
      </c>
      <c r="O728" s="7" t="str">
        <f ca="1">Template!Q728</f>
        <v/>
      </c>
      <c r="P728" s="7" t="str">
        <f ca="1">Template!R728</f>
        <v/>
      </c>
      <c r="Q728" s="7" t="str">
        <f ca="1">Template!S728</f>
        <v/>
      </c>
      <c r="R728" s="7" t="str">
        <f ca="1">Template!T728</f>
        <v/>
      </c>
      <c r="S728" s="7" t="str">
        <f ca="1">Template!U728</f>
        <v/>
      </c>
      <c r="T728" s="7" t="str">
        <f ca="1">Template!V728</f>
        <v/>
      </c>
      <c r="U728" s="7" t="str">
        <f ca="1">Template!W728</f>
        <v/>
      </c>
      <c r="V728" s="7" t="str">
        <f ca="1">Template!X728</f>
        <v/>
      </c>
      <c r="W728" s="7" t="str">
        <f ca="1">Template!Y728</f>
        <v/>
      </c>
      <c r="X728" t="str">
        <f ca="1">Template!AD728</f>
        <v/>
      </c>
      <c r="Y728" s="7" t="str">
        <f>IF(LEN(Template!AF728)=0,"",Template!AF728)</f>
        <v/>
      </c>
      <c r="Z728" s="7" t="str">
        <f>IF(LEN(Template!AG728)=0,"",Template!AG728)</f>
        <v/>
      </c>
      <c r="AA728" s="7" t="str">
        <f>IF(LEN(Template!AH728)=0,"",Template!AH728)</f>
        <v/>
      </c>
      <c r="AB728" s="7" t="str">
        <f>IF(LEN(Template!AI728)=0,"",Template!AI728)</f>
        <v/>
      </c>
      <c r="AC728" s="7" t="str">
        <f>IF(LEN(Template!AJ728)=0,"",Template!AJ728)</f>
        <v/>
      </c>
      <c r="AD728" s="7" t="str">
        <f>IF(LEN(Template!AK728)=0,"",Template!AK728)</f>
        <v/>
      </c>
      <c r="AE728" s="7" t="str">
        <f>IF(LEN(Template!AL728)=0,"",Template!AL728)</f>
        <v/>
      </c>
      <c r="AF728" s="7" t="str">
        <f>IF(LEN(Template!AM728)=0,"",Template!AM728)</f>
        <v/>
      </c>
      <c r="AG728" s="7" t="str">
        <f>IF(LEN(Template!AN728)=0,"",Template!AN728)</f>
        <v/>
      </c>
      <c r="AH728" s="7" t="str">
        <f>IF(LEN(Template!AO728)=0,"",Template!AO728)</f>
        <v/>
      </c>
      <c r="AI728" t="str">
        <f>IF(LEN(Template!AS728)=0,"",Template!AS728)</f>
        <v/>
      </c>
      <c r="AJ728" t="str">
        <f>IF(LEN(Template!AU728)=0,"",Template!AU728)</f>
        <v/>
      </c>
    </row>
    <row r="729" spans="1:36" x14ac:dyDescent="0.35">
      <c r="A729" s="7" t="str">
        <f ca="1">Template!A729</f>
        <v/>
      </c>
      <c r="B729" s="181" t="str">
        <f ca="1">Template!B729</f>
        <v/>
      </c>
      <c r="C729" t="str">
        <f ca="1">Template!C729</f>
        <v/>
      </c>
      <c r="D729" t="str">
        <f ca="1">Template!E729</f>
        <v/>
      </c>
      <c r="E729" s="7" t="str">
        <f ca="1">Template!G729</f>
        <v/>
      </c>
      <c r="F729" s="7" t="str">
        <f ca="1">Template!H729</f>
        <v/>
      </c>
      <c r="G729" s="7" t="str">
        <f ca="1">Template!I729</f>
        <v/>
      </c>
      <c r="H729" s="7" t="str">
        <f ca="1">Template!J729</f>
        <v/>
      </c>
      <c r="I729" s="7" t="str">
        <f ca="1">Template!K729</f>
        <v/>
      </c>
      <c r="J729" s="7" t="str">
        <f ca="1">Template!L729</f>
        <v/>
      </c>
      <c r="K729" s="7" t="str">
        <f ca="1">Template!M729</f>
        <v/>
      </c>
      <c r="L729" s="7" t="str">
        <f ca="1">Template!N729</f>
        <v/>
      </c>
      <c r="M729" s="7" t="str">
        <f ca="1">Template!O729</f>
        <v/>
      </c>
      <c r="N729" s="7" t="str">
        <f ca="1">Template!P729</f>
        <v/>
      </c>
      <c r="O729" s="7" t="str">
        <f ca="1">Template!Q729</f>
        <v/>
      </c>
      <c r="P729" s="7" t="str">
        <f ca="1">Template!R729</f>
        <v/>
      </c>
      <c r="Q729" s="7" t="str">
        <f ca="1">Template!S729</f>
        <v/>
      </c>
      <c r="R729" s="7" t="str">
        <f ca="1">Template!T729</f>
        <v/>
      </c>
      <c r="S729" s="7" t="str">
        <f ca="1">Template!U729</f>
        <v/>
      </c>
      <c r="T729" s="7" t="str">
        <f ca="1">Template!V729</f>
        <v/>
      </c>
      <c r="U729" s="7" t="str">
        <f ca="1">Template!W729</f>
        <v/>
      </c>
      <c r="V729" s="7" t="str">
        <f ca="1">Template!X729</f>
        <v/>
      </c>
      <c r="W729" s="7" t="str">
        <f ca="1">Template!Y729</f>
        <v/>
      </c>
      <c r="X729" t="str">
        <f ca="1">Template!AD729</f>
        <v/>
      </c>
      <c r="Y729" s="7" t="str">
        <f>IF(LEN(Template!AF729)=0,"",Template!AF729)</f>
        <v/>
      </c>
      <c r="Z729" s="7" t="str">
        <f>IF(LEN(Template!AG729)=0,"",Template!AG729)</f>
        <v/>
      </c>
      <c r="AA729" s="7" t="str">
        <f>IF(LEN(Template!AH729)=0,"",Template!AH729)</f>
        <v/>
      </c>
      <c r="AB729" s="7" t="str">
        <f>IF(LEN(Template!AI729)=0,"",Template!AI729)</f>
        <v/>
      </c>
      <c r="AC729" s="7" t="str">
        <f>IF(LEN(Template!AJ729)=0,"",Template!AJ729)</f>
        <v/>
      </c>
      <c r="AD729" s="7" t="str">
        <f>IF(LEN(Template!AK729)=0,"",Template!AK729)</f>
        <v/>
      </c>
      <c r="AE729" s="7" t="str">
        <f>IF(LEN(Template!AL729)=0,"",Template!AL729)</f>
        <v/>
      </c>
      <c r="AF729" s="7" t="str">
        <f>IF(LEN(Template!AM729)=0,"",Template!AM729)</f>
        <v/>
      </c>
      <c r="AG729" s="7" t="str">
        <f>IF(LEN(Template!AN729)=0,"",Template!AN729)</f>
        <v/>
      </c>
      <c r="AH729" s="7" t="str">
        <f>IF(LEN(Template!AO729)=0,"",Template!AO729)</f>
        <v/>
      </c>
      <c r="AI729" t="str">
        <f>IF(LEN(Template!AS729)=0,"",Template!AS729)</f>
        <v/>
      </c>
      <c r="AJ729" t="str">
        <f>IF(LEN(Template!AU729)=0,"",Template!AU729)</f>
        <v/>
      </c>
    </row>
    <row r="730" spans="1:36" x14ac:dyDescent="0.35">
      <c r="A730" s="7" t="str">
        <f ca="1">Template!A730</f>
        <v/>
      </c>
      <c r="B730" s="181" t="str">
        <f ca="1">Template!B730</f>
        <v/>
      </c>
      <c r="C730" t="str">
        <f ca="1">Template!C730</f>
        <v/>
      </c>
      <c r="D730" t="str">
        <f ca="1">Template!E730</f>
        <v/>
      </c>
      <c r="E730" s="7" t="str">
        <f ca="1">Template!G730</f>
        <v/>
      </c>
      <c r="F730" s="7" t="str">
        <f ca="1">Template!H730</f>
        <v/>
      </c>
      <c r="G730" s="7" t="str">
        <f ca="1">Template!I730</f>
        <v/>
      </c>
      <c r="H730" s="7" t="str">
        <f ca="1">Template!J730</f>
        <v/>
      </c>
      <c r="I730" s="7" t="str">
        <f ca="1">Template!K730</f>
        <v/>
      </c>
      <c r="J730" s="7" t="str">
        <f ca="1">Template!L730</f>
        <v/>
      </c>
      <c r="K730" s="7" t="str">
        <f ca="1">Template!M730</f>
        <v/>
      </c>
      <c r="L730" s="7" t="str">
        <f ca="1">Template!N730</f>
        <v/>
      </c>
      <c r="M730" s="7" t="str">
        <f ca="1">Template!O730</f>
        <v/>
      </c>
      <c r="N730" s="7" t="str">
        <f ca="1">Template!P730</f>
        <v/>
      </c>
      <c r="O730" s="7" t="str">
        <f ca="1">Template!Q730</f>
        <v/>
      </c>
      <c r="P730" s="7" t="str">
        <f ca="1">Template!R730</f>
        <v/>
      </c>
      <c r="Q730" s="7" t="str">
        <f ca="1">Template!S730</f>
        <v/>
      </c>
      <c r="R730" s="7" t="str">
        <f ca="1">Template!T730</f>
        <v/>
      </c>
      <c r="S730" s="7" t="str">
        <f ca="1">Template!U730</f>
        <v/>
      </c>
      <c r="T730" s="7" t="str">
        <f ca="1">Template!V730</f>
        <v/>
      </c>
      <c r="U730" s="7" t="str">
        <f ca="1">Template!W730</f>
        <v/>
      </c>
      <c r="V730" s="7" t="str">
        <f ca="1">Template!X730</f>
        <v/>
      </c>
      <c r="W730" s="7" t="str">
        <f ca="1">Template!Y730</f>
        <v/>
      </c>
      <c r="X730" t="str">
        <f ca="1">Template!AD730</f>
        <v/>
      </c>
      <c r="Y730" s="7" t="str">
        <f>IF(LEN(Template!AF730)=0,"",Template!AF730)</f>
        <v/>
      </c>
      <c r="Z730" s="7" t="str">
        <f>IF(LEN(Template!AG730)=0,"",Template!AG730)</f>
        <v/>
      </c>
      <c r="AA730" s="7" t="str">
        <f>IF(LEN(Template!AH730)=0,"",Template!AH730)</f>
        <v/>
      </c>
      <c r="AB730" s="7" t="str">
        <f>IF(LEN(Template!AI730)=0,"",Template!AI730)</f>
        <v/>
      </c>
      <c r="AC730" s="7" t="str">
        <f>IF(LEN(Template!AJ730)=0,"",Template!AJ730)</f>
        <v/>
      </c>
      <c r="AD730" s="7" t="str">
        <f>IF(LEN(Template!AK730)=0,"",Template!AK730)</f>
        <v/>
      </c>
      <c r="AE730" s="7" t="str">
        <f>IF(LEN(Template!AL730)=0,"",Template!AL730)</f>
        <v/>
      </c>
      <c r="AF730" s="7" t="str">
        <f>IF(LEN(Template!AM730)=0,"",Template!AM730)</f>
        <v/>
      </c>
      <c r="AG730" s="7" t="str">
        <f>IF(LEN(Template!AN730)=0,"",Template!AN730)</f>
        <v/>
      </c>
      <c r="AH730" s="7" t="str">
        <f>IF(LEN(Template!AO730)=0,"",Template!AO730)</f>
        <v/>
      </c>
      <c r="AI730" t="str">
        <f>IF(LEN(Template!AS730)=0,"",Template!AS730)</f>
        <v/>
      </c>
      <c r="AJ730" t="str">
        <f>IF(LEN(Template!AU730)=0,"",Template!AU730)</f>
        <v/>
      </c>
    </row>
    <row r="731" spans="1:36" x14ac:dyDescent="0.35">
      <c r="A731" s="7" t="str">
        <f ca="1">Template!A731</f>
        <v/>
      </c>
      <c r="B731" s="181" t="str">
        <f ca="1">Template!B731</f>
        <v/>
      </c>
      <c r="C731" t="str">
        <f ca="1">Template!C731</f>
        <v/>
      </c>
      <c r="D731" t="str">
        <f ca="1">Template!E731</f>
        <v/>
      </c>
      <c r="E731" s="7" t="str">
        <f ca="1">Template!G731</f>
        <v/>
      </c>
      <c r="F731" s="7" t="str">
        <f ca="1">Template!H731</f>
        <v/>
      </c>
      <c r="G731" s="7" t="str">
        <f ca="1">Template!I731</f>
        <v/>
      </c>
      <c r="H731" s="7" t="str">
        <f ca="1">Template!J731</f>
        <v/>
      </c>
      <c r="I731" s="7" t="str">
        <f ca="1">Template!K731</f>
        <v/>
      </c>
      <c r="J731" s="7" t="str">
        <f ca="1">Template!L731</f>
        <v/>
      </c>
      <c r="K731" s="7" t="str">
        <f ca="1">Template!M731</f>
        <v/>
      </c>
      <c r="L731" s="7" t="str">
        <f ca="1">Template!N731</f>
        <v/>
      </c>
      <c r="M731" s="7" t="str">
        <f ca="1">Template!O731</f>
        <v/>
      </c>
      <c r="N731" s="7" t="str">
        <f ca="1">Template!P731</f>
        <v/>
      </c>
      <c r="O731" s="7" t="str">
        <f ca="1">Template!Q731</f>
        <v/>
      </c>
      <c r="P731" s="7" t="str">
        <f ca="1">Template!R731</f>
        <v/>
      </c>
      <c r="Q731" s="7" t="str">
        <f ca="1">Template!S731</f>
        <v/>
      </c>
      <c r="R731" s="7" t="str">
        <f ca="1">Template!T731</f>
        <v/>
      </c>
      <c r="S731" s="7" t="str">
        <f ca="1">Template!U731</f>
        <v/>
      </c>
      <c r="T731" s="7" t="str">
        <f ca="1">Template!V731</f>
        <v/>
      </c>
      <c r="U731" s="7" t="str">
        <f ca="1">Template!W731</f>
        <v/>
      </c>
      <c r="V731" s="7" t="str">
        <f ca="1">Template!X731</f>
        <v/>
      </c>
      <c r="W731" s="7" t="str">
        <f ca="1">Template!Y731</f>
        <v/>
      </c>
      <c r="X731" t="str">
        <f ca="1">Template!AD731</f>
        <v/>
      </c>
      <c r="Y731" s="7" t="str">
        <f>IF(LEN(Template!AF731)=0,"",Template!AF731)</f>
        <v/>
      </c>
      <c r="Z731" s="7" t="str">
        <f>IF(LEN(Template!AG731)=0,"",Template!AG731)</f>
        <v/>
      </c>
      <c r="AA731" s="7" t="str">
        <f>IF(LEN(Template!AH731)=0,"",Template!AH731)</f>
        <v/>
      </c>
      <c r="AB731" s="7" t="str">
        <f>IF(LEN(Template!AI731)=0,"",Template!AI731)</f>
        <v/>
      </c>
      <c r="AC731" s="7" t="str">
        <f>IF(LEN(Template!AJ731)=0,"",Template!AJ731)</f>
        <v/>
      </c>
      <c r="AD731" s="7" t="str">
        <f>IF(LEN(Template!AK731)=0,"",Template!AK731)</f>
        <v/>
      </c>
      <c r="AE731" s="7" t="str">
        <f>IF(LEN(Template!AL731)=0,"",Template!AL731)</f>
        <v/>
      </c>
      <c r="AF731" s="7" t="str">
        <f>IF(LEN(Template!AM731)=0,"",Template!AM731)</f>
        <v/>
      </c>
      <c r="AG731" s="7" t="str">
        <f>IF(LEN(Template!AN731)=0,"",Template!AN731)</f>
        <v/>
      </c>
      <c r="AH731" s="7" t="str">
        <f>IF(LEN(Template!AO731)=0,"",Template!AO731)</f>
        <v/>
      </c>
      <c r="AI731" t="str">
        <f>IF(LEN(Template!AS731)=0,"",Template!AS731)</f>
        <v/>
      </c>
      <c r="AJ731" t="str">
        <f>IF(LEN(Template!AU731)=0,"",Template!AU731)</f>
        <v/>
      </c>
    </row>
    <row r="732" spans="1:36" x14ac:dyDescent="0.35">
      <c r="A732" s="7" t="str">
        <f ca="1">Template!A732</f>
        <v/>
      </c>
      <c r="B732" s="181" t="str">
        <f ca="1">Template!B732</f>
        <v/>
      </c>
      <c r="C732" t="str">
        <f ca="1">Template!C732</f>
        <v/>
      </c>
      <c r="D732" t="str">
        <f ca="1">Template!E732</f>
        <v/>
      </c>
      <c r="E732" s="7" t="str">
        <f ca="1">Template!G732</f>
        <v/>
      </c>
      <c r="F732" s="7" t="str">
        <f ca="1">Template!H732</f>
        <v/>
      </c>
      <c r="G732" s="7" t="str">
        <f ca="1">Template!I732</f>
        <v/>
      </c>
      <c r="H732" s="7" t="str">
        <f ca="1">Template!J732</f>
        <v/>
      </c>
      <c r="I732" s="7" t="str">
        <f ca="1">Template!K732</f>
        <v/>
      </c>
      <c r="J732" s="7" t="str">
        <f ca="1">Template!L732</f>
        <v/>
      </c>
      <c r="K732" s="7" t="str">
        <f ca="1">Template!M732</f>
        <v/>
      </c>
      <c r="L732" s="7" t="str">
        <f ca="1">Template!N732</f>
        <v/>
      </c>
      <c r="M732" s="7" t="str">
        <f ca="1">Template!O732</f>
        <v/>
      </c>
      <c r="N732" s="7" t="str">
        <f ca="1">Template!P732</f>
        <v/>
      </c>
      <c r="O732" s="7" t="str">
        <f ca="1">Template!Q732</f>
        <v/>
      </c>
      <c r="P732" s="7" t="str">
        <f ca="1">Template!R732</f>
        <v/>
      </c>
      <c r="Q732" s="7" t="str">
        <f ca="1">Template!S732</f>
        <v/>
      </c>
      <c r="R732" s="7" t="str">
        <f ca="1">Template!T732</f>
        <v/>
      </c>
      <c r="S732" s="7" t="str">
        <f ca="1">Template!U732</f>
        <v/>
      </c>
      <c r="T732" s="7" t="str">
        <f ca="1">Template!V732</f>
        <v/>
      </c>
      <c r="U732" s="7" t="str">
        <f ca="1">Template!W732</f>
        <v/>
      </c>
      <c r="V732" s="7" t="str">
        <f ca="1">Template!X732</f>
        <v/>
      </c>
      <c r="W732" s="7" t="str">
        <f ca="1">Template!Y732</f>
        <v/>
      </c>
      <c r="X732" t="str">
        <f ca="1">Template!AD732</f>
        <v/>
      </c>
      <c r="Y732" s="7" t="str">
        <f>IF(LEN(Template!AF732)=0,"",Template!AF732)</f>
        <v/>
      </c>
      <c r="Z732" s="7" t="str">
        <f>IF(LEN(Template!AG732)=0,"",Template!AG732)</f>
        <v/>
      </c>
      <c r="AA732" s="7" t="str">
        <f>IF(LEN(Template!AH732)=0,"",Template!AH732)</f>
        <v/>
      </c>
      <c r="AB732" s="7" t="str">
        <f>IF(LEN(Template!AI732)=0,"",Template!AI732)</f>
        <v/>
      </c>
      <c r="AC732" s="7" t="str">
        <f>IF(LEN(Template!AJ732)=0,"",Template!AJ732)</f>
        <v/>
      </c>
      <c r="AD732" s="7" t="str">
        <f>IF(LEN(Template!AK732)=0,"",Template!AK732)</f>
        <v/>
      </c>
      <c r="AE732" s="7" t="str">
        <f>IF(LEN(Template!AL732)=0,"",Template!AL732)</f>
        <v/>
      </c>
      <c r="AF732" s="7" t="str">
        <f>IF(LEN(Template!AM732)=0,"",Template!AM732)</f>
        <v/>
      </c>
      <c r="AG732" s="7" t="str">
        <f>IF(LEN(Template!AN732)=0,"",Template!AN732)</f>
        <v/>
      </c>
      <c r="AH732" s="7" t="str">
        <f>IF(LEN(Template!AO732)=0,"",Template!AO732)</f>
        <v/>
      </c>
      <c r="AI732" t="str">
        <f>IF(LEN(Template!AS732)=0,"",Template!AS732)</f>
        <v/>
      </c>
      <c r="AJ732" t="str">
        <f>IF(LEN(Template!AU732)=0,"",Template!AU732)</f>
        <v/>
      </c>
    </row>
    <row r="733" spans="1:36" x14ac:dyDescent="0.35">
      <c r="A733" s="7" t="str">
        <f ca="1">Template!A733</f>
        <v/>
      </c>
      <c r="B733" s="181" t="str">
        <f ca="1">Template!B733</f>
        <v/>
      </c>
      <c r="C733" t="str">
        <f ca="1">Template!C733</f>
        <v/>
      </c>
      <c r="D733" t="str">
        <f ca="1">Template!E733</f>
        <v/>
      </c>
      <c r="E733" s="7" t="str">
        <f ca="1">Template!G733</f>
        <v/>
      </c>
      <c r="F733" s="7" t="str">
        <f ca="1">Template!H733</f>
        <v/>
      </c>
      <c r="G733" s="7" t="str">
        <f ca="1">Template!I733</f>
        <v/>
      </c>
      <c r="H733" s="7" t="str">
        <f ca="1">Template!J733</f>
        <v/>
      </c>
      <c r="I733" s="7" t="str">
        <f ca="1">Template!K733</f>
        <v/>
      </c>
      <c r="J733" s="7" t="str">
        <f ca="1">Template!L733</f>
        <v/>
      </c>
      <c r="K733" s="7" t="str">
        <f ca="1">Template!M733</f>
        <v/>
      </c>
      <c r="L733" s="7" t="str">
        <f ca="1">Template!N733</f>
        <v/>
      </c>
      <c r="M733" s="7" t="str">
        <f ca="1">Template!O733</f>
        <v/>
      </c>
      <c r="N733" s="7" t="str">
        <f ca="1">Template!P733</f>
        <v/>
      </c>
      <c r="O733" s="7" t="str">
        <f ca="1">Template!Q733</f>
        <v/>
      </c>
      <c r="P733" s="7" t="str">
        <f ca="1">Template!R733</f>
        <v/>
      </c>
      <c r="Q733" s="7" t="str">
        <f ca="1">Template!S733</f>
        <v/>
      </c>
      <c r="R733" s="7" t="str">
        <f ca="1">Template!T733</f>
        <v/>
      </c>
      <c r="S733" s="7" t="str">
        <f ca="1">Template!U733</f>
        <v/>
      </c>
      <c r="T733" s="7" t="str">
        <f ca="1">Template!V733</f>
        <v/>
      </c>
      <c r="U733" s="7" t="str">
        <f ca="1">Template!W733</f>
        <v/>
      </c>
      <c r="V733" s="7" t="str">
        <f ca="1">Template!X733</f>
        <v/>
      </c>
      <c r="W733" s="7" t="str">
        <f ca="1">Template!Y733</f>
        <v/>
      </c>
      <c r="X733" t="str">
        <f ca="1">Template!AD733</f>
        <v/>
      </c>
      <c r="Y733" s="7" t="str">
        <f>IF(LEN(Template!AF733)=0,"",Template!AF733)</f>
        <v/>
      </c>
      <c r="Z733" s="7" t="str">
        <f>IF(LEN(Template!AG733)=0,"",Template!AG733)</f>
        <v/>
      </c>
      <c r="AA733" s="7" t="str">
        <f>IF(LEN(Template!AH733)=0,"",Template!AH733)</f>
        <v/>
      </c>
      <c r="AB733" s="7" t="str">
        <f>IF(LEN(Template!AI733)=0,"",Template!AI733)</f>
        <v/>
      </c>
      <c r="AC733" s="7" t="str">
        <f>IF(LEN(Template!AJ733)=0,"",Template!AJ733)</f>
        <v/>
      </c>
      <c r="AD733" s="7" t="str">
        <f>IF(LEN(Template!AK733)=0,"",Template!AK733)</f>
        <v/>
      </c>
      <c r="AE733" s="7" t="str">
        <f>IF(LEN(Template!AL733)=0,"",Template!AL733)</f>
        <v/>
      </c>
      <c r="AF733" s="7" t="str">
        <f>IF(LEN(Template!AM733)=0,"",Template!AM733)</f>
        <v/>
      </c>
      <c r="AG733" s="7" t="str">
        <f>IF(LEN(Template!AN733)=0,"",Template!AN733)</f>
        <v/>
      </c>
      <c r="AH733" s="7" t="str">
        <f>IF(LEN(Template!AO733)=0,"",Template!AO733)</f>
        <v/>
      </c>
      <c r="AI733" t="str">
        <f>IF(LEN(Template!AS733)=0,"",Template!AS733)</f>
        <v/>
      </c>
      <c r="AJ733" t="str">
        <f>IF(LEN(Template!AU733)=0,"",Template!AU733)</f>
        <v/>
      </c>
    </row>
    <row r="734" spans="1:36" x14ac:dyDescent="0.35">
      <c r="A734" s="7" t="str">
        <f ca="1">Template!A734</f>
        <v/>
      </c>
      <c r="B734" s="181" t="str">
        <f ca="1">Template!B734</f>
        <v/>
      </c>
      <c r="C734" t="str">
        <f ca="1">Template!C734</f>
        <v/>
      </c>
      <c r="D734" t="str">
        <f ca="1">Template!E734</f>
        <v/>
      </c>
      <c r="E734" s="7" t="str">
        <f ca="1">Template!G734</f>
        <v/>
      </c>
      <c r="F734" s="7" t="str">
        <f ca="1">Template!H734</f>
        <v/>
      </c>
      <c r="G734" s="7" t="str">
        <f ca="1">Template!I734</f>
        <v/>
      </c>
      <c r="H734" s="7" t="str">
        <f ca="1">Template!J734</f>
        <v/>
      </c>
      <c r="I734" s="7" t="str">
        <f ca="1">Template!K734</f>
        <v/>
      </c>
      <c r="J734" s="7" t="str">
        <f ca="1">Template!L734</f>
        <v/>
      </c>
      <c r="K734" s="7" t="str">
        <f ca="1">Template!M734</f>
        <v/>
      </c>
      <c r="L734" s="7" t="str">
        <f ca="1">Template!N734</f>
        <v/>
      </c>
      <c r="M734" s="7" t="str">
        <f ca="1">Template!O734</f>
        <v/>
      </c>
      <c r="N734" s="7" t="str">
        <f ca="1">Template!P734</f>
        <v/>
      </c>
      <c r="O734" s="7" t="str">
        <f ca="1">Template!Q734</f>
        <v/>
      </c>
      <c r="P734" s="7" t="str">
        <f ca="1">Template!R734</f>
        <v/>
      </c>
      <c r="Q734" s="7" t="str">
        <f ca="1">Template!S734</f>
        <v/>
      </c>
      <c r="R734" s="7" t="str">
        <f ca="1">Template!T734</f>
        <v/>
      </c>
      <c r="S734" s="7" t="str">
        <f ca="1">Template!U734</f>
        <v/>
      </c>
      <c r="T734" s="7" t="str">
        <f ca="1">Template!V734</f>
        <v/>
      </c>
      <c r="U734" s="7" t="str">
        <f ca="1">Template!W734</f>
        <v/>
      </c>
      <c r="V734" s="7" t="str">
        <f ca="1">Template!X734</f>
        <v/>
      </c>
      <c r="W734" s="7" t="str">
        <f ca="1">Template!Y734</f>
        <v/>
      </c>
      <c r="X734" t="str">
        <f ca="1">Template!AD734</f>
        <v/>
      </c>
      <c r="Y734" s="7" t="str">
        <f>IF(LEN(Template!AF734)=0,"",Template!AF734)</f>
        <v/>
      </c>
      <c r="Z734" s="7" t="str">
        <f>IF(LEN(Template!AG734)=0,"",Template!AG734)</f>
        <v/>
      </c>
      <c r="AA734" s="7" t="str">
        <f>IF(LEN(Template!AH734)=0,"",Template!AH734)</f>
        <v/>
      </c>
      <c r="AB734" s="7" t="str">
        <f>IF(LEN(Template!AI734)=0,"",Template!AI734)</f>
        <v/>
      </c>
      <c r="AC734" s="7" t="str">
        <f>IF(LEN(Template!AJ734)=0,"",Template!AJ734)</f>
        <v/>
      </c>
      <c r="AD734" s="7" t="str">
        <f>IF(LEN(Template!AK734)=0,"",Template!AK734)</f>
        <v/>
      </c>
      <c r="AE734" s="7" t="str">
        <f>IF(LEN(Template!AL734)=0,"",Template!AL734)</f>
        <v/>
      </c>
      <c r="AF734" s="7" t="str">
        <f>IF(LEN(Template!AM734)=0,"",Template!AM734)</f>
        <v/>
      </c>
      <c r="AG734" s="7" t="str">
        <f>IF(LEN(Template!AN734)=0,"",Template!AN734)</f>
        <v/>
      </c>
      <c r="AH734" s="7" t="str">
        <f>IF(LEN(Template!AO734)=0,"",Template!AO734)</f>
        <v/>
      </c>
      <c r="AI734" t="str">
        <f>IF(LEN(Template!AS734)=0,"",Template!AS734)</f>
        <v/>
      </c>
      <c r="AJ734" t="str">
        <f>IF(LEN(Template!AU734)=0,"",Template!AU734)</f>
        <v/>
      </c>
    </row>
    <row r="735" spans="1:36" x14ac:dyDescent="0.35">
      <c r="A735" s="7" t="str">
        <f ca="1">Template!A735</f>
        <v/>
      </c>
      <c r="B735" s="181" t="str">
        <f ca="1">Template!B735</f>
        <v/>
      </c>
      <c r="C735" t="str">
        <f ca="1">Template!C735</f>
        <v/>
      </c>
      <c r="D735" t="str">
        <f ca="1">Template!E735</f>
        <v/>
      </c>
      <c r="E735" s="7" t="str">
        <f ca="1">Template!G735</f>
        <v/>
      </c>
      <c r="F735" s="7" t="str">
        <f ca="1">Template!H735</f>
        <v/>
      </c>
      <c r="G735" s="7" t="str">
        <f ca="1">Template!I735</f>
        <v/>
      </c>
      <c r="H735" s="7" t="str">
        <f ca="1">Template!J735</f>
        <v/>
      </c>
      <c r="I735" s="7" t="str">
        <f ca="1">Template!K735</f>
        <v/>
      </c>
      <c r="J735" s="7" t="str">
        <f ca="1">Template!L735</f>
        <v/>
      </c>
      <c r="K735" s="7" t="str">
        <f ca="1">Template!M735</f>
        <v/>
      </c>
      <c r="L735" s="7" t="str">
        <f ca="1">Template!N735</f>
        <v/>
      </c>
      <c r="M735" s="7" t="str">
        <f ca="1">Template!O735</f>
        <v/>
      </c>
      <c r="N735" s="7" t="str">
        <f ca="1">Template!P735</f>
        <v/>
      </c>
      <c r="O735" s="7" t="str">
        <f ca="1">Template!Q735</f>
        <v/>
      </c>
      <c r="P735" s="7" t="str">
        <f ca="1">Template!R735</f>
        <v/>
      </c>
      <c r="Q735" s="7" t="str">
        <f ca="1">Template!S735</f>
        <v/>
      </c>
      <c r="R735" s="7" t="str">
        <f ca="1">Template!T735</f>
        <v/>
      </c>
      <c r="S735" s="7" t="str">
        <f ca="1">Template!U735</f>
        <v/>
      </c>
      <c r="T735" s="7" t="str">
        <f ca="1">Template!V735</f>
        <v/>
      </c>
      <c r="U735" s="7" t="str">
        <f ca="1">Template!W735</f>
        <v/>
      </c>
      <c r="V735" s="7" t="str">
        <f ca="1">Template!X735</f>
        <v/>
      </c>
      <c r="W735" s="7" t="str">
        <f ca="1">Template!Y735</f>
        <v/>
      </c>
      <c r="X735" t="str">
        <f ca="1">Template!AD735</f>
        <v/>
      </c>
      <c r="Y735" s="7" t="str">
        <f>IF(LEN(Template!AF735)=0,"",Template!AF735)</f>
        <v/>
      </c>
      <c r="Z735" s="7" t="str">
        <f>IF(LEN(Template!AG735)=0,"",Template!AG735)</f>
        <v/>
      </c>
      <c r="AA735" s="7" t="str">
        <f>IF(LEN(Template!AH735)=0,"",Template!AH735)</f>
        <v/>
      </c>
      <c r="AB735" s="7" t="str">
        <f>IF(LEN(Template!AI735)=0,"",Template!AI735)</f>
        <v/>
      </c>
      <c r="AC735" s="7" t="str">
        <f>IF(LEN(Template!AJ735)=0,"",Template!AJ735)</f>
        <v/>
      </c>
      <c r="AD735" s="7" t="str">
        <f>IF(LEN(Template!AK735)=0,"",Template!AK735)</f>
        <v/>
      </c>
      <c r="AE735" s="7" t="str">
        <f>IF(LEN(Template!AL735)=0,"",Template!AL735)</f>
        <v/>
      </c>
      <c r="AF735" s="7" t="str">
        <f>IF(LEN(Template!AM735)=0,"",Template!AM735)</f>
        <v/>
      </c>
      <c r="AG735" s="7" t="str">
        <f>IF(LEN(Template!AN735)=0,"",Template!AN735)</f>
        <v/>
      </c>
      <c r="AH735" s="7" t="str">
        <f>IF(LEN(Template!AO735)=0,"",Template!AO735)</f>
        <v/>
      </c>
      <c r="AI735" t="str">
        <f>IF(LEN(Template!AS735)=0,"",Template!AS735)</f>
        <v/>
      </c>
      <c r="AJ735" t="str">
        <f>IF(LEN(Template!AU735)=0,"",Template!AU735)</f>
        <v/>
      </c>
    </row>
    <row r="736" spans="1:36" x14ac:dyDescent="0.35">
      <c r="A736" s="7" t="str">
        <f ca="1">Template!A736</f>
        <v/>
      </c>
      <c r="B736" s="181" t="str">
        <f ca="1">Template!B736</f>
        <v/>
      </c>
      <c r="C736" t="str">
        <f ca="1">Template!C736</f>
        <v/>
      </c>
      <c r="D736" t="str">
        <f ca="1">Template!E736</f>
        <v/>
      </c>
      <c r="E736" s="7" t="str">
        <f ca="1">Template!G736</f>
        <v/>
      </c>
      <c r="F736" s="7" t="str">
        <f ca="1">Template!H736</f>
        <v/>
      </c>
      <c r="G736" s="7" t="str">
        <f ca="1">Template!I736</f>
        <v/>
      </c>
      <c r="H736" s="7" t="str">
        <f ca="1">Template!J736</f>
        <v/>
      </c>
      <c r="I736" s="7" t="str">
        <f ca="1">Template!K736</f>
        <v/>
      </c>
      <c r="J736" s="7" t="str">
        <f ca="1">Template!L736</f>
        <v/>
      </c>
      <c r="K736" s="7" t="str">
        <f ca="1">Template!M736</f>
        <v/>
      </c>
      <c r="L736" s="7" t="str">
        <f ca="1">Template!N736</f>
        <v/>
      </c>
      <c r="M736" s="7" t="str">
        <f ca="1">Template!O736</f>
        <v/>
      </c>
      <c r="N736" s="7" t="str">
        <f ca="1">Template!P736</f>
        <v/>
      </c>
      <c r="O736" s="7" t="str">
        <f ca="1">Template!Q736</f>
        <v/>
      </c>
      <c r="P736" s="7" t="str">
        <f ca="1">Template!R736</f>
        <v/>
      </c>
      <c r="Q736" s="7" t="str">
        <f ca="1">Template!S736</f>
        <v/>
      </c>
      <c r="R736" s="7" t="str">
        <f ca="1">Template!T736</f>
        <v/>
      </c>
      <c r="S736" s="7" t="str">
        <f ca="1">Template!U736</f>
        <v/>
      </c>
      <c r="T736" s="7" t="str">
        <f ca="1">Template!V736</f>
        <v/>
      </c>
      <c r="U736" s="7" t="str">
        <f ca="1">Template!W736</f>
        <v/>
      </c>
      <c r="V736" s="7" t="str">
        <f ca="1">Template!X736</f>
        <v/>
      </c>
      <c r="W736" s="7" t="str">
        <f ca="1">Template!Y736</f>
        <v/>
      </c>
      <c r="X736" t="str">
        <f ca="1">Template!AD736</f>
        <v/>
      </c>
      <c r="Y736" s="7" t="str">
        <f>IF(LEN(Template!AF736)=0,"",Template!AF736)</f>
        <v/>
      </c>
      <c r="Z736" s="7" t="str">
        <f>IF(LEN(Template!AG736)=0,"",Template!AG736)</f>
        <v/>
      </c>
      <c r="AA736" s="7" t="str">
        <f>IF(LEN(Template!AH736)=0,"",Template!AH736)</f>
        <v/>
      </c>
      <c r="AB736" s="7" t="str">
        <f>IF(LEN(Template!AI736)=0,"",Template!AI736)</f>
        <v/>
      </c>
      <c r="AC736" s="7" t="str">
        <f>IF(LEN(Template!AJ736)=0,"",Template!AJ736)</f>
        <v/>
      </c>
      <c r="AD736" s="7" t="str">
        <f>IF(LEN(Template!AK736)=0,"",Template!AK736)</f>
        <v/>
      </c>
      <c r="AE736" s="7" t="str">
        <f>IF(LEN(Template!AL736)=0,"",Template!AL736)</f>
        <v/>
      </c>
      <c r="AF736" s="7" t="str">
        <f>IF(LEN(Template!AM736)=0,"",Template!AM736)</f>
        <v/>
      </c>
      <c r="AG736" s="7" t="str">
        <f>IF(LEN(Template!AN736)=0,"",Template!AN736)</f>
        <v/>
      </c>
      <c r="AH736" s="7" t="str">
        <f>IF(LEN(Template!AO736)=0,"",Template!AO736)</f>
        <v/>
      </c>
      <c r="AI736" t="str">
        <f>IF(LEN(Template!AS736)=0,"",Template!AS736)</f>
        <v/>
      </c>
      <c r="AJ736" t="str">
        <f>IF(LEN(Template!AU736)=0,"",Template!AU736)</f>
        <v/>
      </c>
    </row>
    <row r="737" spans="1:36" x14ac:dyDescent="0.35">
      <c r="A737" s="7" t="str">
        <f ca="1">Template!A737</f>
        <v/>
      </c>
      <c r="B737" s="181" t="str">
        <f ca="1">Template!B737</f>
        <v/>
      </c>
      <c r="C737" t="str">
        <f ca="1">Template!C737</f>
        <v/>
      </c>
      <c r="D737" t="str">
        <f ca="1">Template!E737</f>
        <v/>
      </c>
      <c r="E737" s="7" t="str">
        <f ca="1">Template!G737</f>
        <v/>
      </c>
      <c r="F737" s="7" t="str">
        <f ca="1">Template!H737</f>
        <v/>
      </c>
      <c r="G737" s="7" t="str">
        <f ca="1">Template!I737</f>
        <v/>
      </c>
      <c r="H737" s="7" t="str">
        <f ca="1">Template!J737</f>
        <v/>
      </c>
      <c r="I737" s="7" t="str">
        <f ca="1">Template!K737</f>
        <v/>
      </c>
      <c r="J737" s="7" t="str">
        <f ca="1">Template!L737</f>
        <v/>
      </c>
      <c r="K737" s="7" t="str">
        <f ca="1">Template!M737</f>
        <v/>
      </c>
      <c r="L737" s="7" t="str">
        <f ca="1">Template!N737</f>
        <v/>
      </c>
      <c r="M737" s="7" t="str">
        <f ca="1">Template!O737</f>
        <v/>
      </c>
      <c r="N737" s="7" t="str">
        <f ca="1">Template!P737</f>
        <v/>
      </c>
      <c r="O737" s="7" t="str">
        <f ca="1">Template!Q737</f>
        <v/>
      </c>
      <c r="P737" s="7" t="str">
        <f ca="1">Template!R737</f>
        <v/>
      </c>
      <c r="Q737" s="7" t="str">
        <f ca="1">Template!S737</f>
        <v/>
      </c>
      <c r="R737" s="7" t="str">
        <f ca="1">Template!T737</f>
        <v/>
      </c>
      <c r="S737" s="7" t="str">
        <f ca="1">Template!U737</f>
        <v/>
      </c>
      <c r="T737" s="7" t="str">
        <f ca="1">Template!V737</f>
        <v/>
      </c>
      <c r="U737" s="7" t="str">
        <f ca="1">Template!W737</f>
        <v/>
      </c>
      <c r="V737" s="7" t="str">
        <f ca="1">Template!X737</f>
        <v/>
      </c>
      <c r="W737" s="7" t="str">
        <f ca="1">Template!Y737</f>
        <v/>
      </c>
      <c r="X737" t="str">
        <f ca="1">Template!AD737</f>
        <v/>
      </c>
      <c r="Y737" s="7" t="str">
        <f>IF(LEN(Template!AF737)=0,"",Template!AF737)</f>
        <v/>
      </c>
      <c r="Z737" s="7" t="str">
        <f>IF(LEN(Template!AG737)=0,"",Template!AG737)</f>
        <v/>
      </c>
      <c r="AA737" s="7" t="str">
        <f>IF(LEN(Template!AH737)=0,"",Template!AH737)</f>
        <v/>
      </c>
      <c r="AB737" s="7" t="str">
        <f>IF(LEN(Template!AI737)=0,"",Template!AI737)</f>
        <v/>
      </c>
      <c r="AC737" s="7" t="str">
        <f>IF(LEN(Template!AJ737)=0,"",Template!AJ737)</f>
        <v/>
      </c>
      <c r="AD737" s="7" t="str">
        <f>IF(LEN(Template!AK737)=0,"",Template!AK737)</f>
        <v/>
      </c>
      <c r="AE737" s="7" t="str">
        <f>IF(LEN(Template!AL737)=0,"",Template!AL737)</f>
        <v/>
      </c>
      <c r="AF737" s="7" t="str">
        <f>IF(LEN(Template!AM737)=0,"",Template!AM737)</f>
        <v/>
      </c>
      <c r="AG737" s="7" t="str">
        <f>IF(LEN(Template!AN737)=0,"",Template!AN737)</f>
        <v/>
      </c>
      <c r="AH737" s="7" t="str">
        <f>IF(LEN(Template!AO737)=0,"",Template!AO737)</f>
        <v/>
      </c>
      <c r="AI737" t="str">
        <f>IF(LEN(Template!AS737)=0,"",Template!AS737)</f>
        <v/>
      </c>
      <c r="AJ737" t="str">
        <f>IF(LEN(Template!AU737)=0,"",Template!AU737)</f>
        <v/>
      </c>
    </row>
    <row r="738" spans="1:36" x14ac:dyDescent="0.35">
      <c r="A738" s="7" t="str">
        <f ca="1">Template!A738</f>
        <v/>
      </c>
      <c r="B738" s="181" t="str">
        <f ca="1">Template!B738</f>
        <v/>
      </c>
      <c r="C738" t="str">
        <f ca="1">Template!C738</f>
        <v/>
      </c>
      <c r="D738" t="str">
        <f ca="1">Template!E738</f>
        <v/>
      </c>
      <c r="E738" s="7" t="str">
        <f ca="1">Template!G738</f>
        <v/>
      </c>
      <c r="F738" s="7" t="str">
        <f ca="1">Template!H738</f>
        <v/>
      </c>
      <c r="G738" s="7" t="str">
        <f ca="1">Template!I738</f>
        <v/>
      </c>
      <c r="H738" s="7" t="str">
        <f ca="1">Template!J738</f>
        <v/>
      </c>
      <c r="I738" s="7" t="str">
        <f ca="1">Template!K738</f>
        <v/>
      </c>
      <c r="J738" s="7" t="str">
        <f ca="1">Template!L738</f>
        <v/>
      </c>
      <c r="K738" s="7" t="str">
        <f ca="1">Template!M738</f>
        <v/>
      </c>
      <c r="L738" s="7" t="str">
        <f ca="1">Template!N738</f>
        <v/>
      </c>
      <c r="M738" s="7" t="str">
        <f ca="1">Template!O738</f>
        <v/>
      </c>
      <c r="N738" s="7" t="str">
        <f ca="1">Template!P738</f>
        <v/>
      </c>
      <c r="O738" s="7" t="str">
        <f ca="1">Template!Q738</f>
        <v/>
      </c>
      <c r="P738" s="7" t="str">
        <f ca="1">Template!R738</f>
        <v/>
      </c>
      <c r="Q738" s="7" t="str">
        <f ca="1">Template!S738</f>
        <v/>
      </c>
      <c r="R738" s="7" t="str">
        <f ca="1">Template!T738</f>
        <v/>
      </c>
      <c r="S738" s="7" t="str">
        <f ca="1">Template!U738</f>
        <v/>
      </c>
      <c r="T738" s="7" t="str">
        <f ca="1">Template!V738</f>
        <v/>
      </c>
      <c r="U738" s="7" t="str">
        <f ca="1">Template!W738</f>
        <v/>
      </c>
      <c r="V738" s="7" t="str">
        <f ca="1">Template!X738</f>
        <v/>
      </c>
      <c r="W738" s="7" t="str">
        <f ca="1">Template!Y738</f>
        <v/>
      </c>
      <c r="X738" t="str">
        <f ca="1">Template!AD738</f>
        <v/>
      </c>
      <c r="Y738" s="7" t="str">
        <f>IF(LEN(Template!AF738)=0,"",Template!AF738)</f>
        <v/>
      </c>
      <c r="Z738" s="7" t="str">
        <f>IF(LEN(Template!AG738)=0,"",Template!AG738)</f>
        <v/>
      </c>
      <c r="AA738" s="7" t="str">
        <f>IF(LEN(Template!AH738)=0,"",Template!AH738)</f>
        <v/>
      </c>
      <c r="AB738" s="7" t="str">
        <f>IF(LEN(Template!AI738)=0,"",Template!AI738)</f>
        <v/>
      </c>
      <c r="AC738" s="7" t="str">
        <f>IF(LEN(Template!AJ738)=0,"",Template!AJ738)</f>
        <v/>
      </c>
      <c r="AD738" s="7" t="str">
        <f>IF(LEN(Template!AK738)=0,"",Template!AK738)</f>
        <v/>
      </c>
      <c r="AE738" s="7" t="str">
        <f>IF(LEN(Template!AL738)=0,"",Template!AL738)</f>
        <v/>
      </c>
      <c r="AF738" s="7" t="str">
        <f>IF(LEN(Template!AM738)=0,"",Template!AM738)</f>
        <v/>
      </c>
      <c r="AG738" s="7" t="str">
        <f>IF(LEN(Template!AN738)=0,"",Template!AN738)</f>
        <v/>
      </c>
      <c r="AH738" s="7" t="str">
        <f>IF(LEN(Template!AO738)=0,"",Template!AO738)</f>
        <v/>
      </c>
      <c r="AI738" t="str">
        <f>IF(LEN(Template!AS738)=0,"",Template!AS738)</f>
        <v/>
      </c>
      <c r="AJ738" t="str">
        <f>IF(LEN(Template!AU738)=0,"",Template!AU738)</f>
        <v/>
      </c>
    </row>
    <row r="739" spans="1:36" x14ac:dyDescent="0.35">
      <c r="A739" s="7" t="str">
        <f ca="1">Template!A739</f>
        <v/>
      </c>
      <c r="B739" s="181" t="str">
        <f ca="1">Template!B739</f>
        <v/>
      </c>
      <c r="C739" t="str">
        <f ca="1">Template!C739</f>
        <v/>
      </c>
      <c r="D739" t="str">
        <f ca="1">Template!E739</f>
        <v/>
      </c>
      <c r="E739" s="7" t="str">
        <f ca="1">Template!G739</f>
        <v/>
      </c>
      <c r="F739" s="7" t="str">
        <f ca="1">Template!H739</f>
        <v/>
      </c>
      <c r="G739" s="7" t="str">
        <f ca="1">Template!I739</f>
        <v/>
      </c>
      <c r="H739" s="7" t="str">
        <f ca="1">Template!J739</f>
        <v/>
      </c>
      <c r="I739" s="7" t="str">
        <f ca="1">Template!K739</f>
        <v/>
      </c>
      <c r="J739" s="7" t="str">
        <f ca="1">Template!L739</f>
        <v/>
      </c>
      <c r="K739" s="7" t="str">
        <f ca="1">Template!M739</f>
        <v/>
      </c>
      <c r="L739" s="7" t="str">
        <f ca="1">Template!N739</f>
        <v/>
      </c>
      <c r="M739" s="7" t="str">
        <f ca="1">Template!O739</f>
        <v/>
      </c>
      <c r="N739" s="7" t="str">
        <f ca="1">Template!P739</f>
        <v/>
      </c>
      <c r="O739" s="7" t="str">
        <f ca="1">Template!Q739</f>
        <v/>
      </c>
      <c r="P739" s="7" t="str">
        <f ca="1">Template!R739</f>
        <v/>
      </c>
      <c r="Q739" s="7" t="str">
        <f ca="1">Template!S739</f>
        <v/>
      </c>
      <c r="R739" s="7" t="str">
        <f ca="1">Template!T739</f>
        <v/>
      </c>
      <c r="S739" s="7" t="str">
        <f ca="1">Template!U739</f>
        <v/>
      </c>
      <c r="T739" s="7" t="str">
        <f ca="1">Template!V739</f>
        <v/>
      </c>
      <c r="U739" s="7" t="str">
        <f ca="1">Template!W739</f>
        <v/>
      </c>
      <c r="V739" s="7" t="str">
        <f ca="1">Template!X739</f>
        <v/>
      </c>
      <c r="W739" s="7" t="str">
        <f ca="1">Template!Y739</f>
        <v/>
      </c>
      <c r="X739" t="str">
        <f ca="1">Template!AD739</f>
        <v/>
      </c>
      <c r="Y739" s="7" t="str">
        <f>IF(LEN(Template!AF739)=0,"",Template!AF739)</f>
        <v/>
      </c>
      <c r="Z739" s="7" t="str">
        <f>IF(LEN(Template!AG739)=0,"",Template!AG739)</f>
        <v/>
      </c>
      <c r="AA739" s="7" t="str">
        <f>IF(LEN(Template!AH739)=0,"",Template!AH739)</f>
        <v/>
      </c>
      <c r="AB739" s="7" t="str">
        <f>IF(LEN(Template!AI739)=0,"",Template!AI739)</f>
        <v/>
      </c>
      <c r="AC739" s="7" t="str">
        <f>IF(LEN(Template!AJ739)=0,"",Template!AJ739)</f>
        <v/>
      </c>
      <c r="AD739" s="7" t="str">
        <f>IF(LEN(Template!AK739)=0,"",Template!AK739)</f>
        <v/>
      </c>
      <c r="AE739" s="7" t="str">
        <f>IF(LEN(Template!AL739)=0,"",Template!AL739)</f>
        <v/>
      </c>
      <c r="AF739" s="7" t="str">
        <f>IF(LEN(Template!AM739)=0,"",Template!AM739)</f>
        <v/>
      </c>
      <c r="AG739" s="7" t="str">
        <f>IF(LEN(Template!AN739)=0,"",Template!AN739)</f>
        <v/>
      </c>
      <c r="AH739" s="7" t="str">
        <f>IF(LEN(Template!AO739)=0,"",Template!AO739)</f>
        <v/>
      </c>
      <c r="AI739" t="str">
        <f>IF(LEN(Template!AS739)=0,"",Template!AS739)</f>
        <v/>
      </c>
      <c r="AJ739" t="str">
        <f>IF(LEN(Template!AU739)=0,"",Template!AU739)</f>
        <v/>
      </c>
    </row>
    <row r="740" spans="1:36" x14ac:dyDescent="0.35">
      <c r="A740" s="7" t="str">
        <f ca="1">Template!A740</f>
        <v/>
      </c>
      <c r="B740" s="181" t="str">
        <f ca="1">Template!B740</f>
        <v/>
      </c>
      <c r="C740" t="str">
        <f ca="1">Template!C740</f>
        <v/>
      </c>
      <c r="D740" t="str">
        <f ca="1">Template!E740</f>
        <v/>
      </c>
      <c r="E740" s="7" t="str">
        <f ca="1">Template!G740</f>
        <v/>
      </c>
      <c r="F740" s="7" t="str">
        <f ca="1">Template!H740</f>
        <v/>
      </c>
      <c r="G740" s="7" t="str">
        <f ca="1">Template!I740</f>
        <v/>
      </c>
      <c r="H740" s="7" t="str">
        <f ca="1">Template!J740</f>
        <v/>
      </c>
      <c r="I740" s="7" t="str">
        <f ca="1">Template!K740</f>
        <v/>
      </c>
      <c r="J740" s="7" t="str">
        <f ca="1">Template!L740</f>
        <v/>
      </c>
      <c r="K740" s="7" t="str">
        <f ca="1">Template!M740</f>
        <v/>
      </c>
      <c r="L740" s="7" t="str">
        <f ca="1">Template!N740</f>
        <v/>
      </c>
      <c r="M740" s="7" t="str">
        <f ca="1">Template!O740</f>
        <v/>
      </c>
      <c r="N740" s="7" t="str">
        <f ca="1">Template!P740</f>
        <v/>
      </c>
      <c r="O740" s="7" t="str">
        <f ca="1">Template!Q740</f>
        <v/>
      </c>
      <c r="P740" s="7" t="str">
        <f ca="1">Template!R740</f>
        <v/>
      </c>
      <c r="Q740" s="7" t="str">
        <f ca="1">Template!S740</f>
        <v/>
      </c>
      <c r="R740" s="7" t="str">
        <f ca="1">Template!T740</f>
        <v/>
      </c>
      <c r="S740" s="7" t="str">
        <f ca="1">Template!U740</f>
        <v/>
      </c>
      <c r="T740" s="7" t="str">
        <f ca="1">Template!V740</f>
        <v/>
      </c>
      <c r="U740" s="7" t="str">
        <f ca="1">Template!W740</f>
        <v/>
      </c>
      <c r="V740" s="7" t="str">
        <f ca="1">Template!X740</f>
        <v/>
      </c>
      <c r="W740" s="7" t="str">
        <f ca="1">Template!Y740</f>
        <v/>
      </c>
      <c r="X740" t="str">
        <f ca="1">Template!AD740</f>
        <v/>
      </c>
      <c r="Y740" s="7" t="str">
        <f>IF(LEN(Template!AF740)=0,"",Template!AF740)</f>
        <v/>
      </c>
      <c r="Z740" s="7" t="str">
        <f>IF(LEN(Template!AG740)=0,"",Template!AG740)</f>
        <v/>
      </c>
      <c r="AA740" s="7" t="str">
        <f>IF(LEN(Template!AH740)=0,"",Template!AH740)</f>
        <v/>
      </c>
      <c r="AB740" s="7" t="str">
        <f>IF(LEN(Template!AI740)=0,"",Template!AI740)</f>
        <v/>
      </c>
      <c r="AC740" s="7" t="str">
        <f>IF(LEN(Template!AJ740)=0,"",Template!AJ740)</f>
        <v/>
      </c>
      <c r="AD740" s="7" t="str">
        <f>IF(LEN(Template!AK740)=0,"",Template!AK740)</f>
        <v/>
      </c>
      <c r="AE740" s="7" t="str">
        <f>IF(LEN(Template!AL740)=0,"",Template!AL740)</f>
        <v/>
      </c>
      <c r="AF740" s="7" t="str">
        <f>IF(LEN(Template!AM740)=0,"",Template!AM740)</f>
        <v/>
      </c>
      <c r="AG740" s="7" t="str">
        <f>IF(LEN(Template!AN740)=0,"",Template!AN740)</f>
        <v/>
      </c>
      <c r="AH740" s="7" t="str">
        <f>IF(LEN(Template!AO740)=0,"",Template!AO740)</f>
        <v/>
      </c>
      <c r="AI740" t="str">
        <f>IF(LEN(Template!AS740)=0,"",Template!AS740)</f>
        <v/>
      </c>
      <c r="AJ740" t="str">
        <f>IF(LEN(Template!AU740)=0,"",Template!AU740)</f>
        <v/>
      </c>
    </row>
    <row r="741" spans="1:36" x14ac:dyDescent="0.35">
      <c r="A741" s="7" t="str">
        <f ca="1">Template!A741</f>
        <v/>
      </c>
      <c r="B741" s="181" t="str">
        <f ca="1">Template!B741</f>
        <v/>
      </c>
      <c r="C741" t="str">
        <f ca="1">Template!C741</f>
        <v/>
      </c>
      <c r="D741" t="str">
        <f ca="1">Template!E741</f>
        <v/>
      </c>
      <c r="E741" s="7" t="str">
        <f ca="1">Template!G741</f>
        <v/>
      </c>
      <c r="F741" s="7" t="str">
        <f ca="1">Template!H741</f>
        <v/>
      </c>
      <c r="G741" s="7" t="str">
        <f ca="1">Template!I741</f>
        <v/>
      </c>
      <c r="H741" s="7" t="str">
        <f ca="1">Template!J741</f>
        <v/>
      </c>
      <c r="I741" s="7" t="str">
        <f ca="1">Template!K741</f>
        <v/>
      </c>
      <c r="J741" s="7" t="str">
        <f ca="1">Template!L741</f>
        <v/>
      </c>
      <c r="K741" s="7" t="str">
        <f ca="1">Template!M741</f>
        <v/>
      </c>
      <c r="L741" s="7" t="str">
        <f ca="1">Template!N741</f>
        <v/>
      </c>
      <c r="M741" s="7" t="str">
        <f ca="1">Template!O741</f>
        <v/>
      </c>
      <c r="N741" s="7" t="str">
        <f ca="1">Template!P741</f>
        <v/>
      </c>
      <c r="O741" s="7" t="str">
        <f ca="1">Template!Q741</f>
        <v/>
      </c>
      <c r="P741" s="7" t="str">
        <f ca="1">Template!R741</f>
        <v/>
      </c>
      <c r="Q741" s="7" t="str">
        <f ca="1">Template!S741</f>
        <v/>
      </c>
      <c r="R741" s="7" t="str">
        <f ca="1">Template!T741</f>
        <v/>
      </c>
      <c r="S741" s="7" t="str">
        <f ca="1">Template!U741</f>
        <v/>
      </c>
      <c r="T741" s="7" t="str">
        <f ca="1">Template!V741</f>
        <v/>
      </c>
      <c r="U741" s="7" t="str">
        <f ca="1">Template!W741</f>
        <v/>
      </c>
      <c r="V741" s="7" t="str">
        <f ca="1">Template!X741</f>
        <v/>
      </c>
      <c r="W741" s="7" t="str">
        <f ca="1">Template!Y741</f>
        <v/>
      </c>
      <c r="X741" t="str">
        <f ca="1">Template!AD741</f>
        <v/>
      </c>
      <c r="Y741" s="7" t="str">
        <f>IF(LEN(Template!AF741)=0,"",Template!AF741)</f>
        <v/>
      </c>
      <c r="Z741" s="7" t="str">
        <f>IF(LEN(Template!AG741)=0,"",Template!AG741)</f>
        <v/>
      </c>
      <c r="AA741" s="7" t="str">
        <f>IF(LEN(Template!AH741)=0,"",Template!AH741)</f>
        <v/>
      </c>
      <c r="AB741" s="7" t="str">
        <f>IF(LEN(Template!AI741)=0,"",Template!AI741)</f>
        <v/>
      </c>
      <c r="AC741" s="7" t="str">
        <f>IF(LEN(Template!AJ741)=0,"",Template!AJ741)</f>
        <v/>
      </c>
      <c r="AD741" s="7" t="str">
        <f>IF(LEN(Template!AK741)=0,"",Template!AK741)</f>
        <v/>
      </c>
      <c r="AE741" s="7" t="str">
        <f>IF(LEN(Template!AL741)=0,"",Template!AL741)</f>
        <v/>
      </c>
      <c r="AF741" s="7" t="str">
        <f>IF(LEN(Template!AM741)=0,"",Template!AM741)</f>
        <v/>
      </c>
      <c r="AG741" s="7" t="str">
        <f>IF(LEN(Template!AN741)=0,"",Template!AN741)</f>
        <v/>
      </c>
      <c r="AH741" s="7" t="str">
        <f>IF(LEN(Template!AO741)=0,"",Template!AO741)</f>
        <v/>
      </c>
      <c r="AI741" t="str">
        <f>IF(LEN(Template!AS741)=0,"",Template!AS741)</f>
        <v/>
      </c>
      <c r="AJ741" t="str">
        <f>IF(LEN(Template!AU741)=0,"",Template!AU741)</f>
        <v/>
      </c>
    </row>
    <row r="742" spans="1:36" x14ac:dyDescent="0.35">
      <c r="A742" s="7" t="str">
        <f ca="1">Template!A742</f>
        <v/>
      </c>
      <c r="B742" s="181" t="str">
        <f ca="1">Template!B742</f>
        <v/>
      </c>
      <c r="C742" t="str">
        <f ca="1">Template!C742</f>
        <v/>
      </c>
      <c r="D742" t="str">
        <f ca="1">Template!E742</f>
        <v/>
      </c>
      <c r="E742" s="7" t="str">
        <f ca="1">Template!G742</f>
        <v/>
      </c>
      <c r="F742" s="7" t="str">
        <f ca="1">Template!H742</f>
        <v/>
      </c>
      <c r="G742" s="7" t="str">
        <f ca="1">Template!I742</f>
        <v/>
      </c>
      <c r="H742" s="7" t="str">
        <f ca="1">Template!J742</f>
        <v/>
      </c>
      <c r="I742" s="7" t="str">
        <f ca="1">Template!K742</f>
        <v/>
      </c>
      <c r="J742" s="7" t="str">
        <f ca="1">Template!L742</f>
        <v/>
      </c>
      <c r="K742" s="7" t="str">
        <f ca="1">Template!M742</f>
        <v/>
      </c>
      <c r="L742" s="7" t="str">
        <f ca="1">Template!N742</f>
        <v/>
      </c>
      <c r="M742" s="7" t="str">
        <f ca="1">Template!O742</f>
        <v/>
      </c>
      <c r="N742" s="7" t="str">
        <f ca="1">Template!P742</f>
        <v/>
      </c>
      <c r="O742" s="7" t="str">
        <f ca="1">Template!Q742</f>
        <v/>
      </c>
      <c r="P742" s="7" t="str">
        <f ca="1">Template!R742</f>
        <v/>
      </c>
      <c r="Q742" s="7" t="str">
        <f ca="1">Template!S742</f>
        <v/>
      </c>
      <c r="R742" s="7" t="str">
        <f ca="1">Template!T742</f>
        <v/>
      </c>
      <c r="S742" s="7" t="str">
        <f ca="1">Template!U742</f>
        <v/>
      </c>
      <c r="T742" s="7" t="str">
        <f ca="1">Template!V742</f>
        <v/>
      </c>
      <c r="U742" s="7" t="str">
        <f ca="1">Template!W742</f>
        <v/>
      </c>
      <c r="V742" s="7" t="str">
        <f ca="1">Template!X742</f>
        <v/>
      </c>
      <c r="W742" s="7" t="str">
        <f ca="1">Template!Y742</f>
        <v/>
      </c>
      <c r="X742" t="str">
        <f ca="1">Template!AD742</f>
        <v/>
      </c>
      <c r="Y742" s="7" t="str">
        <f>IF(LEN(Template!AF742)=0,"",Template!AF742)</f>
        <v/>
      </c>
      <c r="Z742" s="7" t="str">
        <f>IF(LEN(Template!AG742)=0,"",Template!AG742)</f>
        <v/>
      </c>
      <c r="AA742" s="7" t="str">
        <f>IF(LEN(Template!AH742)=0,"",Template!AH742)</f>
        <v/>
      </c>
      <c r="AB742" s="7" t="str">
        <f>IF(LEN(Template!AI742)=0,"",Template!AI742)</f>
        <v/>
      </c>
      <c r="AC742" s="7" t="str">
        <f>IF(LEN(Template!AJ742)=0,"",Template!AJ742)</f>
        <v/>
      </c>
      <c r="AD742" s="7" t="str">
        <f>IF(LEN(Template!AK742)=0,"",Template!AK742)</f>
        <v/>
      </c>
      <c r="AE742" s="7" t="str">
        <f>IF(LEN(Template!AL742)=0,"",Template!AL742)</f>
        <v/>
      </c>
      <c r="AF742" s="7" t="str">
        <f>IF(LEN(Template!AM742)=0,"",Template!AM742)</f>
        <v/>
      </c>
      <c r="AG742" s="7" t="str">
        <f>IF(LEN(Template!AN742)=0,"",Template!AN742)</f>
        <v/>
      </c>
      <c r="AH742" s="7" t="str">
        <f>IF(LEN(Template!AO742)=0,"",Template!AO742)</f>
        <v/>
      </c>
      <c r="AI742" t="str">
        <f>IF(LEN(Template!AS742)=0,"",Template!AS742)</f>
        <v/>
      </c>
      <c r="AJ742" t="str">
        <f>IF(LEN(Template!AU742)=0,"",Template!AU742)</f>
        <v/>
      </c>
    </row>
    <row r="743" spans="1:36" x14ac:dyDescent="0.35">
      <c r="A743" s="7" t="str">
        <f ca="1">Template!A743</f>
        <v/>
      </c>
      <c r="B743" s="181" t="str">
        <f ca="1">Template!B743</f>
        <v/>
      </c>
      <c r="C743" t="str">
        <f ca="1">Template!C743</f>
        <v/>
      </c>
      <c r="D743" t="str">
        <f ca="1">Template!E743</f>
        <v/>
      </c>
      <c r="E743" s="7" t="str">
        <f ca="1">Template!G743</f>
        <v/>
      </c>
      <c r="F743" s="7" t="str">
        <f ca="1">Template!H743</f>
        <v/>
      </c>
      <c r="G743" s="7" t="str">
        <f ca="1">Template!I743</f>
        <v/>
      </c>
      <c r="H743" s="7" t="str">
        <f ca="1">Template!J743</f>
        <v/>
      </c>
      <c r="I743" s="7" t="str">
        <f ca="1">Template!K743</f>
        <v/>
      </c>
      <c r="J743" s="7" t="str">
        <f ca="1">Template!L743</f>
        <v/>
      </c>
      <c r="K743" s="7" t="str">
        <f ca="1">Template!M743</f>
        <v/>
      </c>
      <c r="L743" s="7" t="str">
        <f ca="1">Template!N743</f>
        <v/>
      </c>
      <c r="M743" s="7" t="str">
        <f ca="1">Template!O743</f>
        <v/>
      </c>
      <c r="N743" s="7" t="str">
        <f ca="1">Template!P743</f>
        <v/>
      </c>
      <c r="O743" s="7" t="str">
        <f ca="1">Template!Q743</f>
        <v/>
      </c>
      <c r="P743" s="7" t="str">
        <f ca="1">Template!R743</f>
        <v/>
      </c>
      <c r="Q743" s="7" t="str">
        <f ca="1">Template!S743</f>
        <v/>
      </c>
      <c r="R743" s="7" t="str">
        <f ca="1">Template!T743</f>
        <v/>
      </c>
      <c r="S743" s="7" t="str">
        <f ca="1">Template!U743</f>
        <v/>
      </c>
      <c r="T743" s="7" t="str">
        <f ca="1">Template!V743</f>
        <v/>
      </c>
      <c r="U743" s="7" t="str">
        <f ca="1">Template!W743</f>
        <v/>
      </c>
      <c r="V743" s="7" t="str">
        <f ca="1">Template!X743</f>
        <v/>
      </c>
      <c r="W743" s="7" t="str">
        <f ca="1">Template!Y743</f>
        <v/>
      </c>
      <c r="X743" t="str">
        <f ca="1">Template!AD743</f>
        <v/>
      </c>
      <c r="Y743" s="7" t="str">
        <f>IF(LEN(Template!AF743)=0,"",Template!AF743)</f>
        <v/>
      </c>
      <c r="Z743" s="7" t="str">
        <f>IF(LEN(Template!AG743)=0,"",Template!AG743)</f>
        <v/>
      </c>
      <c r="AA743" s="7" t="str">
        <f>IF(LEN(Template!AH743)=0,"",Template!AH743)</f>
        <v/>
      </c>
      <c r="AB743" s="7" t="str">
        <f>IF(LEN(Template!AI743)=0,"",Template!AI743)</f>
        <v/>
      </c>
      <c r="AC743" s="7" t="str">
        <f>IF(LEN(Template!AJ743)=0,"",Template!AJ743)</f>
        <v/>
      </c>
      <c r="AD743" s="7" t="str">
        <f>IF(LEN(Template!AK743)=0,"",Template!AK743)</f>
        <v/>
      </c>
      <c r="AE743" s="7" t="str">
        <f>IF(LEN(Template!AL743)=0,"",Template!AL743)</f>
        <v/>
      </c>
      <c r="AF743" s="7" t="str">
        <f>IF(LEN(Template!AM743)=0,"",Template!AM743)</f>
        <v/>
      </c>
      <c r="AG743" s="7" t="str">
        <f>IF(LEN(Template!AN743)=0,"",Template!AN743)</f>
        <v/>
      </c>
      <c r="AH743" s="7" t="str">
        <f>IF(LEN(Template!AO743)=0,"",Template!AO743)</f>
        <v/>
      </c>
      <c r="AI743" t="str">
        <f>IF(LEN(Template!AS743)=0,"",Template!AS743)</f>
        <v/>
      </c>
      <c r="AJ743" t="str">
        <f>IF(LEN(Template!AU743)=0,"",Template!AU743)</f>
        <v/>
      </c>
    </row>
    <row r="744" spans="1:36" x14ac:dyDescent="0.35">
      <c r="A744" s="7" t="str">
        <f ca="1">Template!A744</f>
        <v/>
      </c>
      <c r="B744" s="181" t="str">
        <f ca="1">Template!B744</f>
        <v/>
      </c>
      <c r="C744" t="str">
        <f ca="1">Template!C744</f>
        <v/>
      </c>
      <c r="D744" t="str">
        <f ca="1">Template!E744</f>
        <v/>
      </c>
      <c r="E744" s="7" t="str">
        <f ca="1">Template!G744</f>
        <v/>
      </c>
      <c r="F744" s="7" t="str">
        <f ca="1">Template!H744</f>
        <v/>
      </c>
      <c r="G744" s="7" t="str">
        <f ca="1">Template!I744</f>
        <v/>
      </c>
      <c r="H744" s="7" t="str">
        <f ca="1">Template!J744</f>
        <v/>
      </c>
      <c r="I744" s="7" t="str">
        <f ca="1">Template!K744</f>
        <v/>
      </c>
      <c r="J744" s="7" t="str">
        <f ca="1">Template!L744</f>
        <v/>
      </c>
      <c r="K744" s="7" t="str">
        <f ca="1">Template!M744</f>
        <v/>
      </c>
      <c r="L744" s="7" t="str">
        <f ca="1">Template!N744</f>
        <v/>
      </c>
      <c r="M744" s="7" t="str">
        <f ca="1">Template!O744</f>
        <v/>
      </c>
      <c r="N744" s="7" t="str">
        <f ca="1">Template!P744</f>
        <v/>
      </c>
      <c r="O744" s="7" t="str">
        <f ca="1">Template!Q744</f>
        <v/>
      </c>
      <c r="P744" s="7" t="str">
        <f ca="1">Template!R744</f>
        <v/>
      </c>
      <c r="Q744" s="7" t="str">
        <f ca="1">Template!S744</f>
        <v/>
      </c>
      <c r="R744" s="7" t="str">
        <f ca="1">Template!T744</f>
        <v/>
      </c>
      <c r="S744" s="7" t="str">
        <f ca="1">Template!U744</f>
        <v/>
      </c>
      <c r="T744" s="7" t="str">
        <f ca="1">Template!V744</f>
        <v/>
      </c>
      <c r="U744" s="7" t="str">
        <f ca="1">Template!W744</f>
        <v/>
      </c>
      <c r="V744" s="7" t="str">
        <f ca="1">Template!X744</f>
        <v/>
      </c>
      <c r="W744" s="7" t="str">
        <f ca="1">Template!Y744</f>
        <v/>
      </c>
      <c r="X744" t="str">
        <f ca="1">Template!AD744</f>
        <v/>
      </c>
      <c r="Y744" s="7" t="str">
        <f>IF(LEN(Template!AF744)=0,"",Template!AF744)</f>
        <v/>
      </c>
      <c r="Z744" s="7" t="str">
        <f>IF(LEN(Template!AG744)=0,"",Template!AG744)</f>
        <v/>
      </c>
      <c r="AA744" s="7" t="str">
        <f>IF(LEN(Template!AH744)=0,"",Template!AH744)</f>
        <v/>
      </c>
      <c r="AB744" s="7" t="str">
        <f>IF(LEN(Template!AI744)=0,"",Template!AI744)</f>
        <v/>
      </c>
      <c r="AC744" s="7" t="str">
        <f>IF(LEN(Template!AJ744)=0,"",Template!AJ744)</f>
        <v/>
      </c>
      <c r="AD744" s="7" t="str">
        <f>IF(LEN(Template!AK744)=0,"",Template!AK744)</f>
        <v/>
      </c>
      <c r="AE744" s="7" t="str">
        <f>IF(LEN(Template!AL744)=0,"",Template!AL744)</f>
        <v/>
      </c>
      <c r="AF744" s="7" t="str">
        <f>IF(LEN(Template!AM744)=0,"",Template!AM744)</f>
        <v/>
      </c>
      <c r="AG744" s="7" t="str">
        <f>IF(LEN(Template!AN744)=0,"",Template!AN744)</f>
        <v/>
      </c>
      <c r="AH744" s="7" t="str">
        <f>IF(LEN(Template!AO744)=0,"",Template!AO744)</f>
        <v/>
      </c>
      <c r="AI744" t="str">
        <f>IF(LEN(Template!AS744)=0,"",Template!AS744)</f>
        <v/>
      </c>
      <c r="AJ744" t="str">
        <f>IF(LEN(Template!AU744)=0,"",Template!AU744)</f>
        <v/>
      </c>
    </row>
    <row r="745" spans="1:36" x14ac:dyDescent="0.35">
      <c r="A745" s="7" t="str">
        <f ca="1">Template!A745</f>
        <v/>
      </c>
      <c r="B745" s="181" t="str">
        <f ca="1">Template!B745</f>
        <v/>
      </c>
      <c r="C745" t="str">
        <f ca="1">Template!C745</f>
        <v/>
      </c>
      <c r="D745" t="str">
        <f ca="1">Template!E745</f>
        <v/>
      </c>
      <c r="E745" s="7" t="str">
        <f ca="1">Template!G745</f>
        <v/>
      </c>
      <c r="F745" s="7" t="str">
        <f ca="1">Template!H745</f>
        <v/>
      </c>
      <c r="G745" s="7" t="str">
        <f ca="1">Template!I745</f>
        <v/>
      </c>
      <c r="H745" s="7" t="str">
        <f ca="1">Template!J745</f>
        <v/>
      </c>
      <c r="I745" s="7" t="str">
        <f ca="1">Template!K745</f>
        <v/>
      </c>
      <c r="J745" s="7" t="str">
        <f ca="1">Template!L745</f>
        <v/>
      </c>
      <c r="K745" s="7" t="str">
        <f ca="1">Template!M745</f>
        <v/>
      </c>
      <c r="L745" s="7" t="str">
        <f ca="1">Template!N745</f>
        <v/>
      </c>
      <c r="M745" s="7" t="str">
        <f ca="1">Template!O745</f>
        <v/>
      </c>
      <c r="N745" s="7" t="str">
        <f ca="1">Template!P745</f>
        <v/>
      </c>
      <c r="O745" s="7" t="str">
        <f ca="1">Template!Q745</f>
        <v/>
      </c>
      <c r="P745" s="7" t="str">
        <f ca="1">Template!R745</f>
        <v/>
      </c>
      <c r="Q745" s="7" t="str">
        <f ca="1">Template!S745</f>
        <v/>
      </c>
      <c r="R745" s="7" t="str">
        <f ca="1">Template!T745</f>
        <v/>
      </c>
      <c r="S745" s="7" t="str">
        <f ca="1">Template!U745</f>
        <v/>
      </c>
      <c r="T745" s="7" t="str">
        <f ca="1">Template!V745</f>
        <v/>
      </c>
      <c r="U745" s="7" t="str">
        <f ca="1">Template!W745</f>
        <v/>
      </c>
      <c r="V745" s="7" t="str">
        <f ca="1">Template!X745</f>
        <v/>
      </c>
      <c r="W745" s="7" t="str">
        <f ca="1">Template!Y745</f>
        <v/>
      </c>
      <c r="X745" t="str">
        <f ca="1">Template!AD745</f>
        <v/>
      </c>
      <c r="Y745" s="7" t="str">
        <f>IF(LEN(Template!AF745)=0,"",Template!AF745)</f>
        <v/>
      </c>
      <c r="Z745" s="7" t="str">
        <f>IF(LEN(Template!AG745)=0,"",Template!AG745)</f>
        <v/>
      </c>
      <c r="AA745" s="7" t="str">
        <f>IF(LEN(Template!AH745)=0,"",Template!AH745)</f>
        <v/>
      </c>
      <c r="AB745" s="7" t="str">
        <f>IF(LEN(Template!AI745)=0,"",Template!AI745)</f>
        <v/>
      </c>
      <c r="AC745" s="7" t="str">
        <f>IF(LEN(Template!AJ745)=0,"",Template!AJ745)</f>
        <v/>
      </c>
      <c r="AD745" s="7" t="str">
        <f>IF(LEN(Template!AK745)=0,"",Template!AK745)</f>
        <v/>
      </c>
      <c r="AE745" s="7" t="str">
        <f>IF(LEN(Template!AL745)=0,"",Template!AL745)</f>
        <v/>
      </c>
      <c r="AF745" s="7" t="str">
        <f>IF(LEN(Template!AM745)=0,"",Template!AM745)</f>
        <v/>
      </c>
      <c r="AG745" s="7" t="str">
        <f>IF(LEN(Template!AN745)=0,"",Template!AN745)</f>
        <v/>
      </c>
      <c r="AH745" s="7" t="str">
        <f>IF(LEN(Template!AO745)=0,"",Template!AO745)</f>
        <v/>
      </c>
      <c r="AI745" t="str">
        <f>IF(LEN(Template!AS745)=0,"",Template!AS745)</f>
        <v/>
      </c>
      <c r="AJ745" t="str">
        <f>IF(LEN(Template!AU745)=0,"",Template!AU745)</f>
        <v/>
      </c>
    </row>
    <row r="746" spans="1:36" x14ac:dyDescent="0.35">
      <c r="A746" s="7" t="str">
        <f ca="1">Template!A746</f>
        <v/>
      </c>
      <c r="B746" s="181" t="str">
        <f ca="1">Template!B746</f>
        <v/>
      </c>
      <c r="C746" t="str">
        <f ca="1">Template!C746</f>
        <v/>
      </c>
      <c r="D746" t="str">
        <f ca="1">Template!E746</f>
        <v/>
      </c>
      <c r="E746" s="7" t="str">
        <f ca="1">Template!G746</f>
        <v/>
      </c>
      <c r="F746" s="7" t="str">
        <f ca="1">Template!H746</f>
        <v/>
      </c>
      <c r="G746" s="7" t="str">
        <f ca="1">Template!I746</f>
        <v/>
      </c>
      <c r="H746" s="7" t="str">
        <f ca="1">Template!J746</f>
        <v/>
      </c>
      <c r="I746" s="7" t="str">
        <f ca="1">Template!K746</f>
        <v/>
      </c>
      <c r="J746" s="7" t="str">
        <f ca="1">Template!L746</f>
        <v/>
      </c>
      <c r="K746" s="7" t="str">
        <f ca="1">Template!M746</f>
        <v/>
      </c>
      <c r="L746" s="7" t="str">
        <f ca="1">Template!N746</f>
        <v/>
      </c>
      <c r="M746" s="7" t="str">
        <f ca="1">Template!O746</f>
        <v/>
      </c>
      <c r="N746" s="7" t="str">
        <f ca="1">Template!P746</f>
        <v/>
      </c>
      <c r="O746" s="7" t="str">
        <f ca="1">Template!Q746</f>
        <v/>
      </c>
      <c r="P746" s="7" t="str">
        <f ca="1">Template!R746</f>
        <v/>
      </c>
      <c r="Q746" s="7" t="str">
        <f ca="1">Template!S746</f>
        <v/>
      </c>
      <c r="R746" s="7" t="str">
        <f ca="1">Template!T746</f>
        <v/>
      </c>
      <c r="S746" s="7" t="str">
        <f ca="1">Template!U746</f>
        <v/>
      </c>
      <c r="T746" s="7" t="str">
        <f ca="1">Template!V746</f>
        <v/>
      </c>
      <c r="U746" s="7" t="str">
        <f ca="1">Template!W746</f>
        <v/>
      </c>
      <c r="V746" s="7" t="str">
        <f ca="1">Template!X746</f>
        <v/>
      </c>
      <c r="W746" s="7" t="str">
        <f ca="1">Template!Y746</f>
        <v/>
      </c>
      <c r="X746" t="str">
        <f ca="1">Template!AD746</f>
        <v/>
      </c>
      <c r="Y746" s="7" t="str">
        <f>IF(LEN(Template!AF746)=0,"",Template!AF746)</f>
        <v/>
      </c>
      <c r="Z746" s="7" t="str">
        <f>IF(LEN(Template!AG746)=0,"",Template!AG746)</f>
        <v/>
      </c>
      <c r="AA746" s="7" t="str">
        <f>IF(LEN(Template!AH746)=0,"",Template!AH746)</f>
        <v/>
      </c>
      <c r="AB746" s="7" t="str">
        <f>IF(LEN(Template!AI746)=0,"",Template!AI746)</f>
        <v/>
      </c>
      <c r="AC746" s="7" t="str">
        <f>IF(LEN(Template!AJ746)=0,"",Template!AJ746)</f>
        <v/>
      </c>
      <c r="AD746" s="7" t="str">
        <f>IF(LEN(Template!AK746)=0,"",Template!AK746)</f>
        <v/>
      </c>
      <c r="AE746" s="7" t="str">
        <f>IF(LEN(Template!AL746)=0,"",Template!AL746)</f>
        <v/>
      </c>
      <c r="AF746" s="7" t="str">
        <f>IF(LEN(Template!AM746)=0,"",Template!AM746)</f>
        <v/>
      </c>
      <c r="AG746" s="7" t="str">
        <f>IF(LEN(Template!AN746)=0,"",Template!AN746)</f>
        <v/>
      </c>
      <c r="AH746" s="7" t="str">
        <f>IF(LEN(Template!AO746)=0,"",Template!AO746)</f>
        <v/>
      </c>
      <c r="AI746" t="str">
        <f>IF(LEN(Template!AS746)=0,"",Template!AS746)</f>
        <v/>
      </c>
      <c r="AJ746" t="str">
        <f>IF(LEN(Template!AU746)=0,"",Template!AU746)</f>
        <v/>
      </c>
    </row>
    <row r="747" spans="1:36" x14ac:dyDescent="0.35">
      <c r="A747" s="7" t="str">
        <f ca="1">Template!A747</f>
        <v/>
      </c>
      <c r="B747" s="181" t="str">
        <f ca="1">Template!B747</f>
        <v/>
      </c>
      <c r="C747" t="str">
        <f ca="1">Template!C747</f>
        <v/>
      </c>
      <c r="D747" t="str">
        <f ca="1">Template!E747</f>
        <v/>
      </c>
      <c r="E747" s="7" t="str">
        <f ca="1">Template!G747</f>
        <v/>
      </c>
      <c r="F747" s="7" t="str">
        <f ca="1">Template!H747</f>
        <v/>
      </c>
      <c r="G747" s="7" t="str">
        <f ca="1">Template!I747</f>
        <v/>
      </c>
      <c r="H747" s="7" t="str">
        <f ca="1">Template!J747</f>
        <v/>
      </c>
      <c r="I747" s="7" t="str">
        <f ca="1">Template!K747</f>
        <v/>
      </c>
      <c r="J747" s="7" t="str">
        <f ca="1">Template!L747</f>
        <v/>
      </c>
      <c r="K747" s="7" t="str">
        <f ca="1">Template!M747</f>
        <v/>
      </c>
      <c r="L747" s="7" t="str">
        <f ca="1">Template!N747</f>
        <v/>
      </c>
      <c r="M747" s="7" t="str">
        <f ca="1">Template!O747</f>
        <v/>
      </c>
      <c r="N747" s="7" t="str">
        <f ca="1">Template!P747</f>
        <v/>
      </c>
      <c r="O747" s="7" t="str">
        <f ca="1">Template!Q747</f>
        <v/>
      </c>
      <c r="P747" s="7" t="str">
        <f ca="1">Template!R747</f>
        <v/>
      </c>
      <c r="Q747" s="7" t="str">
        <f ca="1">Template!S747</f>
        <v/>
      </c>
      <c r="R747" s="7" t="str">
        <f ca="1">Template!T747</f>
        <v/>
      </c>
      <c r="S747" s="7" t="str">
        <f ca="1">Template!U747</f>
        <v/>
      </c>
      <c r="T747" s="7" t="str">
        <f ca="1">Template!V747</f>
        <v/>
      </c>
      <c r="U747" s="7" t="str">
        <f ca="1">Template!W747</f>
        <v/>
      </c>
      <c r="V747" s="7" t="str">
        <f ca="1">Template!X747</f>
        <v/>
      </c>
      <c r="W747" s="7" t="str">
        <f ca="1">Template!Y747</f>
        <v/>
      </c>
      <c r="X747" t="str">
        <f ca="1">Template!AD747</f>
        <v/>
      </c>
      <c r="Y747" s="7" t="str">
        <f>IF(LEN(Template!AF747)=0,"",Template!AF747)</f>
        <v/>
      </c>
      <c r="Z747" s="7" t="str">
        <f>IF(LEN(Template!AG747)=0,"",Template!AG747)</f>
        <v/>
      </c>
      <c r="AA747" s="7" t="str">
        <f>IF(LEN(Template!AH747)=0,"",Template!AH747)</f>
        <v/>
      </c>
      <c r="AB747" s="7" t="str">
        <f>IF(LEN(Template!AI747)=0,"",Template!AI747)</f>
        <v/>
      </c>
      <c r="AC747" s="7" t="str">
        <f>IF(LEN(Template!AJ747)=0,"",Template!AJ747)</f>
        <v/>
      </c>
      <c r="AD747" s="7" t="str">
        <f>IF(LEN(Template!AK747)=0,"",Template!AK747)</f>
        <v/>
      </c>
      <c r="AE747" s="7" t="str">
        <f>IF(LEN(Template!AL747)=0,"",Template!AL747)</f>
        <v/>
      </c>
      <c r="AF747" s="7" t="str">
        <f>IF(LEN(Template!AM747)=0,"",Template!AM747)</f>
        <v/>
      </c>
      <c r="AG747" s="7" t="str">
        <f>IF(LEN(Template!AN747)=0,"",Template!AN747)</f>
        <v/>
      </c>
      <c r="AH747" s="7" t="str">
        <f>IF(LEN(Template!AO747)=0,"",Template!AO747)</f>
        <v/>
      </c>
      <c r="AI747" t="str">
        <f>IF(LEN(Template!AS747)=0,"",Template!AS747)</f>
        <v/>
      </c>
      <c r="AJ747" t="str">
        <f>IF(LEN(Template!AU747)=0,"",Template!AU747)</f>
        <v/>
      </c>
    </row>
    <row r="748" spans="1:36" x14ac:dyDescent="0.35">
      <c r="A748" s="7" t="str">
        <f ca="1">Template!A748</f>
        <v/>
      </c>
      <c r="B748" s="181" t="str">
        <f ca="1">Template!B748</f>
        <v/>
      </c>
      <c r="C748" t="str">
        <f ca="1">Template!C748</f>
        <v/>
      </c>
      <c r="D748" t="str">
        <f ca="1">Template!E748</f>
        <v/>
      </c>
      <c r="E748" s="7" t="str">
        <f ca="1">Template!G748</f>
        <v/>
      </c>
      <c r="F748" s="7" t="str">
        <f ca="1">Template!H748</f>
        <v/>
      </c>
      <c r="G748" s="7" t="str">
        <f ca="1">Template!I748</f>
        <v/>
      </c>
      <c r="H748" s="7" t="str">
        <f ca="1">Template!J748</f>
        <v/>
      </c>
      <c r="I748" s="7" t="str">
        <f ca="1">Template!K748</f>
        <v/>
      </c>
      <c r="J748" s="7" t="str">
        <f ca="1">Template!L748</f>
        <v/>
      </c>
      <c r="K748" s="7" t="str">
        <f ca="1">Template!M748</f>
        <v/>
      </c>
      <c r="L748" s="7" t="str">
        <f ca="1">Template!N748</f>
        <v/>
      </c>
      <c r="M748" s="7" t="str">
        <f ca="1">Template!O748</f>
        <v/>
      </c>
      <c r="N748" s="7" t="str">
        <f ca="1">Template!P748</f>
        <v/>
      </c>
      <c r="O748" s="7" t="str">
        <f ca="1">Template!Q748</f>
        <v/>
      </c>
      <c r="P748" s="7" t="str">
        <f ca="1">Template!R748</f>
        <v/>
      </c>
      <c r="Q748" s="7" t="str">
        <f ca="1">Template!S748</f>
        <v/>
      </c>
      <c r="R748" s="7" t="str">
        <f ca="1">Template!T748</f>
        <v/>
      </c>
      <c r="S748" s="7" t="str">
        <f ca="1">Template!U748</f>
        <v/>
      </c>
      <c r="T748" s="7" t="str">
        <f ca="1">Template!V748</f>
        <v/>
      </c>
      <c r="U748" s="7" t="str">
        <f ca="1">Template!W748</f>
        <v/>
      </c>
      <c r="V748" s="7" t="str">
        <f ca="1">Template!X748</f>
        <v/>
      </c>
      <c r="W748" s="7" t="str">
        <f ca="1">Template!Y748</f>
        <v/>
      </c>
      <c r="X748" t="str">
        <f ca="1">Template!AD748</f>
        <v/>
      </c>
      <c r="Y748" s="7" t="str">
        <f>IF(LEN(Template!AF748)=0,"",Template!AF748)</f>
        <v/>
      </c>
      <c r="Z748" s="7" t="str">
        <f>IF(LEN(Template!AG748)=0,"",Template!AG748)</f>
        <v/>
      </c>
      <c r="AA748" s="7" t="str">
        <f>IF(LEN(Template!AH748)=0,"",Template!AH748)</f>
        <v/>
      </c>
      <c r="AB748" s="7" t="str">
        <f>IF(LEN(Template!AI748)=0,"",Template!AI748)</f>
        <v/>
      </c>
      <c r="AC748" s="7" t="str">
        <f>IF(LEN(Template!AJ748)=0,"",Template!AJ748)</f>
        <v/>
      </c>
      <c r="AD748" s="7" t="str">
        <f>IF(LEN(Template!AK748)=0,"",Template!AK748)</f>
        <v/>
      </c>
      <c r="AE748" s="7" t="str">
        <f>IF(LEN(Template!AL748)=0,"",Template!AL748)</f>
        <v/>
      </c>
      <c r="AF748" s="7" t="str">
        <f>IF(LEN(Template!AM748)=0,"",Template!AM748)</f>
        <v/>
      </c>
      <c r="AG748" s="7" t="str">
        <f>IF(LEN(Template!AN748)=0,"",Template!AN748)</f>
        <v/>
      </c>
      <c r="AH748" s="7" t="str">
        <f>IF(LEN(Template!AO748)=0,"",Template!AO748)</f>
        <v/>
      </c>
      <c r="AI748" t="str">
        <f>IF(LEN(Template!AS748)=0,"",Template!AS748)</f>
        <v/>
      </c>
      <c r="AJ748" t="str">
        <f>IF(LEN(Template!AU748)=0,"",Template!AU748)</f>
        <v/>
      </c>
    </row>
    <row r="749" spans="1:36" x14ac:dyDescent="0.35">
      <c r="A749" s="7" t="str">
        <f ca="1">Template!A749</f>
        <v/>
      </c>
      <c r="B749" s="181" t="str">
        <f ca="1">Template!B749</f>
        <v/>
      </c>
      <c r="C749" t="str">
        <f ca="1">Template!C749</f>
        <v/>
      </c>
      <c r="D749" t="str">
        <f ca="1">Template!E749</f>
        <v/>
      </c>
      <c r="E749" s="7" t="str">
        <f ca="1">Template!G749</f>
        <v/>
      </c>
      <c r="F749" s="7" t="str">
        <f ca="1">Template!H749</f>
        <v/>
      </c>
      <c r="G749" s="7" t="str">
        <f ca="1">Template!I749</f>
        <v/>
      </c>
      <c r="H749" s="7" t="str">
        <f ca="1">Template!J749</f>
        <v/>
      </c>
      <c r="I749" s="7" t="str">
        <f ca="1">Template!K749</f>
        <v/>
      </c>
      <c r="J749" s="7" t="str">
        <f ca="1">Template!L749</f>
        <v/>
      </c>
      <c r="K749" s="7" t="str">
        <f ca="1">Template!M749</f>
        <v/>
      </c>
      <c r="L749" s="7" t="str">
        <f ca="1">Template!N749</f>
        <v/>
      </c>
      <c r="M749" s="7" t="str">
        <f ca="1">Template!O749</f>
        <v/>
      </c>
      <c r="N749" s="7" t="str">
        <f ca="1">Template!P749</f>
        <v/>
      </c>
      <c r="O749" s="7" t="str">
        <f ca="1">Template!Q749</f>
        <v/>
      </c>
      <c r="P749" s="7" t="str">
        <f ca="1">Template!R749</f>
        <v/>
      </c>
      <c r="Q749" s="7" t="str">
        <f ca="1">Template!S749</f>
        <v/>
      </c>
      <c r="R749" s="7" t="str">
        <f ca="1">Template!T749</f>
        <v/>
      </c>
      <c r="S749" s="7" t="str">
        <f ca="1">Template!U749</f>
        <v/>
      </c>
      <c r="T749" s="7" t="str">
        <f ca="1">Template!V749</f>
        <v/>
      </c>
      <c r="U749" s="7" t="str">
        <f ca="1">Template!W749</f>
        <v/>
      </c>
      <c r="V749" s="7" t="str">
        <f ca="1">Template!X749</f>
        <v/>
      </c>
      <c r="W749" s="7" t="str">
        <f ca="1">Template!Y749</f>
        <v/>
      </c>
      <c r="X749" t="str">
        <f ca="1">Template!AD749</f>
        <v/>
      </c>
      <c r="Y749" s="7" t="str">
        <f>IF(LEN(Template!AF749)=0,"",Template!AF749)</f>
        <v/>
      </c>
      <c r="Z749" s="7" t="str">
        <f>IF(LEN(Template!AG749)=0,"",Template!AG749)</f>
        <v/>
      </c>
      <c r="AA749" s="7" t="str">
        <f>IF(LEN(Template!AH749)=0,"",Template!AH749)</f>
        <v/>
      </c>
      <c r="AB749" s="7" t="str">
        <f>IF(LEN(Template!AI749)=0,"",Template!AI749)</f>
        <v/>
      </c>
      <c r="AC749" s="7" t="str">
        <f>IF(LEN(Template!AJ749)=0,"",Template!AJ749)</f>
        <v/>
      </c>
      <c r="AD749" s="7" t="str">
        <f>IF(LEN(Template!AK749)=0,"",Template!AK749)</f>
        <v/>
      </c>
      <c r="AE749" s="7" t="str">
        <f>IF(LEN(Template!AL749)=0,"",Template!AL749)</f>
        <v/>
      </c>
      <c r="AF749" s="7" t="str">
        <f>IF(LEN(Template!AM749)=0,"",Template!AM749)</f>
        <v/>
      </c>
      <c r="AG749" s="7" t="str">
        <f>IF(LEN(Template!AN749)=0,"",Template!AN749)</f>
        <v/>
      </c>
      <c r="AH749" s="7" t="str">
        <f>IF(LEN(Template!AO749)=0,"",Template!AO749)</f>
        <v/>
      </c>
      <c r="AI749" t="str">
        <f>IF(LEN(Template!AS749)=0,"",Template!AS749)</f>
        <v/>
      </c>
      <c r="AJ749" t="str">
        <f>IF(LEN(Template!AU749)=0,"",Template!AU749)</f>
        <v/>
      </c>
    </row>
    <row r="750" spans="1:36" x14ac:dyDescent="0.35">
      <c r="A750" s="7" t="str">
        <f ca="1">Template!A750</f>
        <v/>
      </c>
      <c r="B750" s="181" t="str">
        <f ca="1">Template!B750</f>
        <v/>
      </c>
      <c r="C750" t="str">
        <f ca="1">Template!C750</f>
        <v/>
      </c>
      <c r="D750" t="str">
        <f ca="1">Template!E750</f>
        <v/>
      </c>
      <c r="E750" s="7" t="str">
        <f ca="1">Template!G750</f>
        <v/>
      </c>
      <c r="F750" s="7" t="str">
        <f ca="1">Template!H750</f>
        <v/>
      </c>
      <c r="G750" s="7" t="str">
        <f ca="1">Template!I750</f>
        <v/>
      </c>
      <c r="H750" s="7" t="str">
        <f ca="1">Template!J750</f>
        <v/>
      </c>
      <c r="I750" s="7" t="str">
        <f ca="1">Template!K750</f>
        <v/>
      </c>
      <c r="J750" s="7" t="str">
        <f ca="1">Template!L750</f>
        <v/>
      </c>
      <c r="K750" s="7" t="str">
        <f ca="1">Template!M750</f>
        <v/>
      </c>
      <c r="L750" s="7" t="str">
        <f ca="1">Template!N750</f>
        <v/>
      </c>
      <c r="M750" s="7" t="str">
        <f ca="1">Template!O750</f>
        <v/>
      </c>
      <c r="N750" s="7" t="str">
        <f ca="1">Template!P750</f>
        <v/>
      </c>
      <c r="O750" s="7" t="str">
        <f ca="1">Template!Q750</f>
        <v/>
      </c>
      <c r="P750" s="7" t="str">
        <f ca="1">Template!R750</f>
        <v/>
      </c>
      <c r="Q750" s="7" t="str">
        <f ca="1">Template!S750</f>
        <v/>
      </c>
      <c r="R750" s="7" t="str">
        <f ca="1">Template!T750</f>
        <v/>
      </c>
      <c r="S750" s="7" t="str">
        <f ca="1">Template!U750</f>
        <v/>
      </c>
      <c r="T750" s="7" t="str">
        <f ca="1">Template!V750</f>
        <v/>
      </c>
      <c r="U750" s="7" t="str">
        <f ca="1">Template!W750</f>
        <v/>
      </c>
      <c r="V750" s="7" t="str">
        <f ca="1">Template!X750</f>
        <v/>
      </c>
      <c r="W750" s="7" t="str">
        <f ca="1">Template!Y750</f>
        <v/>
      </c>
      <c r="X750" t="str">
        <f ca="1">Template!AD750</f>
        <v/>
      </c>
      <c r="Y750" s="7" t="str">
        <f>IF(LEN(Template!AF750)=0,"",Template!AF750)</f>
        <v/>
      </c>
      <c r="Z750" s="7" t="str">
        <f>IF(LEN(Template!AG750)=0,"",Template!AG750)</f>
        <v/>
      </c>
      <c r="AA750" s="7" t="str">
        <f>IF(LEN(Template!AH750)=0,"",Template!AH750)</f>
        <v/>
      </c>
      <c r="AB750" s="7" t="str">
        <f>IF(LEN(Template!AI750)=0,"",Template!AI750)</f>
        <v/>
      </c>
      <c r="AC750" s="7" t="str">
        <f>IF(LEN(Template!AJ750)=0,"",Template!AJ750)</f>
        <v/>
      </c>
      <c r="AD750" s="7" t="str">
        <f>IF(LEN(Template!AK750)=0,"",Template!AK750)</f>
        <v/>
      </c>
      <c r="AE750" s="7" t="str">
        <f>IF(LEN(Template!AL750)=0,"",Template!AL750)</f>
        <v/>
      </c>
      <c r="AF750" s="7" t="str">
        <f>IF(LEN(Template!AM750)=0,"",Template!AM750)</f>
        <v/>
      </c>
      <c r="AG750" s="7" t="str">
        <f>IF(LEN(Template!AN750)=0,"",Template!AN750)</f>
        <v/>
      </c>
      <c r="AH750" s="7" t="str">
        <f>IF(LEN(Template!AO750)=0,"",Template!AO750)</f>
        <v/>
      </c>
      <c r="AI750" t="str">
        <f>IF(LEN(Template!AS750)=0,"",Template!AS750)</f>
        <v/>
      </c>
      <c r="AJ750" t="str">
        <f>IF(LEN(Template!AU750)=0,"",Template!AU750)</f>
        <v/>
      </c>
    </row>
    <row r="751" spans="1:36" x14ac:dyDescent="0.35">
      <c r="A751" s="7" t="str">
        <f ca="1">Template!A751</f>
        <v/>
      </c>
      <c r="B751" s="181" t="str">
        <f ca="1">Template!B751</f>
        <v/>
      </c>
      <c r="C751" t="str">
        <f ca="1">Template!C751</f>
        <v/>
      </c>
      <c r="D751" t="str">
        <f ca="1">Template!E751</f>
        <v/>
      </c>
      <c r="E751" s="7" t="str">
        <f ca="1">Template!G751</f>
        <v/>
      </c>
      <c r="F751" s="7" t="str">
        <f ca="1">Template!H751</f>
        <v/>
      </c>
      <c r="G751" s="7" t="str">
        <f ca="1">Template!I751</f>
        <v/>
      </c>
      <c r="H751" s="7" t="str">
        <f ca="1">Template!J751</f>
        <v/>
      </c>
      <c r="I751" s="7" t="str">
        <f ca="1">Template!K751</f>
        <v/>
      </c>
      <c r="J751" s="7" t="str">
        <f ca="1">Template!L751</f>
        <v/>
      </c>
      <c r="K751" s="7" t="str">
        <f ca="1">Template!M751</f>
        <v/>
      </c>
      <c r="L751" s="7" t="str">
        <f ca="1">Template!N751</f>
        <v/>
      </c>
      <c r="M751" s="7" t="str">
        <f ca="1">Template!O751</f>
        <v/>
      </c>
      <c r="N751" s="7" t="str">
        <f ca="1">Template!P751</f>
        <v/>
      </c>
      <c r="O751" s="7" t="str">
        <f ca="1">Template!Q751</f>
        <v/>
      </c>
      <c r="P751" s="7" t="str">
        <f ca="1">Template!R751</f>
        <v/>
      </c>
      <c r="Q751" s="7" t="str">
        <f ca="1">Template!S751</f>
        <v/>
      </c>
      <c r="R751" s="7" t="str">
        <f ca="1">Template!T751</f>
        <v/>
      </c>
      <c r="S751" s="7" t="str">
        <f ca="1">Template!U751</f>
        <v/>
      </c>
      <c r="T751" s="7" t="str">
        <f ca="1">Template!V751</f>
        <v/>
      </c>
      <c r="U751" s="7" t="str">
        <f ca="1">Template!W751</f>
        <v/>
      </c>
      <c r="V751" s="7" t="str">
        <f ca="1">Template!X751</f>
        <v/>
      </c>
      <c r="W751" s="7" t="str">
        <f ca="1">Template!Y751</f>
        <v/>
      </c>
      <c r="X751" t="str">
        <f ca="1">Template!AD751</f>
        <v/>
      </c>
      <c r="Y751" s="7" t="str">
        <f>IF(LEN(Template!AF751)=0,"",Template!AF751)</f>
        <v/>
      </c>
      <c r="Z751" s="7" t="str">
        <f>IF(LEN(Template!AG751)=0,"",Template!AG751)</f>
        <v/>
      </c>
      <c r="AA751" s="7" t="str">
        <f>IF(LEN(Template!AH751)=0,"",Template!AH751)</f>
        <v/>
      </c>
      <c r="AB751" s="7" t="str">
        <f>IF(LEN(Template!AI751)=0,"",Template!AI751)</f>
        <v/>
      </c>
      <c r="AC751" s="7" t="str">
        <f>IF(LEN(Template!AJ751)=0,"",Template!AJ751)</f>
        <v/>
      </c>
      <c r="AD751" s="7" t="str">
        <f>IF(LEN(Template!AK751)=0,"",Template!AK751)</f>
        <v/>
      </c>
      <c r="AE751" s="7" t="str">
        <f>IF(LEN(Template!AL751)=0,"",Template!AL751)</f>
        <v/>
      </c>
      <c r="AF751" s="7" t="str">
        <f>IF(LEN(Template!AM751)=0,"",Template!AM751)</f>
        <v/>
      </c>
      <c r="AG751" s="7" t="str">
        <f>IF(LEN(Template!AN751)=0,"",Template!AN751)</f>
        <v/>
      </c>
      <c r="AH751" s="7" t="str">
        <f>IF(LEN(Template!AO751)=0,"",Template!AO751)</f>
        <v/>
      </c>
      <c r="AI751" t="str">
        <f>IF(LEN(Template!AS751)=0,"",Template!AS751)</f>
        <v/>
      </c>
      <c r="AJ751" t="str">
        <f>IF(LEN(Template!AU751)=0,"",Template!AU751)</f>
        <v/>
      </c>
    </row>
    <row r="752" spans="1:36" x14ac:dyDescent="0.35">
      <c r="A752" s="7" t="str">
        <f ca="1">Template!A752</f>
        <v/>
      </c>
      <c r="B752" s="181" t="str">
        <f ca="1">Template!B752</f>
        <v/>
      </c>
      <c r="C752" t="str">
        <f ca="1">Template!C752</f>
        <v/>
      </c>
      <c r="D752" t="str">
        <f ca="1">Template!E752</f>
        <v/>
      </c>
      <c r="E752" s="7" t="str">
        <f ca="1">Template!G752</f>
        <v/>
      </c>
      <c r="F752" s="7" t="str">
        <f ca="1">Template!H752</f>
        <v/>
      </c>
      <c r="G752" s="7" t="str">
        <f ca="1">Template!I752</f>
        <v/>
      </c>
      <c r="H752" s="7" t="str">
        <f ca="1">Template!J752</f>
        <v/>
      </c>
      <c r="I752" s="7" t="str">
        <f ca="1">Template!K752</f>
        <v/>
      </c>
      <c r="J752" s="7" t="str">
        <f ca="1">Template!L752</f>
        <v/>
      </c>
      <c r="K752" s="7" t="str">
        <f ca="1">Template!M752</f>
        <v/>
      </c>
      <c r="L752" s="7" t="str">
        <f ca="1">Template!N752</f>
        <v/>
      </c>
      <c r="M752" s="7" t="str">
        <f ca="1">Template!O752</f>
        <v/>
      </c>
      <c r="N752" s="7" t="str">
        <f ca="1">Template!P752</f>
        <v/>
      </c>
      <c r="O752" s="7" t="str">
        <f ca="1">Template!Q752</f>
        <v/>
      </c>
      <c r="P752" s="7" t="str">
        <f ca="1">Template!R752</f>
        <v/>
      </c>
      <c r="Q752" s="7" t="str">
        <f ca="1">Template!S752</f>
        <v/>
      </c>
      <c r="R752" s="7" t="str">
        <f ca="1">Template!T752</f>
        <v/>
      </c>
      <c r="S752" s="7" t="str">
        <f ca="1">Template!U752</f>
        <v/>
      </c>
      <c r="T752" s="7" t="str">
        <f ca="1">Template!V752</f>
        <v/>
      </c>
      <c r="U752" s="7" t="str">
        <f ca="1">Template!W752</f>
        <v/>
      </c>
      <c r="V752" s="7" t="str">
        <f ca="1">Template!X752</f>
        <v/>
      </c>
      <c r="W752" s="7" t="str">
        <f ca="1">Template!Y752</f>
        <v/>
      </c>
      <c r="X752" t="str">
        <f ca="1">Template!AD752</f>
        <v/>
      </c>
      <c r="Y752" s="7" t="str">
        <f>IF(LEN(Template!AF752)=0,"",Template!AF752)</f>
        <v/>
      </c>
      <c r="Z752" s="7" t="str">
        <f>IF(LEN(Template!AG752)=0,"",Template!AG752)</f>
        <v/>
      </c>
      <c r="AA752" s="7" t="str">
        <f>IF(LEN(Template!AH752)=0,"",Template!AH752)</f>
        <v/>
      </c>
      <c r="AB752" s="7" t="str">
        <f>IF(LEN(Template!AI752)=0,"",Template!AI752)</f>
        <v/>
      </c>
      <c r="AC752" s="7" t="str">
        <f>IF(LEN(Template!AJ752)=0,"",Template!AJ752)</f>
        <v/>
      </c>
      <c r="AD752" s="7" t="str">
        <f>IF(LEN(Template!AK752)=0,"",Template!AK752)</f>
        <v/>
      </c>
      <c r="AE752" s="7" t="str">
        <f>IF(LEN(Template!AL752)=0,"",Template!AL752)</f>
        <v/>
      </c>
      <c r="AF752" s="7" t="str">
        <f>IF(LEN(Template!AM752)=0,"",Template!AM752)</f>
        <v/>
      </c>
      <c r="AG752" s="7" t="str">
        <f>IF(LEN(Template!AN752)=0,"",Template!AN752)</f>
        <v/>
      </c>
      <c r="AH752" s="7" t="str">
        <f>IF(LEN(Template!AO752)=0,"",Template!AO752)</f>
        <v/>
      </c>
      <c r="AI752" t="str">
        <f>IF(LEN(Template!AS752)=0,"",Template!AS752)</f>
        <v/>
      </c>
      <c r="AJ752" t="str">
        <f>IF(LEN(Template!AU752)=0,"",Template!AU752)</f>
        <v/>
      </c>
    </row>
    <row r="753" spans="1:36" x14ac:dyDescent="0.35">
      <c r="A753" s="7" t="str">
        <f ca="1">Template!A753</f>
        <v/>
      </c>
      <c r="B753" s="181" t="str">
        <f ca="1">Template!B753</f>
        <v/>
      </c>
      <c r="C753" t="str">
        <f ca="1">Template!C753</f>
        <v/>
      </c>
      <c r="D753" t="str">
        <f ca="1">Template!E753</f>
        <v/>
      </c>
      <c r="E753" s="7" t="str">
        <f ca="1">Template!G753</f>
        <v/>
      </c>
      <c r="F753" s="7" t="str">
        <f ca="1">Template!H753</f>
        <v/>
      </c>
      <c r="G753" s="7" t="str">
        <f ca="1">Template!I753</f>
        <v/>
      </c>
      <c r="H753" s="7" t="str">
        <f ca="1">Template!J753</f>
        <v/>
      </c>
      <c r="I753" s="7" t="str">
        <f ca="1">Template!K753</f>
        <v/>
      </c>
      <c r="J753" s="7" t="str">
        <f ca="1">Template!L753</f>
        <v/>
      </c>
      <c r="K753" s="7" t="str">
        <f ca="1">Template!M753</f>
        <v/>
      </c>
      <c r="L753" s="7" t="str">
        <f ca="1">Template!N753</f>
        <v/>
      </c>
      <c r="M753" s="7" t="str">
        <f ca="1">Template!O753</f>
        <v/>
      </c>
      <c r="N753" s="7" t="str">
        <f ca="1">Template!P753</f>
        <v/>
      </c>
      <c r="O753" s="7" t="str">
        <f ca="1">Template!Q753</f>
        <v/>
      </c>
      <c r="P753" s="7" t="str">
        <f ca="1">Template!R753</f>
        <v/>
      </c>
      <c r="Q753" s="7" t="str">
        <f ca="1">Template!S753</f>
        <v/>
      </c>
      <c r="R753" s="7" t="str">
        <f ca="1">Template!T753</f>
        <v/>
      </c>
      <c r="S753" s="7" t="str">
        <f ca="1">Template!U753</f>
        <v/>
      </c>
      <c r="T753" s="7" t="str">
        <f ca="1">Template!V753</f>
        <v/>
      </c>
      <c r="U753" s="7" t="str">
        <f ca="1">Template!W753</f>
        <v/>
      </c>
      <c r="V753" s="7" t="str">
        <f ca="1">Template!X753</f>
        <v/>
      </c>
      <c r="W753" s="7" t="str">
        <f ca="1">Template!Y753</f>
        <v/>
      </c>
      <c r="X753" t="str">
        <f ca="1">Template!AD753</f>
        <v/>
      </c>
      <c r="Y753" s="7" t="str">
        <f>IF(LEN(Template!AF753)=0,"",Template!AF753)</f>
        <v/>
      </c>
      <c r="Z753" s="7" t="str">
        <f>IF(LEN(Template!AG753)=0,"",Template!AG753)</f>
        <v/>
      </c>
      <c r="AA753" s="7" t="str">
        <f>IF(LEN(Template!AH753)=0,"",Template!AH753)</f>
        <v/>
      </c>
      <c r="AB753" s="7" t="str">
        <f>IF(LEN(Template!AI753)=0,"",Template!AI753)</f>
        <v/>
      </c>
      <c r="AC753" s="7" t="str">
        <f>IF(LEN(Template!AJ753)=0,"",Template!AJ753)</f>
        <v/>
      </c>
      <c r="AD753" s="7" t="str">
        <f>IF(LEN(Template!AK753)=0,"",Template!AK753)</f>
        <v/>
      </c>
      <c r="AE753" s="7" t="str">
        <f>IF(LEN(Template!AL753)=0,"",Template!AL753)</f>
        <v/>
      </c>
      <c r="AF753" s="7" t="str">
        <f>IF(LEN(Template!AM753)=0,"",Template!AM753)</f>
        <v/>
      </c>
      <c r="AG753" s="7" t="str">
        <f>IF(LEN(Template!AN753)=0,"",Template!AN753)</f>
        <v/>
      </c>
      <c r="AH753" s="7" t="str">
        <f>IF(LEN(Template!AO753)=0,"",Template!AO753)</f>
        <v/>
      </c>
      <c r="AI753" t="str">
        <f>IF(LEN(Template!AS753)=0,"",Template!AS753)</f>
        <v/>
      </c>
      <c r="AJ753" t="str">
        <f>IF(LEN(Template!AU753)=0,"",Template!AU753)</f>
        <v/>
      </c>
    </row>
    <row r="754" spans="1:36" x14ac:dyDescent="0.35">
      <c r="A754" s="7" t="str">
        <f ca="1">Template!A754</f>
        <v/>
      </c>
      <c r="B754" s="181" t="str">
        <f ca="1">Template!B754</f>
        <v/>
      </c>
      <c r="C754" t="str">
        <f ca="1">Template!C754</f>
        <v/>
      </c>
      <c r="D754" t="str">
        <f ca="1">Template!E754</f>
        <v/>
      </c>
      <c r="E754" s="7" t="str">
        <f ca="1">Template!G754</f>
        <v/>
      </c>
      <c r="F754" s="7" t="str">
        <f ca="1">Template!H754</f>
        <v/>
      </c>
      <c r="G754" s="7" t="str">
        <f ca="1">Template!I754</f>
        <v/>
      </c>
      <c r="H754" s="7" t="str">
        <f ca="1">Template!J754</f>
        <v/>
      </c>
      <c r="I754" s="7" t="str">
        <f ca="1">Template!K754</f>
        <v/>
      </c>
      <c r="J754" s="7" t="str">
        <f ca="1">Template!L754</f>
        <v/>
      </c>
      <c r="K754" s="7" t="str">
        <f ca="1">Template!M754</f>
        <v/>
      </c>
      <c r="L754" s="7" t="str">
        <f ca="1">Template!N754</f>
        <v/>
      </c>
      <c r="M754" s="7" t="str">
        <f ca="1">Template!O754</f>
        <v/>
      </c>
      <c r="N754" s="7" t="str">
        <f ca="1">Template!P754</f>
        <v/>
      </c>
      <c r="O754" s="7" t="str">
        <f ca="1">Template!Q754</f>
        <v/>
      </c>
      <c r="P754" s="7" t="str">
        <f ca="1">Template!R754</f>
        <v/>
      </c>
      <c r="Q754" s="7" t="str">
        <f ca="1">Template!S754</f>
        <v/>
      </c>
      <c r="R754" s="7" t="str">
        <f ca="1">Template!T754</f>
        <v/>
      </c>
      <c r="S754" s="7" t="str">
        <f ca="1">Template!U754</f>
        <v/>
      </c>
      <c r="T754" s="7" t="str">
        <f ca="1">Template!V754</f>
        <v/>
      </c>
      <c r="U754" s="7" t="str">
        <f ca="1">Template!W754</f>
        <v/>
      </c>
      <c r="V754" s="7" t="str">
        <f ca="1">Template!X754</f>
        <v/>
      </c>
      <c r="W754" s="7" t="str">
        <f ca="1">Template!Y754</f>
        <v/>
      </c>
      <c r="X754" t="str">
        <f ca="1">Template!AD754</f>
        <v/>
      </c>
      <c r="Y754" s="7" t="str">
        <f>IF(LEN(Template!AF754)=0,"",Template!AF754)</f>
        <v/>
      </c>
      <c r="Z754" s="7" t="str">
        <f>IF(LEN(Template!AG754)=0,"",Template!AG754)</f>
        <v/>
      </c>
      <c r="AA754" s="7" t="str">
        <f>IF(LEN(Template!AH754)=0,"",Template!AH754)</f>
        <v/>
      </c>
      <c r="AB754" s="7" t="str">
        <f>IF(LEN(Template!AI754)=0,"",Template!AI754)</f>
        <v/>
      </c>
      <c r="AC754" s="7" t="str">
        <f>IF(LEN(Template!AJ754)=0,"",Template!AJ754)</f>
        <v/>
      </c>
      <c r="AD754" s="7" t="str">
        <f>IF(LEN(Template!AK754)=0,"",Template!AK754)</f>
        <v/>
      </c>
      <c r="AE754" s="7" t="str">
        <f>IF(LEN(Template!AL754)=0,"",Template!AL754)</f>
        <v/>
      </c>
      <c r="AF754" s="7" t="str">
        <f>IF(LEN(Template!AM754)=0,"",Template!AM754)</f>
        <v/>
      </c>
      <c r="AG754" s="7" t="str">
        <f>IF(LEN(Template!AN754)=0,"",Template!AN754)</f>
        <v/>
      </c>
      <c r="AH754" s="7" t="str">
        <f>IF(LEN(Template!AO754)=0,"",Template!AO754)</f>
        <v/>
      </c>
      <c r="AI754" t="str">
        <f>IF(LEN(Template!AS754)=0,"",Template!AS754)</f>
        <v/>
      </c>
      <c r="AJ754" t="str">
        <f>IF(LEN(Template!AU754)=0,"",Template!AU754)</f>
        <v/>
      </c>
    </row>
    <row r="755" spans="1:36" x14ac:dyDescent="0.35">
      <c r="A755" s="7" t="str">
        <f ca="1">Template!A755</f>
        <v/>
      </c>
      <c r="B755" s="181" t="str">
        <f ca="1">Template!B755</f>
        <v/>
      </c>
      <c r="C755" t="str">
        <f ca="1">Template!C755</f>
        <v/>
      </c>
      <c r="D755" t="str">
        <f ca="1">Template!E755</f>
        <v/>
      </c>
      <c r="E755" s="7" t="str">
        <f ca="1">Template!G755</f>
        <v/>
      </c>
      <c r="F755" s="7" t="str">
        <f ca="1">Template!H755</f>
        <v/>
      </c>
      <c r="G755" s="7" t="str">
        <f ca="1">Template!I755</f>
        <v/>
      </c>
      <c r="H755" s="7" t="str">
        <f ca="1">Template!J755</f>
        <v/>
      </c>
      <c r="I755" s="7" t="str">
        <f ca="1">Template!K755</f>
        <v/>
      </c>
      <c r="J755" s="7" t="str">
        <f ca="1">Template!L755</f>
        <v/>
      </c>
      <c r="K755" s="7" t="str">
        <f ca="1">Template!M755</f>
        <v/>
      </c>
      <c r="L755" s="7" t="str">
        <f ca="1">Template!N755</f>
        <v/>
      </c>
      <c r="M755" s="7" t="str">
        <f ca="1">Template!O755</f>
        <v/>
      </c>
      <c r="N755" s="7" t="str">
        <f ca="1">Template!P755</f>
        <v/>
      </c>
      <c r="O755" s="7" t="str">
        <f ca="1">Template!Q755</f>
        <v/>
      </c>
      <c r="P755" s="7" t="str">
        <f ca="1">Template!R755</f>
        <v/>
      </c>
      <c r="Q755" s="7" t="str">
        <f ca="1">Template!S755</f>
        <v/>
      </c>
      <c r="R755" s="7" t="str">
        <f ca="1">Template!T755</f>
        <v/>
      </c>
      <c r="S755" s="7" t="str">
        <f ca="1">Template!U755</f>
        <v/>
      </c>
      <c r="T755" s="7" t="str">
        <f ca="1">Template!V755</f>
        <v/>
      </c>
      <c r="U755" s="7" t="str">
        <f ca="1">Template!W755</f>
        <v/>
      </c>
      <c r="V755" s="7" t="str">
        <f ca="1">Template!X755</f>
        <v/>
      </c>
      <c r="W755" s="7" t="str">
        <f ca="1">Template!Y755</f>
        <v/>
      </c>
      <c r="X755" t="str">
        <f ca="1">Template!AD755</f>
        <v/>
      </c>
      <c r="Y755" s="7" t="str">
        <f>IF(LEN(Template!AF755)=0,"",Template!AF755)</f>
        <v/>
      </c>
      <c r="Z755" s="7" t="str">
        <f>IF(LEN(Template!AG755)=0,"",Template!AG755)</f>
        <v/>
      </c>
      <c r="AA755" s="7" t="str">
        <f>IF(LEN(Template!AH755)=0,"",Template!AH755)</f>
        <v/>
      </c>
      <c r="AB755" s="7" t="str">
        <f>IF(LEN(Template!AI755)=0,"",Template!AI755)</f>
        <v/>
      </c>
      <c r="AC755" s="7" t="str">
        <f>IF(LEN(Template!AJ755)=0,"",Template!AJ755)</f>
        <v/>
      </c>
      <c r="AD755" s="7" t="str">
        <f>IF(LEN(Template!AK755)=0,"",Template!AK755)</f>
        <v/>
      </c>
      <c r="AE755" s="7" t="str">
        <f>IF(LEN(Template!AL755)=0,"",Template!AL755)</f>
        <v/>
      </c>
      <c r="AF755" s="7" t="str">
        <f>IF(LEN(Template!AM755)=0,"",Template!AM755)</f>
        <v/>
      </c>
      <c r="AG755" s="7" t="str">
        <f>IF(LEN(Template!AN755)=0,"",Template!AN755)</f>
        <v/>
      </c>
      <c r="AH755" s="7" t="str">
        <f>IF(LEN(Template!AO755)=0,"",Template!AO755)</f>
        <v/>
      </c>
      <c r="AI755" t="str">
        <f>IF(LEN(Template!AS755)=0,"",Template!AS755)</f>
        <v/>
      </c>
      <c r="AJ755" t="str">
        <f>IF(LEN(Template!AU755)=0,"",Template!AU755)</f>
        <v/>
      </c>
    </row>
    <row r="756" spans="1:36" x14ac:dyDescent="0.35">
      <c r="A756" s="7" t="str">
        <f ca="1">Template!A756</f>
        <v/>
      </c>
      <c r="B756" s="181" t="str">
        <f ca="1">Template!B756</f>
        <v/>
      </c>
      <c r="C756" t="str">
        <f ca="1">Template!C756</f>
        <v/>
      </c>
      <c r="D756" t="str">
        <f ca="1">Template!E756</f>
        <v/>
      </c>
      <c r="E756" s="7" t="str">
        <f ca="1">Template!G756</f>
        <v/>
      </c>
      <c r="F756" s="7" t="str">
        <f ca="1">Template!H756</f>
        <v/>
      </c>
      <c r="G756" s="7" t="str">
        <f ca="1">Template!I756</f>
        <v/>
      </c>
      <c r="H756" s="7" t="str">
        <f ca="1">Template!J756</f>
        <v/>
      </c>
      <c r="I756" s="7" t="str">
        <f ca="1">Template!K756</f>
        <v/>
      </c>
      <c r="J756" s="7" t="str">
        <f ca="1">Template!L756</f>
        <v/>
      </c>
      <c r="K756" s="7" t="str">
        <f ca="1">Template!M756</f>
        <v/>
      </c>
      <c r="L756" s="7" t="str">
        <f ca="1">Template!N756</f>
        <v/>
      </c>
      <c r="M756" s="7" t="str">
        <f ca="1">Template!O756</f>
        <v/>
      </c>
      <c r="N756" s="7" t="str">
        <f ca="1">Template!P756</f>
        <v/>
      </c>
      <c r="O756" s="7" t="str">
        <f ca="1">Template!Q756</f>
        <v/>
      </c>
      <c r="P756" s="7" t="str">
        <f ca="1">Template!R756</f>
        <v/>
      </c>
      <c r="Q756" s="7" t="str">
        <f ca="1">Template!S756</f>
        <v/>
      </c>
      <c r="R756" s="7" t="str">
        <f ca="1">Template!T756</f>
        <v/>
      </c>
      <c r="S756" s="7" t="str">
        <f ca="1">Template!U756</f>
        <v/>
      </c>
      <c r="T756" s="7" t="str">
        <f ca="1">Template!V756</f>
        <v/>
      </c>
      <c r="U756" s="7" t="str">
        <f ca="1">Template!W756</f>
        <v/>
      </c>
      <c r="V756" s="7" t="str">
        <f ca="1">Template!X756</f>
        <v/>
      </c>
      <c r="W756" s="7" t="str">
        <f ca="1">Template!Y756</f>
        <v/>
      </c>
      <c r="X756" t="str">
        <f ca="1">Template!AD756</f>
        <v/>
      </c>
      <c r="Y756" s="7" t="str">
        <f>IF(LEN(Template!AF756)=0,"",Template!AF756)</f>
        <v/>
      </c>
      <c r="Z756" s="7" t="str">
        <f>IF(LEN(Template!AG756)=0,"",Template!AG756)</f>
        <v/>
      </c>
      <c r="AA756" s="7" t="str">
        <f>IF(LEN(Template!AH756)=0,"",Template!AH756)</f>
        <v/>
      </c>
      <c r="AB756" s="7" t="str">
        <f>IF(LEN(Template!AI756)=0,"",Template!AI756)</f>
        <v/>
      </c>
      <c r="AC756" s="7" t="str">
        <f>IF(LEN(Template!AJ756)=0,"",Template!AJ756)</f>
        <v/>
      </c>
      <c r="AD756" s="7" t="str">
        <f>IF(LEN(Template!AK756)=0,"",Template!AK756)</f>
        <v/>
      </c>
      <c r="AE756" s="7" t="str">
        <f>IF(LEN(Template!AL756)=0,"",Template!AL756)</f>
        <v/>
      </c>
      <c r="AF756" s="7" t="str">
        <f>IF(LEN(Template!AM756)=0,"",Template!AM756)</f>
        <v/>
      </c>
      <c r="AG756" s="7" t="str">
        <f>IF(LEN(Template!AN756)=0,"",Template!AN756)</f>
        <v/>
      </c>
      <c r="AH756" s="7" t="str">
        <f>IF(LEN(Template!AO756)=0,"",Template!AO756)</f>
        <v/>
      </c>
      <c r="AI756" t="str">
        <f>IF(LEN(Template!AS756)=0,"",Template!AS756)</f>
        <v/>
      </c>
      <c r="AJ756" t="str">
        <f>IF(LEN(Template!AU756)=0,"",Template!AU756)</f>
        <v/>
      </c>
    </row>
    <row r="757" spans="1:36" x14ac:dyDescent="0.35">
      <c r="A757" s="7" t="str">
        <f ca="1">Template!A757</f>
        <v/>
      </c>
      <c r="B757" s="181" t="str">
        <f ca="1">Template!B757</f>
        <v/>
      </c>
      <c r="C757" t="str">
        <f ca="1">Template!C757</f>
        <v/>
      </c>
      <c r="D757" t="str">
        <f ca="1">Template!E757</f>
        <v/>
      </c>
      <c r="E757" s="7" t="str">
        <f ca="1">Template!G757</f>
        <v/>
      </c>
      <c r="F757" s="7" t="str">
        <f ca="1">Template!H757</f>
        <v/>
      </c>
      <c r="G757" s="7" t="str">
        <f ca="1">Template!I757</f>
        <v/>
      </c>
      <c r="H757" s="7" t="str">
        <f ca="1">Template!J757</f>
        <v/>
      </c>
      <c r="I757" s="7" t="str">
        <f ca="1">Template!K757</f>
        <v/>
      </c>
      <c r="J757" s="7" t="str">
        <f ca="1">Template!L757</f>
        <v/>
      </c>
      <c r="K757" s="7" t="str">
        <f ca="1">Template!M757</f>
        <v/>
      </c>
      <c r="L757" s="7" t="str">
        <f ca="1">Template!N757</f>
        <v/>
      </c>
      <c r="M757" s="7" t="str">
        <f ca="1">Template!O757</f>
        <v/>
      </c>
      <c r="N757" s="7" t="str">
        <f ca="1">Template!P757</f>
        <v/>
      </c>
      <c r="O757" s="7" t="str">
        <f ca="1">Template!Q757</f>
        <v/>
      </c>
      <c r="P757" s="7" t="str">
        <f ca="1">Template!R757</f>
        <v/>
      </c>
      <c r="Q757" s="7" t="str">
        <f ca="1">Template!S757</f>
        <v/>
      </c>
      <c r="R757" s="7" t="str">
        <f ca="1">Template!T757</f>
        <v/>
      </c>
      <c r="S757" s="7" t="str">
        <f ca="1">Template!U757</f>
        <v/>
      </c>
      <c r="T757" s="7" t="str">
        <f ca="1">Template!V757</f>
        <v/>
      </c>
      <c r="U757" s="7" t="str">
        <f ca="1">Template!W757</f>
        <v/>
      </c>
      <c r="V757" s="7" t="str">
        <f ca="1">Template!X757</f>
        <v/>
      </c>
      <c r="W757" s="7" t="str">
        <f ca="1">Template!Y757</f>
        <v/>
      </c>
      <c r="X757" t="str">
        <f ca="1">Template!AD757</f>
        <v/>
      </c>
      <c r="Y757" s="7" t="str">
        <f>IF(LEN(Template!AF757)=0,"",Template!AF757)</f>
        <v/>
      </c>
      <c r="Z757" s="7" t="str">
        <f>IF(LEN(Template!AG757)=0,"",Template!AG757)</f>
        <v/>
      </c>
      <c r="AA757" s="7" t="str">
        <f>IF(LEN(Template!AH757)=0,"",Template!AH757)</f>
        <v/>
      </c>
      <c r="AB757" s="7" t="str">
        <f>IF(LEN(Template!AI757)=0,"",Template!AI757)</f>
        <v/>
      </c>
      <c r="AC757" s="7" t="str">
        <f>IF(LEN(Template!AJ757)=0,"",Template!AJ757)</f>
        <v/>
      </c>
      <c r="AD757" s="7" t="str">
        <f>IF(LEN(Template!AK757)=0,"",Template!AK757)</f>
        <v/>
      </c>
      <c r="AE757" s="7" t="str">
        <f>IF(LEN(Template!AL757)=0,"",Template!AL757)</f>
        <v/>
      </c>
      <c r="AF757" s="7" t="str">
        <f>IF(LEN(Template!AM757)=0,"",Template!AM757)</f>
        <v/>
      </c>
      <c r="AG757" s="7" t="str">
        <f>IF(LEN(Template!AN757)=0,"",Template!AN757)</f>
        <v/>
      </c>
      <c r="AH757" s="7" t="str">
        <f>IF(LEN(Template!AO757)=0,"",Template!AO757)</f>
        <v/>
      </c>
      <c r="AI757" t="str">
        <f>IF(LEN(Template!AS757)=0,"",Template!AS757)</f>
        <v/>
      </c>
      <c r="AJ757" t="str">
        <f>IF(LEN(Template!AU757)=0,"",Template!AU757)</f>
        <v/>
      </c>
    </row>
    <row r="758" spans="1:36" x14ac:dyDescent="0.35">
      <c r="A758" s="7" t="str">
        <f ca="1">Template!A758</f>
        <v/>
      </c>
      <c r="B758" s="181" t="str">
        <f ca="1">Template!B758</f>
        <v/>
      </c>
      <c r="C758" t="str">
        <f ca="1">Template!C758</f>
        <v/>
      </c>
      <c r="D758" t="str">
        <f ca="1">Template!E758</f>
        <v/>
      </c>
      <c r="E758" s="7" t="str">
        <f ca="1">Template!G758</f>
        <v/>
      </c>
      <c r="F758" s="7" t="str">
        <f ca="1">Template!H758</f>
        <v/>
      </c>
      <c r="G758" s="7" t="str">
        <f ca="1">Template!I758</f>
        <v/>
      </c>
      <c r="H758" s="7" t="str">
        <f ca="1">Template!J758</f>
        <v/>
      </c>
      <c r="I758" s="7" t="str">
        <f ca="1">Template!K758</f>
        <v/>
      </c>
      <c r="J758" s="7" t="str">
        <f ca="1">Template!L758</f>
        <v/>
      </c>
      <c r="K758" s="7" t="str">
        <f ca="1">Template!M758</f>
        <v/>
      </c>
      <c r="L758" s="7" t="str">
        <f ca="1">Template!N758</f>
        <v/>
      </c>
      <c r="M758" s="7" t="str">
        <f ca="1">Template!O758</f>
        <v/>
      </c>
      <c r="N758" s="7" t="str">
        <f ca="1">Template!P758</f>
        <v/>
      </c>
      <c r="O758" s="7" t="str">
        <f ca="1">Template!Q758</f>
        <v/>
      </c>
      <c r="P758" s="7" t="str">
        <f ca="1">Template!R758</f>
        <v/>
      </c>
      <c r="Q758" s="7" t="str">
        <f ca="1">Template!S758</f>
        <v/>
      </c>
      <c r="R758" s="7" t="str">
        <f ca="1">Template!T758</f>
        <v/>
      </c>
      <c r="S758" s="7" t="str">
        <f ca="1">Template!U758</f>
        <v/>
      </c>
      <c r="T758" s="7" t="str">
        <f ca="1">Template!V758</f>
        <v/>
      </c>
      <c r="U758" s="7" t="str">
        <f ca="1">Template!W758</f>
        <v/>
      </c>
      <c r="V758" s="7" t="str">
        <f ca="1">Template!X758</f>
        <v/>
      </c>
      <c r="W758" s="7" t="str">
        <f ca="1">Template!Y758</f>
        <v/>
      </c>
      <c r="X758" t="str">
        <f ca="1">Template!AD758</f>
        <v/>
      </c>
      <c r="Y758" s="7" t="str">
        <f>IF(LEN(Template!AF758)=0,"",Template!AF758)</f>
        <v/>
      </c>
      <c r="Z758" s="7" t="str">
        <f>IF(LEN(Template!AG758)=0,"",Template!AG758)</f>
        <v/>
      </c>
      <c r="AA758" s="7" t="str">
        <f>IF(LEN(Template!AH758)=0,"",Template!AH758)</f>
        <v/>
      </c>
      <c r="AB758" s="7" t="str">
        <f>IF(LEN(Template!AI758)=0,"",Template!AI758)</f>
        <v/>
      </c>
      <c r="AC758" s="7" t="str">
        <f>IF(LEN(Template!AJ758)=0,"",Template!AJ758)</f>
        <v/>
      </c>
      <c r="AD758" s="7" t="str">
        <f>IF(LEN(Template!AK758)=0,"",Template!AK758)</f>
        <v/>
      </c>
      <c r="AE758" s="7" t="str">
        <f>IF(LEN(Template!AL758)=0,"",Template!AL758)</f>
        <v/>
      </c>
      <c r="AF758" s="7" t="str">
        <f>IF(LEN(Template!AM758)=0,"",Template!AM758)</f>
        <v/>
      </c>
      <c r="AG758" s="7" t="str">
        <f>IF(LEN(Template!AN758)=0,"",Template!AN758)</f>
        <v/>
      </c>
      <c r="AH758" s="7" t="str">
        <f>IF(LEN(Template!AO758)=0,"",Template!AO758)</f>
        <v/>
      </c>
      <c r="AI758" t="str">
        <f>IF(LEN(Template!AS758)=0,"",Template!AS758)</f>
        <v/>
      </c>
      <c r="AJ758" t="str">
        <f>IF(LEN(Template!AU758)=0,"",Template!AU758)</f>
        <v/>
      </c>
    </row>
    <row r="759" spans="1:36" x14ac:dyDescent="0.35">
      <c r="A759" s="7" t="str">
        <f ca="1">Template!A759</f>
        <v/>
      </c>
      <c r="B759" s="181" t="str">
        <f ca="1">Template!B759</f>
        <v/>
      </c>
      <c r="C759" t="str">
        <f ca="1">Template!C759</f>
        <v/>
      </c>
      <c r="D759" t="str">
        <f ca="1">Template!E759</f>
        <v/>
      </c>
      <c r="E759" s="7" t="str">
        <f ca="1">Template!G759</f>
        <v/>
      </c>
      <c r="F759" s="7" t="str">
        <f ca="1">Template!H759</f>
        <v/>
      </c>
      <c r="G759" s="7" t="str">
        <f ca="1">Template!I759</f>
        <v/>
      </c>
      <c r="H759" s="7" t="str">
        <f ca="1">Template!J759</f>
        <v/>
      </c>
      <c r="I759" s="7" t="str">
        <f ca="1">Template!K759</f>
        <v/>
      </c>
      <c r="J759" s="7" t="str">
        <f ca="1">Template!L759</f>
        <v/>
      </c>
      <c r="K759" s="7" t="str">
        <f ca="1">Template!M759</f>
        <v/>
      </c>
      <c r="L759" s="7" t="str">
        <f ca="1">Template!N759</f>
        <v/>
      </c>
      <c r="M759" s="7" t="str">
        <f ca="1">Template!O759</f>
        <v/>
      </c>
      <c r="N759" s="7" t="str">
        <f ca="1">Template!P759</f>
        <v/>
      </c>
      <c r="O759" s="7" t="str">
        <f ca="1">Template!Q759</f>
        <v/>
      </c>
      <c r="P759" s="7" t="str">
        <f ca="1">Template!R759</f>
        <v/>
      </c>
      <c r="Q759" s="7" t="str">
        <f ca="1">Template!S759</f>
        <v/>
      </c>
      <c r="R759" s="7" t="str">
        <f ca="1">Template!T759</f>
        <v/>
      </c>
      <c r="S759" s="7" t="str">
        <f ca="1">Template!U759</f>
        <v/>
      </c>
      <c r="T759" s="7" t="str">
        <f ca="1">Template!V759</f>
        <v/>
      </c>
      <c r="U759" s="7" t="str">
        <f ca="1">Template!W759</f>
        <v/>
      </c>
      <c r="V759" s="7" t="str">
        <f ca="1">Template!X759</f>
        <v/>
      </c>
      <c r="W759" s="7" t="str">
        <f ca="1">Template!Y759</f>
        <v/>
      </c>
      <c r="X759" t="str">
        <f ca="1">Template!AD759</f>
        <v/>
      </c>
      <c r="Y759" s="7" t="str">
        <f>IF(LEN(Template!AF759)=0,"",Template!AF759)</f>
        <v/>
      </c>
      <c r="Z759" s="7" t="str">
        <f>IF(LEN(Template!AG759)=0,"",Template!AG759)</f>
        <v/>
      </c>
      <c r="AA759" s="7" t="str">
        <f>IF(LEN(Template!AH759)=0,"",Template!AH759)</f>
        <v/>
      </c>
      <c r="AB759" s="7" t="str">
        <f>IF(LEN(Template!AI759)=0,"",Template!AI759)</f>
        <v/>
      </c>
      <c r="AC759" s="7" t="str">
        <f>IF(LEN(Template!AJ759)=0,"",Template!AJ759)</f>
        <v/>
      </c>
      <c r="AD759" s="7" t="str">
        <f>IF(LEN(Template!AK759)=0,"",Template!AK759)</f>
        <v/>
      </c>
      <c r="AE759" s="7" t="str">
        <f>IF(LEN(Template!AL759)=0,"",Template!AL759)</f>
        <v/>
      </c>
      <c r="AF759" s="7" t="str">
        <f>IF(LEN(Template!AM759)=0,"",Template!AM759)</f>
        <v/>
      </c>
      <c r="AG759" s="7" t="str">
        <f>IF(LEN(Template!AN759)=0,"",Template!AN759)</f>
        <v/>
      </c>
      <c r="AH759" s="7" t="str">
        <f>IF(LEN(Template!AO759)=0,"",Template!AO759)</f>
        <v/>
      </c>
      <c r="AI759" t="str">
        <f>IF(LEN(Template!AS759)=0,"",Template!AS759)</f>
        <v/>
      </c>
      <c r="AJ759" t="str">
        <f>IF(LEN(Template!AU759)=0,"",Template!AU759)</f>
        <v/>
      </c>
    </row>
    <row r="760" spans="1:36" x14ac:dyDescent="0.35">
      <c r="A760" s="7" t="str">
        <f ca="1">Template!A760</f>
        <v/>
      </c>
      <c r="B760" s="181" t="str">
        <f ca="1">Template!B760</f>
        <v/>
      </c>
      <c r="C760" t="str">
        <f ca="1">Template!C760</f>
        <v/>
      </c>
      <c r="D760" t="str">
        <f ca="1">Template!E760</f>
        <v/>
      </c>
      <c r="E760" s="7" t="str">
        <f ca="1">Template!G760</f>
        <v/>
      </c>
      <c r="F760" s="7" t="str">
        <f ca="1">Template!H760</f>
        <v/>
      </c>
      <c r="G760" s="7" t="str">
        <f ca="1">Template!I760</f>
        <v/>
      </c>
      <c r="H760" s="7" t="str">
        <f ca="1">Template!J760</f>
        <v/>
      </c>
      <c r="I760" s="7" t="str">
        <f ca="1">Template!K760</f>
        <v/>
      </c>
      <c r="J760" s="7" t="str">
        <f ca="1">Template!L760</f>
        <v/>
      </c>
      <c r="K760" s="7" t="str">
        <f ca="1">Template!M760</f>
        <v/>
      </c>
      <c r="L760" s="7" t="str">
        <f ca="1">Template!N760</f>
        <v/>
      </c>
      <c r="M760" s="7" t="str">
        <f ca="1">Template!O760</f>
        <v/>
      </c>
      <c r="N760" s="7" t="str">
        <f ca="1">Template!P760</f>
        <v/>
      </c>
      <c r="O760" s="7" t="str">
        <f ca="1">Template!Q760</f>
        <v/>
      </c>
      <c r="P760" s="7" t="str">
        <f ca="1">Template!R760</f>
        <v/>
      </c>
      <c r="Q760" s="7" t="str">
        <f ca="1">Template!S760</f>
        <v/>
      </c>
      <c r="R760" s="7" t="str">
        <f ca="1">Template!T760</f>
        <v/>
      </c>
      <c r="S760" s="7" t="str">
        <f ca="1">Template!U760</f>
        <v/>
      </c>
      <c r="T760" s="7" t="str">
        <f ca="1">Template!V760</f>
        <v/>
      </c>
      <c r="U760" s="7" t="str">
        <f ca="1">Template!W760</f>
        <v/>
      </c>
      <c r="V760" s="7" t="str">
        <f ca="1">Template!X760</f>
        <v/>
      </c>
      <c r="W760" s="7" t="str">
        <f ca="1">Template!Y760</f>
        <v/>
      </c>
      <c r="X760" t="str">
        <f ca="1">Template!AD760</f>
        <v/>
      </c>
      <c r="Y760" s="7" t="str">
        <f>IF(LEN(Template!AF760)=0,"",Template!AF760)</f>
        <v/>
      </c>
      <c r="Z760" s="7" t="str">
        <f>IF(LEN(Template!AG760)=0,"",Template!AG760)</f>
        <v/>
      </c>
      <c r="AA760" s="7" t="str">
        <f>IF(LEN(Template!AH760)=0,"",Template!AH760)</f>
        <v/>
      </c>
      <c r="AB760" s="7" t="str">
        <f>IF(LEN(Template!AI760)=0,"",Template!AI760)</f>
        <v/>
      </c>
      <c r="AC760" s="7" t="str">
        <f>IF(LEN(Template!AJ760)=0,"",Template!AJ760)</f>
        <v/>
      </c>
      <c r="AD760" s="7" t="str">
        <f>IF(LEN(Template!AK760)=0,"",Template!AK760)</f>
        <v/>
      </c>
      <c r="AE760" s="7" t="str">
        <f>IF(LEN(Template!AL760)=0,"",Template!AL760)</f>
        <v/>
      </c>
      <c r="AF760" s="7" t="str">
        <f>IF(LEN(Template!AM760)=0,"",Template!AM760)</f>
        <v/>
      </c>
      <c r="AG760" s="7" t="str">
        <f>IF(LEN(Template!AN760)=0,"",Template!AN760)</f>
        <v/>
      </c>
      <c r="AH760" s="7" t="str">
        <f>IF(LEN(Template!AO760)=0,"",Template!AO760)</f>
        <v/>
      </c>
      <c r="AI760" t="str">
        <f>IF(LEN(Template!AS760)=0,"",Template!AS760)</f>
        <v/>
      </c>
      <c r="AJ760" t="str">
        <f>IF(LEN(Template!AU760)=0,"",Template!AU760)</f>
        <v/>
      </c>
    </row>
    <row r="761" spans="1:36" x14ac:dyDescent="0.35">
      <c r="A761" s="7" t="str">
        <f ca="1">Template!A761</f>
        <v/>
      </c>
      <c r="B761" s="181" t="str">
        <f ca="1">Template!B761</f>
        <v/>
      </c>
      <c r="C761" t="str">
        <f ca="1">Template!C761</f>
        <v/>
      </c>
      <c r="D761" t="str">
        <f ca="1">Template!E761</f>
        <v/>
      </c>
      <c r="E761" s="7" t="str">
        <f ca="1">Template!G761</f>
        <v/>
      </c>
      <c r="F761" s="7" t="str">
        <f ca="1">Template!H761</f>
        <v/>
      </c>
      <c r="G761" s="7" t="str">
        <f ca="1">Template!I761</f>
        <v/>
      </c>
      <c r="H761" s="7" t="str">
        <f ca="1">Template!J761</f>
        <v/>
      </c>
      <c r="I761" s="7" t="str">
        <f ca="1">Template!K761</f>
        <v/>
      </c>
      <c r="J761" s="7" t="str">
        <f ca="1">Template!L761</f>
        <v/>
      </c>
      <c r="K761" s="7" t="str">
        <f ca="1">Template!M761</f>
        <v/>
      </c>
      <c r="L761" s="7" t="str">
        <f ca="1">Template!N761</f>
        <v/>
      </c>
      <c r="M761" s="7" t="str">
        <f ca="1">Template!O761</f>
        <v/>
      </c>
      <c r="N761" s="7" t="str">
        <f ca="1">Template!P761</f>
        <v/>
      </c>
      <c r="O761" s="7" t="str">
        <f ca="1">Template!Q761</f>
        <v/>
      </c>
      <c r="P761" s="7" t="str">
        <f ca="1">Template!R761</f>
        <v/>
      </c>
      <c r="Q761" s="7" t="str">
        <f ca="1">Template!S761</f>
        <v/>
      </c>
      <c r="R761" s="7" t="str">
        <f ca="1">Template!T761</f>
        <v/>
      </c>
      <c r="S761" s="7" t="str">
        <f ca="1">Template!U761</f>
        <v/>
      </c>
      <c r="T761" s="7" t="str">
        <f ca="1">Template!V761</f>
        <v/>
      </c>
      <c r="U761" s="7" t="str">
        <f ca="1">Template!W761</f>
        <v/>
      </c>
      <c r="V761" s="7" t="str">
        <f ca="1">Template!X761</f>
        <v/>
      </c>
      <c r="W761" s="7" t="str">
        <f ca="1">Template!Y761</f>
        <v/>
      </c>
      <c r="X761" t="str">
        <f ca="1">Template!AD761</f>
        <v/>
      </c>
      <c r="Y761" s="7" t="str">
        <f>IF(LEN(Template!AF761)=0,"",Template!AF761)</f>
        <v/>
      </c>
      <c r="Z761" s="7" t="str">
        <f>IF(LEN(Template!AG761)=0,"",Template!AG761)</f>
        <v/>
      </c>
      <c r="AA761" s="7" t="str">
        <f>IF(LEN(Template!AH761)=0,"",Template!AH761)</f>
        <v/>
      </c>
      <c r="AB761" s="7" t="str">
        <f>IF(LEN(Template!AI761)=0,"",Template!AI761)</f>
        <v/>
      </c>
      <c r="AC761" s="7" t="str">
        <f>IF(LEN(Template!AJ761)=0,"",Template!AJ761)</f>
        <v/>
      </c>
      <c r="AD761" s="7" t="str">
        <f>IF(LEN(Template!AK761)=0,"",Template!AK761)</f>
        <v/>
      </c>
      <c r="AE761" s="7" t="str">
        <f>IF(LEN(Template!AL761)=0,"",Template!AL761)</f>
        <v/>
      </c>
      <c r="AF761" s="7" t="str">
        <f>IF(LEN(Template!AM761)=0,"",Template!AM761)</f>
        <v/>
      </c>
      <c r="AG761" s="7" t="str">
        <f>IF(LEN(Template!AN761)=0,"",Template!AN761)</f>
        <v/>
      </c>
      <c r="AH761" s="7" t="str">
        <f>IF(LEN(Template!AO761)=0,"",Template!AO761)</f>
        <v/>
      </c>
      <c r="AI761" t="str">
        <f>IF(LEN(Template!AS761)=0,"",Template!AS761)</f>
        <v/>
      </c>
      <c r="AJ761" t="str">
        <f>IF(LEN(Template!AU761)=0,"",Template!AU761)</f>
        <v/>
      </c>
    </row>
    <row r="762" spans="1:36" x14ac:dyDescent="0.35">
      <c r="A762" s="7" t="str">
        <f ca="1">Template!A762</f>
        <v/>
      </c>
      <c r="B762" s="181" t="str">
        <f ca="1">Template!B762</f>
        <v/>
      </c>
      <c r="C762" t="str">
        <f ca="1">Template!C762</f>
        <v/>
      </c>
      <c r="D762" t="str">
        <f ca="1">Template!E762</f>
        <v/>
      </c>
      <c r="E762" s="7" t="str">
        <f ca="1">Template!G762</f>
        <v/>
      </c>
      <c r="F762" s="7" t="str">
        <f ca="1">Template!H762</f>
        <v/>
      </c>
      <c r="G762" s="7" t="str">
        <f ca="1">Template!I762</f>
        <v/>
      </c>
      <c r="H762" s="7" t="str">
        <f ca="1">Template!J762</f>
        <v/>
      </c>
      <c r="I762" s="7" t="str">
        <f ca="1">Template!K762</f>
        <v/>
      </c>
      <c r="J762" s="7" t="str">
        <f ca="1">Template!L762</f>
        <v/>
      </c>
      <c r="K762" s="7" t="str">
        <f ca="1">Template!M762</f>
        <v/>
      </c>
      <c r="L762" s="7" t="str">
        <f ca="1">Template!N762</f>
        <v/>
      </c>
      <c r="M762" s="7" t="str">
        <f ca="1">Template!O762</f>
        <v/>
      </c>
      <c r="N762" s="7" t="str">
        <f ca="1">Template!P762</f>
        <v/>
      </c>
      <c r="O762" s="7" t="str">
        <f ca="1">Template!Q762</f>
        <v/>
      </c>
      <c r="P762" s="7" t="str">
        <f ca="1">Template!R762</f>
        <v/>
      </c>
      <c r="Q762" s="7" t="str">
        <f ca="1">Template!S762</f>
        <v/>
      </c>
      <c r="R762" s="7" t="str">
        <f ca="1">Template!T762</f>
        <v/>
      </c>
      <c r="S762" s="7" t="str">
        <f ca="1">Template!U762</f>
        <v/>
      </c>
      <c r="T762" s="7" t="str">
        <f ca="1">Template!V762</f>
        <v/>
      </c>
      <c r="U762" s="7" t="str">
        <f ca="1">Template!W762</f>
        <v/>
      </c>
      <c r="V762" s="7" t="str">
        <f ca="1">Template!X762</f>
        <v/>
      </c>
      <c r="W762" s="7" t="str">
        <f ca="1">Template!Y762</f>
        <v/>
      </c>
      <c r="X762" t="str">
        <f ca="1">Template!AD762</f>
        <v/>
      </c>
      <c r="Y762" s="7" t="str">
        <f>IF(LEN(Template!AF762)=0,"",Template!AF762)</f>
        <v/>
      </c>
      <c r="Z762" s="7" t="str">
        <f>IF(LEN(Template!AG762)=0,"",Template!AG762)</f>
        <v/>
      </c>
      <c r="AA762" s="7" t="str">
        <f>IF(LEN(Template!AH762)=0,"",Template!AH762)</f>
        <v/>
      </c>
      <c r="AB762" s="7" t="str">
        <f>IF(LEN(Template!AI762)=0,"",Template!AI762)</f>
        <v/>
      </c>
      <c r="AC762" s="7" t="str">
        <f>IF(LEN(Template!AJ762)=0,"",Template!AJ762)</f>
        <v/>
      </c>
      <c r="AD762" s="7" t="str">
        <f>IF(LEN(Template!AK762)=0,"",Template!AK762)</f>
        <v/>
      </c>
      <c r="AE762" s="7" t="str">
        <f>IF(LEN(Template!AL762)=0,"",Template!AL762)</f>
        <v/>
      </c>
      <c r="AF762" s="7" t="str">
        <f>IF(LEN(Template!AM762)=0,"",Template!AM762)</f>
        <v/>
      </c>
      <c r="AG762" s="7" t="str">
        <f>IF(LEN(Template!AN762)=0,"",Template!AN762)</f>
        <v/>
      </c>
      <c r="AH762" s="7" t="str">
        <f>IF(LEN(Template!AO762)=0,"",Template!AO762)</f>
        <v/>
      </c>
      <c r="AI762" t="str">
        <f>IF(LEN(Template!AS762)=0,"",Template!AS762)</f>
        <v/>
      </c>
      <c r="AJ762" t="str">
        <f>IF(LEN(Template!AU762)=0,"",Template!AU762)</f>
        <v/>
      </c>
    </row>
    <row r="763" spans="1:36" x14ac:dyDescent="0.35">
      <c r="A763" s="7" t="str">
        <f ca="1">Template!A763</f>
        <v/>
      </c>
      <c r="B763" s="181" t="str">
        <f ca="1">Template!B763</f>
        <v/>
      </c>
      <c r="C763" t="str">
        <f ca="1">Template!C763</f>
        <v/>
      </c>
      <c r="D763" t="str">
        <f ca="1">Template!E763</f>
        <v/>
      </c>
      <c r="E763" s="7" t="str">
        <f ca="1">Template!G763</f>
        <v/>
      </c>
      <c r="F763" s="7" t="str">
        <f ca="1">Template!H763</f>
        <v/>
      </c>
      <c r="G763" s="7" t="str">
        <f ca="1">Template!I763</f>
        <v/>
      </c>
      <c r="H763" s="7" t="str">
        <f ca="1">Template!J763</f>
        <v/>
      </c>
      <c r="I763" s="7" t="str">
        <f ca="1">Template!K763</f>
        <v/>
      </c>
      <c r="J763" s="7" t="str">
        <f ca="1">Template!L763</f>
        <v/>
      </c>
      <c r="K763" s="7" t="str">
        <f ca="1">Template!M763</f>
        <v/>
      </c>
      <c r="L763" s="7" t="str">
        <f ca="1">Template!N763</f>
        <v/>
      </c>
      <c r="M763" s="7" t="str">
        <f ca="1">Template!O763</f>
        <v/>
      </c>
      <c r="N763" s="7" t="str">
        <f ca="1">Template!P763</f>
        <v/>
      </c>
      <c r="O763" s="7" t="str">
        <f ca="1">Template!Q763</f>
        <v/>
      </c>
      <c r="P763" s="7" t="str">
        <f ca="1">Template!R763</f>
        <v/>
      </c>
      <c r="Q763" s="7" t="str">
        <f ca="1">Template!S763</f>
        <v/>
      </c>
      <c r="R763" s="7" t="str">
        <f ca="1">Template!T763</f>
        <v/>
      </c>
      <c r="S763" s="7" t="str">
        <f ca="1">Template!U763</f>
        <v/>
      </c>
      <c r="T763" s="7" t="str">
        <f ca="1">Template!V763</f>
        <v/>
      </c>
      <c r="U763" s="7" t="str">
        <f ca="1">Template!W763</f>
        <v/>
      </c>
      <c r="V763" s="7" t="str">
        <f ca="1">Template!X763</f>
        <v/>
      </c>
      <c r="W763" s="7" t="str">
        <f ca="1">Template!Y763</f>
        <v/>
      </c>
      <c r="X763" t="str">
        <f ca="1">Template!AD763</f>
        <v/>
      </c>
      <c r="Y763" s="7" t="str">
        <f>IF(LEN(Template!AF763)=0,"",Template!AF763)</f>
        <v/>
      </c>
      <c r="Z763" s="7" t="str">
        <f>IF(LEN(Template!AG763)=0,"",Template!AG763)</f>
        <v/>
      </c>
      <c r="AA763" s="7" t="str">
        <f>IF(LEN(Template!AH763)=0,"",Template!AH763)</f>
        <v/>
      </c>
      <c r="AB763" s="7" t="str">
        <f>IF(LEN(Template!AI763)=0,"",Template!AI763)</f>
        <v/>
      </c>
      <c r="AC763" s="7" t="str">
        <f>IF(LEN(Template!AJ763)=0,"",Template!AJ763)</f>
        <v/>
      </c>
      <c r="AD763" s="7" t="str">
        <f>IF(LEN(Template!AK763)=0,"",Template!AK763)</f>
        <v/>
      </c>
      <c r="AE763" s="7" t="str">
        <f>IF(LEN(Template!AL763)=0,"",Template!AL763)</f>
        <v/>
      </c>
      <c r="AF763" s="7" t="str">
        <f>IF(LEN(Template!AM763)=0,"",Template!AM763)</f>
        <v/>
      </c>
      <c r="AG763" s="7" t="str">
        <f>IF(LEN(Template!AN763)=0,"",Template!AN763)</f>
        <v/>
      </c>
      <c r="AH763" s="7" t="str">
        <f>IF(LEN(Template!AO763)=0,"",Template!AO763)</f>
        <v/>
      </c>
      <c r="AI763" t="str">
        <f>IF(LEN(Template!AS763)=0,"",Template!AS763)</f>
        <v/>
      </c>
      <c r="AJ763" t="str">
        <f>IF(LEN(Template!AU763)=0,"",Template!AU763)</f>
        <v/>
      </c>
    </row>
    <row r="764" spans="1:36" x14ac:dyDescent="0.35">
      <c r="A764" s="7" t="str">
        <f ca="1">Template!A764</f>
        <v/>
      </c>
      <c r="B764" s="181" t="str">
        <f ca="1">Template!B764</f>
        <v/>
      </c>
      <c r="C764" t="str">
        <f ca="1">Template!C764</f>
        <v/>
      </c>
      <c r="D764" t="str">
        <f ca="1">Template!E764</f>
        <v/>
      </c>
      <c r="E764" s="7" t="str">
        <f ca="1">Template!G764</f>
        <v/>
      </c>
      <c r="F764" s="7" t="str">
        <f ca="1">Template!H764</f>
        <v/>
      </c>
      <c r="G764" s="7" t="str">
        <f ca="1">Template!I764</f>
        <v/>
      </c>
      <c r="H764" s="7" t="str">
        <f ca="1">Template!J764</f>
        <v/>
      </c>
      <c r="I764" s="7" t="str">
        <f ca="1">Template!K764</f>
        <v/>
      </c>
      <c r="J764" s="7" t="str">
        <f ca="1">Template!L764</f>
        <v/>
      </c>
      <c r="K764" s="7" t="str">
        <f ca="1">Template!M764</f>
        <v/>
      </c>
      <c r="L764" s="7" t="str">
        <f ca="1">Template!N764</f>
        <v/>
      </c>
      <c r="M764" s="7" t="str">
        <f ca="1">Template!O764</f>
        <v/>
      </c>
      <c r="N764" s="7" t="str">
        <f ca="1">Template!P764</f>
        <v/>
      </c>
      <c r="O764" s="7" t="str">
        <f ca="1">Template!Q764</f>
        <v/>
      </c>
      <c r="P764" s="7" t="str">
        <f ca="1">Template!R764</f>
        <v/>
      </c>
      <c r="Q764" s="7" t="str">
        <f ca="1">Template!S764</f>
        <v/>
      </c>
      <c r="R764" s="7" t="str">
        <f ca="1">Template!T764</f>
        <v/>
      </c>
      <c r="S764" s="7" t="str">
        <f ca="1">Template!U764</f>
        <v/>
      </c>
      <c r="T764" s="7" t="str">
        <f ca="1">Template!V764</f>
        <v/>
      </c>
      <c r="U764" s="7" t="str">
        <f ca="1">Template!W764</f>
        <v/>
      </c>
      <c r="V764" s="7" t="str">
        <f ca="1">Template!X764</f>
        <v/>
      </c>
      <c r="W764" s="7" t="str">
        <f ca="1">Template!Y764</f>
        <v/>
      </c>
      <c r="X764" t="str">
        <f ca="1">Template!AD764</f>
        <v/>
      </c>
      <c r="Y764" s="7" t="str">
        <f>IF(LEN(Template!AF764)=0,"",Template!AF764)</f>
        <v/>
      </c>
      <c r="Z764" s="7" t="str">
        <f>IF(LEN(Template!AG764)=0,"",Template!AG764)</f>
        <v/>
      </c>
      <c r="AA764" s="7" t="str">
        <f>IF(LEN(Template!AH764)=0,"",Template!AH764)</f>
        <v/>
      </c>
      <c r="AB764" s="7" t="str">
        <f>IF(LEN(Template!AI764)=0,"",Template!AI764)</f>
        <v/>
      </c>
      <c r="AC764" s="7" t="str">
        <f>IF(LEN(Template!AJ764)=0,"",Template!AJ764)</f>
        <v/>
      </c>
      <c r="AD764" s="7" t="str">
        <f>IF(LEN(Template!AK764)=0,"",Template!AK764)</f>
        <v/>
      </c>
      <c r="AE764" s="7" t="str">
        <f>IF(LEN(Template!AL764)=0,"",Template!AL764)</f>
        <v/>
      </c>
      <c r="AF764" s="7" t="str">
        <f>IF(LEN(Template!AM764)=0,"",Template!AM764)</f>
        <v/>
      </c>
      <c r="AG764" s="7" t="str">
        <f>IF(LEN(Template!AN764)=0,"",Template!AN764)</f>
        <v/>
      </c>
      <c r="AH764" s="7" t="str">
        <f>IF(LEN(Template!AO764)=0,"",Template!AO764)</f>
        <v/>
      </c>
      <c r="AI764" t="str">
        <f>IF(LEN(Template!AS764)=0,"",Template!AS764)</f>
        <v/>
      </c>
      <c r="AJ764" t="str">
        <f>IF(LEN(Template!AU764)=0,"",Template!AU764)</f>
        <v/>
      </c>
    </row>
    <row r="765" spans="1:36" x14ac:dyDescent="0.35">
      <c r="A765" s="7" t="str">
        <f ca="1">Template!A765</f>
        <v/>
      </c>
      <c r="B765" s="181" t="str">
        <f ca="1">Template!B765</f>
        <v/>
      </c>
      <c r="C765" t="str">
        <f ca="1">Template!C765</f>
        <v/>
      </c>
      <c r="D765" t="str">
        <f ca="1">Template!E765</f>
        <v/>
      </c>
      <c r="E765" s="7" t="str">
        <f ca="1">Template!G765</f>
        <v/>
      </c>
      <c r="F765" s="7" t="str">
        <f ca="1">Template!H765</f>
        <v/>
      </c>
      <c r="G765" s="7" t="str">
        <f ca="1">Template!I765</f>
        <v/>
      </c>
      <c r="H765" s="7" t="str">
        <f ca="1">Template!J765</f>
        <v/>
      </c>
      <c r="I765" s="7" t="str">
        <f ca="1">Template!K765</f>
        <v/>
      </c>
      <c r="J765" s="7" t="str">
        <f ca="1">Template!L765</f>
        <v/>
      </c>
      <c r="K765" s="7" t="str">
        <f ca="1">Template!M765</f>
        <v/>
      </c>
      <c r="L765" s="7" t="str">
        <f ca="1">Template!N765</f>
        <v/>
      </c>
      <c r="M765" s="7" t="str">
        <f ca="1">Template!O765</f>
        <v/>
      </c>
      <c r="N765" s="7" t="str">
        <f ca="1">Template!P765</f>
        <v/>
      </c>
      <c r="O765" s="7" t="str">
        <f ca="1">Template!Q765</f>
        <v/>
      </c>
      <c r="P765" s="7" t="str">
        <f ca="1">Template!R765</f>
        <v/>
      </c>
      <c r="Q765" s="7" t="str">
        <f ca="1">Template!S765</f>
        <v/>
      </c>
      <c r="R765" s="7" t="str">
        <f ca="1">Template!T765</f>
        <v/>
      </c>
      <c r="S765" s="7" t="str">
        <f ca="1">Template!U765</f>
        <v/>
      </c>
      <c r="T765" s="7" t="str">
        <f ca="1">Template!V765</f>
        <v/>
      </c>
      <c r="U765" s="7" t="str">
        <f ca="1">Template!W765</f>
        <v/>
      </c>
      <c r="V765" s="7" t="str">
        <f ca="1">Template!X765</f>
        <v/>
      </c>
      <c r="W765" s="7" t="str">
        <f ca="1">Template!Y765</f>
        <v/>
      </c>
      <c r="X765" t="str">
        <f ca="1">Template!AD765</f>
        <v/>
      </c>
      <c r="Y765" s="7" t="str">
        <f>IF(LEN(Template!AF765)=0,"",Template!AF765)</f>
        <v/>
      </c>
      <c r="Z765" s="7" t="str">
        <f>IF(LEN(Template!AG765)=0,"",Template!AG765)</f>
        <v/>
      </c>
      <c r="AA765" s="7" t="str">
        <f>IF(LEN(Template!AH765)=0,"",Template!AH765)</f>
        <v/>
      </c>
      <c r="AB765" s="7" t="str">
        <f>IF(LEN(Template!AI765)=0,"",Template!AI765)</f>
        <v/>
      </c>
      <c r="AC765" s="7" t="str">
        <f>IF(LEN(Template!AJ765)=0,"",Template!AJ765)</f>
        <v/>
      </c>
      <c r="AD765" s="7" t="str">
        <f>IF(LEN(Template!AK765)=0,"",Template!AK765)</f>
        <v/>
      </c>
      <c r="AE765" s="7" t="str">
        <f>IF(LEN(Template!AL765)=0,"",Template!AL765)</f>
        <v/>
      </c>
      <c r="AF765" s="7" t="str">
        <f>IF(LEN(Template!AM765)=0,"",Template!AM765)</f>
        <v/>
      </c>
      <c r="AG765" s="7" t="str">
        <f>IF(LEN(Template!AN765)=0,"",Template!AN765)</f>
        <v/>
      </c>
      <c r="AH765" s="7" t="str">
        <f>IF(LEN(Template!AO765)=0,"",Template!AO765)</f>
        <v/>
      </c>
      <c r="AI765" t="str">
        <f>IF(LEN(Template!AS765)=0,"",Template!AS765)</f>
        <v/>
      </c>
      <c r="AJ765" t="str">
        <f>IF(LEN(Template!AU765)=0,"",Template!AU765)</f>
        <v/>
      </c>
    </row>
    <row r="766" spans="1:36" x14ac:dyDescent="0.35">
      <c r="A766" s="7" t="str">
        <f ca="1">Template!A766</f>
        <v/>
      </c>
      <c r="B766" s="181" t="str">
        <f ca="1">Template!B766</f>
        <v/>
      </c>
      <c r="C766" t="str">
        <f ca="1">Template!C766</f>
        <v/>
      </c>
      <c r="D766" t="str">
        <f ca="1">Template!E766</f>
        <v/>
      </c>
      <c r="E766" s="7" t="str">
        <f ca="1">Template!G766</f>
        <v/>
      </c>
      <c r="F766" s="7" t="str">
        <f ca="1">Template!H766</f>
        <v/>
      </c>
      <c r="G766" s="7" t="str">
        <f ca="1">Template!I766</f>
        <v/>
      </c>
      <c r="H766" s="7" t="str">
        <f ca="1">Template!J766</f>
        <v/>
      </c>
      <c r="I766" s="7" t="str">
        <f ca="1">Template!K766</f>
        <v/>
      </c>
      <c r="J766" s="7" t="str">
        <f ca="1">Template!L766</f>
        <v/>
      </c>
      <c r="K766" s="7" t="str">
        <f ca="1">Template!M766</f>
        <v/>
      </c>
      <c r="L766" s="7" t="str">
        <f ca="1">Template!N766</f>
        <v/>
      </c>
      <c r="M766" s="7" t="str">
        <f ca="1">Template!O766</f>
        <v/>
      </c>
      <c r="N766" s="7" t="str">
        <f ca="1">Template!P766</f>
        <v/>
      </c>
      <c r="O766" s="7" t="str">
        <f ca="1">Template!Q766</f>
        <v/>
      </c>
      <c r="P766" s="7" t="str">
        <f ca="1">Template!R766</f>
        <v/>
      </c>
      <c r="Q766" s="7" t="str">
        <f ca="1">Template!S766</f>
        <v/>
      </c>
      <c r="R766" s="7" t="str">
        <f ca="1">Template!T766</f>
        <v/>
      </c>
      <c r="S766" s="7" t="str">
        <f ca="1">Template!U766</f>
        <v/>
      </c>
      <c r="T766" s="7" t="str">
        <f ca="1">Template!V766</f>
        <v/>
      </c>
      <c r="U766" s="7" t="str">
        <f ca="1">Template!W766</f>
        <v/>
      </c>
      <c r="V766" s="7" t="str">
        <f ca="1">Template!X766</f>
        <v/>
      </c>
      <c r="W766" s="7" t="str">
        <f ca="1">Template!Y766</f>
        <v/>
      </c>
      <c r="X766" t="str">
        <f ca="1">Template!AD766</f>
        <v/>
      </c>
      <c r="Y766" s="7" t="str">
        <f>IF(LEN(Template!AF766)=0,"",Template!AF766)</f>
        <v/>
      </c>
      <c r="Z766" s="7" t="str">
        <f>IF(LEN(Template!AG766)=0,"",Template!AG766)</f>
        <v/>
      </c>
      <c r="AA766" s="7" t="str">
        <f>IF(LEN(Template!AH766)=0,"",Template!AH766)</f>
        <v/>
      </c>
      <c r="AB766" s="7" t="str">
        <f>IF(LEN(Template!AI766)=0,"",Template!AI766)</f>
        <v/>
      </c>
      <c r="AC766" s="7" t="str">
        <f>IF(LEN(Template!AJ766)=0,"",Template!AJ766)</f>
        <v/>
      </c>
      <c r="AD766" s="7" t="str">
        <f>IF(LEN(Template!AK766)=0,"",Template!AK766)</f>
        <v/>
      </c>
      <c r="AE766" s="7" t="str">
        <f>IF(LEN(Template!AL766)=0,"",Template!AL766)</f>
        <v/>
      </c>
      <c r="AF766" s="7" t="str">
        <f>IF(LEN(Template!AM766)=0,"",Template!AM766)</f>
        <v/>
      </c>
      <c r="AG766" s="7" t="str">
        <f>IF(LEN(Template!AN766)=0,"",Template!AN766)</f>
        <v/>
      </c>
      <c r="AH766" s="7" t="str">
        <f>IF(LEN(Template!AO766)=0,"",Template!AO766)</f>
        <v/>
      </c>
      <c r="AI766" t="str">
        <f>IF(LEN(Template!AS766)=0,"",Template!AS766)</f>
        <v/>
      </c>
      <c r="AJ766" t="str">
        <f>IF(LEN(Template!AU766)=0,"",Template!AU766)</f>
        <v/>
      </c>
    </row>
    <row r="767" spans="1:36" x14ac:dyDescent="0.35">
      <c r="A767" s="7" t="str">
        <f ca="1">Template!A767</f>
        <v/>
      </c>
      <c r="B767" s="181" t="str">
        <f ca="1">Template!B767</f>
        <v/>
      </c>
      <c r="C767" t="str">
        <f ca="1">Template!C767</f>
        <v/>
      </c>
      <c r="D767" t="str">
        <f ca="1">Template!E767</f>
        <v/>
      </c>
      <c r="E767" s="7" t="str">
        <f ca="1">Template!G767</f>
        <v/>
      </c>
      <c r="F767" s="7" t="str">
        <f ca="1">Template!H767</f>
        <v/>
      </c>
      <c r="G767" s="7" t="str">
        <f ca="1">Template!I767</f>
        <v/>
      </c>
      <c r="H767" s="7" t="str">
        <f ca="1">Template!J767</f>
        <v/>
      </c>
      <c r="I767" s="7" t="str">
        <f ca="1">Template!K767</f>
        <v/>
      </c>
      <c r="J767" s="7" t="str">
        <f ca="1">Template!L767</f>
        <v/>
      </c>
      <c r="K767" s="7" t="str">
        <f ca="1">Template!M767</f>
        <v/>
      </c>
      <c r="L767" s="7" t="str">
        <f ca="1">Template!N767</f>
        <v/>
      </c>
      <c r="M767" s="7" t="str">
        <f ca="1">Template!O767</f>
        <v/>
      </c>
      <c r="N767" s="7" t="str">
        <f ca="1">Template!P767</f>
        <v/>
      </c>
      <c r="O767" s="7" t="str">
        <f ca="1">Template!Q767</f>
        <v/>
      </c>
      <c r="P767" s="7" t="str">
        <f ca="1">Template!R767</f>
        <v/>
      </c>
      <c r="Q767" s="7" t="str">
        <f ca="1">Template!S767</f>
        <v/>
      </c>
      <c r="R767" s="7" t="str">
        <f ca="1">Template!T767</f>
        <v/>
      </c>
      <c r="S767" s="7" t="str">
        <f ca="1">Template!U767</f>
        <v/>
      </c>
      <c r="T767" s="7" t="str">
        <f ca="1">Template!V767</f>
        <v/>
      </c>
      <c r="U767" s="7" t="str">
        <f ca="1">Template!W767</f>
        <v/>
      </c>
      <c r="V767" s="7" t="str">
        <f ca="1">Template!X767</f>
        <v/>
      </c>
      <c r="W767" s="7" t="str">
        <f ca="1">Template!Y767</f>
        <v/>
      </c>
      <c r="X767" t="str">
        <f ca="1">Template!AD767</f>
        <v/>
      </c>
      <c r="Y767" s="7" t="str">
        <f>IF(LEN(Template!AF767)=0,"",Template!AF767)</f>
        <v/>
      </c>
      <c r="Z767" s="7" t="str">
        <f>IF(LEN(Template!AG767)=0,"",Template!AG767)</f>
        <v/>
      </c>
      <c r="AA767" s="7" t="str">
        <f>IF(LEN(Template!AH767)=0,"",Template!AH767)</f>
        <v/>
      </c>
      <c r="AB767" s="7" t="str">
        <f>IF(LEN(Template!AI767)=0,"",Template!AI767)</f>
        <v/>
      </c>
      <c r="AC767" s="7" t="str">
        <f>IF(LEN(Template!AJ767)=0,"",Template!AJ767)</f>
        <v/>
      </c>
      <c r="AD767" s="7" t="str">
        <f>IF(LEN(Template!AK767)=0,"",Template!AK767)</f>
        <v/>
      </c>
      <c r="AE767" s="7" t="str">
        <f>IF(LEN(Template!AL767)=0,"",Template!AL767)</f>
        <v/>
      </c>
      <c r="AF767" s="7" t="str">
        <f>IF(LEN(Template!AM767)=0,"",Template!AM767)</f>
        <v/>
      </c>
      <c r="AG767" s="7" t="str">
        <f>IF(LEN(Template!AN767)=0,"",Template!AN767)</f>
        <v/>
      </c>
      <c r="AH767" s="7" t="str">
        <f>IF(LEN(Template!AO767)=0,"",Template!AO767)</f>
        <v/>
      </c>
      <c r="AI767" t="str">
        <f>IF(LEN(Template!AS767)=0,"",Template!AS767)</f>
        <v/>
      </c>
      <c r="AJ767" t="str">
        <f>IF(LEN(Template!AU767)=0,"",Template!AU767)</f>
        <v/>
      </c>
    </row>
    <row r="768" spans="1:36" x14ac:dyDescent="0.35">
      <c r="A768" s="7" t="str">
        <f ca="1">Template!A768</f>
        <v/>
      </c>
      <c r="B768" s="181" t="str">
        <f ca="1">Template!B768</f>
        <v/>
      </c>
      <c r="C768" t="str">
        <f ca="1">Template!C768</f>
        <v/>
      </c>
      <c r="D768" t="str">
        <f ca="1">Template!E768</f>
        <v/>
      </c>
      <c r="E768" s="7" t="str">
        <f ca="1">Template!G768</f>
        <v/>
      </c>
      <c r="F768" s="7" t="str">
        <f ca="1">Template!H768</f>
        <v/>
      </c>
      <c r="G768" s="7" t="str">
        <f ca="1">Template!I768</f>
        <v/>
      </c>
      <c r="H768" s="7" t="str">
        <f ca="1">Template!J768</f>
        <v/>
      </c>
      <c r="I768" s="7" t="str">
        <f ca="1">Template!K768</f>
        <v/>
      </c>
      <c r="J768" s="7" t="str">
        <f ca="1">Template!L768</f>
        <v/>
      </c>
      <c r="K768" s="7" t="str">
        <f ca="1">Template!M768</f>
        <v/>
      </c>
      <c r="L768" s="7" t="str">
        <f ca="1">Template!N768</f>
        <v/>
      </c>
      <c r="M768" s="7" t="str">
        <f ca="1">Template!O768</f>
        <v/>
      </c>
      <c r="N768" s="7" t="str">
        <f ca="1">Template!P768</f>
        <v/>
      </c>
      <c r="O768" s="7" t="str">
        <f ca="1">Template!Q768</f>
        <v/>
      </c>
      <c r="P768" s="7" t="str">
        <f ca="1">Template!R768</f>
        <v/>
      </c>
      <c r="Q768" s="7" t="str">
        <f ca="1">Template!S768</f>
        <v/>
      </c>
      <c r="R768" s="7" t="str">
        <f ca="1">Template!T768</f>
        <v/>
      </c>
      <c r="S768" s="7" t="str">
        <f ca="1">Template!U768</f>
        <v/>
      </c>
      <c r="T768" s="7" t="str">
        <f ca="1">Template!V768</f>
        <v/>
      </c>
      <c r="U768" s="7" t="str">
        <f ca="1">Template!W768</f>
        <v/>
      </c>
      <c r="V768" s="7" t="str">
        <f ca="1">Template!X768</f>
        <v/>
      </c>
      <c r="W768" s="7" t="str">
        <f ca="1">Template!Y768</f>
        <v/>
      </c>
      <c r="X768" t="str">
        <f ca="1">Template!AD768</f>
        <v/>
      </c>
      <c r="Y768" s="7" t="str">
        <f>IF(LEN(Template!AF768)=0,"",Template!AF768)</f>
        <v/>
      </c>
      <c r="Z768" s="7" t="str">
        <f>IF(LEN(Template!AG768)=0,"",Template!AG768)</f>
        <v/>
      </c>
      <c r="AA768" s="7" t="str">
        <f>IF(LEN(Template!AH768)=0,"",Template!AH768)</f>
        <v/>
      </c>
      <c r="AB768" s="7" t="str">
        <f>IF(LEN(Template!AI768)=0,"",Template!AI768)</f>
        <v/>
      </c>
      <c r="AC768" s="7" t="str">
        <f>IF(LEN(Template!AJ768)=0,"",Template!AJ768)</f>
        <v/>
      </c>
      <c r="AD768" s="7" t="str">
        <f>IF(LEN(Template!AK768)=0,"",Template!AK768)</f>
        <v/>
      </c>
      <c r="AE768" s="7" t="str">
        <f>IF(LEN(Template!AL768)=0,"",Template!AL768)</f>
        <v/>
      </c>
      <c r="AF768" s="7" t="str">
        <f>IF(LEN(Template!AM768)=0,"",Template!AM768)</f>
        <v/>
      </c>
      <c r="AG768" s="7" t="str">
        <f>IF(LEN(Template!AN768)=0,"",Template!AN768)</f>
        <v/>
      </c>
      <c r="AH768" s="7" t="str">
        <f>IF(LEN(Template!AO768)=0,"",Template!AO768)</f>
        <v/>
      </c>
      <c r="AI768" t="str">
        <f>IF(LEN(Template!AS768)=0,"",Template!AS768)</f>
        <v/>
      </c>
      <c r="AJ768" t="str">
        <f>IF(LEN(Template!AU768)=0,"",Template!AU768)</f>
        <v/>
      </c>
    </row>
    <row r="769" spans="1:36" x14ac:dyDescent="0.35">
      <c r="A769" s="7" t="str">
        <f ca="1">Template!A769</f>
        <v/>
      </c>
      <c r="B769" s="181" t="str">
        <f ca="1">Template!B769</f>
        <v/>
      </c>
      <c r="C769" t="str">
        <f ca="1">Template!C769</f>
        <v/>
      </c>
      <c r="D769" t="str">
        <f ca="1">Template!E769</f>
        <v/>
      </c>
      <c r="E769" s="7" t="str">
        <f ca="1">Template!G769</f>
        <v/>
      </c>
      <c r="F769" s="7" t="str">
        <f ca="1">Template!H769</f>
        <v/>
      </c>
      <c r="G769" s="7" t="str">
        <f ca="1">Template!I769</f>
        <v/>
      </c>
      <c r="H769" s="7" t="str">
        <f ca="1">Template!J769</f>
        <v/>
      </c>
      <c r="I769" s="7" t="str">
        <f ca="1">Template!K769</f>
        <v/>
      </c>
      <c r="J769" s="7" t="str">
        <f ca="1">Template!L769</f>
        <v/>
      </c>
      <c r="K769" s="7" t="str">
        <f ca="1">Template!M769</f>
        <v/>
      </c>
      <c r="L769" s="7" t="str">
        <f ca="1">Template!N769</f>
        <v/>
      </c>
      <c r="M769" s="7" t="str">
        <f ca="1">Template!O769</f>
        <v/>
      </c>
      <c r="N769" s="7" t="str">
        <f ca="1">Template!P769</f>
        <v/>
      </c>
      <c r="O769" s="7" t="str">
        <f ca="1">Template!Q769</f>
        <v/>
      </c>
      <c r="P769" s="7" t="str">
        <f ca="1">Template!R769</f>
        <v/>
      </c>
      <c r="Q769" s="7" t="str">
        <f ca="1">Template!S769</f>
        <v/>
      </c>
      <c r="R769" s="7" t="str">
        <f ca="1">Template!T769</f>
        <v/>
      </c>
      <c r="S769" s="7" t="str">
        <f ca="1">Template!U769</f>
        <v/>
      </c>
      <c r="T769" s="7" t="str">
        <f ca="1">Template!V769</f>
        <v/>
      </c>
      <c r="U769" s="7" t="str">
        <f ca="1">Template!W769</f>
        <v/>
      </c>
      <c r="V769" s="7" t="str">
        <f ca="1">Template!X769</f>
        <v/>
      </c>
      <c r="W769" s="7" t="str">
        <f ca="1">Template!Y769</f>
        <v/>
      </c>
      <c r="X769" t="str">
        <f ca="1">Template!AD769</f>
        <v/>
      </c>
      <c r="Y769" s="7" t="str">
        <f>IF(LEN(Template!AF769)=0,"",Template!AF769)</f>
        <v/>
      </c>
      <c r="Z769" s="7" t="str">
        <f>IF(LEN(Template!AG769)=0,"",Template!AG769)</f>
        <v/>
      </c>
      <c r="AA769" s="7" t="str">
        <f>IF(LEN(Template!AH769)=0,"",Template!AH769)</f>
        <v/>
      </c>
      <c r="AB769" s="7" t="str">
        <f>IF(LEN(Template!AI769)=0,"",Template!AI769)</f>
        <v/>
      </c>
      <c r="AC769" s="7" t="str">
        <f>IF(LEN(Template!AJ769)=0,"",Template!AJ769)</f>
        <v/>
      </c>
      <c r="AD769" s="7" t="str">
        <f>IF(LEN(Template!AK769)=0,"",Template!AK769)</f>
        <v/>
      </c>
      <c r="AE769" s="7" t="str">
        <f>IF(LEN(Template!AL769)=0,"",Template!AL769)</f>
        <v/>
      </c>
      <c r="AF769" s="7" t="str">
        <f>IF(LEN(Template!AM769)=0,"",Template!AM769)</f>
        <v/>
      </c>
      <c r="AG769" s="7" t="str">
        <f>IF(LEN(Template!AN769)=0,"",Template!AN769)</f>
        <v/>
      </c>
      <c r="AH769" s="7" t="str">
        <f>IF(LEN(Template!AO769)=0,"",Template!AO769)</f>
        <v/>
      </c>
      <c r="AI769" t="str">
        <f>IF(LEN(Template!AS769)=0,"",Template!AS769)</f>
        <v/>
      </c>
      <c r="AJ769" t="str">
        <f>IF(LEN(Template!AU769)=0,"",Template!AU769)</f>
        <v/>
      </c>
    </row>
    <row r="770" spans="1:36" x14ac:dyDescent="0.35">
      <c r="A770" s="7" t="str">
        <f ca="1">Template!A770</f>
        <v/>
      </c>
      <c r="B770" s="181" t="str">
        <f ca="1">Template!B770</f>
        <v/>
      </c>
      <c r="C770" t="str">
        <f ca="1">Template!C770</f>
        <v/>
      </c>
      <c r="D770" t="str">
        <f ca="1">Template!E770</f>
        <v/>
      </c>
      <c r="E770" s="7" t="str">
        <f ca="1">Template!G770</f>
        <v/>
      </c>
      <c r="F770" s="7" t="str">
        <f ca="1">Template!H770</f>
        <v/>
      </c>
      <c r="G770" s="7" t="str">
        <f ca="1">Template!I770</f>
        <v/>
      </c>
      <c r="H770" s="7" t="str">
        <f ca="1">Template!J770</f>
        <v/>
      </c>
      <c r="I770" s="7" t="str">
        <f ca="1">Template!K770</f>
        <v/>
      </c>
      <c r="J770" s="7" t="str">
        <f ca="1">Template!L770</f>
        <v/>
      </c>
      <c r="K770" s="7" t="str">
        <f ca="1">Template!M770</f>
        <v/>
      </c>
      <c r="L770" s="7" t="str">
        <f ca="1">Template!N770</f>
        <v/>
      </c>
      <c r="M770" s="7" t="str">
        <f ca="1">Template!O770</f>
        <v/>
      </c>
      <c r="N770" s="7" t="str">
        <f ca="1">Template!P770</f>
        <v/>
      </c>
      <c r="O770" s="7" t="str">
        <f ca="1">Template!Q770</f>
        <v/>
      </c>
      <c r="P770" s="7" t="str">
        <f ca="1">Template!R770</f>
        <v/>
      </c>
      <c r="Q770" s="7" t="str">
        <f ca="1">Template!S770</f>
        <v/>
      </c>
      <c r="R770" s="7" t="str">
        <f ca="1">Template!T770</f>
        <v/>
      </c>
      <c r="S770" s="7" t="str">
        <f ca="1">Template!U770</f>
        <v/>
      </c>
      <c r="T770" s="7" t="str">
        <f ca="1">Template!V770</f>
        <v/>
      </c>
      <c r="U770" s="7" t="str">
        <f ca="1">Template!W770</f>
        <v/>
      </c>
      <c r="V770" s="7" t="str">
        <f ca="1">Template!X770</f>
        <v/>
      </c>
      <c r="W770" s="7" t="str">
        <f ca="1">Template!Y770</f>
        <v/>
      </c>
      <c r="X770" t="str">
        <f ca="1">Template!AD770</f>
        <v/>
      </c>
      <c r="Y770" s="7" t="str">
        <f>IF(LEN(Template!AF770)=0,"",Template!AF770)</f>
        <v/>
      </c>
      <c r="Z770" s="7" t="str">
        <f>IF(LEN(Template!AG770)=0,"",Template!AG770)</f>
        <v/>
      </c>
      <c r="AA770" s="7" t="str">
        <f>IF(LEN(Template!AH770)=0,"",Template!AH770)</f>
        <v/>
      </c>
      <c r="AB770" s="7" t="str">
        <f>IF(LEN(Template!AI770)=0,"",Template!AI770)</f>
        <v/>
      </c>
      <c r="AC770" s="7" t="str">
        <f>IF(LEN(Template!AJ770)=0,"",Template!AJ770)</f>
        <v/>
      </c>
      <c r="AD770" s="7" t="str">
        <f>IF(LEN(Template!AK770)=0,"",Template!AK770)</f>
        <v/>
      </c>
      <c r="AE770" s="7" t="str">
        <f>IF(LEN(Template!AL770)=0,"",Template!AL770)</f>
        <v/>
      </c>
      <c r="AF770" s="7" t="str">
        <f>IF(LEN(Template!AM770)=0,"",Template!AM770)</f>
        <v/>
      </c>
      <c r="AG770" s="7" t="str">
        <f>IF(LEN(Template!AN770)=0,"",Template!AN770)</f>
        <v/>
      </c>
      <c r="AH770" s="7" t="str">
        <f>IF(LEN(Template!AO770)=0,"",Template!AO770)</f>
        <v/>
      </c>
      <c r="AI770" t="str">
        <f>IF(LEN(Template!AS770)=0,"",Template!AS770)</f>
        <v/>
      </c>
      <c r="AJ770" t="str">
        <f>IF(LEN(Template!AU770)=0,"",Template!AU770)</f>
        <v/>
      </c>
    </row>
    <row r="771" spans="1:36" x14ac:dyDescent="0.35">
      <c r="A771" s="7" t="str">
        <f ca="1">Template!A771</f>
        <v/>
      </c>
      <c r="B771" s="181" t="str">
        <f ca="1">Template!B771</f>
        <v/>
      </c>
      <c r="C771" t="str">
        <f ca="1">Template!C771</f>
        <v/>
      </c>
      <c r="D771" t="str">
        <f ca="1">Template!E771</f>
        <v/>
      </c>
      <c r="E771" s="7" t="str">
        <f ca="1">Template!G771</f>
        <v/>
      </c>
      <c r="F771" s="7" t="str">
        <f ca="1">Template!H771</f>
        <v/>
      </c>
      <c r="G771" s="7" t="str">
        <f ca="1">Template!I771</f>
        <v/>
      </c>
      <c r="H771" s="7" t="str">
        <f ca="1">Template!J771</f>
        <v/>
      </c>
      <c r="I771" s="7" t="str">
        <f ca="1">Template!K771</f>
        <v/>
      </c>
      <c r="J771" s="7" t="str">
        <f ca="1">Template!L771</f>
        <v/>
      </c>
      <c r="K771" s="7" t="str">
        <f ca="1">Template!M771</f>
        <v/>
      </c>
      <c r="L771" s="7" t="str">
        <f ca="1">Template!N771</f>
        <v/>
      </c>
      <c r="M771" s="7" t="str">
        <f ca="1">Template!O771</f>
        <v/>
      </c>
      <c r="N771" s="7" t="str">
        <f ca="1">Template!P771</f>
        <v/>
      </c>
      <c r="O771" s="7" t="str">
        <f ca="1">Template!Q771</f>
        <v/>
      </c>
      <c r="P771" s="7" t="str">
        <f ca="1">Template!R771</f>
        <v/>
      </c>
      <c r="Q771" s="7" t="str">
        <f ca="1">Template!S771</f>
        <v/>
      </c>
      <c r="R771" s="7" t="str">
        <f ca="1">Template!T771</f>
        <v/>
      </c>
      <c r="S771" s="7" t="str">
        <f ca="1">Template!U771</f>
        <v/>
      </c>
      <c r="T771" s="7" t="str">
        <f ca="1">Template!V771</f>
        <v/>
      </c>
      <c r="U771" s="7" t="str">
        <f ca="1">Template!W771</f>
        <v/>
      </c>
      <c r="V771" s="7" t="str">
        <f ca="1">Template!X771</f>
        <v/>
      </c>
      <c r="W771" s="7" t="str">
        <f ca="1">Template!Y771</f>
        <v/>
      </c>
      <c r="X771" t="str">
        <f ca="1">Template!AD771</f>
        <v/>
      </c>
      <c r="Y771" s="7" t="str">
        <f>IF(LEN(Template!AF771)=0,"",Template!AF771)</f>
        <v/>
      </c>
      <c r="Z771" s="7" t="str">
        <f>IF(LEN(Template!AG771)=0,"",Template!AG771)</f>
        <v/>
      </c>
      <c r="AA771" s="7" t="str">
        <f>IF(LEN(Template!AH771)=0,"",Template!AH771)</f>
        <v/>
      </c>
      <c r="AB771" s="7" t="str">
        <f>IF(LEN(Template!AI771)=0,"",Template!AI771)</f>
        <v/>
      </c>
      <c r="AC771" s="7" t="str">
        <f>IF(LEN(Template!AJ771)=0,"",Template!AJ771)</f>
        <v/>
      </c>
      <c r="AD771" s="7" t="str">
        <f>IF(LEN(Template!AK771)=0,"",Template!AK771)</f>
        <v/>
      </c>
      <c r="AE771" s="7" t="str">
        <f>IF(LEN(Template!AL771)=0,"",Template!AL771)</f>
        <v/>
      </c>
      <c r="AF771" s="7" t="str">
        <f>IF(LEN(Template!AM771)=0,"",Template!AM771)</f>
        <v/>
      </c>
      <c r="AG771" s="7" t="str">
        <f>IF(LEN(Template!AN771)=0,"",Template!AN771)</f>
        <v/>
      </c>
      <c r="AH771" s="7" t="str">
        <f>IF(LEN(Template!AO771)=0,"",Template!AO771)</f>
        <v/>
      </c>
      <c r="AI771" t="str">
        <f>IF(LEN(Template!AS771)=0,"",Template!AS771)</f>
        <v/>
      </c>
      <c r="AJ771" t="str">
        <f>IF(LEN(Template!AU771)=0,"",Template!AU771)</f>
        <v/>
      </c>
    </row>
    <row r="772" spans="1:36" x14ac:dyDescent="0.35">
      <c r="A772" s="7" t="str">
        <f ca="1">Template!A772</f>
        <v/>
      </c>
      <c r="B772" s="181" t="str">
        <f ca="1">Template!B772</f>
        <v/>
      </c>
      <c r="C772" t="str">
        <f ca="1">Template!C772</f>
        <v/>
      </c>
      <c r="D772" t="str">
        <f ca="1">Template!E772</f>
        <v/>
      </c>
      <c r="E772" s="7" t="str">
        <f ca="1">Template!G772</f>
        <v/>
      </c>
      <c r="F772" s="7" t="str">
        <f ca="1">Template!H772</f>
        <v/>
      </c>
      <c r="G772" s="7" t="str">
        <f ca="1">Template!I772</f>
        <v/>
      </c>
      <c r="H772" s="7" t="str">
        <f ca="1">Template!J772</f>
        <v/>
      </c>
      <c r="I772" s="7" t="str">
        <f ca="1">Template!K772</f>
        <v/>
      </c>
      <c r="J772" s="7" t="str">
        <f ca="1">Template!L772</f>
        <v/>
      </c>
      <c r="K772" s="7" t="str">
        <f ca="1">Template!M772</f>
        <v/>
      </c>
      <c r="L772" s="7" t="str">
        <f ca="1">Template!N772</f>
        <v/>
      </c>
      <c r="M772" s="7" t="str">
        <f ca="1">Template!O772</f>
        <v/>
      </c>
      <c r="N772" s="7" t="str">
        <f ca="1">Template!P772</f>
        <v/>
      </c>
      <c r="O772" s="7" t="str">
        <f ca="1">Template!Q772</f>
        <v/>
      </c>
      <c r="P772" s="7" t="str">
        <f ca="1">Template!R772</f>
        <v/>
      </c>
      <c r="Q772" s="7" t="str">
        <f ca="1">Template!S772</f>
        <v/>
      </c>
      <c r="R772" s="7" t="str">
        <f ca="1">Template!T772</f>
        <v/>
      </c>
      <c r="S772" s="7" t="str">
        <f ca="1">Template!U772</f>
        <v/>
      </c>
      <c r="T772" s="7" t="str">
        <f ca="1">Template!V772</f>
        <v/>
      </c>
      <c r="U772" s="7" t="str">
        <f ca="1">Template!W772</f>
        <v/>
      </c>
      <c r="V772" s="7" t="str">
        <f ca="1">Template!X772</f>
        <v/>
      </c>
      <c r="W772" s="7" t="str">
        <f ca="1">Template!Y772</f>
        <v/>
      </c>
      <c r="X772" t="str">
        <f ca="1">Template!AD772</f>
        <v/>
      </c>
      <c r="Y772" s="7" t="str">
        <f>IF(LEN(Template!AF772)=0,"",Template!AF772)</f>
        <v/>
      </c>
      <c r="Z772" s="7" t="str">
        <f>IF(LEN(Template!AG772)=0,"",Template!AG772)</f>
        <v/>
      </c>
      <c r="AA772" s="7" t="str">
        <f>IF(LEN(Template!AH772)=0,"",Template!AH772)</f>
        <v/>
      </c>
      <c r="AB772" s="7" t="str">
        <f>IF(LEN(Template!AI772)=0,"",Template!AI772)</f>
        <v/>
      </c>
      <c r="AC772" s="7" t="str">
        <f>IF(LEN(Template!AJ772)=0,"",Template!AJ772)</f>
        <v/>
      </c>
      <c r="AD772" s="7" t="str">
        <f>IF(LEN(Template!AK772)=0,"",Template!AK772)</f>
        <v/>
      </c>
      <c r="AE772" s="7" t="str">
        <f>IF(LEN(Template!AL772)=0,"",Template!AL772)</f>
        <v/>
      </c>
      <c r="AF772" s="7" t="str">
        <f>IF(LEN(Template!AM772)=0,"",Template!AM772)</f>
        <v/>
      </c>
      <c r="AG772" s="7" t="str">
        <f>IF(LEN(Template!AN772)=0,"",Template!AN772)</f>
        <v/>
      </c>
      <c r="AH772" s="7" t="str">
        <f>IF(LEN(Template!AO772)=0,"",Template!AO772)</f>
        <v/>
      </c>
      <c r="AI772" t="str">
        <f>IF(LEN(Template!AS772)=0,"",Template!AS772)</f>
        <v/>
      </c>
      <c r="AJ772" t="str">
        <f>IF(LEN(Template!AU772)=0,"",Template!AU772)</f>
        <v/>
      </c>
    </row>
    <row r="773" spans="1:36" x14ac:dyDescent="0.35">
      <c r="A773" s="7" t="str">
        <f ca="1">Template!A773</f>
        <v/>
      </c>
      <c r="B773" s="181" t="str">
        <f ca="1">Template!B773</f>
        <v/>
      </c>
      <c r="C773" t="str">
        <f ca="1">Template!C773</f>
        <v/>
      </c>
      <c r="D773" t="str">
        <f ca="1">Template!E773</f>
        <v/>
      </c>
      <c r="E773" s="7" t="str">
        <f ca="1">Template!G773</f>
        <v/>
      </c>
      <c r="F773" s="7" t="str">
        <f ca="1">Template!H773</f>
        <v/>
      </c>
      <c r="G773" s="7" t="str">
        <f ca="1">Template!I773</f>
        <v/>
      </c>
      <c r="H773" s="7" t="str">
        <f ca="1">Template!J773</f>
        <v/>
      </c>
      <c r="I773" s="7" t="str">
        <f ca="1">Template!K773</f>
        <v/>
      </c>
      <c r="J773" s="7" t="str">
        <f ca="1">Template!L773</f>
        <v/>
      </c>
      <c r="K773" s="7" t="str">
        <f ca="1">Template!M773</f>
        <v/>
      </c>
      <c r="L773" s="7" t="str">
        <f ca="1">Template!N773</f>
        <v/>
      </c>
      <c r="M773" s="7" t="str">
        <f ca="1">Template!O773</f>
        <v/>
      </c>
      <c r="N773" s="7" t="str">
        <f ca="1">Template!P773</f>
        <v/>
      </c>
      <c r="O773" s="7" t="str">
        <f ca="1">Template!Q773</f>
        <v/>
      </c>
      <c r="P773" s="7" t="str">
        <f ca="1">Template!R773</f>
        <v/>
      </c>
      <c r="Q773" s="7" t="str">
        <f ca="1">Template!S773</f>
        <v/>
      </c>
      <c r="R773" s="7" t="str">
        <f ca="1">Template!T773</f>
        <v/>
      </c>
      <c r="S773" s="7" t="str">
        <f ca="1">Template!U773</f>
        <v/>
      </c>
      <c r="T773" s="7" t="str">
        <f ca="1">Template!V773</f>
        <v/>
      </c>
      <c r="U773" s="7" t="str">
        <f ca="1">Template!W773</f>
        <v/>
      </c>
      <c r="V773" s="7" t="str">
        <f ca="1">Template!X773</f>
        <v/>
      </c>
      <c r="W773" s="7" t="str">
        <f ca="1">Template!Y773</f>
        <v/>
      </c>
      <c r="X773" t="str">
        <f ca="1">Template!AD773</f>
        <v/>
      </c>
      <c r="Y773" s="7" t="str">
        <f>IF(LEN(Template!AF773)=0,"",Template!AF773)</f>
        <v/>
      </c>
      <c r="Z773" s="7" t="str">
        <f>IF(LEN(Template!AG773)=0,"",Template!AG773)</f>
        <v/>
      </c>
      <c r="AA773" s="7" t="str">
        <f>IF(LEN(Template!AH773)=0,"",Template!AH773)</f>
        <v/>
      </c>
      <c r="AB773" s="7" t="str">
        <f>IF(LEN(Template!AI773)=0,"",Template!AI773)</f>
        <v/>
      </c>
      <c r="AC773" s="7" t="str">
        <f>IF(LEN(Template!AJ773)=0,"",Template!AJ773)</f>
        <v/>
      </c>
      <c r="AD773" s="7" t="str">
        <f>IF(LEN(Template!AK773)=0,"",Template!AK773)</f>
        <v/>
      </c>
      <c r="AE773" s="7" t="str">
        <f>IF(LEN(Template!AL773)=0,"",Template!AL773)</f>
        <v/>
      </c>
      <c r="AF773" s="7" t="str">
        <f>IF(LEN(Template!AM773)=0,"",Template!AM773)</f>
        <v/>
      </c>
      <c r="AG773" s="7" t="str">
        <f>IF(LEN(Template!AN773)=0,"",Template!AN773)</f>
        <v/>
      </c>
      <c r="AH773" s="7" t="str">
        <f>IF(LEN(Template!AO773)=0,"",Template!AO773)</f>
        <v/>
      </c>
      <c r="AI773" t="str">
        <f>IF(LEN(Template!AS773)=0,"",Template!AS773)</f>
        <v/>
      </c>
      <c r="AJ773" t="str">
        <f>IF(LEN(Template!AU773)=0,"",Template!AU773)</f>
        <v/>
      </c>
    </row>
    <row r="774" spans="1:36" x14ac:dyDescent="0.35">
      <c r="A774" s="7" t="str">
        <f ca="1">Template!A774</f>
        <v/>
      </c>
      <c r="B774" s="181" t="str">
        <f ca="1">Template!B774</f>
        <v/>
      </c>
      <c r="C774" t="str">
        <f ca="1">Template!C774</f>
        <v/>
      </c>
      <c r="D774" t="str">
        <f ca="1">Template!E774</f>
        <v/>
      </c>
      <c r="E774" s="7" t="str">
        <f ca="1">Template!G774</f>
        <v/>
      </c>
      <c r="F774" s="7" t="str">
        <f ca="1">Template!H774</f>
        <v/>
      </c>
      <c r="G774" s="7" t="str">
        <f ca="1">Template!I774</f>
        <v/>
      </c>
      <c r="H774" s="7" t="str">
        <f ca="1">Template!J774</f>
        <v/>
      </c>
      <c r="I774" s="7" t="str">
        <f ca="1">Template!K774</f>
        <v/>
      </c>
      <c r="J774" s="7" t="str">
        <f ca="1">Template!L774</f>
        <v/>
      </c>
      <c r="K774" s="7" t="str">
        <f ca="1">Template!M774</f>
        <v/>
      </c>
      <c r="L774" s="7" t="str">
        <f ca="1">Template!N774</f>
        <v/>
      </c>
      <c r="M774" s="7" t="str">
        <f ca="1">Template!O774</f>
        <v/>
      </c>
      <c r="N774" s="7" t="str">
        <f ca="1">Template!P774</f>
        <v/>
      </c>
      <c r="O774" s="7" t="str">
        <f ca="1">Template!Q774</f>
        <v/>
      </c>
      <c r="P774" s="7" t="str">
        <f ca="1">Template!R774</f>
        <v/>
      </c>
      <c r="Q774" s="7" t="str">
        <f ca="1">Template!S774</f>
        <v/>
      </c>
      <c r="R774" s="7" t="str">
        <f ca="1">Template!T774</f>
        <v/>
      </c>
      <c r="S774" s="7" t="str">
        <f ca="1">Template!U774</f>
        <v/>
      </c>
      <c r="T774" s="7" t="str">
        <f ca="1">Template!V774</f>
        <v/>
      </c>
      <c r="U774" s="7" t="str">
        <f ca="1">Template!W774</f>
        <v/>
      </c>
      <c r="V774" s="7" t="str">
        <f ca="1">Template!X774</f>
        <v/>
      </c>
      <c r="W774" s="7" t="str">
        <f ca="1">Template!Y774</f>
        <v/>
      </c>
      <c r="X774" t="str">
        <f ca="1">Template!AD774</f>
        <v/>
      </c>
      <c r="Y774" s="7" t="str">
        <f>IF(LEN(Template!AF774)=0,"",Template!AF774)</f>
        <v/>
      </c>
      <c r="Z774" s="7" t="str">
        <f>IF(LEN(Template!AG774)=0,"",Template!AG774)</f>
        <v/>
      </c>
      <c r="AA774" s="7" t="str">
        <f>IF(LEN(Template!AH774)=0,"",Template!AH774)</f>
        <v/>
      </c>
      <c r="AB774" s="7" t="str">
        <f>IF(LEN(Template!AI774)=0,"",Template!AI774)</f>
        <v/>
      </c>
      <c r="AC774" s="7" t="str">
        <f>IF(LEN(Template!AJ774)=0,"",Template!AJ774)</f>
        <v/>
      </c>
      <c r="AD774" s="7" t="str">
        <f>IF(LEN(Template!AK774)=0,"",Template!AK774)</f>
        <v/>
      </c>
      <c r="AE774" s="7" t="str">
        <f>IF(LEN(Template!AL774)=0,"",Template!AL774)</f>
        <v/>
      </c>
      <c r="AF774" s="7" t="str">
        <f>IF(LEN(Template!AM774)=0,"",Template!AM774)</f>
        <v/>
      </c>
      <c r="AG774" s="7" t="str">
        <f>IF(LEN(Template!AN774)=0,"",Template!AN774)</f>
        <v/>
      </c>
      <c r="AH774" s="7" t="str">
        <f>IF(LEN(Template!AO774)=0,"",Template!AO774)</f>
        <v/>
      </c>
      <c r="AI774" t="str">
        <f>IF(LEN(Template!AS774)=0,"",Template!AS774)</f>
        <v/>
      </c>
      <c r="AJ774" t="str">
        <f>IF(LEN(Template!AU774)=0,"",Template!AU774)</f>
        <v/>
      </c>
    </row>
    <row r="775" spans="1:36" x14ac:dyDescent="0.35">
      <c r="A775" s="7" t="str">
        <f ca="1">Template!A775</f>
        <v/>
      </c>
      <c r="B775" s="181" t="str">
        <f ca="1">Template!B775</f>
        <v/>
      </c>
      <c r="C775" t="str">
        <f ca="1">Template!C775</f>
        <v/>
      </c>
      <c r="D775" t="str">
        <f ca="1">Template!E775</f>
        <v/>
      </c>
      <c r="E775" s="7" t="str">
        <f ca="1">Template!G775</f>
        <v/>
      </c>
      <c r="F775" s="7" t="str">
        <f ca="1">Template!H775</f>
        <v/>
      </c>
      <c r="G775" s="7" t="str">
        <f ca="1">Template!I775</f>
        <v/>
      </c>
      <c r="H775" s="7" t="str">
        <f ca="1">Template!J775</f>
        <v/>
      </c>
      <c r="I775" s="7" t="str">
        <f ca="1">Template!K775</f>
        <v/>
      </c>
      <c r="J775" s="7" t="str">
        <f ca="1">Template!L775</f>
        <v/>
      </c>
      <c r="K775" s="7" t="str">
        <f ca="1">Template!M775</f>
        <v/>
      </c>
      <c r="L775" s="7" t="str">
        <f ca="1">Template!N775</f>
        <v/>
      </c>
      <c r="M775" s="7" t="str">
        <f ca="1">Template!O775</f>
        <v/>
      </c>
      <c r="N775" s="7" t="str">
        <f ca="1">Template!P775</f>
        <v/>
      </c>
      <c r="O775" s="7" t="str">
        <f ca="1">Template!Q775</f>
        <v/>
      </c>
      <c r="P775" s="7" t="str">
        <f ca="1">Template!R775</f>
        <v/>
      </c>
      <c r="Q775" s="7" t="str">
        <f ca="1">Template!S775</f>
        <v/>
      </c>
      <c r="R775" s="7" t="str">
        <f ca="1">Template!T775</f>
        <v/>
      </c>
      <c r="S775" s="7" t="str">
        <f ca="1">Template!U775</f>
        <v/>
      </c>
      <c r="T775" s="7" t="str">
        <f ca="1">Template!V775</f>
        <v/>
      </c>
      <c r="U775" s="7" t="str">
        <f ca="1">Template!W775</f>
        <v/>
      </c>
      <c r="V775" s="7" t="str">
        <f ca="1">Template!X775</f>
        <v/>
      </c>
      <c r="W775" s="7" t="str">
        <f ca="1">Template!Y775</f>
        <v/>
      </c>
      <c r="X775" t="str">
        <f ca="1">Template!AD775</f>
        <v/>
      </c>
      <c r="Y775" s="7" t="str">
        <f>IF(LEN(Template!AF775)=0,"",Template!AF775)</f>
        <v/>
      </c>
      <c r="Z775" s="7" t="str">
        <f>IF(LEN(Template!AG775)=0,"",Template!AG775)</f>
        <v/>
      </c>
      <c r="AA775" s="7" t="str">
        <f>IF(LEN(Template!AH775)=0,"",Template!AH775)</f>
        <v/>
      </c>
      <c r="AB775" s="7" t="str">
        <f>IF(LEN(Template!AI775)=0,"",Template!AI775)</f>
        <v/>
      </c>
      <c r="AC775" s="7" t="str">
        <f>IF(LEN(Template!AJ775)=0,"",Template!AJ775)</f>
        <v/>
      </c>
      <c r="AD775" s="7" t="str">
        <f>IF(LEN(Template!AK775)=0,"",Template!AK775)</f>
        <v/>
      </c>
      <c r="AE775" s="7" t="str">
        <f>IF(LEN(Template!AL775)=0,"",Template!AL775)</f>
        <v/>
      </c>
      <c r="AF775" s="7" t="str">
        <f>IF(LEN(Template!AM775)=0,"",Template!AM775)</f>
        <v/>
      </c>
      <c r="AG775" s="7" t="str">
        <f>IF(LEN(Template!AN775)=0,"",Template!AN775)</f>
        <v/>
      </c>
      <c r="AH775" s="7" t="str">
        <f>IF(LEN(Template!AO775)=0,"",Template!AO775)</f>
        <v/>
      </c>
      <c r="AI775" t="str">
        <f>IF(LEN(Template!AS775)=0,"",Template!AS775)</f>
        <v/>
      </c>
      <c r="AJ775" t="str">
        <f>IF(LEN(Template!AU775)=0,"",Template!AU775)</f>
        <v/>
      </c>
    </row>
    <row r="776" spans="1:36" x14ac:dyDescent="0.35">
      <c r="A776" s="7" t="str">
        <f ca="1">Template!A776</f>
        <v/>
      </c>
      <c r="B776" s="181" t="str">
        <f ca="1">Template!B776</f>
        <v/>
      </c>
      <c r="C776" t="str">
        <f ca="1">Template!C776</f>
        <v/>
      </c>
      <c r="D776" t="str">
        <f ca="1">Template!E776</f>
        <v/>
      </c>
      <c r="E776" s="7" t="str">
        <f ca="1">Template!G776</f>
        <v/>
      </c>
      <c r="F776" s="7" t="str">
        <f ca="1">Template!H776</f>
        <v/>
      </c>
      <c r="G776" s="7" t="str">
        <f ca="1">Template!I776</f>
        <v/>
      </c>
      <c r="H776" s="7" t="str">
        <f ca="1">Template!J776</f>
        <v/>
      </c>
      <c r="I776" s="7" t="str">
        <f ca="1">Template!K776</f>
        <v/>
      </c>
      <c r="J776" s="7" t="str">
        <f ca="1">Template!L776</f>
        <v/>
      </c>
      <c r="K776" s="7" t="str">
        <f ca="1">Template!M776</f>
        <v/>
      </c>
      <c r="L776" s="7" t="str">
        <f ca="1">Template!N776</f>
        <v/>
      </c>
      <c r="M776" s="7" t="str">
        <f ca="1">Template!O776</f>
        <v/>
      </c>
      <c r="N776" s="7" t="str">
        <f ca="1">Template!P776</f>
        <v/>
      </c>
      <c r="O776" s="7" t="str">
        <f ca="1">Template!Q776</f>
        <v/>
      </c>
      <c r="P776" s="7" t="str">
        <f ca="1">Template!R776</f>
        <v/>
      </c>
      <c r="Q776" s="7" t="str">
        <f ca="1">Template!S776</f>
        <v/>
      </c>
      <c r="R776" s="7" t="str">
        <f ca="1">Template!T776</f>
        <v/>
      </c>
      <c r="S776" s="7" t="str">
        <f ca="1">Template!U776</f>
        <v/>
      </c>
      <c r="T776" s="7" t="str">
        <f ca="1">Template!V776</f>
        <v/>
      </c>
      <c r="U776" s="7" t="str">
        <f ca="1">Template!W776</f>
        <v/>
      </c>
      <c r="V776" s="7" t="str">
        <f ca="1">Template!X776</f>
        <v/>
      </c>
      <c r="W776" s="7" t="str">
        <f ca="1">Template!Y776</f>
        <v/>
      </c>
      <c r="X776" t="str">
        <f ca="1">Template!AD776</f>
        <v/>
      </c>
      <c r="Y776" s="7" t="str">
        <f>IF(LEN(Template!AF776)=0,"",Template!AF776)</f>
        <v/>
      </c>
      <c r="Z776" s="7" t="str">
        <f>IF(LEN(Template!AG776)=0,"",Template!AG776)</f>
        <v/>
      </c>
      <c r="AA776" s="7" t="str">
        <f>IF(LEN(Template!AH776)=0,"",Template!AH776)</f>
        <v/>
      </c>
      <c r="AB776" s="7" t="str">
        <f>IF(LEN(Template!AI776)=0,"",Template!AI776)</f>
        <v/>
      </c>
      <c r="AC776" s="7" t="str">
        <f>IF(LEN(Template!AJ776)=0,"",Template!AJ776)</f>
        <v/>
      </c>
      <c r="AD776" s="7" t="str">
        <f>IF(LEN(Template!AK776)=0,"",Template!AK776)</f>
        <v/>
      </c>
      <c r="AE776" s="7" t="str">
        <f>IF(LEN(Template!AL776)=0,"",Template!AL776)</f>
        <v/>
      </c>
      <c r="AF776" s="7" t="str">
        <f>IF(LEN(Template!AM776)=0,"",Template!AM776)</f>
        <v/>
      </c>
      <c r="AG776" s="7" t="str">
        <f>IF(LEN(Template!AN776)=0,"",Template!AN776)</f>
        <v/>
      </c>
      <c r="AH776" s="7" t="str">
        <f>IF(LEN(Template!AO776)=0,"",Template!AO776)</f>
        <v/>
      </c>
      <c r="AI776" t="str">
        <f>IF(LEN(Template!AS776)=0,"",Template!AS776)</f>
        <v/>
      </c>
      <c r="AJ776" t="str">
        <f>IF(LEN(Template!AU776)=0,"",Template!AU776)</f>
        <v/>
      </c>
    </row>
    <row r="777" spans="1:36" x14ac:dyDescent="0.35">
      <c r="A777" s="7" t="str">
        <f ca="1">Template!A777</f>
        <v/>
      </c>
      <c r="B777" s="181" t="str">
        <f ca="1">Template!B777</f>
        <v/>
      </c>
      <c r="C777" t="str">
        <f ca="1">Template!C777</f>
        <v/>
      </c>
      <c r="D777" t="str">
        <f ca="1">Template!E777</f>
        <v/>
      </c>
      <c r="E777" s="7" t="str">
        <f ca="1">Template!G777</f>
        <v/>
      </c>
      <c r="F777" s="7" t="str">
        <f ca="1">Template!H777</f>
        <v/>
      </c>
      <c r="G777" s="7" t="str">
        <f ca="1">Template!I777</f>
        <v/>
      </c>
      <c r="H777" s="7" t="str">
        <f ca="1">Template!J777</f>
        <v/>
      </c>
      <c r="I777" s="7" t="str">
        <f ca="1">Template!K777</f>
        <v/>
      </c>
      <c r="J777" s="7" t="str">
        <f ca="1">Template!L777</f>
        <v/>
      </c>
      <c r="K777" s="7" t="str">
        <f ca="1">Template!M777</f>
        <v/>
      </c>
      <c r="L777" s="7" t="str">
        <f ca="1">Template!N777</f>
        <v/>
      </c>
      <c r="M777" s="7" t="str">
        <f ca="1">Template!O777</f>
        <v/>
      </c>
      <c r="N777" s="7" t="str">
        <f ca="1">Template!P777</f>
        <v/>
      </c>
      <c r="O777" s="7" t="str">
        <f ca="1">Template!Q777</f>
        <v/>
      </c>
      <c r="P777" s="7" t="str">
        <f ca="1">Template!R777</f>
        <v/>
      </c>
      <c r="Q777" s="7" t="str">
        <f ca="1">Template!S777</f>
        <v/>
      </c>
      <c r="R777" s="7" t="str">
        <f ca="1">Template!T777</f>
        <v/>
      </c>
      <c r="S777" s="7" t="str">
        <f ca="1">Template!U777</f>
        <v/>
      </c>
      <c r="T777" s="7" t="str">
        <f ca="1">Template!V777</f>
        <v/>
      </c>
      <c r="U777" s="7" t="str">
        <f ca="1">Template!W777</f>
        <v/>
      </c>
      <c r="V777" s="7" t="str">
        <f ca="1">Template!X777</f>
        <v/>
      </c>
      <c r="W777" s="7" t="str">
        <f ca="1">Template!Y777</f>
        <v/>
      </c>
      <c r="X777" t="str">
        <f ca="1">Template!AD777</f>
        <v/>
      </c>
      <c r="Y777" s="7" t="str">
        <f>IF(LEN(Template!AF777)=0,"",Template!AF777)</f>
        <v/>
      </c>
      <c r="Z777" s="7" t="str">
        <f>IF(LEN(Template!AG777)=0,"",Template!AG777)</f>
        <v/>
      </c>
      <c r="AA777" s="7" t="str">
        <f>IF(LEN(Template!AH777)=0,"",Template!AH777)</f>
        <v/>
      </c>
      <c r="AB777" s="7" t="str">
        <f>IF(LEN(Template!AI777)=0,"",Template!AI777)</f>
        <v/>
      </c>
      <c r="AC777" s="7" t="str">
        <f>IF(LEN(Template!AJ777)=0,"",Template!AJ777)</f>
        <v/>
      </c>
      <c r="AD777" s="7" t="str">
        <f>IF(LEN(Template!AK777)=0,"",Template!AK777)</f>
        <v/>
      </c>
      <c r="AE777" s="7" t="str">
        <f>IF(LEN(Template!AL777)=0,"",Template!AL777)</f>
        <v/>
      </c>
      <c r="AF777" s="7" t="str">
        <f>IF(LEN(Template!AM777)=0,"",Template!AM777)</f>
        <v/>
      </c>
      <c r="AG777" s="7" t="str">
        <f>IF(LEN(Template!AN777)=0,"",Template!AN777)</f>
        <v/>
      </c>
      <c r="AH777" s="7" t="str">
        <f>IF(LEN(Template!AO777)=0,"",Template!AO777)</f>
        <v/>
      </c>
      <c r="AI777" t="str">
        <f>IF(LEN(Template!AS777)=0,"",Template!AS777)</f>
        <v/>
      </c>
      <c r="AJ777" t="str">
        <f>IF(LEN(Template!AU777)=0,"",Template!AU777)</f>
        <v/>
      </c>
    </row>
    <row r="778" spans="1:36" x14ac:dyDescent="0.35">
      <c r="A778" s="7" t="str">
        <f ca="1">Template!A778</f>
        <v/>
      </c>
      <c r="B778" s="181" t="str">
        <f ca="1">Template!B778</f>
        <v/>
      </c>
      <c r="C778" t="str">
        <f ca="1">Template!C778</f>
        <v/>
      </c>
      <c r="D778" t="str">
        <f ca="1">Template!E778</f>
        <v/>
      </c>
      <c r="E778" s="7" t="str">
        <f ca="1">Template!G778</f>
        <v/>
      </c>
      <c r="F778" s="7" t="str">
        <f ca="1">Template!H778</f>
        <v/>
      </c>
      <c r="G778" s="7" t="str">
        <f ca="1">Template!I778</f>
        <v/>
      </c>
      <c r="H778" s="7" t="str">
        <f ca="1">Template!J778</f>
        <v/>
      </c>
      <c r="I778" s="7" t="str">
        <f ca="1">Template!K778</f>
        <v/>
      </c>
      <c r="J778" s="7" t="str">
        <f ca="1">Template!L778</f>
        <v/>
      </c>
      <c r="K778" s="7" t="str">
        <f ca="1">Template!M778</f>
        <v/>
      </c>
      <c r="L778" s="7" t="str">
        <f ca="1">Template!N778</f>
        <v/>
      </c>
      <c r="M778" s="7" t="str">
        <f ca="1">Template!O778</f>
        <v/>
      </c>
      <c r="N778" s="7" t="str">
        <f ca="1">Template!P778</f>
        <v/>
      </c>
      <c r="O778" s="7" t="str">
        <f ca="1">Template!Q778</f>
        <v/>
      </c>
      <c r="P778" s="7" t="str">
        <f ca="1">Template!R778</f>
        <v/>
      </c>
      <c r="Q778" s="7" t="str">
        <f ca="1">Template!S778</f>
        <v/>
      </c>
      <c r="R778" s="7" t="str">
        <f ca="1">Template!T778</f>
        <v/>
      </c>
      <c r="S778" s="7" t="str">
        <f ca="1">Template!U778</f>
        <v/>
      </c>
      <c r="T778" s="7" t="str">
        <f ca="1">Template!V778</f>
        <v/>
      </c>
      <c r="U778" s="7" t="str">
        <f ca="1">Template!W778</f>
        <v/>
      </c>
      <c r="V778" s="7" t="str">
        <f ca="1">Template!X778</f>
        <v/>
      </c>
      <c r="W778" s="7" t="str">
        <f ca="1">Template!Y778</f>
        <v/>
      </c>
      <c r="X778" t="str">
        <f ca="1">Template!AD778</f>
        <v/>
      </c>
      <c r="Y778" s="7" t="str">
        <f>IF(LEN(Template!AF778)=0,"",Template!AF778)</f>
        <v/>
      </c>
      <c r="Z778" s="7" t="str">
        <f>IF(LEN(Template!AG778)=0,"",Template!AG778)</f>
        <v/>
      </c>
      <c r="AA778" s="7" t="str">
        <f>IF(LEN(Template!AH778)=0,"",Template!AH778)</f>
        <v/>
      </c>
      <c r="AB778" s="7" t="str">
        <f>IF(LEN(Template!AI778)=0,"",Template!AI778)</f>
        <v/>
      </c>
      <c r="AC778" s="7" t="str">
        <f>IF(LEN(Template!AJ778)=0,"",Template!AJ778)</f>
        <v/>
      </c>
      <c r="AD778" s="7" t="str">
        <f>IF(LEN(Template!AK778)=0,"",Template!AK778)</f>
        <v/>
      </c>
      <c r="AE778" s="7" t="str">
        <f>IF(LEN(Template!AL778)=0,"",Template!AL778)</f>
        <v/>
      </c>
      <c r="AF778" s="7" t="str">
        <f>IF(LEN(Template!AM778)=0,"",Template!AM778)</f>
        <v/>
      </c>
      <c r="AG778" s="7" t="str">
        <f>IF(LEN(Template!AN778)=0,"",Template!AN778)</f>
        <v/>
      </c>
      <c r="AH778" s="7" t="str">
        <f>IF(LEN(Template!AO778)=0,"",Template!AO778)</f>
        <v/>
      </c>
      <c r="AI778" t="str">
        <f>IF(LEN(Template!AS778)=0,"",Template!AS778)</f>
        <v/>
      </c>
      <c r="AJ778" t="str">
        <f>IF(LEN(Template!AU778)=0,"",Template!AU778)</f>
        <v/>
      </c>
    </row>
    <row r="779" spans="1:36" x14ac:dyDescent="0.35">
      <c r="A779" s="7" t="str">
        <f ca="1">Template!A779</f>
        <v/>
      </c>
      <c r="B779" s="181" t="str">
        <f ca="1">Template!B779</f>
        <v/>
      </c>
      <c r="C779" t="str">
        <f ca="1">Template!C779</f>
        <v/>
      </c>
      <c r="D779" t="str">
        <f ca="1">Template!E779</f>
        <v/>
      </c>
      <c r="E779" s="7" t="str">
        <f ca="1">Template!G779</f>
        <v/>
      </c>
      <c r="F779" s="7" t="str">
        <f ca="1">Template!H779</f>
        <v/>
      </c>
      <c r="G779" s="7" t="str">
        <f ca="1">Template!I779</f>
        <v/>
      </c>
      <c r="H779" s="7" t="str">
        <f ca="1">Template!J779</f>
        <v/>
      </c>
      <c r="I779" s="7" t="str">
        <f ca="1">Template!K779</f>
        <v/>
      </c>
      <c r="J779" s="7" t="str">
        <f ca="1">Template!L779</f>
        <v/>
      </c>
      <c r="K779" s="7" t="str">
        <f ca="1">Template!M779</f>
        <v/>
      </c>
      <c r="L779" s="7" t="str">
        <f ca="1">Template!N779</f>
        <v/>
      </c>
      <c r="M779" s="7" t="str">
        <f ca="1">Template!O779</f>
        <v/>
      </c>
      <c r="N779" s="7" t="str">
        <f ca="1">Template!P779</f>
        <v/>
      </c>
      <c r="O779" s="7" t="str">
        <f ca="1">Template!Q779</f>
        <v/>
      </c>
      <c r="P779" s="7" t="str">
        <f ca="1">Template!R779</f>
        <v/>
      </c>
      <c r="Q779" s="7" t="str">
        <f ca="1">Template!S779</f>
        <v/>
      </c>
      <c r="R779" s="7" t="str">
        <f ca="1">Template!T779</f>
        <v/>
      </c>
      <c r="S779" s="7" t="str">
        <f ca="1">Template!U779</f>
        <v/>
      </c>
      <c r="T779" s="7" t="str">
        <f ca="1">Template!V779</f>
        <v/>
      </c>
      <c r="U779" s="7" t="str">
        <f ca="1">Template!W779</f>
        <v/>
      </c>
      <c r="V779" s="7" t="str">
        <f ca="1">Template!X779</f>
        <v/>
      </c>
      <c r="W779" s="7" t="str">
        <f ca="1">Template!Y779</f>
        <v/>
      </c>
      <c r="X779" t="str">
        <f ca="1">Template!AD779</f>
        <v/>
      </c>
      <c r="Y779" s="7" t="str">
        <f>IF(LEN(Template!AF779)=0,"",Template!AF779)</f>
        <v/>
      </c>
      <c r="Z779" s="7" t="str">
        <f>IF(LEN(Template!AG779)=0,"",Template!AG779)</f>
        <v/>
      </c>
      <c r="AA779" s="7" t="str">
        <f>IF(LEN(Template!AH779)=0,"",Template!AH779)</f>
        <v/>
      </c>
      <c r="AB779" s="7" t="str">
        <f>IF(LEN(Template!AI779)=0,"",Template!AI779)</f>
        <v/>
      </c>
      <c r="AC779" s="7" t="str">
        <f>IF(LEN(Template!AJ779)=0,"",Template!AJ779)</f>
        <v/>
      </c>
      <c r="AD779" s="7" t="str">
        <f>IF(LEN(Template!AK779)=0,"",Template!AK779)</f>
        <v/>
      </c>
      <c r="AE779" s="7" t="str">
        <f>IF(LEN(Template!AL779)=0,"",Template!AL779)</f>
        <v/>
      </c>
      <c r="AF779" s="7" t="str">
        <f>IF(LEN(Template!AM779)=0,"",Template!AM779)</f>
        <v/>
      </c>
      <c r="AG779" s="7" t="str">
        <f>IF(LEN(Template!AN779)=0,"",Template!AN779)</f>
        <v/>
      </c>
      <c r="AH779" s="7" t="str">
        <f>IF(LEN(Template!AO779)=0,"",Template!AO779)</f>
        <v/>
      </c>
      <c r="AI779" t="str">
        <f>IF(LEN(Template!AS779)=0,"",Template!AS779)</f>
        <v/>
      </c>
      <c r="AJ779" t="str">
        <f>IF(LEN(Template!AU779)=0,"",Template!AU779)</f>
        <v/>
      </c>
    </row>
    <row r="780" spans="1:36" x14ac:dyDescent="0.35">
      <c r="A780" s="7" t="str">
        <f ca="1">Template!A780</f>
        <v/>
      </c>
      <c r="B780" s="181" t="str">
        <f ca="1">Template!B780</f>
        <v/>
      </c>
      <c r="C780" t="str">
        <f ca="1">Template!C780</f>
        <v/>
      </c>
      <c r="D780" t="str">
        <f ca="1">Template!E780</f>
        <v/>
      </c>
      <c r="E780" s="7" t="str">
        <f ca="1">Template!G780</f>
        <v/>
      </c>
      <c r="F780" s="7" t="str">
        <f ca="1">Template!H780</f>
        <v/>
      </c>
      <c r="G780" s="7" t="str">
        <f ca="1">Template!I780</f>
        <v/>
      </c>
      <c r="H780" s="7" t="str">
        <f ca="1">Template!J780</f>
        <v/>
      </c>
      <c r="I780" s="7" t="str">
        <f ca="1">Template!K780</f>
        <v/>
      </c>
      <c r="J780" s="7" t="str">
        <f ca="1">Template!L780</f>
        <v/>
      </c>
      <c r="K780" s="7" t="str">
        <f ca="1">Template!M780</f>
        <v/>
      </c>
      <c r="L780" s="7" t="str">
        <f ca="1">Template!N780</f>
        <v/>
      </c>
      <c r="M780" s="7" t="str">
        <f ca="1">Template!O780</f>
        <v/>
      </c>
      <c r="N780" s="7" t="str">
        <f ca="1">Template!P780</f>
        <v/>
      </c>
      <c r="O780" s="7" t="str">
        <f ca="1">Template!Q780</f>
        <v/>
      </c>
      <c r="P780" s="7" t="str">
        <f ca="1">Template!R780</f>
        <v/>
      </c>
      <c r="Q780" s="7" t="str">
        <f ca="1">Template!S780</f>
        <v/>
      </c>
      <c r="R780" s="7" t="str">
        <f ca="1">Template!T780</f>
        <v/>
      </c>
      <c r="S780" s="7" t="str">
        <f ca="1">Template!U780</f>
        <v/>
      </c>
      <c r="T780" s="7" t="str">
        <f ca="1">Template!V780</f>
        <v/>
      </c>
      <c r="U780" s="7" t="str">
        <f ca="1">Template!W780</f>
        <v/>
      </c>
      <c r="V780" s="7" t="str">
        <f ca="1">Template!X780</f>
        <v/>
      </c>
      <c r="W780" s="7" t="str">
        <f ca="1">Template!Y780</f>
        <v/>
      </c>
      <c r="X780" t="str">
        <f ca="1">Template!AD780</f>
        <v/>
      </c>
      <c r="Y780" s="7" t="str">
        <f>IF(LEN(Template!AF780)=0,"",Template!AF780)</f>
        <v/>
      </c>
      <c r="Z780" s="7" t="str">
        <f>IF(LEN(Template!AG780)=0,"",Template!AG780)</f>
        <v/>
      </c>
      <c r="AA780" s="7" t="str">
        <f>IF(LEN(Template!AH780)=0,"",Template!AH780)</f>
        <v/>
      </c>
      <c r="AB780" s="7" t="str">
        <f>IF(LEN(Template!AI780)=0,"",Template!AI780)</f>
        <v/>
      </c>
      <c r="AC780" s="7" t="str">
        <f>IF(LEN(Template!AJ780)=0,"",Template!AJ780)</f>
        <v/>
      </c>
      <c r="AD780" s="7" t="str">
        <f>IF(LEN(Template!AK780)=0,"",Template!AK780)</f>
        <v/>
      </c>
      <c r="AE780" s="7" t="str">
        <f>IF(LEN(Template!AL780)=0,"",Template!AL780)</f>
        <v/>
      </c>
      <c r="AF780" s="7" t="str">
        <f>IF(LEN(Template!AM780)=0,"",Template!AM780)</f>
        <v/>
      </c>
      <c r="AG780" s="7" t="str">
        <f>IF(LEN(Template!AN780)=0,"",Template!AN780)</f>
        <v/>
      </c>
      <c r="AH780" s="7" t="str">
        <f>IF(LEN(Template!AO780)=0,"",Template!AO780)</f>
        <v/>
      </c>
      <c r="AI780" t="str">
        <f>IF(LEN(Template!AS780)=0,"",Template!AS780)</f>
        <v/>
      </c>
      <c r="AJ780" t="str">
        <f>IF(LEN(Template!AU780)=0,"",Template!AU780)</f>
        <v/>
      </c>
    </row>
    <row r="781" spans="1:36" x14ac:dyDescent="0.35">
      <c r="A781" s="7" t="str">
        <f ca="1">Template!A781</f>
        <v/>
      </c>
      <c r="B781" s="181" t="str">
        <f ca="1">Template!B781</f>
        <v/>
      </c>
      <c r="C781" t="str">
        <f ca="1">Template!C781</f>
        <v/>
      </c>
      <c r="D781" t="str">
        <f ca="1">Template!E781</f>
        <v/>
      </c>
      <c r="E781" s="7" t="str">
        <f ca="1">Template!G781</f>
        <v/>
      </c>
      <c r="F781" s="7" t="str">
        <f ca="1">Template!H781</f>
        <v/>
      </c>
      <c r="G781" s="7" t="str">
        <f ca="1">Template!I781</f>
        <v/>
      </c>
      <c r="H781" s="7" t="str">
        <f ca="1">Template!J781</f>
        <v/>
      </c>
      <c r="I781" s="7" t="str">
        <f ca="1">Template!K781</f>
        <v/>
      </c>
      <c r="J781" s="7" t="str">
        <f ca="1">Template!L781</f>
        <v/>
      </c>
      <c r="K781" s="7" t="str">
        <f ca="1">Template!M781</f>
        <v/>
      </c>
      <c r="L781" s="7" t="str">
        <f ca="1">Template!N781</f>
        <v/>
      </c>
      <c r="M781" s="7" t="str">
        <f ca="1">Template!O781</f>
        <v/>
      </c>
      <c r="N781" s="7" t="str">
        <f ca="1">Template!P781</f>
        <v/>
      </c>
      <c r="O781" s="7" t="str">
        <f ca="1">Template!Q781</f>
        <v/>
      </c>
      <c r="P781" s="7" t="str">
        <f ca="1">Template!R781</f>
        <v/>
      </c>
      <c r="Q781" s="7" t="str">
        <f ca="1">Template!S781</f>
        <v/>
      </c>
      <c r="R781" s="7" t="str">
        <f ca="1">Template!T781</f>
        <v/>
      </c>
      <c r="S781" s="7" t="str">
        <f ca="1">Template!U781</f>
        <v/>
      </c>
      <c r="T781" s="7" t="str">
        <f ca="1">Template!V781</f>
        <v/>
      </c>
      <c r="U781" s="7" t="str">
        <f ca="1">Template!W781</f>
        <v/>
      </c>
      <c r="V781" s="7" t="str">
        <f ca="1">Template!X781</f>
        <v/>
      </c>
      <c r="W781" s="7" t="str">
        <f ca="1">Template!Y781</f>
        <v/>
      </c>
      <c r="X781" t="str">
        <f ca="1">Template!AD781</f>
        <v/>
      </c>
      <c r="Y781" s="7" t="str">
        <f>IF(LEN(Template!AF781)=0,"",Template!AF781)</f>
        <v/>
      </c>
      <c r="Z781" s="7" t="str">
        <f>IF(LEN(Template!AG781)=0,"",Template!AG781)</f>
        <v/>
      </c>
      <c r="AA781" s="7" t="str">
        <f>IF(LEN(Template!AH781)=0,"",Template!AH781)</f>
        <v/>
      </c>
      <c r="AB781" s="7" t="str">
        <f>IF(LEN(Template!AI781)=0,"",Template!AI781)</f>
        <v/>
      </c>
      <c r="AC781" s="7" t="str">
        <f>IF(LEN(Template!AJ781)=0,"",Template!AJ781)</f>
        <v/>
      </c>
      <c r="AD781" s="7" t="str">
        <f>IF(LEN(Template!AK781)=0,"",Template!AK781)</f>
        <v/>
      </c>
      <c r="AE781" s="7" t="str">
        <f>IF(LEN(Template!AL781)=0,"",Template!AL781)</f>
        <v/>
      </c>
      <c r="AF781" s="7" t="str">
        <f>IF(LEN(Template!AM781)=0,"",Template!AM781)</f>
        <v/>
      </c>
      <c r="AG781" s="7" t="str">
        <f>IF(LEN(Template!AN781)=0,"",Template!AN781)</f>
        <v/>
      </c>
      <c r="AH781" s="7" t="str">
        <f>IF(LEN(Template!AO781)=0,"",Template!AO781)</f>
        <v/>
      </c>
      <c r="AI781" t="str">
        <f>IF(LEN(Template!AS781)=0,"",Template!AS781)</f>
        <v/>
      </c>
      <c r="AJ781" t="str">
        <f>IF(LEN(Template!AU781)=0,"",Template!AU781)</f>
        <v/>
      </c>
    </row>
    <row r="782" spans="1:36" x14ac:dyDescent="0.35">
      <c r="A782" s="7" t="str">
        <f ca="1">Template!A782</f>
        <v/>
      </c>
      <c r="B782" s="181" t="str">
        <f ca="1">Template!B782</f>
        <v/>
      </c>
      <c r="C782" t="str">
        <f ca="1">Template!C782</f>
        <v/>
      </c>
      <c r="D782" t="str">
        <f ca="1">Template!E782</f>
        <v/>
      </c>
      <c r="E782" s="7" t="str">
        <f ca="1">Template!G782</f>
        <v/>
      </c>
      <c r="F782" s="7" t="str">
        <f ca="1">Template!H782</f>
        <v/>
      </c>
      <c r="G782" s="7" t="str">
        <f ca="1">Template!I782</f>
        <v/>
      </c>
      <c r="H782" s="7" t="str">
        <f ca="1">Template!J782</f>
        <v/>
      </c>
      <c r="I782" s="7" t="str">
        <f ca="1">Template!K782</f>
        <v/>
      </c>
      <c r="J782" s="7" t="str">
        <f ca="1">Template!L782</f>
        <v/>
      </c>
      <c r="K782" s="7" t="str">
        <f ca="1">Template!M782</f>
        <v/>
      </c>
      <c r="L782" s="7" t="str">
        <f ca="1">Template!N782</f>
        <v/>
      </c>
      <c r="M782" s="7" t="str">
        <f ca="1">Template!O782</f>
        <v/>
      </c>
      <c r="N782" s="7" t="str">
        <f ca="1">Template!P782</f>
        <v/>
      </c>
      <c r="O782" s="7" t="str">
        <f ca="1">Template!Q782</f>
        <v/>
      </c>
      <c r="P782" s="7" t="str">
        <f ca="1">Template!R782</f>
        <v/>
      </c>
      <c r="Q782" s="7" t="str">
        <f ca="1">Template!S782</f>
        <v/>
      </c>
      <c r="R782" s="7" t="str">
        <f ca="1">Template!T782</f>
        <v/>
      </c>
      <c r="S782" s="7" t="str">
        <f ca="1">Template!U782</f>
        <v/>
      </c>
      <c r="T782" s="7" t="str">
        <f ca="1">Template!V782</f>
        <v/>
      </c>
      <c r="U782" s="7" t="str">
        <f ca="1">Template!W782</f>
        <v/>
      </c>
      <c r="V782" s="7" t="str">
        <f ca="1">Template!X782</f>
        <v/>
      </c>
      <c r="W782" s="7" t="str">
        <f ca="1">Template!Y782</f>
        <v/>
      </c>
      <c r="X782" t="str">
        <f ca="1">Template!AD782</f>
        <v/>
      </c>
      <c r="Y782" s="7" t="str">
        <f>IF(LEN(Template!AF782)=0,"",Template!AF782)</f>
        <v/>
      </c>
      <c r="Z782" s="7" t="str">
        <f>IF(LEN(Template!AG782)=0,"",Template!AG782)</f>
        <v/>
      </c>
      <c r="AA782" s="7" t="str">
        <f>IF(LEN(Template!AH782)=0,"",Template!AH782)</f>
        <v/>
      </c>
      <c r="AB782" s="7" t="str">
        <f>IF(LEN(Template!AI782)=0,"",Template!AI782)</f>
        <v/>
      </c>
      <c r="AC782" s="7" t="str">
        <f>IF(LEN(Template!AJ782)=0,"",Template!AJ782)</f>
        <v/>
      </c>
      <c r="AD782" s="7" t="str">
        <f>IF(LEN(Template!AK782)=0,"",Template!AK782)</f>
        <v/>
      </c>
      <c r="AE782" s="7" t="str">
        <f>IF(LEN(Template!AL782)=0,"",Template!AL782)</f>
        <v/>
      </c>
      <c r="AF782" s="7" t="str">
        <f>IF(LEN(Template!AM782)=0,"",Template!AM782)</f>
        <v/>
      </c>
      <c r="AG782" s="7" t="str">
        <f>IF(LEN(Template!AN782)=0,"",Template!AN782)</f>
        <v/>
      </c>
      <c r="AH782" s="7" t="str">
        <f>IF(LEN(Template!AO782)=0,"",Template!AO782)</f>
        <v/>
      </c>
      <c r="AI782" t="str">
        <f>IF(LEN(Template!AS782)=0,"",Template!AS782)</f>
        <v/>
      </c>
      <c r="AJ782" t="str">
        <f>IF(LEN(Template!AU782)=0,"",Template!AU782)</f>
        <v/>
      </c>
    </row>
    <row r="783" spans="1:36" x14ac:dyDescent="0.35">
      <c r="A783" s="7" t="str">
        <f ca="1">Template!A783</f>
        <v/>
      </c>
      <c r="B783" s="181" t="str">
        <f ca="1">Template!B783</f>
        <v/>
      </c>
      <c r="C783" t="str">
        <f ca="1">Template!C783</f>
        <v/>
      </c>
      <c r="D783" t="str">
        <f ca="1">Template!E783</f>
        <v/>
      </c>
      <c r="E783" s="7" t="str">
        <f ca="1">Template!G783</f>
        <v/>
      </c>
      <c r="F783" s="7" t="str">
        <f ca="1">Template!H783</f>
        <v/>
      </c>
      <c r="G783" s="7" t="str">
        <f ca="1">Template!I783</f>
        <v/>
      </c>
      <c r="H783" s="7" t="str">
        <f ca="1">Template!J783</f>
        <v/>
      </c>
      <c r="I783" s="7" t="str">
        <f ca="1">Template!K783</f>
        <v/>
      </c>
      <c r="J783" s="7" t="str">
        <f ca="1">Template!L783</f>
        <v/>
      </c>
      <c r="K783" s="7" t="str">
        <f ca="1">Template!M783</f>
        <v/>
      </c>
      <c r="L783" s="7" t="str">
        <f ca="1">Template!N783</f>
        <v/>
      </c>
      <c r="M783" s="7" t="str">
        <f ca="1">Template!O783</f>
        <v/>
      </c>
      <c r="N783" s="7" t="str">
        <f ca="1">Template!P783</f>
        <v/>
      </c>
      <c r="O783" s="7" t="str">
        <f ca="1">Template!Q783</f>
        <v/>
      </c>
      <c r="P783" s="7" t="str">
        <f ca="1">Template!R783</f>
        <v/>
      </c>
      <c r="Q783" s="7" t="str">
        <f ca="1">Template!S783</f>
        <v/>
      </c>
      <c r="R783" s="7" t="str">
        <f ca="1">Template!T783</f>
        <v/>
      </c>
      <c r="S783" s="7" t="str">
        <f ca="1">Template!U783</f>
        <v/>
      </c>
      <c r="T783" s="7" t="str">
        <f ca="1">Template!V783</f>
        <v/>
      </c>
      <c r="U783" s="7" t="str">
        <f ca="1">Template!W783</f>
        <v/>
      </c>
      <c r="V783" s="7" t="str">
        <f ca="1">Template!X783</f>
        <v/>
      </c>
      <c r="W783" s="7" t="str">
        <f ca="1">Template!Y783</f>
        <v/>
      </c>
      <c r="X783" t="str">
        <f ca="1">Template!AD783</f>
        <v/>
      </c>
      <c r="Y783" s="7" t="str">
        <f>IF(LEN(Template!AF783)=0,"",Template!AF783)</f>
        <v/>
      </c>
      <c r="Z783" s="7" t="str">
        <f>IF(LEN(Template!AG783)=0,"",Template!AG783)</f>
        <v/>
      </c>
      <c r="AA783" s="7" t="str">
        <f>IF(LEN(Template!AH783)=0,"",Template!AH783)</f>
        <v/>
      </c>
      <c r="AB783" s="7" t="str">
        <f>IF(LEN(Template!AI783)=0,"",Template!AI783)</f>
        <v/>
      </c>
      <c r="AC783" s="7" t="str">
        <f>IF(LEN(Template!AJ783)=0,"",Template!AJ783)</f>
        <v/>
      </c>
      <c r="AD783" s="7" t="str">
        <f>IF(LEN(Template!AK783)=0,"",Template!AK783)</f>
        <v/>
      </c>
      <c r="AE783" s="7" t="str">
        <f>IF(LEN(Template!AL783)=0,"",Template!AL783)</f>
        <v/>
      </c>
      <c r="AF783" s="7" t="str">
        <f>IF(LEN(Template!AM783)=0,"",Template!AM783)</f>
        <v/>
      </c>
      <c r="AG783" s="7" t="str">
        <f>IF(LEN(Template!AN783)=0,"",Template!AN783)</f>
        <v/>
      </c>
      <c r="AH783" s="7" t="str">
        <f>IF(LEN(Template!AO783)=0,"",Template!AO783)</f>
        <v/>
      </c>
      <c r="AI783" t="str">
        <f>IF(LEN(Template!AS783)=0,"",Template!AS783)</f>
        <v/>
      </c>
      <c r="AJ783" t="str">
        <f>IF(LEN(Template!AU783)=0,"",Template!AU783)</f>
        <v/>
      </c>
    </row>
    <row r="784" spans="1:36" x14ac:dyDescent="0.35">
      <c r="A784" s="7" t="str">
        <f ca="1">Template!A784</f>
        <v/>
      </c>
      <c r="B784" s="181" t="str">
        <f ca="1">Template!B784</f>
        <v/>
      </c>
      <c r="C784" t="str">
        <f ca="1">Template!C784</f>
        <v/>
      </c>
      <c r="D784" t="str">
        <f ca="1">Template!E784</f>
        <v/>
      </c>
      <c r="E784" s="7" t="str">
        <f ca="1">Template!G784</f>
        <v/>
      </c>
      <c r="F784" s="7" t="str">
        <f ca="1">Template!H784</f>
        <v/>
      </c>
      <c r="G784" s="7" t="str">
        <f ca="1">Template!I784</f>
        <v/>
      </c>
      <c r="H784" s="7" t="str">
        <f ca="1">Template!J784</f>
        <v/>
      </c>
      <c r="I784" s="7" t="str">
        <f ca="1">Template!K784</f>
        <v/>
      </c>
      <c r="J784" s="7" t="str">
        <f ca="1">Template!L784</f>
        <v/>
      </c>
      <c r="K784" s="7" t="str">
        <f ca="1">Template!M784</f>
        <v/>
      </c>
      <c r="L784" s="7" t="str">
        <f ca="1">Template!N784</f>
        <v/>
      </c>
      <c r="M784" s="7" t="str">
        <f ca="1">Template!O784</f>
        <v/>
      </c>
      <c r="N784" s="7" t="str">
        <f ca="1">Template!P784</f>
        <v/>
      </c>
      <c r="O784" s="7" t="str">
        <f ca="1">Template!Q784</f>
        <v/>
      </c>
      <c r="P784" s="7" t="str">
        <f ca="1">Template!R784</f>
        <v/>
      </c>
      <c r="Q784" s="7" t="str">
        <f ca="1">Template!S784</f>
        <v/>
      </c>
      <c r="R784" s="7" t="str">
        <f ca="1">Template!T784</f>
        <v/>
      </c>
      <c r="S784" s="7" t="str">
        <f ca="1">Template!U784</f>
        <v/>
      </c>
      <c r="T784" s="7" t="str">
        <f ca="1">Template!V784</f>
        <v/>
      </c>
      <c r="U784" s="7" t="str">
        <f ca="1">Template!W784</f>
        <v/>
      </c>
      <c r="V784" s="7" t="str">
        <f ca="1">Template!X784</f>
        <v/>
      </c>
      <c r="W784" s="7" t="str">
        <f ca="1">Template!Y784</f>
        <v/>
      </c>
      <c r="X784" t="str">
        <f ca="1">Template!AD784</f>
        <v/>
      </c>
      <c r="Y784" s="7" t="str">
        <f>IF(LEN(Template!AF784)=0,"",Template!AF784)</f>
        <v/>
      </c>
      <c r="Z784" s="7" t="str">
        <f>IF(LEN(Template!AG784)=0,"",Template!AG784)</f>
        <v/>
      </c>
      <c r="AA784" s="7" t="str">
        <f>IF(LEN(Template!AH784)=0,"",Template!AH784)</f>
        <v/>
      </c>
      <c r="AB784" s="7" t="str">
        <f>IF(LEN(Template!AI784)=0,"",Template!AI784)</f>
        <v/>
      </c>
      <c r="AC784" s="7" t="str">
        <f>IF(LEN(Template!AJ784)=0,"",Template!AJ784)</f>
        <v/>
      </c>
      <c r="AD784" s="7" t="str">
        <f>IF(LEN(Template!AK784)=0,"",Template!AK784)</f>
        <v/>
      </c>
      <c r="AE784" s="7" t="str">
        <f>IF(LEN(Template!AL784)=0,"",Template!AL784)</f>
        <v/>
      </c>
      <c r="AF784" s="7" t="str">
        <f>IF(LEN(Template!AM784)=0,"",Template!AM784)</f>
        <v/>
      </c>
      <c r="AG784" s="7" t="str">
        <f>IF(LEN(Template!AN784)=0,"",Template!AN784)</f>
        <v/>
      </c>
      <c r="AH784" s="7" t="str">
        <f>IF(LEN(Template!AO784)=0,"",Template!AO784)</f>
        <v/>
      </c>
      <c r="AI784" t="str">
        <f>IF(LEN(Template!AS784)=0,"",Template!AS784)</f>
        <v/>
      </c>
      <c r="AJ784" t="str">
        <f>IF(LEN(Template!AU784)=0,"",Template!AU784)</f>
        <v/>
      </c>
    </row>
    <row r="785" spans="1:36" x14ac:dyDescent="0.35">
      <c r="A785" s="7" t="str">
        <f ca="1">Template!A785</f>
        <v/>
      </c>
      <c r="B785" s="181" t="str">
        <f ca="1">Template!B785</f>
        <v/>
      </c>
      <c r="C785" t="str">
        <f ca="1">Template!C785</f>
        <v/>
      </c>
      <c r="D785" t="str">
        <f ca="1">Template!E785</f>
        <v/>
      </c>
      <c r="E785" s="7" t="str">
        <f ca="1">Template!G785</f>
        <v/>
      </c>
      <c r="F785" s="7" t="str">
        <f ca="1">Template!H785</f>
        <v/>
      </c>
      <c r="G785" s="7" t="str">
        <f ca="1">Template!I785</f>
        <v/>
      </c>
      <c r="H785" s="7" t="str">
        <f ca="1">Template!J785</f>
        <v/>
      </c>
      <c r="I785" s="7" t="str">
        <f ca="1">Template!K785</f>
        <v/>
      </c>
      <c r="J785" s="7" t="str">
        <f ca="1">Template!L785</f>
        <v/>
      </c>
      <c r="K785" s="7" t="str">
        <f ca="1">Template!M785</f>
        <v/>
      </c>
      <c r="L785" s="7" t="str">
        <f ca="1">Template!N785</f>
        <v/>
      </c>
      <c r="M785" s="7" t="str">
        <f ca="1">Template!O785</f>
        <v/>
      </c>
      <c r="N785" s="7" t="str">
        <f ca="1">Template!P785</f>
        <v/>
      </c>
      <c r="O785" s="7" t="str">
        <f ca="1">Template!Q785</f>
        <v/>
      </c>
      <c r="P785" s="7" t="str">
        <f ca="1">Template!R785</f>
        <v/>
      </c>
      <c r="Q785" s="7" t="str">
        <f ca="1">Template!S785</f>
        <v/>
      </c>
      <c r="R785" s="7" t="str">
        <f ca="1">Template!T785</f>
        <v/>
      </c>
      <c r="S785" s="7" t="str">
        <f ca="1">Template!U785</f>
        <v/>
      </c>
      <c r="T785" s="7" t="str">
        <f ca="1">Template!V785</f>
        <v/>
      </c>
      <c r="U785" s="7" t="str">
        <f ca="1">Template!W785</f>
        <v/>
      </c>
      <c r="V785" s="7" t="str">
        <f ca="1">Template!X785</f>
        <v/>
      </c>
      <c r="W785" s="7" t="str">
        <f ca="1">Template!Y785</f>
        <v/>
      </c>
      <c r="X785" t="str">
        <f ca="1">Template!AD785</f>
        <v/>
      </c>
      <c r="Y785" s="7" t="str">
        <f>IF(LEN(Template!AF785)=0,"",Template!AF785)</f>
        <v/>
      </c>
      <c r="Z785" s="7" t="str">
        <f>IF(LEN(Template!AG785)=0,"",Template!AG785)</f>
        <v/>
      </c>
      <c r="AA785" s="7" t="str">
        <f>IF(LEN(Template!AH785)=0,"",Template!AH785)</f>
        <v/>
      </c>
      <c r="AB785" s="7" t="str">
        <f>IF(LEN(Template!AI785)=0,"",Template!AI785)</f>
        <v/>
      </c>
      <c r="AC785" s="7" t="str">
        <f>IF(LEN(Template!AJ785)=0,"",Template!AJ785)</f>
        <v/>
      </c>
      <c r="AD785" s="7" t="str">
        <f>IF(LEN(Template!AK785)=0,"",Template!AK785)</f>
        <v/>
      </c>
      <c r="AE785" s="7" t="str">
        <f>IF(LEN(Template!AL785)=0,"",Template!AL785)</f>
        <v/>
      </c>
      <c r="AF785" s="7" t="str">
        <f>IF(LEN(Template!AM785)=0,"",Template!AM785)</f>
        <v/>
      </c>
      <c r="AG785" s="7" t="str">
        <f>IF(LEN(Template!AN785)=0,"",Template!AN785)</f>
        <v/>
      </c>
      <c r="AH785" s="7" t="str">
        <f>IF(LEN(Template!AO785)=0,"",Template!AO785)</f>
        <v/>
      </c>
      <c r="AI785" t="str">
        <f>IF(LEN(Template!AS785)=0,"",Template!AS785)</f>
        <v/>
      </c>
      <c r="AJ785" t="str">
        <f>IF(LEN(Template!AU785)=0,"",Template!AU785)</f>
        <v/>
      </c>
    </row>
    <row r="786" spans="1:36" x14ac:dyDescent="0.35">
      <c r="A786" s="7" t="str">
        <f ca="1">Template!A786</f>
        <v/>
      </c>
      <c r="B786" s="181" t="str">
        <f ca="1">Template!B786</f>
        <v/>
      </c>
      <c r="C786" t="str">
        <f ca="1">Template!C786</f>
        <v/>
      </c>
      <c r="D786" t="str">
        <f ca="1">Template!E786</f>
        <v/>
      </c>
      <c r="E786" s="7" t="str">
        <f ca="1">Template!G786</f>
        <v/>
      </c>
      <c r="F786" s="7" t="str">
        <f ca="1">Template!H786</f>
        <v/>
      </c>
      <c r="G786" s="7" t="str">
        <f ca="1">Template!I786</f>
        <v/>
      </c>
      <c r="H786" s="7" t="str">
        <f ca="1">Template!J786</f>
        <v/>
      </c>
      <c r="I786" s="7" t="str">
        <f ca="1">Template!K786</f>
        <v/>
      </c>
      <c r="J786" s="7" t="str">
        <f ca="1">Template!L786</f>
        <v/>
      </c>
      <c r="K786" s="7" t="str">
        <f ca="1">Template!M786</f>
        <v/>
      </c>
      <c r="L786" s="7" t="str">
        <f ca="1">Template!N786</f>
        <v/>
      </c>
      <c r="M786" s="7" t="str">
        <f ca="1">Template!O786</f>
        <v/>
      </c>
      <c r="N786" s="7" t="str">
        <f ca="1">Template!P786</f>
        <v/>
      </c>
      <c r="O786" s="7" t="str">
        <f ca="1">Template!Q786</f>
        <v/>
      </c>
      <c r="P786" s="7" t="str">
        <f ca="1">Template!R786</f>
        <v/>
      </c>
      <c r="Q786" s="7" t="str">
        <f ca="1">Template!S786</f>
        <v/>
      </c>
      <c r="R786" s="7" t="str">
        <f ca="1">Template!T786</f>
        <v/>
      </c>
      <c r="S786" s="7" t="str">
        <f ca="1">Template!U786</f>
        <v/>
      </c>
      <c r="T786" s="7" t="str">
        <f ca="1">Template!V786</f>
        <v/>
      </c>
      <c r="U786" s="7" t="str">
        <f ca="1">Template!W786</f>
        <v/>
      </c>
      <c r="V786" s="7" t="str">
        <f ca="1">Template!X786</f>
        <v/>
      </c>
      <c r="W786" s="7" t="str">
        <f ca="1">Template!Y786</f>
        <v/>
      </c>
      <c r="X786" t="str">
        <f ca="1">Template!AD786</f>
        <v/>
      </c>
      <c r="Y786" s="7" t="str">
        <f>IF(LEN(Template!AF786)=0,"",Template!AF786)</f>
        <v/>
      </c>
      <c r="Z786" s="7" t="str">
        <f>IF(LEN(Template!AG786)=0,"",Template!AG786)</f>
        <v/>
      </c>
      <c r="AA786" s="7" t="str">
        <f>IF(LEN(Template!AH786)=0,"",Template!AH786)</f>
        <v/>
      </c>
      <c r="AB786" s="7" t="str">
        <f>IF(LEN(Template!AI786)=0,"",Template!AI786)</f>
        <v/>
      </c>
      <c r="AC786" s="7" t="str">
        <f>IF(LEN(Template!AJ786)=0,"",Template!AJ786)</f>
        <v/>
      </c>
      <c r="AD786" s="7" t="str">
        <f>IF(LEN(Template!AK786)=0,"",Template!AK786)</f>
        <v/>
      </c>
      <c r="AE786" s="7" t="str">
        <f>IF(LEN(Template!AL786)=0,"",Template!AL786)</f>
        <v/>
      </c>
      <c r="AF786" s="7" t="str">
        <f>IF(LEN(Template!AM786)=0,"",Template!AM786)</f>
        <v/>
      </c>
      <c r="AG786" s="7" t="str">
        <f>IF(LEN(Template!AN786)=0,"",Template!AN786)</f>
        <v/>
      </c>
      <c r="AH786" s="7" t="str">
        <f>IF(LEN(Template!AO786)=0,"",Template!AO786)</f>
        <v/>
      </c>
      <c r="AI786" t="str">
        <f>IF(LEN(Template!AS786)=0,"",Template!AS786)</f>
        <v/>
      </c>
      <c r="AJ786" t="str">
        <f>IF(LEN(Template!AU786)=0,"",Template!AU786)</f>
        <v/>
      </c>
    </row>
    <row r="787" spans="1:36" x14ac:dyDescent="0.35">
      <c r="A787" s="7" t="str">
        <f ca="1">Template!A787</f>
        <v/>
      </c>
      <c r="B787" s="181" t="str">
        <f ca="1">Template!B787</f>
        <v/>
      </c>
      <c r="C787" t="str">
        <f ca="1">Template!C787</f>
        <v/>
      </c>
      <c r="D787" t="str">
        <f ca="1">Template!E787</f>
        <v/>
      </c>
      <c r="E787" s="7" t="str">
        <f ca="1">Template!G787</f>
        <v/>
      </c>
      <c r="F787" s="7" t="str">
        <f ca="1">Template!H787</f>
        <v/>
      </c>
      <c r="G787" s="7" t="str">
        <f ca="1">Template!I787</f>
        <v/>
      </c>
      <c r="H787" s="7" t="str">
        <f ca="1">Template!J787</f>
        <v/>
      </c>
      <c r="I787" s="7" t="str">
        <f ca="1">Template!K787</f>
        <v/>
      </c>
      <c r="J787" s="7" t="str">
        <f ca="1">Template!L787</f>
        <v/>
      </c>
      <c r="K787" s="7" t="str">
        <f ca="1">Template!M787</f>
        <v/>
      </c>
      <c r="L787" s="7" t="str">
        <f ca="1">Template!N787</f>
        <v/>
      </c>
      <c r="M787" s="7" t="str">
        <f ca="1">Template!O787</f>
        <v/>
      </c>
      <c r="N787" s="7" t="str">
        <f ca="1">Template!P787</f>
        <v/>
      </c>
      <c r="O787" s="7" t="str">
        <f ca="1">Template!Q787</f>
        <v/>
      </c>
      <c r="P787" s="7" t="str">
        <f ca="1">Template!R787</f>
        <v/>
      </c>
      <c r="Q787" s="7" t="str">
        <f ca="1">Template!S787</f>
        <v/>
      </c>
      <c r="R787" s="7" t="str">
        <f ca="1">Template!T787</f>
        <v/>
      </c>
      <c r="S787" s="7" t="str">
        <f ca="1">Template!U787</f>
        <v/>
      </c>
      <c r="T787" s="7" t="str">
        <f ca="1">Template!V787</f>
        <v/>
      </c>
      <c r="U787" s="7" t="str">
        <f ca="1">Template!W787</f>
        <v/>
      </c>
      <c r="V787" s="7" t="str">
        <f ca="1">Template!X787</f>
        <v/>
      </c>
      <c r="W787" s="7" t="str">
        <f ca="1">Template!Y787</f>
        <v/>
      </c>
      <c r="X787" t="str">
        <f ca="1">Template!AD787</f>
        <v/>
      </c>
      <c r="Y787" s="7" t="str">
        <f>IF(LEN(Template!AF787)=0,"",Template!AF787)</f>
        <v/>
      </c>
      <c r="Z787" s="7" t="str">
        <f>IF(LEN(Template!AG787)=0,"",Template!AG787)</f>
        <v/>
      </c>
      <c r="AA787" s="7" t="str">
        <f>IF(LEN(Template!AH787)=0,"",Template!AH787)</f>
        <v/>
      </c>
      <c r="AB787" s="7" t="str">
        <f>IF(LEN(Template!AI787)=0,"",Template!AI787)</f>
        <v/>
      </c>
      <c r="AC787" s="7" t="str">
        <f>IF(LEN(Template!AJ787)=0,"",Template!AJ787)</f>
        <v/>
      </c>
      <c r="AD787" s="7" t="str">
        <f>IF(LEN(Template!AK787)=0,"",Template!AK787)</f>
        <v/>
      </c>
      <c r="AE787" s="7" t="str">
        <f>IF(LEN(Template!AL787)=0,"",Template!AL787)</f>
        <v/>
      </c>
      <c r="AF787" s="7" t="str">
        <f>IF(LEN(Template!AM787)=0,"",Template!AM787)</f>
        <v/>
      </c>
      <c r="AG787" s="7" t="str">
        <f>IF(LEN(Template!AN787)=0,"",Template!AN787)</f>
        <v/>
      </c>
      <c r="AH787" s="7" t="str">
        <f>IF(LEN(Template!AO787)=0,"",Template!AO787)</f>
        <v/>
      </c>
      <c r="AI787" t="str">
        <f>IF(LEN(Template!AS787)=0,"",Template!AS787)</f>
        <v/>
      </c>
      <c r="AJ787" t="str">
        <f>IF(LEN(Template!AU787)=0,"",Template!AU787)</f>
        <v/>
      </c>
    </row>
    <row r="788" spans="1:36" x14ac:dyDescent="0.35">
      <c r="A788" s="7" t="str">
        <f ca="1">Template!A788</f>
        <v/>
      </c>
      <c r="B788" s="181" t="str">
        <f ca="1">Template!B788</f>
        <v/>
      </c>
      <c r="C788" t="str">
        <f ca="1">Template!C788</f>
        <v/>
      </c>
      <c r="D788" t="str">
        <f ca="1">Template!E788</f>
        <v/>
      </c>
      <c r="E788" s="7" t="str">
        <f ca="1">Template!G788</f>
        <v/>
      </c>
      <c r="F788" s="7" t="str">
        <f ca="1">Template!H788</f>
        <v/>
      </c>
      <c r="G788" s="7" t="str">
        <f ca="1">Template!I788</f>
        <v/>
      </c>
      <c r="H788" s="7" t="str">
        <f ca="1">Template!J788</f>
        <v/>
      </c>
      <c r="I788" s="7" t="str">
        <f ca="1">Template!K788</f>
        <v/>
      </c>
      <c r="J788" s="7" t="str">
        <f ca="1">Template!L788</f>
        <v/>
      </c>
      <c r="K788" s="7" t="str">
        <f ca="1">Template!M788</f>
        <v/>
      </c>
      <c r="L788" s="7" t="str">
        <f ca="1">Template!N788</f>
        <v/>
      </c>
      <c r="M788" s="7" t="str">
        <f ca="1">Template!O788</f>
        <v/>
      </c>
      <c r="N788" s="7" t="str">
        <f ca="1">Template!P788</f>
        <v/>
      </c>
      <c r="O788" s="7" t="str">
        <f ca="1">Template!Q788</f>
        <v/>
      </c>
      <c r="P788" s="7" t="str">
        <f ca="1">Template!R788</f>
        <v/>
      </c>
      <c r="Q788" s="7" t="str">
        <f ca="1">Template!S788</f>
        <v/>
      </c>
      <c r="R788" s="7" t="str">
        <f ca="1">Template!T788</f>
        <v/>
      </c>
      <c r="S788" s="7" t="str">
        <f ca="1">Template!U788</f>
        <v/>
      </c>
      <c r="T788" s="7" t="str">
        <f ca="1">Template!V788</f>
        <v/>
      </c>
      <c r="U788" s="7" t="str">
        <f ca="1">Template!W788</f>
        <v/>
      </c>
      <c r="V788" s="7" t="str">
        <f ca="1">Template!X788</f>
        <v/>
      </c>
      <c r="W788" s="7" t="str">
        <f ca="1">Template!Y788</f>
        <v/>
      </c>
      <c r="X788" t="str">
        <f ca="1">Template!AD788</f>
        <v/>
      </c>
      <c r="Y788" s="7" t="str">
        <f>IF(LEN(Template!AF788)=0,"",Template!AF788)</f>
        <v/>
      </c>
      <c r="Z788" s="7" t="str">
        <f>IF(LEN(Template!AG788)=0,"",Template!AG788)</f>
        <v/>
      </c>
      <c r="AA788" s="7" t="str">
        <f>IF(LEN(Template!AH788)=0,"",Template!AH788)</f>
        <v/>
      </c>
      <c r="AB788" s="7" t="str">
        <f>IF(LEN(Template!AI788)=0,"",Template!AI788)</f>
        <v/>
      </c>
      <c r="AC788" s="7" t="str">
        <f>IF(LEN(Template!AJ788)=0,"",Template!AJ788)</f>
        <v/>
      </c>
      <c r="AD788" s="7" t="str">
        <f>IF(LEN(Template!AK788)=0,"",Template!AK788)</f>
        <v/>
      </c>
      <c r="AE788" s="7" t="str">
        <f>IF(LEN(Template!AL788)=0,"",Template!AL788)</f>
        <v/>
      </c>
      <c r="AF788" s="7" t="str">
        <f>IF(LEN(Template!AM788)=0,"",Template!AM788)</f>
        <v/>
      </c>
      <c r="AG788" s="7" t="str">
        <f>IF(LEN(Template!AN788)=0,"",Template!AN788)</f>
        <v/>
      </c>
      <c r="AH788" s="7" t="str">
        <f>IF(LEN(Template!AO788)=0,"",Template!AO788)</f>
        <v/>
      </c>
      <c r="AI788" t="str">
        <f>IF(LEN(Template!AS788)=0,"",Template!AS788)</f>
        <v/>
      </c>
      <c r="AJ788" t="str">
        <f>IF(LEN(Template!AU788)=0,"",Template!AU788)</f>
        <v/>
      </c>
    </row>
    <row r="789" spans="1:36" x14ac:dyDescent="0.35">
      <c r="A789" s="7" t="str">
        <f ca="1">Template!A789</f>
        <v/>
      </c>
      <c r="B789" s="181" t="str">
        <f ca="1">Template!B789</f>
        <v/>
      </c>
      <c r="C789" t="str">
        <f ca="1">Template!C789</f>
        <v/>
      </c>
      <c r="D789" t="str">
        <f ca="1">Template!E789</f>
        <v/>
      </c>
      <c r="E789" s="7" t="str">
        <f ca="1">Template!G789</f>
        <v/>
      </c>
      <c r="F789" s="7" t="str">
        <f ca="1">Template!H789</f>
        <v/>
      </c>
      <c r="G789" s="7" t="str">
        <f ca="1">Template!I789</f>
        <v/>
      </c>
      <c r="H789" s="7" t="str">
        <f ca="1">Template!J789</f>
        <v/>
      </c>
      <c r="I789" s="7" t="str">
        <f ca="1">Template!K789</f>
        <v/>
      </c>
      <c r="J789" s="7" t="str">
        <f ca="1">Template!L789</f>
        <v/>
      </c>
      <c r="K789" s="7" t="str">
        <f ca="1">Template!M789</f>
        <v/>
      </c>
      <c r="L789" s="7" t="str">
        <f ca="1">Template!N789</f>
        <v/>
      </c>
      <c r="M789" s="7" t="str">
        <f ca="1">Template!O789</f>
        <v/>
      </c>
      <c r="N789" s="7" t="str">
        <f ca="1">Template!P789</f>
        <v/>
      </c>
      <c r="O789" s="7" t="str">
        <f ca="1">Template!Q789</f>
        <v/>
      </c>
      <c r="P789" s="7" t="str">
        <f ca="1">Template!R789</f>
        <v/>
      </c>
      <c r="Q789" s="7" t="str">
        <f ca="1">Template!S789</f>
        <v/>
      </c>
      <c r="R789" s="7" t="str">
        <f ca="1">Template!T789</f>
        <v/>
      </c>
      <c r="S789" s="7" t="str">
        <f ca="1">Template!U789</f>
        <v/>
      </c>
      <c r="T789" s="7" t="str">
        <f ca="1">Template!V789</f>
        <v/>
      </c>
      <c r="U789" s="7" t="str">
        <f ca="1">Template!W789</f>
        <v/>
      </c>
      <c r="V789" s="7" t="str">
        <f ca="1">Template!X789</f>
        <v/>
      </c>
      <c r="W789" s="7" t="str">
        <f ca="1">Template!Y789</f>
        <v/>
      </c>
      <c r="X789" t="str">
        <f ca="1">Template!AD789</f>
        <v/>
      </c>
      <c r="Y789" s="7" t="str">
        <f>IF(LEN(Template!AF789)=0,"",Template!AF789)</f>
        <v/>
      </c>
      <c r="Z789" s="7" t="str">
        <f>IF(LEN(Template!AG789)=0,"",Template!AG789)</f>
        <v/>
      </c>
      <c r="AA789" s="7" t="str">
        <f>IF(LEN(Template!AH789)=0,"",Template!AH789)</f>
        <v/>
      </c>
      <c r="AB789" s="7" t="str">
        <f>IF(LEN(Template!AI789)=0,"",Template!AI789)</f>
        <v/>
      </c>
      <c r="AC789" s="7" t="str">
        <f>IF(LEN(Template!AJ789)=0,"",Template!AJ789)</f>
        <v/>
      </c>
      <c r="AD789" s="7" t="str">
        <f>IF(LEN(Template!AK789)=0,"",Template!AK789)</f>
        <v/>
      </c>
      <c r="AE789" s="7" t="str">
        <f>IF(LEN(Template!AL789)=0,"",Template!AL789)</f>
        <v/>
      </c>
      <c r="AF789" s="7" t="str">
        <f>IF(LEN(Template!AM789)=0,"",Template!AM789)</f>
        <v/>
      </c>
      <c r="AG789" s="7" t="str">
        <f>IF(LEN(Template!AN789)=0,"",Template!AN789)</f>
        <v/>
      </c>
      <c r="AH789" s="7" t="str">
        <f>IF(LEN(Template!AO789)=0,"",Template!AO789)</f>
        <v/>
      </c>
      <c r="AI789" t="str">
        <f>IF(LEN(Template!AS789)=0,"",Template!AS789)</f>
        <v/>
      </c>
      <c r="AJ789" t="str">
        <f>IF(LEN(Template!AU789)=0,"",Template!AU789)</f>
        <v/>
      </c>
    </row>
    <row r="790" spans="1:36" x14ac:dyDescent="0.35">
      <c r="A790" s="7" t="str">
        <f ca="1">Template!A790</f>
        <v/>
      </c>
      <c r="B790" s="181" t="str">
        <f ca="1">Template!B790</f>
        <v/>
      </c>
      <c r="C790" t="str">
        <f ca="1">Template!C790</f>
        <v/>
      </c>
      <c r="D790" t="str">
        <f ca="1">Template!E790</f>
        <v/>
      </c>
      <c r="E790" s="7" t="str">
        <f ca="1">Template!G790</f>
        <v/>
      </c>
      <c r="F790" s="7" t="str">
        <f ca="1">Template!H790</f>
        <v/>
      </c>
      <c r="G790" s="7" t="str">
        <f ca="1">Template!I790</f>
        <v/>
      </c>
      <c r="H790" s="7" t="str">
        <f ca="1">Template!J790</f>
        <v/>
      </c>
      <c r="I790" s="7" t="str">
        <f ca="1">Template!K790</f>
        <v/>
      </c>
      <c r="J790" s="7" t="str">
        <f ca="1">Template!L790</f>
        <v/>
      </c>
      <c r="K790" s="7" t="str">
        <f ca="1">Template!M790</f>
        <v/>
      </c>
      <c r="L790" s="7" t="str">
        <f ca="1">Template!N790</f>
        <v/>
      </c>
      <c r="M790" s="7" t="str">
        <f ca="1">Template!O790</f>
        <v/>
      </c>
      <c r="N790" s="7" t="str">
        <f ca="1">Template!P790</f>
        <v/>
      </c>
      <c r="O790" s="7" t="str">
        <f ca="1">Template!Q790</f>
        <v/>
      </c>
      <c r="P790" s="7" t="str">
        <f ca="1">Template!R790</f>
        <v/>
      </c>
      <c r="Q790" s="7" t="str">
        <f ca="1">Template!S790</f>
        <v/>
      </c>
      <c r="R790" s="7" t="str">
        <f ca="1">Template!T790</f>
        <v/>
      </c>
      <c r="S790" s="7" t="str">
        <f ca="1">Template!U790</f>
        <v/>
      </c>
      <c r="T790" s="7" t="str">
        <f ca="1">Template!V790</f>
        <v/>
      </c>
      <c r="U790" s="7" t="str">
        <f ca="1">Template!W790</f>
        <v/>
      </c>
      <c r="V790" s="7" t="str">
        <f ca="1">Template!X790</f>
        <v/>
      </c>
      <c r="W790" s="7" t="str">
        <f ca="1">Template!Y790</f>
        <v/>
      </c>
      <c r="X790" t="str">
        <f ca="1">Template!AD790</f>
        <v/>
      </c>
      <c r="Y790" s="7" t="str">
        <f>IF(LEN(Template!AF790)=0,"",Template!AF790)</f>
        <v/>
      </c>
      <c r="Z790" s="7" t="str">
        <f>IF(LEN(Template!AG790)=0,"",Template!AG790)</f>
        <v/>
      </c>
      <c r="AA790" s="7" t="str">
        <f>IF(LEN(Template!AH790)=0,"",Template!AH790)</f>
        <v/>
      </c>
      <c r="AB790" s="7" t="str">
        <f>IF(LEN(Template!AI790)=0,"",Template!AI790)</f>
        <v/>
      </c>
      <c r="AC790" s="7" t="str">
        <f>IF(LEN(Template!AJ790)=0,"",Template!AJ790)</f>
        <v/>
      </c>
      <c r="AD790" s="7" t="str">
        <f>IF(LEN(Template!AK790)=0,"",Template!AK790)</f>
        <v/>
      </c>
      <c r="AE790" s="7" t="str">
        <f>IF(LEN(Template!AL790)=0,"",Template!AL790)</f>
        <v/>
      </c>
      <c r="AF790" s="7" t="str">
        <f>IF(LEN(Template!AM790)=0,"",Template!AM790)</f>
        <v/>
      </c>
      <c r="AG790" s="7" t="str">
        <f>IF(LEN(Template!AN790)=0,"",Template!AN790)</f>
        <v/>
      </c>
      <c r="AH790" s="7" t="str">
        <f>IF(LEN(Template!AO790)=0,"",Template!AO790)</f>
        <v/>
      </c>
      <c r="AI790" t="str">
        <f>IF(LEN(Template!AS790)=0,"",Template!AS790)</f>
        <v/>
      </c>
      <c r="AJ790" t="str">
        <f>IF(LEN(Template!AU790)=0,"",Template!AU790)</f>
        <v/>
      </c>
    </row>
    <row r="791" spans="1:36" x14ac:dyDescent="0.35">
      <c r="A791" s="7" t="str">
        <f ca="1">Template!A791</f>
        <v/>
      </c>
      <c r="B791" s="181" t="str">
        <f ca="1">Template!B791</f>
        <v/>
      </c>
      <c r="C791" t="str">
        <f ca="1">Template!C791</f>
        <v/>
      </c>
      <c r="D791" t="str">
        <f ca="1">Template!E791</f>
        <v/>
      </c>
      <c r="E791" s="7" t="str">
        <f ca="1">Template!G791</f>
        <v/>
      </c>
      <c r="F791" s="7" t="str">
        <f ca="1">Template!H791</f>
        <v/>
      </c>
      <c r="G791" s="7" t="str">
        <f ca="1">Template!I791</f>
        <v/>
      </c>
      <c r="H791" s="7" t="str">
        <f ca="1">Template!J791</f>
        <v/>
      </c>
      <c r="I791" s="7" t="str">
        <f ca="1">Template!K791</f>
        <v/>
      </c>
      <c r="J791" s="7" t="str">
        <f ca="1">Template!L791</f>
        <v/>
      </c>
      <c r="K791" s="7" t="str">
        <f ca="1">Template!M791</f>
        <v/>
      </c>
      <c r="L791" s="7" t="str">
        <f ca="1">Template!N791</f>
        <v/>
      </c>
      <c r="M791" s="7" t="str">
        <f ca="1">Template!O791</f>
        <v/>
      </c>
      <c r="N791" s="7" t="str">
        <f ca="1">Template!P791</f>
        <v/>
      </c>
      <c r="O791" s="7" t="str">
        <f ca="1">Template!Q791</f>
        <v/>
      </c>
      <c r="P791" s="7" t="str">
        <f ca="1">Template!R791</f>
        <v/>
      </c>
      <c r="Q791" s="7" t="str">
        <f ca="1">Template!S791</f>
        <v/>
      </c>
      <c r="R791" s="7" t="str">
        <f ca="1">Template!T791</f>
        <v/>
      </c>
      <c r="S791" s="7" t="str">
        <f ca="1">Template!U791</f>
        <v/>
      </c>
      <c r="T791" s="7" t="str">
        <f ca="1">Template!V791</f>
        <v/>
      </c>
      <c r="U791" s="7" t="str">
        <f ca="1">Template!W791</f>
        <v/>
      </c>
      <c r="V791" s="7" t="str">
        <f ca="1">Template!X791</f>
        <v/>
      </c>
      <c r="W791" s="7" t="str">
        <f ca="1">Template!Y791</f>
        <v/>
      </c>
      <c r="X791" t="str">
        <f ca="1">Template!AD791</f>
        <v/>
      </c>
      <c r="Y791" s="7" t="str">
        <f>IF(LEN(Template!AF791)=0,"",Template!AF791)</f>
        <v/>
      </c>
      <c r="Z791" s="7" t="str">
        <f>IF(LEN(Template!AG791)=0,"",Template!AG791)</f>
        <v/>
      </c>
      <c r="AA791" s="7" t="str">
        <f>IF(LEN(Template!AH791)=0,"",Template!AH791)</f>
        <v/>
      </c>
      <c r="AB791" s="7" t="str">
        <f>IF(LEN(Template!AI791)=0,"",Template!AI791)</f>
        <v/>
      </c>
      <c r="AC791" s="7" t="str">
        <f>IF(LEN(Template!AJ791)=0,"",Template!AJ791)</f>
        <v/>
      </c>
      <c r="AD791" s="7" t="str">
        <f>IF(LEN(Template!AK791)=0,"",Template!AK791)</f>
        <v/>
      </c>
      <c r="AE791" s="7" t="str">
        <f>IF(LEN(Template!AL791)=0,"",Template!AL791)</f>
        <v/>
      </c>
      <c r="AF791" s="7" t="str">
        <f>IF(LEN(Template!AM791)=0,"",Template!AM791)</f>
        <v/>
      </c>
      <c r="AG791" s="7" t="str">
        <f>IF(LEN(Template!AN791)=0,"",Template!AN791)</f>
        <v/>
      </c>
      <c r="AH791" s="7" t="str">
        <f>IF(LEN(Template!AO791)=0,"",Template!AO791)</f>
        <v/>
      </c>
      <c r="AI791" t="str">
        <f>IF(LEN(Template!AS791)=0,"",Template!AS791)</f>
        <v/>
      </c>
      <c r="AJ791" t="str">
        <f>IF(LEN(Template!AU791)=0,"",Template!AU791)</f>
        <v/>
      </c>
    </row>
    <row r="792" spans="1:36" x14ac:dyDescent="0.35">
      <c r="A792" s="7" t="str">
        <f ca="1">Template!A792</f>
        <v/>
      </c>
      <c r="B792" s="181" t="str">
        <f ca="1">Template!B792</f>
        <v/>
      </c>
      <c r="C792" t="str">
        <f ca="1">Template!C792</f>
        <v/>
      </c>
      <c r="D792" t="str">
        <f ca="1">Template!E792</f>
        <v/>
      </c>
      <c r="E792" s="7" t="str">
        <f ca="1">Template!G792</f>
        <v/>
      </c>
      <c r="F792" s="7" t="str">
        <f ca="1">Template!H792</f>
        <v/>
      </c>
      <c r="G792" s="7" t="str">
        <f ca="1">Template!I792</f>
        <v/>
      </c>
      <c r="H792" s="7" t="str">
        <f ca="1">Template!J792</f>
        <v/>
      </c>
      <c r="I792" s="7" t="str">
        <f ca="1">Template!K792</f>
        <v/>
      </c>
      <c r="J792" s="7" t="str">
        <f ca="1">Template!L792</f>
        <v/>
      </c>
      <c r="K792" s="7" t="str">
        <f ca="1">Template!M792</f>
        <v/>
      </c>
      <c r="L792" s="7" t="str">
        <f ca="1">Template!N792</f>
        <v/>
      </c>
      <c r="M792" s="7" t="str">
        <f ca="1">Template!O792</f>
        <v/>
      </c>
      <c r="N792" s="7" t="str">
        <f ca="1">Template!P792</f>
        <v/>
      </c>
      <c r="O792" s="7" t="str">
        <f ca="1">Template!Q792</f>
        <v/>
      </c>
      <c r="P792" s="7" t="str">
        <f ca="1">Template!R792</f>
        <v/>
      </c>
      <c r="Q792" s="7" t="str">
        <f ca="1">Template!S792</f>
        <v/>
      </c>
      <c r="R792" s="7" t="str">
        <f ca="1">Template!T792</f>
        <v/>
      </c>
      <c r="S792" s="7" t="str">
        <f ca="1">Template!U792</f>
        <v/>
      </c>
      <c r="T792" s="7" t="str">
        <f ca="1">Template!V792</f>
        <v/>
      </c>
      <c r="U792" s="7" t="str">
        <f ca="1">Template!W792</f>
        <v/>
      </c>
      <c r="V792" s="7" t="str">
        <f ca="1">Template!X792</f>
        <v/>
      </c>
      <c r="W792" s="7" t="str">
        <f ca="1">Template!Y792</f>
        <v/>
      </c>
      <c r="X792" t="str">
        <f ca="1">Template!AD792</f>
        <v/>
      </c>
      <c r="Y792" s="7" t="str">
        <f>IF(LEN(Template!AF792)=0,"",Template!AF792)</f>
        <v/>
      </c>
      <c r="Z792" s="7" t="str">
        <f>IF(LEN(Template!AG792)=0,"",Template!AG792)</f>
        <v/>
      </c>
      <c r="AA792" s="7" t="str">
        <f>IF(LEN(Template!AH792)=0,"",Template!AH792)</f>
        <v/>
      </c>
      <c r="AB792" s="7" t="str">
        <f>IF(LEN(Template!AI792)=0,"",Template!AI792)</f>
        <v/>
      </c>
      <c r="AC792" s="7" t="str">
        <f>IF(LEN(Template!AJ792)=0,"",Template!AJ792)</f>
        <v/>
      </c>
      <c r="AD792" s="7" t="str">
        <f>IF(LEN(Template!AK792)=0,"",Template!AK792)</f>
        <v/>
      </c>
      <c r="AE792" s="7" t="str">
        <f>IF(LEN(Template!AL792)=0,"",Template!AL792)</f>
        <v/>
      </c>
      <c r="AF792" s="7" t="str">
        <f>IF(LEN(Template!AM792)=0,"",Template!AM792)</f>
        <v/>
      </c>
      <c r="AG792" s="7" t="str">
        <f>IF(LEN(Template!AN792)=0,"",Template!AN792)</f>
        <v/>
      </c>
      <c r="AH792" s="7" t="str">
        <f>IF(LEN(Template!AO792)=0,"",Template!AO792)</f>
        <v/>
      </c>
      <c r="AI792" t="str">
        <f>IF(LEN(Template!AS792)=0,"",Template!AS792)</f>
        <v/>
      </c>
      <c r="AJ792" t="str">
        <f>IF(LEN(Template!AU792)=0,"",Template!AU792)</f>
        <v/>
      </c>
    </row>
    <row r="793" spans="1:36" x14ac:dyDescent="0.35">
      <c r="A793" s="7" t="str">
        <f ca="1">Template!A793</f>
        <v/>
      </c>
      <c r="B793" s="181" t="str">
        <f ca="1">Template!B793</f>
        <v/>
      </c>
      <c r="C793" t="str">
        <f ca="1">Template!C793</f>
        <v/>
      </c>
      <c r="D793" t="str">
        <f ca="1">Template!E793</f>
        <v/>
      </c>
      <c r="E793" s="7" t="str">
        <f ca="1">Template!G793</f>
        <v/>
      </c>
      <c r="F793" s="7" t="str">
        <f ca="1">Template!H793</f>
        <v/>
      </c>
      <c r="G793" s="7" t="str">
        <f ca="1">Template!I793</f>
        <v/>
      </c>
      <c r="H793" s="7" t="str">
        <f ca="1">Template!J793</f>
        <v/>
      </c>
      <c r="I793" s="7" t="str">
        <f ca="1">Template!K793</f>
        <v/>
      </c>
      <c r="J793" s="7" t="str">
        <f ca="1">Template!L793</f>
        <v/>
      </c>
      <c r="K793" s="7" t="str">
        <f ca="1">Template!M793</f>
        <v/>
      </c>
      <c r="L793" s="7" t="str">
        <f ca="1">Template!N793</f>
        <v/>
      </c>
      <c r="M793" s="7" t="str">
        <f ca="1">Template!O793</f>
        <v/>
      </c>
      <c r="N793" s="7" t="str">
        <f ca="1">Template!P793</f>
        <v/>
      </c>
      <c r="O793" s="7" t="str">
        <f ca="1">Template!Q793</f>
        <v/>
      </c>
      <c r="P793" s="7" t="str">
        <f ca="1">Template!R793</f>
        <v/>
      </c>
      <c r="Q793" s="7" t="str">
        <f ca="1">Template!S793</f>
        <v/>
      </c>
      <c r="R793" s="7" t="str">
        <f ca="1">Template!T793</f>
        <v/>
      </c>
      <c r="S793" s="7" t="str">
        <f ca="1">Template!U793</f>
        <v/>
      </c>
      <c r="T793" s="7" t="str">
        <f ca="1">Template!V793</f>
        <v/>
      </c>
      <c r="U793" s="7" t="str">
        <f ca="1">Template!W793</f>
        <v/>
      </c>
      <c r="V793" s="7" t="str">
        <f ca="1">Template!X793</f>
        <v/>
      </c>
      <c r="W793" s="7" t="str">
        <f ca="1">Template!Y793</f>
        <v/>
      </c>
      <c r="X793" t="str">
        <f ca="1">Template!AD793</f>
        <v/>
      </c>
      <c r="Y793" s="7" t="str">
        <f>IF(LEN(Template!AF793)=0,"",Template!AF793)</f>
        <v/>
      </c>
      <c r="Z793" s="7" t="str">
        <f>IF(LEN(Template!AG793)=0,"",Template!AG793)</f>
        <v/>
      </c>
      <c r="AA793" s="7" t="str">
        <f>IF(LEN(Template!AH793)=0,"",Template!AH793)</f>
        <v/>
      </c>
      <c r="AB793" s="7" t="str">
        <f>IF(LEN(Template!AI793)=0,"",Template!AI793)</f>
        <v/>
      </c>
      <c r="AC793" s="7" t="str">
        <f>IF(LEN(Template!AJ793)=0,"",Template!AJ793)</f>
        <v/>
      </c>
      <c r="AD793" s="7" t="str">
        <f>IF(LEN(Template!AK793)=0,"",Template!AK793)</f>
        <v/>
      </c>
      <c r="AE793" s="7" t="str">
        <f>IF(LEN(Template!AL793)=0,"",Template!AL793)</f>
        <v/>
      </c>
      <c r="AF793" s="7" t="str">
        <f>IF(LEN(Template!AM793)=0,"",Template!AM793)</f>
        <v/>
      </c>
      <c r="AG793" s="7" t="str">
        <f>IF(LEN(Template!AN793)=0,"",Template!AN793)</f>
        <v/>
      </c>
      <c r="AH793" s="7" t="str">
        <f>IF(LEN(Template!AO793)=0,"",Template!AO793)</f>
        <v/>
      </c>
      <c r="AI793" t="str">
        <f>IF(LEN(Template!AS793)=0,"",Template!AS793)</f>
        <v/>
      </c>
      <c r="AJ793" t="str">
        <f>IF(LEN(Template!AU793)=0,"",Template!AU793)</f>
        <v/>
      </c>
    </row>
    <row r="794" spans="1:36" x14ac:dyDescent="0.35">
      <c r="A794" s="7" t="str">
        <f ca="1">Template!A794</f>
        <v/>
      </c>
      <c r="B794" s="181" t="str">
        <f ca="1">Template!B794</f>
        <v/>
      </c>
      <c r="C794" t="str">
        <f ca="1">Template!C794</f>
        <v/>
      </c>
      <c r="D794" t="str">
        <f ca="1">Template!E794</f>
        <v/>
      </c>
      <c r="E794" s="7" t="str">
        <f ca="1">Template!G794</f>
        <v/>
      </c>
      <c r="F794" s="7" t="str">
        <f ca="1">Template!H794</f>
        <v/>
      </c>
      <c r="G794" s="7" t="str">
        <f ca="1">Template!I794</f>
        <v/>
      </c>
      <c r="H794" s="7" t="str">
        <f ca="1">Template!J794</f>
        <v/>
      </c>
      <c r="I794" s="7" t="str">
        <f ca="1">Template!K794</f>
        <v/>
      </c>
      <c r="J794" s="7" t="str">
        <f ca="1">Template!L794</f>
        <v/>
      </c>
      <c r="K794" s="7" t="str">
        <f ca="1">Template!M794</f>
        <v/>
      </c>
      <c r="L794" s="7" t="str">
        <f ca="1">Template!N794</f>
        <v/>
      </c>
      <c r="M794" s="7" t="str">
        <f ca="1">Template!O794</f>
        <v/>
      </c>
      <c r="N794" s="7" t="str">
        <f ca="1">Template!P794</f>
        <v/>
      </c>
      <c r="O794" s="7" t="str">
        <f ca="1">Template!Q794</f>
        <v/>
      </c>
      <c r="P794" s="7" t="str">
        <f ca="1">Template!R794</f>
        <v/>
      </c>
      <c r="Q794" s="7" t="str">
        <f ca="1">Template!S794</f>
        <v/>
      </c>
      <c r="R794" s="7" t="str">
        <f ca="1">Template!T794</f>
        <v/>
      </c>
      <c r="S794" s="7" t="str">
        <f ca="1">Template!U794</f>
        <v/>
      </c>
      <c r="T794" s="7" t="str">
        <f ca="1">Template!V794</f>
        <v/>
      </c>
      <c r="U794" s="7" t="str">
        <f ca="1">Template!W794</f>
        <v/>
      </c>
      <c r="V794" s="7" t="str">
        <f ca="1">Template!X794</f>
        <v/>
      </c>
      <c r="W794" s="7" t="str">
        <f ca="1">Template!Y794</f>
        <v/>
      </c>
      <c r="X794" t="str">
        <f ca="1">Template!AD794</f>
        <v/>
      </c>
      <c r="Y794" s="7" t="str">
        <f>IF(LEN(Template!AF794)=0,"",Template!AF794)</f>
        <v/>
      </c>
      <c r="Z794" s="7" t="str">
        <f>IF(LEN(Template!AG794)=0,"",Template!AG794)</f>
        <v/>
      </c>
      <c r="AA794" s="7" t="str">
        <f>IF(LEN(Template!AH794)=0,"",Template!AH794)</f>
        <v/>
      </c>
      <c r="AB794" s="7" t="str">
        <f>IF(LEN(Template!AI794)=0,"",Template!AI794)</f>
        <v/>
      </c>
      <c r="AC794" s="7" t="str">
        <f>IF(LEN(Template!AJ794)=0,"",Template!AJ794)</f>
        <v/>
      </c>
      <c r="AD794" s="7" t="str">
        <f>IF(LEN(Template!AK794)=0,"",Template!AK794)</f>
        <v/>
      </c>
      <c r="AE794" s="7" t="str">
        <f>IF(LEN(Template!AL794)=0,"",Template!AL794)</f>
        <v/>
      </c>
      <c r="AF794" s="7" t="str">
        <f>IF(LEN(Template!AM794)=0,"",Template!AM794)</f>
        <v/>
      </c>
      <c r="AG794" s="7" t="str">
        <f>IF(LEN(Template!AN794)=0,"",Template!AN794)</f>
        <v/>
      </c>
      <c r="AH794" s="7" t="str">
        <f>IF(LEN(Template!AO794)=0,"",Template!AO794)</f>
        <v/>
      </c>
      <c r="AI794" t="str">
        <f>IF(LEN(Template!AS794)=0,"",Template!AS794)</f>
        <v/>
      </c>
      <c r="AJ794" t="str">
        <f>IF(LEN(Template!AU794)=0,"",Template!AU794)</f>
        <v/>
      </c>
    </row>
    <row r="795" spans="1:36" x14ac:dyDescent="0.35">
      <c r="A795" s="7" t="str">
        <f ca="1">Template!A795</f>
        <v/>
      </c>
      <c r="B795" s="181" t="str">
        <f ca="1">Template!B795</f>
        <v/>
      </c>
      <c r="C795" t="str">
        <f ca="1">Template!C795</f>
        <v/>
      </c>
      <c r="D795" t="str">
        <f ca="1">Template!E795</f>
        <v/>
      </c>
      <c r="E795" s="7" t="str">
        <f ca="1">Template!G795</f>
        <v/>
      </c>
      <c r="F795" s="7" t="str">
        <f ca="1">Template!H795</f>
        <v/>
      </c>
      <c r="G795" s="7" t="str">
        <f ca="1">Template!I795</f>
        <v/>
      </c>
      <c r="H795" s="7" t="str">
        <f ca="1">Template!J795</f>
        <v/>
      </c>
      <c r="I795" s="7" t="str">
        <f ca="1">Template!K795</f>
        <v/>
      </c>
      <c r="J795" s="7" t="str">
        <f ca="1">Template!L795</f>
        <v/>
      </c>
      <c r="K795" s="7" t="str">
        <f ca="1">Template!M795</f>
        <v/>
      </c>
      <c r="L795" s="7" t="str">
        <f ca="1">Template!N795</f>
        <v/>
      </c>
      <c r="M795" s="7" t="str">
        <f ca="1">Template!O795</f>
        <v/>
      </c>
      <c r="N795" s="7" t="str">
        <f ca="1">Template!P795</f>
        <v/>
      </c>
      <c r="O795" s="7" t="str">
        <f ca="1">Template!Q795</f>
        <v/>
      </c>
      <c r="P795" s="7" t="str">
        <f ca="1">Template!R795</f>
        <v/>
      </c>
      <c r="Q795" s="7" t="str">
        <f ca="1">Template!S795</f>
        <v/>
      </c>
      <c r="R795" s="7" t="str">
        <f ca="1">Template!T795</f>
        <v/>
      </c>
      <c r="S795" s="7" t="str">
        <f ca="1">Template!U795</f>
        <v/>
      </c>
      <c r="T795" s="7" t="str">
        <f ca="1">Template!V795</f>
        <v/>
      </c>
      <c r="U795" s="7" t="str">
        <f ca="1">Template!W795</f>
        <v/>
      </c>
      <c r="V795" s="7" t="str">
        <f ca="1">Template!X795</f>
        <v/>
      </c>
      <c r="W795" s="7" t="str">
        <f ca="1">Template!Y795</f>
        <v/>
      </c>
      <c r="X795" t="str">
        <f ca="1">Template!AD795</f>
        <v/>
      </c>
      <c r="Y795" s="7" t="str">
        <f>IF(LEN(Template!AF795)=0,"",Template!AF795)</f>
        <v/>
      </c>
      <c r="Z795" s="7" t="str">
        <f>IF(LEN(Template!AG795)=0,"",Template!AG795)</f>
        <v/>
      </c>
      <c r="AA795" s="7" t="str">
        <f>IF(LEN(Template!AH795)=0,"",Template!AH795)</f>
        <v/>
      </c>
      <c r="AB795" s="7" t="str">
        <f>IF(LEN(Template!AI795)=0,"",Template!AI795)</f>
        <v/>
      </c>
      <c r="AC795" s="7" t="str">
        <f>IF(LEN(Template!AJ795)=0,"",Template!AJ795)</f>
        <v/>
      </c>
      <c r="AD795" s="7" t="str">
        <f>IF(LEN(Template!AK795)=0,"",Template!AK795)</f>
        <v/>
      </c>
      <c r="AE795" s="7" t="str">
        <f>IF(LEN(Template!AL795)=0,"",Template!AL795)</f>
        <v/>
      </c>
      <c r="AF795" s="7" t="str">
        <f>IF(LEN(Template!AM795)=0,"",Template!AM795)</f>
        <v/>
      </c>
      <c r="AG795" s="7" t="str">
        <f>IF(LEN(Template!AN795)=0,"",Template!AN795)</f>
        <v/>
      </c>
      <c r="AH795" s="7" t="str">
        <f>IF(LEN(Template!AO795)=0,"",Template!AO795)</f>
        <v/>
      </c>
      <c r="AI795" t="str">
        <f>IF(LEN(Template!AS795)=0,"",Template!AS795)</f>
        <v/>
      </c>
      <c r="AJ795" t="str">
        <f>IF(LEN(Template!AU795)=0,"",Template!AU795)</f>
        <v/>
      </c>
    </row>
    <row r="796" spans="1:36" x14ac:dyDescent="0.35">
      <c r="A796" s="7" t="str">
        <f ca="1">Template!A796</f>
        <v/>
      </c>
      <c r="B796" s="181" t="str">
        <f ca="1">Template!B796</f>
        <v/>
      </c>
      <c r="C796" t="str">
        <f ca="1">Template!C796</f>
        <v/>
      </c>
      <c r="D796" t="str">
        <f ca="1">Template!E796</f>
        <v/>
      </c>
      <c r="E796" s="7" t="str">
        <f ca="1">Template!G796</f>
        <v/>
      </c>
      <c r="F796" s="7" t="str">
        <f ca="1">Template!H796</f>
        <v/>
      </c>
      <c r="G796" s="7" t="str">
        <f ca="1">Template!I796</f>
        <v/>
      </c>
      <c r="H796" s="7" t="str">
        <f ca="1">Template!J796</f>
        <v/>
      </c>
      <c r="I796" s="7" t="str">
        <f ca="1">Template!K796</f>
        <v/>
      </c>
      <c r="J796" s="7" t="str">
        <f ca="1">Template!L796</f>
        <v/>
      </c>
      <c r="K796" s="7" t="str">
        <f ca="1">Template!M796</f>
        <v/>
      </c>
      <c r="L796" s="7" t="str">
        <f ca="1">Template!N796</f>
        <v/>
      </c>
      <c r="M796" s="7" t="str">
        <f ca="1">Template!O796</f>
        <v/>
      </c>
      <c r="N796" s="7" t="str">
        <f ca="1">Template!P796</f>
        <v/>
      </c>
      <c r="O796" s="7" t="str">
        <f ca="1">Template!Q796</f>
        <v/>
      </c>
      <c r="P796" s="7" t="str">
        <f ca="1">Template!R796</f>
        <v/>
      </c>
      <c r="Q796" s="7" t="str">
        <f ca="1">Template!S796</f>
        <v/>
      </c>
      <c r="R796" s="7" t="str">
        <f ca="1">Template!T796</f>
        <v/>
      </c>
      <c r="S796" s="7" t="str">
        <f ca="1">Template!U796</f>
        <v/>
      </c>
      <c r="T796" s="7" t="str">
        <f ca="1">Template!V796</f>
        <v/>
      </c>
      <c r="U796" s="7" t="str">
        <f ca="1">Template!W796</f>
        <v/>
      </c>
      <c r="V796" s="7" t="str">
        <f ca="1">Template!X796</f>
        <v/>
      </c>
      <c r="W796" s="7" t="str">
        <f ca="1">Template!Y796</f>
        <v/>
      </c>
      <c r="X796" t="str">
        <f ca="1">Template!AD796</f>
        <v/>
      </c>
      <c r="Y796" s="7" t="str">
        <f>IF(LEN(Template!AF796)=0,"",Template!AF796)</f>
        <v/>
      </c>
      <c r="Z796" s="7" t="str">
        <f>IF(LEN(Template!AG796)=0,"",Template!AG796)</f>
        <v/>
      </c>
      <c r="AA796" s="7" t="str">
        <f>IF(LEN(Template!AH796)=0,"",Template!AH796)</f>
        <v/>
      </c>
      <c r="AB796" s="7" t="str">
        <f>IF(LEN(Template!AI796)=0,"",Template!AI796)</f>
        <v/>
      </c>
      <c r="AC796" s="7" t="str">
        <f>IF(LEN(Template!AJ796)=0,"",Template!AJ796)</f>
        <v/>
      </c>
      <c r="AD796" s="7" t="str">
        <f>IF(LEN(Template!AK796)=0,"",Template!AK796)</f>
        <v/>
      </c>
      <c r="AE796" s="7" t="str">
        <f>IF(LEN(Template!AL796)=0,"",Template!AL796)</f>
        <v/>
      </c>
      <c r="AF796" s="7" t="str">
        <f>IF(LEN(Template!AM796)=0,"",Template!AM796)</f>
        <v/>
      </c>
      <c r="AG796" s="7" t="str">
        <f>IF(LEN(Template!AN796)=0,"",Template!AN796)</f>
        <v/>
      </c>
      <c r="AH796" s="7" t="str">
        <f>IF(LEN(Template!AO796)=0,"",Template!AO796)</f>
        <v/>
      </c>
      <c r="AI796" t="str">
        <f>IF(LEN(Template!AS796)=0,"",Template!AS796)</f>
        <v/>
      </c>
      <c r="AJ796" t="str">
        <f>IF(LEN(Template!AU796)=0,"",Template!AU796)</f>
        <v/>
      </c>
    </row>
    <row r="797" spans="1:36" x14ac:dyDescent="0.35">
      <c r="A797" s="7" t="str">
        <f ca="1">Template!A797</f>
        <v/>
      </c>
      <c r="B797" s="181" t="str">
        <f ca="1">Template!B797</f>
        <v/>
      </c>
      <c r="C797" t="str">
        <f ca="1">Template!C797</f>
        <v/>
      </c>
      <c r="D797" t="str">
        <f ca="1">Template!E797</f>
        <v/>
      </c>
      <c r="E797" s="7" t="str">
        <f ca="1">Template!G797</f>
        <v/>
      </c>
      <c r="F797" s="7" t="str">
        <f ca="1">Template!H797</f>
        <v/>
      </c>
      <c r="G797" s="7" t="str">
        <f ca="1">Template!I797</f>
        <v/>
      </c>
      <c r="H797" s="7" t="str">
        <f ca="1">Template!J797</f>
        <v/>
      </c>
      <c r="I797" s="7" t="str">
        <f ca="1">Template!K797</f>
        <v/>
      </c>
      <c r="J797" s="7" t="str">
        <f ca="1">Template!L797</f>
        <v/>
      </c>
      <c r="K797" s="7" t="str">
        <f ca="1">Template!M797</f>
        <v/>
      </c>
      <c r="L797" s="7" t="str">
        <f ca="1">Template!N797</f>
        <v/>
      </c>
      <c r="M797" s="7" t="str">
        <f ca="1">Template!O797</f>
        <v/>
      </c>
      <c r="N797" s="7" t="str">
        <f ca="1">Template!P797</f>
        <v/>
      </c>
      <c r="O797" s="7" t="str">
        <f ca="1">Template!Q797</f>
        <v/>
      </c>
      <c r="P797" s="7" t="str">
        <f ca="1">Template!R797</f>
        <v/>
      </c>
      <c r="Q797" s="7" t="str">
        <f ca="1">Template!S797</f>
        <v/>
      </c>
      <c r="R797" s="7" t="str">
        <f ca="1">Template!T797</f>
        <v/>
      </c>
      <c r="S797" s="7" t="str">
        <f ca="1">Template!U797</f>
        <v/>
      </c>
      <c r="T797" s="7" t="str">
        <f ca="1">Template!V797</f>
        <v/>
      </c>
      <c r="U797" s="7" t="str">
        <f ca="1">Template!W797</f>
        <v/>
      </c>
      <c r="V797" s="7" t="str">
        <f ca="1">Template!X797</f>
        <v/>
      </c>
      <c r="W797" s="7" t="str">
        <f ca="1">Template!Y797</f>
        <v/>
      </c>
      <c r="X797" t="str">
        <f ca="1">Template!AD797</f>
        <v/>
      </c>
      <c r="Y797" s="7" t="str">
        <f>IF(LEN(Template!AF797)=0,"",Template!AF797)</f>
        <v/>
      </c>
      <c r="Z797" s="7" t="str">
        <f>IF(LEN(Template!AG797)=0,"",Template!AG797)</f>
        <v/>
      </c>
      <c r="AA797" s="7" t="str">
        <f>IF(LEN(Template!AH797)=0,"",Template!AH797)</f>
        <v/>
      </c>
      <c r="AB797" s="7" t="str">
        <f>IF(LEN(Template!AI797)=0,"",Template!AI797)</f>
        <v/>
      </c>
      <c r="AC797" s="7" t="str">
        <f>IF(LEN(Template!AJ797)=0,"",Template!AJ797)</f>
        <v/>
      </c>
      <c r="AD797" s="7" t="str">
        <f>IF(LEN(Template!AK797)=0,"",Template!AK797)</f>
        <v/>
      </c>
      <c r="AE797" s="7" t="str">
        <f>IF(LEN(Template!AL797)=0,"",Template!AL797)</f>
        <v/>
      </c>
      <c r="AF797" s="7" t="str">
        <f>IF(LEN(Template!AM797)=0,"",Template!AM797)</f>
        <v/>
      </c>
      <c r="AG797" s="7" t="str">
        <f>IF(LEN(Template!AN797)=0,"",Template!AN797)</f>
        <v/>
      </c>
      <c r="AH797" s="7" t="str">
        <f>IF(LEN(Template!AO797)=0,"",Template!AO797)</f>
        <v/>
      </c>
      <c r="AI797" t="str">
        <f>IF(LEN(Template!AS797)=0,"",Template!AS797)</f>
        <v/>
      </c>
      <c r="AJ797" t="str">
        <f>IF(LEN(Template!AU797)=0,"",Template!AU797)</f>
        <v/>
      </c>
    </row>
    <row r="798" spans="1:36" x14ac:dyDescent="0.35">
      <c r="A798" s="7" t="str">
        <f ca="1">Template!A798</f>
        <v/>
      </c>
      <c r="B798" s="181" t="str">
        <f ca="1">Template!B798</f>
        <v/>
      </c>
      <c r="C798" t="str">
        <f ca="1">Template!C798</f>
        <v/>
      </c>
      <c r="D798" t="str">
        <f ca="1">Template!E798</f>
        <v/>
      </c>
      <c r="E798" s="7" t="str">
        <f ca="1">Template!G798</f>
        <v/>
      </c>
      <c r="F798" s="7" t="str">
        <f ca="1">Template!H798</f>
        <v/>
      </c>
      <c r="G798" s="7" t="str">
        <f ca="1">Template!I798</f>
        <v/>
      </c>
      <c r="H798" s="7" t="str">
        <f ca="1">Template!J798</f>
        <v/>
      </c>
      <c r="I798" s="7" t="str">
        <f ca="1">Template!K798</f>
        <v/>
      </c>
      <c r="J798" s="7" t="str">
        <f ca="1">Template!L798</f>
        <v/>
      </c>
      <c r="K798" s="7" t="str">
        <f ca="1">Template!M798</f>
        <v/>
      </c>
      <c r="L798" s="7" t="str">
        <f ca="1">Template!N798</f>
        <v/>
      </c>
      <c r="M798" s="7" t="str">
        <f ca="1">Template!O798</f>
        <v/>
      </c>
      <c r="N798" s="7" t="str">
        <f ca="1">Template!P798</f>
        <v/>
      </c>
      <c r="O798" s="7" t="str">
        <f ca="1">Template!Q798</f>
        <v/>
      </c>
      <c r="P798" s="7" t="str">
        <f ca="1">Template!R798</f>
        <v/>
      </c>
      <c r="Q798" s="7" t="str">
        <f ca="1">Template!S798</f>
        <v/>
      </c>
      <c r="R798" s="7" t="str">
        <f ca="1">Template!T798</f>
        <v/>
      </c>
      <c r="S798" s="7" t="str">
        <f ca="1">Template!U798</f>
        <v/>
      </c>
      <c r="T798" s="7" t="str">
        <f ca="1">Template!V798</f>
        <v/>
      </c>
      <c r="U798" s="7" t="str">
        <f ca="1">Template!W798</f>
        <v/>
      </c>
      <c r="V798" s="7" t="str">
        <f ca="1">Template!X798</f>
        <v/>
      </c>
      <c r="W798" s="7" t="str">
        <f ca="1">Template!Y798</f>
        <v/>
      </c>
      <c r="X798" t="str">
        <f ca="1">Template!AD798</f>
        <v/>
      </c>
      <c r="Y798" s="7" t="str">
        <f>IF(LEN(Template!AF798)=0,"",Template!AF798)</f>
        <v/>
      </c>
      <c r="Z798" s="7" t="str">
        <f>IF(LEN(Template!AG798)=0,"",Template!AG798)</f>
        <v/>
      </c>
      <c r="AA798" s="7" t="str">
        <f>IF(LEN(Template!AH798)=0,"",Template!AH798)</f>
        <v/>
      </c>
      <c r="AB798" s="7" t="str">
        <f>IF(LEN(Template!AI798)=0,"",Template!AI798)</f>
        <v/>
      </c>
      <c r="AC798" s="7" t="str">
        <f>IF(LEN(Template!AJ798)=0,"",Template!AJ798)</f>
        <v/>
      </c>
      <c r="AD798" s="7" t="str">
        <f>IF(LEN(Template!AK798)=0,"",Template!AK798)</f>
        <v/>
      </c>
      <c r="AE798" s="7" t="str">
        <f>IF(LEN(Template!AL798)=0,"",Template!AL798)</f>
        <v/>
      </c>
      <c r="AF798" s="7" t="str">
        <f>IF(LEN(Template!AM798)=0,"",Template!AM798)</f>
        <v/>
      </c>
      <c r="AG798" s="7" t="str">
        <f>IF(LEN(Template!AN798)=0,"",Template!AN798)</f>
        <v/>
      </c>
      <c r="AH798" s="7" t="str">
        <f>IF(LEN(Template!AO798)=0,"",Template!AO798)</f>
        <v/>
      </c>
      <c r="AI798" t="str">
        <f>IF(LEN(Template!AS798)=0,"",Template!AS798)</f>
        <v/>
      </c>
      <c r="AJ798" t="str">
        <f>IF(LEN(Template!AU798)=0,"",Template!AU798)</f>
        <v/>
      </c>
    </row>
    <row r="799" spans="1:36" x14ac:dyDescent="0.35">
      <c r="A799" s="7" t="str">
        <f ca="1">Template!A799</f>
        <v/>
      </c>
      <c r="B799" s="181" t="str">
        <f ca="1">Template!B799</f>
        <v/>
      </c>
      <c r="C799" t="str">
        <f ca="1">Template!C799</f>
        <v/>
      </c>
      <c r="D799" t="str">
        <f ca="1">Template!E799</f>
        <v/>
      </c>
      <c r="E799" s="7" t="str">
        <f ca="1">Template!G799</f>
        <v/>
      </c>
      <c r="F799" s="7" t="str">
        <f ca="1">Template!H799</f>
        <v/>
      </c>
      <c r="G799" s="7" t="str">
        <f ca="1">Template!I799</f>
        <v/>
      </c>
      <c r="H799" s="7" t="str">
        <f ca="1">Template!J799</f>
        <v/>
      </c>
      <c r="I799" s="7" t="str">
        <f ca="1">Template!K799</f>
        <v/>
      </c>
      <c r="J799" s="7" t="str">
        <f ca="1">Template!L799</f>
        <v/>
      </c>
      <c r="K799" s="7" t="str">
        <f ca="1">Template!M799</f>
        <v/>
      </c>
      <c r="L799" s="7" t="str">
        <f ca="1">Template!N799</f>
        <v/>
      </c>
      <c r="M799" s="7" t="str">
        <f ca="1">Template!O799</f>
        <v/>
      </c>
      <c r="N799" s="7" t="str">
        <f ca="1">Template!P799</f>
        <v/>
      </c>
      <c r="O799" s="7" t="str">
        <f ca="1">Template!Q799</f>
        <v/>
      </c>
      <c r="P799" s="7" t="str">
        <f ca="1">Template!R799</f>
        <v/>
      </c>
      <c r="Q799" s="7" t="str">
        <f ca="1">Template!S799</f>
        <v/>
      </c>
      <c r="R799" s="7" t="str">
        <f ca="1">Template!T799</f>
        <v/>
      </c>
      <c r="S799" s="7" t="str">
        <f ca="1">Template!U799</f>
        <v/>
      </c>
      <c r="T799" s="7" t="str">
        <f ca="1">Template!V799</f>
        <v/>
      </c>
      <c r="U799" s="7" t="str">
        <f ca="1">Template!W799</f>
        <v/>
      </c>
      <c r="V799" s="7" t="str">
        <f ca="1">Template!X799</f>
        <v/>
      </c>
      <c r="W799" s="7" t="str">
        <f ca="1">Template!Y799</f>
        <v/>
      </c>
      <c r="X799" t="str">
        <f ca="1">Template!AD799</f>
        <v/>
      </c>
      <c r="Y799" s="7" t="str">
        <f>IF(LEN(Template!AF799)=0,"",Template!AF799)</f>
        <v/>
      </c>
      <c r="Z799" s="7" t="str">
        <f>IF(LEN(Template!AG799)=0,"",Template!AG799)</f>
        <v/>
      </c>
      <c r="AA799" s="7" t="str">
        <f>IF(LEN(Template!AH799)=0,"",Template!AH799)</f>
        <v/>
      </c>
      <c r="AB799" s="7" t="str">
        <f>IF(LEN(Template!AI799)=0,"",Template!AI799)</f>
        <v/>
      </c>
      <c r="AC799" s="7" t="str">
        <f>IF(LEN(Template!AJ799)=0,"",Template!AJ799)</f>
        <v/>
      </c>
      <c r="AD799" s="7" t="str">
        <f>IF(LEN(Template!AK799)=0,"",Template!AK799)</f>
        <v/>
      </c>
      <c r="AE799" s="7" t="str">
        <f>IF(LEN(Template!AL799)=0,"",Template!AL799)</f>
        <v/>
      </c>
      <c r="AF799" s="7" t="str">
        <f>IF(LEN(Template!AM799)=0,"",Template!AM799)</f>
        <v/>
      </c>
      <c r="AG799" s="7" t="str">
        <f>IF(LEN(Template!AN799)=0,"",Template!AN799)</f>
        <v/>
      </c>
      <c r="AH799" s="7" t="str">
        <f>IF(LEN(Template!AO799)=0,"",Template!AO799)</f>
        <v/>
      </c>
      <c r="AI799" t="str">
        <f>IF(LEN(Template!AS799)=0,"",Template!AS799)</f>
        <v/>
      </c>
      <c r="AJ799" t="str">
        <f>IF(LEN(Template!AU799)=0,"",Template!AU799)</f>
        <v/>
      </c>
    </row>
    <row r="800" spans="1:36" x14ac:dyDescent="0.35">
      <c r="A800" s="7" t="str">
        <f ca="1">Template!A800</f>
        <v/>
      </c>
      <c r="B800" s="181" t="str">
        <f ca="1">Template!B800</f>
        <v/>
      </c>
      <c r="C800" t="str">
        <f ca="1">Template!C800</f>
        <v/>
      </c>
      <c r="D800" t="str">
        <f ca="1">Template!E800</f>
        <v/>
      </c>
      <c r="E800" s="7" t="str">
        <f ca="1">Template!G800</f>
        <v/>
      </c>
      <c r="F800" s="7" t="str">
        <f ca="1">Template!H800</f>
        <v/>
      </c>
      <c r="G800" s="7" t="str">
        <f ca="1">Template!I800</f>
        <v/>
      </c>
      <c r="H800" s="7" t="str">
        <f ca="1">Template!J800</f>
        <v/>
      </c>
      <c r="I800" s="7" t="str">
        <f ca="1">Template!K800</f>
        <v/>
      </c>
      <c r="J800" s="7" t="str">
        <f ca="1">Template!L800</f>
        <v/>
      </c>
      <c r="K800" s="7" t="str">
        <f ca="1">Template!M800</f>
        <v/>
      </c>
      <c r="L800" s="7" t="str">
        <f ca="1">Template!N800</f>
        <v/>
      </c>
      <c r="M800" s="7" t="str">
        <f ca="1">Template!O800</f>
        <v/>
      </c>
      <c r="N800" s="7" t="str">
        <f ca="1">Template!P800</f>
        <v/>
      </c>
      <c r="O800" s="7" t="str">
        <f ca="1">Template!Q800</f>
        <v/>
      </c>
      <c r="P800" s="7" t="str">
        <f ca="1">Template!R800</f>
        <v/>
      </c>
      <c r="Q800" s="7" t="str">
        <f ca="1">Template!S800</f>
        <v/>
      </c>
      <c r="R800" s="7" t="str">
        <f ca="1">Template!T800</f>
        <v/>
      </c>
      <c r="S800" s="7" t="str">
        <f ca="1">Template!U800</f>
        <v/>
      </c>
      <c r="T800" s="7" t="str">
        <f ca="1">Template!V800</f>
        <v/>
      </c>
      <c r="U800" s="7" t="str">
        <f ca="1">Template!W800</f>
        <v/>
      </c>
      <c r="V800" s="7" t="str">
        <f ca="1">Template!X800</f>
        <v/>
      </c>
      <c r="W800" s="7" t="str">
        <f ca="1">Template!Y800</f>
        <v/>
      </c>
      <c r="X800" t="str">
        <f ca="1">Template!AD800</f>
        <v/>
      </c>
      <c r="Y800" s="7" t="str">
        <f>IF(LEN(Template!AF800)=0,"",Template!AF800)</f>
        <v/>
      </c>
      <c r="Z800" s="7" t="str">
        <f>IF(LEN(Template!AG800)=0,"",Template!AG800)</f>
        <v/>
      </c>
      <c r="AA800" s="7" t="str">
        <f>IF(LEN(Template!AH800)=0,"",Template!AH800)</f>
        <v/>
      </c>
      <c r="AB800" s="7" t="str">
        <f>IF(LEN(Template!AI800)=0,"",Template!AI800)</f>
        <v/>
      </c>
      <c r="AC800" s="7" t="str">
        <f>IF(LEN(Template!AJ800)=0,"",Template!AJ800)</f>
        <v/>
      </c>
      <c r="AD800" s="7" t="str">
        <f>IF(LEN(Template!AK800)=0,"",Template!AK800)</f>
        <v/>
      </c>
      <c r="AE800" s="7" t="str">
        <f>IF(LEN(Template!AL800)=0,"",Template!AL800)</f>
        <v/>
      </c>
      <c r="AF800" s="7" t="str">
        <f>IF(LEN(Template!AM800)=0,"",Template!AM800)</f>
        <v/>
      </c>
      <c r="AG800" s="7" t="str">
        <f>IF(LEN(Template!AN800)=0,"",Template!AN800)</f>
        <v/>
      </c>
      <c r="AH800" s="7" t="str">
        <f>IF(LEN(Template!AO800)=0,"",Template!AO800)</f>
        <v/>
      </c>
      <c r="AI800" t="str">
        <f>IF(LEN(Template!AS800)=0,"",Template!AS800)</f>
        <v/>
      </c>
      <c r="AJ800" t="str">
        <f>IF(LEN(Template!AU800)=0,"",Template!AU800)</f>
        <v/>
      </c>
    </row>
    <row r="801" spans="1:36" x14ac:dyDescent="0.35">
      <c r="A801" s="7" t="str">
        <f ca="1">Template!A801</f>
        <v/>
      </c>
      <c r="B801" s="181" t="str">
        <f ca="1">Template!B801</f>
        <v/>
      </c>
      <c r="C801" t="str">
        <f ca="1">Template!C801</f>
        <v/>
      </c>
      <c r="D801" t="str">
        <f ca="1">Template!E801</f>
        <v/>
      </c>
      <c r="E801" s="7" t="str">
        <f ca="1">Template!G801</f>
        <v/>
      </c>
      <c r="F801" s="7" t="str">
        <f ca="1">Template!H801</f>
        <v/>
      </c>
      <c r="G801" s="7" t="str">
        <f ca="1">Template!I801</f>
        <v/>
      </c>
      <c r="H801" s="7" t="str">
        <f ca="1">Template!J801</f>
        <v/>
      </c>
      <c r="I801" s="7" t="str">
        <f ca="1">Template!K801</f>
        <v/>
      </c>
      <c r="J801" s="7" t="str">
        <f ca="1">Template!L801</f>
        <v/>
      </c>
      <c r="K801" s="7" t="str">
        <f ca="1">Template!M801</f>
        <v/>
      </c>
      <c r="L801" s="7" t="str">
        <f ca="1">Template!N801</f>
        <v/>
      </c>
      <c r="M801" s="7" t="str">
        <f ca="1">Template!O801</f>
        <v/>
      </c>
      <c r="N801" s="7" t="str">
        <f ca="1">Template!P801</f>
        <v/>
      </c>
      <c r="O801" s="7" t="str">
        <f ca="1">Template!Q801</f>
        <v/>
      </c>
      <c r="P801" s="7" t="str">
        <f ca="1">Template!R801</f>
        <v/>
      </c>
      <c r="Q801" s="7" t="str">
        <f ca="1">Template!S801</f>
        <v/>
      </c>
      <c r="R801" s="7" t="str">
        <f ca="1">Template!T801</f>
        <v/>
      </c>
      <c r="S801" s="7" t="str">
        <f ca="1">Template!U801</f>
        <v/>
      </c>
      <c r="T801" s="7" t="str">
        <f ca="1">Template!V801</f>
        <v/>
      </c>
      <c r="U801" s="7" t="str">
        <f ca="1">Template!W801</f>
        <v/>
      </c>
      <c r="V801" s="7" t="str">
        <f ca="1">Template!X801</f>
        <v/>
      </c>
      <c r="W801" s="7" t="str">
        <f ca="1">Template!Y801</f>
        <v/>
      </c>
      <c r="X801" t="str">
        <f ca="1">Template!AD801</f>
        <v/>
      </c>
      <c r="Y801" s="7" t="str">
        <f>IF(LEN(Template!AF801)=0,"",Template!AF801)</f>
        <v/>
      </c>
      <c r="Z801" s="7" t="str">
        <f>IF(LEN(Template!AG801)=0,"",Template!AG801)</f>
        <v/>
      </c>
      <c r="AA801" s="7" t="str">
        <f>IF(LEN(Template!AH801)=0,"",Template!AH801)</f>
        <v/>
      </c>
      <c r="AB801" s="7" t="str">
        <f>IF(LEN(Template!AI801)=0,"",Template!AI801)</f>
        <v/>
      </c>
      <c r="AC801" s="7" t="str">
        <f>IF(LEN(Template!AJ801)=0,"",Template!AJ801)</f>
        <v/>
      </c>
      <c r="AD801" s="7" t="str">
        <f>IF(LEN(Template!AK801)=0,"",Template!AK801)</f>
        <v/>
      </c>
      <c r="AE801" s="7" t="str">
        <f>IF(LEN(Template!AL801)=0,"",Template!AL801)</f>
        <v/>
      </c>
      <c r="AF801" s="7" t="str">
        <f>IF(LEN(Template!AM801)=0,"",Template!AM801)</f>
        <v/>
      </c>
      <c r="AG801" s="7" t="str">
        <f>IF(LEN(Template!AN801)=0,"",Template!AN801)</f>
        <v/>
      </c>
      <c r="AH801" s="7" t="str">
        <f>IF(LEN(Template!AO801)=0,"",Template!AO801)</f>
        <v/>
      </c>
      <c r="AI801" t="str">
        <f>IF(LEN(Template!AS801)=0,"",Template!AS801)</f>
        <v/>
      </c>
      <c r="AJ801" t="str">
        <f>IF(LEN(Template!AU801)=0,"",Template!AU801)</f>
        <v/>
      </c>
    </row>
    <row r="802" spans="1:36" x14ac:dyDescent="0.35">
      <c r="A802" s="7" t="str">
        <f ca="1">Template!A802</f>
        <v/>
      </c>
      <c r="B802" s="181" t="str">
        <f ca="1">Template!B802</f>
        <v/>
      </c>
      <c r="C802" t="str">
        <f ca="1">Template!C802</f>
        <v/>
      </c>
      <c r="D802" t="str">
        <f ca="1">Template!E802</f>
        <v/>
      </c>
      <c r="E802" s="7" t="str">
        <f ca="1">Template!G802</f>
        <v/>
      </c>
      <c r="F802" s="7" t="str">
        <f ca="1">Template!H802</f>
        <v/>
      </c>
      <c r="G802" s="7" t="str">
        <f ca="1">Template!I802</f>
        <v/>
      </c>
      <c r="H802" s="7" t="str">
        <f ca="1">Template!J802</f>
        <v/>
      </c>
      <c r="I802" s="7" t="str">
        <f ca="1">Template!K802</f>
        <v/>
      </c>
      <c r="J802" s="7" t="str">
        <f ca="1">Template!L802</f>
        <v/>
      </c>
      <c r="K802" s="7" t="str">
        <f ca="1">Template!M802</f>
        <v/>
      </c>
      <c r="L802" s="7" t="str">
        <f ca="1">Template!N802</f>
        <v/>
      </c>
      <c r="M802" s="7" t="str">
        <f ca="1">Template!O802</f>
        <v/>
      </c>
      <c r="N802" s="7" t="str">
        <f ca="1">Template!P802</f>
        <v/>
      </c>
      <c r="O802" s="7" t="str">
        <f ca="1">Template!Q802</f>
        <v/>
      </c>
      <c r="P802" s="7" t="str">
        <f ca="1">Template!R802</f>
        <v/>
      </c>
      <c r="Q802" s="7" t="str">
        <f ca="1">Template!S802</f>
        <v/>
      </c>
      <c r="R802" s="7" t="str">
        <f ca="1">Template!T802</f>
        <v/>
      </c>
      <c r="S802" s="7" t="str">
        <f ca="1">Template!U802</f>
        <v/>
      </c>
      <c r="T802" s="7" t="str">
        <f ca="1">Template!V802</f>
        <v/>
      </c>
      <c r="U802" s="7" t="str">
        <f ca="1">Template!W802</f>
        <v/>
      </c>
      <c r="V802" s="7" t="str">
        <f ca="1">Template!X802</f>
        <v/>
      </c>
      <c r="W802" s="7" t="str">
        <f ca="1">Template!Y802</f>
        <v/>
      </c>
      <c r="X802" t="str">
        <f ca="1">Template!AD802</f>
        <v/>
      </c>
      <c r="Y802" s="7" t="str">
        <f>IF(LEN(Template!AF802)=0,"",Template!AF802)</f>
        <v/>
      </c>
      <c r="Z802" s="7" t="str">
        <f>IF(LEN(Template!AG802)=0,"",Template!AG802)</f>
        <v/>
      </c>
      <c r="AA802" s="7" t="str">
        <f>IF(LEN(Template!AH802)=0,"",Template!AH802)</f>
        <v/>
      </c>
      <c r="AB802" s="7" t="str">
        <f>IF(LEN(Template!AI802)=0,"",Template!AI802)</f>
        <v/>
      </c>
      <c r="AC802" s="7" t="str">
        <f>IF(LEN(Template!AJ802)=0,"",Template!AJ802)</f>
        <v/>
      </c>
      <c r="AD802" s="7" t="str">
        <f>IF(LEN(Template!AK802)=0,"",Template!AK802)</f>
        <v/>
      </c>
      <c r="AE802" s="7" t="str">
        <f>IF(LEN(Template!AL802)=0,"",Template!AL802)</f>
        <v/>
      </c>
      <c r="AF802" s="7" t="str">
        <f>IF(LEN(Template!AM802)=0,"",Template!AM802)</f>
        <v/>
      </c>
      <c r="AG802" s="7" t="str">
        <f>IF(LEN(Template!AN802)=0,"",Template!AN802)</f>
        <v/>
      </c>
      <c r="AH802" s="7" t="str">
        <f>IF(LEN(Template!AO802)=0,"",Template!AO802)</f>
        <v/>
      </c>
      <c r="AI802" t="str">
        <f>IF(LEN(Template!AS802)=0,"",Template!AS802)</f>
        <v/>
      </c>
      <c r="AJ802" t="str">
        <f>IF(LEN(Template!AU802)=0,"",Template!AU802)</f>
        <v/>
      </c>
    </row>
    <row r="803" spans="1:36" x14ac:dyDescent="0.35">
      <c r="A803" s="7" t="str">
        <f ca="1">Template!A803</f>
        <v/>
      </c>
      <c r="B803" s="181" t="str">
        <f ca="1">Template!B803</f>
        <v/>
      </c>
      <c r="C803" t="str">
        <f ca="1">Template!C803</f>
        <v/>
      </c>
      <c r="D803" t="str">
        <f ca="1">Template!E803</f>
        <v/>
      </c>
      <c r="E803" s="7" t="str">
        <f ca="1">Template!G803</f>
        <v/>
      </c>
      <c r="F803" s="7" t="str">
        <f ca="1">Template!H803</f>
        <v/>
      </c>
      <c r="G803" s="7" t="str">
        <f ca="1">Template!I803</f>
        <v/>
      </c>
      <c r="H803" s="7" t="str">
        <f ca="1">Template!J803</f>
        <v/>
      </c>
      <c r="I803" s="7" t="str">
        <f ca="1">Template!K803</f>
        <v/>
      </c>
      <c r="J803" s="7" t="str">
        <f ca="1">Template!L803</f>
        <v/>
      </c>
      <c r="K803" s="7" t="str">
        <f ca="1">Template!M803</f>
        <v/>
      </c>
      <c r="L803" s="7" t="str">
        <f ca="1">Template!N803</f>
        <v/>
      </c>
      <c r="M803" s="7" t="str">
        <f ca="1">Template!O803</f>
        <v/>
      </c>
      <c r="N803" s="7" t="str">
        <f ca="1">Template!P803</f>
        <v/>
      </c>
      <c r="O803" s="7" t="str">
        <f ca="1">Template!Q803</f>
        <v/>
      </c>
      <c r="P803" s="7" t="str">
        <f ca="1">Template!R803</f>
        <v/>
      </c>
      <c r="Q803" s="7" t="str">
        <f ca="1">Template!S803</f>
        <v/>
      </c>
      <c r="R803" s="7" t="str">
        <f ca="1">Template!T803</f>
        <v/>
      </c>
      <c r="S803" s="7" t="str">
        <f ca="1">Template!U803</f>
        <v/>
      </c>
      <c r="T803" s="7" t="str">
        <f ca="1">Template!V803</f>
        <v/>
      </c>
      <c r="U803" s="7" t="str">
        <f ca="1">Template!W803</f>
        <v/>
      </c>
      <c r="V803" s="7" t="str">
        <f ca="1">Template!X803</f>
        <v/>
      </c>
      <c r="W803" s="7" t="str">
        <f ca="1">Template!Y803</f>
        <v/>
      </c>
      <c r="X803" t="str">
        <f ca="1">Template!AD803</f>
        <v/>
      </c>
      <c r="Y803" s="7" t="str">
        <f>IF(LEN(Template!AF803)=0,"",Template!AF803)</f>
        <v/>
      </c>
      <c r="Z803" s="7" t="str">
        <f>IF(LEN(Template!AG803)=0,"",Template!AG803)</f>
        <v/>
      </c>
      <c r="AA803" s="7" t="str">
        <f>IF(LEN(Template!AH803)=0,"",Template!AH803)</f>
        <v/>
      </c>
      <c r="AB803" s="7" t="str">
        <f>IF(LEN(Template!AI803)=0,"",Template!AI803)</f>
        <v/>
      </c>
      <c r="AC803" s="7" t="str">
        <f>IF(LEN(Template!AJ803)=0,"",Template!AJ803)</f>
        <v/>
      </c>
      <c r="AD803" s="7" t="str">
        <f>IF(LEN(Template!AK803)=0,"",Template!AK803)</f>
        <v/>
      </c>
      <c r="AE803" s="7" t="str">
        <f>IF(LEN(Template!AL803)=0,"",Template!AL803)</f>
        <v/>
      </c>
      <c r="AF803" s="7" t="str">
        <f>IF(LEN(Template!AM803)=0,"",Template!AM803)</f>
        <v/>
      </c>
      <c r="AG803" s="7" t="str">
        <f>IF(LEN(Template!AN803)=0,"",Template!AN803)</f>
        <v/>
      </c>
      <c r="AH803" s="7" t="str">
        <f>IF(LEN(Template!AO803)=0,"",Template!AO803)</f>
        <v/>
      </c>
      <c r="AI803" t="str">
        <f>IF(LEN(Template!AS803)=0,"",Template!AS803)</f>
        <v/>
      </c>
      <c r="AJ803" t="str">
        <f>IF(LEN(Template!AU803)=0,"",Template!AU803)</f>
        <v/>
      </c>
    </row>
    <row r="804" spans="1:36" x14ac:dyDescent="0.35">
      <c r="A804" s="7" t="str">
        <f ca="1">Template!A804</f>
        <v/>
      </c>
      <c r="B804" s="181" t="str">
        <f ca="1">Template!B804</f>
        <v/>
      </c>
      <c r="C804" t="str">
        <f ca="1">Template!C804</f>
        <v/>
      </c>
      <c r="D804" t="str">
        <f ca="1">Template!E804</f>
        <v/>
      </c>
      <c r="E804" s="7" t="str">
        <f ca="1">Template!G804</f>
        <v/>
      </c>
      <c r="F804" s="7" t="str">
        <f ca="1">Template!H804</f>
        <v/>
      </c>
      <c r="G804" s="7" t="str">
        <f ca="1">Template!I804</f>
        <v/>
      </c>
      <c r="H804" s="7" t="str">
        <f ca="1">Template!J804</f>
        <v/>
      </c>
      <c r="I804" s="7" t="str">
        <f ca="1">Template!K804</f>
        <v/>
      </c>
      <c r="J804" s="7" t="str">
        <f ca="1">Template!L804</f>
        <v/>
      </c>
      <c r="K804" s="7" t="str">
        <f ca="1">Template!M804</f>
        <v/>
      </c>
      <c r="L804" s="7" t="str">
        <f ca="1">Template!N804</f>
        <v/>
      </c>
      <c r="M804" s="7" t="str">
        <f ca="1">Template!O804</f>
        <v/>
      </c>
      <c r="N804" s="7" t="str">
        <f ca="1">Template!P804</f>
        <v/>
      </c>
      <c r="O804" s="7" t="str">
        <f ca="1">Template!Q804</f>
        <v/>
      </c>
      <c r="P804" s="7" t="str">
        <f ca="1">Template!R804</f>
        <v/>
      </c>
      <c r="Q804" s="7" t="str">
        <f ca="1">Template!S804</f>
        <v/>
      </c>
      <c r="R804" s="7" t="str">
        <f ca="1">Template!T804</f>
        <v/>
      </c>
      <c r="S804" s="7" t="str">
        <f ca="1">Template!U804</f>
        <v/>
      </c>
      <c r="T804" s="7" t="str">
        <f ca="1">Template!V804</f>
        <v/>
      </c>
      <c r="U804" s="7" t="str">
        <f ca="1">Template!W804</f>
        <v/>
      </c>
      <c r="V804" s="7" t="str">
        <f ca="1">Template!X804</f>
        <v/>
      </c>
      <c r="W804" s="7" t="str">
        <f ca="1">Template!Y804</f>
        <v/>
      </c>
      <c r="X804" t="str">
        <f ca="1">Template!AD804</f>
        <v/>
      </c>
      <c r="Y804" s="7" t="str">
        <f>IF(LEN(Template!AF804)=0,"",Template!AF804)</f>
        <v/>
      </c>
      <c r="Z804" s="7" t="str">
        <f>IF(LEN(Template!AG804)=0,"",Template!AG804)</f>
        <v/>
      </c>
      <c r="AA804" s="7" t="str">
        <f>IF(LEN(Template!AH804)=0,"",Template!AH804)</f>
        <v/>
      </c>
      <c r="AB804" s="7" t="str">
        <f>IF(LEN(Template!AI804)=0,"",Template!AI804)</f>
        <v/>
      </c>
      <c r="AC804" s="7" t="str">
        <f>IF(LEN(Template!AJ804)=0,"",Template!AJ804)</f>
        <v/>
      </c>
      <c r="AD804" s="7" t="str">
        <f>IF(LEN(Template!AK804)=0,"",Template!AK804)</f>
        <v/>
      </c>
      <c r="AE804" s="7" t="str">
        <f>IF(LEN(Template!AL804)=0,"",Template!AL804)</f>
        <v/>
      </c>
      <c r="AF804" s="7" t="str">
        <f>IF(LEN(Template!AM804)=0,"",Template!AM804)</f>
        <v/>
      </c>
      <c r="AG804" s="7" t="str">
        <f>IF(LEN(Template!AN804)=0,"",Template!AN804)</f>
        <v/>
      </c>
      <c r="AH804" s="7" t="str">
        <f>IF(LEN(Template!AO804)=0,"",Template!AO804)</f>
        <v/>
      </c>
      <c r="AI804" t="str">
        <f>IF(LEN(Template!AS804)=0,"",Template!AS804)</f>
        <v/>
      </c>
      <c r="AJ804" t="str">
        <f>IF(LEN(Template!AU804)=0,"",Template!AU804)</f>
        <v/>
      </c>
    </row>
    <row r="805" spans="1:36" x14ac:dyDescent="0.35">
      <c r="A805" s="7" t="str">
        <f ca="1">Template!A805</f>
        <v/>
      </c>
      <c r="B805" s="181" t="str">
        <f ca="1">Template!B805</f>
        <v/>
      </c>
      <c r="C805" t="str">
        <f ca="1">Template!C805</f>
        <v/>
      </c>
      <c r="D805" t="str">
        <f ca="1">Template!E805</f>
        <v/>
      </c>
      <c r="E805" s="7" t="str">
        <f ca="1">Template!G805</f>
        <v/>
      </c>
      <c r="F805" s="7" t="str">
        <f ca="1">Template!H805</f>
        <v/>
      </c>
      <c r="G805" s="7" t="str">
        <f ca="1">Template!I805</f>
        <v/>
      </c>
      <c r="H805" s="7" t="str">
        <f ca="1">Template!J805</f>
        <v/>
      </c>
      <c r="I805" s="7" t="str">
        <f ca="1">Template!K805</f>
        <v/>
      </c>
      <c r="J805" s="7" t="str">
        <f ca="1">Template!L805</f>
        <v/>
      </c>
      <c r="K805" s="7" t="str">
        <f ca="1">Template!M805</f>
        <v/>
      </c>
      <c r="L805" s="7" t="str">
        <f ca="1">Template!N805</f>
        <v/>
      </c>
      <c r="M805" s="7" t="str">
        <f ca="1">Template!O805</f>
        <v/>
      </c>
      <c r="N805" s="7" t="str">
        <f ca="1">Template!P805</f>
        <v/>
      </c>
      <c r="O805" s="7" t="str">
        <f ca="1">Template!Q805</f>
        <v/>
      </c>
      <c r="P805" s="7" t="str">
        <f ca="1">Template!R805</f>
        <v/>
      </c>
      <c r="Q805" s="7" t="str">
        <f ca="1">Template!S805</f>
        <v/>
      </c>
      <c r="R805" s="7" t="str">
        <f ca="1">Template!T805</f>
        <v/>
      </c>
      <c r="S805" s="7" t="str">
        <f ca="1">Template!U805</f>
        <v/>
      </c>
      <c r="T805" s="7" t="str">
        <f ca="1">Template!V805</f>
        <v/>
      </c>
      <c r="U805" s="7" t="str">
        <f ca="1">Template!W805</f>
        <v/>
      </c>
      <c r="V805" s="7" t="str">
        <f ca="1">Template!X805</f>
        <v/>
      </c>
      <c r="W805" s="7" t="str">
        <f ca="1">Template!Y805</f>
        <v/>
      </c>
      <c r="X805" t="str">
        <f ca="1">Template!AD805</f>
        <v/>
      </c>
      <c r="Y805" s="7" t="str">
        <f>IF(LEN(Template!AF805)=0,"",Template!AF805)</f>
        <v/>
      </c>
      <c r="Z805" s="7" t="str">
        <f>IF(LEN(Template!AG805)=0,"",Template!AG805)</f>
        <v/>
      </c>
      <c r="AA805" s="7" t="str">
        <f>IF(LEN(Template!AH805)=0,"",Template!AH805)</f>
        <v/>
      </c>
      <c r="AB805" s="7" t="str">
        <f>IF(LEN(Template!AI805)=0,"",Template!AI805)</f>
        <v/>
      </c>
      <c r="AC805" s="7" t="str">
        <f>IF(LEN(Template!AJ805)=0,"",Template!AJ805)</f>
        <v/>
      </c>
      <c r="AD805" s="7" t="str">
        <f>IF(LEN(Template!AK805)=0,"",Template!AK805)</f>
        <v/>
      </c>
      <c r="AE805" s="7" t="str">
        <f>IF(LEN(Template!AL805)=0,"",Template!AL805)</f>
        <v/>
      </c>
      <c r="AF805" s="7" t="str">
        <f>IF(LEN(Template!AM805)=0,"",Template!AM805)</f>
        <v/>
      </c>
      <c r="AG805" s="7" t="str">
        <f>IF(LEN(Template!AN805)=0,"",Template!AN805)</f>
        <v/>
      </c>
      <c r="AH805" s="7" t="str">
        <f>IF(LEN(Template!AO805)=0,"",Template!AO805)</f>
        <v/>
      </c>
      <c r="AI805" t="str">
        <f>IF(LEN(Template!AS805)=0,"",Template!AS805)</f>
        <v/>
      </c>
      <c r="AJ805" t="str">
        <f>IF(LEN(Template!AU805)=0,"",Template!AU805)</f>
        <v/>
      </c>
    </row>
    <row r="806" spans="1:36" x14ac:dyDescent="0.35">
      <c r="A806" s="7" t="str">
        <f ca="1">Template!A806</f>
        <v/>
      </c>
      <c r="B806" s="181" t="str">
        <f ca="1">Template!B806</f>
        <v/>
      </c>
      <c r="C806" t="str">
        <f ca="1">Template!C806</f>
        <v/>
      </c>
      <c r="D806" t="str">
        <f ca="1">Template!E806</f>
        <v/>
      </c>
      <c r="E806" s="7" t="str">
        <f ca="1">Template!G806</f>
        <v/>
      </c>
      <c r="F806" s="7" t="str">
        <f ca="1">Template!H806</f>
        <v/>
      </c>
      <c r="G806" s="7" t="str">
        <f ca="1">Template!I806</f>
        <v/>
      </c>
      <c r="H806" s="7" t="str">
        <f ca="1">Template!J806</f>
        <v/>
      </c>
      <c r="I806" s="7" t="str">
        <f ca="1">Template!K806</f>
        <v/>
      </c>
      <c r="J806" s="7" t="str">
        <f ca="1">Template!L806</f>
        <v/>
      </c>
      <c r="K806" s="7" t="str">
        <f ca="1">Template!M806</f>
        <v/>
      </c>
      <c r="L806" s="7" t="str">
        <f ca="1">Template!N806</f>
        <v/>
      </c>
      <c r="M806" s="7" t="str">
        <f ca="1">Template!O806</f>
        <v/>
      </c>
      <c r="N806" s="7" t="str">
        <f ca="1">Template!P806</f>
        <v/>
      </c>
      <c r="O806" s="7" t="str">
        <f ca="1">Template!Q806</f>
        <v/>
      </c>
      <c r="P806" s="7" t="str">
        <f ca="1">Template!R806</f>
        <v/>
      </c>
      <c r="Q806" s="7" t="str">
        <f ca="1">Template!S806</f>
        <v/>
      </c>
      <c r="R806" s="7" t="str">
        <f ca="1">Template!T806</f>
        <v/>
      </c>
      <c r="S806" s="7" t="str">
        <f ca="1">Template!U806</f>
        <v/>
      </c>
      <c r="T806" s="7" t="str">
        <f ca="1">Template!V806</f>
        <v/>
      </c>
      <c r="U806" s="7" t="str">
        <f ca="1">Template!W806</f>
        <v/>
      </c>
      <c r="V806" s="7" t="str">
        <f ca="1">Template!X806</f>
        <v/>
      </c>
      <c r="W806" s="7" t="str">
        <f ca="1">Template!Y806</f>
        <v/>
      </c>
      <c r="X806" t="str">
        <f ca="1">Template!AD806</f>
        <v/>
      </c>
      <c r="Y806" s="7" t="str">
        <f>IF(LEN(Template!AF806)=0,"",Template!AF806)</f>
        <v/>
      </c>
      <c r="Z806" s="7" t="str">
        <f>IF(LEN(Template!AG806)=0,"",Template!AG806)</f>
        <v/>
      </c>
      <c r="AA806" s="7" t="str">
        <f>IF(LEN(Template!AH806)=0,"",Template!AH806)</f>
        <v/>
      </c>
      <c r="AB806" s="7" t="str">
        <f>IF(LEN(Template!AI806)=0,"",Template!AI806)</f>
        <v/>
      </c>
      <c r="AC806" s="7" t="str">
        <f>IF(LEN(Template!AJ806)=0,"",Template!AJ806)</f>
        <v/>
      </c>
      <c r="AD806" s="7" t="str">
        <f>IF(LEN(Template!AK806)=0,"",Template!AK806)</f>
        <v/>
      </c>
      <c r="AE806" s="7" t="str">
        <f>IF(LEN(Template!AL806)=0,"",Template!AL806)</f>
        <v/>
      </c>
      <c r="AF806" s="7" t="str">
        <f>IF(LEN(Template!AM806)=0,"",Template!AM806)</f>
        <v/>
      </c>
      <c r="AG806" s="7" t="str">
        <f>IF(LEN(Template!AN806)=0,"",Template!AN806)</f>
        <v/>
      </c>
      <c r="AH806" s="7" t="str">
        <f>IF(LEN(Template!AO806)=0,"",Template!AO806)</f>
        <v/>
      </c>
      <c r="AI806" t="str">
        <f>IF(LEN(Template!AS806)=0,"",Template!AS806)</f>
        <v/>
      </c>
      <c r="AJ806" t="str">
        <f>IF(LEN(Template!AU806)=0,"",Template!AU806)</f>
        <v/>
      </c>
    </row>
    <row r="807" spans="1:36" x14ac:dyDescent="0.35">
      <c r="A807" s="7" t="str">
        <f ca="1">Template!A807</f>
        <v/>
      </c>
      <c r="B807" s="181" t="str">
        <f ca="1">Template!B807</f>
        <v/>
      </c>
      <c r="C807" t="str">
        <f ca="1">Template!C807</f>
        <v/>
      </c>
      <c r="D807" t="str">
        <f ca="1">Template!E807</f>
        <v/>
      </c>
      <c r="E807" s="7" t="str">
        <f ca="1">Template!G807</f>
        <v/>
      </c>
      <c r="F807" s="7" t="str">
        <f ca="1">Template!H807</f>
        <v/>
      </c>
      <c r="G807" s="7" t="str">
        <f ca="1">Template!I807</f>
        <v/>
      </c>
      <c r="H807" s="7" t="str">
        <f ca="1">Template!J807</f>
        <v/>
      </c>
      <c r="I807" s="7" t="str">
        <f ca="1">Template!K807</f>
        <v/>
      </c>
      <c r="J807" s="7" t="str">
        <f ca="1">Template!L807</f>
        <v/>
      </c>
      <c r="K807" s="7" t="str">
        <f ca="1">Template!M807</f>
        <v/>
      </c>
      <c r="L807" s="7" t="str">
        <f ca="1">Template!N807</f>
        <v/>
      </c>
      <c r="M807" s="7" t="str">
        <f ca="1">Template!O807</f>
        <v/>
      </c>
      <c r="N807" s="7" t="str">
        <f ca="1">Template!P807</f>
        <v/>
      </c>
      <c r="O807" s="7" t="str">
        <f ca="1">Template!Q807</f>
        <v/>
      </c>
      <c r="P807" s="7" t="str">
        <f ca="1">Template!R807</f>
        <v/>
      </c>
      <c r="Q807" s="7" t="str">
        <f ca="1">Template!S807</f>
        <v/>
      </c>
      <c r="R807" s="7" t="str">
        <f ca="1">Template!T807</f>
        <v/>
      </c>
      <c r="S807" s="7" t="str">
        <f ca="1">Template!U807</f>
        <v/>
      </c>
      <c r="T807" s="7" t="str">
        <f ca="1">Template!V807</f>
        <v/>
      </c>
      <c r="U807" s="7" t="str">
        <f ca="1">Template!W807</f>
        <v/>
      </c>
      <c r="V807" s="7" t="str">
        <f ca="1">Template!X807</f>
        <v/>
      </c>
      <c r="W807" s="7" t="str">
        <f ca="1">Template!Y807</f>
        <v/>
      </c>
      <c r="X807" t="str">
        <f ca="1">Template!AD807</f>
        <v/>
      </c>
      <c r="Y807" s="7" t="str">
        <f>IF(LEN(Template!AF807)=0,"",Template!AF807)</f>
        <v/>
      </c>
      <c r="Z807" s="7" t="str">
        <f>IF(LEN(Template!AG807)=0,"",Template!AG807)</f>
        <v/>
      </c>
      <c r="AA807" s="7" t="str">
        <f>IF(LEN(Template!AH807)=0,"",Template!AH807)</f>
        <v/>
      </c>
      <c r="AB807" s="7" t="str">
        <f>IF(LEN(Template!AI807)=0,"",Template!AI807)</f>
        <v/>
      </c>
      <c r="AC807" s="7" t="str">
        <f>IF(LEN(Template!AJ807)=0,"",Template!AJ807)</f>
        <v/>
      </c>
      <c r="AD807" s="7" t="str">
        <f>IF(LEN(Template!AK807)=0,"",Template!AK807)</f>
        <v/>
      </c>
      <c r="AE807" s="7" t="str">
        <f>IF(LEN(Template!AL807)=0,"",Template!AL807)</f>
        <v/>
      </c>
      <c r="AF807" s="7" t="str">
        <f>IF(LEN(Template!AM807)=0,"",Template!AM807)</f>
        <v/>
      </c>
      <c r="AG807" s="7" t="str">
        <f>IF(LEN(Template!AN807)=0,"",Template!AN807)</f>
        <v/>
      </c>
      <c r="AH807" s="7" t="str">
        <f>IF(LEN(Template!AO807)=0,"",Template!AO807)</f>
        <v/>
      </c>
      <c r="AI807" t="str">
        <f>IF(LEN(Template!AS807)=0,"",Template!AS807)</f>
        <v/>
      </c>
      <c r="AJ807" t="str">
        <f>IF(LEN(Template!AU807)=0,"",Template!AU807)</f>
        <v/>
      </c>
    </row>
    <row r="808" spans="1:36" x14ac:dyDescent="0.35">
      <c r="A808" s="7" t="str">
        <f ca="1">Template!A808</f>
        <v/>
      </c>
      <c r="B808" s="181" t="str">
        <f ca="1">Template!B808</f>
        <v/>
      </c>
      <c r="C808" t="str">
        <f ca="1">Template!C808</f>
        <v/>
      </c>
      <c r="D808" t="str">
        <f ca="1">Template!E808</f>
        <v/>
      </c>
      <c r="E808" s="7" t="str">
        <f ca="1">Template!G808</f>
        <v/>
      </c>
      <c r="F808" s="7" t="str">
        <f ca="1">Template!H808</f>
        <v/>
      </c>
      <c r="G808" s="7" t="str">
        <f ca="1">Template!I808</f>
        <v/>
      </c>
      <c r="H808" s="7" t="str">
        <f ca="1">Template!J808</f>
        <v/>
      </c>
      <c r="I808" s="7" t="str">
        <f ca="1">Template!K808</f>
        <v/>
      </c>
      <c r="J808" s="7" t="str">
        <f ca="1">Template!L808</f>
        <v/>
      </c>
      <c r="K808" s="7" t="str">
        <f ca="1">Template!M808</f>
        <v/>
      </c>
      <c r="L808" s="7" t="str">
        <f ca="1">Template!N808</f>
        <v/>
      </c>
      <c r="M808" s="7" t="str">
        <f ca="1">Template!O808</f>
        <v/>
      </c>
      <c r="N808" s="7" t="str">
        <f ca="1">Template!P808</f>
        <v/>
      </c>
      <c r="O808" s="7" t="str">
        <f ca="1">Template!Q808</f>
        <v/>
      </c>
      <c r="P808" s="7" t="str">
        <f ca="1">Template!R808</f>
        <v/>
      </c>
      <c r="Q808" s="7" t="str">
        <f ca="1">Template!S808</f>
        <v/>
      </c>
      <c r="R808" s="7" t="str">
        <f ca="1">Template!T808</f>
        <v/>
      </c>
      <c r="S808" s="7" t="str">
        <f ca="1">Template!U808</f>
        <v/>
      </c>
      <c r="T808" s="7" t="str">
        <f ca="1">Template!V808</f>
        <v/>
      </c>
      <c r="U808" s="7" t="str">
        <f ca="1">Template!W808</f>
        <v/>
      </c>
      <c r="V808" s="7" t="str">
        <f ca="1">Template!X808</f>
        <v/>
      </c>
      <c r="W808" s="7" t="str">
        <f ca="1">Template!Y808</f>
        <v/>
      </c>
      <c r="X808" t="str">
        <f ca="1">Template!AD808</f>
        <v/>
      </c>
      <c r="Y808" s="7" t="str">
        <f>IF(LEN(Template!AF808)=0,"",Template!AF808)</f>
        <v/>
      </c>
      <c r="Z808" s="7" t="str">
        <f>IF(LEN(Template!AG808)=0,"",Template!AG808)</f>
        <v/>
      </c>
      <c r="AA808" s="7" t="str">
        <f>IF(LEN(Template!AH808)=0,"",Template!AH808)</f>
        <v/>
      </c>
      <c r="AB808" s="7" t="str">
        <f>IF(LEN(Template!AI808)=0,"",Template!AI808)</f>
        <v/>
      </c>
      <c r="AC808" s="7" t="str">
        <f>IF(LEN(Template!AJ808)=0,"",Template!AJ808)</f>
        <v/>
      </c>
      <c r="AD808" s="7" t="str">
        <f>IF(LEN(Template!AK808)=0,"",Template!AK808)</f>
        <v/>
      </c>
      <c r="AE808" s="7" t="str">
        <f>IF(LEN(Template!AL808)=0,"",Template!AL808)</f>
        <v/>
      </c>
      <c r="AF808" s="7" t="str">
        <f>IF(LEN(Template!AM808)=0,"",Template!AM808)</f>
        <v/>
      </c>
      <c r="AG808" s="7" t="str">
        <f>IF(LEN(Template!AN808)=0,"",Template!AN808)</f>
        <v/>
      </c>
      <c r="AH808" s="7" t="str">
        <f>IF(LEN(Template!AO808)=0,"",Template!AO808)</f>
        <v/>
      </c>
      <c r="AI808" t="str">
        <f>IF(LEN(Template!AS808)=0,"",Template!AS808)</f>
        <v/>
      </c>
      <c r="AJ808" t="str">
        <f>IF(LEN(Template!AU808)=0,"",Template!AU808)</f>
        <v/>
      </c>
    </row>
    <row r="809" spans="1:36" x14ac:dyDescent="0.35">
      <c r="A809" s="7" t="str">
        <f ca="1">Template!A809</f>
        <v/>
      </c>
      <c r="B809" s="181" t="str">
        <f ca="1">Template!B809</f>
        <v/>
      </c>
      <c r="C809" t="str">
        <f ca="1">Template!C809</f>
        <v/>
      </c>
      <c r="D809" t="str">
        <f ca="1">Template!E809</f>
        <v/>
      </c>
      <c r="E809" s="7" t="str">
        <f ca="1">Template!G809</f>
        <v/>
      </c>
      <c r="F809" s="7" t="str">
        <f ca="1">Template!H809</f>
        <v/>
      </c>
      <c r="G809" s="7" t="str">
        <f ca="1">Template!I809</f>
        <v/>
      </c>
      <c r="H809" s="7" t="str">
        <f ca="1">Template!J809</f>
        <v/>
      </c>
      <c r="I809" s="7" t="str">
        <f ca="1">Template!K809</f>
        <v/>
      </c>
      <c r="J809" s="7" t="str">
        <f ca="1">Template!L809</f>
        <v/>
      </c>
      <c r="K809" s="7" t="str">
        <f ca="1">Template!M809</f>
        <v/>
      </c>
      <c r="L809" s="7" t="str">
        <f ca="1">Template!N809</f>
        <v/>
      </c>
      <c r="M809" s="7" t="str">
        <f ca="1">Template!O809</f>
        <v/>
      </c>
      <c r="N809" s="7" t="str">
        <f ca="1">Template!P809</f>
        <v/>
      </c>
      <c r="O809" s="7" t="str">
        <f ca="1">Template!Q809</f>
        <v/>
      </c>
      <c r="P809" s="7" t="str">
        <f ca="1">Template!R809</f>
        <v/>
      </c>
      <c r="Q809" s="7" t="str">
        <f ca="1">Template!S809</f>
        <v/>
      </c>
      <c r="R809" s="7" t="str">
        <f ca="1">Template!T809</f>
        <v/>
      </c>
      <c r="S809" s="7" t="str">
        <f ca="1">Template!U809</f>
        <v/>
      </c>
      <c r="T809" s="7" t="str">
        <f ca="1">Template!V809</f>
        <v/>
      </c>
      <c r="U809" s="7" t="str">
        <f ca="1">Template!W809</f>
        <v/>
      </c>
      <c r="V809" s="7" t="str">
        <f ca="1">Template!X809</f>
        <v/>
      </c>
      <c r="W809" s="7" t="str">
        <f ca="1">Template!Y809</f>
        <v/>
      </c>
      <c r="X809" t="str">
        <f ca="1">Template!AD809</f>
        <v/>
      </c>
      <c r="Y809" s="7" t="str">
        <f>IF(LEN(Template!AF809)=0,"",Template!AF809)</f>
        <v/>
      </c>
      <c r="Z809" s="7" t="str">
        <f>IF(LEN(Template!AG809)=0,"",Template!AG809)</f>
        <v/>
      </c>
      <c r="AA809" s="7" t="str">
        <f>IF(LEN(Template!AH809)=0,"",Template!AH809)</f>
        <v/>
      </c>
      <c r="AB809" s="7" t="str">
        <f>IF(LEN(Template!AI809)=0,"",Template!AI809)</f>
        <v/>
      </c>
      <c r="AC809" s="7" t="str">
        <f>IF(LEN(Template!AJ809)=0,"",Template!AJ809)</f>
        <v/>
      </c>
      <c r="AD809" s="7" t="str">
        <f>IF(LEN(Template!AK809)=0,"",Template!AK809)</f>
        <v/>
      </c>
      <c r="AE809" s="7" t="str">
        <f>IF(LEN(Template!AL809)=0,"",Template!AL809)</f>
        <v/>
      </c>
      <c r="AF809" s="7" t="str">
        <f>IF(LEN(Template!AM809)=0,"",Template!AM809)</f>
        <v/>
      </c>
      <c r="AG809" s="7" t="str">
        <f>IF(LEN(Template!AN809)=0,"",Template!AN809)</f>
        <v/>
      </c>
      <c r="AH809" s="7" t="str">
        <f>IF(LEN(Template!AO809)=0,"",Template!AO809)</f>
        <v/>
      </c>
      <c r="AI809" t="str">
        <f>IF(LEN(Template!AS809)=0,"",Template!AS809)</f>
        <v/>
      </c>
      <c r="AJ809" t="str">
        <f>IF(LEN(Template!AU809)=0,"",Template!AU809)</f>
        <v/>
      </c>
    </row>
    <row r="810" spans="1:36" x14ac:dyDescent="0.35">
      <c r="A810" s="7" t="str">
        <f ca="1">Template!A810</f>
        <v/>
      </c>
      <c r="B810" s="181" t="str">
        <f ca="1">Template!B810</f>
        <v/>
      </c>
      <c r="C810" t="str">
        <f ca="1">Template!C810</f>
        <v/>
      </c>
      <c r="D810" t="str">
        <f ca="1">Template!E810</f>
        <v/>
      </c>
      <c r="E810" s="7" t="str">
        <f ca="1">Template!G810</f>
        <v/>
      </c>
      <c r="F810" s="7" t="str">
        <f ca="1">Template!H810</f>
        <v/>
      </c>
      <c r="G810" s="7" t="str">
        <f ca="1">Template!I810</f>
        <v/>
      </c>
      <c r="H810" s="7" t="str">
        <f ca="1">Template!J810</f>
        <v/>
      </c>
      <c r="I810" s="7" t="str">
        <f ca="1">Template!K810</f>
        <v/>
      </c>
      <c r="J810" s="7" t="str">
        <f ca="1">Template!L810</f>
        <v/>
      </c>
      <c r="K810" s="7" t="str">
        <f ca="1">Template!M810</f>
        <v/>
      </c>
      <c r="L810" s="7" t="str">
        <f ca="1">Template!N810</f>
        <v/>
      </c>
      <c r="M810" s="7" t="str">
        <f ca="1">Template!O810</f>
        <v/>
      </c>
      <c r="N810" s="7" t="str">
        <f ca="1">Template!P810</f>
        <v/>
      </c>
      <c r="O810" s="7" t="str">
        <f ca="1">Template!Q810</f>
        <v/>
      </c>
      <c r="P810" s="7" t="str">
        <f ca="1">Template!R810</f>
        <v/>
      </c>
      <c r="Q810" s="7" t="str">
        <f ca="1">Template!S810</f>
        <v/>
      </c>
      <c r="R810" s="7" t="str">
        <f ca="1">Template!T810</f>
        <v/>
      </c>
      <c r="S810" s="7" t="str">
        <f ca="1">Template!U810</f>
        <v/>
      </c>
      <c r="T810" s="7" t="str">
        <f ca="1">Template!V810</f>
        <v/>
      </c>
      <c r="U810" s="7" t="str">
        <f ca="1">Template!W810</f>
        <v/>
      </c>
      <c r="V810" s="7" t="str">
        <f ca="1">Template!X810</f>
        <v/>
      </c>
      <c r="W810" s="7" t="str">
        <f ca="1">Template!Y810</f>
        <v/>
      </c>
      <c r="X810" t="str">
        <f ca="1">Template!AD810</f>
        <v/>
      </c>
      <c r="Y810" s="7" t="str">
        <f>IF(LEN(Template!AF810)=0,"",Template!AF810)</f>
        <v/>
      </c>
      <c r="Z810" s="7" t="str">
        <f>IF(LEN(Template!AG810)=0,"",Template!AG810)</f>
        <v/>
      </c>
      <c r="AA810" s="7" t="str">
        <f>IF(LEN(Template!AH810)=0,"",Template!AH810)</f>
        <v/>
      </c>
      <c r="AB810" s="7" t="str">
        <f>IF(LEN(Template!AI810)=0,"",Template!AI810)</f>
        <v/>
      </c>
      <c r="AC810" s="7" t="str">
        <f>IF(LEN(Template!AJ810)=0,"",Template!AJ810)</f>
        <v/>
      </c>
      <c r="AD810" s="7" t="str">
        <f>IF(LEN(Template!AK810)=0,"",Template!AK810)</f>
        <v/>
      </c>
      <c r="AE810" s="7" t="str">
        <f>IF(LEN(Template!AL810)=0,"",Template!AL810)</f>
        <v/>
      </c>
      <c r="AF810" s="7" t="str">
        <f>IF(LEN(Template!AM810)=0,"",Template!AM810)</f>
        <v/>
      </c>
      <c r="AG810" s="7" t="str">
        <f>IF(LEN(Template!AN810)=0,"",Template!AN810)</f>
        <v/>
      </c>
      <c r="AH810" s="7" t="str">
        <f>IF(LEN(Template!AO810)=0,"",Template!AO810)</f>
        <v/>
      </c>
      <c r="AI810" t="str">
        <f>IF(LEN(Template!AS810)=0,"",Template!AS810)</f>
        <v/>
      </c>
      <c r="AJ810" t="str">
        <f>IF(LEN(Template!AU810)=0,"",Template!AU810)</f>
        <v/>
      </c>
    </row>
    <row r="811" spans="1:36" x14ac:dyDescent="0.35">
      <c r="A811" s="7" t="str">
        <f ca="1">Template!A811</f>
        <v/>
      </c>
      <c r="B811" s="181" t="str">
        <f ca="1">Template!B811</f>
        <v/>
      </c>
      <c r="C811" t="str">
        <f ca="1">Template!C811</f>
        <v/>
      </c>
      <c r="D811" t="str">
        <f ca="1">Template!E811</f>
        <v/>
      </c>
      <c r="E811" s="7" t="str">
        <f ca="1">Template!G811</f>
        <v/>
      </c>
      <c r="F811" s="7" t="str">
        <f ca="1">Template!H811</f>
        <v/>
      </c>
      <c r="G811" s="7" t="str">
        <f ca="1">Template!I811</f>
        <v/>
      </c>
      <c r="H811" s="7" t="str">
        <f ca="1">Template!J811</f>
        <v/>
      </c>
      <c r="I811" s="7" t="str">
        <f ca="1">Template!K811</f>
        <v/>
      </c>
      <c r="J811" s="7" t="str">
        <f ca="1">Template!L811</f>
        <v/>
      </c>
      <c r="K811" s="7" t="str">
        <f ca="1">Template!M811</f>
        <v/>
      </c>
      <c r="L811" s="7" t="str">
        <f ca="1">Template!N811</f>
        <v/>
      </c>
      <c r="M811" s="7" t="str">
        <f ca="1">Template!O811</f>
        <v/>
      </c>
      <c r="N811" s="7" t="str">
        <f ca="1">Template!P811</f>
        <v/>
      </c>
      <c r="O811" s="7" t="str">
        <f ca="1">Template!Q811</f>
        <v/>
      </c>
      <c r="P811" s="7" t="str">
        <f ca="1">Template!R811</f>
        <v/>
      </c>
      <c r="Q811" s="7" t="str">
        <f ca="1">Template!S811</f>
        <v/>
      </c>
      <c r="R811" s="7" t="str">
        <f ca="1">Template!T811</f>
        <v/>
      </c>
      <c r="S811" s="7" t="str">
        <f ca="1">Template!U811</f>
        <v/>
      </c>
      <c r="T811" s="7" t="str">
        <f ca="1">Template!V811</f>
        <v/>
      </c>
      <c r="U811" s="7" t="str">
        <f ca="1">Template!W811</f>
        <v/>
      </c>
      <c r="V811" s="7" t="str">
        <f ca="1">Template!X811</f>
        <v/>
      </c>
      <c r="W811" s="7" t="str">
        <f ca="1">Template!Y811</f>
        <v/>
      </c>
      <c r="X811" t="str">
        <f ca="1">Template!AD811</f>
        <v/>
      </c>
      <c r="Y811" s="7" t="str">
        <f>IF(LEN(Template!AF811)=0,"",Template!AF811)</f>
        <v/>
      </c>
      <c r="Z811" s="7" t="str">
        <f>IF(LEN(Template!AG811)=0,"",Template!AG811)</f>
        <v/>
      </c>
      <c r="AA811" s="7" t="str">
        <f>IF(LEN(Template!AH811)=0,"",Template!AH811)</f>
        <v/>
      </c>
      <c r="AB811" s="7" t="str">
        <f>IF(LEN(Template!AI811)=0,"",Template!AI811)</f>
        <v/>
      </c>
      <c r="AC811" s="7" t="str">
        <f>IF(LEN(Template!AJ811)=0,"",Template!AJ811)</f>
        <v/>
      </c>
      <c r="AD811" s="7" t="str">
        <f>IF(LEN(Template!AK811)=0,"",Template!AK811)</f>
        <v/>
      </c>
      <c r="AE811" s="7" t="str">
        <f>IF(LEN(Template!AL811)=0,"",Template!AL811)</f>
        <v/>
      </c>
      <c r="AF811" s="7" t="str">
        <f>IF(LEN(Template!AM811)=0,"",Template!AM811)</f>
        <v/>
      </c>
      <c r="AG811" s="7" t="str">
        <f>IF(LEN(Template!AN811)=0,"",Template!AN811)</f>
        <v/>
      </c>
      <c r="AH811" s="7" t="str">
        <f>IF(LEN(Template!AO811)=0,"",Template!AO811)</f>
        <v/>
      </c>
      <c r="AI811" t="str">
        <f>IF(LEN(Template!AS811)=0,"",Template!AS811)</f>
        <v/>
      </c>
      <c r="AJ811" t="str">
        <f>IF(LEN(Template!AU811)=0,"",Template!AU811)</f>
        <v/>
      </c>
    </row>
    <row r="812" spans="1:36" x14ac:dyDescent="0.35">
      <c r="A812" s="7" t="str">
        <f ca="1">Template!A812</f>
        <v/>
      </c>
      <c r="B812" s="181" t="str">
        <f ca="1">Template!B812</f>
        <v/>
      </c>
      <c r="C812" t="str">
        <f ca="1">Template!C812</f>
        <v/>
      </c>
      <c r="D812" t="str">
        <f ca="1">Template!E812</f>
        <v/>
      </c>
      <c r="E812" s="7" t="str">
        <f ca="1">Template!G812</f>
        <v/>
      </c>
      <c r="F812" s="7" t="str">
        <f ca="1">Template!H812</f>
        <v/>
      </c>
      <c r="G812" s="7" t="str">
        <f ca="1">Template!I812</f>
        <v/>
      </c>
      <c r="H812" s="7" t="str">
        <f ca="1">Template!J812</f>
        <v/>
      </c>
      <c r="I812" s="7" t="str">
        <f ca="1">Template!K812</f>
        <v/>
      </c>
      <c r="J812" s="7" t="str">
        <f ca="1">Template!L812</f>
        <v/>
      </c>
      <c r="K812" s="7" t="str">
        <f ca="1">Template!M812</f>
        <v/>
      </c>
      <c r="L812" s="7" t="str">
        <f ca="1">Template!N812</f>
        <v/>
      </c>
      <c r="M812" s="7" t="str">
        <f ca="1">Template!O812</f>
        <v/>
      </c>
      <c r="N812" s="7" t="str">
        <f ca="1">Template!P812</f>
        <v/>
      </c>
      <c r="O812" s="7" t="str">
        <f ca="1">Template!Q812</f>
        <v/>
      </c>
      <c r="P812" s="7" t="str">
        <f ca="1">Template!R812</f>
        <v/>
      </c>
      <c r="Q812" s="7" t="str">
        <f ca="1">Template!S812</f>
        <v/>
      </c>
      <c r="R812" s="7" t="str">
        <f ca="1">Template!T812</f>
        <v/>
      </c>
      <c r="S812" s="7" t="str">
        <f ca="1">Template!U812</f>
        <v/>
      </c>
      <c r="T812" s="7" t="str">
        <f ca="1">Template!V812</f>
        <v/>
      </c>
      <c r="U812" s="7" t="str">
        <f ca="1">Template!W812</f>
        <v/>
      </c>
      <c r="V812" s="7" t="str">
        <f ca="1">Template!X812</f>
        <v/>
      </c>
      <c r="W812" s="7" t="str">
        <f ca="1">Template!Y812</f>
        <v/>
      </c>
      <c r="X812" t="str">
        <f ca="1">Template!AD812</f>
        <v/>
      </c>
      <c r="Y812" s="7" t="str">
        <f>IF(LEN(Template!AF812)=0,"",Template!AF812)</f>
        <v/>
      </c>
      <c r="Z812" s="7" t="str">
        <f>IF(LEN(Template!AG812)=0,"",Template!AG812)</f>
        <v/>
      </c>
      <c r="AA812" s="7" t="str">
        <f>IF(LEN(Template!AH812)=0,"",Template!AH812)</f>
        <v/>
      </c>
      <c r="AB812" s="7" t="str">
        <f>IF(LEN(Template!AI812)=0,"",Template!AI812)</f>
        <v/>
      </c>
      <c r="AC812" s="7" t="str">
        <f>IF(LEN(Template!AJ812)=0,"",Template!AJ812)</f>
        <v/>
      </c>
      <c r="AD812" s="7" t="str">
        <f>IF(LEN(Template!AK812)=0,"",Template!AK812)</f>
        <v/>
      </c>
      <c r="AE812" s="7" t="str">
        <f>IF(LEN(Template!AL812)=0,"",Template!AL812)</f>
        <v/>
      </c>
      <c r="AF812" s="7" t="str">
        <f>IF(LEN(Template!AM812)=0,"",Template!AM812)</f>
        <v/>
      </c>
      <c r="AG812" s="7" t="str">
        <f>IF(LEN(Template!AN812)=0,"",Template!AN812)</f>
        <v/>
      </c>
      <c r="AH812" s="7" t="str">
        <f>IF(LEN(Template!AO812)=0,"",Template!AO812)</f>
        <v/>
      </c>
      <c r="AI812" t="str">
        <f>IF(LEN(Template!AS812)=0,"",Template!AS812)</f>
        <v/>
      </c>
      <c r="AJ812" t="str">
        <f>IF(LEN(Template!AU812)=0,"",Template!AU812)</f>
        <v/>
      </c>
    </row>
    <row r="813" spans="1:36" x14ac:dyDescent="0.35">
      <c r="A813" s="7" t="str">
        <f ca="1">Template!A813</f>
        <v/>
      </c>
      <c r="B813" s="181" t="str">
        <f ca="1">Template!B813</f>
        <v/>
      </c>
      <c r="C813" t="str">
        <f ca="1">Template!C813</f>
        <v/>
      </c>
      <c r="D813" t="str">
        <f ca="1">Template!E813</f>
        <v/>
      </c>
      <c r="E813" s="7" t="str">
        <f ca="1">Template!G813</f>
        <v/>
      </c>
      <c r="F813" s="7" t="str">
        <f ca="1">Template!H813</f>
        <v/>
      </c>
      <c r="G813" s="7" t="str">
        <f ca="1">Template!I813</f>
        <v/>
      </c>
      <c r="H813" s="7" t="str">
        <f ca="1">Template!J813</f>
        <v/>
      </c>
      <c r="I813" s="7" t="str">
        <f ca="1">Template!K813</f>
        <v/>
      </c>
      <c r="J813" s="7" t="str">
        <f ca="1">Template!L813</f>
        <v/>
      </c>
      <c r="K813" s="7" t="str">
        <f ca="1">Template!M813</f>
        <v/>
      </c>
      <c r="L813" s="7" t="str">
        <f ca="1">Template!N813</f>
        <v/>
      </c>
      <c r="M813" s="7" t="str">
        <f ca="1">Template!O813</f>
        <v/>
      </c>
      <c r="N813" s="7" t="str">
        <f ca="1">Template!P813</f>
        <v/>
      </c>
      <c r="O813" s="7" t="str">
        <f ca="1">Template!Q813</f>
        <v/>
      </c>
      <c r="P813" s="7" t="str">
        <f ca="1">Template!R813</f>
        <v/>
      </c>
      <c r="Q813" s="7" t="str">
        <f ca="1">Template!S813</f>
        <v/>
      </c>
      <c r="R813" s="7" t="str">
        <f ca="1">Template!T813</f>
        <v/>
      </c>
      <c r="S813" s="7" t="str">
        <f ca="1">Template!U813</f>
        <v/>
      </c>
      <c r="T813" s="7" t="str">
        <f ca="1">Template!V813</f>
        <v/>
      </c>
      <c r="U813" s="7" t="str">
        <f ca="1">Template!W813</f>
        <v/>
      </c>
      <c r="V813" s="7" t="str">
        <f ca="1">Template!X813</f>
        <v/>
      </c>
      <c r="W813" s="7" t="str">
        <f ca="1">Template!Y813</f>
        <v/>
      </c>
      <c r="X813" t="str">
        <f ca="1">Template!AD813</f>
        <v/>
      </c>
      <c r="Y813" s="7" t="str">
        <f>IF(LEN(Template!AF813)=0,"",Template!AF813)</f>
        <v/>
      </c>
      <c r="Z813" s="7" t="str">
        <f>IF(LEN(Template!AG813)=0,"",Template!AG813)</f>
        <v/>
      </c>
      <c r="AA813" s="7" t="str">
        <f>IF(LEN(Template!AH813)=0,"",Template!AH813)</f>
        <v/>
      </c>
      <c r="AB813" s="7" t="str">
        <f>IF(LEN(Template!AI813)=0,"",Template!AI813)</f>
        <v/>
      </c>
      <c r="AC813" s="7" t="str">
        <f>IF(LEN(Template!AJ813)=0,"",Template!AJ813)</f>
        <v/>
      </c>
      <c r="AD813" s="7" t="str">
        <f>IF(LEN(Template!AK813)=0,"",Template!AK813)</f>
        <v/>
      </c>
      <c r="AE813" s="7" t="str">
        <f>IF(LEN(Template!AL813)=0,"",Template!AL813)</f>
        <v/>
      </c>
      <c r="AF813" s="7" t="str">
        <f>IF(LEN(Template!AM813)=0,"",Template!AM813)</f>
        <v/>
      </c>
      <c r="AG813" s="7" t="str">
        <f>IF(LEN(Template!AN813)=0,"",Template!AN813)</f>
        <v/>
      </c>
      <c r="AH813" s="7" t="str">
        <f>IF(LEN(Template!AO813)=0,"",Template!AO813)</f>
        <v/>
      </c>
      <c r="AI813" t="str">
        <f>IF(LEN(Template!AS813)=0,"",Template!AS813)</f>
        <v/>
      </c>
      <c r="AJ813" t="str">
        <f>IF(LEN(Template!AU813)=0,"",Template!AU813)</f>
        <v/>
      </c>
    </row>
    <row r="814" spans="1:36" x14ac:dyDescent="0.35">
      <c r="A814" s="7" t="str">
        <f ca="1">Template!A814</f>
        <v/>
      </c>
      <c r="B814" s="181" t="str">
        <f ca="1">Template!B814</f>
        <v/>
      </c>
      <c r="C814" t="str">
        <f ca="1">Template!C814</f>
        <v/>
      </c>
      <c r="D814" t="str">
        <f ca="1">Template!E814</f>
        <v/>
      </c>
      <c r="E814" s="7" t="str">
        <f ca="1">Template!G814</f>
        <v/>
      </c>
      <c r="F814" s="7" t="str">
        <f ca="1">Template!H814</f>
        <v/>
      </c>
      <c r="G814" s="7" t="str">
        <f ca="1">Template!I814</f>
        <v/>
      </c>
      <c r="H814" s="7" t="str">
        <f ca="1">Template!J814</f>
        <v/>
      </c>
      <c r="I814" s="7" t="str">
        <f ca="1">Template!K814</f>
        <v/>
      </c>
      <c r="J814" s="7" t="str">
        <f ca="1">Template!L814</f>
        <v/>
      </c>
      <c r="K814" s="7" t="str">
        <f ca="1">Template!M814</f>
        <v/>
      </c>
      <c r="L814" s="7" t="str">
        <f ca="1">Template!N814</f>
        <v/>
      </c>
      <c r="M814" s="7" t="str">
        <f ca="1">Template!O814</f>
        <v/>
      </c>
      <c r="N814" s="7" t="str">
        <f ca="1">Template!P814</f>
        <v/>
      </c>
      <c r="O814" s="7" t="str">
        <f ca="1">Template!Q814</f>
        <v/>
      </c>
      <c r="P814" s="7" t="str">
        <f ca="1">Template!R814</f>
        <v/>
      </c>
      <c r="Q814" s="7" t="str">
        <f ca="1">Template!S814</f>
        <v/>
      </c>
      <c r="R814" s="7" t="str">
        <f ca="1">Template!T814</f>
        <v/>
      </c>
      <c r="S814" s="7" t="str">
        <f ca="1">Template!U814</f>
        <v/>
      </c>
      <c r="T814" s="7" t="str">
        <f ca="1">Template!V814</f>
        <v/>
      </c>
      <c r="U814" s="7" t="str">
        <f ca="1">Template!W814</f>
        <v/>
      </c>
      <c r="V814" s="7" t="str">
        <f ca="1">Template!X814</f>
        <v/>
      </c>
      <c r="W814" s="7" t="str">
        <f ca="1">Template!Y814</f>
        <v/>
      </c>
      <c r="X814" t="str">
        <f ca="1">Template!AD814</f>
        <v/>
      </c>
      <c r="Y814" s="7" t="str">
        <f>IF(LEN(Template!AF814)=0,"",Template!AF814)</f>
        <v/>
      </c>
      <c r="Z814" s="7" t="str">
        <f>IF(LEN(Template!AG814)=0,"",Template!AG814)</f>
        <v/>
      </c>
      <c r="AA814" s="7" t="str">
        <f>IF(LEN(Template!AH814)=0,"",Template!AH814)</f>
        <v/>
      </c>
      <c r="AB814" s="7" t="str">
        <f>IF(LEN(Template!AI814)=0,"",Template!AI814)</f>
        <v/>
      </c>
      <c r="AC814" s="7" t="str">
        <f>IF(LEN(Template!AJ814)=0,"",Template!AJ814)</f>
        <v/>
      </c>
      <c r="AD814" s="7" t="str">
        <f>IF(LEN(Template!AK814)=0,"",Template!AK814)</f>
        <v/>
      </c>
      <c r="AE814" s="7" t="str">
        <f>IF(LEN(Template!AL814)=0,"",Template!AL814)</f>
        <v/>
      </c>
      <c r="AF814" s="7" t="str">
        <f>IF(LEN(Template!AM814)=0,"",Template!AM814)</f>
        <v/>
      </c>
      <c r="AG814" s="7" t="str">
        <f>IF(LEN(Template!AN814)=0,"",Template!AN814)</f>
        <v/>
      </c>
      <c r="AH814" s="7" t="str">
        <f>IF(LEN(Template!AO814)=0,"",Template!AO814)</f>
        <v/>
      </c>
      <c r="AI814" t="str">
        <f>IF(LEN(Template!AS814)=0,"",Template!AS814)</f>
        <v/>
      </c>
      <c r="AJ814" t="str">
        <f>IF(LEN(Template!AU814)=0,"",Template!AU814)</f>
        <v/>
      </c>
    </row>
    <row r="815" spans="1:36" x14ac:dyDescent="0.35">
      <c r="A815" s="7" t="str">
        <f ca="1">Template!A815</f>
        <v/>
      </c>
      <c r="B815" s="181" t="str">
        <f ca="1">Template!B815</f>
        <v/>
      </c>
      <c r="C815" t="str">
        <f ca="1">Template!C815</f>
        <v/>
      </c>
      <c r="D815" t="str">
        <f ca="1">Template!E815</f>
        <v/>
      </c>
      <c r="E815" s="7" t="str">
        <f ca="1">Template!G815</f>
        <v/>
      </c>
      <c r="F815" s="7" t="str">
        <f ca="1">Template!H815</f>
        <v/>
      </c>
      <c r="G815" s="7" t="str">
        <f ca="1">Template!I815</f>
        <v/>
      </c>
      <c r="H815" s="7" t="str">
        <f ca="1">Template!J815</f>
        <v/>
      </c>
      <c r="I815" s="7" t="str">
        <f ca="1">Template!K815</f>
        <v/>
      </c>
      <c r="J815" s="7" t="str">
        <f ca="1">Template!L815</f>
        <v/>
      </c>
      <c r="K815" s="7" t="str">
        <f ca="1">Template!M815</f>
        <v/>
      </c>
      <c r="L815" s="7" t="str">
        <f ca="1">Template!N815</f>
        <v/>
      </c>
      <c r="M815" s="7" t="str">
        <f ca="1">Template!O815</f>
        <v/>
      </c>
      <c r="N815" s="7" t="str">
        <f ca="1">Template!P815</f>
        <v/>
      </c>
      <c r="O815" s="7" t="str">
        <f ca="1">Template!Q815</f>
        <v/>
      </c>
      <c r="P815" s="7" t="str">
        <f ca="1">Template!R815</f>
        <v/>
      </c>
      <c r="Q815" s="7" t="str">
        <f ca="1">Template!S815</f>
        <v/>
      </c>
      <c r="R815" s="7" t="str">
        <f ca="1">Template!T815</f>
        <v/>
      </c>
      <c r="S815" s="7" t="str">
        <f ca="1">Template!U815</f>
        <v/>
      </c>
      <c r="T815" s="7" t="str">
        <f ca="1">Template!V815</f>
        <v/>
      </c>
      <c r="U815" s="7" t="str">
        <f ca="1">Template!W815</f>
        <v/>
      </c>
      <c r="V815" s="7" t="str">
        <f ca="1">Template!X815</f>
        <v/>
      </c>
      <c r="W815" s="7" t="str">
        <f ca="1">Template!Y815</f>
        <v/>
      </c>
      <c r="X815" t="str">
        <f ca="1">Template!AD815</f>
        <v/>
      </c>
      <c r="Y815" s="7" t="str">
        <f>IF(LEN(Template!AF815)=0,"",Template!AF815)</f>
        <v/>
      </c>
      <c r="Z815" s="7" t="str">
        <f>IF(LEN(Template!AG815)=0,"",Template!AG815)</f>
        <v/>
      </c>
      <c r="AA815" s="7" t="str">
        <f>IF(LEN(Template!AH815)=0,"",Template!AH815)</f>
        <v/>
      </c>
      <c r="AB815" s="7" t="str">
        <f>IF(LEN(Template!AI815)=0,"",Template!AI815)</f>
        <v/>
      </c>
      <c r="AC815" s="7" t="str">
        <f>IF(LEN(Template!AJ815)=0,"",Template!AJ815)</f>
        <v/>
      </c>
      <c r="AD815" s="7" t="str">
        <f>IF(LEN(Template!AK815)=0,"",Template!AK815)</f>
        <v/>
      </c>
      <c r="AE815" s="7" t="str">
        <f>IF(LEN(Template!AL815)=0,"",Template!AL815)</f>
        <v/>
      </c>
      <c r="AF815" s="7" t="str">
        <f>IF(LEN(Template!AM815)=0,"",Template!AM815)</f>
        <v/>
      </c>
      <c r="AG815" s="7" t="str">
        <f>IF(LEN(Template!AN815)=0,"",Template!AN815)</f>
        <v/>
      </c>
      <c r="AH815" s="7" t="str">
        <f>IF(LEN(Template!AO815)=0,"",Template!AO815)</f>
        <v/>
      </c>
      <c r="AI815" t="str">
        <f>IF(LEN(Template!AS815)=0,"",Template!AS815)</f>
        <v/>
      </c>
      <c r="AJ815" t="str">
        <f>IF(LEN(Template!AU815)=0,"",Template!AU815)</f>
        <v/>
      </c>
    </row>
    <row r="816" spans="1:36" x14ac:dyDescent="0.35">
      <c r="A816" s="7" t="str">
        <f ca="1">Template!A816</f>
        <v/>
      </c>
      <c r="B816" s="181" t="str">
        <f ca="1">Template!B816</f>
        <v/>
      </c>
      <c r="C816" t="str">
        <f ca="1">Template!C816</f>
        <v/>
      </c>
      <c r="D816" t="str">
        <f ca="1">Template!E816</f>
        <v/>
      </c>
      <c r="E816" s="7" t="str">
        <f ca="1">Template!G816</f>
        <v/>
      </c>
      <c r="F816" s="7" t="str">
        <f ca="1">Template!H816</f>
        <v/>
      </c>
      <c r="G816" s="7" t="str">
        <f ca="1">Template!I816</f>
        <v/>
      </c>
      <c r="H816" s="7" t="str">
        <f ca="1">Template!J816</f>
        <v/>
      </c>
      <c r="I816" s="7" t="str">
        <f ca="1">Template!K816</f>
        <v/>
      </c>
      <c r="J816" s="7" t="str">
        <f ca="1">Template!L816</f>
        <v/>
      </c>
      <c r="K816" s="7" t="str">
        <f ca="1">Template!M816</f>
        <v/>
      </c>
      <c r="L816" s="7" t="str">
        <f ca="1">Template!N816</f>
        <v/>
      </c>
      <c r="M816" s="7" t="str">
        <f ca="1">Template!O816</f>
        <v/>
      </c>
      <c r="N816" s="7" t="str">
        <f ca="1">Template!P816</f>
        <v/>
      </c>
      <c r="O816" s="7" t="str">
        <f ca="1">Template!Q816</f>
        <v/>
      </c>
      <c r="P816" s="7" t="str">
        <f ca="1">Template!R816</f>
        <v/>
      </c>
      <c r="Q816" s="7" t="str">
        <f ca="1">Template!S816</f>
        <v/>
      </c>
      <c r="R816" s="7" t="str">
        <f ca="1">Template!T816</f>
        <v/>
      </c>
      <c r="S816" s="7" t="str">
        <f ca="1">Template!U816</f>
        <v/>
      </c>
      <c r="T816" s="7" t="str">
        <f ca="1">Template!V816</f>
        <v/>
      </c>
      <c r="U816" s="7" t="str">
        <f ca="1">Template!W816</f>
        <v/>
      </c>
      <c r="V816" s="7" t="str">
        <f ca="1">Template!X816</f>
        <v/>
      </c>
      <c r="W816" s="7" t="str">
        <f ca="1">Template!Y816</f>
        <v/>
      </c>
      <c r="X816" t="str">
        <f ca="1">Template!AD816</f>
        <v/>
      </c>
      <c r="Y816" s="7" t="str">
        <f>IF(LEN(Template!AF816)=0,"",Template!AF816)</f>
        <v/>
      </c>
      <c r="Z816" s="7" t="str">
        <f>IF(LEN(Template!AG816)=0,"",Template!AG816)</f>
        <v/>
      </c>
      <c r="AA816" s="7" t="str">
        <f>IF(LEN(Template!AH816)=0,"",Template!AH816)</f>
        <v/>
      </c>
      <c r="AB816" s="7" t="str">
        <f>IF(LEN(Template!AI816)=0,"",Template!AI816)</f>
        <v/>
      </c>
      <c r="AC816" s="7" t="str">
        <f>IF(LEN(Template!AJ816)=0,"",Template!AJ816)</f>
        <v/>
      </c>
      <c r="AD816" s="7" t="str">
        <f>IF(LEN(Template!AK816)=0,"",Template!AK816)</f>
        <v/>
      </c>
      <c r="AE816" s="7" t="str">
        <f>IF(LEN(Template!AL816)=0,"",Template!AL816)</f>
        <v/>
      </c>
      <c r="AF816" s="7" t="str">
        <f>IF(LEN(Template!AM816)=0,"",Template!AM816)</f>
        <v/>
      </c>
      <c r="AG816" s="7" t="str">
        <f>IF(LEN(Template!AN816)=0,"",Template!AN816)</f>
        <v/>
      </c>
      <c r="AH816" s="7" t="str">
        <f>IF(LEN(Template!AO816)=0,"",Template!AO816)</f>
        <v/>
      </c>
      <c r="AI816" t="str">
        <f>IF(LEN(Template!AS816)=0,"",Template!AS816)</f>
        <v/>
      </c>
      <c r="AJ816" t="str">
        <f>IF(LEN(Template!AU816)=0,"",Template!AU816)</f>
        <v/>
      </c>
    </row>
    <row r="817" spans="1:36" x14ac:dyDescent="0.35">
      <c r="A817" s="7" t="str">
        <f ca="1">Template!A817</f>
        <v/>
      </c>
      <c r="B817" s="181" t="str">
        <f ca="1">Template!B817</f>
        <v/>
      </c>
      <c r="C817" t="str">
        <f ca="1">Template!C817</f>
        <v/>
      </c>
      <c r="D817" t="str">
        <f ca="1">Template!E817</f>
        <v/>
      </c>
      <c r="E817" s="7" t="str">
        <f ca="1">Template!G817</f>
        <v/>
      </c>
      <c r="F817" s="7" t="str">
        <f ca="1">Template!H817</f>
        <v/>
      </c>
      <c r="G817" s="7" t="str">
        <f ca="1">Template!I817</f>
        <v/>
      </c>
      <c r="H817" s="7" t="str">
        <f ca="1">Template!J817</f>
        <v/>
      </c>
      <c r="I817" s="7" t="str">
        <f ca="1">Template!K817</f>
        <v/>
      </c>
      <c r="J817" s="7" t="str">
        <f ca="1">Template!L817</f>
        <v/>
      </c>
      <c r="K817" s="7" t="str">
        <f ca="1">Template!M817</f>
        <v/>
      </c>
      <c r="L817" s="7" t="str">
        <f ca="1">Template!N817</f>
        <v/>
      </c>
      <c r="M817" s="7" t="str">
        <f ca="1">Template!O817</f>
        <v/>
      </c>
      <c r="N817" s="7" t="str">
        <f ca="1">Template!P817</f>
        <v/>
      </c>
      <c r="O817" s="7" t="str">
        <f ca="1">Template!Q817</f>
        <v/>
      </c>
      <c r="P817" s="7" t="str">
        <f ca="1">Template!R817</f>
        <v/>
      </c>
      <c r="Q817" s="7" t="str">
        <f ca="1">Template!S817</f>
        <v/>
      </c>
      <c r="R817" s="7" t="str">
        <f ca="1">Template!T817</f>
        <v/>
      </c>
      <c r="S817" s="7" t="str">
        <f ca="1">Template!U817</f>
        <v/>
      </c>
      <c r="T817" s="7" t="str">
        <f ca="1">Template!V817</f>
        <v/>
      </c>
      <c r="U817" s="7" t="str">
        <f ca="1">Template!W817</f>
        <v/>
      </c>
      <c r="V817" s="7" t="str">
        <f ca="1">Template!X817</f>
        <v/>
      </c>
      <c r="W817" s="7" t="str">
        <f ca="1">Template!Y817</f>
        <v/>
      </c>
      <c r="X817" t="str">
        <f ca="1">Template!AD817</f>
        <v/>
      </c>
      <c r="Y817" s="7" t="str">
        <f>IF(LEN(Template!AF817)=0,"",Template!AF817)</f>
        <v/>
      </c>
      <c r="Z817" s="7" t="str">
        <f>IF(LEN(Template!AG817)=0,"",Template!AG817)</f>
        <v/>
      </c>
      <c r="AA817" s="7" t="str">
        <f>IF(LEN(Template!AH817)=0,"",Template!AH817)</f>
        <v/>
      </c>
      <c r="AB817" s="7" t="str">
        <f>IF(LEN(Template!AI817)=0,"",Template!AI817)</f>
        <v/>
      </c>
      <c r="AC817" s="7" t="str">
        <f>IF(LEN(Template!AJ817)=0,"",Template!AJ817)</f>
        <v/>
      </c>
      <c r="AD817" s="7" t="str">
        <f>IF(LEN(Template!AK817)=0,"",Template!AK817)</f>
        <v/>
      </c>
      <c r="AE817" s="7" t="str">
        <f>IF(LEN(Template!AL817)=0,"",Template!AL817)</f>
        <v/>
      </c>
      <c r="AF817" s="7" t="str">
        <f>IF(LEN(Template!AM817)=0,"",Template!AM817)</f>
        <v/>
      </c>
      <c r="AG817" s="7" t="str">
        <f>IF(LEN(Template!AN817)=0,"",Template!AN817)</f>
        <v/>
      </c>
      <c r="AH817" s="7" t="str">
        <f>IF(LEN(Template!AO817)=0,"",Template!AO817)</f>
        <v/>
      </c>
      <c r="AI817" t="str">
        <f>IF(LEN(Template!AS817)=0,"",Template!AS817)</f>
        <v/>
      </c>
      <c r="AJ817" t="str">
        <f>IF(LEN(Template!AU817)=0,"",Template!AU817)</f>
        <v/>
      </c>
    </row>
    <row r="818" spans="1:36" x14ac:dyDescent="0.35">
      <c r="A818" s="7" t="str">
        <f ca="1">Template!A818</f>
        <v/>
      </c>
      <c r="B818" s="181" t="str">
        <f ca="1">Template!B818</f>
        <v/>
      </c>
      <c r="C818" t="str">
        <f ca="1">Template!C818</f>
        <v/>
      </c>
      <c r="D818" t="str">
        <f ca="1">Template!E818</f>
        <v/>
      </c>
      <c r="E818" s="7" t="str">
        <f ca="1">Template!G818</f>
        <v/>
      </c>
      <c r="F818" s="7" t="str">
        <f ca="1">Template!H818</f>
        <v/>
      </c>
      <c r="G818" s="7" t="str">
        <f ca="1">Template!I818</f>
        <v/>
      </c>
      <c r="H818" s="7" t="str">
        <f ca="1">Template!J818</f>
        <v/>
      </c>
      <c r="I818" s="7" t="str">
        <f ca="1">Template!K818</f>
        <v/>
      </c>
      <c r="J818" s="7" t="str">
        <f ca="1">Template!L818</f>
        <v/>
      </c>
      <c r="K818" s="7" t="str">
        <f ca="1">Template!M818</f>
        <v/>
      </c>
      <c r="L818" s="7" t="str">
        <f ca="1">Template!N818</f>
        <v/>
      </c>
      <c r="M818" s="7" t="str">
        <f ca="1">Template!O818</f>
        <v/>
      </c>
      <c r="N818" s="7" t="str">
        <f ca="1">Template!P818</f>
        <v/>
      </c>
      <c r="O818" s="7" t="str">
        <f ca="1">Template!Q818</f>
        <v/>
      </c>
      <c r="P818" s="7" t="str">
        <f ca="1">Template!R818</f>
        <v/>
      </c>
      <c r="Q818" s="7" t="str">
        <f ca="1">Template!S818</f>
        <v/>
      </c>
      <c r="R818" s="7" t="str">
        <f ca="1">Template!T818</f>
        <v/>
      </c>
      <c r="S818" s="7" t="str">
        <f ca="1">Template!U818</f>
        <v/>
      </c>
      <c r="T818" s="7" t="str">
        <f ca="1">Template!V818</f>
        <v/>
      </c>
      <c r="U818" s="7" t="str">
        <f ca="1">Template!W818</f>
        <v/>
      </c>
      <c r="V818" s="7" t="str">
        <f ca="1">Template!X818</f>
        <v/>
      </c>
      <c r="W818" s="7" t="str">
        <f ca="1">Template!Y818</f>
        <v/>
      </c>
      <c r="X818" t="str">
        <f ca="1">Template!AD818</f>
        <v/>
      </c>
      <c r="Y818" s="7" t="str">
        <f>IF(LEN(Template!AF818)=0,"",Template!AF818)</f>
        <v/>
      </c>
      <c r="Z818" s="7" t="str">
        <f>IF(LEN(Template!AG818)=0,"",Template!AG818)</f>
        <v/>
      </c>
      <c r="AA818" s="7" t="str">
        <f>IF(LEN(Template!AH818)=0,"",Template!AH818)</f>
        <v/>
      </c>
      <c r="AB818" s="7" t="str">
        <f>IF(LEN(Template!AI818)=0,"",Template!AI818)</f>
        <v/>
      </c>
      <c r="AC818" s="7" t="str">
        <f>IF(LEN(Template!AJ818)=0,"",Template!AJ818)</f>
        <v/>
      </c>
      <c r="AD818" s="7" t="str">
        <f>IF(LEN(Template!AK818)=0,"",Template!AK818)</f>
        <v/>
      </c>
      <c r="AE818" s="7" t="str">
        <f>IF(LEN(Template!AL818)=0,"",Template!AL818)</f>
        <v/>
      </c>
      <c r="AF818" s="7" t="str">
        <f>IF(LEN(Template!AM818)=0,"",Template!AM818)</f>
        <v/>
      </c>
      <c r="AG818" s="7" t="str">
        <f>IF(LEN(Template!AN818)=0,"",Template!AN818)</f>
        <v/>
      </c>
      <c r="AH818" s="7" t="str">
        <f>IF(LEN(Template!AO818)=0,"",Template!AO818)</f>
        <v/>
      </c>
      <c r="AI818" t="str">
        <f>IF(LEN(Template!AS818)=0,"",Template!AS818)</f>
        <v/>
      </c>
      <c r="AJ818" t="str">
        <f>IF(LEN(Template!AU818)=0,"",Template!AU818)</f>
        <v/>
      </c>
    </row>
    <row r="819" spans="1:36" x14ac:dyDescent="0.35">
      <c r="A819" s="7" t="str">
        <f ca="1">Template!A819</f>
        <v/>
      </c>
      <c r="B819" s="181" t="str">
        <f ca="1">Template!B819</f>
        <v/>
      </c>
      <c r="C819" t="str">
        <f ca="1">Template!C819</f>
        <v/>
      </c>
      <c r="D819" t="str">
        <f ca="1">Template!E819</f>
        <v/>
      </c>
      <c r="E819" s="7" t="str">
        <f ca="1">Template!G819</f>
        <v/>
      </c>
      <c r="F819" s="7" t="str">
        <f ca="1">Template!H819</f>
        <v/>
      </c>
      <c r="G819" s="7" t="str">
        <f ca="1">Template!I819</f>
        <v/>
      </c>
      <c r="H819" s="7" t="str">
        <f ca="1">Template!J819</f>
        <v/>
      </c>
      <c r="I819" s="7" t="str">
        <f ca="1">Template!K819</f>
        <v/>
      </c>
      <c r="J819" s="7" t="str">
        <f ca="1">Template!L819</f>
        <v/>
      </c>
      <c r="K819" s="7" t="str">
        <f ca="1">Template!M819</f>
        <v/>
      </c>
      <c r="L819" s="7" t="str">
        <f ca="1">Template!N819</f>
        <v/>
      </c>
      <c r="M819" s="7" t="str">
        <f ca="1">Template!O819</f>
        <v/>
      </c>
      <c r="N819" s="7" t="str">
        <f ca="1">Template!P819</f>
        <v/>
      </c>
      <c r="O819" s="7" t="str">
        <f ca="1">Template!Q819</f>
        <v/>
      </c>
      <c r="P819" s="7" t="str">
        <f ca="1">Template!R819</f>
        <v/>
      </c>
      <c r="Q819" s="7" t="str">
        <f ca="1">Template!S819</f>
        <v/>
      </c>
      <c r="R819" s="7" t="str">
        <f ca="1">Template!T819</f>
        <v/>
      </c>
      <c r="S819" s="7" t="str">
        <f ca="1">Template!U819</f>
        <v/>
      </c>
      <c r="T819" s="7" t="str">
        <f ca="1">Template!V819</f>
        <v/>
      </c>
      <c r="U819" s="7" t="str">
        <f ca="1">Template!W819</f>
        <v/>
      </c>
      <c r="V819" s="7" t="str">
        <f ca="1">Template!X819</f>
        <v/>
      </c>
      <c r="W819" s="7" t="str">
        <f ca="1">Template!Y819</f>
        <v/>
      </c>
      <c r="X819" t="str">
        <f ca="1">Template!AD819</f>
        <v/>
      </c>
      <c r="Y819" s="7" t="str">
        <f>IF(LEN(Template!AF819)=0,"",Template!AF819)</f>
        <v/>
      </c>
      <c r="Z819" s="7" t="str">
        <f>IF(LEN(Template!AG819)=0,"",Template!AG819)</f>
        <v/>
      </c>
      <c r="AA819" s="7" t="str">
        <f>IF(LEN(Template!AH819)=0,"",Template!AH819)</f>
        <v/>
      </c>
      <c r="AB819" s="7" t="str">
        <f>IF(LEN(Template!AI819)=0,"",Template!AI819)</f>
        <v/>
      </c>
      <c r="AC819" s="7" t="str">
        <f>IF(LEN(Template!AJ819)=0,"",Template!AJ819)</f>
        <v/>
      </c>
      <c r="AD819" s="7" t="str">
        <f>IF(LEN(Template!AK819)=0,"",Template!AK819)</f>
        <v/>
      </c>
      <c r="AE819" s="7" t="str">
        <f>IF(LEN(Template!AL819)=0,"",Template!AL819)</f>
        <v/>
      </c>
      <c r="AF819" s="7" t="str">
        <f>IF(LEN(Template!AM819)=0,"",Template!AM819)</f>
        <v/>
      </c>
      <c r="AG819" s="7" t="str">
        <f>IF(LEN(Template!AN819)=0,"",Template!AN819)</f>
        <v/>
      </c>
      <c r="AH819" s="7" t="str">
        <f>IF(LEN(Template!AO819)=0,"",Template!AO819)</f>
        <v/>
      </c>
      <c r="AI819" t="str">
        <f>IF(LEN(Template!AS819)=0,"",Template!AS819)</f>
        <v/>
      </c>
      <c r="AJ819" t="str">
        <f>IF(LEN(Template!AU819)=0,"",Template!AU819)</f>
        <v/>
      </c>
    </row>
    <row r="820" spans="1:36" x14ac:dyDescent="0.35">
      <c r="A820" s="7" t="str">
        <f ca="1">Template!A820</f>
        <v/>
      </c>
      <c r="B820" s="181" t="str">
        <f ca="1">Template!B820</f>
        <v/>
      </c>
      <c r="C820" t="str">
        <f ca="1">Template!C820</f>
        <v/>
      </c>
      <c r="D820" t="str">
        <f ca="1">Template!E820</f>
        <v/>
      </c>
      <c r="E820" s="7" t="str">
        <f ca="1">Template!G820</f>
        <v/>
      </c>
      <c r="F820" s="7" t="str">
        <f ca="1">Template!H820</f>
        <v/>
      </c>
      <c r="G820" s="7" t="str">
        <f ca="1">Template!I820</f>
        <v/>
      </c>
      <c r="H820" s="7" t="str">
        <f ca="1">Template!J820</f>
        <v/>
      </c>
      <c r="I820" s="7" t="str">
        <f ca="1">Template!K820</f>
        <v/>
      </c>
      <c r="J820" s="7" t="str">
        <f ca="1">Template!L820</f>
        <v/>
      </c>
      <c r="K820" s="7" t="str">
        <f ca="1">Template!M820</f>
        <v/>
      </c>
      <c r="L820" s="7" t="str">
        <f ca="1">Template!N820</f>
        <v/>
      </c>
      <c r="M820" s="7" t="str">
        <f ca="1">Template!O820</f>
        <v/>
      </c>
      <c r="N820" s="7" t="str">
        <f ca="1">Template!P820</f>
        <v/>
      </c>
      <c r="O820" s="7" t="str">
        <f ca="1">Template!Q820</f>
        <v/>
      </c>
      <c r="P820" s="7" t="str">
        <f ca="1">Template!R820</f>
        <v/>
      </c>
      <c r="Q820" s="7" t="str">
        <f ca="1">Template!S820</f>
        <v/>
      </c>
      <c r="R820" s="7" t="str">
        <f ca="1">Template!T820</f>
        <v/>
      </c>
      <c r="S820" s="7" t="str">
        <f ca="1">Template!U820</f>
        <v/>
      </c>
      <c r="T820" s="7" t="str">
        <f ca="1">Template!V820</f>
        <v/>
      </c>
      <c r="U820" s="7" t="str">
        <f ca="1">Template!W820</f>
        <v/>
      </c>
      <c r="V820" s="7" t="str">
        <f ca="1">Template!X820</f>
        <v/>
      </c>
      <c r="W820" s="7" t="str">
        <f ca="1">Template!Y820</f>
        <v/>
      </c>
      <c r="X820" t="str">
        <f ca="1">Template!AD820</f>
        <v/>
      </c>
      <c r="Y820" s="7" t="str">
        <f>IF(LEN(Template!AF820)=0,"",Template!AF820)</f>
        <v/>
      </c>
      <c r="Z820" s="7" t="str">
        <f>IF(LEN(Template!AG820)=0,"",Template!AG820)</f>
        <v/>
      </c>
      <c r="AA820" s="7" t="str">
        <f>IF(LEN(Template!AH820)=0,"",Template!AH820)</f>
        <v/>
      </c>
      <c r="AB820" s="7" t="str">
        <f>IF(LEN(Template!AI820)=0,"",Template!AI820)</f>
        <v/>
      </c>
      <c r="AC820" s="7" t="str">
        <f>IF(LEN(Template!AJ820)=0,"",Template!AJ820)</f>
        <v/>
      </c>
      <c r="AD820" s="7" t="str">
        <f>IF(LEN(Template!AK820)=0,"",Template!AK820)</f>
        <v/>
      </c>
      <c r="AE820" s="7" t="str">
        <f>IF(LEN(Template!AL820)=0,"",Template!AL820)</f>
        <v/>
      </c>
      <c r="AF820" s="7" t="str">
        <f>IF(LEN(Template!AM820)=0,"",Template!AM820)</f>
        <v/>
      </c>
      <c r="AG820" s="7" t="str">
        <f>IF(LEN(Template!AN820)=0,"",Template!AN820)</f>
        <v/>
      </c>
      <c r="AH820" s="7" t="str">
        <f>IF(LEN(Template!AO820)=0,"",Template!AO820)</f>
        <v/>
      </c>
      <c r="AI820" t="str">
        <f>IF(LEN(Template!AS820)=0,"",Template!AS820)</f>
        <v/>
      </c>
      <c r="AJ820" t="str">
        <f>IF(LEN(Template!AU820)=0,"",Template!AU820)</f>
        <v/>
      </c>
    </row>
    <row r="821" spans="1:36" x14ac:dyDescent="0.35">
      <c r="A821" s="7" t="str">
        <f ca="1">Template!A821</f>
        <v/>
      </c>
      <c r="B821" s="181" t="str">
        <f ca="1">Template!B821</f>
        <v/>
      </c>
      <c r="C821" t="str">
        <f ca="1">Template!C821</f>
        <v/>
      </c>
      <c r="D821" t="str">
        <f ca="1">Template!E821</f>
        <v/>
      </c>
      <c r="E821" s="7" t="str">
        <f ca="1">Template!G821</f>
        <v/>
      </c>
      <c r="F821" s="7" t="str">
        <f ca="1">Template!H821</f>
        <v/>
      </c>
      <c r="G821" s="7" t="str">
        <f ca="1">Template!I821</f>
        <v/>
      </c>
      <c r="H821" s="7" t="str">
        <f ca="1">Template!J821</f>
        <v/>
      </c>
      <c r="I821" s="7" t="str">
        <f ca="1">Template!K821</f>
        <v/>
      </c>
      <c r="J821" s="7" t="str">
        <f ca="1">Template!L821</f>
        <v/>
      </c>
      <c r="K821" s="7" t="str">
        <f ca="1">Template!M821</f>
        <v/>
      </c>
      <c r="L821" s="7" t="str">
        <f ca="1">Template!N821</f>
        <v/>
      </c>
      <c r="M821" s="7" t="str">
        <f ca="1">Template!O821</f>
        <v/>
      </c>
      <c r="N821" s="7" t="str">
        <f ca="1">Template!P821</f>
        <v/>
      </c>
      <c r="O821" s="7" t="str">
        <f ca="1">Template!Q821</f>
        <v/>
      </c>
      <c r="P821" s="7" t="str">
        <f ca="1">Template!R821</f>
        <v/>
      </c>
      <c r="Q821" s="7" t="str">
        <f ca="1">Template!S821</f>
        <v/>
      </c>
      <c r="R821" s="7" t="str">
        <f ca="1">Template!T821</f>
        <v/>
      </c>
      <c r="S821" s="7" t="str">
        <f ca="1">Template!U821</f>
        <v/>
      </c>
      <c r="T821" s="7" t="str">
        <f ca="1">Template!V821</f>
        <v/>
      </c>
      <c r="U821" s="7" t="str">
        <f ca="1">Template!W821</f>
        <v/>
      </c>
      <c r="V821" s="7" t="str">
        <f ca="1">Template!X821</f>
        <v/>
      </c>
      <c r="W821" s="7" t="str">
        <f ca="1">Template!Y821</f>
        <v/>
      </c>
      <c r="X821" t="str">
        <f ca="1">Template!AD821</f>
        <v/>
      </c>
      <c r="Y821" s="7" t="str">
        <f>IF(LEN(Template!AF821)=0,"",Template!AF821)</f>
        <v/>
      </c>
      <c r="Z821" s="7" t="str">
        <f>IF(LEN(Template!AG821)=0,"",Template!AG821)</f>
        <v/>
      </c>
      <c r="AA821" s="7" t="str">
        <f>IF(LEN(Template!AH821)=0,"",Template!AH821)</f>
        <v/>
      </c>
      <c r="AB821" s="7" t="str">
        <f>IF(LEN(Template!AI821)=0,"",Template!AI821)</f>
        <v/>
      </c>
      <c r="AC821" s="7" t="str">
        <f>IF(LEN(Template!AJ821)=0,"",Template!AJ821)</f>
        <v/>
      </c>
      <c r="AD821" s="7" t="str">
        <f>IF(LEN(Template!AK821)=0,"",Template!AK821)</f>
        <v/>
      </c>
      <c r="AE821" s="7" t="str">
        <f>IF(LEN(Template!AL821)=0,"",Template!AL821)</f>
        <v/>
      </c>
      <c r="AF821" s="7" t="str">
        <f>IF(LEN(Template!AM821)=0,"",Template!AM821)</f>
        <v/>
      </c>
      <c r="AG821" s="7" t="str">
        <f>IF(LEN(Template!AN821)=0,"",Template!AN821)</f>
        <v/>
      </c>
      <c r="AH821" s="7" t="str">
        <f>IF(LEN(Template!AO821)=0,"",Template!AO821)</f>
        <v/>
      </c>
      <c r="AI821" t="str">
        <f>IF(LEN(Template!AS821)=0,"",Template!AS821)</f>
        <v/>
      </c>
      <c r="AJ821" t="str">
        <f>IF(LEN(Template!AU821)=0,"",Template!AU821)</f>
        <v/>
      </c>
    </row>
    <row r="822" spans="1:36" x14ac:dyDescent="0.35">
      <c r="A822" s="7" t="str">
        <f ca="1">Template!A822</f>
        <v/>
      </c>
      <c r="B822" s="181" t="str">
        <f ca="1">Template!B822</f>
        <v/>
      </c>
      <c r="C822" t="str">
        <f ca="1">Template!C822</f>
        <v/>
      </c>
      <c r="D822" t="str">
        <f ca="1">Template!E822</f>
        <v/>
      </c>
      <c r="E822" s="7" t="str">
        <f ca="1">Template!G822</f>
        <v/>
      </c>
      <c r="F822" s="7" t="str">
        <f ca="1">Template!H822</f>
        <v/>
      </c>
      <c r="G822" s="7" t="str">
        <f ca="1">Template!I822</f>
        <v/>
      </c>
      <c r="H822" s="7" t="str">
        <f ca="1">Template!J822</f>
        <v/>
      </c>
      <c r="I822" s="7" t="str">
        <f ca="1">Template!K822</f>
        <v/>
      </c>
      <c r="J822" s="7" t="str">
        <f ca="1">Template!L822</f>
        <v/>
      </c>
      <c r="K822" s="7" t="str">
        <f ca="1">Template!M822</f>
        <v/>
      </c>
      <c r="L822" s="7" t="str">
        <f ca="1">Template!N822</f>
        <v/>
      </c>
      <c r="M822" s="7" t="str">
        <f ca="1">Template!O822</f>
        <v/>
      </c>
      <c r="N822" s="7" t="str">
        <f ca="1">Template!P822</f>
        <v/>
      </c>
      <c r="O822" s="7" t="str">
        <f ca="1">Template!Q822</f>
        <v/>
      </c>
      <c r="P822" s="7" t="str">
        <f ca="1">Template!R822</f>
        <v/>
      </c>
      <c r="Q822" s="7" t="str">
        <f ca="1">Template!S822</f>
        <v/>
      </c>
      <c r="R822" s="7" t="str">
        <f ca="1">Template!T822</f>
        <v/>
      </c>
      <c r="S822" s="7" t="str">
        <f ca="1">Template!U822</f>
        <v/>
      </c>
      <c r="T822" s="7" t="str">
        <f ca="1">Template!V822</f>
        <v/>
      </c>
      <c r="U822" s="7" t="str">
        <f ca="1">Template!W822</f>
        <v/>
      </c>
      <c r="V822" s="7" t="str">
        <f ca="1">Template!X822</f>
        <v/>
      </c>
      <c r="W822" s="7" t="str">
        <f ca="1">Template!Y822</f>
        <v/>
      </c>
      <c r="X822" t="str">
        <f ca="1">Template!AD822</f>
        <v/>
      </c>
      <c r="Y822" s="7" t="str">
        <f>IF(LEN(Template!AF822)=0,"",Template!AF822)</f>
        <v/>
      </c>
      <c r="Z822" s="7" t="str">
        <f>IF(LEN(Template!AG822)=0,"",Template!AG822)</f>
        <v/>
      </c>
      <c r="AA822" s="7" t="str">
        <f>IF(LEN(Template!AH822)=0,"",Template!AH822)</f>
        <v/>
      </c>
      <c r="AB822" s="7" t="str">
        <f>IF(LEN(Template!AI822)=0,"",Template!AI822)</f>
        <v/>
      </c>
      <c r="AC822" s="7" t="str">
        <f>IF(LEN(Template!AJ822)=0,"",Template!AJ822)</f>
        <v/>
      </c>
      <c r="AD822" s="7" t="str">
        <f>IF(LEN(Template!AK822)=0,"",Template!AK822)</f>
        <v/>
      </c>
      <c r="AE822" s="7" t="str">
        <f>IF(LEN(Template!AL822)=0,"",Template!AL822)</f>
        <v/>
      </c>
      <c r="AF822" s="7" t="str">
        <f>IF(LEN(Template!AM822)=0,"",Template!AM822)</f>
        <v/>
      </c>
      <c r="AG822" s="7" t="str">
        <f>IF(LEN(Template!AN822)=0,"",Template!AN822)</f>
        <v/>
      </c>
      <c r="AH822" s="7" t="str">
        <f>IF(LEN(Template!AO822)=0,"",Template!AO822)</f>
        <v/>
      </c>
      <c r="AI822" t="str">
        <f>IF(LEN(Template!AS822)=0,"",Template!AS822)</f>
        <v/>
      </c>
      <c r="AJ822" t="str">
        <f>IF(LEN(Template!AU822)=0,"",Template!AU822)</f>
        <v/>
      </c>
    </row>
    <row r="823" spans="1:36" x14ac:dyDescent="0.35">
      <c r="A823" s="7" t="str">
        <f ca="1">Template!A823</f>
        <v/>
      </c>
      <c r="B823" s="181" t="str">
        <f ca="1">Template!B823</f>
        <v/>
      </c>
      <c r="C823" t="str">
        <f ca="1">Template!C823</f>
        <v/>
      </c>
      <c r="D823" t="str">
        <f ca="1">Template!E823</f>
        <v/>
      </c>
      <c r="E823" s="7" t="str">
        <f ca="1">Template!G823</f>
        <v/>
      </c>
      <c r="F823" s="7" t="str">
        <f ca="1">Template!H823</f>
        <v/>
      </c>
      <c r="G823" s="7" t="str">
        <f ca="1">Template!I823</f>
        <v/>
      </c>
      <c r="H823" s="7" t="str">
        <f ca="1">Template!J823</f>
        <v/>
      </c>
      <c r="I823" s="7" t="str">
        <f ca="1">Template!K823</f>
        <v/>
      </c>
      <c r="J823" s="7" t="str">
        <f ca="1">Template!L823</f>
        <v/>
      </c>
      <c r="K823" s="7" t="str">
        <f ca="1">Template!M823</f>
        <v/>
      </c>
      <c r="L823" s="7" t="str">
        <f ca="1">Template!N823</f>
        <v/>
      </c>
      <c r="M823" s="7" t="str">
        <f ca="1">Template!O823</f>
        <v/>
      </c>
      <c r="N823" s="7" t="str">
        <f ca="1">Template!P823</f>
        <v/>
      </c>
      <c r="O823" s="7" t="str">
        <f ca="1">Template!Q823</f>
        <v/>
      </c>
      <c r="P823" s="7" t="str">
        <f ca="1">Template!R823</f>
        <v/>
      </c>
      <c r="Q823" s="7" t="str">
        <f ca="1">Template!S823</f>
        <v/>
      </c>
      <c r="R823" s="7" t="str">
        <f ca="1">Template!T823</f>
        <v/>
      </c>
      <c r="S823" s="7" t="str">
        <f ca="1">Template!U823</f>
        <v/>
      </c>
      <c r="T823" s="7" t="str">
        <f ca="1">Template!V823</f>
        <v/>
      </c>
      <c r="U823" s="7" t="str">
        <f ca="1">Template!W823</f>
        <v/>
      </c>
      <c r="V823" s="7" t="str">
        <f ca="1">Template!X823</f>
        <v/>
      </c>
      <c r="W823" s="7" t="str">
        <f ca="1">Template!Y823</f>
        <v/>
      </c>
      <c r="X823" t="str">
        <f ca="1">Template!AD823</f>
        <v/>
      </c>
      <c r="Y823" s="7" t="str">
        <f>IF(LEN(Template!AF823)=0,"",Template!AF823)</f>
        <v/>
      </c>
      <c r="Z823" s="7" t="str">
        <f>IF(LEN(Template!AG823)=0,"",Template!AG823)</f>
        <v/>
      </c>
      <c r="AA823" s="7" t="str">
        <f>IF(LEN(Template!AH823)=0,"",Template!AH823)</f>
        <v/>
      </c>
      <c r="AB823" s="7" t="str">
        <f>IF(LEN(Template!AI823)=0,"",Template!AI823)</f>
        <v/>
      </c>
      <c r="AC823" s="7" t="str">
        <f>IF(LEN(Template!AJ823)=0,"",Template!AJ823)</f>
        <v/>
      </c>
      <c r="AD823" s="7" t="str">
        <f>IF(LEN(Template!AK823)=0,"",Template!AK823)</f>
        <v/>
      </c>
      <c r="AE823" s="7" t="str">
        <f>IF(LEN(Template!AL823)=0,"",Template!AL823)</f>
        <v/>
      </c>
      <c r="AF823" s="7" t="str">
        <f>IF(LEN(Template!AM823)=0,"",Template!AM823)</f>
        <v/>
      </c>
      <c r="AG823" s="7" t="str">
        <f>IF(LEN(Template!AN823)=0,"",Template!AN823)</f>
        <v/>
      </c>
      <c r="AH823" s="7" t="str">
        <f>IF(LEN(Template!AO823)=0,"",Template!AO823)</f>
        <v/>
      </c>
      <c r="AI823" t="str">
        <f>IF(LEN(Template!AS823)=0,"",Template!AS823)</f>
        <v/>
      </c>
      <c r="AJ823" t="str">
        <f>IF(LEN(Template!AU823)=0,"",Template!AU823)</f>
        <v/>
      </c>
    </row>
    <row r="824" spans="1:36" x14ac:dyDescent="0.35">
      <c r="A824" s="7" t="str">
        <f ca="1">Template!A824</f>
        <v/>
      </c>
      <c r="B824" s="181" t="str">
        <f ca="1">Template!B824</f>
        <v/>
      </c>
      <c r="C824" t="str">
        <f ca="1">Template!C824</f>
        <v/>
      </c>
      <c r="D824" t="str">
        <f ca="1">Template!E824</f>
        <v/>
      </c>
      <c r="E824" s="7" t="str">
        <f ca="1">Template!G824</f>
        <v/>
      </c>
      <c r="F824" s="7" t="str">
        <f ca="1">Template!H824</f>
        <v/>
      </c>
      <c r="G824" s="7" t="str">
        <f ca="1">Template!I824</f>
        <v/>
      </c>
      <c r="H824" s="7" t="str">
        <f ca="1">Template!J824</f>
        <v/>
      </c>
      <c r="I824" s="7" t="str">
        <f ca="1">Template!K824</f>
        <v/>
      </c>
      <c r="J824" s="7" t="str">
        <f ca="1">Template!L824</f>
        <v/>
      </c>
      <c r="K824" s="7" t="str">
        <f ca="1">Template!M824</f>
        <v/>
      </c>
      <c r="L824" s="7" t="str">
        <f ca="1">Template!N824</f>
        <v/>
      </c>
      <c r="M824" s="7" t="str">
        <f ca="1">Template!O824</f>
        <v/>
      </c>
      <c r="N824" s="7" t="str">
        <f ca="1">Template!P824</f>
        <v/>
      </c>
      <c r="O824" s="7" t="str">
        <f ca="1">Template!Q824</f>
        <v/>
      </c>
      <c r="P824" s="7" t="str">
        <f ca="1">Template!R824</f>
        <v/>
      </c>
      <c r="Q824" s="7" t="str">
        <f ca="1">Template!S824</f>
        <v/>
      </c>
      <c r="R824" s="7" t="str">
        <f ca="1">Template!T824</f>
        <v/>
      </c>
      <c r="S824" s="7" t="str">
        <f ca="1">Template!U824</f>
        <v/>
      </c>
      <c r="T824" s="7" t="str">
        <f ca="1">Template!V824</f>
        <v/>
      </c>
      <c r="U824" s="7" t="str">
        <f ca="1">Template!W824</f>
        <v/>
      </c>
      <c r="V824" s="7" t="str">
        <f ca="1">Template!X824</f>
        <v/>
      </c>
      <c r="W824" s="7" t="str">
        <f ca="1">Template!Y824</f>
        <v/>
      </c>
      <c r="X824" t="str">
        <f ca="1">Template!AD824</f>
        <v/>
      </c>
      <c r="Y824" s="7" t="str">
        <f>IF(LEN(Template!AF824)=0,"",Template!AF824)</f>
        <v/>
      </c>
      <c r="Z824" s="7" t="str">
        <f>IF(LEN(Template!AG824)=0,"",Template!AG824)</f>
        <v/>
      </c>
      <c r="AA824" s="7" t="str">
        <f>IF(LEN(Template!AH824)=0,"",Template!AH824)</f>
        <v/>
      </c>
      <c r="AB824" s="7" t="str">
        <f>IF(LEN(Template!AI824)=0,"",Template!AI824)</f>
        <v/>
      </c>
      <c r="AC824" s="7" t="str">
        <f>IF(LEN(Template!AJ824)=0,"",Template!AJ824)</f>
        <v/>
      </c>
      <c r="AD824" s="7" t="str">
        <f>IF(LEN(Template!AK824)=0,"",Template!AK824)</f>
        <v/>
      </c>
      <c r="AE824" s="7" t="str">
        <f>IF(LEN(Template!AL824)=0,"",Template!AL824)</f>
        <v/>
      </c>
      <c r="AF824" s="7" t="str">
        <f>IF(LEN(Template!AM824)=0,"",Template!AM824)</f>
        <v/>
      </c>
      <c r="AG824" s="7" t="str">
        <f>IF(LEN(Template!AN824)=0,"",Template!AN824)</f>
        <v/>
      </c>
      <c r="AH824" s="7" t="str">
        <f>IF(LEN(Template!AO824)=0,"",Template!AO824)</f>
        <v/>
      </c>
      <c r="AI824" t="str">
        <f>IF(LEN(Template!AS824)=0,"",Template!AS824)</f>
        <v/>
      </c>
      <c r="AJ824" t="str">
        <f>IF(LEN(Template!AU824)=0,"",Template!AU824)</f>
        <v/>
      </c>
    </row>
    <row r="825" spans="1:36" x14ac:dyDescent="0.35">
      <c r="A825" s="7" t="str">
        <f ca="1">Template!A825</f>
        <v/>
      </c>
      <c r="B825" s="181" t="str">
        <f ca="1">Template!B825</f>
        <v/>
      </c>
      <c r="C825" t="str">
        <f ca="1">Template!C825</f>
        <v/>
      </c>
      <c r="D825" t="str">
        <f ca="1">Template!E825</f>
        <v/>
      </c>
      <c r="E825" s="7" t="str">
        <f ca="1">Template!G825</f>
        <v/>
      </c>
      <c r="F825" s="7" t="str">
        <f ca="1">Template!H825</f>
        <v/>
      </c>
      <c r="G825" s="7" t="str">
        <f ca="1">Template!I825</f>
        <v/>
      </c>
      <c r="H825" s="7" t="str">
        <f ca="1">Template!J825</f>
        <v/>
      </c>
      <c r="I825" s="7" t="str">
        <f ca="1">Template!K825</f>
        <v/>
      </c>
      <c r="J825" s="7" t="str">
        <f ca="1">Template!L825</f>
        <v/>
      </c>
      <c r="K825" s="7" t="str">
        <f ca="1">Template!M825</f>
        <v/>
      </c>
      <c r="L825" s="7" t="str">
        <f ca="1">Template!N825</f>
        <v/>
      </c>
      <c r="M825" s="7" t="str">
        <f ca="1">Template!O825</f>
        <v/>
      </c>
      <c r="N825" s="7" t="str">
        <f ca="1">Template!P825</f>
        <v/>
      </c>
      <c r="O825" s="7" t="str">
        <f ca="1">Template!Q825</f>
        <v/>
      </c>
      <c r="P825" s="7" t="str">
        <f ca="1">Template!R825</f>
        <v/>
      </c>
      <c r="Q825" s="7" t="str">
        <f ca="1">Template!S825</f>
        <v/>
      </c>
      <c r="R825" s="7" t="str">
        <f ca="1">Template!T825</f>
        <v/>
      </c>
      <c r="S825" s="7" t="str">
        <f ca="1">Template!U825</f>
        <v/>
      </c>
      <c r="T825" s="7" t="str">
        <f ca="1">Template!V825</f>
        <v/>
      </c>
      <c r="U825" s="7" t="str">
        <f ca="1">Template!W825</f>
        <v/>
      </c>
      <c r="V825" s="7" t="str">
        <f ca="1">Template!X825</f>
        <v/>
      </c>
      <c r="W825" s="7" t="str">
        <f ca="1">Template!Y825</f>
        <v/>
      </c>
      <c r="X825" t="str">
        <f ca="1">Template!AD825</f>
        <v/>
      </c>
      <c r="Y825" s="7" t="str">
        <f>IF(LEN(Template!AF825)=0,"",Template!AF825)</f>
        <v/>
      </c>
      <c r="Z825" s="7" t="str">
        <f>IF(LEN(Template!AG825)=0,"",Template!AG825)</f>
        <v/>
      </c>
      <c r="AA825" s="7" t="str">
        <f>IF(LEN(Template!AH825)=0,"",Template!AH825)</f>
        <v/>
      </c>
      <c r="AB825" s="7" t="str">
        <f>IF(LEN(Template!AI825)=0,"",Template!AI825)</f>
        <v/>
      </c>
      <c r="AC825" s="7" t="str">
        <f>IF(LEN(Template!AJ825)=0,"",Template!AJ825)</f>
        <v/>
      </c>
      <c r="AD825" s="7" t="str">
        <f>IF(LEN(Template!AK825)=0,"",Template!AK825)</f>
        <v/>
      </c>
      <c r="AE825" s="7" t="str">
        <f>IF(LEN(Template!AL825)=0,"",Template!AL825)</f>
        <v/>
      </c>
      <c r="AF825" s="7" t="str">
        <f>IF(LEN(Template!AM825)=0,"",Template!AM825)</f>
        <v/>
      </c>
      <c r="AG825" s="7" t="str">
        <f>IF(LEN(Template!AN825)=0,"",Template!AN825)</f>
        <v/>
      </c>
      <c r="AH825" s="7" t="str">
        <f>IF(LEN(Template!AO825)=0,"",Template!AO825)</f>
        <v/>
      </c>
      <c r="AI825" t="str">
        <f>IF(LEN(Template!AS825)=0,"",Template!AS825)</f>
        <v/>
      </c>
      <c r="AJ825" t="str">
        <f>IF(LEN(Template!AU825)=0,"",Template!AU825)</f>
        <v/>
      </c>
    </row>
    <row r="826" spans="1:36" x14ac:dyDescent="0.35">
      <c r="A826" s="7" t="str">
        <f ca="1">Template!A826</f>
        <v/>
      </c>
      <c r="B826" s="181" t="str">
        <f ca="1">Template!B826</f>
        <v/>
      </c>
      <c r="C826" t="str">
        <f ca="1">Template!C826</f>
        <v/>
      </c>
      <c r="D826" t="str">
        <f ca="1">Template!E826</f>
        <v/>
      </c>
      <c r="E826" s="7" t="str">
        <f ca="1">Template!G826</f>
        <v/>
      </c>
      <c r="F826" s="7" t="str">
        <f ca="1">Template!H826</f>
        <v/>
      </c>
      <c r="G826" s="7" t="str">
        <f ca="1">Template!I826</f>
        <v/>
      </c>
      <c r="H826" s="7" t="str">
        <f ca="1">Template!J826</f>
        <v/>
      </c>
      <c r="I826" s="7" t="str">
        <f ca="1">Template!K826</f>
        <v/>
      </c>
      <c r="J826" s="7" t="str">
        <f ca="1">Template!L826</f>
        <v/>
      </c>
      <c r="K826" s="7" t="str">
        <f ca="1">Template!M826</f>
        <v/>
      </c>
      <c r="L826" s="7" t="str">
        <f ca="1">Template!N826</f>
        <v/>
      </c>
      <c r="M826" s="7" t="str">
        <f ca="1">Template!O826</f>
        <v/>
      </c>
      <c r="N826" s="7" t="str">
        <f ca="1">Template!P826</f>
        <v/>
      </c>
      <c r="O826" s="7" t="str">
        <f ca="1">Template!Q826</f>
        <v/>
      </c>
      <c r="P826" s="7" t="str">
        <f ca="1">Template!R826</f>
        <v/>
      </c>
      <c r="Q826" s="7" t="str">
        <f ca="1">Template!S826</f>
        <v/>
      </c>
      <c r="R826" s="7" t="str">
        <f ca="1">Template!T826</f>
        <v/>
      </c>
      <c r="S826" s="7" t="str">
        <f ca="1">Template!U826</f>
        <v/>
      </c>
      <c r="T826" s="7" t="str">
        <f ca="1">Template!V826</f>
        <v/>
      </c>
      <c r="U826" s="7" t="str">
        <f ca="1">Template!W826</f>
        <v/>
      </c>
      <c r="V826" s="7" t="str">
        <f ca="1">Template!X826</f>
        <v/>
      </c>
      <c r="W826" s="7" t="str">
        <f ca="1">Template!Y826</f>
        <v/>
      </c>
      <c r="X826" t="str">
        <f ca="1">Template!AD826</f>
        <v/>
      </c>
      <c r="Y826" s="7" t="str">
        <f>IF(LEN(Template!AF826)=0,"",Template!AF826)</f>
        <v/>
      </c>
      <c r="Z826" s="7" t="str">
        <f>IF(LEN(Template!AG826)=0,"",Template!AG826)</f>
        <v/>
      </c>
      <c r="AA826" s="7" t="str">
        <f>IF(LEN(Template!AH826)=0,"",Template!AH826)</f>
        <v/>
      </c>
      <c r="AB826" s="7" t="str">
        <f>IF(LEN(Template!AI826)=0,"",Template!AI826)</f>
        <v/>
      </c>
      <c r="AC826" s="7" t="str">
        <f>IF(LEN(Template!AJ826)=0,"",Template!AJ826)</f>
        <v/>
      </c>
      <c r="AD826" s="7" t="str">
        <f>IF(LEN(Template!AK826)=0,"",Template!AK826)</f>
        <v/>
      </c>
      <c r="AE826" s="7" t="str">
        <f>IF(LEN(Template!AL826)=0,"",Template!AL826)</f>
        <v/>
      </c>
      <c r="AF826" s="7" t="str">
        <f>IF(LEN(Template!AM826)=0,"",Template!AM826)</f>
        <v/>
      </c>
      <c r="AG826" s="7" t="str">
        <f>IF(LEN(Template!AN826)=0,"",Template!AN826)</f>
        <v/>
      </c>
      <c r="AH826" s="7" t="str">
        <f>IF(LEN(Template!AO826)=0,"",Template!AO826)</f>
        <v/>
      </c>
      <c r="AI826" t="str">
        <f>IF(LEN(Template!AS826)=0,"",Template!AS826)</f>
        <v/>
      </c>
      <c r="AJ826" t="str">
        <f>IF(LEN(Template!AU826)=0,"",Template!AU826)</f>
        <v/>
      </c>
    </row>
    <row r="827" spans="1:36" x14ac:dyDescent="0.35">
      <c r="A827" s="7" t="str">
        <f ca="1">Template!A827</f>
        <v/>
      </c>
      <c r="B827" s="181" t="str">
        <f ca="1">Template!B827</f>
        <v/>
      </c>
      <c r="C827" t="str">
        <f ca="1">Template!C827</f>
        <v/>
      </c>
      <c r="D827" t="str">
        <f ca="1">Template!E827</f>
        <v/>
      </c>
      <c r="E827" s="7" t="str">
        <f ca="1">Template!G827</f>
        <v/>
      </c>
      <c r="F827" s="7" t="str">
        <f ca="1">Template!H827</f>
        <v/>
      </c>
      <c r="G827" s="7" t="str">
        <f ca="1">Template!I827</f>
        <v/>
      </c>
      <c r="H827" s="7" t="str">
        <f ca="1">Template!J827</f>
        <v/>
      </c>
      <c r="I827" s="7" t="str">
        <f ca="1">Template!K827</f>
        <v/>
      </c>
      <c r="J827" s="7" t="str">
        <f ca="1">Template!L827</f>
        <v/>
      </c>
      <c r="K827" s="7" t="str">
        <f ca="1">Template!M827</f>
        <v/>
      </c>
      <c r="L827" s="7" t="str">
        <f ca="1">Template!N827</f>
        <v/>
      </c>
      <c r="M827" s="7" t="str">
        <f ca="1">Template!O827</f>
        <v/>
      </c>
      <c r="N827" s="7" t="str">
        <f ca="1">Template!P827</f>
        <v/>
      </c>
      <c r="O827" s="7" t="str">
        <f ca="1">Template!Q827</f>
        <v/>
      </c>
      <c r="P827" s="7" t="str">
        <f ca="1">Template!R827</f>
        <v/>
      </c>
      <c r="Q827" s="7" t="str">
        <f ca="1">Template!S827</f>
        <v/>
      </c>
      <c r="R827" s="7" t="str">
        <f ca="1">Template!T827</f>
        <v/>
      </c>
      <c r="S827" s="7" t="str">
        <f ca="1">Template!U827</f>
        <v/>
      </c>
      <c r="T827" s="7" t="str">
        <f ca="1">Template!V827</f>
        <v/>
      </c>
      <c r="U827" s="7" t="str">
        <f ca="1">Template!W827</f>
        <v/>
      </c>
      <c r="V827" s="7" t="str">
        <f ca="1">Template!X827</f>
        <v/>
      </c>
      <c r="W827" s="7" t="str">
        <f ca="1">Template!Y827</f>
        <v/>
      </c>
      <c r="X827" t="str">
        <f ca="1">Template!AD827</f>
        <v/>
      </c>
      <c r="Y827" s="7" t="str">
        <f>IF(LEN(Template!AF827)=0,"",Template!AF827)</f>
        <v/>
      </c>
      <c r="Z827" s="7" t="str">
        <f>IF(LEN(Template!AG827)=0,"",Template!AG827)</f>
        <v/>
      </c>
      <c r="AA827" s="7" t="str">
        <f>IF(LEN(Template!AH827)=0,"",Template!AH827)</f>
        <v/>
      </c>
      <c r="AB827" s="7" t="str">
        <f>IF(LEN(Template!AI827)=0,"",Template!AI827)</f>
        <v/>
      </c>
      <c r="AC827" s="7" t="str">
        <f>IF(LEN(Template!AJ827)=0,"",Template!AJ827)</f>
        <v/>
      </c>
      <c r="AD827" s="7" t="str">
        <f>IF(LEN(Template!AK827)=0,"",Template!AK827)</f>
        <v/>
      </c>
      <c r="AE827" s="7" t="str">
        <f>IF(LEN(Template!AL827)=0,"",Template!AL827)</f>
        <v/>
      </c>
      <c r="AF827" s="7" t="str">
        <f>IF(LEN(Template!AM827)=0,"",Template!AM827)</f>
        <v/>
      </c>
      <c r="AG827" s="7" t="str">
        <f>IF(LEN(Template!AN827)=0,"",Template!AN827)</f>
        <v/>
      </c>
      <c r="AH827" s="7" t="str">
        <f>IF(LEN(Template!AO827)=0,"",Template!AO827)</f>
        <v/>
      </c>
      <c r="AI827" t="str">
        <f>IF(LEN(Template!AS827)=0,"",Template!AS827)</f>
        <v/>
      </c>
      <c r="AJ827" t="str">
        <f>IF(LEN(Template!AU827)=0,"",Template!AU827)</f>
        <v/>
      </c>
    </row>
    <row r="828" spans="1:36" x14ac:dyDescent="0.35">
      <c r="A828" s="7" t="str">
        <f ca="1">Template!A828</f>
        <v/>
      </c>
      <c r="B828" s="181" t="str">
        <f ca="1">Template!B828</f>
        <v/>
      </c>
      <c r="C828" t="str">
        <f ca="1">Template!C828</f>
        <v/>
      </c>
      <c r="D828" t="str">
        <f ca="1">Template!E828</f>
        <v/>
      </c>
      <c r="E828" s="7" t="str">
        <f ca="1">Template!G828</f>
        <v/>
      </c>
      <c r="F828" s="7" t="str">
        <f ca="1">Template!H828</f>
        <v/>
      </c>
      <c r="G828" s="7" t="str">
        <f ca="1">Template!I828</f>
        <v/>
      </c>
      <c r="H828" s="7" t="str">
        <f ca="1">Template!J828</f>
        <v/>
      </c>
      <c r="I828" s="7" t="str">
        <f ca="1">Template!K828</f>
        <v/>
      </c>
      <c r="J828" s="7" t="str">
        <f ca="1">Template!L828</f>
        <v/>
      </c>
      <c r="K828" s="7" t="str">
        <f ca="1">Template!M828</f>
        <v/>
      </c>
      <c r="L828" s="7" t="str">
        <f ca="1">Template!N828</f>
        <v/>
      </c>
      <c r="M828" s="7" t="str">
        <f ca="1">Template!O828</f>
        <v/>
      </c>
      <c r="N828" s="7" t="str">
        <f ca="1">Template!P828</f>
        <v/>
      </c>
      <c r="O828" s="7" t="str">
        <f ca="1">Template!Q828</f>
        <v/>
      </c>
      <c r="P828" s="7" t="str">
        <f ca="1">Template!R828</f>
        <v/>
      </c>
      <c r="Q828" s="7" t="str">
        <f ca="1">Template!S828</f>
        <v/>
      </c>
      <c r="R828" s="7" t="str">
        <f ca="1">Template!T828</f>
        <v/>
      </c>
      <c r="S828" s="7" t="str">
        <f ca="1">Template!U828</f>
        <v/>
      </c>
      <c r="T828" s="7" t="str">
        <f ca="1">Template!V828</f>
        <v/>
      </c>
      <c r="U828" s="7" t="str">
        <f ca="1">Template!W828</f>
        <v/>
      </c>
      <c r="V828" s="7" t="str">
        <f ca="1">Template!X828</f>
        <v/>
      </c>
      <c r="W828" s="7" t="str">
        <f ca="1">Template!Y828</f>
        <v/>
      </c>
      <c r="X828" t="str">
        <f ca="1">Template!AD828</f>
        <v/>
      </c>
      <c r="Y828" s="7" t="str">
        <f>IF(LEN(Template!AF828)=0,"",Template!AF828)</f>
        <v/>
      </c>
      <c r="Z828" s="7" t="str">
        <f>IF(LEN(Template!AG828)=0,"",Template!AG828)</f>
        <v/>
      </c>
      <c r="AA828" s="7" t="str">
        <f>IF(LEN(Template!AH828)=0,"",Template!AH828)</f>
        <v/>
      </c>
      <c r="AB828" s="7" t="str">
        <f>IF(LEN(Template!AI828)=0,"",Template!AI828)</f>
        <v/>
      </c>
      <c r="AC828" s="7" t="str">
        <f>IF(LEN(Template!AJ828)=0,"",Template!AJ828)</f>
        <v/>
      </c>
      <c r="AD828" s="7" t="str">
        <f>IF(LEN(Template!AK828)=0,"",Template!AK828)</f>
        <v/>
      </c>
      <c r="AE828" s="7" t="str">
        <f>IF(LEN(Template!AL828)=0,"",Template!AL828)</f>
        <v/>
      </c>
      <c r="AF828" s="7" t="str">
        <f>IF(LEN(Template!AM828)=0,"",Template!AM828)</f>
        <v/>
      </c>
      <c r="AG828" s="7" t="str">
        <f>IF(LEN(Template!AN828)=0,"",Template!AN828)</f>
        <v/>
      </c>
      <c r="AH828" s="7" t="str">
        <f>IF(LEN(Template!AO828)=0,"",Template!AO828)</f>
        <v/>
      </c>
      <c r="AI828" t="str">
        <f>IF(LEN(Template!AS828)=0,"",Template!AS828)</f>
        <v/>
      </c>
      <c r="AJ828" t="str">
        <f>IF(LEN(Template!AU828)=0,"",Template!AU828)</f>
        <v/>
      </c>
    </row>
    <row r="829" spans="1:36" x14ac:dyDescent="0.35">
      <c r="A829" s="7" t="str">
        <f ca="1">Template!A829</f>
        <v/>
      </c>
      <c r="B829" s="181" t="str">
        <f ca="1">Template!B829</f>
        <v/>
      </c>
      <c r="C829" t="str">
        <f ca="1">Template!C829</f>
        <v/>
      </c>
      <c r="D829" t="str">
        <f ca="1">Template!E829</f>
        <v/>
      </c>
      <c r="E829" s="7" t="str">
        <f ca="1">Template!G829</f>
        <v/>
      </c>
      <c r="F829" s="7" t="str">
        <f ca="1">Template!H829</f>
        <v/>
      </c>
      <c r="G829" s="7" t="str">
        <f ca="1">Template!I829</f>
        <v/>
      </c>
      <c r="H829" s="7" t="str">
        <f ca="1">Template!J829</f>
        <v/>
      </c>
      <c r="I829" s="7" t="str">
        <f ca="1">Template!K829</f>
        <v/>
      </c>
      <c r="J829" s="7" t="str">
        <f ca="1">Template!L829</f>
        <v/>
      </c>
      <c r="K829" s="7" t="str">
        <f ca="1">Template!M829</f>
        <v/>
      </c>
      <c r="L829" s="7" t="str">
        <f ca="1">Template!N829</f>
        <v/>
      </c>
      <c r="M829" s="7" t="str">
        <f ca="1">Template!O829</f>
        <v/>
      </c>
      <c r="N829" s="7" t="str">
        <f ca="1">Template!P829</f>
        <v/>
      </c>
      <c r="O829" s="7" t="str">
        <f ca="1">Template!Q829</f>
        <v/>
      </c>
      <c r="P829" s="7" t="str">
        <f ca="1">Template!R829</f>
        <v/>
      </c>
      <c r="Q829" s="7" t="str">
        <f ca="1">Template!S829</f>
        <v/>
      </c>
      <c r="R829" s="7" t="str">
        <f ca="1">Template!T829</f>
        <v/>
      </c>
      <c r="S829" s="7" t="str">
        <f ca="1">Template!U829</f>
        <v/>
      </c>
      <c r="T829" s="7" t="str">
        <f ca="1">Template!V829</f>
        <v/>
      </c>
      <c r="U829" s="7" t="str">
        <f ca="1">Template!W829</f>
        <v/>
      </c>
      <c r="V829" s="7" t="str">
        <f ca="1">Template!X829</f>
        <v/>
      </c>
      <c r="W829" s="7" t="str">
        <f ca="1">Template!Y829</f>
        <v/>
      </c>
      <c r="X829" t="str">
        <f ca="1">Template!AD829</f>
        <v/>
      </c>
      <c r="Y829" s="7" t="str">
        <f>IF(LEN(Template!AF829)=0,"",Template!AF829)</f>
        <v/>
      </c>
      <c r="Z829" s="7" t="str">
        <f>IF(LEN(Template!AG829)=0,"",Template!AG829)</f>
        <v/>
      </c>
      <c r="AA829" s="7" t="str">
        <f>IF(LEN(Template!AH829)=0,"",Template!AH829)</f>
        <v/>
      </c>
      <c r="AB829" s="7" t="str">
        <f>IF(LEN(Template!AI829)=0,"",Template!AI829)</f>
        <v/>
      </c>
      <c r="AC829" s="7" t="str">
        <f>IF(LEN(Template!AJ829)=0,"",Template!AJ829)</f>
        <v/>
      </c>
      <c r="AD829" s="7" t="str">
        <f>IF(LEN(Template!AK829)=0,"",Template!AK829)</f>
        <v/>
      </c>
      <c r="AE829" s="7" t="str">
        <f>IF(LEN(Template!AL829)=0,"",Template!AL829)</f>
        <v/>
      </c>
      <c r="AF829" s="7" t="str">
        <f>IF(LEN(Template!AM829)=0,"",Template!AM829)</f>
        <v/>
      </c>
      <c r="AG829" s="7" t="str">
        <f>IF(LEN(Template!AN829)=0,"",Template!AN829)</f>
        <v/>
      </c>
      <c r="AH829" s="7" t="str">
        <f>IF(LEN(Template!AO829)=0,"",Template!AO829)</f>
        <v/>
      </c>
      <c r="AI829" t="str">
        <f>IF(LEN(Template!AS829)=0,"",Template!AS829)</f>
        <v/>
      </c>
      <c r="AJ829" t="str">
        <f>IF(LEN(Template!AU829)=0,"",Template!AU829)</f>
        <v/>
      </c>
    </row>
    <row r="830" spans="1:36" x14ac:dyDescent="0.35">
      <c r="A830" s="7" t="str">
        <f ca="1">Template!A830</f>
        <v/>
      </c>
      <c r="B830" s="181" t="str">
        <f ca="1">Template!B830</f>
        <v/>
      </c>
      <c r="C830" t="str">
        <f ca="1">Template!C830</f>
        <v/>
      </c>
      <c r="D830" t="str">
        <f ca="1">Template!E830</f>
        <v/>
      </c>
      <c r="E830" s="7" t="str">
        <f ca="1">Template!G830</f>
        <v/>
      </c>
      <c r="F830" s="7" t="str">
        <f ca="1">Template!H830</f>
        <v/>
      </c>
      <c r="G830" s="7" t="str">
        <f ca="1">Template!I830</f>
        <v/>
      </c>
      <c r="H830" s="7" t="str">
        <f ca="1">Template!J830</f>
        <v/>
      </c>
      <c r="I830" s="7" t="str">
        <f ca="1">Template!K830</f>
        <v/>
      </c>
      <c r="J830" s="7" t="str">
        <f ca="1">Template!L830</f>
        <v/>
      </c>
      <c r="K830" s="7" t="str">
        <f ca="1">Template!M830</f>
        <v/>
      </c>
      <c r="L830" s="7" t="str">
        <f ca="1">Template!N830</f>
        <v/>
      </c>
      <c r="M830" s="7" t="str">
        <f ca="1">Template!O830</f>
        <v/>
      </c>
      <c r="N830" s="7" t="str">
        <f ca="1">Template!P830</f>
        <v/>
      </c>
      <c r="O830" s="7" t="str">
        <f ca="1">Template!Q830</f>
        <v/>
      </c>
      <c r="P830" s="7" t="str">
        <f ca="1">Template!R830</f>
        <v/>
      </c>
      <c r="Q830" s="7" t="str">
        <f ca="1">Template!S830</f>
        <v/>
      </c>
      <c r="R830" s="7" t="str">
        <f ca="1">Template!T830</f>
        <v/>
      </c>
      <c r="S830" s="7" t="str">
        <f ca="1">Template!U830</f>
        <v/>
      </c>
      <c r="T830" s="7" t="str">
        <f ca="1">Template!V830</f>
        <v/>
      </c>
      <c r="U830" s="7" t="str">
        <f ca="1">Template!W830</f>
        <v/>
      </c>
      <c r="V830" s="7" t="str">
        <f ca="1">Template!X830</f>
        <v/>
      </c>
      <c r="W830" s="7" t="str">
        <f ca="1">Template!Y830</f>
        <v/>
      </c>
      <c r="X830" t="str">
        <f ca="1">Template!AD830</f>
        <v/>
      </c>
      <c r="Y830" s="7" t="str">
        <f>IF(LEN(Template!AF830)=0,"",Template!AF830)</f>
        <v/>
      </c>
      <c r="Z830" s="7" t="str">
        <f>IF(LEN(Template!AG830)=0,"",Template!AG830)</f>
        <v/>
      </c>
      <c r="AA830" s="7" t="str">
        <f>IF(LEN(Template!AH830)=0,"",Template!AH830)</f>
        <v/>
      </c>
      <c r="AB830" s="7" t="str">
        <f>IF(LEN(Template!AI830)=0,"",Template!AI830)</f>
        <v/>
      </c>
      <c r="AC830" s="7" t="str">
        <f>IF(LEN(Template!AJ830)=0,"",Template!AJ830)</f>
        <v/>
      </c>
      <c r="AD830" s="7" t="str">
        <f>IF(LEN(Template!AK830)=0,"",Template!AK830)</f>
        <v/>
      </c>
      <c r="AE830" s="7" t="str">
        <f>IF(LEN(Template!AL830)=0,"",Template!AL830)</f>
        <v/>
      </c>
      <c r="AF830" s="7" t="str">
        <f>IF(LEN(Template!AM830)=0,"",Template!AM830)</f>
        <v/>
      </c>
      <c r="AG830" s="7" t="str">
        <f>IF(LEN(Template!AN830)=0,"",Template!AN830)</f>
        <v/>
      </c>
      <c r="AH830" s="7" t="str">
        <f>IF(LEN(Template!AO830)=0,"",Template!AO830)</f>
        <v/>
      </c>
      <c r="AI830" t="str">
        <f>IF(LEN(Template!AS830)=0,"",Template!AS830)</f>
        <v/>
      </c>
      <c r="AJ830" t="str">
        <f>IF(LEN(Template!AU830)=0,"",Template!AU830)</f>
        <v/>
      </c>
    </row>
    <row r="831" spans="1:36" x14ac:dyDescent="0.35">
      <c r="A831" s="7" t="str">
        <f ca="1">Template!A831</f>
        <v/>
      </c>
      <c r="B831" s="181" t="str">
        <f ca="1">Template!B831</f>
        <v/>
      </c>
      <c r="C831" t="str">
        <f ca="1">Template!C831</f>
        <v/>
      </c>
      <c r="D831" t="str">
        <f ca="1">Template!E831</f>
        <v/>
      </c>
      <c r="E831" s="7" t="str">
        <f ca="1">Template!G831</f>
        <v/>
      </c>
      <c r="F831" s="7" t="str">
        <f ca="1">Template!H831</f>
        <v/>
      </c>
      <c r="G831" s="7" t="str">
        <f ca="1">Template!I831</f>
        <v/>
      </c>
      <c r="H831" s="7" t="str">
        <f ca="1">Template!J831</f>
        <v/>
      </c>
      <c r="I831" s="7" t="str">
        <f ca="1">Template!K831</f>
        <v/>
      </c>
      <c r="J831" s="7" t="str">
        <f ca="1">Template!L831</f>
        <v/>
      </c>
      <c r="K831" s="7" t="str">
        <f ca="1">Template!M831</f>
        <v/>
      </c>
      <c r="L831" s="7" t="str">
        <f ca="1">Template!N831</f>
        <v/>
      </c>
      <c r="M831" s="7" t="str">
        <f ca="1">Template!O831</f>
        <v/>
      </c>
      <c r="N831" s="7" t="str">
        <f ca="1">Template!P831</f>
        <v/>
      </c>
      <c r="O831" s="7" t="str">
        <f ca="1">Template!Q831</f>
        <v/>
      </c>
      <c r="P831" s="7" t="str">
        <f ca="1">Template!R831</f>
        <v/>
      </c>
      <c r="Q831" s="7" t="str">
        <f ca="1">Template!S831</f>
        <v/>
      </c>
      <c r="R831" s="7" t="str">
        <f ca="1">Template!T831</f>
        <v/>
      </c>
      <c r="S831" s="7" t="str">
        <f ca="1">Template!U831</f>
        <v/>
      </c>
      <c r="T831" s="7" t="str">
        <f ca="1">Template!V831</f>
        <v/>
      </c>
      <c r="U831" s="7" t="str">
        <f ca="1">Template!W831</f>
        <v/>
      </c>
      <c r="V831" s="7" t="str">
        <f ca="1">Template!X831</f>
        <v/>
      </c>
      <c r="W831" s="7" t="str">
        <f ca="1">Template!Y831</f>
        <v/>
      </c>
      <c r="X831" t="str">
        <f ca="1">Template!AD831</f>
        <v/>
      </c>
      <c r="Y831" s="7" t="str">
        <f>IF(LEN(Template!AF831)=0,"",Template!AF831)</f>
        <v/>
      </c>
      <c r="Z831" s="7" t="str">
        <f>IF(LEN(Template!AG831)=0,"",Template!AG831)</f>
        <v/>
      </c>
      <c r="AA831" s="7" t="str">
        <f>IF(LEN(Template!AH831)=0,"",Template!AH831)</f>
        <v/>
      </c>
      <c r="AB831" s="7" t="str">
        <f>IF(LEN(Template!AI831)=0,"",Template!AI831)</f>
        <v/>
      </c>
      <c r="AC831" s="7" t="str">
        <f>IF(LEN(Template!AJ831)=0,"",Template!AJ831)</f>
        <v/>
      </c>
      <c r="AD831" s="7" t="str">
        <f>IF(LEN(Template!AK831)=0,"",Template!AK831)</f>
        <v/>
      </c>
      <c r="AE831" s="7" t="str">
        <f>IF(LEN(Template!AL831)=0,"",Template!AL831)</f>
        <v/>
      </c>
      <c r="AF831" s="7" t="str">
        <f>IF(LEN(Template!AM831)=0,"",Template!AM831)</f>
        <v/>
      </c>
      <c r="AG831" s="7" t="str">
        <f>IF(LEN(Template!AN831)=0,"",Template!AN831)</f>
        <v/>
      </c>
      <c r="AH831" s="7" t="str">
        <f>IF(LEN(Template!AO831)=0,"",Template!AO831)</f>
        <v/>
      </c>
      <c r="AI831" t="str">
        <f>IF(LEN(Template!AS831)=0,"",Template!AS831)</f>
        <v/>
      </c>
      <c r="AJ831" t="str">
        <f>IF(LEN(Template!AU831)=0,"",Template!AU831)</f>
        <v/>
      </c>
    </row>
    <row r="832" spans="1:36" x14ac:dyDescent="0.35">
      <c r="A832" s="7" t="str">
        <f ca="1">Template!A832</f>
        <v/>
      </c>
      <c r="B832" s="181" t="str">
        <f ca="1">Template!B832</f>
        <v/>
      </c>
      <c r="C832" t="str">
        <f ca="1">Template!C832</f>
        <v/>
      </c>
      <c r="D832" t="str">
        <f ca="1">Template!E832</f>
        <v/>
      </c>
      <c r="E832" s="7" t="str">
        <f ca="1">Template!G832</f>
        <v/>
      </c>
      <c r="F832" s="7" t="str">
        <f ca="1">Template!H832</f>
        <v/>
      </c>
      <c r="G832" s="7" t="str">
        <f ca="1">Template!I832</f>
        <v/>
      </c>
      <c r="H832" s="7" t="str">
        <f ca="1">Template!J832</f>
        <v/>
      </c>
      <c r="I832" s="7" t="str">
        <f ca="1">Template!K832</f>
        <v/>
      </c>
      <c r="J832" s="7" t="str">
        <f ca="1">Template!L832</f>
        <v/>
      </c>
      <c r="K832" s="7" t="str">
        <f ca="1">Template!M832</f>
        <v/>
      </c>
      <c r="L832" s="7" t="str">
        <f ca="1">Template!N832</f>
        <v/>
      </c>
      <c r="M832" s="7" t="str">
        <f ca="1">Template!O832</f>
        <v/>
      </c>
      <c r="N832" s="7" t="str">
        <f ca="1">Template!P832</f>
        <v/>
      </c>
      <c r="O832" s="7" t="str">
        <f ca="1">Template!Q832</f>
        <v/>
      </c>
      <c r="P832" s="7" t="str">
        <f ca="1">Template!R832</f>
        <v/>
      </c>
      <c r="Q832" s="7" t="str">
        <f ca="1">Template!S832</f>
        <v/>
      </c>
      <c r="R832" s="7" t="str">
        <f ca="1">Template!T832</f>
        <v/>
      </c>
      <c r="S832" s="7" t="str">
        <f ca="1">Template!U832</f>
        <v/>
      </c>
      <c r="T832" s="7" t="str">
        <f ca="1">Template!V832</f>
        <v/>
      </c>
      <c r="U832" s="7" t="str">
        <f ca="1">Template!W832</f>
        <v/>
      </c>
      <c r="V832" s="7" t="str">
        <f ca="1">Template!X832</f>
        <v/>
      </c>
      <c r="W832" s="7" t="str">
        <f ca="1">Template!Y832</f>
        <v/>
      </c>
      <c r="X832" t="str">
        <f ca="1">Template!AD832</f>
        <v/>
      </c>
      <c r="Y832" s="7" t="str">
        <f>IF(LEN(Template!AF832)=0,"",Template!AF832)</f>
        <v/>
      </c>
      <c r="Z832" s="7" t="str">
        <f>IF(LEN(Template!AG832)=0,"",Template!AG832)</f>
        <v/>
      </c>
      <c r="AA832" s="7" t="str">
        <f>IF(LEN(Template!AH832)=0,"",Template!AH832)</f>
        <v/>
      </c>
      <c r="AB832" s="7" t="str">
        <f>IF(LEN(Template!AI832)=0,"",Template!AI832)</f>
        <v/>
      </c>
      <c r="AC832" s="7" t="str">
        <f>IF(LEN(Template!AJ832)=0,"",Template!AJ832)</f>
        <v/>
      </c>
      <c r="AD832" s="7" t="str">
        <f>IF(LEN(Template!AK832)=0,"",Template!AK832)</f>
        <v/>
      </c>
      <c r="AE832" s="7" t="str">
        <f>IF(LEN(Template!AL832)=0,"",Template!AL832)</f>
        <v/>
      </c>
      <c r="AF832" s="7" t="str">
        <f>IF(LEN(Template!AM832)=0,"",Template!AM832)</f>
        <v/>
      </c>
      <c r="AG832" s="7" t="str">
        <f>IF(LEN(Template!AN832)=0,"",Template!AN832)</f>
        <v/>
      </c>
      <c r="AH832" s="7" t="str">
        <f>IF(LEN(Template!AO832)=0,"",Template!AO832)</f>
        <v/>
      </c>
      <c r="AI832" t="str">
        <f>IF(LEN(Template!AS832)=0,"",Template!AS832)</f>
        <v/>
      </c>
      <c r="AJ832" t="str">
        <f>IF(LEN(Template!AU832)=0,"",Template!AU832)</f>
        <v/>
      </c>
    </row>
    <row r="833" spans="1:36" x14ac:dyDescent="0.35">
      <c r="A833" s="7" t="str">
        <f ca="1">Template!A833</f>
        <v/>
      </c>
      <c r="B833" s="181" t="str">
        <f ca="1">Template!B833</f>
        <v/>
      </c>
      <c r="C833" t="str">
        <f ca="1">Template!C833</f>
        <v/>
      </c>
      <c r="D833" t="str">
        <f ca="1">Template!E833</f>
        <v/>
      </c>
      <c r="E833" s="7" t="str">
        <f ca="1">Template!G833</f>
        <v/>
      </c>
      <c r="F833" s="7" t="str">
        <f ca="1">Template!H833</f>
        <v/>
      </c>
      <c r="G833" s="7" t="str">
        <f ca="1">Template!I833</f>
        <v/>
      </c>
      <c r="H833" s="7" t="str">
        <f ca="1">Template!J833</f>
        <v/>
      </c>
      <c r="I833" s="7" t="str">
        <f ca="1">Template!K833</f>
        <v/>
      </c>
      <c r="J833" s="7" t="str">
        <f ca="1">Template!L833</f>
        <v/>
      </c>
      <c r="K833" s="7" t="str">
        <f ca="1">Template!M833</f>
        <v/>
      </c>
      <c r="L833" s="7" t="str">
        <f ca="1">Template!N833</f>
        <v/>
      </c>
      <c r="M833" s="7" t="str">
        <f ca="1">Template!O833</f>
        <v/>
      </c>
      <c r="N833" s="7" t="str">
        <f ca="1">Template!P833</f>
        <v/>
      </c>
      <c r="O833" s="7" t="str">
        <f ca="1">Template!Q833</f>
        <v/>
      </c>
      <c r="P833" s="7" t="str">
        <f ca="1">Template!R833</f>
        <v/>
      </c>
      <c r="Q833" s="7" t="str">
        <f ca="1">Template!S833</f>
        <v/>
      </c>
      <c r="R833" s="7" t="str">
        <f ca="1">Template!T833</f>
        <v/>
      </c>
      <c r="S833" s="7" t="str">
        <f ca="1">Template!U833</f>
        <v/>
      </c>
      <c r="T833" s="7" t="str">
        <f ca="1">Template!V833</f>
        <v/>
      </c>
      <c r="U833" s="7" t="str">
        <f ca="1">Template!W833</f>
        <v/>
      </c>
      <c r="V833" s="7" t="str">
        <f ca="1">Template!X833</f>
        <v/>
      </c>
      <c r="W833" s="7" t="str">
        <f ca="1">Template!Y833</f>
        <v/>
      </c>
      <c r="X833" t="str">
        <f ca="1">Template!AD833</f>
        <v/>
      </c>
      <c r="Y833" s="7" t="str">
        <f>IF(LEN(Template!AF833)=0,"",Template!AF833)</f>
        <v/>
      </c>
      <c r="Z833" s="7" t="str">
        <f>IF(LEN(Template!AG833)=0,"",Template!AG833)</f>
        <v/>
      </c>
      <c r="AA833" s="7" t="str">
        <f>IF(LEN(Template!AH833)=0,"",Template!AH833)</f>
        <v/>
      </c>
      <c r="AB833" s="7" t="str">
        <f>IF(LEN(Template!AI833)=0,"",Template!AI833)</f>
        <v/>
      </c>
      <c r="AC833" s="7" t="str">
        <f>IF(LEN(Template!AJ833)=0,"",Template!AJ833)</f>
        <v/>
      </c>
      <c r="AD833" s="7" t="str">
        <f>IF(LEN(Template!AK833)=0,"",Template!AK833)</f>
        <v/>
      </c>
      <c r="AE833" s="7" t="str">
        <f>IF(LEN(Template!AL833)=0,"",Template!AL833)</f>
        <v/>
      </c>
      <c r="AF833" s="7" t="str">
        <f>IF(LEN(Template!AM833)=0,"",Template!AM833)</f>
        <v/>
      </c>
      <c r="AG833" s="7" t="str">
        <f>IF(LEN(Template!AN833)=0,"",Template!AN833)</f>
        <v/>
      </c>
      <c r="AH833" s="7" t="str">
        <f>IF(LEN(Template!AO833)=0,"",Template!AO833)</f>
        <v/>
      </c>
      <c r="AI833" t="str">
        <f>IF(LEN(Template!AS833)=0,"",Template!AS833)</f>
        <v/>
      </c>
      <c r="AJ833" t="str">
        <f>IF(LEN(Template!AU833)=0,"",Template!AU833)</f>
        <v/>
      </c>
    </row>
    <row r="834" spans="1:36" x14ac:dyDescent="0.35">
      <c r="A834" s="7" t="str">
        <f ca="1">Template!A834</f>
        <v/>
      </c>
      <c r="B834" s="181" t="str">
        <f ca="1">Template!B834</f>
        <v/>
      </c>
      <c r="C834" t="str">
        <f ca="1">Template!C834</f>
        <v/>
      </c>
      <c r="D834" t="str">
        <f ca="1">Template!E834</f>
        <v/>
      </c>
      <c r="E834" s="7" t="str">
        <f ca="1">Template!G834</f>
        <v/>
      </c>
      <c r="F834" s="7" t="str">
        <f ca="1">Template!H834</f>
        <v/>
      </c>
      <c r="G834" s="7" t="str">
        <f ca="1">Template!I834</f>
        <v/>
      </c>
      <c r="H834" s="7" t="str">
        <f ca="1">Template!J834</f>
        <v/>
      </c>
      <c r="I834" s="7" t="str">
        <f ca="1">Template!K834</f>
        <v/>
      </c>
      <c r="J834" s="7" t="str">
        <f ca="1">Template!L834</f>
        <v/>
      </c>
      <c r="K834" s="7" t="str">
        <f ca="1">Template!M834</f>
        <v/>
      </c>
      <c r="L834" s="7" t="str">
        <f ca="1">Template!N834</f>
        <v/>
      </c>
      <c r="M834" s="7" t="str">
        <f ca="1">Template!O834</f>
        <v/>
      </c>
      <c r="N834" s="7" t="str">
        <f ca="1">Template!P834</f>
        <v/>
      </c>
      <c r="O834" s="7" t="str">
        <f ca="1">Template!Q834</f>
        <v/>
      </c>
      <c r="P834" s="7" t="str">
        <f ca="1">Template!R834</f>
        <v/>
      </c>
      <c r="Q834" s="7" t="str">
        <f ca="1">Template!S834</f>
        <v/>
      </c>
      <c r="R834" s="7" t="str">
        <f ca="1">Template!T834</f>
        <v/>
      </c>
      <c r="S834" s="7" t="str">
        <f ca="1">Template!U834</f>
        <v/>
      </c>
      <c r="T834" s="7" t="str">
        <f ca="1">Template!V834</f>
        <v/>
      </c>
      <c r="U834" s="7" t="str">
        <f ca="1">Template!W834</f>
        <v/>
      </c>
      <c r="V834" s="7" t="str">
        <f ca="1">Template!X834</f>
        <v/>
      </c>
      <c r="W834" s="7" t="str">
        <f ca="1">Template!Y834</f>
        <v/>
      </c>
      <c r="X834" t="str">
        <f ca="1">Template!AD834</f>
        <v/>
      </c>
      <c r="Y834" s="7" t="str">
        <f>IF(LEN(Template!AF834)=0,"",Template!AF834)</f>
        <v/>
      </c>
      <c r="Z834" s="7" t="str">
        <f>IF(LEN(Template!AG834)=0,"",Template!AG834)</f>
        <v/>
      </c>
      <c r="AA834" s="7" t="str">
        <f>IF(LEN(Template!AH834)=0,"",Template!AH834)</f>
        <v/>
      </c>
      <c r="AB834" s="7" t="str">
        <f>IF(LEN(Template!AI834)=0,"",Template!AI834)</f>
        <v/>
      </c>
      <c r="AC834" s="7" t="str">
        <f>IF(LEN(Template!AJ834)=0,"",Template!AJ834)</f>
        <v/>
      </c>
      <c r="AD834" s="7" t="str">
        <f>IF(LEN(Template!AK834)=0,"",Template!AK834)</f>
        <v/>
      </c>
      <c r="AE834" s="7" t="str">
        <f>IF(LEN(Template!AL834)=0,"",Template!AL834)</f>
        <v/>
      </c>
      <c r="AF834" s="7" t="str">
        <f>IF(LEN(Template!AM834)=0,"",Template!AM834)</f>
        <v/>
      </c>
      <c r="AG834" s="7" t="str">
        <f>IF(LEN(Template!AN834)=0,"",Template!AN834)</f>
        <v/>
      </c>
      <c r="AH834" s="7" t="str">
        <f>IF(LEN(Template!AO834)=0,"",Template!AO834)</f>
        <v/>
      </c>
      <c r="AI834" t="str">
        <f>IF(LEN(Template!AS834)=0,"",Template!AS834)</f>
        <v/>
      </c>
      <c r="AJ834" t="str">
        <f>IF(LEN(Template!AU834)=0,"",Template!AU834)</f>
        <v/>
      </c>
    </row>
    <row r="835" spans="1:36" x14ac:dyDescent="0.35">
      <c r="A835" s="7" t="str">
        <f ca="1">Template!A835</f>
        <v/>
      </c>
      <c r="B835" s="181" t="str">
        <f ca="1">Template!B835</f>
        <v/>
      </c>
      <c r="C835" t="str">
        <f ca="1">Template!C835</f>
        <v/>
      </c>
      <c r="D835" t="str">
        <f ca="1">Template!E835</f>
        <v/>
      </c>
      <c r="E835" s="7" t="str">
        <f ca="1">Template!G835</f>
        <v/>
      </c>
      <c r="F835" s="7" t="str">
        <f ca="1">Template!H835</f>
        <v/>
      </c>
      <c r="G835" s="7" t="str">
        <f ca="1">Template!I835</f>
        <v/>
      </c>
      <c r="H835" s="7" t="str">
        <f ca="1">Template!J835</f>
        <v/>
      </c>
      <c r="I835" s="7" t="str">
        <f ca="1">Template!K835</f>
        <v/>
      </c>
      <c r="J835" s="7" t="str">
        <f ca="1">Template!L835</f>
        <v/>
      </c>
      <c r="K835" s="7" t="str">
        <f ca="1">Template!M835</f>
        <v/>
      </c>
      <c r="L835" s="7" t="str">
        <f ca="1">Template!N835</f>
        <v/>
      </c>
      <c r="M835" s="7" t="str">
        <f ca="1">Template!O835</f>
        <v/>
      </c>
      <c r="N835" s="7" t="str">
        <f ca="1">Template!P835</f>
        <v/>
      </c>
      <c r="O835" s="7" t="str">
        <f ca="1">Template!Q835</f>
        <v/>
      </c>
      <c r="P835" s="7" t="str">
        <f ca="1">Template!R835</f>
        <v/>
      </c>
      <c r="Q835" s="7" t="str">
        <f ca="1">Template!S835</f>
        <v/>
      </c>
      <c r="R835" s="7" t="str">
        <f ca="1">Template!T835</f>
        <v/>
      </c>
      <c r="S835" s="7" t="str">
        <f ca="1">Template!U835</f>
        <v/>
      </c>
      <c r="T835" s="7" t="str">
        <f ca="1">Template!V835</f>
        <v/>
      </c>
      <c r="U835" s="7" t="str">
        <f ca="1">Template!W835</f>
        <v/>
      </c>
      <c r="V835" s="7" t="str">
        <f ca="1">Template!X835</f>
        <v/>
      </c>
      <c r="W835" s="7" t="str">
        <f ca="1">Template!Y835</f>
        <v/>
      </c>
      <c r="X835" t="str">
        <f ca="1">Template!AD835</f>
        <v/>
      </c>
      <c r="Y835" s="7" t="str">
        <f>IF(LEN(Template!AF835)=0,"",Template!AF835)</f>
        <v/>
      </c>
      <c r="Z835" s="7" t="str">
        <f>IF(LEN(Template!AG835)=0,"",Template!AG835)</f>
        <v/>
      </c>
      <c r="AA835" s="7" t="str">
        <f>IF(LEN(Template!AH835)=0,"",Template!AH835)</f>
        <v/>
      </c>
      <c r="AB835" s="7" t="str">
        <f>IF(LEN(Template!AI835)=0,"",Template!AI835)</f>
        <v/>
      </c>
      <c r="AC835" s="7" t="str">
        <f>IF(LEN(Template!AJ835)=0,"",Template!AJ835)</f>
        <v/>
      </c>
      <c r="AD835" s="7" t="str">
        <f>IF(LEN(Template!AK835)=0,"",Template!AK835)</f>
        <v/>
      </c>
      <c r="AE835" s="7" t="str">
        <f>IF(LEN(Template!AL835)=0,"",Template!AL835)</f>
        <v/>
      </c>
      <c r="AF835" s="7" t="str">
        <f>IF(LEN(Template!AM835)=0,"",Template!AM835)</f>
        <v/>
      </c>
      <c r="AG835" s="7" t="str">
        <f>IF(LEN(Template!AN835)=0,"",Template!AN835)</f>
        <v/>
      </c>
      <c r="AH835" s="7" t="str">
        <f>IF(LEN(Template!AO835)=0,"",Template!AO835)</f>
        <v/>
      </c>
      <c r="AI835" t="str">
        <f>IF(LEN(Template!AS835)=0,"",Template!AS835)</f>
        <v/>
      </c>
      <c r="AJ835" t="str">
        <f>IF(LEN(Template!AU835)=0,"",Template!AU835)</f>
        <v/>
      </c>
    </row>
    <row r="836" spans="1:36" x14ac:dyDescent="0.35">
      <c r="A836" s="7" t="str">
        <f ca="1">Template!A836</f>
        <v/>
      </c>
      <c r="B836" s="181" t="str">
        <f ca="1">Template!B836</f>
        <v/>
      </c>
      <c r="C836" t="str">
        <f ca="1">Template!C836</f>
        <v/>
      </c>
      <c r="D836" t="str">
        <f ca="1">Template!E836</f>
        <v/>
      </c>
      <c r="E836" s="7" t="str">
        <f ca="1">Template!G836</f>
        <v/>
      </c>
      <c r="F836" s="7" t="str">
        <f ca="1">Template!H836</f>
        <v/>
      </c>
      <c r="G836" s="7" t="str">
        <f ca="1">Template!I836</f>
        <v/>
      </c>
      <c r="H836" s="7" t="str">
        <f ca="1">Template!J836</f>
        <v/>
      </c>
      <c r="I836" s="7" t="str">
        <f ca="1">Template!K836</f>
        <v/>
      </c>
      <c r="J836" s="7" t="str">
        <f ca="1">Template!L836</f>
        <v/>
      </c>
      <c r="K836" s="7" t="str">
        <f ca="1">Template!M836</f>
        <v/>
      </c>
      <c r="L836" s="7" t="str">
        <f ca="1">Template!N836</f>
        <v/>
      </c>
      <c r="M836" s="7" t="str">
        <f ca="1">Template!O836</f>
        <v/>
      </c>
      <c r="N836" s="7" t="str">
        <f ca="1">Template!P836</f>
        <v/>
      </c>
      <c r="O836" s="7" t="str">
        <f ca="1">Template!Q836</f>
        <v/>
      </c>
      <c r="P836" s="7" t="str">
        <f ca="1">Template!R836</f>
        <v/>
      </c>
      <c r="Q836" s="7" t="str">
        <f ca="1">Template!S836</f>
        <v/>
      </c>
      <c r="R836" s="7" t="str">
        <f ca="1">Template!T836</f>
        <v/>
      </c>
      <c r="S836" s="7" t="str">
        <f ca="1">Template!U836</f>
        <v/>
      </c>
      <c r="T836" s="7" t="str">
        <f ca="1">Template!V836</f>
        <v/>
      </c>
      <c r="U836" s="7" t="str">
        <f ca="1">Template!W836</f>
        <v/>
      </c>
      <c r="V836" s="7" t="str">
        <f ca="1">Template!X836</f>
        <v/>
      </c>
      <c r="W836" s="7" t="str">
        <f ca="1">Template!Y836</f>
        <v/>
      </c>
      <c r="X836" t="str">
        <f ca="1">Template!AD836</f>
        <v/>
      </c>
      <c r="Y836" s="7" t="str">
        <f>IF(LEN(Template!AF836)=0,"",Template!AF836)</f>
        <v/>
      </c>
      <c r="Z836" s="7" t="str">
        <f>IF(LEN(Template!AG836)=0,"",Template!AG836)</f>
        <v/>
      </c>
      <c r="AA836" s="7" t="str">
        <f>IF(LEN(Template!AH836)=0,"",Template!AH836)</f>
        <v/>
      </c>
      <c r="AB836" s="7" t="str">
        <f>IF(LEN(Template!AI836)=0,"",Template!AI836)</f>
        <v/>
      </c>
      <c r="AC836" s="7" t="str">
        <f>IF(LEN(Template!AJ836)=0,"",Template!AJ836)</f>
        <v/>
      </c>
      <c r="AD836" s="7" t="str">
        <f>IF(LEN(Template!AK836)=0,"",Template!AK836)</f>
        <v/>
      </c>
      <c r="AE836" s="7" t="str">
        <f>IF(LEN(Template!AL836)=0,"",Template!AL836)</f>
        <v/>
      </c>
      <c r="AF836" s="7" t="str">
        <f>IF(LEN(Template!AM836)=0,"",Template!AM836)</f>
        <v/>
      </c>
      <c r="AG836" s="7" t="str">
        <f>IF(LEN(Template!AN836)=0,"",Template!AN836)</f>
        <v/>
      </c>
      <c r="AH836" s="7" t="str">
        <f>IF(LEN(Template!AO836)=0,"",Template!AO836)</f>
        <v/>
      </c>
      <c r="AI836" t="str">
        <f>IF(LEN(Template!AS836)=0,"",Template!AS836)</f>
        <v/>
      </c>
      <c r="AJ836" t="str">
        <f>IF(LEN(Template!AU836)=0,"",Template!AU836)</f>
        <v/>
      </c>
    </row>
    <row r="837" spans="1:36" x14ac:dyDescent="0.35">
      <c r="A837" s="7" t="str">
        <f ca="1">Template!A837</f>
        <v/>
      </c>
      <c r="B837" s="181" t="str">
        <f ca="1">Template!B837</f>
        <v/>
      </c>
      <c r="C837" t="str">
        <f ca="1">Template!C837</f>
        <v/>
      </c>
      <c r="D837" t="str">
        <f ca="1">Template!E837</f>
        <v/>
      </c>
      <c r="E837" s="7" t="str">
        <f ca="1">Template!G837</f>
        <v/>
      </c>
      <c r="F837" s="7" t="str">
        <f ca="1">Template!H837</f>
        <v/>
      </c>
      <c r="G837" s="7" t="str">
        <f ca="1">Template!I837</f>
        <v/>
      </c>
      <c r="H837" s="7" t="str">
        <f ca="1">Template!J837</f>
        <v/>
      </c>
      <c r="I837" s="7" t="str">
        <f ca="1">Template!K837</f>
        <v/>
      </c>
      <c r="J837" s="7" t="str">
        <f ca="1">Template!L837</f>
        <v/>
      </c>
      <c r="K837" s="7" t="str">
        <f ca="1">Template!M837</f>
        <v/>
      </c>
      <c r="L837" s="7" t="str">
        <f ca="1">Template!N837</f>
        <v/>
      </c>
      <c r="M837" s="7" t="str">
        <f ca="1">Template!O837</f>
        <v/>
      </c>
      <c r="N837" s="7" t="str">
        <f ca="1">Template!P837</f>
        <v/>
      </c>
      <c r="O837" s="7" t="str">
        <f ca="1">Template!Q837</f>
        <v/>
      </c>
      <c r="P837" s="7" t="str">
        <f ca="1">Template!R837</f>
        <v/>
      </c>
      <c r="Q837" s="7" t="str">
        <f ca="1">Template!S837</f>
        <v/>
      </c>
      <c r="R837" s="7" t="str">
        <f ca="1">Template!T837</f>
        <v/>
      </c>
      <c r="S837" s="7" t="str">
        <f ca="1">Template!U837</f>
        <v/>
      </c>
      <c r="T837" s="7" t="str">
        <f ca="1">Template!V837</f>
        <v/>
      </c>
      <c r="U837" s="7" t="str">
        <f ca="1">Template!W837</f>
        <v/>
      </c>
      <c r="V837" s="7" t="str">
        <f ca="1">Template!X837</f>
        <v/>
      </c>
      <c r="W837" s="7" t="str">
        <f ca="1">Template!Y837</f>
        <v/>
      </c>
      <c r="X837" t="str">
        <f ca="1">Template!AD837</f>
        <v/>
      </c>
      <c r="Y837" s="7" t="str">
        <f>IF(LEN(Template!AF837)=0,"",Template!AF837)</f>
        <v/>
      </c>
      <c r="Z837" s="7" t="str">
        <f>IF(LEN(Template!AG837)=0,"",Template!AG837)</f>
        <v/>
      </c>
      <c r="AA837" s="7" t="str">
        <f>IF(LEN(Template!AH837)=0,"",Template!AH837)</f>
        <v/>
      </c>
      <c r="AB837" s="7" t="str">
        <f>IF(LEN(Template!AI837)=0,"",Template!AI837)</f>
        <v/>
      </c>
      <c r="AC837" s="7" t="str">
        <f>IF(LEN(Template!AJ837)=0,"",Template!AJ837)</f>
        <v/>
      </c>
      <c r="AD837" s="7" t="str">
        <f>IF(LEN(Template!AK837)=0,"",Template!AK837)</f>
        <v/>
      </c>
      <c r="AE837" s="7" t="str">
        <f>IF(LEN(Template!AL837)=0,"",Template!AL837)</f>
        <v/>
      </c>
      <c r="AF837" s="7" t="str">
        <f>IF(LEN(Template!AM837)=0,"",Template!AM837)</f>
        <v/>
      </c>
      <c r="AG837" s="7" t="str">
        <f>IF(LEN(Template!AN837)=0,"",Template!AN837)</f>
        <v/>
      </c>
      <c r="AH837" s="7" t="str">
        <f>IF(LEN(Template!AO837)=0,"",Template!AO837)</f>
        <v/>
      </c>
      <c r="AI837" t="str">
        <f>IF(LEN(Template!AS837)=0,"",Template!AS837)</f>
        <v/>
      </c>
      <c r="AJ837" t="str">
        <f>IF(LEN(Template!AU837)=0,"",Template!AU837)</f>
        <v/>
      </c>
    </row>
    <row r="838" spans="1:36" x14ac:dyDescent="0.35">
      <c r="A838" s="7" t="str">
        <f ca="1">Template!A838</f>
        <v/>
      </c>
      <c r="B838" s="181" t="str">
        <f ca="1">Template!B838</f>
        <v/>
      </c>
      <c r="C838" t="str">
        <f ca="1">Template!C838</f>
        <v/>
      </c>
      <c r="D838" t="str">
        <f ca="1">Template!E838</f>
        <v/>
      </c>
      <c r="E838" s="7" t="str">
        <f ca="1">Template!G838</f>
        <v/>
      </c>
      <c r="F838" s="7" t="str">
        <f ca="1">Template!H838</f>
        <v/>
      </c>
      <c r="G838" s="7" t="str">
        <f ca="1">Template!I838</f>
        <v/>
      </c>
      <c r="H838" s="7" t="str">
        <f ca="1">Template!J838</f>
        <v/>
      </c>
      <c r="I838" s="7" t="str">
        <f ca="1">Template!K838</f>
        <v/>
      </c>
      <c r="J838" s="7" t="str">
        <f ca="1">Template!L838</f>
        <v/>
      </c>
      <c r="K838" s="7" t="str">
        <f ca="1">Template!M838</f>
        <v/>
      </c>
      <c r="L838" s="7" t="str">
        <f ca="1">Template!N838</f>
        <v/>
      </c>
      <c r="M838" s="7" t="str">
        <f ca="1">Template!O838</f>
        <v/>
      </c>
      <c r="N838" s="7" t="str">
        <f ca="1">Template!P838</f>
        <v/>
      </c>
      <c r="O838" s="7" t="str">
        <f ca="1">Template!Q838</f>
        <v/>
      </c>
      <c r="P838" s="7" t="str">
        <f ca="1">Template!R838</f>
        <v/>
      </c>
      <c r="Q838" s="7" t="str">
        <f ca="1">Template!S838</f>
        <v/>
      </c>
      <c r="R838" s="7" t="str">
        <f ca="1">Template!T838</f>
        <v/>
      </c>
      <c r="S838" s="7" t="str">
        <f ca="1">Template!U838</f>
        <v/>
      </c>
      <c r="T838" s="7" t="str">
        <f ca="1">Template!V838</f>
        <v/>
      </c>
      <c r="U838" s="7" t="str">
        <f ca="1">Template!W838</f>
        <v/>
      </c>
      <c r="V838" s="7" t="str">
        <f ca="1">Template!X838</f>
        <v/>
      </c>
      <c r="W838" s="7" t="str">
        <f ca="1">Template!Y838</f>
        <v/>
      </c>
      <c r="X838" t="str">
        <f ca="1">Template!AD838</f>
        <v/>
      </c>
      <c r="Y838" s="7" t="str">
        <f>IF(LEN(Template!AF838)=0,"",Template!AF838)</f>
        <v/>
      </c>
      <c r="Z838" s="7" t="str">
        <f>IF(LEN(Template!AG838)=0,"",Template!AG838)</f>
        <v/>
      </c>
      <c r="AA838" s="7" t="str">
        <f>IF(LEN(Template!AH838)=0,"",Template!AH838)</f>
        <v/>
      </c>
      <c r="AB838" s="7" t="str">
        <f>IF(LEN(Template!AI838)=0,"",Template!AI838)</f>
        <v/>
      </c>
      <c r="AC838" s="7" t="str">
        <f>IF(LEN(Template!AJ838)=0,"",Template!AJ838)</f>
        <v/>
      </c>
      <c r="AD838" s="7" t="str">
        <f>IF(LEN(Template!AK838)=0,"",Template!AK838)</f>
        <v/>
      </c>
      <c r="AE838" s="7" t="str">
        <f>IF(LEN(Template!AL838)=0,"",Template!AL838)</f>
        <v/>
      </c>
      <c r="AF838" s="7" t="str">
        <f>IF(LEN(Template!AM838)=0,"",Template!AM838)</f>
        <v/>
      </c>
      <c r="AG838" s="7" t="str">
        <f>IF(LEN(Template!AN838)=0,"",Template!AN838)</f>
        <v/>
      </c>
      <c r="AH838" s="7" t="str">
        <f>IF(LEN(Template!AO838)=0,"",Template!AO838)</f>
        <v/>
      </c>
      <c r="AI838" t="str">
        <f>IF(LEN(Template!AS838)=0,"",Template!AS838)</f>
        <v/>
      </c>
      <c r="AJ838" t="str">
        <f>IF(LEN(Template!AU838)=0,"",Template!AU838)</f>
        <v/>
      </c>
    </row>
    <row r="839" spans="1:36" x14ac:dyDescent="0.35">
      <c r="A839" s="7" t="str">
        <f ca="1">Template!A839</f>
        <v/>
      </c>
      <c r="B839" s="181" t="str">
        <f ca="1">Template!B839</f>
        <v/>
      </c>
      <c r="C839" t="str">
        <f ca="1">Template!C839</f>
        <v/>
      </c>
      <c r="D839" t="str">
        <f ca="1">Template!E839</f>
        <v/>
      </c>
      <c r="E839" s="7" t="str">
        <f ca="1">Template!G839</f>
        <v/>
      </c>
      <c r="F839" s="7" t="str">
        <f ca="1">Template!H839</f>
        <v/>
      </c>
      <c r="G839" s="7" t="str">
        <f ca="1">Template!I839</f>
        <v/>
      </c>
      <c r="H839" s="7" t="str">
        <f ca="1">Template!J839</f>
        <v/>
      </c>
      <c r="I839" s="7" t="str">
        <f ca="1">Template!K839</f>
        <v/>
      </c>
      <c r="J839" s="7" t="str">
        <f ca="1">Template!L839</f>
        <v/>
      </c>
      <c r="K839" s="7" t="str">
        <f ca="1">Template!M839</f>
        <v/>
      </c>
      <c r="L839" s="7" t="str">
        <f ca="1">Template!N839</f>
        <v/>
      </c>
      <c r="M839" s="7" t="str">
        <f ca="1">Template!O839</f>
        <v/>
      </c>
      <c r="N839" s="7" t="str">
        <f ca="1">Template!P839</f>
        <v/>
      </c>
      <c r="O839" s="7" t="str">
        <f ca="1">Template!Q839</f>
        <v/>
      </c>
      <c r="P839" s="7" t="str">
        <f ca="1">Template!R839</f>
        <v/>
      </c>
      <c r="Q839" s="7" t="str">
        <f ca="1">Template!S839</f>
        <v/>
      </c>
      <c r="R839" s="7" t="str">
        <f ca="1">Template!T839</f>
        <v/>
      </c>
      <c r="S839" s="7" t="str">
        <f ca="1">Template!U839</f>
        <v/>
      </c>
      <c r="T839" s="7" t="str">
        <f ca="1">Template!V839</f>
        <v/>
      </c>
      <c r="U839" s="7" t="str">
        <f ca="1">Template!W839</f>
        <v/>
      </c>
      <c r="V839" s="7" t="str">
        <f ca="1">Template!X839</f>
        <v/>
      </c>
      <c r="W839" s="7" t="str">
        <f ca="1">Template!Y839</f>
        <v/>
      </c>
      <c r="X839" t="str">
        <f ca="1">Template!AD839</f>
        <v/>
      </c>
      <c r="Y839" s="7" t="str">
        <f>IF(LEN(Template!AF839)=0,"",Template!AF839)</f>
        <v/>
      </c>
      <c r="Z839" s="7" t="str">
        <f>IF(LEN(Template!AG839)=0,"",Template!AG839)</f>
        <v/>
      </c>
      <c r="AA839" s="7" t="str">
        <f>IF(LEN(Template!AH839)=0,"",Template!AH839)</f>
        <v/>
      </c>
      <c r="AB839" s="7" t="str">
        <f>IF(LEN(Template!AI839)=0,"",Template!AI839)</f>
        <v/>
      </c>
      <c r="AC839" s="7" t="str">
        <f>IF(LEN(Template!AJ839)=0,"",Template!AJ839)</f>
        <v/>
      </c>
      <c r="AD839" s="7" t="str">
        <f>IF(LEN(Template!AK839)=0,"",Template!AK839)</f>
        <v/>
      </c>
      <c r="AE839" s="7" t="str">
        <f>IF(LEN(Template!AL839)=0,"",Template!AL839)</f>
        <v/>
      </c>
      <c r="AF839" s="7" t="str">
        <f>IF(LEN(Template!AM839)=0,"",Template!AM839)</f>
        <v/>
      </c>
      <c r="AG839" s="7" t="str">
        <f>IF(LEN(Template!AN839)=0,"",Template!AN839)</f>
        <v/>
      </c>
      <c r="AH839" s="7" t="str">
        <f>IF(LEN(Template!AO839)=0,"",Template!AO839)</f>
        <v/>
      </c>
      <c r="AI839" t="str">
        <f>IF(LEN(Template!AS839)=0,"",Template!AS839)</f>
        <v/>
      </c>
      <c r="AJ839" t="str">
        <f>IF(LEN(Template!AU839)=0,"",Template!AU839)</f>
        <v/>
      </c>
    </row>
    <row r="840" spans="1:36" x14ac:dyDescent="0.35">
      <c r="A840" s="7" t="str">
        <f ca="1">Template!A840</f>
        <v/>
      </c>
      <c r="B840" s="181" t="str">
        <f ca="1">Template!B840</f>
        <v/>
      </c>
      <c r="C840" t="str">
        <f ca="1">Template!C840</f>
        <v/>
      </c>
      <c r="D840" t="str">
        <f ca="1">Template!E840</f>
        <v/>
      </c>
      <c r="E840" s="7" t="str">
        <f ca="1">Template!G840</f>
        <v/>
      </c>
      <c r="F840" s="7" t="str">
        <f ca="1">Template!H840</f>
        <v/>
      </c>
      <c r="G840" s="7" t="str">
        <f ca="1">Template!I840</f>
        <v/>
      </c>
      <c r="H840" s="7" t="str">
        <f ca="1">Template!J840</f>
        <v/>
      </c>
      <c r="I840" s="7" t="str">
        <f ca="1">Template!K840</f>
        <v/>
      </c>
      <c r="J840" s="7" t="str">
        <f ca="1">Template!L840</f>
        <v/>
      </c>
      <c r="K840" s="7" t="str">
        <f ca="1">Template!M840</f>
        <v/>
      </c>
      <c r="L840" s="7" t="str">
        <f ca="1">Template!N840</f>
        <v/>
      </c>
      <c r="M840" s="7" t="str">
        <f ca="1">Template!O840</f>
        <v/>
      </c>
      <c r="N840" s="7" t="str">
        <f ca="1">Template!P840</f>
        <v/>
      </c>
      <c r="O840" s="7" t="str">
        <f ca="1">Template!Q840</f>
        <v/>
      </c>
      <c r="P840" s="7" t="str">
        <f ca="1">Template!R840</f>
        <v/>
      </c>
      <c r="Q840" s="7" t="str">
        <f ca="1">Template!S840</f>
        <v/>
      </c>
      <c r="R840" s="7" t="str">
        <f ca="1">Template!T840</f>
        <v/>
      </c>
      <c r="S840" s="7" t="str">
        <f ca="1">Template!U840</f>
        <v/>
      </c>
      <c r="T840" s="7" t="str">
        <f ca="1">Template!V840</f>
        <v/>
      </c>
      <c r="U840" s="7" t="str">
        <f ca="1">Template!W840</f>
        <v/>
      </c>
      <c r="V840" s="7" t="str">
        <f ca="1">Template!X840</f>
        <v/>
      </c>
      <c r="W840" s="7" t="str">
        <f ca="1">Template!Y840</f>
        <v/>
      </c>
      <c r="X840" t="str">
        <f ca="1">Template!AD840</f>
        <v/>
      </c>
      <c r="Y840" s="7" t="str">
        <f>IF(LEN(Template!AF840)=0,"",Template!AF840)</f>
        <v/>
      </c>
      <c r="Z840" s="7" t="str">
        <f>IF(LEN(Template!AG840)=0,"",Template!AG840)</f>
        <v/>
      </c>
      <c r="AA840" s="7" t="str">
        <f>IF(LEN(Template!AH840)=0,"",Template!AH840)</f>
        <v/>
      </c>
      <c r="AB840" s="7" t="str">
        <f>IF(LEN(Template!AI840)=0,"",Template!AI840)</f>
        <v/>
      </c>
      <c r="AC840" s="7" t="str">
        <f>IF(LEN(Template!AJ840)=0,"",Template!AJ840)</f>
        <v/>
      </c>
      <c r="AD840" s="7" t="str">
        <f>IF(LEN(Template!AK840)=0,"",Template!AK840)</f>
        <v/>
      </c>
      <c r="AE840" s="7" t="str">
        <f>IF(LEN(Template!AL840)=0,"",Template!AL840)</f>
        <v/>
      </c>
      <c r="AF840" s="7" t="str">
        <f>IF(LEN(Template!AM840)=0,"",Template!AM840)</f>
        <v/>
      </c>
      <c r="AG840" s="7" t="str">
        <f>IF(LEN(Template!AN840)=0,"",Template!AN840)</f>
        <v/>
      </c>
      <c r="AH840" s="7" t="str">
        <f>IF(LEN(Template!AO840)=0,"",Template!AO840)</f>
        <v/>
      </c>
      <c r="AI840" t="str">
        <f>IF(LEN(Template!AS840)=0,"",Template!AS840)</f>
        <v/>
      </c>
      <c r="AJ840" t="str">
        <f>IF(LEN(Template!AU840)=0,"",Template!AU840)</f>
        <v/>
      </c>
    </row>
    <row r="841" spans="1:36" x14ac:dyDescent="0.35">
      <c r="A841" s="7" t="str">
        <f ca="1">Template!A841</f>
        <v/>
      </c>
      <c r="B841" s="181" t="str">
        <f ca="1">Template!B841</f>
        <v/>
      </c>
      <c r="C841" t="str">
        <f ca="1">Template!C841</f>
        <v/>
      </c>
      <c r="D841" t="str">
        <f ca="1">Template!E841</f>
        <v/>
      </c>
      <c r="E841" s="7" t="str">
        <f ca="1">Template!G841</f>
        <v/>
      </c>
      <c r="F841" s="7" t="str">
        <f ca="1">Template!H841</f>
        <v/>
      </c>
      <c r="G841" s="7" t="str">
        <f ca="1">Template!I841</f>
        <v/>
      </c>
      <c r="H841" s="7" t="str">
        <f ca="1">Template!J841</f>
        <v/>
      </c>
      <c r="I841" s="7" t="str">
        <f ca="1">Template!K841</f>
        <v/>
      </c>
      <c r="J841" s="7" t="str">
        <f ca="1">Template!L841</f>
        <v/>
      </c>
      <c r="K841" s="7" t="str">
        <f ca="1">Template!M841</f>
        <v/>
      </c>
      <c r="L841" s="7" t="str">
        <f ca="1">Template!N841</f>
        <v/>
      </c>
      <c r="M841" s="7" t="str">
        <f ca="1">Template!O841</f>
        <v/>
      </c>
      <c r="N841" s="7" t="str">
        <f ca="1">Template!P841</f>
        <v/>
      </c>
      <c r="O841" s="7" t="str">
        <f ca="1">Template!Q841</f>
        <v/>
      </c>
      <c r="P841" s="7" t="str">
        <f ca="1">Template!R841</f>
        <v/>
      </c>
      <c r="Q841" s="7" t="str">
        <f ca="1">Template!S841</f>
        <v/>
      </c>
      <c r="R841" s="7" t="str">
        <f ca="1">Template!T841</f>
        <v/>
      </c>
      <c r="S841" s="7" t="str">
        <f ca="1">Template!U841</f>
        <v/>
      </c>
      <c r="T841" s="7" t="str">
        <f ca="1">Template!V841</f>
        <v/>
      </c>
      <c r="U841" s="7" t="str">
        <f ca="1">Template!W841</f>
        <v/>
      </c>
      <c r="V841" s="7" t="str">
        <f ca="1">Template!X841</f>
        <v/>
      </c>
      <c r="W841" s="7" t="str">
        <f ca="1">Template!Y841</f>
        <v/>
      </c>
      <c r="X841" t="str">
        <f ca="1">Template!AD841</f>
        <v/>
      </c>
      <c r="Y841" s="7" t="str">
        <f>IF(LEN(Template!AF841)=0,"",Template!AF841)</f>
        <v/>
      </c>
      <c r="Z841" s="7" t="str">
        <f>IF(LEN(Template!AG841)=0,"",Template!AG841)</f>
        <v/>
      </c>
      <c r="AA841" s="7" t="str">
        <f>IF(LEN(Template!AH841)=0,"",Template!AH841)</f>
        <v/>
      </c>
      <c r="AB841" s="7" t="str">
        <f>IF(LEN(Template!AI841)=0,"",Template!AI841)</f>
        <v/>
      </c>
      <c r="AC841" s="7" t="str">
        <f>IF(LEN(Template!AJ841)=0,"",Template!AJ841)</f>
        <v/>
      </c>
      <c r="AD841" s="7" t="str">
        <f>IF(LEN(Template!AK841)=0,"",Template!AK841)</f>
        <v/>
      </c>
      <c r="AE841" s="7" t="str">
        <f>IF(LEN(Template!AL841)=0,"",Template!AL841)</f>
        <v/>
      </c>
      <c r="AF841" s="7" t="str">
        <f>IF(LEN(Template!AM841)=0,"",Template!AM841)</f>
        <v/>
      </c>
      <c r="AG841" s="7" t="str">
        <f>IF(LEN(Template!AN841)=0,"",Template!AN841)</f>
        <v/>
      </c>
      <c r="AH841" s="7" t="str">
        <f>IF(LEN(Template!AO841)=0,"",Template!AO841)</f>
        <v/>
      </c>
      <c r="AI841" t="str">
        <f>IF(LEN(Template!AS841)=0,"",Template!AS841)</f>
        <v/>
      </c>
      <c r="AJ841" t="str">
        <f>IF(LEN(Template!AU841)=0,"",Template!AU841)</f>
        <v/>
      </c>
    </row>
    <row r="842" spans="1:36" x14ac:dyDescent="0.35">
      <c r="A842" s="7" t="str">
        <f ca="1">Template!A842</f>
        <v/>
      </c>
      <c r="B842" s="181" t="str">
        <f ca="1">Template!B842</f>
        <v/>
      </c>
      <c r="C842" t="str">
        <f ca="1">Template!C842</f>
        <v/>
      </c>
      <c r="D842" t="str">
        <f ca="1">Template!E842</f>
        <v/>
      </c>
      <c r="E842" s="7" t="str">
        <f ca="1">Template!G842</f>
        <v/>
      </c>
      <c r="F842" s="7" t="str">
        <f ca="1">Template!H842</f>
        <v/>
      </c>
      <c r="G842" s="7" t="str">
        <f ca="1">Template!I842</f>
        <v/>
      </c>
      <c r="H842" s="7" t="str">
        <f ca="1">Template!J842</f>
        <v/>
      </c>
      <c r="I842" s="7" t="str">
        <f ca="1">Template!K842</f>
        <v/>
      </c>
      <c r="J842" s="7" t="str">
        <f ca="1">Template!L842</f>
        <v/>
      </c>
      <c r="K842" s="7" t="str">
        <f ca="1">Template!M842</f>
        <v/>
      </c>
      <c r="L842" s="7" t="str">
        <f ca="1">Template!N842</f>
        <v/>
      </c>
      <c r="M842" s="7" t="str">
        <f ca="1">Template!O842</f>
        <v/>
      </c>
      <c r="N842" s="7" t="str">
        <f ca="1">Template!P842</f>
        <v/>
      </c>
      <c r="O842" s="7" t="str">
        <f ca="1">Template!Q842</f>
        <v/>
      </c>
      <c r="P842" s="7" t="str">
        <f ca="1">Template!R842</f>
        <v/>
      </c>
      <c r="Q842" s="7" t="str">
        <f ca="1">Template!S842</f>
        <v/>
      </c>
      <c r="R842" s="7" t="str">
        <f ca="1">Template!T842</f>
        <v/>
      </c>
      <c r="S842" s="7" t="str">
        <f ca="1">Template!U842</f>
        <v/>
      </c>
      <c r="T842" s="7" t="str">
        <f ca="1">Template!V842</f>
        <v/>
      </c>
      <c r="U842" s="7" t="str">
        <f ca="1">Template!W842</f>
        <v/>
      </c>
      <c r="V842" s="7" t="str">
        <f ca="1">Template!X842</f>
        <v/>
      </c>
      <c r="W842" s="7" t="str">
        <f ca="1">Template!Y842</f>
        <v/>
      </c>
      <c r="X842" t="str">
        <f ca="1">Template!AD842</f>
        <v/>
      </c>
      <c r="Y842" s="7" t="str">
        <f>IF(LEN(Template!AF842)=0,"",Template!AF842)</f>
        <v/>
      </c>
      <c r="Z842" s="7" t="str">
        <f>IF(LEN(Template!AG842)=0,"",Template!AG842)</f>
        <v/>
      </c>
      <c r="AA842" s="7" t="str">
        <f>IF(LEN(Template!AH842)=0,"",Template!AH842)</f>
        <v/>
      </c>
      <c r="AB842" s="7" t="str">
        <f>IF(LEN(Template!AI842)=0,"",Template!AI842)</f>
        <v/>
      </c>
      <c r="AC842" s="7" t="str">
        <f>IF(LEN(Template!AJ842)=0,"",Template!AJ842)</f>
        <v/>
      </c>
      <c r="AD842" s="7" t="str">
        <f>IF(LEN(Template!AK842)=0,"",Template!AK842)</f>
        <v/>
      </c>
      <c r="AE842" s="7" t="str">
        <f>IF(LEN(Template!AL842)=0,"",Template!AL842)</f>
        <v/>
      </c>
      <c r="AF842" s="7" t="str">
        <f>IF(LEN(Template!AM842)=0,"",Template!AM842)</f>
        <v/>
      </c>
      <c r="AG842" s="7" t="str">
        <f>IF(LEN(Template!AN842)=0,"",Template!AN842)</f>
        <v/>
      </c>
      <c r="AH842" s="7" t="str">
        <f>IF(LEN(Template!AO842)=0,"",Template!AO842)</f>
        <v/>
      </c>
      <c r="AI842" t="str">
        <f>IF(LEN(Template!AS842)=0,"",Template!AS842)</f>
        <v/>
      </c>
      <c r="AJ842" t="str">
        <f>IF(LEN(Template!AU842)=0,"",Template!AU842)</f>
        <v/>
      </c>
    </row>
    <row r="843" spans="1:36" x14ac:dyDescent="0.35">
      <c r="A843" s="7" t="str">
        <f ca="1">Template!A843</f>
        <v/>
      </c>
      <c r="B843" s="181" t="str">
        <f ca="1">Template!B843</f>
        <v/>
      </c>
      <c r="C843" t="str">
        <f ca="1">Template!C843</f>
        <v/>
      </c>
      <c r="D843" t="str">
        <f ca="1">Template!E843</f>
        <v/>
      </c>
      <c r="E843" s="7" t="str">
        <f ca="1">Template!G843</f>
        <v/>
      </c>
      <c r="F843" s="7" t="str">
        <f ca="1">Template!H843</f>
        <v/>
      </c>
      <c r="G843" s="7" t="str">
        <f ca="1">Template!I843</f>
        <v/>
      </c>
      <c r="H843" s="7" t="str">
        <f ca="1">Template!J843</f>
        <v/>
      </c>
      <c r="I843" s="7" t="str">
        <f ca="1">Template!K843</f>
        <v/>
      </c>
      <c r="J843" s="7" t="str">
        <f ca="1">Template!L843</f>
        <v/>
      </c>
      <c r="K843" s="7" t="str">
        <f ca="1">Template!M843</f>
        <v/>
      </c>
      <c r="L843" s="7" t="str">
        <f ca="1">Template!N843</f>
        <v/>
      </c>
      <c r="M843" s="7" t="str">
        <f ca="1">Template!O843</f>
        <v/>
      </c>
      <c r="N843" s="7" t="str">
        <f ca="1">Template!P843</f>
        <v/>
      </c>
      <c r="O843" s="7" t="str">
        <f ca="1">Template!Q843</f>
        <v/>
      </c>
      <c r="P843" s="7" t="str">
        <f ca="1">Template!R843</f>
        <v/>
      </c>
      <c r="Q843" s="7" t="str">
        <f ca="1">Template!S843</f>
        <v/>
      </c>
      <c r="R843" s="7" t="str">
        <f ca="1">Template!T843</f>
        <v/>
      </c>
      <c r="S843" s="7" t="str">
        <f ca="1">Template!U843</f>
        <v/>
      </c>
      <c r="T843" s="7" t="str">
        <f ca="1">Template!V843</f>
        <v/>
      </c>
      <c r="U843" s="7" t="str">
        <f ca="1">Template!W843</f>
        <v/>
      </c>
      <c r="V843" s="7" t="str">
        <f ca="1">Template!X843</f>
        <v/>
      </c>
      <c r="W843" s="7" t="str">
        <f ca="1">Template!Y843</f>
        <v/>
      </c>
      <c r="X843" t="str">
        <f ca="1">Template!AD843</f>
        <v/>
      </c>
      <c r="Y843" s="7" t="str">
        <f>IF(LEN(Template!AF843)=0,"",Template!AF843)</f>
        <v/>
      </c>
      <c r="Z843" s="7" t="str">
        <f>IF(LEN(Template!AG843)=0,"",Template!AG843)</f>
        <v/>
      </c>
      <c r="AA843" s="7" t="str">
        <f>IF(LEN(Template!AH843)=0,"",Template!AH843)</f>
        <v/>
      </c>
      <c r="AB843" s="7" t="str">
        <f>IF(LEN(Template!AI843)=0,"",Template!AI843)</f>
        <v/>
      </c>
      <c r="AC843" s="7" t="str">
        <f>IF(LEN(Template!AJ843)=0,"",Template!AJ843)</f>
        <v/>
      </c>
      <c r="AD843" s="7" t="str">
        <f>IF(LEN(Template!AK843)=0,"",Template!AK843)</f>
        <v/>
      </c>
      <c r="AE843" s="7" t="str">
        <f>IF(LEN(Template!AL843)=0,"",Template!AL843)</f>
        <v/>
      </c>
      <c r="AF843" s="7" t="str">
        <f>IF(LEN(Template!AM843)=0,"",Template!AM843)</f>
        <v/>
      </c>
      <c r="AG843" s="7" t="str">
        <f>IF(LEN(Template!AN843)=0,"",Template!AN843)</f>
        <v/>
      </c>
      <c r="AH843" s="7" t="str">
        <f>IF(LEN(Template!AO843)=0,"",Template!AO843)</f>
        <v/>
      </c>
      <c r="AI843" t="str">
        <f>IF(LEN(Template!AS843)=0,"",Template!AS843)</f>
        <v/>
      </c>
      <c r="AJ843" t="str">
        <f>IF(LEN(Template!AU843)=0,"",Template!AU843)</f>
        <v/>
      </c>
    </row>
    <row r="844" spans="1:36" x14ac:dyDescent="0.35">
      <c r="A844" s="7" t="str">
        <f ca="1">Template!A844</f>
        <v/>
      </c>
      <c r="B844" s="181" t="str">
        <f ca="1">Template!B844</f>
        <v/>
      </c>
      <c r="C844" t="str">
        <f ca="1">Template!C844</f>
        <v/>
      </c>
      <c r="D844" t="str">
        <f ca="1">Template!E844</f>
        <v/>
      </c>
      <c r="E844" s="7" t="str">
        <f ca="1">Template!G844</f>
        <v/>
      </c>
      <c r="F844" s="7" t="str">
        <f ca="1">Template!H844</f>
        <v/>
      </c>
      <c r="G844" s="7" t="str">
        <f ca="1">Template!I844</f>
        <v/>
      </c>
      <c r="H844" s="7" t="str">
        <f ca="1">Template!J844</f>
        <v/>
      </c>
      <c r="I844" s="7" t="str">
        <f ca="1">Template!K844</f>
        <v/>
      </c>
      <c r="J844" s="7" t="str">
        <f ca="1">Template!L844</f>
        <v/>
      </c>
      <c r="K844" s="7" t="str">
        <f ca="1">Template!M844</f>
        <v/>
      </c>
      <c r="L844" s="7" t="str">
        <f ca="1">Template!N844</f>
        <v/>
      </c>
      <c r="M844" s="7" t="str">
        <f ca="1">Template!O844</f>
        <v/>
      </c>
      <c r="N844" s="7" t="str">
        <f ca="1">Template!P844</f>
        <v/>
      </c>
      <c r="O844" s="7" t="str">
        <f ca="1">Template!Q844</f>
        <v/>
      </c>
      <c r="P844" s="7" t="str">
        <f ca="1">Template!R844</f>
        <v/>
      </c>
      <c r="Q844" s="7" t="str">
        <f ca="1">Template!S844</f>
        <v/>
      </c>
      <c r="R844" s="7" t="str">
        <f ca="1">Template!T844</f>
        <v/>
      </c>
      <c r="S844" s="7" t="str">
        <f ca="1">Template!U844</f>
        <v/>
      </c>
      <c r="T844" s="7" t="str">
        <f ca="1">Template!V844</f>
        <v/>
      </c>
      <c r="U844" s="7" t="str">
        <f ca="1">Template!W844</f>
        <v/>
      </c>
      <c r="V844" s="7" t="str">
        <f ca="1">Template!X844</f>
        <v/>
      </c>
      <c r="W844" s="7" t="str">
        <f ca="1">Template!Y844</f>
        <v/>
      </c>
      <c r="X844" t="str">
        <f ca="1">Template!AD844</f>
        <v/>
      </c>
      <c r="Y844" s="7" t="str">
        <f>IF(LEN(Template!AF844)=0,"",Template!AF844)</f>
        <v/>
      </c>
      <c r="Z844" s="7" t="str">
        <f>IF(LEN(Template!AG844)=0,"",Template!AG844)</f>
        <v/>
      </c>
      <c r="AA844" s="7" t="str">
        <f>IF(LEN(Template!AH844)=0,"",Template!AH844)</f>
        <v/>
      </c>
      <c r="AB844" s="7" t="str">
        <f>IF(LEN(Template!AI844)=0,"",Template!AI844)</f>
        <v/>
      </c>
      <c r="AC844" s="7" t="str">
        <f>IF(LEN(Template!AJ844)=0,"",Template!AJ844)</f>
        <v/>
      </c>
      <c r="AD844" s="7" t="str">
        <f>IF(LEN(Template!AK844)=0,"",Template!AK844)</f>
        <v/>
      </c>
      <c r="AE844" s="7" t="str">
        <f>IF(LEN(Template!AL844)=0,"",Template!AL844)</f>
        <v/>
      </c>
      <c r="AF844" s="7" t="str">
        <f>IF(LEN(Template!AM844)=0,"",Template!AM844)</f>
        <v/>
      </c>
      <c r="AG844" s="7" t="str">
        <f>IF(LEN(Template!AN844)=0,"",Template!AN844)</f>
        <v/>
      </c>
      <c r="AH844" s="7" t="str">
        <f>IF(LEN(Template!AO844)=0,"",Template!AO844)</f>
        <v/>
      </c>
      <c r="AI844" t="str">
        <f>IF(LEN(Template!AS844)=0,"",Template!AS844)</f>
        <v/>
      </c>
      <c r="AJ844" t="str">
        <f>IF(LEN(Template!AU844)=0,"",Template!AU844)</f>
        <v/>
      </c>
    </row>
    <row r="845" spans="1:36" x14ac:dyDescent="0.35">
      <c r="A845" s="7" t="str">
        <f ca="1">Template!A845</f>
        <v/>
      </c>
      <c r="B845" s="181" t="str">
        <f ca="1">Template!B845</f>
        <v/>
      </c>
      <c r="C845" t="str">
        <f ca="1">Template!C845</f>
        <v/>
      </c>
      <c r="D845" t="str">
        <f ca="1">Template!E845</f>
        <v/>
      </c>
      <c r="E845" s="7" t="str">
        <f ca="1">Template!G845</f>
        <v/>
      </c>
      <c r="F845" s="7" t="str">
        <f ca="1">Template!H845</f>
        <v/>
      </c>
      <c r="G845" s="7" t="str">
        <f ca="1">Template!I845</f>
        <v/>
      </c>
      <c r="H845" s="7" t="str">
        <f ca="1">Template!J845</f>
        <v/>
      </c>
      <c r="I845" s="7" t="str">
        <f ca="1">Template!K845</f>
        <v/>
      </c>
      <c r="J845" s="7" t="str">
        <f ca="1">Template!L845</f>
        <v/>
      </c>
      <c r="K845" s="7" t="str">
        <f ca="1">Template!M845</f>
        <v/>
      </c>
      <c r="L845" s="7" t="str">
        <f ca="1">Template!N845</f>
        <v/>
      </c>
      <c r="M845" s="7" t="str">
        <f ca="1">Template!O845</f>
        <v/>
      </c>
      <c r="N845" s="7" t="str">
        <f ca="1">Template!P845</f>
        <v/>
      </c>
      <c r="O845" s="7" t="str">
        <f ca="1">Template!Q845</f>
        <v/>
      </c>
      <c r="P845" s="7" t="str">
        <f ca="1">Template!R845</f>
        <v/>
      </c>
      <c r="Q845" s="7" t="str">
        <f ca="1">Template!S845</f>
        <v/>
      </c>
      <c r="R845" s="7" t="str">
        <f ca="1">Template!T845</f>
        <v/>
      </c>
      <c r="S845" s="7" t="str">
        <f ca="1">Template!U845</f>
        <v/>
      </c>
      <c r="T845" s="7" t="str">
        <f ca="1">Template!V845</f>
        <v/>
      </c>
      <c r="U845" s="7" t="str">
        <f ca="1">Template!W845</f>
        <v/>
      </c>
      <c r="V845" s="7" t="str">
        <f ca="1">Template!X845</f>
        <v/>
      </c>
      <c r="W845" s="7" t="str">
        <f ca="1">Template!Y845</f>
        <v/>
      </c>
      <c r="X845" t="str">
        <f ca="1">Template!AD845</f>
        <v/>
      </c>
      <c r="Y845" s="7" t="str">
        <f>IF(LEN(Template!AF845)=0,"",Template!AF845)</f>
        <v/>
      </c>
      <c r="Z845" s="7" t="str">
        <f>IF(LEN(Template!AG845)=0,"",Template!AG845)</f>
        <v/>
      </c>
      <c r="AA845" s="7" t="str">
        <f>IF(LEN(Template!AH845)=0,"",Template!AH845)</f>
        <v/>
      </c>
      <c r="AB845" s="7" t="str">
        <f>IF(LEN(Template!AI845)=0,"",Template!AI845)</f>
        <v/>
      </c>
      <c r="AC845" s="7" t="str">
        <f>IF(LEN(Template!AJ845)=0,"",Template!AJ845)</f>
        <v/>
      </c>
      <c r="AD845" s="7" t="str">
        <f>IF(LEN(Template!AK845)=0,"",Template!AK845)</f>
        <v/>
      </c>
      <c r="AE845" s="7" t="str">
        <f>IF(LEN(Template!AL845)=0,"",Template!AL845)</f>
        <v/>
      </c>
      <c r="AF845" s="7" t="str">
        <f>IF(LEN(Template!AM845)=0,"",Template!AM845)</f>
        <v/>
      </c>
      <c r="AG845" s="7" t="str">
        <f>IF(LEN(Template!AN845)=0,"",Template!AN845)</f>
        <v/>
      </c>
      <c r="AH845" s="7" t="str">
        <f>IF(LEN(Template!AO845)=0,"",Template!AO845)</f>
        <v/>
      </c>
      <c r="AI845" t="str">
        <f>IF(LEN(Template!AS845)=0,"",Template!AS845)</f>
        <v/>
      </c>
      <c r="AJ845" t="str">
        <f>IF(LEN(Template!AU845)=0,"",Template!AU845)</f>
        <v/>
      </c>
    </row>
    <row r="846" spans="1:36" x14ac:dyDescent="0.35">
      <c r="A846" s="7" t="str">
        <f ca="1">Template!A846</f>
        <v/>
      </c>
      <c r="B846" s="181" t="str">
        <f ca="1">Template!B846</f>
        <v/>
      </c>
      <c r="C846" t="str">
        <f ca="1">Template!C846</f>
        <v/>
      </c>
      <c r="D846" t="str">
        <f ca="1">Template!E846</f>
        <v/>
      </c>
      <c r="E846" s="7" t="str">
        <f ca="1">Template!G846</f>
        <v/>
      </c>
      <c r="F846" s="7" t="str">
        <f ca="1">Template!H846</f>
        <v/>
      </c>
      <c r="G846" s="7" t="str">
        <f ca="1">Template!I846</f>
        <v/>
      </c>
      <c r="H846" s="7" t="str">
        <f ca="1">Template!J846</f>
        <v/>
      </c>
      <c r="I846" s="7" t="str">
        <f ca="1">Template!K846</f>
        <v/>
      </c>
      <c r="J846" s="7" t="str">
        <f ca="1">Template!L846</f>
        <v/>
      </c>
      <c r="K846" s="7" t="str">
        <f ca="1">Template!M846</f>
        <v/>
      </c>
      <c r="L846" s="7" t="str">
        <f ca="1">Template!N846</f>
        <v/>
      </c>
      <c r="M846" s="7" t="str">
        <f ca="1">Template!O846</f>
        <v/>
      </c>
      <c r="N846" s="7" t="str">
        <f ca="1">Template!P846</f>
        <v/>
      </c>
      <c r="O846" s="7" t="str">
        <f ca="1">Template!Q846</f>
        <v/>
      </c>
      <c r="P846" s="7" t="str">
        <f ca="1">Template!R846</f>
        <v/>
      </c>
      <c r="Q846" s="7" t="str">
        <f ca="1">Template!S846</f>
        <v/>
      </c>
      <c r="R846" s="7" t="str">
        <f ca="1">Template!T846</f>
        <v/>
      </c>
      <c r="S846" s="7" t="str">
        <f ca="1">Template!U846</f>
        <v/>
      </c>
      <c r="T846" s="7" t="str">
        <f ca="1">Template!V846</f>
        <v/>
      </c>
      <c r="U846" s="7" t="str">
        <f ca="1">Template!W846</f>
        <v/>
      </c>
      <c r="V846" s="7" t="str">
        <f ca="1">Template!X846</f>
        <v/>
      </c>
      <c r="W846" s="7" t="str">
        <f ca="1">Template!Y846</f>
        <v/>
      </c>
      <c r="X846" t="str">
        <f ca="1">Template!AD846</f>
        <v/>
      </c>
      <c r="Y846" s="7" t="str">
        <f>IF(LEN(Template!AF846)=0,"",Template!AF846)</f>
        <v/>
      </c>
      <c r="Z846" s="7" t="str">
        <f>IF(LEN(Template!AG846)=0,"",Template!AG846)</f>
        <v/>
      </c>
      <c r="AA846" s="7" t="str">
        <f>IF(LEN(Template!AH846)=0,"",Template!AH846)</f>
        <v/>
      </c>
      <c r="AB846" s="7" t="str">
        <f>IF(LEN(Template!AI846)=0,"",Template!AI846)</f>
        <v/>
      </c>
      <c r="AC846" s="7" t="str">
        <f>IF(LEN(Template!AJ846)=0,"",Template!AJ846)</f>
        <v/>
      </c>
      <c r="AD846" s="7" t="str">
        <f>IF(LEN(Template!AK846)=0,"",Template!AK846)</f>
        <v/>
      </c>
      <c r="AE846" s="7" t="str">
        <f>IF(LEN(Template!AL846)=0,"",Template!AL846)</f>
        <v/>
      </c>
      <c r="AF846" s="7" t="str">
        <f>IF(LEN(Template!AM846)=0,"",Template!AM846)</f>
        <v/>
      </c>
      <c r="AG846" s="7" t="str">
        <f>IF(LEN(Template!AN846)=0,"",Template!AN846)</f>
        <v/>
      </c>
      <c r="AH846" s="7" t="str">
        <f>IF(LEN(Template!AO846)=0,"",Template!AO846)</f>
        <v/>
      </c>
      <c r="AI846" t="str">
        <f>IF(LEN(Template!AS846)=0,"",Template!AS846)</f>
        <v/>
      </c>
      <c r="AJ846" t="str">
        <f>IF(LEN(Template!AU846)=0,"",Template!AU846)</f>
        <v/>
      </c>
    </row>
    <row r="847" spans="1:36" x14ac:dyDescent="0.35">
      <c r="A847" s="7" t="str">
        <f ca="1">Template!A847</f>
        <v/>
      </c>
      <c r="B847" s="181" t="str">
        <f ca="1">Template!B847</f>
        <v/>
      </c>
      <c r="C847" t="str">
        <f ca="1">Template!C847</f>
        <v/>
      </c>
      <c r="D847" t="str">
        <f ca="1">Template!E847</f>
        <v/>
      </c>
      <c r="E847" s="7" t="str">
        <f ca="1">Template!G847</f>
        <v/>
      </c>
      <c r="F847" s="7" t="str">
        <f ca="1">Template!H847</f>
        <v/>
      </c>
      <c r="G847" s="7" t="str">
        <f ca="1">Template!I847</f>
        <v/>
      </c>
      <c r="H847" s="7" t="str">
        <f ca="1">Template!J847</f>
        <v/>
      </c>
      <c r="I847" s="7" t="str">
        <f ca="1">Template!K847</f>
        <v/>
      </c>
      <c r="J847" s="7" t="str">
        <f ca="1">Template!L847</f>
        <v/>
      </c>
      <c r="K847" s="7" t="str">
        <f ca="1">Template!M847</f>
        <v/>
      </c>
      <c r="L847" s="7" t="str">
        <f ca="1">Template!N847</f>
        <v/>
      </c>
      <c r="M847" s="7" t="str">
        <f ca="1">Template!O847</f>
        <v/>
      </c>
      <c r="N847" s="7" t="str">
        <f ca="1">Template!P847</f>
        <v/>
      </c>
      <c r="O847" s="7" t="str">
        <f ca="1">Template!Q847</f>
        <v/>
      </c>
      <c r="P847" s="7" t="str">
        <f ca="1">Template!R847</f>
        <v/>
      </c>
      <c r="Q847" s="7" t="str">
        <f ca="1">Template!S847</f>
        <v/>
      </c>
      <c r="R847" s="7" t="str">
        <f ca="1">Template!T847</f>
        <v/>
      </c>
      <c r="S847" s="7" t="str">
        <f ca="1">Template!U847</f>
        <v/>
      </c>
      <c r="T847" s="7" t="str">
        <f ca="1">Template!V847</f>
        <v/>
      </c>
      <c r="U847" s="7" t="str">
        <f ca="1">Template!W847</f>
        <v/>
      </c>
      <c r="V847" s="7" t="str">
        <f ca="1">Template!X847</f>
        <v/>
      </c>
      <c r="W847" s="7" t="str">
        <f ca="1">Template!Y847</f>
        <v/>
      </c>
      <c r="X847" t="str">
        <f ca="1">Template!AD847</f>
        <v/>
      </c>
      <c r="Y847" s="7" t="str">
        <f>IF(LEN(Template!AF847)=0,"",Template!AF847)</f>
        <v/>
      </c>
      <c r="Z847" s="7" t="str">
        <f>IF(LEN(Template!AG847)=0,"",Template!AG847)</f>
        <v/>
      </c>
      <c r="AA847" s="7" t="str">
        <f>IF(LEN(Template!AH847)=0,"",Template!AH847)</f>
        <v/>
      </c>
      <c r="AB847" s="7" t="str">
        <f>IF(LEN(Template!AI847)=0,"",Template!AI847)</f>
        <v/>
      </c>
      <c r="AC847" s="7" t="str">
        <f>IF(LEN(Template!AJ847)=0,"",Template!AJ847)</f>
        <v/>
      </c>
      <c r="AD847" s="7" t="str">
        <f>IF(LEN(Template!AK847)=0,"",Template!AK847)</f>
        <v/>
      </c>
      <c r="AE847" s="7" t="str">
        <f>IF(LEN(Template!AL847)=0,"",Template!AL847)</f>
        <v/>
      </c>
      <c r="AF847" s="7" t="str">
        <f>IF(LEN(Template!AM847)=0,"",Template!AM847)</f>
        <v/>
      </c>
      <c r="AG847" s="7" t="str">
        <f>IF(LEN(Template!AN847)=0,"",Template!AN847)</f>
        <v/>
      </c>
      <c r="AH847" s="7" t="str">
        <f>IF(LEN(Template!AO847)=0,"",Template!AO847)</f>
        <v/>
      </c>
      <c r="AI847" t="str">
        <f>IF(LEN(Template!AS847)=0,"",Template!AS847)</f>
        <v/>
      </c>
      <c r="AJ847" t="str">
        <f>IF(LEN(Template!AU847)=0,"",Template!AU847)</f>
        <v/>
      </c>
    </row>
    <row r="848" spans="1:36" x14ac:dyDescent="0.35">
      <c r="A848" s="7" t="str">
        <f ca="1">Template!A848</f>
        <v/>
      </c>
      <c r="B848" s="181" t="str">
        <f ca="1">Template!B848</f>
        <v/>
      </c>
      <c r="C848" t="str">
        <f ca="1">Template!C848</f>
        <v/>
      </c>
      <c r="D848" t="str">
        <f ca="1">Template!E848</f>
        <v/>
      </c>
      <c r="E848" s="7" t="str">
        <f ca="1">Template!G848</f>
        <v/>
      </c>
      <c r="F848" s="7" t="str">
        <f ca="1">Template!H848</f>
        <v/>
      </c>
      <c r="G848" s="7" t="str">
        <f ca="1">Template!I848</f>
        <v/>
      </c>
      <c r="H848" s="7" t="str">
        <f ca="1">Template!J848</f>
        <v/>
      </c>
      <c r="I848" s="7" t="str">
        <f ca="1">Template!K848</f>
        <v/>
      </c>
      <c r="J848" s="7" t="str">
        <f ca="1">Template!L848</f>
        <v/>
      </c>
      <c r="K848" s="7" t="str">
        <f ca="1">Template!M848</f>
        <v/>
      </c>
      <c r="L848" s="7" t="str">
        <f ca="1">Template!N848</f>
        <v/>
      </c>
      <c r="M848" s="7" t="str">
        <f ca="1">Template!O848</f>
        <v/>
      </c>
      <c r="N848" s="7" t="str">
        <f ca="1">Template!P848</f>
        <v/>
      </c>
      <c r="O848" s="7" t="str">
        <f ca="1">Template!Q848</f>
        <v/>
      </c>
      <c r="P848" s="7" t="str">
        <f ca="1">Template!R848</f>
        <v/>
      </c>
      <c r="Q848" s="7" t="str">
        <f ca="1">Template!S848</f>
        <v/>
      </c>
      <c r="R848" s="7" t="str">
        <f ca="1">Template!T848</f>
        <v/>
      </c>
      <c r="S848" s="7" t="str">
        <f ca="1">Template!U848</f>
        <v/>
      </c>
      <c r="T848" s="7" t="str">
        <f ca="1">Template!V848</f>
        <v/>
      </c>
      <c r="U848" s="7" t="str">
        <f ca="1">Template!W848</f>
        <v/>
      </c>
      <c r="V848" s="7" t="str">
        <f ca="1">Template!X848</f>
        <v/>
      </c>
      <c r="W848" s="7" t="str">
        <f ca="1">Template!Y848</f>
        <v/>
      </c>
      <c r="X848" t="str">
        <f ca="1">Template!AD848</f>
        <v/>
      </c>
      <c r="Y848" s="7" t="str">
        <f>IF(LEN(Template!AF848)=0,"",Template!AF848)</f>
        <v/>
      </c>
      <c r="Z848" s="7" t="str">
        <f>IF(LEN(Template!AG848)=0,"",Template!AG848)</f>
        <v/>
      </c>
      <c r="AA848" s="7" t="str">
        <f>IF(LEN(Template!AH848)=0,"",Template!AH848)</f>
        <v/>
      </c>
      <c r="AB848" s="7" t="str">
        <f>IF(LEN(Template!AI848)=0,"",Template!AI848)</f>
        <v/>
      </c>
      <c r="AC848" s="7" t="str">
        <f>IF(LEN(Template!AJ848)=0,"",Template!AJ848)</f>
        <v/>
      </c>
      <c r="AD848" s="7" t="str">
        <f>IF(LEN(Template!AK848)=0,"",Template!AK848)</f>
        <v/>
      </c>
      <c r="AE848" s="7" t="str">
        <f>IF(LEN(Template!AL848)=0,"",Template!AL848)</f>
        <v/>
      </c>
      <c r="AF848" s="7" t="str">
        <f>IF(LEN(Template!AM848)=0,"",Template!AM848)</f>
        <v/>
      </c>
      <c r="AG848" s="7" t="str">
        <f>IF(LEN(Template!AN848)=0,"",Template!AN848)</f>
        <v/>
      </c>
      <c r="AH848" s="7" t="str">
        <f>IF(LEN(Template!AO848)=0,"",Template!AO848)</f>
        <v/>
      </c>
      <c r="AI848" t="str">
        <f>IF(LEN(Template!AS848)=0,"",Template!AS848)</f>
        <v/>
      </c>
      <c r="AJ848" t="str">
        <f>IF(LEN(Template!AU848)=0,"",Template!AU848)</f>
        <v/>
      </c>
    </row>
    <row r="849" spans="1:36" x14ac:dyDescent="0.35">
      <c r="A849" s="7" t="str">
        <f ca="1">Template!A849</f>
        <v/>
      </c>
      <c r="B849" s="181" t="str">
        <f ca="1">Template!B849</f>
        <v/>
      </c>
      <c r="C849" t="str">
        <f ca="1">Template!C849</f>
        <v/>
      </c>
      <c r="D849" t="str">
        <f ca="1">Template!E849</f>
        <v/>
      </c>
      <c r="E849" s="7" t="str">
        <f ca="1">Template!G849</f>
        <v/>
      </c>
      <c r="F849" s="7" t="str">
        <f ca="1">Template!H849</f>
        <v/>
      </c>
      <c r="G849" s="7" t="str">
        <f ca="1">Template!I849</f>
        <v/>
      </c>
      <c r="H849" s="7" t="str">
        <f ca="1">Template!J849</f>
        <v/>
      </c>
      <c r="I849" s="7" t="str">
        <f ca="1">Template!K849</f>
        <v/>
      </c>
      <c r="J849" s="7" t="str">
        <f ca="1">Template!L849</f>
        <v/>
      </c>
      <c r="K849" s="7" t="str">
        <f ca="1">Template!M849</f>
        <v/>
      </c>
      <c r="L849" s="7" t="str">
        <f ca="1">Template!N849</f>
        <v/>
      </c>
      <c r="M849" s="7" t="str">
        <f ca="1">Template!O849</f>
        <v/>
      </c>
      <c r="N849" s="7" t="str">
        <f ca="1">Template!P849</f>
        <v/>
      </c>
      <c r="O849" s="7" t="str">
        <f ca="1">Template!Q849</f>
        <v/>
      </c>
      <c r="P849" s="7" t="str">
        <f ca="1">Template!R849</f>
        <v/>
      </c>
      <c r="Q849" s="7" t="str">
        <f ca="1">Template!S849</f>
        <v/>
      </c>
      <c r="R849" s="7" t="str">
        <f ca="1">Template!T849</f>
        <v/>
      </c>
      <c r="S849" s="7" t="str">
        <f ca="1">Template!U849</f>
        <v/>
      </c>
      <c r="T849" s="7" t="str">
        <f ca="1">Template!V849</f>
        <v/>
      </c>
      <c r="U849" s="7" t="str">
        <f ca="1">Template!W849</f>
        <v/>
      </c>
      <c r="V849" s="7" t="str">
        <f ca="1">Template!X849</f>
        <v/>
      </c>
      <c r="W849" s="7" t="str">
        <f ca="1">Template!Y849</f>
        <v/>
      </c>
      <c r="X849" t="str">
        <f ca="1">Template!AD849</f>
        <v/>
      </c>
      <c r="Y849" s="7" t="str">
        <f>IF(LEN(Template!AF849)=0,"",Template!AF849)</f>
        <v/>
      </c>
      <c r="Z849" s="7" t="str">
        <f>IF(LEN(Template!AG849)=0,"",Template!AG849)</f>
        <v/>
      </c>
      <c r="AA849" s="7" t="str">
        <f>IF(LEN(Template!AH849)=0,"",Template!AH849)</f>
        <v/>
      </c>
      <c r="AB849" s="7" t="str">
        <f>IF(LEN(Template!AI849)=0,"",Template!AI849)</f>
        <v/>
      </c>
      <c r="AC849" s="7" t="str">
        <f>IF(LEN(Template!AJ849)=0,"",Template!AJ849)</f>
        <v/>
      </c>
      <c r="AD849" s="7" t="str">
        <f>IF(LEN(Template!AK849)=0,"",Template!AK849)</f>
        <v/>
      </c>
      <c r="AE849" s="7" t="str">
        <f>IF(LEN(Template!AL849)=0,"",Template!AL849)</f>
        <v/>
      </c>
      <c r="AF849" s="7" t="str">
        <f>IF(LEN(Template!AM849)=0,"",Template!AM849)</f>
        <v/>
      </c>
      <c r="AG849" s="7" t="str">
        <f>IF(LEN(Template!AN849)=0,"",Template!AN849)</f>
        <v/>
      </c>
      <c r="AH849" s="7" t="str">
        <f>IF(LEN(Template!AO849)=0,"",Template!AO849)</f>
        <v/>
      </c>
      <c r="AI849" t="str">
        <f>IF(LEN(Template!AS849)=0,"",Template!AS849)</f>
        <v/>
      </c>
      <c r="AJ849" t="str">
        <f>IF(LEN(Template!AU849)=0,"",Template!AU849)</f>
        <v/>
      </c>
    </row>
    <row r="850" spans="1:36" x14ac:dyDescent="0.35">
      <c r="A850" s="7" t="str">
        <f ca="1">Template!A850</f>
        <v/>
      </c>
      <c r="B850" s="181" t="str">
        <f ca="1">Template!B850</f>
        <v/>
      </c>
      <c r="C850" t="str">
        <f ca="1">Template!C850</f>
        <v/>
      </c>
      <c r="D850" t="str">
        <f ca="1">Template!E850</f>
        <v/>
      </c>
      <c r="E850" s="7" t="str">
        <f ca="1">Template!G850</f>
        <v/>
      </c>
      <c r="F850" s="7" t="str">
        <f ca="1">Template!H850</f>
        <v/>
      </c>
      <c r="G850" s="7" t="str">
        <f ca="1">Template!I850</f>
        <v/>
      </c>
      <c r="H850" s="7" t="str">
        <f ca="1">Template!J850</f>
        <v/>
      </c>
      <c r="I850" s="7" t="str">
        <f ca="1">Template!K850</f>
        <v/>
      </c>
      <c r="J850" s="7" t="str">
        <f ca="1">Template!L850</f>
        <v/>
      </c>
      <c r="K850" s="7" t="str">
        <f ca="1">Template!M850</f>
        <v/>
      </c>
      <c r="L850" s="7" t="str">
        <f ca="1">Template!N850</f>
        <v/>
      </c>
      <c r="M850" s="7" t="str">
        <f ca="1">Template!O850</f>
        <v/>
      </c>
      <c r="N850" s="7" t="str">
        <f ca="1">Template!P850</f>
        <v/>
      </c>
      <c r="O850" s="7" t="str">
        <f ca="1">Template!Q850</f>
        <v/>
      </c>
      <c r="P850" s="7" t="str">
        <f ca="1">Template!R850</f>
        <v/>
      </c>
      <c r="Q850" s="7" t="str">
        <f ca="1">Template!S850</f>
        <v/>
      </c>
      <c r="R850" s="7" t="str">
        <f ca="1">Template!T850</f>
        <v/>
      </c>
      <c r="S850" s="7" t="str">
        <f ca="1">Template!U850</f>
        <v/>
      </c>
      <c r="T850" s="7" t="str">
        <f ca="1">Template!V850</f>
        <v/>
      </c>
      <c r="U850" s="7" t="str">
        <f ca="1">Template!W850</f>
        <v/>
      </c>
      <c r="V850" s="7" t="str">
        <f ca="1">Template!X850</f>
        <v/>
      </c>
      <c r="W850" s="7" t="str">
        <f ca="1">Template!Y850</f>
        <v/>
      </c>
      <c r="X850" t="str">
        <f ca="1">Template!AD850</f>
        <v/>
      </c>
      <c r="Y850" s="7" t="str">
        <f>IF(LEN(Template!AF850)=0,"",Template!AF850)</f>
        <v/>
      </c>
      <c r="Z850" s="7" t="str">
        <f>IF(LEN(Template!AG850)=0,"",Template!AG850)</f>
        <v/>
      </c>
      <c r="AA850" s="7" t="str">
        <f>IF(LEN(Template!AH850)=0,"",Template!AH850)</f>
        <v/>
      </c>
      <c r="AB850" s="7" t="str">
        <f>IF(LEN(Template!AI850)=0,"",Template!AI850)</f>
        <v/>
      </c>
      <c r="AC850" s="7" t="str">
        <f>IF(LEN(Template!AJ850)=0,"",Template!AJ850)</f>
        <v/>
      </c>
      <c r="AD850" s="7" t="str">
        <f>IF(LEN(Template!AK850)=0,"",Template!AK850)</f>
        <v/>
      </c>
      <c r="AE850" s="7" t="str">
        <f>IF(LEN(Template!AL850)=0,"",Template!AL850)</f>
        <v/>
      </c>
      <c r="AF850" s="7" t="str">
        <f>IF(LEN(Template!AM850)=0,"",Template!AM850)</f>
        <v/>
      </c>
      <c r="AG850" s="7" t="str">
        <f>IF(LEN(Template!AN850)=0,"",Template!AN850)</f>
        <v/>
      </c>
      <c r="AH850" s="7" t="str">
        <f>IF(LEN(Template!AO850)=0,"",Template!AO850)</f>
        <v/>
      </c>
      <c r="AI850" t="str">
        <f>IF(LEN(Template!AS850)=0,"",Template!AS850)</f>
        <v/>
      </c>
      <c r="AJ850" t="str">
        <f>IF(LEN(Template!AU850)=0,"",Template!AU850)</f>
        <v/>
      </c>
    </row>
    <row r="851" spans="1:36" x14ac:dyDescent="0.35">
      <c r="A851" s="7" t="str">
        <f ca="1">Template!A851</f>
        <v/>
      </c>
      <c r="B851" s="181" t="str">
        <f ca="1">Template!B851</f>
        <v/>
      </c>
      <c r="C851" t="str">
        <f ca="1">Template!C851</f>
        <v/>
      </c>
      <c r="D851" t="str">
        <f ca="1">Template!E851</f>
        <v/>
      </c>
      <c r="E851" s="7" t="str">
        <f ca="1">Template!G851</f>
        <v/>
      </c>
      <c r="F851" s="7" t="str">
        <f ca="1">Template!H851</f>
        <v/>
      </c>
      <c r="G851" s="7" t="str">
        <f ca="1">Template!I851</f>
        <v/>
      </c>
      <c r="H851" s="7" t="str">
        <f ca="1">Template!J851</f>
        <v/>
      </c>
      <c r="I851" s="7" t="str">
        <f ca="1">Template!K851</f>
        <v/>
      </c>
      <c r="J851" s="7" t="str">
        <f ca="1">Template!L851</f>
        <v/>
      </c>
      <c r="K851" s="7" t="str">
        <f ca="1">Template!M851</f>
        <v/>
      </c>
      <c r="L851" s="7" t="str">
        <f ca="1">Template!N851</f>
        <v/>
      </c>
      <c r="M851" s="7" t="str">
        <f ca="1">Template!O851</f>
        <v/>
      </c>
      <c r="N851" s="7" t="str">
        <f ca="1">Template!P851</f>
        <v/>
      </c>
      <c r="O851" s="7" t="str">
        <f ca="1">Template!Q851</f>
        <v/>
      </c>
      <c r="P851" s="7" t="str">
        <f ca="1">Template!R851</f>
        <v/>
      </c>
      <c r="Q851" s="7" t="str">
        <f ca="1">Template!S851</f>
        <v/>
      </c>
      <c r="R851" s="7" t="str">
        <f ca="1">Template!T851</f>
        <v/>
      </c>
      <c r="S851" s="7" t="str">
        <f ca="1">Template!U851</f>
        <v/>
      </c>
      <c r="T851" s="7" t="str">
        <f ca="1">Template!V851</f>
        <v/>
      </c>
      <c r="U851" s="7" t="str">
        <f ca="1">Template!W851</f>
        <v/>
      </c>
      <c r="V851" s="7" t="str">
        <f ca="1">Template!X851</f>
        <v/>
      </c>
      <c r="W851" s="7" t="str">
        <f ca="1">Template!Y851</f>
        <v/>
      </c>
      <c r="X851" t="str">
        <f ca="1">Template!AD851</f>
        <v/>
      </c>
      <c r="Y851" s="7" t="str">
        <f>IF(LEN(Template!AF851)=0,"",Template!AF851)</f>
        <v/>
      </c>
      <c r="Z851" s="7" t="str">
        <f>IF(LEN(Template!AG851)=0,"",Template!AG851)</f>
        <v/>
      </c>
      <c r="AA851" s="7" t="str">
        <f>IF(LEN(Template!AH851)=0,"",Template!AH851)</f>
        <v/>
      </c>
      <c r="AB851" s="7" t="str">
        <f>IF(LEN(Template!AI851)=0,"",Template!AI851)</f>
        <v/>
      </c>
      <c r="AC851" s="7" t="str">
        <f>IF(LEN(Template!AJ851)=0,"",Template!AJ851)</f>
        <v/>
      </c>
      <c r="AD851" s="7" t="str">
        <f>IF(LEN(Template!AK851)=0,"",Template!AK851)</f>
        <v/>
      </c>
      <c r="AE851" s="7" t="str">
        <f>IF(LEN(Template!AL851)=0,"",Template!AL851)</f>
        <v/>
      </c>
      <c r="AF851" s="7" t="str">
        <f>IF(LEN(Template!AM851)=0,"",Template!AM851)</f>
        <v/>
      </c>
      <c r="AG851" s="7" t="str">
        <f>IF(LEN(Template!AN851)=0,"",Template!AN851)</f>
        <v/>
      </c>
      <c r="AH851" s="7" t="str">
        <f>IF(LEN(Template!AO851)=0,"",Template!AO851)</f>
        <v/>
      </c>
      <c r="AI851" t="str">
        <f>IF(LEN(Template!AS851)=0,"",Template!AS851)</f>
        <v/>
      </c>
      <c r="AJ851" t="str">
        <f>IF(LEN(Template!AU851)=0,"",Template!AU851)</f>
        <v/>
      </c>
    </row>
    <row r="852" spans="1:36" x14ac:dyDescent="0.35">
      <c r="A852" s="7" t="str">
        <f ca="1">Template!A852</f>
        <v/>
      </c>
      <c r="B852" s="181" t="str">
        <f ca="1">Template!B852</f>
        <v/>
      </c>
      <c r="C852" t="str">
        <f ca="1">Template!C852</f>
        <v/>
      </c>
      <c r="D852" t="str">
        <f ca="1">Template!E852</f>
        <v/>
      </c>
      <c r="E852" s="7" t="str">
        <f ca="1">Template!G852</f>
        <v/>
      </c>
      <c r="F852" s="7" t="str">
        <f ca="1">Template!H852</f>
        <v/>
      </c>
      <c r="G852" s="7" t="str">
        <f ca="1">Template!I852</f>
        <v/>
      </c>
      <c r="H852" s="7" t="str">
        <f ca="1">Template!J852</f>
        <v/>
      </c>
      <c r="I852" s="7" t="str">
        <f ca="1">Template!K852</f>
        <v/>
      </c>
      <c r="J852" s="7" t="str">
        <f ca="1">Template!L852</f>
        <v/>
      </c>
      <c r="K852" s="7" t="str">
        <f ca="1">Template!M852</f>
        <v/>
      </c>
      <c r="L852" s="7" t="str">
        <f ca="1">Template!N852</f>
        <v/>
      </c>
      <c r="M852" s="7" t="str">
        <f ca="1">Template!O852</f>
        <v/>
      </c>
      <c r="N852" s="7" t="str">
        <f ca="1">Template!P852</f>
        <v/>
      </c>
      <c r="O852" s="7" t="str">
        <f ca="1">Template!Q852</f>
        <v/>
      </c>
      <c r="P852" s="7" t="str">
        <f ca="1">Template!R852</f>
        <v/>
      </c>
      <c r="Q852" s="7" t="str">
        <f ca="1">Template!S852</f>
        <v/>
      </c>
      <c r="R852" s="7" t="str">
        <f ca="1">Template!T852</f>
        <v/>
      </c>
      <c r="S852" s="7" t="str">
        <f ca="1">Template!U852</f>
        <v/>
      </c>
      <c r="T852" s="7" t="str">
        <f ca="1">Template!V852</f>
        <v/>
      </c>
      <c r="U852" s="7" t="str">
        <f ca="1">Template!W852</f>
        <v/>
      </c>
      <c r="V852" s="7" t="str">
        <f ca="1">Template!X852</f>
        <v/>
      </c>
      <c r="W852" s="7" t="str">
        <f ca="1">Template!Y852</f>
        <v/>
      </c>
      <c r="X852" t="str">
        <f ca="1">Template!AD852</f>
        <v/>
      </c>
      <c r="Y852" s="7" t="str">
        <f>IF(LEN(Template!AF852)=0,"",Template!AF852)</f>
        <v/>
      </c>
      <c r="Z852" s="7" t="str">
        <f>IF(LEN(Template!AG852)=0,"",Template!AG852)</f>
        <v/>
      </c>
      <c r="AA852" s="7" t="str">
        <f>IF(LEN(Template!AH852)=0,"",Template!AH852)</f>
        <v/>
      </c>
      <c r="AB852" s="7" t="str">
        <f>IF(LEN(Template!AI852)=0,"",Template!AI852)</f>
        <v/>
      </c>
      <c r="AC852" s="7" t="str">
        <f>IF(LEN(Template!AJ852)=0,"",Template!AJ852)</f>
        <v/>
      </c>
      <c r="AD852" s="7" t="str">
        <f>IF(LEN(Template!AK852)=0,"",Template!AK852)</f>
        <v/>
      </c>
      <c r="AE852" s="7" t="str">
        <f>IF(LEN(Template!AL852)=0,"",Template!AL852)</f>
        <v/>
      </c>
      <c r="AF852" s="7" t="str">
        <f>IF(LEN(Template!AM852)=0,"",Template!AM852)</f>
        <v/>
      </c>
      <c r="AG852" s="7" t="str">
        <f>IF(LEN(Template!AN852)=0,"",Template!AN852)</f>
        <v/>
      </c>
      <c r="AH852" s="7" t="str">
        <f>IF(LEN(Template!AO852)=0,"",Template!AO852)</f>
        <v/>
      </c>
      <c r="AI852" t="str">
        <f>IF(LEN(Template!AS852)=0,"",Template!AS852)</f>
        <v/>
      </c>
      <c r="AJ852" t="str">
        <f>IF(LEN(Template!AU852)=0,"",Template!AU852)</f>
        <v/>
      </c>
    </row>
    <row r="853" spans="1:36" x14ac:dyDescent="0.35">
      <c r="A853" s="7" t="str">
        <f ca="1">Template!A853</f>
        <v/>
      </c>
      <c r="B853" s="181" t="str">
        <f ca="1">Template!B853</f>
        <v/>
      </c>
      <c r="C853" t="str">
        <f ca="1">Template!C853</f>
        <v/>
      </c>
      <c r="D853" t="str">
        <f ca="1">Template!E853</f>
        <v/>
      </c>
      <c r="E853" s="7" t="str">
        <f ca="1">Template!G853</f>
        <v/>
      </c>
      <c r="F853" s="7" t="str">
        <f ca="1">Template!H853</f>
        <v/>
      </c>
      <c r="G853" s="7" t="str">
        <f ca="1">Template!I853</f>
        <v/>
      </c>
      <c r="H853" s="7" t="str">
        <f ca="1">Template!J853</f>
        <v/>
      </c>
      <c r="I853" s="7" t="str">
        <f ca="1">Template!K853</f>
        <v/>
      </c>
      <c r="J853" s="7" t="str">
        <f ca="1">Template!L853</f>
        <v/>
      </c>
      <c r="K853" s="7" t="str">
        <f ca="1">Template!M853</f>
        <v/>
      </c>
      <c r="L853" s="7" t="str">
        <f ca="1">Template!N853</f>
        <v/>
      </c>
      <c r="M853" s="7" t="str">
        <f ca="1">Template!O853</f>
        <v/>
      </c>
      <c r="N853" s="7" t="str">
        <f ca="1">Template!P853</f>
        <v/>
      </c>
      <c r="O853" s="7" t="str">
        <f ca="1">Template!Q853</f>
        <v/>
      </c>
      <c r="P853" s="7" t="str">
        <f ca="1">Template!R853</f>
        <v/>
      </c>
      <c r="Q853" s="7" t="str">
        <f ca="1">Template!S853</f>
        <v/>
      </c>
      <c r="R853" s="7" t="str">
        <f ca="1">Template!T853</f>
        <v/>
      </c>
      <c r="S853" s="7" t="str">
        <f ca="1">Template!U853</f>
        <v/>
      </c>
      <c r="T853" s="7" t="str">
        <f ca="1">Template!V853</f>
        <v/>
      </c>
      <c r="U853" s="7" t="str">
        <f ca="1">Template!W853</f>
        <v/>
      </c>
      <c r="V853" s="7" t="str">
        <f ca="1">Template!X853</f>
        <v/>
      </c>
      <c r="W853" s="7" t="str">
        <f ca="1">Template!Y853</f>
        <v/>
      </c>
      <c r="X853" t="str">
        <f ca="1">Template!AD853</f>
        <v/>
      </c>
      <c r="Y853" s="7" t="str">
        <f>IF(LEN(Template!AF853)=0,"",Template!AF853)</f>
        <v/>
      </c>
      <c r="Z853" s="7" t="str">
        <f>IF(LEN(Template!AG853)=0,"",Template!AG853)</f>
        <v/>
      </c>
      <c r="AA853" s="7" t="str">
        <f>IF(LEN(Template!AH853)=0,"",Template!AH853)</f>
        <v/>
      </c>
      <c r="AB853" s="7" t="str">
        <f>IF(LEN(Template!AI853)=0,"",Template!AI853)</f>
        <v/>
      </c>
      <c r="AC853" s="7" t="str">
        <f>IF(LEN(Template!AJ853)=0,"",Template!AJ853)</f>
        <v/>
      </c>
      <c r="AD853" s="7" t="str">
        <f>IF(LEN(Template!AK853)=0,"",Template!AK853)</f>
        <v/>
      </c>
      <c r="AE853" s="7" t="str">
        <f>IF(LEN(Template!AL853)=0,"",Template!AL853)</f>
        <v/>
      </c>
      <c r="AF853" s="7" t="str">
        <f>IF(LEN(Template!AM853)=0,"",Template!AM853)</f>
        <v/>
      </c>
      <c r="AG853" s="7" t="str">
        <f>IF(LEN(Template!AN853)=0,"",Template!AN853)</f>
        <v/>
      </c>
      <c r="AH853" s="7" t="str">
        <f>IF(LEN(Template!AO853)=0,"",Template!AO853)</f>
        <v/>
      </c>
      <c r="AI853" t="str">
        <f>IF(LEN(Template!AS853)=0,"",Template!AS853)</f>
        <v/>
      </c>
      <c r="AJ853" t="str">
        <f>IF(LEN(Template!AU853)=0,"",Template!AU853)</f>
        <v/>
      </c>
    </row>
    <row r="854" spans="1:36" x14ac:dyDescent="0.35">
      <c r="A854" s="7" t="str">
        <f ca="1">Template!A854</f>
        <v/>
      </c>
      <c r="B854" s="181" t="str">
        <f ca="1">Template!B854</f>
        <v/>
      </c>
      <c r="C854" t="str">
        <f ca="1">Template!C854</f>
        <v/>
      </c>
      <c r="D854" t="str">
        <f ca="1">Template!E854</f>
        <v/>
      </c>
      <c r="E854" s="7" t="str">
        <f ca="1">Template!G854</f>
        <v/>
      </c>
      <c r="F854" s="7" t="str">
        <f ca="1">Template!H854</f>
        <v/>
      </c>
      <c r="G854" s="7" t="str">
        <f ca="1">Template!I854</f>
        <v/>
      </c>
      <c r="H854" s="7" t="str">
        <f ca="1">Template!J854</f>
        <v/>
      </c>
      <c r="I854" s="7" t="str">
        <f ca="1">Template!K854</f>
        <v/>
      </c>
      <c r="J854" s="7" t="str">
        <f ca="1">Template!L854</f>
        <v/>
      </c>
      <c r="K854" s="7" t="str">
        <f ca="1">Template!M854</f>
        <v/>
      </c>
      <c r="L854" s="7" t="str">
        <f ca="1">Template!N854</f>
        <v/>
      </c>
      <c r="M854" s="7" t="str">
        <f ca="1">Template!O854</f>
        <v/>
      </c>
      <c r="N854" s="7" t="str">
        <f ca="1">Template!P854</f>
        <v/>
      </c>
      <c r="O854" s="7" t="str">
        <f ca="1">Template!Q854</f>
        <v/>
      </c>
      <c r="P854" s="7" t="str">
        <f ca="1">Template!R854</f>
        <v/>
      </c>
      <c r="Q854" s="7" t="str">
        <f ca="1">Template!S854</f>
        <v/>
      </c>
      <c r="R854" s="7" t="str">
        <f ca="1">Template!T854</f>
        <v/>
      </c>
      <c r="S854" s="7" t="str">
        <f ca="1">Template!U854</f>
        <v/>
      </c>
      <c r="T854" s="7" t="str">
        <f ca="1">Template!V854</f>
        <v/>
      </c>
      <c r="U854" s="7" t="str">
        <f ca="1">Template!W854</f>
        <v/>
      </c>
      <c r="V854" s="7" t="str">
        <f ca="1">Template!X854</f>
        <v/>
      </c>
      <c r="W854" s="7" t="str">
        <f ca="1">Template!Y854</f>
        <v/>
      </c>
      <c r="X854" t="str">
        <f ca="1">Template!AD854</f>
        <v/>
      </c>
      <c r="Y854" s="7" t="str">
        <f>IF(LEN(Template!AF854)=0,"",Template!AF854)</f>
        <v/>
      </c>
      <c r="Z854" s="7" t="str">
        <f>IF(LEN(Template!AG854)=0,"",Template!AG854)</f>
        <v/>
      </c>
      <c r="AA854" s="7" t="str">
        <f>IF(LEN(Template!AH854)=0,"",Template!AH854)</f>
        <v/>
      </c>
      <c r="AB854" s="7" t="str">
        <f>IF(LEN(Template!AI854)=0,"",Template!AI854)</f>
        <v/>
      </c>
      <c r="AC854" s="7" t="str">
        <f>IF(LEN(Template!AJ854)=0,"",Template!AJ854)</f>
        <v/>
      </c>
      <c r="AD854" s="7" t="str">
        <f>IF(LEN(Template!AK854)=0,"",Template!AK854)</f>
        <v/>
      </c>
      <c r="AE854" s="7" t="str">
        <f>IF(LEN(Template!AL854)=0,"",Template!AL854)</f>
        <v/>
      </c>
      <c r="AF854" s="7" t="str">
        <f>IF(LEN(Template!AM854)=0,"",Template!AM854)</f>
        <v/>
      </c>
      <c r="AG854" s="7" t="str">
        <f>IF(LEN(Template!AN854)=0,"",Template!AN854)</f>
        <v/>
      </c>
      <c r="AH854" s="7" t="str">
        <f>IF(LEN(Template!AO854)=0,"",Template!AO854)</f>
        <v/>
      </c>
      <c r="AI854" t="str">
        <f>IF(LEN(Template!AS854)=0,"",Template!AS854)</f>
        <v/>
      </c>
      <c r="AJ854" t="str">
        <f>IF(LEN(Template!AU854)=0,"",Template!AU854)</f>
        <v/>
      </c>
    </row>
    <row r="855" spans="1:36" x14ac:dyDescent="0.35">
      <c r="A855" s="7" t="str">
        <f ca="1">Template!A855</f>
        <v/>
      </c>
      <c r="B855" s="181" t="str">
        <f ca="1">Template!B855</f>
        <v/>
      </c>
      <c r="C855" t="str">
        <f ca="1">Template!C855</f>
        <v/>
      </c>
      <c r="D855" t="str">
        <f ca="1">Template!E855</f>
        <v/>
      </c>
      <c r="E855" s="7" t="str">
        <f ca="1">Template!G855</f>
        <v/>
      </c>
      <c r="F855" s="7" t="str">
        <f ca="1">Template!H855</f>
        <v/>
      </c>
      <c r="G855" s="7" t="str">
        <f ca="1">Template!I855</f>
        <v/>
      </c>
      <c r="H855" s="7" t="str">
        <f ca="1">Template!J855</f>
        <v/>
      </c>
      <c r="I855" s="7" t="str">
        <f ca="1">Template!K855</f>
        <v/>
      </c>
      <c r="J855" s="7" t="str">
        <f ca="1">Template!L855</f>
        <v/>
      </c>
      <c r="K855" s="7" t="str">
        <f ca="1">Template!M855</f>
        <v/>
      </c>
      <c r="L855" s="7" t="str">
        <f ca="1">Template!N855</f>
        <v/>
      </c>
      <c r="M855" s="7" t="str">
        <f ca="1">Template!O855</f>
        <v/>
      </c>
      <c r="N855" s="7" t="str">
        <f ca="1">Template!P855</f>
        <v/>
      </c>
      <c r="O855" s="7" t="str">
        <f ca="1">Template!Q855</f>
        <v/>
      </c>
      <c r="P855" s="7" t="str">
        <f ca="1">Template!R855</f>
        <v/>
      </c>
      <c r="Q855" s="7" t="str">
        <f ca="1">Template!S855</f>
        <v/>
      </c>
      <c r="R855" s="7" t="str">
        <f ca="1">Template!T855</f>
        <v/>
      </c>
      <c r="S855" s="7" t="str">
        <f ca="1">Template!U855</f>
        <v/>
      </c>
      <c r="T855" s="7" t="str">
        <f ca="1">Template!V855</f>
        <v/>
      </c>
      <c r="U855" s="7" t="str">
        <f ca="1">Template!W855</f>
        <v/>
      </c>
      <c r="V855" s="7" t="str">
        <f ca="1">Template!X855</f>
        <v/>
      </c>
      <c r="W855" s="7" t="str">
        <f ca="1">Template!Y855</f>
        <v/>
      </c>
      <c r="X855" t="str">
        <f ca="1">Template!AD855</f>
        <v/>
      </c>
      <c r="Y855" s="7" t="str">
        <f>IF(LEN(Template!AF855)=0,"",Template!AF855)</f>
        <v/>
      </c>
      <c r="Z855" s="7" t="str">
        <f>IF(LEN(Template!AG855)=0,"",Template!AG855)</f>
        <v/>
      </c>
      <c r="AA855" s="7" t="str">
        <f>IF(LEN(Template!AH855)=0,"",Template!AH855)</f>
        <v/>
      </c>
      <c r="AB855" s="7" t="str">
        <f>IF(LEN(Template!AI855)=0,"",Template!AI855)</f>
        <v/>
      </c>
      <c r="AC855" s="7" t="str">
        <f>IF(LEN(Template!AJ855)=0,"",Template!AJ855)</f>
        <v/>
      </c>
      <c r="AD855" s="7" t="str">
        <f>IF(LEN(Template!AK855)=0,"",Template!AK855)</f>
        <v/>
      </c>
      <c r="AE855" s="7" t="str">
        <f>IF(LEN(Template!AL855)=0,"",Template!AL855)</f>
        <v/>
      </c>
      <c r="AF855" s="7" t="str">
        <f>IF(LEN(Template!AM855)=0,"",Template!AM855)</f>
        <v/>
      </c>
      <c r="AG855" s="7" t="str">
        <f>IF(LEN(Template!AN855)=0,"",Template!AN855)</f>
        <v/>
      </c>
      <c r="AH855" s="7" t="str">
        <f>IF(LEN(Template!AO855)=0,"",Template!AO855)</f>
        <v/>
      </c>
      <c r="AI855" t="str">
        <f>IF(LEN(Template!AS855)=0,"",Template!AS855)</f>
        <v/>
      </c>
      <c r="AJ855" t="str">
        <f>IF(LEN(Template!AU855)=0,"",Template!AU855)</f>
        <v/>
      </c>
    </row>
    <row r="856" spans="1:36" x14ac:dyDescent="0.35">
      <c r="A856" s="7" t="str">
        <f ca="1">Template!A856</f>
        <v/>
      </c>
      <c r="B856" s="181" t="str">
        <f ca="1">Template!B856</f>
        <v/>
      </c>
      <c r="C856" t="str">
        <f ca="1">Template!C856</f>
        <v/>
      </c>
      <c r="D856" t="str">
        <f ca="1">Template!E856</f>
        <v/>
      </c>
      <c r="E856" s="7" t="str">
        <f ca="1">Template!G856</f>
        <v/>
      </c>
      <c r="F856" s="7" t="str">
        <f ca="1">Template!H856</f>
        <v/>
      </c>
      <c r="G856" s="7" t="str">
        <f ca="1">Template!I856</f>
        <v/>
      </c>
      <c r="H856" s="7" t="str">
        <f ca="1">Template!J856</f>
        <v/>
      </c>
      <c r="I856" s="7" t="str">
        <f ca="1">Template!K856</f>
        <v/>
      </c>
      <c r="J856" s="7" t="str">
        <f ca="1">Template!L856</f>
        <v/>
      </c>
      <c r="K856" s="7" t="str">
        <f ca="1">Template!M856</f>
        <v/>
      </c>
      <c r="L856" s="7" t="str">
        <f ca="1">Template!N856</f>
        <v/>
      </c>
      <c r="M856" s="7" t="str">
        <f ca="1">Template!O856</f>
        <v/>
      </c>
      <c r="N856" s="7" t="str">
        <f ca="1">Template!P856</f>
        <v/>
      </c>
      <c r="O856" s="7" t="str">
        <f ca="1">Template!Q856</f>
        <v/>
      </c>
      <c r="P856" s="7" t="str">
        <f ca="1">Template!R856</f>
        <v/>
      </c>
      <c r="Q856" s="7" t="str">
        <f ca="1">Template!S856</f>
        <v/>
      </c>
      <c r="R856" s="7" t="str">
        <f ca="1">Template!T856</f>
        <v/>
      </c>
      <c r="S856" s="7" t="str">
        <f ca="1">Template!U856</f>
        <v/>
      </c>
      <c r="T856" s="7" t="str">
        <f ca="1">Template!V856</f>
        <v/>
      </c>
      <c r="U856" s="7" t="str">
        <f ca="1">Template!W856</f>
        <v/>
      </c>
      <c r="V856" s="7" t="str">
        <f ca="1">Template!X856</f>
        <v/>
      </c>
      <c r="W856" s="7" t="str">
        <f ca="1">Template!Y856</f>
        <v/>
      </c>
      <c r="X856" t="str">
        <f ca="1">Template!AD856</f>
        <v/>
      </c>
      <c r="Y856" s="7" t="str">
        <f>IF(LEN(Template!AF856)=0,"",Template!AF856)</f>
        <v/>
      </c>
      <c r="Z856" s="7" t="str">
        <f>IF(LEN(Template!AG856)=0,"",Template!AG856)</f>
        <v/>
      </c>
      <c r="AA856" s="7" t="str">
        <f>IF(LEN(Template!AH856)=0,"",Template!AH856)</f>
        <v/>
      </c>
      <c r="AB856" s="7" t="str">
        <f>IF(LEN(Template!AI856)=0,"",Template!AI856)</f>
        <v/>
      </c>
      <c r="AC856" s="7" t="str">
        <f>IF(LEN(Template!AJ856)=0,"",Template!AJ856)</f>
        <v/>
      </c>
      <c r="AD856" s="7" t="str">
        <f>IF(LEN(Template!AK856)=0,"",Template!AK856)</f>
        <v/>
      </c>
      <c r="AE856" s="7" t="str">
        <f>IF(LEN(Template!AL856)=0,"",Template!AL856)</f>
        <v/>
      </c>
      <c r="AF856" s="7" t="str">
        <f>IF(LEN(Template!AM856)=0,"",Template!AM856)</f>
        <v/>
      </c>
      <c r="AG856" s="7" t="str">
        <f>IF(LEN(Template!AN856)=0,"",Template!AN856)</f>
        <v/>
      </c>
      <c r="AH856" s="7" t="str">
        <f>IF(LEN(Template!AO856)=0,"",Template!AO856)</f>
        <v/>
      </c>
      <c r="AI856" t="str">
        <f>IF(LEN(Template!AS856)=0,"",Template!AS856)</f>
        <v/>
      </c>
      <c r="AJ856" t="str">
        <f>IF(LEN(Template!AU856)=0,"",Template!AU856)</f>
        <v/>
      </c>
    </row>
    <row r="857" spans="1:36" x14ac:dyDescent="0.35">
      <c r="A857" s="7" t="str">
        <f ca="1">Template!A857</f>
        <v/>
      </c>
      <c r="B857" s="181" t="str">
        <f ca="1">Template!B857</f>
        <v/>
      </c>
      <c r="C857" t="str">
        <f ca="1">Template!C857</f>
        <v/>
      </c>
      <c r="D857" t="str">
        <f ca="1">Template!E857</f>
        <v/>
      </c>
      <c r="E857" s="7" t="str">
        <f ca="1">Template!G857</f>
        <v/>
      </c>
      <c r="F857" s="7" t="str">
        <f ca="1">Template!H857</f>
        <v/>
      </c>
      <c r="G857" s="7" t="str">
        <f ca="1">Template!I857</f>
        <v/>
      </c>
      <c r="H857" s="7" t="str">
        <f ca="1">Template!J857</f>
        <v/>
      </c>
      <c r="I857" s="7" t="str">
        <f ca="1">Template!K857</f>
        <v/>
      </c>
      <c r="J857" s="7" t="str">
        <f ca="1">Template!L857</f>
        <v/>
      </c>
      <c r="K857" s="7" t="str">
        <f ca="1">Template!M857</f>
        <v/>
      </c>
      <c r="L857" s="7" t="str">
        <f ca="1">Template!N857</f>
        <v/>
      </c>
      <c r="M857" s="7" t="str">
        <f ca="1">Template!O857</f>
        <v/>
      </c>
      <c r="N857" s="7" t="str">
        <f ca="1">Template!P857</f>
        <v/>
      </c>
      <c r="O857" s="7" t="str">
        <f ca="1">Template!Q857</f>
        <v/>
      </c>
      <c r="P857" s="7" t="str">
        <f ca="1">Template!R857</f>
        <v/>
      </c>
      <c r="Q857" s="7" t="str">
        <f ca="1">Template!S857</f>
        <v/>
      </c>
      <c r="R857" s="7" t="str">
        <f ca="1">Template!T857</f>
        <v/>
      </c>
      <c r="S857" s="7" t="str">
        <f ca="1">Template!U857</f>
        <v/>
      </c>
      <c r="T857" s="7" t="str">
        <f ca="1">Template!V857</f>
        <v/>
      </c>
      <c r="U857" s="7" t="str">
        <f ca="1">Template!W857</f>
        <v/>
      </c>
      <c r="V857" s="7" t="str">
        <f ca="1">Template!X857</f>
        <v/>
      </c>
      <c r="W857" s="7" t="str">
        <f ca="1">Template!Y857</f>
        <v/>
      </c>
      <c r="X857" t="str">
        <f ca="1">Template!AD857</f>
        <v/>
      </c>
      <c r="Y857" s="7" t="str">
        <f>IF(LEN(Template!AF857)=0,"",Template!AF857)</f>
        <v/>
      </c>
      <c r="Z857" s="7" t="str">
        <f>IF(LEN(Template!AG857)=0,"",Template!AG857)</f>
        <v/>
      </c>
      <c r="AA857" s="7" t="str">
        <f>IF(LEN(Template!AH857)=0,"",Template!AH857)</f>
        <v/>
      </c>
      <c r="AB857" s="7" t="str">
        <f>IF(LEN(Template!AI857)=0,"",Template!AI857)</f>
        <v/>
      </c>
      <c r="AC857" s="7" t="str">
        <f>IF(LEN(Template!AJ857)=0,"",Template!AJ857)</f>
        <v/>
      </c>
      <c r="AD857" s="7" t="str">
        <f>IF(LEN(Template!AK857)=0,"",Template!AK857)</f>
        <v/>
      </c>
      <c r="AE857" s="7" t="str">
        <f>IF(LEN(Template!AL857)=0,"",Template!AL857)</f>
        <v/>
      </c>
      <c r="AF857" s="7" t="str">
        <f>IF(LEN(Template!AM857)=0,"",Template!AM857)</f>
        <v/>
      </c>
      <c r="AG857" s="7" t="str">
        <f>IF(LEN(Template!AN857)=0,"",Template!AN857)</f>
        <v/>
      </c>
      <c r="AH857" s="7" t="str">
        <f>IF(LEN(Template!AO857)=0,"",Template!AO857)</f>
        <v/>
      </c>
      <c r="AI857" t="str">
        <f>IF(LEN(Template!AS857)=0,"",Template!AS857)</f>
        <v/>
      </c>
      <c r="AJ857" t="str">
        <f>IF(LEN(Template!AU857)=0,"",Template!AU857)</f>
        <v/>
      </c>
    </row>
    <row r="858" spans="1:36" x14ac:dyDescent="0.35">
      <c r="A858" s="7" t="str">
        <f ca="1">Template!A858</f>
        <v/>
      </c>
      <c r="B858" s="181" t="str">
        <f ca="1">Template!B858</f>
        <v/>
      </c>
      <c r="C858" t="str">
        <f ca="1">Template!C858</f>
        <v/>
      </c>
      <c r="D858" t="str">
        <f ca="1">Template!E858</f>
        <v/>
      </c>
      <c r="E858" s="7" t="str">
        <f ca="1">Template!G858</f>
        <v/>
      </c>
      <c r="F858" s="7" t="str">
        <f ca="1">Template!H858</f>
        <v/>
      </c>
      <c r="G858" s="7" t="str">
        <f ca="1">Template!I858</f>
        <v/>
      </c>
      <c r="H858" s="7" t="str">
        <f ca="1">Template!J858</f>
        <v/>
      </c>
      <c r="I858" s="7" t="str">
        <f ca="1">Template!K858</f>
        <v/>
      </c>
      <c r="J858" s="7" t="str">
        <f ca="1">Template!L858</f>
        <v/>
      </c>
      <c r="K858" s="7" t="str">
        <f ca="1">Template!M858</f>
        <v/>
      </c>
      <c r="L858" s="7" t="str">
        <f ca="1">Template!N858</f>
        <v/>
      </c>
      <c r="M858" s="7" t="str">
        <f ca="1">Template!O858</f>
        <v/>
      </c>
      <c r="N858" s="7" t="str">
        <f ca="1">Template!P858</f>
        <v/>
      </c>
      <c r="O858" s="7" t="str">
        <f ca="1">Template!Q858</f>
        <v/>
      </c>
      <c r="P858" s="7" t="str">
        <f ca="1">Template!R858</f>
        <v/>
      </c>
      <c r="Q858" s="7" t="str">
        <f ca="1">Template!S858</f>
        <v/>
      </c>
      <c r="R858" s="7" t="str">
        <f ca="1">Template!T858</f>
        <v/>
      </c>
      <c r="S858" s="7" t="str">
        <f ca="1">Template!U858</f>
        <v/>
      </c>
      <c r="T858" s="7" t="str">
        <f ca="1">Template!V858</f>
        <v/>
      </c>
      <c r="U858" s="7" t="str">
        <f ca="1">Template!W858</f>
        <v/>
      </c>
      <c r="V858" s="7" t="str">
        <f ca="1">Template!X858</f>
        <v/>
      </c>
      <c r="W858" s="7" t="str">
        <f ca="1">Template!Y858</f>
        <v/>
      </c>
      <c r="X858" t="str">
        <f ca="1">Template!AD858</f>
        <v/>
      </c>
      <c r="Y858" s="7" t="str">
        <f>IF(LEN(Template!AF858)=0,"",Template!AF858)</f>
        <v/>
      </c>
      <c r="Z858" s="7" t="str">
        <f>IF(LEN(Template!AG858)=0,"",Template!AG858)</f>
        <v/>
      </c>
      <c r="AA858" s="7" t="str">
        <f>IF(LEN(Template!AH858)=0,"",Template!AH858)</f>
        <v/>
      </c>
      <c r="AB858" s="7" t="str">
        <f>IF(LEN(Template!AI858)=0,"",Template!AI858)</f>
        <v/>
      </c>
      <c r="AC858" s="7" t="str">
        <f>IF(LEN(Template!AJ858)=0,"",Template!AJ858)</f>
        <v/>
      </c>
      <c r="AD858" s="7" t="str">
        <f>IF(LEN(Template!AK858)=0,"",Template!AK858)</f>
        <v/>
      </c>
      <c r="AE858" s="7" t="str">
        <f>IF(LEN(Template!AL858)=0,"",Template!AL858)</f>
        <v/>
      </c>
      <c r="AF858" s="7" t="str">
        <f>IF(LEN(Template!AM858)=0,"",Template!AM858)</f>
        <v/>
      </c>
      <c r="AG858" s="7" t="str">
        <f>IF(LEN(Template!AN858)=0,"",Template!AN858)</f>
        <v/>
      </c>
      <c r="AH858" s="7" t="str">
        <f>IF(LEN(Template!AO858)=0,"",Template!AO858)</f>
        <v/>
      </c>
      <c r="AI858" t="str">
        <f>IF(LEN(Template!AS858)=0,"",Template!AS858)</f>
        <v/>
      </c>
      <c r="AJ858" t="str">
        <f>IF(LEN(Template!AU858)=0,"",Template!AU858)</f>
        <v/>
      </c>
    </row>
    <row r="859" spans="1:36" x14ac:dyDescent="0.35">
      <c r="A859" s="7" t="str">
        <f ca="1">Template!A859</f>
        <v/>
      </c>
      <c r="B859" s="181" t="str">
        <f ca="1">Template!B859</f>
        <v/>
      </c>
      <c r="C859" t="str">
        <f ca="1">Template!C859</f>
        <v/>
      </c>
      <c r="D859" t="str">
        <f ca="1">Template!E859</f>
        <v/>
      </c>
      <c r="E859" s="7" t="str">
        <f ca="1">Template!G859</f>
        <v/>
      </c>
      <c r="F859" s="7" t="str">
        <f ca="1">Template!H859</f>
        <v/>
      </c>
      <c r="G859" s="7" t="str">
        <f ca="1">Template!I859</f>
        <v/>
      </c>
      <c r="H859" s="7" t="str">
        <f ca="1">Template!J859</f>
        <v/>
      </c>
      <c r="I859" s="7" t="str">
        <f ca="1">Template!K859</f>
        <v/>
      </c>
      <c r="J859" s="7" t="str">
        <f ca="1">Template!L859</f>
        <v/>
      </c>
      <c r="K859" s="7" t="str">
        <f ca="1">Template!M859</f>
        <v/>
      </c>
      <c r="L859" s="7" t="str">
        <f ca="1">Template!N859</f>
        <v/>
      </c>
      <c r="M859" s="7" t="str">
        <f ca="1">Template!O859</f>
        <v/>
      </c>
      <c r="N859" s="7" t="str">
        <f ca="1">Template!P859</f>
        <v/>
      </c>
      <c r="O859" s="7" t="str">
        <f ca="1">Template!Q859</f>
        <v/>
      </c>
      <c r="P859" s="7" t="str">
        <f ca="1">Template!R859</f>
        <v/>
      </c>
      <c r="Q859" s="7" t="str">
        <f ca="1">Template!S859</f>
        <v/>
      </c>
      <c r="R859" s="7" t="str">
        <f ca="1">Template!T859</f>
        <v/>
      </c>
      <c r="S859" s="7" t="str">
        <f ca="1">Template!U859</f>
        <v/>
      </c>
      <c r="T859" s="7" t="str">
        <f ca="1">Template!V859</f>
        <v/>
      </c>
      <c r="U859" s="7" t="str">
        <f ca="1">Template!W859</f>
        <v/>
      </c>
      <c r="V859" s="7" t="str">
        <f ca="1">Template!X859</f>
        <v/>
      </c>
      <c r="W859" s="7" t="str">
        <f ca="1">Template!Y859</f>
        <v/>
      </c>
      <c r="X859" t="str">
        <f ca="1">Template!AD859</f>
        <v/>
      </c>
      <c r="Y859" s="7" t="str">
        <f>IF(LEN(Template!AF859)=0,"",Template!AF859)</f>
        <v/>
      </c>
      <c r="Z859" s="7" t="str">
        <f>IF(LEN(Template!AG859)=0,"",Template!AG859)</f>
        <v/>
      </c>
      <c r="AA859" s="7" t="str">
        <f>IF(LEN(Template!AH859)=0,"",Template!AH859)</f>
        <v/>
      </c>
      <c r="AB859" s="7" t="str">
        <f>IF(LEN(Template!AI859)=0,"",Template!AI859)</f>
        <v/>
      </c>
      <c r="AC859" s="7" t="str">
        <f>IF(LEN(Template!AJ859)=0,"",Template!AJ859)</f>
        <v/>
      </c>
      <c r="AD859" s="7" t="str">
        <f>IF(LEN(Template!AK859)=0,"",Template!AK859)</f>
        <v/>
      </c>
      <c r="AE859" s="7" t="str">
        <f>IF(LEN(Template!AL859)=0,"",Template!AL859)</f>
        <v/>
      </c>
      <c r="AF859" s="7" t="str">
        <f>IF(LEN(Template!AM859)=0,"",Template!AM859)</f>
        <v/>
      </c>
      <c r="AG859" s="7" t="str">
        <f>IF(LEN(Template!AN859)=0,"",Template!AN859)</f>
        <v/>
      </c>
      <c r="AH859" s="7" t="str">
        <f>IF(LEN(Template!AO859)=0,"",Template!AO859)</f>
        <v/>
      </c>
      <c r="AI859" t="str">
        <f>IF(LEN(Template!AS859)=0,"",Template!AS859)</f>
        <v/>
      </c>
      <c r="AJ859" t="str">
        <f>IF(LEN(Template!AU859)=0,"",Template!AU859)</f>
        <v/>
      </c>
    </row>
    <row r="860" spans="1:36" x14ac:dyDescent="0.35">
      <c r="A860" s="7" t="str">
        <f ca="1">Template!A860</f>
        <v/>
      </c>
      <c r="B860" s="181" t="str">
        <f ca="1">Template!B860</f>
        <v/>
      </c>
      <c r="C860" t="str">
        <f ca="1">Template!C860</f>
        <v/>
      </c>
      <c r="D860" t="str">
        <f ca="1">Template!E860</f>
        <v/>
      </c>
      <c r="E860" s="7" t="str">
        <f ca="1">Template!G860</f>
        <v/>
      </c>
      <c r="F860" s="7" t="str">
        <f ca="1">Template!H860</f>
        <v/>
      </c>
      <c r="G860" s="7" t="str">
        <f ca="1">Template!I860</f>
        <v/>
      </c>
      <c r="H860" s="7" t="str">
        <f ca="1">Template!J860</f>
        <v/>
      </c>
      <c r="I860" s="7" t="str">
        <f ca="1">Template!K860</f>
        <v/>
      </c>
      <c r="J860" s="7" t="str">
        <f ca="1">Template!L860</f>
        <v/>
      </c>
      <c r="K860" s="7" t="str">
        <f ca="1">Template!M860</f>
        <v/>
      </c>
      <c r="L860" s="7" t="str">
        <f ca="1">Template!N860</f>
        <v/>
      </c>
      <c r="M860" s="7" t="str">
        <f ca="1">Template!O860</f>
        <v/>
      </c>
      <c r="N860" s="7" t="str">
        <f ca="1">Template!P860</f>
        <v/>
      </c>
      <c r="O860" s="7" t="str">
        <f ca="1">Template!Q860</f>
        <v/>
      </c>
      <c r="P860" s="7" t="str">
        <f ca="1">Template!R860</f>
        <v/>
      </c>
      <c r="Q860" s="7" t="str">
        <f ca="1">Template!S860</f>
        <v/>
      </c>
      <c r="R860" s="7" t="str">
        <f ca="1">Template!T860</f>
        <v/>
      </c>
      <c r="S860" s="7" t="str">
        <f ca="1">Template!U860</f>
        <v/>
      </c>
      <c r="T860" s="7" t="str">
        <f ca="1">Template!V860</f>
        <v/>
      </c>
      <c r="U860" s="7" t="str">
        <f ca="1">Template!W860</f>
        <v/>
      </c>
      <c r="V860" s="7" t="str">
        <f ca="1">Template!X860</f>
        <v/>
      </c>
      <c r="W860" s="7" t="str">
        <f ca="1">Template!Y860</f>
        <v/>
      </c>
      <c r="X860" t="str">
        <f ca="1">Template!AD860</f>
        <v/>
      </c>
      <c r="Y860" s="7" t="str">
        <f>IF(LEN(Template!AF860)=0,"",Template!AF860)</f>
        <v/>
      </c>
      <c r="Z860" s="7" t="str">
        <f>IF(LEN(Template!AG860)=0,"",Template!AG860)</f>
        <v/>
      </c>
      <c r="AA860" s="7" t="str">
        <f>IF(LEN(Template!AH860)=0,"",Template!AH860)</f>
        <v/>
      </c>
      <c r="AB860" s="7" t="str">
        <f>IF(LEN(Template!AI860)=0,"",Template!AI860)</f>
        <v/>
      </c>
      <c r="AC860" s="7" t="str">
        <f>IF(LEN(Template!AJ860)=0,"",Template!AJ860)</f>
        <v/>
      </c>
      <c r="AD860" s="7" t="str">
        <f>IF(LEN(Template!AK860)=0,"",Template!AK860)</f>
        <v/>
      </c>
      <c r="AE860" s="7" t="str">
        <f>IF(LEN(Template!AL860)=0,"",Template!AL860)</f>
        <v/>
      </c>
      <c r="AF860" s="7" t="str">
        <f>IF(LEN(Template!AM860)=0,"",Template!AM860)</f>
        <v/>
      </c>
      <c r="AG860" s="7" t="str">
        <f>IF(LEN(Template!AN860)=0,"",Template!AN860)</f>
        <v/>
      </c>
      <c r="AH860" s="7" t="str">
        <f>IF(LEN(Template!AO860)=0,"",Template!AO860)</f>
        <v/>
      </c>
      <c r="AI860" t="str">
        <f>IF(LEN(Template!AS860)=0,"",Template!AS860)</f>
        <v/>
      </c>
      <c r="AJ860" t="str">
        <f>IF(LEN(Template!AU860)=0,"",Template!AU860)</f>
        <v/>
      </c>
    </row>
    <row r="861" spans="1:36" x14ac:dyDescent="0.35">
      <c r="A861" s="7" t="str">
        <f ca="1">Template!A861</f>
        <v/>
      </c>
      <c r="B861" s="181" t="str">
        <f ca="1">Template!B861</f>
        <v/>
      </c>
      <c r="C861" t="str">
        <f ca="1">Template!C861</f>
        <v/>
      </c>
      <c r="D861" t="str">
        <f ca="1">Template!E861</f>
        <v/>
      </c>
      <c r="E861" s="7" t="str">
        <f ca="1">Template!G861</f>
        <v/>
      </c>
      <c r="F861" s="7" t="str">
        <f ca="1">Template!H861</f>
        <v/>
      </c>
      <c r="G861" s="7" t="str">
        <f ca="1">Template!I861</f>
        <v/>
      </c>
      <c r="H861" s="7" t="str">
        <f ca="1">Template!J861</f>
        <v/>
      </c>
      <c r="I861" s="7" t="str">
        <f ca="1">Template!K861</f>
        <v/>
      </c>
      <c r="J861" s="7" t="str">
        <f ca="1">Template!L861</f>
        <v/>
      </c>
      <c r="K861" s="7" t="str">
        <f ca="1">Template!M861</f>
        <v/>
      </c>
      <c r="L861" s="7" t="str">
        <f ca="1">Template!N861</f>
        <v/>
      </c>
      <c r="M861" s="7" t="str">
        <f ca="1">Template!O861</f>
        <v/>
      </c>
      <c r="N861" s="7" t="str">
        <f ca="1">Template!P861</f>
        <v/>
      </c>
      <c r="O861" s="7" t="str">
        <f ca="1">Template!Q861</f>
        <v/>
      </c>
      <c r="P861" s="7" t="str">
        <f ca="1">Template!R861</f>
        <v/>
      </c>
      <c r="Q861" s="7" t="str">
        <f ca="1">Template!S861</f>
        <v/>
      </c>
      <c r="R861" s="7" t="str">
        <f ca="1">Template!T861</f>
        <v/>
      </c>
      <c r="S861" s="7" t="str">
        <f ca="1">Template!U861</f>
        <v/>
      </c>
      <c r="T861" s="7" t="str">
        <f ca="1">Template!V861</f>
        <v/>
      </c>
      <c r="U861" s="7" t="str">
        <f ca="1">Template!W861</f>
        <v/>
      </c>
      <c r="V861" s="7" t="str">
        <f ca="1">Template!X861</f>
        <v/>
      </c>
      <c r="W861" s="7" t="str">
        <f ca="1">Template!Y861</f>
        <v/>
      </c>
      <c r="X861" t="str">
        <f ca="1">Template!AD861</f>
        <v/>
      </c>
      <c r="Y861" s="7" t="str">
        <f>IF(LEN(Template!AF861)=0,"",Template!AF861)</f>
        <v/>
      </c>
      <c r="Z861" s="7" t="str">
        <f>IF(LEN(Template!AG861)=0,"",Template!AG861)</f>
        <v/>
      </c>
      <c r="AA861" s="7" t="str">
        <f>IF(LEN(Template!AH861)=0,"",Template!AH861)</f>
        <v/>
      </c>
      <c r="AB861" s="7" t="str">
        <f>IF(LEN(Template!AI861)=0,"",Template!AI861)</f>
        <v/>
      </c>
      <c r="AC861" s="7" t="str">
        <f>IF(LEN(Template!AJ861)=0,"",Template!AJ861)</f>
        <v/>
      </c>
      <c r="AD861" s="7" t="str">
        <f>IF(LEN(Template!AK861)=0,"",Template!AK861)</f>
        <v/>
      </c>
      <c r="AE861" s="7" t="str">
        <f>IF(LEN(Template!AL861)=0,"",Template!AL861)</f>
        <v/>
      </c>
      <c r="AF861" s="7" t="str">
        <f>IF(LEN(Template!AM861)=0,"",Template!AM861)</f>
        <v/>
      </c>
      <c r="AG861" s="7" t="str">
        <f>IF(LEN(Template!AN861)=0,"",Template!AN861)</f>
        <v/>
      </c>
      <c r="AH861" s="7" t="str">
        <f>IF(LEN(Template!AO861)=0,"",Template!AO861)</f>
        <v/>
      </c>
      <c r="AI861" t="str">
        <f>IF(LEN(Template!AS861)=0,"",Template!AS861)</f>
        <v/>
      </c>
      <c r="AJ861" t="str">
        <f>IF(LEN(Template!AU861)=0,"",Template!AU861)</f>
        <v/>
      </c>
    </row>
    <row r="862" spans="1:36" x14ac:dyDescent="0.35">
      <c r="A862" s="7" t="str">
        <f ca="1">Template!A862</f>
        <v/>
      </c>
      <c r="B862" s="181" t="str">
        <f ca="1">Template!B862</f>
        <v/>
      </c>
      <c r="C862" t="str">
        <f ca="1">Template!C862</f>
        <v/>
      </c>
      <c r="D862" t="str">
        <f ca="1">Template!E862</f>
        <v/>
      </c>
      <c r="E862" s="7" t="str">
        <f ca="1">Template!G862</f>
        <v/>
      </c>
      <c r="F862" s="7" t="str">
        <f ca="1">Template!H862</f>
        <v/>
      </c>
      <c r="G862" s="7" t="str">
        <f ca="1">Template!I862</f>
        <v/>
      </c>
      <c r="H862" s="7" t="str">
        <f ca="1">Template!J862</f>
        <v/>
      </c>
      <c r="I862" s="7" t="str">
        <f ca="1">Template!K862</f>
        <v/>
      </c>
      <c r="J862" s="7" t="str">
        <f ca="1">Template!L862</f>
        <v/>
      </c>
      <c r="K862" s="7" t="str">
        <f ca="1">Template!M862</f>
        <v/>
      </c>
      <c r="L862" s="7" t="str">
        <f ca="1">Template!N862</f>
        <v/>
      </c>
      <c r="M862" s="7" t="str">
        <f ca="1">Template!O862</f>
        <v/>
      </c>
      <c r="N862" s="7" t="str">
        <f ca="1">Template!P862</f>
        <v/>
      </c>
      <c r="O862" s="7" t="str">
        <f ca="1">Template!Q862</f>
        <v/>
      </c>
      <c r="P862" s="7" t="str">
        <f ca="1">Template!R862</f>
        <v/>
      </c>
      <c r="Q862" s="7" t="str">
        <f ca="1">Template!S862</f>
        <v/>
      </c>
      <c r="R862" s="7" t="str">
        <f ca="1">Template!T862</f>
        <v/>
      </c>
      <c r="S862" s="7" t="str">
        <f ca="1">Template!U862</f>
        <v/>
      </c>
      <c r="T862" s="7" t="str">
        <f ca="1">Template!V862</f>
        <v/>
      </c>
      <c r="U862" s="7" t="str">
        <f ca="1">Template!W862</f>
        <v/>
      </c>
      <c r="V862" s="7" t="str">
        <f ca="1">Template!X862</f>
        <v/>
      </c>
      <c r="W862" s="7" t="str">
        <f ca="1">Template!Y862</f>
        <v/>
      </c>
      <c r="X862" t="str">
        <f ca="1">Template!AD862</f>
        <v/>
      </c>
      <c r="Y862" s="7" t="str">
        <f>IF(LEN(Template!AF862)=0,"",Template!AF862)</f>
        <v/>
      </c>
      <c r="Z862" s="7" t="str">
        <f>IF(LEN(Template!AG862)=0,"",Template!AG862)</f>
        <v/>
      </c>
      <c r="AA862" s="7" t="str">
        <f>IF(LEN(Template!AH862)=0,"",Template!AH862)</f>
        <v/>
      </c>
      <c r="AB862" s="7" t="str">
        <f>IF(LEN(Template!AI862)=0,"",Template!AI862)</f>
        <v/>
      </c>
      <c r="AC862" s="7" t="str">
        <f>IF(LEN(Template!AJ862)=0,"",Template!AJ862)</f>
        <v/>
      </c>
      <c r="AD862" s="7" t="str">
        <f>IF(LEN(Template!AK862)=0,"",Template!AK862)</f>
        <v/>
      </c>
      <c r="AE862" s="7" t="str">
        <f>IF(LEN(Template!AL862)=0,"",Template!AL862)</f>
        <v/>
      </c>
      <c r="AF862" s="7" t="str">
        <f>IF(LEN(Template!AM862)=0,"",Template!AM862)</f>
        <v/>
      </c>
      <c r="AG862" s="7" t="str">
        <f>IF(LEN(Template!AN862)=0,"",Template!AN862)</f>
        <v/>
      </c>
      <c r="AH862" s="7" t="str">
        <f>IF(LEN(Template!AO862)=0,"",Template!AO862)</f>
        <v/>
      </c>
      <c r="AI862" t="str">
        <f>IF(LEN(Template!AS862)=0,"",Template!AS862)</f>
        <v/>
      </c>
      <c r="AJ862" t="str">
        <f>IF(LEN(Template!AU862)=0,"",Template!AU862)</f>
        <v/>
      </c>
    </row>
    <row r="863" spans="1:36" x14ac:dyDescent="0.35">
      <c r="A863" s="7" t="str">
        <f ca="1">Template!A863</f>
        <v/>
      </c>
      <c r="B863" s="181" t="str">
        <f ca="1">Template!B863</f>
        <v/>
      </c>
      <c r="C863" t="str">
        <f ca="1">Template!C863</f>
        <v/>
      </c>
      <c r="D863" t="str">
        <f ca="1">Template!E863</f>
        <v/>
      </c>
      <c r="E863" s="7" t="str">
        <f ca="1">Template!G863</f>
        <v/>
      </c>
      <c r="F863" s="7" t="str">
        <f ca="1">Template!H863</f>
        <v/>
      </c>
      <c r="G863" s="7" t="str">
        <f ca="1">Template!I863</f>
        <v/>
      </c>
      <c r="H863" s="7" t="str">
        <f ca="1">Template!J863</f>
        <v/>
      </c>
      <c r="I863" s="7" t="str">
        <f ca="1">Template!K863</f>
        <v/>
      </c>
      <c r="J863" s="7" t="str">
        <f ca="1">Template!L863</f>
        <v/>
      </c>
      <c r="K863" s="7" t="str">
        <f ca="1">Template!M863</f>
        <v/>
      </c>
      <c r="L863" s="7" t="str">
        <f ca="1">Template!N863</f>
        <v/>
      </c>
      <c r="M863" s="7" t="str">
        <f ca="1">Template!O863</f>
        <v/>
      </c>
      <c r="N863" s="7" t="str">
        <f ca="1">Template!P863</f>
        <v/>
      </c>
      <c r="O863" s="7" t="str">
        <f ca="1">Template!Q863</f>
        <v/>
      </c>
      <c r="P863" s="7" t="str">
        <f ca="1">Template!R863</f>
        <v/>
      </c>
      <c r="Q863" s="7" t="str">
        <f ca="1">Template!S863</f>
        <v/>
      </c>
      <c r="R863" s="7" t="str">
        <f ca="1">Template!T863</f>
        <v/>
      </c>
      <c r="S863" s="7" t="str">
        <f ca="1">Template!U863</f>
        <v/>
      </c>
      <c r="T863" s="7" t="str">
        <f ca="1">Template!V863</f>
        <v/>
      </c>
      <c r="U863" s="7" t="str">
        <f ca="1">Template!W863</f>
        <v/>
      </c>
      <c r="V863" s="7" t="str">
        <f ca="1">Template!X863</f>
        <v/>
      </c>
      <c r="W863" s="7" t="str">
        <f ca="1">Template!Y863</f>
        <v/>
      </c>
      <c r="X863" t="str">
        <f ca="1">Template!AD863</f>
        <v/>
      </c>
      <c r="Y863" s="7" t="str">
        <f>IF(LEN(Template!AF863)=0,"",Template!AF863)</f>
        <v/>
      </c>
      <c r="Z863" s="7" t="str">
        <f>IF(LEN(Template!AG863)=0,"",Template!AG863)</f>
        <v/>
      </c>
      <c r="AA863" s="7" t="str">
        <f>IF(LEN(Template!AH863)=0,"",Template!AH863)</f>
        <v/>
      </c>
      <c r="AB863" s="7" t="str">
        <f>IF(LEN(Template!AI863)=0,"",Template!AI863)</f>
        <v/>
      </c>
      <c r="AC863" s="7" t="str">
        <f>IF(LEN(Template!AJ863)=0,"",Template!AJ863)</f>
        <v/>
      </c>
      <c r="AD863" s="7" t="str">
        <f>IF(LEN(Template!AK863)=0,"",Template!AK863)</f>
        <v/>
      </c>
      <c r="AE863" s="7" t="str">
        <f>IF(LEN(Template!AL863)=0,"",Template!AL863)</f>
        <v/>
      </c>
      <c r="AF863" s="7" t="str">
        <f>IF(LEN(Template!AM863)=0,"",Template!AM863)</f>
        <v/>
      </c>
      <c r="AG863" s="7" t="str">
        <f>IF(LEN(Template!AN863)=0,"",Template!AN863)</f>
        <v/>
      </c>
      <c r="AH863" s="7" t="str">
        <f>IF(LEN(Template!AO863)=0,"",Template!AO863)</f>
        <v/>
      </c>
      <c r="AI863" t="str">
        <f>IF(LEN(Template!AS863)=0,"",Template!AS863)</f>
        <v/>
      </c>
      <c r="AJ863" t="str">
        <f>IF(LEN(Template!AU863)=0,"",Template!AU863)</f>
        <v/>
      </c>
    </row>
    <row r="864" spans="1:36" x14ac:dyDescent="0.35">
      <c r="A864" s="7" t="str">
        <f ca="1">Template!A864</f>
        <v/>
      </c>
      <c r="B864" s="181" t="str">
        <f ca="1">Template!B864</f>
        <v/>
      </c>
      <c r="C864" t="str">
        <f ca="1">Template!C864</f>
        <v/>
      </c>
      <c r="D864" t="str">
        <f ca="1">Template!E864</f>
        <v/>
      </c>
      <c r="E864" s="7" t="str">
        <f ca="1">Template!G864</f>
        <v/>
      </c>
      <c r="F864" s="7" t="str">
        <f ca="1">Template!H864</f>
        <v/>
      </c>
      <c r="G864" s="7" t="str">
        <f ca="1">Template!I864</f>
        <v/>
      </c>
      <c r="H864" s="7" t="str">
        <f ca="1">Template!J864</f>
        <v/>
      </c>
      <c r="I864" s="7" t="str">
        <f ca="1">Template!K864</f>
        <v/>
      </c>
      <c r="J864" s="7" t="str">
        <f ca="1">Template!L864</f>
        <v/>
      </c>
      <c r="K864" s="7" t="str">
        <f ca="1">Template!M864</f>
        <v/>
      </c>
      <c r="L864" s="7" t="str">
        <f ca="1">Template!N864</f>
        <v/>
      </c>
      <c r="M864" s="7" t="str">
        <f ca="1">Template!O864</f>
        <v/>
      </c>
      <c r="N864" s="7" t="str">
        <f ca="1">Template!P864</f>
        <v/>
      </c>
      <c r="O864" s="7" t="str">
        <f ca="1">Template!Q864</f>
        <v/>
      </c>
      <c r="P864" s="7" t="str">
        <f ca="1">Template!R864</f>
        <v/>
      </c>
      <c r="Q864" s="7" t="str">
        <f ca="1">Template!S864</f>
        <v/>
      </c>
      <c r="R864" s="7" t="str">
        <f ca="1">Template!T864</f>
        <v/>
      </c>
      <c r="S864" s="7" t="str">
        <f ca="1">Template!U864</f>
        <v/>
      </c>
      <c r="T864" s="7" t="str">
        <f ca="1">Template!V864</f>
        <v/>
      </c>
      <c r="U864" s="7" t="str">
        <f ca="1">Template!W864</f>
        <v/>
      </c>
      <c r="V864" s="7" t="str">
        <f ca="1">Template!X864</f>
        <v/>
      </c>
      <c r="W864" s="7" t="str">
        <f ca="1">Template!Y864</f>
        <v/>
      </c>
      <c r="X864" t="str">
        <f ca="1">Template!AD864</f>
        <v/>
      </c>
      <c r="Y864" s="7" t="str">
        <f>IF(LEN(Template!AF864)=0,"",Template!AF864)</f>
        <v/>
      </c>
      <c r="Z864" s="7" t="str">
        <f>IF(LEN(Template!AG864)=0,"",Template!AG864)</f>
        <v/>
      </c>
      <c r="AA864" s="7" t="str">
        <f>IF(LEN(Template!AH864)=0,"",Template!AH864)</f>
        <v/>
      </c>
      <c r="AB864" s="7" t="str">
        <f>IF(LEN(Template!AI864)=0,"",Template!AI864)</f>
        <v/>
      </c>
      <c r="AC864" s="7" t="str">
        <f>IF(LEN(Template!AJ864)=0,"",Template!AJ864)</f>
        <v/>
      </c>
      <c r="AD864" s="7" t="str">
        <f>IF(LEN(Template!AK864)=0,"",Template!AK864)</f>
        <v/>
      </c>
      <c r="AE864" s="7" t="str">
        <f>IF(LEN(Template!AL864)=0,"",Template!AL864)</f>
        <v/>
      </c>
      <c r="AF864" s="7" t="str">
        <f>IF(LEN(Template!AM864)=0,"",Template!AM864)</f>
        <v/>
      </c>
      <c r="AG864" s="7" t="str">
        <f>IF(LEN(Template!AN864)=0,"",Template!AN864)</f>
        <v/>
      </c>
      <c r="AH864" s="7" t="str">
        <f>IF(LEN(Template!AO864)=0,"",Template!AO864)</f>
        <v/>
      </c>
      <c r="AI864" t="str">
        <f>IF(LEN(Template!AS864)=0,"",Template!AS864)</f>
        <v/>
      </c>
      <c r="AJ864" t="str">
        <f>IF(LEN(Template!AU864)=0,"",Template!AU864)</f>
        <v/>
      </c>
    </row>
    <row r="865" spans="1:36" x14ac:dyDescent="0.35">
      <c r="A865" s="7" t="str">
        <f ca="1">Template!A865</f>
        <v/>
      </c>
      <c r="B865" s="181" t="str">
        <f ca="1">Template!B865</f>
        <v/>
      </c>
      <c r="C865" t="str">
        <f ca="1">Template!C865</f>
        <v/>
      </c>
      <c r="D865" t="str">
        <f ca="1">Template!E865</f>
        <v/>
      </c>
      <c r="E865" s="7" t="str">
        <f ca="1">Template!G865</f>
        <v/>
      </c>
      <c r="F865" s="7" t="str">
        <f ca="1">Template!H865</f>
        <v/>
      </c>
      <c r="G865" s="7" t="str">
        <f ca="1">Template!I865</f>
        <v/>
      </c>
      <c r="H865" s="7" t="str">
        <f ca="1">Template!J865</f>
        <v/>
      </c>
      <c r="I865" s="7" t="str">
        <f ca="1">Template!K865</f>
        <v/>
      </c>
      <c r="J865" s="7" t="str">
        <f ca="1">Template!L865</f>
        <v/>
      </c>
      <c r="K865" s="7" t="str">
        <f ca="1">Template!M865</f>
        <v/>
      </c>
      <c r="L865" s="7" t="str">
        <f ca="1">Template!N865</f>
        <v/>
      </c>
      <c r="M865" s="7" t="str">
        <f ca="1">Template!O865</f>
        <v/>
      </c>
      <c r="N865" s="7" t="str">
        <f ca="1">Template!P865</f>
        <v/>
      </c>
      <c r="O865" s="7" t="str">
        <f ca="1">Template!Q865</f>
        <v/>
      </c>
      <c r="P865" s="7" t="str">
        <f ca="1">Template!R865</f>
        <v/>
      </c>
      <c r="Q865" s="7" t="str">
        <f ca="1">Template!S865</f>
        <v/>
      </c>
      <c r="R865" s="7" t="str">
        <f ca="1">Template!T865</f>
        <v/>
      </c>
      <c r="S865" s="7" t="str">
        <f ca="1">Template!U865</f>
        <v/>
      </c>
      <c r="T865" s="7" t="str">
        <f ca="1">Template!V865</f>
        <v/>
      </c>
      <c r="U865" s="7" t="str">
        <f ca="1">Template!W865</f>
        <v/>
      </c>
      <c r="V865" s="7" t="str">
        <f ca="1">Template!X865</f>
        <v/>
      </c>
      <c r="W865" s="7" t="str">
        <f ca="1">Template!Y865</f>
        <v/>
      </c>
      <c r="X865" t="str">
        <f ca="1">Template!AD865</f>
        <v/>
      </c>
      <c r="Y865" s="7" t="str">
        <f>IF(LEN(Template!AF865)=0,"",Template!AF865)</f>
        <v/>
      </c>
      <c r="Z865" s="7" t="str">
        <f>IF(LEN(Template!AG865)=0,"",Template!AG865)</f>
        <v/>
      </c>
      <c r="AA865" s="7" t="str">
        <f>IF(LEN(Template!AH865)=0,"",Template!AH865)</f>
        <v/>
      </c>
      <c r="AB865" s="7" t="str">
        <f>IF(LEN(Template!AI865)=0,"",Template!AI865)</f>
        <v/>
      </c>
      <c r="AC865" s="7" t="str">
        <f>IF(LEN(Template!AJ865)=0,"",Template!AJ865)</f>
        <v/>
      </c>
      <c r="AD865" s="7" t="str">
        <f>IF(LEN(Template!AK865)=0,"",Template!AK865)</f>
        <v/>
      </c>
      <c r="AE865" s="7" t="str">
        <f>IF(LEN(Template!AL865)=0,"",Template!AL865)</f>
        <v/>
      </c>
      <c r="AF865" s="7" t="str">
        <f>IF(LEN(Template!AM865)=0,"",Template!AM865)</f>
        <v/>
      </c>
      <c r="AG865" s="7" t="str">
        <f>IF(LEN(Template!AN865)=0,"",Template!AN865)</f>
        <v/>
      </c>
      <c r="AH865" s="7" t="str">
        <f>IF(LEN(Template!AO865)=0,"",Template!AO865)</f>
        <v/>
      </c>
      <c r="AI865" t="str">
        <f>IF(LEN(Template!AS865)=0,"",Template!AS865)</f>
        <v/>
      </c>
      <c r="AJ865" t="str">
        <f>IF(LEN(Template!AU865)=0,"",Template!AU865)</f>
        <v/>
      </c>
    </row>
    <row r="866" spans="1:36" x14ac:dyDescent="0.35">
      <c r="A866" s="7" t="str">
        <f ca="1">Template!A866</f>
        <v/>
      </c>
      <c r="B866" s="181" t="str">
        <f ca="1">Template!B866</f>
        <v/>
      </c>
      <c r="C866" t="str">
        <f ca="1">Template!C866</f>
        <v/>
      </c>
      <c r="D866" t="str">
        <f ca="1">Template!E866</f>
        <v/>
      </c>
      <c r="E866" s="7" t="str">
        <f ca="1">Template!G866</f>
        <v/>
      </c>
      <c r="F866" s="7" t="str">
        <f ca="1">Template!H866</f>
        <v/>
      </c>
      <c r="G866" s="7" t="str">
        <f ca="1">Template!I866</f>
        <v/>
      </c>
      <c r="H866" s="7" t="str">
        <f ca="1">Template!J866</f>
        <v/>
      </c>
      <c r="I866" s="7" t="str">
        <f ca="1">Template!K866</f>
        <v/>
      </c>
      <c r="J866" s="7" t="str">
        <f ca="1">Template!L866</f>
        <v/>
      </c>
      <c r="K866" s="7" t="str">
        <f ca="1">Template!M866</f>
        <v/>
      </c>
      <c r="L866" s="7" t="str">
        <f ca="1">Template!N866</f>
        <v/>
      </c>
      <c r="M866" s="7" t="str">
        <f ca="1">Template!O866</f>
        <v/>
      </c>
      <c r="N866" s="7" t="str">
        <f ca="1">Template!P866</f>
        <v/>
      </c>
      <c r="O866" s="7" t="str">
        <f ca="1">Template!Q866</f>
        <v/>
      </c>
      <c r="P866" s="7" t="str">
        <f ca="1">Template!R866</f>
        <v/>
      </c>
      <c r="Q866" s="7" t="str">
        <f ca="1">Template!S866</f>
        <v/>
      </c>
      <c r="R866" s="7" t="str">
        <f ca="1">Template!T866</f>
        <v/>
      </c>
      <c r="S866" s="7" t="str">
        <f ca="1">Template!U866</f>
        <v/>
      </c>
      <c r="T866" s="7" t="str">
        <f ca="1">Template!V866</f>
        <v/>
      </c>
      <c r="U866" s="7" t="str">
        <f ca="1">Template!W866</f>
        <v/>
      </c>
      <c r="V866" s="7" t="str">
        <f ca="1">Template!X866</f>
        <v/>
      </c>
      <c r="W866" s="7" t="str">
        <f ca="1">Template!Y866</f>
        <v/>
      </c>
      <c r="X866" t="str">
        <f ca="1">Template!AD866</f>
        <v/>
      </c>
      <c r="Y866" s="7" t="str">
        <f>IF(LEN(Template!AF866)=0,"",Template!AF866)</f>
        <v/>
      </c>
      <c r="Z866" s="7" t="str">
        <f>IF(LEN(Template!AG866)=0,"",Template!AG866)</f>
        <v/>
      </c>
      <c r="AA866" s="7" t="str">
        <f>IF(LEN(Template!AH866)=0,"",Template!AH866)</f>
        <v/>
      </c>
      <c r="AB866" s="7" t="str">
        <f>IF(LEN(Template!AI866)=0,"",Template!AI866)</f>
        <v/>
      </c>
      <c r="AC866" s="7" t="str">
        <f>IF(LEN(Template!AJ866)=0,"",Template!AJ866)</f>
        <v/>
      </c>
      <c r="AD866" s="7" t="str">
        <f>IF(LEN(Template!AK866)=0,"",Template!AK866)</f>
        <v/>
      </c>
      <c r="AE866" s="7" t="str">
        <f>IF(LEN(Template!AL866)=0,"",Template!AL866)</f>
        <v/>
      </c>
      <c r="AF866" s="7" t="str">
        <f>IF(LEN(Template!AM866)=0,"",Template!AM866)</f>
        <v/>
      </c>
      <c r="AG866" s="7" t="str">
        <f>IF(LEN(Template!AN866)=0,"",Template!AN866)</f>
        <v/>
      </c>
      <c r="AH866" s="7" t="str">
        <f>IF(LEN(Template!AO866)=0,"",Template!AO866)</f>
        <v/>
      </c>
      <c r="AI866" t="str">
        <f>IF(LEN(Template!AS866)=0,"",Template!AS866)</f>
        <v/>
      </c>
      <c r="AJ866" t="str">
        <f>IF(LEN(Template!AU866)=0,"",Template!AU866)</f>
        <v/>
      </c>
    </row>
    <row r="867" spans="1:36" x14ac:dyDescent="0.35">
      <c r="A867" s="7" t="str">
        <f ca="1">Template!A867</f>
        <v/>
      </c>
      <c r="B867" s="181" t="str">
        <f ca="1">Template!B867</f>
        <v/>
      </c>
      <c r="C867" t="str">
        <f ca="1">Template!C867</f>
        <v/>
      </c>
      <c r="D867" t="str">
        <f ca="1">Template!E867</f>
        <v/>
      </c>
      <c r="E867" s="7" t="str">
        <f ca="1">Template!G867</f>
        <v/>
      </c>
      <c r="F867" s="7" t="str">
        <f ca="1">Template!H867</f>
        <v/>
      </c>
      <c r="G867" s="7" t="str">
        <f ca="1">Template!I867</f>
        <v/>
      </c>
      <c r="H867" s="7" t="str">
        <f ca="1">Template!J867</f>
        <v/>
      </c>
      <c r="I867" s="7" t="str">
        <f ca="1">Template!K867</f>
        <v/>
      </c>
      <c r="J867" s="7" t="str">
        <f ca="1">Template!L867</f>
        <v/>
      </c>
      <c r="K867" s="7" t="str">
        <f ca="1">Template!M867</f>
        <v/>
      </c>
      <c r="L867" s="7" t="str">
        <f ca="1">Template!N867</f>
        <v/>
      </c>
      <c r="M867" s="7" t="str">
        <f ca="1">Template!O867</f>
        <v/>
      </c>
      <c r="N867" s="7" t="str">
        <f ca="1">Template!P867</f>
        <v/>
      </c>
      <c r="O867" s="7" t="str">
        <f ca="1">Template!Q867</f>
        <v/>
      </c>
      <c r="P867" s="7" t="str">
        <f ca="1">Template!R867</f>
        <v/>
      </c>
      <c r="Q867" s="7" t="str">
        <f ca="1">Template!S867</f>
        <v/>
      </c>
      <c r="R867" s="7" t="str">
        <f ca="1">Template!T867</f>
        <v/>
      </c>
      <c r="S867" s="7" t="str">
        <f ca="1">Template!U867</f>
        <v/>
      </c>
      <c r="T867" s="7" t="str">
        <f ca="1">Template!V867</f>
        <v/>
      </c>
      <c r="U867" s="7" t="str">
        <f ca="1">Template!W867</f>
        <v/>
      </c>
      <c r="V867" s="7" t="str">
        <f ca="1">Template!X867</f>
        <v/>
      </c>
      <c r="W867" s="7" t="str">
        <f ca="1">Template!Y867</f>
        <v/>
      </c>
      <c r="X867" t="str">
        <f ca="1">Template!AD867</f>
        <v/>
      </c>
      <c r="Y867" s="7" t="str">
        <f>IF(LEN(Template!AF867)=0,"",Template!AF867)</f>
        <v/>
      </c>
      <c r="Z867" s="7" t="str">
        <f>IF(LEN(Template!AG867)=0,"",Template!AG867)</f>
        <v/>
      </c>
      <c r="AA867" s="7" t="str">
        <f>IF(LEN(Template!AH867)=0,"",Template!AH867)</f>
        <v/>
      </c>
      <c r="AB867" s="7" t="str">
        <f>IF(LEN(Template!AI867)=0,"",Template!AI867)</f>
        <v/>
      </c>
      <c r="AC867" s="7" t="str">
        <f>IF(LEN(Template!AJ867)=0,"",Template!AJ867)</f>
        <v/>
      </c>
      <c r="AD867" s="7" t="str">
        <f>IF(LEN(Template!AK867)=0,"",Template!AK867)</f>
        <v/>
      </c>
      <c r="AE867" s="7" t="str">
        <f>IF(LEN(Template!AL867)=0,"",Template!AL867)</f>
        <v/>
      </c>
      <c r="AF867" s="7" t="str">
        <f>IF(LEN(Template!AM867)=0,"",Template!AM867)</f>
        <v/>
      </c>
      <c r="AG867" s="7" t="str">
        <f>IF(LEN(Template!AN867)=0,"",Template!AN867)</f>
        <v/>
      </c>
      <c r="AH867" s="7" t="str">
        <f>IF(LEN(Template!AO867)=0,"",Template!AO867)</f>
        <v/>
      </c>
      <c r="AI867" t="str">
        <f>IF(LEN(Template!AS867)=0,"",Template!AS867)</f>
        <v/>
      </c>
      <c r="AJ867" t="str">
        <f>IF(LEN(Template!AU867)=0,"",Template!AU867)</f>
        <v/>
      </c>
    </row>
    <row r="868" spans="1:36" x14ac:dyDescent="0.35">
      <c r="A868" s="7" t="str">
        <f ca="1">Template!A868</f>
        <v/>
      </c>
      <c r="B868" s="181" t="str">
        <f ca="1">Template!B868</f>
        <v/>
      </c>
      <c r="C868" t="str">
        <f ca="1">Template!C868</f>
        <v/>
      </c>
      <c r="D868" t="str">
        <f ca="1">Template!E868</f>
        <v/>
      </c>
      <c r="E868" s="7" t="str">
        <f ca="1">Template!G868</f>
        <v/>
      </c>
      <c r="F868" s="7" t="str">
        <f ca="1">Template!H868</f>
        <v/>
      </c>
      <c r="G868" s="7" t="str">
        <f ca="1">Template!I868</f>
        <v/>
      </c>
      <c r="H868" s="7" t="str">
        <f ca="1">Template!J868</f>
        <v/>
      </c>
      <c r="I868" s="7" t="str">
        <f ca="1">Template!K868</f>
        <v/>
      </c>
      <c r="J868" s="7" t="str">
        <f ca="1">Template!L868</f>
        <v/>
      </c>
      <c r="K868" s="7" t="str">
        <f ca="1">Template!M868</f>
        <v/>
      </c>
      <c r="L868" s="7" t="str">
        <f ca="1">Template!N868</f>
        <v/>
      </c>
      <c r="M868" s="7" t="str">
        <f ca="1">Template!O868</f>
        <v/>
      </c>
      <c r="N868" s="7" t="str">
        <f ca="1">Template!P868</f>
        <v/>
      </c>
      <c r="O868" s="7" t="str">
        <f ca="1">Template!Q868</f>
        <v/>
      </c>
      <c r="P868" s="7" t="str">
        <f ca="1">Template!R868</f>
        <v/>
      </c>
      <c r="Q868" s="7" t="str">
        <f ca="1">Template!S868</f>
        <v/>
      </c>
      <c r="R868" s="7" t="str">
        <f ca="1">Template!T868</f>
        <v/>
      </c>
      <c r="S868" s="7" t="str">
        <f ca="1">Template!U868</f>
        <v/>
      </c>
      <c r="T868" s="7" t="str">
        <f ca="1">Template!V868</f>
        <v/>
      </c>
      <c r="U868" s="7" t="str">
        <f ca="1">Template!W868</f>
        <v/>
      </c>
      <c r="V868" s="7" t="str">
        <f ca="1">Template!X868</f>
        <v/>
      </c>
      <c r="W868" s="7" t="str">
        <f ca="1">Template!Y868</f>
        <v/>
      </c>
      <c r="X868" t="str">
        <f ca="1">Template!AD868</f>
        <v/>
      </c>
      <c r="Y868" s="7" t="str">
        <f>IF(LEN(Template!AF868)=0,"",Template!AF868)</f>
        <v/>
      </c>
      <c r="Z868" s="7" t="str">
        <f>IF(LEN(Template!AG868)=0,"",Template!AG868)</f>
        <v/>
      </c>
      <c r="AA868" s="7" t="str">
        <f>IF(LEN(Template!AH868)=0,"",Template!AH868)</f>
        <v/>
      </c>
      <c r="AB868" s="7" t="str">
        <f>IF(LEN(Template!AI868)=0,"",Template!AI868)</f>
        <v/>
      </c>
      <c r="AC868" s="7" t="str">
        <f>IF(LEN(Template!AJ868)=0,"",Template!AJ868)</f>
        <v/>
      </c>
      <c r="AD868" s="7" t="str">
        <f>IF(LEN(Template!AK868)=0,"",Template!AK868)</f>
        <v/>
      </c>
      <c r="AE868" s="7" t="str">
        <f>IF(LEN(Template!AL868)=0,"",Template!AL868)</f>
        <v/>
      </c>
      <c r="AF868" s="7" t="str">
        <f>IF(LEN(Template!AM868)=0,"",Template!AM868)</f>
        <v/>
      </c>
      <c r="AG868" s="7" t="str">
        <f>IF(LEN(Template!AN868)=0,"",Template!AN868)</f>
        <v/>
      </c>
      <c r="AH868" s="7" t="str">
        <f>IF(LEN(Template!AO868)=0,"",Template!AO868)</f>
        <v/>
      </c>
      <c r="AI868" t="str">
        <f>IF(LEN(Template!AS868)=0,"",Template!AS868)</f>
        <v/>
      </c>
      <c r="AJ868" t="str">
        <f>IF(LEN(Template!AU868)=0,"",Template!AU868)</f>
        <v/>
      </c>
    </row>
    <row r="869" spans="1:36" x14ac:dyDescent="0.35">
      <c r="A869" s="7" t="str">
        <f ca="1">Template!A869</f>
        <v/>
      </c>
      <c r="B869" s="181" t="str">
        <f ca="1">Template!B869</f>
        <v/>
      </c>
      <c r="C869" t="str">
        <f ca="1">Template!C869</f>
        <v/>
      </c>
      <c r="D869" t="str">
        <f ca="1">Template!E869</f>
        <v/>
      </c>
      <c r="E869" s="7" t="str">
        <f ca="1">Template!G869</f>
        <v/>
      </c>
      <c r="F869" s="7" t="str">
        <f ca="1">Template!H869</f>
        <v/>
      </c>
      <c r="G869" s="7" t="str">
        <f ca="1">Template!I869</f>
        <v/>
      </c>
      <c r="H869" s="7" t="str">
        <f ca="1">Template!J869</f>
        <v/>
      </c>
      <c r="I869" s="7" t="str">
        <f ca="1">Template!K869</f>
        <v/>
      </c>
      <c r="J869" s="7" t="str">
        <f ca="1">Template!L869</f>
        <v/>
      </c>
      <c r="K869" s="7" t="str">
        <f ca="1">Template!M869</f>
        <v/>
      </c>
      <c r="L869" s="7" t="str">
        <f ca="1">Template!N869</f>
        <v/>
      </c>
      <c r="M869" s="7" t="str">
        <f ca="1">Template!O869</f>
        <v/>
      </c>
      <c r="N869" s="7" t="str">
        <f ca="1">Template!P869</f>
        <v/>
      </c>
      <c r="O869" s="7" t="str">
        <f ca="1">Template!Q869</f>
        <v/>
      </c>
      <c r="P869" s="7" t="str">
        <f ca="1">Template!R869</f>
        <v/>
      </c>
      <c r="Q869" s="7" t="str">
        <f ca="1">Template!S869</f>
        <v/>
      </c>
      <c r="R869" s="7" t="str">
        <f ca="1">Template!T869</f>
        <v/>
      </c>
      <c r="S869" s="7" t="str">
        <f ca="1">Template!U869</f>
        <v/>
      </c>
      <c r="T869" s="7" t="str">
        <f ca="1">Template!V869</f>
        <v/>
      </c>
      <c r="U869" s="7" t="str">
        <f ca="1">Template!W869</f>
        <v/>
      </c>
      <c r="V869" s="7" t="str">
        <f ca="1">Template!X869</f>
        <v/>
      </c>
      <c r="W869" s="7" t="str">
        <f ca="1">Template!Y869</f>
        <v/>
      </c>
      <c r="X869" t="str">
        <f ca="1">Template!AD869</f>
        <v/>
      </c>
      <c r="Y869" s="7" t="str">
        <f>IF(LEN(Template!AF869)=0,"",Template!AF869)</f>
        <v/>
      </c>
      <c r="Z869" s="7" t="str">
        <f>IF(LEN(Template!AG869)=0,"",Template!AG869)</f>
        <v/>
      </c>
      <c r="AA869" s="7" t="str">
        <f>IF(LEN(Template!AH869)=0,"",Template!AH869)</f>
        <v/>
      </c>
      <c r="AB869" s="7" t="str">
        <f>IF(LEN(Template!AI869)=0,"",Template!AI869)</f>
        <v/>
      </c>
      <c r="AC869" s="7" t="str">
        <f>IF(LEN(Template!AJ869)=0,"",Template!AJ869)</f>
        <v/>
      </c>
      <c r="AD869" s="7" t="str">
        <f>IF(LEN(Template!AK869)=0,"",Template!AK869)</f>
        <v/>
      </c>
      <c r="AE869" s="7" t="str">
        <f>IF(LEN(Template!AL869)=0,"",Template!AL869)</f>
        <v/>
      </c>
      <c r="AF869" s="7" t="str">
        <f>IF(LEN(Template!AM869)=0,"",Template!AM869)</f>
        <v/>
      </c>
      <c r="AG869" s="7" t="str">
        <f>IF(LEN(Template!AN869)=0,"",Template!AN869)</f>
        <v/>
      </c>
      <c r="AH869" s="7" t="str">
        <f>IF(LEN(Template!AO869)=0,"",Template!AO869)</f>
        <v/>
      </c>
      <c r="AI869" t="str">
        <f>IF(LEN(Template!AS869)=0,"",Template!AS869)</f>
        <v/>
      </c>
      <c r="AJ869" t="str">
        <f>IF(LEN(Template!AU869)=0,"",Template!AU869)</f>
        <v/>
      </c>
    </row>
    <row r="870" spans="1:36" x14ac:dyDescent="0.35">
      <c r="A870" s="7" t="str">
        <f ca="1">Template!A870</f>
        <v/>
      </c>
      <c r="B870" s="181" t="str">
        <f ca="1">Template!B870</f>
        <v/>
      </c>
      <c r="C870" t="str">
        <f ca="1">Template!C870</f>
        <v/>
      </c>
      <c r="D870" t="str">
        <f ca="1">Template!E870</f>
        <v/>
      </c>
      <c r="E870" s="7" t="str">
        <f ca="1">Template!G870</f>
        <v/>
      </c>
      <c r="F870" s="7" t="str">
        <f ca="1">Template!H870</f>
        <v/>
      </c>
      <c r="G870" s="7" t="str">
        <f ca="1">Template!I870</f>
        <v/>
      </c>
      <c r="H870" s="7" t="str">
        <f ca="1">Template!J870</f>
        <v/>
      </c>
      <c r="I870" s="7" t="str">
        <f ca="1">Template!K870</f>
        <v/>
      </c>
      <c r="J870" s="7" t="str">
        <f ca="1">Template!L870</f>
        <v/>
      </c>
      <c r="K870" s="7" t="str">
        <f ca="1">Template!M870</f>
        <v/>
      </c>
      <c r="L870" s="7" t="str">
        <f ca="1">Template!N870</f>
        <v/>
      </c>
      <c r="M870" s="7" t="str">
        <f ca="1">Template!O870</f>
        <v/>
      </c>
      <c r="N870" s="7" t="str">
        <f ca="1">Template!P870</f>
        <v/>
      </c>
      <c r="O870" s="7" t="str">
        <f ca="1">Template!Q870</f>
        <v/>
      </c>
      <c r="P870" s="7" t="str">
        <f ca="1">Template!R870</f>
        <v/>
      </c>
      <c r="Q870" s="7" t="str">
        <f ca="1">Template!S870</f>
        <v/>
      </c>
      <c r="R870" s="7" t="str">
        <f ca="1">Template!T870</f>
        <v/>
      </c>
      <c r="S870" s="7" t="str">
        <f ca="1">Template!U870</f>
        <v/>
      </c>
      <c r="T870" s="7" t="str">
        <f ca="1">Template!V870</f>
        <v/>
      </c>
      <c r="U870" s="7" t="str">
        <f ca="1">Template!W870</f>
        <v/>
      </c>
      <c r="V870" s="7" t="str">
        <f ca="1">Template!X870</f>
        <v/>
      </c>
      <c r="W870" s="7" t="str">
        <f ca="1">Template!Y870</f>
        <v/>
      </c>
      <c r="X870" t="str">
        <f ca="1">Template!AD870</f>
        <v/>
      </c>
      <c r="Y870" s="7" t="str">
        <f>IF(LEN(Template!AF870)=0,"",Template!AF870)</f>
        <v/>
      </c>
      <c r="Z870" s="7" t="str">
        <f>IF(LEN(Template!AG870)=0,"",Template!AG870)</f>
        <v/>
      </c>
      <c r="AA870" s="7" t="str">
        <f>IF(LEN(Template!AH870)=0,"",Template!AH870)</f>
        <v/>
      </c>
      <c r="AB870" s="7" t="str">
        <f>IF(LEN(Template!AI870)=0,"",Template!AI870)</f>
        <v/>
      </c>
      <c r="AC870" s="7" t="str">
        <f>IF(LEN(Template!AJ870)=0,"",Template!AJ870)</f>
        <v/>
      </c>
      <c r="AD870" s="7" t="str">
        <f>IF(LEN(Template!AK870)=0,"",Template!AK870)</f>
        <v/>
      </c>
      <c r="AE870" s="7" t="str">
        <f>IF(LEN(Template!AL870)=0,"",Template!AL870)</f>
        <v/>
      </c>
      <c r="AF870" s="7" t="str">
        <f>IF(LEN(Template!AM870)=0,"",Template!AM870)</f>
        <v/>
      </c>
      <c r="AG870" s="7" t="str">
        <f>IF(LEN(Template!AN870)=0,"",Template!AN870)</f>
        <v/>
      </c>
      <c r="AH870" s="7" t="str">
        <f>IF(LEN(Template!AO870)=0,"",Template!AO870)</f>
        <v/>
      </c>
      <c r="AI870" t="str">
        <f>IF(LEN(Template!AS870)=0,"",Template!AS870)</f>
        <v/>
      </c>
      <c r="AJ870" t="str">
        <f>IF(LEN(Template!AU870)=0,"",Template!AU870)</f>
        <v/>
      </c>
    </row>
    <row r="871" spans="1:36" x14ac:dyDescent="0.35">
      <c r="A871" s="7" t="str">
        <f ca="1">Template!A871</f>
        <v/>
      </c>
      <c r="B871" s="181" t="str">
        <f ca="1">Template!B871</f>
        <v/>
      </c>
      <c r="C871" t="str">
        <f ca="1">Template!C871</f>
        <v/>
      </c>
      <c r="D871" t="str">
        <f ca="1">Template!E871</f>
        <v/>
      </c>
      <c r="E871" s="7" t="str">
        <f ca="1">Template!G871</f>
        <v/>
      </c>
      <c r="F871" s="7" t="str">
        <f ca="1">Template!H871</f>
        <v/>
      </c>
      <c r="G871" s="7" t="str">
        <f ca="1">Template!I871</f>
        <v/>
      </c>
      <c r="H871" s="7" t="str">
        <f ca="1">Template!J871</f>
        <v/>
      </c>
      <c r="I871" s="7" t="str">
        <f ca="1">Template!K871</f>
        <v/>
      </c>
      <c r="J871" s="7" t="str">
        <f ca="1">Template!L871</f>
        <v/>
      </c>
      <c r="K871" s="7" t="str">
        <f ca="1">Template!M871</f>
        <v/>
      </c>
      <c r="L871" s="7" t="str">
        <f ca="1">Template!N871</f>
        <v/>
      </c>
      <c r="M871" s="7" t="str">
        <f ca="1">Template!O871</f>
        <v/>
      </c>
      <c r="N871" s="7" t="str">
        <f ca="1">Template!P871</f>
        <v/>
      </c>
      <c r="O871" s="7" t="str">
        <f ca="1">Template!Q871</f>
        <v/>
      </c>
      <c r="P871" s="7" t="str">
        <f ca="1">Template!R871</f>
        <v/>
      </c>
      <c r="Q871" s="7" t="str">
        <f ca="1">Template!S871</f>
        <v/>
      </c>
      <c r="R871" s="7" t="str">
        <f ca="1">Template!T871</f>
        <v/>
      </c>
      <c r="S871" s="7" t="str">
        <f ca="1">Template!U871</f>
        <v/>
      </c>
      <c r="T871" s="7" t="str">
        <f ca="1">Template!V871</f>
        <v/>
      </c>
      <c r="U871" s="7" t="str">
        <f ca="1">Template!W871</f>
        <v/>
      </c>
      <c r="V871" s="7" t="str">
        <f ca="1">Template!X871</f>
        <v/>
      </c>
      <c r="W871" s="7" t="str">
        <f ca="1">Template!Y871</f>
        <v/>
      </c>
      <c r="X871" t="str">
        <f ca="1">Template!AD871</f>
        <v/>
      </c>
      <c r="Y871" s="7" t="str">
        <f>IF(LEN(Template!AF871)=0,"",Template!AF871)</f>
        <v/>
      </c>
      <c r="Z871" s="7" t="str">
        <f>IF(LEN(Template!AG871)=0,"",Template!AG871)</f>
        <v/>
      </c>
      <c r="AA871" s="7" t="str">
        <f>IF(LEN(Template!AH871)=0,"",Template!AH871)</f>
        <v/>
      </c>
      <c r="AB871" s="7" t="str">
        <f>IF(LEN(Template!AI871)=0,"",Template!AI871)</f>
        <v/>
      </c>
      <c r="AC871" s="7" t="str">
        <f>IF(LEN(Template!AJ871)=0,"",Template!AJ871)</f>
        <v/>
      </c>
      <c r="AD871" s="7" t="str">
        <f>IF(LEN(Template!AK871)=0,"",Template!AK871)</f>
        <v/>
      </c>
      <c r="AE871" s="7" t="str">
        <f>IF(LEN(Template!AL871)=0,"",Template!AL871)</f>
        <v/>
      </c>
      <c r="AF871" s="7" t="str">
        <f>IF(LEN(Template!AM871)=0,"",Template!AM871)</f>
        <v/>
      </c>
      <c r="AG871" s="7" t="str">
        <f>IF(LEN(Template!AN871)=0,"",Template!AN871)</f>
        <v/>
      </c>
      <c r="AH871" s="7" t="str">
        <f>IF(LEN(Template!AO871)=0,"",Template!AO871)</f>
        <v/>
      </c>
      <c r="AI871" t="str">
        <f>IF(LEN(Template!AS871)=0,"",Template!AS871)</f>
        <v/>
      </c>
      <c r="AJ871" t="str">
        <f>IF(LEN(Template!AU871)=0,"",Template!AU871)</f>
        <v/>
      </c>
    </row>
    <row r="872" spans="1:36" x14ac:dyDescent="0.35">
      <c r="A872" s="7" t="str">
        <f ca="1">Template!A872</f>
        <v/>
      </c>
      <c r="B872" s="181" t="str">
        <f ca="1">Template!B872</f>
        <v/>
      </c>
      <c r="C872" t="str">
        <f ca="1">Template!C872</f>
        <v/>
      </c>
      <c r="D872" t="str">
        <f ca="1">Template!E872</f>
        <v/>
      </c>
      <c r="E872" s="7" t="str">
        <f ca="1">Template!G872</f>
        <v/>
      </c>
      <c r="F872" s="7" t="str">
        <f ca="1">Template!H872</f>
        <v/>
      </c>
      <c r="G872" s="7" t="str">
        <f ca="1">Template!I872</f>
        <v/>
      </c>
      <c r="H872" s="7" t="str">
        <f ca="1">Template!J872</f>
        <v/>
      </c>
      <c r="I872" s="7" t="str">
        <f ca="1">Template!K872</f>
        <v/>
      </c>
      <c r="J872" s="7" t="str">
        <f ca="1">Template!L872</f>
        <v/>
      </c>
      <c r="K872" s="7" t="str">
        <f ca="1">Template!M872</f>
        <v/>
      </c>
      <c r="L872" s="7" t="str">
        <f ca="1">Template!N872</f>
        <v/>
      </c>
      <c r="M872" s="7" t="str">
        <f ca="1">Template!O872</f>
        <v/>
      </c>
      <c r="N872" s="7" t="str">
        <f ca="1">Template!P872</f>
        <v/>
      </c>
      <c r="O872" s="7" t="str">
        <f ca="1">Template!Q872</f>
        <v/>
      </c>
      <c r="P872" s="7" t="str">
        <f ca="1">Template!R872</f>
        <v/>
      </c>
      <c r="Q872" s="7" t="str">
        <f ca="1">Template!S872</f>
        <v/>
      </c>
      <c r="R872" s="7" t="str">
        <f ca="1">Template!T872</f>
        <v/>
      </c>
      <c r="S872" s="7" t="str">
        <f ca="1">Template!U872</f>
        <v/>
      </c>
      <c r="T872" s="7" t="str">
        <f ca="1">Template!V872</f>
        <v/>
      </c>
      <c r="U872" s="7" t="str">
        <f ca="1">Template!W872</f>
        <v/>
      </c>
      <c r="V872" s="7" t="str">
        <f ca="1">Template!X872</f>
        <v/>
      </c>
      <c r="W872" s="7" t="str">
        <f ca="1">Template!Y872</f>
        <v/>
      </c>
      <c r="X872" t="str">
        <f ca="1">Template!AD872</f>
        <v/>
      </c>
      <c r="Y872" s="7" t="str">
        <f>IF(LEN(Template!AF872)=0,"",Template!AF872)</f>
        <v/>
      </c>
      <c r="Z872" s="7" t="str">
        <f>IF(LEN(Template!AG872)=0,"",Template!AG872)</f>
        <v/>
      </c>
      <c r="AA872" s="7" t="str">
        <f>IF(LEN(Template!AH872)=0,"",Template!AH872)</f>
        <v/>
      </c>
      <c r="AB872" s="7" t="str">
        <f>IF(LEN(Template!AI872)=0,"",Template!AI872)</f>
        <v/>
      </c>
      <c r="AC872" s="7" t="str">
        <f>IF(LEN(Template!AJ872)=0,"",Template!AJ872)</f>
        <v/>
      </c>
      <c r="AD872" s="7" t="str">
        <f>IF(LEN(Template!AK872)=0,"",Template!AK872)</f>
        <v/>
      </c>
      <c r="AE872" s="7" t="str">
        <f>IF(LEN(Template!AL872)=0,"",Template!AL872)</f>
        <v/>
      </c>
      <c r="AF872" s="7" t="str">
        <f>IF(LEN(Template!AM872)=0,"",Template!AM872)</f>
        <v/>
      </c>
      <c r="AG872" s="7" t="str">
        <f>IF(LEN(Template!AN872)=0,"",Template!AN872)</f>
        <v/>
      </c>
      <c r="AH872" s="7" t="str">
        <f>IF(LEN(Template!AO872)=0,"",Template!AO872)</f>
        <v/>
      </c>
      <c r="AI872" t="str">
        <f>IF(LEN(Template!AS872)=0,"",Template!AS872)</f>
        <v/>
      </c>
      <c r="AJ872" t="str">
        <f>IF(LEN(Template!AU872)=0,"",Template!AU872)</f>
        <v/>
      </c>
    </row>
    <row r="873" spans="1:36" x14ac:dyDescent="0.35">
      <c r="A873" s="7" t="str">
        <f ca="1">Template!A873</f>
        <v/>
      </c>
      <c r="B873" s="181" t="str">
        <f ca="1">Template!B873</f>
        <v/>
      </c>
      <c r="C873" t="str">
        <f ca="1">Template!C873</f>
        <v/>
      </c>
      <c r="D873" t="str">
        <f ca="1">Template!E873</f>
        <v/>
      </c>
      <c r="E873" s="7" t="str">
        <f ca="1">Template!G873</f>
        <v/>
      </c>
      <c r="F873" s="7" t="str">
        <f ca="1">Template!H873</f>
        <v/>
      </c>
      <c r="G873" s="7" t="str">
        <f ca="1">Template!I873</f>
        <v/>
      </c>
      <c r="H873" s="7" t="str">
        <f ca="1">Template!J873</f>
        <v/>
      </c>
      <c r="I873" s="7" t="str">
        <f ca="1">Template!K873</f>
        <v/>
      </c>
      <c r="J873" s="7" t="str">
        <f ca="1">Template!L873</f>
        <v/>
      </c>
      <c r="K873" s="7" t="str">
        <f ca="1">Template!M873</f>
        <v/>
      </c>
      <c r="L873" s="7" t="str">
        <f ca="1">Template!N873</f>
        <v/>
      </c>
      <c r="M873" s="7" t="str">
        <f ca="1">Template!O873</f>
        <v/>
      </c>
      <c r="N873" s="7" t="str">
        <f ca="1">Template!P873</f>
        <v/>
      </c>
      <c r="O873" s="7" t="str">
        <f ca="1">Template!Q873</f>
        <v/>
      </c>
      <c r="P873" s="7" t="str">
        <f ca="1">Template!R873</f>
        <v/>
      </c>
      <c r="Q873" s="7" t="str">
        <f ca="1">Template!S873</f>
        <v/>
      </c>
      <c r="R873" s="7" t="str">
        <f ca="1">Template!T873</f>
        <v/>
      </c>
      <c r="S873" s="7" t="str">
        <f ca="1">Template!U873</f>
        <v/>
      </c>
      <c r="T873" s="7" t="str">
        <f ca="1">Template!V873</f>
        <v/>
      </c>
      <c r="U873" s="7" t="str">
        <f ca="1">Template!W873</f>
        <v/>
      </c>
      <c r="V873" s="7" t="str">
        <f ca="1">Template!X873</f>
        <v/>
      </c>
      <c r="W873" s="7" t="str">
        <f ca="1">Template!Y873</f>
        <v/>
      </c>
      <c r="X873" t="str">
        <f ca="1">Template!AD873</f>
        <v/>
      </c>
      <c r="Y873" s="7" t="str">
        <f>IF(LEN(Template!AF873)=0,"",Template!AF873)</f>
        <v/>
      </c>
      <c r="Z873" s="7" t="str">
        <f>IF(LEN(Template!AG873)=0,"",Template!AG873)</f>
        <v/>
      </c>
      <c r="AA873" s="7" t="str">
        <f>IF(LEN(Template!AH873)=0,"",Template!AH873)</f>
        <v/>
      </c>
      <c r="AB873" s="7" t="str">
        <f>IF(LEN(Template!AI873)=0,"",Template!AI873)</f>
        <v/>
      </c>
      <c r="AC873" s="7" t="str">
        <f>IF(LEN(Template!AJ873)=0,"",Template!AJ873)</f>
        <v/>
      </c>
      <c r="AD873" s="7" t="str">
        <f>IF(LEN(Template!AK873)=0,"",Template!AK873)</f>
        <v/>
      </c>
      <c r="AE873" s="7" t="str">
        <f>IF(LEN(Template!AL873)=0,"",Template!AL873)</f>
        <v/>
      </c>
      <c r="AF873" s="7" t="str">
        <f>IF(LEN(Template!AM873)=0,"",Template!AM873)</f>
        <v/>
      </c>
      <c r="AG873" s="7" t="str">
        <f>IF(LEN(Template!AN873)=0,"",Template!AN873)</f>
        <v/>
      </c>
      <c r="AH873" s="7" t="str">
        <f>IF(LEN(Template!AO873)=0,"",Template!AO873)</f>
        <v/>
      </c>
      <c r="AI873" t="str">
        <f>IF(LEN(Template!AS873)=0,"",Template!AS873)</f>
        <v/>
      </c>
      <c r="AJ873" t="str">
        <f>IF(LEN(Template!AU873)=0,"",Template!AU873)</f>
        <v/>
      </c>
    </row>
    <row r="874" spans="1:36" x14ac:dyDescent="0.35">
      <c r="A874" s="7" t="str">
        <f ca="1">Template!A874</f>
        <v/>
      </c>
      <c r="B874" s="181" t="str">
        <f ca="1">Template!B874</f>
        <v/>
      </c>
      <c r="C874" t="str">
        <f ca="1">Template!C874</f>
        <v/>
      </c>
      <c r="D874" t="str">
        <f ca="1">Template!E874</f>
        <v/>
      </c>
      <c r="E874" s="7" t="str">
        <f ca="1">Template!G874</f>
        <v/>
      </c>
      <c r="F874" s="7" t="str">
        <f ca="1">Template!H874</f>
        <v/>
      </c>
      <c r="G874" s="7" t="str">
        <f ca="1">Template!I874</f>
        <v/>
      </c>
      <c r="H874" s="7" t="str">
        <f ca="1">Template!J874</f>
        <v/>
      </c>
      <c r="I874" s="7" t="str">
        <f ca="1">Template!K874</f>
        <v/>
      </c>
      <c r="J874" s="7" t="str">
        <f ca="1">Template!L874</f>
        <v/>
      </c>
      <c r="K874" s="7" t="str">
        <f ca="1">Template!M874</f>
        <v/>
      </c>
      <c r="L874" s="7" t="str">
        <f ca="1">Template!N874</f>
        <v/>
      </c>
      <c r="M874" s="7" t="str">
        <f ca="1">Template!O874</f>
        <v/>
      </c>
      <c r="N874" s="7" t="str">
        <f ca="1">Template!P874</f>
        <v/>
      </c>
      <c r="O874" s="7" t="str">
        <f ca="1">Template!Q874</f>
        <v/>
      </c>
      <c r="P874" s="7" t="str">
        <f ca="1">Template!R874</f>
        <v/>
      </c>
      <c r="Q874" s="7" t="str">
        <f ca="1">Template!S874</f>
        <v/>
      </c>
      <c r="R874" s="7" t="str">
        <f ca="1">Template!T874</f>
        <v/>
      </c>
      <c r="S874" s="7" t="str">
        <f ca="1">Template!U874</f>
        <v/>
      </c>
      <c r="T874" s="7" t="str">
        <f ca="1">Template!V874</f>
        <v/>
      </c>
      <c r="U874" s="7" t="str">
        <f ca="1">Template!W874</f>
        <v/>
      </c>
      <c r="V874" s="7" t="str">
        <f ca="1">Template!X874</f>
        <v/>
      </c>
      <c r="W874" s="7" t="str">
        <f ca="1">Template!Y874</f>
        <v/>
      </c>
      <c r="X874" t="str">
        <f ca="1">Template!AD874</f>
        <v/>
      </c>
      <c r="Y874" s="7" t="str">
        <f>IF(LEN(Template!AF874)=0,"",Template!AF874)</f>
        <v/>
      </c>
      <c r="Z874" s="7" t="str">
        <f>IF(LEN(Template!AG874)=0,"",Template!AG874)</f>
        <v/>
      </c>
      <c r="AA874" s="7" t="str">
        <f>IF(LEN(Template!AH874)=0,"",Template!AH874)</f>
        <v/>
      </c>
      <c r="AB874" s="7" t="str">
        <f>IF(LEN(Template!AI874)=0,"",Template!AI874)</f>
        <v/>
      </c>
      <c r="AC874" s="7" t="str">
        <f>IF(LEN(Template!AJ874)=0,"",Template!AJ874)</f>
        <v/>
      </c>
      <c r="AD874" s="7" t="str">
        <f>IF(LEN(Template!AK874)=0,"",Template!AK874)</f>
        <v/>
      </c>
      <c r="AE874" s="7" t="str">
        <f>IF(LEN(Template!AL874)=0,"",Template!AL874)</f>
        <v/>
      </c>
      <c r="AF874" s="7" t="str">
        <f>IF(LEN(Template!AM874)=0,"",Template!AM874)</f>
        <v/>
      </c>
      <c r="AG874" s="7" t="str">
        <f>IF(LEN(Template!AN874)=0,"",Template!AN874)</f>
        <v/>
      </c>
      <c r="AH874" s="7" t="str">
        <f>IF(LEN(Template!AO874)=0,"",Template!AO874)</f>
        <v/>
      </c>
      <c r="AI874" t="str">
        <f>IF(LEN(Template!AS874)=0,"",Template!AS874)</f>
        <v/>
      </c>
      <c r="AJ874" t="str">
        <f>IF(LEN(Template!AU874)=0,"",Template!AU874)</f>
        <v/>
      </c>
    </row>
    <row r="875" spans="1:36" x14ac:dyDescent="0.35">
      <c r="A875" s="7" t="str">
        <f ca="1">Template!A875</f>
        <v/>
      </c>
      <c r="B875" s="181" t="str">
        <f ca="1">Template!B875</f>
        <v/>
      </c>
      <c r="C875" t="str">
        <f ca="1">Template!C875</f>
        <v/>
      </c>
      <c r="D875" t="str">
        <f ca="1">Template!E875</f>
        <v/>
      </c>
      <c r="E875" s="7" t="str">
        <f ca="1">Template!G875</f>
        <v/>
      </c>
      <c r="F875" s="7" t="str">
        <f ca="1">Template!H875</f>
        <v/>
      </c>
      <c r="G875" s="7" t="str">
        <f ca="1">Template!I875</f>
        <v/>
      </c>
      <c r="H875" s="7" t="str">
        <f ca="1">Template!J875</f>
        <v/>
      </c>
      <c r="I875" s="7" t="str">
        <f ca="1">Template!K875</f>
        <v/>
      </c>
      <c r="J875" s="7" t="str">
        <f ca="1">Template!L875</f>
        <v/>
      </c>
      <c r="K875" s="7" t="str">
        <f ca="1">Template!M875</f>
        <v/>
      </c>
      <c r="L875" s="7" t="str">
        <f ca="1">Template!N875</f>
        <v/>
      </c>
      <c r="M875" s="7" t="str">
        <f ca="1">Template!O875</f>
        <v/>
      </c>
      <c r="N875" s="7" t="str">
        <f ca="1">Template!P875</f>
        <v/>
      </c>
      <c r="O875" s="7" t="str">
        <f ca="1">Template!Q875</f>
        <v/>
      </c>
      <c r="P875" s="7" t="str">
        <f ca="1">Template!R875</f>
        <v/>
      </c>
      <c r="Q875" s="7" t="str">
        <f ca="1">Template!S875</f>
        <v/>
      </c>
      <c r="R875" s="7" t="str">
        <f ca="1">Template!T875</f>
        <v/>
      </c>
      <c r="S875" s="7" t="str">
        <f ca="1">Template!U875</f>
        <v/>
      </c>
      <c r="T875" s="7" t="str">
        <f ca="1">Template!V875</f>
        <v/>
      </c>
      <c r="U875" s="7" t="str">
        <f ca="1">Template!W875</f>
        <v/>
      </c>
      <c r="V875" s="7" t="str">
        <f ca="1">Template!X875</f>
        <v/>
      </c>
      <c r="W875" s="7" t="str">
        <f ca="1">Template!Y875</f>
        <v/>
      </c>
      <c r="X875" t="str">
        <f ca="1">Template!AD875</f>
        <v/>
      </c>
      <c r="Y875" s="7" t="str">
        <f>IF(LEN(Template!AF875)=0,"",Template!AF875)</f>
        <v/>
      </c>
      <c r="Z875" s="7" t="str">
        <f>IF(LEN(Template!AG875)=0,"",Template!AG875)</f>
        <v/>
      </c>
      <c r="AA875" s="7" t="str">
        <f>IF(LEN(Template!AH875)=0,"",Template!AH875)</f>
        <v/>
      </c>
      <c r="AB875" s="7" t="str">
        <f>IF(LEN(Template!AI875)=0,"",Template!AI875)</f>
        <v/>
      </c>
      <c r="AC875" s="7" t="str">
        <f>IF(LEN(Template!AJ875)=0,"",Template!AJ875)</f>
        <v/>
      </c>
      <c r="AD875" s="7" t="str">
        <f>IF(LEN(Template!AK875)=0,"",Template!AK875)</f>
        <v/>
      </c>
      <c r="AE875" s="7" t="str">
        <f>IF(LEN(Template!AL875)=0,"",Template!AL875)</f>
        <v/>
      </c>
      <c r="AF875" s="7" t="str">
        <f>IF(LEN(Template!AM875)=0,"",Template!AM875)</f>
        <v/>
      </c>
      <c r="AG875" s="7" t="str">
        <f>IF(LEN(Template!AN875)=0,"",Template!AN875)</f>
        <v/>
      </c>
      <c r="AH875" s="7" t="str">
        <f>IF(LEN(Template!AO875)=0,"",Template!AO875)</f>
        <v/>
      </c>
      <c r="AI875" t="str">
        <f>IF(LEN(Template!AS875)=0,"",Template!AS875)</f>
        <v/>
      </c>
      <c r="AJ875" t="str">
        <f>IF(LEN(Template!AU875)=0,"",Template!AU875)</f>
        <v/>
      </c>
    </row>
    <row r="876" spans="1:36" x14ac:dyDescent="0.35">
      <c r="A876" s="7" t="str">
        <f ca="1">Template!A876</f>
        <v/>
      </c>
      <c r="B876" s="181" t="str">
        <f ca="1">Template!B876</f>
        <v/>
      </c>
      <c r="C876" t="str">
        <f ca="1">Template!C876</f>
        <v/>
      </c>
      <c r="D876" t="str">
        <f ca="1">Template!E876</f>
        <v/>
      </c>
      <c r="E876" s="7" t="str">
        <f ca="1">Template!G876</f>
        <v/>
      </c>
      <c r="F876" s="7" t="str">
        <f ca="1">Template!H876</f>
        <v/>
      </c>
      <c r="G876" s="7" t="str">
        <f ca="1">Template!I876</f>
        <v/>
      </c>
      <c r="H876" s="7" t="str">
        <f ca="1">Template!J876</f>
        <v/>
      </c>
      <c r="I876" s="7" t="str">
        <f ca="1">Template!K876</f>
        <v/>
      </c>
      <c r="J876" s="7" t="str">
        <f ca="1">Template!L876</f>
        <v/>
      </c>
      <c r="K876" s="7" t="str">
        <f ca="1">Template!M876</f>
        <v/>
      </c>
      <c r="L876" s="7" t="str">
        <f ca="1">Template!N876</f>
        <v/>
      </c>
      <c r="M876" s="7" t="str">
        <f ca="1">Template!O876</f>
        <v/>
      </c>
      <c r="N876" s="7" t="str">
        <f ca="1">Template!P876</f>
        <v/>
      </c>
      <c r="O876" s="7" t="str">
        <f ca="1">Template!Q876</f>
        <v/>
      </c>
      <c r="P876" s="7" t="str">
        <f ca="1">Template!R876</f>
        <v/>
      </c>
      <c r="Q876" s="7" t="str">
        <f ca="1">Template!S876</f>
        <v/>
      </c>
      <c r="R876" s="7" t="str">
        <f ca="1">Template!T876</f>
        <v/>
      </c>
      <c r="S876" s="7" t="str">
        <f ca="1">Template!U876</f>
        <v/>
      </c>
      <c r="T876" s="7" t="str">
        <f ca="1">Template!V876</f>
        <v/>
      </c>
      <c r="U876" s="7" t="str">
        <f ca="1">Template!W876</f>
        <v/>
      </c>
      <c r="V876" s="7" t="str">
        <f ca="1">Template!X876</f>
        <v/>
      </c>
      <c r="W876" s="7" t="str">
        <f ca="1">Template!Y876</f>
        <v/>
      </c>
      <c r="X876" t="str">
        <f ca="1">Template!AD876</f>
        <v/>
      </c>
      <c r="Y876" s="7" t="str">
        <f>IF(LEN(Template!AF876)=0,"",Template!AF876)</f>
        <v/>
      </c>
      <c r="Z876" s="7" t="str">
        <f>IF(LEN(Template!AG876)=0,"",Template!AG876)</f>
        <v/>
      </c>
      <c r="AA876" s="7" t="str">
        <f>IF(LEN(Template!AH876)=0,"",Template!AH876)</f>
        <v/>
      </c>
      <c r="AB876" s="7" t="str">
        <f>IF(LEN(Template!AI876)=0,"",Template!AI876)</f>
        <v/>
      </c>
      <c r="AC876" s="7" t="str">
        <f>IF(LEN(Template!AJ876)=0,"",Template!AJ876)</f>
        <v/>
      </c>
      <c r="AD876" s="7" t="str">
        <f>IF(LEN(Template!AK876)=0,"",Template!AK876)</f>
        <v/>
      </c>
      <c r="AE876" s="7" t="str">
        <f>IF(LEN(Template!AL876)=0,"",Template!AL876)</f>
        <v/>
      </c>
      <c r="AF876" s="7" t="str">
        <f>IF(LEN(Template!AM876)=0,"",Template!AM876)</f>
        <v/>
      </c>
      <c r="AG876" s="7" t="str">
        <f>IF(LEN(Template!AN876)=0,"",Template!AN876)</f>
        <v/>
      </c>
      <c r="AH876" s="7" t="str">
        <f>IF(LEN(Template!AO876)=0,"",Template!AO876)</f>
        <v/>
      </c>
      <c r="AI876" t="str">
        <f>IF(LEN(Template!AS876)=0,"",Template!AS876)</f>
        <v/>
      </c>
      <c r="AJ876" t="str">
        <f>IF(LEN(Template!AU876)=0,"",Template!AU876)</f>
        <v/>
      </c>
    </row>
    <row r="877" spans="1:36" x14ac:dyDescent="0.35">
      <c r="A877" s="7" t="str">
        <f ca="1">Template!A877</f>
        <v/>
      </c>
      <c r="B877" s="181" t="str">
        <f ca="1">Template!B877</f>
        <v/>
      </c>
      <c r="C877" t="str">
        <f ca="1">Template!C877</f>
        <v/>
      </c>
      <c r="D877" t="str">
        <f ca="1">Template!E877</f>
        <v/>
      </c>
      <c r="E877" s="7" t="str">
        <f ca="1">Template!G877</f>
        <v/>
      </c>
      <c r="F877" s="7" t="str">
        <f ca="1">Template!H877</f>
        <v/>
      </c>
      <c r="G877" s="7" t="str">
        <f ca="1">Template!I877</f>
        <v/>
      </c>
      <c r="H877" s="7" t="str">
        <f ca="1">Template!J877</f>
        <v/>
      </c>
      <c r="I877" s="7" t="str">
        <f ca="1">Template!K877</f>
        <v/>
      </c>
      <c r="J877" s="7" t="str">
        <f ca="1">Template!L877</f>
        <v/>
      </c>
      <c r="K877" s="7" t="str">
        <f ca="1">Template!M877</f>
        <v/>
      </c>
      <c r="L877" s="7" t="str">
        <f ca="1">Template!N877</f>
        <v/>
      </c>
      <c r="M877" s="7" t="str">
        <f ca="1">Template!O877</f>
        <v/>
      </c>
      <c r="N877" s="7" t="str">
        <f ca="1">Template!P877</f>
        <v/>
      </c>
      <c r="O877" s="7" t="str">
        <f ca="1">Template!Q877</f>
        <v/>
      </c>
      <c r="P877" s="7" t="str">
        <f ca="1">Template!R877</f>
        <v/>
      </c>
      <c r="Q877" s="7" t="str">
        <f ca="1">Template!S877</f>
        <v/>
      </c>
      <c r="R877" s="7" t="str">
        <f ca="1">Template!T877</f>
        <v/>
      </c>
      <c r="S877" s="7" t="str">
        <f ca="1">Template!U877</f>
        <v/>
      </c>
      <c r="T877" s="7" t="str">
        <f ca="1">Template!V877</f>
        <v/>
      </c>
      <c r="U877" s="7" t="str">
        <f ca="1">Template!W877</f>
        <v/>
      </c>
      <c r="V877" s="7" t="str">
        <f ca="1">Template!X877</f>
        <v/>
      </c>
      <c r="W877" s="7" t="str">
        <f ca="1">Template!Y877</f>
        <v/>
      </c>
      <c r="X877" t="str">
        <f ca="1">Template!AD877</f>
        <v/>
      </c>
      <c r="Y877" s="7" t="str">
        <f>IF(LEN(Template!AF877)=0,"",Template!AF877)</f>
        <v/>
      </c>
      <c r="Z877" s="7" t="str">
        <f>IF(LEN(Template!AG877)=0,"",Template!AG877)</f>
        <v/>
      </c>
      <c r="AA877" s="7" t="str">
        <f>IF(LEN(Template!AH877)=0,"",Template!AH877)</f>
        <v/>
      </c>
      <c r="AB877" s="7" t="str">
        <f>IF(LEN(Template!AI877)=0,"",Template!AI877)</f>
        <v/>
      </c>
      <c r="AC877" s="7" t="str">
        <f>IF(LEN(Template!AJ877)=0,"",Template!AJ877)</f>
        <v/>
      </c>
      <c r="AD877" s="7" t="str">
        <f>IF(LEN(Template!AK877)=0,"",Template!AK877)</f>
        <v/>
      </c>
      <c r="AE877" s="7" t="str">
        <f>IF(LEN(Template!AL877)=0,"",Template!AL877)</f>
        <v/>
      </c>
      <c r="AF877" s="7" t="str">
        <f>IF(LEN(Template!AM877)=0,"",Template!AM877)</f>
        <v/>
      </c>
      <c r="AG877" s="7" t="str">
        <f>IF(LEN(Template!AN877)=0,"",Template!AN877)</f>
        <v/>
      </c>
      <c r="AH877" s="7" t="str">
        <f>IF(LEN(Template!AO877)=0,"",Template!AO877)</f>
        <v/>
      </c>
      <c r="AI877" t="str">
        <f>IF(LEN(Template!AS877)=0,"",Template!AS877)</f>
        <v/>
      </c>
      <c r="AJ877" t="str">
        <f>IF(LEN(Template!AU877)=0,"",Template!AU877)</f>
        <v/>
      </c>
    </row>
    <row r="878" spans="1:36" x14ac:dyDescent="0.35">
      <c r="A878" s="7" t="str">
        <f ca="1">Template!A878</f>
        <v/>
      </c>
      <c r="B878" s="181" t="str">
        <f ca="1">Template!B878</f>
        <v/>
      </c>
      <c r="C878" t="str">
        <f ca="1">Template!C878</f>
        <v/>
      </c>
      <c r="D878" t="str">
        <f ca="1">Template!E878</f>
        <v/>
      </c>
      <c r="E878" s="7" t="str">
        <f ca="1">Template!G878</f>
        <v/>
      </c>
      <c r="F878" s="7" t="str">
        <f ca="1">Template!H878</f>
        <v/>
      </c>
      <c r="G878" s="7" t="str">
        <f ca="1">Template!I878</f>
        <v/>
      </c>
      <c r="H878" s="7" t="str">
        <f ca="1">Template!J878</f>
        <v/>
      </c>
      <c r="I878" s="7" t="str">
        <f ca="1">Template!K878</f>
        <v/>
      </c>
      <c r="J878" s="7" t="str">
        <f ca="1">Template!L878</f>
        <v/>
      </c>
      <c r="K878" s="7" t="str">
        <f ca="1">Template!M878</f>
        <v/>
      </c>
      <c r="L878" s="7" t="str">
        <f ca="1">Template!N878</f>
        <v/>
      </c>
      <c r="M878" s="7" t="str">
        <f ca="1">Template!O878</f>
        <v/>
      </c>
      <c r="N878" s="7" t="str">
        <f ca="1">Template!P878</f>
        <v/>
      </c>
      <c r="O878" s="7" t="str">
        <f ca="1">Template!Q878</f>
        <v/>
      </c>
      <c r="P878" s="7" t="str">
        <f ca="1">Template!R878</f>
        <v/>
      </c>
      <c r="Q878" s="7" t="str">
        <f ca="1">Template!S878</f>
        <v/>
      </c>
      <c r="R878" s="7" t="str">
        <f ca="1">Template!T878</f>
        <v/>
      </c>
      <c r="S878" s="7" t="str">
        <f ca="1">Template!U878</f>
        <v/>
      </c>
      <c r="T878" s="7" t="str">
        <f ca="1">Template!V878</f>
        <v/>
      </c>
      <c r="U878" s="7" t="str">
        <f ca="1">Template!W878</f>
        <v/>
      </c>
      <c r="V878" s="7" t="str">
        <f ca="1">Template!X878</f>
        <v/>
      </c>
      <c r="W878" s="7" t="str">
        <f ca="1">Template!Y878</f>
        <v/>
      </c>
      <c r="X878" t="str">
        <f ca="1">Template!AD878</f>
        <v/>
      </c>
      <c r="Y878" s="7" t="str">
        <f>IF(LEN(Template!AF878)=0,"",Template!AF878)</f>
        <v/>
      </c>
      <c r="Z878" s="7" t="str">
        <f>IF(LEN(Template!AG878)=0,"",Template!AG878)</f>
        <v/>
      </c>
      <c r="AA878" s="7" t="str">
        <f>IF(LEN(Template!AH878)=0,"",Template!AH878)</f>
        <v/>
      </c>
      <c r="AB878" s="7" t="str">
        <f>IF(LEN(Template!AI878)=0,"",Template!AI878)</f>
        <v/>
      </c>
      <c r="AC878" s="7" t="str">
        <f>IF(LEN(Template!AJ878)=0,"",Template!AJ878)</f>
        <v/>
      </c>
      <c r="AD878" s="7" t="str">
        <f>IF(LEN(Template!AK878)=0,"",Template!AK878)</f>
        <v/>
      </c>
      <c r="AE878" s="7" t="str">
        <f>IF(LEN(Template!AL878)=0,"",Template!AL878)</f>
        <v/>
      </c>
      <c r="AF878" s="7" t="str">
        <f>IF(LEN(Template!AM878)=0,"",Template!AM878)</f>
        <v/>
      </c>
      <c r="AG878" s="7" t="str">
        <f>IF(LEN(Template!AN878)=0,"",Template!AN878)</f>
        <v/>
      </c>
      <c r="AH878" s="7" t="str">
        <f>IF(LEN(Template!AO878)=0,"",Template!AO878)</f>
        <v/>
      </c>
      <c r="AI878" t="str">
        <f>IF(LEN(Template!AS878)=0,"",Template!AS878)</f>
        <v/>
      </c>
      <c r="AJ878" t="str">
        <f>IF(LEN(Template!AU878)=0,"",Template!AU878)</f>
        <v/>
      </c>
    </row>
    <row r="879" spans="1:36" x14ac:dyDescent="0.35">
      <c r="A879" s="7" t="str">
        <f ca="1">Template!A879</f>
        <v/>
      </c>
      <c r="B879" s="181" t="str">
        <f ca="1">Template!B879</f>
        <v/>
      </c>
      <c r="C879" t="str">
        <f ca="1">Template!C879</f>
        <v/>
      </c>
      <c r="D879" t="str">
        <f ca="1">Template!E879</f>
        <v/>
      </c>
      <c r="E879" s="7" t="str">
        <f ca="1">Template!G879</f>
        <v/>
      </c>
      <c r="F879" s="7" t="str">
        <f ca="1">Template!H879</f>
        <v/>
      </c>
      <c r="G879" s="7" t="str">
        <f ca="1">Template!I879</f>
        <v/>
      </c>
      <c r="H879" s="7" t="str">
        <f ca="1">Template!J879</f>
        <v/>
      </c>
      <c r="I879" s="7" t="str">
        <f ca="1">Template!K879</f>
        <v/>
      </c>
      <c r="J879" s="7" t="str">
        <f ca="1">Template!L879</f>
        <v/>
      </c>
      <c r="K879" s="7" t="str">
        <f ca="1">Template!M879</f>
        <v/>
      </c>
      <c r="L879" s="7" t="str">
        <f ca="1">Template!N879</f>
        <v/>
      </c>
      <c r="M879" s="7" t="str">
        <f ca="1">Template!O879</f>
        <v/>
      </c>
      <c r="N879" s="7" t="str">
        <f ca="1">Template!P879</f>
        <v/>
      </c>
      <c r="O879" s="7" t="str">
        <f ca="1">Template!Q879</f>
        <v/>
      </c>
      <c r="P879" s="7" t="str">
        <f ca="1">Template!R879</f>
        <v/>
      </c>
      <c r="Q879" s="7" t="str">
        <f ca="1">Template!S879</f>
        <v/>
      </c>
      <c r="R879" s="7" t="str">
        <f ca="1">Template!T879</f>
        <v/>
      </c>
      <c r="S879" s="7" t="str">
        <f ca="1">Template!U879</f>
        <v/>
      </c>
      <c r="T879" s="7" t="str">
        <f ca="1">Template!V879</f>
        <v/>
      </c>
      <c r="U879" s="7" t="str">
        <f ca="1">Template!W879</f>
        <v/>
      </c>
      <c r="V879" s="7" t="str">
        <f ca="1">Template!X879</f>
        <v/>
      </c>
      <c r="W879" s="7" t="str">
        <f ca="1">Template!Y879</f>
        <v/>
      </c>
      <c r="X879" t="str">
        <f ca="1">Template!AD879</f>
        <v/>
      </c>
      <c r="Y879" s="7" t="str">
        <f>IF(LEN(Template!AF879)=0,"",Template!AF879)</f>
        <v/>
      </c>
      <c r="Z879" s="7" t="str">
        <f>IF(LEN(Template!AG879)=0,"",Template!AG879)</f>
        <v/>
      </c>
      <c r="AA879" s="7" t="str">
        <f>IF(LEN(Template!AH879)=0,"",Template!AH879)</f>
        <v/>
      </c>
      <c r="AB879" s="7" t="str">
        <f>IF(LEN(Template!AI879)=0,"",Template!AI879)</f>
        <v/>
      </c>
      <c r="AC879" s="7" t="str">
        <f>IF(LEN(Template!AJ879)=0,"",Template!AJ879)</f>
        <v/>
      </c>
      <c r="AD879" s="7" t="str">
        <f>IF(LEN(Template!AK879)=0,"",Template!AK879)</f>
        <v/>
      </c>
      <c r="AE879" s="7" t="str">
        <f>IF(LEN(Template!AL879)=0,"",Template!AL879)</f>
        <v/>
      </c>
      <c r="AF879" s="7" t="str">
        <f>IF(LEN(Template!AM879)=0,"",Template!AM879)</f>
        <v/>
      </c>
      <c r="AG879" s="7" t="str">
        <f>IF(LEN(Template!AN879)=0,"",Template!AN879)</f>
        <v/>
      </c>
      <c r="AH879" s="7" t="str">
        <f>IF(LEN(Template!AO879)=0,"",Template!AO879)</f>
        <v/>
      </c>
      <c r="AI879" t="str">
        <f>IF(LEN(Template!AS879)=0,"",Template!AS879)</f>
        <v/>
      </c>
      <c r="AJ879" t="str">
        <f>IF(LEN(Template!AU879)=0,"",Template!AU879)</f>
        <v/>
      </c>
    </row>
    <row r="880" spans="1:36" x14ac:dyDescent="0.35">
      <c r="A880" s="7" t="str">
        <f ca="1">Template!A880</f>
        <v/>
      </c>
      <c r="B880" s="181" t="str">
        <f ca="1">Template!B880</f>
        <v/>
      </c>
      <c r="C880" t="str">
        <f ca="1">Template!C880</f>
        <v/>
      </c>
      <c r="D880" t="str">
        <f ca="1">Template!E880</f>
        <v/>
      </c>
      <c r="E880" s="7" t="str">
        <f ca="1">Template!G880</f>
        <v/>
      </c>
      <c r="F880" s="7" t="str">
        <f ca="1">Template!H880</f>
        <v/>
      </c>
      <c r="G880" s="7" t="str">
        <f ca="1">Template!I880</f>
        <v/>
      </c>
      <c r="H880" s="7" t="str">
        <f ca="1">Template!J880</f>
        <v/>
      </c>
      <c r="I880" s="7" t="str">
        <f ca="1">Template!K880</f>
        <v/>
      </c>
      <c r="J880" s="7" t="str">
        <f ca="1">Template!L880</f>
        <v/>
      </c>
      <c r="K880" s="7" t="str">
        <f ca="1">Template!M880</f>
        <v/>
      </c>
      <c r="L880" s="7" t="str">
        <f ca="1">Template!N880</f>
        <v/>
      </c>
      <c r="M880" s="7" t="str">
        <f ca="1">Template!O880</f>
        <v/>
      </c>
      <c r="N880" s="7" t="str">
        <f ca="1">Template!P880</f>
        <v/>
      </c>
      <c r="O880" s="7" t="str">
        <f ca="1">Template!Q880</f>
        <v/>
      </c>
      <c r="P880" s="7" t="str">
        <f ca="1">Template!R880</f>
        <v/>
      </c>
      <c r="Q880" s="7" t="str">
        <f ca="1">Template!S880</f>
        <v/>
      </c>
      <c r="R880" s="7" t="str">
        <f ca="1">Template!T880</f>
        <v/>
      </c>
      <c r="S880" s="7" t="str">
        <f ca="1">Template!U880</f>
        <v/>
      </c>
      <c r="T880" s="7" t="str">
        <f ca="1">Template!V880</f>
        <v/>
      </c>
      <c r="U880" s="7" t="str">
        <f ca="1">Template!W880</f>
        <v/>
      </c>
      <c r="V880" s="7" t="str">
        <f ca="1">Template!X880</f>
        <v/>
      </c>
      <c r="W880" s="7" t="str">
        <f ca="1">Template!Y880</f>
        <v/>
      </c>
      <c r="X880" t="str">
        <f ca="1">Template!AD880</f>
        <v/>
      </c>
      <c r="Y880" s="7" t="str">
        <f>IF(LEN(Template!AF880)=0,"",Template!AF880)</f>
        <v/>
      </c>
      <c r="Z880" s="7" t="str">
        <f>IF(LEN(Template!AG880)=0,"",Template!AG880)</f>
        <v/>
      </c>
      <c r="AA880" s="7" t="str">
        <f>IF(LEN(Template!AH880)=0,"",Template!AH880)</f>
        <v/>
      </c>
      <c r="AB880" s="7" t="str">
        <f>IF(LEN(Template!AI880)=0,"",Template!AI880)</f>
        <v/>
      </c>
      <c r="AC880" s="7" t="str">
        <f>IF(LEN(Template!AJ880)=0,"",Template!AJ880)</f>
        <v/>
      </c>
      <c r="AD880" s="7" t="str">
        <f>IF(LEN(Template!AK880)=0,"",Template!AK880)</f>
        <v/>
      </c>
      <c r="AE880" s="7" t="str">
        <f>IF(LEN(Template!AL880)=0,"",Template!AL880)</f>
        <v/>
      </c>
      <c r="AF880" s="7" t="str">
        <f>IF(LEN(Template!AM880)=0,"",Template!AM880)</f>
        <v/>
      </c>
      <c r="AG880" s="7" t="str">
        <f>IF(LEN(Template!AN880)=0,"",Template!AN880)</f>
        <v/>
      </c>
      <c r="AH880" s="7" t="str">
        <f>IF(LEN(Template!AO880)=0,"",Template!AO880)</f>
        <v/>
      </c>
      <c r="AI880" t="str">
        <f>IF(LEN(Template!AS880)=0,"",Template!AS880)</f>
        <v/>
      </c>
      <c r="AJ880" t="str">
        <f>IF(LEN(Template!AU880)=0,"",Template!AU880)</f>
        <v/>
      </c>
    </row>
    <row r="881" spans="1:36" x14ac:dyDescent="0.35">
      <c r="A881" s="7" t="str">
        <f ca="1">Template!A881</f>
        <v/>
      </c>
      <c r="B881" s="181" t="str">
        <f ca="1">Template!B881</f>
        <v/>
      </c>
      <c r="C881" t="str">
        <f ca="1">Template!C881</f>
        <v/>
      </c>
      <c r="D881" t="str">
        <f ca="1">Template!E881</f>
        <v/>
      </c>
      <c r="E881" s="7" t="str">
        <f ca="1">Template!G881</f>
        <v/>
      </c>
      <c r="F881" s="7" t="str">
        <f ca="1">Template!H881</f>
        <v/>
      </c>
      <c r="G881" s="7" t="str">
        <f ca="1">Template!I881</f>
        <v/>
      </c>
      <c r="H881" s="7" t="str">
        <f ca="1">Template!J881</f>
        <v/>
      </c>
      <c r="I881" s="7" t="str">
        <f ca="1">Template!K881</f>
        <v/>
      </c>
      <c r="J881" s="7" t="str">
        <f ca="1">Template!L881</f>
        <v/>
      </c>
      <c r="K881" s="7" t="str">
        <f ca="1">Template!M881</f>
        <v/>
      </c>
      <c r="L881" s="7" t="str">
        <f ca="1">Template!N881</f>
        <v/>
      </c>
      <c r="M881" s="7" t="str">
        <f ca="1">Template!O881</f>
        <v/>
      </c>
      <c r="N881" s="7" t="str">
        <f ca="1">Template!P881</f>
        <v/>
      </c>
      <c r="O881" s="7" t="str">
        <f ca="1">Template!Q881</f>
        <v/>
      </c>
      <c r="P881" s="7" t="str">
        <f ca="1">Template!R881</f>
        <v/>
      </c>
      <c r="Q881" s="7" t="str">
        <f ca="1">Template!S881</f>
        <v/>
      </c>
      <c r="R881" s="7" t="str">
        <f ca="1">Template!T881</f>
        <v/>
      </c>
      <c r="S881" s="7" t="str">
        <f ca="1">Template!U881</f>
        <v/>
      </c>
      <c r="T881" s="7" t="str">
        <f ca="1">Template!V881</f>
        <v/>
      </c>
      <c r="U881" s="7" t="str">
        <f ca="1">Template!W881</f>
        <v/>
      </c>
      <c r="V881" s="7" t="str">
        <f ca="1">Template!X881</f>
        <v/>
      </c>
      <c r="W881" s="7" t="str">
        <f ca="1">Template!Y881</f>
        <v/>
      </c>
      <c r="X881" t="str">
        <f ca="1">Template!AD881</f>
        <v/>
      </c>
      <c r="Y881" s="7" t="str">
        <f>IF(LEN(Template!AF881)=0,"",Template!AF881)</f>
        <v/>
      </c>
      <c r="Z881" s="7" t="str">
        <f>IF(LEN(Template!AG881)=0,"",Template!AG881)</f>
        <v/>
      </c>
      <c r="AA881" s="7" t="str">
        <f>IF(LEN(Template!AH881)=0,"",Template!AH881)</f>
        <v/>
      </c>
      <c r="AB881" s="7" t="str">
        <f>IF(LEN(Template!AI881)=0,"",Template!AI881)</f>
        <v/>
      </c>
      <c r="AC881" s="7" t="str">
        <f>IF(LEN(Template!AJ881)=0,"",Template!AJ881)</f>
        <v/>
      </c>
      <c r="AD881" s="7" t="str">
        <f>IF(LEN(Template!AK881)=0,"",Template!AK881)</f>
        <v/>
      </c>
      <c r="AE881" s="7" t="str">
        <f>IF(LEN(Template!AL881)=0,"",Template!AL881)</f>
        <v/>
      </c>
      <c r="AF881" s="7" t="str">
        <f>IF(LEN(Template!AM881)=0,"",Template!AM881)</f>
        <v/>
      </c>
      <c r="AG881" s="7" t="str">
        <f>IF(LEN(Template!AN881)=0,"",Template!AN881)</f>
        <v/>
      </c>
      <c r="AH881" s="7" t="str">
        <f>IF(LEN(Template!AO881)=0,"",Template!AO881)</f>
        <v/>
      </c>
      <c r="AI881" t="str">
        <f>IF(LEN(Template!AS881)=0,"",Template!AS881)</f>
        <v/>
      </c>
      <c r="AJ881" t="str">
        <f>IF(LEN(Template!AU881)=0,"",Template!AU881)</f>
        <v/>
      </c>
    </row>
    <row r="882" spans="1:36" x14ac:dyDescent="0.35">
      <c r="A882" s="7" t="str">
        <f ca="1">Template!A882</f>
        <v/>
      </c>
      <c r="B882" s="181" t="str">
        <f ca="1">Template!B882</f>
        <v/>
      </c>
      <c r="C882" t="str">
        <f ca="1">Template!C882</f>
        <v/>
      </c>
      <c r="D882" t="str">
        <f ca="1">Template!E882</f>
        <v/>
      </c>
      <c r="E882" s="7" t="str">
        <f ca="1">Template!G882</f>
        <v/>
      </c>
      <c r="F882" s="7" t="str">
        <f ca="1">Template!H882</f>
        <v/>
      </c>
      <c r="G882" s="7" t="str">
        <f ca="1">Template!I882</f>
        <v/>
      </c>
      <c r="H882" s="7" t="str">
        <f ca="1">Template!J882</f>
        <v/>
      </c>
      <c r="I882" s="7" t="str">
        <f ca="1">Template!K882</f>
        <v/>
      </c>
      <c r="J882" s="7" t="str">
        <f ca="1">Template!L882</f>
        <v/>
      </c>
      <c r="K882" s="7" t="str">
        <f ca="1">Template!M882</f>
        <v/>
      </c>
      <c r="L882" s="7" t="str">
        <f ca="1">Template!N882</f>
        <v/>
      </c>
      <c r="M882" s="7" t="str">
        <f ca="1">Template!O882</f>
        <v/>
      </c>
      <c r="N882" s="7" t="str">
        <f ca="1">Template!P882</f>
        <v/>
      </c>
      <c r="O882" s="7" t="str">
        <f ca="1">Template!Q882</f>
        <v/>
      </c>
      <c r="P882" s="7" t="str">
        <f ca="1">Template!R882</f>
        <v/>
      </c>
      <c r="Q882" s="7" t="str">
        <f ca="1">Template!S882</f>
        <v/>
      </c>
      <c r="R882" s="7" t="str">
        <f ca="1">Template!T882</f>
        <v/>
      </c>
      <c r="S882" s="7" t="str">
        <f ca="1">Template!U882</f>
        <v/>
      </c>
      <c r="T882" s="7" t="str">
        <f ca="1">Template!V882</f>
        <v/>
      </c>
      <c r="U882" s="7" t="str">
        <f ca="1">Template!W882</f>
        <v/>
      </c>
      <c r="V882" s="7" t="str">
        <f ca="1">Template!X882</f>
        <v/>
      </c>
      <c r="W882" s="7" t="str">
        <f ca="1">Template!Y882</f>
        <v/>
      </c>
      <c r="X882" t="str">
        <f ca="1">Template!AD882</f>
        <v/>
      </c>
      <c r="Y882" s="7" t="str">
        <f>IF(LEN(Template!AF882)=0,"",Template!AF882)</f>
        <v/>
      </c>
      <c r="Z882" s="7" t="str">
        <f>IF(LEN(Template!AG882)=0,"",Template!AG882)</f>
        <v/>
      </c>
      <c r="AA882" s="7" t="str">
        <f>IF(LEN(Template!AH882)=0,"",Template!AH882)</f>
        <v/>
      </c>
      <c r="AB882" s="7" t="str">
        <f>IF(LEN(Template!AI882)=0,"",Template!AI882)</f>
        <v/>
      </c>
      <c r="AC882" s="7" t="str">
        <f>IF(LEN(Template!AJ882)=0,"",Template!AJ882)</f>
        <v/>
      </c>
      <c r="AD882" s="7" t="str">
        <f>IF(LEN(Template!AK882)=0,"",Template!AK882)</f>
        <v/>
      </c>
      <c r="AE882" s="7" t="str">
        <f>IF(LEN(Template!AL882)=0,"",Template!AL882)</f>
        <v/>
      </c>
      <c r="AF882" s="7" t="str">
        <f>IF(LEN(Template!AM882)=0,"",Template!AM882)</f>
        <v/>
      </c>
      <c r="AG882" s="7" t="str">
        <f>IF(LEN(Template!AN882)=0,"",Template!AN882)</f>
        <v/>
      </c>
      <c r="AH882" s="7" t="str">
        <f>IF(LEN(Template!AO882)=0,"",Template!AO882)</f>
        <v/>
      </c>
      <c r="AI882" t="str">
        <f>IF(LEN(Template!AS882)=0,"",Template!AS882)</f>
        <v/>
      </c>
      <c r="AJ882" t="str">
        <f>IF(LEN(Template!AU882)=0,"",Template!AU882)</f>
        <v/>
      </c>
    </row>
    <row r="883" spans="1:36" x14ac:dyDescent="0.35">
      <c r="A883" s="7" t="str">
        <f ca="1">Template!A883</f>
        <v/>
      </c>
      <c r="B883" s="181" t="str">
        <f ca="1">Template!B883</f>
        <v/>
      </c>
      <c r="C883" t="str">
        <f ca="1">Template!C883</f>
        <v/>
      </c>
      <c r="D883" t="str">
        <f ca="1">Template!E883</f>
        <v/>
      </c>
      <c r="E883" s="7" t="str">
        <f ca="1">Template!G883</f>
        <v/>
      </c>
      <c r="F883" s="7" t="str">
        <f ca="1">Template!H883</f>
        <v/>
      </c>
      <c r="G883" s="7" t="str">
        <f ca="1">Template!I883</f>
        <v/>
      </c>
      <c r="H883" s="7" t="str">
        <f ca="1">Template!J883</f>
        <v/>
      </c>
      <c r="I883" s="7" t="str">
        <f ca="1">Template!K883</f>
        <v/>
      </c>
      <c r="J883" s="7" t="str">
        <f ca="1">Template!L883</f>
        <v/>
      </c>
      <c r="K883" s="7" t="str">
        <f ca="1">Template!M883</f>
        <v/>
      </c>
      <c r="L883" s="7" t="str">
        <f ca="1">Template!N883</f>
        <v/>
      </c>
      <c r="M883" s="7" t="str">
        <f ca="1">Template!O883</f>
        <v/>
      </c>
      <c r="N883" s="7" t="str">
        <f ca="1">Template!P883</f>
        <v/>
      </c>
      <c r="O883" s="7" t="str">
        <f ca="1">Template!Q883</f>
        <v/>
      </c>
      <c r="P883" s="7" t="str">
        <f ca="1">Template!R883</f>
        <v/>
      </c>
      <c r="Q883" s="7" t="str">
        <f ca="1">Template!S883</f>
        <v/>
      </c>
      <c r="R883" s="7" t="str">
        <f ca="1">Template!T883</f>
        <v/>
      </c>
      <c r="S883" s="7" t="str">
        <f ca="1">Template!U883</f>
        <v/>
      </c>
      <c r="T883" s="7" t="str">
        <f ca="1">Template!V883</f>
        <v/>
      </c>
      <c r="U883" s="7" t="str">
        <f ca="1">Template!W883</f>
        <v/>
      </c>
      <c r="V883" s="7" t="str">
        <f ca="1">Template!X883</f>
        <v/>
      </c>
      <c r="W883" s="7" t="str">
        <f ca="1">Template!Y883</f>
        <v/>
      </c>
      <c r="X883" t="str">
        <f ca="1">Template!AD883</f>
        <v/>
      </c>
      <c r="Y883" s="7" t="str">
        <f>IF(LEN(Template!AF883)=0,"",Template!AF883)</f>
        <v/>
      </c>
      <c r="Z883" s="7" t="str">
        <f>IF(LEN(Template!AG883)=0,"",Template!AG883)</f>
        <v/>
      </c>
      <c r="AA883" s="7" t="str">
        <f>IF(LEN(Template!AH883)=0,"",Template!AH883)</f>
        <v/>
      </c>
      <c r="AB883" s="7" t="str">
        <f>IF(LEN(Template!AI883)=0,"",Template!AI883)</f>
        <v/>
      </c>
      <c r="AC883" s="7" t="str">
        <f>IF(LEN(Template!AJ883)=0,"",Template!AJ883)</f>
        <v/>
      </c>
      <c r="AD883" s="7" t="str">
        <f>IF(LEN(Template!AK883)=0,"",Template!AK883)</f>
        <v/>
      </c>
      <c r="AE883" s="7" t="str">
        <f>IF(LEN(Template!AL883)=0,"",Template!AL883)</f>
        <v/>
      </c>
      <c r="AF883" s="7" t="str">
        <f>IF(LEN(Template!AM883)=0,"",Template!AM883)</f>
        <v/>
      </c>
      <c r="AG883" s="7" t="str">
        <f>IF(LEN(Template!AN883)=0,"",Template!AN883)</f>
        <v/>
      </c>
      <c r="AH883" s="7" t="str">
        <f>IF(LEN(Template!AO883)=0,"",Template!AO883)</f>
        <v/>
      </c>
      <c r="AI883" t="str">
        <f>IF(LEN(Template!AS883)=0,"",Template!AS883)</f>
        <v/>
      </c>
      <c r="AJ883" t="str">
        <f>IF(LEN(Template!AU883)=0,"",Template!AU883)</f>
        <v/>
      </c>
    </row>
    <row r="884" spans="1:36" x14ac:dyDescent="0.35">
      <c r="A884" s="7" t="str">
        <f ca="1">Template!A884</f>
        <v/>
      </c>
      <c r="B884" s="181" t="str">
        <f ca="1">Template!B884</f>
        <v/>
      </c>
      <c r="C884" t="str">
        <f ca="1">Template!C884</f>
        <v/>
      </c>
      <c r="D884" t="str">
        <f ca="1">Template!E884</f>
        <v/>
      </c>
      <c r="E884" s="7" t="str">
        <f ca="1">Template!G884</f>
        <v/>
      </c>
      <c r="F884" s="7" t="str">
        <f ca="1">Template!H884</f>
        <v/>
      </c>
      <c r="G884" s="7" t="str">
        <f ca="1">Template!I884</f>
        <v/>
      </c>
      <c r="H884" s="7" t="str">
        <f ca="1">Template!J884</f>
        <v/>
      </c>
      <c r="I884" s="7" t="str">
        <f ca="1">Template!K884</f>
        <v/>
      </c>
      <c r="J884" s="7" t="str">
        <f ca="1">Template!L884</f>
        <v/>
      </c>
      <c r="K884" s="7" t="str">
        <f ca="1">Template!M884</f>
        <v/>
      </c>
      <c r="L884" s="7" t="str">
        <f ca="1">Template!N884</f>
        <v/>
      </c>
      <c r="M884" s="7" t="str">
        <f ca="1">Template!O884</f>
        <v/>
      </c>
      <c r="N884" s="7" t="str">
        <f ca="1">Template!P884</f>
        <v/>
      </c>
      <c r="O884" s="7" t="str">
        <f ca="1">Template!Q884</f>
        <v/>
      </c>
      <c r="P884" s="7" t="str">
        <f ca="1">Template!R884</f>
        <v/>
      </c>
      <c r="Q884" s="7" t="str">
        <f ca="1">Template!S884</f>
        <v/>
      </c>
      <c r="R884" s="7" t="str">
        <f ca="1">Template!T884</f>
        <v/>
      </c>
      <c r="S884" s="7" t="str">
        <f ca="1">Template!U884</f>
        <v/>
      </c>
      <c r="T884" s="7" t="str">
        <f ca="1">Template!V884</f>
        <v/>
      </c>
      <c r="U884" s="7" t="str">
        <f ca="1">Template!W884</f>
        <v/>
      </c>
      <c r="V884" s="7" t="str">
        <f ca="1">Template!X884</f>
        <v/>
      </c>
      <c r="W884" s="7" t="str">
        <f ca="1">Template!Y884</f>
        <v/>
      </c>
      <c r="X884" t="str">
        <f ca="1">Template!AD884</f>
        <v/>
      </c>
      <c r="Y884" s="7" t="str">
        <f>IF(LEN(Template!AF884)=0,"",Template!AF884)</f>
        <v/>
      </c>
      <c r="Z884" s="7" t="str">
        <f>IF(LEN(Template!AG884)=0,"",Template!AG884)</f>
        <v/>
      </c>
      <c r="AA884" s="7" t="str">
        <f>IF(LEN(Template!AH884)=0,"",Template!AH884)</f>
        <v/>
      </c>
      <c r="AB884" s="7" t="str">
        <f>IF(LEN(Template!AI884)=0,"",Template!AI884)</f>
        <v/>
      </c>
      <c r="AC884" s="7" t="str">
        <f>IF(LEN(Template!AJ884)=0,"",Template!AJ884)</f>
        <v/>
      </c>
      <c r="AD884" s="7" t="str">
        <f>IF(LEN(Template!AK884)=0,"",Template!AK884)</f>
        <v/>
      </c>
      <c r="AE884" s="7" t="str">
        <f>IF(LEN(Template!AL884)=0,"",Template!AL884)</f>
        <v/>
      </c>
      <c r="AF884" s="7" t="str">
        <f>IF(LEN(Template!AM884)=0,"",Template!AM884)</f>
        <v/>
      </c>
      <c r="AG884" s="7" t="str">
        <f>IF(LEN(Template!AN884)=0,"",Template!AN884)</f>
        <v/>
      </c>
      <c r="AH884" s="7" t="str">
        <f>IF(LEN(Template!AO884)=0,"",Template!AO884)</f>
        <v/>
      </c>
      <c r="AI884" t="str">
        <f>IF(LEN(Template!AS884)=0,"",Template!AS884)</f>
        <v/>
      </c>
      <c r="AJ884" t="str">
        <f>IF(LEN(Template!AU884)=0,"",Template!AU884)</f>
        <v/>
      </c>
    </row>
    <row r="885" spans="1:36" x14ac:dyDescent="0.35">
      <c r="A885" s="7" t="str">
        <f ca="1">Template!A885</f>
        <v/>
      </c>
      <c r="B885" s="181" t="str">
        <f ca="1">Template!B885</f>
        <v/>
      </c>
      <c r="C885" t="str">
        <f ca="1">Template!C885</f>
        <v/>
      </c>
      <c r="D885" t="str">
        <f ca="1">Template!E885</f>
        <v/>
      </c>
      <c r="E885" s="7" t="str">
        <f ca="1">Template!G885</f>
        <v/>
      </c>
      <c r="F885" s="7" t="str">
        <f ca="1">Template!H885</f>
        <v/>
      </c>
      <c r="G885" s="7" t="str">
        <f ca="1">Template!I885</f>
        <v/>
      </c>
      <c r="H885" s="7" t="str">
        <f ca="1">Template!J885</f>
        <v/>
      </c>
      <c r="I885" s="7" t="str">
        <f ca="1">Template!K885</f>
        <v/>
      </c>
      <c r="J885" s="7" t="str">
        <f ca="1">Template!L885</f>
        <v/>
      </c>
      <c r="K885" s="7" t="str">
        <f ca="1">Template!M885</f>
        <v/>
      </c>
      <c r="L885" s="7" t="str">
        <f ca="1">Template!N885</f>
        <v/>
      </c>
      <c r="M885" s="7" t="str">
        <f ca="1">Template!O885</f>
        <v/>
      </c>
      <c r="N885" s="7" t="str">
        <f ca="1">Template!P885</f>
        <v/>
      </c>
      <c r="O885" s="7" t="str">
        <f ca="1">Template!Q885</f>
        <v/>
      </c>
      <c r="P885" s="7" t="str">
        <f ca="1">Template!R885</f>
        <v/>
      </c>
      <c r="Q885" s="7" t="str">
        <f ca="1">Template!S885</f>
        <v/>
      </c>
      <c r="R885" s="7" t="str">
        <f ca="1">Template!T885</f>
        <v/>
      </c>
      <c r="S885" s="7" t="str">
        <f ca="1">Template!U885</f>
        <v/>
      </c>
      <c r="T885" s="7" t="str">
        <f ca="1">Template!V885</f>
        <v/>
      </c>
      <c r="U885" s="7" t="str">
        <f ca="1">Template!W885</f>
        <v/>
      </c>
      <c r="V885" s="7" t="str">
        <f ca="1">Template!X885</f>
        <v/>
      </c>
      <c r="W885" s="7" t="str">
        <f ca="1">Template!Y885</f>
        <v/>
      </c>
      <c r="X885" t="str">
        <f ca="1">Template!AD885</f>
        <v/>
      </c>
      <c r="Y885" s="7" t="str">
        <f>IF(LEN(Template!AF885)=0,"",Template!AF885)</f>
        <v/>
      </c>
      <c r="Z885" s="7" t="str">
        <f>IF(LEN(Template!AG885)=0,"",Template!AG885)</f>
        <v/>
      </c>
      <c r="AA885" s="7" t="str">
        <f>IF(LEN(Template!AH885)=0,"",Template!AH885)</f>
        <v/>
      </c>
      <c r="AB885" s="7" t="str">
        <f>IF(LEN(Template!AI885)=0,"",Template!AI885)</f>
        <v/>
      </c>
      <c r="AC885" s="7" t="str">
        <f>IF(LEN(Template!AJ885)=0,"",Template!AJ885)</f>
        <v/>
      </c>
      <c r="AD885" s="7" t="str">
        <f>IF(LEN(Template!AK885)=0,"",Template!AK885)</f>
        <v/>
      </c>
      <c r="AE885" s="7" t="str">
        <f>IF(LEN(Template!AL885)=0,"",Template!AL885)</f>
        <v/>
      </c>
      <c r="AF885" s="7" t="str">
        <f>IF(LEN(Template!AM885)=0,"",Template!AM885)</f>
        <v/>
      </c>
      <c r="AG885" s="7" t="str">
        <f>IF(LEN(Template!AN885)=0,"",Template!AN885)</f>
        <v/>
      </c>
      <c r="AH885" s="7" t="str">
        <f>IF(LEN(Template!AO885)=0,"",Template!AO885)</f>
        <v/>
      </c>
      <c r="AI885" t="str">
        <f>IF(LEN(Template!AS885)=0,"",Template!AS885)</f>
        <v/>
      </c>
      <c r="AJ885" t="str">
        <f>IF(LEN(Template!AU885)=0,"",Template!AU885)</f>
        <v/>
      </c>
    </row>
    <row r="886" spans="1:36" x14ac:dyDescent="0.35">
      <c r="A886" s="7" t="str">
        <f ca="1">Template!A886</f>
        <v/>
      </c>
      <c r="B886" s="181" t="str">
        <f ca="1">Template!B886</f>
        <v/>
      </c>
      <c r="C886" t="str">
        <f ca="1">Template!C886</f>
        <v/>
      </c>
      <c r="D886" t="str">
        <f ca="1">Template!E886</f>
        <v/>
      </c>
      <c r="E886" s="7" t="str">
        <f ca="1">Template!G886</f>
        <v/>
      </c>
      <c r="F886" s="7" t="str">
        <f ca="1">Template!H886</f>
        <v/>
      </c>
      <c r="G886" s="7" t="str">
        <f ca="1">Template!I886</f>
        <v/>
      </c>
      <c r="H886" s="7" t="str">
        <f ca="1">Template!J886</f>
        <v/>
      </c>
      <c r="I886" s="7" t="str">
        <f ca="1">Template!K886</f>
        <v/>
      </c>
      <c r="J886" s="7" t="str">
        <f ca="1">Template!L886</f>
        <v/>
      </c>
      <c r="K886" s="7" t="str">
        <f ca="1">Template!M886</f>
        <v/>
      </c>
      <c r="L886" s="7" t="str">
        <f ca="1">Template!N886</f>
        <v/>
      </c>
      <c r="M886" s="7" t="str">
        <f ca="1">Template!O886</f>
        <v/>
      </c>
      <c r="N886" s="7" t="str">
        <f ca="1">Template!P886</f>
        <v/>
      </c>
      <c r="O886" s="7" t="str">
        <f ca="1">Template!Q886</f>
        <v/>
      </c>
      <c r="P886" s="7" t="str">
        <f ca="1">Template!R886</f>
        <v/>
      </c>
      <c r="Q886" s="7" t="str">
        <f ca="1">Template!S886</f>
        <v/>
      </c>
      <c r="R886" s="7" t="str">
        <f ca="1">Template!T886</f>
        <v/>
      </c>
      <c r="S886" s="7" t="str">
        <f ca="1">Template!U886</f>
        <v/>
      </c>
      <c r="T886" s="7" t="str">
        <f ca="1">Template!V886</f>
        <v/>
      </c>
      <c r="U886" s="7" t="str">
        <f ca="1">Template!W886</f>
        <v/>
      </c>
      <c r="V886" s="7" t="str">
        <f ca="1">Template!X886</f>
        <v/>
      </c>
      <c r="W886" s="7" t="str">
        <f ca="1">Template!Y886</f>
        <v/>
      </c>
      <c r="X886" t="str">
        <f ca="1">Template!AD886</f>
        <v/>
      </c>
      <c r="Y886" s="7" t="str">
        <f>IF(LEN(Template!AF886)=0,"",Template!AF886)</f>
        <v/>
      </c>
      <c r="Z886" s="7" t="str">
        <f>IF(LEN(Template!AG886)=0,"",Template!AG886)</f>
        <v/>
      </c>
      <c r="AA886" s="7" t="str">
        <f>IF(LEN(Template!AH886)=0,"",Template!AH886)</f>
        <v/>
      </c>
      <c r="AB886" s="7" t="str">
        <f>IF(LEN(Template!AI886)=0,"",Template!AI886)</f>
        <v/>
      </c>
      <c r="AC886" s="7" t="str">
        <f>IF(LEN(Template!AJ886)=0,"",Template!AJ886)</f>
        <v/>
      </c>
      <c r="AD886" s="7" t="str">
        <f>IF(LEN(Template!AK886)=0,"",Template!AK886)</f>
        <v/>
      </c>
      <c r="AE886" s="7" t="str">
        <f>IF(LEN(Template!AL886)=0,"",Template!AL886)</f>
        <v/>
      </c>
      <c r="AF886" s="7" t="str">
        <f>IF(LEN(Template!AM886)=0,"",Template!AM886)</f>
        <v/>
      </c>
      <c r="AG886" s="7" t="str">
        <f>IF(LEN(Template!AN886)=0,"",Template!AN886)</f>
        <v/>
      </c>
      <c r="AH886" s="7" t="str">
        <f>IF(LEN(Template!AO886)=0,"",Template!AO886)</f>
        <v/>
      </c>
      <c r="AI886" t="str">
        <f>IF(LEN(Template!AS886)=0,"",Template!AS886)</f>
        <v/>
      </c>
      <c r="AJ886" t="str">
        <f>IF(LEN(Template!AU886)=0,"",Template!AU886)</f>
        <v/>
      </c>
    </row>
    <row r="887" spans="1:36" x14ac:dyDescent="0.35">
      <c r="A887" s="7" t="str">
        <f ca="1">Template!A887</f>
        <v/>
      </c>
      <c r="B887" s="181" t="str">
        <f ca="1">Template!B887</f>
        <v/>
      </c>
      <c r="C887" t="str">
        <f ca="1">Template!C887</f>
        <v/>
      </c>
      <c r="D887" t="str">
        <f ca="1">Template!E887</f>
        <v/>
      </c>
      <c r="E887" s="7" t="str">
        <f ca="1">Template!G887</f>
        <v/>
      </c>
      <c r="F887" s="7" t="str">
        <f ca="1">Template!H887</f>
        <v/>
      </c>
      <c r="G887" s="7" t="str">
        <f ca="1">Template!I887</f>
        <v/>
      </c>
      <c r="H887" s="7" t="str">
        <f ca="1">Template!J887</f>
        <v/>
      </c>
      <c r="I887" s="7" t="str">
        <f ca="1">Template!K887</f>
        <v/>
      </c>
      <c r="J887" s="7" t="str">
        <f ca="1">Template!L887</f>
        <v/>
      </c>
      <c r="K887" s="7" t="str">
        <f ca="1">Template!M887</f>
        <v/>
      </c>
      <c r="L887" s="7" t="str">
        <f ca="1">Template!N887</f>
        <v/>
      </c>
      <c r="M887" s="7" t="str">
        <f ca="1">Template!O887</f>
        <v/>
      </c>
      <c r="N887" s="7" t="str">
        <f ca="1">Template!P887</f>
        <v/>
      </c>
      <c r="O887" s="7" t="str">
        <f ca="1">Template!Q887</f>
        <v/>
      </c>
      <c r="P887" s="7" t="str">
        <f ca="1">Template!R887</f>
        <v/>
      </c>
      <c r="Q887" s="7" t="str">
        <f ca="1">Template!S887</f>
        <v/>
      </c>
      <c r="R887" s="7" t="str">
        <f ca="1">Template!T887</f>
        <v/>
      </c>
      <c r="S887" s="7" t="str">
        <f ca="1">Template!U887</f>
        <v/>
      </c>
      <c r="T887" s="7" t="str">
        <f ca="1">Template!V887</f>
        <v/>
      </c>
      <c r="U887" s="7" t="str">
        <f ca="1">Template!W887</f>
        <v/>
      </c>
      <c r="V887" s="7" t="str">
        <f ca="1">Template!X887</f>
        <v/>
      </c>
      <c r="W887" s="7" t="str">
        <f ca="1">Template!Y887</f>
        <v/>
      </c>
      <c r="X887" t="str">
        <f ca="1">Template!AD887</f>
        <v/>
      </c>
      <c r="Y887" s="7" t="str">
        <f>IF(LEN(Template!AF887)=0,"",Template!AF887)</f>
        <v/>
      </c>
      <c r="Z887" s="7" t="str">
        <f>IF(LEN(Template!AG887)=0,"",Template!AG887)</f>
        <v/>
      </c>
      <c r="AA887" s="7" t="str">
        <f>IF(LEN(Template!AH887)=0,"",Template!AH887)</f>
        <v/>
      </c>
      <c r="AB887" s="7" t="str">
        <f>IF(LEN(Template!AI887)=0,"",Template!AI887)</f>
        <v/>
      </c>
      <c r="AC887" s="7" t="str">
        <f>IF(LEN(Template!AJ887)=0,"",Template!AJ887)</f>
        <v/>
      </c>
      <c r="AD887" s="7" t="str">
        <f>IF(LEN(Template!AK887)=0,"",Template!AK887)</f>
        <v/>
      </c>
      <c r="AE887" s="7" t="str">
        <f>IF(LEN(Template!AL887)=0,"",Template!AL887)</f>
        <v/>
      </c>
      <c r="AF887" s="7" t="str">
        <f>IF(LEN(Template!AM887)=0,"",Template!AM887)</f>
        <v/>
      </c>
      <c r="AG887" s="7" t="str">
        <f>IF(LEN(Template!AN887)=0,"",Template!AN887)</f>
        <v/>
      </c>
      <c r="AH887" s="7" t="str">
        <f>IF(LEN(Template!AO887)=0,"",Template!AO887)</f>
        <v/>
      </c>
      <c r="AI887" t="str">
        <f>IF(LEN(Template!AS887)=0,"",Template!AS887)</f>
        <v/>
      </c>
      <c r="AJ887" t="str">
        <f>IF(LEN(Template!AU887)=0,"",Template!AU887)</f>
        <v/>
      </c>
    </row>
    <row r="888" spans="1:36" x14ac:dyDescent="0.35">
      <c r="A888" s="7" t="str">
        <f ca="1">Template!A888</f>
        <v/>
      </c>
      <c r="B888" s="181" t="str">
        <f ca="1">Template!B888</f>
        <v/>
      </c>
      <c r="C888" t="str">
        <f ca="1">Template!C888</f>
        <v/>
      </c>
      <c r="D888" t="str">
        <f ca="1">Template!E888</f>
        <v/>
      </c>
      <c r="E888" s="7" t="str">
        <f ca="1">Template!G888</f>
        <v/>
      </c>
      <c r="F888" s="7" t="str">
        <f ca="1">Template!H888</f>
        <v/>
      </c>
      <c r="G888" s="7" t="str">
        <f ca="1">Template!I888</f>
        <v/>
      </c>
      <c r="H888" s="7" t="str">
        <f ca="1">Template!J888</f>
        <v/>
      </c>
      <c r="I888" s="7" t="str">
        <f ca="1">Template!K888</f>
        <v/>
      </c>
      <c r="J888" s="7" t="str">
        <f ca="1">Template!L888</f>
        <v/>
      </c>
      <c r="K888" s="7" t="str">
        <f ca="1">Template!M888</f>
        <v/>
      </c>
      <c r="L888" s="7" t="str">
        <f ca="1">Template!N888</f>
        <v/>
      </c>
      <c r="M888" s="7" t="str">
        <f ca="1">Template!O888</f>
        <v/>
      </c>
      <c r="N888" s="7" t="str">
        <f ca="1">Template!P888</f>
        <v/>
      </c>
      <c r="O888" s="7" t="str">
        <f ca="1">Template!Q888</f>
        <v/>
      </c>
      <c r="P888" s="7" t="str">
        <f ca="1">Template!R888</f>
        <v/>
      </c>
      <c r="Q888" s="7" t="str">
        <f ca="1">Template!S888</f>
        <v/>
      </c>
      <c r="R888" s="7" t="str">
        <f ca="1">Template!T888</f>
        <v/>
      </c>
      <c r="S888" s="7" t="str">
        <f ca="1">Template!U888</f>
        <v/>
      </c>
      <c r="T888" s="7" t="str">
        <f ca="1">Template!V888</f>
        <v/>
      </c>
      <c r="U888" s="7" t="str">
        <f ca="1">Template!W888</f>
        <v/>
      </c>
      <c r="V888" s="7" t="str">
        <f ca="1">Template!X888</f>
        <v/>
      </c>
      <c r="W888" s="7" t="str">
        <f ca="1">Template!Y888</f>
        <v/>
      </c>
      <c r="X888" t="str">
        <f ca="1">Template!AD888</f>
        <v/>
      </c>
      <c r="Y888" s="7" t="str">
        <f>IF(LEN(Template!AF888)=0,"",Template!AF888)</f>
        <v/>
      </c>
      <c r="Z888" s="7" t="str">
        <f>IF(LEN(Template!AG888)=0,"",Template!AG888)</f>
        <v/>
      </c>
      <c r="AA888" s="7" t="str">
        <f>IF(LEN(Template!AH888)=0,"",Template!AH888)</f>
        <v/>
      </c>
      <c r="AB888" s="7" t="str">
        <f>IF(LEN(Template!AI888)=0,"",Template!AI888)</f>
        <v/>
      </c>
      <c r="AC888" s="7" t="str">
        <f>IF(LEN(Template!AJ888)=0,"",Template!AJ888)</f>
        <v/>
      </c>
      <c r="AD888" s="7" t="str">
        <f>IF(LEN(Template!AK888)=0,"",Template!AK888)</f>
        <v/>
      </c>
      <c r="AE888" s="7" t="str">
        <f>IF(LEN(Template!AL888)=0,"",Template!AL888)</f>
        <v/>
      </c>
      <c r="AF888" s="7" t="str">
        <f>IF(LEN(Template!AM888)=0,"",Template!AM888)</f>
        <v/>
      </c>
      <c r="AG888" s="7" t="str">
        <f>IF(LEN(Template!AN888)=0,"",Template!AN888)</f>
        <v/>
      </c>
      <c r="AH888" s="7" t="str">
        <f>IF(LEN(Template!AO888)=0,"",Template!AO888)</f>
        <v/>
      </c>
      <c r="AI888" t="str">
        <f>IF(LEN(Template!AS888)=0,"",Template!AS888)</f>
        <v/>
      </c>
      <c r="AJ888" t="str">
        <f>IF(LEN(Template!AU888)=0,"",Template!AU888)</f>
        <v/>
      </c>
    </row>
    <row r="889" spans="1:36" x14ac:dyDescent="0.35">
      <c r="A889" s="7" t="str">
        <f ca="1">Template!A889</f>
        <v/>
      </c>
      <c r="B889" s="181" t="str">
        <f ca="1">Template!B889</f>
        <v/>
      </c>
      <c r="C889" t="str">
        <f ca="1">Template!C889</f>
        <v/>
      </c>
      <c r="D889" t="str">
        <f ca="1">Template!E889</f>
        <v/>
      </c>
      <c r="E889" s="7" t="str">
        <f ca="1">Template!G889</f>
        <v/>
      </c>
      <c r="F889" s="7" t="str">
        <f ca="1">Template!H889</f>
        <v/>
      </c>
      <c r="G889" s="7" t="str">
        <f ca="1">Template!I889</f>
        <v/>
      </c>
      <c r="H889" s="7" t="str">
        <f ca="1">Template!J889</f>
        <v/>
      </c>
      <c r="I889" s="7" t="str">
        <f ca="1">Template!K889</f>
        <v/>
      </c>
      <c r="J889" s="7" t="str">
        <f ca="1">Template!L889</f>
        <v/>
      </c>
      <c r="K889" s="7" t="str">
        <f ca="1">Template!M889</f>
        <v/>
      </c>
      <c r="L889" s="7" t="str">
        <f ca="1">Template!N889</f>
        <v/>
      </c>
      <c r="M889" s="7" t="str">
        <f ca="1">Template!O889</f>
        <v/>
      </c>
      <c r="N889" s="7" t="str">
        <f ca="1">Template!P889</f>
        <v/>
      </c>
      <c r="O889" s="7" t="str">
        <f ca="1">Template!Q889</f>
        <v/>
      </c>
      <c r="P889" s="7" t="str">
        <f ca="1">Template!R889</f>
        <v/>
      </c>
      <c r="Q889" s="7" t="str">
        <f ca="1">Template!S889</f>
        <v/>
      </c>
      <c r="R889" s="7" t="str">
        <f ca="1">Template!T889</f>
        <v/>
      </c>
      <c r="S889" s="7" t="str">
        <f ca="1">Template!U889</f>
        <v/>
      </c>
      <c r="T889" s="7" t="str">
        <f ca="1">Template!V889</f>
        <v/>
      </c>
      <c r="U889" s="7" t="str">
        <f ca="1">Template!W889</f>
        <v/>
      </c>
      <c r="V889" s="7" t="str">
        <f ca="1">Template!X889</f>
        <v/>
      </c>
      <c r="W889" s="7" t="str">
        <f ca="1">Template!Y889</f>
        <v/>
      </c>
      <c r="X889" t="str">
        <f ca="1">Template!AD889</f>
        <v/>
      </c>
      <c r="Y889" s="7" t="str">
        <f>IF(LEN(Template!AF889)=0,"",Template!AF889)</f>
        <v/>
      </c>
      <c r="Z889" s="7" t="str">
        <f>IF(LEN(Template!AG889)=0,"",Template!AG889)</f>
        <v/>
      </c>
      <c r="AA889" s="7" t="str">
        <f>IF(LEN(Template!AH889)=0,"",Template!AH889)</f>
        <v/>
      </c>
      <c r="AB889" s="7" t="str">
        <f>IF(LEN(Template!AI889)=0,"",Template!AI889)</f>
        <v/>
      </c>
      <c r="AC889" s="7" t="str">
        <f>IF(LEN(Template!AJ889)=0,"",Template!AJ889)</f>
        <v/>
      </c>
      <c r="AD889" s="7" t="str">
        <f>IF(LEN(Template!AK889)=0,"",Template!AK889)</f>
        <v/>
      </c>
      <c r="AE889" s="7" t="str">
        <f>IF(LEN(Template!AL889)=0,"",Template!AL889)</f>
        <v/>
      </c>
      <c r="AF889" s="7" t="str">
        <f>IF(LEN(Template!AM889)=0,"",Template!AM889)</f>
        <v/>
      </c>
      <c r="AG889" s="7" t="str">
        <f>IF(LEN(Template!AN889)=0,"",Template!AN889)</f>
        <v/>
      </c>
      <c r="AH889" s="7" t="str">
        <f>IF(LEN(Template!AO889)=0,"",Template!AO889)</f>
        <v/>
      </c>
      <c r="AI889" t="str">
        <f>IF(LEN(Template!AS889)=0,"",Template!AS889)</f>
        <v/>
      </c>
      <c r="AJ889" t="str">
        <f>IF(LEN(Template!AU889)=0,"",Template!AU889)</f>
        <v/>
      </c>
    </row>
    <row r="890" spans="1:36" x14ac:dyDescent="0.35">
      <c r="A890" s="7" t="str">
        <f ca="1">Template!A890</f>
        <v/>
      </c>
      <c r="B890" s="181" t="str">
        <f ca="1">Template!B890</f>
        <v/>
      </c>
      <c r="C890" t="str">
        <f ca="1">Template!C890</f>
        <v/>
      </c>
      <c r="D890" t="str">
        <f ca="1">Template!E890</f>
        <v/>
      </c>
      <c r="E890" s="7" t="str">
        <f ca="1">Template!G890</f>
        <v/>
      </c>
      <c r="F890" s="7" t="str">
        <f ca="1">Template!H890</f>
        <v/>
      </c>
      <c r="G890" s="7" t="str">
        <f ca="1">Template!I890</f>
        <v/>
      </c>
      <c r="H890" s="7" t="str">
        <f ca="1">Template!J890</f>
        <v/>
      </c>
      <c r="I890" s="7" t="str">
        <f ca="1">Template!K890</f>
        <v/>
      </c>
      <c r="J890" s="7" t="str">
        <f ca="1">Template!L890</f>
        <v/>
      </c>
      <c r="K890" s="7" t="str">
        <f ca="1">Template!M890</f>
        <v/>
      </c>
      <c r="L890" s="7" t="str">
        <f ca="1">Template!N890</f>
        <v/>
      </c>
      <c r="M890" s="7" t="str">
        <f ca="1">Template!O890</f>
        <v/>
      </c>
      <c r="N890" s="7" t="str">
        <f ca="1">Template!P890</f>
        <v/>
      </c>
      <c r="O890" s="7" t="str">
        <f ca="1">Template!Q890</f>
        <v/>
      </c>
      <c r="P890" s="7" t="str">
        <f ca="1">Template!R890</f>
        <v/>
      </c>
      <c r="Q890" s="7" t="str">
        <f ca="1">Template!S890</f>
        <v/>
      </c>
      <c r="R890" s="7" t="str">
        <f ca="1">Template!T890</f>
        <v/>
      </c>
      <c r="S890" s="7" t="str">
        <f ca="1">Template!U890</f>
        <v/>
      </c>
      <c r="T890" s="7" t="str">
        <f ca="1">Template!V890</f>
        <v/>
      </c>
      <c r="U890" s="7" t="str">
        <f ca="1">Template!W890</f>
        <v/>
      </c>
      <c r="V890" s="7" t="str">
        <f ca="1">Template!X890</f>
        <v/>
      </c>
      <c r="W890" s="7" t="str">
        <f ca="1">Template!Y890</f>
        <v/>
      </c>
      <c r="X890" t="str">
        <f ca="1">Template!AD890</f>
        <v/>
      </c>
      <c r="Y890" s="7" t="str">
        <f>IF(LEN(Template!AF890)=0,"",Template!AF890)</f>
        <v/>
      </c>
      <c r="Z890" s="7" t="str">
        <f>IF(LEN(Template!AG890)=0,"",Template!AG890)</f>
        <v/>
      </c>
      <c r="AA890" s="7" t="str">
        <f>IF(LEN(Template!AH890)=0,"",Template!AH890)</f>
        <v/>
      </c>
      <c r="AB890" s="7" t="str">
        <f>IF(LEN(Template!AI890)=0,"",Template!AI890)</f>
        <v/>
      </c>
      <c r="AC890" s="7" t="str">
        <f>IF(LEN(Template!AJ890)=0,"",Template!AJ890)</f>
        <v/>
      </c>
      <c r="AD890" s="7" t="str">
        <f>IF(LEN(Template!AK890)=0,"",Template!AK890)</f>
        <v/>
      </c>
      <c r="AE890" s="7" t="str">
        <f>IF(LEN(Template!AL890)=0,"",Template!AL890)</f>
        <v/>
      </c>
      <c r="AF890" s="7" t="str">
        <f>IF(LEN(Template!AM890)=0,"",Template!AM890)</f>
        <v/>
      </c>
      <c r="AG890" s="7" t="str">
        <f>IF(LEN(Template!AN890)=0,"",Template!AN890)</f>
        <v/>
      </c>
      <c r="AH890" s="7" t="str">
        <f>IF(LEN(Template!AO890)=0,"",Template!AO890)</f>
        <v/>
      </c>
      <c r="AI890" t="str">
        <f>IF(LEN(Template!AS890)=0,"",Template!AS890)</f>
        <v/>
      </c>
      <c r="AJ890" t="str">
        <f>IF(LEN(Template!AU890)=0,"",Template!AU890)</f>
        <v/>
      </c>
    </row>
    <row r="891" spans="1:36" x14ac:dyDescent="0.35">
      <c r="A891" s="7" t="str">
        <f ca="1">Template!A891</f>
        <v/>
      </c>
      <c r="B891" s="181" t="str">
        <f ca="1">Template!B891</f>
        <v/>
      </c>
      <c r="C891" t="str">
        <f ca="1">Template!C891</f>
        <v/>
      </c>
      <c r="D891" t="str">
        <f ca="1">Template!E891</f>
        <v/>
      </c>
      <c r="E891" s="7" t="str">
        <f ca="1">Template!G891</f>
        <v/>
      </c>
      <c r="F891" s="7" t="str">
        <f ca="1">Template!H891</f>
        <v/>
      </c>
      <c r="G891" s="7" t="str">
        <f ca="1">Template!I891</f>
        <v/>
      </c>
      <c r="H891" s="7" t="str">
        <f ca="1">Template!J891</f>
        <v/>
      </c>
      <c r="I891" s="7" t="str">
        <f ca="1">Template!K891</f>
        <v/>
      </c>
      <c r="J891" s="7" t="str">
        <f ca="1">Template!L891</f>
        <v/>
      </c>
      <c r="K891" s="7" t="str">
        <f ca="1">Template!M891</f>
        <v/>
      </c>
      <c r="L891" s="7" t="str">
        <f ca="1">Template!N891</f>
        <v/>
      </c>
      <c r="M891" s="7" t="str">
        <f ca="1">Template!O891</f>
        <v/>
      </c>
      <c r="N891" s="7" t="str">
        <f ca="1">Template!P891</f>
        <v/>
      </c>
      <c r="O891" s="7" t="str">
        <f ca="1">Template!Q891</f>
        <v/>
      </c>
      <c r="P891" s="7" t="str">
        <f ca="1">Template!R891</f>
        <v/>
      </c>
      <c r="Q891" s="7" t="str">
        <f ca="1">Template!S891</f>
        <v/>
      </c>
      <c r="R891" s="7" t="str">
        <f ca="1">Template!T891</f>
        <v/>
      </c>
      <c r="S891" s="7" t="str">
        <f ca="1">Template!U891</f>
        <v/>
      </c>
      <c r="T891" s="7" t="str">
        <f ca="1">Template!V891</f>
        <v/>
      </c>
      <c r="U891" s="7" t="str">
        <f ca="1">Template!W891</f>
        <v/>
      </c>
      <c r="V891" s="7" t="str">
        <f ca="1">Template!X891</f>
        <v/>
      </c>
      <c r="W891" s="7" t="str">
        <f ca="1">Template!Y891</f>
        <v/>
      </c>
      <c r="X891" t="str">
        <f ca="1">Template!AD891</f>
        <v/>
      </c>
      <c r="Y891" s="7" t="str">
        <f>IF(LEN(Template!AF891)=0,"",Template!AF891)</f>
        <v/>
      </c>
      <c r="Z891" s="7" t="str">
        <f>IF(LEN(Template!AG891)=0,"",Template!AG891)</f>
        <v/>
      </c>
      <c r="AA891" s="7" t="str">
        <f>IF(LEN(Template!AH891)=0,"",Template!AH891)</f>
        <v/>
      </c>
      <c r="AB891" s="7" t="str">
        <f>IF(LEN(Template!AI891)=0,"",Template!AI891)</f>
        <v/>
      </c>
      <c r="AC891" s="7" t="str">
        <f>IF(LEN(Template!AJ891)=0,"",Template!AJ891)</f>
        <v/>
      </c>
      <c r="AD891" s="7" t="str">
        <f>IF(LEN(Template!AK891)=0,"",Template!AK891)</f>
        <v/>
      </c>
      <c r="AE891" s="7" t="str">
        <f>IF(LEN(Template!AL891)=0,"",Template!AL891)</f>
        <v/>
      </c>
      <c r="AF891" s="7" t="str">
        <f>IF(LEN(Template!AM891)=0,"",Template!AM891)</f>
        <v/>
      </c>
      <c r="AG891" s="7" t="str">
        <f>IF(LEN(Template!AN891)=0,"",Template!AN891)</f>
        <v/>
      </c>
      <c r="AH891" s="7" t="str">
        <f>IF(LEN(Template!AO891)=0,"",Template!AO891)</f>
        <v/>
      </c>
      <c r="AI891" t="str">
        <f>IF(LEN(Template!AS891)=0,"",Template!AS891)</f>
        <v/>
      </c>
      <c r="AJ891" t="str">
        <f>IF(LEN(Template!AU891)=0,"",Template!AU891)</f>
        <v/>
      </c>
    </row>
    <row r="892" spans="1:36" x14ac:dyDescent="0.35">
      <c r="A892" s="7" t="str">
        <f ca="1">Template!A892</f>
        <v/>
      </c>
      <c r="B892" s="181" t="str">
        <f ca="1">Template!B892</f>
        <v/>
      </c>
      <c r="C892" t="str">
        <f ca="1">Template!C892</f>
        <v/>
      </c>
      <c r="D892" t="str">
        <f ca="1">Template!E892</f>
        <v/>
      </c>
      <c r="E892" s="7" t="str">
        <f ca="1">Template!G892</f>
        <v/>
      </c>
      <c r="F892" s="7" t="str">
        <f ca="1">Template!H892</f>
        <v/>
      </c>
      <c r="G892" s="7" t="str">
        <f ca="1">Template!I892</f>
        <v/>
      </c>
      <c r="H892" s="7" t="str">
        <f ca="1">Template!J892</f>
        <v/>
      </c>
      <c r="I892" s="7" t="str">
        <f ca="1">Template!K892</f>
        <v/>
      </c>
      <c r="J892" s="7" t="str">
        <f ca="1">Template!L892</f>
        <v/>
      </c>
      <c r="K892" s="7" t="str">
        <f ca="1">Template!M892</f>
        <v/>
      </c>
      <c r="L892" s="7" t="str">
        <f ca="1">Template!N892</f>
        <v/>
      </c>
      <c r="M892" s="7" t="str">
        <f ca="1">Template!O892</f>
        <v/>
      </c>
      <c r="N892" s="7" t="str">
        <f ca="1">Template!P892</f>
        <v/>
      </c>
      <c r="O892" s="7" t="str">
        <f ca="1">Template!Q892</f>
        <v/>
      </c>
      <c r="P892" s="7" t="str">
        <f ca="1">Template!R892</f>
        <v/>
      </c>
      <c r="Q892" s="7" t="str">
        <f ca="1">Template!S892</f>
        <v/>
      </c>
      <c r="R892" s="7" t="str">
        <f ca="1">Template!T892</f>
        <v/>
      </c>
      <c r="S892" s="7" t="str">
        <f ca="1">Template!U892</f>
        <v/>
      </c>
      <c r="T892" s="7" t="str">
        <f ca="1">Template!V892</f>
        <v/>
      </c>
      <c r="U892" s="7" t="str">
        <f ca="1">Template!W892</f>
        <v/>
      </c>
      <c r="V892" s="7" t="str">
        <f ca="1">Template!X892</f>
        <v/>
      </c>
      <c r="W892" s="7" t="str">
        <f ca="1">Template!Y892</f>
        <v/>
      </c>
      <c r="X892" t="str">
        <f ca="1">Template!AD892</f>
        <v/>
      </c>
      <c r="Y892" s="7" t="str">
        <f>IF(LEN(Template!AF892)=0,"",Template!AF892)</f>
        <v/>
      </c>
      <c r="Z892" s="7" t="str">
        <f>IF(LEN(Template!AG892)=0,"",Template!AG892)</f>
        <v/>
      </c>
      <c r="AA892" s="7" t="str">
        <f>IF(LEN(Template!AH892)=0,"",Template!AH892)</f>
        <v/>
      </c>
      <c r="AB892" s="7" t="str">
        <f>IF(LEN(Template!AI892)=0,"",Template!AI892)</f>
        <v/>
      </c>
      <c r="AC892" s="7" t="str">
        <f>IF(LEN(Template!AJ892)=0,"",Template!AJ892)</f>
        <v/>
      </c>
      <c r="AD892" s="7" t="str">
        <f>IF(LEN(Template!AK892)=0,"",Template!AK892)</f>
        <v/>
      </c>
      <c r="AE892" s="7" t="str">
        <f>IF(LEN(Template!AL892)=0,"",Template!AL892)</f>
        <v/>
      </c>
      <c r="AF892" s="7" t="str">
        <f>IF(LEN(Template!AM892)=0,"",Template!AM892)</f>
        <v/>
      </c>
      <c r="AG892" s="7" t="str">
        <f>IF(LEN(Template!AN892)=0,"",Template!AN892)</f>
        <v/>
      </c>
      <c r="AH892" s="7" t="str">
        <f>IF(LEN(Template!AO892)=0,"",Template!AO892)</f>
        <v/>
      </c>
      <c r="AI892" t="str">
        <f>IF(LEN(Template!AS892)=0,"",Template!AS892)</f>
        <v/>
      </c>
      <c r="AJ892" t="str">
        <f>IF(LEN(Template!AU892)=0,"",Template!AU892)</f>
        <v/>
      </c>
    </row>
    <row r="893" spans="1:36" x14ac:dyDescent="0.35">
      <c r="A893" s="7" t="str">
        <f ca="1">Template!A893</f>
        <v/>
      </c>
      <c r="B893" s="181" t="str">
        <f ca="1">Template!B893</f>
        <v/>
      </c>
      <c r="C893" t="str">
        <f ca="1">Template!C893</f>
        <v/>
      </c>
      <c r="D893" t="str">
        <f ca="1">Template!E893</f>
        <v/>
      </c>
      <c r="E893" s="7" t="str">
        <f ca="1">Template!G893</f>
        <v/>
      </c>
      <c r="F893" s="7" t="str">
        <f ca="1">Template!H893</f>
        <v/>
      </c>
      <c r="G893" s="7" t="str">
        <f ca="1">Template!I893</f>
        <v/>
      </c>
      <c r="H893" s="7" t="str">
        <f ca="1">Template!J893</f>
        <v/>
      </c>
      <c r="I893" s="7" t="str">
        <f ca="1">Template!K893</f>
        <v/>
      </c>
      <c r="J893" s="7" t="str">
        <f ca="1">Template!L893</f>
        <v/>
      </c>
      <c r="K893" s="7" t="str">
        <f ca="1">Template!M893</f>
        <v/>
      </c>
      <c r="L893" s="7" t="str">
        <f ca="1">Template!N893</f>
        <v/>
      </c>
      <c r="M893" s="7" t="str">
        <f ca="1">Template!O893</f>
        <v/>
      </c>
      <c r="N893" s="7" t="str">
        <f ca="1">Template!P893</f>
        <v/>
      </c>
      <c r="O893" s="7" t="str">
        <f ca="1">Template!Q893</f>
        <v/>
      </c>
      <c r="P893" s="7" t="str">
        <f ca="1">Template!R893</f>
        <v/>
      </c>
      <c r="Q893" s="7" t="str">
        <f ca="1">Template!S893</f>
        <v/>
      </c>
      <c r="R893" s="7" t="str">
        <f ca="1">Template!T893</f>
        <v/>
      </c>
      <c r="S893" s="7" t="str">
        <f ca="1">Template!U893</f>
        <v/>
      </c>
      <c r="T893" s="7" t="str">
        <f ca="1">Template!V893</f>
        <v/>
      </c>
      <c r="U893" s="7" t="str">
        <f ca="1">Template!W893</f>
        <v/>
      </c>
      <c r="V893" s="7" t="str">
        <f ca="1">Template!X893</f>
        <v/>
      </c>
      <c r="W893" s="7" t="str">
        <f ca="1">Template!Y893</f>
        <v/>
      </c>
      <c r="X893" t="str">
        <f ca="1">Template!AD893</f>
        <v/>
      </c>
      <c r="Y893" s="7" t="str">
        <f>IF(LEN(Template!AF893)=0,"",Template!AF893)</f>
        <v/>
      </c>
      <c r="Z893" s="7" t="str">
        <f>IF(LEN(Template!AG893)=0,"",Template!AG893)</f>
        <v/>
      </c>
      <c r="AA893" s="7" t="str">
        <f>IF(LEN(Template!AH893)=0,"",Template!AH893)</f>
        <v/>
      </c>
      <c r="AB893" s="7" t="str">
        <f>IF(LEN(Template!AI893)=0,"",Template!AI893)</f>
        <v/>
      </c>
      <c r="AC893" s="7" t="str">
        <f>IF(LEN(Template!AJ893)=0,"",Template!AJ893)</f>
        <v/>
      </c>
      <c r="AD893" s="7" t="str">
        <f>IF(LEN(Template!AK893)=0,"",Template!AK893)</f>
        <v/>
      </c>
      <c r="AE893" s="7" t="str">
        <f>IF(LEN(Template!AL893)=0,"",Template!AL893)</f>
        <v/>
      </c>
      <c r="AF893" s="7" t="str">
        <f>IF(LEN(Template!AM893)=0,"",Template!AM893)</f>
        <v/>
      </c>
      <c r="AG893" s="7" t="str">
        <f>IF(LEN(Template!AN893)=0,"",Template!AN893)</f>
        <v/>
      </c>
      <c r="AH893" s="7" t="str">
        <f>IF(LEN(Template!AO893)=0,"",Template!AO893)</f>
        <v/>
      </c>
      <c r="AI893" t="str">
        <f>IF(LEN(Template!AS893)=0,"",Template!AS893)</f>
        <v/>
      </c>
      <c r="AJ893" t="str">
        <f>IF(LEN(Template!AU893)=0,"",Template!AU893)</f>
        <v/>
      </c>
    </row>
    <row r="894" spans="1:36" x14ac:dyDescent="0.35">
      <c r="A894" s="7" t="str">
        <f ca="1">Template!A894</f>
        <v/>
      </c>
      <c r="B894" s="181" t="str">
        <f ca="1">Template!B894</f>
        <v/>
      </c>
      <c r="C894" t="str">
        <f ca="1">Template!C894</f>
        <v/>
      </c>
      <c r="D894" t="str">
        <f ca="1">Template!E894</f>
        <v/>
      </c>
      <c r="E894" s="7" t="str">
        <f ca="1">Template!G894</f>
        <v/>
      </c>
      <c r="F894" s="7" t="str">
        <f ca="1">Template!H894</f>
        <v/>
      </c>
      <c r="G894" s="7" t="str">
        <f ca="1">Template!I894</f>
        <v/>
      </c>
      <c r="H894" s="7" t="str">
        <f ca="1">Template!J894</f>
        <v/>
      </c>
      <c r="I894" s="7" t="str">
        <f ca="1">Template!K894</f>
        <v/>
      </c>
      <c r="J894" s="7" t="str">
        <f ca="1">Template!L894</f>
        <v/>
      </c>
      <c r="K894" s="7" t="str">
        <f ca="1">Template!M894</f>
        <v/>
      </c>
      <c r="L894" s="7" t="str">
        <f ca="1">Template!N894</f>
        <v/>
      </c>
      <c r="M894" s="7" t="str">
        <f ca="1">Template!O894</f>
        <v/>
      </c>
      <c r="N894" s="7" t="str">
        <f ca="1">Template!P894</f>
        <v/>
      </c>
      <c r="O894" s="7" t="str">
        <f ca="1">Template!Q894</f>
        <v/>
      </c>
      <c r="P894" s="7" t="str">
        <f ca="1">Template!R894</f>
        <v/>
      </c>
      <c r="Q894" s="7" t="str">
        <f ca="1">Template!S894</f>
        <v/>
      </c>
      <c r="R894" s="7" t="str">
        <f ca="1">Template!T894</f>
        <v/>
      </c>
      <c r="S894" s="7" t="str">
        <f ca="1">Template!U894</f>
        <v/>
      </c>
      <c r="T894" s="7" t="str">
        <f ca="1">Template!V894</f>
        <v/>
      </c>
      <c r="U894" s="7" t="str">
        <f ca="1">Template!W894</f>
        <v/>
      </c>
      <c r="V894" s="7" t="str">
        <f ca="1">Template!X894</f>
        <v/>
      </c>
      <c r="W894" s="7" t="str">
        <f ca="1">Template!Y894</f>
        <v/>
      </c>
      <c r="X894" t="str">
        <f ca="1">Template!AD894</f>
        <v/>
      </c>
      <c r="Y894" s="7" t="str">
        <f>IF(LEN(Template!AF894)=0,"",Template!AF894)</f>
        <v/>
      </c>
      <c r="Z894" s="7" t="str">
        <f>IF(LEN(Template!AG894)=0,"",Template!AG894)</f>
        <v/>
      </c>
      <c r="AA894" s="7" t="str">
        <f>IF(LEN(Template!AH894)=0,"",Template!AH894)</f>
        <v/>
      </c>
      <c r="AB894" s="7" t="str">
        <f>IF(LEN(Template!AI894)=0,"",Template!AI894)</f>
        <v/>
      </c>
      <c r="AC894" s="7" t="str">
        <f>IF(LEN(Template!AJ894)=0,"",Template!AJ894)</f>
        <v/>
      </c>
      <c r="AD894" s="7" t="str">
        <f>IF(LEN(Template!AK894)=0,"",Template!AK894)</f>
        <v/>
      </c>
      <c r="AE894" s="7" t="str">
        <f>IF(LEN(Template!AL894)=0,"",Template!AL894)</f>
        <v/>
      </c>
      <c r="AF894" s="7" t="str">
        <f>IF(LEN(Template!AM894)=0,"",Template!AM894)</f>
        <v/>
      </c>
      <c r="AG894" s="7" t="str">
        <f>IF(LEN(Template!AN894)=0,"",Template!AN894)</f>
        <v/>
      </c>
      <c r="AH894" s="7" t="str">
        <f>IF(LEN(Template!AO894)=0,"",Template!AO894)</f>
        <v/>
      </c>
      <c r="AI894" t="str">
        <f>IF(LEN(Template!AS894)=0,"",Template!AS894)</f>
        <v/>
      </c>
      <c r="AJ894" t="str">
        <f>IF(LEN(Template!AU894)=0,"",Template!AU894)</f>
        <v/>
      </c>
    </row>
    <row r="895" spans="1:36" x14ac:dyDescent="0.35">
      <c r="A895" s="7" t="str">
        <f ca="1">Template!A895</f>
        <v/>
      </c>
      <c r="B895" s="181" t="str">
        <f ca="1">Template!B895</f>
        <v/>
      </c>
      <c r="C895" t="str">
        <f ca="1">Template!C895</f>
        <v/>
      </c>
      <c r="D895" t="str">
        <f ca="1">Template!E895</f>
        <v/>
      </c>
      <c r="E895" s="7" t="str">
        <f ca="1">Template!G895</f>
        <v/>
      </c>
      <c r="F895" s="7" t="str">
        <f ca="1">Template!H895</f>
        <v/>
      </c>
      <c r="G895" s="7" t="str">
        <f ca="1">Template!I895</f>
        <v/>
      </c>
      <c r="H895" s="7" t="str">
        <f ca="1">Template!J895</f>
        <v/>
      </c>
      <c r="I895" s="7" t="str">
        <f ca="1">Template!K895</f>
        <v/>
      </c>
      <c r="J895" s="7" t="str">
        <f ca="1">Template!L895</f>
        <v/>
      </c>
      <c r="K895" s="7" t="str">
        <f ca="1">Template!M895</f>
        <v/>
      </c>
      <c r="L895" s="7" t="str">
        <f ca="1">Template!N895</f>
        <v/>
      </c>
      <c r="M895" s="7" t="str">
        <f ca="1">Template!O895</f>
        <v/>
      </c>
      <c r="N895" s="7" t="str">
        <f ca="1">Template!P895</f>
        <v/>
      </c>
      <c r="O895" s="7" t="str">
        <f ca="1">Template!Q895</f>
        <v/>
      </c>
      <c r="P895" s="7" t="str">
        <f ca="1">Template!R895</f>
        <v/>
      </c>
      <c r="Q895" s="7" t="str">
        <f ca="1">Template!S895</f>
        <v/>
      </c>
      <c r="R895" s="7" t="str">
        <f ca="1">Template!T895</f>
        <v/>
      </c>
      <c r="S895" s="7" t="str">
        <f ca="1">Template!U895</f>
        <v/>
      </c>
      <c r="T895" s="7" t="str">
        <f ca="1">Template!V895</f>
        <v/>
      </c>
      <c r="U895" s="7" t="str">
        <f ca="1">Template!W895</f>
        <v/>
      </c>
      <c r="V895" s="7" t="str">
        <f ca="1">Template!X895</f>
        <v/>
      </c>
      <c r="W895" s="7" t="str">
        <f ca="1">Template!Y895</f>
        <v/>
      </c>
      <c r="X895" t="str">
        <f ca="1">Template!AD895</f>
        <v/>
      </c>
      <c r="Y895" s="7" t="str">
        <f>IF(LEN(Template!AF895)=0,"",Template!AF895)</f>
        <v/>
      </c>
      <c r="Z895" s="7" t="str">
        <f>IF(LEN(Template!AG895)=0,"",Template!AG895)</f>
        <v/>
      </c>
      <c r="AA895" s="7" t="str">
        <f>IF(LEN(Template!AH895)=0,"",Template!AH895)</f>
        <v/>
      </c>
      <c r="AB895" s="7" t="str">
        <f>IF(LEN(Template!AI895)=0,"",Template!AI895)</f>
        <v/>
      </c>
      <c r="AC895" s="7" t="str">
        <f>IF(LEN(Template!AJ895)=0,"",Template!AJ895)</f>
        <v/>
      </c>
      <c r="AD895" s="7" t="str">
        <f>IF(LEN(Template!AK895)=0,"",Template!AK895)</f>
        <v/>
      </c>
      <c r="AE895" s="7" t="str">
        <f>IF(LEN(Template!AL895)=0,"",Template!AL895)</f>
        <v/>
      </c>
      <c r="AF895" s="7" t="str">
        <f>IF(LEN(Template!AM895)=0,"",Template!AM895)</f>
        <v/>
      </c>
      <c r="AG895" s="7" t="str">
        <f>IF(LEN(Template!AN895)=0,"",Template!AN895)</f>
        <v/>
      </c>
      <c r="AH895" s="7" t="str">
        <f>IF(LEN(Template!AO895)=0,"",Template!AO895)</f>
        <v/>
      </c>
      <c r="AI895" t="str">
        <f>IF(LEN(Template!AS895)=0,"",Template!AS895)</f>
        <v/>
      </c>
      <c r="AJ895" t="str">
        <f>IF(LEN(Template!AU895)=0,"",Template!AU895)</f>
        <v/>
      </c>
    </row>
    <row r="896" spans="1:36" x14ac:dyDescent="0.35">
      <c r="A896" s="7" t="str">
        <f ca="1">Template!A896</f>
        <v/>
      </c>
      <c r="B896" s="181" t="str">
        <f ca="1">Template!B896</f>
        <v/>
      </c>
      <c r="C896" t="str">
        <f ca="1">Template!C896</f>
        <v/>
      </c>
      <c r="D896" t="str">
        <f ca="1">Template!E896</f>
        <v/>
      </c>
      <c r="E896" s="7" t="str">
        <f ca="1">Template!G896</f>
        <v/>
      </c>
      <c r="F896" s="7" t="str">
        <f ca="1">Template!H896</f>
        <v/>
      </c>
      <c r="G896" s="7" t="str">
        <f ca="1">Template!I896</f>
        <v/>
      </c>
      <c r="H896" s="7" t="str">
        <f ca="1">Template!J896</f>
        <v/>
      </c>
      <c r="I896" s="7" t="str">
        <f ca="1">Template!K896</f>
        <v/>
      </c>
      <c r="J896" s="7" t="str">
        <f ca="1">Template!L896</f>
        <v/>
      </c>
      <c r="K896" s="7" t="str">
        <f ca="1">Template!M896</f>
        <v/>
      </c>
      <c r="L896" s="7" t="str">
        <f ca="1">Template!N896</f>
        <v/>
      </c>
      <c r="M896" s="7" t="str">
        <f ca="1">Template!O896</f>
        <v/>
      </c>
      <c r="N896" s="7" t="str">
        <f ca="1">Template!P896</f>
        <v/>
      </c>
      <c r="O896" s="7" t="str">
        <f ca="1">Template!Q896</f>
        <v/>
      </c>
      <c r="P896" s="7" t="str">
        <f ca="1">Template!R896</f>
        <v/>
      </c>
      <c r="Q896" s="7" t="str">
        <f ca="1">Template!S896</f>
        <v/>
      </c>
      <c r="R896" s="7" t="str">
        <f ca="1">Template!T896</f>
        <v/>
      </c>
      <c r="S896" s="7" t="str">
        <f ca="1">Template!U896</f>
        <v/>
      </c>
      <c r="T896" s="7" t="str">
        <f ca="1">Template!V896</f>
        <v/>
      </c>
      <c r="U896" s="7" t="str">
        <f ca="1">Template!W896</f>
        <v/>
      </c>
      <c r="V896" s="7" t="str">
        <f ca="1">Template!X896</f>
        <v/>
      </c>
      <c r="W896" s="7" t="str">
        <f ca="1">Template!Y896</f>
        <v/>
      </c>
      <c r="X896" t="str">
        <f ca="1">Template!AD896</f>
        <v/>
      </c>
      <c r="Y896" s="7" t="str">
        <f>IF(LEN(Template!AF896)=0,"",Template!AF896)</f>
        <v/>
      </c>
      <c r="Z896" s="7" t="str">
        <f>IF(LEN(Template!AG896)=0,"",Template!AG896)</f>
        <v/>
      </c>
      <c r="AA896" s="7" t="str">
        <f>IF(LEN(Template!AH896)=0,"",Template!AH896)</f>
        <v/>
      </c>
      <c r="AB896" s="7" t="str">
        <f>IF(LEN(Template!AI896)=0,"",Template!AI896)</f>
        <v/>
      </c>
      <c r="AC896" s="7" t="str">
        <f>IF(LEN(Template!AJ896)=0,"",Template!AJ896)</f>
        <v/>
      </c>
      <c r="AD896" s="7" t="str">
        <f>IF(LEN(Template!AK896)=0,"",Template!AK896)</f>
        <v/>
      </c>
      <c r="AE896" s="7" t="str">
        <f>IF(LEN(Template!AL896)=0,"",Template!AL896)</f>
        <v/>
      </c>
      <c r="AF896" s="7" t="str">
        <f>IF(LEN(Template!AM896)=0,"",Template!AM896)</f>
        <v/>
      </c>
      <c r="AG896" s="7" t="str">
        <f>IF(LEN(Template!AN896)=0,"",Template!AN896)</f>
        <v/>
      </c>
      <c r="AH896" s="7" t="str">
        <f>IF(LEN(Template!AO896)=0,"",Template!AO896)</f>
        <v/>
      </c>
      <c r="AI896" t="str">
        <f>IF(LEN(Template!AS896)=0,"",Template!AS896)</f>
        <v/>
      </c>
      <c r="AJ896" t="str">
        <f>IF(LEN(Template!AU896)=0,"",Template!AU896)</f>
        <v/>
      </c>
    </row>
    <row r="897" spans="1:36" x14ac:dyDescent="0.35">
      <c r="A897" s="7" t="str">
        <f ca="1">Template!A897</f>
        <v/>
      </c>
      <c r="B897" s="181" t="str">
        <f ca="1">Template!B897</f>
        <v/>
      </c>
      <c r="C897" t="str">
        <f ca="1">Template!C897</f>
        <v/>
      </c>
      <c r="D897" t="str">
        <f ca="1">Template!E897</f>
        <v/>
      </c>
      <c r="E897" s="7" t="str">
        <f ca="1">Template!G897</f>
        <v/>
      </c>
      <c r="F897" s="7" t="str">
        <f ca="1">Template!H897</f>
        <v/>
      </c>
      <c r="G897" s="7" t="str">
        <f ca="1">Template!I897</f>
        <v/>
      </c>
      <c r="H897" s="7" t="str">
        <f ca="1">Template!J897</f>
        <v/>
      </c>
      <c r="I897" s="7" t="str">
        <f ca="1">Template!K897</f>
        <v/>
      </c>
      <c r="J897" s="7" t="str">
        <f ca="1">Template!L897</f>
        <v/>
      </c>
      <c r="K897" s="7" t="str">
        <f ca="1">Template!M897</f>
        <v/>
      </c>
      <c r="L897" s="7" t="str">
        <f ca="1">Template!N897</f>
        <v/>
      </c>
      <c r="M897" s="7" t="str">
        <f ca="1">Template!O897</f>
        <v/>
      </c>
      <c r="N897" s="7" t="str">
        <f ca="1">Template!P897</f>
        <v/>
      </c>
      <c r="O897" s="7" t="str">
        <f ca="1">Template!Q897</f>
        <v/>
      </c>
      <c r="P897" s="7" t="str">
        <f ca="1">Template!R897</f>
        <v/>
      </c>
      <c r="Q897" s="7" t="str">
        <f ca="1">Template!S897</f>
        <v/>
      </c>
      <c r="R897" s="7" t="str">
        <f ca="1">Template!T897</f>
        <v/>
      </c>
      <c r="S897" s="7" t="str">
        <f ca="1">Template!U897</f>
        <v/>
      </c>
      <c r="T897" s="7" t="str">
        <f ca="1">Template!V897</f>
        <v/>
      </c>
      <c r="U897" s="7" t="str">
        <f ca="1">Template!W897</f>
        <v/>
      </c>
      <c r="V897" s="7" t="str">
        <f ca="1">Template!X897</f>
        <v/>
      </c>
      <c r="W897" s="7" t="str">
        <f ca="1">Template!Y897</f>
        <v/>
      </c>
      <c r="X897" t="str">
        <f ca="1">Template!AD897</f>
        <v/>
      </c>
      <c r="Y897" s="7" t="str">
        <f>IF(LEN(Template!AF897)=0,"",Template!AF897)</f>
        <v/>
      </c>
      <c r="Z897" s="7" t="str">
        <f>IF(LEN(Template!AG897)=0,"",Template!AG897)</f>
        <v/>
      </c>
      <c r="AA897" s="7" t="str">
        <f>IF(LEN(Template!AH897)=0,"",Template!AH897)</f>
        <v/>
      </c>
      <c r="AB897" s="7" t="str">
        <f>IF(LEN(Template!AI897)=0,"",Template!AI897)</f>
        <v/>
      </c>
      <c r="AC897" s="7" t="str">
        <f>IF(LEN(Template!AJ897)=0,"",Template!AJ897)</f>
        <v/>
      </c>
      <c r="AD897" s="7" t="str">
        <f>IF(LEN(Template!AK897)=0,"",Template!AK897)</f>
        <v/>
      </c>
      <c r="AE897" s="7" t="str">
        <f>IF(LEN(Template!AL897)=0,"",Template!AL897)</f>
        <v/>
      </c>
      <c r="AF897" s="7" t="str">
        <f>IF(LEN(Template!AM897)=0,"",Template!AM897)</f>
        <v/>
      </c>
      <c r="AG897" s="7" t="str">
        <f>IF(LEN(Template!AN897)=0,"",Template!AN897)</f>
        <v/>
      </c>
      <c r="AH897" s="7" t="str">
        <f>IF(LEN(Template!AO897)=0,"",Template!AO897)</f>
        <v/>
      </c>
      <c r="AI897" t="str">
        <f>IF(LEN(Template!AS897)=0,"",Template!AS897)</f>
        <v/>
      </c>
      <c r="AJ897" t="str">
        <f>IF(LEN(Template!AU897)=0,"",Template!AU897)</f>
        <v/>
      </c>
    </row>
    <row r="898" spans="1:36" x14ac:dyDescent="0.35">
      <c r="A898" s="7" t="str">
        <f ca="1">Template!A898</f>
        <v/>
      </c>
      <c r="B898" s="181" t="str">
        <f ca="1">Template!B898</f>
        <v/>
      </c>
      <c r="C898" t="str">
        <f ca="1">Template!C898</f>
        <v/>
      </c>
      <c r="D898" t="str">
        <f ca="1">Template!E898</f>
        <v/>
      </c>
      <c r="E898" s="7" t="str">
        <f ca="1">Template!G898</f>
        <v/>
      </c>
      <c r="F898" s="7" t="str">
        <f ca="1">Template!H898</f>
        <v/>
      </c>
      <c r="G898" s="7" t="str">
        <f ca="1">Template!I898</f>
        <v/>
      </c>
      <c r="H898" s="7" t="str">
        <f ca="1">Template!J898</f>
        <v/>
      </c>
      <c r="I898" s="7" t="str">
        <f ca="1">Template!K898</f>
        <v/>
      </c>
      <c r="J898" s="7" t="str">
        <f ca="1">Template!L898</f>
        <v/>
      </c>
      <c r="K898" s="7" t="str">
        <f ca="1">Template!M898</f>
        <v/>
      </c>
      <c r="L898" s="7" t="str">
        <f ca="1">Template!N898</f>
        <v/>
      </c>
      <c r="M898" s="7" t="str">
        <f ca="1">Template!O898</f>
        <v/>
      </c>
      <c r="N898" s="7" t="str">
        <f ca="1">Template!P898</f>
        <v/>
      </c>
      <c r="O898" s="7" t="str">
        <f ca="1">Template!Q898</f>
        <v/>
      </c>
      <c r="P898" s="7" t="str">
        <f ca="1">Template!R898</f>
        <v/>
      </c>
      <c r="Q898" s="7" t="str">
        <f ca="1">Template!S898</f>
        <v/>
      </c>
      <c r="R898" s="7" t="str">
        <f ca="1">Template!T898</f>
        <v/>
      </c>
      <c r="S898" s="7" t="str">
        <f ca="1">Template!U898</f>
        <v/>
      </c>
      <c r="T898" s="7" t="str">
        <f ca="1">Template!V898</f>
        <v/>
      </c>
      <c r="U898" s="7" t="str">
        <f ca="1">Template!W898</f>
        <v/>
      </c>
      <c r="V898" s="7" t="str">
        <f ca="1">Template!X898</f>
        <v/>
      </c>
      <c r="W898" s="7" t="str">
        <f ca="1">Template!Y898</f>
        <v/>
      </c>
      <c r="X898" t="str">
        <f ca="1">Template!AD898</f>
        <v/>
      </c>
      <c r="Y898" s="7" t="str">
        <f>IF(LEN(Template!AF898)=0,"",Template!AF898)</f>
        <v/>
      </c>
      <c r="Z898" s="7" t="str">
        <f>IF(LEN(Template!AG898)=0,"",Template!AG898)</f>
        <v/>
      </c>
      <c r="AA898" s="7" t="str">
        <f>IF(LEN(Template!AH898)=0,"",Template!AH898)</f>
        <v/>
      </c>
      <c r="AB898" s="7" t="str">
        <f>IF(LEN(Template!AI898)=0,"",Template!AI898)</f>
        <v/>
      </c>
      <c r="AC898" s="7" t="str">
        <f>IF(LEN(Template!AJ898)=0,"",Template!AJ898)</f>
        <v/>
      </c>
      <c r="AD898" s="7" t="str">
        <f>IF(LEN(Template!AK898)=0,"",Template!AK898)</f>
        <v/>
      </c>
      <c r="AE898" s="7" t="str">
        <f>IF(LEN(Template!AL898)=0,"",Template!AL898)</f>
        <v/>
      </c>
      <c r="AF898" s="7" t="str">
        <f>IF(LEN(Template!AM898)=0,"",Template!AM898)</f>
        <v/>
      </c>
      <c r="AG898" s="7" t="str">
        <f>IF(LEN(Template!AN898)=0,"",Template!AN898)</f>
        <v/>
      </c>
      <c r="AH898" s="7" t="str">
        <f>IF(LEN(Template!AO898)=0,"",Template!AO898)</f>
        <v/>
      </c>
      <c r="AI898" t="str">
        <f>IF(LEN(Template!AS898)=0,"",Template!AS898)</f>
        <v/>
      </c>
      <c r="AJ898" t="str">
        <f>IF(LEN(Template!AU898)=0,"",Template!AU898)</f>
        <v/>
      </c>
    </row>
    <row r="899" spans="1:36" x14ac:dyDescent="0.35">
      <c r="A899" s="7" t="str">
        <f ca="1">Template!A899</f>
        <v/>
      </c>
      <c r="B899" s="181" t="str">
        <f ca="1">Template!B899</f>
        <v/>
      </c>
      <c r="C899" t="str">
        <f ca="1">Template!C899</f>
        <v/>
      </c>
      <c r="D899" t="str">
        <f ca="1">Template!E899</f>
        <v/>
      </c>
      <c r="E899" s="7" t="str">
        <f ca="1">Template!G899</f>
        <v/>
      </c>
      <c r="F899" s="7" t="str">
        <f ca="1">Template!H899</f>
        <v/>
      </c>
      <c r="G899" s="7" t="str">
        <f ca="1">Template!I899</f>
        <v/>
      </c>
      <c r="H899" s="7" t="str">
        <f ca="1">Template!J899</f>
        <v/>
      </c>
      <c r="I899" s="7" t="str">
        <f ca="1">Template!K899</f>
        <v/>
      </c>
      <c r="J899" s="7" t="str">
        <f ca="1">Template!L899</f>
        <v/>
      </c>
      <c r="K899" s="7" t="str">
        <f ca="1">Template!M899</f>
        <v/>
      </c>
      <c r="L899" s="7" t="str">
        <f ca="1">Template!N899</f>
        <v/>
      </c>
      <c r="M899" s="7" t="str">
        <f ca="1">Template!O899</f>
        <v/>
      </c>
      <c r="N899" s="7" t="str">
        <f ca="1">Template!P899</f>
        <v/>
      </c>
      <c r="O899" s="7" t="str">
        <f ca="1">Template!Q899</f>
        <v/>
      </c>
      <c r="P899" s="7" t="str">
        <f ca="1">Template!R899</f>
        <v/>
      </c>
      <c r="Q899" s="7" t="str">
        <f ca="1">Template!S899</f>
        <v/>
      </c>
      <c r="R899" s="7" t="str">
        <f ca="1">Template!T899</f>
        <v/>
      </c>
      <c r="S899" s="7" t="str">
        <f ca="1">Template!U899</f>
        <v/>
      </c>
      <c r="T899" s="7" t="str">
        <f ca="1">Template!V899</f>
        <v/>
      </c>
      <c r="U899" s="7" t="str">
        <f ca="1">Template!W899</f>
        <v/>
      </c>
      <c r="V899" s="7" t="str">
        <f ca="1">Template!X899</f>
        <v/>
      </c>
      <c r="W899" s="7" t="str">
        <f ca="1">Template!Y899</f>
        <v/>
      </c>
      <c r="X899" t="str">
        <f ca="1">Template!AD899</f>
        <v/>
      </c>
      <c r="Y899" s="7" t="str">
        <f>IF(LEN(Template!AF899)=0,"",Template!AF899)</f>
        <v/>
      </c>
      <c r="Z899" s="7" t="str">
        <f>IF(LEN(Template!AG899)=0,"",Template!AG899)</f>
        <v/>
      </c>
      <c r="AA899" s="7" t="str">
        <f>IF(LEN(Template!AH899)=0,"",Template!AH899)</f>
        <v/>
      </c>
      <c r="AB899" s="7" t="str">
        <f>IF(LEN(Template!AI899)=0,"",Template!AI899)</f>
        <v/>
      </c>
      <c r="AC899" s="7" t="str">
        <f>IF(LEN(Template!AJ899)=0,"",Template!AJ899)</f>
        <v/>
      </c>
      <c r="AD899" s="7" t="str">
        <f>IF(LEN(Template!AK899)=0,"",Template!AK899)</f>
        <v/>
      </c>
      <c r="AE899" s="7" t="str">
        <f>IF(LEN(Template!AL899)=0,"",Template!AL899)</f>
        <v/>
      </c>
      <c r="AF899" s="7" t="str">
        <f>IF(LEN(Template!AM899)=0,"",Template!AM899)</f>
        <v/>
      </c>
      <c r="AG899" s="7" t="str">
        <f>IF(LEN(Template!AN899)=0,"",Template!AN899)</f>
        <v/>
      </c>
      <c r="AH899" s="7" t="str">
        <f>IF(LEN(Template!AO899)=0,"",Template!AO899)</f>
        <v/>
      </c>
      <c r="AI899" t="str">
        <f>IF(LEN(Template!AS899)=0,"",Template!AS899)</f>
        <v/>
      </c>
      <c r="AJ899" t="str">
        <f>IF(LEN(Template!AU899)=0,"",Template!AU899)</f>
        <v/>
      </c>
    </row>
    <row r="900" spans="1:36" x14ac:dyDescent="0.35">
      <c r="A900" s="7" t="str">
        <f ca="1">Template!A900</f>
        <v/>
      </c>
      <c r="B900" s="181" t="str">
        <f ca="1">Template!B900</f>
        <v/>
      </c>
      <c r="C900" t="str">
        <f ca="1">Template!C900</f>
        <v/>
      </c>
      <c r="D900" t="str">
        <f ca="1">Template!E900</f>
        <v/>
      </c>
      <c r="E900" s="7" t="str">
        <f ca="1">Template!G900</f>
        <v/>
      </c>
      <c r="F900" s="7" t="str">
        <f ca="1">Template!H900</f>
        <v/>
      </c>
      <c r="G900" s="7" t="str">
        <f ca="1">Template!I900</f>
        <v/>
      </c>
      <c r="H900" s="7" t="str">
        <f ca="1">Template!J900</f>
        <v/>
      </c>
      <c r="I900" s="7" t="str">
        <f ca="1">Template!K900</f>
        <v/>
      </c>
      <c r="J900" s="7" t="str">
        <f ca="1">Template!L900</f>
        <v/>
      </c>
      <c r="K900" s="7" t="str">
        <f ca="1">Template!M900</f>
        <v/>
      </c>
      <c r="L900" s="7" t="str">
        <f ca="1">Template!N900</f>
        <v/>
      </c>
      <c r="M900" s="7" t="str">
        <f ca="1">Template!O900</f>
        <v/>
      </c>
      <c r="N900" s="7" t="str">
        <f ca="1">Template!P900</f>
        <v/>
      </c>
      <c r="O900" s="7" t="str">
        <f ca="1">Template!Q900</f>
        <v/>
      </c>
      <c r="P900" s="7" t="str">
        <f ca="1">Template!R900</f>
        <v/>
      </c>
      <c r="Q900" s="7" t="str">
        <f ca="1">Template!S900</f>
        <v/>
      </c>
      <c r="R900" s="7" t="str">
        <f ca="1">Template!T900</f>
        <v/>
      </c>
      <c r="S900" s="7" t="str">
        <f ca="1">Template!U900</f>
        <v/>
      </c>
      <c r="T900" s="7" t="str">
        <f ca="1">Template!V900</f>
        <v/>
      </c>
      <c r="U900" s="7" t="str">
        <f ca="1">Template!W900</f>
        <v/>
      </c>
      <c r="V900" s="7" t="str">
        <f ca="1">Template!X900</f>
        <v/>
      </c>
      <c r="W900" s="7" t="str">
        <f ca="1">Template!Y900</f>
        <v/>
      </c>
      <c r="X900" t="str">
        <f ca="1">Template!AD900</f>
        <v/>
      </c>
      <c r="Y900" s="7" t="str">
        <f>IF(LEN(Template!AF900)=0,"",Template!AF900)</f>
        <v/>
      </c>
      <c r="Z900" s="7" t="str">
        <f>IF(LEN(Template!AG900)=0,"",Template!AG900)</f>
        <v/>
      </c>
      <c r="AA900" s="7" t="str">
        <f>IF(LEN(Template!AH900)=0,"",Template!AH900)</f>
        <v/>
      </c>
      <c r="AB900" s="7" t="str">
        <f>IF(LEN(Template!AI900)=0,"",Template!AI900)</f>
        <v/>
      </c>
      <c r="AC900" s="7" t="str">
        <f>IF(LEN(Template!AJ900)=0,"",Template!AJ900)</f>
        <v/>
      </c>
      <c r="AD900" s="7" t="str">
        <f>IF(LEN(Template!AK900)=0,"",Template!AK900)</f>
        <v/>
      </c>
      <c r="AE900" s="7" t="str">
        <f>IF(LEN(Template!AL900)=0,"",Template!AL900)</f>
        <v/>
      </c>
      <c r="AF900" s="7" t="str">
        <f>IF(LEN(Template!AM900)=0,"",Template!AM900)</f>
        <v/>
      </c>
      <c r="AG900" s="7" t="str">
        <f>IF(LEN(Template!AN900)=0,"",Template!AN900)</f>
        <v/>
      </c>
      <c r="AH900" s="7" t="str">
        <f>IF(LEN(Template!AO900)=0,"",Template!AO900)</f>
        <v/>
      </c>
      <c r="AI900" t="str">
        <f>IF(LEN(Template!AS900)=0,"",Template!AS900)</f>
        <v/>
      </c>
      <c r="AJ900" t="str">
        <f>IF(LEN(Template!AU900)=0,"",Template!AU900)</f>
        <v/>
      </c>
    </row>
    <row r="901" spans="1:36" x14ac:dyDescent="0.35">
      <c r="A901" s="7" t="str">
        <f ca="1">Template!A901</f>
        <v/>
      </c>
      <c r="B901" s="181" t="str">
        <f ca="1">Template!B901</f>
        <v/>
      </c>
      <c r="C901" t="str">
        <f ca="1">Template!C901</f>
        <v/>
      </c>
      <c r="D901" t="str">
        <f ca="1">Template!E901</f>
        <v/>
      </c>
      <c r="E901" s="7" t="str">
        <f ca="1">Template!G901</f>
        <v/>
      </c>
      <c r="F901" s="7" t="str">
        <f ca="1">Template!H901</f>
        <v/>
      </c>
      <c r="G901" s="7" t="str">
        <f ca="1">Template!I901</f>
        <v/>
      </c>
      <c r="H901" s="7" t="str">
        <f ca="1">Template!J901</f>
        <v/>
      </c>
      <c r="I901" s="7" t="str">
        <f ca="1">Template!K901</f>
        <v/>
      </c>
      <c r="J901" s="7" t="str">
        <f ca="1">Template!L901</f>
        <v/>
      </c>
      <c r="K901" s="7" t="str">
        <f ca="1">Template!M901</f>
        <v/>
      </c>
      <c r="L901" s="7" t="str">
        <f ca="1">Template!N901</f>
        <v/>
      </c>
      <c r="M901" s="7" t="str">
        <f ca="1">Template!O901</f>
        <v/>
      </c>
      <c r="N901" s="7" t="str">
        <f ca="1">Template!P901</f>
        <v/>
      </c>
      <c r="O901" s="7" t="str">
        <f ca="1">Template!Q901</f>
        <v/>
      </c>
      <c r="P901" s="7" t="str">
        <f ca="1">Template!R901</f>
        <v/>
      </c>
      <c r="Q901" s="7" t="str">
        <f ca="1">Template!S901</f>
        <v/>
      </c>
      <c r="R901" s="7" t="str">
        <f ca="1">Template!T901</f>
        <v/>
      </c>
      <c r="S901" s="7" t="str">
        <f ca="1">Template!U901</f>
        <v/>
      </c>
      <c r="T901" s="7" t="str">
        <f ca="1">Template!V901</f>
        <v/>
      </c>
      <c r="U901" s="7" t="str">
        <f ca="1">Template!W901</f>
        <v/>
      </c>
      <c r="V901" s="7" t="str">
        <f ca="1">Template!X901</f>
        <v/>
      </c>
      <c r="W901" s="7" t="str">
        <f ca="1">Template!Y901</f>
        <v/>
      </c>
      <c r="X901" t="str">
        <f ca="1">Template!AD901</f>
        <v/>
      </c>
      <c r="Y901" s="7" t="str">
        <f>IF(LEN(Template!AF901)=0,"",Template!AF901)</f>
        <v/>
      </c>
      <c r="Z901" s="7" t="str">
        <f>IF(LEN(Template!AG901)=0,"",Template!AG901)</f>
        <v/>
      </c>
      <c r="AA901" s="7" t="str">
        <f>IF(LEN(Template!AH901)=0,"",Template!AH901)</f>
        <v/>
      </c>
      <c r="AB901" s="7" t="str">
        <f>IF(LEN(Template!AI901)=0,"",Template!AI901)</f>
        <v/>
      </c>
      <c r="AC901" s="7" t="str">
        <f>IF(LEN(Template!AJ901)=0,"",Template!AJ901)</f>
        <v/>
      </c>
      <c r="AD901" s="7" t="str">
        <f>IF(LEN(Template!AK901)=0,"",Template!AK901)</f>
        <v/>
      </c>
      <c r="AE901" s="7" t="str">
        <f>IF(LEN(Template!AL901)=0,"",Template!AL901)</f>
        <v/>
      </c>
      <c r="AF901" s="7" t="str">
        <f>IF(LEN(Template!AM901)=0,"",Template!AM901)</f>
        <v/>
      </c>
      <c r="AG901" s="7" t="str">
        <f>IF(LEN(Template!AN901)=0,"",Template!AN901)</f>
        <v/>
      </c>
      <c r="AH901" s="7" t="str">
        <f>IF(LEN(Template!AO901)=0,"",Template!AO901)</f>
        <v/>
      </c>
      <c r="AI901" t="str">
        <f>IF(LEN(Template!AS901)=0,"",Template!AS901)</f>
        <v/>
      </c>
      <c r="AJ901" t="str">
        <f>IF(LEN(Template!AU901)=0,"",Template!AU901)</f>
        <v/>
      </c>
    </row>
    <row r="902" spans="1:36" x14ac:dyDescent="0.35">
      <c r="A902" s="7" t="str">
        <f ca="1">Template!A902</f>
        <v/>
      </c>
      <c r="B902" s="181" t="str">
        <f ca="1">Template!B902</f>
        <v/>
      </c>
      <c r="C902" t="str">
        <f ca="1">Template!C902</f>
        <v/>
      </c>
      <c r="D902" t="str">
        <f ca="1">Template!E902</f>
        <v/>
      </c>
      <c r="E902" s="7" t="str">
        <f ca="1">Template!G902</f>
        <v/>
      </c>
      <c r="F902" s="7" t="str">
        <f ca="1">Template!H902</f>
        <v/>
      </c>
      <c r="G902" s="7" t="str">
        <f ca="1">Template!I902</f>
        <v/>
      </c>
      <c r="H902" s="7" t="str">
        <f ca="1">Template!J902</f>
        <v/>
      </c>
      <c r="I902" s="7" t="str">
        <f ca="1">Template!K902</f>
        <v/>
      </c>
      <c r="J902" s="7" t="str">
        <f ca="1">Template!L902</f>
        <v/>
      </c>
      <c r="K902" s="7" t="str">
        <f ca="1">Template!M902</f>
        <v/>
      </c>
      <c r="L902" s="7" t="str">
        <f ca="1">Template!N902</f>
        <v/>
      </c>
      <c r="M902" s="7" t="str">
        <f ca="1">Template!O902</f>
        <v/>
      </c>
      <c r="N902" s="7" t="str">
        <f ca="1">Template!P902</f>
        <v/>
      </c>
      <c r="O902" s="7" t="str">
        <f ca="1">Template!Q902</f>
        <v/>
      </c>
      <c r="P902" s="7" t="str">
        <f ca="1">Template!R902</f>
        <v/>
      </c>
      <c r="Q902" s="7" t="str">
        <f ca="1">Template!S902</f>
        <v/>
      </c>
      <c r="R902" s="7" t="str">
        <f ca="1">Template!T902</f>
        <v/>
      </c>
      <c r="S902" s="7" t="str">
        <f ca="1">Template!U902</f>
        <v/>
      </c>
      <c r="T902" s="7" t="str">
        <f ca="1">Template!V902</f>
        <v/>
      </c>
      <c r="U902" s="7" t="str">
        <f ca="1">Template!W902</f>
        <v/>
      </c>
      <c r="V902" s="7" t="str">
        <f ca="1">Template!X902</f>
        <v/>
      </c>
      <c r="W902" s="7" t="str">
        <f ca="1">Template!Y902</f>
        <v/>
      </c>
      <c r="X902" t="str">
        <f ca="1">Template!AD902</f>
        <v/>
      </c>
      <c r="Y902" s="7" t="str">
        <f>IF(LEN(Template!AF902)=0,"",Template!AF902)</f>
        <v/>
      </c>
      <c r="Z902" s="7" t="str">
        <f>IF(LEN(Template!AG902)=0,"",Template!AG902)</f>
        <v/>
      </c>
      <c r="AA902" s="7" t="str">
        <f>IF(LEN(Template!AH902)=0,"",Template!AH902)</f>
        <v/>
      </c>
      <c r="AB902" s="7" t="str">
        <f>IF(LEN(Template!AI902)=0,"",Template!AI902)</f>
        <v/>
      </c>
      <c r="AC902" s="7" t="str">
        <f>IF(LEN(Template!AJ902)=0,"",Template!AJ902)</f>
        <v/>
      </c>
      <c r="AD902" s="7" t="str">
        <f>IF(LEN(Template!AK902)=0,"",Template!AK902)</f>
        <v/>
      </c>
      <c r="AE902" s="7" t="str">
        <f>IF(LEN(Template!AL902)=0,"",Template!AL902)</f>
        <v/>
      </c>
      <c r="AF902" s="7" t="str">
        <f>IF(LEN(Template!AM902)=0,"",Template!AM902)</f>
        <v/>
      </c>
      <c r="AG902" s="7" t="str">
        <f>IF(LEN(Template!AN902)=0,"",Template!AN902)</f>
        <v/>
      </c>
      <c r="AH902" s="7" t="str">
        <f>IF(LEN(Template!AO902)=0,"",Template!AO902)</f>
        <v/>
      </c>
      <c r="AI902" t="str">
        <f>IF(LEN(Template!AS902)=0,"",Template!AS902)</f>
        <v/>
      </c>
      <c r="AJ902" t="str">
        <f>IF(LEN(Template!AU902)=0,"",Template!AU902)</f>
        <v/>
      </c>
    </row>
    <row r="903" spans="1:36" x14ac:dyDescent="0.35">
      <c r="A903" s="7" t="str">
        <f ca="1">Template!A903</f>
        <v/>
      </c>
      <c r="B903" s="181" t="str">
        <f ca="1">Template!B903</f>
        <v/>
      </c>
      <c r="C903" t="str">
        <f ca="1">Template!C903</f>
        <v/>
      </c>
      <c r="D903" t="str">
        <f ca="1">Template!E903</f>
        <v/>
      </c>
      <c r="E903" s="7" t="str">
        <f ca="1">Template!G903</f>
        <v/>
      </c>
      <c r="F903" s="7" t="str">
        <f ca="1">Template!H903</f>
        <v/>
      </c>
      <c r="G903" s="7" t="str">
        <f ca="1">Template!I903</f>
        <v/>
      </c>
      <c r="H903" s="7" t="str">
        <f ca="1">Template!J903</f>
        <v/>
      </c>
      <c r="I903" s="7" t="str">
        <f ca="1">Template!K903</f>
        <v/>
      </c>
      <c r="J903" s="7" t="str">
        <f ca="1">Template!L903</f>
        <v/>
      </c>
      <c r="K903" s="7" t="str">
        <f ca="1">Template!M903</f>
        <v/>
      </c>
      <c r="L903" s="7" t="str">
        <f ca="1">Template!N903</f>
        <v/>
      </c>
      <c r="M903" s="7" t="str">
        <f ca="1">Template!O903</f>
        <v/>
      </c>
      <c r="N903" s="7" t="str">
        <f ca="1">Template!P903</f>
        <v/>
      </c>
      <c r="O903" s="7" t="str">
        <f ca="1">Template!Q903</f>
        <v/>
      </c>
      <c r="P903" s="7" t="str">
        <f ca="1">Template!R903</f>
        <v/>
      </c>
      <c r="Q903" s="7" t="str">
        <f ca="1">Template!S903</f>
        <v/>
      </c>
      <c r="R903" s="7" t="str">
        <f ca="1">Template!T903</f>
        <v/>
      </c>
      <c r="S903" s="7" t="str">
        <f ca="1">Template!U903</f>
        <v/>
      </c>
      <c r="T903" s="7" t="str">
        <f ca="1">Template!V903</f>
        <v/>
      </c>
      <c r="U903" s="7" t="str">
        <f ca="1">Template!W903</f>
        <v/>
      </c>
      <c r="V903" s="7" t="str">
        <f ca="1">Template!X903</f>
        <v/>
      </c>
      <c r="W903" s="7" t="str">
        <f ca="1">Template!Y903</f>
        <v/>
      </c>
      <c r="X903" t="str">
        <f ca="1">Template!AD903</f>
        <v/>
      </c>
      <c r="Y903" s="7" t="str">
        <f>IF(LEN(Template!AF903)=0,"",Template!AF903)</f>
        <v/>
      </c>
      <c r="Z903" s="7" t="str">
        <f>IF(LEN(Template!AG903)=0,"",Template!AG903)</f>
        <v/>
      </c>
      <c r="AA903" s="7" t="str">
        <f>IF(LEN(Template!AH903)=0,"",Template!AH903)</f>
        <v/>
      </c>
      <c r="AB903" s="7" t="str">
        <f>IF(LEN(Template!AI903)=0,"",Template!AI903)</f>
        <v/>
      </c>
      <c r="AC903" s="7" t="str">
        <f>IF(LEN(Template!AJ903)=0,"",Template!AJ903)</f>
        <v/>
      </c>
      <c r="AD903" s="7" t="str">
        <f>IF(LEN(Template!AK903)=0,"",Template!AK903)</f>
        <v/>
      </c>
      <c r="AE903" s="7" t="str">
        <f>IF(LEN(Template!AL903)=0,"",Template!AL903)</f>
        <v/>
      </c>
      <c r="AF903" s="7" t="str">
        <f>IF(LEN(Template!AM903)=0,"",Template!AM903)</f>
        <v/>
      </c>
      <c r="AG903" s="7" t="str">
        <f>IF(LEN(Template!AN903)=0,"",Template!AN903)</f>
        <v/>
      </c>
      <c r="AH903" s="7" t="str">
        <f>IF(LEN(Template!AO903)=0,"",Template!AO903)</f>
        <v/>
      </c>
      <c r="AI903" t="str">
        <f>IF(LEN(Template!AS903)=0,"",Template!AS903)</f>
        <v/>
      </c>
      <c r="AJ903" t="str">
        <f>IF(LEN(Template!AU903)=0,"",Template!AU903)</f>
        <v/>
      </c>
    </row>
    <row r="904" spans="1:36" x14ac:dyDescent="0.35">
      <c r="A904" s="7" t="str">
        <f ca="1">Template!A904</f>
        <v/>
      </c>
      <c r="B904" s="181" t="str">
        <f ca="1">Template!B904</f>
        <v/>
      </c>
      <c r="C904" t="str">
        <f ca="1">Template!C904</f>
        <v/>
      </c>
      <c r="D904" t="str">
        <f ca="1">Template!E904</f>
        <v/>
      </c>
      <c r="E904" s="7" t="str">
        <f ca="1">Template!G904</f>
        <v/>
      </c>
      <c r="F904" s="7" t="str">
        <f ca="1">Template!H904</f>
        <v/>
      </c>
      <c r="G904" s="7" t="str">
        <f ca="1">Template!I904</f>
        <v/>
      </c>
      <c r="H904" s="7" t="str">
        <f ca="1">Template!J904</f>
        <v/>
      </c>
      <c r="I904" s="7" t="str">
        <f ca="1">Template!K904</f>
        <v/>
      </c>
      <c r="J904" s="7" t="str">
        <f ca="1">Template!L904</f>
        <v/>
      </c>
      <c r="K904" s="7" t="str">
        <f ca="1">Template!M904</f>
        <v/>
      </c>
      <c r="L904" s="7" t="str">
        <f ca="1">Template!N904</f>
        <v/>
      </c>
      <c r="M904" s="7" t="str">
        <f ca="1">Template!O904</f>
        <v/>
      </c>
      <c r="N904" s="7" t="str">
        <f ca="1">Template!P904</f>
        <v/>
      </c>
      <c r="O904" s="7" t="str">
        <f ca="1">Template!Q904</f>
        <v/>
      </c>
      <c r="P904" s="7" t="str">
        <f ca="1">Template!R904</f>
        <v/>
      </c>
      <c r="Q904" s="7" t="str">
        <f ca="1">Template!S904</f>
        <v/>
      </c>
      <c r="R904" s="7" t="str">
        <f ca="1">Template!T904</f>
        <v/>
      </c>
      <c r="S904" s="7" t="str">
        <f ca="1">Template!U904</f>
        <v/>
      </c>
      <c r="T904" s="7" t="str">
        <f ca="1">Template!V904</f>
        <v/>
      </c>
      <c r="U904" s="7" t="str">
        <f ca="1">Template!W904</f>
        <v/>
      </c>
      <c r="V904" s="7" t="str">
        <f ca="1">Template!X904</f>
        <v/>
      </c>
      <c r="W904" s="7" t="str">
        <f ca="1">Template!Y904</f>
        <v/>
      </c>
      <c r="X904" t="str">
        <f ca="1">Template!AD904</f>
        <v/>
      </c>
      <c r="Y904" s="7" t="str">
        <f>IF(LEN(Template!AF904)=0,"",Template!AF904)</f>
        <v/>
      </c>
      <c r="Z904" s="7" t="str">
        <f>IF(LEN(Template!AG904)=0,"",Template!AG904)</f>
        <v/>
      </c>
      <c r="AA904" s="7" t="str">
        <f>IF(LEN(Template!AH904)=0,"",Template!AH904)</f>
        <v/>
      </c>
      <c r="AB904" s="7" t="str">
        <f>IF(LEN(Template!AI904)=0,"",Template!AI904)</f>
        <v/>
      </c>
      <c r="AC904" s="7" t="str">
        <f>IF(LEN(Template!AJ904)=0,"",Template!AJ904)</f>
        <v/>
      </c>
      <c r="AD904" s="7" t="str">
        <f>IF(LEN(Template!AK904)=0,"",Template!AK904)</f>
        <v/>
      </c>
      <c r="AE904" s="7" t="str">
        <f>IF(LEN(Template!AL904)=0,"",Template!AL904)</f>
        <v/>
      </c>
      <c r="AF904" s="7" t="str">
        <f>IF(LEN(Template!AM904)=0,"",Template!AM904)</f>
        <v/>
      </c>
      <c r="AG904" s="7" t="str">
        <f>IF(LEN(Template!AN904)=0,"",Template!AN904)</f>
        <v/>
      </c>
      <c r="AH904" s="7" t="str">
        <f>IF(LEN(Template!AO904)=0,"",Template!AO904)</f>
        <v/>
      </c>
      <c r="AI904" t="str">
        <f>IF(LEN(Template!AS904)=0,"",Template!AS904)</f>
        <v/>
      </c>
      <c r="AJ904" t="str">
        <f>IF(LEN(Template!AU904)=0,"",Template!AU904)</f>
        <v/>
      </c>
    </row>
    <row r="905" spans="1:36" x14ac:dyDescent="0.35">
      <c r="A905" s="7" t="str">
        <f ca="1">Template!A905</f>
        <v/>
      </c>
      <c r="B905" s="181" t="str">
        <f ca="1">Template!B905</f>
        <v/>
      </c>
      <c r="C905" t="str">
        <f ca="1">Template!C905</f>
        <v/>
      </c>
      <c r="D905" t="str">
        <f ca="1">Template!E905</f>
        <v/>
      </c>
      <c r="E905" s="7" t="str">
        <f ca="1">Template!G905</f>
        <v/>
      </c>
      <c r="F905" s="7" t="str">
        <f ca="1">Template!H905</f>
        <v/>
      </c>
      <c r="G905" s="7" t="str">
        <f ca="1">Template!I905</f>
        <v/>
      </c>
      <c r="H905" s="7" t="str">
        <f ca="1">Template!J905</f>
        <v/>
      </c>
      <c r="I905" s="7" t="str">
        <f ca="1">Template!K905</f>
        <v/>
      </c>
      <c r="J905" s="7" t="str">
        <f ca="1">Template!L905</f>
        <v/>
      </c>
      <c r="K905" s="7" t="str">
        <f ca="1">Template!M905</f>
        <v/>
      </c>
      <c r="L905" s="7" t="str">
        <f ca="1">Template!N905</f>
        <v/>
      </c>
      <c r="M905" s="7" t="str">
        <f ca="1">Template!O905</f>
        <v/>
      </c>
      <c r="N905" s="7" t="str">
        <f ca="1">Template!P905</f>
        <v/>
      </c>
      <c r="O905" s="7" t="str">
        <f ca="1">Template!Q905</f>
        <v/>
      </c>
      <c r="P905" s="7" t="str">
        <f ca="1">Template!R905</f>
        <v/>
      </c>
      <c r="Q905" s="7" t="str">
        <f ca="1">Template!S905</f>
        <v/>
      </c>
      <c r="R905" s="7" t="str">
        <f ca="1">Template!T905</f>
        <v/>
      </c>
      <c r="S905" s="7" t="str">
        <f ca="1">Template!U905</f>
        <v/>
      </c>
      <c r="T905" s="7" t="str">
        <f ca="1">Template!V905</f>
        <v/>
      </c>
      <c r="U905" s="7" t="str">
        <f ca="1">Template!W905</f>
        <v/>
      </c>
      <c r="V905" s="7" t="str">
        <f ca="1">Template!X905</f>
        <v/>
      </c>
      <c r="W905" s="7" t="str">
        <f ca="1">Template!Y905</f>
        <v/>
      </c>
      <c r="X905" t="str">
        <f ca="1">Template!AD905</f>
        <v/>
      </c>
      <c r="Y905" s="7" t="str">
        <f>IF(LEN(Template!AF905)=0,"",Template!AF905)</f>
        <v/>
      </c>
      <c r="Z905" s="7" t="str">
        <f>IF(LEN(Template!AG905)=0,"",Template!AG905)</f>
        <v/>
      </c>
      <c r="AA905" s="7" t="str">
        <f>IF(LEN(Template!AH905)=0,"",Template!AH905)</f>
        <v/>
      </c>
      <c r="AB905" s="7" t="str">
        <f>IF(LEN(Template!AI905)=0,"",Template!AI905)</f>
        <v/>
      </c>
      <c r="AC905" s="7" t="str">
        <f>IF(LEN(Template!AJ905)=0,"",Template!AJ905)</f>
        <v/>
      </c>
      <c r="AD905" s="7" t="str">
        <f>IF(LEN(Template!AK905)=0,"",Template!AK905)</f>
        <v/>
      </c>
      <c r="AE905" s="7" t="str">
        <f>IF(LEN(Template!AL905)=0,"",Template!AL905)</f>
        <v/>
      </c>
      <c r="AF905" s="7" t="str">
        <f>IF(LEN(Template!AM905)=0,"",Template!AM905)</f>
        <v/>
      </c>
      <c r="AG905" s="7" t="str">
        <f>IF(LEN(Template!AN905)=0,"",Template!AN905)</f>
        <v/>
      </c>
      <c r="AH905" s="7" t="str">
        <f>IF(LEN(Template!AO905)=0,"",Template!AO905)</f>
        <v/>
      </c>
      <c r="AI905" t="str">
        <f>IF(LEN(Template!AS905)=0,"",Template!AS905)</f>
        <v/>
      </c>
      <c r="AJ905" t="str">
        <f>IF(LEN(Template!AU905)=0,"",Template!AU905)</f>
        <v/>
      </c>
    </row>
    <row r="906" spans="1:36" x14ac:dyDescent="0.35">
      <c r="A906" s="7" t="str">
        <f ca="1">Template!A906</f>
        <v/>
      </c>
      <c r="B906" s="181" t="str">
        <f ca="1">Template!B906</f>
        <v/>
      </c>
      <c r="C906" t="str">
        <f ca="1">Template!C906</f>
        <v/>
      </c>
      <c r="D906" t="str">
        <f ca="1">Template!E906</f>
        <v/>
      </c>
      <c r="E906" s="7" t="str">
        <f ca="1">Template!G906</f>
        <v/>
      </c>
      <c r="F906" s="7" t="str">
        <f ca="1">Template!H906</f>
        <v/>
      </c>
      <c r="G906" s="7" t="str">
        <f ca="1">Template!I906</f>
        <v/>
      </c>
      <c r="H906" s="7" t="str">
        <f ca="1">Template!J906</f>
        <v/>
      </c>
      <c r="I906" s="7" t="str">
        <f ca="1">Template!K906</f>
        <v/>
      </c>
      <c r="J906" s="7" t="str">
        <f ca="1">Template!L906</f>
        <v/>
      </c>
      <c r="K906" s="7" t="str">
        <f ca="1">Template!M906</f>
        <v/>
      </c>
      <c r="L906" s="7" t="str">
        <f ca="1">Template!N906</f>
        <v/>
      </c>
      <c r="M906" s="7" t="str">
        <f ca="1">Template!O906</f>
        <v/>
      </c>
      <c r="N906" s="7" t="str">
        <f ca="1">Template!P906</f>
        <v/>
      </c>
      <c r="O906" s="7" t="str">
        <f ca="1">Template!Q906</f>
        <v/>
      </c>
      <c r="P906" s="7" t="str">
        <f ca="1">Template!R906</f>
        <v/>
      </c>
      <c r="Q906" s="7" t="str">
        <f ca="1">Template!S906</f>
        <v/>
      </c>
      <c r="R906" s="7" t="str">
        <f ca="1">Template!T906</f>
        <v/>
      </c>
      <c r="S906" s="7" t="str">
        <f ca="1">Template!U906</f>
        <v/>
      </c>
      <c r="T906" s="7" t="str">
        <f ca="1">Template!V906</f>
        <v/>
      </c>
      <c r="U906" s="7" t="str">
        <f ca="1">Template!W906</f>
        <v/>
      </c>
      <c r="V906" s="7" t="str">
        <f ca="1">Template!X906</f>
        <v/>
      </c>
      <c r="W906" s="7" t="str">
        <f ca="1">Template!Y906</f>
        <v/>
      </c>
      <c r="X906" t="str">
        <f ca="1">Template!AD906</f>
        <v/>
      </c>
      <c r="Y906" s="7" t="str">
        <f>IF(LEN(Template!AF906)=0,"",Template!AF906)</f>
        <v/>
      </c>
      <c r="Z906" s="7" t="str">
        <f>IF(LEN(Template!AG906)=0,"",Template!AG906)</f>
        <v/>
      </c>
      <c r="AA906" s="7" t="str">
        <f>IF(LEN(Template!AH906)=0,"",Template!AH906)</f>
        <v/>
      </c>
      <c r="AB906" s="7" t="str">
        <f>IF(LEN(Template!AI906)=0,"",Template!AI906)</f>
        <v/>
      </c>
      <c r="AC906" s="7" t="str">
        <f>IF(LEN(Template!AJ906)=0,"",Template!AJ906)</f>
        <v/>
      </c>
      <c r="AD906" s="7" t="str">
        <f>IF(LEN(Template!AK906)=0,"",Template!AK906)</f>
        <v/>
      </c>
      <c r="AE906" s="7" t="str">
        <f>IF(LEN(Template!AL906)=0,"",Template!AL906)</f>
        <v/>
      </c>
      <c r="AF906" s="7" t="str">
        <f>IF(LEN(Template!AM906)=0,"",Template!AM906)</f>
        <v/>
      </c>
      <c r="AG906" s="7" t="str">
        <f>IF(LEN(Template!AN906)=0,"",Template!AN906)</f>
        <v/>
      </c>
      <c r="AH906" s="7" t="str">
        <f>IF(LEN(Template!AO906)=0,"",Template!AO906)</f>
        <v/>
      </c>
      <c r="AI906" t="str">
        <f>IF(LEN(Template!AS906)=0,"",Template!AS906)</f>
        <v/>
      </c>
      <c r="AJ906" t="str">
        <f>IF(LEN(Template!AU906)=0,"",Template!AU906)</f>
        <v/>
      </c>
    </row>
    <row r="907" spans="1:36" x14ac:dyDescent="0.35">
      <c r="A907" s="7" t="str">
        <f ca="1">Template!A907</f>
        <v/>
      </c>
      <c r="B907" s="181" t="str">
        <f ca="1">Template!B907</f>
        <v/>
      </c>
      <c r="C907" t="str">
        <f ca="1">Template!C907</f>
        <v/>
      </c>
      <c r="D907" t="str">
        <f ca="1">Template!E907</f>
        <v/>
      </c>
      <c r="E907" s="7" t="str">
        <f ca="1">Template!G907</f>
        <v/>
      </c>
      <c r="F907" s="7" t="str">
        <f ca="1">Template!H907</f>
        <v/>
      </c>
      <c r="G907" s="7" t="str">
        <f ca="1">Template!I907</f>
        <v/>
      </c>
      <c r="H907" s="7" t="str">
        <f ca="1">Template!J907</f>
        <v/>
      </c>
      <c r="I907" s="7" t="str">
        <f ca="1">Template!K907</f>
        <v/>
      </c>
      <c r="J907" s="7" t="str">
        <f ca="1">Template!L907</f>
        <v/>
      </c>
      <c r="K907" s="7" t="str">
        <f ca="1">Template!M907</f>
        <v/>
      </c>
      <c r="L907" s="7" t="str">
        <f ca="1">Template!N907</f>
        <v/>
      </c>
      <c r="M907" s="7" t="str">
        <f ca="1">Template!O907</f>
        <v/>
      </c>
      <c r="N907" s="7" t="str">
        <f ca="1">Template!P907</f>
        <v/>
      </c>
      <c r="O907" s="7" t="str">
        <f ca="1">Template!Q907</f>
        <v/>
      </c>
      <c r="P907" s="7" t="str">
        <f ca="1">Template!R907</f>
        <v/>
      </c>
      <c r="Q907" s="7" t="str">
        <f ca="1">Template!S907</f>
        <v/>
      </c>
      <c r="R907" s="7" t="str">
        <f ca="1">Template!T907</f>
        <v/>
      </c>
      <c r="S907" s="7" t="str">
        <f ca="1">Template!U907</f>
        <v/>
      </c>
      <c r="T907" s="7" t="str">
        <f ca="1">Template!V907</f>
        <v/>
      </c>
      <c r="U907" s="7" t="str">
        <f ca="1">Template!W907</f>
        <v/>
      </c>
      <c r="V907" s="7" t="str">
        <f ca="1">Template!X907</f>
        <v/>
      </c>
      <c r="W907" s="7" t="str">
        <f ca="1">Template!Y907</f>
        <v/>
      </c>
      <c r="X907" t="str">
        <f ca="1">Template!AD907</f>
        <v/>
      </c>
      <c r="Y907" s="7" t="str">
        <f>IF(LEN(Template!AF907)=0,"",Template!AF907)</f>
        <v/>
      </c>
      <c r="Z907" s="7" t="str">
        <f>IF(LEN(Template!AG907)=0,"",Template!AG907)</f>
        <v/>
      </c>
      <c r="AA907" s="7" t="str">
        <f>IF(LEN(Template!AH907)=0,"",Template!AH907)</f>
        <v/>
      </c>
      <c r="AB907" s="7" t="str">
        <f>IF(LEN(Template!AI907)=0,"",Template!AI907)</f>
        <v/>
      </c>
      <c r="AC907" s="7" t="str">
        <f>IF(LEN(Template!AJ907)=0,"",Template!AJ907)</f>
        <v/>
      </c>
      <c r="AD907" s="7" t="str">
        <f>IF(LEN(Template!AK907)=0,"",Template!AK907)</f>
        <v/>
      </c>
      <c r="AE907" s="7" t="str">
        <f>IF(LEN(Template!AL907)=0,"",Template!AL907)</f>
        <v/>
      </c>
      <c r="AF907" s="7" t="str">
        <f>IF(LEN(Template!AM907)=0,"",Template!AM907)</f>
        <v/>
      </c>
      <c r="AG907" s="7" t="str">
        <f>IF(LEN(Template!AN907)=0,"",Template!AN907)</f>
        <v/>
      </c>
      <c r="AH907" s="7" t="str">
        <f>IF(LEN(Template!AO907)=0,"",Template!AO907)</f>
        <v/>
      </c>
      <c r="AI907" t="str">
        <f>IF(LEN(Template!AS907)=0,"",Template!AS907)</f>
        <v/>
      </c>
      <c r="AJ907" t="str">
        <f>IF(LEN(Template!AU907)=0,"",Template!AU907)</f>
        <v/>
      </c>
    </row>
    <row r="908" spans="1:36" x14ac:dyDescent="0.35">
      <c r="A908" s="7" t="str">
        <f ca="1">Template!A908</f>
        <v/>
      </c>
      <c r="B908" s="181" t="str">
        <f ca="1">Template!B908</f>
        <v/>
      </c>
      <c r="C908" t="str">
        <f ca="1">Template!C908</f>
        <v/>
      </c>
      <c r="D908" t="str">
        <f ca="1">Template!E908</f>
        <v/>
      </c>
      <c r="E908" s="7" t="str">
        <f ca="1">Template!G908</f>
        <v/>
      </c>
      <c r="F908" s="7" t="str">
        <f ca="1">Template!H908</f>
        <v/>
      </c>
      <c r="G908" s="7" t="str">
        <f ca="1">Template!I908</f>
        <v/>
      </c>
      <c r="H908" s="7" t="str">
        <f ca="1">Template!J908</f>
        <v/>
      </c>
      <c r="I908" s="7" t="str">
        <f ca="1">Template!K908</f>
        <v/>
      </c>
      <c r="J908" s="7" t="str">
        <f ca="1">Template!L908</f>
        <v/>
      </c>
      <c r="K908" s="7" t="str">
        <f ca="1">Template!M908</f>
        <v/>
      </c>
      <c r="L908" s="7" t="str">
        <f ca="1">Template!N908</f>
        <v/>
      </c>
      <c r="M908" s="7" t="str">
        <f ca="1">Template!O908</f>
        <v/>
      </c>
      <c r="N908" s="7" t="str">
        <f ca="1">Template!P908</f>
        <v/>
      </c>
      <c r="O908" s="7" t="str">
        <f ca="1">Template!Q908</f>
        <v/>
      </c>
      <c r="P908" s="7" t="str">
        <f ca="1">Template!R908</f>
        <v/>
      </c>
      <c r="Q908" s="7" t="str">
        <f ca="1">Template!S908</f>
        <v/>
      </c>
      <c r="R908" s="7" t="str">
        <f ca="1">Template!T908</f>
        <v/>
      </c>
      <c r="S908" s="7" t="str">
        <f ca="1">Template!U908</f>
        <v/>
      </c>
      <c r="T908" s="7" t="str">
        <f ca="1">Template!V908</f>
        <v/>
      </c>
      <c r="U908" s="7" t="str">
        <f ca="1">Template!W908</f>
        <v/>
      </c>
      <c r="V908" s="7" t="str">
        <f ca="1">Template!X908</f>
        <v/>
      </c>
      <c r="W908" s="7" t="str">
        <f ca="1">Template!Y908</f>
        <v/>
      </c>
      <c r="X908" t="str">
        <f ca="1">Template!AD908</f>
        <v/>
      </c>
      <c r="Y908" s="7" t="str">
        <f>IF(LEN(Template!AF908)=0,"",Template!AF908)</f>
        <v/>
      </c>
      <c r="Z908" s="7" t="str">
        <f>IF(LEN(Template!AG908)=0,"",Template!AG908)</f>
        <v/>
      </c>
      <c r="AA908" s="7" t="str">
        <f>IF(LEN(Template!AH908)=0,"",Template!AH908)</f>
        <v/>
      </c>
      <c r="AB908" s="7" t="str">
        <f>IF(LEN(Template!AI908)=0,"",Template!AI908)</f>
        <v/>
      </c>
      <c r="AC908" s="7" t="str">
        <f>IF(LEN(Template!AJ908)=0,"",Template!AJ908)</f>
        <v/>
      </c>
      <c r="AD908" s="7" t="str">
        <f>IF(LEN(Template!AK908)=0,"",Template!AK908)</f>
        <v/>
      </c>
      <c r="AE908" s="7" t="str">
        <f>IF(LEN(Template!AL908)=0,"",Template!AL908)</f>
        <v/>
      </c>
      <c r="AF908" s="7" t="str">
        <f>IF(LEN(Template!AM908)=0,"",Template!AM908)</f>
        <v/>
      </c>
      <c r="AG908" s="7" t="str">
        <f>IF(LEN(Template!AN908)=0,"",Template!AN908)</f>
        <v/>
      </c>
      <c r="AH908" s="7" t="str">
        <f>IF(LEN(Template!AO908)=0,"",Template!AO908)</f>
        <v/>
      </c>
      <c r="AI908" t="str">
        <f>IF(LEN(Template!AS908)=0,"",Template!AS908)</f>
        <v/>
      </c>
      <c r="AJ908" t="str">
        <f>IF(LEN(Template!AU908)=0,"",Template!AU908)</f>
        <v/>
      </c>
    </row>
    <row r="909" spans="1:36" x14ac:dyDescent="0.35">
      <c r="A909" s="7" t="str">
        <f ca="1">Template!A909</f>
        <v/>
      </c>
      <c r="B909" s="181" t="str">
        <f ca="1">Template!B909</f>
        <v/>
      </c>
      <c r="C909" t="str">
        <f ca="1">Template!C909</f>
        <v/>
      </c>
      <c r="D909" t="str">
        <f ca="1">Template!E909</f>
        <v/>
      </c>
      <c r="E909" s="7" t="str">
        <f ca="1">Template!G909</f>
        <v/>
      </c>
      <c r="F909" s="7" t="str">
        <f ca="1">Template!H909</f>
        <v/>
      </c>
      <c r="G909" s="7" t="str">
        <f ca="1">Template!I909</f>
        <v/>
      </c>
      <c r="H909" s="7" t="str">
        <f ca="1">Template!J909</f>
        <v/>
      </c>
      <c r="I909" s="7" t="str">
        <f ca="1">Template!K909</f>
        <v/>
      </c>
      <c r="J909" s="7" t="str">
        <f ca="1">Template!L909</f>
        <v/>
      </c>
      <c r="K909" s="7" t="str">
        <f ca="1">Template!M909</f>
        <v/>
      </c>
      <c r="L909" s="7" t="str">
        <f ca="1">Template!N909</f>
        <v/>
      </c>
      <c r="M909" s="7" t="str">
        <f ca="1">Template!O909</f>
        <v/>
      </c>
      <c r="N909" s="7" t="str">
        <f ca="1">Template!P909</f>
        <v/>
      </c>
      <c r="O909" s="7" t="str">
        <f ca="1">Template!Q909</f>
        <v/>
      </c>
      <c r="P909" s="7" t="str">
        <f ca="1">Template!R909</f>
        <v/>
      </c>
      <c r="Q909" s="7" t="str">
        <f ca="1">Template!S909</f>
        <v/>
      </c>
      <c r="R909" s="7" t="str">
        <f ca="1">Template!T909</f>
        <v/>
      </c>
      <c r="S909" s="7" t="str">
        <f ca="1">Template!U909</f>
        <v/>
      </c>
      <c r="T909" s="7" t="str">
        <f ca="1">Template!V909</f>
        <v/>
      </c>
      <c r="U909" s="7" t="str">
        <f ca="1">Template!W909</f>
        <v/>
      </c>
      <c r="V909" s="7" t="str">
        <f ca="1">Template!X909</f>
        <v/>
      </c>
      <c r="W909" s="7" t="str">
        <f ca="1">Template!Y909</f>
        <v/>
      </c>
      <c r="X909" t="str">
        <f ca="1">Template!AD909</f>
        <v/>
      </c>
      <c r="Y909" s="7" t="str">
        <f>IF(LEN(Template!AF909)=0,"",Template!AF909)</f>
        <v/>
      </c>
      <c r="Z909" s="7" t="str">
        <f>IF(LEN(Template!AG909)=0,"",Template!AG909)</f>
        <v/>
      </c>
      <c r="AA909" s="7" t="str">
        <f>IF(LEN(Template!AH909)=0,"",Template!AH909)</f>
        <v/>
      </c>
      <c r="AB909" s="7" t="str">
        <f>IF(LEN(Template!AI909)=0,"",Template!AI909)</f>
        <v/>
      </c>
      <c r="AC909" s="7" t="str">
        <f>IF(LEN(Template!AJ909)=0,"",Template!AJ909)</f>
        <v/>
      </c>
      <c r="AD909" s="7" t="str">
        <f>IF(LEN(Template!AK909)=0,"",Template!AK909)</f>
        <v/>
      </c>
      <c r="AE909" s="7" t="str">
        <f>IF(LEN(Template!AL909)=0,"",Template!AL909)</f>
        <v/>
      </c>
      <c r="AF909" s="7" t="str">
        <f>IF(LEN(Template!AM909)=0,"",Template!AM909)</f>
        <v/>
      </c>
      <c r="AG909" s="7" t="str">
        <f>IF(LEN(Template!AN909)=0,"",Template!AN909)</f>
        <v/>
      </c>
      <c r="AH909" s="7" t="str">
        <f>IF(LEN(Template!AO909)=0,"",Template!AO909)</f>
        <v/>
      </c>
      <c r="AI909" t="str">
        <f>IF(LEN(Template!AS909)=0,"",Template!AS909)</f>
        <v/>
      </c>
      <c r="AJ909" t="str">
        <f>IF(LEN(Template!AU909)=0,"",Template!AU909)</f>
        <v/>
      </c>
    </row>
    <row r="910" spans="1:36" x14ac:dyDescent="0.35">
      <c r="A910" s="7" t="str">
        <f ca="1">Template!A910</f>
        <v/>
      </c>
      <c r="B910" s="181" t="str">
        <f ca="1">Template!B910</f>
        <v/>
      </c>
      <c r="C910" t="str">
        <f ca="1">Template!C910</f>
        <v/>
      </c>
      <c r="D910" t="str">
        <f ca="1">Template!E910</f>
        <v/>
      </c>
      <c r="E910" s="7" t="str">
        <f ca="1">Template!G910</f>
        <v/>
      </c>
      <c r="F910" s="7" t="str">
        <f ca="1">Template!H910</f>
        <v/>
      </c>
      <c r="G910" s="7" t="str">
        <f ca="1">Template!I910</f>
        <v/>
      </c>
      <c r="H910" s="7" t="str">
        <f ca="1">Template!J910</f>
        <v/>
      </c>
      <c r="I910" s="7" t="str">
        <f ca="1">Template!K910</f>
        <v/>
      </c>
      <c r="J910" s="7" t="str">
        <f ca="1">Template!L910</f>
        <v/>
      </c>
      <c r="K910" s="7" t="str">
        <f ca="1">Template!M910</f>
        <v/>
      </c>
      <c r="L910" s="7" t="str">
        <f ca="1">Template!N910</f>
        <v/>
      </c>
      <c r="M910" s="7" t="str">
        <f ca="1">Template!O910</f>
        <v/>
      </c>
      <c r="N910" s="7" t="str">
        <f ca="1">Template!P910</f>
        <v/>
      </c>
      <c r="O910" s="7" t="str">
        <f ca="1">Template!Q910</f>
        <v/>
      </c>
      <c r="P910" s="7" t="str">
        <f ca="1">Template!R910</f>
        <v/>
      </c>
      <c r="Q910" s="7" t="str">
        <f ca="1">Template!S910</f>
        <v/>
      </c>
      <c r="R910" s="7" t="str">
        <f ca="1">Template!T910</f>
        <v/>
      </c>
      <c r="S910" s="7" t="str">
        <f ca="1">Template!U910</f>
        <v/>
      </c>
      <c r="T910" s="7" t="str">
        <f ca="1">Template!V910</f>
        <v/>
      </c>
      <c r="U910" s="7" t="str">
        <f ca="1">Template!W910</f>
        <v/>
      </c>
      <c r="V910" s="7" t="str">
        <f ca="1">Template!X910</f>
        <v/>
      </c>
      <c r="W910" s="7" t="str">
        <f ca="1">Template!Y910</f>
        <v/>
      </c>
      <c r="X910" t="str">
        <f ca="1">Template!AD910</f>
        <v/>
      </c>
      <c r="Y910" s="7" t="str">
        <f>IF(LEN(Template!AF910)=0,"",Template!AF910)</f>
        <v/>
      </c>
      <c r="Z910" s="7" t="str">
        <f>IF(LEN(Template!AG910)=0,"",Template!AG910)</f>
        <v/>
      </c>
      <c r="AA910" s="7" t="str">
        <f>IF(LEN(Template!AH910)=0,"",Template!AH910)</f>
        <v/>
      </c>
      <c r="AB910" s="7" t="str">
        <f>IF(LEN(Template!AI910)=0,"",Template!AI910)</f>
        <v/>
      </c>
      <c r="AC910" s="7" t="str">
        <f>IF(LEN(Template!AJ910)=0,"",Template!AJ910)</f>
        <v/>
      </c>
      <c r="AD910" s="7" t="str">
        <f>IF(LEN(Template!AK910)=0,"",Template!AK910)</f>
        <v/>
      </c>
      <c r="AE910" s="7" t="str">
        <f>IF(LEN(Template!AL910)=0,"",Template!AL910)</f>
        <v/>
      </c>
      <c r="AF910" s="7" t="str">
        <f>IF(LEN(Template!AM910)=0,"",Template!AM910)</f>
        <v/>
      </c>
      <c r="AG910" s="7" t="str">
        <f>IF(LEN(Template!AN910)=0,"",Template!AN910)</f>
        <v/>
      </c>
      <c r="AH910" s="7" t="str">
        <f>IF(LEN(Template!AO910)=0,"",Template!AO910)</f>
        <v/>
      </c>
      <c r="AI910" t="str">
        <f>IF(LEN(Template!AS910)=0,"",Template!AS910)</f>
        <v/>
      </c>
      <c r="AJ910" t="str">
        <f>IF(LEN(Template!AU910)=0,"",Template!AU910)</f>
        <v/>
      </c>
    </row>
    <row r="911" spans="1:36" x14ac:dyDescent="0.35">
      <c r="A911" s="7" t="str">
        <f ca="1">Template!A911</f>
        <v/>
      </c>
      <c r="B911" s="181" t="str">
        <f ca="1">Template!B911</f>
        <v/>
      </c>
      <c r="C911" t="str">
        <f ca="1">Template!C911</f>
        <v/>
      </c>
      <c r="D911" t="str">
        <f ca="1">Template!E911</f>
        <v/>
      </c>
      <c r="E911" s="7" t="str">
        <f ca="1">Template!G911</f>
        <v/>
      </c>
      <c r="F911" s="7" t="str">
        <f ca="1">Template!H911</f>
        <v/>
      </c>
      <c r="G911" s="7" t="str">
        <f ca="1">Template!I911</f>
        <v/>
      </c>
      <c r="H911" s="7" t="str">
        <f ca="1">Template!J911</f>
        <v/>
      </c>
      <c r="I911" s="7" t="str">
        <f ca="1">Template!K911</f>
        <v/>
      </c>
      <c r="J911" s="7" t="str">
        <f ca="1">Template!L911</f>
        <v/>
      </c>
      <c r="K911" s="7" t="str">
        <f ca="1">Template!M911</f>
        <v/>
      </c>
      <c r="L911" s="7" t="str">
        <f ca="1">Template!N911</f>
        <v/>
      </c>
      <c r="M911" s="7" t="str">
        <f ca="1">Template!O911</f>
        <v/>
      </c>
      <c r="N911" s="7" t="str">
        <f ca="1">Template!P911</f>
        <v/>
      </c>
      <c r="O911" s="7" t="str">
        <f ca="1">Template!Q911</f>
        <v/>
      </c>
      <c r="P911" s="7" t="str">
        <f ca="1">Template!R911</f>
        <v/>
      </c>
      <c r="Q911" s="7" t="str">
        <f ca="1">Template!S911</f>
        <v/>
      </c>
      <c r="R911" s="7" t="str">
        <f ca="1">Template!T911</f>
        <v/>
      </c>
      <c r="S911" s="7" t="str">
        <f ca="1">Template!U911</f>
        <v/>
      </c>
      <c r="T911" s="7" t="str">
        <f ca="1">Template!V911</f>
        <v/>
      </c>
      <c r="U911" s="7" t="str">
        <f ca="1">Template!W911</f>
        <v/>
      </c>
      <c r="V911" s="7" t="str">
        <f ca="1">Template!X911</f>
        <v/>
      </c>
      <c r="W911" s="7" t="str">
        <f ca="1">Template!Y911</f>
        <v/>
      </c>
      <c r="X911" t="str">
        <f ca="1">Template!AD911</f>
        <v/>
      </c>
      <c r="Y911" s="7" t="str">
        <f>IF(LEN(Template!AF911)=0,"",Template!AF911)</f>
        <v/>
      </c>
      <c r="Z911" s="7" t="str">
        <f>IF(LEN(Template!AG911)=0,"",Template!AG911)</f>
        <v/>
      </c>
      <c r="AA911" s="7" t="str">
        <f>IF(LEN(Template!AH911)=0,"",Template!AH911)</f>
        <v/>
      </c>
      <c r="AB911" s="7" t="str">
        <f>IF(LEN(Template!AI911)=0,"",Template!AI911)</f>
        <v/>
      </c>
      <c r="AC911" s="7" t="str">
        <f>IF(LEN(Template!AJ911)=0,"",Template!AJ911)</f>
        <v/>
      </c>
      <c r="AD911" s="7" t="str">
        <f>IF(LEN(Template!AK911)=0,"",Template!AK911)</f>
        <v/>
      </c>
      <c r="AE911" s="7" t="str">
        <f>IF(LEN(Template!AL911)=0,"",Template!AL911)</f>
        <v/>
      </c>
      <c r="AF911" s="7" t="str">
        <f>IF(LEN(Template!AM911)=0,"",Template!AM911)</f>
        <v/>
      </c>
      <c r="AG911" s="7" t="str">
        <f>IF(LEN(Template!AN911)=0,"",Template!AN911)</f>
        <v/>
      </c>
      <c r="AH911" s="7" t="str">
        <f>IF(LEN(Template!AO911)=0,"",Template!AO911)</f>
        <v/>
      </c>
      <c r="AI911" t="str">
        <f>IF(LEN(Template!AS911)=0,"",Template!AS911)</f>
        <v/>
      </c>
      <c r="AJ911" t="str">
        <f>IF(LEN(Template!AU911)=0,"",Template!AU911)</f>
        <v/>
      </c>
    </row>
    <row r="912" spans="1:36" x14ac:dyDescent="0.35">
      <c r="A912" s="7" t="str">
        <f ca="1">Template!A912</f>
        <v/>
      </c>
      <c r="B912" s="181" t="str">
        <f ca="1">Template!B912</f>
        <v/>
      </c>
      <c r="C912" t="str">
        <f ca="1">Template!C912</f>
        <v/>
      </c>
      <c r="D912" t="str">
        <f ca="1">Template!E912</f>
        <v/>
      </c>
      <c r="E912" s="7" t="str">
        <f ca="1">Template!G912</f>
        <v/>
      </c>
      <c r="F912" s="7" t="str">
        <f ca="1">Template!H912</f>
        <v/>
      </c>
      <c r="G912" s="7" t="str">
        <f ca="1">Template!I912</f>
        <v/>
      </c>
      <c r="H912" s="7" t="str">
        <f ca="1">Template!J912</f>
        <v/>
      </c>
      <c r="I912" s="7" t="str">
        <f ca="1">Template!K912</f>
        <v/>
      </c>
      <c r="J912" s="7" t="str">
        <f ca="1">Template!L912</f>
        <v/>
      </c>
      <c r="K912" s="7" t="str">
        <f ca="1">Template!M912</f>
        <v/>
      </c>
      <c r="L912" s="7" t="str">
        <f ca="1">Template!N912</f>
        <v/>
      </c>
      <c r="M912" s="7" t="str">
        <f ca="1">Template!O912</f>
        <v/>
      </c>
      <c r="N912" s="7" t="str">
        <f ca="1">Template!P912</f>
        <v/>
      </c>
      <c r="O912" s="7" t="str">
        <f ca="1">Template!Q912</f>
        <v/>
      </c>
      <c r="P912" s="7" t="str">
        <f ca="1">Template!R912</f>
        <v/>
      </c>
      <c r="Q912" s="7" t="str">
        <f ca="1">Template!S912</f>
        <v/>
      </c>
      <c r="R912" s="7" t="str">
        <f ca="1">Template!T912</f>
        <v/>
      </c>
      <c r="S912" s="7" t="str">
        <f ca="1">Template!U912</f>
        <v/>
      </c>
      <c r="T912" s="7" t="str">
        <f ca="1">Template!V912</f>
        <v/>
      </c>
      <c r="U912" s="7" t="str">
        <f ca="1">Template!W912</f>
        <v/>
      </c>
      <c r="V912" s="7" t="str">
        <f ca="1">Template!X912</f>
        <v/>
      </c>
      <c r="W912" s="7" t="str">
        <f ca="1">Template!Y912</f>
        <v/>
      </c>
      <c r="X912" t="str">
        <f ca="1">Template!AD912</f>
        <v/>
      </c>
      <c r="Y912" s="7" t="str">
        <f>IF(LEN(Template!AF912)=0,"",Template!AF912)</f>
        <v/>
      </c>
      <c r="Z912" s="7" t="str">
        <f>IF(LEN(Template!AG912)=0,"",Template!AG912)</f>
        <v/>
      </c>
      <c r="AA912" s="7" t="str">
        <f>IF(LEN(Template!AH912)=0,"",Template!AH912)</f>
        <v/>
      </c>
      <c r="AB912" s="7" t="str">
        <f>IF(LEN(Template!AI912)=0,"",Template!AI912)</f>
        <v/>
      </c>
      <c r="AC912" s="7" t="str">
        <f>IF(LEN(Template!AJ912)=0,"",Template!AJ912)</f>
        <v/>
      </c>
      <c r="AD912" s="7" t="str">
        <f>IF(LEN(Template!AK912)=0,"",Template!AK912)</f>
        <v/>
      </c>
      <c r="AE912" s="7" t="str">
        <f>IF(LEN(Template!AL912)=0,"",Template!AL912)</f>
        <v/>
      </c>
      <c r="AF912" s="7" t="str">
        <f>IF(LEN(Template!AM912)=0,"",Template!AM912)</f>
        <v/>
      </c>
      <c r="AG912" s="7" t="str">
        <f>IF(LEN(Template!AN912)=0,"",Template!AN912)</f>
        <v/>
      </c>
      <c r="AH912" s="7" t="str">
        <f>IF(LEN(Template!AO912)=0,"",Template!AO912)</f>
        <v/>
      </c>
      <c r="AI912" t="str">
        <f>IF(LEN(Template!AS912)=0,"",Template!AS912)</f>
        <v/>
      </c>
      <c r="AJ912" t="str">
        <f>IF(LEN(Template!AU912)=0,"",Template!AU912)</f>
        <v/>
      </c>
    </row>
    <row r="913" spans="1:36" x14ac:dyDescent="0.35">
      <c r="A913" s="7" t="str">
        <f ca="1">Template!A913</f>
        <v/>
      </c>
      <c r="B913" s="181" t="str">
        <f ca="1">Template!B913</f>
        <v/>
      </c>
      <c r="C913" t="str">
        <f ca="1">Template!C913</f>
        <v/>
      </c>
      <c r="D913" t="str">
        <f ca="1">Template!E913</f>
        <v/>
      </c>
      <c r="E913" s="7" t="str">
        <f ca="1">Template!G913</f>
        <v/>
      </c>
      <c r="F913" s="7" t="str">
        <f ca="1">Template!H913</f>
        <v/>
      </c>
      <c r="G913" s="7" t="str">
        <f ca="1">Template!I913</f>
        <v/>
      </c>
      <c r="H913" s="7" t="str">
        <f ca="1">Template!J913</f>
        <v/>
      </c>
      <c r="I913" s="7" t="str">
        <f ca="1">Template!K913</f>
        <v/>
      </c>
      <c r="J913" s="7" t="str">
        <f ca="1">Template!L913</f>
        <v/>
      </c>
      <c r="K913" s="7" t="str">
        <f ca="1">Template!M913</f>
        <v/>
      </c>
      <c r="L913" s="7" t="str">
        <f ca="1">Template!N913</f>
        <v/>
      </c>
      <c r="M913" s="7" t="str">
        <f ca="1">Template!O913</f>
        <v/>
      </c>
      <c r="N913" s="7" t="str">
        <f ca="1">Template!P913</f>
        <v/>
      </c>
      <c r="O913" s="7" t="str">
        <f ca="1">Template!Q913</f>
        <v/>
      </c>
      <c r="P913" s="7" t="str">
        <f ca="1">Template!R913</f>
        <v/>
      </c>
      <c r="Q913" s="7" t="str">
        <f ca="1">Template!S913</f>
        <v/>
      </c>
      <c r="R913" s="7" t="str">
        <f ca="1">Template!T913</f>
        <v/>
      </c>
      <c r="S913" s="7" t="str">
        <f ca="1">Template!U913</f>
        <v/>
      </c>
      <c r="T913" s="7" t="str">
        <f ca="1">Template!V913</f>
        <v/>
      </c>
      <c r="U913" s="7" t="str">
        <f ca="1">Template!W913</f>
        <v/>
      </c>
      <c r="V913" s="7" t="str">
        <f ca="1">Template!X913</f>
        <v/>
      </c>
      <c r="W913" s="7" t="str">
        <f ca="1">Template!Y913</f>
        <v/>
      </c>
      <c r="X913" t="str">
        <f ca="1">Template!AD913</f>
        <v/>
      </c>
      <c r="Y913" s="7" t="str">
        <f>IF(LEN(Template!AF913)=0,"",Template!AF913)</f>
        <v/>
      </c>
      <c r="Z913" s="7" t="str">
        <f>IF(LEN(Template!AG913)=0,"",Template!AG913)</f>
        <v/>
      </c>
      <c r="AA913" s="7" t="str">
        <f>IF(LEN(Template!AH913)=0,"",Template!AH913)</f>
        <v/>
      </c>
      <c r="AB913" s="7" t="str">
        <f>IF(LEN(Template!AI913)=0,"",Template!AI913)</f>
        <v/>
      </c>
      <c r="AC913" s="7" t="str">
        <f>IF(LEN(Template!AJ913)=0,"",Template!AJ913)</f>
        <v/>
      </c>
      <c r="AD913" s="7" t="str">
        <f>IF(LEN(Template!AK913)=0,"",Template!AK913)</f>
        <v/>
      </c>
      <c r="AE913" s="7" t="str">
        <f>IF(LEN(Template!AL913)=0,"",Template!AL913)</f>
        <v/>
      </c>
      <c r="AF913" s="7" t="str">
        <f>IF(LEN(Template!AM913)=0,"",Template!AM913)</f>
        <v/>
      </c>
      <c r="AG913" s="7" t="str">
        <f>IF(LEN(Template!AN913)=0,"",Template!AN913)</f>
        <v/>
      </c>
      <c r="AH913" s="7" t="str">
        <f>IF(LEN(Template!AO913)=0,"",Template!AO913)</f>
        <v/>
      </c>
      <c r="AI913" t="str">
        <f>IF(LEN(Template!AS913)=0,"",Template!AS913)</f>
        <v/>
      </c>
      <c r="AJ913" t="str">
        <f>IF(LEN(Template!AU913)=0,"",Template!AU913)</f>
        <v/>
      </c>
    </row>
    <row r="914" spans="1:36" x14ac:dyDescent="0.35">
      <c r="A914" s="7" t="str">
        <f ca="1">Template!A914</f>
        <v/>
      </c>
      <c r="B914" s="181" t="str">
        <f ca="1">Template!B914</f>
        <v/>
      </c>
      <c r="C914" t="str">
        <f ca="1">Template!C914</f>
        <v/>
      </c>
      <c r="D914" t="str">
        <f ca="1">Template!E914</f>
        <v/>
      </c>
      <c r="E914" s="7" t="str">
        <f ca="1">Template!G914</f>
        <v/>
      </c>
      <c r="F914" s="7" t="str">
        <f ca="1">Template!H914</f>
        <v/>
      </c>
      <c r="G914" s="7" t="str">
        <f ca="1">Template!I914</f>
        <v/>
      </c>
      <c r="H914" s="7" t="str">
        <f ca="1">Template!J914</f>
        <v/>
      </c>
      <c r="I914" s="7" t="str">
        <f ca="1">Template!K914</f>
        <v/>
      </c>
      <c r="J914" s="7" t="str">
        <f ca="1">Template!L914</f>
        <v/>
      </c>
      <c r="K914" s="7" t="str">
        <f ca="1">Template!M914</f>
        <v/>
      </c>
      <c r="L914" s="7" t="str">
        <f ca="1">Template!N914</f>
        <v/>
      </c>
      <c r="M914" s="7" t="str">
        <f ca="1">Template!O914</f>
        <v/>
      </c>
      <c r="N914" s="7" t="str">
        <f ca="1">Template!P914</f>
        <v/>
      </c>
      <c r="O914" s="7" t="str">
        <f ca="1">Template!Q914</f>
        <v/>
      </c>
      <c r="P914" s="7" t="str">
        <f ca="1">Template!R914</f>
        <v/>
      </c>
      <c r="Q914" s="7" t="str">
        <f ca="1">Template!S914</f>
        <v/>
      </c>
      <c r="R914" s="7" t="str">
        <f ca="1">Template!T914</f>
        <v/>
      </c>
      <c r="S914" s="7" t="str">
        <f ca="1">Template!U914</f>
        <v/>
      </c>
      <c r="T914" s="7" t="str">
        <f ca="1">Template!V914</f>
        <v/>
      </c>
      <c r="U914" s="7" t="str">
        <f ca="1">Template!W914</f>
        <v/>
      </c>
      <c r="V914" s="7" t="str">
        <f ca="1">Template!X914</f>
        <v/>
      </c>
      <c r="W914" s="7" t="str">
        <f ca="1">Template!Y914</f>
        <v/>
      </c>
      <c r="X914" t="str">
        <f ca="1">Template!AD914</f>
        <v/>
      </c>
      <c r="Y914" s="7" t="str">
        <f>IF(LEN(Template!AF914)=0,"",Template!AF914)</f>
        <v/>
      </c>
      <c r="Z914" s="7" t="str">
        <f>IF(LEN(Template!AG914)=0,"",Template!AG914)</f>
        <v/>
      </c>
      <c r="AA914" s="7" t="str">
        <f>IF(LEN(Template!AH914)=0,"",Template!AH914)</f>
        <v/>
      </c>
      <c r="AB914" s="7" t="str">
        <f>IF(LEN(Template!AI914)=0,"",Template!AI914)</f>
        <v/>
      </c>
      <c r="AC914" s="7" t="str">
        <f>IF(LEN(Template!AJ914)=0,"",Template!AJ914)</f>
        <v/>
      </c>
      <c r="AD914" s="7" t="str">
        <f>IF(LEN(Template!AK914)=0,"",Template!AK914)</f>
        <v/>
      </c>
      <c r="AE914" s="7" t="str">
        <f>IF(LEN(Template!AL914)=0,"",Template!AL914)</f>
        <v/>
      </c>
      <c r="AF914" s="7" t="str">
        <f>IF(LEN(Template!AM914)=0,"",Template!AM914)</f>
        <v/>
      </c>
      <c r="AG914" s="7" t="str">
        <f>IF(LEN(Template!AN914)=0,"",Template!AN914)</f>
        <v/>
      </c>
      <c r="AH914" s="7" t="str">
        <f>IF(LEN(Template!AO914)=0,"",Template!AO914)</f>
        <v/>
      </c>
      <c r="AI914" t="str">
        <f>IF(LEN(Template!AS914)=0,"",Template!AS914)</f>
        <v/>
      </c>
      <c r="AJ914" t="str">
        <f>IF(LEN(Template!AU914)=0,"",Template!AU914)</f>
        <v/>
      </c>
    </row>
    <row r="915" spans="1:36" x14ac:dyDescent="0.35">
      <c r="A915" s="7" t="str">
        <f ca="1">Template!A915</f>
        <v/>
      </c>
      <c r="B915" s="181" t="str">
        <f ca="1">Template!B915</f>
        <v/>
      </c>
      <c r="C915" t="str">
        <f ca="1">Template!C915</f>
        <v/>
      </c>
      <c r="D915" t="str">
        <f ca="1">Template!E915</f>
        <v/>
      </c>
      <c r="E915" s="7" t="str">
        <f ca="1">Template!G915</f>
        <v/>
      </c>
      <c r="F915" s="7" t="str">
        <f ca="1">Template!H915</f>
        <v/>
      </c>
      <c r="G915" s="7" t="str">
        <f ca="1">Template!I915</f>
        <v/>
      </c>
      <c r="H915" s="7" t="str">
        <f ca="1">Template!J915</f>
        <v/>
      </c>
      <c r="I915" s="7" t="str">
        <f ca="1">Template!K915</f>
        <v/>
      </c>
      <c r="J915" s="7" t="str">
        <f ca="1">Template!L915</f>
        <v/>
      </c>
      <c r="K915" s="7" t="str">
        <f ca="1">Template!M915</f>
        <v/>
      </c>
      <c r="L915" s="7" t="str">
        <f ca="1">Template!N915</f>
        <v/>
      </c>
      <c r="M915" s="7" t="str">
        <f ca="1">Template!O915</f>
        <v/>
      </c>
      <c r="N915" s="7" t="str">
        <f ca="1">Template!P915</f>
        <v/>
      </c>
      <c r="O915" s="7" t="str">
        <f ca="1">Template!Q915</f>
        <v/>
      </c>
      <c r="P915" s="7" t="str">
        <f ca="1">Template!R915</f>
        <v/>
      </c>
      <c r="Q915" s="7" t="str">
        <f ca="1">Template!S915</f>
        <v/>
      </c>
      <c r="R915" s="7" t="str">
        <f ca="1">Template!T915</f>
        <v/>
      </c>
      <c r="S915" s="7" t="str">
        <f ca="1">Template!U915</f>
        <v/>
      </c>
      <c r="T915" s="7" t="str">
        <f ca="1">Template!V915</f>
        <v/>
      </c>
      <c r="U915" s="7" t="str">
        <f ca="1">Template!W915</f>
        <v/>
      </c>
      <c r="V915" s="7" t="str">
        <f ca="1">Template!X915</f>
        <v/>
      </c>
      <c r="W915" s="7" t="str">
        <f ca="1">Template!Y915</f>
        <v/>
      </c>
      <c r="X915" t="str">
        <f ca="1">Template!AD915</f>
        <v/>
      </c>
      <c r="Y915" s="7" t="str">
        <f>IF(LEN(Template!AF915)=0,"",Template!AF915)</f>
        <v/>
      </c>
      <c r="Z915" s="7" t="str">
        <f>IF(LEN(Template!AG915)=0,"",Template!AG915)</f>
        <v/>
      </c>
      <c r="AA915" s="7" t="str">
        <f>IF(LEN(Template!AH915)=0,"",Template!AH915)</f>
        <v/>
      </c>
      <c r="AB915" s="7" t="str">
        <f>IF(LEN(Template!AI915)=0,"",Template!AI915)</f>
        <v/>
      </c>
      <c r="AC915" s="7" t="str">
        <f>IF(LEN(Template!AJ915)=0,"",Template!AJ915)</f>
        <v/>
      </c>
      <c r="AD915" s="7" t="str">
        <f>IF(LEN(Template!AK915)=0,"",Template!AK915)</f>
        <v/>
      </c>
      <c r="AE915" s="7" t="str">
        <f>IF(LEN(Template!AL915)=0,"",Template!AL915)</f>
        <v/>
      </c>
      <c r="AF915" s="7" t="str">
        <f>IF(LEN(Template!AM915)=0,"",Template!AM915)</f>
        <v/>
      </c>
      <c r="AG915" s="7" t="str">
        <f>IF(LEN(Template!AN915)=0,"",Template!AN915)</f>
        <v/>
      </c>
      <c r="AH915" s="7" t="str">
        <f>IF(LEN(Template!AO915)=0,"",Template!AO915)</f>
        <v/>
      </c>
      <c r="AI915" t="str">
        <f>IF(LEN(Template!AS915)=0,"",Template!AS915)</f>
        <v/>
      </c>
      <c r="AJ915" t="str">
        <f>IF(LEN(Template!AU915)=0,"",Template!AU915)</f>
        <v/>
      </c>
    </row>
    <row r="916" spans="1:36" x14ac:dyDescent="0.35">
      <c r="A916" s="7" t="str">
        <f ca="1">Template!A916</f>
        <v/>
      </c>
      <c r="B916" s="181" t="str">
        <f ca="1">Template!B916</f>
        <v/>
      </c>
      <c r="C916" t="str">
        <f ca="1">Template!C916</f>
        <v/>
      </c>
      <c r="D916" t="str">
        <f ca="1">Template!E916</f>
        <v/>
      </c>
      <c r="E916" s="7" t="str">
        <f ca="1">Template!G916</f>
        <v/>
      </c>
      <c r="F916" s="7" t="str">
        <f ca="1">Template!H916</f>
        <v/>
      </c>
      <c r="G916" s="7" t="str">
        <f ca="1">Template!I916</f>
        <v/>
      </c>
      <c r="H916" s="7" t="str">
        <f ca="1">Template!J916</f>
        <v/>
      </c>
      <c r="I916" s="7" t="str">
        <f ca="1">Template!K916</f>
        <v/>
      </c>
      <c r="J916" s="7" t="str">
        <f ca="1">Template!L916</f>
        <v/>
      </c>
      <c r="K916" s="7" t="str">
        <f ca="1">Template!M916</f>
        <v/>
      </c>
      <c r="L916" s="7" t="str">
        <f ca="1">Template!N916</f>
        <v/>
      </c>
      <c r="M916" s="7" t="str">
        <f ca="1">Template!O916</f>
        <v/>
      </c>
      <c r="N916" s="7" t="str">
        <f ca="1">Template!P916</f>
        <v/>
      </c>
      <c r="O916" s="7" t="str">
        <f ca="1">Template!Q916</f>
        <v/>
      </c>
      <c r="P916" s="7" t="str">
        <f ca="1">Template!R916</f>
        <v/>
      </c>
      <c r="Q916" s="7" t="str">
        <f ca="1">Template!S916</f>
        <v/>
      </c>
      <c r="R916" s="7" t="str">
        <f ca="1">Template!T916</f>
        <v/>
      </c>
      <c r="S916" s="7" t="str">
        <f ca="1">Template!U916</f>
        <v/>
      </c>
      <c r="T916" s="7" t="str">
        <f ca="1">Template!V916</f>
        <v/>
      </c>
      <c r="U916" s="7" t="str">
        <f ca="1">Template!W916</f>
        <v/>
      </c>
      <c r="V916" s="7" t="str">
        <f ca="1">Template!X916</f>
        <v/>
      </c>
      <c r="W916" s="7" t="str">
        <f ca="1">Template!Y916</f>
        <v/>
      </c>
      <c r="X916" t="str">
        <f ca="1">Template!AD916</f>
        <v/>
      </c>
      <c r="Y916" s="7" t="str">
        <f>IF(LEN(Template!AF916)=0,"",Template!AF916)</f>
        <v/>
      </c>
      <c r="Z916" s="7" t="str">
        <f>IF(LEN(Template!AG916)=0,"",Template!AG916)</f>
        <v/>
      </c>
      <c r="AA916" s="7" t="str">
        <f>IF(LEN(Template!AH916)=0,"",Template!AH916)</f>
        <v/>
      </c>
      <c r="AB916" s="7" t="str">
        <f>IF(LEN(Template!AI916)=0,"",Template!AI916)</f>
        <v/>
      </c>
      <c r="AC916" s="7" t="str">
        <f>IF(LEN(Template!AJ916)=0,"",Template!AJ916)</f>
        <v/>
      </c>
      <c r="AD916" s="7" t="str">
        <f>IF(LEN(Template!AK916)=0,"",Template!AK916)</f>
        <v/>
      </c>
      <c r="AE916" s="7" t="str">
        <f>IF(LEN(Template!AL916)=0,"",Template!AL916)</f>
        <v/>
      </c>
      <c r="AF916" s="7" t="str">
        <f>IF(LEN(Template!AM916)=0,"",Template!AM916)</f>
        <v/>
      </c>
      <c r="AG916" s="7" t="str">
        <f>IF(LEN(Template!AN916)=0,"",Template!AN916)</f>
        <v/>
      </c>
      <c r="AH916" s="7" t="str">
        <f>IF(LEN(Template!AO916)=0,"",Template!AO916)</f>
        <v/>
      </c>
      <c r="AI916" t="str">
        <f>IF(LEN(Template!AS916)=0,"",Template!AS916)</f>
        <v/>
      </c>
      <c r="AJ916" t="str">
        <f>IF(LEN(Template!AU916)=0,"",Template!AU916)</f>
        <v/>
      </c>
    </row>
    <row r="917" spans="1:36" x14ac:dyDescent="0.35">
      <c r="A917" s="7" t="str">
        <f ca="1">Template!A917</f>
        <v/>
      </c>
      <c r="B917" s="181" t="str">
        <f ca="1">Template!B917</f>
        <v/>
      </c>
      <c r="C917" t="str">
        <f ca="1">Template!C917</f>
        <v/>
      </c>
      <c r="D917" t="str">
        <f ca="1">Template!E917</f>
        <v/>
      </c>
      <c r="E917" s="7" t="str">
        <f ca="1">Template!G917</f>
        <v/>
      </c>
      <c r="F917" s="7" t="str">
        <f ca="1">Template!H917</f>
        <v/>
      </c>
      <c r="G917" s="7" t="str">
        <f ca="1">Template!I917</f>
        <v/>
      </c>
      <c r="H917" s="7" t="str">
        <f ca="1">Template!J917</f>
        <v/>
      </c>
      <c r="I917" s="7" t="str">
        <f ca="1">Template!K917</f>
        <v/>
      </c>
      <c r="J917" s="7" t="str">
        <f ca="1">Template!L917</f>
        <v/>
      </c>
      <c r="K917" s="7" t="str">
        <f ca="1">Template!M917</f>
        <v/>
      </c>
      <c r="L917" s="7" t="str">
        <f ca="1">Template!N917</f>
        <v/>
      </c>
      <c r="M917" s="7" t="str">
        <f ca="1">Template!O917</f>
        <v/>
      </c>
      <c r="N917" s="7" t="str">
        <f ca="1">Template!P917</f>
        <v/>
      </c>
      <c r="O917" s="7" t="str">
        <f ca="1">Template!Q917</f>
        <v/>
      </c>
      <c r="P917" s="7" t="str">
        <f ca="1">Template!R917</f>
        <v/>
      </c>
      <c r="Q917" s="7" t="str">
        <f ca="1">Template!S917</f>
        <v/>
      </c>
      <c r="R917" s="7" t="str">
        <f ca="1">Template!T917</f>
        <v/>
      </c>
      <c r="S917" s="7" t="str">
        <f ca="1">Template!U917</f>
        <v/>
      </c>
      <c r="T917" s="7" t="str">
        <f ca="1">Template!V917</f>
        <v/>
      </c>
      <c r="U917" s="7" t="str">
        <f ca="1">Template!W917</f>
        <v/>
      </c>
      <c r="V917" s="7" t="str">
        <f ca="1">Template!X917</f>
        <v/>
      </c>
      <c r="W917" s="7" t="str">
        <f ca="1">Template!Y917</f>
        <v/>
      </c>
      <c r="X917" t="str">
        <f ca="1">Template!AD917</f>
        <v/>
      </c>
      <c r="Y917" s="7" t="str">
        <f>IF(LEN(Template!AF917)=0,"",Template!AF917)</f>
        <v/>
      </c>
      <c r="Z917" s="7" t="str">
        <f>IF(LEN(Template!AG917)=0,"",Template!AG917)</f>
        <v/>
      </c>
      <c r="AA917" s="7" t="str">
        <f>IF(LEN(Template!AH917)=0,"",Template!AH917)</f>
        <v/>
      </c>
      <c r="AB917" s="7" t="str">
        <f>IF(LEN(Template!AI917)=0,"",Template!AI917)</f>
        <v/>
      </c>
      <c r="AC917" s="7" t="str">
        <f>IF(LEN(Template!AJ917)=0,"",Template!AJ917)</f>
        <v/>
      </c>
      <c r="AD917" s="7" t="str">
        <f>IF(LEN(Template!AK917)=0,"",Template!AK917)</f>
        <v/>
      </c>
      <c r="AE917" s="7" t="str">
        <f>IF(LEN(Template!AL917)=0,"",Template!AL917)</f>
        <v/>
      </c>
      <c r="AF917" s="7" t="str">
        <f>IF(LEN(Template!AM917)=0,"",Template!AM917)</f>
        <v/>
      </c>
      <c r="AG917" s="7" t="str">
        <f>IF(LEN(Template!AN917)=0,"",Template!AN917)</f>
        <v/>
      </c>
      <c r="AH917" s="7" t="str">
        <f>IF(LEN(Template!AO917)=0,"",Template!AO917)</f>
        <v/>
      </c>
      <c r="AI917" t="str">
        <f>IF(LEN(Template!AS917)=0,"",Template!AS917)</f>
        <v/>
      </c>
      <c r="AJ917" t="str">
        <f>IF(LEN(Template!AU917)=0,"",Template!AU917)</f>
        <v/>
      </c>
    </row>
    <row r="918" spans="1:36" x14ac:dyDescent="0.35">
      <c r="A918" s="7" t="str">
        <f ca="1">Template!A918</f>
        <v/>
      </c>
      <c r="B918" s="181" t="str">
        <f ca="1">Template!B918</f>
        <v/>
      </c>
      <c r="C918" t="str">
        <f ca="1">Template!C918</f>
        <v/>
      </c>
      <c r="D918" t="str">
        <f ca="1">Template!E918</f>
        <v/>
      </c>
      <c r="E918" s="7" t="str">
        <f ca="1">Template!G918</f>
        <v/>
      </c>
      <c r="F918" s="7" t="str">
        <f ca="1">Template!H918</f>
        <v/>
      </c>
      <c r="G918" s="7" t="str">
        <f ca="1">Template!I918</f>
        <v/>
      </c>
      <c r="H918" s="7" t="str">
        <f ca="1">Template!J918</f>
        <v/>
      </c>
      <c r="I918" s="7" t="str">
        <f ca="1">Template!K918</f>
        <v/>
      </c>
      <c r="J918" s="7" t="str">
        <f ca="1">Template!L918</f>
        <v/>
      </c>
      <c r="K918" s="7" t="str">
        <f ca="1">Template!M918</f>
        <v/>
      </c>
      <c r="L918" s="7" t="str">
        <f ca="1">Template!N918</f>
        <v/>
      </c>
      <c r="M918" s="7" t="str">
        <f ca="1">Template!O918</f>
        <v/>
      </c>
      <c r="N918" s="7" t="str">
        <f ca="1">Template!P918</f>
        <v/>
      </c>
      <c r="O918" s="7" t="str">
        <f ca="1">Template!Q918</f>
        <v/>
      </c>
      <c r="P918" s="7" t="str">
        <f ca="1">Template!R918</f>
        <v/>
      </c>
      <c r="Q918" s="7" t="str">
        <f ca="1">Template!S918</f>
        <v/>
      </c>
      <c r="R918" s="7" t="str">
        <f ca="1">Template!T918</f>
        <v/>
      </c>
      <c r="S918" s="7" t="str">
        <f ca="1">Template!U918</f>
        <v/>
      </c>
      <c r="T918" s="7" t="str">
        <f ca="1">Template!V918</f>
        <v/>
      </c>
      <c r="U918" s="7" t="str">
        <f ca="1">Template!W918</f>
        <v/>
      </c>
      <c r="V918" s="7" t="str">
        <f ca="1">Template!X918</f>
        <v/>
      </c>
      <c r="W918" s="7" t="str">
        <f ca="1">Template!Y918</f>
        <v/>
      </c>
      <c r="X918" t="str">
        <f ca="1">Template!AD918</f>
        <v/>
      </c>
      <c r="Y918" s="7" t="str">
        <f>IF(LEN(Template!AF918)=0,"",Template!AF918)</f>
        <v/>
      </c>
      <c r="Z918" s="7" t="str">
        <f>IF(LEN(Template!AG918)=0,"",Template!AG918)</f>
        <v/>
      </c>
      <c r="AA918" s="7" t="str">
        <f>IF(LEN(Template!AH918)=0,"",Template!AH918)</f>
        <v/>
      </c>
      <c r="AB918" s="7" t="str">
        <f>IF(LEN(Template!AI918)=0,"",Template!AI918)</f>
        <v/>
      </c>
      <c r="AC918" s="7" t="str">
        <f>IF(LEN(Template!AJ918)=0,"",Template!AJ918)</f>
        <v/>
      </c>
      <c r="AD918" s="7" t="str">
        <f>IF(LEN(Template!AK918)=0,"",Template!AK918)</f>
        <v/>
      </c>
      <c r="AE918" s="7" t="str">
        <f>IF(LEN(Template!AL918)=0,"",Template!AL918)</f>
        <v/>
      </c>
      <c r="AF918" s="7" t="str">
        <f>IF(LEN(Template!AM918)=0,"",Template!AM918)</f>
        <v/>
      </c>
      <c r="AG918" s="7" t="str">
        <f>IF(LEN(Template!AN918)=0,"",Template!AN918)</f>
        <v/>
      </c>
      <c r="AH918" s="7" t="str">
        <f>IF(LEN(Template!AO918)=0,"",Template!AO918)</f>
        <v/>
      </c>
      <c r="AI918" t="str">
        <f>IF(LEN(Template!AS918)=0,"",Template!AS918)</f>
        <v/>
      </c>
      <c r="AJ918" t="str">
        <f>IF(LEN(Template!AU918)=0,"",Template!AU918)</f>
        <v/>
      </c>
    </row>
    <row r="919" spans="1:36" x14ac:dyDescent="0.35">
      <c r="A919" s="7" t="str">
        <f ca="1">Template!A919</f>
        <v/>
      </c>
      <c r="B919" s="181" t="str">
        <f ca="1">Template!B919</f>
        <v/>
      </c>
      <c r="C919" t="str">
        <f ca="1">Template!C919</f>
        <v/>
      </c>
      <c r="D919" t="str">
        <f ca="1">Template!E919</f>
        <v/>
      </c>
      <c r="E919" s="7" t="str">
        <f ca="1">Template!G919</f>
        <v/>
      </c>
      <c r="F919" s="7" t="str">
        <f ca="1">Template!H919</f>
        <v/>
      </c>
      <c r="G919" s="7" t="str">
        <f ca="1">Template!I919</f>
        <v/>
      </c>
      <c r="H919" s="7" t="str">
        <f ca="1">Template!J919</f>
        <v/>
      </c>
      <c r="I919" s="7" t="str">
        <f ca="1">Template!K919</f>
        <v/>
      </c>
      <c r="J919" s="7" t="str">
        <f ca="1">Template!L919</f>
        <v/>
      </c>
      <c r="K919" s="7" t="str">
        <f ca="1">Template!M919</f>
        <v/>
      </c>
      <c r="L919" s="7" t="str">
        <f ca="1">Template!N919</f>
        <v/>
      </c>
      <c r="M919" s="7" t="str">
        <f ca="1">Template!O919</f>
        <v/>
      </c>
      <c r="N919" s="7" t="str">
        <f ca="1">Template!P919</f>
        <v/>
      </c>
      <c r="O919" s="7" t="str">
        <f ca="1">Template!Q919</f>
        <v/>
      </c>
      <c r="P919" s="7" t="str">
        <f ca="1">Template!R919</f>
        <v/>
      </c>
      <c r="Q919" s="7" t="str">
        <f ca="1">Template!S919</f>
        <v/>
      </c>
      <c r="R919" s="7" t="str">
        <f ca="1">Template!T919</f>
        <v/>
      </c>
      <c r="S919" s="7" t="str">
        <f ca="1">Template!U919</f>
        <v/>
      </c>
      <c r="T919" s="7" t="str">
        <f ca="1">Template!V919</f>
        <v/>
      </c>
      <c r="U919" s="7" t="str">
        <f ca="1">Template!W919</f>
        <v/>
      </c>
      <c r="V919" s="7" t="str">
        <f ca="1">Template!X919</f>
        <v/>
      </c>
      <c r="W919" s="7" t="str">
        <f ca="1">Template!Y919</f>
        <v/>
      </c>
      <c r="X919" t="str">
        <f ca="1">Template!AD919</f>
        <v/>
      </c>
      <c r="Y919" s="7" t="str">
        <f>IF(LEN(Template!AF919)=0,"",Template!AF919)</f>
        <v/>
      </c>
      <c r="Z919" s="7" t="str">
        <f>IF(LEN(Template!AG919)=0,"",Template!AG919)</f>
        <v/>
      </c>
      <c r="AA919" s="7" t="str">
        <f>IF(LEN(Template!AH919)=0,"",Template!AH919)</f>
        <v/>
      </c>
      <c r="AB919" s="7" t="str">
        <f>IF(LEN(Template!AI919)=0,"",Template!AI919)</f>
        <v/>
      </c>
      <c r="AC919" s="7" t="str">
        <f>IF(LEN(Template!AJ919)=0,"",Template!AJ919)</f>
        <v/>
      </c>
      <c r="AD919" s="7" t="str">
        <f>IF(LEN(Template!AK919)=0,"",Template!AK919)</f>
        <v/>
      </c>
      <c r="AE919" s="7" t="str">
        <f>IF(LEN(Template!AL919)=0,"",Template!AL919)</f>
        <v/>
      </c>
      <c r="AF919" s="7" t="str">
        <f>IF(LEN(Template!AM919)=0,"",Template!AM919)</f>
        <v/>
      </c>
      <c r="AG919" s="7" t="str">
        <f>IF(LEN(Template!AN919)=0,"",Template!AN919)</f>
        <v/>
      </c>
      <c r="AH919" s="7" t="str">
        <f>IF(LEN(Template!AO919)=0,"",Template!AO919)</f>
        <v/>
      </c>
      <c r="AI919" t="str">
        <f>IF(LEN(Template!AS919)=0,"",Template!AS919)</f>
        <v/>
      </c>
      <c r="AJ919" t="str">
        <f>IF(LEN(Template!AU919)=0,"",Template!AU919)</f>
        <v/>
      </c>
    </row>
    <row r="920" spans="1:36" x14ac:dyDescent="0.35">
      <c r="A920" s="7" t="str">
        <f ca="1">Template!A920</f>
        <v/>
      </c>
      <c r="B920" s="181" t="str">
        <f ca="1">Template!B920</f>
        <v/>
      </c>
      <c r="C920" t="str">
        <f ca="1">Template!C920</f>
        <v/>
      </c>
      <c r="D920" t="str">
        <f ca="1">Template!E920</f>
        <v/>
      </c>
      <c r="E920" s="7" t="str">
        <f ca="1">Template!G920</f>
        <v/>
      </c>
      <c r="F920" s="7" t="str">
        <f ca="1">Template!H920</f>
        <v/>
      </c>
      <c r="G920" s="7" t="str">
        <f ca="1">Template!I920</f>
        <v/>
      </c>
      <c r="H920" s="7" t="str">
        <f ca="1">Template!J920</f>
        <v/>
      </c>
      <c r="I920" s="7" t="str">
        <f ca="1">Template!K920</f>
        <v/>
      </c>
      <c r="J920" s="7" t="str">
        <f ca="1">Template!L920</f>
        <v/>
      </c>
      <c r="K920" s="7" t="str">
        <f ca="1">Template!M920</f>
        <v/>
      </c>
      <c r="L920" s="7" t="str">
        <f ca="1">Template!N920</f>
        <v/>
      </c>
      <c r="M920" s="7" t="str">
        <f ca="1">Template!O920</f>
        <v/>
      </c>
      <c r="N920" s="7" t="str">
        <f ca="1">Template!P920</f>
        <v/>
      </c>
      <c r="O920" s="7" t="str">
        <f ca="1">Template!Q920</f>
        <v/>
      </c>
      <c r="P920" s="7" t="str">
        <f ca="1">Template!R920</f>
        <v/>
      </c>
      <c r="Q920" s="7" t="str">
        <f ca="1">Template!S920</f>
        <v/>
      </c>
      <c r="R920" s="7" t="str">
        <f ca="1">Template!T920</f>
        <v/>
      </c>
      <c r="S920" s="7" t="str">
        <f ca="1">Template!U920</f>
        <v/>
      </c>
      <c r="T920" s="7" t="str">
        <f ca="1">Template!V920</f>
        <v/>
      </c>
      <c r="U920" s="7" t="str">
        <f ca="1">Template!W920</f>
        <v/>
      </c>
      <c r="V920" s="7" t="str">
        <f ca="1">Template!X920</f>
        <v/>
      </c>
      <c r="W920" s="7" t="str">
        <f ca="1">Template!Y920</f>
        <v/>
      </c>
      <c r="X920" t="str">
        <f ca="1">Template!AD920</f>
        <v/>
      </c>
      <c r="Y920" s="7" t="str">
        <f>IF(LEN(Template!AF920)=0,"",Template!AF920)</f>
        <v/>
      </c>
      <c r="Z920" s="7" t="str">
        <f>IF(LEN(Template!AG920)=0,"",Template!AG920)</f>
        <v/>
      </c>
      <c r="AA920" s="7" t="str">
        <f>IF(LEN(Template!AH920)=0,"",Template!AH920)</f>
        <v/>
      </c>
      <c r="AB920" s="7" t="str">
        <f>IF(LEN(Template!AI920)=0,"",Template!AI920)</f>
        <v/>
      </c>
      <c r="AC920" s="7" t="str">
        <f>IF(LEN(Template!AJ920)=0,"",Template!AJ920)</f>
        <v/>
      </c>
      <c r="AD920" s="7" t="str">
        <f>IF(LEN(Template!AK920)=0,"",Template!AK920)</f>
        <v/>
      </c>
      <c r="AE920" s="7" t="str">
        <f>IF(LEN(Template!AL920)=0,"",Template!AL920)</f>
        <v/>
      </c>
      <c r="AF920" s="7" t="str">
        <f>IF(LEN(Template!AM920)=0,"",Template!AM920)</f>
        <v/>
      </c>
      <c r="AG920" s="7" t="str">
        <f>IF(LEN(Template!AN920)=0,"",Template!AN920)</f>
        <v/>
      </c>
      <c r="AH920" s="7" t="str">
        <f>IF(LEN(Template!AO920)=0,"",Template!AO920)</f>
        <v/>
      </c>
      <c r="AI920" t="str">
        <f>IF(LEN(Template!AS920)=0,"",Template!AS920)</f>
        <v/>
      </c>
      <c r="AJ920" t="str">
        <f>IF(LEN(Template!AU920)=0,"",Template!AU920)</f>
        <v/>
      </c>
    </row>
    <row r="921" spans="1:36" x14ac:dyDescent="0.35">
      <c r="A921" s="7" t="str">
        <f ca="1">Template!A921</f>
        <v/>
      </c>
      <c r="B921" s="181" t="str">
        <f ca="1">Template!B921</f>
        <v/>
      </c>
      <c r="C921" t="str">
        <f ca="1">Template!C921</f>
        <v/>
      </c>
      <c r="D921" t="str">
        <f ca="1">Template!E921</f>
        <v/>
      </c>
      <c r="E921" s="7" t="str">
        <f ca="1">Template!G921</f>
        <v/>
      </c>
      <c r="F921" s="7" t="str">
        <f ca="1">Template!H921</f>
        <v/>
      </c>
      <c r="G921" s="7" t="str">
        <f ca="1">Template!I921</f>
        <v/>
      </c>
      <c r="H921" s="7" t="str">
        <f ca="1">Template!J921</f>
        <v/>
      </c>
      <c r="I921" s="7" t="str">
        <f ca="1">Template!K921</f>
        <v/>
      </c>
      <c r="J921" s="7" t="str">
        <f ca="1">Template!L921</f>
        <v/>
      </c>
      <c r="K921" s="7" t="str">
        <f ca="1">Template!M921</f>
        <v/>
      </c>
      <c r="L921" s="7" t="str">
        <f ca="1">Template!N921</f>
        <v/>
      </c>
      <c r="M921" s="7" t="str">
        <f ca="1">Template!O921</f>
        <v/>
      </c>
      <c r="N921" s="7" t="str">
        <f ca="1">Template!P921</f>
        <v/>
      </c>
      <c r="O921" s="7" t="str">
        <f ca="1">Template!Q921</f>
        <v/>
      </c>
      <c r="P921" s="7" t="str">
        <f ca="1">Template!R921</f>
        <v/>
      </c>
      <c r="Q921" s="7" t="str">
        <f ca="1">Template!S921</f>
        <v/>
      </c>
      <c r="R921" s="7" t="str">
        <f ca="1">Template!T921</f>
        <v/>
      </c>
      <c r="S921" s="7" t="str">
        <f ca="1">Template!U921</f>
        <v/>
      </c>
      <c r="T921" s="7" t="str">
        <f ca="1">Template!V921</f>
        <v/>
      </c>
      <c r="U921" s="7" t="str">
        <f ca="1">Template!W921</f>
        <v/>
      </c>
      <c r="V921" s="7" t="str">
        <f ca="1">Template!X921</f>
        <v/>
      </c>
      <c r="W921" s="7" t="str">
        <f ca="1">Template!Y921</f>
        <v/>
      </c>
      <c r="X921" t="str">
        <f ca="1">Template!AD921</f>
        <v/>
      </c>
      <c r="Y921" s="7" t="str">
        <f>IF(LEN(Template!AF921)=0,"",Template!AF921)</f>
        <v/>
      </c>
      <c r="Z921" s="7" t="str">
        <f>IF(LEN(Template!AG921)=0,"",Template!AG921)</f>
        <v/>
      </c>
      <c r="AA921" s="7" t="str">
        <f>IF(LEN(Template!AH921)=0,"",Template!AH921)</f>
        <v/>
      </c>
      <c r="AB921" s="7" t="str">
        <f>IF(LEN(Template!AI921)=0,"",Template!AI921)</f>
        <v/>
      </c>
      <c r="AC921" s="7" t="str">
        <f>IF(LEN(Template!AJ921)=0,"",Template!AJ921)</f>
        <v/>
      </c>
      <c r="AD921" s="7" t="str">
        <f>IF(LEN(Template!AK921)=0,"",Template!AK921)</f>
        <v/>
      </c>
      <c r="AE921" s="7" t="str">
        <f>IF(LEN(Template!AL921)=0,"",Template!AL921)</f>
        <v/>
      </c>
      <c r="AF921" s="7" t="str">
        <f>IF(LEN(Template!AM921)=0,"",Template!AM921)</f>
        <v/>
      </c>
      <c r="AG921" s="7" t="str">
        <f>IF(LEN(Template!AN921)=0,"",Template!AN921)</f>
        <v/>
      </c>
      <c r="AH921" s="7" t="str">
        <f>IF(LEN(Template!AO921)=0,"",Template!AO921)</f>
        <v/>
      </c>
      <c r="AI921" t="str">
        <f>IF(LEN(Template!AS921)=0,"",Template!AS921)</f>
        <v/>
      </c>
      <c r="AJ921" t="str">
        <f>IF(LEN(Template!AU921)=0,"",Template!AU921)</f>
        <v/>
      </c>
    </row>
    <row r="922" spans="1:36" x14ac:dyDescent="0.35">
      <c r="A922" s="7" t="str">
        <f ca="1">Template!A922</f>
        <v/>
      </c>
      <c r="B922" s="181" t="str">
        <f ca="1">Template!B922</f>
        <v/>
      </c>
      <c r="C922" t="str">
        <f ca="1">Template!C922</f>
        <v/>
      </c>
      <c r="D922" t="str">
        <f ca="1">Template!E922</f>
        <v/>
      </c>
      <c r="E922" s="7" t="str">
        <f ca="1">Template!G922</f>
        <v/>
      </c>
      <c r="F922" s="7" t="str">
        <f ca="1">Template!H922</f>
        <v/>
      </c>
      <c r="G922" s="7" t="str">
        <f ca="1">Template!I922</f>
        <v/>
      </c>
      <c r="H922" s="7" t="str">
        <f ca="1">Template!J922</f>
        <v/>
      </c>
      <c r="I922" s="7" t="str">
        <f ca="1">Template!K922</f>
        <v/>
      </c>
      <c r="J922" s="7" t="str">
        <f ca="1">Template!L922</f>
        <v/>
      </c>
      <c r="K922" s="7" t="str">
        <f ca="1">Template!M922</f>
        <v/>
      </c>
      <c r="L922" s="7" t="str">
        <f ca="1">Template!N922</f>
        <v/>
      </c>
      <c r="M922" s="7" t="str">
        <f ca="1">Template!O922</f>
        <v/>
      </c>
      <c r="N922" s="7" t="str">
        <f ca="1">Template!P922</f>
        <v/>
      </c>
      <c r="O922" s="7" t="str">
        <f ca="1">Template!Q922</f>
        <v/>
      </c>
      <c r="P922" s="7" t="str">
        <f ca="1">Template!R922</f>
        <v/>
      </c>
      <c r="Q922" s="7" t="str">
        <f ca="1">Template!S922</f>
        <v/>
      </c>
      <c r="R922" s="7" t="str">
        <f ca="1">Template!T922</f>
        <v/>
      </c>
      <c r="S922" s="7" t="str">
        <f ca="1">Template!U922</f>
        <v/>
      </c>
      <c r="T922" s="7" t="str">
        <f ca="1">Template!V922</f>
        <v/>
      </c>
      <c r="U922" s="7" t="str">
        <f ca="1">Template!W922</f>
        <v/>
      </c>
      <c r="V922" s="7" t="str">
        <f ca="1">Template!X922</f>
        <v/>
      </c>
      <c r="W922" s="7" t="str">
        <f ca="1">Template!Y922</f>
        <v/>
      </c>
      <c r="X922" t="str">
        <f ca="1">Template!AD922</f>
        <v/>
      </c>
      <c r="Y922" s="7" t="str">
        <f>IF(LEN(Template!AF922)=0,"",Template!AF922)</f>
        <v/>
      </c>
      <c r="Z922" s="7" t="str">
        <f>IF(LEN(Template!AG922)=0,"",Template!AG922)</f>
        <v/>
      </c>
      <c r="AA922" s="7" t="str">
        <f>IF(LEN(Template!AH922)=0,"",Template!AH922)</f>
        <v/>
      </c>
      <c r="AB922" s="7" t="str">
        <f>IF(LEN(Template!AI922)=0,"",Template!AI922)</f>
        <v/>
      </c>
      <c r="AC922" s="7" t="str">
        <f>IF(LEN(Template!AJ922)=0,"",Template!AJ922)</f>
        <v/>
      </c>
      <c r="AD922" s="7" t="str">
        <f>IF(LEN(Template!AK922)=0,"",Template!AK922)</f>
        <v/>
      </c>
      <c r="AE922" s="7" t="str">
        <f>IF(LEN(Template!AL922)=0,"",Template!AL922)</f>
        <v/>
      </c>
      <c r="AF922" s="7" t="str">
        <f>IF(LEN(Template!AM922)=0,"",Template!AM922)</f>
        <v/>
      </c>
      <c r="AG922" s="7" t="str">
        <f>IF(LEN(Template!AN922)=0,"",Template!AN922)</f>
        <v/>
      </c>
      <c r="AH922" s="7" t="str">
        <f>IF(LEN(Template!AO922)=0,"",Template!AO922)</f>
        <v/>
      </c>
      <c r="AI922" t="str">
        <f>IF(LEN(Template!AS922)=0,"",Template!AS922)</f>
        <v/>
      </c>
      <c r="AJ922" t="str">
        <f>IF(LEN(Template!AU922)=0,"",Template!AU922)</f>
        <v/>
      </c>
    </row>
    <row r="923" spans="1:36" x14ac:dyDescent="0.35">
      <c r="A923" s="7" t="str">
        <f ca="1">Template!A923</f>
        <v/>
      </c>
      <c r="B923" s="181" t="str">
        <f ca="1">Template!B923</f>
        <v/>
      </c>
      <c r="C923" t="str">
        <f ca="1">Template!C923</f>
        <v/>
      </c>
      <c r="D923" t="str">
        <f ca="1">Template!E923</f>
        <v/>
      </c>
      <c r="E923" s="7" t="str">
        <f ca="1">Template!G923</f>
        <v/>
      </c>
      <c r="F923" s="7" t="str">
        <f ca="1">Template!H923</f>
        <v/>
      </c>
      <c r="G923" s="7" t="str">
        <f ca="1">Template!I923</f>
        <v/>
      </c>
      <c r="H923" s="7" t="str">
        <f ca="1">Template!J923</f>
        <v/>
      </c>
      <c r="I923" s="7" t="str">
        <f ca="1">Template!K923</f>
        <v/>
      </c>
      <c r="J923" s="7" t="str">
        <f ca="1">Template!L923</f>
        <v/>
      </c>
      <c r="K923" s="7" t="str">
        <f ca="1">Template!M923</f>
        <v/>
      </c>
      <c r="L923" s="7" t="str">
        <f ca="1">Template!N923</f>
        <v/>
      </c>
      <c r="M923" s="7" t="str">
        <f ca="1">Template!O923</f>
        <v/>
      </c>
      <c r="N923" s="7" t="str">
        <f ca="1">Template!P923</f>
        <v/>
      </c>
      <c r="O923" s="7" t="str">
        <f ca="1">Template!Q923</f>
        <v/>
      </c>
      <c r="P923" s="7" t="str">
        <f ca="1">Template!R923</f>
        <v/>
      </c>
      <c r="Q923" s="7" t="str">
        <f ca="1">Template!S923</f>
        <v/>
      </c>
      <c r="R923" s="7" t="str">
        <f ca="1">Template!T923</f>
        <v/>
      </c>
      <c r="S923" s="7" t="str">
        <f ca="1">Template!U923</f>
        <v/>
      </c>
      <c r="T923" s="7" t="str">
        <f ca="1">Template!V923</f>
        <v/>
      </c>
      <c r="U923" s="7" t="str">
        <f ca="1">Template!W923</f>
        <v/>
      </c>
      <c r="V923" s="7" t="str">
        <f ca="1">Template!X923</f>
        <v/>
      </c>
      <c r="W923" s="7" t="str">
        <f ca="1">Template!Y923</f>
        <v/>
      </c>
      <c r="X923" t="str">
        <f ca="1">Template!AD923</f>
        <v/>
      </c>
      <c r="Y923" s="7" t="str">
        <f>IF(LEN(Template!AF923)=0,"",Template!AF923)</f>
        <v/>
      </c>
      <c r="Z923" s="7" t="str">
        <f>IF(LEN(Template!AG923)=0,"",Template!AG923)</f>
        <v/>
      </c>
      <c r="AA923" s="7" t="str">
        <f>IF(LEN(Template!AH923)=0,"",Template!AH923)</f>
        <v/>
      </c>
      <c r="AB923" s="7" t="str">
        <f>IF(LEN(Template!AI923)=0,"",Template!AI923)</f>
        <v/>
      </c>
      <c r="AC923" s="7" t="str">
        <f>IF(LEN(Template!AJ923)=0,"",Template!AJ923)</f>
        <v/>
      </c>
      <c r="AD923" s="7" t="str">
        <f>IF(LEN(Template!AK923)=0,"",Template!AK923)</f>
        <v/>
      </c>
      <c r="AE923" s="7" t="str">
        <f>IF(LEN(Template!AL923)=0,"",Template!AL923)</f>
        <v/>
      </c>
      <c r="AF923" s="7" t="str">
        <f>IF(LEN(Template!AM923)=0,"",Template!AM923)</f>
        <v/>
      </c>
      <c r="AG923" s="7" t="str">
        <f>IF(LEN(Template!AN923)=0,"",Template!AN923)</f>
        <v/>
      </c>
      <c r="AH923" s="7" t="str">
        <f>IF(LEN(Template!AO923)=0,"",Template!AO923)</f>
        <v/>
      </c>
      <c r="AI923" t="str">
        <f>IF(LEN(Template!AS923)=0,"",Template!AS923)</f>
        <v/>
      </c>
      <c r="AJ923" t="str">
        <f>IF(LEN(Template!AU923)=0,"",Template!AU923)</f>
        <v/>
      </c>
    </row>
    <row r="924" spans="1:36" x14ac:dyDescent="0.35">
      <c r="A924" s="7" t="str">
        <f ca="1">Template!A924</f>
        <v/>
      </c>
      <c r="B924" s="181" t="str">
        <f ca="1">Template!B924</f>
        <v/>
      </c>
      <c r="C924" t="str">
        <f ca="1">Template!C924</f>
        <v/>
      </c>
      <c r="D924" t="str">
        <f ca="1">Template!E924</f>
        <v/>
      </c>
      <c r="E924" s="7" t="str">
        <f ca="1">Template!G924</f>
        <v/>
      </c>
      <c r="F924" s="7" t="str">
        <f ca="1">Template!H924</f>
        <v/>
      </c>
      <c r="G924" s="7" t="str">
        <f ca="1">Template!I924</f>
        <v/>
      </c>
      <c r="H924" s="7" t="str">
        <f ca="1">Template!J924</f>
        <v/>
      </c>
      <c r="I924" s="7" t="str">
        <f ca="1">Template!K924</f>
        <v/>
      </c>
      <c r="J924" s="7" t="str">
        <f ca="1">Template!L924</f>
        <v/>
      </c>
      <c r="K924" s="7" t="str">
        <f ca="1">Template!M924</f>
        <v/>
      </c>
      <c r="L924" s="7" t="str">
        <f ca="1">Template!N924</f>
        <v/>
      </c>
      <c r="M924" s="7" t="str">
        <f ca="1">Template!O924</f>
        <v/>
      </c>
      <c r="N924" s="7" t="str">
        <f ca="1">Template!P924</f>
        <v/>
      </c>
      <c r="O924" s="7" t="str">
        <f ca="1">Template!Q924</f>
        <v/>
      </c>
      <c r="P924" s="7" t="str">
        <f ca="1">Template!R924</f>
        <v/>
      </c>
      <c r="Q924" s="7" t="str">
        <f ca="1">Template!S924</f>
        <v/>
      </c>
      <c r="R924" s="7" t="str">
        <f ca="1">Template!T924</f>
        <v/>
      </c>
      <c r="S924" s="7" t="str">
        <f ca="1">Template!U924</f>
        <v/>
      </c>
      <c r="T924" s="7" t="str">
        <f ca="1">Template!V924</f>
        <v/>
      </c>
      <c r="U924" s="7" t="str">
        <f ca="1">Template!W924</f>
        <v/>
      </c>
      <c r="V924" s="7" t="str">
        <f ca="1">Template!X924</f>
        <v/>
      </c>
      <c r="W924" s="7" t="str">
        <f ca="1">Template!Y924</f>
        <v/>
      </c>
      <c r="X924" t="str">
        <f ca="1">Template!AD924</f>
        <v/>
      </c>
      <c r="Y924" s="7" t="str">
        <f>IF(LEN(Template!AF924)=0,"",Template!AF924)</f>
        <v/>
      </c>
      <c r="Z924" s="7" t="str">
        <f>IF(LEN(Template!AG924)=0,"",Template!AG924)</f>
        <v/>
      </c>
      <c r="AA924" s="7" t="str">
        <f>IF(LEN(Template!AH924)=0,"",Template!AH924)</f>
        <v/>
      </c>
      <c r="AB924" s="7" t="str">
        <f>IF(LEN(Template!AI924)=0,"",Template!AI924)</f>
        <v/>
      </c>
      <c r="AC924" s="7" t="str">
        <f>IF(LEN(Template!AJ924)=0,"",Template!AJ924)</f>
        <v/>
      </c>
      <c r="AD924" s="7" t="str">
        <f>IF(LEN(Template!AK924)=0,"",Template!AK924)</f>
        <v/>
      </c>
      <c r="AE924" s="7" t="str">
        <f>IF(LEN(Template!AL924)=0,"",Template!AL924)</f>
        <v/>
      </c>
      <c r="AF924" s="7" t="str">
        <f>IF(LEN(Template!AM924)=0,"",Template!AM924)</f>
        <v/>
      </c>
      <c r="AG924" s="7" t="str">
        <f>IF(LEN(Template!AN924)=0,"",Template!AN924)</f>
        <v/>
      </c>
      <c r="AH924" s="7" t="str">
        <f>IF(LEN(Template!AO924)=0,"",Template!AO924)</f>
        <v/>
      </c>
      <c r="AI924" t="str">
        <f>IF(LEN(Template!AS924)=0,"",Template!AS924)</f>
        <v/>
      </c>
      <c r="AJ924" t="str">
        <f>IF(LEN(Template!AU924)=0,"",Template!AU924)</f>
        <v/>
      </c>
    </row>
    <row r="925" spans="1:36" x14ac:dyDescent="0.35">
      <c r="A925" s="7" t="str">
        <f ca="1">Template!A925</f>
        <v/>
      </c>
      <c r="B925" s="181" t="str">
        <f ca="1">Template!B925</f>
        <v/>
      </c>
      <c r="C925" t="str">
        <f ca="1">Template!C925</f>
        <v/>
      </c>
      <c r="D925" t="str">
        <f ca="1">Template!E925</f>
        <v/>
      </c>
      <c r="E925" s="7" t="str">
        <f ca="1">Template!G925</f>
        <v/>
      </c>
      <c r="F925" s="7" t="str">
        <f ca="1">Template!H925</f>
        <v/>
      </c>
      <c r="G925" s="7" t="str">
        <f ca="1">Template!I925</f>
        <v/>
      </c>
      <c r="H925" s="7" t="str">
        <f ca="1">Template!J925</f>
        <v/>
      </c>
      <c r="I925" s="7" t="str">
        <f ca="1">Template!K925</f>
        <v/>
      </c>
      <c r="J925" s="7" t="str">
        <f ca="1">Template!L925</f>
        <v/>
      </c>
      <c r="K925" s="7" t="str">
        <f ca="1">Template!M925</f>
        <v/>
      </c>
      <c r="L925" s="7" t="str">
        <f ca="1">Template!N925</f>
        <v/>
      </c>
      <c r="M925" s="7" t="str">
        <f ca="1">Template!O925</f>
        <v/>
      </c>
      <c r="N925" s="7" t="str">
        <f ca="1">Template!P925</f>
        <v/>
      </c>
      <c r="O925" s="7" t="str">
        <f ca="1">Template!Q925</f>
        <v/>
      </c>
      <c r="P925" s="7" t="str">
        <f ca="1">Template!R925</f>
        <v/>
      </c>
      <c r="Q925" s="7" t="str">
        <f ca="1">Template!S925</f>
        <v/>
      </c>
      <c r="R925" s="7" t="str">
        <f ca="1">Template!T925</f>
        <v/>
      </c>
      <c r="S925" s="7" t="str">
        <f ca="1">Template!U925</f>
        <v/>
      </c>
      <c r="T925" s="7" t="str">
        <f ca="1">Template!V925</f>
        <v/>
      </c>
      <c r="U925" s="7" t="str">
        <f ca="1">Template!W925</f>
        <v/>
      </c>
      <c r="V925" s="7" t="str">
        <f ca="1">Template!X925</f>
        <v/>
      </c>
      <c r="W925" s="7" t="str">
        <f ca="1">Template!Y925</f>
        <v/>
      </c>
      <c r="X925" t="str">
        <f ca="1">Template!AD925</f>
        <v/>
      </c>
      <c r="Y925" s="7" t="str">
        <f>IF(LEN(Template!AF925)=0,"",Template!AF925)</f>
        <v/>
      </c>
      <c r="Z925" s="7" t="str">
        <f>IF(LEN(Template!AG925)=0,"",Template!AG925)</f>
        <v/>
      </c>
      <c r="AA925" s="7" t="str">
        <f>IF(LEN(Template!AH925)=0,"",Template!AH925)</f>
        <v/>
      </c>
      <c r="AB925" s="7" t="str">
        <f>IF(LEN(Template!AI925)=0,"",Template!AI925)</f>
        <v/>
      </c>
      <c r="AC925" s="7" t="str">
        <f>IF(LEN(Template!AJ925)=0,"",Template!AJ925)</f>
        <v/>
      </c>
      <c r="AD925" s="7" t="str">
        <f>IF(LEN(Template!AK925)=0,"",Template!AK925)</f>
        <v/>
      </c>
      <c r="AE925" s="7" t="str">
        <f>IF(LEN(Template!AL925)=0,"",Template!AL925)</f>
        <v/>
      </c>
      <c r="AF925" s="7" t="str">
        <f>IF(LEN(Template!AM925)=0,"",Template!AM925)</f>
        <v/>
      </c>
      <c r="AG925" s="7" t="str">
        <f>IF(LEN(Template!AN925)=0,"",Template!AN925)</f>
        <v/>
      </c>
      <c r="AH925" s="7" t="str">
        <f>IF(LEN(Template!AO925)=0,"",Template!AO925)</f>
        <v/>
      </c>
      <c r="AI925" t="str">
        <f>IF(LEN(Template!AS925)=0,"",Template!AS925)</f>
        <v/>
      </c>
      <c r="AJ925" t="str">
        <f>IF(LEN(Template!AU925)=0,"",Template!AU925)</f>
        <v/>
      </c>
    </row>
    <row r="926" spans="1:36" x14ac:dyDescent="0.35">
      <c r="A926" s="7" t="str">
        <f ca="1">Template!A926</f>
        <v/>
      </c>
      <c r="B926" s="181" t="str">
        <f ca="1">Template!B926</f>
        <v/>
      </c>
      <c r="C926" t="str">
        <f ca="1">Template!C926</f>
        <v/>
      </c>
      <c r="D926" t="str">
        <f ca="1">Template!E926</f>
        <v/>
      </c>
      <c r="E926" s="7" t="str">
        <f ca="1">Template!G926</f>
        <v/>
      </c>
      <c r="F926" s="7" t="str">
        <f ca="1">Template!H926</f>
        <v/>
      </c>
      <c r="G926" s="7" t="str">
        <f ca="1">Template!I926</f>
        <v/>
      </c>
      <c r="H926" s="7" t="str">
        <f ca="1">Template!J926</f>
        <v/>
      </c>
      <c r="I926" s="7" t="str">
        <f ca="1">Template!K926</f>
        <v/>
      </c>
      <c r="J926" s="7" t="str">
        <f ca="1">Template!L926</f>
        <v/>
      </c>
      <c r="K926" s="7" t="str">
        <f ca="1">Template!M926</f>
        <v/>
      </c>
      <c r="L926" s="7" t="str">
        <f ca="1">Template!N926</f>
        <v/>
      </c>
      <c r="M926" s="7" t="str">
        <f ca="1">Template!O926</f>
        <v/>
      </c>
      <c r="N926" s="7" t="str">
        <f ca="1">Template!P926</f>
        <v/>
      </c>
      <c r="O926" s="7" t="str">
        <f ca="1">Template!Q926</f>
        <v/>
      </c>
      <c r="P926" s="7" t="str">
        <f ca="1">Template!R926</f>
        <v/>
      </c>
      <c r="Q926" s="7" t="str">
        <f ca="1">Template!S926</f>
        <v/>
      </c>
      <c r="R926" s="7" t="str">
        <f ca="1">Template!T926</f>
        <v/>
      </c>
      <c r="S926" s="7" t="str">
        <f ca="1">Template!U926</f>
        <v/>
      </c>
      <c r="T926" s="7" t="str">
        <f ca="1">Template!V926</f>
        <v/>
      </c>
      <c r="U926" s="7" t="str">
        <f ca="1">Template!W926</f>
        <v/>
      </c>
      <c r="V926" s="7" t="str">
        <f ca="1">Template!X926</f>
        <v/>
      </c>
      <c r="W926" s="7" t="str">
        <f ca="1">Template!Y926</f>
        <v/>
      </c>
      <c r="X926" t="str">
        <f ca="1">Template!AD926</f>
        <v/>
      </c>
      <c r="Y926" s="7" t="str">
        <f>IF(LEN(Template!AF926)=0,"",Template!AF926)</f>
        <v/>
      </c>
      <c r="Z926" s="7" t="str">
        <f>IF(LEN(Template!AG926)=0,"",Template!AG926)</f>
        <v/>
      </c>
      <c r="AA926" s="7" t="str">
        <f>IF(LEN(Template!AH926)=0,"",Template!AH926)</f>
        <v/>
      </c>
      <c r="AB926" s="7" t="str">
        <f>IF(LEN(Template!AI926)=0,"",Template!AI926)</f>
        <v/>
      </c>
      <c r="AC926" s="7" t="str">
        <f>IF(LEN(Template!AJ926)=0,"",Template!AJ926)</f>
        <v/>
      </c>
      <c r="AD926" s="7" t="str">
        <f>IF(LEN(Template!AK926)=0,"",Template!AK926)</f>
        <v/>
      </c>
      <c r="AE926" s="7" t="str">
        <f>IF(LEN(Template!AL926)=0,"",Template!AL926)</f>
        <v/>
      </c>
      <c r="AF926" s="7" t="str">
        <f>IF(LEN(Template!AM926)=0,"",Template!AM926)</f>
        <v/>
      </c>
      <c r="AG926" s="7" t="str">
        <f>IF(LEN(Template!AN926)=0,"",Template!AN926)</f>
        <v/>
      </c>
      <c r="AH926" s="7" t="str">
        <f>IF(LEN(Template!AO926)=0,"",Template!AO926)</f>
        <v/>
      </c>
      <c r="AI926" t="str">
        <f>IF(LEN(Template!AS926)=0,"",Template!AS926)</f>
        <v/>
      </c>
      <c r="AJ926" t="str">
        <f>IF(LEN(Template!AU926)=0,"",Template!AU926)</f>
        <v/>
      </c>
    </row>
    <row r="927" spans="1:36" x14ac:dyDescent="0.35">
      <c r="A927" s="7" t="str">
        <f ca="1">Template!A927</f>
        <v/>
      </c>
      <c r="B927" s="181" t="str">
        <f ca="1">Template!B927</f>
        <v/>
      </c>
      <c r="C927" t="str">
        <f ca="1">Template!C927</f>
        <v/>
      </c>
      <c r="D927" t="str">
        <f ca="1">Template!E927</f>
        <v/>
      </c>
      <c r="E927" s="7" t="str">
        <f ca="1">Template!G927</f>
        <v/>
      </c>
      <c r="F927" s="7" t="str">
        <f ca="1">Template!H927</f>
        <v/>
      </c>
      <c r="G927" s="7" t="str">
        <f ca="1">Template!I927</f>
        <v/>
      </c>
      <c r="H927" s="7" t="str">
        <f ca="1">Template!J927</f>
        <v/>
      </c>
      <c r="I927" s="7" t="str">
        <f ca="1">Template!K927</f>
        <v/>
      </c>
      <c r="J927" s="7" t="str">
        <f ca="1">Template!L927</f>
        <v/>
      </c>
      <c r="K927" s="7" t="str">
        <f ca="1">Template!M927</f>
        <v/>
      </c>
      <c r="L927" s="7" t="str">
        <f ca="1">Template!N927</f>
        <v/>
      </c>
      <c r="M927" s="7" t="str">
        <f ca="1">Template!O927</f>
        <v/>
      </c>
      <c r="N927" s="7" t="str">
        <f ca="1">Template!P927</f>
        <v/>
      </c>
      <c r="O927" s="7" t="str">
        <f ca="1">Template!Q927</f>
        <v/>
      </c>
      <c r="P927" s="7" t="str">
        <f ca="1">Template!R927</f>
        <v/>
      </c>
      <c r="Q927" s="7" t="str">
        <f ca="1">Template!S927</f>
        <v/>
      </c>
      <c r="R927" s="7" t="str">
        <f ca="1">Template!T927</f>
        <v/>
      </c>
      <c r="S927" s="7" t="str">
        <f ca="1">Template!U927</f>
        <v/>
      </c>
      <c r="T927" s="7" t="str">
        <f ca="1">Template!V927</f>
        <v/>
      </c>
      <c r="U927" s="7" t="str">
        <f ca="1">Template!W927</f>
        <v/>
      </c>
      <c r="V927" s="7" t="str">
        <f ca="1">Template!X927</f>
        <v/>
      </c>
      <c r="W927" s="7" t="str">
        <f ca="1">Template!Y927</f>
        <v/>
      </c>
      <c r="X927" t="str">
        <f ca="1">Template!AD927</f>
        <v/>
      </c>
      <c r="Y927" s="7" t="str">
        <f>IF(LEN(Template!AF927)=0,"",Template!AF927)</f>
        <v/>
      </c>
      <c r="Z927" s="7" t="str">
        <f>IF(LEN(Template!AG927)=0,"",Template!AG927)</f>
        <v/>
      </c>
      <c r="AA927" s="7" t="str">
        <f>IF(LEN(Template!AH927)=0,"",Template!AH927)</f>
        <v/>
      </c>
      <c r="AB927" s="7" t="str">
        <f>IF(LEN(Template!AI927)=0,"",Template!AI927)</f>
        <v/>
      </c>
      <c r="AC927" s="7" t="str">
        <f>IF(LEN(Template!AJ927)=0,"",Template!AJ927)</f>
        <v/>
      </c>
      <c r="AD927" s="7" t="str">
        <f>IF(LEN(Template!AK927)=0,"",Template!AK927)</f>
        <v/>
      </c>
      <c r="AE927" s="7" t="str">
        <f>IF(LEN(Template!AL927)=0,"",Template!AL927)</f>
        <v/>
      </c>
      <c r="AF927" s="7" t="str">
        <f>IF(LEN(Template!AM927)=0,"",Template!AM927)</f>
        <v/>
      </c>
      <c r="AG927" s="7" t="str">
        <f>IF(LEN(Template!AN927)=0,"",Template!AN927)</f>
        <v/>
      </c>
      <c r="AH927" s="7" t="str">
        <f>IF(LEN(Template!AO927)=0,"",Template!AO927)</f>
        <v/>
      </c>
      <c r="AI927" t="str">
        <f>IF(LEN(Template!AS927)=0,"",Template!AS927)</f>
        <v/>
      </c>
      <c r="AJ927" t="str">
        <f>IF(LEN(Template!AU927)=0,"",Template!AU927)</f>
        <v/>
      </c>
    </row>
    <row r="928" spans="1:36" x14ac:dyDescent="0.35">
      <c r="A928" s="7" t="str">
        <f ca="1">Template!A928</f>
        <v/>
      </c>
      <c r="B928" s="181" t="str">
        <f ca="1">Template!B928</f>
        <v/>
      </c>
      <c r="C928" t="str">
        <f ca="1">Template!C928</f>
        <v/>
      </c>
      <c r="D928" t="str">
        <f ca="1">Template!E928</f>
        <v/>
      </c>
      <c r="E928" s="7" t="str">
        <f ca="1">Template!G928</f>
        <v/>
      </c>
      <c r="F928" s="7" t="str">
        <f ca="1">Template!H928</f>
        <v/>
      </c>
      <c r="G928" s="7" t="str">
        <f ca="1">Template!I928</f>
        <v/>
      </c>
      <c r="H928" s="7" t="str">
        <f ca="1">Template!J928</f>
        <v/>
      </c>
      <c r="I928" s="7" t="str">
        <f ca="1">Template!K928</f>
        <v/>
      </c>
      <c r="J928" s="7" t="str">
        <f ca="1">Template!L928</f>
        <v/>
      </c>
      <c r="K928" s="7" t="str">
        <f ca="1">Template!M928</f>
        <v/>
      </c>
      <c r="L928" s="7" t="str">
        <f ca="1">Template!N928</f>
        <v/>
      </c>
      <c r="M928" s="7" t="str">
        <f ca="1">Template!O928</f>
        <v/>
      </c>
      <c r="N928" s="7" t="str">
        <f ca="1">Template!P928</f>
        <v/>
      </c>
      <c r="O928" s="7" t="str">
        <f ca="1">Template!Q928</f>
        <v/>
      </c>
      <c r="P928" s="7" t="str">
        <f ca="1">Template!R928</f>
        <v/>
      </c>
      <c r="Q928" s="7" t="str">
        <f ca="1">Template!S928</f>
        <v/>
      </c>
      <c r="R928" s="7" t="str">
        <f ca="1">Template!T928</f>
        <v/>
      </c>
      <c r="S928" s="7" t="str">
        <f ca="1">Template!U928</f>
        <v/>
      </c>
      <c r="T928" s="7" t="str">
        <f ca="1">Template!V928</f>
        <v/>
      </c>
      <c r="U928" s="7" t="str">
        <f ca="1">Template!W928</f>
        <v/>
      </c>
      <c r="V928" s="7" t="str">
        <f ca="1">Template!X928</f>
        <v/>
      </c>
      <c r="W928" s="7" t="str">
        <f ca="1">Template!Y928</f>
        <v/>
      </c>
      <c r="X928" t="str">
        <f ca="1">Template!AD928</f>
        <v/>
      </c>
      <c r="Y928" s="7" t="str">
        <f>IF(LEN(Template!AF928)=0,"",Template!AF928)</f>
        <v/>
      </c>
      <c r="Z928" s="7" t="str">
        <f>IF(LEN(Template!AG928)=0,"",Template!AG928)</f>
        <v/>
      </c>
      <c r="AA928" s="7" t="str">
        <f>IF(LEN(Template!AH928)=0,"",Template!AH928)</f>
        <v/>
      </c>
      <c r="AB928" s="7" t="str">
        <f>IF(LEN(Template!AI928)=0,"",Template!AI928)</f>
        <v/>
      </c>
      <c r="AC928" s="7" t="str">
        <f>IF(LEN(Template!AJ928)=0,"",Template!AJ928)</f>
        <v/>
      </c>
      <c r="AD928" s="7" t="str">
        <f>IF(LEN(Template!AK928)=0,"",Template!AK928)</f>
        <v/>
      </c>
      <c r="AE928" s="7" t="str">
        <f>IF(LEN(Template!AL928)=0,"",Template!AL928)</f>
        <v/>
      </c>
      <c r="AF928" s="7" t="str">
        <f>IF(LEN(Template!AM928)=0,"",Template!AM928)</f>
        <v/>
      </c>
      <c r="AG928" s="7" t="str">
        <f>IF(LEN(Template!AN928)=0,"",Template!AN928)</f>
        <v/>
      </c>
      <c r="AH928" s="7" t="str">
        <f>IF(LEN(Template!AO928)=0,"",Template!AO928)</f>
        <v/>
      </c>
      <c r="AI928" t="str">
        <f>IF(LEN(Template!AS928)=0,"",Template!AS928)</f>
        <v/>
      </c>
      <c r="AJ928" t="str">
        <f>IF(LEN(Template!AU928)=0,"",Template!AU928)</f>
        <v/>
      </c>
    </row>
    <row r="929" spans="1:36" x14ac:dyDescent="0.35">
      <c r="A929" s="7" t="str">
        <f ca="1">Template!A929</f>
        <v/>
      </c>
      <c r="B929" s="181" t="str">
        <f ca="1">Template!B929</f>
        <v/>
      </c>
      <c r="C929" t="str">
        <f ca="1">Template!C929</f>
        <v/>
      </c>
      <c r="D929" t="str">
        <f ca="1">Template!E929</f>
        <v/>
      </c>
      <c r="E929" s="7" t="str">
        <f ca="1">Template!G929</f>
        <v/>
      </c>
      <c r="F929" s="7" t="str">
        <f ca="1">Template!H929</f>
        <v/>
      </c>
      <c r="G929" s="7" t="str">
        <f ca="1">Template!I929</f>
        <v/>
      </c>
      <c r="H929" s="7" t="str">
        <f ca="1">Template!J929</f>
        <v/>
      </c>
      <c r="I929" s="7" t="str">
        <f ca="1">Template!K929</f>
        <v/>
      </c>
      <c r="J929" s="7" t="str">
        <f ca="1">Template!L929</f>
        <v/>
      </c>
      <c r="K929" s="7" t="str">
        <f ca="1">Template!M929</f>
        <v/>
      </c>
      <c r="L929" s="7" t="str">
        <f ca="1">Template!N929</f>
        <v/>
      </c>
      <c r="M929" s="7" t="str">
        <f ca="1">Template!O929</f>
        <v/>
      </c>
      <c r="N929" s="7" t="str">
        <f ca="1">Template!P929</f>
        <v/>
      </c>
      <c r="O929" s="7" t="str">
        <f ca="1">Template!Q929</f>
        <v/>
      </c>
      <c r="P929" s="7" t="str">
        <f ca="1">Template!R929</f>
        <v/>
      </c>
      <c r="Q929" s="7" t="str">
        <f ca="1">Template!S929</f>
        <v/>
      </c>
      <c r="R929" s="7" t="str">
        <f ca="1">Template!T929</f>
        <v/>
      </c>
      <c r="S929" s="7" t="str">
        <f ca="1">Template!U929</f>
        <v/>
      </c>
      <c r="T929" s="7" t="str">
        <f ca="1">Template!V929</f>
        <v/>
      </c>
      <c r="U929" s="7" t="str">
        <f ca="1">Template!W929</f>
        <v/>
      </c>
      <c r="V929" s="7" t="str">
        <f ca="1">Template!X929</f>
        <v/>
      </c>
      <c r="W929" s="7" t="str">
        <f ca="1">Template!Y929</f>
        <v/>
      </c>
      <c r="X929" t="str">
        <f ca="1">Template!AD929</f>
        <v/>
      </c>
      <c r="Y929" s="7" t="str">
        <f>IF(LEN(Template!AF929)=0,"",Template!AF929)</f>
        <v/>
      </c>
      <c r="Z929" s="7" t="str">
        <f>IF(LEN(Template!AG929)=0,"",Template!AG929)</f>
        <v/>
      </c>
      <c r="AA929" s="7" t="str">
        <f>IF(LEN(Template!AH929)=0,"",Template!AH929)</f>
        <v/>
      </c>
      <c r="AB929" s="7" t="str">
        <f>IF(LEN(Template!AI929)=0,"",Template!AI929)</f>
        <v/>
      </c>
      <c r="AC929" s="7" t="str">
        <f>IF(LEN(Template!AJ929)=0,"",Template!AJ929)</f>
        <v/>
      </c>
      <c r="AD929" s="7" t="str">
        <f>IF(LEN(Template!AK929)=0,"",Template!AK929)</f>
        <v/>
      </c>
      <c r="AE929" s="7" t="str">
        <f>IF(LEN(Template!AL929)=0,"",Template!AL929)</f>
        <v/>
      </c>
      <c r="AF929" s="7" t="str">
        <f>IF(LEN(Template!AM929)=0,"",Template!AM929)</f>
        <v/>
      </c>
      <c r="AG929" s="7" t="str">
        <f>IF(LEN(Template!AN929)=0,"",Template!AN929)</f>
        <v/>
      </c>
      <c r="AH929" s="7" t="str">
        <f>IF(LEN(Template!AO929)=0,"",Template!AO929)</f>
        <v/>
      </c>
      <c r="AI929" t="str">
        <f>IF(LEN(Template!AS929)=0,"",Template!AS929)</f>
        <v/>
      </c>
      <c r="AJ929" t="str">
        <f>IF(LEN(Template!AU929)=0,"",Template!AU929)</f>
        <v/>
      </c>
    </row>
    <row r="930" spans="1:36" x14ac:dyDescent="0.35">
      <c r="A930" s="7" t="str">
        <f ca="1">Template!A930</f>
        <v/>
      </c>
      <c r="B930" s="181" t="str">
        <f ca="1">Template!B930</f>
        <v/>
      </c>
      <c r="C930" t="str">
        <f ca="1">Template!C930</f>
        <v/>
      </c>
      <c r="D930" t="str">
        <f ca="1">Template!E930</f>
        <v/>
      </c>
      <c r="E930" s="7" t="str">
        <f ca="1">Template!G930</f>
        <v/>
      </c>
      <c r="F930" s="7" t="str">
        <f ca="1">Template!H930</f>
        <v/>
      </c>
      <c r="G930" s="7" t="str">
        <f ca="1">Template!I930</f>
        <v/>
      </c>
      <c r="H930" s="7" t="str">
        <f ca="1">Template!J930</f>
        <v/>
      </c>
      <c r="I930" s="7" t="str">
        <f ca="1">Template!K930</f>
        <v/>
      </c>
      <c r="J930" s="7" t="str">
        <f ca="1">Template!L930</f>
        <v/>
      </c>
      <c r="K930" s="7" t="str">
        <f ca="1">Template!M930</f>
        <v/>
      </c>
      <c r="L930" s="7" t="str">
        <f ca="1">Template!N930</f>
        <v/>
      </c>
      <c r="M930" s="7" t="str">
        <f ca="1">Template!O930</f>
        <v/>
      </c>
      <c r="N930" s="7" t="str">
        <f ca="1">Template!P930</f>
        <v/>
      </c>
      <c r="O930" s="7" t="str">
        <f ca="1">Template!Q930</f>
        <v/>
      </c>
      <c r="P930" s="7" t="str">
        <f ca="1">Template!R930</f>
        <v/>
      </c>
      <c r="Q930" s="7" t="str">
        <f ca="1">Template!S930</f>
        <v/>
      </c>
      <c r="R930" s="7" t="str">
        <f ca="1">Template!T930</f>
        <v/>
      </c>
      <c r="S930" s="7" t="str">
        <f ca="1">Template!U930</f>
        <v/>
      </c>
      <c r="T930" s="7" t="str">
        <f ca="1">Template!V930</f>
        <v/>
      </c>
      <c r="U930" s="7" t="str">
        <f ca="1">Template!W930</f>
        <v/>
      </c>
      <c r="V930" s="7" t="str">
        <f ca="1">Template!X930</f>
        <v/>
      </c>
      <c r="W930" s="7" t="str">
        <f ca="1">Template!Y930</f>
        <v/>
      </c>
      <c r="X930" t="str">
        <f ca="1">Template!AD930</f>
        <v/>
      </c>
      <c r="Y930" s="7" t="str">
        <f>IF(LEN(Template!AF930)=0,"",Template!AF930)</f>
        <v/>
      </c>
      <c r="Z930" s="7" t="str">
        <f>IF(LEN(Template!AG930)=0,"",Template!AG930)</f>
        <v/>
      </c>
      <c r="AA930" s="7" t="str">
        <f>IF(LEN(Template!AH930)=0,"",Template!AH930)</f>
        <v/>
      </c>
      <c r="AB930" s="7" t="str">
        <f>IF(LEN(Template!AI930)=0,"",Template!AI930)</f>
        <v/>
      </c>
      <c r="AC930" s="7" t="str">
        <f>IF(LEN(Template!AJ930)=0,"",Template!AJ930)</f>
        <v/>
      </c>
      <c r="AD930" s="7" t="str">
        <f>IF(LEN(Template!AK930)=0,"",Template!AK930)</f>
        <v/>
      </c>
      <c r="AE930" s="7" t="str">
        <f>IF(LEN(Template!AL930)=0,"",Template!AL930)</f>
        <v/>
      </c>
      <c r="AF930" s="7" t="str">
        <f>IF(LEN(Template!AM930)=0,"",Template!AM930)</f>
        <v/>
      </c>
      <c r="AG930" s="7" t="str">
        <f>IF(LEN(Template!AN930)=0,"",Template!AN930)</f>
        <v/>
      </c>
      <c r="AH930" s="7" t="str">
        <f>IF(LEN(Template!AO930)=0,"",Template!AO930)</f>
        <v/>
      </c>
      <c r="AI930" t="str">
        <f>IF(LEN(Template!AS930)=0,"",Template!AS930)</f>
        <v/>
      </c>
      <c r="AJ930" t="str">
        <f>IF(LEN(Template!AU930)=0,"",Template!AU930)</f>
        <v/>
      </c>
    </row>
    <row r="931" spans="1:36" x14ac:dyDescent="0.35">
      <c r="A931" s="7" t="str">
        <f ca="1">Template!A931</f>
        <v/>
      </c>
      <c r="B931" s="181" t="str">
        <f ca="1">Template!B931</f>
        <v/>
      </c>
      <c r="C931" t="str">
        <f ca="1">Template!C931</f>
        <v/>
      </c>
      <c r="D931" t="str">
        <f ca="1">Template!E931</f>
        <v/>
      </c>
      <c r="E931" s="7" t="str">
        <f ca="1">Template!G931</f>
        <v/>
      </c>
      <c r="F931" s="7" t="str">
        <f ca="1">Template!H931</f>
        <v/>
      </c>
      <c r="G931" s="7" t="str">
        <f ca="1">Template!I931</f>
        <v/>
      </c>
      <c r="H931" s="7" t="str">
        <f ca="1">Template!J931</f>
        <v/>
      </c>
      <c r="I931" s="7" t="str">
        <f ca="1">Template!K931</f>
        <v/>
      </c>
      <c r="J931" s="7" t="str">
        <f ca="1">Template!L931</f>
        <v/>
      </c>
      <c r="K931" s="7" t="str">
        <f ca="1">Template!M931</f>
        <v/>
      </c>
      <c r="L931" s="7" t="str">
        <f ca="1">Template!N931</f>
        <v/>
      </c>
      <c r="M931" s="7" t="str">
        <f ca="1">Template!O931</f>
        <v/>
      </c>
      <c r="N931" s="7" t="str">
        <f ca="1">Template!P931</f>
        <v/>
      </c>
      <c r="O931" s="7" t="str">
        <f ca="1">Template!Q931</f>
        <v/>
      </c>
      <c r="P931" s="7" t="str">
        <f ca="1">Template!R931</f>
        <v/>
      </c>
      <c r="Q931" s="7" t="str">
        <f ca="1">Template!S931</f>
        <v/>
      </c>
      <c r="R931" s="7" t="str">
        <f ca="1">Template!T931</f>
        <v/>
      </c>
      <c r="S931" s="7" t="str">
        <f ca="1">Template!U931</f>
        <v/>
      </c>
      <c r="T931" s="7" t="str">
        <f ca="1">Template!V931</f>
        <v/>
      </c>
      <c r="U931" s="7" t="str">
        <f ca="1">Template!W931</f>
        <v/>
      </c>
      <c r="V931" s="7" t="str">
        <f ca="1">Template!X931</f>
        <v/>
      </c>
      <c r="W931" s="7" t="str">
        <f ca="1">Template!Y931</f>
        <v/>
      </c>
      <c r="X931" t="str">
        <f ca="1">Template!AD931</f>
        <v/>
      </c>
      <c r="Y931" s="7" t="str">
        <f>IF(LEN(Template!AF931)=0,"",Template!AF931)</f>
        <v/>
      </c>
      <c r="Z931" s="7" t="str">
        <f>IF(LEN(Template!AG931)=0,"",Template!AG931)</f>
        <v/>
      </c>
      <c r="AA931" s="7" t="str">
        <f>IF(LEN(Template!AH931)=0,"",Template!AH931)</f>
        <v/>
      </c>
      <c r="AB931" s="7" t="str">
        <f>IF(LEN(Template!AI931)=0,"",Template!AI931)</f>
        <v/>
      </c>
      <c r="AC931" s="7" t="str">
        <f>IF(LEN(Template!AJ931)=0,"",Template!AJ931)</f>
        <v/>
      </c>
      <c r="AD931" s="7" t="str">
        <f>IF(LEN(Template!AK931)=0,"",Template!AK931)</f>
        <v/>
      </c>
      <c r="AE931" s="7" t="str">
        <f>IF(LEN(Template!AL931)=0,"",Template!AL931)</f>
        <v/>
      </c>
      <c r="AF931" s="7" t="str">
        <f>IF(LEN(Template!AM931)=0,"",Template!AM931)</f>
        <v/>
      </c>
      <c r="AG931" s="7" t="str">
        <f>IF(LEN(Template!AN931)=0,"",Template!AN931)</f>
        <v/>
      </c>
      <c r="AH931" s="7" t="str">
        <f>IF(LEN(Template!AO931)=0,"",Template!AO931)</f>
        <v/>
      </c>
      <c r="AI931" t="str">
        <f>IF(LEN(Template!AS931)=0,"",Template!AS931)</f>
        <v/>
      </c>
      <c r="AJ931" t="str">
        <f>IF(LEN(Template!AU931)=0,"",Template!AU931)</f>
        <v/>
      </c>
    </row>
    <row r="932" spans="1:36" x14ac:dyDescent="0.35">
      <c r="A932" s="7" t="str">
        <f ca="1">Template!A932</f>
        <v/>
      </c>
      <c r="B932" s="181" t="str">
        <f ca="1">Template!B932</f>
        <v/>
      </c>
      <c r="C932" t="str">
        <f ca="1">Template!C932</f>
        <v/>
      </c>
      <c r="D932" t="str">
        <f ca="1">Template!E932</f>
        <v/>
      </c>
      <c r="E932" s="7" t="str">
        <f ca="1">Template!G932</f>
        <v/>
      </c>
      <c r="F932" s="7" t="str">
        <f ca="1">Template!H932</f>
        <v/>
      </c>
      <c r="G932" s="7" t="str">
        <f ca="1">Template!I932</f>
        <v/>
      </c>
      <c r="H932" s="7" t="str">
        <f ca="1">Template!J932</f>
        <v/>
      </c>
      <c r="I932" s="7" t="str">
        <f ca="1">Template!K932</f>
        <v/>
      </c>
      <c r="J932" s="7" t="str">
        <f ca="1">Template!L932</f>
        <v/>
      </c>
      <c r="K932" s="7" t="str">
        <f ca="1">Template!M932</f>
        <v/>
      </c>
      <c r="L932" s="7" t="str">
        <f ca="1">Template!N932</f>
        <v/>
      </c>
      <c r="M932" s="7" t="str">
        <f ca="1">Template!O932</f>
        <v/>
      </c>
      <c r="N932" s="7" t="str">
        <f ca="1">Template!P932</f>
        <v/>
      </c>
      <c r="O932" s="7" t="str">
        <f ca="1">Template!Q932</f>
        <v/>
      </c>
      <c r="P932" s="7" t="str">
        <f ca="1">Template!R932</f>
        <v/>
      </c>
      <c r="Q932" s="7" t="str">
        <f ca="1">Template!S932</f>
        <v/>
      </c>
      <c r="R932" s="7" t="str">
        <f ca="1">Template!T932</f>
        <v/>
      </c>
      <c r="S932" s="7" t="str">
        <f ca="1">Template!U932</f>
        <v/>
      </c>
      <c r="T932" s="7" t="str">
        <f ca="1">Template!V932</f>
        <v/>
      </c>
      <c r="U932" s="7" t="str">
        <f ca="1">Template!W932</f>
        <v/>
      </c>
      <c r="V932" s="7" t="str">
        <f ca="1">Template!X932</f>
        <v/>
      </c>
      <c r="W932" s="7" t="str">
        <f ca="1">Template!Y932</f>
        <v/>
      </c>
      <c r="X932" t="str">
        <f ca="1">Template!AD932</f>
        <v/>
      </c>
      <c r="Y932" s="7" t="str">
        <f>IF(LEN(Template!AF932)=0,"",Template!AF932)</f>
        <v/>
      </c>
      <c r="Z932" s="7" t="str">
        <f>IF(LEN(Template!AG932)=0,"",Template!AG932)</f>
        <v/>
      </c>
      <c r="AA932" s="7" t="str">
        <f>IF(LEN(Template!AH932)=0,"",Template!AH932)</f>
        <v/>
      </c>
      <c r="AB932" s="7" t="str">
        <f>IF(LEN(Template!AI932)=0,"",Template!AI932)</f>
        <v/>
      </c>
      <c r="AC932" s="7" t="str">
        <f>IF(LEN(Template!AJ932)=0,"",Template!AJ932)</f>
        <v/>
      </c>
      <c r="AD932" s="7" t="str">
        <f>IF(LEN(Template!AK932)=0,"",Template!AK932)</f>
        <v/>
      </c>
      <c r="AE932" s="7" t="str">
        <f>IF(LEN(Template!AL932)=0,"",Template!AL932)</f>
        <v/>
      </c>
      <c r="AF932" s="7" t="str">
        <f>IF(LEN(Template!AM932)=0,"",Template!AM932)</f>
        <v/>
      </c>
      <c r="AG932" s="7" t="str">
        <f>IF(LEN(Template!AN932)=0,"",Template!AN932)</f>
        <v/>
      </c>
      <c r="AH932" s="7" t="str">
        <f>IF(LEN(Template!AO932)=0,"",Template!AO932)</f>
        <v/>
      </c>
      <c r="AI932" t="str">
        <f>IF(LEN(Template!AS932)=0,"",Template!AS932)</f>
        <v/>
      </c>
      <c r="AJ932" t="str">
        <f>IF(LEN(Template!AU932)=0,"",Template!AU932)</f>
        <v/>
      </c>
    </row>
    <row r="933" spans="1:36" x14ac:dyDescent="0.35">
      <c r="A933" s="7" t="str">
        <f ca="1">Template!A933</f>
        <v/>
      </c>
      <c r="B933" s="181" t="str">
        <f ca="1">Template!B933</f>
        <v/>
      </c>
      <c r="C933" t="str">
        <f ca="1">Template!C933</f>
        <v/>
      </c>
      <c r="D933" t="str">
        <f ca="1">Template!E933</f>
        <v/>
      </c>
      <c r="E933" s="7" t="str">
        <f ca="1">Template!G933</f>
        <v/>
      </c>
      <c r="F933" s="7" t="str">
        <f ca="1">Template!H933</f>
        <v/>
      </c>
      <c r="G933" s="7" t="str">
        <f ca="1">Template!I933</f>
        <v/>
      </c>
      <c r="H933" s="7" t="str">
        <f ca="1">Template!J933</f>
        <v/>
      </c>
      <c r="I933" s="7" t="str">
        <f ca="1">Template!K933</f>
        <v/>
      </c>
      <c r="J933" s="7" t="str">
        <f ca="1">Template!L933</f>
        <v/>
      </c>
      <c r="K933" s="7" t="str">
        <f ca="1">Template!M933</f>
        <v/>
      </c>
      <c r="L933" s="7" t="str">
        <f ca="1">Template!N933</f>
        <v/>
      </c>
      <c r="M933" s="7" t="str">
        <f ca="1">Template!O933</f>
        <v/>
      </c>
      <c r="N933" s="7" t="str">
        <f ca="1">Template!P933</f>
        <v/>
      </c>
      <c r="O933" s="7" t="str">
        <f ca="1">Template!Q933</f>
        <v/>
      </c>
      <c r="P933" s="7" t="str">
        <f ca="1">Template!R933</f>
        <v/>
      </c>
      <c r="Q933" s="7" t="str">
        <f ca="1">Template!S933</f>
        <v/>
      </c>
      <c r="R933" s="7" t="str">
        <f ca="1">Template!T933</f>
        <v/>
      </c>
      <c r="S933" s="7" t="str">
        <f ca="1">Template!U933</f>
        <v/>
      </c>
      <c r="T933" s="7" t="str">
        <f ca="1">Template!V933</f>
        <v/>
      </c>
      <c r="U933" s="7" t="str">
        <f ca="1">Template!W933</f>
        <v/>
      </c>
      <c r="V933" s="7" t="str">
        <f ca="1">Template!X933</f>
        <v/>
      </c>
      <c r="W933" s="7" t="str">
        <f ca="1">Template!Y933</f>
        <v/>
      </c>
      <c r="X933" t="str">
        <f ca="1">Template!AD933</f>
        <v/>
      </c>
      <c r="Y933" s="7" t="str">
        <f>IF(LEN(Template!AF933)=0,"",Template!AF933)</f>
        <v/>
      </c>
      <c r="Z933" s="7" t="str">
        <f>IF(LEN(Template!AG933)=0,"",Template!AG933)</f>
        <v/>
      </c>
      <c r="AA933" s="7" t="str">
        <f>IF(LEN(Template!AH933)=0,"",Template!AH933)</f>
        <v/>
      </c>
      <c r="AB933" s="7" t="str">
        <f>IF(LEN(Template!AI933)=0,"",Template!AI933)</f>
        <v/>
      </c>
      <c r="AC933" s="7" t="str">
        <f>IF(LEN(Template!AJ933)=0,"",Template!AJ933)</f>
        <v/>
      </c>
      <c r="AD933" s="7" t="str">
        <f>IF(LEN(Template!AK933)=0,"",Template!AK933)</f>
        <v/>
      </c>
      <c r="AE933" s="7" t="str">
        <f>IF(LEN(Template!AL933)=0,"",Template!AL933)</f>
        <v/>
      </c>
      <c r="AF933" s="7" t="str">
        <f>IF(LEN(Template!AM933)=0,"",Template!AM933)</f>
        <v/>
      </c>
      <c r="AG933" s="7" t="str">
        <f>IF(LEN(Template!AN933)=0,"",Template!AN933)</f>
        <v/>
      </c>
      <c r="AH933" s="7" t="str">
        <f>IF(LEN(Template!AO933)=0,"",Template!AO933)</f>
        <v/>
      </c>
      <c r="AI933" t="str">
        <f>IF(LEN(Template!AS933)=0,"",Template!AS933)</f>
        <v/>
      </c>
      <c r="AJ933" t="str">
        <f>IF(LEN(Template!AU933)=0,"",Template!AU933)</f>
        <v/>
      </c>
    </row>
    <row r="934" spans="1:36" x14ac:dyDescent="0.35">
      <c r="A934" s="7" t="str">
        <f ca="1">Template!A934</f>
        <v/>
      </c>
      <c r="B934" s="181" t="str">
        <f ca="1">Template!B934</f>
        <v/>
      </c>
      <c r="C934" t="str">
        <f ca="1">Template!C934</f>
        <v/>
      </c>
      <c r="D934" t="str">
        <f ca="1">Template!E934</f>
        <v/>
      </c>
      <c r="E934" s="7" t="str">
        <f ca="1">Template!G934</f>
        <v/>
      </c>
      <c r="F934" s="7" t="str">
        <f ca="1">Template!H934</f>
        <v/>
      </c>
      <c r="G934" s="7" t="str">
        <f ca="1">Template!I934</f>
        <v/>
      </c>
      <c r="H934" s="7" t="str">
        <f ca="1">Template!J934</f>
        <v/>
      </c>
      <c r="I934" s="7" t="str">
        <f ca="1">Template!K934</f>
        <v/>
      </c>
      <c r="J934" s="7" t="str">
        <f ca="1">Template!L934</f>
        <v/>
      </c>
      <c r="K934" s="7" t="str">
        <f ca="1">Template!M934</f>
        <v/>
      </c>
      <c r="L934" s="7" t="str">
        <f ca="1">Template!N934</f>
        <v/>
      </c>
      <c r="M934" s="7" t="str">
        <f ca="1">Template!O934</f>
        <v/>
      </c>
      <c r="N934" s="7" t="str">
        <f ca="1">Template!P934</f>
        <v/>
      </c>
      <c r="O934" s="7" t="str">
        <f ca="1">Template!Q934</f>
        <v/>
      </c>
      <c r="P934" s="7" t="str">
        <f ca="1">Template!R934</f>
        <v/>
      </c>
      <c r="Q934" s="7" t="str">
        <f ca="1">Template!S934</f>
        <v/>
      </c>
      <c r="R934" s="7" t="str">
        <f ca="1">Template!T934</f>
        <v/>
      </c>
      <c r="S934" s="7" t="str">
        <f ca="1">Template!U934</f>
        <v/>
      </c>
      <c r="T934" s="7" t="str">
        <f ca="1">Template!V934</f>
        <v/>
      </c>
      <c r="U934" s="7" t="str">
        <f ca="1">Template!W934</f>
        <v/>
      </c>
      <c r="V934" s="7" t="str">
        <f ca="1">Template!X934</f>
        <v/>
      </c>
      <c r="W934" s="7" t="str">
        <f ca="1">Template!Y934</f>
        <v/>
      </c>
      <c r="X934" t="str">
        <f ca="1">Template!AD934</f>
        <v/>
      </c>
      <c r="Y934" s="7" t="str">
        <f>IF(LEN(Template!AF934)=0,"",Template!AF934)</f>
        <v/>
      </c>
      <c r="Z934" s="7" t="str">
        <f>IF(LEN(Template!AG934)=0,"",Template!AG934)</f>
        <v/>
      </c>
      <c r="AA934" s="7" t="str">
        <f>IF(LEN(Template!AH934)=0,"",Template!AH934)</f>
        <v/>
      </c>
      <c r="AB934" s="7" t="str">
        <f>IF(LEN(Template!AI934)=0,"",Template!AI934)</f>
        <v/>
      </c>
      <c r="AC934" s="7" t="str">
        <f>IF(LEN(Template!AJ934)=0,"",Template!AJ934)</f>
        <v/>
      </c>
      <c r="AD934" s="7" t="str">
        <f>IF(LEN(Template!AK934)=0,"",Template!AK934)</f>
        <v/>
      </c>
      <c r="AE934" s="7" t="str">
        <f>IF(LEN(Template!AL934)=0,"",Template!AL934)</f>
        <v/>
      </c>
      <c r="AF934" s="7" t="str">
        <f>IF(LEN(Template!AM934)=0,"",Template!AM934)</f>
        <v/>
      </c>
      <c r="AG934" s="7" t="str">
        <f>IF(LEN(Template!AN934)=0,"",Template!AN934)</f>
        <v/>
      </c>
      <c r="AH934" s="7" t="str">
        <f>IF(LEN(Template!AO934)=0,"",Template!AO934)</f>
        <v/>
      </c>
      <c r="AI934" t="str">
        <f>IF(LEN(Template!AS934)=0,"",Template!AS934)</f>
        <v/>
      </c>
      <c r="AJ934" t="str">
        <f>IF(LEN(Template!AU934)=0,"",Template!AU934)</f>
        <v/>
      </c>
    </row>
    <row r="935" spans="1:36" x14ac:dyDescent="0.35">
      <c r="A935" s="7" t="str">
        <f ca="1">Template!A935</f>
        <v/>
      </c>
      <c r="B935" s="181" t="str">
        <f ca="1">Template!B935</f>
        <v/>
      </c>
      <c r="C935" t="str">
        <f ca="1">Template!C935</f>
        <v/>
      </c>
      <c r="D935" t="str">
        <f ca="1">Template!E935</f>
        <v/>
      </c>
      <c r="E935" s="7" t="str">
        <f ca="1">Template!G935</f>
        <v/>
      </c>
      <c r="F935" s="7" t="str">
        <f ca="1">Template!H935</f>
        <v/>
      </c>
      <c r="G935" s="7" t="str">
        <f ca="1">Template!I935</f>
        <v/>
      </c>
      <c r="H935" s="7" t="str">
        <f ca="1">Template!J935</f>
        <v/>
      </c>
      <c r="I935" s="7" t="str">
        <f ca="1">Template!K935</f>
        <v/>
      </c>
      <c r="J935" s="7" t="str">
        <f ca="1">Template!L935</f>
        <v/>
      </c>
      <c r="K935" s="7" t="str">
        <f ca="1">Template!M935</f>
        <v/>
      </c>
      <c r="L935" s="7" t="str">
        <f ca="1">Template!N935</f>
        <v/>
      </c>
      <c r="M935" s="7" t="str">
        <f ca="1">Template!O935</f>
        <v/>
      </c>
      <c r="N935" s="7" t="str">
        <f ca="1">Template!P935</f>
        <v/>
      </c>
      <c r="O935" s="7" t="str">
        <f ca="1">Template!Q935</f>
        <v/>
      </c>
      <c r="P935" s="7" t="str">
        <f ca="1">Template!R935</f>
        <v/>
      </c>
      <c r="Q935" s="7" t="str">
        <f ca="1">Template!S935</f>
        <v/>
      </c>
      <c r="R935" s="7" t="str">
        <f ca="1">Template!T935</f>
        <v/>
      </c>
      <c r="S935" s="7" t="str">
        <f ca="1">Template!U935</f>
        <v/>
      </c>
      <c r="T935" s="7" t="str">
        <f ca="1">Template!V935</f>
        <v/>
      </c>
      <c r="U935" s="7" t="str">
        <f ca="1">Template!W935</f>
        <v/>
      </c>
      <c r="V935" s="7" t="str">
        <f ca="1">Template!X935</f>
        <v/>
      </c>
      <c r="W935" s="7" t="str">
        <f ca="1">Template!Y935</f>
        <v/>
      </c>
      <c r="X935" t="str">
        <f ca="1">Template!AD935</f>
        <v/>
      </c>
      <c r="Y935" s="7" t="str">
        <f>IF(LEN(Template!AF935)=0,"",Template!AF935)</f>
        <v/>
      </c>
      <c r="Z935" s="7" t="str">
        <f>IF(LEN(Template!AG935)=0,"",Template!AG935)</f>
        <v/>
      </c>
      <c r="AA935" s="7" t="str">
        <f>IF(LEN(Template!AH935)=0,"",Template!AH935)</f>
        <v/>
      </c>
      <c r="AB935" s="7" t="str">
        <f>IF(LEN(Template!AI935)=0,"",Template!AI935)</f>
        <v/>
      </c>
      <c r="AC935" s="7" t="str">
        <f>IF(LEN(Template!AJ935)=0,"",Template!AJ935)</f>
        <v/>
      </c>
      <c r="AD935" s="7" t="str">
        <f>IF(LEN(Template!AK935)=0,"",Template!AK935)</f>
        <v/>
      </c>
      <c r="AE935" s="7" t="str">
        <f>IF(LEN(Template!AL935)=0,"",Template!AL935)</f>
        <v/>
      </c>
      <c r="AF935" s="7" t="str">
        <f>IF(LEN(Template!AM935)=0,"",Template!AM935)</f>
        <v/>
      </c>
      <c r="AG935" s="7" t="str">
        <f>IF(LEN(Template!AN935)=0,"",Template!AN935)</f>
        <v/>
      </c>
      <c r="AH935" s="7" t="str">
        <f>IF(LEN(Template!AO935)=0,"",Template!AO935)</f>
        <v/>
      </c>
      <c r="AI935" t="str">
        <f>IF(LEN(Template!AS935)=0,"",Template!AS935)</f>
        <v/>
      </c>
      <c r="AJ935" t="str">
        <f>IF(LEN(Template!AU935)=0,"",Template!AU935)</f>
        <v/>
      </c>
    </row>
    <row r="936" spans="1:36" x14ac:dyDescent="0.35">
      <c r="A936" s="7" t="str">
        <f ca="1">Template!A936</f>
        <v/>
      </c>
      <c r="B936" s="181" t="str">
        <f ca="1">Template!B936</f>
        <v/>
      </c>
      <c r="C936" t="str">
        <f ca="1">Template!C936</f>
        <v/>
      </c>
      <c r="D936" t="str">
        <f ca="1">Template!E936</f>
        <v/>
      </c>
      <c r="E936" s="7" t="str">
        <f ca="1">Template!G936</f>
        <v/>
      </c>
      <c r="F936" s="7" t="str">
        <f ca="1">Template!H936</f>
        <v/>
      </c>
      <c r="G936" s="7" t="str">
        <f ca="1">Template!I936</f>
        <v/>
      </c>
      <c r="H936" s="7" t="str">
        <f ca="1">Template!J936</f>
        <v/>
      </c>
      <c r="I936" s="7" t="str">
        <f ca="1">Template!K936</f>
        <v/>
      </c>
      <c r="J936" s="7" t="str">
        <f ca="1">Template!L936</f>
        <v/>
      </c>
      <c r="K936" s="7" t="str">
        <f ca="1">Template!M936</f>
        <v/>
      </c>
      <c r="L936" s="7" t="str">
        <f ca="1">Template!N936</f>
        <v/>
      </c>
      <c r="M936" s="7" t="str">
        <f ca="1">Template!O936</f>
        <v/>
      </c>
      <c r="N936" s="7" t="str">
        <f ca="1">Template!P936</f>
        <v/>
      </c>
      <c r="O936" s="7" t="str">
        <f ca="1">Template!Q936</f>
        <v/>
      </c>
      <c r="P936" s="7" t="str">
        <f ca="1">Template!R936</f>
        <v/>
      </c>
      <c r="Q936" s="7" t="str">
        <f ca="1">Template!S936</f>
        <v/>
      </c>
      <c r="R936" s="7" t="str">
        <f ca="1">Template!T936</f>
        <v/>
      </c>
      <c r="S936" s="7" t="str">
        <f ca="1">Template!U936</f>
        <v/>
      </c>
      <c r="T936" s="7" t="str">
        <f ca="1">Template!V936</f>
        <v/>
      </c>
      <c r="U936" s="7" t="str">
        <f ca="1">Template!W936</f>
        <v/>
      </c>
      <c r="V936" s="7" t="str">
        <f ca="1">Template!X936</f>
        <v/>
      </c>
      <c r="W936" s="7" t="str">
        <f ca="1">Template!Y936</f>
        <v/>
      </c>
      <c r="X936" t="str">
        <f ca="1">Template!AD936</f>
        <v/>
      </c>
      <c r="Y936" s="7" t="str">
        <f>IF(LEN(Template!AF936)=0,"",Template!AF936)</f>
        <v/>
      </c>
      <c r="Z936" s="7" t="str">
        <f>IF(LEN(Template!AG936)=0,"",Template!AG936)</f>
        <v/>
      </c>
      <c r="AA936" s="7" t="str">
        <f>IF(LEN(Template!AH936)=0,"",Template!AH936)</f>
        <v/>
      </c>
      <c r="AB936" s="7" t="str">
        <f>IF(LEN(Template!AI936)=0,"",Template!AI936)</f>
        <v/>
      </c>
      <c r="AC936" s="7" t="str">
        <f>IF(LEN(Template!AJ936)=0,"",Template!AJ936)</f>
        <v/>
      </c>
      <c r="AD936" s="7" t="str">
        <f>IF(LEN(Template!AK936)=0,"",Template!AK936)</f>
        <v/>
      </c>
      <c r="AE936" s="7" t="str">
        <f>IF(LEN(Template!AL936)=0,"",Template!AL936)</f>
        <v/>
      </c>
      <c r="AF936" s="7" t="str">
        <f>IF(LEN(Template!AM936)=0,"",Template!AM936)</f>
        <v/>
      </c>
      <c r="AG936" s="7" t="str">
        <f>IF(LEN(Template!AN936)=0,"",Template!AN936)</f>
        <v/>
      </c>
      <c r="AH936" s="7" t="str">
        <f>IF(LEN(Template!AO936)=0,"",Template!AO936)</f>
        <v/>
      </c>
      <c r="AI936" t="str">
        <f>IF(LEN(Template!AS936)=0,"",Template!AS936)</f>
        <v/>
      </c>
      <c r="AJ936" t="str">
        <f>IF(LEN(Template!AU936)=0,"",Template!AU936)</f>
        <v/>
      </c>
    </row>
    <row r="937" spans="1:36" x14ac:dyDescent="0.35">
      <c r="A937" s="7" t="str">
        <f ca="1">Template!A937</f>
        <v/>
      </c>
      <c r="B937" s="181" t="str">
        <f ca="1">Template!B937</f>
        <v/>
      </c>
      <c r="C937" t="str">
        <f ca="1">Template!C937</f>
        <v/>
      </c>
      <c r="D937" t="str">
        <f ca="1">Template!E937</f>
        <v/>
      </c>
      <c r="E937" s="7" t="str">
        <f ca="1">Template!G937</f>
        <v/>
      </c>
      <c r="F937" s="7" t="str">
        <f ca="1">Template!H937</f>
        <v/>
      </c>
      <c r="G937" s="7" t="str">
        <f ca="1">Template!I937</f>
        <v/>
      </c>
      <c r="H937" s="7" t="str">
        <f ca="1">Template!J937</f>
        <v/>
      </c>
      <c r="I937" s="7" t="str">
        <f ca="1">Template!K937</f>
        <v/>
      </c>
      <c r="J937" s="7" t="str">
        <f ca="1">Template!L937</f>
        <v/>
      </c>
      <c r="K937" s="7" t="str">
        <f ca="1">Template!M937</f>
        <v/>
      </c>
      <c r="L937" s="7" t="str">
        <f ca="1">Template!N937</f>
        <v/>
      </c>
      <c r="M937" s="7" t="str">
        <f ca="1">Template!O937</f>
        <v/>
      </c>
      <c r="N937" s="7" t="str">
        <f ca="1">Template!P937</f>
        <v/>
      </c>
      <c r="O937" s="7" t="str">
        <f ca="1">Template!Q937</f>
        <v/>
      </c>
      <c r="P937" s="7" t="str">
        <f ca="1">Template!R937</f>
        <v/>
      </c>
      <c r="Q937" s="7" t="str">
        <f ca="1">Template!S937</f>
        <v/>
      </c>
      <c r="R937" s="7" t="str">
        <f ca="1">Template!T937</f>
        <v/>
      </c>
      <c r="S937" s="7" t="str">
        <f ca="1">Template!U937</f>
        <v/>
      </c>
      <c r="T937" s="7" t="str">
        <f ca="1">Template!V937</f>
        <v/>
      </c>
      <c r="U937" s="7" t="str">
        <f ca="1">Template!W937</f>
        <v/>
      </c>
      <c r="V937" s="7" t="str">
        <f ca="1">Template!X937</f>
        <v/>
      </c>
      <c r="W937" s="7" t="str">
        <f ca="1">Template!Y937</f>
        <v/>
      </c>
      <c r="X937" t="str">
        <f ca="1">Template!AD937</f>
        <v/>
      </c>
      <c r="Y937" s="7" t="str">
        <f>IF(LEN(Template!AF937)=0,"",Template!AF937)</f>
        <v/>
      </c>
      <c r="Z937" s="7" t="str">
        <f>IF(LEN(Template!AG937)=0,"",Template!AG937)</f>
        <v/>
      </c>
      <c r="AA937" s="7" t="str">
        <f>IF(LEN(Template!AH937)=0,"",Template!AH937)</f>
        <v/>
      </c>
      <c r="AB937" s="7" t="str">
        <f>IF(LEN(Template!AI937)=0,"",Template!AI937)</f>
        <v/>
      </c>
      <c r="AC937" s="7" t="str">
        <f>IF(LEN(Template!AJ937)=0,"",Template!AJ937)</f>
        <v/>
      </c>
      <c r="AD937" s="7" t="str">
        <f>IF(LEN(Template!AK937)=0,"",Template!AK937)</f>
        <v/>
      </c>
      <c r="AE937" s="7" t="str">
        <f>IF(LEN(Template!AL937)=0,"",Template!AL937)</f>
        <v/>
      </c>
      <c r="AF937" s="7" t="str">
        <f>IF(LEN(Template!AM937)=0,"",Template!AM937)</f>
        <v/>
      </c>
      <c r="AG937" s="7" t="str">
        <f>IF(LEN(Template!AN937)=0,"",Template!AN937)</f>
        <v/>
      </c>
      <c r="AH937" s="7" t="str">
        <f>IF(LEN(Template!AO937)=0,"",Template!AO937)</f>
        <v/>
      </c>
      <c r="AI937" t="str">
        <f>IF(LEN(Template!AS937)=0,"",Template!AS937)</f>
        <v/>
      </c>
      <c r="AJ937" t="str">
        <f>IF(LEN(Template!AU937)=0,"",Template!AU937)</f>
        <v/>
      </c>
    </row>
    <row r="938" spans="1:36" x14ac:dyDescent="0.35">
      <c r="A938" s="7" t="str">
        <f ca="1">Template!A938</f>
        <v/>
      </c>
      <c r="B938" s="181" t="str">
        <f ca="1">Template!B938</f>
        <v/>
      </c>
      <c r="C938" t="str">
        <f ca="1">Template!C938</f>
        <v/>
      </c>
      <c r="D938" t="str">
        <f ca="1">Template!E938</f>
        <v/>
      </c>
      <c r="E938" s="7" t="str">
        <f ca="1">Template!G938</f>
        <v/>
      </c>
      <c r="F938" s="7" t="str">
        <f ca="1">Template!H938</f>
        <v/>
      </c>
      <c r="G938" s="7" t="str">
        <f ca="1">Template!I938</f>
        <v/>
      </c>
      <c r="H938" s="7" t="str">
        <f ca="1">Template!J938</f>
        <v/>
      </c>
      <c r="I938" s="7" t="str">
        <f ca="1">Template!K938</f>
        <v/>
      </c>
      <c r="J938" s="7" t="str">
        <f ca="1">Template!L938</f>
        <v/>
      </c>
      <c r="K938" s="7" t="str">
        <f ca="1">Template!M938</f>
        <v/>
      </c>
      <c r="L938" s="7" t="str">
        <f ca="1">Template!N938</f>
        <v/>
      </c>
      <c r="M938" s="7" t="str">
        <f ca="1">Template!O938</f>
        <v/>
      </c>
      <c r="N938" s="7" t="str">
        <f ca="1">Template!P938</f>
        <v/>
      </c>
      <c r="O938" s="7" t="str">
        <f ca="1">Template!Q938</f>
        <v/>
      </c>
      <c r="P938" s="7" t="str">
        <f ca="1">Template!R938</f>
        <v/>
      </c>
      <c r="Q938" s="7" t="str">
        <f ca="1">Template!S938</f>
        <v/>
      </c>
      <c r="R938" s="7" t="str">
        <f ca="1">Template!T938</f>
        <v/>
      </c>
      <c r="S938" s="7" t="str">
        <f ca="1">Template!U938</f>
        <v/>
      </c>
      <c r="T938" s="7" t="str">
        <f ca="1">Template!V938</f>
        <v/>
      </c>
      <c r="U938" s="7" t="str">
        <f ca="1">Template!W938</f>
        <v/>
      </c>
      <c r="V938" s="7" t="str">
        <f ca="1">Template!X938</f>
        <v/>
      </c>
      <c r="W938" s="7" t="str">
        <f ca="1">Template!Y938</f>
        <v/>
      </c>
      <c r="X938" t="str">
        <f ca="1">Template!AD938</f>
        <v/>
      </c>
      <c r="Y938" s="7" t="str">
        <f>IF(LEN(Template!AF938)=0,"",Template!AF938)</f>
        <v/>
      </c>
      <c r="Z938" s="7" t="str">
        <f>IF(LEN(Template!AG938)=0,"",Template!AG938)</f>
        <v/>
      </c>
      <c r="AA938" s="7" t="str">
        <f>IF(LEN(Template!AH938)=0,"",Template!AH938)</f>
        <v/>
      </c>
      <c r="AB938" s="7" t="str">
        <f>IF(LEN(Template!AI938)=0,"",Template!AI938)</f>
        <v/>
      </c>
      <c r="AC938" s="7" t="str">
        <f>IF(LEN(Template!AJ938)=0,"",Template!AJ938)</f>
        <v/>
      </c>
      <c r="AD938" s="7" t="str">
        <f>IF(LEN(Template!AK938)=0,"",Template!AK938)</f>
        <v/>
      </c>
      <c r="AE938" s="7" t="str">
        <f>IF(LEN(Template!AL938)=0,"",Template!AL938)</f>
        <v/>
      </c>
      <c r="AF938" s="7" t="str">
        <f>IF(LEN(Template!AM938)=0,"",Template!AM938)</f>
        <v/>
      </c>
      <c r="AG938" s="7" t="str">
        <f>IF(LEN(Template!AN938)=0,"",Template!AN938)</f>
        <v/>
      </c>
      <c r="AH938" s="7" t="str">
        <f>IF(LEN(Template!AO938)=0,"",Template!AO938)</f>
        <v/>
      </c>
      <c r="AI938" t="str">
        <f>IF(LEN(Template!AS938)=0,"",Template!AS938)</f>
        <v/>
      </c>
      <c r="AJ938" t="str">
        <f>IF(LEN(Template!AU938)=0,"",Template!AU938)</f>
        <v/>
      </c>
    </row>
    <row r="939" spans="1:36" x14ac:dyDescent="0.35">
      <c r="A939" s="7" t="str">
        <f ca="1">Template!A939</f>
        <v/>
      </c>
      <c r="B939" s="181" t="str">
        <f ca="1">Template!B939</f>
        <v/>
      </c>
      <c r="C939" t="str">
        <f ca="1">Template!C939</f>
        <v/>
      </c>
      <c r="D939" t="str">
        <f ca="1">Template!E939</f>
        <v/>
      </c>
      <c r="E939" s="7" t="str">
        <f ca="1">Template!G939</f>
        <v/>
      </c>
      <c r="F939" s="7" t="str">
        <f ca="1">Template!H939</f>
        <v/>
      </c>
      <c r="G939" s="7" t="str">
        <f ca="1">Template!I939</f>
        <v/>
      </c>
      <c r="H939" s="7" t="str">
        <f ca="1">Template!J939</f>
        <v/>
      </c>
      <c r="I939" s="7" t="str">
        <f ca="1">Template!K939</f>
        <v/>
      </c>
      <c r="J939" s="7" t="str">
        <f ca="1">Template!L939</f>
        <v/>
      </c>
      <c r="K939" s="7" t="str">
        <f ca="1">Template!M939</f>
        <v/>
      </c>
      <c r="L939" s="7" t="str">
        <f ca="1">Template!N939</f>
        <v/>
      </c>
      <c r="M939" s="7" t="str">
        <f ca="1">Template!O939</f>
        <v/>
      </c>
      <c r="N939" s="7" t="str">
        <f ca="1">Template!P939</f>
        <v/>
      </c>
      <c r="O939" s="7" t="str">
        <f ca="1">Template!Q939</f>
        <v/>
      </c>
      <c r="P939" s="7" t="str">
        <f ca="1">Template!R939</f>
        <v/>
      </c>
      <c r="Q939" s="7" t="str">
        <f ca="1">Template!S939</f>
        <v/>
      </c>
      <c r="R939" s="7" t="str">
        <f ca="1">Template!T939</f>
        <v/>
      </c>
      <c r="S939" s="7" t="str">
        <f ca="1">Template!U939</f>
        <v/>
      </c>
      <c r="T939" s="7" t="str">
        <f ca="1">Template!V939</f>
        <v/>
      </c>
      <c r="U939" s="7" t="str">
        <f ca="1">Template!W939</f>
        <v/>
      </c>
      <c r="V939" s="7" t="str">
        <f ca="1">Template!X939</f>
        <v/>
      </c>
      <c r="W939" s="7" t="str">
        <f ca="1">Template!Y939</f>
        <v/>
      </c>
      <c r="X939" t="str">
        <f ca="1">Template!AD939</f>
        <v/>
      </c>
      <c r="Y939" s="7" t="str">
        <f>IF(LEN(Template!AF939)=0,"",Template!AF939)</f>
        <v/>
      </c>
      <c r="Z939" s="7" t="str">
        <f>IF(LEN(Template!AG939)=0,"",Template!AG939)</f>
        <v/>
      </c>
      <c r="AA939" s="7" t="str">
        <f>IF(LEN(Template!AH939)=0,"",Template!AH939)</f>
        <v/>
      </c>
      <c r="AB939" s="7" t="str">
        <f>IF(LEN(Template!AI939)=0,"",Template!AI939)</f>
        <v/>
      </c>
      <c r="AC939" s="7" t="str">
        <f>IF(LEN(Template!AJ939)=0,"",Template!AJ939)</f>
        <v/>
      </c>
      <c r="AD939" s="7" t="str">
        <f>IF(LEN(Template!AK939)=0,"",Template!AK939)</f>
        <v/>
      </c>
      <c r="AE939" s="7" t="str">
        <f>IF(LEN(Template!AL939)=0,"",Template!AL939)</f>
        <v/>
      </c>
      <c r="AF939" s="7" t="str">
        <f>IF(LEN(Template!AM939)=0,"",Template!AM939)</f>
        <v/>
      </c>
      <c r="AG939" s="7" t="str">
        <f>IF(LEN(Template!AN939)=0,"",Template!AN939)</f>
        <v/>
      </c>
      <c r="AH939" s="7" t="str">
        <f>IF(LEN(Template!AO939)=0,"",Template!AO939)</f>
        <v/>
      </c>
      <c r="AI939" t="str">
        <f>IF(LEN(Template!AS939)=0,"",Template!AS939)</f>
        <v/>
      </c>
      <c r="AJ939" t="str">
        <f>IF(LEN(Template!AU939)=0,"",Template!AU939)</f>
        <v/>
      </c>
    </row>
    <row r="940" spans="1:36" x14ac:dyDescent="0.35">
      <c r="A940" s="7" t="str">
        <f ca="1">Template!A940</f>
        <v/>
      </c>
      <c r="B940" s="181" t="str">
        <f ca="1">Template!B940</f>
        <v/>
      </c>
      <c r="C940" t="str">
        <f ca="1">Template!C940</f>
        <v/>
      </c>
      <c r="D940" t="str">
        <f ca="1">Template!E940</f>
        <v/>
      </c>
      <c r="E940" s="7" t="str">
        <f ca="1">Template!G940</f>
        <v/>
      </c>
      <c r="F940" s="7" t="str">
        <f ca="1">Template!H940</f>
        <v/>
      </c>
      <c r="G940" s="7" t="str">
        <f ca="1">Template!I940</f>
        <v/>
      </c>
      <c r="H940" s="7" t="str">
        <f ca="1">Template!J940</f>
        <v/>
      </c>
      <c r="I940" s="7" t="str">
        <f ca="1">Template!K940</f>
        <v/>
      </c>
      <c r="J940" s="7" t="str">
        <f ca="1">Template!L940</f>
        <v/>
      </c>
      <c r="K940" s="7" t="str">
        <f ca="1">Template!M940</f>
        <v/>
      </c>
      <c r="L940" s="7" t="str">
        <f ca="1">Template!N940</f>
        <v/>
      </c>
      <c r="M940" s="7" t="str">
        <f ca="1">Template!O940</f>
        <v/>
      </c>
      <c r="N940" s="7" t="str">
        <f ca="1">Template!P940</f>
        <v/>
      </c>
      <c r="O940" s="7" t="str">
        <f ca="1">Template!Q940</f>
        <v/>
      </c>
      <c r="P940" s="7" t="str">
        <f ca="1">Template!R940</f>
        <v/>
      </c>
      <c r="Q940" s="7" t="str">
        <f ca="1">Template!S940</f>
        <v/>
      </c>
      <c r="R940" s="7" t="str">
        <f ca="1">Template!T940</f>
        <v/>
      </c>
      <c r="S940" s="7" t="str">
        <f ca="1">Template!U940</f>
        <v/>
      </c>
      <c r="T940" s="7" t="str">
        <f ca="1">Template!V940</f>
        <v/>
      </c>
      <c r="U940" s="7" t="str">
        <f ca="1">Template!W940</f>
        <v/>
      </c>
      <c r="V940" s="7" t="str">
        <f ca="1">Template!X940</f>
        <v/>
      </c>
      <c r="W940" s="7" t="str">
        <f ca="1">Template!Y940</f>
        <v/>
      </c>
      <c r="X940" t="str">
        <f ca="1">Template!AD940</f>
        <v/>
      </c>
      <c r="Y940" s="7" t="str">
        <f>IF(LEN(Template!AF940)=0,"",Template!AF940)</f>
        <v/>
      </c>
      <c r="Z940" s="7" t="str">
        <f>IF(LEN(Template!AG940)=0,"",Template!AG940)</f>
        <v/>
      </c>
      <c r="AA940" s="7" t="str">
        <f>IF(LEN(Template!AH940)=0,"",Template!AH940)</f>
        <v/>
      </c>
      <c r="AB940" s="7" t="str">
        <f>IF(LEN(Template!AI940)=0,"",Template!AI940)</f>
        <v/>
      </c>
      <c r="AC940" s="7" t="str">
        <f>IF(LEN(Template!AJ940)=0,"",Template!AJ940)</f>
        <v/>
      </c>
      <c r="AD940" s="7" t="str">
        <f>IF(LEN(Template!AK940)=0,"",Template!AK940)</f>
        <v/>
      </c>
      <c r="AE940" s="7" t="str">
        <f>IF(LEN(Template!AL940)=0,"",Template!AL940)</f>
        <v/>
      </c>
      <c r="AF940" s="7" t="str">
        <f>IF(LEN(Template!AM940)=0,"",Template!AM940)</f>
        <v/>
      </c>
      <c r="AG940" s="7" t="str">
        <f>IF(LEN(Template!AN940)=0,"",Template!AN940)</f>
        <v/>
      </c>
      <c r="AH940" s="7" t="str">
        <f>IF(LEN(Template!AO940)=0,"",Template!AO940)</f>
        <v/>
      </c>
      <c r="AI940" t="str">
        <f>IF(LEN(Template!AS940)=0,"",Template!AS940)</f>
        <v/>
      </c>
      <c r="AJ940" t="str">
        <f>IF(LEN(Template!AU940)=0,"",Template!AU940)</f>
        <v/>
      </c>
    </row>
    <row r="941" spans="1:36" x14ac:dyDescent="0.35">
      <c r="A941" s="7" t="str">
        <f ca="1">Template!A941</f>
        <v/>
      </c>
      <c r="B941" s="181" t="str">
        <f ca="1">Template!B941</f>
        <v/>
      </c>
      <c r="C941" t="str">
        <f ca="1">Template!C941</f>
        <v/>
      </c>
      <c r="D941" t="str">
        <f ca="1">Template!E941</f>
        <v/>
      </c>
      <c r="E941" s="7" t="str">
        <f ca="1">Template!G941</f>
        <v/>
      </c>
      <c r="F941" s="7" t="str">
        <f ca="1">Template!H941</f>
        <v/>
      </c>
      <c r="G941" s="7" t="str">
        <f ca="1">Template!I941</f>
        <v/>
      </c>
      <c r="H941" s="7" t="str">
        <f ca="1">Template!J941</f>
        <v/>
      </c>
      <c r="I941" s="7" t="str">
        <f ca="1">Template!K941</f>
        <v/>
      </c>
      <c r="J941" s="7" t="str">
        <f ca="1">Template!L941</f>
        <v/>
      </c>
      <c r="K941" s="7" t="str">
        <f ca="1">Template!M941</f>
        <v/>
      </c>
      <c r="L941" s="7" t="str">
        <f ca="1">Template!N941</f>
        <v/>
      </c>
      <c r="M941" s="7" t="str">
        <f ca="1">Template!O941</f>
        <v/>
      </c>
      <c r="N941" s="7" t="str">
        <f ca="1">Template!P941</f>
        <v/>
      </c>
      <c r="O941" s="7" t="str">
        <f ca="1">Template!Q941</f>
        <v/>
      </c>
      <c r="P941" s="7" t="str">
        <f ca="1">Template!R941</f>
        <v/>
      </c>
      <c r="Q941" s="7" t="str">
        <f ca="1">Template!S941</f>
        <v/>
      </c>
      <c r="R941" s="7" t="str">
        <f ca="1">Template!T941</f>
        <v/>
      </c>
      <c r="S941" s="7" t="str">
        <f ca="1">Template!U941</f>
        <v/>
      </c>
      <c r="T941" s="7" t="str">
        <f ca="1">Template!V941</f>
        <v/>
      </c>
      <c r="U941" s="7" t="str">
        <f ca="1">Template!W941</f>
        <v/>
      </c>
      <c r="V941" s="7" t="str">
        <f ca="1">Template!X941</f>
        <v/>
      </c>
      <c r="W941" s="7" t="str">
        <f ca="1">Template!Y941</f>
        <v/>
      </c>
      <c r="X941" t="str">
        <f ca="1">Template!AD941</f>
        <v/>
      </c>
      <c r="Y941" s="7" t="str">
        <f>IF(LEN(Template!AF941)=0,"",Template!AF941)</f>
        <v/>
      </c>
      <c r="Z941" s="7" t="str">
        <f>IF(LEN(Template!AG941)=0,"",Template!AG941)</f>
        <v/>
      </c>
      <c r="AA941" s="7" t="str">
        <f>IF(LEN(Template!AH941)=0,"",Template!AH941)</f>
        <v/>
      </c>
      <c r="AB941" s="7" t="str">
        <f>IF(LEN(Template!AI941)=0,"",Template!AI941)</f>
        <v/>
      </c>
      <c r="AC941" s="7" t="str">
        <f>IF(LEN(Template!AJ941)=0,"",Template!AJ941)</f>
        <v/>
      </c>
      <c r="AD941" s="7" t="str">
        <f>IF(LEN(Template!AK941)=0,"",Template!AK941)</f>
        <v/>
      </c>
      <c r="AE941" s="7" t="str">
        <f>IF(LEN(Template!AL941)=0,"",Template!AL941)</f>
        <v/>
      </c>
      <c r="AF941" s="7" t="str">
        <f>IF(LEN(Template!AM941)=0,"",Template!AM941)</f>
        <v/>
      </c>
      <c r="AG941" s="7" t="str">
        <f>IF(LEN(Template!AN941)=0,"",Template!AN941)</f>
        <v/>
      </c>
      <c r="AH941" s="7" t="str">
        <f>IF(LEN(Template!AO941)=0,"",Template!AO941)</f>
        <v/>
      </c>
      <c r="AI941" t="str">
        <f>IF(LEN(Template!AS941)=0,"",Template!AS941)</f>
        <v/>
      </c>
      <c r="AJ941" t="str">
        <f>IF(LEN(Template!AU941)=0,"",Template!AU941)</f>
        <v/>
      </c>
    </row>
    <row r="942" spans="1:36" x14ac:dyDescent="0.35">
      <c r="A942" s="7" t="str">
        <f ca="1">Template!A942</f>
        <v/>
      </c>
      <c r="B942" s="181" t="str">
        <f ca="1">Template!B942</f>
        <v/>
      </c>
      <c r="C942" t="str">
        <f ca="1">Template!C942</f>
        <v/>
      </c>
      <c r="D942" t="str">
        <f ca="1">Template!E942</f>
        <v/>
      </c>
      <c r="E942" s="7" t="str">
        <f ca="1">Template!G942</f>
        <v/>
      </c>
      <c r="F942" s="7" t="str">
        <f ca="1">Template!H942</f>
        <v/>
      </c>
      <c r="G942" s="7" t="str">
        <f ca="1">Template!I942</f>
        <v/>
      </c>
      <c r="H942" s="7" t="str">
        <f ca="1">Template!J942</f>
        <v/>
      </c>
      <c r="I942" s="7" t="str">
        <f ca="1">Template!K942</f>
        <v/>
      </c>
      <c r="J942" s="7" t="str">
        <f ca="1">Template!L942</f>
        <v/>
      </c>
      <c r="K942" s="7" t="str">
        <f ca="1">Template!M942</f>
        <v/>
      </c>
      <c r="L942" s="7" t="str">
        <f ca="1">Template!N942</f>
        <v/>
      </c>
      <c r="M942" s="7" t="str">
        <f ca="1">Template!O942</f>
        <v/>
      </c>
      <c r="N942" s="7" t="str">
        <f ca="1">Template!P942</f>
        <v/>
      </c>
      <c r="O942" s="7" t="str">
        <f ca="1">Template!Q942</f>
        <v/>
      </c>
      <c r="P942" s="7" t="str">
        <f ca="1">Template!R942</f>
        <v/>
      </c>
      <c r="Q942" s="7" t="str">
        <f ca="1">Template!S942</f>
        <v/>
      </c>
      <c r="R942" s="7" t="str">
        <f ca="1">Template!T942</f>
        <v/>
      </c>
      <c r="S942" s="7" t="str">
        <f ca="1">Template!U942</f>
        <v/>
      </c>
      <c r="T942" s="7" t="str">
        <f ca="1">Template!V942</f>
        <v/>
      </c>
      <c r="U942" s="7" t="str">
        <f ca="1">Template!W942</f>
        <v/>
      </c>
      <c r="V942" s="7" t="str">
        <f ca="1">Template!X942</f>
        <v/>
      </c>
      <c r="W942" s="7" t="str">
        <f ca="1">Template!Y942</f>
        <v/>
      </c>
      <c r="X942" t="str">
        <f ca="1">Template!AD942</f>
        <v/>
      </c>
      <c r="Y942" s="7" t="str">
        <f>IF(LEN(Template!AF942)=0,"",Template!AF942)</f>
        <v/>
      </c>
      <c r="Z942" s="7" t="str">
        <f>IF(LEN(Template!AG942)=0,"",Template!AG942)</f>
        <v/>
      </c>
      <c r="AA942" s="7" t="str">
        <f>IF(LEN(Template!AH942)=0,"",Template!AH942)</f>
        <v/>
      </c>
      <c r="AB942" s="7" t="str">
        <f>IF(LEN(Template!AI942)=0,"",Template!AI942)</f>
        <v/>
      </c>
      <c r="AC942" s="7" t="str">
        <f>IF(LEN(Template!AJ942)=0,"",Template!AJ942)</f>
        <v/>
      </c>
      <c r="AD942" s="7" t="str">
        <f>IF(LEN(Template!AK942)=0,"",Template!AK942)</f>
        <v/>
      </c>
      <c r="AE942" s="7" t="str">
        <f>IF(LEN(Template!AL942)=0,"",Template!AL942)</f>
        <v/>
      </c>
      <c r="AF942" s="7" t="str">
        <f>IF(LEN(Template!AM942)=0,"",Template!AM942)</f>
        <v/>
      </c>
      <c r="AG942" s="7" t="str">
        <f>IF(LEN(Template!AN942)=0,"",Template!AN942)</f>
        <v/>
      </c>
      <c r="AH942" s="7" t="str">
        <f>IF(LEN(Template!AO942)=0,"",Template!AO942)</f>
        <v/>
      </c>
      <c r="AI942" t="str">
        <f>IF(LEN(Template!AS942)=0,"",Template!AS942)</f>
        <v/>
      </c>
      <c r="AJ942" t="str">
        <f>IF(LEN(Template!AU942)=0,"",Template!AU942)</f>
        <v/>
      </c>
    </row>
    <row r="943" spans="1:36" x14ac:dyDescent="0.35">
      <c r="A943" s="7" t="str">
        <f ca="1">Template!A943</f>
        <v/>
      </c>
      <c r="B943" s="181" t="str">
        <f ca="1">Template!B943</f>
        <v/>
      </c>
      <c r="C943" t="str">
        <f ca="1">Template!C943</f>
        <v/>
      </c>
      <c r="D943" t="str">
        <f ca="1">Template!E943</f>
        <v/>
      </c>
      <c r="E943" s="7" t="str">
        <f ca="1">Template!G943</f>
        <v/>
      </c>
      <c r="F943" s="7" t="str">
        <f ca="1">Template!H943</f>
        <v/>
      </c>
      <c r="G943" s="7" t="str">
        <f ca="1">Template!I943</f>
        <v/>
      </c>
      <c r="H943" s="7" t="str">
        <f ca="1">Template!J943</f>
        <v/>
      </c>
      <c r="I943" s="7" t="str">
        <f ca="1">Template!K943</f>
        <v/>
      </c>
      <c r="J943" s="7" t="str">
        <f ca="1">Template!L943</f>
        <v/>
      </c>
      <c r="K943" s="7" t="str">
        <f ca="1">Template!M943</f>
        <v/>
      </c>
      <c r="L943" s="7" t="str">
        <f ca="1">Template!N943</f>
        <v/>
      </c>
      <c r="M943" s="7" t="str">
        <f ca="1">Template!O943</f>
        <v/>
      </c>
      <c r="N943" s="7" t="str">
        <f ca="1">Template!P943</f>
        <v/>
      </c>
      <c r="O943" s="7" t="str">
        <f ca="1">Template!Q943</f>
        <v/>
      </c>
      <c r="P943" s="7" t="str">
        <f ca="1">Template!R943</f>
        <v/>
      </c>
      <c r="Q943" s="7" t="str">
        <f ca="1">Template!S943</f>
        <v/>
      </c>
      <c r="R943" s="7" t="str">
        <f ca="1">Template!T943</f>
        <v/>
      </c>
      <c r="S943" s="7" t="str">
        <f ca="1">Template!U943</f>
        <v/>
      </c>
      <c r="T943" s="7" t="str">
        <f ca="1">Template!V943</f>
        <v/>
      </c>
      <c r="U943" s="7" t="str">
        <f ca="1">Template!W943</f>
        <v/>
      </c>
      <c r="V943" s="7" t="str">
        <f ca="1">Template!X943</f>
        <v/>
      </c>
      <c r="W943" s="7" t="str">
        <f ca="1">Template!Y943</f>
        <v/>
      </c>
      <c r="X943" t="str">
        <f ca="1">Template!AD943</f>
        <v/>
      </c>
      <c r="Y943" s="7" t="str">
        <f>IF(LEN(Template!AF943)=0,"",Template!AF943)</f>
        <v/>
      </c>
      <c r="Z943" s="7" t="str">
        <f>IF(LEN(Template!AG943)=0,"",Template!AG943)</f>
        <v/>
      </c>
      <c r="AA943" s="7" t="str">
        <f>IF(LEN(Template!AH943)=0,"",Template!AH943)</f>
        <v/>
      </c>
      <c r="AB943" s="7" t="str">
        <f>IF(LEN(Template!AI943)=0,"",Template!AI943)</f>
        <v/>
      </c>
      <c r="AC943" s="7" t="str">
        <f>IF(LEN(Template!AJ943)=0,"",Template!AJ943)</f>
        <v/>
      </c>
      <c r="AD943" s="7" t="str">
        <f>IF(LEN(Template!AK943)=0,"",Template!AK943)</f>
        <v/>
      </c>
      <c r="AE943" s="7" t="str">
        <f>IF(LEN(Template!AL943)=0,"",Template!AL943)</f>
        <v/>
      </c>
      <c r="AF943" s="7" t="str">
        <f>IF(LEN(Template!AM943)=0,"",Template!AM943)</f>
        <v/>
      </c>
      <c r="AG943" s="7" t="str">
        <f>IF(LEN(Template!AN943)=0,"",Template!AN943)</f>
        <v/>
      </c>
      <c r="AH943" s="7" t="str">
        <f>IF(LEN(Template!AO943)=0,"",Template!AO943)</f>
        <v/>
      </c>
      <c r="AI943" t="str">
        <f>IF(LEN(Template!AS943)=0,"",Template!AS943)</f>
        <v/>
      </c>
      <c r="AJ943" t="str">
        <f>IF(LEN(Template!AU943)=0,"",Template!AU943)</f>
        <v/>
      </c>
    </row>
    <row r="944" spans="1:36" x14ac:dyDescent="0.35">
      <c r="A944" s="7" t="str">
        <f ca="1">Template!A944</f>
        <v/>
      </c>
      <c r="B944" s="181" t="str">
        <f ca="1">Template!B944</f>
        <v/>
      </c>
      <c r="C944" t="str">
        <f ca="1">Template!C944</f>
        <v/>
      </c>
      <c r="D944" t="str">
        <f ca="1">Template!E944</f>
        <v/>
      </c>
      <c r="E944" s="7" t="str">
        <f ca="1">Template!G944</f>
        <v/>
      </c>
      <c r="F944" s="7" t="str">
        <f ca="1">Template!H944</f>
        <v/>
      </c>
      <c r="G944" s="7" t="str">
        <f ca="1">Template!I944</f>
        <v/>
      </c>
      <c r="H944" s="7" t="str">
        <f ca="1">Template!J944</f>
        <v/>
      </c>
      <c r="I944" s="7" t="str">
        <f ca="1">Template!K944</f>
        <v/>
      </c>
      <c r="J944" s="7" t="str">
        <f ca="1">Template!L944</f>
        <v/>
      </c>
      <c r="K944" s="7" t="str">
        <f ca="1">Template!M944</f>
        <v/>
      </c>
      <c r="L944" s="7" t="str">
        <f ca="1">Template!N944</f>
        <v/>
      </c>
      <c r="M944" s="7" t="str">
        <f ca="1">Template!O944</f>
        <v/>
      </c>
      <c r="N944" s="7" t="str">
        <f ca="1">Template!P944</f>
        <v/>
      </c>
      <c r="O944" s="7" t="str">
        <f ca="1">Template!Q944</f>
        <v/>
      </c>
      <c r="P944" s="7" t="str">
        <f ca="1">Template!R944</f>
        <v/>
      </c>
      <c r="Q944" s="7" t="str">
        <f ca="1">Template!S944</f>
        <v/>
      </c>
      <c r="R944" s="7" t="str">
        <f ca="1">Template!T944</f>
        <v/>
      </c>
      <c r="S944" s="7" t="str">
        <f ca="1">Template!U944</f>
        <v/>
      </c>
      <c r="T944" s="7" t="str">
        <f ca="1">Template!V944</f>
        <v/>
      </c>
      <c r="U944" s="7" t="str">
        <f ca="1">Template!W944</f>
        <v/>
      </c>
      <c r="V944" s="7" t="str">
        <f ca="1">Template!X944</f>
        <v/>
      </c>
      <c r="W944" s="7" t="str">
        <f ca="1">Template!Y944</f>
        <v/>
      </c>
      <c r="X944" t="str">
        <f ca="1">Template!AD944</f>
        <v/>
      </c>
      <c r="Y944" s="7" t="str">
        <f>IF(LEN(Template!AF944)=0,"",Template!AF944)</f>
        <v/>
      </c>
      <c r="Z944" s="7" t="str">
        <f>IF(LEN(Template!AG944)=0,"",Template!AG944)</f>
        <v/>
      </c>
      <c r="AA944" s="7" t="str">
        <f>IF(LEN(Template!AH944)=0,"",Template!AH944)</f>
        <v/>
      </c>
      <c r="AB944" s="7" t="str">
        <f>IF(LEN(Template!AI944)=0,"",Template!AI944)</f>
        <v/>
      </c>
      <c r="AC944" s="7" t="str">
        <f>IF(LEN(Template!AJ944)=0,"",Template!AJ944)</f>
        <v/>
      </c>
      <c r="AD944" s="7" t="str">
        <f>IF(LEN(Template!AK944)=0,"",Template!AK944)</f>
        <v/>
      </c>
      <c r="AE944" s="7" t="str">
        <f>IF(LEN(Template!AL944)=0,"",Template!AL944)</f>
        <v/>
      </c>
      <c r="AF944" s="7" t="str">
        <f>IF(LEN(Template!AM944)=0,"",Template!AM944)</f>
        <v/>
      </c>
      <c r="AG944" s="7" t="str">
        <f>IF(LEN(Template!AN944)=0,"",Template!AN944)</f>
        <v/>
      </c>
      <c r="AH944" s="7" t="str">
        <f>IF(LEN(Template!AO944)=0,"",Template!AO944)</f>
        <v/>
      </c>
      <c r="AI944" t="str">
        <f>IF(LEN(Template!AS944)=0,"",Template!AS944)</f>
        <v/>
      </c>
      <c r="AJ944" t="str">
        <f>IF(LEN(Template!AU944)=0,"",Template!AU944)</f>
        <v/>
      </c>
    </row>
    <row r="945" spans="1:36" x14ac:dyDescent="0.35">
      <c r="A945" s="7" t="str">
        <f ca="1">Template!A945</f>
        <v/>
      </c>
      <c r="B945" s="181" t="str">
        <f ca="1">Template!B945</f>
        <v/>
      </c>
      <c r="C945" t="str">
        <f ca="1">Template!C945</f>
        <v/>
      </c>
      <c r="D945" t="str">
        <f ca="1">Template!E945</f>
        <v/>
      </c>
      <c r="E945" s="7" t="str">
        <f ca="1">Template!G945</f>
        <v/>
      </c>
      <c r="F945" s="7" t="str">
        <f ca="1">Template!H945</f>
        <v/>
      </c>
      <c r="G945" s="7" t="str">
        <f ca="1">Template!I945</f>
        <v/>
      </c>
      <c r="H945" s="7" t="str">
        <f ca="1">Template!J945</f>
        <v/>
      </c>
      <c r="I945" s="7" t="str">
        <f ca="1">Template!K945</f>
        <v/>
      </c>
      <c r="J945" s="7" t="str">
        <f ca="1">Template!L945</f>
        <v/>
      </c>
      <c r="K945" s="7" t="str">
        <f ca="1">Template!M945</f>
        <v/>
      </c>
      <c r="L945" s="7" t="str">
        <f ca="1">Template!N945</f>
        <v/>
      </c>
      <c r="M945" s="7" t="str">
        <f ca="1">Template!O945</f>
        <v/>
      </c>
      <c r="N945" s="7" t="str">
        <f ca="1">Template!P945</f>
        <v/>
      </c>
      <c r="O945" s="7" t="str">
        <f ca="1">Template!Q945</f>
        <v/>
      </c>
      <c r="P945" s="7" t="str">
        <f ca="1">Template!R945</f>
        <v/>
      </c>
      <c r="Q945" s="7" t="str">
        <f ca="1">Template!S945</f>
        <v/>
      </c>
      <c r="R945" s="7" t="str">
        <f ca="1">Template!T945</f>
        <v/>
      </c>
      <c r="S945" s="7" t="str">
        <f ca="1">Template!U945</f>
        <v/>
      </c>
      <c r="T945" s="7" t="str">
        <f ca="1">Template!V945</f>
        <v/>
      </c>
      <c r="U945" s="7" t="str">
        <f ca="1">Template!W945</f>
        <v/>
      </c>
      <c r="V945" s="7" t="str">
        <f ca="1">Template!X945</f>
        <v/>
      </c>
      <c r="W945" s="7" t="str">
        <f ca="1">Template!Y945</f>
        <v/>
      </c>
      <c r="X945" t="str">
        <f ca="1">Template!AD945</f>
        <v/>
      </c>
      <c r="Y945" s="7" t="str">
        <f>IF(LEN(Template!AF945)=0,"",Template!AF945)</f>
        <v/>
      </c>
      <c r="Z945" s="7" t="str">
        <f>IF(LEN(Template!AG945)=0,"",Template!AG945)</f>
        <v/>
      </c>
      <c r="AA945" s="7" t="str">
        <f>IF(LEN(Template!AH945)=0,"",Template!AH945)</f>
        <v/>
      </c>
      <c r="AB945" s="7" t="str">
        <f>IF(LEN(Template!AI945)=0,"",Template!AI945)</f>
        <v/>
      </c>
      <c r="AC945" s="7" t="str">
        <f>IF(LEN(Template!AJ945)=0,"",Template!AJ945)</f>
        <v/>
      </c>
      <c r="AD945" s="7" t="str">
        <f>IF(LEN(Template!AK945)=0,"",Template!AK945)</f>
        <v/>
      </c>
      <c r="AE945" s="7" t="str">
        <f>IF(LEN(Template!AL945)=0,"",Template!AL945)</f>
        <v/>
      </c>
      <c r="AF945" s="7" t="str">
        <f>IF(LEN(Template!AM945)=0,"",Template!AM945)</f>
        <v/>
      </c>
      <c r="AG945" s="7" t="str">
        <f>IF(LEN(Template!AN945)=0,"",Template!AN945)</f>
        <v/>
      </c>
      <c r="AH945" s="7" t="str">
        <f>IF(LEN(Template!AO945)=0,"",Template!AO945)</f>
        <v/>
      </c>
      <c r="AI945" t="str">
        <f>IF(LEN(Template!AS945)=0,"",Template!AS945)</f>
        <v/>
      </c>
      <c r="AJ945" t="str">
        <f>IF(LEN(Template!AU945)=0,"",Template!AU945)</f>
        <v/>
      </c>
    </row>
    <row r="946" spans="1:36" x14ac:dyDescent="0.35">
      <c r="A946" s="7" t="str">
        <f ca="1">Template!A946</f>
        <v/>
      </c>
      <c r="B946" s="181" t="str">
        <f ca="1">Template!B946</f>
        <v/>
      </c>
      <c r="C946" t="str">
        <f ca="1">Template!C946</f>
        <v/>
      </c>
      <c r="D946" t="str">
        <f ca="1">Template!E946</f>
        <v/>
      </c>
      <c r="E946" s="7" t="str">
        <f ca="1">Template!G946</f>
        <v/>
      </c>
      <c r="F946" s="7" t="str">
        <f ca="1">Template!H946</f>
        <v/>
      </c>
      <c r="G946" s="7" t="str">
        <f ca="1">Template!I946</f>
        <v/>
      </c>
      <c r="H946" s="7" t="str">
        <f ca="1">Template!J946</f>
        <v/>
      </c>
      <c r="I946" s="7" t="str">
        <f ca="1">Template!K946</f>
        <v/>
      </c>
      <c r="J946" s="7" t="str">
        <f ca="1">Template!L946</f>
        <v/>
      </c>
      <c r="K946" s="7" t="str">
        <f ca="1">Template!M946</f>
        <v/>
      </c>
      <c r="L946" s="7" t="str">
        <f ca="1">Template!N946</f>
        <v/>
      </c>
      <c r="M946" s="7" t="str">
        <f ca="1">Template!O946</f>
        <v/>
      </c>
      <c r="N946" s="7" t="str">
        <f ca="1">Template!P946</f>
        <v/>
      </c>
      <c r="O946" s="7" t="str">
        <f ca="1">Template!Q946</f>
        <v/>
      </c>
      <c r="P946" s="7" t="str">
        <f ca="1">Template!R946</f>
        <v/>
      </c>
      <c r="Q946" s="7" t="str">
        <f ca="1">Template!S946</f>
        <v/>
      </c>
      <c r="R946" s="7" t="str">
        <f ca="1">Template!T946</f>
        <v/>
      </c>
      <c r="S946" s="7" t="str">
        <f ca="1">Template!U946</f>
        <v/>
      </c>
      <c r="T946" s="7" t="str">
        <f ca="1">Template!V946</f>
        <v/>
      </c>
      <c r="U946" s="7" t="str">
        <f ca="1">Template!W946</f>
        <v/>
      </c>
      <c r="V946" s="7" t="str">
        <f ca="1">Template!X946</f>
        <v/>
      </c>
      <c r="W946" s="7" t="str">
        <f ca="1">Template!Y946</f>
        <v/>
      </c>
      <c r="X946" t="str">
        <f ca="1">Template!AD946</f>
        <v/>
      </c>
      <c r="Y946" s="7" t="str">
        <f>IF(LEN(Template!AF946)=0,"",Template!AF946)</f>
        <v/>
      </c>
      <c r="Z946" s="7" t="str">
        <f>IF(LEN(Template!AG946)=0,"",Template!AG946)</f>
        <v/>
      </c>
      <c r="AA946" s="7" t="str">
        <f>IF(LEN(Template!AH946)=0,"",Template!AH946)</f>
        <v/>
      </c>
      <c r="AB946" s="7" t="str">
        <f>IF(LEN(Template!AI946)=0,"",Template!AI946)</f>
        <v/>
      </c>
      <c r="AC946" s="7" t="str">
        <f>IF(LEN(Template!AJ946)=0,"",Template!AJ946)</f>
        <v/>
      </c>
      <c r="AD946" s="7" t="str">
        <f>IF(LEN(Template!AK946)=0,"",Template!AK946)</f>
        <v/>
      </c>
      <c r="AE946" s="7" t="str">
        <f>IF(LEN(Template!AL946)=0,"",Template!AL946)</f>
        <v/>
      </c>
      <c r="AF946" s="7" t="str">
        <f>IF(LEN(Template!AM946)=0,"",Template!AM946)</f>
        <v/>
      </c>
      <c r="AG946" s="7" t="str">
        <f>IF(LEN(Template!AN946)=0,"",Template!AN946)</f>
        <v/>
      </c>
      <c r="AH946" s="7" t="str">
        <f>IF(LEN(Template!AO946)=0,"",Template!AO946)</f>
        <v/>
      </c>
      <c r="AI946" t="str">
        <f>IF(LEN(Template!AS946)=0,"",Template!AS946)</f>
        <v/>
      </c>
      <c r="AJ946" t="str">
        <f>IF(LEN(Template!AU946)=0,"",Template!AU946)</f>
        <v/>
      </c>
    </row>
    <row r="947" spans="1:36" x14ac:dyDescent="0.35">
      <c r="A947" s="7" t="str">
        <f ca="1">Template!A947</f>
        <v/>
      </c>
      <c r="B947" s="181" t="str">
        <f ca="1">Template!B947</f>
        <v/>
      </c>
      <c r="C947" t="str">
        <f ca="1">Template!C947</f>
        <v/>
      </c>
      <c r="D947" t="str">
        <f ca="1">Template!E947</f>
        <v/>
      </c>
      <c r="E947" s="7" t="str">
        <f ca="1">Template!G947</f>
        <v/>
      </c>
      <c r="F947" s="7" t="str">
        <f ca="1">Template!H947</f>
        <v/>
      </c>
      <c r="G947" s="7" t="str">
        <f ca="1">Template!I947</f>
        <v/>
      </c>
      <c r="H947" s="7" t="str">
        <f ca="1">Template!J947</f>
        <v/>
      </c>
      <c r="I947" s="7" t="str">
        <f ca="1">Template!K947</f>
        <v/>
      </c>
      <c r="J947" s="7" t="str">
        <f ca="1">Template!L947</f>
        <v/>
      </c>
      <c r="K947" s="7" t="str">
        <f ca="1">Template!M947</f>
        <v/>
      </c>
      <c r="L947" s="7" t="str">
        <f ca="1">Template!N947</f>
        <v/>
      </c>
      <c r="M947" s="7" t="str">
        <f ca="1">Template!O947</f>
        <v/>
      </c>
      <c r="N947" s="7" t="str">
        <f ca="1">Template!P947</f>
        <v/>
      </c>
      <c r="O947" s="7" t="str">
        <f ca="1">Template!Q947</f>
        <v/>
      </c>
      <c r="P947" s="7" t="str">
        <f ca="1">Template!R947</f>
        <v/>
      </c>
      <c r="Q947" s="7" t="str">
        <f ca="1">Template!S947</f>
        <v/>
      </c>
      <c r="R947" s="7" t="str">
        <f ca="1">Template!T947</f>
        <v/>
      </c>
      <c r="S947" s="7" t="str">
        <f ca="1">Template!U947</f>
        <v/>
      </c>
      <c r="T947" s="7" t="str">
        <f ca="1">Template!V947</f>
        <v/>
      </c>
      <c r="U947" s="7" t="str">
        <f ca="1">Template!W947</f>
        <v/>
      </c>
      <c r="V947" s="7" t="str">
        <f ca="1">Template!X947</f>
        <v/>
      </c>
      <c r="W947" s="7" t="str">
        <f ca="1">Template!Y947</f>
        <v/>
      </c>
      <c r="X947" t="str">
        <f ca="1">Template!AD947</f>
        <v/>
      </c>
      <c r="Y947" s="7" t="str">
        <f>IF(LEN(Template!AF947)=0,"",Template!AF947)</f>
        <v/>
      </c>
      <c r="Z947" s="7" t="str">
        <f>IF(LEN(Template!AG947)=0,"",Template!AG947)</f>
        <v/>
      </c>
      <c r="AA947" s="7" t="str">
        <f>IF(LEN(Template!AH947)=0,"",Template!AH947)</f>
        <v/>
      </c>
      <c r="AB947" s="7" t="str">
        <f>IF(LEN(Template!AI947)=0,"",Template!AI947)</f>
        <v/>
      </c>
      <c r="AC947" s="7" t="str">
        <f>IF(LEN(Template!AJ947)=0,"",Template!AJ947)</f>
        <v/>
      </c>
      <c r="AD947" s="7" t="str">
        <f>IF(LEN(Template!AK947)=0,"",Template!AK947)</f>
        <v/>
      </c>
      <c r="AE947" s="7" t="str">
        <f>IF(LEN(Template!AL947)=0,"",Template!AL947)</f>
        <v/>
      </c>
      <c r="AF947" s="7" t="str">
        <f>IF(LEN(Template!AM947)=0,"",Template!AM947)</f>
        <v/>
      </c>
      <c r="AG947" s="7" t="str">
        <f>IF(LEN(Template!AN947)=0,"",Template!AN947)</f>
        <v/>
      </c>
      <c r="AH947" s="7" t="str">
        <f>IF(LEN(Template!AO947)=0,"",Template!AO947)</f>
        <v/>
      </c>
      <c r="AI947" t="str">
        <f>IF(LEN(Template!AS947)=0,"",Template!AS947)</f>
        <v/>
      </c>
      <c r="AJ947" t="str">
        <f>IF(LEN(Template!AU947)=0,"",Template!AU947)</f>
        <v/>
      </c>
    </row>
    <row r="948" spans="1:36" x14ac:dyDescent="0.35">
      <c r="A948" s="7" t="str">
        <f ca="1">Template!A948</f>
        <v/>
      </c>
      <c r="B948" s="181" t="str">
        <f ca="1">Template!B948</f>
        <v/>
      </c>
      <c r="C948" t="str">
        <f ca="1">Template!C948</f>
        <v/>
      </c>
      <c r="D948" t="str">
        <f ca="1">Template!E948</f>
        <v/>
      </c>
      <c r="E948" s="7" t="str">
        <f ca="1">Template!G948</f>
        <v/>
      </c>
      <c r="F948" s="7" t="str">
        <f ca="1">Template!H948</f>
        <v/>
      </c>
      <c r="G948" s="7" t="str">
        <f ca="1">Template!I948</f>
        <v/>
      </c>
      <c r="H948" s="7" t="str">
        <f ca="1">Template!J948</f>
        <v/>
      </c>
      <c r="I948" s="7" t="str">
        <f ca="1">Template!K948</f>
        <v/>
      </c>
      <c r="J948" s="7" t="str">
        <f ca="1">Template!L948</f>
        <v/>
      </c>
      <c r="K948" s="7" t="str">
        <f ca="1">Template!M948</f>
        <v/>
      </c>
      <c r="L948" s="7" t="str">
        <f ca="1">Template!N948</f>
        <v/>
      </c>
      <c r="M948" s="7" t="str">
        <f ca="1">Template!O948</f>
        <v/>
      </c>
      <c r="N948" s="7" t="str">
        <f ca="1">Template!P948</f>
        <v/>
      </c>
      <c r="O948" s="7" t="str">
        <f ca="1">Template!Q948</f>
        <v/>
      </c>
      <c r="P948" s="7" t="str">
        <f ca="1">Template!R948</f>
        <v/>
      </c>
      <c r="Q948" s="7" t="str">
        <f ca="1">Template!S948</f>
        <v/>
      </c>
      <c r="R948" s="7" t="str">
        <f ca="1">Template!T948</f>
        <v/>
      </c>
      <c r="S948" s="7" t="str">
        <f ca="1">Template!U948</f>
        <v/>
      </c>
      <c r="T948" s="7" t="str">
        <f ca="1">Template!V948</f>
        <v/>
      </c>
      <c r="U948" s="7" t="str">
        <f ca="1">Template!W948</f>
        <v/>
      </c>
      <c r="V948" s="7" t="str">
        <f ca="1">Template!X948</f>
        <v/>
      </c>
      <c r="W948" s="7" t="str">
        <f ca="1">Template!Y948</f>
        <v/>
      </c>
      <c r="X948" t="str">
        <f ca="1">Template!AD948</f>
        <v/>
      </c>
      <c r="Y948" s="7" t="str">
        <f>IF(LEN(Template!AF948)=0,"",Template!AF948)</f>
        <v/>
      </c>
      <c r="Z948" s="7" t="str">
        <f>IF(LEN(Template!AG948)=0,"",Template!AG948)</f>
        <v/>
      </c>
      <c r="AA948" s="7" t="str">
        <f>IF(LEN(Template!AH948)=0,"",Template!AH948)</f>
        <v/>
      </c>
      <c r="AB948" s="7" t="str">
        <f>IF(LEN(Template!AI948)=0,"",Template!AI948)</f>
        <v/>
      </c>
      <c r="AC948" s="7" t="str">
        <f>IF(LEN(Template!AJ948)=0,"",Template!AJ948)</f>
        <v/>
      </c>
      <c r="AD948" s="7" t="str">
        <f>IF(LEN(Template!AK948)=0,"",Template!AK948)</f>
        <v/>
      </c>
      <c r="AE948" s="7" t="str">
        <f>IF(LEN(Template!AL948)=0,"",Template!AL948)</f>
        <v/>
      </c>
      <c r="AF948" s="7" t="str">
        <f>IF(LEN(Template!AM948)=0,"",Template!AM948)</f>
        <v/>
      </c>
      <c r="AG948" s="7" t="str">
        <f>IF(LEN(Template!AN948)=0,"",Template!AN948)</f>
        <v/>
      </c>
      <c r="AH948" s="7" t="str">
        <f>IF(LEN(Template!AO948)=0,"",Template!AO948)</f>
        <v/>
      </c>
      <c r="AI948" t="str">
        <f>IF(LEN(Template!AS948)=0,"",Template!AS948)</f>
        <v/>
      </c>
      <c r="AJ948" t="str">
        <f>IF(LEN(Template!AU948)=0,"",Template!AU948)</f>
        <v/>
      </c>
    </row>
    <row r="949" spans="1:36" x14ac:dyDescent="0.35">
      <c r="A949" s="7" t="str">
        <f ca="1">Template!A949</f>
        <v/>
      </c>
      <c r="B949" s="181" t="str">
        <f ca="1">Template!B949</f>
        <v/>
      </c>
      <c r="C949" t="str">
        <f ca="1">Template!C949</f>
        <v/>
      </c>
      <c r="D949" t="str">
        <f ca="1">Template!E949</f>
        <v/>
      </c>
      <c r="E949" s="7" t="str">
        <f ca="1">Template!G949</f>
        <v/>
      </c>
      <c r="F949" s="7" t="str">
        <f ca="1">Template!H949</f>
        <v/>
      </c>
      <c r="G949" s="7" t="str">
        <f ca="1">Template!I949</f>
        <v/>
      </c>
      <c r="H949" s="7" t="str">
        <f ca="1">Template!J949</f>
        <v/>
      </c>
      <c r="I949" s="7" t="str">
        <f ca="1">Template!K949</f>
        <v/>
      </c>
      <c r="J949" s="7" t="str">
        <f ca="1">Template!L949</f>
        <v/>
      </c>
      <c r="K949" s="7" t="str">
        <f ca="1">Template!M949</f>
        <v/>
      </c>
      <c r="L949" s="7" t="str">
        <f ca="1">Template!N949</f>
        <v/>
      </c>
      <c r="M949" s="7" t="str">
        <f ca="1">Template!O949</f>
        <v/>
      </c>
      <c r="N949" s="7" t="str">
        <f ca="1">Template!P949</f>
        <v/>
      </c>
      <c r="O949" s="7" t="str">
        <f ca="1">Template!Q949</f>
        <v/>
      </c>
      <c r="P949" s="7" t="str">
        <f ca="1">Template!R949</f>
        <v/>
      </c>
      <c r="Q949" s="7" t="str">
        <f ca="1">Template!S949</f>
        <v/>
      </c>
      <c r="R949" s="7" t="str">
        <f ca="1">Template!T949</f>
        <v/>
      </c>
      <c r="S949" s="7" t="str">
        <f ca="1">Template!U949</f>
        <v/>
      </c>
      <c r="T949" s="7" t="str">
        <f ca="1">Template!V949</f>
        <v/>
      </c>
      <c r="U949" s="7" t="str">
        <f ca="1">Template!W949</f>
        <v/>
      </c>
      <c r="V949" s="7" t="str">
        <f ca="1">Template!X949</f>
        <v/>
      </c>
      <c r="W949" s="7" t="str">
        <f ca="1">Template!Y949</f>
        <v/>
      </c>
      <c r="X949" t="str">
        <f ca="1">Template!AD949</f>
        <v/>
      </c>
      <c r="Y949" s="7" t="str">
        <f>IF(LEN(Template!AF949)=0,"",Template!AF949)</f>
        <v/>
      </c>
      <c r="Z949" s="7" t="str">
        <f>IF(LEN(Template!AG949)=0,"",Template!AG949)</f>
        <v/>
      </c>
      <c r="AA949" s="7" t="str">
        <f>IF(LEN(Template!AH949)=0,"",Template!AH949)</f>
        <v/>
      </c>
      <c r="AB949" s="7" t="str">
        <f>IF(LEN(Template!AI949)=0,"",Template!AI949)</f>
        <v/>
      </c>
      <c r="AC949" s="7" t="str">
        <f>IF(LEN(Template!AJ949)=0,"",Template!AJ949)</f>
        <v/>
      </c>
      <c r="AD949" s="7" t="str">
        <f>IF(LEN(Template!AK949)=0,"",Template!AK949)</f>
        <v/>
      </c>
      <c r="AE949" s="7" t="str">
        <f>IF(LEN(Template!AL949)=0,"",Template!AL949)</f>
        <v/>
      </c>
      <c r="AF949" s="7" t="str">
        <f>IF(LEN(Template!AM949)=0,"",Template!AM949)</f>
        <v/>
      </c>
      <c r="AG949" s="7" t="str">
        <f>IF(LEN(Template!AN949)=0,"",Template!AN949)</f>
        <v/>
      </c>
      <c r="AH949" s="7" t="str">
        <f>IF(LEN(Template!AO949)=0,"",Template!AO949)</f>
        <v/>
      </c>
      <c r="AI949" t="str">
        <f>IF(LEN(Template!AS949)=0,"",Template!AS949)</f>
        <v/>
      </c>
      <c r="AJ949" t="str">
        <f>IF(LEN(Template!AU949)=0,"",Template!AU949)</f>
        <v/>
      </c>
    </row>
    <row r="950" spans="1:36" x14ac:dyDescent="0.35">
      <c r="A950" s="7" t="str">
        <f ca="1">Template!A950</f>
        <v/>
      </c>
      <c r="B950" s="181" t="str">
        <f ca="1">Template!B950</f>
        <v/>
      </c>
      <c r="C950" t="str">
        <f ca="1">Template!C950</f>
        <v/>
      </c>
      <c r="D950" t="str">
        <f ca="1">Template!E950</f>
        <v/>
      </c>
      <c r="E950" s="7" t="str">
        <f ca="1">Template!G950</f>
        <v/>
      </c>
      <c r="F950" s="7" t="str">
        <f ca="1">Template!H950</f>
        <v/>
      </c>
      <c r="G950" s="7" t="str">
        <f ca="1">Template!I950</f>
        <v/>
      </c>
      <c r="H950" s="7" t="str">
        <f ca="1">Template!J950</f>
        <v/>
      </c>
      <c r="I950" s="7" t="str">
        <f ca="1">Template!K950</f>
        <v/>
      </c>
      <c r="J950" s="7" t="str">
        <f ca="1">Template!L950</f>
        <v/>
      </c>
      <c r="K950" s="7" t="str">
        <f ca="1">Template!M950</f>
        <v/>
      </c>
      <c r="L950" s="7" t="str">
        <f ca="1">Template!N950</f>
        <v/>
      </c>
      <c r="M950" s="7" t="str">
        <f ca="1">Template!O950</f>
        <v/>
      </c>
      <c r="N950" s="7" t="str">
        <f ca="1">Template!P950</f>
        <v/>
      </c>
      <c r="O950" s="7" t="str">
        <f ca="1">Template!Q950</f>
        <v/>
      </c>
      <c r="P950" s="7" t="str">
        <f ca="1">Template!R950</f>
        <v/>
      </c>
      <c r="Q950" s="7" t="str">
        <f ca="1">Template!S950</f>
        <v/>
      </c>
      <c r="R950" s="7" t="str">
        <f ca="1">Template!T950</f>
        <v/>
      </c>
      <c r="S950" s="7" t="str">
        <f ca="1">Template!U950</f>
        <v/>
      </c>
      <c r="T950" s="7" t="str">
        <f ca="1">Template!V950</f>
        <v/>
      </c>
      <c r="U950" s="7" t="str">
        <f ca="1">Template!W950</f>
        <v/>
      </c>
      <c r="V950" s="7" t="str">
        <f ca="1">Template!X950</f>
        <v/>
      </c>
      <c r="W950" s="7" t="str">
        <f ca="1">Template!Y950</f>
        <v/>
      </c>
      <c r="X950" t="str">
        <f ca="1">Template!AD950</f>
        <v/>
      </c>
      <c r="Y950" s="7" t="str">
        <f>IF(LEN(Template!AF950)=0,"",Template!AF950)</f>
        <v/>
      </c>
      <c r="Z950" s="7" t="str">
        <f>IF(LEN(Template!AG950)=0,"",Template!AG950)</f>
        <v/>
      </c>
      <c r="AA950" s="7" t="str">
        <f>IF(LEN(Template!AH950)=0,"",Template!AH950)</f>
        <v/>
      </c>
      <c r="AB950" s="7" t="str">
        <f>IF(LEN(Template!AI950)=0,"",Template!AI950)</f>
        <v/>
      </c>
      <c r="AC950" s="7" t="str">
        <f>IF(LEN(Template!AJ950)=0,"",Template!AJ950)</f>
        <v/>
      </c>
      <c r="AD950" s="7" t="str">
        <f>IF(LEN(Template!AK950)=0,"",Template!AK950)</f>
        <v/>
      </c>
      <c r="AE950" s="7" t="str">
        <f>IF(LEN(Template!AL950)=0,"",Template!AL950)</f>
        <v/>
      </c>
      <c r="AF950" s="7" t="str">
        <f>IF(LEN(Template!AM950)=0,"",Template!AM950)</f>
        <v/>
      </c>
      <c r="AG950" s="7" t="str">
        <f>IF(LEN(Template!AN950)=0,"",Template!AN950)</f>
        <v/>
      </c>
      <c r="AH950" s="7" t="str">
        <f>IF(LEN(Template!AO950)=0,"",Template!AO950)</f>
        <v/>
      </c>
      <c r="AI950" t="str">
        <f>IF(LEN(Template!AS950)=0,"",Template!AS950)</f>
        <v/>
      </c>
      <c r="AJ950" t="str">
        <f>IF(LEN(Template!AU950)=0,"",Template!AU950)</f>
        <v/>
      </c>
    </row>
    <row r="951" spans="1:36" x14ac:dyDescent="0.35">
      <c r="A951" s="7" t="str">
        <f ca="1">Template!A951</f>
        <v/>
      </c>
      <c r="B951" s="181" t="str">
        <f ca="1">Template!B951</f>
        <v/>
      </c>
      <c r="C951" t="str">
        <f ca="1">Template!C951</f>
        <v/>
      </c>
      <c r="D951" t="str">
        <f ca="1">Template!E951</f>
        <v/>
      </c>
      <c r="E951" s="7" t="str">
        <f ca="1">Template!G951</f>
        <v/>
      </c>
      <c r="F951" s="7" t="str">
        <f ca="1">Template!H951</f>
        <v/>
      </c>
      <c r="G951" s="7" t="str">
        <f ca="1">Template!I951</f>
        <v/>
      </c>
      <c r="H951" s="7" t="str">
        <f ca="1">Template!J951</f>
        <v/>
      </c>
      <c r="I951" s="7" t="str">
        <f ca="1">Template!K951</f>
        <v/>
      </c>
      <c r="J951" s="7" t="str">
        <f ca="1">Template!L951</f>
        <v/>
      </c>
      <c r="K951" s="7" t="str">
        <f ca="1">Template!M951</f>
        <v/>
      </c>
      <c r="L951" s="7" t="str">
        <f ca="1">Template!N951</f>
        <v/>
      </c>
      <c r="M951" s="7" t="str">
        <f ca="1">Template!O951</f>
        <v/>
      </c>
      <c r="N951" s="7" t="str">
        <f ca="1">Template!P951</f>
        <v/>
      </c>
      <c r="O951" s="7" t="str">
        <f ca="1">Template!Q951</f>
        <v/>
      </c>
      <c r="P951" s="7" t="str">
        <f ca="1">Template!R951</f>
        <v/>
      </c>
      <c r="Q951" s="7" t="str">
        <f ca="1">Template!S951</f>
        <v/>
      </c>
      <c r="R951" s="7" t="str">
        <f ca="1">Template!T951</f>
        <v/>
      </c>
      <c r="S951" s="7" t="str">
        <f ca="1">Template!U951</f>
        <v/>
      </c>
      <c r="T951" s="7" t="str">
        <f ca="1">Template!V951</f>
        <v/>
      </c>
      <c r="U951" s="7" t="str">
        <f ca="1">Template!W951</f>
        <v/>
      </c>
      <c r="V951" s="7" t="str">
        <f ca="1">Template!X951</f>
        <v/>
      </c>
      <c r="W951" s="7" t="str">
        <f ca="1">Template!Y951</f>
        <v/>
      </c>
      <c r="X951" t="str">
        <f ca="1">Template!AD951</f>
        <v/>
      </c>
      <c r="Y951" s="7" t="str">
        <f>IF(LEN(Template!AF951)=0,"",Template!AF951)</f>
        <v/>
      </c>
      <c r="Z951" s="7" t="str">
        <f>IF(LEN(Template!AG951)=0,"",Template!AG951)</f>
        <v/>
      </c>
      <c r="AA951" s="7" t="str">
        <f>IF(LEN(Template!AH951)=0,"",Template!AH951)</f>
        <v/>
      </c>
      <c r="AB951" s="7" t="str">
        <f>IF(LEN(Template!AI951)=0,"",Template!AI951)</f>
        <v/>
      </c>
      <c r="AC951" s="7" t="str">
        <f>IF(LEN(Template!AJ951)=0,"",Template!AJ951)</f>
        <v/>
      </c>
      <c r="AD951" s="7" t="str">
        <f>IF(LEN(Template!AK951)=0,"",Template!AK951)</f>
        <v/>
      </c>
      <c r="AE951" s="7" t="str">
        <f>IF(LEN(Template!AL951)=0,"",Template!AL951)</f>
        <v/>
      </c>
      <c r="AF951" s="7" t="str">
        <f>IF(LEN(Template!AM951)=0,"",Template!AM951)</f>
        <v/>
      </c>
      <c r="AG951" s="7" t="str">
        <f>IF(LEN(Template!AN951)=0,"",Template!AN951)</f>
        <v/>
      </c>
      <c r="AH951" s="7" t="str">
        <f>IF(LEN(Template!AO951)=0,"",Template!AO951)</f>
        <v/>
      </c>
      <c r="AI951" t="str">
        <f>IF(LEN(Template!AS951)=0,"",Template!AS951)</f>
        <v/>
      </c>
      <c r="AJ951" t="str">
        <f>IF(LEN(Template!AU951)=0,"",Template!AU951)</f>
        <v/>
      </c>
    </row>
    <row r="952" spans="1:36" x14ac:dyDescent="0.35">
      <c r="A952" s="7" t="str">
        <f ca="1">Template!A952</f>
        <v/>
      </c>
      <c r="B952" s="181" t="str">
        <f ca="1">Template!B952</f>
        <v/>
      </c>
      <c r="C952" t="str">
        <f ca="1">Template!C952</f>
        <v/>
      </c>
      <c r="D952" t="str">
        <f ca="1">Template!E952</f>
        <v/>
      </c>
      <c r="E952" s="7" t="str">
        <f ca="1">Template!G952</f>
        <v/>
      </c>
      <c r="F952" s="7" t="str">
        <f ca="1">Template!H952</f>
        <v/>
      </c>
      <c r="G952" s="7" t="str">
        <f ca="1">Template!I952</f>
        <v/>
      </c>
      <c r="H952" s="7" t="str">
        <f ca="1">Template!J952</f>
        <v/>
      </c>
      <c r="I952" s="7" t="str">
        <f ca="1">Template!K952</f>
        <v/>
      </c>
      <c r="J952" s="7" t="str">
        <f ca="1">Template!L952</f>
        <v/>
      </c>
      <c r="K952" s="7" t="str">
        <f ca="1">Template!M952</f>
        <v/>
      </c>
      <c r="L952" s="7" t="str">
        <f ca="1">Template!N952</f>
        <v/>
      </c>
      <c r="M952" s="7" t="str">
        <f ca="1">Template!O952</f>
        <v/>
      </c>
      <c r="N952" s="7" t="str">
        <f ca="1">Template!P952</f>
        <v/>
      </c>
      <c r="O952" s="7" t="str">
        <f ca="1">Template!Q952</f>
        <v/>
      </c>
      <c r="P952" s="7" t="str">
        <f ca="1">Template!R952</f>
        <v/>
      </c>
      <c r="Q952" s="7" t="str">
        <f ca="1">Template!S952</f>
        <v/>
      </c>
      <c r="R952" s="7" t="str">
        <f ca="1">Template!T952</f>
        <v/>
      </c>
      <c r="S952" s="7" t="str">
        <f ca="1">Template!U952</f>
        <v/>
      </c>
      <c r="T952" s="7" t="str">
        <f ca="1">Template!V952</f>
        <v/>
      </c>
      <c r="U952" s="7" t="str">
        <f ca="1">Template!W952</f>
        <v/>
      </c>
      <c r="V952" s="7" t="str">
        <f ca="1">Template!X952</f>
        <v/>
      </c>
      <c r="W952" s="7" t="str">
        <f ca="1">Template!Y952</f>
        <v/>
      </c>
      <c r="X952" t="str">
        <f ca="1">Template!AD952</f>
        <v/>
      </c>
      <c r="Y952" s="7" t="str">
        <f>IF(LEN(Template!AF952)=0,"",Template!AF952)</f>
        <v/>
      </c>
      <c r="Z952" s="7" t="str">
        <f>IF(LEN(Template!AG952)=0,"",Template!AG952)</f>
        <v/>
      </c>
      <c r="AA952" s="7" t="str">
        <f>IF(LEN(Template!AH952)=0,"",Template!AH952)</f>
        <v/>
      </c>
      <c r="AB952" s="7" t="str">
        <f>IF(LEN(Template!AI952)=0,"",Template!AI952)</f>
        <v/>
      </c>
      <c r="AC952" s="7" t="str">
        <f>IF(LEN(Template!AJ952)=0,"",Template!AJ952)</f>
        <v/>
      </c>
      <c r="AD952" s="7" t="str">
        <f>IF(LEN(Template!AK952)=0,"",Template!AK952)</f>
        <v/>
      </c>
      <c r="AE952" s="7" t="str">
        <f>IF(LEN(Template!AL952)=0,"",Template!AL952)</f>
        <v/>
      </c>
      <c r="AF952" s="7" t="str">
        <f>IF(LEN(Template!AM952)=0,"",Template!AM952)</f>
        <v/>
      </c>
      <c r="AG952" s="7" t="str">
        <f>IF(LEN(Template!AN952)=0,"",Template!AN952)</f>
        <v/>
      </c>
      <c r="AH952" s="7" t="str">
        <f>IF(LEN(Template!AO952)=0,"",Template!AO952)</f>
        <v/>
      </c>
      <c r="AI952" t="str">
        <f>IF(LEN(Template!AS952)=0,"",Template!AS952)</f>
        <v/>
      </c>
      <c r="AJ952" t="str">
        <f>IF(LEN(Template!AU952)=0,"",Template!AU952)</f>
        <v/>
      </c>
    </row>
    <row r="953" spans="1:36" x14ac:dyDescent="0.35">
      <c r="A953" s="7" t="str">
        <f ca="1">Template!A953</f>
        <v/>
      </c>
      <c r="B953" s="181" t="str">
        <f ca="1">Template!B953</f>
        <v/>
      </c>
      <c r="C953" t="str">
        <f ca="1">Template!C953</f>
        <v/>
      </c>
      <c r="D953" t="str">
        <f ca="1">Template!E953</f>
        <v/>
      </c>
      <c r="E953" s="7" t="str">
        <f ca="1">Template!G953</f>
        <v/>
      </c>
      <c r="F953" s="7" t="str">
        <f ca="1">Template!H953</f>
        <v/>
      </c>
      <c r="G953" s="7" t="str">
        <f ca="1">Template!I953</f>
        <v/>
      </c>
      <c r="H953" s="7" t="str">
        <f ca="1">Template!J953</f>
        <v/>
      </c>
      <c r="I953" s="7" t="str">
        <f ca="1">Template!K953</f>
        <v/>
      </c>
      <c r="J953" s="7" t="str">
        <f ca="1">Template!L953</f>
        <v/>
      </c>
      <c r="K953" s="7" t="str">
        <f ca="1">Template!M953</f>
        <v/>
      </c>
      <c r="L953" s="7" t="str">
        <f ca="1">Template!N953</f>
        <v/>
      </c>
      <c r="M953" s="7" t="str">
        <f ca="1">Template!O953</f>
        <v/>
      </c>
      <c r="N953" s="7" t="str">
        <f ca="1">Template!P953</f>
        <v/>
      </c>
      <c r="O953" s="7" t="str">
        <f ca="1">Template!Q953</f>
        <v/>
      </c>
      <c r="P953" s="7" t="str">
        <f ca="1">Template!R953</f>
        <v/>
      </c>
      <c r="Q953" s="7" t="str">
        <f ca="1">Template!S953</f>
        <v/>
      </c>
      <c r="R953" s="7" t="str">
        <f ca="1">Template!T953</f>
        <v/>
      </c>
      <c r="S953" s="7" t="str">
        <f ca="1">Template!U953</f>
        <v/>
      </c>
      <c r="T953" s="7" t="str">
        <f ca="1">Template!V953</f>
        <v/>
      </c>
      <c r="U953" s="7" t="str">
        <f ca="1">Template!W953</f>
        <v/>
      </c>
      <c r="V953" s="7" t="str">
        <f ca="1">Template!X953</f>
        <v/>
      </c>
      <c r="W953" s="7" t="str">
        <f ca="1">Template!Y953</f>
        <v/>
      </c>
      <c r="X953" t="str">
        <f ca="1">Template!AD953</f>
        <v/>
      </c>
      <c r="Y953" s="7" t="str">
        <f>IF(LEN(Template!AF953)=0,"",Template!AF953)</f>
        <v/>
      </c>
      <c r="Z953" s="7" t="str">
        <f>IF(LEN(Template!AG953)=0,"",Template!AG953)</f>
        <v/>
      </c>
      <c r="AA953" s="7" t="str">
        <f>IF(LEN(Template!AH953)=0,"",Template!AH953)</f>
        <v/>
      </c>
      <c r="AB953" s="7" t="str">
        <f>IF(LEN(Template!AI953)=0,"",Template!AI953)</f>
        <v/>
      </c>
      <c r="AC953" s="7" t="str">
        <f>IF(LEN(Template!AJ953)=0,"",Template!AJ953)</f>
        <v/>
      </c>
      <c r="AD953" s="7" t="str">
        <f>IF(LEN(Template!AK953)=0,"",Template!AK953)</f>
        <v/>
      </c>
      <c r="AE953" s="7" t="str">
        <f>IF(LEN(Template!AL953)=0,"",Template!AL953)</f>
        <v/>
      </c>
      <c r="AF953" s="7" t="str">
        <f>IF(LEN(Template!AM953)=0,"",Template!AM953)</f>
        <v/>
      </c>
      <c r="AG953" s="7" t="str">
        <f>IF(LEN(Template!AN953)=0,"",Template!AN953)</f>
        <v/>
      </c>
      <c r="AH953" s="7" t="str">
        <f>IF(LEN(Template!AO953)=0,"",Template!AO953)</f>
        <v/>
      </c>
      <c r="AI953" t="str">
        <f>IF(LEN(Template!AS953)=0,"",Template!AS953)</f>
        <v/>
      </c>
      <c r="AJ953" t="str">
        <f>IF(LEN(Template!AU953)=0,"",Template!AU953)</f>
        <v/>
      </c>
    </row>
    <row r="954" spans="1:36" x14ac:dyDescent="0.35">
      <c r="A954" s="7" t="str">
        <f ca="1">Template!A954</f>
        <v/>
      </c>
      <c r="B954" s="181" t="str">
        <f ca="1">Template!B954</f>
        <v/>
      </c>
      <c r="C954" t="str">
        <f ca="1">Template!C954</f>
        <v/>
      </c>
      <c r="D954" t="str">
        <f ca="1">Template!E954</f>
        <v/>
      </c>
      <c r="E954" s="7" t="str">
        <f ca="1">Template!G954</f>
        <v/>
      </c>
      <c r="F954" s="7" t="str">
        <f ca="1">Template!H954</f>
        <v/>
      </c>
      <c r="G954" s="7" t="str">
        <f ca="1">Template!I954</f>
        <v/>
      </c>
      <c r="H954" s="7" t="str">
        <f ca="1">Template!J954</f>
        <v/>
      </c>
      <c r="I954" s="7" t="str">
        <f ca="1">Template!K954</f>
        <v/>
      </c>
      <c r="J954" s="7" t="str">
        <f ca="1">Template!L954</f>
        <v/>
      </c>
      <c r="K954" s="7" t="str">
        <f ca="1">Template!M954</f>
        <v/>
      </c>
      <c r="L954" s="7" t="str">
        <f ca="1">Template!N954</f>
        <v/>
      </c>
      <c r="M954" s="7" t="str">
        <f ca="1">Template!O954</f>
        <v/>
      </c>
      <c r="N954" s="7" t="str">
        <f ca="1">Template!P954</f>
        <v/>
      </c>
      <c r="O954" s="7" t="str">
        <f ca="1">Template!Q954</f>
        <v/>
      </c>
      <c r="P954" s="7" t="str">
        <f ca="1">Template!R954</f>
        <v/>
      </c>
      <c r="Q954" s="7" t="str">
        <f ca="1">Template!S954</f>
        <v/>
      </c>
      <c r="R954" s="7" t="str">
        <f ca="1">Template!T954</f>
        <v/>
      </c>
      <c r="S954" s="7" t="str">
        <f ca="1">Template!U954</f>
        <v/>
      </c>
      <c r="T954" s="7" t="str">
        <f ca="1">Template!V954</f>
        <v/>
      </c>
      <c r="U954" s="7" t="str">
        <f ca="1">Template!W954</f>
        <v/>
      </c>
      <c r="V954" s="7" t="str">
        <f ca="1">Template!X954</f>
        <v/>
      </c>
      <c r="W954" s="7" t="str">
        <f ca="1">Template!Y954</f>
        <v/>
      </c>
      <c r="X954" t="str">
        <f ca="1">Template!AD954</f>
        <v/>
      </c>
      <c r="Y954" s="7" t="str">
        <f>IF(LEN(Template!AF954)=0,"",Template!AF954)</f>
        <v/>
      </c>
      <c r="Z954" s="7" t="str">
        <f>IF(LEN(Template!AG954)=0,"",Template!AG954)</f>
        <v/>
      </c>
      <c r="AA954" s="7" t="str">
        <f>IF(LEN(Template!AH954)=0,"",Template!AH954)</f>
        <v/>
      </c>
      <c r="AB954" s="7" t="str">
        <f>IF(LEN(Template!AI954)=0,"",Template!AI954)</f>
        <v/>
      </c>
      <c r="AC954" s="7" t="str">
        <f>IF(LEN(Template!AJ954)=0,"",Template!AJ954)</f>
        <v/>
      </c>
      <c r="AD954" s="7" t="str">
        <f>IF(LEN(Template!AK954)=0,"",Template!AK954)</f>
        <v/>
      </c>
      <c r="AE954" s="7" t="str">
        <f>IF(LEN(Template!AL954)=0,"",Template!AL954)</f>
        <v/>
      </c>
      <c r="AF954" s="7" t="str">
        <f>IF(LEN(Template!AM954)=0,"",Template!AM954)</f>
        <v/>
      </c>
      <c r="AG954" s="7" t="str">
        <f>IF(LEN(Template!AN954)=0,"",Template!AN954)</f>
        <v/>
      </c>
      <c r="AH954" s="7" t="str">
        <f>IF(LEN(Template!AO954)=0,"",Template!AO954)</f>
        <v/>
      </c>
      <c r="AI954" t="str">
        <f>IF(LEN(Template!AS954)=0,"",Template!AS954)</f>
        <v/>
      </c>
      <c r="AJ954" t="str">
        <f>IF(LEN(Template!AU954)=0,"",Template!AU954)</f>
        <v/>
      </c>
    </row>
    <row r="955" spans="1:36" x14ac:dyDescent="0.35">
      <c r="A955" s="7" t="str">
        <f ca="1">Template!A955</f>
        <v/>
      </c>
      <c r="B955" s="181" t="str">
        <f ca="1">Template!B955</f>
        <v/>
      </c>
      <c r="C955" t="str">
        <f ca="1">Template!C955</f>
        <v/>
      </c>
      <c r="D955" t="str">
        <f ca="1">Template!E955</f>
        <v/>
      </c>
      <c r="E955" s="7" t="str">
        <f ca="1">Template!G955</f>
        <v/>
      </c>
      <c r="F955" s="7" t="str">
        <f ca="1">Template!H955</f>
        <v/>
      </c>
      <c r="G955" s="7" t="str">
        <f ca="1">Template!I955</f>
        <v/>
      </c>
      <c r="H955" s="7" t="str">
        <f ca="1">Template!J955</f>
        <v/>
      </c>
      <c r="I955" s="7" t="str">
        <f ca="1">Template!K955</f>
        <v/>
      </c>
      <c r="J955" s="7" t="str">
        <f ca="1">Template!L955</f>
        <v/>
      </c>
      <c r="K955" s="7" t="str">
        <f ca="1">Template!M955</f>
        <v/>
      </c>
      <c r="L955" s="7" t="str">
        <f ca="1">Template!N955</f>
        <v/>
      </c>
      <c r="M955" s="7" t="str">
        <f ca="1">Template!O955</f>
        <v/>
      </c>
      <c r="N955" s="7" t="str">
        <f ca="1">Template!P955</f>
        <v/>
      </c>
      <c r="O955" s="7" t="str">
        <f ca="1">Template!Q955</f>
        <v/>
      </c>
      <c r="P955" s="7" t="str">
        <f ca="1">Template!R955</f>
        <v/>
      </c>
      <c r="Q955" s="7" t="str">
        <f ca="1">Template!S955</f>
        <v/>
      </c>
      <c r="R955" s="7" t="str">
        <f ca="1">Template!T955</f>
        <v/>
      </c>
      <c r="S955" s="7" t="str">
        <f ca="1">Template!U955</f>
        <v/>
      </c>
      <c r="T955" s="7" t="str">
        <f ca="1">Template!V955</f>
        <v/>
      </c>
      <c r="U955" s="7" t="str">
        <f ca="1">Template!W955</f>
        <v/>
      </c>
      <c r="V955" s="7" t="str">
        <f ca="1">Template!X955</f>
        <v/>
      </c>
      <c r="W955" s="7" t="str">
        <f ca="1">Template!Y955</f>
        <v/>
      </c>
      <c r="X955" t="str">
        <f ca="1">Template!AD955</f>
        <v/>
      </c>
      <c r="Y955" s="7" t="str">
        <f>IF(LEN(Template!AF955)=0,"",Template!AF955)</f>
        <v/>
      </c>
      <c r="Z955" s="7" t="str">
        <f>IF(LEN(Template!AG955)=0,"",Template!AG955)</f>
        <v/>
      </c>
      <c r="AA955" s="7" t="str">
        <f>IF(LEN(Template!AH955)=0,"",Template!AH955)</f>
        <v/>
      </c>
      <c r="AB955" s="7" t="str">
        <f>IF(LEN(Template!AI955)=0,"",Template!AI955)</f>
        <v/>
      </c>
      <c r="AC955" s="7" t="str">
        <f>IF(LEN(Template!AJ955)=0,"",Template!AJ955)</f>
        <v/>
      </c>
      <c r="AD955" s="7" t="str">
        <f>IF(LEN(Template!AK955)=0,"",Template!AK955)</f>
        <v/>
      </c>
      <c r="AE955" s="7" t="str">
        <f>IF(LEN(Template!AL955)=0,"",Template!AL955)</f>
        <v/>
      </c>
      <c r="AF955" s="7" t="str">
        <f>IF(LEN(Template!AM955)=0,"",Template!AM955)</f>
        <v/>
      </c>
      <c r="AG955" s="7" t="str">
        <f>IF(LEN(Template!AN955)=0,"",Template!AN955)</f>
        <v/>
      </c>
      <c r="AH955" s="7" t="str">
        <f>IF(LEN(Template!AO955)=0,"",Template!AO955)</f>
        <v/>
      </c>
      <c r="AI955" t="str">
        <f>IF(LEN(Template!AS955)=0,"",Template!AS955)</f>
        <v/>
      </c>
      <c r="AJ955" t="str">
        <f>IF(LEN(Template!AU955)=0,"",Template!AU955)</f>
        <v/>
      </c>
    </row>
    <row r="956" spans="1:36" x14ac:dyDescent="0.35">
      <c r="A956" s="7" t="str">
        <f ca="1">Template!A956</f>
        <v/>
      </c>
      <c r="B956" s="181" t="str">
        <f ca="1">Template!B956</f>
        <v/>
      </c>
      <c r="C956" t="str">
        <f ca="1">Template!C956</f>
        <v/>
      </c>
      <c r="D956" t="str">
        <f ca="1">Template!E956</f>
        <v/>
      </c>
      <c r="E956" s="7" t="str">
        <f ca="1">Template!G956</f>
        <v/>
      </c>
      <c r="F956" s="7" t="str">
        <f ca="1">Template!H956</f>
        <v/>
      </c>
      <c r="G956" s="7" t="str">
        <f ca="1">Template!I956</f>
        <v/>
      </c>
      <c r="H956" s="7" t="str">
        <f ca="1">Template!J956</f>
        <v/>
      </c>
      <c r="I956" s="7" t="str">
        <f ca="1">Template!K956</f>
        <v/>
      </c>
      <c r="J956" s="7" t="str">
        <f ca="1">Template!L956</f>
        <v/>
      </c>
      <c r="K956" s="7" t="str">
        <f ca="1">Template!M956</f>
        <v/>
      </c>
      <c r="L956" s="7" t="str">
        <f ca="1">Template!N956</f>
        <v/>
      </c>
      <c r="M956" s="7" t="str">
        <f ca="1">Template!O956</f>
        <v/>
      </c>
      <c r="N956" s="7" t="str">
        <f ca="1">Template!P956</f>
        <v/>
      </c>
      <c r="O956" s="7" t="str">
        <f ca="1">Template!Q956</f>
        <v/>
      </c>
      <c r="P956" s="7" t="str">
        <f ca="1">Template!R956</f>
        <v/>
      </c>
      <c r="Q956" s="7" t="str">
        <f ca="1">Template!S956</f>
        <v/>
      </c>
      <c r="R956" s="7" t="str">
        <f ca="1">Template!T956</f>
        <v/>
      </c>
      <c r="S956" s="7" t="str">
        <f ca="1">Template!U956</f>
        <v/>
      </c>
      <c r="T956" s="7" t="str">
        <f ca="1">Template!V956</f>
        <v/>
      </c>
      <c r="U956" s="7" t="str">
        <f ca="1">Template!W956</f>
        <v/>
      </c>
      <c r="V956" s="7" t="str">
        <f ca="1">Template!X956</f>
        <v/>
      </c>
      <c r="W956" s="7" t="str">
        <f ca="1">Template!Y956</f>
        <v/>
      </c>
      <c r="X956" t="str">
        <f ca="1">Template!AD956</f>
        <v/>
      </c>
      <c r="Y956" s="7" t="str">
        <f>IF(LEN(Template!AF956)=0,"",Template!AF956)</f>
        <v/>
      </c>
      <c r="Z956" s="7" t="str">
        <f>IF(LEN(Template!AG956)=0,"",Template!AG956)</f>
        <v/>
      </c>
      <c r="AA956" s="7" t="str">
        <f>IF(LEN(Template!AH956)=0,"",Template!AH956)</f>
        <v/>
      </c>
      <c r="AB956" s="7" t="str">
        <f>IF(LEN(Template!AI956)=0,"",Template!AI956)</f>
        <v/>
      </c>
      <c r="AC956" s="7" t="str">
        <f>IF(LEN(Template!AJ956)=0,"",Template!AJ956)</f>
        <v/>
      </c>
      <c r="AD956" s="7" t="str">
        <f>IF(LEN(Template!AK956)=0,"",Template!AK956)</f>
        <v/>
      </c>
      <c r="AE956" s="7" t="str">
        <f>IF(LEN(Template!AL956)=0,"",Template!AL956)</f>
        <v/>
      </c>
      <c r="AF956" s="7" t="str">
        <f>IF(LEN(Template!AM956)=0,"",Template!AM956)</f>
        <v/>
      </c>
      <c r="AG956" s="7" t="str">
        <f>IF(LEN(Template!AN956)=0,"",Template!AN956)</f>
        <v/>
      </c>
      <c r="AH956" s="7" t="str">
        <f>IF(LEN(Template!AO956)=0,"",Template!AO956)</f>
        <v/>
      </c>
      <c r="AI956" t="str">
        <f>IF(LEN(Template!AS956)=0,"",Template!AS956)</f>
        <v/>
      </c>
      <c r="AJ956" t="str">
        <f>IF(LEN(Template!AU956)=0,"",Template!AU956)</f>
        <v/>
      </c>
    </row>
    <row r="957" spans="1:36" x14ac:dyDescent="0.35">
      <c r="A957" s="7" t="str">
        <f ca="1">Template!A957</f>
        <v/>
      </c>
      <c r="B957" s="181" t="str">
        <f ca="1">Template!B957</f>
        <v/>
      </c>
      <c r="C957" t="str">
        <f ca="1">Template!C957</f>
        <v/>
      </c>
      <c r="D957" t="str">
        <f ca="1">Template!E957</f>
        <v/>
      </c>
      <c r="E957" s="7" t="str">
        <f ca="1">Template!G957</f>
        <v/>
      </c>
      <c r="F957" s="7" t="str">
        <f ca="1">Template!H957</f>
        <v/>
      </c>
      <c r="G957" s="7" t="str">
        <f ca="1">Template!I957</f>
        <v/>
      </c>
      <c r="H957" s="7" t="str">
        <f ca="1">Template!J957</f>
        <v/>
      </c>
      <c r="I957" s="7" t="str">
        <f ca="1">Template!K957</f>
        <v/>
      </c>
      <c r="J957" s="7" t="str">
        <f ca="1">Template!L957</f>
        <v/>
      </c>
      <c r="K957" s="7" t="str">
        <f ca="1">Template!M957</f>
        <v/>
      </c>
      <c r="L957" s="7" t="str">
        <f ca="1">Template!N957</f>
        <v/>
      </c>
      <c r="M957" s="7" t="str">
        <f ca="1">Template!O957</f>
        <v/>
      </c>
      <c r="N957" s="7" t="str">
        <f ca="1">Template!P957</f>
        <v/>
      </c>
      <c r="O957" s="7" t="str">
        <f ca="1">Template!Q957</f>
        <v/>
      </c>
      <c r="P957" s="7" t="str">
        <f ca="1">Template!R957</f>
        <v/>
      </c>
      <c r="Q957" s="7" t="str">
        <f ca="1">Template!S957</f>
        <v/>
      </c>
      <c r="R957" s="7" t="str">
        <f ca="1">Template!T957</f>
        <v/>
      </c>
      <c r="S957" s="7" t="str">
        <f ca="1">Template!U957</f>
        <v/>
      </c>
      <c r="T957" s="7" t="str">
        <f ca="1">Template!V957</f>
        <v/>
      </c>
      <c r="U957" s="7" t="str">
        <f ca="1">Template!W957</f>
        <v/>
      </c>
      <c r="V957" s="7" t="str">
        <f ca="1">Template!X957</f>
        <v/>
      </c>
      <c r="W957" s="7" t="str">
        <f ca="1">Template!Y957</f>
        <v/>
      </c>
      <c r="X957" t="str">
        <f ca="1">Template!AD957</f>
        <v/>
      </c>
      <c r="Y957" s="7" t="str">
        <f>IF(LEN(Template!AF957)=0,"",Template!AF957)</f>
        <v/>
      </c>
      <c r="Z957" s="7" t="str">
        <f>IF(LEN(Template!AG957)=0,"",Template!AG957)</f>
        <v/>
      </c>
      <c r="AA957" s="7" t="str">
        <f>IF(LEN(Template!AH957)=0,"",Template!AH957)</f>
        <v/>
      </c>
      <c r="AB957" s="7" t="str">
        <f>IF(LEN(Template!AI957)=0,"",Template!AI957)</f>
        <v/>
      </c>
      <c r="AC957" s="7" t="str">
        <f>IF(LEN(Template!AJ957)=0,"",Template!AJ957)</f>
        <v/>
      </c>
      <c r="AD957" s="7" t="str">
        <f>IF(LEN(Template!AK957)=0,"",Template!AK957)</f>
        <v/>
      </c>
      <c r="AE957" s="7" t="str">
        <f>IF(LEN(Template!AL957)=0,"",Template!AL957)</f>
        <v/>
      </c>
      <c r="AF957" s="7" t="str">
        <f>IF(LEN(Template!AM957)=0,"",Template!AM957)</f>
        <v/>
      </c>
      <c r="AG957" s="7" t="str">
        <f>IF(LEN(Template!AN957)=0,"",Template!AN957)</f>
        <v/>
      </c>
      <c r="AH957" s="7" t="str">
        <f>IF(LEN(Template!AO957)=0,"",Template!AO957)</f>
        <v/>
      </c>
      <c r="AI957" t="str">
        <f>IF(LEN(Template!AS957)=0,"",Template!AS957)</f>
        <v/>
      </c>
      <c r="AJ957" t="str">
        <f>IF(LEN(Template!AU957)=0,"",Template!AU957)</f>
        <v/>
      </c>
    </row>
    <row r="958" spans="1:36" x14ac:dyDescent="0.35">
      <c r="A958" s="7" t="str">
        <f ca="1">Template!A958</f>
        <v/>
      </c>
      <c r="B958" s="181" t="str">
        <f ca="1">Template!B958</f>
        <v/>
      </c>
      <c r="C958" t="str">
        <f ca="1">Template!C958</f>
        <v/>
      </c>
      <c r="D958" t="str">
        <f ca="1">Template!E958</f>
        <v/>
      </c>
      <c r="E958" s="7" t="str">
        <f ca="1">Template!G958</f>
        <v/>
      </c>
      <c r="F958" s="7" t="str">
        <f ca="1">Template!H958</f>
        <v/>
      </c>
      <c r="G958" s="7" t="str">
        <f ca="1">Template!I958</f>
        <v/>
      </c>
      <c r="H958" s="7" t="str">
        <f ca="1">Template!J958</f>
        <v/>
      </c>
      <c r="I958" s="7" t="str">
        <f ca="1">Template!K958</f>
        <v/>
      </c>
      <c r="J958" s="7" t="str">
        <f ca="1">Template!L958</f>
        <v/>
      </c>
      <c r="K958" s="7" t="str">
        <f ca="1">Template!M958</f>
        <v/>
      </c>
      <c r="L958" s="7" t="str">
        <f ca="1">Template!N958</f>
        <v/>
      </c>
      <c r="M958" s="7" t="str">
        <f ca="1">Template!O958</f>
        <v/>
      </c>
      <c r="N958" s="7" t="str">
        <f ca="1">Template!P958</f>
        <v/>
      </c>
      <c r="O958" s="7" t="str">
        <f ca="1">Template!Q958</f>
        <v/>
      </c>
      <c r="P958" s="7" t="str">
        <f ca="1">Template!R958</f>
        <v/>
      </c>
      <c r="Q958" s="7" t="str">
        <f ca="1">Template!S958</f>
        <v/>
      </c>
      <c r="R958" s="7" t="str">
        <f ca="1">Template!T958</f>
        <v/>
      </c>
      <c r="S958" s="7" t="str">
        <f ca="1">Template!U958</f>
        <v/>
      </c>
      <c r="T958" s="7" t="str">
        <f ca="1">Template!V958</f>
        <v/>
      </c>
      <c r="U958" s="7" t="str">
        <f ca="1">Template!W958</f>
        <v/>
      </c>
      <c r="V958" s="7" t="str">
        <f ca="1">Template!X958</f>
        <v/>
      </c>
      <c r="W958" s="7" t="str">
        <f ca="1">Template!Y958</f>
        <v/>
      </c>
      <c r="X958" t="str">
        <f ca="1">Template!AD958</f>
        <v/>
      </c>
      <c r="Y958" s="7" t="str">
        <f>IF(LEN(Template!AF958)=0,"",Template!AF958)</f>
        <v/>
      </c>
      <c r="Z958" s="7" t="str">
        <f>IF(LEN(Template!AG958)=0,"",Template!AG958)</f>
        <v/>
      </c>
      <c r="AA958" s="7" t="str">
        <f>IF(LEN(Template!AH958)=0,"",Template!AH958)</f>
        <v/>
      </c>
      <c r="AB958" s="7" t="str">
        <f>IF(LEN(Template!AI958)=0,"",Template!AI958)</f>
        <v/>
      </c>
      <c r="AC958" s="7" t="str">
        <f>IF(LEN(Template!AJ958)=0,"",Template!AJ958)</f>
        <v/>
      </c>
      <c r="AD958" s="7" t="str">
        <f>IF(LEN(Template!AK958)=0,"",Template!AK958)</f>
        <v/>
      </c>
      <c r="AE958" s="7" t="str">
        <f>IF(LEN(Template!AL958)=0,"",Template!AL958)</f>
        <v/>
      </c>
      <c r="AF958" s="7" t="str">
        <f>IF(LEN(Template!AM958)=0,"",Template!AM958)</f>
        <v/>
      </c>
      <c r="AG958" s="7" t="str">
        <f>IF(LEN(Template!AN958)=0,"",Template!AN958)</f>
        <v/>
      </c>
      <c r="AH958" s="7" t="str">
        <f>IF(LEN(Template!AO958)=0,"",Template!AO958)</f>
        <v/>
      </c>
      <c r="AI958" t="str">
        <f>IF(LEN(Template!AS958)=0,"",Template!AS958)</f>
        <v/>
      </c>
      <c r="AJ958" t="str">
        <f>IF(LEN(Template!AU958)=0,"",Template!AU958)</f>
        <v/>
      </c>
    </row>
    <row r="959" spans="1:36" x14ac:dyDescent="0.35">
      <c r="A959" s="7" t="str">
        <f ca="1">Template!A959</f>
        <v/>
      </c>
      <c r="B959" s="181" t="str">
        <f ca="1">Template!B959</f>
        <v/>
      </c>
      <c r="C959" t="str">
        <f ca="1">Template!C959</f>
        <v/>
      </c>
      <c r="D959" t="str">
        <f ca="1">Template!E959</f>
        <v/>
      </c>
      <c r="E959" s="7" t="str">
        <f ca="1">Template!G959</f>
        <v/>
      </c>
      <c r="F959" s="7" t="str">
        <f ca="1">Template!H959</f>
        <v/>
      </c>
      <c r="G959" s="7" t="str">
        <f ca="1">Template!I959</f>
        <v/>
      </c>
      <c r="H959" s="7" t="str">
        <f ca="1">Template!J959</f>
        <v/>
      </c>
      <c r="I959" s="7" t="str">
        <f ca="1">Template!K959</f>
        <v/>
      </c>
      <c r="J959" s="7" t="str">
        <f ca="1">Template!L959</f>
        <v/>
      </c>
      <c r="K959" s="7" t="str">
        <f ca="1">Template!M959</f>
        <v/>
      </c>
      <c r="L959" s="7" t="str">
        <f ca="1">Template!N959</f>
        <v/>
      </c>
      <c r="M959" s="7" t="str">
        <f ca="1">Template!O959</f>
        <v/>
      </c>
      <c r="N959" s="7" t="str">
        <f ca="1">Template!P959</f>
        <v/>
      </c>
      <c r="O959" s="7" t="str">
        <f ca="1">Template!Q959</f>
        <v/>
      </c>
      <c r="P959" s="7" t="str">
        <f ca="1">Template!R959</f>
        <v/>
      </c>
      <c r="Q959" s="7" t="str">
        <f ca="1">Template!S959</f>
        <v/>
      </c>
      <c r="R959" s="7" t="str">
        <f ca="1">Template!T959</f>
        <v/>
      </c>
      <c r="S959" s="7" t="str">
        <f ca="1">Template!U959</f>
        <v/>
      </c>
      <c r="T959" s="7" t="str">
        <f ca="1">Template!V959</f>
        <v/>
      </c>
      <c r="U959" s="7" t="str">
        <f ca="1">Template!W959</f>
        <v/>
      </c>
      <c r="V959" s="7" t="str">
        <f ca="1">Template!X959</f>
        <v/>
      </c>
      <c r="W959" s="7" t="str">
        <f ca="1">Template!Y959</f>
        <v/>
      </c>
      <c r="X959" t="str">
        <f ca="1">Template!AD959</f>
        <v/>
      </c>
      <c r="Y959" s="7" t="str">
        <f>IF(LEN(Template!AF959)=0,"",Template!AF959)</f>
        <v/>
      </c>
      <c r="Z959" s="7" t="str">
        <f>IF(LEN(Template!AG959)=0,"",Template!AG959)</f>
        <v/>
      </c>
      <c r="AA959" s="7" t="str">
        <f>IF(LEN(Template!AH959)=0,"",Template!AH959)</f>
        <v/>
      </c>
      <c r="AB959" s="7" t="str">
        <f>IF(LEN(Template!AI959)=0,"",Template!AI959)</f>
        <v/>
      </c>
      <c r="AC959" s="7" t="str">
        <f>IF(LEN(Template!AJ959)=0,"",Template!AJ959)</f>
        <v/>
      </c>
      <c r="AD959" s="7" t="str">
        <f>IF(LEN(Template!AK959)=0,"",Template!AK959)</f>
        <v/>
      </c>
      <c r="AE959" s="7" t="str">
        <f>IF(LEN(Template!AL959)=0,"",Template!AL959)</f>
        <v/>
      </c>
      <c r="AF959" s="7" t="str">
        <f>IF(LEN(Template!AM959)=0,"",Template!AM959)</f>
        <v/>
      </c>
      <c r="AG959" s="7" t="str">
        <f>IF(LEN(Template!AN959)=0,"",Template!AN959)</f>
        <v/>
      </c>
      <c r="AH959" s="7" t="str">
        <f>IF(LEN(Template!AO959)=0,"",Template!AO959)</f>
        <v/>
      </c>
      <c r="AI959" t="str">
        <f>IF(LEN(Template!AS959)=0,"",Template!AS959)</f>
        <v/>
      </c>
      <c r="AJ959" t="str">
        <f>IF(LEN(Template!AU959)=0,"",Template!AU959)</f>
        <v/>
      </c>
    </row>
    <row r="960" spans="1:36" x14ac:dyDescent="0.35">
      <c r="A960" s="7" t="str">
        <f ca="1">Template!A960</f>
        <v/>
      </c>
      <c r="B960" s="181" t="str">
        <f ca="1">Template!B960</f>
        <v/>
      </c>
      <c r="C960" t="str">
        <f ca="1">Template!C960</f>
        <v/>
      </c>
      <c r="D960" t="str">
        <f ca="1">Template!E960</f>
        <v/>
      </c>
      <c r="E960" s="7" t="str">
        <f ca="1">Template!G960</f>
        <v/>
      </c>
      <c r="F960" s="7" t="str">
        <f ca="1">Template!H960</f>
        <v/>
      </c>
      <c r="G960" s="7" t="str">
        <f ca="1">Template!I960</f>
        <v/>
      </c>
      <c r="H960" s="7" t="str">
        <f ca="1">Template!J960</f>
        <v/>
      </c>
      <c r="I960" s="7" t="str">
        <f ca="1">Template!K960</f>
        <v/>
      </c>
      <c r="J960" s="7" t="str">
        <f ca="1">Template!L960</f>
        <v/>
      </c>
      <c r="K960" s="7" t="str">
        <f ca="1">Template!M960</f>
        <v/>
      </c>
      <c r="L960" s="7" t="str">
        <f ca="1">Template!N960</f>
        <v/>
      </c>
      <c r="M960" s="7" t="str">
        <f ca="1">Template!O960</f>
        <v/>
      </c>
      <c r="N960" s="7" t="str">
        <f ca="1">Template!P960</f>
        <v/>
      </c>
      <c r="O960" s="7" t="str">
        <f ca="1">Template!Q960</f>
        <v/>
      </c>
      <c r="P960" s="7" t="str">
        <f ca="1">Template!R960</f>
        <v/>
      </c>
      <c r="Q960" s="7" t="str">
        <f ca="1">Template!S960</f>
        <v/>
      </c>
      <c r="R960" s="7" t="str">
        <f ca="1">Template!T960</f>
        <v/>
      </c>
      <c r="S960" s="7" t="str">
        <f ca="1">Template!U960</f>
        <v/>
      </c>
      <c r="T960" s="7" t="str">
        <f ca="1">Template!V960</f>
        <v/>
      </c>
      <c r="U960" s="7" t="str">
        <f ca="1">Template!W960</f>
        <v/>
      </c>
      <c r="V960" s="7" t="str">
        <f ca="1">Template!X960</f>
        <v/>
      </c>
      <c r="W960" s="7" t="str">
        <f ca="1">Template!Y960</f>
        <v/>
      </c>
      <c r="X960" t="str">
        <f ca="1">Template!AD960</f>
        <v/>
      </c>
      <c r="Y960" s="7" t="str">
        <f>IF(LEN(Template!AF960)=0,"",Template!AF960)</f>
        <v/>
      </c>
      <c r="Z960" s="7" t="str">
        <f>IF(LEN(Template!AG960)=0,"",Template!AG960)</f>
        <v/>
      </c>
      <c r="AA960" s="7" t="str">
        <f>IF(LEN(Template!AH960)=0,"",Template!AH960)</f>
        <v/>
      </c>
      <c r="AB960" s="7" t="str">
        <f>IF(LEN(Template!AI960)=0,"",Template!AI960)</f>
        <v/>
      </c>
      <c r="AC960" s="7" t="str">
        <f>IF(LEN(Template!AJ960)=0,"",Template!AJ960)</f>
        <v/>
      </c>
      <c r="AD960" s="7" t="str">
        <f>IF(LEN(Template!AK960)=0,"",Template!AK960)</f>
        <v/>
      </c>
      <c r="AE960" s="7" t="str">
        <f>IF(LEN(Template!AL960)=0,"",Template!AL960)</f>
        <v/>
      </c>
      <c r="AF960" s="7" t="str">
        <f>IF(LEN(Template!AM960)=0,"",Template!AM960)</f>
        <v/>
      </c>
      <c r="AG960" s="7" t="str">
        <f>IF(LEN(Template!AN960)=0,"",Template!AN960)</f>
        <v/>
      </c>
      <c r="AH960" s="7" t="str">
        <f>IF(LEN(Template!AO960)=0,"",Template!AO960)</f>
        <v/>
      </c>
      <c r="AI960" t="str">
        <f>IF(LEN(Template!AS960)=0,"",Template!AS960)</f>
        <v/>
      </c>
      <c r="AJ960" t="str">
        <f>IF(LEN(Template!AU960)=0,"",Template!AU960)</f>
        <v/>
      </c>
    </row>
    <row r="961" spans="1:36" x14ac:dyDescent="0.35">
      <c r="A961" s="7" t="str">
        <f ca="1">Template!A961</f>
        <v/>
      </c>
      <c r="B961" s="181" t="str">
        <f ca="1">Template!B961</f>
        <v/>
      </c>
      <c r="C961" t="str">
        <f ca="1">Template!C961</f>
        <v/>
      </c>
      <c r="D961" t="str">
        <f ca="1">Template!E961</f>
        <v/>
      </c>
      <c r="E961" s="7" t="str">
        <f ca="1">Template!G961</f>
        <v/>
      </c>
      <c r="F961" s="7" t="str">
        <f ca="1">Template!H961</f>
        <v/>
      </c>
      <c r="G961" s="7" t="str">
        <f ca="1">Template!I961</f>
        <v/>
      </c>
      <c r="H961" s="7" t="str">
        <f ca="1">Template!J961</f>
        <v/>
      </c>
      <c r="I961" s="7" t="str">
        <f ca="1">Template!K961</f>
        <v/>
      </c>
      <c r="J961" s="7" t="str">
        <f ca="1">Template!L961</f>
        <v/>
      </c>
      <c r="K961" s="7" t="str">
        <f ca="1">Template!M961</f>
        <v/>
      </c>
      <c r="L961" s="7" t="str">
        <f ca="1">Template!N961</f>
        <v/>
      </c>
      <c r="M961" s="7" t="str">
        <f ca="1">Template!O961</f>
        <v/>
      </c>
      <c r="N961" s="7" t="str">
        <f ca="1">Template!P961</f>
        <v/>
      </c>
      <c r="O961" s="7" t="str">
        <f ca="1">Template!Q961</f>
        <v/>
      </c>
      <c r="P961" s="7" t="str">
        <f ca="1">Template!R961</f>
        <v/>
      </c>
      <c r="Q961" s="7" t="str">
        <f ca="1">Template!S961</f>
        <v/>
      </c>
      <c r="R961" s="7" t="str">
        <f ca="1">Template!T961</f>
        <v/>
      </c>
      <c r="S961" s="7" t="str">
        <f ca="1">Template!U961</f>
        <v/>
      </c>
      <c r="T961" s="7" t="str">
        <f ca="1">Template!V961</f>
        <v/>
      </c>
      <c r="U961" s="7" t="str">
        <f ca="1">Template!W961</f>
        <v/>
      </c>
      <c r="V961" s="7" t="str">
        <f ca="1">Template!X961</f>
        <v/>
      </c>
      <c r="W961" s="7" t="str">
        <f ca="1">Template!Y961</f>
        <v/>
      </c>
      <c r="X961" t="str">
        <f ca="1">Template!AD961</f>
        <v/>
      </c>
      <c r="Y961" s="7" t="str">
        <f>IF(LEN(Template!AF961)=0,"",Template!AF961)</f>
        <v/>
      </c>
      <c r="Z961" s="7" t="str">
        <f>IF(LEN(Template!AG961)=0,"",Template!AG961)</f>
        <v/>
      </c>
      <c r="AA961" s="7" t="str">
        <f>IF(LEN(Template!AH961)=0,"",Template!AH961)</f>
        <v/>
      </c>
      <c r="AB961" s="7" t="str">
        <f>IF(LEN(Template!AI961)=0,"",Template!AI961)</f>
        <v/>
      </c>
      <c r="AC961" s="7" t="str">
        <f>IF(LEN(Template!AJ961)=0,"",Template!AJ961)</f>
        <v/>
      </c>
      <c r="AD961" s="7" t="str">
        <f>IF(LEN(Template!AK961)=0,"",Template!AK961)</f>
        <v/>
      </c>
      <c r="AE961" s="7" t="str">
        <f>IF(LEN(Template!AL961)=0,"",Template!AL961)</f>
        <v/>
      </c>
      <c r="AF961" s="7" t="str">
        <f>IF(LEN(Template!AM961)=0,"",Template!AM961)</f>
        <v/>
      </c>
      <c r="AG961" s="7" t="str">
        <f>IF(LEN(Template!AN961)=0,"",Template!AN961)</f>
        <v/>
      </c>
      <c r="AH961" s="7" t="str">
        <f>IF(LEN(Template!AO961)=0,"",Template!AO961)</f>
        <v/>
      </c>
      <c r="AI961" t="str">
        <f>IF(LEN(Template!AS961)=0,"",Template!AS961)</f>
        <v/>
      </c>
      <c r="AJ961" t="str">
        <f>IF(LEN(Template!AU961)=0,"",Template!AU961)</f>
        <v/>
      </c>
    </row>
    <row r="962" spans="1:36" x14ac:dyDescent="0.35">
      <c r="A962" s="7" t="str">
        <f ca="1">Template!A962</f>
        <v/>
      </c>
      <c r="B962" s="181" t="str">
        <f ca="1">Template!B962</f>
        <v/>
      </c>
      <c r="C962" t="str">
        <f ca="1">Template!C962</f>
        <v/>
      </c>
      <c r="D962" t="str">
        <f ca="1">Template!E962</f>
        <v/>
      </c>
      <c r="E962" s="7" t="str">
        <f ca="1">Template!G962</f>
        <v/>
      </c>
      <c r="F962" s="7" t="str">
        <f ca="1">Template!H962</f>
        <v/>
      </c>
      <c r="G962" s="7" t="str">
        <f ca="1">Template!I962</f>
        <v/>
      </c>
      <c r="H962" s="7" t="str">
        <f ca="1">Template!J962</f>
        <v/>
      </c>
      <c r="I962" s="7" t="str">
        <f ca="1">Template!K962</f>
        <v/>
      </c>
      <c r="J962" s="7" t="str">
        <f ca="1">Template!L962</f>
        <v/>
      </c>
      <c r="K962" s="7" t="str">
        <f ca="1">Template!M962</f>
        <v/>
      </c>
      <c r="L962" s="7" t="str">
        <f ca="1">Template!N962</f>
        <v/>
      </c>
      <c r="M962" s="7" t="str">
        <f ca="1">Template!O962</f>
        <v/>
      </c>
      <c r="N962" s="7" t="str">
        <f ca="1">Template!P962</f>
        <v/>
      </c>
      <c r="O962" s="7" t="str">
        <f ca="1">Template!Q962</f>
        <v/>
      </c>
      <c r="P962" s="7" t="str">
        <f ca="1">Template!R962</f>
        <v/>
      </c>
      <c r="Q962" s="7" t="str">
        <f ca="1">Template!S962</f>
        <v/>
      </c>
      <c r="R962" s="7" t="str">
        <f ca="1">Template!T962</f>
        <v/>
      </c>
      <c r="S962" s="7" t="str">
        <f ca="1">Template!U962</f>
        <v/>
      </c>
      <c r="T962" s="7" t="str">
        <f ca="1">Template!V962</f>
        <v/>
      </c>
      <c r="U962" s="7" t="str">
        <f ca="1">Template!W962</f>
        <v/>
      </c>
      <c r="V962" s="7" t="str">
        <f ca="1">Template!X962</f>
        <v/>
      </c>
      <c r="W962" s="7" t="str">
        <f ca="1">Template!Y962</f>
        <v/>
      </c>
      <c r="X962" t="str">
        <f ca="1">Template!AD962</f>
        <v/>
      </c>
      <c r="Y962" s="7" t="str">
        <f>IF(LEN(Template!AF962)=0,"",Template!AF962)</f>
        <v/>
      </c>
      <c r="Z962" s="7" t="str">
        <f>IF(LEN(Template!AG962)=0,"",Template!AG962)</f>
        <v/>
      </c>
      <c r="AA962" s="7" t="str">
        <f>IF(LEN(Template!AH962)=0,"",Template!AH962)</f>
        <v/>
      </c>
      <c r="AB962" s="7" t="str">
        <f>IF(LEN(Template!AI962)=0,"",Template!AI962)</f>
        <v/>
      </c>
      <c r="AC962" s="7" t="str">
        <f>IF(LEN(Template!AJ962)=0,"",Template!AJ962)</f>
        <v/>
      </c>
      <c r="AD962" s="7" t="str">
        <f>IF(LEN(Template!AK962)=0,"",Template!AK962)</f>
        <v/>
      </c>
      <c r="AE962" s="7" t="str">
        <f>IF(LEN(Template!AL962)=0,"",Template!AL962)</f>
        <v/>
      </c>
      <c r="AF962" s="7" t="str">
        <f>IF(LEN(Template!AM962)=0,"",Template!AM962)</f>
        <v/>
      </c>
      <c r="AG962" s="7" t="str">
        <f>IF(LEN(Template!AN962)=0,"",Template!AN962)</f>
        <v/>
      </c>
      <c r="AH962" s="7" t="str">
        <f>IF(LEN(Template!AO962)=0,"",Template!AO962)</f>
        <v/>
      </c>
      <c r="AI962" t="str">
        <f>IF(LEN(Template!AS962)=0,"",Template!AS962)</f>
        <v/>
      </c>
      <c r="AJ962" t="str">
        <f>IF(LEN(Template!AU962)=0,"",Template!AU962)</f>
        <v/>
      </c>
    </row>
    <row r="963" spans="1:36" x14ac:dyDescent="0.35">
      <c r="A963" s="7" t="str">
        <f ca="1">Template!A963</f>
        <v/>
      </c>
      <c r="B963" s="181" t="str">
        <f ca="1">Template!B963</f>
        <v/>
      </c>
      <c r="C963" t="str">
        <f ca="1">Template!C963</f>
        <v/>
      </c>
      <c r="D963" t="str">
        <f ca="1">Template!E963</f>
        <v/>
      </c>
      <c r="E963" s="7" t="str">
        <f ca="1">Template!G963</f>
        <v/>
      </c>
      <c r="F963" s="7" t="str">
        <f ca="1">Template!H963</f>
        <v/>
      </c>
      <c r="G963" s="7" t="str">
        <f ca="1">Template!I963</f>
        <v/>
      </c>
      <c r="H963" s="7" t="str">
        <f ca="1">Template!J963</f>
        <v/>
      </c>
      <c r="I963" s="7" t="str">
        <f ca="1">Template!K963</f>
        <v/>
      </c>
      <c r="J963" s="7" t="str">
        <f ca="1">Template!L963</f>
        <v/>
      </c>
      <c r="K963" s="7" t="str">
        <f ca="1">Template!M963</f>
        <v/>
      </c>
      <c r="L963" s="7" t="str">
        <f ca="1">Template!N963</f>
        <v/>
      </c>
      <c r="M963" s="7" t="str">
        <f ca="1">Template!O963</f>
        <v/>
      </c>
      <c r="N963" s="7" t="str">
        <f ca="1">Template!P963</f>
        <v/>
      </c>
      <c r="O963" s="7" t="str">
        <f ca="1">Template!Q963</f>
        <v/>
      </c>
      <c r="P963" s="7" t="str">
        <f ca="1">Template!R963</f>
        <v/>
      </c>
      <c r="Q963" s="7" t="str">
        <f ca="1">Template!S963</f>
        <v/>
      </c>
      <c r="R963" s="7" t="str">
        <f ca="1">Template!T963</f>
        <v/>
      </c>
      <c r="S963" s="7" t="str">
        <f ca="1">Template!U963</f>
        <v/>
      </c>
      <c r="T963" s="7" t="str">
        <f ca="1">Template!V963</f>
        <v/>
      </c>
      <c r="U963" s="7" t="str">
        <f ca="1">Template!W963</f>
        <v/>
      </c>
      <c r="V963" s="7" t="str">
        <f ca="1">Template!X963</f>
        <v/>
      </c>
      <c r="W963" s="7" t="str">
        <f ca="1">Template!Y963</f>
        <v/>
      </c>
      <c r="X963" t="str">
        <f ca="1">Template!AD963</f>
        <v/>
      </c>
      <c r="Y963" s="7" t="str">
        <f>IF(LEN(Template!AF963)=0,"",Template!AF963)</f>
        <v/>
      </c>
      <c r="Z963" s="7" t="str">
        <f>IF(LEN(Template!AG963)=0,"",Template!AG963)</f>
        <v/>
      </c>
      <c r="AA963" s="7" t="str">
        <f>IF(LEN(Template!AH963)=0,"",Template!AH963)</f>
        <v/>
      </c>
      <c r="AB963" s="7" t="str">
        <f>IF(LEN(Template!AI963)=0,"",Template!AI963)</f>
        <v/>
      </c>
      <c r="AC963" s="7" t="str">
        <f>IF(LEN(Template!AJ963)=0,"",Template!AJ963)</f>
        <v/>
      </c>
      <c r="AD963" s="7" t="str">
        <f>IF(LEN(Template!AK963)=0,"",Template!AK963)</f>
        <v/>
      </c>
      <c r="AE963" s="7" t="str">
        <f>IF(LEN(Template!AL963)=0,"",Template!AL963)</f>
        <v/>
      </c>
      <c r="AF963" s="7" t="str">
        <f>IF(LEN(Template!AM963)=0,"",Template!AM963)</f>
        <v/>
      </c>
      <c r="AG963" s="7" t="str">
        <f>IF(LEN(Template!AN963)=0,"",Template!AN963)</f>
        <v/>
      </c>
      <c r="AH963" s="7" t="str">
        <f>IF(LEN(Template!AO963)=0,"",Template!AO963)</f>
        <v/>
      </c>
      <c r="AI963" t="str">
        <f>IF(LEN(Template!AS963)=0,"",Template!AS963)</f>
        <v/>
      </c>
      <c r="AJ963" t="str">
        <f>IF(LEN(Template!AU963)=0,"",Template!AU963)</f>
        <v/>
      </c>
    </row>
    <row r="964" spans="1:36" x14ac:dyDescent="0.35">
      <c r="A964" s="7" t="str">
        <f ca="1">Template!A964</f>
        <v/>
      </c>
      <c r="B964" s="181" t="str">
        <f ca="1">Template!B964</f>
        <v/>
      </c>
      <c r="C964" t="str">
        <f ca="1">Template!C964</f>
        <v/>
      </c>
      <c r="D964" t="str">
        <f ca="1">Template!E964</f>
        <v/>
      </c>
      <c r="E964" s="7" t="str">
        <f ca="1">Template!G964</f>
        <v/>
      </c>
      <c r="F964" s="7" t="str">
        <f ca="1">Template!H964</f>
        <v/>
      </c>
      <c r="G964" s="7" t="str">
        <f ca="1">Template!I964</f>
        <v/>
      </c>
      <c r="H964" s="7" t="str">
        <f ca="1">Template!J964</f>
        <v/>
      </c>
      <c r="I964" s="7" t="str">
        <f ca="1">Template!K964</f>
        <v/>
      </c>
      <c r="J964" s="7" t="str">
        <f ca="1">Template!L964</f>
        <v/>
      </c>
      <c r="K964" s="7" t="str">
        <f ca="1">Template!M964</f>
        <v/>
      </c>
      <c r="L964" s="7" t="str">
        <f ca="1">Template!N964</f>
        <v/>
      </c>
      <c r="M964" s="7" t="str">
        <f ca="1">Template!O964</f>
        <v/>
      </c>
      <c r="N964" s="7" t="str">
        <f ca="1">Template!P964</f>
        <v/>
      </c>
      <c r="O964" s="7" t="str">
        <f ca="1">Template!Q964</f>
        <v/>
      </c>
      <c r="P964" s="7" t="str">
        <f ca="1">Template!R964</f>
        <v/>
      </c>
      <c r="Q964" s="7" t="str">
        <f ca="1">Template!S964</f>
        <v/>
      </c>
      <c r="R964" s="7" t="str">
        <f ca="1">Template!T964</f>
        <v/>
      </c>
      <c r="S964" s="7" t="str">
        <f ca="1">Template!U964</f>
        <v/>
      </c>
      <c r="T964" s="7" t="str">
        <f ca="1">Template!V964</f>
        <v/>
      </c>
      <c r="U964" s="7" t="str">
        <f ca="1">Template!W964</f>
        <v/>
      </c>
      <c r="V964" s="7" t="str">
        <f ca="1">Template!X964</f>
        <v/>
      </c>
      <c r="W964" s="7" t="str">
        <f ca="1">Template!Y964</f>
        <v/>
      </c>
      <c r="X964" t="str">
        <f ca="1">Template!AD964</f>
        <v/>
      </c>
      <c r="Y964" s="7" t="str">
        <f>IF(LEN(Template!AF964)=0,"",Template!AF964)</f>
        <v/>
      </c>
      <c r="Z964" s="7" t="str">
        <f>IF(LEN(Template!AG964)=0,"",Template!AG964)</f>
        <v/>
      </c>
      <c r="AA964" s="7" t="str">
        <f>IF(LEN(Template!AH964)=0,"",Template!AH964)</f>
        <v/>
      </c>
      <c r="AB964" s="7" t="str">
        <f>IF(LEN(Template!AI964)=0,"",Template!AI964)</f>
        <v/>
      </c>
      <c r="AC964" s="7" t="str">
        <f>IF(LEN(Template!AJ964)=0,"",Template!AJ964)</f>
        <v/>
      </c>
      <c r="AD964" s="7" t="str">
        <f>IF(LEN(Template!AK964)=0,"",Template!AK964)</f>
        <v/>
      </c>
      <c r="AE964" s="7" t="str">
        <f>IF(LEN(Template!AL964)=0,"",Template!AL964)</f>
        <v/>
      </c>
      <c r="AF964" s="7" t="str">
        <f>IF(LEN(Template!AM964)=0,"",Template!AM964)</f>
        <v/>
      </c>
      <c r="AG964" s="7" t="str">
        <f>IF(LEN(Template!AN964)=0,"",Template!AN964)</f>
        <v/>
      </c>
      <c r="AH964" s="7" t="str">
        <f>IF(LEN(Template!AO964)=0,"",Template!AO964)</f>
        <v/>
      </c>
      <c r="AI964" t="str">
        <f>IF(LEN(Template!AS964)=0,"",Template!AS964)</f>
        <v/>
      </c>
      <c r="AJ964" t="str">
        <f>IF(LEN(Template!AU964)=0,"",Template!AU964)</f>
        <v/>
      </c>
    </row>
    <row r="965" spans="1:36" x14ac:dyDescent="0.35">
      <c r="A965" s="7" t="str">
        <f ca="1">Template!A965</f>
        <v/>
      </c>
      <c r="B965" s="181" t="str">
        <f ca="1">Template!B965</f>
        <v/>
      </c>
      <c r="C965" t="str">
        <f ca="1">Template!C965</f>
        <v/>
      </c>
      <c r="D965" t="str">
        <f ca="1">Template!E965</f>
        <v/>
      </c>
      <c r="E965" s="7" t="str">
        <f ca="1">Template!G965</f>
        <v/>
      </c>
      <c r="F965" s="7" t="str">
        <f ca="1">Template!H965</f>
        <v/>
      </c>
      <c r="G965" s="7" t="str">
        <f ca="1">Template!I965</f>
        <v/>
      </c>
      <c r="H965" s="7" t="str">
        <f ca="1">Template!J965</f>
        <v/>
      </c>
      <c r="I965" s="7" t="str">
        <f ca="1">Template!K965</f>
        <v/>
      </c>
      <c r="J965" s="7" t="str">
        <f ca="1">Template!L965</f>
        <v/>
      </c>
      <c r="K965" s="7" t="str">
        <f ca="1">Template!M965</f>
        <v/>
      </c>
      <c r="L965" s="7" t="str">
        <f ca="1">Template!N965</f>
        <v/>
      </c>
      <c r="M965" s="7" t="str">
        <f ca="1">Template!O965</f>
        <v/>
      </c>
      <c r="N965" s="7" t="str">
        <f ca="1">Template!P965</f>
        <v/>
      </c>
      <c r="O965" s="7" t="str">
        <f ca="1">Template!Q965</f>
        <v/>
      </c>
      <c r="P965" s="7" t="str">
        <f ca="1">Template!R965</f>
        <v/>
      </c>
      <c r="Q965" s="7" t="str">
        <f ca="1">Template!S965</f>
        <v/>
      </c>
      <c r="R965" s="7" t="str">
        <f ca="1">Template!T965</f>
        <v/>
      </c>
      <c r="S965" s="7" t="str">
        <f ca="1">Template!U965</f>
        <v/>
      </c>
      <c r="T965" s="7" t="str">
        <f ca="1">Template!V965</f>
        <v/>
      </c>
      <c r="U965" s="7" t="str">
        <f ca="1">Template!W965</f>
        <v/>
      </c>
      <c r="V965" s="7" t="str">
        <f ca="1">Template!X965</f>
        <v/>
      </c>
      <c r="W965" s="7" t="str">
        <f ca="1">Template!Y965</f>
        <v/>
      </c>
      <c r="X965" t="str">
        <f ca="1">Template!AD965</f>
        <v/>
      </c>
      <c r="Y965" s="7" t="str">
        <f>IF(LEN(Template!AF965)=0,"",Template!AF965)</f>
        <v/>
      </c>
      <c r="Z965" s="7" t="str">
        <f>IF(LEN(Template!AG965)=0,"",Template!AG965)</f>
        <v/>
      </c>
      <c r="AA965" s="7" t="str">
        <f>IF(LEN(Template!AH965)=0,"",Template!AH965)</f>
        <v/>
      </c>
      <c r="AB965" s="7" t="str">
        <f>IF(LEN(Template!AI965)=0,"",Template!AI965)</f>
        <v/>
      </c>
      <c r="AC965" s="7" t="str">
        <f>IF(LEN(Template!AJ965)=0,"",Template!AJ965)</f>
        <v/>
      </c>
      <c r="AD965" s="7" t="str">
        <f>IF(LEN(Template!AK965)=0,"",Template!AK965)</f>
        <v/>
      </c>
      <c r="AE965" s="7" t="str">
        <f>IF(LEN(Template!AL965)=0,"",Template!AL965)</f>
        <v/>
      </c>
      <c r="AF965" s="7" t="str">
        <f>IF(LEN(Template!AM965)=0,"",Template!AM965)</f>
        <v/>
      </c>
      <c r="AG965" s="7" t="str">
        <f>IF(LEN(Template!AN965)=0,"",Template!AN965)</f>
        <v/>
      </c>
      <c r="AH965" s="7" t="str">
        <f>IF(LEN(Template!AO965)=0,"",Template!AO965)</f>
        <v/>
      </c>
      <c r="AI965" t="str">
        <f>IF(LEN(Template!AS965)=0,"",Template!AS965)</f>
        <v/>
      </c>
      <c r="AJ965" t="str">
        <f>IF(LEN(Template!AU965)=0,"",Template!AU965)</f>
        <v/>
      </c>
    </row>
    <row r="966" spans="1:36" x14ac:dyDescent="0.35">
      <c r="A966" s="7" t="str">
        <f ca="1">Template!A966</f>
        <v/>
      </c>
      <c r="B966" s="181" t="str">
        <f ca="1">Template!B966</f>
        <v/>
      </c>
      <c r="C966" t="str">
        <f ca="1">Template!C966</f>
        <v/>
      </c>
      <c r="D966" t="str">
        <f ca="1">Template!E966</f>
        <v/>
      </c>
      <c r="E966" s="7" t="str">
        <f ca="1">Template!G966</f>
        <v/>
      </c>
      <c r="F966" s="7" t="str">
        <f ca="1">Template!H966</f>
        <v/>
      </c>
      <c r="G966" s="7" t="str">
        <f ca="1">Template!I966</f>
        <v/>
      </c>
      <c r="H966" s="7" t="str">
        <f ca="1">Template!J966</f>
        <v/>
      </c>
      <c r="I966" s="7" t="str">
        <f ca="1">Template!K966</f>
        <v/>
      </c>
      <c r="J966" s="7" t="str">
        <f ca="1">Template!L966</f>
        <v/>
      </c>
      <c r="K966" s="7" t="str">
        <f ca="1">Template!M966</f>
        <v/>
      </c>
      <c r="L966" s="7" t="str">
        <f ca="1">Template!N966</f>
        <v/>
      </c>
      <c r="M966" s="7" t="str">
        <f ca="1">Template!O966</f>
        <v/>
      </c>
      <c r="N966" s="7" t="str">
        <f ca="1">Template!P966</f>
        <v/>
      </c>
      <c r="O966" s="7" t="str">
        <f ca="1">Template!Q966</f>
        <v/>
      </c>
      <c r="P966" s="7" t="str">
        <f ca="1">Template!R966</f>
        <v/>
      </c>
      <c r="Q966" s="7" t="str">
        <f ca="1">Template!S966</f>
        <v/>
      </c>
      <c r="R966" s="7" t="str">
        <f ca="1">Template!T966</f>
        <v/>
      </c>
      <c r="S966" s="7" t="str">
        <f ca="1">Template!U966</f>
        <v/>
      </c>
      <c r="T966" s="7" t="str">
        <f ca="1">Template!V966</f>
        <v/>
      </c>
      <c r="U966" s="7" t="str">
        <f ca="1">Template!W966</f>
        <v/>
      </c>
      <c r="V966" s="7" t="str">
        <f ca="1">Template!X966</f>
        <v/>
      </c>
      <c r="W966" s="7" t="str">
        <f ca="1">Template!Y966</f>
        <v/>
      </c>
      <c r="X966" t="str">
        <f ca="1">Template!AD966</f>
        <v/>
      </c>
      <c r="Y966" s="7" t="str">
        <f>IF(LEN(Template!AF966)=0,"",Template!AF966)</f>
        <v/>
      </c>
      <c r="Z966" s="7" t="str">
        <f>IF(LEN(Template!AG966)=0,"",Template!AG966)</f>
        <v/>
      </c>
      <c r="AA966" s="7" t="str">
        <f>IF(LEN(Template!AH966)=0,"",Template!AH966)</f>
        <v/>
      </c>
      <c r="AB966" s="7" t="str">
        <f>IF(LEN(Template!AI966)=0,"",Template!AI966)</f>
        <v/>
      </c>
      <c r="AC966" s="7" t="str">
        <f>IF(LEN(Template!AJ966)=0,"",Template!AJ966)</f>
        <v/>
      </c>
      <c r="AD966" s="7" t="str">
        <f>IF(LEN(Template!AK966)=0,"",Template!AK966)</f>
        <v/>
      </c>
      <c r="AE966" s="7" t="str">
        <f>IF(LEN(Template!AL966)=0,"",Template!AL966)</f>
        <v/>
      </c>
      <c r="AF966" s="7" t="str">
        <f>IF(LEN(Template!AM966)=0,"",Template!AM966)</f>
        <v/>
      </c>
      <c r="AG966" s="7" t="str">
        <f>IF(LEN(Template!AN966)=0,"",Template!AN966)</f>
        <v/>
      </c>
      <c r="AH966" s="7" t="str">
        <f>IF(LEN(Template!AO966)=0,"",Template!AO966)</f>
        <v/>
      </c>
      <c r="AI966" t="str">
        <f>IF(LEN(Template!AS966)=0,"",Template!AS966)</f>
        <v/>
      </c>
      <c r="AJ966" t="str">
        <f>IF(LEN(Template!AU966)=0,"",Template!AU966)</f>
        <v/>
      </c>
    </row>
    <row r="967" spans="1:36" x14ac:dyDescent="0.35">
      <c r="A967" s="7" t="str">
        <f ca="1">Template!A967</f>
        <v/>
      </c>
      <c r="B967" s="181" t="str">
        <f ca="1">Template!B967</f>
        <v/>
      </c>
      <c r="C967" t="str">
        <f ca="1">Template!C967</f>
        <v/>
      </c>
      <c r="D967" t="str">
        <f ca="1">Template!E967</f>
        <v/>
      </c>
      <c r="E967" s="7" t="str">
        <f ca="1">Template!G967</f>
        <v/>
      </c>
      <c r="F967" s="7" t="str">
        <f ca="1">Template!H967</f>
        <v/>
      </c>
      <c r="G967" s="7" t="str">
        <f ca="1">Template!I967</f>
        <v/>
      </c>
      <c r="H967" s="7" t="str">
        <f ca="1">Template!J967</f>
        <v/>
      </c>
      <c r="I967" s="7" t="str">
        <f ca="1">Template!K967</f>
        <v/>
      </c>
      <c r="J967" s="7" t="str">
        <f ca="1">Template!L967</f>
        <v/>
      </c>
      <c r="K967" s="7" t="str">
        <f ca="1">Template!M967</f>
        <v/>
      </c>
      <c r="L967" s="7" t="str">
        <f ca="1">Template!N967</f>
        <v/>
      </c>
      <c r="M967" s="7" t="str">
        <f ca="1">Template!O967</f>
        <v/>
      </c>
      <c r="N967" s="7" t="str">
        <f ca="1">Template!P967</f>
        <v/>
      </c>
      <c r="O967" s="7" t="str">
        <f ca="1">Template!Q967</f>
        <v/>
      </c>
      <c r="P967" s="7" t="str">
        <f ca="1">Template!R967</f>
        <v/>
      </c>
      <c r="Q967" s="7" t="str">
        <f ca="1">Template!S967</f>
        <v/>
      </c>
      <c r="R967" s="7" t="str">
        <f ca="1">Template!T967</f>
        <v/>
      </c>
      <c r="S967" s="7" t="str">
        <f ca="1">Template!U967</f>
        <v/>
      </c>
      <c r="T967" s="7" t="str">
        <f ca="1">Template!V967</f>
        <v/>
      </c>
      <c r="U967" s="7" t="str">
        <f ca="1">Template!W967</f>
        <v/>
      </c>
      <c r="V967" s="7" t="str">
        <f ca="1">Template!X967</f>
        <v/>
      </c>
      <c r="W967" s="7" t="str">
        <f ca="1">Template!Y967</f>
        <v/>
      </c>
      <c r="X967" t="str">
        <f ca="1">Template!AD967</f>
        <v/>
      </c>
      <c r="Y967" s="7" t="str">
        <f>IF(LEN(Template!AF967)=0,"",Template!AF967)</f>
        <v/>
      </c>
      <c r="Z967" s="7" t="str">
        <f>IF(LEN(Template!AG967)=0,"",Template!AG967)</f>
        <v/>
      </c>
      <c r="AA967" s="7" t="str">
        <f>IF(LEN(Template!AH967)=0,"",Template!AH967)</f>
        <v/>
      </c>
      <c r="AB967" s="7" t="str">
        <f>IF(LEN(Template!AI967)=0,"",Template!AI967)</f>
        <v/>
      </c>
      <c r="AC967" s="7" t="str">
        <f>IF(LEN(Template!AJ967)=0,"",Template!AJ967)</f>
        <v/>
      </c>
      <c r="AD967" s="7" t="str">
        <f>IF(LEN(Template!AK967)=0,"",Template!AK967)</f>
        <v/>
      </c>
      <c r="AE967" s="7" t="str">
        <f>IF(LEN(Template!AL967)=0,"",Template!AL967)</f>
        <v/>
      </c>
      <c r="AF967" s="7" t="str">
        <f>IF(LEN(Template!AM967)=0,"",Template!AM967)</f>
        <v/>
      </c>
      <c r="AG967" s="7" t="str">
        <f>IF(LEN(Template!AN967)=0,"",Template!AN967)</f>
        <v/>
      </c>
      <c r="AH967" s="7" t="str">
        <f>IF(LEN(Template!AO967)=0,"",Template!AO967)</f>
        <v/>
      </c>
      <c r="AI967" t="str">
        <f>IF(LEN(Template!AS967)=0,"",Template!AS967)</f>
        <v/>
      </c>
      <c r="AJ967" t="str">
        <f>IF(LEN(Template!AU967)=0,"",Template!AU967)</f>
        <v/>
      </c>
    </row>
    <row r="968" spans="1:36" x14ac:dyDescent="0.35">
      <c r="A968" s="7" t="str">
        <f ca="1">Template!A968</f>
        <v/>
      </c>
      <c r="B968" s="181" t="str">
        <f ca="1">Template!B968</f>
        <v/>
      </c>
      <c r="C968" t="str">
        <f ca="1">Template!C968</f>
        <v/>
      </c>
      <c r="D968" t="str">
        <f ca="1">Template!E968</f>
        <v/>
      </c>
      <c r="E968" s="7" t="str">
        <f ca="1">Template!G968</f>
        <v/>
      </c>
      <c r="F968" s="7" t="str">
        <f ca="1">Template!H968</f>
        <v/>
      </c>
      <c r="G968" s="7" t="str">
        <f ca="1">Template!I968</f>
        <v/>
      </c>
      <c r="H968" s="7" t="str">
        <f ca="1">Template!J968</f>
        <v/>
      </c>
      <c r="I968" s="7" t="str">
        <f ca="1">Template!K968</f>
        <v/>
      </c>
      <c r="J968" s="7" t="str">
        <f ca="1">Template!L968</f>
        <v/>
      </c>
      <c r="K968" s="7" t="str">
        <f ca="1">Template!M968</f>
        <v/>
      </c>
      <c r="L968" s="7" t="str">
        <f ca="1">Template!N968</f>
        <v/>
      </c>
      <c r="M968" s="7" t="str">
        <f ca="1">Template!O968</f>
        <v/>
      </c>
      <c r="N968" s="7" t="str">
        <f ca="1">Template!P968</f>
        <v/>
      </c>
      <c r="O968" s="7" t="str">
        <f ca="1">Template!Q968</f>
        <v/>
      </c>
      <c r="P968" s="7" t="str">
        <f ca="1">Template!R968</f>
        <v/>
      </c>
      <c r="Q968" s="7" t="str">
        <f ca="1">Template!S968</f>
        <v/>
      </c>
      <c r="R968" s="7" t="str">
        <f ca="1">Template!T968</f>
        <v/>
      </c>
      <c r="S968" s="7" t="str">
        <f ca="1">Template!U968</f>
        <v/>
      </c>
      <c r="T968" s="7" t="str">
        <f ca="1">Template!V968</f>
        <v/>
      </c>
      <c r="U968" s="7" t="str">
        <f ca="1">Template!W968</f>
        <v/>
      </c>
      <c r="V968" s="7" t="str">
        <f ca="1">Template!X968</f>
        <v/>
      </c>
      <c r="W968" s="7" t="str">
        <f ca="1">Template!Y968</f>
        <v/>
      </c>
      <c r="X968" t="str">
        <f ca="1">Template!AD968</f>
        <v/>
      </c>
      <c r="Y968" s="7" t="str">
        <f>IF(LEN(Template!AF968)=0,"",Template!AF968)</f>
        <v/>
      </c>
      <c r="Z968" s="7" t="str">
        <f>IF(LEN(Template!AG968)=0,"",Template!AG968)</f>
        <v/>
      </c>
      <c r="AA968" s="7" t="str">
        <f>IF(LEN(Template!AH968)=0,"",Template!AH968)</f>
        <v/>
      </c>
      <c r="AB968" s="7" t="str">
        <f>IF(LEN(Template!AI968)=0,"",Template!AI968)</f>
        <v/>
      </c>
      <c r="AC968" s="7" t="str">
        <f>IF(LEN(Template!AJ968)=0,"",Template!AJ968)</f>
        <v/>
      </c>
      <c r="AD968" s="7" t="str">
        <f>IF(LEN(Template!AK968)=0,"",Template!AK968)</f>
        <v/>
      </c>
      <c r="AE968" s="7" t="str">
        <f>IF(LEN(Template!AL968)=0,"",Template!AL968)</f>
        <v/>
      </c>
      <c r="AF968" s="7" t="str">
        <f>IF(LEN(Template!AM968)=0,"",Template!AM968)</f>
        <v/>
      </c>
      <c r="AG968" s="7" t="str">
        <f>IF(LEN(Template!AN968)=0,"",Template!AN968)</f>
        <v/>
      </c>
      <c r="AH968" s="7" t="str">
        <f>IF(LEN(Template!AO968)=0,"",Template!AO968)</f>
        <v/>
      </c>
      <c r="AI968" t="str">
        <f>IF(LEN(Template!AS968)=0,"",Template!AS968)</f>
        <v/>
      </c>
      <c r="AJ968" t="str">
        <f>IF(LEN(Template!AU968)=0,"",Template!AU968)</f>
        <v/>
      </c>
    </row>
    <row r="969" spans="1:36" x14ac:dyDescent="0.35">
      <c r="A969" s="7" t="str">
        <f ca="1">Template!A969</f>
        <v/>
      </c>
      <c r="B969" s="181" t="str">
        <f ca="1">Template!B969</f>
        <v/>
      </c>
      <c r="C969" t="str">
        <f ca="1">Template!C969</f>
        <v/>
      </c>
      <c r="D969" t="str">
        <f ca="1">Template!E969</f>
        <v/>
      </c>
      <c r="E969" s="7" t="str">
        <f ca="1">Template!G969</f>
        <v/>
      </c>
      <c r="F969" s="7" t="str">
        <f ca="1">Template!H969</f>
        <v/>
      </c>
      <c r="G969" s="7" t="str">
        <f ca="1">Template!I969</f>
        <v/>
      </c>
      <c r="H969" s="7" t="str">
        <f ca="1">Template!J969</f>
        <v/>
      </c>
      <c r="I969" s="7" t="str">
        <f ca="1">Template!K969</f>
        <v/>
      </c>
      <c r="J969" s="7" t="str">
        <f ca="1">Template!L969</f>
        <v/>
      </c>
      <c r="K969" s="7" t="str">
        <f ca="1">Template!M969</f>
        <v/>
      </c>
      <c r="L969" s="7" t="str">
        <f ca="1">Template!N969</f>
        <v/>
      </c>
      <c r="M969" s="7" t="str">
        <f ca="1">Template!O969</f>
        <v/>
      </c>
      <c r="N969" s="7" t="str">
        <f ca="1">Template!P969</f>
        <v/>
      </c>
      <c r="O969" s="7" t="str">
        <f ca="1">Template!Q969</f>
        <v/>
      </c>
      <c r="P969" s="7" t="str">
        <f ca="1">Template!R969</f>
        <v/>
      </c>
      <c r="Q969" s="7" t="str">
        <f ca="1">Template!S969</f>
        <v/>
      </c>
      <c r="R969" s="7" t="str">
        <f ca="1">Template!T969</f>
        <v/>
      </c>
      <c r="S969" s="7" t="str">
        <f ca="1">Template!U969</f>
        <v/>
      </c>
      <c r="T969" s="7" t="str">
        <f ca="1">Template!V969</f>
        <v/>
      </c>
      <c r="U969" s="7" t="str">
        <f ca="1">Template!W969</f>
        <v/>
      </c>
      <c r="V969" s="7" t="str">
        <f ca="1">Template!X969</f>
        <v/>
      </c>
      <c r="W969" s="7" t="str">
        <f ca="1">Template!Y969</f>
        <v/>
      </c>
      <c r="X969" t="str">
        <f ca="1">Template!AD969</f>
        <v/>
      </c>
      <c r="Y969" s="7" t="str">
        <f>IF(LEN(Template!AF969)=0,"",Template!AF969)</f>
        <v/>
      </c>
      <c r="Z969" s="7" t="str">
        <f>IF(LEN(Template!AG969)=0,"",Template!AG969)</f>
        <v/>
      </c>
      <c r="AA969" s="7" t="str">
        <f>IF(LEN(Template!AH969)=0,"",Template!AH969)</f>
        <v/>
      </c>
      <c r="AB969" s="7" t="str">
        <f>IF(LEN(Template!AI969)=0,"",Template!AI969)</f>
        <v/>
      </c>
      <c r="AC969" s="7" t="str">
        <f>IF(LEN(Template!AJ969)=0,"",Template!AJ969)</f>
        <v/>
      </c>
      <c r="AD969" s="7" t="str">
        <f>IF(LEN(Template!AK969)=0,"",Template!AK969)</f>
        <v/>
      </c>
      <c r="AE969" s="7" t="str">
        <f>IF(LEN(Template!AL969)=0,"",Template!AL969)</f>
        <v/>
      </c>
      <c r="AF969" s="7" t="str">
        <f>IF(LEN(Template!AM969)=0,"",Template!AM969)</f>
        <v/>
      </c>
      <c r="AG969" s="7" t="str">
        <f>IF(LEN(Template!AN969)=0,"",Template!AN969)</f>
        <v/>
      </c>
      <c r="AH969" s="7" t="str">
        <f>IF(LEN(Template!AO969)=0,"",Template!AO969)</f>
        <v/>
      </c>
      <c r="AI969" t="str">
        <f>IF(LEN(Template!AS969)=0,"",Template!AS969)</f>
        <v/>
      </c>
      <c r="AJ969" t="str">
        <f>IF(LEN(Template!AU969)=0,"",Template!AU969)</f>
        <v/>
      </c>
    </row>
    <row r="970" spans="1:36" x14ac:dyDescent="0.35">
      <c r="A970" s="7" t="str">
        <f ca="1">Template!A970</f>
        <v/>
      </c>
      <c r="B970" s="181" t="str">
        <f ca="1">Template!B970</f>
        <v/>
      </c>
      <c r="C970" t="str">
        <f ca="1">Template!C970</f>
        <v/>
      </c>
      <c r="D970" t="str">
        <f ca="1">Template!E970</f>
        <v/>
      </c>
      <c r="E970" s="7" t="str">
        <f ca="1">Template!G970</f>
        <v/>
      </c>
      <c r="F970" s="7" t="str">
        <f ca="1">Template!H970</f>
        <v/>
      </c>
      <c r="G970" s="7" t="str">
        <f ca="1">Template!I970</f>
        <v/>
      </c>
      <c r="H970" s="7" t="str">
        <f ca="1">Template!J970</f>
        <v/>
      </c>
      <c r="I970" s="7" t="str">
        <f ca="1">Template!K970</f>
        <v/>
      </c>
      <c r="J970" s="7" t="str">
        <f ca="1">Template!L970</f>
        <v/>
      </c>
      <c r="K970" s="7" t="str">
        <f ca="1">Template!M970</f>
        <v/>
      </c>
      <c r="L970" s="7" t="str">
        <f ca="1">Template!N970</f>
        <v/>
      </c>
      <c r="M970" s="7" t="str">
        <f ca="1">Template!O970</f>
        <v/>
      </c>
      <c r="N970" s="7" t="str">
        <f ca="1">Template!P970</f>
        <v/>
      </c>
      <c r="O970" s="7" t="str">
        <f ca="1">Template!Q970</f>
        <v/>
      </c>
      <c r="P970" s="7" t="str">
        <f ca="1">Template!R970</f>
        <v/>
      </c>
      <c r="Q970" s="7" t="str">
        <f ca="1">Template!S970</f>
        <v/>
      </c>
      <c r="R970" s="7" t="str">
        <f ca="1">Template!T970</f>
        <v/>
      </c>
      <c r="S970" s="7" t="str">
        <f ca="1">Template!U970</f>
        <v/>
      </c>
      <c r="T970" s="7" t="str">
        <f ca="1">Template!V970</f>
        <v/>
      </c>
      <c r="U970" s="7" t="str">
        <f ca="1">Template!W970</f>
        <v/>
      </c>
      <c r="V970" s="7" t="str">
        <f ca="1">Template!X970</f>
        <v/>
      </c>
      <c r="W970" s="7" t="str">
        <f ca="1">Template!Y970</f>
        <v/>
      </c>
      <c r="X970" t="str">
        <f ca="1">Template!AD970</f>
        <v/>
      </c>
      <c r="Y970" s="7" t="str">
        <f>IF(LEN(Template!AF970)=0,"",Template!AF970)</f>
        <v/>
      </c>
      <c r="Z970" s="7" t="str">
        <f>IF(LEN(Template!AG970)=0,"",Template!AG970)</f>
        <v/>
      </c>
      <c r="AA970" s="7" t="str">
        <f>IF(LEN(Template!AH970)=0,"",Template!AH970)</f>
        <v/>
      </c>
      <c r="AB970" s="7" t="str">
        <f>IF(LEN(Template!AI970)=0,"",Template!AI970)</f>
        <v/>
      </c>
      <c r="AC970" s="7" t="str">
        <f>IF(LEN(Template!AJ970)=0,"",Template!AJ970)</f>
        <v/>
      </c>
      <c r="AD970" s="7" t="str">
        <f>IF(LEN(Template!AK970)=0,"",Template!AK970)</f>
        <v/>
      </c>
      <c r="AE970" s="7" t="str">
        <f>IF(LEN(Template!AL970)=0,"",Template!AL970)</f>
        <v/>
      </c>
      <c r="AF970" s="7" t="str">
        <f>IF(LEN(Template!AM970)=0,"",Template!AM970)</f>
        <v/>
      </c>
      <c r="AG970" s="7" t="str">
        <f>IF(LEN(Template!AN970)=0,"",Template!AN970)</f>
        <v/>
      </c>
      <c r="AH970" s="7" t="str">
        <f>IF(LEN(Template!AO970)=0,"",Template!AO970)</f>
        <v/>
      </c>
      <c r="AI970" t="str">
        <f>IF(LEN(Template!AS970)=0,"",Template!AS970)</f>
        <v/>
      </c>
      <c r="AJ970" t="str">
        <f>IF(LEN(Template!AU970)=0,"",Template!AU970)</f>
        <v/>
      </c>
    </row>
    <row r="971" spans="1:36" x14ac:dyDescent="0.35">
      <c r="A971" s="7" t="str">
        <f ca="1">Template!A971</f>
        <v/>
      </c>
      <c r="B971" s="181" t="str">
        <f ca="1">Template!B971</f>
        <v/>
      </c>
      <c r="C971" t="str">
        <f ca="1">Template!C971</f>
        <v/>
      </c>
      <c r="D971" t="str">
        <f ca="1">Template!E971</f>
        <v/>
      </c>
      <c r="E971" s="7" t="str">
        <f ca="1">Template!G971</f>
        <v/>
      </c>
      <c r="F971" s="7" t="str">
        <f ca="1">Template!H971</f>
        <v/>
      </c>
      <c r="G971" s="7" t="str">
        <f ca="1">Template!I971</f>
        <v/>
      </c>
      <c r="H971" s="7" t="str">
        <f ca="1">Template!J971</f>
        <v/>
      </c>
      <c r="I971" s="7" t="str">
        <f ca="1">Template!K971</f>
        <v/>
      </c>
      <c r="J971" s="7" t="str">
        <f ca="1">Template!L971</f>
        <v/>
      </c>
      <c r="K971" s="7" t="str">
        <f ca="1">Template!M971</f>
        <v/>
      </c>
      <c r="L971" s="7" t="str">
        <f ca="1">Template!N971</f>
        <v/>
      </c>
      <c r="M971" s="7" t="str">
        <f ca="1">Template!O971</f>
        <v/>
      </c>
      <c r="N971" s="7" t="str">
        <f ca="1">Template!P971</f>
        <v/>
      </c>
      <c r="O971" s="7" t="str">
        <f ca="1">Template!Q971</f>
        <v/>
      </c>
      <c r="P971" s="7" t="str">
        <f ca="1">Template!R971</f>
        <v/>
      </c>
      <c r="Q971" s="7" t="str">
        <f ca="1">Template!S971</f>
        <v/>
      </c>
      <c r="R971" s="7" t="str">
        <f ca="1">Template!T971</f>
        <v/>
      </c>
      <c r="S971" s="7" t="str">
        <f ca="1">Template!U971</f>
        <v/>
      </c>
      <c r="T971" s="7" t="str">
        <f ca="1">Template!V971</f>
        <v/>
      </c>
      <c r="U971" s="7" t="str">
        <f ca="1">Template!W971</f>
        <v/>
      </c>
      <c r="V971" s="7" t="str">
        <f ca="1">Template!X971</f>
        <v/>
      </c>
      <c r="W971" s="7" t="str">
        <f ca="1">Template!Y971</f>
        <v/>
      </c>
      <c r="X971" t="str">
        <f ca="1">Template!AD971</f>
        <v/>
      </c>
      <c r="Y971" s="7" t="str">
        <f>IF(LEN(Template!AF971)=0,"",Template!AF971)</f>
        <v/>
      </c>
      <c r="Z971" s="7" t="str">
        <f>IF(LEN(Template!AG971)=0,"",Template!AG971)</f>
        <v/>
      </c>
      <c r="AA971" s="7" t="str">
        <f>IF(LEN(Template!AH971)=0,"",Template!AH971)</f>
        <v/>
      </c>
      <c r="AB971" s="7" t="str">
        <f>IF(LEN(Template!AI971)=0,"",Template!AI971)</f>
        <v/>
      </c>
      <c r="AC971" s="7" t="str">
        <f>IF(LEN(Template!AJ971)=0,"",Template!AJ971)</f>
        <v/>
      </c>
      <c r="AD971" s="7" t="str">
        <f>IF(LEN(Template!AK971)=0,"",Template!AK971)</f>
        <v/>
      </c>
      <c r="AE971" s="7" t="str">
        <f>IF(LEN(Template!AL971)=0,"",Template!AL971)</f>
        <v/>
      </c>
      <c r="AF971" s="7" t="str">
        <f>IF(LEN(Template!AM971)=0,"",Template!AM971)</f>
        <v/>
      </c>
      <c r="AG971" s="7" t="str">
        <f>IF(LEN(Template!AN971)=0,"",Template!AN971)</f>
        <v/>
      </c>
      <c r="AH971" s="7" t="str">
        <f>IF(LEN(Template!AO971)=0,"",Template!AO971)</f>
        <v/>
      </c>
      <c r="AI971" t="str">
        <f>IF(LEN(Template!AS971)=0,"",Template!AS971)</f>
        <v/>
      </c>
      <c r="AJ971" t="str">
        <f>IF(LEN(Template!AU971)=0,"",Template!AU971)</f>
        <v/>
      </c>
    </row>
    <row r="972" spans="1:36" x14ac:dyDescent="0.35">
      <c r="A972" s="7" t="str">
        <f ca="1">Template!A972</f>
        <v/>
      </c>
      <c r="B972" s="181" t="str">
        <f ca="1">Template!B972</f>
        <v/>
      </c>
      <c r="C972" t="str">
        <f ca="1">Template!C972</f>
        <v/>
      </c>
      <c r="D972" t="str">
        <f ca="1">Template!E972</f>
        <v/>
      </c>
      <c r="E972" s="7" t="str">
        <f ca="1">Template!G972</f>
        <v/>
      </c>
      <c r="F972" s="7" t="str">
        <f ca="1">Template!H972</f>
        <v/>
      </c>
      <c r="G972" s="7" t="str">
        <f ca="1">Template!I972</f>
        <v/>
      </c>
      <c r="H972" s="7" t="str">
        <f ca="1">Template!J972</f>
        <v/>
      </c>
      <c r="I972" s="7" t="str">
        <f ca="1">Template!K972</f>
        <v/>
      </c>
      <c r="J972" s="7" t="str">
        <f ca="1">Template!L972</f>
        <v/>
      </c>
      <c r="K972" s="7" t="str">
        <f ca="1">Template!M972</f>
        <v/>
      </c>
      <c r="L972" s="7" t="str">
        <f ca="1">Template!N972</f>
        <v/>
      </c>
      <c r="M972" s="7" t="str">
        <f ca="1">Template!O972</f>
        <v/>
      </c>
      <c r="N972" s="7" t="str">
        <f ca="1">Template!P972</f>
        <v/>
      </c>
      <c r="O972" s="7" t="str">
        <f ca="1">Template!Q972</f>
        <v/>
      </c>
      <c r="P972" s="7" t="str">
        <f ca="1">Template!R972</f>
        <v/>
      </c>
      <c r="Q972" s="7" t="str">
        <f ca="1">Template!S972</f>
        <v/>
      </c>
      <c r="R972" s="7" t="str">
        <f ca="1">Template!T972</f>
        <v/>
      </c>
      <c r="S972" s="7" t="str">
        <f ca="1">Template!U972</f>
        <v/>
      </c>
      <c r="T972" s="7" t="str">
        <f ca="1">Template!V972</f>
        <v/>
      </c>
      <c r="U972" s="7" t="str">
        <f ca="1">Template!W972</f>
        <v/>
      </c>
      <c r="V972" s="7" t="str">
        <f ca="1">Template!X972</f>
        <v/>
      </c>
      <c r="W972" s="7" t="str">
        <f ca="1">Template!Y972</f>
        <v/>
      </c>
      <c r="X972" t="str">
        <f ca="1">Template!AD972</f>
        <v/>
      </c>
      <c r="Y972" s="7" t="str">
        <f>IF(LEN(Template!AF972)=0,"",Template!AF972)</f>
        <v/>
      </c>
      <c r="Z972" s="7" t="str">
        <f>IF(LEN(Template!AG972)=0,"",Template!AG972)</f>
        <v/>
      </c>
      <c r="AA972" s="7" t="str">
        <f>IF(LEN(Template!AH972)=0,"",Template!AH972)</f>
        <v/>
      </c>
      <c r="AB972" s="7" t="str">
        <f>IF(LEN(Template!AI972)=0,"",Template!AI972)</f>
        <v/>
      </c>
      <c r="AC972" s="7" t="str">
        <f>IF(LEN(Template!AJ972)=0,"",Template!AJ972)</f>
        <v/>
      </c>
      <c r="AD972" s="7" t="str">
        <f>IF(LEN(Template!AK972)=0,"",Template!AK972)</f>
        <v/>
      </c>
      <c r="AE972" s="7" t="str">
        <f>IF(LEN(Template!AL972)=0,"",Template!AL972)</f>
        <v/>
      </c>
      <c r="AF972" s="7" t="str">
        <f>IF(LEN(Template!AM972)=0,"",Template!AM972)</f>
        <v/>
      </c>
      <c r="AG972" s="7" t="str">
        <f>IF(LEN(Template!AN972)=0,"",Template!AN972)</f>
        <v/>
      </c>
      <c r="AH972" s="7" t="str">
        <f>IF(LEN(Template!AO972)=0,"",Template!AO972)</f>
        <v/>
      </c>
      <c r="AI972" t="str">
        <f>IF(LEN(Template!AS972)=0,"",Template!AS972)</f>
        <v/>
      </c>
      <c r="AJ972" t="str">
        <f>IF(LEN(Template!AU972)=0,"",Template!AU972)</f>
        <v/>
      </c>
    </row>
    <row r="973" spans="1:36" x14ac:dyDescent="0.35">
      <c r="A973" s="7" t="str">
        <f ca="1">Template!A973</f>
        <v/>
      </c>
      <c r="B973" s="181" t="str">
        <f ca="1">Template!B973</f>
        <v/>
      </c>
      <c r="C973" t="str">
        <f ca="1">Template!C973</f>
        <v/>
      </c>
      <c r="D973" t="str">
        <f ca="1">Template!E973</f>
        <v/>
      </c>
      <c r="E973" s="7" t="str">
        <f ca="1">Template!G973</f>
        <v/>
      </c>
      <c r="F973" s="7" t="str">
        <f ca="1">Template!H973</f>
        <v/>
      </c>
      <c r="G973" s="7" t="str">
        <f ca="1">Template!I973</f>
        <v/>
      </c>
      <c r="H973" s="7" t="str">
        <f ca="1">Template!J973</f>
        <v/>
      </c>
      <c r="I973" s="7" t="str">
        <f ca="1">Template!K973</f>
        <v/>
      </c>
      <c r="J973" s="7" t="str">
        <f ca="1">Template!L973</f>
        <v/>
      </c>
      <c r="K973" s="7" t="str">
        <f ca="1">Template!M973</f>
        <v/>
      </c>
      <c r="L973" s="7" t="str">
        <f ca="1">Template!N973</f>
        <v/>
      </c>
      <c r="M973" s="7" t="str">
        <f ca="1">Template!O973</f>
        <v/>
      </c>
      <c r="N973" s="7" t="str">
        <f ca="1">Template!P973</f>
        <v/>
      </c>
      <c r="O973" s="7" t="str">
        <f ca="1">Template!Q973</f>
        <v/>
      </c>
      <c r="P973" s="7" t="str">
        <f ca="1">Template!R973</f>
        <v/>
      </c>
      <c r="Q973" s="7" t="str">
        <f ca="1">Template!S973</f>
        <v/>
      </c>
      <c r="R973" s="7" t="str">
        <f ca="1">Template!T973</f>
        <v/>
      </c>
      <c r="S973" s="7" t="str">
        <f ca="1">Template!U973</f>
        <v/>
      </c>
      <c r="T973" s="7" t="str">
        <f ca="1">Template!V973</f>
        <v/>
      </c>
      <c r="U973" s="7" t="str">
        <f ca="1">Template!W973</f>
        <v/>
      </c>
      <c r="V973" s="7" t="str">
        <f ca="1">Template!X973</f>
        <v/>
      </c>
      <c r="W973" s="7" t="str">
        <f ca="1">Template!Y973</f>
        <v/>
      </c>
      <c r="X973" t="str">
        <f ca="1">Template!AD973</f>
        <v/>
      </c>
      <c r="Y973" s="7" t="str">
        <f>IF(LEN(Template!AF973)=0,"",Template!AF973)</f>
        <v/>
      </c>
      <c r="Z973" s="7" t="str">
        <f>IF(LEN(Template!AG973)=0,"",Template!AG973)</f>
        <v/>
      </c>
      <c r="AA973" s="7" t="str">
        <f>IF(LEN(Template!AH973)=0,"",Template!AH973)</f>
        <v/>
      </c>
      <c r="AB973" s="7" t="str">
        <f>IF(LEN(Template!AI973)=0,"",Template!AI973)</f>
        <v/>
      </c>
      <c r="AC973" s="7" t="str">
        <f>IF(LEN(Template!AJ973)=0,"",Template!AJ973)</f>
        <v/>
      </c>
      <c r="AD973" s="7" t="str">
        <f>IF(LEN(Template!AK973)=0,"",Template!AK973)</f>
        <v/>
      </c>
      <c r="AE973" s="7" t="str">
        <f>IF(LEN(Template!AL973)=0,"",Template!AL973)</f>
        <v/>
      </c>
      <c r="AF973" s="7" t="str">
        <f>IF(LEN(Template!AM973)=0,"",Template!AM973)</f>
        <v/>
      </c>
      <c r="AG973" s="7" t="str">
        <f>IF(LEN(Template!AN973)=0,"",Template!AN973)</f>
        <v/>
      </c>
      <c r="AH973" s="7" t="str">
        <f>IF(LEN(Template!AO973)=0,"",Template!AO973)</f>
        <v/>
      </c>
      <c r="AI973" t="str">
        <f>IF(LEN(Template!AS973)=0,"",Template!AS973)</f>
        <v/>
      </c>
      <c r="AJ973" t="str">
        <f>IF(LEN(Template!AU973)=0,"",Template!AU973)</f>
        <v/>
      </c>
    </row>
    <row r="974" spans="1:36" x14ac:dyDescent="0.35">
      <c r="A974" s="7" t="str">
        <f ca="1">Template!A974</f>
        <v/>
      </c>
      <c r="B974" s="181" t="str">
        <f ca="1">Template!B974</f>
        <v/>
      </c>
      <c r="C974" t="str">
        <f ca="1">Template!C974</f>
        <v/>
      </c>
      <c r="D974" t="str">
        <f ca="1">Template!E974</f>
        <v/>
      </c>
      <c r="E974" s="7" t="str">
        <f ca="1">Template!G974</f>
        <v/>
      </c>
      <c r="F974" s="7" t="str">
        <f ca="1">Template!H974</f>
        <v/>
      </c>
      <c r="G974" s="7" t="str">
        <f ca="1">Template!I974</f>
        <v/>
      </c>
      <c r="H974" s="7" t="str">
        <f ca="1">Template!J974</f>
        <v/>
      </c>
      <c r="I974" s="7" t="str">
        <f ca="1">Template!K974</f>
        <v/>
      </c>
      <c r="J974" s="7" t="str">
        <f ca="1">Template!L974</f>
        <v/>
      </c>
      <c r="K974" s="7" t="str">
        <f ca="1">Template!M974</f>
        <v/>
      </c>
      <c r="L974" s="7" t="str">
        <f ca="1">Template!N974</f>
        <v/>
      </c>
      <c r="M974" s="7" t="str">
        <f ca="1">Template!O974</f>
        <v/>
      </c>
      <c r="N974" s="7" t="str">
        <f ca="1">Template!P974</f>
        <v/>
      </c>
      <c r="O974" s="7" t="str">
        <f ca="1">Template!Q974</f>
        <v/>
      </c>
      <c r="P974" s="7" t="str">
        <f ca="1">Template!R974</f>
        <v/>
      </c>
      <c r="Q974" s="7" t="str">
        <f ca="1">Template!S974</f>
        <v/>
      </c>
      <c r="R974" s="7" t="str">
        <f ca="1">Template!T974</f>
        <v/>
      </c>
      <c r="S974" s="7" t="str">
        <f ca="1">Template!U974</f>
        <v/>
      </c>
      <c r="T974" s="7" t="str">
        <f ca="1">Template!V974</f>
        <v/>
      </c>
      <c r="U974" s="7" t="str">
        <f ca="1">Template!W974</f>
        <v/>
      </c>
      <c r="V974" s="7" t="str">
        <f ca="1">Template!X974</f>
        <v/>
      </c>
      <c r="W974" s="7" t="str">
        <f ca="1">Template!Y974</f>
        <v/>
      </c>
      <c r="X974" t="str">
        <f ca="1">Template!AD974</f>
        <v/>
      </c>
      <c r="Y974" s="7" t="str">
        <f>IF(LEN(Template!AF974)=0,"",Template!AF974)</f>
        <v/>
      </c>
      <c r="Z974" s="7" t="str">
        <f>IF(LEN(Template!AG974)=0,"",Template!AG974)</f>
        <v/>
      </c>
      <c r="AA974" s="7" t="str">
        <f>IF(LEN(Template!AH974)=0,"",Template!AH974)</f>
        <v/>
      </c>
      <c r="AB974" s="7" t="str">
        <f>IF(LEN(Template!AI974)=0,"",Template!AI974)</f>
        <v/>
      </c>
      <c r="AC974" s="7" t="str">
        <f>IF(LEN(Template!AJ974)=0,"",Template!AJ974)</f>
        <v/>
      </c>
      <c r="AD974" s="7" t="str">
        <f>IF(LEN(Template!AK974)=0,"",Template!AK974)</f>
        <v/>
      </c>
      <c r="AE974" s="7" t="str">
        <f>IF(LEN(Template!AL974)=0,"",Template!AL974)</f>
        <v/>
      </c>
      <c r="AF974" s="7" t="str">
        <f>IF(LEN(Template!AM974)=0,"",Template!AM974)</f>
        <v/>
      </c>
      <c r="AG974" s="7" t="str">
        <f>IF(LEN(Template!AN974)=0,"",Template!AN974)</f>
        <v/>
      </c>
      <c r="AH974" s="7" t="str">
        <f>IF(LEN(Template!AO974)=0,"",Template!AO974)</f>
        <v/>
      </c>
      <c r="AI974" t="str">
        <f>IF(LEN(Template!AS974)=0,"",Template!AS974)</f>
        <v/>
      </c>
      <c r="AJ974" t="str">
        <f>IF(LEN(Template!AU974)=0,"",Template!AU974)</f>
        <v/>
      </c>
    </row>
    <row r="975" spans="1:36" x14ac:dyDescent="0.35">
      <c r="A975" s="7" t="str">
        <f ca="1">Template!A975</f>
        <v/>
      </c>
      <c r="B975" s="181" t="str">
        <f ca="1">Template!B975</f>
        <v/>
      </c>
      <c r="C975" t="str">
        <f ca="1">Template!C975</f>
        <v/>
      </c>
      <c r="D975" t="str">
        <f ca="1">Template!E975</f>
        <v/>
      </c>
      <c r="E975" s="7" t="str">
        <f ca="1">Template!G975</f>
        <v/>
      </c>
      <c r="F975" s="7" t="str">
        <f ca="1">Template!H975</f>
        <v/>
      </c>
      <c r="G975" s="7" t="str">
        <f ca="1">Template!I975</f>
        <v/>
      </c>
      <c r="H975" s="7" t="str">
        <f ca="1">Template!J975</f>
        <v/>
      </c>
      <c r="I975" s="7" t="str">
        <f ca="1">Template!K975</f>
        <v/>
      </c>
      <c r="J975" s="7" t="str">
        <f ca="1">Template!L975</f>
        <v/>
      </c>
      <c r="K975" s="7" t="str">
        <f ca="1">Template!M975</f>
        <v/>
      </c>
      <c r="L975" s="7" t="str">
        <f ca="1">Template!N975</f>
        <v/>
      </c>
      <c r="M975" s="7" t="str">
        <f ca="1">Template!O975</f>
        <v/>
      </c>
      <c r="N975" s="7" t="str">
        <f ca="1">Template!P975</f>
        <v/>
      </c>
      <c r="O975" s="7" t="str">
        <f ca="1">Template!Q975</f>
        <v/>
      </c>
      <c r="P975" s="7" t="str">
        <f ca="1">Template!R975</f>
        <v/>
      </c>
      <c r="Q975" s="7" t="str">
        <f ca="1">Template!S975</f>
        <v/>
      </c>
      <c r="R975" s="7" t="str">
        <f ca="1">Template!T975</f>
        <v/>
      </c>
      <c r="S975" s="7" t="str">
        <f ca="1">Template!U975</f>
        <v/>
      </c>
      <c r="T975" s="7" t="str">
        <f ca="1">Template!V975</f>
        <v/>
      </c>
      <c r="U975" s="7" t="str">
        <f ca="1">Template!W975</f>
        <v/>
      </c>
      <c r="V975" s="7" t="str">
        <f ca="1">Template!X975</f>
        <v/>
      </c>
      <c r="W975" s="7" t="str">
        <f ca="1">Template!Y975</f>
        <v/>
      </c>
      <c r="X975" t="str">
        <f ca="1">Template!AD975</f>
        <v/>
      </c>
      <c r="Y975" s="7" t="str">
        <f>IF(LEN(Template!AF975)=0,"",Template!AF975)</f>
        <v/>
      </c>
      <c r="Z975" s="7" t="str">
        <f>IF(LEN(Template!AG975)=0,"",Template!AG975)</f>
        <v/>
      </c>
      <c r="AA975" s="7" t="str">
        <f>IF(LEN(Template!AH975)=0,"",Template!AH975)</f>
        <v/>
      </c>
      <c r="AB975" s="7" t="str">
        <f>IF(LEN(Template!AI975)=0,"",Template!AI975)</f>
        <v/>
      </c>
      <c r="AC975" s="7" t="str">
        <f>IF(LEN(Template!AJ975)=0,"",Template!AJ975)</f>
        <v/>
      </c>
      <c r="AD975" s="7" t="str">
        <f>IF(LEN(Template!AK975)=0,"",Template!AK975)</f>
        <v/>
      </c>
      <c r="AE975" s="7" t="str">
        <f>IF(LEN(Template!AL975)=0,"",Template!AL975)</f>
        <v/>
      </c>
      <c r="AF975" s="7" t="str">
        <f>IF(LEN(Template!AM975)=0,"",Template!AM975)</f>
        <v/>
      </c>
      <c r="AG975" s="7" t="str">
        <f>IF(LEN(Template!AN975)=0,"",Template!AN975)</f>
        <v/>
      </c>
      <c r="AH975" s="7" t="str">
        <f>IF(LEN(Template!AO975)=0,"",Template!AO975)</f>
        <v/>
      </c>
      <c r="AI975" t="str">
        <f>IF(LEN(Template!AS975)=0,"",Template!AS975)</f>
        <v/>
      </c>
      <c r="AJ975" t="str">
        <f>IF(LEN(Template!AU975)=0,"",Template!AU975)</f>
        <v/>
      </c>
    </row>
    <row r="976" spans="1:36" x14ac:dyDescent="0.35">
      <c r="A976" s="7" t="str">
        <f ca="1">Template!A976</f>
        <v/>
      </c>
      <c r="B976" s="181" t="str">
        <f ca="1">Template!B976</f>
        <v/>
      </c>
      <c r="C976" t="str">
        <f ca="1">Template!C976</f>
        <v/>
      </c>
      <c r="D976" t="str">
        <f ca="1">Template!E976</f>
        <v/>
      </c>
      <c r="E976" s="7" t="str">
        <f ca="1">Template!G976</f>
        <v/>
      </c>
      <c r="F976" s="7" t="str">
        <f ca="1">Template!H976</f>
        <v/>
      </c>
      <c r="G976" s="7" t="str">
        <f ca="1">Template!I976</f>
        <v/>
      </c>
      <c r="H976" s="7" t="str">
        <f ca="1">Template!J976</f>
        <v/>
      </c>
      <c r="I976" s="7" t="str">
        <f ca="1">Template!K976</f>
        <v/>
      </c>
      <c r="J976" s="7" t="str">
        <f ca="1">Template!L976</f>
        <v/>
      </c>
      <c r="K976" s="7" t="str">
        <f ca="1">Template!M976</f>
        <v/>
      </c>
      <c r="L976" s="7" t="str">
        <f ca="1">Template!N976</f>
        <v/>
      </c>
      <c r="M976" s="7" t="str">
        <f ca="1">Template!O976</f>
        <v/>
      </c>
      <c r="N976" s="7" t="str">
        <f ca="1">Template!P976</f>
        <v/>
      </c>
      <c r="O976" s="7" t="str">
        <f ca="1">Template!Q976</f>
        <v/>
      </c>
      <c r="P976" s="7" t="str">
        <f ca="1">Template!R976</f>
        <v/>
      </c>
      <c r="Q976" s="7" t="str">
        <f ca="1">Template!S976</f>
        <v/>
      </c>
      <c r="R976" s="7" t="str">
        <f ca="1">Template!T976</f>
        <v/>
      </c>
      <c r="S976" s="7" t="str">
        <f ca="1">Template!U976</f>
        <v/>
      </c>
      <c r="T976" s="7" t="str">
        <f ca="1">Template!V976</f>
        <v/>
      </c>
      <c r="U976" s="7" t="str">
        <f ca="1">Template!W976</f>
        <v/>
      </c>
      <c r="V976" s="7" t="str">
        <f ca="1">Template!X976</f>
        <v/>
      </c>
      <c r="W976" s="7" t="str">
        <f ca="1">Template!Y976</f>
        <v/>
      </c>
      <c r="X976" t="str">
        <f ca="1">Template!AD976</f>
        <v/>
      </c>
      <c r="Y976" s="7" t="str">
        <f>IF(LEN(Template!AF976)=0,"",Template!AF976)</f>
        <v/>
      </c>
      <c r="Z976" s="7" t="str">
        <f>IF(LEN(Template!AG976)=0,"",Template!AG976)</f>
        <v/>
      </c>
      <c r="AA976" s="7" t="str">
        <f>IF(LEN(Template!AH976)=0,"",Template!AH976)</f>
        <v/>
      </c>
      <c r="AB976" s="7" t="str">
        <f>IF(LEN(Template!AI976)=0,"",Template!AI976)</f>
        <v/>
      </c>
      <c r="AC976" s="7" t="str">
        <f>IF(LEN(Template!AJ976)=0,"",Template!AJ976)</f>
        <v/>
      </c>
      <c r="AD976" s="7" t="str">
        <f>IF(LEN(Template!AK976)=0,"",Template!AK976)</f>
        <v/>
      </c>
      <c r="AE976" s="7" t="str">
        <f>IF(LEN(Template!AL976)=0,"",Template!AL976)</f>
        <v/>
      </c>
      <c r="AF976" s="7" t="str">
        <f>IF(LEN(Template!AM976)=0,"",Template!AM976)</f>
        <v/>
      </c>
      <c r="AG976" s="7" t="str">
        <f>IF(LEN(Template!AN976)=0,"",Template!AN976)</f>
        <v/>
      </c>
      <c r="AH976" s="7" t="str">
        <f>IF(LEN(Template!AO976)=0,"",Template!AO976)</f>
        <v/>
      </c>
      <c r="AI976" t="str">
        <f>IF(LEN(Template!AS976)=0,"",Template!AS976)</f>
        <v/>
      </c>
      <c r="AJ976" t="str">
        <f>IF(LEN(Template!AU976)=0,"",Template!AU976)</f>
        <v/>
      </c>
    </row>
    <row r="977" spans="1:36" x14ac:dyDescent="0.35">
      <c r="A977" s="7" t="str">
        <f ca="1">Template!A977</f>
        <v/>
      </c>
      <c r="B977" s="181" t="str">
        <f ca="1">Template!B977</f>
        <v/>
      </c>
      <c r="C977" t="str">
        <f ca="1">Template!C977</f>
        <v/>
      </c>
      <c r="D977" t="str">
        <f ca="1">Template!E977</f>
        <v/>
      </c>
      <c r="E977" s="7" t="str">
        <f ca="1">Template!G977</f>
        <v/>
      </c>
      <c r="F977" s="7" t="str">
        <f ca="1">Template!H977</f>
        <v/>
      </c>
      <c r="G977" s="7" t="str">
        <f ca="1">Template!I977</f>
        <v/>
      </c>
      <c r="H977" s="7" t="str">
        <f ca="1">Template!J977</f>
        <v/>
      </c>
      <c r="I977" s="7" t="str">
        <f ca="1">Template!K977</f>
        <v/>
      </c>
      <c r="J977" s="7" t="str">
        <f ca="1">Template!L977</f>
        <v/>
      </c>
      <c r="K977" s="7" t="str">
        <f ca="1">Template!M977</f>
        <v/>
      </c>
      <c r="L977" s="7" t="str">
        <f ca="1">Template!N977</f>
        <v/>
      </c>
      <c r="M977" s="7" t="str">
        <f ca="1">Template!O977</f>
        <v/>
      </c>
      <c r="N977" s="7" t="str">
        <f ca="1">Template!P977</f>
        <v/>
      </c>
      <c r="O977" s="7" t="str">
        <f ca="1">Template!Q977</f>
        <v/>
      </c>
      <c r="P977" s="7" t="str">
        <f ca="1">Template!R977</f>
        <v/>
      </c>
      <c r="Q977" s="7" t="str">
        <f ca="1">Template!S977</f>
        <v/>
      </c>
      <c r="R977" s="7" t="str">
        <f ca="1">Template!T977</f>
        <v/>
      </c>
      <c r="S977" s="7" t="str">
        <f ca="1">Template!U977</f>
        <v/>
      </c>
      <c r="T977" s="7" t="str">
        <f ca="1">Template!V977</f>
        <v/>
      </c>
      <c r="U977" s="7" t="str">
        <f ca="1">Template!W977</f>
        <v/>
      </c>
      <c r="V977" s="7" t="str">
        <f ca="1">Template!X977</f>
        <v/>
      </c>
      <c r="W977" s="7" t="str">
        <f ca="1">Template!Y977</f>
        <v/>
      </c>
      <c r="X977" t="str">
        <f ca="1">Template!AD977</f>
        <v/>
      </c>
      <c r="Y977" s="7" t="str">
        <f>IF(LEN(Template!AF977)=0,"",Template!AF977)</f>
        <v/>
      </c>
      <c r="Z977" s="7" t="str">
        <f>IF(LEN(Template!AG977)=0,"",Template!AG977)</f>
        <v/>
      </c>
      <c r="AA977" s="7" t="str">
        <f>IF(LEN(Template!AH977)=0,"",Template!AH977)</f>
        <v/>
      </c>
      <c r="AB977" s="7" t="str">
        <f>IF(LEN(Template!AI977)=0,"",Template!AI977)</f>
        <v/>
      </c>
      <c r="AC977" s="7" t="str">
        <f>IF(LEN(Template!AJ977)=0,"",Template!AJ977)</f>
        <v/>
      </c>
      <c r="AD977" s="7" t="str">
        <f>IF(LEN(Template!AK977)=0,"",Template!AK977)</f>
        <v/>
      </c>
      <c r="AE977" s="7" t="str">
        <f>IF(LEN(Template!AL977)=0,"",Template!AL977)</f>
        <v/>
      </c>
      <c r="AF977" s="7" t="str">
        <f>IF(LEN(Template!AM977)=0,"",Template!AM977)</f>
        <v/>
      </c>
      <c r="AG977" s="7" t="str">
        <f>IF(LEN(Template!AN977)=0,"",Template!AN977)</f>
        <v/>
      </c>
      <c r="AH977" s="7" t="str">
        <f>IF(LEN(Template!AO977)=0,"",Template!AO977)</f>
        <v/>
      </c>
      <c r="AI977" t="str">
        <f>IF(LEN(Template!AS977)=0,"",Template!AS977)</f>
        <v/>
      </c>
      <c r="AJ977" t="str">
        <f>IF(LEN(Template!AU977)=0,"",Template!AU977)</f>
        <v/>
      </c>
    </row>
    <row r="978" spans="1:36" x14ac:dyDescent="0.35">
      <c r="A978" s="7" t="str">
        <f ca="1">Template!A978</f>
        <v/>
      </c>
      <c r="B978" s="181" t="str">
        <f ca="1">Template!B978</f>
        <v/>
      </c>
      <c r="C978" t="str">
        <f ca="1">Template!C978</f>
        <v/>
      </c>
      <c r="D978" t="str">
        <f ca="1">Template!E978</f>
        <v/>
      </c>
      <c r="E978" s="7" t="str">
        <f ca="1">Template!G978</f>
        <v/>
      </c>
      <c r="F978" s="7" t="str">
        <f ca="1">Template!H978</f>
        <v/>
      </c>
      <c r="G978" s="7" t="str">
        <f ca="1">Template!I978</f>
        <v/>
      </c>
      <c r="H978" s="7" t="str">
        <f ca="1">Template!J978</f>
        <v/>
      </c>
      <c r="I978" s="7" t="str">
        <f ca="1">Template!K978</f>
        <v/>
      </c>
      <c r="J978" s="7" t="str">
        <f ca="1">Template!L978</f>
        <v/>
      </c>
      <c r="K978" s="7" t="str">
        <f ca="1">Template!M978</f>
        <v/>
      </c>
      <c r="L978" s="7" t="str">
        <f ca="1">Template!N978</f>
        <v/>
      </c>
      <c r="M978" s="7" t="str">
        <f ca="1">Template!O978</f>
        <v/>
      </c>
      <c r="N978" s="7" t="str">
        <f ca="1">Template!P978</f>
        <v/>
      </c>
      <c r="O978" s="7" t="str">
        <f ca="1">Template!Q978</f>
        <v/>
      </c>
      <c r="P978" s="7" t="str">
        <f ca="1">Template!R978</f>
        <v/>
      </c>
      <c r="Q978" s="7" t="str">
        <f ca="1">Template!S978</f>
        <v/>
      </c>
      <c r="R978" s="7" t="str">
        <f ca="1">Template!T978</f>
        <v/>
      </c>
      <c r="S978" s="7" t="str">
        <f ca="1">Template!U978</f>
        <v/>
      </c>
      <c r="T978" s="7" t="str">
        <f ca="1">Template!V978</f>
        <v/>
      </c>
      <c r="U978" s="7" t="str">
        <f ca="1">Template!W978</f>
        <v/>
      </c>
      <c r="V978" s="7" t="str">
        <f ca="1">Template!X978</f>
        <v/>
      </c>
      <c r="W978" s="7" t="str">
        <f ca="1">Template!Y978</f>
        <v/>
      </c>
      <c r="X978" t="str">
        <f ca="1">Template!AD978</f>
        <v/>
      </c>
      <c r="Y978" s="7" t="str">
        <f>IF(LEN(Template!AF978)=0,"",Template!AF978)</f>
        <v/>
      </c>
      <c r="Z978" s="7" t="str">
        <f>IF(LEN(Template!AG978)=0,"",Template!AG978)</f>
        <v/>
      </c>
      <c r="AA978" s="7" t="str">
        <f>IF(LEN(Template!AH978)=0,"",Template!AH978)</f>
        <v/>
      </c>
      <c r="AB978" s="7" t="str">
        <f>IF(LEN(Template!AI978)=0,"",Template!AI978)</f>
        <v/>
      </c>
      <c r="AC978" s="7" t="str">
        <f>IF(LEN(Template!AJ978)=0,"",Template!AJ978)</f>
        <v/>
      </c>
      <c r="AD978" s="7" t="str">
        <f>IF(LEN(Template!AK978)=0,"",Template!AK978)</f>
        <v/>
      </c>
      <c r="AE978" s="7" t="str">
        <f>IF(LEN(Template!AL978)=0,"",Template!AL978)</f>
        <v/>
      </c>
      <c r="AF978" s="7" t="str">
        <f>IF(LEN(Template!AM978)=0,"",Template!AM978)</f>
        <v/>
      </c>
      <c r="AG978" s="7" t="str">
        <f>IF(LEN(Template!AN978)=0,"",Template!AN978)</f>
        <v/>
      </c>
      <c r="AH978" s="7" t="str">
        <f>IF(LEN(Template!AO978)=0,"",Template!AO978)</f>
        <v/>
      </c>
      <c r="AI978" t="str">
        <f>IF(LEN(Template!AS978)=0,"",Template!AS978)</f>
        <v/>
      </c>
      <c r="AJ978" t="str">
        <f>IF(LEN(Template!AU978)=0,"",Template!AU978)</f>
        <v/>
      </c>
    </row>
    <row r="979" spans="1:36" x14ac:dyDescent="0.35">
      <c r="A979" s="7" t="str">
        <f ca="1">Template!A979</f>
        <v/>
      </c>
      <c r="B979" s="181" t="str">
        <f ca="1">Template!B979</f>
        <v/>
      </c>
      <c r="C979" t="str">
        <f ca="1">Template!C979</f>
        <v/>
      </c>
      <c r="D979" t="str">
        <f ca="1">Template!E979</f>
        <v/>
      </c>
      <c r="E979" s="7" t="str">
        <f ca="1">Template!G979</f>
        <v/>
      </c>
      <c r="F979" s="7" t="str">
        <f ca="1">Template!H979</f>
        <v/>
      </c>
      <c r="G979" s="7" t="str">
        <f ca="1">Template!I979</f>
        <v/>
      </c>
      <c r="H979" s="7" t="str">
        <f ca="1">Template!J979</f>
        <v/>
      </c>
      <c r="I979" s="7" t="str">
        <f ca="1">Template!K979</f>
        <v/>
      </c>
      <c r="J979" s="7" t="str">
        <f ca="1">Template!L979</f>
        <v/>
      </c>
      <c r="K979" s="7" t="str">
        <f ca="1">Template!M979</f>
        <v/>
      </c>
      <c r="L979" s="7" t="str">
        <f ca="1">Template!N979</f>
        <v/>
      </c>
      <c r="M979" s="7" t="str">
        <f ca="1">Template!O979</f>
        <v/>
      </c>
      <c r="N979" s="7" t="str">
        <f ca="1">Template!P979</f>
        <v/>
      </c>
      <c r="O979" s="7" t="str">
        <f ca="1">Template!Q979</f>
        <v/>
      </c>
      <c r="P979" s="7" t="str">
        <f ca="1">Template!R979</f>
        <v/>
      </c>
      <c r="Q979" s="7" t="str">
        <f ca="1">Template!S979</f>
        <v/>
      </c>
      <c r="R979" s="7" t="str">
        <f ca="1">Template!T979</f>
        <v/>
      </c>
      <c r="S979" s="7" t="str">
        <f ca="1">Template!U979</f>
        <v/>
      </c>
      <c r="T979" s="7" t="str">
        <f ca="1">Template!V979</f>
        <v/>
      </c>
      <c r="U979" s="7" t="str">
        <f ca="1">Template!W979</f>
        <v/>
      </c>
      <c r="V979" s="7" t="str">
        <f ca="1">Template!X979</f>
        <v/>
      </c>
      <c r="W979" s="7" t="str">
        <f ca="1">Template!Y979</f>
        <v/>
      </c>
      <c r="X979" t="str">
        <f ca="1">Template!AD979</f>
        <v/>
      </c>
      <c r="Y979" s="7" t="str">
        <f>IF(LEN(Template!AF979)=0,"",Template!AF979)</f>
        <v/>
      </c>
      <c r="Z979" s="7" t="str">
        <f>IF(LEN(Template!AG979)=0,"",Template!AG979)</f>
        <v/>
      </c>
      <c r="AA979" s="7" t="str">
        <f>IF(LEN(Template!AH979)=0,"",Template!AH979)</f>
        <v/>
      </c>
      <c r="AB979" s="7" t="str">
        <f>IF(LEN(Template!AI979)=0,"",Template!AI979)</f>
        <v/>
      </c>
      <c r="AC979" s="7" t="str">
        <f>IF(LEN(Template!AJ979)=0,"",Template!AJ979)</f>
        <v/>
      </c>
      <c r="AD979" s="7" t="str">
        <f>IF(LEN(Template!AK979)=0,"",Template!AK979)</f>
        <v/>
      </c>
      <c r="AE979" s="7" t="str">
        <f>IF(LEN(Template!AL979)=0,"",Template!AL979)</f>
        <v/>
      </c>
      <c r="AF979" s="7" t="str">
        <f>IF(LEN(Template!AM979)=0,"",Template!AM979)</f>
        <v/>
      </c>
      <c r="AG979" s="7" t="str">
        <f>IF(LEN(Template!AN979)=0,"",Template!AN979)</f>
        <v/>
      </c>
      <c r="AH979" s="7" t="str">
        <f>IF(LEN(Template!AO979)=0,"",Template!AO979)</f>
        <v/>
      </c>
      <c r="AI979" t="str">
        <f>IF(LEN(Template!AS979)=0,"",Template!AS979)</f>
        <v/>
      </c>
      <c r="AJ979" t="str">
        <f>IF(LEN(Template!AU979)=0,"",Template!AU979)</f>
        <v/>
      </c>
    </row>
    <row r="980" spans="1:36" x14ac:dyDescent="0.35">
      <c r="A980" s="7" t="str">
        <f ca="1">Template!A980</f>
        <v/>
      </c>
      <c r="B980" s="181" t="str">
        <f ca="1">Template!B980</f>
        <v/>
      </c>
      <c r="C980" t="str">
        <f ca="1">Template!C980</f>
        <v/>
      </c>
      <c r="D980" t="str">
        <f ca="1">Template!E980</f>
        <v/>
      </c>
      <c r="E980" s="7" t="str">
        <f ca="1">Template!G980</f>
        <v/>
      </c>
      <c r="F980" s="7" t="str">
        <f ca="1">Template!H980</f>
        <v/>
      </c>
      <c r="G980" s="7" t="str">
        <f ca="1">Template!I980</f>
        <v/>
      </c>
      <c r="H980" s="7" t="str">
        <f ca="1">Template!J980</f>
        <v/>
      </c>
      <c r="I980" s="7" t="str">
        <f ca="1">Template!K980</f>
        <v/>
      </c>
      <c r="J980" s="7" t="str">
        <f ca="1">Template!L980</f>
        <v/>
      </c>
      <c r="K980" s="7" t="str">
        <f ca="1">Template!M980</f>
        <v/>
      </c>
      <c r="L980" s="7" t="str">
        <f ca="1">Template!N980</f>
        <v/>
      </c>
      <c r="M980" s="7" t="str">
        <f ca="1">Template!O980</f>
        <v/>
      </c>
      <c r="N980" s="7" t="str">
        <f ca="1">Template!P980</f>
        <v/>
      </c>
      <c r="O980" s="7" t="str">
        <f ca="1">Template!Q980</f>
        <v/>
      </c>
      <c r="P980" s="7" t="str">
        <f ca="1">Template!R980</f>
        <v/>
      </c>
      <c r="Q980" s="7" t="str">
        <f ca="1">Template!S980</f>
        <v/>
      </c>
      <c r="R980" s="7" t="str">
        <f ca="1">Template!T980</f>
        <v/>
      </c>
      <c r="S980" s="7" t="str">
        <f ca="1">Template!U980</f>
        <v/>
      </c>
      <c r="T980" s="7" t="str">
        <f ca="1">Template!V980</f>
        <v/>
      </c>
      <c r="U980" s="7" t="str">
        <f ca="1">Template!W980</f>
        <v/>
      </c>
      <c r="V980" s="7" t="str">
        <f ca="1">Template!X980</f>
        <v/>
      </c>
      <c r="W980" s="7" t="str">
        <f ca="1">Template!Y980</f>
        <v/>
      </c>
      <c r="X980" t="str">
        <f ca="1">Template!AD980</f>
        <v/>
      </c>
      <c r="Y980" s="7" t="str">
        <f>IF(LEN(Template!AF980)=0,"",Template!AF980)</f>
        <v/>
      </c>
      <c r="Z980" s="7" t="str">
        <f>IF(LEN(Template!AG980)=0,"",Template!AG980)</f>
        <v/>
      </c>
      <c r="AA980" s="7" t="str">
        <f>IF(LEN(Template!AH980)=0,"",Template!AH980)</f>
        <v/>
      </c>
      <c r="AB980" s="7" t="str">
        <f>IF(LEN(Template!AI980)=0,"",Template!AI980)</f>
        <v/>
      </c>
      <c r="AC980" s="7" t="str">
        <f>IF(LEN(Template!AJ980)=0,"",Template!AJ980)</f>
        <v/>
      </c>
      <c r="AD980" s="7" t="str">
        <f>IF(LEN(Template!AK980)=0,"",Template!AK980)</f>
        <v/>
      </c>
      <c r="AE980" s="7" t="str">
        <f>IF(LEN(Template!AL980)=0,"",Template!AL980)</f>
        <v/>
      </c>
      <c r="AF980" s="7" t="str">
        <f>IF(LEN(Template!AM980)=0,"",Template!AM980)</f>
        <v/>
      </c>
      <c r="AG980" s="7" t="str">
        <f>IF(LEN(Template!AN980)=0,"",Template!AN980)</f>
        <v/>
      </c>
      <c r="AH980" s="7" t="str">
        <f>IF(LEN(Template!AO980)=0,"",Template!AO980)</f>
        <v/>
      </c>
      <c r="AI980" t="str">
        <f>IF(LEN(Template!AS980)=0,"",Template!AS980)</f>
        <v/>
      </c>
      <c r="AJ980" t="str">
        <f>IF(LEN(Template!AU980)=0,"",Template!AU980)</f>
        <v/>
      </c>
    </row>
    <row r="981" spans="1:36" x14ac:dyDescent="0.35">
      <c r="A981" s="7" t="str">
        <f ca="1">Template!A981</f>
        <v/>
      </c>
      <c r="B981" s="181" t="str">
        <f ca="1">Template!B981</f>
        <v/>
      </c>
      <c r="C981" t="str">
        <f ca="1">Template!C981</f>
        <v/>
      </c>
      <c r="D981" t="str">
        <f ca="1">Template!E981</f>
        <v/>
      </c>
      <c r="E981" s="7" t="str">
        <f ca="1">Template!G981</f>
        <v/>
      </c>
      <c r="F981" s="7" t="str">
        <f ca="1">Template!H981</f>
        <v/>
      </c>
      <c r="G981" s="7" t="str">
        <f ca="1">Template!I981</f>
        <v/>
      </c>
      <c r="H981" s="7" t="str">
        <f ca="1">Template!J981</f>
        <v/>
      </c>
      <c r="I981" s="7" t="str">
        <f ca="1">Template!K981</f>
        <v/>
      </c>
      <c r="J981" s="7" t="str">
        <f ca="1">Template!L981</f>
        <v/>
      </c>
      <c r="K981" s="7" t="str">
        <f ca="1">Template!M981</f>
        <v/>
      </c>
      <c r="L981" s="7" t="str">
        <f ca="1">Template!N981</f>
        <v/>
      </c>
      <c r="M981" s="7" t="str">
        <f ca="1">Template!O981</f>
        <v/>
      </c>
      <c r="N981" s="7" t="str">
        <f ca="1">Template!P981</f>
        <v/>
      </c>
      <c r="O981" s="7" t="str">
        <f ca="1">Template!Q981</f>
        <v/>
      </c>
      <c r="P981" s="7" t="str">
        <f ca="1">Template!R981</f>
        <v/>
      </c>
      <c r="Q981" s="7" t="str">
        <f ca="1">Template!S981</f>
        <v/>
      </c>
      <c r="R981" s="7" t="str">
        <f ca="1">Template!T981</f>
        <v/>
      </c>
      <c r="S981" s="7" t="str">
        <f ca="1">Template!U981</f>
        <v/>
      </c>
      <c r="T981" s="7" t="str">
        <f ca="1">Template!V981</f>
        <v/>
      </c>
      <c r="U981" s="7" t="str">
        <f ca="1">Template!W981</f>
        <v/>
      </c>
      <c r="V981" s="7" t="str">
        <f ca="1">Template!X981</f>
        <v/>
      </c>
      <c r="W981" s="7" t="str">
        <f ca="1">Template!Y981</f>
        <v/>
      </c>
      <c r="X981" t="str">
        <f ca="1">Template!AD981</f>
        <v/>
      </c>
      <c r="Y981" s="7" t="str">
        <f>IF(LEN(Template!AF981)=0,"",Template!AF981)</f>
        <v/>
      </c>
      <c r="Z981" s="7" t="str">
        <f>IF(LEN(Template!AG981)=0,"",Template!AG981)</f>
        <v/>
      </c>
      <c r="AA981" s="7" t="str">
        <f>IF(LEN(Template!AH981)=0,"",Template!AH981)</f>
        <v/>
      </c>
      <c r="AB981" s="7" t="str">
        <f>IF(LEN(Template!AI981)=0,"",Template!AI981)</f>
        <v/>
      </c>
      <c r="AC981" s="7" t="str">
        <f>IF(LEN(Template!AJ981)=0,"",Template!AJ981)</f>
        <v/>
      </c>
      <c r="AD981" s="7" t="str">
        <f>IF(LEN(Template!AK981)=0,"",Template!AK981)</f>
        <v/>
      </c>
      <c r="AE981" s="7" t="str">
        <f>IF(LEN(Template!AL981)=0,"",Template!AL981)</f>
        <v/>
      </c>
      <c r="AF981" s="7" t="str">
        <f>IF(LEN(Template!AM981)=0,"",Template!AM981)</f>
        <v/>
      </c>
      <c r="AG981" s="7" t="str">
        <f>IF(LEN(Template!AN981)=0,"",Template!AN981)</f>
        <v/>
      </c>
      <c r="AH981" s="7" t="str">
        <f>IF(LEN(Template!AO981)=0,"",Template!AO981)</f>
        <v/>
      </c>
      <c r="AI981" t="str">
        <f>IF(LEN(Template!AS981)=0,"",Template!AS981)</f>
        <v/>
      </c>
      <c r="AJ981" t="str">
        <f>IF(LEN(Template!AU981)=0,"",Template!AU981)</f>
        <v/>
      </c>
    </row>
    <row r="982" spans="1:36" x14ac:dyDescent="0.35">
      <c r="A982" s="7" t="str">
        <f ca="1">Template!A982</f>
        <v/>
      </c>
      <c r="B982" s="181" t="str">
        <f ca="1">Template!B982</f>
        <v/>
      </c>
      <c r="C982" t="str">
        <f ca="1">Template!C982</f>
        <v/>
      </c>
      <c r="D982" t="str">
        <f ca="1">Template!E982</f>
        <v/>
      </c>
      <c r="E982" s="7" t="str">
        <f ca="1">Template!G982</f>
        <v/>
      </c>
      <c r="F982" s="7" t="str">
        <f ca="1">Template!H982</f>
        <v/>
      </c>
      <c r="G982" s="7" t="str">
        <f ca="1">Template!I982</f>
        <v/>
      </c>
      <c r="H982" s="7" t="str">
        <f ca="1">Template!J982</f>
        <v/>
      </c>
      <c r="I982" s="7" t="str">
        <f ca="1">Template!K982</f>
        <v/>
      </c>
      <c r="J982" s="7" t="str">
        <f ca="1">Template!L982</f>
        <v/>
      </c>
      <c r="K982" s="7" t="str">
        <f ca="1">Template!M982</f>
        <v/>
      </c>
      <c r="L982" s="7" t="str">
        <f ca="1">Template!N982</f>
        <v/>
      </c>
      <c r="M982" s="7" t="str">
        <f ca="1">Template!O982</f>
        <v/>
      </c>
      <c r="N982" s="7" t="str">
        <f ca="1">Template!P982</f>
        <v/>
      </c>
      <c r="O982" s="7" t="str">
        <f ca="1">Template!Q982</f>
        <v/>
      </c>
      <c r="P982" s="7" t="str">
        <f ca="1">Template!R982</f>
        <v/>
      </c>
      <c r="Q982" s="7" t="str">
        <f ca="1">Template!S982</f>
        <v/>
      </c>
      <c r="R982" s="7" t="str">
        <f ca="1">Template!T982</f>
        <v/>
      </c>
      <c r="S982" s="7" t="str">
        <f ca="1">Template!U982</f>
        <v/>
      </c>
      <c r="T982" s="7" t="str">
        <f ca="1">Template!V982</f>
        <v/>
      </c>
      <c r="U982" s="7" t="str">
        <f ca="1">Template!W982</f>
        <v/>
      </c>
      <c r="V982" s="7" t="str">
        <f ca="1">Template!X982</f>
        <v/>
      </c>
      <c r="W982" s="7" t="str">
        <f ca="1">Template!Y982</f>
        <v/>
      </c>
      <c r="X982" t="str">
        <f ca="1">Template!AD982</f>
        <v/>
      </c>
      <c r="Y982" s="7" t="str">
        <f>IF(LEN(Template!AF982)=0,"",Template!AF982)</f>
        <v/>
      </c>
      <c r="Z982" s="7" t="str">
        <f>IF(LEN(Template!AG982)=0,"",Template!AG982)</f>
        <v/>
      </c>
      <c r="AA982" s="7" t="str">
        <f>IF(LEN(Template!AH982)=0,"",Template!AH982)</f>
        <v/>
      </c>
      <c r="AB982" s="7" t="str">
        <f>IF(LEN(Template!AI982)=0,"",Template!AI982)</f>
        <v/>
      </c>
      <c r="AC982" s="7" t="str">
        <f>IF(LEN(Template!AJ982)=0,"",Template!AJ982)</f>
        <v/>
      </c>
      <c r="AD982" s="7" t="str">
        <f>IF(LEN(Template!AK982)=0,"",Template!AK982)</f>
        <v/>
      </c>
      <c r="AE982" s="7" t="str">
        <f>IF(LEN(Template!AL982)=0,"",Template!AL982)</f>
        <v/>
      </c>
      <c r="AF982" s="7" t="str">
        <f>IF(LEN(Template!AM982)=0,"",Template!AM982)</f>
        <v/>
      </c>
      <c r="AG982" s="7" t="str">
        <f>IF(LEN(Template!AN982)=0,"",Template!AN982)</f>
        <v/>
      </c>
      <c r="AH982" s="7" t="str">
        <f>IF(LEN(Template!AO982)=0,"",Template!AO982)</f>
        <v/>
      </c>
      <c r="AI982" t="str">
        <f>IF(LEN(Template!AS982)=0,"",Template!AS982)</f>
        <v/>
      </c>
      <c r="AJ982" t="str">
        <f>IF(LEN(Template!AU982)=0,"",Template!AU982)</f>
        <v/>
      </c>
    </row>
    <row r="983" spans="1:36" x14ac:dyDescent="0.35">
      <c r="A983" s="7" t="str">
        <f ca="1">Template!A983</f>
        <v/>
      </c>
      <c r="B983" s="181" t="str">
        <f ca="1">Template!B983</f>
        <v/>
      </c>
      <c r="C983" t="str">
        <f ca="1">Template!C983</f>
        <v/>
      </c>
      <c r="D983" t="str">
        <f ca="1">Template!E983</f>
        <v/>
      </c>
      <c r="E983" s="7" t="str">
        <f ca="1">Template!G983</f>
        <v/>
      </c>
      <c r="F983" s="7" t="str">
        <f ca="1">Template!H983</f>
        <v/>
      </c>
      <c r="G983" s="7" t="str">
        <f ca="1">Template!I983</f>
        <v/>
      </c>
      <c r="H983" s="7" t="str">
        <f ca="1">Template!J983</f>
        <v/>
      </c>
      <c r="I983" s="7" t="str">
        <f ca="1">Template!K983</f>
        <v/>
      </c>
      <c r="J983" s="7" t="str">
        <f ca="1">Template!L983</f>
        <v/>
      </c>
      <c r="K983" s="7" t="str">
        <f ca="1">Template!M983</f>
        <v/>
      </c>
      <c r="L983" s="7" t="str">
        <f ca="1">Template!N983</f>
        <v/>
      </c>
      <c r="M983" s="7" t="str">
        <f ca="1">Template!O983</f>
        <v/>
      </c>
      <c r="N983" s="7" t="str">
        <f ca="1">Template!P983</f>
        <v/>
      </c>
      <c r="O983" s="7" t="str">
        <f ca="1">Template!Q983</f>
        <v/>
      </c>
      <c r="P983" s="7" t="str">
        <f ca="1">Template!R983</f>
        <v/>
      </c>
      <c r="Q983" s="7" t="str">
        <f ca="1">Template!S983</f>
        <v/>
      </c>
      <c r="R983" s="7" t="str">
        <f ca="1">Template!T983</f>
        <v/>
      </c>
      <c r="S983" s="7" t="str">
        <f ca="1">Template!U983</f>
        <v/>
      </c>
      <c r="T983" s="7" t="str">
        <f ca="1">Template!V983</f>
        <v/>
      </c>
      <c r="U983" s="7" t="str">
        <f ca="1">Template!W983</f>
        <v/>
      </c>
      <c r="V983" s="7" t="str">
        <f ca="1">Template!X983</f>
        <v/>
      </c>
      <c r="W983" s="7" t="str">
        <f ca="1">Template!Y983</f>
        <v/>
      </c>
      <c r="X983" t="str">
        <f ca="1">Template!AD983</f>
        <v/>
      </c>
      <c r="Y983" s="7" t="str">
        <f>IF(LEN(Template!AF983)=0,"",Template!AF983)</f>
        <v/>
      </c>
      <c r="Z983" s="7" t="str">
        <f>IF(LEN(Template!AG983)=0,"",Template!AG983)</f>
        <v/>
      </c>
      <c r="AA983" s="7" t="str">
        <f>IF(LEN(Template!AH983)=0,"",Template!AH983)</f>
        <v/>
      </c>
      <c r="AB983" s="7" t="str">
        <f>IF(LEN(Template!AI983)=0,"",Template!AI983)</f>
        <v/>
      </c>
      <c r="AC983" s="7" t="str">
        <f>IF(LEN(Template!AJ983)=0,"",Template!AJ983)</f>
        <v/>
      </c>
      <c r="AD983" s="7" t="str">
        <f>IF(LEN(Template!AK983)=0,"",Template!AK983)</f>
        <v/>
      </c>
      <c r="AE983" s="7" t="str">
        <f>IF(LEN(Template!AL983)=0,"",Template!AL983)</f>
        <v/>
      </c>
      <c r="AF983" s="7" t="str">
        <f>IF(LEN(Template!AM983)=0,"",Template!AM983)</f>
        <v/>
      </c>
      <c r="AG983" s="7" t="str">
        <f>IF(LEN(Template!AN983)=0,"",Template!AN983)</f>
        <v/>
      </c>
      <c r="AH983" s="7" t="str">
        <f>IF(LEN(Template!AO983)=0,"",Template!AO983)</f>
        <v/>
      </c>
      <c r="AI983" t="str">
        <f>IF(LEN(Template!AS983)=0,"",Template!AS983)</f>
        <v/>
      </c>
      <c r="AJ983" t="str">
        <f>IF(LEN(Template!AU983)=0,"",Template!AU983)</f>
        <v/>
      </c>
    </row>
    <row r="984" spans="1:36" x14ac:dyDescent="0.35">
      <c r="A984" s="7" t="str">
        <f ca="1">Template!A984</f>
        <v/>
      </c>
      <c r="B984" s="181" t="str">
        <f ca="1">Template!B984</f>
        <v/>
      </c>
      <c r="C984" t="str">
        <f ca="1">Template!C984</f>
        <v/>
      </c>
      <c r="D984" t="str">
        <f ca="1">Template!E984</f>
        <v/>
      </c>
      <c r="E984" s="7" t="str">
        <f ca="1">Template!G984</f>
        <v/>
      </c>
      <c r="F984" s="7" t="str">
        <f ca="1">Template!H984</f>
        <v/>
      </c>
      <c r="G984" s="7" t="str">
        <f ca="1">Template!I984</f>
        <v/>
      </c>
      <c r="H984" s="7" t="str">
        <f ca="1">Template!J984</f>
        <v/>
      </c>
      <c r="I984" s="7" t="str">
        <f ca="1">Template!K984</f>
        <v/>
      </c>
      <c r="J984" s="7" t="str">
        <f ca="1">Template!L984</f>
        <v/>
      </c>
      <c r="K984" s="7" t="str">
        <f ca="1">Template!M984</f>
        <v/>
      </c>
      <c r="L984" s="7" t="str">
        <f ca="1">Template!N984</f>
        <v/>
      </c>
      <c r="M984" s="7" t="str">
        <f ca="1">Template!O984</f>
        <v/>
      </c>
      <c r="N984" s="7" t="str">
        <f ca="1">Template!P984</f>
        <v/>
      </c>
      <c r="O984" s="7" t="str">
        <f ca="1">Template!Q984</f>
        <v/>
      </c>
      <c r="P984" s="7" t="str">
        <f ca="1">Template!R984</f>
        <v/>
      </c>
      <c r="Q984" s="7" t="str">
        <f ca="1">Template!S984</f>
        <v/>
      </c>
      <c r="R984" s="7" t="str">
        <f ca="1">Template!T984</f>
        <v/>
      </c>
      <c r="S984" s="7" t="str">
        <f ca="1">Template!U984</f>
        <v/>
      </c>
      <c r="T984" s="7" t="str">
        <f ca="1">Template!V984</f>
        <v/>
      </c>
      <c r="U984" s="7" t="str">
        <f ca="1">Template!W984</f>
        <v/>
      </c>
      <c r="V984" s="7" t="str">
        <f ca="1">Template!X984</f>
        <v/>
      </c>
      <c r="W984" s="7" t="str">
        <f ca="1">Template!Y984</f>
        <v/>
      </c>
      <c r="X984" t="str">
        <f ca="1">Template!AD984</f>
        <v/>
      </c>
      <c r="Y984" s="7" t="str">
        <f>IF(LEN(Template!AF984)=0,"",Template!AF984)</f>
        <v/>
      </c>
      <c r="Z984" s="7" t="str">
        <f>IF(LEN(Template!AG984)=0,"",Template!AG984)</f>
        <v/>
      </c>
      <c r="AA984" s="7" t="str">
        <f>IF(LEN(Template!AH984)=0,"",Template!AH984)</f>
        <v/>
      </c>
      <c r="AB984" s="7" t="str">
        <f>IF(LEN(Template!AI984)=0,"",Template!AI984)</f>
        <v/>
      </c>
      <c r="AC984" s="7" t="str">
        <f>IF(LEN(Template!AJ984)=0,"",Template!AJ984)</f>
        <v/>
      </c>
      <c r="AD984" s="7" t="str">
        <f>IF(LEN(Template!AK984)=0,"",Template!AK984)</f>
        <v/>
      </c>
      <c r="AE984" s="7" t="str">
        <f>IF(LEN(Template!AL984)=0,"",Template!AL984)</f>
        <v/>
      </c>
      <c r="AF984" s="7" t="str">
        <f>IF(LEN(Template!AM984)=0,"",Template!AM984)</f>
        <v/>
      </c>
      <c r="AG984" s="7" t="str">
        <f>IF(LEN(Template!AN984)=0,"",Template!AN984)</f>
        <v/>
      </c>
      <c r="AH984" s="7" t="str">
        <f>IF(LEN(Template!AO984)=0,"",Template!AO984)</f>
        <v/>
      </c>
      <c r="AI984" t="str">
        <f>IF(LEN(Template!AS984)=0,"",Template!AS984)</f>
        <v/>
      </c>
      <c r="AJ984" t="str">
        <f>IF(LEN(Template!AU984)=0,"",Template!AU984)</f>
        <v/>
      </c>
    </row>
    <row r="985" spans="1:36" x14ac:dyDescent="0.35">
      <c r="A985" s="7" t="str">
        <f ca="1">Template!A985</f>
        <v/>
      </c>
      <c r="B985" s="181" t="str">
        <f ca="1">Template!B985</f>
        <v/>
      </c>
      <c r="C985" t="str">
        <f ca="1">Template!C985</f>
        <v/>
      </c>
      <c r="D985" t="str">
        <f ca="1">Template!E985</f>
        <v/>
      </c>
      <c r="E985" s="7" t="str">
        <f ca="1">Template!G985</f>
        <v/>
      </c>
      <c r="F985" s="7" t="str">
        <f ca="1">Template!H985</f>
        <v/>
      </c>
      <c r="G985" s="7" t="str">
        <f ca="1">Template!I985</f>
        <v/>
      </c>
      <c r="H985" s="7" t="str">
        <f ca="1">Template!J985</f>
        <v/>
      </c>
      <c r="I985" s="7" t="str">
        <f ca="1">Template!K985</f>
        <v/>
      </c>
      <c r="J985" s="7" t="str">
        <f ca="1">Template!L985</f>
        <v/>
      </c>
      <c r="K985" s="7" t="str">
        <f ca="1">Template!M985</f>
        <v/>
      </c>
      <c r="L985" s="7" t="str">
        <f ca="1">Template!N985</f>
        <v/>
      </c>
      <c r="M985" s="7" t="str">
        <f ca="1">Template!O985</f>
        <v/>
      </c>
      <c r="N985" s="7" t="str">
        <f ca="1">Template!P985</f>
        <v/>
      </c>
      <c r="O985" s="7" t="str">
        <f ca="1">Template!Q985</f>
        <v/>
      </c>
      <c r="P985" s="7" t="str">
        <f ca="1">Template!R985</f>
        <v/>
      </c>
      <c r="Q985" s="7" t="str">
        <f ca="1">Template!S985</f>
        <v/>
      </c>
      <c r="R985" s="7" t="str">
        <f ca="1">Template!T985</f>
        <v/>
      </c>
      <c r="S985" s="7" t="str">
        <f ca="1">Template!U985</f>
        <v/>
      </c>
      <c r="T985" s="7" t="str">
        <f ca="1">Template!V985</f>
        <v/>
      </c>
      <c r="U985" s="7" t="str">
        <f ca="1">Template!W985</f>
        <v/>
      </c>
      <c r="V985" s="7" t="str">
        <f ca="1">Template!X985</f>
        <v/>
      </c>
      <c r="W985" s="7" t="str">
        <f ca="1">Template!Y985</f>
        <v/>
      </c>
      <c r="X985" t="str">
        <f ca="1">Template!AD985</f>
        <v/>
      </c>
      <c r="Y985" s="7" t="str">
        <f>IF(LEN(Template!AF985)=0,"",Template!AF985)</f>
        <v/>
      </c>
      <c r="Z985" s="7" t="str">
        <f>IF(LEN(Template!AG985)=0,"",Template!AG985)</f>
        <v/>
      </c>
      <c r="AA985" s="7" t="str">
        <f>IF(LEN(Template!AH985)=0,"",Template!AH985)</f>
        <v/>
      </c>
      <c r="AB985" s="7" t="str">
        <f>IF(LEN(Template!AI985)=0,"",Template!AI985)</f>
        <v/>
      </c>
      <c r="AC985" s="7" t="str">
        <f>IF(LEN(Template!AJ985)=0,"",Template!AJ985)</f>
        <v/>
      </c>
      <c r="AD985" s="7" t="str">
        <f>IF(LEN(Template!AK985)=0,"",Template!AK985)</f>
        <v/>
      </c>
      <c r="AE985" s="7" t="str">
        <f>IF(LEN(Template!AL985)=0,"",Template!AL985)</f>
        <v/>
      </c>
      <c r="AF985" s="7" t="str">
        <f>IF(LEN(Template!AM985)=0,"",Template!AM985)</f>
        <v/>
      </c>
      <c r="AG985" s="7" t="str">
        <f>IF(LEN(Template!AN985)=0,"",Template!AN985)</f>
        <v/>
      </c>
      <c r="AH985" s="7" t="str">
        <f>IF(LEN(Template!AO985)=0,"",Template!AO985)</f>
        <v/>
      </c>
      <c r="AI985" t="str">
        <f>IF(LEN(Template!AS985)=0,"",Template!AS985)</f>
        <v/>
      </c>
      <c r="AJ985" t="str">
        <f>IF(LEN(Template!AU985)=0,"",Template!AU985)</f>
        <v/>
      </c>
    </row>
    <row r="986" spans="1:36" x14ac:dyDescent="0.35">
      <c r="A986" s="7" t="str">
        <f ca="1">Template!A986</f>
        <v/>
      </c>
      <c r="B986" s="181" t="str">
        <f ca="1">Template!B986</f>
        <v/>
      </c>
      <c r="C986" t="str">
        <f ca="1">Template!C986</f>
        <v/>
      </c>
      <c r="D986" t="str">
        <f ca="1">Template!E986</f>
        <v/>
      </c>
      <c r="E986" s="7" t="str">
        <f ca="1">Template!G986</f>
        <v/>
      </c>
      <c r="F986" s="7" t="str">
        <f ca="1">Template!H986</f>
        <v/>
      </c>
      <c r="G986" s="7" t="str">
        <f ca="1">Template!I986</f>
        <v/>
      </c>
      <c r="H986" s="7" t="str">
        <f ca="1">Template!J986</f>
        <v/>
      </c>
      <c r="I986" s="7" t="str">
        <f ca="1">Template!K986</f>
        <v/>
      </c>
      <c r="J986" s="7" t="str">
        <f ca="1">Template!L986</f>
        <v/>
      </c>
      <c r="K986" s="7" t="str">
        <f ca="1">Template!M986</f>
        <v/>
      </c>
      <c r="L986" s="7" t="str">
        <f ca="1">Template!N986</f>
        <v/>
      </c>
      <c r="M986" s="7" t="str">
        <f ca="1">Template!O986</f>
        <v/>
      </c>
      <c r="N986" s="7" t="str">
        <f ca="1">Template!P986</f>
        <v/>
      </c>
      <c r="O986" s="7" t="str">
        <f ca="1">Template!Q986</f>
        <v/>
      </c>
      <c r="P986" s="7" t="str">
        <f ca="1">Template!R986</f>
        <v/>
      </c>
      <c r="Q986" s="7" t="str">
        <f ca="1">Template!S986</f>
        <v/>
      </c>
      <c r="R986" s="7" t="str">
        <f ca="1">Template!T986</f>
        <v/>
      </c>
      <c r="S986" s="7" t="str">
        <f ca="1">Template!U986</f>
        <v/>
      </c>
      <c r="T986" s="7" t="str">
        <f ca="1">Template!V986</f>
        <v/>
      </c>
      <c r="U986" s="7" t="str">
        <f ca="1">Template!W986</f>
        <v/>
      </c>
      <c r="V986" s="7" t="str">
        <f ca="1">Template!X986</f>
        <v/>
      </c>
      <c r="W986" s="7" t="str">
        <f ca="1">Template!Y986</f>
        <v/>
      </c>
      <c r="X986" t="str">
        <f ca="1">Template!AD986</f>
        <v/>
      </c>
      <c r="Y986" s="7" t="str">
        <f>IF(LEN(Template!AF986)=0,"",Template!AF986)</f>
        <v/>
      </c>
      <c r="Z986" s="7" t="str">
        <f>IF(LEN(Template!AG986)=0,"",Template!AG986)</f>
        <v/>
      </c>
      <c r="AA986" s="7" t="str">
        <f>IF(LEN(Template!AH986)=0,"",Template!AH986)</f>
        <v/>
      </c>
      <c r="AB986" s="7" t="str">
        <f>IF(LEN(Template!AI986)=0,"",Template!AI986)</f>
        <v/>
      </c>
      <c r="AC986" s="7" t="str">
        <f>IF(LEN(Template!AJ986)=0,"",Template!AJ986)</f>
        <v/>
      </c>
      <c r="AD986" s="7" t="str">
        <f>IF(LEN(Template!AK986)=0,"",Template!AK986)</f>
        <v/>
      </c>
      <c r="AE986" s="7" t="str">
        <f>IF(LEN(Template!AL986)=0,"",Template!AL986)</f>
        <v/>
      </c>
      <c r="AF986" s="7" t="str">
        <f>IF(LEN(Template!AM986)=0,"",Template!AM986)</f>
        <v/>
      </c>
      <c r="AG986" s="7" t="str">
        <f>IF(LEN(Template!AN986)=0,"",Template!AN986)</f>
        <v/>
      </c>
      <c r="AH986" s="7" t="str">
        <f>IF(LEN(Template!AO986)=0,"",Template!AO986)</f>
        <v/>
      </c>
      <c r="AI986" t="str">
        <f>IF(LEN(Template!AS986)=0,"",Template!AS986)</f>
        <v/>
      </c>
      <c r="AJ986" t="str">
        <f>IF(LEN(Template!AU986)=0,"",Template!AU986)</f>
        <v/>
      </c>
    </row>
    <row r="987" spans="1:36" x14ac:dyDescent="0.35">
      <c r="A987" s="7" t="str">
        <f ca="1">Template!A987</f>
        <v/>
      </c>
      <c r="B987" s="181" t="str">
        <f ca="1">Template!B987</f>
        <v/>
      </c>
      <c r="C987" t="str">
        <f ca="1">Template!C987</f>
        <v/>
      </c>
      <c r="D987" t="str">
        <f ca="1">Template!E987</f>
        <v/>
      </c>
      <c r="E987" s="7" t="str">
        <f ca="1">Template!G987</f>
        <v/>
      </c>
      <c r="F987" s="7" t="str">
        <f ca="1">Template!H987</f>
        <v/>
      </c>
      <c r="G987" s="7" t="str">
        <f ca="1">Template!I987</f>
        <v/>
      </c>
      <c r="H987" s="7" t="str">
        <f ca="1">Template!J987</f>
        <v/>
      </c>
      <c r="I987" s="7" t="str">
        <f ca="1">Template!K987</f>
        <v/>
      </c>
      <c r="J987" s="7" t="str">
        <f ca="1">Template!L987</f>
        <v/>
      </c>
      <c r="K987" s="7" t="str">
        <f ca="1">Template!M987</f>
        <v/>
      </c>
      <c r="L987" s="7" t="str">
        <f ca="1">Template!N987</f>
        <v/>
      </c>
      <c r="M987" s="7" t="str">
        <f ca="1">Template!O987</f>
        <v/>
      </c>
      <c r="N987" s="7" t="str">
        <f ca="1">Template!P987</f>
        <v/>
      </c>
      <c r="O987" s="7" t="str">
        <f ca="1">Template!Q987</f>
        <v/>
      </c>
      <c r="P987" s="7" t="str">
        <f ca="1">Template!R987</f>
        <v/>
      </c>
      <c r="Q987" s="7" t="str">
        <f ca="1">Template!S987</f>
        <v/>
      </c>
      <c r="R987" s="7" t="str">
        <f ca="1">Template!T987</f>
        <v/>
      </c>
      <c r="S987" s="7" t="str">
        <f ca="1">Template!U987</f>
        <v/>
      </c>
      <c r="T987" s="7" t="str">
        <f ca="1">Template!V987</f>
        <v/>
      </c>
      <c r="U987" s="7" t="str">
        <f ca="1">Template!W987</f>
        <v/>
      </c>
      <c r="V987" s="7" t="str">
        <f ca="1">Template!X987</f>
        <v/>
      </c>
      <c r="W987" s="7" t="str">
        <f ca="1">Template!Y987</f>
        <v/>
      </c>
      <c r="X987" t="str">
        <f ca="1">Template!AD987</f>
        <v/>
      </c>
      <c r="Y987" s="7" t="str">
        <f>IF(LEN(Template!AF987)=0,"",Template!AF987)</f>
        <v/>
      </c>
      <c r="Z987" s="7" t="str">
        <f>IF(LEN(Template!AG987)=0,"",Template!AG987)</f>
        <v/>
      </c>
      <c r="AA987" s="7" t="str">
        <f>IF(LEN(Template!AH987)=0,"",Template!AH987)</f>
        <v/>
      </c>
      <c r="AB987" s="7" t="str">
        <f>IF(LEN(Template!AI987)=0,"",Template!AI987)</f>
        <v/>
      </c>
      <c r="AC987" s="7" t="str">
        <f>IF(LEN(Template!AJ987)=0,"",Template!AJ987)</f>
        <v/>
      </c>
      <c r="AD987" s="7" t="str">
        <f>IF(LEN(Template!AK987)=0,"",Template!AK987)</f>
        <v/>
      </c>
      <c r="AE987" s="7" t="str">
        <f>IF(LEN(Template!AL987)=0,"",Template!AL987)</f>
        <v/>
      </c>
      <c r="AF987" s="7" t="str">
        <f>IF(LEN(Template!AM987)=0,"",Template!AM987)</f>
        <v/>
      </c>
      <c r="AG987" s="7" t="str">
        <f>IF(LEN(Template!AN987)=0,"",Template!AN987)</f>
        <v/>
      </c>
      <c r="AH987" s="7" t="str">
        <f>IF(LEN(Template!AO987)=0,"",Template!AO987)</f>
        <v/>
      </c>
      <c r="AI987" t="str">
        <f>IF(LEN(Template!AS987)=0,"",Template!AS987)</f>
        <v/>
      </c>
      <c r="AJ987" t="str">
        <f>IF(LEN(Template!AU987)=0,"",Template!AU987)</f>
        <v/>
      </c>
    </row>
    <row r="988" spans="1:36" x14ac:dyDescent="0.35">
      <c r="A988" s="7" t="str">
        <f ca="1">Template!A988</f>
        <v/>
      </c>
      <c r="B988" s="181" t="str">
        <f ca="1">Template!B988</f>
        <v/>
      </c>
      <c r="C988" t="str">
        <f ca="1">Template!C988</f>
        <v/>
      </c>
      <c r="D988" t="str">
        <f ca="1">Template!E988</f>
        <v/>
      </c>
      <c r="E988" s="7" t="str">
        <f ca="1">Template!G988</f>
        <v/>
      </c>
      <c r="F988" s="7" t="str">
        <f ca="1">Template!H988</f>
        <v/>
      </c>
      <c r="G988" s="7" t="str">
        <f ca="1">Template!I988</f>
        <v/>
      </c>
      <c r="H988" s="7" t="str">
        <f ca="1">Template!J988</f>
        <v/>
      </c>
      <c r="I988" s="7" t="str">
        <f ca="1">Template!K988</f>
        <v/>
      </c>
      <c r="J988" s="7" t="str">
        <f ca="1">Template!L988</f>
        <v/>
      </c>
      <c r="K988" s="7" t="str">
        <f ca="1">Template!M988</f>
        <v/>
      </c>
      <c r="L988" s="7" t="str">
        <f ca="1">Template!N988</f>
        <v/>
      </c>
      <c r="M988" s="7" t="str">
        <f ca="1">Template!O988</f>
        <v/>
      </c>
      <c r="N988" s="7" t="str">
        <f ca="1">Template!P988</f>
        <v/>
      </c>
      <c r="O988" s="7" t="str">
        <f ca="1">Template!Q988</f>
        <v/>
      </c>
      <c r="P988" s="7" t="str">
        <f ca="1">Template!R988</f>
        <v/>
      </c>
      <c r="Q988" s="7" t="str">
        <f ca="1">Template!S988</f>
        <v/>
      </c>
      <c r="R988" s="7" t="str">
        <f ca="1">Template!T988</f>
        <v/>
      </c>
      <c r="S988" s="7" t="str">
        <f ca="1">Template!U988</f>
        <v/>
      </c>
      <c r="T988" s="7" t="str">
        <f ca="1">Template!V988</f>
        <v/>
      </c>
      <c r="U988" s="7" t="str">
        <f ca="1">Template!W988</f>
        <v/>
      </c>
      <c r="V988" s="7" t="str">
        <f ca="1">Template!X988</f>
        <v/>
      </c>
      <c r="W988" s="7" t="str">
        <f ca="1">Template!Y988</f>
        <v/>
      </c>
      <c r="X988" t="str">
        <f ca="1">Template!AD988</f>
        <v/>
      </c>
      <c r="Y988" s="7" t="str">
        <f>IF(LEN(Template!AF988)=0,"",Template!AF988)</f>
        <v/>
      </c>
      <c r="Z988" s="7" t="str">
        <f>IF(LEN(Template!AG988)=0,"",Template!AG988)</f>
        <v/>
      </c>
      <c r="AA988" s="7" t="str">
        <f>IF(LEN(Template!AH988)=0,"",Template!AH988)</f>
        <v/>
      </c>
      <c r="AB988" s="7" t="str">
        <f>IF(LEN(Template!AI988)=0,"",Template!AI988)</f>
        <v/>
      </c>
      <c r="AC988" s="7" t="str">
        <f>IF(LEN(Template!AJ988)=0,"",Template!AJ988)</f>
        <v/>
      </c>
      <c r="AD988" s="7" t="str">
        <f>IF(LEN(Template!AK988)=0,"",Template!AK988)</f>
        <v/>
      </c>
      <c r="AE988" s="7" t="str">
        <f>IF(LEN(Template!AL988)=0,"",Template!AL988)</f>
        <v/>
      </c>
      <c r="AF988" s="7" t="str">
        <f>IF(LEN(Template!AM988)=0,"",Template!AM988)</f>
        <v/>
      </c>
      <c r="AG988" s="7" t="str">
        <f>IF(LEN(Template!AN988)=0,"",Template!AN988)</f>
        <v/>
      </c>
      <c r="AH988" s="7" t="str">
        <f>IF(LEN(Template!AO988)=0,"",Template!AO988)</f>
        <v/>
      </c>
      <c r="AI988" t="str">
        <f>IF(LEN(Template!AS988)=0,"",Template!AS988)</f>
        <v/>
      </c>
      <c r="AJ988" t="str">
        <f>IF(LEN(Template!AU988)=0,"",Template!AU988)</f>
        <v/>
      </c>
    </row>
    <row r="989" spans="1:36" x14ac:dyDescent="0.35">
      <c r="A989" s="7" t="str">
        <f ca="1">Template!A989</f>
        <v/>
      </c>
      <c r="B989" s="181" t="str">
        <f ca="1">Template!B989</f>
        <v/>
      </c>
      <c r="C989" t="str">
        <f ca="1">Template!C989</f>
        <v/>
      </c>
      <c r="D989" t="str">
        <f ca="1">Template!E989</f>
        <v/>
      </c>
      <c r="E989" s="7" t="str">
        <f ca="1">Template!G989</f>
        <v/>
      </c>
      <c r="F989" s="7" t="str">
        <f ca="1">Template!H989</f>
        <v/>
      </c>
      <c r="G989" s="7" t="str">
        <f ca="1">Template!I989</f>
        <v/>
      </c>
      <c r="H989" s="7" t="str">
        <f ca="1">Template!J989</f>
        <v/>
      </c>
      <c r="I989" s="7" t="str">
        <f ca="1">Template!K989</f>
        <v/>
      </c>
      <c r="J989" s="7" t="str">
        <f ca="1">Template!L989</f>
        <v/>
      </c>
      <c r="K989" s="7" t="str">
        <f ca="1">Template!M989</f>
        <v/>
      </c>
      <c r="L989" s="7" t="str">
        <f ca="1">Template!N989</f>
        <v/>
      </c>
      <c r="M989" s="7" t="str">
        <f ca="1">Template!O989</f>
        <v/>
      </c>
      <c r="N989" s="7" t="str">
        <f ca="1">Template!P989</f>
        <v/>
      </c>
      <c r="O989" s="7" t="str">
        <f ca="1">Template!Q989</f>
        <v/>
      </c>
      <c r="P989" s="7" t="str">
        <f ca="1">Template!R989</f>
        <v/>
      </c>
      <c r="Q989" s="7" t="str">
        <f ca="1">Template!S989</f>
        <v/>
      </c>
      <c r="R989" s="7" t="str">
        <f ca="1">Template!T989</f>
        <v/>
      </c>
      <c r="S989" s="7" t="str">
        <f ca="1">Template!U989</f>
        <v/>
      </c>
      <c r="T989" s="7" t="str">
        <f ca="1">Template!V989</f>
        <v/>
      </c>
      <c r="U989" s="7" t="str">
        <f ca="1">Template!W989</f>
        <v/>
      </c>
      <c r="V989" s="7" t="str">
        <f ca="1">Template!X989</f>
        <v/>
      </c>
      <c r="W989" s="7" t="str">
        <f ca="1">Template!Y989</f>
        <v/>
      </c>
      <c r="X989" t="str">
        <f ca="1">Template!AD989</f>
        <v/>
      </c>
      <c r="Y989" s="7" t="str">
        <f>IF(LEN(Template!AF989)=0,"",Template!AF989)</f>
        <v/>
      </c>
      <c r="Z989" s="7" t="str">
        <f>IF(LEN(Template!AG989)=0,"",Template!AG989)</f>
        <v/>
      </c>
      <c r="AA989" s="7" t="str">
        <f>IF(LEN(Template!AH989)=0,"",Template!AH989)</f>
        <v/>
      </c>
      <c r="AB989" s="7" t="str">
        <f>IF(LEN(Template!AI989)=0,"",Template!AI989)</f>
        <v/>
      </c>
      <c r="AC989" s="7" t="str">
        <f>IF(LEN(Template!AJ989)=0,"",Template!AJ989)</f>
        <v/>
      </c>
      <c r="AD989" s="7" t="str">
        <f>IF(LEN(Template!AK989)=0,"",Template!AK989)</f>
        <v/>
      </c>
      <c r="AE989" s="7" t="str">
        <f>IF(LEN(Template!AL989)=0,"",Template!AL989)</f>
        <v/>
      </c>
      <c r="AF989" s="7" t="str">
        <f>IF(LEN(Template!AM989)=0,"",Template!AM989)</f>
        <v/>
      </c>
      <c r="AG989" s="7" t="str">
        <f>IF(LEN(Template!AN989)=0,"",Template!AN989)</f>
        <v/>
      </c>
      <c r="AH989" s="7" t="str">
        <f>IF(LEN(Template!AO989)=0,"",Template!AO989)</f>
        <v/>
      </c>
      <c r="AI989" t="str">
        <f>IF(LEN(Template!AS989)=0,"",Template!AS989)</f>
        <v/>
      </c>
      <c r="AJ989" t="str">
        <f>IF(LEN(Template!AU989)=0,"",Template!AU989)</f>
        <v/>
      </c>
    </row>
    <row r="990" spans="1:36" x14ac:dyDescent="0.35">
      <c r="A990" s="7" t="str">
        <f ca="1">Template!A990</f>
        <v/>
      </c>
      <c r="B990" s="181" t="str">
        <f ca="1">Template!B990</f>
        <v/>
      </c>
      <c r="C990" t="str">
        <f ca="1">Template!C990</f>
        <v/>
      </c>
      <c r="D990" t="str">
        <f ca="1">Template!E990</f>
        <v/>
      </c>
      <c r="E990" s="7" t="str">
        <f ca="1">Template!G990</f>
        <v/>
      </c>
      <c r="F990" s="7" t="str">
        <f ca="1">Template!H990</f>
        <v/>
      </c>
      <c r="G990" s="7" t="str">
        <f ca="1">Template!I990</f>
        <v/>
      </c>
      <c r="H990" s="7" t="str">
        <f ca="1">Template!J990</f>
        <v/>
      </c>
      <c r="I990" s="7" t="str">
        <f ca="1">Template!K990</f>
        <v/>
      </c>
      <c r="J990" s="7" t="str">
        <f ca="1">Template!L990</f>
        <v/>
      </c>
      <c r="K990" s="7" t="str">
        <f ca="1">Template!M990</f>
        <v/>
      </c>
      <c r="L990" s="7" t="str">
        <f ca="1">Template!N990</f>
        <v/>
      </c>
      <c r="M990" s="7" t="str">
        <f ca="1">Template!O990</f>
        <v/>
      </c>
      <c r="N990" s="7" t="str">
        <f ca="1">Template!P990</f>
        <v/>
      </c>
      <c r="O990" s="7" t="str">
        <f ca="1">Template!Q990</f>
        <v/>
      </c>
      <c r="P990" s="7" t="str">
        <f ca="1">Template!R990</f>
        <v/>
      </c>
      <c r="Q990" s="7" t="str">
        <f ca="1">Template!S990</f>
        <v/>
      </c>
      <c r="R990" s="7" t="str">
        <f ca="1">Template!T990</f>
        <v/>
      </c>
      <c r="S990" s="7" t="str">
        <f ca="1">Template!U990</f>
        <v/>
      </c>
      <c r="T990" s="7" t="str">
        <f ca="1">Template!V990</f>
        <v/>
      </c>
      <c r="U990" s="7" t="str">
        <f ca="1">Template!W990</f>
        <v/>
      </c>
      <c r="V990" s="7" t="str">
        <f ca="1">Template!X990</f>
        <v/>
      </c>
      <c r="W990" s="7" t="str">
        <f ca="1">Template!Y990</f>
        <v/>
      </c>
      <c r="X990" t="str">
        <f ca="1">Template!AD990</f>
        <v/>
      </c>
      <c r="Y990" s="7" t="str">
        <f>IF(LEN(Template!AF990)=0,"",Template!AF990)</f>
        <v/>
      </c>
      <c r="Z990" s="7" t="str">
        <f>IF(LEN(Template!AG990)=0,"",Template!AG990)</f>
        <v/>
      </c>
      <c r="AA990" s="7" t="str">
        <f>IF(LEN(Template!AH990)=0,"",Template!AH990)</f>
        <v/>
      </c>
      <c r="AB990" s="7" t="str">
        <f>IF(LEN(Template!AI990)=0,"",Template!AI990)</f>
        <v/>
      </c>
      <c r="AC990" s="7" t="str">
        <f>IF(LEN(Template!AJ990)=0,"",Template!AJ990)</f>
        <v/>
      </c>
      <c r="AD990" s="7" t="str">
        <f>IF(LEN(Template!AK990)=0,"",Template!AK990)</f>
        <v/>
      </c>
      <c r="AE990" s="7" t="str">
        <f>IF(LEN(Template!AL990)=0,"",Template!AL990)</f>
        <v/>
      </c>
      <c r="AF990" s="7" t="str">
        <f>IF(LEN(Template!AM990)=0,"",Template!AM990)</f>
        <v/>
      </c>
      <c r="AG990" s="7" t="str">
        <f>IF(LEN(Template!AN990)=0,"",Template!AN990)</f>
        <v/>
      </c>
      <c r="AH990" s="7" t="str">
        <f>IF(LEN(Template!AO990)=0,"",Template!AO990)</f>
        <v/>
      </c>
      <c r="AI990" t="str">
        <f>IF(LEN(Template!AS990)=0,"",Template!AS990)</f>
        <v/>
      </c>
      <c r="AJ990" t="str">
        <f>IF(LEN(Template!AU990)=0,"",Template!AU990)</f>
        <v/>
      </c>
    </row>
    <row r="991" spans="1:36" x14ac:dyDescent="0.35">
      <c r="A991" s="7" t="str">
        <f ca="1">Template!A991</f>
        <v/>
      </c>
      <c r="B991" s="181" t="str">
        <f ca="1">Template!B991</f>
        <v/>
      </c>
      <c r="C991" t="str">
        <f ca="1">Template!C991</f>
        <v/>
      </c>
      <c r="D991" t="str">
        <f ca="1">Template!E991</f>
        <v/>
      </c>
      <c r="E991" s="7" t="str">
        <f ca="1">Template!G991</f>
        <v/>
      </c>
      <c r="F991" s="7" t="str">
        <f ca="1">Template!H991</f>
        <v/>
      </c>
      <c r="G991" s="7" t="str">
        <f ca="1">Template!I991</f>
        <v/>
      </c>
      <c r="H991" s="7" t="str">
        <f ca="1">Template!J991</f>
        <v/>
      </c>
      <c r="I991" s="7" t="str">
        <f ca="1">Template!K991</f>
        <v/>
      </c>
      <c r="J991" s="7" t="str">
        <f ca="1">Template!L991</f>
        <v/>
      </c>
      <c r="K991" s="7" t="str">
        <f ca="1">Template!M991</f>
        <v/>
      </c>
      <c r="L991" s="7" t="str">
        <f ca="1">Template!N991</f>
        <v/>
      </c>
      <c r="M991" s="7" t="str">
        <f ca="1">Template!O991</f>
        <v/>
      </c>
      <c r="N991" s="7" t="str">
        <f ca="1">Template!P991</f>
        <v/>
      </c>
      <c r="O991" s="7" t="str">
        <f ca="1">Template!Q991</f>
        <v/>
      </c>
      <c r="P991" s="7" t="str">
        <f ca="1">Template!R991</f>
        <v/>
      </c>
      <c r="Q991" s="7" t="str">
        <f ca="1">Template!S991</f>
        <v/>
      </c>
      <c r="R991" s="7" t="str">
        <f ca="1">Template!T991</f>
        <v/>
      </c>
      <c r="S991" s="7" t="str">
        <f ca="1">Template!U991</f>
        <v/>
      </c>
      <c r="T991" s="7" t="str">
        <f ca="1">Template!V991</f>
        <v/>
      </c>
      <c r="U991" s="7" t="str">
        <f ca="1">Template!W991</f>
        <v/>
      </c>
      <c r="V991" s="7" t="str">
        <f ca="1">Template!X991</f>
        <v/>
      </c>
      <c r="W991" s="7" t="str">
        <f ca="1">Template!Y991</f>
        <v/>
      </c>
      <c r="X991" t="str">
        <f ca="1">Template!AD991</f>
        <v/>
      </c>
      <c r="Y991" s="7" t="str">
        <f>IF(LEN(Template!AF991)=0,"",Template!AF991)</f>
        <v/>
      </c>
      <c r="Z991" s="7" t="str">
        <f>IF(LEN(Template!AG991)=0,"",Template!AG991)</f>
        <v/>
      </c>
      <c r="AA991" s="7" t="str">
        <f>IF(LEN(Template!AH991)=0,"",Template!AH991)</f>
        <v/>
      </c>
      <c r="AB991" s="7" t="str">
        <f>IF(LEN(Template!AI991)=0,"",Template!AI991)</f>
        <v/>
      </c>
      <c r="AC991" s="7" t="str">
        <f>IF(LEN(Template!AJ991)=0,"",Template!AJ991)</f>
        <v/>
      </c>
      <c r="AD991" s="7" t="str">
        <f>IF(LEN(Template!AK991)=0,"",Template!AK991)</f>
        <v/>
      </c>
      <c r="AE991" s="7" t="str">
        <f>IF(LEN(Template!AL991)=0,"",Template!AL991)</f>
        <v/>
      </c>
      <c r="AF991" s="7" t="str">
        <f>IF(LEN(Template!AM991)=0,"",Template!AM991)</f>
        <v/>
      </c>
      <c r="AG991" s="7" t="str">
        <f>IF(LEN(Template!AN991)=0,"",Template!AN991)</f>
        <v/>
      </c>
      <c r="AH991" s="7" t="str">
        <f>IF(LEN(Template!AO991)=0,"",Template!AO991)</f>
        <v/>
      </c>
      <c r="AI991" t="str">
        <f>IF(LEN(Template!AS991)=0,"",Template!AS991)</f>
        <v/>
      </c>
      <c r="AJ991" t="str">
        <f>IF(LEN(Template!AU991)=0,"",Template!AU991)</f>
        <v/>
      </c>
    </row>
    <row r="992" spans="1:36" x14ac:dyDescent="0.35">
      <c r="A992" s="7" t="str">
        <f ca="1">Template!A992</f>
        <v/>
      </c>
      <c r="B992" s="181" t="str">
        <f ca="1">Template!B992</f>
        <v/>
      </c>
      <c r="C992" t="str">
        <f ca="1">Template!C992</f>
        <v/>
      </c>
      <c r="D992" t="str">
        <f ca="1">Template!E992</f>
        <v/>
      </c>
      <c r="E992" s="7" t="str">
        <f ca="1">Template!G992</f>
        <v/>
      </c>
      <c r="F992" s="7" t="str">
        <f ca="1">Template!H992</f>
        <v/>
      </c>
      <c r="G992" s="7" t="str">
        <f ca="1">Template!I992</f>
        <v/>
      </c>
      <c r="H992" s="7" t="str">
        <f ca="1">Template!J992</f>
        <v/>
      </c>
      <c r="I992" s="7" t="str">
        <f ca="1">Template!K992</f>
        <v/>
      </c>
      <c r="J992" s="7" t="str">
        <f ca="1">Template!L992</f>
        <v/>
      </c>
      <c r="K992" s="7" t="str">
        <f ca="1">Template!M992</f>
        <v/>
      </c>
      <c r="L992" s="7" t="str">
        <f ca="1">Template!N992</f>
        <v/>
      </c>
      <c r="M992" s="7" t="str">
        <f ca="1">Template!O992</f>
        <v/>
      </c>
      <c r="N992" s="7" t="str">
        <f ca="1">Template!P992</f>
        <v/>
      </c>
      <c r="O992" s="7" t="str">
        <f ca="1">Template!Q992</f>
        <v/>
      </c>
      <c r="P992" s="7" t="str">
        <f ca="1">Template!R992</f>
        <v/>
      </c>
      <c r="Q992" s="7" t="str">
        <f ca="1">Template!S992</f>
        <v/>
      </c>
      <c r="R992" s="7" t="str">
        <f ca="1">Template!T992</f>
        <v/>
      </c>
      <c r="S992" s="7" t="str">
        <f ca="1">Template!U992</f>
        <v/>
      </c>
      <c r="T992" s="7" t="str">
        <f ca="1">Template!V992</f>
        <v/>
      </c>
      <c r="U992" s="7" t="str">
        <f ca="1">Template!W992</f>
        <v/>
      </c>
      <c r="V992" s="7" t="str">
        <f ca="1">Template!X992</f>
        <v/>
      </c>
      <c r="W992" s="7" t="str">
        <f ca="1">Template!Y992</f>
        <v/>
      </c>
      <c r="X992" t="str">
        <f ca="1">Template!AD992</f>
        <v/>
      </c>
      <c r="Y992" s="7" t="str">
        <f>IF(LEN(Template!AF992)=0,"",Template!AF992)</f>
        <v/>
      </c>
      <c r="Z992" s="7" t="str">
        <f>IF(LEN(Template!AG992)=0,"",Template!AG992)</f>
        <v/>
      </c>
      <c r="AA992" s="7" t="str">
        <f>IF(LEN(Template!AH992)=0,"",Template!AH992)</f>
        <v/>
      </c>
      <c r="AB992" s="7" t="str">
        <f>IF(LEN(Template!AI992)=0,"",Template!AI992)</f>
        <v/>
      </c>
      <c r="AC992" s="7" t="str">
        <f>IF(LEN(Template!AJ992)=0,"",Template!AJ992)</f>
        <v/>
      </c>
      <c r="AD992" s="7" t="str">
        <f>IF(LEN(Template!AK992)=0,"",Template!AK992)</f>
        <v/>
      </c>
      <c r="AE992" s="7" t="str">
        <f>IF(LEN(Template!AL992)=0,"",Template!AL992)</f>
        <v/>
      </c>
      <c r="AF992" s="7" t="str">
        <f>IF(LEN(Template!AM992)=0,"",Template!AM992)</f>
        <v/>
      </c>
      <c r="AG992" s="7" t="str">
        <f>IF(LEN(Template!AN992)=0,"",Template!AN992)</f>
        <v/>
      </c>
      <c r="AH992" s="7" t="str">
        <f>IF(LEN(Template!AO992)=0,"",Template!AO992)</f>
        <v/>
      </c>
      <c r="AI992" t="str">
        <f>IF(LEN(Template!AS992)=0,"",Template!AS992)</f>
        <v/>
      </c>
      <c r="AJ992" t="str">
        <f>IF(LEN(Template!AU992)=0,"",Template!AU992)</f>
        <v/>
      </c>
    </row>
    <row r="993" spans="1:36" x14ac:dyDescent="0.35">
      <c r="A993" s="7" t="str">
        <f ca="1">Template!A993</f>
        <v/>
      </c>
      <c r="B993" s="181" t="str">
        <f ca="1">Template!B993</f>
        <v/>
      </c>
      <c r="C993" t="str">
        <f ca="1">Template!C993</f>
        <v/>
      </c>
      <c r="D993" t="str">
        <f ca="1">Template!E993</f>
        <v/>
      </c>
      <c r="E993" s="7" t="str">
        <f ca="1">Template!G993</f>
        <v/>
      </c>
      <c r="F993" s="7" t="str">
        <f ca="1">Template!H993</f>
        <v/>
      </c>
      <c r="G993" s="7" t="str">
        <f ca="1">Template!I993</f>
        <v/>
      </c>
      <c r="H993" s="7" t="str">
        <f ca="1">Template!J993</f>
        <v/>
      </c>
      <c r="I993" s="7" t="str">
        <f ca="1">Template!K993</f>
        <v/>
      </c>
      <c r="J993" s="7" t="str">
        <f ca="1">Template!L993</f>
        <v/>
      </c>
      <c r="K993" s="7" t="str">
        <f ca="1">Template!M993</f>
        <v/>
      </c>
      <c r="L993" s="7" t="str">
        <f ca="1">Template!N993</f>
        <v/>
      </c>
      <c r="M993" s="7" t="str">
        <f ca="1">Template!O993</f>
        <v/>
      </c>
      <c r="N993" s="7" t="str">
        <f ca="1">Template!P993</f>
        <v/>
      </c>
      <c r="O993" s="7" t="str">
        <f ca="1">Template!Q993</f>
        <v/>
      </c>
      <c r="P993" s="7" t="str">
        <f ca="1">Template!R993</f>
        <v/>
      </c>
      <c r="Q993" s="7" t="str">
        <f ca="1">Template!S993</f>
        <v/>
      </c>
      <c r="R993" s="7" t="str">
        <f ca="1">Template!T993</f>
        <v/>
      </c>
      <c r="S993" s="7" t="str">
        <f ca="1">Template!U993</f>
        <v/>
      </c>
      <c r="T993" s="7" t="str">
        <f ca="1">Template!V993</f>
        <v/>
      </c>
      <c r="U993" s="7" t="str">
        <f ca="1">Template!W993</f>
        <v/>
      </c>
      <c r="V993" s="7" t="str">
        <f ca="1">Template!X993</f>
        <v/>
      </c>
      <c r="W993" s="7" t="str">
        <f ca="1">Template!Y993</f>
        <v/>
      </c>
      <c r="X993" t="str">
        <f ca="1">Template!AD993</f>
        <v/>
      </c>
      <c r="Y993" s="7" t="str">
        <f>IF(LEN(Template!AF993)=0,"",Template!AF993)</f>
        <v/>
      </c>
      <c r="Z993" s="7" t="str">
        <f>IF(LEN(Template!AG993)=0,"",Template!AG993)</f>
        <v/>
      </c>
      <c r="AA993" s="7" t="str">
        <f>IF(LEN(Template!AH993)=0,"",Template!AH993)</f>
        <v/>
      </c>
      <c r="AB993" s="7" t="str">
        <f>IF(LEN(Template!AI993)=0,"",Template!AI993)</f>
        <v/>
      </c>
      <c r="AC993" s="7" t="str">
        <f>IF(LEN(Template!AJ993)=0,"",Template!AJ993)</f>
        <v/>
      </c>
      <c r="AD993" s="7" t="str">
        <f>IF(LEN(Template!AK993)=0,"",Template!AK993)</f>
        <v/>
      </c>
      <c r="AE993" s="7" t="str">
        <f>IF(LEN(Template!AL993)=0,"",Template!AL993)</f>
        <v/>
      </c>
      <c r="AF993" s="7" t="str">
        <f>IF(LEN(Template!AM993)=0,"",Template!AM993)</f>
        <v/>
      </c>
      <c r="AG993" s="7" t="str">
        <f>IF(LEN(Template!AN993)=0,"",Template!AN993)</f>
        <v/>
      </c>
      <c r="AH993" s="7" t="str">
        <f>IF(LEN(Template!AO993)=0,"",Template!AO993)</f>
        <v/>
      </c>
      <c r="AI993" t="str">
        <f>IF(LEN(Template!AS993)=0,"",Template!AS993)</f>
        <v/>
      </c>
      <c r="AJ993" t="str">
        <f>IF(LEN(Template!AU993)=0,"",Template!AU993)</f>
        <v/>
      </c>
    </row>
    <row r="994" spans="1:36" x14ac:dyDescent="0.35">
      <c r="A994" s="7" t="str">
        <f ca="1">Template!A994</f>
        <v/>
      </c>
      <c r="B994" s="181" t="str">
        <f ca="1">Template!B994</f>
        <v/>
      </c>
      <c r="C994" t="str">
        <f ca="1">Template!C994</f>
        <v/>
      </c>
      <c r="D994" t="str">
        <f ca="1">Template!E994</f>
        <v/>
      </c>
      <c r="E994" s="7" t="str">
        <f ca="1">Template!G994</f>
        <v/>
      </c>
      <c r="F994" s="7" t="str">
        <f ca="1">Template!H994</f>
        <v/>
      </c>
      <c r="G994" s="7" t="str">
        <f ca="1">Template!I994</f>
        <v/>
      </c>
      <c r="H994" s="7" t="str">
        <f ca="1">Template!J994</f>
        <v/>
      </c>
      <c r="I994" s="7" t="str">
        <f ca="1">Template!K994</f>
        <v/>
      </c>
      <c r="J994" s="7" t="str">
        <f ca="1">Template!L994</f>
        <v/>
      </c>
      <c r="K994" s="7" t="str">
        <f ca="1">Template!M994</f>
        <v/>
      </c>
      <c r="L994" s="7" t="str">
        <f ca="1">Template!N994</f>
        <v/>
      </c>
      <c r="M994" s="7" t="str">
        <f ca="1">Template!O994</f>
        <v/>
      </c>
      <c r="N994" s="7" t="str">
        <f ca="1">Template!P994</f>
        <v/>
      </c>
      <c r="O994" s="7" t="str">
        <f ca="1">Template!Q994</f>
        <v/>
      </c>
      <c r="P994" s="7" t="str">
        <f ca="1">Template!R994</f>
        <v/>
      </c>
      <c r="Q994" s="7" t="str">
        <f ca="1">Template!S994</f>
        <v/>
      </c>
      <c r="R994" s="7" t="str">
        <f ca="1">Template!T994</f>
        <v/>
      </c>
      <c r="S994" s="7" t="str">
        <f ca="1">Template!U994</f>
        <v/>
      </c>
      <c r="T994" s="7" t="str">
        <f ca="1">Template!V994</f>
        <v/>
      </c>
      <c r="U994" s="7" t="str">
        <f ca="1">Template!W994</f>
        <v/>
      </c>
      <c r="V994" s="7" t="str">
        <f ca="1">Template!X994</f>
        <v/>
      </c>
      <c r="W994" s="7" t="str">
        <f ca="1">Template!Y994</f>
        <v/>
      </c>
      <c r="X994" t="str">
        <f ca="1">Template!AD994</f>
        <v/>
      </c>
      <c r="Y994" s="7" t="str">
        <f>IF(LEN(Template!AF994)=0,"",Template!AF994)</f>
        <v/>
      </c>
      <c r="Z994" s="7" t="str">
        <f>IF(LEN(Template!AG994)=0,"",Template!AG994)</f>
        <v/>
      </c>
      <c r="AA994" s="7" t="str">
        <f>IF(LEN(Template!AH994)=0,"",Template!AH994)</f>
        <v/>
      </c>
      <c r="AB994" s="7" t="str">
        <f>IF(LEN(Template!AI994)=0,"",Template!AI994)</f>
        <v/>
      </c>
      <c r="AC994" s="7" t="str">
        <f>IF(LEN(Template!AJ994)=0,"",Template!AJ994)</f>
        <v/>
      </c>
      <c r="AD994" s="7" t="str">
        <f>IF(LEN(Template!AK994)=0,"",Template!AK994)</f>
        <v/>
      </c>
      <c r="AE994" s="7" t="str">
        <f>IF(LEN(Template!AL994)=0,"",Template!AL994)</f>
        <v/>
      </c>
      <c r="AF994" s="7" t="str">
        <f>IF(LEN(Template!AM994)=0,"",Template!AM994)</f>
        <v/>
      </c>
      <c r="AG994" s="7" t="str">
        <f>IF(LEN(Template!AN994)=0,"",Template!AN994)</f>
        <v/>
      </c>
      <c r="AH994" s="7" t="str">
        <f>IF(LEN(Template!AO994)=0,"",Template!AO994)</f>
        <v/>
      </c>
      <c r="AI994" t="str">
        <f>IF(LEN(Template!AS994)=0,"",Template!AS994)</f>
        <v/>
      </c>
      <c r="AJ994" t="str">
        <f>IF(LEN(Template!AU994)=0,"",Template!AU994)</f>
        <v/>
      </c>
    </row>
    <row r="995" spans="1:36" x14ac:dyDescent="0.35">
      <c r="A995" s="7" t="str">
        <f ca="1">Template!A995</f>
        <v/>
      </c>
      <c r="B995" s="181" t="str">
        <f ca="1">Template!B995</f>
        <v/>
      </c>
      <c r="C995" t="str">
        <f ca="1">Template!C995</f>
        <v/>
      </c>
      <c r="D995" t="str">
        <f ca="1">Template!E995</f>
        <v/>
      </c>
      <c r="E995" s="7" t="str">
        <f ca="1">Template!G995</f>
        <v/>
      </c>
      <c r="F995" s="7" t="str">
        <f ca="1">Template!H995</f>
        <v/>
      </c>
      <c r="G995" s="7" t="str">
        <f ca="1">Template!I995</f>
        <v/>
      </c>
      <c r="H995" s="7" t="str">
        <f ca="1">Template!J995</f>
        <v/>
      </c>
      <c r="I995" s="7" t="str">
        <f ca="1">Template!K995</f>
        <v/>
      </c>
      <c r="J995" s="7" t="str">
        <f ca="1">Template!L995</f>
        <v/>
      </c>
      <c r="K995" s="7" t="str">
        <f ca="1">Template!M995</f>
        <v/>
      </c>
      <c r="L995" s="7" t="str">
        <f ca="1">Template!N995</f>
        <v/>
      </c>
      <c r="M995" s="7" t="str">
        <f ca="1">Template!O995</f>
        <v/>
      </c>
      <c r="N995" s="7" t="str">
        <f ca="1">Template!P995</f>
        <v/>
      </c>
      <c r="O995" s="7" t="str">
        <f ca="1">Template!Q995</f>
        <v/>
      </c>
      <c r="P995" s="7" t="str">
        <f ca="1">Template!R995</f>
        <v/>
      </c>
      <c r="Q995" s="7" t="str">
        <f ca="1">Template!S995</f>
        <v/>
      </c>
      <c r="R995" s="7" t="str">
        <f ca="1">Template!T995</f>
        <v/>
      </c>
      <c r="S995" s="7" t="str">
        <f ca="1">Template!U995</f>
        <v/>
      </c>
      <c r="T995" s="7" t="str">
        <f ca="1">Template!V995</f>
        <v/>
      </c>
      <c r="U995" s="7" t="str">
        <f ca="1">Template!W995</f>
        <v/>
      </c>
      <c r="V995" s="7" t="str">
        <f ca="1">Template!X995</f>
        <v/>
      </c>
      <c r="W995" s="7" t="str">
        <f ca="1">Template!Y995</f>
        <v/>
      </c>
      <c r="X995" t="str">
        <f ca="1">Template!AD995</f>
        <v/>
      </c>
      <c r="Y995" s="7" t="str">
        <f>IF(LEN(Template!AF995)=0,"",Template!AF995)</f>
        <v/>
      </c>
      <c r="Z995" s="7" t="str">
        <f>IF(LEN(Template!AG995)=0,"",Template!AG995)</f>
        <v/>
      </c>
      <c r="AA995" s="7" t="str">
        <f>IF(LEN(Template!AH995)=0,"",Template!AH995)</f>
        <v/>
      </c>
      <c r="AB995" s="7" t="str">
        <f>IF(LEN(Template!AI995)=0,"",Template!AI995)</f>
        <v/>
      </c>
      <c r="AC995" s="7" t="str">
        <f>IF(LEN(Template!AJ995)=0,"",Template!AJ995)</f>
        <v/>
      </c>
      <c r="AD995" s="7" t="str">
        <f>IF(LEN(Template!AK995)=0,"",Template!AK995)</f>
        <v/>
      </c>
      <c r="AE995" s="7" t="str">
        <f>IF(LEN(Template!AL995)=0,"",Template!AL995)</f>
        <v/>
      </c>
      <c r="AF995" s="7" t="str">
        <f>IF(LEN(Template!AM995)=0,"",Template!AM995)</f>
        <v/>
      </c>
      <c r="AG995" s="7" t="str">
        <f>IF(LEN(Template!AN995)=0,"",Template!AN995)</f>
        <v/>
      </c>
      <c r="AH995" s="7" t="str">
        <f>IF(LEN(Template!AO995)=0,"",Template!AO995)</f>
        <v/>
      </c>
      <c r="AI995" t="str">
        <f>IF(LEN(Template!AS995)=0,"",Template!AS995)</f>
        <v/>
      </c>
      <c r="AJ995" t="str">
        <f>IF(LEN(Template!AU995)=0,"",Template!AU995)</f>
        <v/>
      </c>
    </row>
    <row r="996" spans="1:36" x14ac:dyDescent="0.35">
      <c r="A996" s="7" t="str">
        <f ca="1">Template!A996</f>
        <v/>
      </c>
      <c r="B996" s="181" t="str">
        <f ca="1">Template!B996</f>
        <v/>
      </c>
      <c r="C996" t="str">
        <f ca="1">Template!C996</f>
        <v/>
      </c>
      <c r="D996" t="str">
        <f ca="1">Template!E996</f>
        <v/>
      </c>
      <c r="E996" s="7" t="str">
        <f ca="1">Template!G996</f>
        <v/>
      </c>
      <c r="F996" s="7" t="str">
        <f ca="1">Template!H996</f>
        <v/>
      </c>
      <c r="G996" s="7" t="str">
        <f ca="1">Template!I996</f>
        <v/>
      </c>
      <c r="H996" s="7" t="str">
        <f ca="1">Template!J996</f>
        <v/>
      </c>
      <c r="I996" s="7" t="str">
        <f ca="1">Template!K996</f>
        <v/>
      </c>
      <c r="J996" s="7" t="str">
        <f ca="1">Template!L996</f>
        <v/>
      </c>
      <c r="K996" s="7" t="str">
        <f ca="1">Template!M996</f>
        <v/>
      </c>
      <c r="L996" s="7" t="str">
        <f ca="1">Template!N996</f>
        <v/>
      </c>
      <c r="M996" s="7" t="str">
        <f ca="1">Template!O996</f>
        <v/>
      </c>
      <c r="N996" s="7" t="str">
        <f ca="1">Template!P996</f>
        <v/>
      </c>
      <c r="O996" s="7" t="str">
        <f ca="1">Template!Q996</f>
        <v/>
      </c>
      <c r="P996" s="7" t="str">
        <f ca="1">Template!R996</f>
        <v/>
      </c>
      <c r="Q996" s="7" t="str">
        <f ca="1">Template!S996</f>
        <v/>
      </c>
      <c r="R996" s="7" t="str">
        <f ca="1">Template!T996</f>
        <v/>
      </c>
      <c r="S996" s="7" t="str">
        <f ca="1">Template!U996</f>
        <v/>
      </c>
      <c r="T996" s="7" t="str">
        <f ca="1">Template!V996</f>
        <v/>
      </c>
      <c r="U996" s="7" t="str">
        <f ca="1">Template!W996</f>
        <v/>
      </c>
      <c r="V996" s="7" t="str">
        <f ca="1">Template!X996</f>
        <v/>
      </c>
      <c r="W996" s="7" t="str">
        <f ca="1">Template!Y996</f>
        <v/>
      </c>
      <c r="X996" t="str">
        <f ca="1">Template!AD996</f>
        <v/>
      </c>
      <c r="Y996" s="7" t="str">
        <f>IF(LEN(Template!AF996)=0,"",Template!AF996)</f>
        <v/>
      </c>
      <c r="Z996" s="7" t="str">
        <f>IF(LEN(Template!AG996)=0,"",Template!AG996)</f>
        <v/>
      </c>
      <c r="AA996" s="7" t="str">
        <f>IF(LEN(Template!AH996)=0,"",Template!AH996)</f>
        <v/>
      </c>
      <c r="AB996" s="7" t="str">
        <f>IF(LEN(Template!AI996)=0,"",Template!AI996)</f>
        <v/>
      </c>
      <c r="AC996" s="7" t="str">
        <f>IF(LEN(Template!AJ996)=0,"",Template!AJ996)</f>
        <v/>
      </c>
      <c r="AD996" s="7" t="str">
        <f>IF(LEN(Template!AK996)=0,"",Template!AK996)</f>
        <v/>
      </c>
      <c r="AE996" s="7" t="str">
        <f>IF(LEN(Template!AL996)=0,"",Template!AL996)</f>
        <v/>
      </c>
      <c r="AF996" s="7" t="str">
        <f>IF(LEN(Template!AM996)=0,"",Template!AM996)</f>
        <v/>
      </c>
      <c r="AG996" s="7" t="str">
        <f>IF(LEN(Template!AN996)=0,"",Template!AN996)</f>
        <v/>
      </c>
      <c r="AH996" s="7" t="str">
        <f>IF(LEN(Template!AO996)=0,"",Template!AO996)</f>
        <v/>
      </c>
      <c r="AI996" t="str">
        <f>IF(LEN(Template!AS996)=0,"",Template!AS996)</f>
        <v/>
      </c>
      <c r="AJ996" t="str">
        <f>IF(LEN(Template!AU996)=0,"",Template!AU996)</f>
        <v/>
      </c>
    </row>
    <row r="997" spans="1:36" x14ac:dyDescent="0.35">
      <c r="A997" s="7" t="str">
        <f ca="1">Template!A997</f>
        <v/>
      </c>
      <c r="B997" s="181" t="str">
        <f ca="1">Template!B997</f>
        <v/>
      </c>
      <c r="C997" t="str">
        <f ca="1">Template!C997</f>
        <v/>
      </c>
      <c r="D997" t="str">
        <f ca="1">Template!E997</f>
        <v/>
      </c>
      <c r="E997" s="7" t="str">
        <f ca="1">Template!G997</f>
        <v/>
      </c>
      <c r="F997" s="7" t="str">
        <f ca="1">Template!H997</f>
        <v/>
      </c>
      <c r="G997" s="7" t="str">
        <f ca="1">Template!I997</f>
        <v/>
      </c>
      <c r="H997" s="7" t="str">
        <f ca="1">Template!J997</f>
        <v/>
      </c>
      <c r="I997" s="7" t="str">
        <f ca="1">Template!K997</f>
        <v/>
      </c>
      <c r="J997" s="7" t="str">
        <f ca="1">Template!L997</f>
        <v/>
      </c>
      <c r="K997" s="7" t="str">
        <f ca="1">Template!M997</f>
        <v/>
      </c>
      <c r="L997" s="7" t="str">
        <f ca="1">Template!N997</f>
        <v/>
      </c>
      <c r="M997" s="7" t="str">
        <f ca="1">Template!O997</f>
        <v/>
      </c>
      <c r="N997" s="7" t="str">
        <f ca="1">Template!P997</f>
        <v/>
      </c>
      <c r="O997" s="7" t="str">
        <f ca="1">Template!Q997</f>
        <v/>
      </c>
      <c r="P997" s="7" t="str">
        <f ca="1">Template!R997</f>
        <v/>
      </c>
      <c r="Q997" s="7" t="str">
        <f ca="1">Template!S997</f>
        <v/>
      </c>
      <c r="R997" s="7" t="str">
        <f ca="1">Template!T997</f>
        <v/>
      </c>
      <c r="S997" s="7" t="str">
        <f ca="1">Template!U997</f>
        <v/>
      </c>
      <c r="T997" s="7" t="str">
        <f ca="1">Template!V997</f>
        <v/>
      </c>
      <c r="U997" s="7" t="str">
        <f ca="1">Template!W997</f>
        <v/>
      </c>
      <c r="V997" s="7" t="str">
        <f ca="1">Template!X997</f>
        <v/>
      </c>
      <c r="W997" s="7" t="str">
        <f ca="1">Template!Y997</f>
        <v/>
      </c>
      <c r="X997" t="str">
        <f ca="1">Template!AD997</f>
        <v/>
      </c>
      <c r="Y997" s="7" t="str">
        <f>IF(LEN(Template!AF997)=0,"",Template!AF997)</f>
        <v/>
      </c>
      <c r="Z997" s="7" t="str">
        <f>IF(LEN(Template!AG997)=0,"",Template!AG997)</f>
        <v/>
      </c>
      <c r="AA997" s="7" t="str">
        <f>IF(LEN(Template!AH997)=0,"",Template!AH997)</f>
        <v/>
      </c>
      <c r="AB997" s="7" t="str">
        <f>IF(LEN(Template!AI997)=0,"",Template!AI997)</f>
        <v/>
      </c>
      <c r="AC997" s="7" t="str">
        <f>IF(LEN(Template!AJ997)=0,"",Template!AJ997)</f>
        <v/>
      </c>
      <c r="AD997" s="7" t="str">
        <f>IF(LEN(Template!AK997)=0,"",Template!AK997)</f>
        <v/>
      </c>
      <c r="AE997" s="7" t="str">
        <f>IF(LEN(Template!AL997)=0,"",Template!AL997)</f>
        <v/>
      </c>
      <c r="AF997" s="7" t="str">
        <f>IF(LEN(Template!AM997)=0,"",Template!AM997)</f>
        <v/>
      </c>
      <c r="AG997" s="7" t="str">
        <f>IF(LEN(Template!AN997)=0,"",Template!AN997)</f>
        <v/>
      </c>
      <c r="AH997" s="7" t="str">
        <f>IF(LEN(Template!AO997)=0,"",Template!AO997)</f>
        <v/>
      </c>
      <c r="AI997" t="str">
        <f>IF(LEN(Template!AS997)=0,"",Template!AS997)</f>
        <v/>
      </c>
      <c r="AJ997" t="str">
        <f>IF(LEN(Template!AU997)=0,"",Template!AU997)</f>
        <v/>
      </c>
    </row>
    <row r="998" spans="1:36" x14ac:dyDescent="0.35">
      <c r="A998" s="7" t="str">
        <f ca="1">Template!A998</f>
        <v/>
      </c>
      <c r="B998" s="181" t="str">
        <f ca="1">Template!B998</f>
        <v/>
      </c>
      <c r="C998" t="str">
        <f ca="1">Template!C998</f>
        <v/>
      </c>
      <c r="D998" t="str">
        <f ca="1">Template!E998</f>
        <v/>
      </c>
      <c r="E998" s="7" t="str">
        <f ca="1">Template!G998</f>
        <v/>
      </c>
      <c r="F998" s="7" t="str">
        <f ca="1">Template!H998</f>
        <v/>
      </c>
      <c r="G998" s="7" t="str">
        <f ca="1">Template!I998</f>
        <v/>
      </c>
      <c r="H998" s="7" t="str">
        <f ca="1">Template!J998</f>
        <v/>
      </c>
      <c r="I998" s="7" t="str">
        <f ca="1">Template!K998</f>
        <v/>
      </c>
      <c r="J998" s="7" t="str">
        <f ca="1">Template!L998</f>
        <v/>
      </c>
      <c r="K998" s="7" t="str">
        <f ca="1">Template!M998</f>
        <v/>
      </c>
      <c r="L998" s="7" t="str">
        <f ca="1">Template!N998</f>
        <v/>
      </c>
      <c r="M998" s="7" t="str">
        <f ca="1">Template!O998</f>
        <v/>
      </c>
      <c r="N998" s="7" t="str">
        <f ca="1">Template!P998</f>
        <v/>
      </c>
      <c r="O998" s="7" t="str">
        <f ca="1">Template!Q998</f>
        <v/>
      </c>
      <c r="P998" s="7" t="str">
        <f ca="1">Template!R998</f>
        <v/>
      </c>
      <c r="Q998" s="7" t="str">
        <f ca="1">Template!S998</f>
        <v/>
      </c>
      <c r="R998" s="7" t="str">
        <f ca="1">Template!T998</f>
        <v/>
      </c>
      <c r="S998" s="7" t="str">
        <f ca="1">Template!U998</f>
        <v/>
      </c>
      <c r="T998" s="7" t="str">
        <f ca="1">Template!V998</f>
        <v/>
      </c>
      <c r="U998" s="7" t="str">
        <f ca="1">Template!W998</f>
        <v/>
      </c>
      <c r="V998" s="7" t="str">
        <f ca="1">Template!X998</f>
        <v/>
      </c>
      <c r="W998" s="7" t="str">
        <f ca="1">Template!Y998</f>
        <v/>
      </c>
      <c r="X998" t="str">
        <f ca="1">Template!AD998</f>
        <v/>
      </c>
      <c r="Y998" s="7" t="str">
        <f>IF(LEN(Template!AF998)=0,"",Template!AF998)</f>
        <v/>
      </c>
      <c r="Z998" s="7" t="str">
        <f>IF(LEN(Template!AG998)=0,"",Template!AG998)</f>
        <v/>
      </c>
      <c r="AA998" s="7" t="str">
        <f>IF(LEN(Template!AH998)=0,"",Template!AH998)</f>
        <v/>
      </c>
      <c r="AB998" s="7" t="str">
        <f>IF(LEN(Template!AI998)=0,"",Template!AI998)</f>
        <v/>
      </c>
      <c r="AC998" s="7" t="str">
        <f>IF(LEN(Template!AJ998)=0,"",Template!AJ998)</f>
        <v/>
      </c>
      <c r="AD998" s="7" t="str">
        <f>IF(LEN(Template!AK998)=0,"",Template!AK998)</f>
        <v/>
      </c>
      <c r="AE998" s="7" t="str">
        <f>IF(LEN(Template!AL998)=0,"",Template!AL998)</f>
        <v/>
      </c>
      <c r="AF998" s="7" t="str">
        <f>IF(LEN(Template!AM998)=0,"",Template!AM998)</f>
        <v/>
      </c>
      <c r="AG998" s="7" t="str">
        <f>IF(LEN(Template!AN998)=0,"",Template!AN998)</f>
        <v/>
      </c>
      <c r="AH998" s="7" t="str">
        <f>IF(LEN(Template!AO998)=0,"",Template!AO998)</f>
        <v/>
      </c>
      <c r="AI998" t="str">
        <f>IF(LEN(Template!AS998)=0,"",Template!AS998)</f>
        <v/>
      </c>
      <c r="AJ998" t="str">
        <f>IF(LEN(Template!AU998)=0,"",Template!AU998)</f>
        <v/>
      </c>
    </row>
    <row r="999" spans="1:36" x14ac:dyDescent="0.35">
      <c r="A999" s="7" t="str">
        <f ca="1">Template!A999</f>
        <v/>
      </c>
      <c r="B999" s="181" t="str">
        <f ca="1">Template!B999</f>
        <v/>
      </c>
      <c r="C999" t="str">
        <f ca="1">Template!C999</f>
        <v/>
      </c>
      <c r="D999" t="str">
        <f ca="1">Template!E999</f>
        <v/>
      </c>
      <c r="E999" s="7" t="str">
        <f ca="1">Template!G999</f>
        <v/>
      </c>
      <c r="F999" s="7" t="str">
        <f ca="1">Template!H999</f>
        <v/>
      </c>
      <c r="G999" s="7" t="str">
        <f ca="1">Template!I999</f>
        <v/>
      </c>
      <c r="H999" s="7" t="str">
        <f ca="1">Template!J999</f>
        <v/>
      </c>
      <c r="I999" s="7" t="str">
        <f ca="1">Template!K999</f>
        <v/>
      </c>
      <c r="J999" s="7" t="str">
        <f ca="1">Template!L999</f>
        <v/>
      </c>
      <c r="K999" s="7" t="str">
        <f ca="1">Template!M999</f>
        <v/>
      </c>
      <c r="L999" s="7" t="str">
        <f ca="1">Template!N999</f>
        <v/>
      </c>
      <c r="M999" s="7" t="str">
        <f ca="1">Template!O999</f>
        <v/>
      </c>
      <c r="N999" s="7" t="str">
        <f ca="1">Template!P999</f>
        <v/>
      </c>
      <c r="O999" s="7" t="str">
        <f ca="1">Template!Q999</f>
        <v/>
      </c>
      <c r="P999" s="7" t="str">
        <f ca="1">Template!R999</f>
        <v/>
      </c>
      <c r="Q999" s="7" t="str">
        <f ca="1">Template!S999</f>
        <v/>
      </c>
      <c r="R999" s="7" t="str">
        <f ca="1">Template!T999</f>
        <v/>
      </c>
      <c r="S999" s="7" t="str">
        <f ca="1">Template!U999</f>
        <v/>
      </c>
      <c r="T999" s="7" t="str">
        <f ca="1">Template!V999</f>
        <v/>
      </c>
      <c r="U999" s="7" t="str">
        <f ca="1">Template!W999</f>
        <v/>
      </c>
      <c r="V999" s="7" t="str">
        <f ca="1">Template!X999</f>
        <v/>
      </c>
      <c r="W999" s="7" t="str">
        <f ca="1">Template!Y999</f>
        <v/>
      </c>
      <c r="X999" t="str">
        <f ca="1">Template!AD999</f>
        <v/>
      </c>
      <c r="Y999" s="7" t="str">
        <f>IF(LEN(Template!AF999)=0,"",Template!AF999)</f>
        <v/>
      </c>
      <c r="Z999" s="7" t="str">
        <f>IF(LEN(Template!AG999)=0,"",Template!AG999)</f>
        <v/>
      </c>
      <c r="AA999" s="7" t="str">
        <f>IF(LEN(Template!AH999)=0,"",Template!AH999)</f>
        <v/>
      </c>
      <c r="AB999" s="7" t="str">
        <f>IF(LEN(Template!AI999)=0,"",Template!AI999)</f>
        <v/>
      </c>
      <c r="AC999" s="7" t="str">
        <f>IF(LEN(Template!AJ999)=0,"",Template!AJ999)</f>
        <v/>
      </c>
      <c r="AD999" s="7" t="str">
        <f>IF(LEN(Template!AK999)=0,"",Template!AK999)</f>
        <v/>
      </c>
      <c r="AE999" s="7" t="str">
        <f>IF(LEN(Template!AL999)=0,"",Template!AL999)</f>
        <v/>
      </c>
      <c r="AF999" s="7" t="str">
        <f>IF(LEN(Template!AM999)=0,"",Template!AM999)</f>
        <v/>
      </c>
      <c r="AG999" s="7" t="str">
        <f>IF(LEN(Template!AN999)=0,"",Template!AN999)</f>
        <v/>
      </c>
      <c r="AH999" s="7" t="str">
        <f>IF(LEN(Template!AO999)=0,"",Template!AO999)</f>
        <v/>
      </c>
      <c r="AI999" t="str">
        <f>IF(LEN(Template!AS999)=0,"",Template!AS999)</f>
        <v/>
      </c>
      <c r="AJ999" t="str">
        <f>IF(LEN(Template!AU999)=0,"",Template!AU999)</f>
        <v/>
      </c>
    </row>
    <row r="1000" spans="1:36" x14ac:dyDescent="0.35">
      <c r="A1000" s="7">
        <f>Template!A1000</f>
        <v>0</v>
      </c>
      <c r="B1000" s="181">
        <f>Template!B1000</f>
        <v>0</v>
      </c>
      <c r="C1000">
        <f>Template!C1000</f>
        <v>0</v>
      </c>
      <c r="D1000">
        <f>Template!E1000</f>
        <v>0</v>
      </c>
      <c r="E1000" s="7">
        <f>Template!G1000</f>
        <v>0</v>
      </c>
      <c r="F1000" s="7">
        <f>Template!H1000</f>
        <v>0</v>
      </c>
      <c r="G1000" s="7">
        <f>Template!I1000</f>
        <v>0</v>
      </c>
      <c r="H1000" s="7">
        <f>Template!J1000</f>
        <v>0</v>
      </c>
      <c r="I1000" s="7">
        <f>Template!K1000</f>
        <v>0</v>
      </c>
      <c r="J1000" s="7">
        <f>Template!L1000</f>
        <v>0</v>
      </c>
      <c r="K1000" s="7">
        <f>Template!M1000</f>
        <v>0</v>
      </c>
      <c r="L1000" s="7">
        <f>Template!N1000</f>
        <v>0</v>
      </c>
      <c r="M1000" s="7">
        <f>Template!O1000</f>
        <v>0</v>
      </c>
      <c r="N1000" s="7">
        <f>Template!P1000</f>
        <v>0</v>
      </c>
      <c r="O1000" s="7">
        <f>Template!Q1000</f>
        <v>0</v>
      </c>
      <c r="P1000" s="7">
        <f>Template!R1000</f>
        <v>0</v>
      </c>
      <c r="Q1000" s="7">
        <f>Template!S1000</f>
        <v>0</v>
      </c>
      <c r="R1000" s="7">
        <f>Template!T1000</f>
        <v>0</v>
      </c>
      <c r="S1000" s="7">
        <f>Template!U1000</f>
        <v>0</v>
      </c>
      <c r="T1000" s="7">
        <f>Template!V1000</f>
        <v>0</v>
      </c>
      <c r="U1000" s="7">
        <f>Template!W1000</f>
        <v>0</v>
      </c>
      <c r="V1000" s="7">
        <f>Template!X1000</f>
        <v>0</v>
      </c>
      <c r="W1000" s="7">
        <f>Template!Y1000</f>
        <v>0</v>
      </c>
      <c r="X1000">
        <f>Template!AD1000</f>
        <v>0</v>
      </c>
      <c r="Y1000" s="7" t="str">
        <f>IF(LEN(Template!AF1000)=0,"",Template!AF1000)</f>
        <v/>
      </c>
      <c r="Z1000" s="7" t="str">
        <f>IF(LEN(Template!AG1000)=0,"",Template!AG1000)</f>
        <v/>
      </c>
      <c r="AA1000" s="7" t="str">
        <f>IF(LEN(Template!AH1000)=0,"",Template!AH1000)</f>
        <v/>
      </c>
      <c r="AB1000" s="7" t="str">
        <f>IF(LEN(Template!AI1000)=0,"",Template!AI1000)</f>
        <v/>
      </c>
      <c r="AC1000" s="7" t="str">
        <f>IF(LEN(Template!AJ1000)=0,"",Template!AJ1000)</f>
        <v/>
      </c>
      <c r="AD1000" s="7" t="str">
        <f>IF(LEN(Template!AK1000)=0,"",Template!AK1000)</f>
        <v/>
      </c>
      <c r="AE1000" s="7" t="str">
        <f>IF(LEN(Template!AL1000)=0,"",Template!AL1000)</f>
        <v/>
      </c>
      <c r="AF1000" s="7" t="str">
        <f>IF(LEN(Template!AM1000)=0,"",Template!AM1000)</f>
        <v/>
      </c>
      <c r="AG1000" s="7" t="str">
        <f>IF(LEN(Template!AN1000)=0,"",Template!AN1000)</f>
        <v/>
      </c>
      <c r="AH1000" s="7" t="str">
        <f>IF(LEN(Template!AO1000)=0,"",Template!AO1000)</f>
        <v/>
      </c>
      <c r="AI1000" t="str">
        <f>IF(LEN(Template!AS1000)=0,"",Template!AS1000)</f>
        <v/>
      </c>
      <c r="AJ1000" t="str">
        <f>IF(LEN(Template!AU1000)=0,"",Template!AU1000)</f>
        <v/>
      </c>
    </row>
  </sheetData>
  <sheetProtection sheet="1" objects="1" scenarios="1"/>
  <protectedRanges>
    <protectedRange sqref="BW4:BZ1000" name="comments"/>
  </protectedRanges>
  <mergeCells count="3">
    <mergeCell ref="AQ3:AY3"/>
    <mergeCell ref="BA3:BJ3"/>
    <mergeCell ref="BK3:BS3"/>
  </mergeCells>
  <conditionalFormatting sqref="BK3">
    <cfRule type="cellIs" dxfId="3" priority="1" operator="equal">
      <formula>"&lt;MRL"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P373"/>
  <sheetViews>
    <sheetView topLeftCell="A337" workbookViewId="0">
      <selection activeCell="A9" sqref="A9:A373"/>
    </sheetView>
  </sheetViews>
  <sheetFormatPr defaultColWidth="16.54296875" defaultRowHeight="14.5" x14ac:dyDescent="0.35"/>
  <cols>
    <col min="1" max="1" width="37.7265625" style="4" bestFit="1" customWidth="1"/>
    <col min="2" max="94" width="16.54296875" style="1"/>
    <col min="95" max="16384" width="16.54296875" style="7"/>
  </cols>
  <sheetData>
    <row r="2" spans="1:94" x14ac:dyDescent="0.35">
      <c r="A2" s="4" t="s">
        <v>0</v>
      </c>
      <c r="B2" s="3" t="s">
        <v>371</v>
      </c>
    </row>
    <row r="3" spans="1:94" x14ac:dyDescent="0.35">
      <c r="A3" s="4" t="s">
        <v>1</v>
      </c>
      <c r="B3" s="9">
        <v>44944</v>
      </c>
    </row>
    <row r="4" spans="1:94" x14ac:dyDescent="0.35">
      <c r="A4" s="4" t="s">
        <v>2</v>
      </c>
      <c r="B4" s="8">
        <v>44957.303402777776</v>
      </c>
    </row>
    <row r="5" spans="1:94" x14ac:dyDescent="0.35">
      <c r="A5" s="4" t="s">
        <v>3</v>
      </c>
      <c r="B5" s="3" t="s">
        <v>372</v>
      </c>
    </row>
    <row r="6" spans="1:94" x14ac:dyDescent="0.35">
      <c r="A6" s="4" t="s">
        <v>4</v>
      </c>
      <c r="B6" s="3">
        <v>365</v>
      </c>
    </row>
    <row r="7" spans="1:94" ht="21" x14ac:dyDescent="0.5">
      <c r="D7" s="5" t="s">
        <v>377</v>
      </c>
    </row>
    <row r="8" spans="1:94" s="6" customFormat="1" x14ac:dyDescent="0.35">
      <c r="A8" s="4" t="s">
        <v>5</v>
      </c>
      <c r="B8" s="6" t="s">
        <v>373</v>
      </c>
      <c r="C8" s="2" t="s">
        <v>376</v>
      </c>
      <c r="D8" s="2" t="s">
        <v>378</v>
      </c>
      <c r="E8" s="2" t="s">
        <v>379</v>
      </c>
      <c r="F8" s="6" t="s">
        <v>380</v>
      </c>
      <c r="G8" s="6" t="s">
        <v>381</v>
      </c>
      <c r="H8" s="6" t="s">
        <v>382</v>
      </c>
      <c r="I8" s="6" t="s">
        <v>383</v>
      </c>
      <c r="J8" s="6" t="s">
        <v>384</v>
      </c>
      <c r="K8" s="6" t="s">
        <v>385</v>
      </c>
      <c r="L8" s="6" t="s">
        <v>386</v>
      </c>
      <c r="M8" s="6" t="s">
        <v>387</v>
      </c>
      <c r="N8" s="6" t="s">
        <v>388</v>
      </c>
      <c r="O8" s="6" t="s">
        <v>389</v>
      </c>
      <c r="P8" s="6" t="s">
        <v>390</v>
      </c>
      <c r="Q8" s="6" t="s">
        <v>391</v>
      </c>
      <c r="R8" s="6" t="s">
        <v>392</v>
      </c>
      <c r="S8" s="6" t="s">
        <v>393</v>
      </c>
      <c r="T8" s="6" t="s">
        <v>394</v>
      </c>
      <c r="U8" s="6" t="s">
        <v>395</v>
      </c>
      <c r="V8" s="6" t="s">
        <v>396</v>
      </c>
      <c r="W8" s="6" t="s">
        <v>397</v>
      </c>
      <c r="X8" s="6" t="s">
        <v>398</v>
      </c>
      <c r="Y8" s="6" t="s">
        <v>399</v>
      </c>
      <c r="Z8" s="6" t="s">
        <v>400</v>
      </c>
      <c r="AA8" s="6" t="s">
        <v>401</v>
      </c>
      <c r="AB8" s="6" t="s">
        <v>402</v>
      </c>
      <c r="AC8" s="6" t="s">
        <v>403</v>
      </c>
      <c r="AD8" s="6" t="s">
        <v>404</v>
      </c>
      <c r="AE8" s="6" t="s">
        <v>405</v>
      </c>
      <c r="AF8" s="6" t="s">
        <v>406</v>
      </c>
      <c r="AG8" s="6" t="s">
        <v>407</v>
      </c>
      <c r="AH8" s="6" t="s">
        <v>408</v>
      </c>
      <c r="AI8" s="6" t="s">
        <v>410</v>
      </c>
    </row>
    <row r="9" spans="1:94" s="6" customFormat="1" x14ac:dyDescent="0.35">
      <c r="A9" s="4" t="s">
        <v>415</v>
      </c>
      <c r="B9" s="1" t="s">
        <v>374</v>
      </c>
      <c r="C9" s="1">
        <v>35.433</v>
      </c>
      <c r="D9" s="1">
        <v>30.202999999999999</v>
      </c>
      <c r="E9" s="1">
        <v>0.14299999999999999</v>
      </c>
      <c r="F9" s="1">
        <v>2.5219999999999998</v>
      </c>
      <c r="G9" s="1" t="s">
        <v>374</v>
      </c>
      <c r="H9" s="1">
        <v>3560.748</v>
      </c>
      <c r="I9" s="1" t="s">
        <v>374</v>
      </c>
      <c r="J9" s="1" t="s">
        <v>374</v>
      </c>
      <c r="K9" s="1">
        <v>2.1280000000000001</v>
      </c>
      <c r="L9" s="1">
        <v>1.927</v>
      </c>
      <c r="M9" s="1">
        <v>3.298</v>
      </c>
      <c r="N9" s="1" t="s">
        <v>374</v>
      </c>
      <c r="O9" s="1" t="s">
        <v>374</v>
      </c>
      <c r="P9" s="1">
        <v>0.73399999999999999</v>
      </c>
      <c r="Q9" s="1" t="s">
        <v>374</v>
      </c>
      <c r="R9" s="1">
        <v>2.5110000000000001</v>
      </c>
      <c r="S9" s="1" t="s">
        <v>374</v>
      </c>
      <c r="T9" s="1" t="s">
        <v>374</v>
      </c>
      <c r="U9" s="1">
        <v>2.6160000000000001</v>
      </c>
      <c r="V9" s="1">
        <v>0.56599999999999995</v>
      </c>
      <c r="W9" s="1" t="s">
        <v>375</v>
      </c>
      <c r="X9" s="1">
        <v>2.4449999999999998</v>
      </c>
      <c r="Y9" s="1">
        <v>0.90600000000000003</v>
      </c>
      <c r="Z9" s="1">
        <v>2.1659999999999999</v>
      </c>
      <c r="AA9" s="1" t="s">
        <v>375</v>
      </c>
      <c r="AB9" s="1">
        <v>1.03</v>
      </c>
      <c r="AC9" s="1" t="s">
        <v>374</v>
      </c>
      <c r="AD9" s="1">
        <v>-4.7160000000000002</v>
      </c>
      <c r="AE9" s="1" t="s">
        <v>375</v>
      </c>
      <c r="AF9" s="1" t="s">
        <v>374</v>
      </c>
      <c r="AG9" s="1" t="s">
        <v>375</v>
      </c>
      <c r="AH9" s="1"/>
      <c r="AI9" s="1" t="s">
        <v>411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</row>
    <row r="10" spans="1:94" s="6" customFormat="1" x14ac:dyDescent="0.35">
      <c r="A10" s="4" t="s">
        <v>1122</v>
      </c>
      <c r="B10" s="1" t="s">
        <v>374</v>
      </c>
      <c r="C10" s="1">
        <v>6.4329999999999998</v>
      </c>
      <c r="D10" s="1">
        <v>3.5979999999999999</v>
      </c>
      <c r="E10" s="1">
        <v>2.5259999999999998</v>
      </c>
      <c r="F10" s="1">
        <v>1.2390000000000001</v>
      </c>
      <c r="G10" s="1" t="s">
        <v>374</v>
      </c>
      <c r="H10" s="1">
        <v>4.8419999999999996</v>
      </c>
      <c r="I10" s="1">
        <v>1.0780000000000001</v>
      </c>
      <c r="J10" s="1" t="s">
        <v>374</v>
      </c>
      <c r="K10" s="1">
        <v>0.89700000000000002</v>
      </c>
      <c r="L10" s="1">
        <v>1.4510000000000001</v>
      </c>
      <c r="M10" s="1">
        <v>1.593</v>
      </c>
      <c r="N10" s="1" t="s">
        <v>374</v>
      </c>
      <c r="O10" s="1" t="s">
        <v>374</v>
      </c>
      <c r="P10" s="1">
        <v>1.2150000000000001</v>
      </c>
      <c r="Q10" s="1" t="s">
        <v>374</v>
      </c>
      <c r="R10" s="1">
        <v>1.325</v>
      </c>
      <c r="S10" s="1" t="s">
        <v>374</v>
      </c>
      <c r="T10" s="1" t="s">
        <v>374</v>
      </c>
      <c r="U10" s="1">
        <v>2.1160000000000001</v>
      </c>
      <c r="V10" s="1">
        <v>1.415</v>
      </c>
      <c r="W10" s="1" t="s">
        <v>375</v>
      </c>
      <c r="X10" s="1">
        <v>1.3680000000000001</v>
      </c>
      <c r="Y10" s="1">
        <v>1.526</v>
      </c>
      <c r="Z10" s="1">
        <v>1.4370000000000001</v>
      </c>
      <c r="AA10" s="1" t="s">
        <v>375</v>
      </c>
      <c r="AB10" s="1">
        <v>1.4810000000000001</v>
      </c>
      <c r="AC10" s="1" t="s">
        <v>374</v>
      </c>
      <c r="AD10" s="1">
        <v>-3.2309999999999999</v>
      </c>
      <c r="AE10" s="1" t="s">
        <v>375</v>
      </c>
      <c r="AF10" s="1" t="s">
        <v>374</v>
      </c>
      <c r="AG10" s="1" t="s">
        <v>375</v>
      </c>
      <c r="AH10" s="1"/>
      <c r="AI10" s="1" t="s">
        <v>412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</row>
    <row r="11" spans="1:94" s="6" customFormat="1" x14ac:dyDescent="0.35">
      <c r="A11" s="4" t="s">
        <v>1123</v>
      </c>
      <c r="B11" s="1" t="s">
        <v>374</v>
      </c>
      <c r="C11" s="1">
        <v>-5.3179999999999996</v>
      </c>
      <c r="D11" s="1">
        <v>-0.48599999999999999</v>
      </c>
      <c r="E11" s="1">
        <v>1.171</v>
      </c>
      <c r="F11" s="1">
        <v>1.909</v>
      </c>
      <c r="G11" s="1" t="s">
        <v>374</v>
      </c>
      <c r="H11" s="1">
        <v>-369.98399999999998</v>
      </c>
      <c r="I11" s="1">
        <v>2.0030000000000001</v>
      </c>
      <c r="J11" s="1">
        <v>1.9950000000000001</v>
      </c>
      <c r="K11" s="1">
        <v>1.8160000000000001</v>
      </c>
      <c r="L11" s="1">
        <v>2.1549999999999998</v>
      </c>
      <c r="M11" s="1">
        <v>2.0030000000000001</v>
      </c>
      <c r="N11" s="1" t="s">
        <v>374</v>
      </c>
      <c r="O11" s="1" t="s">
        <v>375</v>
      </c>
      <c r="P11" s="1">
        <v>2.2010000000000001</v>
      </c>
      <c r="Q11" s="1" t="s">
        <v>374</v>
      </c>
      <c r="R11" s="1">
        <v>2.016</v>
      </c>
      <c r="S11" s="1" t="s">
        <v>374</v>
      </c>
      <c r="T11" s="1" t="s">
        <v>375</v>
      </c>
      <c r="U11" s="1">
        <v>1.4039999999999999</v>
      </c>
      <c r="V11" s="1">
        <v>2.0950000000000002</v>
      </c>
      <c r="W11" s="1" t="s">
        <v>375</v>
      </c>
      <c r="X11" s="1">
        <v>2.0499999999999998</v>
      </c>
      <c r="Y11" s="1">
        <v>1.966</v>
      </c>
      <c r="Z11" s="1">
        <v>2.0710000000000002</v>
      </c>
      <c r="AA11" s="1" t="s">
        <v>375</v>
      </c>
      <c r="AB11" s="1">
        <v>2.3239999999999998</v>
      </c>
      <c r="AC11" s="1" t="s">
        <v>374</v>
      </c>
      <c r="AD11" s="1">
        <v>-2.5680000000000001</v>
      </c>
      <c r="AE11" s="1" t="s">
        <v>375</v>
      </c>
      <c r="AF11" s="1" t="s">
        <v>374</v>
      </c>
      <c r="AG11" s="1" t="s">
        <v>375</v>
      </c>
      <c r="AH11" s="1"/>
      <c r="AI11" s="1" t="s">
        <v>412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</row>
    <row r="12" spans="1:94" s="6" customFormat="1" x14ac:dyDescent="0.35">
      <c r="A12" s="4" t="s">
        <v>1124</v>
      </c>
      <c r="B12" s="1" t="s">
        <v>374</v>
      </c>
      <c r="C12" s="1">
        <v>-2.5009999999999999</v>
      </c>
      <c r="D12" s="1">
        <v>0.19900000000000001</v>
      </c>
      <c r="E12" s="1">
        <v>1.353</v>
      </c>
      <c r="F12" s="1">
        <v>3.9359999999999999</v>
      </c>
      <c r="G12" s="1" t="s">
        <v>375</v>
      </c>
      <c r="H12" s="1">
        <v>534.95100000000002</v>
      </c>
      <c r="I12" s="1">
        <v>4.4119999999999999</v>
      </c>
      <c r="J12" s="1">
        <v>3.7069999999999999</v>
      </c>
      <c r="K12" s="1">
        <v>3.2989999999999999</v>
      </c>
      <c r="L12" s="1">
        <v>3.7090000000000001</v>
      </c>
      <c r="M12" s="1">
        <v>3.798</v>
      </c>
      <c r="N12" s="1" t="s">
        <v>374</v>
      </c>
      <c r="O12" s="1" t="s">
        <v>374</v>
      </c>
      <c r="P12" s="1">
        <v>3.778</v>
      </c>
      <c r="Q12" s="1">
        <v>5.7619999999999996</v>
      </c>
      <c r="R12" s="1">
        <v>4.0430000000000001</v>
      </c>
      <c r="S12" s="1" t="s">
        <v>374</v>
      </c>
      <c r="T12" s="1" t="s">
        <v>374</v>
      </c>
      <c r="U12" s="1">
        <v>3.081</v>
      </c>
      <c r="V12" s="1">
        <v>3.86</v>
      </c>
      <c r="W12" s="1" t="s">
        <v>375</v>
      </c>
      <c r="X12" s="1">
        <v>3.843</v>
      </c>
      <c r="Y12" s="1">
        <v>4.03</v>
      </c>
      <c r="Z12" s="1">
        <v>3.96</v>
      </c>
      <c r="AA12" s="1" t="s">
        <v>375</v>
      </c>
      <c r="AB12" s="1">
        <v>4.016</v>
      </c>
      <c r="AC12" s="1" t="s">
        <v>374</v>
      </c>
      <c r="AD12" s="1">
        <v>0.92100000000000004</v>
      </c>
      <c r="AE12" s="1">
        <v>47.308</v>
      </c>
      <c r="AF12" s="1" t="s">
        <v>374</v>
      </c>
      <c r="AG12" s="1" t="s">
        <v>375</v>
      </c>
      <c r="AH12" s="1"/>
      <c r="AI12" s="1" t="s">
        <v>412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</row>
    <row r="13" spans="1:94" s="6" customFormat="1" x14ac:dyDescent="0.35">
      <c r="A13" s="4" t="s">
        <v>1125</v>
      </c>
      <c r="B13" s="1" t="s">
        <v>374</v>
      </c>
      <c r="C13" s="1">
        <v>7.181</v>
      </c>
      <c r="D13" s="1">
        <v>6.4260000000000002</v>
      </c>
      <c r="E13" s="1">
        <v>8.048</v>
      </c>
      <c r="F13" s="1">
        <v>9.2970000000000006</v>
      </c>
      <c r="G13" s="1" t="s">
        <v>374</v>
      </c>
      <c r="H13" s="1">
        <v>352.45800000000003</v>
      </c>
      <c r="I13" s="1">
        <v>9.51</v>
      </c>
      <c r="J13" s="1">
        <v>7.7889999999999997</v>
      </c>
      <c r="K13" s="1">
        <v>9.6240000000000006</v>
      </c>
      <c r="L13" s="1">
        <v>7.7450000000000001</v>
      </c>
      <c r="M13" s="1">
        <v>7.8449999999999998</v>
      </c>
      <c r="N13" s="1" t="s">
        <v>374</v>
      </c>
      <c r="O13" s="1" t="s">
        <v>375</v>
      </c>
      <c r="P13" s="1">
        <v>9.26</v>
      </c>
      <c r="Q13" s="1">
        <v>11.646000000000001</v>
      </c>
      <c r="R13" s="1">
        <v>9.3940000000000001</v>
      </c>
      <c r="S13" s="1" t="s">
        <v>374</v>
      </c>
      <c r="T13" s="1" t="s">
        <v>374</v>
      </c>
      <c r="U13" s="1">
        <v>8.5660000000000007</v>
      </c>
      <c r="V13" s="1">
        <v>9.1259999999999994</v>
      </c>
      <c r="W13" s="1" t="s">
        <v>375</v>
      </c>
      <c r="X13" s="1">
        <v>9.2650000000000006</v>
      </c>
      <c r="Y13" s="1">
        <v>8.6120000000000001</v>
      </c>
      <c r="Z13" s="1">
        <v>9.1940000000000008</v>
      </c>
      <c r="AA13" s="1" t="s">
        <v>375</v>
      </c>
      <c r="AB13" s="1">
        <v>9.157</v>
      </c>
      <c r="AC13" s="1" t="s">
        <v>374</v>
      </c>
      <c r="AD13" s="1">
        <v>16.626999999999999</v>
      </c>
      <c r="AE13" s="1" t="s">
        <v>375</v>
      </c>
      <c r="AF13" s="1" t="s">
        <v>374</v>
      </c>
      <c r="AG13" s="1" t="s">
        <v>375</v>
      </c>
      <c r="AH13" s="1"/>
      <c r="AI13" s="1" t="s">
        <v>412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</row>
    <row r="14" spans="1:94" s="6" customFormat="1" x14ac:dyDescent="0.35">
      <c r="A14" s="4" t="s">
        <v>1126</v>
      </c>
      <c r="B14" s="1" t="s">
        <v>374</v>
      </c>
      <c r="C14" s="1">
        <v>23.954999999999998</v>
      </c>
      <c r="D14" s="1">
        <v>16.593</v>
      </c>
      <c r="E14" s="1">
        <v>17.373000000000001</v>
      </c>
      <c r="F14" s="1">
        <v>19.189</v>
      </c>
      <c r="G14" s="1" t="s">
        <v>374</v>
      </c>
      <c r="H14" s="1">
        <v>185.58699999999999</v>
      </c>
      <c r="I14" s="1">
        <v>18.606000000000002</v>
      </c>
      <c r="J14" s="1">
        <v>18.452000000000002</v>
      </c>
      <c r="K14" s="1">
        <v>16.777999999999999</v>
      </c>
      <c r="L14" s="1">
        <v>15.779</v>
      </c>
      <c r="M14" s="1">
        <v>15.192</v>
      </c>
      <c r="N14" s="1" t="s">
        <v>374</v>
      </c>
      <c r="O14" s="1" t="s">
        <v>375</v>
      </c>
      <c r="P14" s="1">
        <v>18.986999999999998</v>
      </c>
      <c r="Q14" s="1">
        <v>18.831</v>
      </c>
      <c r="R14" s="1">
        <v>18.414999999999999</v>
      </c>
      <c r="S14" s="1" t="s">
        <v>374</v>
      </c>
      <c r="T14" s="1" t="s">
        <v>374</v>
      </c>
      <c r="U14" s="1">
        <v>17.177</v>
      </c>
      <c r="V14" s="1">
        <v>17.853000000000002</v>
      </c>
      <c r="W14" s="1" t="s">
        <v>375</v>
      </c>
      <c r="X14" s="1">
        <v>18.63</v>
      </c>
      <c r="Y14" s="1">
        <v>16.923999999999999</v>
      </c>
      <c r="Z14" s="1">
        <v>18.158000000000001</v>
      </c>
      <c r="AA14" s="1" t="s">
        <v>375</v>
      </c>
      <c r="AB14" s="1">
        <v>17.349</v>
      </c>
      <c r="AC14" s="1" t="s">
        <v>374</v>
      </c>
      <c r="AD14" s="1">
        <v>57.566000000000003</v>
      </c>
      <c r="AE14" s="1" t="s">
        <v>375</v>
      </c>
      <c r="AF14" s="1" t="s">
        <v>374</v>
      </c>
      <c r="AG14" s="1" t="s">
        <v>375</v>
      </c>
      <c r="AH14" s="1"/>
      <c r="AI14" s="1" t="s">
        <v>412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</row>
    <row r="15" spans="1:94" s="6" customFormat="1" x14ac:dyDescent="0.35">
      <c r="A15" s="4" t="s">
        <v>1127</v>
      </c>
      <c r="B15" s="1" t="s">
        <v>374</v>
      </c>
      <c r="C15" s="1">
        <v>41.816000000000003</v>
      </c>
      <c r="D15" s="1">
        <v>35.954999999999998</v>
      </c>
      <c r="E15" s="1">
        <v>35.512</v>
      </c>
      <c r="F15" s="1">
        <v>38.804000000000002</v>
      </c>
      <c r="G15" s="1" t="s">
        <v>374</v>
      </c>
      <c r="H15" s="1">
        <v>650.02200000000005</v>
      </c>
      <c r="I15" s="1">
        <v>36.591999999999999</v>
      </c>
      <c r="J15" s="1">
        <v>32.581000000000003</v>
      </c>
      <c r="K15" s="1">
        <v>38.875</v>
      </c>
      <c r="L15" s="1">
        <v>30.702000000000002</v>
      </c>
      <c r="M15" s="1">
        <v>31.550999999999998</v>
      </c>
      <c r="N15" s="1" t="s">
        <v>374</v>
      </c>
      <c r="O15" s="1" t="s">
        <v>375</v>
      </c>
      <c r="P15" s="1">
        <v>36.409999999999997</v>
      </c>
      <c r="Q15" s="1">
        <v>37.308</v>
      </c>
      <c r="R15" s="1">
        <v>37.389000000000003</v>
      </c>
      <c r="S15" s="1" t="s">
        <v>374</v>
      </c>
      <c r="T15" s="1" t="s">
        <v>374</v>
      </c>
      <c r="U15" s="1">
        <v>36.067999999999998</v>
      </c>
      <c r="V15" s="1">
        <v>35.14</v>
      </c>
      <c r="W15" s="1" t="s">
        <v>375</v>
      </c>
      <c r="X15" s="1">
        <v>37.996000000000002</v>
      </c>
      <c r="Y15" s="1">
        <v>33.194000000000003</v>
      </c>
      <c r="Z15" s="1">
        <v>36.552999999999997</v>
      </c>
      <c r="AA15" s="1" t="s">
        <v>375</v>
      </c>
      <c r="AB15" s="1">
        <v>35.688000000000002</v>
      </c>
      <c r="AC15" s="1" t="s">
        <v>374</v>
      </c>
      <c r="AD15" s="1">
        <v>88.671999999999997</v>
      </c>
      <c r="AE15" s="1" t="s">
        <v>375</v>
      </c>
      <c r="AF15" s="1" t="s">
        <v>374</v>
      </c>
      <c r="AG15" s="1" t="s">
        <v>375</v>
      </c>
      <c r="AH15" s="1"/>
      <c r="AI15" s="1" t="s">
        <v>412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</row>
    <row r="16" spans="1:94" s="6" customFormat="1" x14ac:dyDescent="0.35">
      <c r="A16" s="4" t="s">
        <v>1128</v>
      </c>
      <c r="B16" s="1" t="s">
        <v>374</v>
      </c>
      <c r="C16" s="1">
        <v>104.514</v>
      </c>
      <c r="D16" s="1">
        <v>100.259</v>
      </c>
      <c r="E16" s="1">
        <v>101.538</v>
      </c>
      <c r="F16" s="1">
        <v>92.867000000000004</v>
      </c>
      <c r="G16" s="1" t="s">
        <v>374</v>
      </c>
      <c r="H16" s="1">
        <v>-293.28399999999999</v>
      </c>
      <c r="I16" s="1">
        <v>95.727000000000004</v>
      </c>
      <c r="J16" s="1">
        <v>87.281999999999996</v>
      </c>
      <c r="K16" s="1">
        <v>104.133</v>
      </c>
      <c r="L16" s="1">
        <v>79.192999999999998</v>
      </c>
      <c r="M16" s="1">
        <v>79.635000000000005</v>
      </c>
      <c r="N16" s="1" t="s">
        <v>374</v>
      </c>
      <c r="O16" s="1" t="s">
        <v>374</v>
      </c>
      <c r="P16" s="1">
        <v>95.216999999999999</v>
      </c>
      <c r="Q16" s="1">
        <v>95.665000000000006</v>
      </c>
      <c r="R16" s="1">
        <v>97.43</v>
      </c>
      <c r="S16" s="1" t="s">
        <v>374</v>
      </c>
      <c r="T16" s="1" t="s">
        <v>374</v>
      </c>
      <c r="U16" s="1">
        <v>94.572999999999993</v>
      </c>
      <c r="V16" s="1">
        <v>93.802000000000007</v>
      </c>
      <c r="W16" s="1" t="s">
        <v>375</v>
      </c>
      <c r="X16" s="1">
        <v>96.468000000000004</v>
      </c>
      <c r="Y16" s="1">
        <v>90.031999999999996</v>
      </c>
      <c r="Z16" s="1">
        <v>95.968000000000004</v>
      </c>
      <c r="AA16" s="1" t="s">
        <v>375</v>
      </c>
      <c r="AB16" s="1">
        <v>90.01</v>
      </c>
      <c r="AC16" s="1" t="s">
        <v>374</v>
      </c>
      <c r="AD16" s="1">
        <v>194.53</v>
      </c>
      <c r="AE16" s="1" t="s">
        <v>375</v>
      </c>
      <c r="AF16" s="1" t="s">
        <v>374</v>
      </c>
      <c r="AG16" s="1" t="s">
        <v>375</v>
      </c>
      <c r="AH16" s="1"/>
      <c r="AI16" s="1" t="s">
        <v>412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</row>
    <row r="17" spans="1:94" s="6" customFormat="1" x14ac:dyDescent="0.35">
      <c r="A17" s="4" t="s">
        <v>1129</v>
      </c>
      <c r="B17" s="1" t="s">
        <v>374</v>
      </c>
      <c r="C17" s="1">
        <v>183.607</v>
      </c>
      <c r="D17" s="1">
        <v>195.40899999999999</v>
      </c>
      <c r="E17" s="1">
        <v>208.267</v>
      </c>
      <c r="F17" s="1">
        <v>186.785</v>
      </c>
      <c r="G17" s="1" t="s">
        <v>374</v>
      </c>
      <c r="H17" s="1">
        <v>-217.327</v>
      </c>
      <c r="I17" s="1">
        <v>197.42699999999999</v>
      </c>
      <c r="J17" s="1">
        <v>174.364</v>
      </c>
      <c r="K17" s="1">
        <v>200.78399999999999</v>
      </c>
      <c r="L17" s="1">
        <v>164.11</v>
      </c>
      <c r="M17" s="1">
        <v>161.542</v>
      </c>
      <c r="N17" s="1" t="s">
        <v>374</v>
      </c>
      <c r="O17" s="1" t="s">
        <v>374</v>
      </c>
      <c r="P17" s="1">
        <v>192.477</v>
      </c>
      <c r="Q17" s="1">
        <v>163.75899999999999</v>
      </c>
      <c r="R17" s="1">
        <v>193.114</v>
      </c>
      <c r="S17" s="1" t="s">
        <v>374</v>
      </c>
      <c r="T17" s="1" t="s">
        <v>374</v>
      </c>
      <c r="U17" s="1">
        <v>189.28200000000001</v>
      </c>
      <c r="V17" s="1">
        <v>191.96100000000001</v>
      </c>
      <c r="W17" s="1" t="s">
        <v>375</v>
      </c>
      <c r="X17" s="1">
        <v>189.25899999999999</v>
      </c>
      <c r="Y17" s="1">
        <v>174.816</v>
      </c>
      <c r="Z17" s="1">
        <v>187.35</v>
      </c>
      <c r="AA17" s="1" t="s">
        <v>375</v>
      </c>
      <c r="AB17" s="1">
        <v>188.90600000000001</v>
      </c>
      <c r="AC17" s="1" t="s">
        <v>374</v>
      </c>
      <c r="AD17" s="1">
        <v>379.14400000000001</v>
      </c>
      <c r="AE17" s="1" t="s">
        <v>375</v>
      </c>
      <c r="AF17" s="1" t="s">
        <v>374</v>
      </c>
      <c r="AG17" s="1" t="s">
        <v>375</v>
      </c>
      <c r="AH17" s="1"/>
      <c r="AI17" s="1" t="s">
        <v>412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</row>
    <row r="18" spans="1:94" s="6" customFormat="1" x14ac:dyDescent="0.35">
      <c r="A18" s="4" t="s">
        <v>1130</v>
      </c>
      <c r="B18" s="1" t="s">
        <v>374</v>
      </c>
      <c r="C18" s="1">
        <v>352.89499999999998</v>
      </c>
      <c r="D18" s="1">
        <v>427.55900000000003</v>
      </c>
      <c r="E18" s="1">
        <v>368.173</v>
      </c>
      <c r="F18" s="1">
        <v>379.57499999999999</v>
      </c>
      <c r="G18" s="1" t="s">
        <v>374</v>
      </c>
      <c r="H18" s="1">
        <v>-502.06700000000001</v>
      </c>
      <c r="I18" s="1">
        <v>402.77300000000002</v>
      </c>
      <c r="J18" s="1">
        <v>352.84</v>
      </c>
      <c r="K18" s="1">
        <v>396.63900000000001</v>
      </c>
      <c r="L18" s="1">
        <v>336.27199999999999</v>
      </c>
      <c r="M18" s="1">
        <v>345.56700000000001</v>
      </c>
      <c r="N18" s="1" t="s">
        <v>374</v>
      </c>
      <c r="O18" s="1" t="s">
        <v>375</v>
      </c>
      <c r="P18" s="1">
        <v>391.95800000000003</v>
      </c>
      <c r="Q18" s="1">
        <v>328.94799999999998</v>
      </c>
      <c r="R18" s="1">
        <v>385.495</v>
      </c>
      <c r="S18" s="1" t="s">
        <v>374</v>
      </c>
      <c r="T18" s="1" t="s">
        <v>374</v>
      </c>
      <c r="U18" s="1">
        <v>377.45400000000001</v>
      </c>
      <c r="V18" s="1">
        <v>384.68700000000001</v>
      </c>
      <c r="W18" s="1" t="s">
        <v>375</v>
      </c>
      <c r="X18" s="1">
        <v>386.33600000000001</v>
      </c>
      <c r="Y18" s="1">
        <v>339.64100000000002</v>
      </c>
      <c r="Z18" s="1">
        <v>378.81599999999997</v>
      </c>
      <c r="AA18" s="1" t="s">
        <v>375</v>
      </c>
      <c r="AB18" s="1">
        <v>359.43099999999998</v>
      </c>
      <c r="AC18" s="1" t="s">
        <v>374</v>
      </c>
      <c r="AD18" s="1">
        <v>790.22500000000002</v>
      </c>
      <c r="AE18" s="1" t="s">
        <v>375</v>
      </c>
      <c r="AF18" s="1" t="s">
        <v>374</v>
      </c>
      <c r="AG18" s="1" t="s">
        <v>375</v>
      </c>
      <c r="AH18" s="1"/>
      <c r="AI18" s="1" t="s">
        <v>412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</row>
    <row r="19" spans="1:94" s="6" customFormat="1" x14ac:dyDescent="0.35">
      <c r="A19" s="4" t="s">
        <v>1131</v>
      </c>
      <c r="B19" s="1" t="s">
        <v>374</v>
      </c>
      <c r="C19" s="1">
        <v>986.22699999999998</v>
      </c>
      <c r="D19" s="1">
        <v>1112.502</v>
      </c>
      <c r="E19" s="1">
        <v>835.79700000000003</v>
      </c>
      <c r="F19" s="1">
        <v>987.02099999999996</v>
      </c>
      <c r="G19" s="1" t="s">
        <v>374</v>
      </c>
      <c r="H19" s="1">
        <v>632.17600000000004</v>
      </c>
      <c r="I19" s="1">
        <v>1029.8610000000001</v>
      </c>
      <c r="J19" s="1">
        <v>949.99800000000005</v>
      </c>
      <c r="K19" s="1">
        <v>975.05799999999999</v>
      </c>
      <c r="L19" s="1">
        <v>867.74</v>
      </c>
      <c r="M19" s="1">
        <v>896.77700000000004</v>
      </c>
      <c r="N19" s="1">
        <v>1310.2629999999999</v>
      </c>
      <c r="O19" s="1" t="s">
        <v>374</v>
      </c>
      <c r="P19" s="1">
        <v>1022.645</v>
      </c>
      <c r="Q19" s="1">
        <v>951.41300000000001</v>
      </c>
      <c r="R19" s="1">
        <v>972.28499999999997</v>
      </c>
      <c r="S19" s="1" t="s">
        <v>374</v>
      </c>
      <c r="T19" s="1" t="s">
        <v>375</v>
      </c>
      <c r="U19" s="1">
        <v>968.91600000000005</v>
      </c>
      <c r="V19" s="1">
        <v>1001.157</v>
      </c>
      <c r="W19" s="1" t="s">
        <v>375</v>
      </c>
      <c r="X19" s="1">
        <v>982.02099999999996</v>
      </c>
      <c r="Y19" s="1">
        <v>858.00699999999995</v>
      </c>
      <c r="Z19" s="1">
        <v>980.95500000000004</v>
      </c>
      <c r="AA19" s="1" t="s">
        <v>375</v>
      </c>
      <c r="AB19" s="1">
        <v>914.04100000000005</v>
      </c>
      <c r="AC19" s="1" t="s">
        <v>374</v>
      </c>
      <c r="AD19" s="1">
        <v>1693.731</v>
      </c>
      <c r="AE19" s="1" t="s">
        <v>375</v>
      </c>
      <c r="AF19" s="1" t="s">
        <v>374</v>
      </c>
      <c r="AG19" s="1" t="s">
        <v>375</v>
      </c>
      <c r="AH19" s="1"/>
      <c r="AI19" s="1" t="s">
        <v>412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</row>
    <row r="20" spans="1:94" s="6" customFormat="1" x14ac:dyDescent="0.35">
      <c r="A20" s="4" t="s">
        <v>1132</v>
      </c>
      <c r="B20" s="1" t="s">
        <v>374</v>
      </c>
      <c r="C20" s="1">
        <v>1993.3219999999999</v>
      </c>
      <c r="D20" s="1">
        <v>2033.3489999999999</v>
      </c>
      <c r="E20" s="1">
        <v>2298.172</v>
      </c>
      <c r="F20" s="1">
        <v>2306.0610000000001</v>
      </c>
      <c r="G20" s="1" t="s">
        <v>374</v>
      </c>
      <c r="H20" s="1">
        <v>2444.598</v>
      </c>
      <c r="I20" s="1">
        <v>2030.625</v>
      </c>
      <c r="J20" s="1">
        <v>1689.0930000000001</v>
      </c>
      <c r="K20" s="1">
        <v>2154.9850000000001</v>
      </c>
      <c r="L20" s="1">
        <v>1807.6990000000001</v>
      </c>
      <c r="M20" s="1">
        <v>1876.9649999999999</v>
      </c>
      <c r="N20" s="1">
        <v>1632.4290000000001</v>
      </c>
      <c r="O20" s="1" t="s">
        <v>374</v>
      </c>
      <c r="P20" s="1">
        <v>2041.136</v>
      </c>
      <c r="Q20" s="1">
        <v>1822.989</v>
      </c>
      <c r="R20" s="1">
        <v>1949.845</v>
      </c>
      <c r="S20" s="1" t="s">
        <v>374</v>
      </c>
      <c r="T20" s="1" t="s">
        <v>374</v>
      </c>
      <c r="U20" s="1">
        <v>1943.3489999999999</v>
      </c>
      <c r="V20" s="1">
        <v>1991.1949999999999</v>
      </c>
      <c r="W20" s="1" t="s">
        <v>375</v>
      </c>
      <c r="X20" s="1">
        <v>1944.508</v>
      </c>
      <c r="Y20" s="1">
        <v>2064.8710000000001</v>
      </c>
      <c r="Z20" s="1">
        <v>1905.749</v>
      </c>
      <c r="AA20" s="1" t="s">
        <v>375</v>
      </c>
      <c r="AB20" s="1">
        <v>1988.4110000000001</v>
      </c>
      <c r="AC20" s="1" t="s">
        <v>374</v>
      </c>
      <c r="AD20" s="1">
        <v>2397.48</v>
      </c>
      <c r="AE20" s="1">
        <v>17779.806</v>
      </c>
      <c r="AF20" s="1" t="s">
        <v>374</v>
      </c>
      <c r="AG20" s="1" t="s">
        <v>375</v>
      </c>
      <c r="AH20" s="1"/>
      <c r="AI20" s="1" t="s">
        <v>412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</row>
    <row r="21" spans="1:94" s="6" customFormat="1" x14ac:dyDescent="0.35">
      <c r="A21" s="4" t="s">
        <v>1133</v>
      </c>
      <c r="B21" s="1" t="s">
        <v>374</v>
      </c>
      <c r="C21" s="1">
        <v>4354.3310000000001</v>
      </c>
      <c r="D21" s="1">
        <v>4412.9319999999998</v>
      </c>
      <c r="E21" s="1">
        <v>4246.5789999999997</v>
      </c>
      <c r="F21" s="1">
        <v>4244.259</v>
      </c>
      <c r="G21" s="1" t="s">
        <v>374</v>
      </c>
      <c r="H21" s="1">
        <v>4140.1620000000003</v>
      </c>
      <c r="I21" s="1">
        <v>4196.9250000000002</v>
      </c>
      <c r="J21" s="1">
        <v>3581.739</v>
      </c>
      <c r="K21" s="1">
        <v>3951.0070000000001</v>
      </c>
      <c r="L21" s="1">
        <v>3852.3009999999999</v>
      </c>
      <c r="M21" s="1">
        <v>3839.8270000000002</v>
      </c>
      <c r="N21" s="1">
        <v>3118.6149999999998</v>
      </c>
      <c r="O21" s="1" t="s">
        <v>374</v>
      </c>
      <c r="P21" s="1">
        <v>4135.2030000000004</v>
      </c>
      <c r="Q21" s="1">
        <v>4173.5860000000002</v>
      </c>
      <c r="R21" s="1">
        <v>4002.8290000000002</v>
      </c>
      <c r="S21" s="1" t="s">
        <v>374</v>
      </c>
      <c r="T21" s="1" t="s">
        <v>374</v>
      </c>
      <c r="U21" s="1">
        <v>4032.4270000000001</v>
      </c>
      <c r="V21" s="1">
        <v>4184.3649999999998</v>
      </c>
      <c r="W21" s="1" t="s">
        <v>375</v>
      </c>
      <c r="X21" s="1">
        <v>3980.4630000000002</v>
      </c>
      <c r="Y21" s="1">
        <v>3919.7840000000001</v>
      </c>
      <c r="Z21" s="1">
        <v>4022.6990000000001</v>
      </c>
      <c r="AA21" s="1" t="s">
        <v>375</v>
      </c>
      <c r="AB21" s="1">
        <v>4062.4789999999998</v>
      </c>
      <c r="AC21" s="1" t="s">
        <v>374</v>
      </c>
      <c r="AD21" s="1">
        <v>4013.7280000000001</v>
      </c>
      <c r="AE21" s="1" t="s">
        <v>375</v>
      </c>
      <c r="AF21" s="1" t="s">
        <v>374</v>
      </c>
      <c r="AG21" s="1" t="s">
        <v>375</v>
      </c>
      <c r="AH21" s="1"/>
      <c r="AI21" s="1" t="s">
        <v>412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</row>
    <row r="22" spans="1:94" s="6" customFormat="1" x14ac:dyDescent="0.35">
      <c r="A22" s="4" t="s">
        <v>1134</v>
      </c>
      <c r="B22" s="1" t="s">
        <v>374</v>
      </c>
      <c r="C22" s="1">
        <v>9730.5380000000005</v>
      </c>
      <c r="D22" s="1">
        <v>9432.7039999999997</v>
      </c>
      <c r="E22" s="1">
        <v>9652.4930000000004</v>
      </c>
      <c r="F22" s="1">
        <v>9506.0589999999993</v>
      </c>
      <c r="G22" s="1" t="s">
        <v>374</v>
      </c>
      <c r="H22" s="1">
        <v>10214.865</v>
      </c>
      <c r="I22" s="1">
        <v>9751.4609999999993</v>
      </c>
      <c r="J22" s="1">
        <v>8867.3320000000003</v>
      </c>
      <c r="K22" s="1">
        <v>9087.5840000000007</v>
      </c>
      <c r="L22" s="1">
        <v>9077.7360000000008</v>
      </c>
      <c r="M22" s="1">
        <v>9233.8019999999997</v>
      </c>
      <c r="N22" s="1">
        <v>10938.694</v>
      </c>
      <c r="O22" s="1" t="s">
        <v>374</v>
      </c>
      <c r="P22" s="1">
        <v>9826.5139999999992</v>
      </c>
      <c r="Q22" s="1">
        <v>10164.091</v>
      </c>
      <c r="R22" s="1">
        <v>10103.42</v>
      </c>
      <c r="S22" s="1" t="s">
        <v>374</v>
      </c>
      <c r="T22" s="1" t="s">
        <v>374</v>
      </c>
      <c r="U22" s="1">
        <v>10102.585999999999</v>
      </c>
      <c r="V22" s="1">
        <v>9860.3449999999993</v>
      </c>
      <c r="W22" s="1" t="s">
        <v>375</v>
      </c>
      <c r="X22" s="1">
        <v>10124.793</v>
      </c>
      <c r="Y22" s="1">
        <v>9583.875</v>
      </c>
      <c r="Z22" s="1">
        <v>10134.089</v>
      </c>
      <c r="AA22" s="1" t="s">
        <v>375</v>
      </c>
      <c r="AB22" s="1">
        <v>10103.708000000001</v>
      </c>
      <c r="AC22" s="1" t="s">
        <v>374</v>
      </c>
      <c r="AD22" s="1">
        <v>8150.1760000000004</v>
      </c>
      <c r="AE22" s="1" t="s">
        <v>375</v>
      </c>
      <c r="AF22" s="1" t="s">
        <v>374</v>
      </c>
      <c r="AG22" s="1">
        <v>17707.692999999999</v>
      </c>
      <c r="AH22" s="1"/>
      <c r="AI22" s="1" t="s">
        <v>412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</row>
    <row r="23" spans="1:94" s="6" customFormat="1" x14ac:dyDescent="0.35">
      <c r="A23" s="4" t="s">
        <v>1135</v>
      </c>
      <c r="B23" s="1" t="s">
        <v>374</v>
      </c>
      <c r="C23" s="1">
        <v>385.36200000000002</v>
      </c>
      <c r="D23" s="1">
        <v>398.73399999999998</v>
      </c>
      <c r="E23" s="1">
        <v>404.887</v>
      </c>
      <c r="F23" s="1">
        <v>418.57499999999999</v>
      </c>
      <c r="G23" s="1" t="s">
        <v>374</v>
      </c>
      <c r="H23" s="1">
        <v>292.39</v>
      </c>
      <c r="I23" s="1">
        <v>392.93</v>
      </c>
      <c r="J23" s="1">
        <v>328.41500000000002</v>
      </c>
      <c r="K23" s="1">
        <v>389.83300000000003</v>
      </c>
      <c r="L23" s="1">
        <v>331.89</v>
      </c>
      <c r="M23" s="1">
        <v>338.65800000000002</v>
      </c>
      <c r="N23" s="1" t="s">
        <v>374</v>
      </c>
      <c r="O23" s="1" t="s">
        <v>374</v>
      </c>
      <c r="P23" s="1">
        <v>389.95499999999998</v>
      </c>
      <c r="Q23" s="1">
        <v>331.37299999999999</v>
      </c>
      <c r="R23" s="1">
        <v>378.21100000000001</v>
      </c>
      <c r="S23" s="1" t="s">
        <v>374</v>
      </c>
      <c r="T23" s="1" t="s">
        <v>374</v>
      </c>
      <c r="U23" s="1">
        <v>372.53</v>
      </c>
      <c r="V23" s="1">
        <v>384.69600000000003</v>
      </c>
      <c r="W23" s="1" t="s">
        <v>375</v>
      </c>
      <c r="X23" s="1">
        <v>379.73200000000003</v>
      </c>
      <c r="Y23" s="1">
        <v>344.11700000000002</v>
      </c>
      <c r="Z23" s="1">
        <v>381.98200000000003</v>
      </c>
      <c r="AA23" s="1" t="s">
        <v>375</v>
      </c>
      <c r="AB23" s="1">
        <v>349.51799999999997</v>
      </c>
      <c r="AC23" s="1" t="s">
        <v>374</v>
      </c>
      <c r="AD23" s="1">
        <v>792.39800000000002</v>
      </c>
      <c r="AE23" s="1" t="s">
        <v>375</v>
      </c>
      <c r="AF23" s="1" t="s">
        <v>374</v>
      </c>
      <c r="AG23" s="1" t="s">
        <v>375</v>
      </c>
      <c r="AH23" s="1"/>
      <c r="AI23" s="1" t="s">
        <v>411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</row>
    <row r="24" spans="1:94" s="6" customFormat="1" x14ac:dyDescent="0.35">
      <c r="A24" s="4" t="s">
        <v>1136</v>
      </c>
      <c r="B24" s="1" t="s">
        <v>374</v>
      </c>
      <c r="C24" s="1">
        <v>345.94900000000001</v>
      </c>
      <c r="D24" s="1">
        <v>405.23700000000002</v>
      </c>
      <c r="E24" s="1">
        <v>356.5</v>
      </c>
      <c r="F24" s="1">
        <v>448.375</v>
      </c>
      <c r="G24" s="1" t="s">
        <v>374</v>
      </c>
      <c r="H24" s="1">
        <v>350.50200000000001</v>
      </c>
      <c r="I24" s="1">
        <v>403.86500000000001</v>
      </c>
      <c r="J24" s="1">
        <v>354.53899999999999</v>
      </c>
      <c r="K24" s="1">
        <v>395.82400000000001</v>
      </c>
      <c r="L24" s="1">
        <v>338.298</v>
      </c>
      <c r="M24" s="1">
        <v>349.14600000000002</v>
      </c>
      <c r="N24" s="1">
        <v>1220.854</v>
      </c>
      <c r="O24" s="1" t="s">
        <v>374</v>
      </c>
      <c r="P24" s="1">
        <v>403.12</v>
      </c>
      <c r="Q24" s="1">
        <v>342.72300000000001</v>
      </c>
      <c r="R24" s="1">
        <v>380.815</v>
      </c>
      <c r="S24" s="1" t="s">
        <v>375</v>
      </c>
      <c r="T24" s="1" t="s">
        <v>374</v>
      </c>
      <c r="U24" s="1">
        <v>384.97399999999999</v>
      </c>
      <c r="V24" s="1">
        <v>379.78500000000003</v>
      </c>
      <c r="W24" s="1" t="s">
        <v>375</v>
      </c>
      <c r="X24" s="1">
        <v>387.51600000000002</v>
      </c>
      <c r="Y24" s="1">
        <v>309.75299999999999</v>
      </c>
      <c r="Z24" s="1">
        <v>381.16</v>
      </c>
      <c r="AA24" s="1" t="s">
        <v>375</v>
      </c>
      <c r="AB24" s="1">
        <v>362.63299999999998</v>
      </c>
      <c r="AC24" s="1" t="s">
        <v>374</v>
      </c>
      <c r="AD24" s="1">
        <v>783.93200000000002</v>
      </c>
      <c r="AE24" s="1" t="s">
        <v>375</v>
      </c>
      <c r="AF24" s="1" t="s">
        <v>374</v>
      </c>
      <c r="AG24" s="1" t="s">
        <v>375</v>
      </c>
      <c r="AH24" s="1"/>
      <c r="AI24" s="1" t="s">
        <v>411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</row>
    <row r="25" spans="1:94" s="6" customFormat="1" x14ac:dyDescent="0.35">
      <c r="A25" s="4" t="s">
        <v>1137</v>
      </c>
      <c r="B25" s="1" t="s">
        <v>374</v>
      </c>
      <c r="C25" s="1">
        <v>337.834</v>
      </c>
      <c r="D25" s="1">
        <v>419.41899999999998</v>
      </c>
      <c r="E25" s="1">
        <v>342.70499999999998</v>
      </c>
      <c r="F25" s="1">
        <v>455.97899999999998</v>
      </c>
      <c r="G25" s="1" t="s">
        <v>374</v>
      </c>
      <c r="H25" s="1">
        <v>3615.8110000000001</v>
      </c>
      <c r="I25" s="1">
        <v>400.863</v>
      </c>
      <c r="J25" s="1">
        <v>332.99700000000001</v>
      </c>
      <c r="K25" s="1">
        <v>408.59399999999999</v>
      </c>
      <c r="L25" s="1">
        <v>344.125</v>
      </c>
      <c r="M25" s="1">
        <v>354.77499999999998</v>
      </c>
      <c r="N25" s="1" t="s">
        <v>374</v>
      </c>
      <c r="O25" s="1" t="s">
        <v>375</v>
      </c>
      <c r="P25" s="1">
        <v>405.27800000000002</v>
      </c>
      <c r="Q25" s="1">
        <v>366.428</v>
      </c>
      <c r="R25" s="1">
        <v>393.37599999999998</v>
      </c>
      <c r="S25" s="1" t="s">
        <v>374</v>
      </c>
      <c r="T25" s="1" t="s">
        <v>375</v>
      </c>
      <c r="U25" s="1">
        <v>378.78199999999998</v>
      </c>
      <c r="V25" s="1">
        <v>377.09699999999998</v>
      </c>
      <c r="W25" s="1" t="s">
        <v>375</v>
      </c>
      <c r="X25" s="1">
        <v>383.96800000000002</v>
      </c>
      <c r="Y25" s="1">
        <v>320.06599999999997</v>
      </c>
      <c r="Z25" s="1">
        <v>377.58499999999998</v>
      </c>
      <c r="AA25" s="1" t="s">
        <v>375</v>
      </c>
      <c r="AB25" s="1">
        <v>357.12400000000002</v>
      </c>
      <c r="AC25" s="1" t="s">
        <v>374</v>
      </c>
      <c r="AD25" s="1">
        <v>561.84500000000003</v>
      </c>
      <c r="AE25" s="1" t="s">
        <v>375</v>
      </c>
      <c r="AF25" s="1" t="s">
        <v>374</v>
      </c>
      <c r="AG25" s="1" t="s">
        <v>375</v>
      </c>
      <c r="AH25" s="1"/>
      <c r="AI25" s="1" t="s">
        <v>411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</row>
    <row r="26" spans="1:94" s="6" customFormat="1" x14ac:dyDescent="0.35">
      <c r="A26" s="4" t="s">
        <v>1138</v>
      </c>
      <c r="B26" s="1" t="s">
        <v>374</v>
      </c>
      <c r="C26" s="1">
        <v>190.79300000000001</v>
      </c>
      <c r="D26" s="1">
        <v>208.09700000000001</v>
      </c>
      <c r="E26" s="1">
        <v>192.39599999999999</v>
      </c>
      <c r="F26" s="1">
        <v>197.738</v>
      </c>
      <c r="G26" s="1" t="s">
        <v>374</v>
      </c>
      <c r="H26" s="1">
        <v>-132.40100000000001</v>
      </c>
      <c r="I26" s="1">
        <v>189.32300000000001</v>
      </c>
      <c r="J26" s="1">
        <v>167.77799999999999</v>
      </c>
      <c r="K26" s="1">
        <v>199.011</v>
      </c>
      <c r="L26" s="1">
        <v>161.27199999999999</v>
      </c>
      <c r="M26" s="1">
        <v>160.01300000000001</v>
      </c>
      <c r="N26" s="1" t="s">
        <v>374</v>
      </c>
      <c r="O26" s="1" t="s">
        <v>374</v>
      </c>
      <c r="P26" s="1">
        <v>188.721</v>
      </c>
      <c r="Q26" s="1">
        <v>169.148</v>
      </c>
      <c r="R26" s="1">
        <v>195.489</v>
      </c>
      <c r="S26" s="1" t="s">
        <v>374</v>
      </c>
      <c r="T26" s="1" t="s">
        <v>374</v>
      </c>
      <c r="U26" s="1">
        <v>187.72300000000001</v>
      </c>
      <c r="V26" s="1">
        <v>190.49600000000001</v>
      </c>
      <c r="W26" s="1" t="s">
        <v>375</v>
      </c>
      <c r="X26" s="1">
        <v>196.495</v>
      </c>
      <c r="Y26" s="1">
        <v>155.88300000000001</v>
      </c>
      <c r="Z26" s="1">
        <v>191.07</v>
      </c>
      <c r="AA26" s="1" t="s">
        <v>375</v>
      </c>
      <c r="AB26" s="1">
        <v>167.23699999999999</v>
      </c>
      <c r="AC26" s="1" t="s">
        <v>374</v>
      </c>
      <c r="AD26" s="1">
        <v>467.22500000000002</v>
      </c>
      <c r="AE26" s="1" t="s">
        <v>375</v>
      </c>
      <c r="AF26" s="1" t="s">
        <v>374</v>
      </c>
      <c r="AG26" s="1" t="s">
        <v>375</v>
      </c>
      <c r="AH26" s="1"/>
      <c r="AI26" s="1" t="s">
        <v>411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</row>
    <row r="27" spans="1:94" s="6" customFormat="1" x14ac:dyDescent="0.35">
      <c r="A27" s="4" t="s">
        <v>1139</v>
      </c>
      <c r="B27" s="1" t="s">
        <v>374</v>
      </c>
      <c r="C27" s="1">
        <v>19.279</v>
      </c>
      <c r="D27" s="1">
        <v>4.9770000000000003</v>
      </c>
      <c r="E27" s="1">
        <v>-1.6719999999999999</v>
      </c>
      <c r="F27" s="1">
        <v>0.39100000000000001</v>
      </c>
      <c r="G27" s="1" t="s">
        <v>374</v>
      </c>
      <c r="H27" s="1">
        <v>-2546.7330000000002</v>
      </c>
      <c r="I27" s="1" t="s">
        <v>374</v>
      </c>
      <c r="J27" s="1">
        <v>10.532</v>
      </c>
      <c r="K27" s="1">
        <v>0.309</v>
      </c>
      <c r="L27" s="1">
        <v>0.99299999999999999</v>
      </c>
      <c r="M27" s="1">
        <v>2.4180000000000001</v>
      </c>
      <c r="N27" s="1" t="s">
        <v>374</v>
      </c>
      <c r="O27" s="1" t="s">
        <v>375</v>
      </c>
      <c r="P27" s="1">
        <v>0.48</v>
      </c>
      <c r="Q27" s="1">
        <v>574.41800000000001</v>
      </c>
      <c r="R27" s="1">
        <v>1.343</v>
      </c>
      <c r="S27" s="1" t="s">
        <v>374</v>
      </c>
      <c r="T27" s="1" t="s">
        <v>374</v>
      </c>
      <c r="U27" s="1">
        <v>0.77700000000000002</v>
      </c>
      <c r="V27" s="1">
        <v>1.0660000000000001</v>
      </c>
      <c r="W27" s="1" t="s">
        <v>375</v>
      </c>
      <c r="X27" s="1">
        <v>0.63200000000000001</v>
      </c>
      <c r="Y27" s="1">
        <v>0.70099999999999996</v>
      </c>
      <c r="Z27" s="1">
        <v>0.42399999999999999</v>
      </c>
      <c r="AA27" s="1" t="s">
        <v>375</v>
      </c>
      <c r="AB27" s="1">
        <v>0.76100000000000001</v>
      </c>
      <c r="AC27" s="1" t="s">
        <v>374</v>
      </c>
      <c r="AD27" s="1">
        <v>-5.7069999999999999</v>
      </c>
      <c r="AE27" s="1" t="s">
        <v>375</v>
      </c>
      <c r="AF27" s="1" t="s">
        <v>375</v>
      </c>
      <c r="AG27" s="1" t="s">
        <v>375</v>
      </c>
      <c r="AH27" s="1"/>
      <c r="AI27" s="1" t="s">
        <v>411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</row>
    <row r="28" spans="1:94" s="6" customFormat="1" x14ac:dyDescent="0.35">
      <c r="A28" s="4" t="s">
        <v>1140</v>
      </c>
      <c r="B28" s="1" t="s">
        <v>374</v>
      </c>
      <c r="C28" s="1">
        <v>-13.426</v>
      </c>
      <c r="D28" s="1" t="s">
        <v>374</v>
      </c>
      <c r="E28" s="1">
        <v>-0.182</v>
      </c>
      <c r="F28" s="1">
        <v>0.55600000000000005</v>
      </c>
      <c r="G28" s="1" t="s">
        <v>374</v>
      </c>
      <c r="H28" s="1">
        <v>-267.63</v>
      </c>
      <c r="I28" s="1" t="s">
        <v>374</v>
      </c>
      <c r="J28" s="1">
        <v>2.738</v>
      </c>
      <c r="K28" s="1">
        <v>161.815</v>
      </c>
      <c r="L28" s="1">
        <v>5.6959999999999997</v>
      </c>
      <c r="M28" s="1">
        <v>7256.85</v>
      </c>
      <c r="N28" s="1" t="s">
        <v>374</v>
      </c>
      <c r="O28" s="1" t="s">
        <v>375</v>
      </c>
      <c r="P28" s="1">
        <v>0.52800000000000002</v>
      </c>
      <c r="Q28" s="1" t="s">
        <v>374</v>
      </c>
      <c r="R28" s="1">
        <v>0.39</v>
      </c>
      <c r="S28" s="1" t="s">
        <v>374</v>
      </c>
      <c r="T28" s="1" t="s">
        <v>375</v>
      </c>
      <c r="U28" s="1">
        <v>0.23599999999999999</v>
      </c>
      <c r="V28" s="1" t="s">
        <v>374</v>
      </c>
      <c r="W28" s="1" t="s">
        <v>375</v>
      </c>
      <c r="X28" s="1" t="s">
        <v>374</v>
      </c>
      <c r="Y28" s="1">
        <v>9.2759999999999998</v>
      </c>
      <c r="Z28" s="1">
        <v>0.55300000000000005</v>
      </c>
      <c r="AA28" s="1" t="s">
        <v>375</v>
      </c>
      <c r="AB28" s="1">
        <v>0.71799999999999997</v>
      </c>
      <c r="AC28" s="1" t="s">
        <v>374</v>
      </c>
      <c r="AD28" s="1">
        <v>-5.8369999999999997</v>
      </c>
      <c r="AE28" s="1" t="s">
        <v>375</v>
      </c>
      <c r="AF28" s="1" t="s">
        <v>374</v>
      </c>
      <c r="AG28" s="1" t="s">
        <v>375</v>
      </c>
      <c r="AH28" s="1"/>
      <c r="AI28" s="1" t="s">
        <v>411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</row>
    <row r="29" spans="1:94" s="6" customFormat="1" x14ac:dyDescent="0.35">
      <c r="A29" s="4" t="s">
        <v>1141</v>
      </c>
      <c r="B29" s="1" t="s">
        <v>374</v>
      </c>
      <c r="C29" s="1">
        <v>3.6949999999999998</v>
      </c>
      <c r="D29" s="1">
        <v>-0.16400000000000001</v>
      </c>
      <c r="E29" s="1">
        <v>1.6950000000000001</v>
      </c>
      <c r="F29" s="1">
        <v>5.3550000000000004</v>
      </c>
      <c r="G29" s="1" t="s">
        <v>374</v>
      </c>
      <c r="H29" s="1">
        <v>-70.393000000000001</v>
      </c>
      <c r="I29" s="1">
        <v>178.38399999999999</v>
      </c>
      <c r="J29" s="1">
        <v>160.62299999999999</v>
      </c>
      <c r="K29" s="1">
        <v>206.101</v>
      </c>
      <c r="L29" s="1">
        <v>185.07400000000001</v>
      </c>
      <c r="M29" s="1">
        <v>180.47900000000001</v>
      </c>
      <c r="N29" s="1" t="s">
        <v>374</v>
      </c>
      <c r="O29" s="1" t="s">
        <v>374</v>
      </c>
      <c r="P29" s="1">
        <v>3.972</v>
      </c>
      <c r="Q29" s="1">
        <v>183.48500000000001</v>
      </c>
      <c r="R29" s="1">
        <v>191.80199999999999</v>
      </c>
      <c r="S29" s="1" t="s">
        <v>374</v>
      </c>
      <c r="T29" s="1" t="s">
        <v>374</v>
      </c>
      <c r="U29" s="1">
        <v>207.33500000000001</v>
      </c>
      <c r="V29" s="1">
        <v>194.20599999999999</v>
      </c>
      <c r="W29" s="1" t="s">
        <v>375</v>
      </c>
      <c r="X29" s="1">
        <v>204.98099999999999</v>
      </c>
      <c r="Y29" s="1">
        <v>162.745</v>
      </c>
      <c r="Z29" s="1">
        <v>198.792</v>
      </c>
      <c r="AA29" s="1" t="s">
        <v>375</v>
      </c>
      <c r="AB29" s="1">
        <v>3.6160000000000001</v>
      </c>
      <c r="AC29" s="1" t="s">
        <v>374</v>
      </c>
      <c r="AD29" s="1">
        <v>556.02800000000002</v>
      </c>
      <c r="AE29" s="1" t="s">
        <v>375</v>
      </c>
      <c r="AF29" s="1" t="s">
        <v>374</v>
      </c>
      <c r="AG29" s="1" t="s">
        <v>375</v>
      </c>
      <c r="AH29" s="1"/>
      <c r="AI29" s="1" t="s">
        <v>411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</row>
    <row r="30" spans="1:94" s="6" customFormat="1" x14ac:dyDescent="0.35">
      <c r="A30" s="4" t="s">
        <v>1142</v>
      </c>
      <c r="B30" s="1" t="s">
        <v>374</v>
      </c>
      <c r="C30" s="1">
        <v>175.46299999999999</v>
      </c>
      <c r="D30" s="1">
        <v>205.745</v>
      </c>
      <c r="E30" s="1">
        <v>202.46799999999999</v>
      </c>
      <c r="F30" s="1">
        <v>203.34200000000001</v>
      </c>
      <c r="G30" s="1" t="s">
        <v>374</v>
      </c>
      <c r="H30" s="1">
        <v>177.92</v>
      </c>
      <c r="I30" s="1">
        <v>196.167</v>
      </c>
      <c r="J30" s="1">
        <v>168.79599999999999</v>
      </c>
      <c r="K30" s="1">
        <v>194.45400000000001</v>
      </c>
      <c r="L30" s="1">
        <v>164.256</v>
      </c>
      <c r="M30" s="1">
        <v>163.131</v>
      </c>
      <c r="N30" s="1" t="s">
        <v>374</v>
      </c>
      <c r="O30" s="1" t="s">
        <v>374</v>
      </c>
      <c r="P30" s="1">
        <v>197.893</v>
      </c>
      <c r="Q30" s="1">
        <v>168.178</v>
      </c>
      <c r="R30" s="1">
        <v>191.30600000000001</v>
      </c>
      <c r="S30" s="1" t="s">
        <v>374</v>
      </c>
      <c r="T30" s="1" t="s">
        <v>374</v>
      </c>
      <c r="U30" s="1">
        <v>187.11600000000001</v>
      </c>
      <c r="V30" s="1">
        <v>190.739</v>
      </c>
      <c r="W30" s="1" t="s">
        <v>375</v>
      </c>
      <c r="X30" s="1">
        <v>194.708</v>
      </c>
      <c r="Y30" s="1">
        <v>156.28399999999999</v>
      </c>
      <c r="Z30" s="1">
        <v>188.953</v>
      </c>
      <c r="AA30" s="1" t="s">
        <v>375</v>
      </c>
      <c r="AB30" s="1">
        <v>178.779</v>
      </c>
      <c r="AC30" s="1" t="s">
        <v>374</v>
      </c>
      <c r="AD30" s="1">
        <v>365.41699999999997</v>
      </c>
      <c r="AE30" s="1" t="s">
        <v>375</v>
      </c>
      <c r="AF30" s="1" t="s">
        <v>374</v>
      </c>
      <c r="AG30" s="1" t="s">
        <v>375</v>
      </c>
      <c r="AH30" s="1"/>
      <c r="AI30" s="1" t="s">
        <v>411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</row>
    <row r="31" spans="1:94" x14ac:dyDescent="0.35">
      <c r="A31" s="4" t="s">
        <v>1143</v>
      </c>
      <c r="B31" s="1" t="s">
        <v>374</v>
      </c>
      <c r="C31" s="1">
        <v>203.096</v>
      </c>
      <c r="D31" s="1">
        <v>200.34700000000001</v>
      </c>
      <c r="E31" s="1">
        <v>185.52699999999999</v>
      </c>
      <c r="F31" s="1">
        <v>235.56800000000001</v>
      </c>
      <c r="G31" s="1" t="s">
        <v>374</v>
      </c>
      <c r="H31" s="1">
        <v>132.029</v>
      </c>
      <c r="I31" s="1">
        <v>198.18100000000001</v>
      </c>
      <c r="J31" s="1">
        <v>174.49799999999999</v>
      </c>
      <c r="K31" s="1">
        <v>200.31899999999999</v>
      </c>
      <c r="L31" s="1">
        <v>162.17400000000001</v>
      </c>
      <c r="M31" s="1">
        <v>578.35299999999995</v>
      </c>
      <c r="N31" s="1">
        <v>1133.2439999999999</v>
      </c>
      <c r="O31" s="1" t="s">
        <v>375</v>
      </c>
      <c r="P31" s="1">
        <v>194.01</v>
      </c>
      <c r="Q31" s="1">
        <v>169.37100000000001</v>
      </c>
      <c r="R31" s="1">
        <v>186.35499999999999</v>
      </c>
      <c r="S31" s="1" t="s">
        <v>374</v>
      </c>
      <c r="T31" s="1" t="s">
        <v>375</v>
      </c>
      <c r="U31" s="1">
        <v>189.88900000000001</v>
      </c>
      <c r="V31" s="1">
        <v>191.99100000000001</v>
      </c>
      <c r="W31" s="1" t="s">
        <v>375</v>
      </c>
      <c r="X31" s="1">
        <v>189.52600000000001</v>
      </c>
      <c r="Y31" s="1">
        <v>148.02099999999999</v>
      </c>
      <c r="Z31" s="1">
        <v>190.04900000000001</v>
      </c>
      <c r="AA31" s="1" t="s">
        <v>375</v>
      </c>
      <c r="AB31" s="1">
        <v>171.97200000000001</v>
      </c>
      <c r="AC31" s="1" t="s">
        <v>374</v>
      </c>
      <c r="AD31" s="1">
        <v>399.14</v>
      </c>
      <c r="AE31" s="1" t="s">
        <v>375</v>
      </c>
      <c r="AF31" s="1" t="s">
        <v>374</v>
      </c>
      <c r="AG31" s="1" t="s">
        <v>375</v>
      </c>
      <c r="AI31" s="1" t="s">
        <v>411</v>
      </c>
    </row>
    <row r="32" spans="1:94" x14ac:dyDescent="0.35">
      <c r="A32" s="4" t="s">
        <v>1144</v>
      </c>
      <c r="B32" s="1" t="s">
        <v>374</v>
      </c>
      <c r="C32" s="1">
        <v>311.40300000000002</v>
      </c>
      <c r="D32" s="1">
        <v>222.11</v>
      </c>
      <c r="E32" s="1">
        <v>233.21799999999999</v>
      </c>
      <c r="F32" s="1">
        <v>219.82599999999999</v>
      </c>
      <c r="G32" s="1" t="s">
        <v>374</v>
      </c>
      <c r="H32" s="1">
        <v>-2571.4490000000001</v>
      </c>
      <c r="I32" s="1">
        <v>197.79599999999999</v>
      </c>
      <c r="J32" s="1">
        <v>195.90700000000001</v>
      </c>
      <c r="K32" s="1">
        <v>271.78199999999998</v>
      </c>
      <c r="L32" s="1">
        <v>160.98699999999999</v>
      </c>
      <c r="M32" s="1">
        <v>175.54300000000001</v>
      </c>
      <c r="N32" s="1" t="s">
        <v>374</v>
      </c>
      <c r="O32" s="1" t="s">
        <v>375</v>
      </c>
      <c r="P32" s="1">
        <v>220.51900000000001</v>
      </c>
      <c r="Q32" s="1">
        <v>570.42600000000004</v>
      </c>
      <c r="R32" s="1">
        <v>212.68</v>
      </c>
      <c r="S32" s="1" t="s">
        <v>374</v>
      </c>
      <c r="T32" s="1" t="s">
        <v>374</v>
      </c>
      <c r="U32" s="1">
        <v>198.678</v>
      </c>
      <c r="V32" s="1">
        <v>197.56100000000001</v>
      </c>
      <c r="W32" s="1" t="s">
        <v>375</v>
      </c>
      <c r="X32" s="1">
        <v>209.36500000000001</v>
      </c>
      <c r="Y32" s="1">
        <v>234.20699999999999</v>
      </c>
      <c r="Z32" s="1">
        <v>202.268</v>
      </c>
      <c r="AA32" s="1" t="s">
        <v>375</v>
      </c>
      <c r="AB32" s="1">
        <v>200.14400000000001</v>
      </c>
      <c r="AC32" s="1" t="s">
        <v>374</v>
      </c>
      <c r="AD32" s="1">
        <v>473.87400000000002</v>
      </c>
      <c r="AE32" s="1">
        <v>4509.9960000000001</v>
      </c>
      <c r="AF32" s="1" t="s">
        <v>374</v>
      </c>
      <c r="AG32" s="1" t="s">
        <v>375</v>
      </c>
      <c r="AI32" s="1" t="s">
        <v>411</v>
      </c>
    </row>
    <row r="33" spans="1:35" x14ac:dyDescent="0.35">
      <c r="A33" s="4" t="s">
        <v>1145</v>
      </c>
      <c r="B33" s="1" t="s">
        <v>374</v>
      </c>
      <c r="C33" s="1">
        <v>136.81200000000001</v>
      </c>
      <c r="D33" s="1">
        <v>190.809</v>
      </c>
      <c r="E33" s="1">
        <v>191.947</v>
      </c>
      <c r="F33" s="1">
        <v>511.67700000000002</v>
      </c>
      <c r="G33" s="1" t="s">
        <v>374</v>
      </c>
      <c r="H33" s="1">
        <v>464.34699999999998</v>
      </c>
      <c r="I33" s="1">
        <v>198.31899999999999</v>
      </c>
      <c r="J33" s="1">
        <v>178.852</v>
      </c>
      <c r="K33" s="1">
        <v>348.673</v>
      </c>
      <c r="L33" s="1">
        <v>174.35300000000001</v>
      </c>
      <c r="M33" s="1">
        <v>6985.0839999999998</v>
      </c>
      <c r="N33" s="1" t="s">
        <v>374</v>
      </c>
      <c r="O33" s="1" t="s">
        <v>374</v>
      </c>
      <c r="P33" s="1">
        <v>210.273</v>
      </c>
      <c r="Q33" s="1">
        <v>169.43799999999999</v>
      </c>
      <c r="R33" s="1">
        <v>206.37</v>
      </c>
      <c r="S33" s="1" t="s">
        <v>374</v>
      </c>
      <c r="T33" s="1" t="s">
        <v>375</v>
      </c>
      <c r="U33" s="1">
        <v>186.077</v>
      </c>
      <c r="V33" s="1">
        <v>190.26300000000001</v>
      </c>
      <c r="W33" s="1" t="s">
        <v>375</v>
      </c>
      <c r="X33" s="1">
        <v>202.465</v>
      </c>
      <c r="Y33" s="1">
        <v>174.947</v>
      </c>
      <c r="Z33" s="1">
        <v>196.626</v>
      </c>
      <c r="AA33" s="1" t="s">
        <v>375</v>
      </c>
      <c r="AB33" s="1">
        <v>176.42</v>
      </c>
      <c r="AC33" s="1" t="s">
        <v>374</v>
      </c>
      <c r="AD33" s="1">
        <v>399.43</v>
      </c>
      <c r="AE33" s="1" t="s">
        <v>375</v>
      </c>
      <c r="AF33" s="1" t="s">
        <v>374</v>
      </c>
      <c r="AG33" s="1" t="s">
        <v>375</v>
      </c>
      <c r="AI33" s="1" t="s">
        <v>411</v>
      </c>
    </row>
    <row r="34" spans="1:35" x14ac:dyDescent="0.35">
      <c r="A34" s="4" t="s">
        <v>1204</v>
      </c>
      <c r="B34" s="1" t="s">
        <v>374</v>
      </c>
      <c r="C34" s="1">
        <v>-5.4569999999999999</v>
      </c>
      <c r="D34" s="1">
        <v>-4.4459999999999997</v>
      </c>
      <c r="E34" s="1">
        <v>0.14000000000000001</v>
      </c>
      <c r="F34" s="1">
        <v>0.46100000000000002</v>
      </c>
      <c r="G34" s="1" t="s">
        <v>374</v>
      </c>
      <c r="H34" s="1">
        <v>777.91499999999996</v>
      </c>
      <c r="I34" s="1" t="s">
        <v>374</v>
      </c>
      <c r="J34" s="1" t="s">
        <v>374</v>
      </c>
      <c r="K34" s="1" t="s">
        <v>374</v>
      </c>
      <c r="L34" s="1" t="s">
        <v>374</v>
      </c>
      <c r="M34" s="1">
        <v>0.53200000000000003</v>
      </c>
      <c r="N34" s="1" t="s">
        <v>374</v>
      </c>
      <c r="O34" s="1" t="s">
        <v>374</v>
      </c>
      <c r="P34" s="1">
        <v>0.55300000000000005</v>
      </c>
      <c r="Q34" s="1" t="s">
        <v>374</v>
      </c>
      <c r="R34" s="1">
        <v>204.13200000000001</v>
      </c>
      <c r="S34" s="1" t="s">
        <v>374</v>
      </c>
      <c r="T34" s="1" t="s">
        <v>374</v>
      </c>
      <c r="U34" s="1">
        <v>-0.21299999999999999</v>
      </c>
      <c r="V34" s="1" t="s">
        <v>374</v>
      </c>
      <c r="W34" s="1" t="s">
        <v>375</v>
      </c>
      <c r="X34" s="1">
        <v>0.41399999999999998</v>
      </c>
      <c r="Y34" s="1">
        <v>0.745</v>
      </c>
      <c r="Z34" s="1">
        <v>0.46</v>
      </c>
      <c r="AA34" s="1" t="s">
        <v>375</v>
      </c>
      <c r="AB34" s="1">
        <v>0.82799999999999996</v>
      </c>
      <c r="AC34" s="1" t="s">
        <v>374</v>
      </c>
      <c r="AD34" s="1">
        <v>-5.6689999999999996</v>
      </c>
      <c r="AE34" s="1" t="s">
        <v>375</v>
      </c>
      <c r="AF34" s="1" t="s">
        <v>374</v>
      </c>
      <c r="AG34" s="1" t="s">
        <v>375</v>
      </c>
      <c r="AI34" s="1" t="s">
        <v>411</v>
      </c>
    </row>
    <row r="35" spans="1:35" x14ac:dyDescent="0.35">
      <c r="A35" s="4" t="s">
        <v>1146</v>
      </c>
      <c r="B35" s="1" t="s">
        <v>374</v>
      </c>
      <c r="C35" s="1">
        <v>-4.4649999999999999</v>
      </c>
      <c r="D35" s="1">
        <v>-3.552</v>
      </c>
      <c r="E35" s="1">
        <v>0.97699999999999998</v>
      </c>
      <c r="F35" s="1">
        <v>0.42799999999999999</v>
      </c>
      <c r="G35" s="1" t="s">
        <v>374</v>
      </c>
      <c r="H35" s="1">
        <v>-789.43</v>
      </c>
      <c r="I35" s="1" t="s">
        <v>374</v>
      </c>
      <c r="J35" s="1" t="s">
        <v>374</v>
      </c>
      <c r="K35" s="1" t="s">
        <v>374</v>
      </c>
      <c r="L35" s="1" t="s">
        <v>374</v>
      </c>
      <c r="M35" s="1">
        <v>0.41299999999999998</v>
      </c>
      <c r="N35" s="1" t="s">
        <v>374</v>
      </c>
      <c r="O35" s="1" t="s">
        <v>374</v>
      </c>
      <c r="P35" s="1">
        <v>0.66900000000000004</v>
      </c>
      <c r="Q35" s="1" t="s">
        <v>374</v>
      </c>
      <c r="R35" s="1">
        <v>7.3680000000000003</v>
      </c>
      <c r="S35" s="1" t="s">
        <v>374</v>
      </c>
      <c r="T35" s="1" t="s">
        <v>374</v>
      </c>
      <c r="U35" s="1">
        <v>3.3000000000000002E-2</v>
      </c>
      <c r="V35" s="1">
        <v>0.36399999999999999</v>
      </c>
      <c r="W35" s="1" t="s">
        <v>375</v>
      </c>
      <c r="X35" s="1">
        <v>0.34899999999999998</v>
      </c>
      <c r="Y35" s="1" t="s">
        <v>374</v>
      </c>
      <c r="Z35" s="1">
        <v>0.46600000000000003</v>
      </c>
      <c r="AA35" s="1" t="s">
        <v>375</v>
      </c>
      <c r="AB35" s="1">
        <v>0.84899999999999998</v>
      </c>
      <c r="AC35" s="1" t="s">
        <v>374</v>
      </c>
      <c r="AD35" s="1">
        <v>-5.0869999999999997</v>
      </c>
      <c r="AE35" s="1" t="s">
        <v>375</v>
      </c>
      <c r="AF35" s="1" t="s">
        <v>374</v>
      </c>
      <c r="AG35" s="1" t="s">
        <v>375</v>
      </c>
      <c r="AI35" s="1" t="s">
        <v>411</v>
      </c>
    </row>
    <row r="36" spans="1:35" x14ac:dyDescent="0.35">
      <c r="A36" s="4" t="s">
        <v>1147</v>
      </c>
      <c r="B36" s="1" t="s">
        <v>374</v>
      </c>
      <c r="C36" s="1">
        <v>-5.609</v>
      </c>
      <c r="D36" s="1">
        <v>-4.8079999999999998</v>
      </c>
      <c r="E36" s="1">
        <v>-1.395</v>
      </c>
      <c r="F36" s="1">
        <v>0.44600000000000001</v>
      </c>
      <c r="G36" s="1" t="s">
        <v>374</v>
      </c>
      <c r="H36" s="1">
        <v>-119.75</v>
      </c>
      <c r="I36" s="1" t="s">
        <v>374</v>
      </c>
      <c r="J36" s="1" t="s">
        <v>374</v>
      </c>
      <c r="K36" s="1">
        <v>1.341</v>
      </c>
      <c r="L36" s="1" t="s">
        <v>374</v>
      </c>
      <c r="M36" s="1">
        <v>67.796999999999997</v>
      </c>
      <c r="N36" s="1" t="s">
        <v>374</v>
      </c>
      <c r="O36" s="1" t="s">
        <v>374</v>
      </c>
      <c r="P36" s="1">
        <v>0.41299999999999998</v>
      </c>
      <c r="Q36" s="1" t="s">
        <v>374</v>
      </c>
      <c r="R36" s="1">
        <v>0.98299999999999998</v>
      </c>
      <c r="S36" s="1" t="s">
        <v>374</v>
      </c>
      <c r="T36" s="1" t="s">
        <v>374</v>
      </c>
      <c r="U36" s="1">
        <v>2.8000000000000001E-2</v>
      </c>
      <c r="V36" s="1" t="s">
        <v>374</v>
      </c>
      <c r="W36" s="1" t="s">
        <v>375</v>
      </c>
      <c r="X36" s="1">
        <v>0.37</v>
      </c>
      <c r="Y36" s="1">
        <v>0.78400000000000003</v>
      </c>
      <c r="Z36" s="1">
        <v>0.45200000000000001</v>
      </c>
      <c r="AA36" s="1" t="s">
        <v>375</v>
      </c>
      <c r="AB36" s="1">
        <v>0.86599999999999999</v>
      </c>
      <c r="AC36" s="1" t="s">
        <v>374</v>
      </c>
      <c r="AD36" s="1">
        <v>-5.484</v>
      </c>
      <c r="AE36" s="1">
        <v>1.367</v>
      </c>
      <c r="AF36" s="1" t="s">
        <v>374</v>
      </c>
      <c r="AG36" s="1" t="s">
        <v>375</v>
      </c>
      <c r="AI36" s="1" t="s">
        <v>411</v>
      </c>
    </row>
    <row r="37" spans="1:35" x14ac:dyDescent="0.35">
      <c r="A37" s="4" t="s">
        <v>1205</v>
      </c>
      <c r="B37" s="1" t="s">
        <v>374</v>
      </c>
      <c r="C37" s="1">
        <v>1.514</v>
      </c>
      <c r="D37" s="1">
        <v>-2.8450000000000002</v>
      </c>
      <c r="E37" s="1">
        <v>-0.72899999999999998</v>
      </c>
      <c r="F37" s="1">
        <v>0.36099999999999999</v>
      </c>
      <c r="G37" s="1" t="s">
        <v>374</v>
      </c>
      <c r="H37" s="1">
        <v>44.313000000000002</v>
      </c>
      <c r="I37" s="1" t="s">
        <v>374</v>
      </c>
      <c r="J37" s="1" t="s">
        <v>374</v>
      </c>
      <c r="K37" s="1" t="s">
        <v>374</v>
      </c>
      <c r="L37" s="1" t="s">
        <v>374</v>
      </c>
      <c r="M37" s="1">
        <v>0.90700000000000003</v>
      </c>
      <c r="N37" s="1" t="s">
        <v>374</v>
      </c>
      <c r="O37" s="1" t="s">
        <v>375</v>
      </c>
      <c r="P37" s="1">
        <v>0.371</v>
      </c>
      <c r="Q37" s="1" t="s">
        <v>374</v>
      </c>
      <c r="R37" s="1">
        <v>0.33400000000000002</v>
      </c>
      <c r="S37" s="1" t="s">
        <v>374</v>
      </c>
      <c r="T37" s="1" t="s">
        <v>375</v>
      </c>
      <c r="U37" s="1">
        <v>-0.39500000000000002</v>
      </c>
      <c r="V37" s="1">
        <v>0.29899999999999999</v>
      </c>
      <c r="W37" s="1" t="s">
        <v>375</v>
      </c>
      <c r="X37" s="1">
        <v>0.28199999999999997</v>
      </c>
      <c r="Y37" s="1" t="s">
        <v>374</v>
      </c>
      <c r="Z37" s="1">
        <v>0.36799999999999999</v>
      </c>
      <c r="AA37" s="1" t="s">
        <v>375</v>
      </c>
      <c r="AB37" s="1">
        <v>0.748</v>
      </c>
      <c r="AC37" s="1" t="s">
        <v>374</v>
      </c>
      <c r="AD37" s="1">
        <v>-5.851</v>
      </c>
      <c r="AE37" s="1" t="s">
        <v>375</v>
      </c>
      <c r="AF37" s="1" t="s">
        <v>374</v>
      </c>
      <c r="AG37" s="1" t="s">
        <v>375</v>
      </c>
      <c r="AI37" s="1" t="s">
        <v>411</v>
      </c>
    </row>
    <row r="38" spans="1:35" x14ac:dyDescent="0.35">
      <c r="A38" s="4" t="s">
        <v>1148</v>
      </c>
      <c r="B38" s="1" t="s">
        <v>374</v>
      </c>
      <c r="C38" s="1">
        <v>29.292999999999999</v>
      </c>
      <c r="D38" s="1">
        <v>-3.76</v>
      </c>
      <c r="E38" s="1">
        <v>-0.35799999999999998</v>
      </c>
      <c r="F38" s="1">
        <v>0.36499999999999999</v>
      </c>
      <c r="G38" s="1" t="s">
        <v>375</v>
      </c>
      <c r="H38" s="1">
        <v>527.88400000000001</v>
      </c>
      <c r="I38" s="1">
        <v>0.34100000000000003</v>
      </c>
      <c r="J38" s="1" t="s">
        <v>374</v>
      </c>
      <c r="K38" s="1" t="s">
        <v>374</v>
      </c>
      <c r="L38" s="1" t="s">
        <v>374</v>
      </c>
      <c r="M38" s="1">
        <v>0.69199999999999995</v>
      </c>
      <c r="N38" s="1" t="s">
        <v>374</v>
      </c>
      <c r="O38" s="1" t="s">
        <v>375</v>
      </c>
      <c r="P38" s="1">
        <v>0.40899999999999997</v>
      </c>
      <c r="Q38" s="1" t="s">
        <v>374</v>
      </c>
      <c r="R38" s="1">
        <v>0.35899999999999999</v>
      </c>
      <c r="S38" s="1" t="s">
        <v>374</v>
      </c>
      <c r="T38" s="1" t="s">
        <v>374</v>
      </c>
      <c r="U38" s="1" t="s">
        <v>374</v>
      </c>
      <c r="V38" s="1" t="s">
        <v>374</v>
      </c>
      <c r="W38" s="1" t="s">
        <v>375</v>
      </c>
      <c r="X38" s="1">
        <v>0.30199999999999999</v>
      </c>
      <c r="Y38" s="1" t="s">
        <v>374</v>
      </c>
      <c r="Z38" s="1">
        <v>0.32</v>
      </c>
      <c r="AA38" s="1" t="s">
        <v>375</v>
      </c>
      <c r="AB38" s="1">
        <v>0.76200000000000001</v>
      </c>
      <c r="AC38" s="1" t="s">
        <v>374</v>
      </c>
      <c r="AD38" s="1">
        <v>-5.8689999999999998</v>
      </c>
      <c r="AE38" s="1" t="s">
        <v>375</v>
      </c>
      <c r="AF38" s="1" t="s">
        <v>374</v>
      </c>
      <c r="AG38" s="1" t="s">
        <v>375</v>
      </c>
      <c r="AI38" s="1" t="s">
        <v>411</v>
      </c>
    </row>
    <row r="39" spans="1:35" x14ac:dyDescent="0.35">
      <c r="A39" s="4" t="s">
        <v>1206</v>
      </c>
      <c r="B39" s="1" t="s">
        <v>374</v>
      </c>
      <c r="C39" s="1">
        <v>-6.8209999999999997</v>
      </c>
      <c r="D39" s="1">
        <v>-3.242</v>
      </c>
      <c r="E39" s="1">
        <v>-2.5999999999999999E-2</v>
      </c>
      <c r="F39" s="1">
        <v>0.42899999999999999</v>
      </c>
      <c r="G39" s="1" t="s">
        <v>374</v>
      </c>
      <c r="H39" s="1">
        <v>-105.886</v>
      </c>
      <c r="I39" s="1" t="s">
        <v>374</v>
      </c>
      <c r="J39" s="1" t="s">
        <v>374</v>
      </c>
      <c r="K39" s="1">
        <v>5.5E-2</v>
      </c>
      <c r="L39" s="1">
        <v>0.81699999999999995</v>
      </c>
      <c r="M39" s="1">
        <v>0.58799999999999997</v>
      </c>
      <c r="N39" s="1" t="s">
        <v>374</v>
      </c>
      <c r="O39" s="1" t="s">
        <v>375</v>
      </c>
      <c r="P39" s="1">
        <v>0.55700000000000005</v>
      </c>
      <c r="Q39" s="1" t="s">
        <v>374</v>
      </c>
      <c r="R39" s="1">
        <v>0.47299999999999998</v>
      </c>
      <c r="S39" s="1" t="s">
        <v>375</v>
      </c>
      <c r="T39" s="1" t="s">
        <v>375</v>
      </c>
      <c r="U39" s="1">
        <v>-0.22500000000000001</v>
      </c>
      <c r="V39" s="1" t="s">
        <v>374</v>
      </c>
      <c r="W39" s="1" t="s">
        <v>375</v>
      </c>
      <c r="X39" s="1">
        <v>0.372</v>
      </c>
      <c r="Y39" s="1">
        <v>0.65500000000000003</v>
      </c>
      <c r="Z39" s="1">
        <v>0.42899999999999999</v>
      </c>
      <c r="AA39" s="1" t="s">
        <v>375</v>
      </c>
      <c r="AB39" s="1">
        <v>0.73599999999999999</v>
      </c>
      <c r="AC39" s="1" t="s">
        <v>374</v>
      </c>
      <c r="AD39" s="1">
        <v>-5.91</v>
      </c>
      <c r="AE39" s="1" t="s">
        <v>375</v>
      </c>
      <c r="AF39" s="1" t="s">
        <v>374</v>
      </c>
      <c r="AG39" s="1" t="s">
        <v>375</v>
      </c>
      <c r="AI39" s="1" t="s">
        <v>411</v>
      </c>
    </row>
    <row r="40" spans="1:35" x14ac:dyDescent="0.35">
      <c r="A40" s="4" t="s">
        <v>1149</v>
      </c>
      <c r="B40" s="1" t="s">
        <v>374</v>
      </c>
      <c r="C40" s="1">
        <v>6.5970000000000004</v>
      </c>
      <c r="D40" s="1">
        <v>-2.8820000000000001</v>
      </c>
      <c r="E40" s="1">
        <v>-0.35399999999999998</v>
      </c>
      <c r="F40" s="1">
        <v>0.35499999999999998</v>
      </c>
      <c r="G40" s="1" t="s">
        <v>374</v>
      </c>
      <c r="H40" s="1">
        <v>-325.863</v>
      </c>
      <c r="I40" s="1" t="s">
        <v>374</v>
      </c>
      <c r="J40" s="1">
        <v>1.083</v>
      </c>
      <c r="K40" s="1" t="s">
        <v>374</v>
      </c>
      <c r="L40" s="1">
        <v>0.77400000000000002</v>
      </c>
      <c r="M40" s="1">
        <v>0.51300000000000001</v>
      </c>
      <c r="N40" s="1" t="s">
        <v>374</v>
      </c>
      <c r="O40" s="1" t="s">
        <v>374</v>
      </c>
      <c r="P40" s="1">
        <v>0.46</v>
      </c>
      <c r="Q40" s="1" t="s">
        <v>374</v>
      </c>
      <c r="R40" s="1">
        <v>0.33400000000000002</v>
      </c>
      <c r="S40" s="1" t="s">
        <v>374</v>
      </c>
      <c r="T40" s="1" t="s">
        <v>375</v>
      </c>
      <c r="U40" s="1">
        <v>-0.23400000000000001</v>
      </c>
      <c r="V40" s="1" t="s">
        <v>374</v>
      </c>
      <c r="W40" s="1" t="s">
        <v>375</v>
      </c>
      <c r="X40" s="1">
        <v>0.28799999999999998</v>
      </c>
      <c r="Y40" s="1">
        <v>0.65100000000000002</v>
      </c>
      <c r="Z40" s="1">
        <v>0.37</v>
      </c>
      <c r="AA40" s="1" t="s">
        <v>375</v>
      </c>
      <c r="AB40" s="1">
        <v>0.75900000000000001</v>
      </c>
      <c r="AC40" s="1" t="s">
        <v>374</v>
      </c>
      <c r="AD40" s="1">
        <v>-5.2850000000000001</v>
      </c>
      <c r="AE40" s="1" t="s">
        <v>375</v>
      </c>
      <c r="AF40" s="1" t="s">
        <v>374</v>
      </c>
      <c r="AG40" s="1" t="s">
        <v>375</v>
      </c>
      <c r="AI40" s="1" t="s">
        <v>411</v>
      </c>
    </row>
    <row r="41" spans="1:35" x14ac:dyDescent="0.35">
      <c r="A41" s="4" t="s">
        <v>1207</v>
      </c>
      <c r="B41" s="1" t="s">
        <v>374</v>
      </c>
      <c r="C41" s="1">
        <v>721.95699999999999</v>
      </c>
      <c r="D41" s="1">
        <v>331.464</v>
      </c>
      <c r="E41" s="1">
        <v>92.14</v>
      </c>
      <c r="F41" s="1">
        <v>219.16</v>
      </c>
      <c r="G41" s="1" t="s">
        <v>375</v>
      </c>
      <c r="H41" s="1">
        <v>4024.1930000000002</v>
      </c>
      <c r="I41" s="1" t="s">
        <v>374</v>
      </c>
      <c r="J41" s="1" t="s">
        <v>374</v>
      </c>
      <c r="K41" s="1">
        <v>427.28300000000002</v>
      </c>
      <c r="L41" s="1">
        <v>125.20399999999999</v>
      </c>
      <c r="M41" s="1">
        <v>6694.884</v>
      </c>
      <c r="N41" s="1" t="s">
        <v>374</v>
      </c>
      <c r="O41" s="1" t="s">
        <v>375</v>
      </c>
      <c r="P41" s="1">
        <v>190.00200000000001</v>
      </c>
      <c r="Q41" s="1" t="s">
        <v>374</v>
      </c>
      <c r="R41" s="1">
        <v>175.37</v>
      </c>
      <c r="S41" s="1" t="s">
        <v>374</v>
      </c>
      <c r="T41" s="1" t="s">
        <v>375</v>
      </c>
      <c r="U41" s="1">
        <v>139.19200000000001</v>
      </c>
      <c r="V41" s="1">
        <v>39.805</v>
      </c>
      <c r="W41" s="1" t="s">
        <v>375</v>
      </c>
      <c r="X41" s="1">
        <v>169.964</v>
      </c>
      <c r="Y41" s="1">
        <v>174.02799999999999</v>
      </c>
      <c r="Z41" s="1">
        <v>160.82499999999999</v>
      </c>
      <c r="AA41" s="1" t="s">
        <v>375</v>
      </c>
      <c r="AB41" s="1">
        <v>144.43700000000001</v>
      </c>
      <c r="AC41" s="1" t="s">
        <v>374</v>
      </c>
      <c r="AD41" s="1">
        <v>277.142</v>
      </c>
      <c r="AE41" s="1" t="s">
        <v>375</v>
      </c>
      <c r="AF41" s="1" t="s">
        <v>374</v>
      </c>
      <c r="AG41" s="1" t="s">
        <v>375</v>
      </c>
      <c r="AI41" s="1" t="s">
        <v>411</v>
      </c>
    </row>
    <row r="42" spans="1:35" x14ac:dyDescent="0.35">
      <c r="A42" s="4" t="s">
        <v>1208</v>
      </c>
      <c r="B42" s="1" t="s">
        <v>374</v>
      </c>
      <c r="C42" s="1">
        <v>-8.173</v>
      </c>
      <c r="D42" s="1">
        <v>-3.1040000000000001</v>
      </c>
      <c r="E42" s="1">
        <v>-0.42799999999999999</v>
      </c>
      <c r="F42" s="1" t="s">
        <v>374</v>
      </c>
      <c r="G42" s="1" t="s">
        <v>374</v>
      </c>
      <c r="H42" s="1">
        <v>-912.10699999999997</v>
      </c>
      <c r="I42" s="1" t="s">
        <v>374</v>
      </c>
      <c r="J42" s="1">
        <v>1.0509999999999999</v>
      </c>
      <c r="K42" s="1" t="s">
        <v>374</v>
      </c>
      <c r="L42" s="1" t="s">
        <v>374</v>
      </c>
      <c r="M42" s="1">
        <v>0.55400000000000005</v>
      </c>
      <c r="N42" s="1" t="s">
        <v>374</v>
      </c>
      <c r="O42" s="1" t="s">
        <v>375</v>
      </c>
      <c r="P42" s="1">
        <v>0.48799999999999999</v>
      </c>
      <c r="Q42" s="1" t="s">
        <v>374</v>
      </c>
      <c r="R42" s="1">
        <v>0.34300000000000003</v>
      </c>
      <c r="S42" s="1" t="s">
        <v>374</v>
      </c>
      <c r="T42" s="1" t="s">
        <v>375</v>
      </c>
      <c r="U42" s="1">
        <v>-0.34399999999999997</v>
      </c>
      <c r="V42" s="1">
        <v>0.35199999999999998</v>
      </c>
      <c r="W42" s="1" t="s">
        <v>375</v>
      </c>
      <c r="X42" s="1">
        <v>0.221</v>
      </c>
      <c r="Y42" s="1">
        <v>0.66</v>
      </c>
      <c r="Z42" s="1">
        <v>0.36199999999999999</v>
      </c>
      <c r="AA42" s="1" t="s">
        <v>375</v>
      </c>
      <c r="AB42" s="1">
        <v>0.72499999999999998</v>
      </c>
      <c r="AC42" s="1" t="s">
        <v>374</v>
      </c>
      <c r="AD42" s="1">
        <v>-4.7530000000000001</v>
      </c>
      <c r="AE42" s="1" t="s">
        <v>375</v>
      </c>
      <c r="AF42" s="1" t="s">
        <v>374</v>
      </c>
      <c r="AG42" s="1" t="s">
        <v>375</v>
      </c>
      <c r="AI42" s="1" t="s">
        <v>411</v>
      </c>
    </row>
    <row r="43" spans="1:35" x14ac:dyDescent="0.35">
      <c r="A43" s="4" t="s">
        <v>1150</v>
      </c>
      <c r="B43" s="1" t="s">
        <v>374</v>
      </c>
      <c r="C43" s="1">
        <v>-3.8340000000000001</v>
      </c>
      <c r="D43" s="1">
        <v>-4.7039999999999997</v>
      </c>
      <c r="E43" s="1">
        <v>-0.24099999999999999</v>
      </c>
      <c r="F43" s="1">
        <v>0.35399999999999998</v>
      </c>
      <c r="G43" s="1" t="s">
        <v>374</v>
      </c>
      <c r="H43" s="1">
        <v>-156.96299999999999</v>
      </c>
      <c r="I43" s="1" t="s">
        <v>374</v>
      </c>
      <c r="J43" s="1">
        <v>1.452</v>
      </c>
      <c r="K43" s="1">
        <v>-2.8000000000000001E-2</v>
      </c>
      <c r="L43" s="1" t="s">
        <v>374</v>
      </c>
      <c r="M43" s="1">
        <v>0.65700000000000003</v>
      </c>
      <c r="N43" s="1" t="s">
        <v>374</v>
      </c>
      <c r="O43" s="1" t="s">
        <v>375</v>
      </c>
      <c r="P43" s="1">
        <v>0.44700000000000001</v>
      </c>
      <c r="Q43" s="1" t="s">
        <v>374</v>
      </c>
      <c r="R43" s="1">
        <v>0.34599999999999997</v>
      </c>
      <c r="S43" s="1" t="s">
        <v>375</v>
      </c>
      <c r="T43" s="1" t="s">
        <v>375</v>
      </c>
      <c r="U43" s="1">
        <v>0.04</v>
      </c>
      <c r="V43" s="1" t="s">
        <v>374</v>
      </c>
      <c r="W43" s="1" t="s">
        <v>375</v>
      </c>
      <c r="X43" s="1">
        <v>0.24</v>
      </c>
      <c r="Y43" s="1">
        <v>0.75600000000000001</v>
      </c>
      <c r="Z43" s="1">
        <v>0.308</v>
      </c>
      <c r="AA43" s="1" t="s">
        <v>375</v>
      </c>
      <c r="AB43" s="1">
        <v>0.72899999999999998</v>
      </c>
      <c r="AC43" s="1" t="s">
        <v>374</v>
      </c>
      <c r="AD43" s="1">
        <v>-5.0880000000000001</v>
      </c>
      <c r="AE43" s="1" t="s">
        <v>375</v>
      </c>
      <c r="AF43" s="1" t="s">
        <v>374</v>
      </c>
      <c r="AG43" s="1" t="s">
        <v>375</v>
      </c>
      <c r="AI43" s="1" t="s">
        <v>411</v>
      </c>
    </row>
    <row r="44" spans="1:35" x14ac:dyDescent="0.35">
      <c r="A44" s="4" t="s">
        <v>416</v>
      </c>
      <c r="B44" s="1" t="s">
        <v>374</v>
      </c>
      <c r="C44" s="1">
        <v>-4.3869999999999996</v>
      </c>
      <c r="D44" s="1">
        <v>-1.1299999999999999</v>
      </c>
      <c r="E44" s="1">
        <v>0.33900000000000002</v>
      </c>
      <c r="F44" s="1">
        <v>4.7220000000000004</v>
      </c>
      <c r="G44" s="1" t="s">
        <v>374</v>
      </c>
      <c r="H44" s="1">
        <v>103.833</v>
      </c>
      <c r="I44" s="1">
        <v>1.125</v>
      </c>
      <c r="J44" s="1" t="s">
        <v>374</v>
      </c>
      <c r="K44" s="1">
        <v>4.0519999999999996</v>
      </c>
      <c r="L44" s="1">
        <v>3.2959999999999998</v>
      </c>
      <c r="M44" s="1">
        <v>3.964</v>
      </c>
      <c r="N44" s="1" t="s">
        <v>374</v>
      </c>
      <c r="O44" s="1" t="s">
        <v>374</v>
      </c>
      <c r="P44" s="1">
        <v>4.1639999999999997</v>
      </c>
      <c r="Q44" s="1" t="s">
        <v>374</v>
      </c>
      <c r="R44" s="1">
        <v>4.6509999999999998</v>
      </c>
      <c r="S44" s="1" t="s">
        <v>374</v>
      </c>
      <c r="T44" s="1" t="s">
        <v>374</v>
      </c>
      <c r="U44" s="1">
        <v>1.4390000000000001</v>
      </c>
      <c r="V44" s="1" t="s">
        <v>374</v>
      </c>
      <c r="W44" s="1" t="s">
        <v>375</v>
      </c>
      <c r="X44" s="1">
        <v>4.5650000000000004</v>
      </c>
      <c r="Y44" s="1">
        <v>4.532</v>
      </c>
      <c r="Z44" s="1">
        <v>3.5369999999999999</v>
      </c>
      <c r="AA44" s="1" t="s">
        <v>375</v>
      </c>
      <c r="AB44" s="1">
        <v>5.9690000000000003</v>
      </c>
      <c r="AC44" s="1" t="s">
        <v>374</v>
      </c>
      <c r="AD44" s="1">
        <v>-2.944</v>
      </c>
      <c r="AE44" s="1" t="s">
        <v>375</v>
      </c>
      <c r="AF44" s="1" t="s">
        <v>374</v>
      </c>
      <c r="AG44" s="1" t="s">
        <v>375</v>
      </c>
      <c r="AI44" s="1" t="s">
        <v>411</v>
      </c>
    </row>
    <row r="45" spans="1:35" x14ac:dyDescent="0.35">
      <c r="A45" s="4" t="s">
        <v>1151</v>
      </c>
      <c r="B45" s="1" t="s">
        <v>374</v>
      </c>
      <c r="C45" s="1">
        <v>222.006</v>
      </c>
      <c r="D45" s="1">
        <v>231.13499999999999</v>
      </c>
      <c r="E45" s="1">
        <v>228.66</v>
      </c>
      <c r="F45" s="1">
        <v>234.74799999999999</v>
      </c>
      <c r="G45" s="1" t="s">
        <v>374</v>
      </c>
      <c r="H45" s="1">
        <v>137.107</v>
      </c>
      <c r="I45" s="1">
        <v>219.59899999999999</v>
      </c>
      <c r="J45" s="1">
        <v>197.42599999999999</v>
      </c>
      <c r="K45" s="1">
        <v>228.33199999999999</v>
      </c>
      <c r="L45" s="1">
        <v>186.245</v>
      </c>
      <c r="M45" s="1">
        <v>186.768</v>
      </c>
      <c r="N45" s="1" t="s">
        <v>374</v>
      </c>
      <c r="O45" s="1" t="s">
        <v>374</v>
      </c>
      <c r="P45" s="1">
        <v>6.3920000000000003</v>
      </c>
      <c r="Q45" s="1">
        <v>215.739</v>
      </c>
      <c r="R45" s="1">
        <v>213.96799999999999</v>
      </c>
      <c r="S45" s="1" t="s">
        <v>374</v>
      </c>
      <c r="T45" s="1" t="s">
        <v>374</v>
      </c>
      <c r="U45" s="1">
        <v>214.666</v>
      </c>
      <c r="V45" s="1">
        <v>212.607</v>
      </c>
      <c r="W45" s="1" t="s">
        <v>375</v>
      </c>
      <c r="X45" s="1">
        <v>210.554</v>
      </c>
      <c r="Y45" s="1">
        <v>15.561</v>
      </c>
      <c r="Z45" s="1">
        <v>211.38399999999999</v>
      </c>
      <c r="AA45" s="1" t="s">
        <v>375</v>
      </c>
      <c r="AB45" s="1">
        <v>6.0330000000000004</v>
      </c>
      <c r="AC45" s="1" t="s">
        <v>374</v>
      </c>
      <c r="AD45" s="1">
        <v>497.60500000000002</v>
      </c>
      <c r="AE45" s="1" t="s">
        <v>375</v>
      </c>
      <c r="AF45" s="1" t="s">
        <v>374</v>
      </c>
      <c r="AG45" s="1" t="s">
        <v>375</v>
      </c>
      <c r="AI45" s="1" t="s">
        <v>411</v>
      </c>
    </row>
    <row r="46" spans="1:35" x14ac:dyDescent="0.35">
      <c r="A46" s="4" t="s">
        <v>43</v>
      </c>
      <c r="B46" s="1" t="s">
        <v>374</v>
      </c>
      <c r="C46" s="1">
        <v>102.349</v>
      </c>
      <c r="D46" s="1">
        <v>17.152999999999999</v>
      </c>
      <c r="E46" s="1">
        <v>-1.827</v>
      </c>
      <c r="F46" s="1">
        <v>1.0589999999999999</v>
      </c>
      <c r="G46" s="1" t="s">
        <v>375</v>
      </c>
      <c r="H46" s="1">
        <v>-1781.8969999999999</v>
      </c>
      <c r="I46" s="1" t="s">
        <v>374</v>
      </c>
      <c r="J46" s="1">
        <v>11.936</v>
      </c>
      <c r="K46" s="1">
        <v>1.204</v>
      </c>
      <c r="L46" s="1">
        <v>1.272</v>
      </c>
      <c r="M46" s="1">
        <v>1.714</v>
      </c>
      <c r="N46" s="1" t="s">
        <v>374</v>
      </c>
      <c r="O46" s="1" t="s">
        <v>374</v>
      </c>
      <c r="P46" s="1">
        <v>0.85899999999999999</v>
      </c>
      <c r="Q46" s="1">
        <v>429.80200000000002</v>
      </c>
      <c r="R46" s="1">
        <v>1.464</v>
      </c>
      <c r="S46" s="1" t="s">
        <v>374</v>
      </c>
      <c r="T46" s="1" t="s">
        <v>374</v>
      </c>
      <c r="U46" s="1">
        <v>0.64100000000000001</v>
      </c>
      <c r="V46" s="1">
        <v>1.1479999999999999</v>
      </c>
      <c r="W46" s="1" t="s">
        <v>375</v>
      </c>
      <c r="X46" s="1">
        <v>1.2909999999999999</v>
      </c>
      <c r="Y46" s="1">
        <v>1.371</v>
      </c>
      <c r="Z46" s="1">
        <v>1.127</v>
      </c>
      <c r="AA46" s="1" t="s">
        <v>375</v>
      </c>
      <c r="AB46" s="1">
        <v>1.506</v>
      </c>
      <c r="AC46" s="1" t="s">
        <v>374</v>
      </c>
      <c r="AD46" s="1">
        <v>-4.4400000000000004</v>
      </c>
      <c r="AE46" s="1" t="s">
        <v>375</v>
      </c>
      <c r="AF46" s="1" t="s">
        <v>374</v>
      </c>
      <c r="AG46" s="1" t="s">
        <v>375</v>
      </c>
      <c r="AI46" s="1" t="s">
        <v>411</v>
      </c>
    </row>
    <row r="47" spans="1:35" x14ac:dyDescent="0.35">
      <c r="A47" s="4" t="s">
        <v>44</v>
      </c>
      <c r="B47" s="1" t="s">
        <v>374</v>
      </c>
      <c r="C47" s="1">
        <v>87.644999999999996</v>
      </c>
      <c r="D47" s="1">
        <v>9.7390000000000008</v>
      </c>
      <c r="E47" s="1">
        <v>-2.2269999999999999</v>
      </c>
      <c r="F47" s="1">
        <v>0.77900000000000003</v>
      </c>
      <c r="G47" s="1" t="s">
        <v>374</v>
      </c>
      <c r="H47" s="1">
        <v>-2518.6550000000002</v>
      </c>
      <c r="I47" s="1">
        <v>2.86</v>
      </c>
      <c r="J47" s="1">
        <v>12.332000000000001</v>
      </c>
      <c r="K47" s="1">
        <v>0.91100000000000003</v>
      </c>
      <c r="L47" s="1">
        <v>1.232</v>
      </c>
      <c r="M47" s="1">
        <v>1.579</v>
      </c>
      <c r="N47" s="1" t="s">
        <v>374</v>
      </c>
      <c r="O47" s="1" t="s">
        <v>374</v>
      </c>
      <c r="P47" s="1">
        <v>0.80100000000000005</v>
      </c>
      <c r="Q47" s="1">
        <v>458.755</v>
      </c>
      <c r="R47" s="1">
        <v>1.4019999999999999</v>
      </c>
      <c r="S47" s="1" t="s">
        <v>374</v>
      </c>
      <c r="T47" s="1" t="s">
        <v>374</v>
      </c>
      <c r="U47" s="1">
        <v>3.7010000000000001</v>
      </c>
      <c r="V47" s="1" t="s">
        <v>374</v>
      </c>
      <c r="W47" s="1" t="s">
        <v>375</v>
      </c>
      <c r="X47" s="1">
        <v>1.012</v>
      </c>
      <c r="Y47" s="1">
        <v>1.069</v>
      </c>
      <c r="Z47" s="1">
        <v>0.97</v>
      </c>
      <c r="AA47" s="1" t="s">
        <v>375</v>
      </c>
      <c r="AB47" s="1">
        <v>1.3140000000000001</v>
      </c>
      <c r="AC47" s="1" t="s">
        <v>374</v>
      </c>
      <c r="AD47" s="1">
        <v>-4.8540000000000001</v>
      </c>
      <c r="AE47" s="1" t="s">
        <v>375</v>
      </c>
      <c r="AF47" s="1" t="s">
        <v>374</v>
      </c>
      <c r="AG47" s="1" t="s">
        <v>375</v>
      </c>
      <c r="AI47" s="1" t="s">
        <v>411</v>
      </c>
    </row>
    <row r="48" spans="1:35" x14ac:dyDescent="0.35">
      <c r="A48" s="4" t="s">
        <v>45</v>
      </c>
      <c r="B48" s="1" t="s">
        <v>374</v>
      </c>
      <c r="C48" s="1">
        <v>77.152000000000001</v>
      </c>
      <c r="D48" s="1">
        <v>8.0050000000000008</v>
      </c>
      <c r="E48" s="1">
        <v>-1.7629999999999999</v>
      </c>
      <c r="F48" s="1">
        <v>0.69399999999999995</v>
      </c>
      <c r="G48" s="1" t="s">
        <v>375</v>
      </c>
      <c r="H48" s="1">
        <v>-1606.626</v>
      </c>
      <c r="I48" s="1" t="s">
        <v>374</v>
      </c>
      <c r="J48" s="1">
        <v>11.055999999999999</v>
      </c>
      <c r="K48" s="1">
        <v>0.52500000000000002</v>
      </c>
      <c r="L48" s="1">
        <v>1.2230000000000001</v>
      </c>
      <c r="M48" s="1">
        <v>1.2709999999999999</v>
      </c>
      <c r="N48" s="1" t="s">
        <v>374</v>
      </c>
      <c r="O48" s="1" t="s">
        <v>374</v>
      </c>
      <c r="P48" s="1">
        <v>0.72799999999999998</v>
      </c>
      <c r="Q48" s="1">
        <v>463.33699999999999</v>
      </c>
      <c r="R48" s="1">
        <v>1.1200000000000001</v>
      </c>
      <c r="S48" s="1" t="s">
        <v>374</v>
      </c>
      <c r="T48" s="1" t="s">
        <v>374</v>
      </c>
      <c r="U48" s="1">
        <v>7.1999999999999995E-2</v>
      </c>
      <c r="V48" s="1">
        <v>0.90200000000000002</v>
      </c>
      <c r="W48" s="1" t="s">
        <v>375</v>
      </c>
      <c r="X48" s="1">
        <v>0.90800000000000003</v>
      </c>
      <c r="Y48" s="1">
        <v>1.036</v>
      </c>
      <c r="Z48" s="1">
        <v>0.84299999999999997</v>
      </c>
      <c r="AA48" s="1" t="s">
        <v>375</v>
      </c>
      <c r="AB48" s="1">
        <v>1.1850000000000001</v>
      </c>
      <c r="AC48" s="1" t="s">
        <v>374</v>
      </c>
      <c r="AD48" s="1">
        <v>-5.1050000000000004</v>
      </c>
      <c r="AE48" s="1" t="s">
        <v>375</v>
      </c>
      <c r="AF48" s="1" t="s">
        <v>374</v>
      </c>
      <c r="AG48" s="1" t="s">
        <v>375</v>
      </c>
      <c r="AI48" s="1" t="s">
        <v>411</v>
      </c>
    </row>
    <row r="49" spans="1:35" x14ac:dyDescent="0.35">
      <c r="A49" s="4" t="s">
        <v>46</v>
      </c>
      <c r="B49" s="1" t="s">
        <v>374</v>
      </c>
      <c r="C49" s="1">
        <v>169.578</v>
      </c>
      <c r="D49" s="1">
        <v>17.440000000000001</v>
      </c>
      <c r="E49" s="1">
        <v>0.46</v>
      </c>
      <c r="F49" s="1">
        <v>0.63</v>
      </c>
      <c r="G49" s="1" t="s">
        <v>375</v>
      </c>
      <c r="H49" s="1">
        <v>-3225.5529999999999</v>
      </c>
      <c r="I49" s="1" t="s">
        <v>374</v>
      </c>
      <c r="J49" s="1" t="s">
        <v>374</v>
      </c>
      <c r="K49" s="1">
        <v>0.63100000000000001</v>
      </c>
      <c r="L49" s="1" t="s">
        <v>374</v>
      </c>
      <c r="M49" s="1">
        <v>1.5880000000000001</v>
      </c>
      <c r="N49" s="1" t="s">
        <v>374</v>
      </c>
      <c r="O49" s="1" t="s">
        <v>374</v>
      </c>
      <c r="P49" s="1">
        <v>0.57599999999999996</v>
      </c>
      <c r="Q49" s="1">
        <v>434.86700000000002</v>
      </c>
      <c r="R49" s="1">
        <v>0.82199999999999995</v>
      </c>
      <c r="S49" s="1" t="s">
        <v>374</v>
      </c>
      <c r="T49" s="1" t="s">
        <v>375</v>
      </c>
      <c r="U49" s="1">
        <v>0.94399999999999995</v>
      </c>
      <c r="V49" s="1" t="s">
        <v>374</v>
      </c>
      <c r="W49" s="1" t="s">
        <v>375</v>
      </c>
      <c r="X49" s="1">
        <v>0.77200000000000002</v>
      </c>
      <c r="Y49" s="1">
        <v>0.90800000000000003</v>
      </c>
      <c r="Z49" s="1">
        <v>0.75700000000000001</v>
      </c>
      <c r="AA49" s="1" t="s">
        <v>375</v>
      </c>
      <c r="AB49" s="1">
        <v>1.054</v>
      </c>
      <c r="AC49" s="1" t="s">
        <v>374</v>
      </c>
      <c r="AD49" s="1" t="s">
        <v>374</v>
      </c>
      <c r="AE49" s="1" t="s">
        <v>375</v>
      </c>
      <c r="AF49" s="1" t="s">
        <v>374</v>
      </c>
      <c r="AG49" s="1" t="s">
        <v>375</v>
      </c>
      <c r="AI49" s="1" t="s">
        <v>411</v>
      </c>
    </row>
    <row r="50" spans="1:35" x14ac:dyDescent="0.35">
      <c r="A50" s="4" t="s">
        <v>47</v>
      </c>
      <c r="B50" s="1" t="s">
        <v>374</v>
      </c>
      <c r="C50" s="1">
        <v>179.89599999999999</v>
      </c>
      <c r="D50" s="1">
        <v>23.684000000000001</v>
      </c>
      <c r="E50" s="1">
        <v>-1.516</v>
      </c>
      <c r="F50" s="1">
        <v>0.61099999999999999</v>
      </c>
      <c r="G50" s="1" t="s">
        <v>375</v>
      </c>
      <c r="H50" s="1">
        <v>-2833.1390000000001</v>
      </c>
      <c r="I50" s="1" t="s">
        <v>374</v>
      </c>
      <c r="J50" s="1" t="s">
        <v>374</v>
      </c>
      <c r="K50" s="1">
        <v>0.873</v>
      </c>
      <c r="L50" s="1" t="s">
        <v>374</v>
      </c>
      <c r="M50" s="1">
        <v>1.3480000000000001</v>
      </c>
      <c r="N50" s="1" t="s">
        <v>374</v>
      </c>
      <c r="O50" s="1" t="s">
        <v>374</v>
      </c>
      <c r="P50" s="1">
        <v>0.497</v>
      </c>
      <c r="Q50" s="1">
        <v>511.06700000000001</v>
      </c>
      <c r="R50" s="1">
        <v>1.093</v>
      </c>
      <c r="S50" s="1" t="s">
        <v>374</v>
      </c>
      <c r="T50" s="1" t="s">
        <v>374</v>
      </c>
      <c r="U50" s="1" t="s">
        <v>374</v>
      </c>
      <c r="V50" s="1" t="s">
        <v>374</v>
      </c>
      <c r="W50" s="1" t="s">
        <v>375</v>
      </c>
      <c r="X50" s="1">
        <v>0.74399999999999999</v>
      </c>
      <c r="Y50" s="1">
        <v>0.89200000000000002</v>
      </c>
      <c r="Z50" s="1">
        <v>0.67500000000000004</v>
      </c>
      <c r="AA50" s="1" t="s">
        <v>375</v>
      </c>
      <c r="AB50" s="1">
        <v>0.95499999999999996</v>
      </c>
      <c r="AC50" s="1" t="s">
        <v>374</v>
      </c>
      <c r="AD50" s="1" t="s">
        <v>374</v>
      </c>
      <c r="AE50" s="1" t="s">
        <v>375</v>
      </c>
      <c r="AF50" s="1" t="s">
        <v>374</v>
      </c>
      <c r="AG50" s="1" t="s">
        <v>375</v>
      </c>
      <c r="AI50" s="1" t="s">
        <v>411</v>
      </c>
    </row>
    <row r="51" spans="1:35" x14ac:dyDescent="0.35">
      <c r="A51" s="4" t="s">
        <v>48</v>
      </c>
      <c r="B51" s="1" t="s">
        <v>374</v>
      </c>
      <c r="C51" s="1">
        <v>194.87</v>
      </c>
      <c r="D51" s="1">
        <v>21.382000000000001</v>
      </c>
      <c r="E51" s="1">
        <v>-1.044</v>
      </c>
      <c r="F51" s="1">
        <v>0.58399999999999996</v>
      </c>
      <c r="G51" s="1" t="s">
        <v>375</v>
      </c>
      <c r="H51" s="1">
        <v>-3075.4639999999999</v>
      </c>
      <c r="I51" s="1" t="s">
        <v>374</v>
      </c>
      <c r="J51" s="1" t="s">
        <v>374</v>
      </c>
      <c r="K51" s="1" t="s">
        <v>374</v>
      </c>
      <c r="L51" s="1" t="s">
        <v>374</v>
      </c>
      <c r="M51" s="1">
        <v>8.1760000000000002</v>
      </c>
      <c r="N51" s="1" t="s">
        <v>374</v>
      </c>
      <c r="O51" s="1" t="s">
        <v>374</v>
      </c>
      <c r="P51" s="1">
        <v>0.69099999999999995</v>
      </c>
      <c r="Q51" s="1">
        <v>462.81799999999998</v>
      </c>
      <c r="R51" s="1">
        <v>0.76900000000000002</v>
      </c>
      <c r="S51" s="1" t="s">
        <v>374</v>
      </c>
      <c r="T51" s="1" t="s">
        <v>374</v>
      </c>
      <c r="U51" s="1">
        <v>5.3390000000000004</v>
      </c>
      <c r="V51" s="1" t="s">
        <v>374</v>
      </c>
      <c r="W51" s="1" t="s">
        <v>375</v>
      </c>
      <c r="X51" s="1">
        <v>0.77100000000000002</v>
      </c>
      <c r="Y51" s="1">
        <v>0.83699999999999997</v>
      </c>
      <c r="Z51" s="1">
        <v>0.65700000000000003</v>
      </c>
      <c r="AA51" s="1" t="s">
        <v>375</v>
      </c>
      <c r="AB51" s="1">
        <v>0.98899999999999999</v>
      </c>
      <c r="AC51" s="1" t="s">
        <v>374</v>
      </c>
      <c r="AD51" s="1" t="s">
        <v>374</v>
      </c>
      <c r="AE51" s="1" t="s">
        <v>375</v>
      </c>
      <c r="AF51" s="1" t="s">
        <v>374</v>
      </c>
      <c r="AG51" s="1" t="s">
        <v>375</v>
      </c>
      <c r="AI51" s="1" t="s">
        <v>411</v>
      </c>
    </row>
    <row r="52" spans="1:35" x14ac:dyDescent="0.35">
      <c r="A52" s="4" t="s">
        <v>49</v>
      </c>
      <c r="B52" s="1" t="s">
        <v>374</v>
      </c>
      <c r="C52" s="1">
        <v>-0.16200000000000001</v>
      </c>
      <c r="D52" s="1">
        <v>-3.6789999999999998</v>
      </c>
      <c r="E52" s="1">
        <v>-1.026</v>
      </c>
      <c r="F52" s="1">
        <v>0.48</v>
      </c>
      <c r="G52" s="1" t="s">
        <v>374</v>
      </c>
      <c r="H52" s="1">
        <v>571.97</v>
      </c>
      <c r="I52" s="1" t="s">
        <v>374</v>
      </c>
      <c r="J52" s="1" t="s">
        <v>374</v>
      </c>
      <c r="K52" s="1">
        <v>0.156</v>
      </c>
      <c r="L52" s="1">
        <v>0.93400000000000005</v>
      </c>
      <c r="M52" s="1">
        <v>0.59199999999999997</v>
      </c>
      <c r="N52" s="1" t="s">
        <v>374</v>
      </c>
      <c r="O52" s="1" t="s">
        <v>374</v>
      </c>
      <c r="P52" s="1">
        <v>0.90600000000000003</v>
      </c>
      <c r="Q52" s="1" t="s">
        <v>374</v>
      </c>
      <c r="R52" s="1">
        <v>3898.9430000000002</v>
      </c>
      <c r="S52" s="1" t="s">
        <v>374</v>
      </c>
      <c r="T52" s="1" t="s">
        <v>375</v>
      </c>
      <c r="U52" s="1">
        <v>0.318</v>
      </c>
      <c r="V52" s="1" t="s">
        <v>374</v>
      </c>
      <c r="W52" s="1" t="s">
        <v>375</v>
      </c>
      <c r="X52" s="1">
        <v>1.8</v>
      </c>
      <c r="Y52" s="1" t="s">
        <v>374</v>
      </c>
      <c r="Z52" s="1">
        <v>1.008</v>
      </c>
      <c r="AA52" s="1" t="s">
        <v>375</v>
      </c>
      <c r="AB52" s="1">
        <v>0.94399999999999995</v>
      </c>
      <c r="AC52" s="1" t="s">
        <v>374</v>
      </c>
      <c r="AD52" s="1">
        <v>-5.9569999999999999</v>
      </c>
      <c r="AE52" s="1" t="s">
        <v>375</v>
      </c>
      <c r="AF52" s="1" t="s">
        <v>374</v>
      </c>
      <c r="AG52" s="1" t="s">
        <v>375</v>
      </c>
      <c r="AI52" s="1" t="s">
        <v>411</v>
      </c>
    </row>
    <row r="53" spans="1:35" x14ac:dyDescent="0.35">
      <c r="A53" s="4" t="s">
        <v>50</v>
      </c>
      <c r="B53" s="1" t="s">
        <v>374</v>
      </c>
      <c r="C53" s="1">
        <v>-7.8449999999999998</v>
      </c>
      <c r="D53" s="1">
        <v>-3.222</v>
      </c>
      <c r="E53" s="1">
        <v>-0.97399999999999998</v>
      </c>
      <c r="F53" s="1">
        <v>0.48399999999999999</v>
      </c>
      <c r="G53" s="1" t="s">
        <v>375</v>
      </c>
      <c r="H53" s="1">
        <v>327.435</v>
      </c>
      <c r="I53" s="1" t="s">
        <v>374</v>
      </c>
      <c r="J53" s="1" t="s">
        <v>374</v>
      </c>
      <c r="K53" s="1">
        <v>6.2E-2</v>
      </c>
      <c r="L53" s="1" t="s">
        <v>374</v>
      </c>
      <c r="M53" s="1">
        <v>0.14299999999999999</v>
      </c>
      <c r="N53" s="1" t="s">
        <v>374</v>
      </c>
      <c r="O53" s="1" t="s">
        <v>374</v>
      </c>
      <c r="P53" s="1">
        <v>0.93799999999999994</v>
      </c>
      <c r="Q53" s="1" t="s">
        <v>374</v>
      </c>
      <c r="R53" s="1">
        <v>4309.18</v>
      </c>
      <c r="S53" s="1" t="s">
        <v>374</v>
      </c>
      <c r="T53" s="1" t="s">
        <v>374</v>
      </c>
      <c r="U53" s="1">
        <v>-9.8000000000000004E-2</v>
      </c>
      <c r="V53" s="1" t="s">
        <v>374</v>
      </c>
      <c r="W53" s="1" t="s">
        <v>375</v>
      </c>
      <c r="X53" s="1">
        <v>1.8</v>
      </c>
      <c r="Y53" s="1" t="s">
        <v>374</v>
      </c>
      <c r="Z53" s="1">
        <v>0.97</v>
      </c>
      <c r="AA53" s="1" t="s">
        <v>375</v>
      </c>
      <c r="AB53" s="1">
        <v>0.90400000000000003</v>
      </c>
      <c r="AC53" s="1" t="s">
        <v>374</v>
      </c>
      <c r="AD53" s="1">
        <v>-5.7949999999999999</v>
      </c>
      <c r="AE53" s="1" t="s">
        <v>375</v>
      </c>
      <c r="AF53" s="1" t="s">
        <v>374</v>
      </c>
      <c r="AG53" s="1" t="s">
        <v>375</v>
      </c>
      <c r="AI53" s="1" t="s">
        <v>411</v>
      </c>
    </row>
    <row r="54" spans="1:35" x14ac:dyDescent="0.35">
      <c r="A54" s="4" t="s">
        <v>51</v>
      </c>
      <c r="B54" s="1" t="s">
        <v>374</v>
      </c>
      <c r="C54" s="1">
        <v>33.341999999999999</v>
      </c>
      <c r="D54" s="1">
        <v>-3.5910000000000002</v>
      </c>
      <c r="E54" s="1">
        <v>-1.23</v>
      </c>
      <c r="F54" s="1">
        <v>0.44500000000000001</v>
      </c>
      <c r="G54" s="1" t="s">
        <v>374</v>
      </c>
      <c r="H54" s="1">
        <v>1224.806</v>
      </c>
      <c r="I54" s="1" t="s">
        <v>374</v>
      </c>
      <c r="J54" s="1" t="s">
        <v>374</v>
      </c>
      <c r="K54" s="1" t="s">
        <v>374</v>
      </c>
      <c r="L54" s="1" t="s">
        <v>374</v>
      </c>
      <c r="M54" s="1">
        <v>0.27</v>
      </c>
      <c r="N54" s="1" t="s">
        <v>374</v>
      </c>
      <c r="O54" s="1" t="s">
        <v>374</v>
      </c>
      <c r="P54" s="1">
        <v>0.98799999999999999</v>
      </c>
      <c r="Q54" s="1" t="s">
        <v>374</v>
      </c>
      <c r="R54" s="1">
        <v>3931.95</v>
      </c>
      <c r="S54" s="1" t="s">
        <v>374</v>
      </c>
      <c r="T54" s="1" t="s">
        <v>374</v>
      </c>
      <c r="U54" s="1" t="s">
        <v>374</v>
      </c>
      <c r="V54" s="1" t="s">
        <v>374</v>
      </c>
      <c r="W54" s="1" t="s">
        <v>375</v>
      </c>
      <c r="X54" s="1">
        <v>1.6659999999999999</v>
      </c>
      <c r="Y54" s="1" t="s">
        <v>374</v>
      </c>
      <c r="Z54" s="1">
        <v>1.0509999999999999</v>
      </c>
      <c r="AA54" s="1" t="s">
        <v>375</v>
      </c>
      <c r="AB54" s="1">
        <v>0.92900000000000005</v>
      </c>
      <c r="AC54" s="1" t="s">
        <v>374</v>
      </c>
      <c r="AD54" s="1">
        <v>-5.484</v>
      </c>
      <c r="AE54" s="1" t="s">
        <v>375</v>
      </c>
      <c r="AF54" s="1" t="s">
        <v>374</v>
      </c>
      <c r="AG54" s="1" t="s">
        <v>375</v>
      </c>
      <c r="AI54" s="1" t="s">
        <v>411</v>
      </c>
    </row>
    <row r="55" spans="1:35" x14ac:dyDescent="0.35">
      <c r="A55" s="4" t="s">
        <v>52</v>
      </c>
      <c r="B55" s="1" t="s">
        <v>374</v>
      </c>
      <c r="C55" s="1">
        <v>-8.6639999999999997</v>
      </c>
      <c r="D55" s="1">
        <v>-3.0379999999999998</v>
      </c>
      <c r="E55" s="1">
        <v>2.19</v>
      </c>
      <c r="F55" s="1">
        <v>0.42499999999999999</v>
      </c>
      <c r="G55" s="1" t="s">
        <v>374</v>
      </c>
      <c r="H55" s="1">
        <v>-359.72899999999998</v>
      </c>
      <c r="I55" s="1" t="s">
        <v>374</v>
      </c>
      <c r="J55" s="1" t="s">
        <v>374</v>
      </c>
      <c r="K55" s="1">
        <v>5.6000000000000001E-2</v>
      </c>
      <c r="L55" s="1" t="s">
        <v>374</v>
      </c>
      <c r="M55" s="1">
        <v>7.9000000000000001E-2</v>
      </c>
      <c r="N55" s="1" t="s">
        <v>374</v>
      </c>
      <c r="O55" s="1" t="s">
        <v>375</v>
      </c>
      <c r="P55" s="1">
        <v>0.98499999999999999</v>
      </c>
      <c r="Q55" s="1" t="s">
        <v>374</v>
      </c>
      <c r="R55" s="1">
        <v>4432.7870000000003</v>
      </c>
      <c r="S55" s="1" t="s">
        <v>374</v>
      </c>
      <c r="T55" s="1" t="s">
        <v>374</v>
      </c>
      <c r="U55" s="1">
        <v>-9.7000000000000003E-2</v>
      </c>
      <c r="V55" s="1" t="s">
        <v>374</v>
      </c>
      <c r="W55" s="1" t="s">
        <v>375</v>
      </c>
      <c r="X55" s="1">
        <v>1.794</v>
      </c>
      <c r="Y55" s="1" t="s">
        <v>374</v>
      </c>
      <c r="Z55" s="1">
        <v>0.95</v>
      </c>
      <c r="AA55" s="1" t="s">
        <v>375</v>
      </c>
      <c r="AB55" s="1">
        <v>0.85399999999999998</v>
      </c>
      <c r="AC55" s="1" t="s">
        <v>374</v>
      </c>
      <c r="AD55" s="1">
        <v>-5.7149999999999999</v>
      </c>
      <c r="AE55" s="1" t="s">
        <v>375</v>
      </c>
      <c r="AF55" s="1" t="s">
        <v>374</v>
      </c>
      <c r="AG55" s="1" t="s">
        <v>375</v>
      </c>
      <c r="AI55" s="1" t="s">
        <v>411</v>
      </c>
    </row>
    <row r="56" spans="1:35" x14ac:dyDescent="0.35">
      <c r="A56" s="4" t="s">
        <v>53</v>
      </c>
      <c r="B56" s="1" t="s">
        <v>374</v>
      </c>
      <c r="C56" s="1">
        <v>-16.634</v>
      </c>
      <c r="D56" s="1">
        <v>-3.581</v>
      </c>
      <c r="E56" s="1">
        <v>-0.53400000000000003</v>
      </c>
      <c r="F56" s="1">
        <v>0.38900000000000001</v>
      </c>
      <c r="G56" s="1" t="s">
        <v>374</v>
      </c>
      <c r="H56" s="1">
        <v>-438.89499999999998</v>
      </c>
      <c r="I56" s="1">
        <v>0.29299999999999998</v>
      </c>
      <c r="J56" s="1" t="s">
        <v>374</v>
      </c>
      <c r="K56" s="1" t="s">
        <v>374</v>
      </c>
      <c r="L56" s="1" t="s">
        <v>374</v>
      </c>
      <c r="M56" s="1">
        <v>0.14299999999999999</v>
      </c>
      <c r="N56" s="1" t="s">
        <v>374</v>
      </c>
      <c r="O56" s="1" t="s">
        <v>375</v>
      </c>
      <c r="P56" s="1">
        <v>1.04</v>
      </c>
      <c r="Q56" s="1" t="s">
        <v>374</v>
      </c>
      <c r="R56" s="1">
        <v>4146.8180000000002</v>
      </c>
      <c r="S56" s="1" t="s">
        <v>374</v>
      </c>
      <c r="T56" s="1" t="s">
        <v>374</v>
      </c>
      <c r="U56" s="1">
        <v>1.6E-2</v>
      </c>
      <c r="V56" s="1" t="s">
        <v>374</v>
      </c>
      <c r="W56" s="1" t="s">
        <v>375</v>
      </c>
      <c r="X56" s="1">
        <v>1.7110000000000001</v>
      </c>
      <c r="Y56" s="1" t="s">
        <v>374</v>
      </c>
      <c r="Z56" s="1">
        <v>0.86099999999999999</v>
      </c>
      <c r="AA56" s="1" t="s">
        <v>375</v>
      </c>
      <c r="AB56" s="1">
        <v>0.84399999999999997</v>
      </c>
      <c r="AC56" s="1" t="s">
        <v>374</v>
      </c>
      <c r="AD56" s="1">
        <v>-5.5060000000000002</v>
      </c>
      <c r="AE56" s="1" t="s">
        <v>375</v>
      </c>
      <c r="AF56" s="1" t="s">
        <v>374</v>
      </c>
      <c r="AG56" s="1" t="s">
        <v>375</v>
      </c>
      <c r="AI56" s="1" t="s">
        <v>411</v>
      </c>
    </row>
    <row r="57" spans="1:35" x14ac:dyDescent="0.35">
      <c r="A57" s="4" t="s">
        <v>54</v>
      </c>
      <c r="B57" s="1" t="s">
        <v>374</v>
      </c>
      <c r="C57" s="1">
        <v>-12.417</v>
      </c>
      <c r="D57" s="1">
        <v>-4.3490000000000002</v>
      </c>
      <c r="E57" s="1">
        <v>-0.14499999999999999</v>
      </c>
      <c r="F57" s="1">
        <v>0.39700000000000002</v>
      </c>
      <c r="G57" s="1" t="s">
        <v>374</v>
      </c>
      <c r="H57" s="1">
        <v>-57.933</v>
      </c>
      <c r="I57" s="1" t="s">
        <v>374</v>
      </c>
      <c r="J57" s="1" t="s">
        <v>374</v>
      </c>
      <c r="K57" s="1" t="s">
        <v>374</v>
      </c>
      <c r="L57" s="1" t="s">
        <v>374</v>
      </c>
      <c r="M57" s="1">
        <v>0.27200000000000002</v>
      </c>
      <c r="N57" s="1" t="s">
        <v>374</v>
      </c>
      <c r="O57" s="1" t="s">
        <v>374</v>
      </c>
      <c r="P57" s="1">
        <v>1.0780000000000001</v>
      </c>
      <c r="Q57" s="1" t="s">
        <v>374</v>
      </c>
      <c r="R57" s="1">
        <v>4137.8050000000003</v>
      </c>
      <c r="S57" s="1" t="s">
        <v>374</v>
      </c>
      <c r="T57" s="1" t="s">
        <v>374</v>
      </c>
      <c r="U57" s="1">
        <v>-0.04</v>
      </c>
      <c r="V57" s="1" t="s">
        <v>374</v>
      </c>
      <c r="W57" s="1" t="s">
        <v>375</v>
      </c>
      <c r="X57" s="1">
        <v>1.7090000000000001</v>
      </c>
      <c r="Y57" s="1" t="s">
        <v>374</v>
      </c>
      <c r="Z57" s="1">
        <v>0.96</v>
      </c>
      <c r="AA57" s="1" t="s">
        <v>375</v>
      </c>
      <c r="AB57" s="1">
        <v>0.753</v>
      </c>
      <c r="AC57" s="1" t="s">
        <v>374</v>
      </c>
      <c r="AD57" s="1">
        <v>-5.2709999999999999</v>
      </c>
      <c r="AE57" s="1" t="s">
        <v>375</v>
      </c>
      <c r="AF57" s="1" t="s">
        <v>374</v>
      </c>
      <c r="AG57" s="1" t="s">
        <v>375</v>
      </c>
      <c r="AI57" s="1" t="s">
        <v>411</v>
      </c>
    </row>
    <row r="58" spans="1:35" x14ac:dyDescent="0.35">
      <c r="A58" s="4" t="s">
        <v>55</v>
      </c>
      <c r="B58" s="1" t="s">
        <v>374</v>
      </c>
      <c r="C58" s="1">
        <v>-5.9930000000000003</v>
      </c>
      <c r="D58" s="1">
        <v>-3.1720000000000002</v>
      </c>
      <c r="E58" s="1">
        <v>1.9690000000000001</v>
      </c>
      <c r="F58" s="1">
        <v>0.41399999999999998</v>
      </c>
      <c r="G58" s="1" t="s">
        <v>374</v>
      </c>
      <c r="H58" s="1">
        <v>174.572</v>
      </c>
      <c r="I58" s="1">
        <v>0.79100000000000004</v>
      </c>
      <c r="J58" s="1" t="s">
        <v>374</v>
      </c>
      <c r="K58" s="1" t="s">
        <v>374</v>
      </c>
      <c r="L58" s="1" t="s">
        <v>374</v>
      </c>
      <c r="M58" s="1">
        <v>0.159</v>
      </c>
      <c r="N58" s="1" t="s">
        <v>374</v>
      </c>
      <c r="O58" s="1" t="s">
        <v>375</v>
      </c>
      <c r="P58" s="1">
        <v>1.4419999999999999</v>
      </c>
      <c r="Q58" s="1" t="s">
        <v>374</v>
      </c>
      <c r="R58" s="1">
        <v>4255.5879999999997</v>
      </c>
      <c r="S58" s="1" t="s">
        <v>374</v>
      </c>
      <c r="T58" s="1" t="s">
        <v>374</v>
      </c>
      <c r="U58" s="1">
        <v>-6.9000000000000006E-2</v>
      </c>
      <c r="V58" s="1" t="s">
        <v>374</v>
      </c>
      <c r="W58" s="1" t="s">
        <v>375</v>
      </c>
      <c r="X58" s="1">
        <v>1.7589999999999999</v>
      </c>
      <c r="Y58" s="1" t="s">
        <v>374</v>
      </c>
      <c r="Z58" s="1">
        <v>0.96099999999999997</v>
      </c>
      <c r="AA58" s="1" t="s">
        <v>375</v>
      </c>
      <c r="AB58" s="1">
        <v>0.77700000000000002</v>
      </c>
      <c r="AC58" s="1" t="s">
        <v>374</v>
      </c>
      <c r="AD58" s="1">
        <v>-5.492</v>
      </c>
      <c r="AE58" s="1" t="s">
        <v>375</v>
      </c>
      <c r="AF58" s="1" t="s">
        <v>375</v>
      </c>
      <c r="AG58" s="1" t="s">
        <v>375</v>
      </c>
      <c r="AI58" s="1" t="s">
        <v>411</v>
      </c>
    </row>
    <row r="59" spans="1:35" x14ac:dyDescent="0.35">
      <c r="A59" s="4" t="s">
        <v>56</v>
      </c>
      <c r="B59" s="1" t="s">
        <v>374</v>
      </c>
      <c r="C59" s="1">
        <v>31.050999999999998</v>
      </c>
      <c r="D59" s="1">
        <v>5.44</v>
      </c>
      <c r="E59" s="1">
        <v>-2.1840000000000002</v>
      </c>
      <c r="F59" s="1">
        <v>0.42499999999999999</v>
      </c>
      <c r="G59" s="1" t="s">
        <v>374</v>
      </c>
      <c r="H59" s="1">
        <v>-767.572</v>
      </c>
      <c r="I59" s="1" t="s">
        <v>374</v>
      </c>
      <c r="J59" s="1">
        <v>4778.9290000000001</v>
      </c>
      <c r="K59" s="1">
        <v>0.187</v>
      </c>
      <c r="L59" s="1" t="s">
        <v>374</v>
      </c>
      <c r="M59" s="1">
        <v>0.73199999999999998</v>
      </c>
      <c r="N59" s="1" t="s">
        <v>374</v>
      </c>
      <c r="O59" s="1" t="s">
        <v>375</v>
      </c>
      <c r="P59" s="1">
        <v>0.34799999999999998</v>
      </c>
      <c r="Q59" s="1" t="s">
        <v>374</v>
      </c>
      <c r="R59" s="1">
        <v>193.554</v>
      </c>
      <c r="S59" s="1" t="s">
        <v>374</v>
      </c>
      <c r="T59" s="1" t="s">
        <v>374</v>
      </c>
      <c r="U59" s="1">
        <v>4.04</v>
      </c>
      <c r="V59" s="1" t="s">
        <v>374</v>
      </c>
      <c r="W59" s="1" t="s">
        <v>375</v>
      </c>
      <c r="X59" s="1">
        <v>0.504</v>
      </c>
      <c r="Y59" s="1" t="s">
        <v>374</v>
      </c>
      <c r="Z59" s="1">
        <v>0.52900000000000003</v>
      </c>
      <c r="AA59" s="1" t="s">
        <v>375</v>
      </c>
      <c r="AB59" s="1">
        <v>0.86699999999999999</v>
      </c>
      <c r="AC59" s="1" t="s">
        <v>374</v>
      </c>
      <c r="AD59" s="1">
        <v>-5.1310000000000002</v>
      </c>
      <c r="AE59" s="1" t="s">
        <v>375</v>
      </c>
      <c r="AF59" s="1" t="s">
        <v>375</v>
      </c>
      <c r="AG59" s="1" t="s">
        <v>375</v>
      </c>
      <c r="AI59" s="1" t="s">
        <v>411</v>
      </c>
    </row>
    <row r="60" spans="1:35" x14ac:dyDescent="0.35">
      <c r="A60" s="4" t="s">
        <v>57</v>
      </c>
      <c r="B60" s="1" t="s">
        <v>374</v>
      </c>
      <c r="C60" s="1">
        <v>122.795</v>
      </c>
      <c r="D60" s="1">
        <v>6.4290000000000003</v>
      </c>
      <c r="E60" s="1">
        <v>-1.1459999999999999</v>
      </c>
      <c r="F60" s="1">
        <v>0.44500000000000001</v>
      </c>
      <c r="G60" s="1" t="s">
        <v>375</v>
      </c>
      <c r="H60" s="1">
        <v>1885.316</v>
      </c>
      <c r="I60" s="1" t="s">
        <v>374</v>
      </c>
      <c r="J60" s="1">
        <v>4665.4080000000004</v>
      </c>
      <c r="K60" s="1" t="s">
        <v>374</v>
      </c>
      <c r="L60" s="1">
        <v>0.96899999999999997</v>
      </c>
      <c r="M60" s="1">
        <v>0.96599999999999997</v>
      </c>
      <c r="N60" s="1" t="s">
        <v>374</v>
      </c>
      <c r="O60" s="1" t="s">
        <v>375</v>
      </c>
      <c r="P60" s="1">
        <v>0.18</v>
      </c>
      <c r="Q60" s="1" t="s">
        <v>374</v>
      </c>
      <c r="R60" s="1">
        <v>7.75</v>
      </c>
      <c r="S60" s="1" t="s">
        <v>374</v>
      </c>
      <c r="T60" s="1" t="s">
        <v>375</v>
      </c>
      <c r="U60" s="1">
        <v>3.8580000000000001</v>
      </c>
      <c r="V60" s="1">
        <v>0.81699999999999995</v>
      </c>
      <c r="W60" s="1" t="s">
        <v>375</v>
      </c>
      <c r="X60" s="1">
        <v>0.48799999999999999</v>
      </c>
      <c r="Y60" s="1">
        <v>0.754</v>
      </c>
      <c r="Z60" s="1">
        <v>0.502</v>
      </c>
      <c r="AA60" s="1" t="s">
        <v>375</v>
      </c>
      <c r="AB60" s="1">
        <v>0.93600000000000005</v>
      </c>
      <c r="AC60" s="1" t="s">
        <v>374</v>
      </c>
      <c r="AD60" s="1">
        <v>-4.6239999999999997</v>
      </c>
      <c r="AE60" s="1" t="s">
        <v>375</v>
      </c>
      <c r="AF60" s="1" t="s">
        <v>374</v>
      </c>
      <c r="AG60" s="1" t="s">
        <v>375</v>
      </c>
      <c r="AI60" s="1" t="s">
        <v>411</v>
      </c>
    </row>
    <row r="61" spans="1:35" x14ac:dyDescent="0.35">
      <c r="A61" s="4" t="s">
        <v>58</v>
      </c>
      <c r="B61" s="1" t="s">
        <v>374</v>
      </c>
      <c r="C61" s="1">
        <v>32.463000000000001</v>
      </c>
      <c r="D61" s="1">
        <v>4.202</v>
      </c>
      <c r="E61" s="1">
        <v>-1.835</v>
      </c>
      <c r="F61" s="1">
        <v>0.42099999999999999</v>
      </c>
      <c r="G61" s="1" t="s">
        <v>374</v>
      </c>
      <c r="H61" s="1">
        <v>-903.11800000000005</v>
      </c>
      <c r="I61" s="1">
        <v>0.67800000000000005</v>
      </c>
      <c r="J61" s="1">
        <v>4754.4229999999998</v>
      </c>
      <c r="K61" s="1" t="s">
        <v>374</v>
      </c>
      <c r="L61" s="1">
        <v>0.95499999999999996</v>
      </c>
      <c r="M61" s="1">
        <v>0.88400000000000001</v>
      </c>
      <c r="N61" s="1" t="s">
        <v>374</v>
      </c>
      <c r="O61" s="1" t="s">
        <v>375</v>
      </c>
      <c r="P61" s="1">
        <v>0.218</v>
      </c>
      <c r="Q61" s="1" t="s">
        <v>374</v>
      </c>
      <c r="R61" s="1">
        <v>4.0830000000000002</v>
      </c>
      <c r="S61" s="1" t="s">
        <v>374</v>
      </c>
      <c r="T61" s="1" t="s">
        <v>374</v>
      </c>
      <c r="U61" s="1">
        <v>3.7370000000000001</v>
      </c>
      <c r="V61" s="1">
        <v>0.76700000000000002</v>
      </c>
      <c r="W61" s="1" t="s">
        <v>375</v>
      </c>
      <c r="X61" s="1">
        <v>0.505</v>
      </c>
      <c r="Y61" s="1" t="s">
        <v>374</v>
      </c>
      <c r="Z61" s="1">
        <v>0.46500000000000002</v>
      </c>
      <c r="AA61" s="1" t="s">
        <v>375</v>
      </c>
      <c r="AB61" s="1">
        <v>0.79800000000000004</v>
      </c>
      <c r="AC61" s="1" t="s">
        <v>374</v>
      </c>
      <c r="AD61" s="1">
        <v>-4.8049999999999997</v>
      </c>
      <c r="AE61" s="1" t="s">
        <v>375</v>
      </c>
      <c r="AF61" s="1" t="s">
        <v>374</v>
      </c>
      <c r="AG61" s="1" t="s">
        <v>375</v>
      </c>
      <c r="AI61" s="1" t="s">
        <v>411</v>
      </c>
    </row>
    <row r="62" spans="1:35" x14ac:dyDescent="0.35">
      <c r="A62" s="4" t="s">
        <v>59</v>
      </c>
      <c r="B62" s="1" t="s">
        <v>374</v>
      </c>
      <c r="C62" s="1">
        <v>34.024000000000001</v>
      </c>
      <c r="D62" s="1">
        <v>5.4290000000000003</v>
      </c>
      <c r="E62" s="1">
        <v>-1.9159999999999999</v>
      </c>
      <c r="F62" s="1">
        <v>0.437</v>
      </c>
      <c r="G62" s="1" t="s">
        <v>374</v>
      </c>
      <c r="H62" s="1">
        <v>-861.57299999999998</v>
      </c>
      <c r="I62" s="1">
        <v>0.85099999999999998</v>
      </c>
      <c r="J62" s="1">
        <v>4685.6859999999997</v>
      </c>
      <c r="K62" s="1">
        <v>0.16500000000000001</v>
      </c>
      <c r="L62" s="1" t="s">
        <v>374</v>
      </c>
      <c r="M62" s="1">
        <v>0.98099999999999998</v>
      </c>
      <c r="N62" s="1" t="s">
        <v>374</v>
      </c>
      <c r="O62" s="1" t="s">
        <v>375</v>
      </c>
      <c r="P62" s="1">
        <v>0.57999999999999996</v>
      </c>
      <c r="Q62" s="1" t="s">
        <v>374</v>
      </c>
      <c r="R62" s="1">
        <v>2.3580000000000001</v>
      </c>
      <c r="S62" s="1" t="s">
        <v>374</v>
      </c>
      <c r="T62" s="1" t="s">
        <v>374</v>
      </c>
      <c r="U62" s="1">
        <v>6.1239999999999997</v>
      </c>
      <c r="V62" s="1">
        <v>0.83399999999999996</v>
      </c>
      <c r="W62" s="1" t="s">
        <v>375</v>
      </c>
      <c r="X62" s="1">
        <v>0.46899999999999997</v>
      </c>
      <c r="Y62" s="1">
        <v>0.69499999999999995</v>
      </c>
      <c r="Z62" s="1">
        <v>0.57899999999999996</v>
      </c>
      <c r="AA62" s="1" t="s">
        <v>375</v>
      </c>
      <c r="AB62" s="1">
        <v>0.80200000000000005</v>
      </c>
      <c r="AC62" s="1" t="s">
        <v>374</v>
      </c>
      <c r="AD62" s="1">
        <v>-4.72</v>
      </c>
      <c r="AE62" s="1">
        <v>2.3660000000000001</v>
      </c>
      <c r="AF62" s="1" t="s">
        <v>374</v>
      </c>
      <c r="AG62" s="1" t="s">
        <v>375</v>
      </c>
      <c r="AI62" s="1" t="s">
        <v>411</v>
      </c>
    </row>
    <row r="63" spans="1:35" x14ac:dyDescent="0.35">
      <c r="A63" s="4" t="s">
        <v>60</v>
      </c>
      <c r="B63" s="1" t="s">
        <v>374</v>
      </c>
      <c r="C63" s="1">
        <v>41.081000000000003</v>
      </c>
      <c r="D63" s="1">
        <v>4.2089999999999996</v>
      </c>
      <c r="E63" s="1">
        <v>-1.4470000000000001</v>
      </c>
      <c r="F63" s="1">
        <v>0.48399999999999999</v>
      </c>
      <c r="G63" s="1" t="s">
        <v>375</v>
      </c>
      <c r="H63" s="1">
        <v>-900.53599999999994</v>
      </c>
      <c r="I63" s="1">
        <v>0.314</v>
      </c>
      <c r="J63" s="1">
        <v>4759.817</v>
      </c>
      <c r="K63" s="1">
        <v>0.32400000000000001</v>
      </c>
      <c r="L63" s="1">
        <v>1.0209999999999999</v>
      </c>
      <c r="M63" s="1">
        <v>0.88300000000000001</v>
      </c>
      <c r="N63" s="1" t="s">
        <v>374</v>
      </c>
      <c r="O63" s="1" t="s">
        <v>374</v>
      </c>
      <c r="P63" s="1">
        <v>0.72</v>
      </c>
      <c r="Q63" s="1" t="s">
        <v>374</v>
      </c>
      <c r="R63" s="1">
        <v>1.905</v>
      </c>
      <c r="S63" s="1" t="s">
        <v>374</v>
      </c>
      <c r="T63" s="1" t="s">
        <v>375</v>
      </c>
      <c r="U63" s="1">
        <v>3.8</v>
      </c>
      <c r="V63" s="1">
        <v>0.92500000000000004</v>
      </c>
      <c r="W63" s="1" t="s">
        <v>375</v>
      </c>
      <c r="X63" s="1">
        <v>0.50800000000000001</v>
      </c>
      <c r="Y63" s="1">
        <v>0.79300000000000004</v>
      </c>
      <c r="Z63" s="1">
        <v>0.69</v>
      </c>
      <c r="AA63" s="1" t="s">
        <v>375</v>
      </c>
      <c r="AB63" s="1">
        <v>0.83099999999999996</v>
      </c>
      <c r="AC63" s="1" t="s">
        <v>374</v>
      </c>
      <c r="AD63" s="1">
        <v>-4.7880000000000003</v>
      </c>
      <c r="AE63" s="1" t="s">
        <v>375</v>
      </c>
      <c r="AF63" s="1" t="s">
        <v>374</v>
      </c>
      <c r="AG63" s="1" t="s">
        <v>375</v>
      </c>
      <c r="AI63" s="1" t="s">
        <v>411</v>
      </c>
    </row>
    <row r="64" spans="1:35" x14ac:dyDescent="0.35">
      <c r="A64" s="4" t="s">
        <v>61</v>
      </c>
      <c r="B64" s="1" t="s">
        <v>374</v>
      </c>
      <c r="C64" s="1">
        <v>56.351999999999997</v>
      </c>
      <c r="D64" s="1">
        <v>2.3340000000000001</v>
      </c>
      <c r="E64" s="1">
        <v>-0.76900000000000002</v>
      </c>
      <c r="F64" s="1">
        <v>0.5</v>
      </c>
      <c r="G64" s="1" t="s">
        <v>375</v>
      </c>
      <c r="H64" s="1">
        <v>408.00599999999997</v>
      </c>
      <c r="I64" s="1">
        <v>0.58899999999999997</v>
      </c>
      <c r="J64" s="1">
        <v>4724.366</v>
      </c>
      <c r="K64" s="1">
        <v>0.20499999999999999</v>
      </c>
      <c r="L64" s="1" t="s">
        <v>374</v>
      </c>
      <c r="M64" s="1">
        <v>0.88500000000000001</v>
      </c>
      <c r="N64" s="1" t="s">
        <v>374</v>
      </c>
      <c r="O64" s="1" t="s">
        <v>375</v>
      </c>
      <c r="P64" s="1">
        <v>0.68</v>
      </c>
      <c r="Q64" s="1" t="s">
        <v>374</v>
      </c>
      <c r="R64" s="1">
        <v>1.605</v>
      </c>
      <c r="S64" s="1" t="s">
        <v>374</v>
      </c>
      <c r="T64" s="1" t="s">
        <v>374</v>
      </c>
      <c r="U64" s="1">
        <v>3.673</v>
      </c>
      <c r="V64" s="1" t="s">
        <v>374</v>
      </c>
      <c r="W64" s="1" t="s">
        <v>375</v>
      </c>
      <c r="X64" s="1">
        <v>0.56899999999999995</v>
      </c>
      <c r="Y64" s="1">
        <v>0.72499999999999998</v>
      </c>
      <c r="Z64" s="1">
        <v>0.68100000000000005</v>
      </c>
      <c r="AA64" s="1" t="s">
        <v>375</v>
      </c>
      <c r="AB64" s="1">
        <v>0.88800000000000001</v>
      </c>
      <c r="AC64" s="1" t="s">
        <v>374</v>
      </c>
      <c r="AD64" s="1">
        <v>-5.0250000000000004</v>
      </c>
      <c r="AE64" s="1" t="s">
        <v>375</v>
      </c>
      <c r="AF64" s="1" t="s">
        <v>374</v>
      </c>
      <c r="AG64" s="1" t="s">
        <v>375</v>
      </c>
      <c r="AI64" s="1" t="s">
        <v>411</v>
      </c>
    </row>
    <row r="65" spans="1:35" x14ac:dyDescent="0.35">
      <c r="A65" s="4" t="s">
        <v>62</v>
      </c>
      <c r="B65" s="1" t="s">
        <v>374</v>
      </c>
      <c r="C65" s="1">
        <v>28.893999999999998</v>
      </c>
      <c r="D65" s="1" t="s">
        <v>374</v>
      </c>
      <c r="E65" s="1">
        <v>-0.45200000000000001</v>
      </c>
      <c r="F65" s="1">
        <v>0.61299999999999999</v>
      </c>
      <c r="G65" s="1" t="s">
        <v>374</v>
      </c>
      <c r="H65" s="1">
        <v>3274.15</v>
      </c>
      <c r="I65" s="1">
        <v>0.34200000000000003</v>
      </c>
      <c r="J65" s="1" t="s">
        <v>374</v>
      </c>
      <c r="K65" s="1">
        <v>37.335000000000001</v>
      </c>
      <c r="L65" s="1">
        <v>1.865</v>
      </c>
      <c r="M65" s="1">
        <v>1470.8589999999999</v>
      </c>
      <c r="N65" s="1" t="s">
        <v>374</v>
      </c>
      <c r="O65" s="1" t="s">
        <v>375</v>
      </c>
      <c r="P65" s="1">
        <v>0.505</v>
      </c>
      <c r="Q65" s="1" t="s">
        <v>374</v>
      </c>
      <c r="R65" s="1">
        <v>1.3919999999999999</v>
      </c>
      <c r="S65" s="1" t="s">
        <v>374</v>
      </c>
      <c r="T65" s="1" t="s">
        <v>375</v>
      </c>
      <c r="U65" s="1">
        <v>0.20899999999999999</v>
      </c>
      <c r="V65" s="1" t="s">
        <v>374</v>
      </c>
      <c r="W65" s="1" t="s">
        <v>375</v>
      </c>
      <c r="X65" s="1">
        <v>0.53100000000000003</v>
      </c>
      <c r="Y65" s="1">
        <v>2.73</v>
      </c>
      <c r="Z65" s="1">
        <v>0.52400000000000002</v>
      </c>
      <c r="AA65" s="1" t="s">
        <v>375</v>
      </c>
      <c r="AB65" s="1">
        <v>0.872</v>
      </c>
      <c r="AC65" s="1" t="s">
        <v>374</v>
      </c>
      <c r="AD65" s="1">
        <v>-5.2930000000000001</v>
      </c>
      <c r="AE65" s="1" t="s">
        <v>375</v>
      </c>
      <c r="AF65" s="1" t="s">
        <v>374</v>
      </c>
      <c r="AG65" s="1" t="s">
        <v>375</v>
      </c>
      <c r="AI65" s="1" t="s">
        <v>411</v>
      </c>
    </row>
    <row r="66" spans="1:35" x14ac:dyDescent="0.35">
      <c r="A66" s="4" t="s">
        <v>63</v>
      </c>
      <c r="B66" s="1" t="s">
        <v>374</v>
      </c>
      <c r="C66" s="1">
        <v>-9.125</v>
      </c>
      <c r="D66" s="1">
        <v>-4.9089999999999998</v>
      </c>
      <c r="E66" s="1">
        <v>5.3419999999999996</v>
      </c>
      <c r="F66" s="1">
        <v>5.3710000000000004</v>
      </c>
      <c r="G66" s="1" t="s">
        <v>375</v>
      </c>
      <c r="H66" s="1">
        <v>-500</v>
      </c>
      <c r="I66" s="1">
        <v>1.109</v>
      </c>
      <c r="J66" s="1" t="s">
        <v>374</v>
      </c>
      <c r="K66" s="1">
        <v>34.83</v>
      </c>
      <c r="L66" s="1">
        <v>2.7759999999999998</v>
      </c>
      <c r="M66" s="1">
        <v>1416.32</v>
      </c>
      <c r="N66" s="1" t="s">
        <v>374</v>
      </c>
      <c r="O66" s="1" t="s">
        <v>375</v>
      </c>
      <c r="P66" s="1">
        <v>3.39</v>
      </c>
      <c r="Q66" s="1" t="s">
        <v>374</v>
      </c>
      <c r="R66" s="1">
        <v>3.141</v>
      </c>
      <c r="S66" s="1" t="s">
        <v>374</v>
      </c>
      <c r="T66" s="1" t="s">
        <v>374</v>
      </c>
      <c r="U66" s="1">
        <v>0.998</v>
      </c>
      <c r="V66" s="1">
        <v>1.0549999999999999</v>
      </c>
      <c r="W66" s="1" t="s">
        <v>375</v>
      </c>
      <c r="X66" s="1">
        <v>2.5379999999999998</v>
      </c>
      <c r="Y66" s="1">
        <v>5.0209999999999999</v>
      </c>
      <c r="Z66" s="1">
        <v>1.8979999999999999</v>
      </c>
      <c r="AA66" s="1" t="s">
        <v>375</v>
      </c>
      <c r="AB66" s="1">
        <v>3.3210000000000002</v>
      </c>
      <c r="AC66" s="1" t="s">
        <v>374</v>
      </c>
      <c r="AD66" s="1">
        <v>-4.7130000000000001</v>
      </c>
      <c r="AE66" s="1" t="s">
        <v>375</v>
      </c>
      <c r="AF66" s="1" t="s">
        <v>374</v>
      </c>
      <c r="AG66" s="1" t="s">
        <v>375</v>
      </c>
      <c r="AI66" s="1" t="s">
        <v>411</v>
      </c>
    </row>
    <row r="67" spans="1:35" x14ac:dyDescent="0.35">
      <c r="A67" s="4" t="s">
        <v>64</v>
      </c>
      <c r="B67" s="1" t="s">
        <v>374</v>
      </c>
      <c r="C67" s="1">
        <v>-7.3079999999999998</v>
      </c>
      <c r="D67" s="1" t="s">
        <v>374</v>
      </c>
      <c r="E67" s="1">
        <v>-1.81</v>
      </c>
      <c r="F67" s="1">
        <v>1.01</v>
      </c>
      <c r="G67" s="1" t="s">
        <v>374</v>
      </c>
      <c r="H67" s="1">
        <v>60.363</v>
      </c>
      <c r="I67" s="1" t="s">
        <v>374</v>
      </c>
      <c r="J67" s="1" t="s">
        <v>374</v>
      </c>
      <c r="K67" s="1">
        <v>31.661999999999999</v>
      </c>
      <c r="L67" s="1">
        <v>1.996</v>
      </c>
      <c r="M67" s="1">
        <v>1386.347</v>
      </c>
      <c r="N67" s="1" t="s">
        <v>374</v>
      </c>
      <c r="O67" s="1" t="s">
        <v>375</v>
      </c>
      <c r="P67" s="1">
        <v>0.82799999999999996</v>
      </c>
      <c r="Q67" s="1" t="s">
        <v>374</v>
      </c>
      <c r="R67" s="1">
        <v>0.81200000000000006</v>
      </c>
      <c r="S67" s="1" t="s">
        <v>374</v>
      </c>
      <c r="T67" s="1" t="s">
        <v>375</v>
      </c>
      <c r="U67" s="1">
        <v>1.349</v>
      </c>
      <c r="V67" s="1" t="s">
        <v>374</v>
      </c>
      <c r="W67" s="1" t="s">
        <v>375</v>
      </c>
      <c r="X67" s="1">
        <v>0.60099999999999998</v>
      </c>
      <c r="Y67" s="1">
        <v>2.62</v>
      </c>
      <c r="Z67" s="1">
        <v>0.66500000000000004</v>
      </c>
      <c r="AA67" s="1" t="s">
        <v>375</v>
      </c>
      <c r="AB67" s="1">
        <v>1.119</v>
      </c>
      <c r="AC67" s="1" t="s">
        <v>374</v>
      </c>
      <c r="AD67" s="1">
        <v>-5.5410000000000004</v>
      </c>
      <c r="AE67" s="1" t="s">
        <v>375</v>
      </c>
      <c r="AF67" s="1" t="s">
        <v>374</v>
      </c>
      <c r="AG67" s="1" t="s">
        <v>375</v>
      </c>
      <c r="AI67" s="1" t="s">
        <v>411</v>
      </c>
    </row>
    <row r="68" spans="1:35" x14ac:dyDescent="0.35">
      <c r="A68" s="4" t="s">
        <v>65</v>
      </c>
      <c r="B68" s="1" t="s">
        <v>374</v>
      </c>
      <c r="C68" s="1">
        <v>-7.5890000000000004</v>
      </c>
      <c r="D68" s="1" t="s">
        <v>374</v>
      </c>
      <c r="E68" s="1">
        <v>-1.758</v>
      </c>
      <c r="F68" s="1">
        <v>0.72899999999999998</v>
      </c>
      <c r="G68" s="1" t="s">
        <v>374</v>
      </c>
      <c r="H68" s="1">
        <v>-272.34199999999998</v>
      </c>
      <c r="I68" s="1" t="s">
        <v>374</v>
      </c>
      <c r="J68" s="1" t="s">
        <v>374</v>
      </c>
      <c r="K68" s="1">
        <v>35.451000000000001</v>
      </c>
      <c r="L68" s="1">
        <v>1.9239999999999999</v>
      </c>
      <c r="M68" s="1">
        <v>1540.0350000000001</v>
      </c>
      <c r="N68" s="1" t="s">
        <v>374</v>
      </c>
      <c r="O68" s="1" t="s">
        <v>374</v>
      </c>
      <c r="P68" s="1">
        <v>0.79700000000000004</v>
      </c>
      <c r="Q68" s="1" t="s">
        <v>374</v>
      </c>
      <c r="R68" s="1">
        <v>0.71799999999999997</v>
      </c>
      <c r="S68" s="1" t="s">
        <v>374</v>
      </c>
      <c r="T68" s="1" t="s">
        <v>374</v>
      </c>
      <c r="U68" s="1">
        <v>0.17199999999999999</v>
      </c>
      <c r="V68" s="1">
        <v>0.59699999999999998</v>
      </c>
      <c r="W68" s="1" t="s">
        <v>375</v>
      </c>
      <c r="X68" s="1">
        <v>0.48399999999999999</v>
      </c>
      <c r="Y68" s="1">
        <v>2.82</v>
      </c>
      <c r="Z68" s="1">
        <v>0.54400000000000004</v>
      </c>
      <c r="AA68" s="1" t="s">
        <v>375</v>
      </c>
      <c r="AB68" s="1">
        <v>1.008</v>
      </c>
      <c r="AC68" s="1" t="s">
        <v>374</v>
      </c>
      <c r="AD68" s="1">
        <v>-5.7759999999999998</v>
      </c>
      <c r="AE68" s="1" t="s">
        <v>375</v>
      </c>
      <c r="AF68" s="1" t="s">
        <v>374</v>
      </c>
      <c r="AG68" s="1" t="s">
        <v>375</v>
      </c>
      <c r="AI68" s="1" t="s">
        <v>411</v>
      </c>
    </row>
    <row r="69" spans="1:35" x14ac:dyDescent="0.35">
      <c r="A69" s="4" t="s">
        <v>66</v>
      </c>
      <c r="B69" s="1" t="s">
        <v>374</v>
      </c>
      <c r="C69" s="1">
        <v>1.161</v>
      </c>
      <c r="D69" s="1" t="s">
        <v>374</v>
      </c>
      <c r="E69" s="1">
        <v>0.435</v>
      </c>
      <c r="F69" s="1">
        <v>0.93799999999999994</v>
      </c>
      <c r="G69" s="1" t="s">
        <v>374</v>
      </c>
      <c r="H69" s="1">
        <v>511.51600000000002</v>
      </c>
      <c r="I69" s="1">
        <v>0.51200000000000001</v>
      </c>
      <c r="J69" s="1" t="s">
        <v>374</v>
      </c>
      <c r="K69" s="1">
        <v>34.305999999999997</v>
      </c>
      <c r="L69" s="1">
        <v>2.0150000000000001</v>
      </c>
      <c r="M69" s="1">
        <v>1397.807</v>
      </c>
      <c r="N69" s="1" t="s">
        <v>374</v>
      </c>
      <c r="O69" s="1" t="s">
        <v>374</v>
      </c>
      <c r="P69" s="1">
        <v>0.88700000000000001</v>
      </c>
      <c r="Q69" s="1" t="s">
        <v>374</v>
      </c>
      <c r="R69" s="1">
        <v>0.91300000000000003</v>
      </c>
      <c r="S69" s="1" t="s">
        <v>374</v>
      </c>
      <c r="T69" s="1" t="s">
        <v>374</v>
      </c>
      <c r="U69" s="1">
        <v>0.73199999999999998</v>
      </c>
      <c r="V69" s="1">
        <v>0.90500000000000003</v>
      </c>
      <c r="W69" s="1" t="s">
        <v>375</v>
      </c>
      <c r="X69" s="1">
        <v>0.72699999999999998</v>
      </c>
      <c r="Y69" s="1">
        <v>2.7719999999999998</v>
      </c>
      <c r="Z69" s="1">
        <v>0.86299999999999999</v>
      </c>
      <c r="AA69" s="1" t="s">
        <v>375</v>
      </c>
      <c r="AB69" s="1">
        <v>0.84499999999999997</v>
      </c>
      <c r="AC69" s="1" t="s">
        <v>374</v>
      </c>
      <c r="AD69" s="1">
        <v>-5.0330000000000004</v>
      </c>
      <c r="AE69" s="1" t="s">
        <v>375</v>
      </c>
      <c r="AF69" s="1" t="s">
        <v>374</v>
      </c>
      <c r="AG69" s="1" t="s">
        <v>375</v>
      </c>
      <c r="AI69" s="1" t="s">
        <v>411</v>
      </c>
    </row>
    <row r="70" spans="1:35" x14ac:dyDescent="0.35">
      <c r="A70" s="4" t="s">
        <v>67</v>
      </c>
      <c r="B70" s="1" t="s">
        <v>374</v>
      </c>
      <c r="C70" s="1">
        <v>0.70699999999999996</v>
      </c>
      <c r="D70" s="1" t="s">
        <v>374</v>
      </c>
      <c r="E70" s="1">
        <v>-1.022</v>
      </c>
      <c r="F70" s="1">
        <v>0.59199999999999997</v>
      </c>
      <c r="G70" s="1" t="s">
        <v>374</v>
      </c>
      <c r="H70" s="1">
        <v>199.06200000000001</v>
      </c>
      <c r="I70" s="1">
        <v>0.81799999999999995</v>
      </c>
      <c r="J70" s="1" t="s">
        <v>374</v>
      </c>
      <c r="K70" s="1">
        <v>37.372</v>
      </c>
      <c r="L70" s="1">
        <v>1.9810000000000001</v>
      </c>
      <c r="M70" s="1">
        <v>1542.7139999999999</v>
      </c>
      <c r="N70" s="1" t="s">
        <v>374</v>
      </c>
      <c r="O70" s="1" t="s">
        <v>375</v>
      </c>
      <c r="P70" s="1">
        <v>0.59199999999999997</v>
      </c>
      <c r="Q70" s="1" t="s">
        <v>374</v>
      </c>
      <c r="R70" s="1">
        <v>0.57799999999999996</v>
      </c>
      <c r="S70" s="1" t="s">
        <v>374</v>
      </c>
      <c r="T70" s="1" t="s">
        <v>375</v>
      </c>
      <c r="U70" s="1">
        <v>0.23899999999999999</v>
      </c>
      <c r="V70" s="1">
        <v>0.51200000000000001</v>
      </c>
      <c r="W70" s="1" t="s">
        <v>375</v>
      </c>
      <c r="X70" s="1">
        <v>0.436</v>
      </c>
      <c r="Y70" s="1">
        <v>2.7429999999999999</v>
      </c>
      <c r="Z70" s="1">
        <v>0.51500000000000001</v>
      </c>
      <c r="AA70" s="1" t="s">
        <v>375</v>
      </c>
      <c r="AB70" s="1">
        <v>0.94099999999999995</v>
      </c>
      <c r="AC70" s="1" t="s">
        <v>374</v>
      </c>
      <c r="AD70" s="1">
        <v>-5.4020000000000001</v>
      </c>
      <c r="AE70" s="1" t="s">
        <v>375</v>
      </c>
      <c r="AF70" s="1" t="s">
        <v>374</v>
      </c>
      <c r="AG70" s="1" t="s">
        <v>375</v>
      </c>
      <c r="AI70" s="1" t="s">
        <v>411</v>
      </c>
    </row>
    <row r="71" spans="1:35" x14ac:dyDescent="0.35">
      <c r="A71" s="4" t="s">
        <v>68</v>
      </c>
      <c r="B71" s="1" t="s">
        <v>374</v>
      </c>
      <c r="C71" s="1">
        <v>57.363999999999997</v>
      </c>
      <c r="D71" s="1">
        <v>11.807</v>
      </c>
      <c r="E71" s="1">
        <v>-0.27300000000000002</v>
      </c>
      <c r="F71" s="1">
        <v>0.41499999999999998</v>
      </c>
      <c r="G71" s="1" t="s">
        <v>375</v>
      </c>
      <c r="H71" s="1">
        <v>-1640.296</v>
      </c>
      <c r="I71" s="1">
        <v>1.004</v>
      </c>
      <c r="J71" s="1" t="s">
        <v>374</v>
      </c>
      <c r="K71" s="1">
        <v>1.855</v>
      </c>
      <c r="L71" s="1" t="s">
        <v>374</v>
      </c>
      <c r="M71" s="1">
        <v>63.814</v>
      </c>
      <c r="N71" s="1" t="s">
        <v>374</v>
      </c>
      <c r="O71" s="1" t="s">
        <v>375</v>
      </c>
      <c r="P71" s="1">
        <v>0.53</v>
      </c>
      <c r="Q71" s="1" t="s">
        <v>374</v>
      </c>
      <c r="R71" s="1">
        <v>0.48899999999999999</v>
      </c>
      <c r="S71" s="1" t="s">
        <v>374</v>
      </c>
      <c r="T71" s="1" t="s">
        <v>375</v>
      </c>
      <c r="U71" s="1">
        <v>0.11899999999999999</v>
      </c>
      <c r="V71" s="1" t="s">
        <v>374</v>
      </c>
      <c r="W71" s="1" t="s">
        <v>375</v>
      </c>
      <c r="X71" s="1">
        <v>0.39200000000000002</v>
      </c>
      <c r="Y71" s="1">
        <v>0.89100000000000001</v>
      </c>
      <c r="Z71" s="1">
        <v>0.34899999999999998</v>
      </c>
      <c r="AA71" s="1" t="s">
        <v>375</v>
      </c>
      <c r="AB71" s="1">
        <v>0.78700000000000003</v>
      </c>
      <c r="AC71" s="1" t="s">
        <v>374</v>
      </c>
      <c r="AD71" s="1">
        <v>-4.6379999999999999</v>
      </c>
      <c r="AE71" s="1" t="s">
        <v>375</v>
      </c>
      <c r="AF71" s="1" t="s">
        <v>374</v>
      </c>
      <c r="AG71" s="1" t="s">
        <v>375</v>
      </c>
      <c r="AI71" s="1" t="s">
        <v>411</v>
      </c>
    </row>
    <row r="72" spans="1:35" x14ac:dyDescent="0.35">
      <c r="A72" s="4" t="s">
        <v>69</v>
      </c>
      <c r="B72" s="1" t="s">
        <v>374</v>
      </c>
      <c r="C72" s="1">
        <v>43.186999999999998</v>
      </c>
      <c r="D72" s="1">
        <v>10.628</v>
      </c>
      <c r="E72" s="1">
        <v>-2.1560000000000001</v>
      </c>
      <c r="F72" s="1">
        <v>0.38300000000000001</v>
      </c>
      <c r="G72" s="1" t="s">
        <v>374</v>
      </c>
      <c r="H72" s="1">
        <v>-1668.934</v>
      </c>
      <c r="I72" s="1" t="s">
        <v>374</v>
      </c>
      <c r="J72" s="1">
        <v>4.2549999999999999</v>
      </c>
      <c r="K72" s="1">
        <v>0.252</v>
      </c>
      <c r="L72" s="1" t="s">
        <v>374</v>
      </c>
      <c r="M72" s="1">
        <v>2.7749999999999999</v>
      </c>
      <c r="N72" s="1" t="s">
        <v>374</v>
      </c>
      <c r="O72" s="1" t="s">
        <v>375</v>
      </c>
      <c r="P72" s="1">
        <v>0.65</v>
      </c>
      <c r="Q72" s="1" t="s">
        <v>374</v>
      </c>
      <c r="R72" s="1">
        <v>0.46100000000000002</v>
      </c>
      <c r="S72" s="1" t="s">
        <v>374</v>
      </c>
      <c r="T72" s="1" t="s">
        <v>374</v>
      </c>
      <c r="U72" s="1">
        <v>-5.3999999999999999E-2</v>
      </c>
      <c r="V72" s="1" t="s">
        <v>374</v>
      </c>
      <c r="W72" s="1" t="s">
        <v>375</v>
      </c>
      <c r="X72" s="1">
        <v>0.36299999999999999</v>
      </c>
      <c r="Y72" s="1" t="s">
        <v>374</v>
      </c>
      <c r="Z72" s="1">
        <v>0.42399999999999999</v>
      </c>
      <c r="AA72" s="1" t="s">
        <v>375</v>
      </c>
      <c r="AB72" s="1">
        <v>0.79800000000000004</v>
      </c>
      <c r="AC72" s="1" t="s">
        <v>374</v>
      </c>
      <c r="AD72" s="1">
        <v>-5.3760000000000003</v>
      </c>
      <c r="AE72" s="1" t="s">
        <v>375</v>
      </c>
      <c r="AF72" s="1" t="s">
        <v>374</v>
      </c>
      <c r="AG72" s="1" t="s">
        <v>375</v>
      </c>
      <c r="AI72" s="1" t="s">
        <v>411</v>
      </c>
    </row>
    <row r="73" spans="1:35" x14ac:dyDescent="0.35">
      <c r="A73" s="4" t="s">
        <v>70</v>
      </c>
      <c r="B73" s="1" t="s">
        <v>374</v>
      </c>
      <c r="C73" s="1">
        <v>58.511000000000003</v>
      </c>
      <c r="D73" s="1">
        <v>11.077999999999999</v>
      </c>
      <c r="E73" s="1">
        <v>-1.202</v>
      </c>
      <c r="F73" s="1">
        <v>0.39300000000000002</v>
      </c>
      <c r="G73" s="1" t="s">
        <v>374</v>
      </c>
      <c r="H73" s="1">
        <v>-1322.278</v>
      </c>
      <c r="I73" s="1" t="s">
        <v>374</v>
      </c>
      <c r="J73" s="1" t="s">
        <v>374</v>
      </c>
      <c r="K73" s="1" t="s">
        <v>374</v>
      </c>
      <c r="L73" s="1" t="s">
        <v>374</v>
      </c>
      <c r="M73" s="1">
        <v>1.4</v>
      </c>
      <c r="N73" s="1" t="s">
        <v>374</v>
      </c>
      <c r="O73" s="1" t="s">
        <v>375</v>
      </c>
      <c r="P73" s="1">
        <v>0.44</v>
      </c>
      <c r="Q73" s="1" t="s">
        <v>374</v>
      </c>
      <c r="R73" s="1">
        <v>0.44400000000000001</v>
      </c>
      <c r="S73" s="1" t="s">
        <v>374</v>
      </c>
      <c r="T73" s="1" t="s">
        <v>374</v>
      </c>
      <c r="U73" s="1" t="s">
        <v>374</v>
      </c>
      <c r="V73" s="1" t="s">
        <v>374</v>
      </c>
      <c r="W73" s="1" t="s">
        <v>375</v>
      </c>
      <c r="X73" s="1">
        <v>0.39700000000000002</v>
      </c>
      <c r="Y73" s="1" t="s">
        <v>374</v>
      </c>
      <c r="Z73" s="1">
        <v>0.35399999999999998</v>
      </c>
      <c r="AA73" s="1" t="s">
        <v>375</v>
      </c>
      <c r="AB73" s="1">
        <v>0.80200000000000005</v>
      </c>
      <c r="AC73" s="1" t="s">
        <v>374</v>
      </c>
      <c r="AD73" s="1">
        <v>-5.0759999999999996</v>
      </c>
      <c r="AE73" s="1" t="s">
        <v>375</v>
      </c>
      <c r="AF73" s="1" t="s">
        <v>374</v>
      </c>
      <c r="AG73" s="1" t="s">
        <v>375</v>
      </c>
      <c r="AI73" s="1" t="s">
        <v>411</v>
      </c>
    </row>
    <row r="74" spans="1:35" x14ac:dyDescent="0.35">
      <c r="A74" s="4" t="s">
        <v>71</v>
      </c>
      <c r="B74" s="1" t="s">
        <v>374</v>
      </c>
      <c r="C74" s="1">
        <v>65.149000000000001</v>
      </c>
      <c r="D74" s="1">
        <v>12.443</v>
      </c>
      <c r="E74" s="1">
        <v>-1.327</v>
      </c>
      <c r="F74" s="1">
        <v>0.38500000000000001</v>
      </c>
      <c r="G74" s="1" t="s">
        <v>374</v>
      </c>
      <c r="H74" s="1">
        <v>-1673.799</v>
      </c>
      <c r="I74" s="1" t="s">
        <v>374</v>
      </c>
      <c r="J74" s="1">
        <v>2.843</v>
      </c>
      <c r="K74" s="1">
        <v>0.155</v>
      </c>
      <c r="L74" s="1" t="s">
        <v>374</v>
      </c>
      <c r="M74" s="1">
        <v>0.91500000000000004</v>
      </c>
      <c r="N74" s="1" t="s">
        <v>374</v>
      </c>
      <c r="O74" s="1" t="s">
        <v>375</v>
      </c>
      <c r="P74" s="1">
        <v>0.51500000000000001</v>
      </c>
      <c r="Q74" s="1" t="s">
        <v>374</v>
      </c>
      <c r="R74" s="1">
        <v>0.40600000000000003</v>
      </c>
      <c r="S74" s="1" t="s">
        <v>374</v>
      </c>
      <c r="T74" s="1" t="s">
        <v>375</v>
      </c>
      <c r="U74" s="1" t="s">
        <v>374</v>
      </c>
      <c r="V74" s="1" t="s">
        <v>374</v>
      </c>
      <c r="W74" s="1" t="s">
        <v>375</v>
      </c>
      <c r="X74" s="1">
        <v>0.32400000000000001</v>
      </c>
      <c r="Y74" s="1" t="s">
        <v>374</v>
      </c>
      <c r="Z74" s="1">
        <v>0.28000000000000003</v>
      </c>
      <c r="AA74" s="1" t="s">
        <v>375</v>
      </c>
      <c r="AB74" s="1">
        <v>0.84099999999999997</v>
      </c>
      <c r="AC74" s="1" t="s">
        <v>374</v>
      </c>
      <c r="AD74" s="1" t="s">
        <v>374</v>
      </c>
      <c r="AE74" s="1" t="s">
        <v>375</v>
      </c>
      <c r="AF74" s="1" t="s">
        <v>374</v>
      </c>
      <c r="AG74" s="1" t="s">
        <v>375</v>
      </c>
      <c r="AI74" s="1" t="s">
        <v>411</v>
      </c>
    </row>
    <row r="75" spans="1:35" x14ac:dyDescent="0.35">
      <c r="A75" s="4" t="s">
        <v>72</v>
      </c>
      <c r="B75" s="1" t="s">
        <v>374</v>
      </c>
      <c r="C75" s="1">
        <v>51.374000000000002</v>
      </c>
      <c r="D75" s="1">
        <v>14.606999999999999</v>
      </c>
      <c r="E75" s="1">
        <v>-1.681</v>
      </c>
      <c r="F75" s="1">
        <v>0.37</v>
      </c>
      <c r="G75" s="1" t="s">
        <v>374</v>
      </c>
      <c r="H75" s="1">
        <v>-1872.615</v>
      </c>
      <c r="I75" s="1" t="s">
        <v>374</v>
      </c>
      <c r="J75" s="1" t="s">
        <v>374</v>
      </c>
      <c r="K75" s="1">
        <v>0.21</v>
      </c>
      <c r="L75" s="1" t="s">
        <v>374</v>
      </c>
      <c r="M75" s="1">
        <v>0.91100000000000003</v>
      </c>
      <c r="N75" s="1" t="s">
        <v>374</v>
      </c>
      <c r="O75" s="1" t="s">
        <v>375</v>
      </c>
      <c r="P75" s="1">
        <v>0.60699999999999998</v>
      </c>
      <c r="Q75" s="1" t="s">
        <v>374</v>
      </c>
      <c r="R75" s="1">
        <v>0.48399999999999999</v>
      </c>
      <c r="S75" s="1" t="s">
        <v>374</v>
      </c>
      <c r="T75" s="1" t="s">
        <v>375</v>
      </c>
      <c r="U75" s="1">
        <v>0.16300000000000001</v>
      </c>
      <c r="V75" s="1" t="s">
        <v>374</v>
      </c>
      <c r="W75" s="1" t="s">
        <v>375</v>
      </c>
      <c r="X75" s="1">
        <v>0.37</v>
      </c>
      <c r="Y75" s="1" t="s">
        <v>374</v>
      </c>
      <c r="Z75" s="1">
        <v>0.29499999999999998</v>
      </c>
      <c r="AA75" s="1" t="s">
        <v>375</v>
      </c>
      <c r="AB75" s="1">
        <v>0.77600000000000002</v>
      </c>
      <c r="AC75" s="1" t="s">
        <v>374</v>
      </c>
      <c r="AD75" s="1">
        <v>-4.7809999999999997</v>
      </c>
      <c r="AE75" s="1" t="s">
        <v>375</v>
      </c>
      <c r="AF75" s="1" t="s">
        <v>374</v>
      </c>
      <c r="AG75" s="1" t="s">
        <v>375</v>
      </c>
      <c r="AI75" s="1" t="s">
        <v>411</v>
      </c>
    </row>
    <row r="76" spans="1:35" x14ac:dyDescent="0.35">
      <c r="A76" s="4" t="s">
        <v>73</v>
      </c>
      <c r="B76" s="1" t="s">
        <v>374</v>
      </c>
      <c r="C76" s="1">
        <v>129.1</v>
      </c>
      <c r="D76" s="1">
        <v>12.705</v>
      </c>
      <c r="E76" s="1">
        <v>-0.89800000000000002</v>
      </c>
      <c r="F76" s="1">
        <v>0.38900000000000001</v>
      </c>
      <c r="G76" s="1" t="s">
        <v>374</v>
      </c>
      <c r="H76" s="1">
        <v>-746.072</v>
      </c>
      <c r="I76" s="1" t="s">
        <v>374</v>
      </c>
      <c r="J76" s="1" t="s">
        <v>374</v>
      </c>
      <c r="K76" s="1">
        <v>0.26500000000000001</v>
      </c>
      <c r="L76" s="1" t="s">
        <v>374</v>
      </c>
      <c r="M76" s="1">
        <v>0.99399999999999999</v>
      </c>
      <c r="N76" s="1" t="s">
        <v>374</v>
      </c>
      <c r="O76" s="1" t="s">
        <v>374</v>
      </c>
      <c r="P76" s="1">
        <v>0.33700000000000002</v>
      </c>
      <c r="Q76" s="1" t="s">
        <v>374</v>
      </c>
      <c r="R76" s="1">
        <v>0.95499999999999996</v>
      </c>
      <c r="S76" s="1" t="s">
        <v>374</v>
      </c>
      <c r="T76" s="1" t="s">
        <v>375</v>
      </c>
      <c r="U76" s="1" t="s">
        <v>374</v>
      </c>
      <c r="V76" s="1" t="s">
        <v>374</v>
      </c>
      <c r="W76" s="1" t="s">
        <v>375</v>
      </c>
      <c r="X76" s="1">
        <v>0.54800000000000004</v>
      </c>
      <c r="Y76" s="1" t="s">
        <v>374</v>
      </c>
      <c r="Z76" s="1">
        <v>0.70199999999999996</v>
      </c>
      <c r="AA76" s="1" t="s">
        <v>375</v>
      </c>
      <c r="AB76" s="1">
        <v>0.749</v>
      </c>
      <c r="AC76" s="1" t="s">
        <v>374</v>
      </c>
      <c r="AD76" s="1" t="s">
        <v>374</v>
      </c>
      <c r="AE76" s="1" t="s">
        <v>375</v>
      </c>
      <c r="AF76" s="1" t="s">
        <v>374</v>
      </c>
      <c r="AG76" s="1" t="s">
        <v>375</v>
      </c>
      <c r="AI76" s="1" t="s">
        <v>411</v>
      </c>
    </row>
    <row r="77" spans="1:35" x14ac:dyDescent="0.35">
      <c r="A77" s="4" t="s">
        <v>74</v>
      </c>
      <c r="B77" s="1" t="s">
        <v>374</v>
      </c>
      <c r="C77" s="1">
        <v>167.60900000000001</v>
      </c>
      <c r="D77" s="1">
        <v>11.98</v>
      </c>
      <c r="E77" s="1">
        <v>-0.54800000000000004</v>
      </c>
      <c r="F77" s="1" t="s">
        <v>374</v>
      </c>
      <c r="G77" s="1" t="s">
        <v>374</v>
      </c>
      <c r="H77" s="1">
        <v>-1448.8979999999999</v>
      </c>
      <c r="I77" s="1">
        <v>2.1179999999999999</v>
      </c>
      <c r="J77" s="1" t="s">
        <v>374</v>
      </c>
      <c r="K77" s="1" t="s">
        <v>374</v>
      </c>
      <c r="L77" s="1" t="s">
        <v>374</v>
      </c>
      <c r="M77" s="1">
        <v>0.55300000000000005</v>
      </c>
      <c r="N77" s="1" t="s">
        <v>374</v>
      </c>
      <c r="O77" s="1" t="s">
        <v>375</v>
      </c>
      <c r="P77" s="1">
        <v>0.35399999999999998</v>
      </c>
      <c r="Q77" s="1" t="s">
        <v>374</v>
      </c>
      <c r="R77" s="1">
        <v>0.38500000000000001</v>
      </c>
      <c r="S77" s="1" t="s">
        <v>374</v>
      </c>
      <c r="T77" s="1" t="s">
        <v>375</v>
      </c>
      <c r="U77" s="1" t="s">
        <v>374</v>
      </c>
      <c r="V77" s="1" t="s">
        <v>374</v>
      </c>
      <c r="W77" s="1" t="s">
        <v>375</v>
      </c>
      <c r="X77" s="1">
        <v>0.34599999999999997</v>
      </c>
      <c r="Y77" s="1" t="s">
        <v>374</v>
      </c>
      <c r="Z77" s="1">
        <v>0.39400000000000002</v>
      </c>
      <c r="AA77" s="1" t="s">
        <v>375</v>
      </c>
      <c r="AB77" s="1">
        <v>0.75700000000000001</v>
      </c>
      <c r="AC77" s="1" t="s">
        <v>374</v>
      </c>
      <c r="AD77" s="1">
        <v>-5.2560000000000002</v>
      </c>
      <c r="AE77" s="1" t="s">
        <v>375</v>
      </c>
      <c r="AF77" s="1" t="s">
        <v>374</v>
      </c>
      <c r="AG77" s="1" t="s">
        <v>375</v>
      </c>
      <c r="AI77" s="1" t="s">
        <v>411</v>
      </c>
    </row>
    <row r="78" spans="1:35" x14ac:dyDescent="0.35">
      <c r="A78" s="4" t="s">
        <v>75</v>
      </c>
      <c r="B78" s="1" t="s">
        <v>374</v>
      </c>
      <c r="C78" s="1">
        <v>66.954999999999998</v>
      </c>
      <c r="D78" s="1">
        <v>11.215999999999999</v>
      </c>
      <c r="E78" s="1">
        <v>-1.4419999999999999</v>
      </c>
      <c r="F78" s="1">
        <v>0.371</v>
      </c>
      <c r="G78" s="1" t="s">
        <v>374</v>
      </c>
      <c r="H78" s="1">
        <v>-1359.876</v>
      </c>
      <c r="I78" s="1" t="s">
        <v>374</v>
      </c>
      <c r="J78" s="1">
        <v>9.3569999999999993</v>
      </c>
      <c r="K78" s="1" t="s">
        <v>374</v>
      </c>
      <c r="L78" s="1" t="s">
        <v>374</v>
      </c>
      <c r="M78" s="1">
        <v>0.94</v>
      </c>
      <c r="N78" s="1" t="s">
        <v>374</v>
      </c>
      <c r="O78" s="1" t="s">
        <v>375</v>
      </c>
      <c r="P78" s="1">
        <v>0.55300000000000005</v>
      </c>
      <c r="Q78" s="1" t="s">
        <v>374</v>
      </c>
      <c r="R78" s="1">
        <v>0.67400000000000004</v>
      </c>
      <c r="S78" s="1" t="s">
        <v>374</v>
      </c>
      <c r="T78" s="1" t="s">
        <v>375</v>
      </c>
      <c r="U78" s="1" t="s">
        <v>374</v>
      </c>
      <c r="V78" s="1">
        <v>1.1259999999999999</v>
      </c>
      <c r="W78" s="1" t="s">
        <v>375</v>
      </c>
      <c r="X78" s="1">
        <v>0.48799999999999999</v>
      </c>
      <c r="Y78" s="1">
        <v>0.64</v>
      </c>
      <c r="Z78" s="1">
        <v>0.35499999999999998</v>
      </c>
      <c r="AA78" s="1" t="s">
        <v>375</v>
      </c>
      <c r="AB78" s="1">
        <v>0.71699999999999997</v>
      </c>
      <c r="AC78" s="1" t="s">
        <v>374</v>
      </c>
      <c r="AD78" s="1">
        <v>-4.694</v>
      </c>
      <c r="AE78" s="1" t="s">
        <v>375</v>
      </c>
      <c r="AF78" s="1" t="s">
        <v>374</v>
      </c>
      <c r="AG78" s="1" t="s">
        <v>375</v>
      </c>
      <c r="AI78" s="1" t="s">
        <v>411</v>
      </c>
    </row>
    <row r="79" spans="1:35" x14ac:dyDescent="0.35">
      <c r="A79" s="4" t="s">
        <v>76</v>
      </c>
      <c r="B79" s="1" t="s">
        <v>374</v>
      </c>
      <c r="C79" s="1">
        <v>75.414000000000001</v>
      </c>
      <c r="D79" s="1">
        <v>12.202999999999999</v>
      </c>
      <c r="E79" s="1">
        <v>-2.2749999999999999</v>
      </c>
      <c r="F79" s="1">
        <v>0.377</v>
      </c>
      <c r="G79" s="1" t="s">
        <v>374</v>
      </c>
      <c r="H79" s="1">
        <v>-1629.9739999999999</v>
      </c>
      <c r="I79" s="1" t="s">
        <v>374</v>
      </c>
      <c r="J79" s="1">
        <v>9.9789999999999992</v>
      </c>
      <c r="K79" s="1" t="s">
        <v>374</v>
      </c>
      <c r="L79" s="1">
        <v>0.94</v>
      </c>
      <c r="M79" s="1">
        <v>0.90600000000000003</v>
      </c>
      <c r="N79" s="1" t="s">
        <v>374</v>
      </c>
      <c r="O79" s="1" t="s">
        <v>375</v>
      </c>
      <c r="P79" s="1">
        <v>0.50900000000000001</v>
      </c>
      <c r="Q79" s="1" t="s">
        <v>374</v>
      </c>
      <c r="R79" s="1">
        <v>0.66300000000000003</v>
      </c>
      <c r="S79" s="1" t="s">
        <v>374</v>
      </c>
      <c r="T79" s="1" t="s">
        <v>375</v>
      </c>
      <c r="U79" s="1" t="s">
        <v>374</v>
      </c>
      <c r="V79" s="1">
        <v>0.99099999999999999</v>
      </c>
      <c r="W79" s="1" t="s">
        <v>375</v>
      </c>
      <c r="X79" s="1">
        <v>0.52100000000000002</v>
      </c>
      <c r="Y79" s="1">
        <v>0.72099999999999997</v>
      </c>
      <c r="Z79" s="1">
        <v>0.48399999999999999</v>
      </c>
      <c r="AA79" s="1" t="s">
        <v>375</v>
      </c>
      <c r="AB79" s="1">
        <v>0.76600000000000001</v>
      </c>
      <c r="AC79" s="1" t="s">
        <v>374</v>
      </c>
      <c r="AD79" s="1">
        <v>-5.2329999999999997</v>
      </c>
      <c r="AE79" s="1" t="s">
        <v>375</v>
      </c>
      <c r="AF79" s="1" t="s">
        <v>375</v>
      </c>
      <c r="AG79" s="1" t="s">
        <v>375</v>
      </c>
      <c r="AI79" s="1" t="s">
        <v>411</v>
      </c>
    </row>
    <row r="80" spans="1:35" x14ac:dyDescent="0.35">
      <c r="A80" s="4" t="s">
        <v>77</v>
      </c>
      <c r="B80" s="1" t="s">
        <v>374</v>
      </c>
      <c r="C80" s="1">
        <v>84.423000000000002</v>
      </c>
      <c r="D80" s="1">
        <v>8.6910000000000007</v>
      </c>
      <c r="E80" s="1">
        <v>-1.0529999999999999</v>
      </c>
      <c r="F80" s="1">
        <v>0.41</v>
      </c>
      <c r="G80" s="1" t="s">
        <v>374</v>
      </c>
      <c r="H80" s="1">
        <v>-1568.5239999999999</v>
      </c>
      <c r="I80" s="1" t="s">
        <v>374</v>
      </c>
      <c r="J80" s="1">
        <v>8.8659999999999997</v>
      </c>
      <c r="K80" s="1">
        <v>0.316</v>
      </c>
      <c r="L80" s="1">
        <v>0.90800000000000003</v>
      </c>
      <c r="M80" s="1">
        <v>1.1259999999999999</v>
      </c>
      <c r="N80" s="1" t="s">
        <v>374</v>
      </c>
      <c r="O80" s="1" t="s">
        <v>375</v>
      </c>
      <c r="P80" s="1">
        <v>0.45800000000000002</v>
      </c>
      <c r="Q80" s="1" t="s">
        <v>374</v>
      </c>
      <c r="R80" s="1">
        <v>0.71</v>
      </c>
      <c r="S80" s="1" t="s">
        <v>374</v>
      </c>
      <c r="T80" s="1" t="s">
        <v>375</v>
      </c>
      <c r="U80" s="1" t="s">
        <v>374</v>
      </c>
      <c r="V80" s="1">
        <v>1.091</v>
      </c>
      <c r="W80" s="1" t="s">
        <v>375</v>
      </c>
      <c r="X80" s="1">
        <v>0.51400000000000001</v>
      </c>
      <c r="Y80" s="1">
        <v>0.63500000000000001</v>
      </c>
      <c r="Z80" s="1">
        <v>0.49099999999999999</v>
      </c>
      <c r="AA80" s="1" t="s">
        <v>375</v>
      </c>
      <c r="AB80" s="1">
        <v>0.76600000000000001</v>
      </c>
      <c r="AC80" s="1" t="s">
        <v>374</v>
      </c>
      <c r="AD80" s="1">
        <v>-5.5549999999999997</v>
      </c>
      <c r="AE80" s="1" t="s">
        <v>375</v>
      </c>
      <c r="AF80" s="1" t="s">
        <v>374</v>
      </c>
      <c r="AG80" s="1" t="s">
        <v>375</v>
      </c>
      <c r="AI80" s="1" t="s">
        <v>411</v>
      </c>
    </row>
    <row r="81" spans="1:35" x14ac:dyDescent="0.35">
      <c r="A81" s="4" t="s">
        <v>78</v>
      </c>
      <c r="B81" s="1" t="s">
        <v>374</v>
      </c>
      <c r="C81" s="1">
        <v>72.701999999999998</v>
      </c>
      <c r="D81" s="1">
        <v>12.557</v>
      </c>
      <c r="E81" s="1">
        <v>-0.23499999999999999</v>
      </c>
      <c r="F81" s="1">
        <v>0.45500000000000002</v>
      </c>
      <c r="G81" s="1" t="s">
        <v>374</v>
      </c>
      <c r="H81" s="1">
        <v>-1442.1880000000001</v>
      </c>
      <c r="I81" s="1">
        <v>0.99</v>
      </c>
      <c r="J81" s="1">
        <v>8.6820000000000004</v>
      </c>
      <c r="K81" s="1">
        <v>0.215</v>
      </c>
      <c r="L81" s="1" t="s">
        <v>374</v>
      </c>
      <c r="M81" s="1">
        <v>1.3140000000000001</v>
      </c>
      <c r="N81" s="1" t="s">
        <v>374</v>
      </c>
      <c r="O81" s="1" t="s">
        <v>375</v>
      </c>
      <c r="P81" s="1">
        <v>0.63900000000000001</v>
      </c>
      <c r="Q81" s="1" t="s">
        <v>374</v>
      </c>
      <c r="R81" s="1">
        <v>0.76300000000000001</v>
      </c>
      <c r="S81" s="1" t="s">
        <v>374</v>
      </c>
      <c r="T81" s="1" t="s">
        <v>375</v>
      </c>
      <c r="U81" s="1" t="s">
        <v>374</v>
      </c>
      <c r="V81" s="1">
        <v>0.88500000000000001</v>
      </c>
      <c r="W81" s="1" t="s">
        <v>375</v>
      </c>
      <c r="X81" s="1">
        <v>0.58699999999999997</v>
      </c>
      <c r="Y81" s="1">
        <v>0.72599999999999998</v>
      </c>
      <c r="Z81" s="1">
        <v>0.51600000000000001</v>
      </c>
      <c r="AA81" s="1" t="s">
        <v>375</v>
      </c>
      <c r="AB81" s="1">
        <v>0.77</v>
      </c>
      <c r="AC81" s="1" t="s">
        <v>374</v>
      </c>
      <c r="AD81" s="1">
        <v>-5.1879999999999997</v>
      </c>
      <c r="AE81" s="1" t="s">
        <v>375</v>
      </c>
      <c r="AF81" s="1" t="s">
        <v>374</v>
      </c>
      <c r="AG81" s="1" t="s">
        <v>375</v>
      </c>
      <c r="AI81" s="1" t="s">
        <v>411</v>
      </c>
    </row>
    <row r="82" spans="1:35" x14ac:dyDescent="0.35">
      <c r="A82" s="4" t="s">
        <v>79</v>
      </c>
      <c r="B82" s="1" t="s">
        <v>374</v>
      </c>
      <c r="C82" s="1">
        <v>94.072999999999993</v>
      </c>
      <c r="D82" s="1">
        <v>11.154</v>
      </c>
      <c r="E82" s="1">
        <v>-0.67900000000000005</v>
      </c>
      <c r="F82" s="1">
        <v>0.36399999999999999</v>
      </c>
      <c r="G82" s="1" t="s">
        <v>374</v>
      </c>
      <c r="H82" s="1">
        <v>-1722.6220000000001</v>
      </c>
      <c r="I82" s="1" t="s">
        <v>374</v>
      </c>
      <c r="J82" s="1">
        <v>8.7569999999999997</v>
      </c>
      <c r="K82" s="1">
        <v>6.4000000000000001E-2</v>
      </c>
      <c r="L82" s="1">
        <v>0.93200000000000005</v>
      </c>
      <c r="M82" s="1">
        <v>1.0089999999999999</v>
      </c>
      <c r="N82" s="1" t="s">
        <v>374</v>
      </c>
      <c r="O82" s="1" t="s">
        <v>375</v>
      </c>
      <c r="P82" s="1">
        <v>0.27700000000000002</v>
      </c>
      <c r="Q82" s="1" t="s">
        <v>374</v>
      </c>
      <c r="R82" s="1">
        <v>0.57699999999999996</v>
      </c>
      <c r="S82" s="1" t="s">
        <v>374</v>
      </c>
      <c r="T82" s="1" t="s">
        <v>375</v>
      </c>
      <c r="U82" s="1" t="s">
        <v>374</v>
      </c>
      <c r="V82" s="1">
        <v>0.96499999999999997</v>
      </c>
      <c r="W82" s="1" t="s">
        <v>375</v>
      </c>
      <c r="X82" s="1">
        <v>0.47299999999999998</v>
      </c>
      <c r="Y82" s="1" t="s">
        <v>374</v>
      </c>
      <c r="Z82" s="1">
        <v>0.34399999999999997</v>
      </c>
      <c r="AA82" s="1" t="s">
        <v>375</v>
      </c>
      <c r="AB82" s="1">
        <v>0.76200000000000001</v>
      </c>
      <c r="AC82" s="1" t="s">
        <v>374</v>
      </c>
      <c r="AD82" s="1">
        <v>-5.242</v>
      </c>
      <c r="AE82" s="1" t="s">
        <v>375</v>
      </c>
      <c r="AF82" s="1" t="s">
        <v>374</v>
      </c>
      <c r="AG82" s="1" t="s">
        <v>375</v>
      </c>
      <c r="AI82" s="1" t="s">
        <v>411</v>
      </c>
    </row>
    <row r="83" spans="1:35" x14ac:dyDescent="0.35">
      <c r="A83" s="4" t="s">
        <v>80</v>
      </c>
      <c r="B83" s="1" t="s">
        <v>374</v>
      </c>
      <c r="C83" s="1">
        <v>71.856999999999999</v>
      </c>
      <c r="D83" s="1">
        <v>11.321</v>
      </c>
      <c r="E83" s="1">
        <v>-0.35099999999999998</v>
      </c>
      <c r="F83" s="1" t="s">
        <v>374</v>
      </c>
      <c r="G83" s="1" t="s">
        <v>374</v>
      </c>
      <c r="H83" s="1">
        <v>-1985.9369999999999</v>
      </c>
      <c r="I83" s="1" t="s">
        <v>374</v>
      </c>
      <c r="J83" s="1">
        <v>10.034000000000001</v>
      </c>
      <c r="K83" s="1" t="s">
        <v>374</v>
      </c>
      <c r="L83" s="1" t="s">
        <v>374</v>
      </c>
      <c r="M83" s="1">
        <v>1.0740000000000001</v>
      </c>
      <c r="N83" s="1" t="s">
        <v>374</v>
      </c>
      <c r="O83" s="1" t="s">
        <v>375</v>
      </c>
      <c r="P83" s="1">
        <v>0.438</v>
      </c>
      <c r="Q83" s="1" t="s">
        <v>374</v>
      </c>
      <c r="R83" s="1">
        <v>0.63900000000000001</v>
      </c>
      <c r="S83" s="1" t="s">
        <v>374</v>
      </c>
      <c r="T83" s="1" t="s">
        <v>375</v>
      </c>
      <c r="U83" s="1" t="s">
        <v>374</v>
      </c>
      <c r="V83" s="1">
        <v>0.90300000000000002</v>
      </c>
      <c r="W83" s="1" t="s">
        <v>375</v>
      </c>
      <c r="X83" s="1">
        <v>0.435</v>
      </c>
      <c r="Y83" s="1">
        <v>0.629</v>
      </c>
      <c r="Z83" s="1">
        <v>0.433</v>
      </c>
      <c r="AA83" s="1" t="s">
        <v>375</v>
      </c>
      <c r="AB83" s="1">
        <v>0.72899999999999998</v>
      </c>
      <c r="AC83" s="1" t="s">
        <v>374</v>
      </c>
      <c r="AD83" s="1">
        <v>-4.867</v>
      </c>
      <c r="AE83" s="1" t="s">
        <v>375</v>
      </c>
      <c r="AF83" s="1" t="s">
        <v>374</v>
      </c>
      <c r="AG83" s="1" t="s">
        <v>375</v>
      </c>
      <c r="AI83" s="1" t="s">
        <v>411</v>
      </c>
    </row>
    <row r="84" spans="1:35" x14ac:dyDescent="0.35">
      <c r="A84" s="4" t="s">
        <v>81</v>
      </c>
      <c r="B84" s="1" t="s">
        <v>374</v>
      </c>
      <c r="C84" s="1">
        <v>96.772999999999996</v>
      </c>
      <c r="D84" s="1">
        <v>14.016999999999999</v>
      </c>
      <c r="E84" s="1">
        <v>-1.129</v>
      </c>
      <c r="F84" s="1">
        <v>0.34300000000000003</v>
      </c>
      <c r="G84" s="1" t="s">
        <v>374</v>
      </c>
      <c r="H84" s="1">
        <v>-2379.9229999999998</v>
      </c>
      <c r="I84" s="1">
        <v>0.51300000000000001</v>
      </c>
      <c r="J84" s="1" t="s">
        <v>374</v>
      </c>
      <c r="K84" s="1" t="s">
        <v>374</v>
      </c>
      <c r="L84" s="1" t="s">
        <v>374</v>
      </c>
      <c r="M84" s="1">
        <v>0.39100000000000001</v>
      </c>
      <c r="N84" s="1" t="s">
        <v>374</v>
      </c>
      <c r="O84" s="1" t="s">
        <v>375</v>
      </c>
      <c r="P84" s="1">
        <v>0.30099999999999999</v>
      </c>
      <c r="Q84" s="1">
        <v>126.71299999999999</v>
      </c>
      <c r="R84" s="1">
        <v>0.309</v>
      </c>
      <c r="S84" s="1" t="s">
        <v>374</v>
      </c>
      <c r="T84" s="1" t="s">
        <v>375</v>
      </c>
      <c r="U84" s="1">
        <v>0.51700000000000002</v>
      </c>
      <c r="V84" s="1" t="s">
        <v>374</v>
      </c>
      <c r="W84" s="1" t="s">
        <v>375</v>
      </c>
      <c r="X84" s="1">
        <v>0.30199999999999999</v>
      </c>
      <c r="Y84" s="1" t="s">
        <v>374</v>
      </c>
      <c r="Z84" s="1">
        <v>0.40200000000000002</v>
      </c>
      <c r="AA84" s="1" t="s">
        <v>375</v>
      </c>
      <c r="AB84" s="1">
        <v>0.72899999999999998</v>
      </c>
      <c r="AC84" s="1" t="s">
        <v>374</v>
      </c>
      <c r="AD84" s="1">
        <v>-3.6539999999999999</v>
      </c>
      <c r="AE84" s="1" t="s">
        <v>375</v>
      </c>
      <c r="AF84" s="1" t="s">
        <v>375</v>
      </c>
      <c r="AG84" s="1" t="s">
        <v>375</v>
      </c>
      <c r="AI84" s="1" t="s">
        <v>411</v>
      </c>
    </row>
    <row r="85" spans="1:35" x14ac:dyDescent="0.35">
      <c r="A85" s="4" t="s">
        <v>82</v>
      </c>
      <c r="B85" s="1" t="s">
        <v>374</v>
      </c>
      <c r="C85" s="1">
        <v>53.886000000000003</v>
      </c>
      <c r="D85" s="1">
        <v>12.627000000000001</v>
      </c>
      <c r="E85" s="1">
        <v>-1.151</v>
      </c>
      <c r="F85" s="1">
        <v>0.35</v>
      </c>
      <c r="G85" s="1" t="s">
        <v>374</v>
      </c>
      <c r="H85" s="1">
        <v>-1682.319</v>
      </c>
      <c r="I85" s="1">
        <v>1.3360000000000001</v>
      </c>
      <c r="J85" s="1" t="s">
        <v>374</v>
      </c>
      <c r="K85" s="1">
        <v>0.14099999999999999</v>
      </c>
      <c r="L85" s="1">
        <v>0.76900000000000002</v>
      </c>
      <c r="M85" s="1">
        <v>0.45400000000000001</v>
      </c>
      <c r="N85" s="1" t="s">
        <v>374</v>
      </c>
      <c r="O85" s="1" t="s">
        <v>374</v>
      </c>
      <c r="P85" s="1">
        <v>0.21099999999999999</v>
      </c>
      <c r="Q85" s="1">
        <v>134.042</v>
      </c>
      <c r="R85" s="1">
        <v>0.51800000000000002</v>
      </c>
      <c r="S85" s="1" t="s">
        <v>374</v>
      </c>
      <c r="T85" s="1" t="s">
        <v>375</v>
      </c>
      <c r="U85" s="1">
        <v>0.224</v>
      </c>
      <c r="V85" s="1" t="s">
        <v>374</v>
      </c>
      <c r="W85" s="1" t="s">
        <v>375</v>
      </c>
      <c r="X85" s="1">
        <v>0.443</v>
      </c>
      <c r="Y85" s="1">
        <v>0.69799999999999995</v>
      </c>
      <c r="Z85" s="1">
        <v>0.33</v>
      </c>
      <c r="AA85" s="1" t="s">
        <v>375</v>
      </c>
      <c r="AB85" s="1">
        <v>0.75</v>
      </c>
      <c r="AC85" s="1" t="s">
        <v>374</v>
      </c>
      <c r="AD85" s="1">
        <v>-4.24</v>
      </c>
      <c r="AE85" s="1" t="s">
        <v>375</v>
      </c>
      <c r="AF85" s="1" t="s">
        <v>374</v>
      </c>
      <c r="AG85" s="1" t="s">
        <v>375</v>
      </c>
      <c r="AI85" s="1" t="s">
        <v>411</v>
      </c>
    </row>
    <row r="86" spans="1:35" x14ac:dyDescent="0.35">
      <c r="A86" s="4" t="s">
        <v>83</v>
      </c>
      <c r="B86" s="1" t="s">
        <v>374</v>
      </c>
      <c r="C86" s="1">
        <v>69.688000000000002</v>
      </c>
      <c r="D86" s="1">
        <v>10.95</v>
      </c>
      <c r="E86" s="1">
        <v>-1.8080000000000001</v>
      </c>
      <c r="F86" s="1">
        <v>0.84499999999999997</v>
      </c>
      <c r="G86" s="1" t="s">
        <v>375</v>
      </c>
      <c r="H86" s="1">
        <v>-1986.7360000000001</v>
      </c>
      <c r="I86" s="1">
        <v>0.58199999999999996</v>
      </c>
      <c r="J86" s="1">
        <v>2.1379999999999999</v>
      </c>
      <c r="K86" s="1">
        <v>0.84299999999999997</v>
      </c>
      <c r="L86" s="1">
        <v>1.08</v>
      </c>
      <c r="M86" s="1">
        <v>10.144</v>
      </c>
      <c r="N86" s="1" t="s">
        <v>374</v>
      </c>
      <c r="O86" s="1" t="s">
        <v>375</v>
      </c>
      <c r="P86" s="1">
        <v>0.88200000000000001</v>
      </c>
      <c r="Q86" s="1">
        <v>150.84800000000001</v>
      </c>
      <c r="R86" s="1">
        <v>0.67700000000000005</v>
      </c>
      <c r="S86" s="1" t="s">
        <v>374</v>
      </c>
      <c r="T86" s="1" t="s">
        <v>375</v>
      </c>
      <c r="U86" s="1" t="s">
        <v>374</v>
      </c>
      <c r="V86" s="1" t="s">
        <v>374</v>
      </c>
      <c r="W86" s="1" t="s">
        <v>375</v>
      </c>
      <c r="X86" s="1">
        <v>0.76400000000000001</v>
      </c>
      <c r="Y86" s="1">
        <v>1.1080000000000001</v>
      </c>
      <c r="Z86" s="1">
        <v>0.66500000000000004</v>
      </c>
      <c r="AA86" s="1" t="s">
        <v>375</v>
      </c>
      <c r="AB86" s="1">
        <v>1.3149999999999999</v>
      </c>
      <c r="AC86" s="1" t="s">
        <v>374</v>
      </c>
      <c r="AD86" s="1">
        <v>-5.1440000000000001</v>
      </c>
      <c r="AE86" s="1" t="s">
        <v>375</v>
      </c>
      <c r="AF86" s="1" t="s">
        <v>374</v>
      </c>
      <c r="AG86" s="1" t="s">
        <v>375</v>
      </c>
      <c r="AI86" s="1" t="s">
        <v>411</v>
      </c>
    </row>
    <row r="87" spans="1:35" x14ac:dyDescent="0.35">
      <c r="A87" s="4" t="s">
        <v>84</v>
      </c>
      <c r="B87" s="1" t="s">
        <v>374</v>
      </c>
      <c r="C87" s="1">
        <v>87.99</v>
      </c>
      <c r="D87" s="1">
        <v>12.286</v>
      </c>
      <c r="E87" s="1">
        <v>-1.3320000000000001</v>
      </c>
      <c r="F87" s="1">
        <v>0.53400000000000003</v>
      </c>
      <c r="G87" s="1" t="s">
        <v>374</v>
      </c>
      <c r="H87" s="1">
        <v>-2104.2179999999998</v>
      </c>
      <c r="I87" s="1" t="s">
        <v>374</v>
      </c>
      <c r="J87" s="1">
        <v>1.32</v>
      </c>
      <c r="K87" s="1">
        <v>0.63</v>
      </c>
      <c r="L87" s="1">
        <v>0.82199999999999995</v>
      </c>
      <c r="M87" s="1">
        <v>3.8239999999999998</v>
      </c>
      <c r="N87" s="1" t="s">
        <v>374</v>
      </c>
      <c r="O87" s="1" t="s">
        <v>375</v>
      </c>
      <c r="P87" s="1">
        <v>0.58899999999999997</v>
      </c>
      <c r="Q87" s="1">
        <v>136.63399999999999</v>
      </c>
      <c r="R87" s="1">
        <v>0.442</v>
      </c>
      <c r="S87" s="1" t="s">
        <v>374</v>
      </c>
      <c r="T87" s="1" t="s">
        <v>375</v>
      </c>
      <c r="U87" s="1">
        <v>0.45200000000000001</v>
      </c>
      <c r="V87" s="1" t="s">
        <v>374</v>
      </c>
      <c r="W87" s="1" t="s">
        <v>375</v>
      </c>
      <c r="X87" s="1">
        <v>0.46600000000000003</v>
      </c>
      <c r="Y87" s="1">
        <v>0.80800000000000005</v>
      </c>
      <c r="Z87" s="1">
        <v>0.45400000000000001</v>
      </c>
      <c r="AA87" s="1" t="s">
        <v>375</v>
      </c>
      <c r="AB87" s="1">
        <v>0.88700000000000001</v>
      </c>
      <c r="AC87" s="1" t="s">
        <v>374</v>
      </c>
      <c r="AD87" s="1">
        <v>-4.282</v>
      </c>
      <c r="AE87" s="1" t="s">
        <v>375</v>
      </c>
      <c r="AF87" s="1" t="s">
        <v>374</v>
      </c>
      <c r="AG87" s="1" t="s">
        <v>375</v>
      </c>
      <c r="AI87" s="1" t="s">
        <v>411</v>
      </c>
    </row>
    <row r="88" spans="1:35" x14ac:dyDescent="0.35">
      <c r="A88" s="4" t="s">
        <v>85</v>
      </c>
      <c r="B88" s="1" t="s">
        <v>374</v>
      </c>
      <c r="C88" s="1">
        <v>71.186000000000007</v>
      </c>
      <c r="D88" s="1">
        <v>12.53</v>
      </c>
      <c r="E88" s="1">
        <v>-0.71299999999999997</v>
      </c>
      <c r="F88" s="1">
        <v>0.44400000000000001</v>
      </c>
      <c r="G88" s="1" t="s">
        <v>374</v>
      </c>
      <c r="H88" s="1">
        <v>-1882.501</v>
      </c>
      <c r="I88" s="1" t="s">
        <v>374</v>
      </c>
      <c r="J88" s="1" t="s">
        <v>374</v>
      </c>
      <c r="K88" s="1">
        <v>0.19700000000000001</v>
      </c>
      <c r="L88" s="1" t="s">
        <v>374</v>
      </c>
      <c r="M88" s="1">
        <v>2.1720000000000002</v>
      </c>
      <c r="N88" s="1" t="s">
        <v>374</v>
      </c>
      <c r="O88" s="1" t="s">
        <v>375</v>
      </c>
      <c r="P88" s="1">
        <v>0.68300000000000005</v>
      </c>
      <c r="Q88" s="1">
        <v>111.294</v>
      </c>
      <c r="R88" s="1">
        <v>0.4</v>
      </c>
      <c r="S88" s="1" t="s">
        <v>374</v>
      </c>
      <c r="T88" s="1" t="s">
        <v>375</v>
      </c>
      <c r="U88" s="1">
        <v>0.32600000000000001</v>
      </c>
      <c r="V88" s="1" t="s">
        <v>374</v>
      </c>
      <c r="W88" s="1" t="s">
        <v>375</v>
      </c>
      <c r="X88" s="1">
        <v>0.41599999999999998</v>
      </c>
      <c r="Y88" s="1">
        <v>0.78</v>
      </c>
      <c r="Z88" s="1">
        <v>0.35399999999999998</v>
      </c>
      <c r="AA88" s="1" t="s">
        <v>375</v>
      </c>
      <c r="AB88" s="1">
        <v>0.93400000000000005</v>
      </c>
      <c r="AC88" s="1" t="s">
        <v>374</v>
      </c>
      <c r="AD88" s="1">
        <v>-5.5789999999999997</v>
      </c>
      <c r="AE88" s="1" t="s">
        <v>375</v>
      </c>
      <c r="AF88" s="1" t="s">
        <v>374</v>
      </c>
      <c r="AG88" s="1" t="s">
        <v>375</v>
      </c>
      <c r="AI88" s="1" t="s">
        <v>411</v>
      </c>
    </row>
    <row r="89" spans="1:35" x14ac:dyDescent="0.35">
      <c r="A89" s="4" t="s">
        <v>86</v>
      </c>
      <c r="B89" s="1" t="s">
        <v>374</v>
      </c>
      <c r="C89" s="1">
        <v>132.63499999999999</v>
      </c>
      <c r="D89" s="1">
        <v>11.786</v>
      </c>
      <c r="E89" s="1">
        <v>-1.048</v>
      </c>
      <c r="F89" s="1">
        <v>0.40799999999999997</v>
      </c>
      <c r="G89" s="1" t="s">
        <v>374</v>
      </c>
      <c r="H89" s="1">
        <v>-303.851</v>
      </c>
      <c r="I89" s="1">
        <v>1.5369999999999999</v>
      </c>
      <c r="J89" s="1">
        <v>1.786</v>
      </c>
      <c r="K89" s="1">
        <v>0.76500000000000001</v>
      </c>
      <c r="L89" s="1">
        <v>0.82</v>
      </c>
      <c r="M89" s="1">
        <v>1.544</v>
      </c>
      <c r="N89" s="1" t="s">
        <v>374</v>
      </c>
      <c r="O89" s="1" t="s">
        <v>375</v>
      </c>
      <c r="P89" s="1">
        <v>0.622</v>
      </c>
      <c r="Q89" s="1">
        <v>109.959</v>
      </c>
      <c r="R89" s="1">
        <v>0.35899999999999999</v>
      </c>
      <c r="S89" s="1" t="s">
        <v>374</v>
      </c>
      <c r="T89" s="1" t="s">
        <v>375</v>
      </c>
      <c r="U89" s="1">
        <v>0.56000000000000005</v>
      </c>
      <c r="V89" s="1" t="s">
        <v>374</v>
      </c>
      <c r="W89" s="1" t="s">
        <v>375</v>
      </c>
      <c r="X89" s="1">
        <v>0.41299999999999998</v>
      </c>
      <c r="Y89" s="1">
        <v>0.95699999999999996</v>
      </c>
      <c r="Z89" s="1">
        <v>0.35499999999999998</v>
      </c>
      <c r="AA89" s="1" t="s">
        <v>375</v>
      </c>
      <c r="AB89" s="1">
        <v>0.84199999999999997</v>
      </c>
      <c r="AC89" s="1" t="s">
        <v>374</v>
      </c>
      <c r="AD89" s="1">
        <v>-4.1660000000000004</v>
      </c>
      <c r="AE89" s="1" t="s">
        <v>375</v>
      </c>
      <c r="AF89" s="1" t="s">
        <v>374</v>
      </c>
      <c r="AG89" s="1" t="s">
        <v>375</v>
      </c>
      <c r="AI89" s="1" t="s">
        <v>411</v>
      </c>
    </row>
    <row r="90" spans="1:35" x14ac:dyDescent="0.35">
      <c r="A90" s="4" t="s">
        <v>87</v>
      </c>
      <c r="B90" s="1" t="s">
        <v>374</v>
      </c>
      <c r="C90" s="1">
        <v>134.04300000000001</v>
      </c>
      <c r="D90" s="1">
        <v>10.332000000000001</v>
      </c>
      <c r="E90" s="1">
        <v>-1.2350000000000001</v>
      </c>
      <c r="F90" s="1">
        <v>0.39300000000000002</v>
      </c>
      <c r="G90" s="1" t="s">
        <v>374</v>
      </c>
      <c r="H90" s="1">
        <v>-77.53</v>
      </c>
      <c r="I90" s="1" t="s">
        <v>374</v>
      </c>
      <c r="J90" s="1">
        <v>1.6220000000000001</v>
      </c>
      <c r="K90" s="1">
        <v>0.19</v>
      </c>
      <c r="L90" s="1">
        <v>0.78200000000000003</v>
      </c>
      <c r="M90" s="1">
        <v>1.121</v>
      </c>
      <c r="N90" s="1" t="s">
        <v>374</v>
      </c>
      <c r="O90" s="1" t="s">
        <v>375</v>
      </c>
      <c r="P90" s="1">
        <v>0.43</v>
      </c>
      <c r="Q90" s="1">
        <v>126.129</v>
      </c>
      <c r="R90" s="1">
        <v>0.36799999999999999</v>
      </c>
      <c r="S90" s="1" t="s">
        <v>374</v>
      </c>
      <c r="T90" s="1" t="s">
        <v>375</v>
      </c>
      <c r="U90" s="1">
        <v>0.39</v>
      </c>
      <c r="V90" s="1" t="s">
        <v>374</v>
      </c>
      <c r="W90" s="1" t="s">
        <v>375</v>
      </c>
      <c r="X90" s="1">
        <v>0.36599999999999999</v>
      </c>
      <c r="Y90" s="1">
        <v>0.70899999999999996</v>
      </c>
      <c r="Z90" s="1">
        <v>0.40100000000000002</v>
      </c>
      <c r="AA90" s="1" t="s">
        <v>375</v>
      </c>
      <c r="AB90" s="1">
        <v>0.83</v>
      </c>
      <c r="AC90" s="1" t="s">
        <v>374</v>
      </c>
      <c r="AD90" s="1">
        <v>-3.6789999999999998</v>
      </c>
      <c r="AE90" s="1" t="s">
        <v>375</v>
      </c>
      <c r="AF90" s="1" t="s">
        <v>374</v>
      </c>
      <c r="AG90" s="1" t="s">
        <v>375</v>
      </c>
      <c r="AI90" s="1" t="s">
        <v>411</v>
      </c>
    </row>
    <row r="91" spans="1:35" x14ac:dyDescent="0.35">
      <c r="A91" s="4" t="s">
        <v>88</v>
      </c>
      <c r="B91" s="1" t="s">
        <v>374</v>
      </c>
      <c r="C91" s="1">
        <v>70.430999999999997</v>
      </c>
      <c r="D91" s="1">
        <v>14.225</v>
      </c>
      <c r="E91" s="1">
        <v>-1.2</v>
      </c>
      <c r="F91" s="1">
        <v>0.377</v>
      </c>
      <c r="G91" s="1" t="s">
        <v>374</v>
      </c>
      <c r="H91" s="1">
        <v>-2293.7170000000001</v>
      </c>
      <c r="I91" s="1" t="s">
        <v>374</v>
      </c>
      <c r="J91" s="1">
        <v>1.2849999999999999</v>
      </c>
      <c r="K91" s="1">
        <v>1.032</v>
      </c>
      <c r="L91" s="1">
        <v>0.91400000000000003</v>
      </c>
      <c r="M91" s="1">
        <v>1.038</v>
      </c>
      <c r="N91" s="1" t="s">
        <v>374</v>
      </c>
      <c r="O91" s="1" t="s">
        <v>375</v>
      </c>
      <c r="P91" s="1">
        <v>0.441</v>
      </c>
      <c r="Q91" s="1">
        <v>117.077</v>
      </c>
      <c r="R91" s="1">
        <v>0.45</v>
      </c>
      <c r="S91" s="1" t="s">
        <v>374</v>
      </c>
      <c r="T91" s="1" t="s">
        <v>375</v>
      </c>
      <c r="U91" s="1">
        <v>2.3050000000000002</v>
      </c>
      <c r="V91" s="1" t="s">
        <v>374</v>
      </c>
      <c r="W91" s="1" t="s">
        <v>375</v>
      </c>
      <c r="X91" s="1">
        <v>0.42699999999999999</v>
      </c>
      <c r="Y91" s="1">
        <v>0.83199999999999996</v>
      </c>
      <c r="Z91" s="1">
        <v>0.32800000000000001</v>
      </c>
      <c r="AA91" s="1" t="s">
        <v>375</v>
      </c>
      <c r="AB91" s="1">
        <v>0.78600000000000003</v>
      </c>
      <c r="AC91" s="1" t="s">
        <v>374</v>
      </c>
      <c r="AD91" s="1">
        <v>-4.6340000000000003</v>
      </c>
      <c r="AE91" s="1">
        <v>0.215</v>
      </c>
      <c r="AF91" s="1" t="s">
        <v>374</v>
      </c>
      <c r="AG91" s="1" t="s">
        <v>375</v>
      </c>
      <c r="AI91" s="1" t="s">
        <v>411</v>
      </c>
    </row>
    <row r="92" spans="1:35" x14ac:dyDescent="0.35">
      <c r="A92" s="4" t="s">
        <v>89</v>
      </c>
      <c r="B92" s="1" t="s">
        <v>374</v>
      </c>
      <c r="C92" s="1">
        <v>140.708</v>
      </c>
      <c r="D92" s="1">
        <v>19.501999999999999</v>
      </c>
      <c r="E92" s="1">
        <v>-1.238</v>
      </c>
      <c r="F92" s="1">
        <v>0.37</v>
      </c>
      <c r="G92" s="1" t="s">
        <v>374</v>
      </c>
      <c r="H92" s="1">
        <v>-3246.2020000000002</v>
      </c>
      <c r="I92" s="1">
        <v>1.131</v>
      </c>
      <c r="J92" s="1" t="s">
        <v>374</v>
      </c>
      <c r="K92" s="1">
        <v>0.90100000000000002</v>
      </c>
      <c r="L92" s="1" t="s">
        <v>374</v>
      </c>
      <c r="M92" s="1">
        <v>1.0609999999999999</v>
      </c>
      <c r="N92" s="1" t="s">
        <v>374</v>
      </c>
      <c r="O92" s="1" t="s">
        <v>375</v>
      </c>
      <c r="P92" s="1">
        <v>0.29599999999999999</v>
      </c>
      <c r="Q92" s="1">
        <v>268.23399999999998</v>
      </c>
      <c r="R92" s="1">
        <v>0.318</v>
      </c>
      <c r="S92" s="1" t="s">
        <v>374</v>
      </c>
      <c r="T92" s="1" t="s">
        <v>375</v>
      </c>
      <c r="U92" s="1" t="s">
        <v>374</v>
      </c>
      <c r="V92" s="1" t="s">
        <v>374</v>
      </c>
      <c r="W92" s="1" t="s">
        <v>375</v>
      </c>
      <c r="X92" s="1">
        <v>0.35499999999999998</v>
      </c>
      <c r="Y92" s="1">
        <v>1.0469999999999999</v>
      </c>
      <c r="Z92" s="1">
        <v>0.42899999999999999</v>
      </c>
      <c r="AA92" s="1" t="s">
        <v>375</v>
      </c>
      <c r="AB92" s="1">
        <v>0.77800000000000002</v>
      </c>
      <c r="AC92" s="1" t="s">
        <v>374</v>
      </c>
      <c r="AD92" s="1">
        <v>-2.226</v>
      </c>
      <c r="AE92" s="1" t="s">
        <v>375</v>
      </c>
      <c r="AF92" s="1" t="s">
        <v>374</v>
      </c>
      <c r="AG92" s="1" t="s">
        <v>375</v>
      </c>
      <c r="AI92" s="1" t="s">
        <v>411</v>
      </c>
    </row>
    <row r="93" spans="1:35" x14ac:dyDescent="0.35">
      <c r="A93" s="4" t="s">
        <v>90</v>
      </c>
      <c r="B93" s="1" t="s">
        <v>374</v>
      </c>
      <c r="C93" s="1">
        <v>53.173000000000002</v>
      </c>
      <c r="D93" s="1">
        <v>12.795999999999999</v>
      </c>
      <c r="E93" s="1">
        <v>0.51700000000000002</v>
      </c>
      <c r="F93" s="1">
        <v>0.36199999999999999</v>
      </c>
      <c r="G93" s="1" t="s">
        <v>374</v>
      </c>
      <c r="H93" s="1">
        <v>-1807.114</v>
      </c>
      <c r="I93" s="1">
        <v>0.42099999999999999</v>
      </c>
      <c r="J93" s="1" t="s">
        <v>374</v>
      </c>
      <c r="K93" s="1">
        <v>0.26800000000000002</v>
      </c>
      <c r="L93" s="1" t="s">
        <v>374</v>
      </c>
      <c r="M93" s="1">
        <v>0.74399999999999999</v>
      </c>
      <c r="N93" s="1" t="s">
        <v>374</v>
      </c>
      <c r="O93" s="1" t="s">
        <v>375</v>
      </c>
      <c r="P93" s="1">
        <v>0.48099999999999998</v>
      </c>
      <c r="Q93" s="1">
        <v>253.554</v>
      </c>
      <c r="R93" s="1">
        <v>0.33400000000000002</v>
      </c>
      <c r="S93" s="1" t="s">
        <v>374</v>
      </c>
      <c r="T93" s="1" t="s">
        <v>375</v>
      </c>
      <c r="U93" s="1">
        <v>0.42399999999999999</v>
      </c>
      <c r="V93" s="1" t="s">
        <v>374</v>
      </c>
      <c r="W93" s="1" t="s">
        <v>375</v>
      </c>
      <c r="X93" s="1">
        <v>0.36299999999999999</v>
      </c>
      <c r="Y93" s="1">
        <v>0.69</v>
      </c>
      <c r="Z93" s="1">
        <v>0.49099999999999999</v>
      </c>
      <c r="AA93" s="1" t="s">
        <v>375</v>
      </c>
      <c r="AB93" s="1">
        <v>0.77900000000000003</v>
      </c>
      <c r="AC93" s="1" t="s">
        <v>374</v>
      </c>
      <c r="AD93" s="1">
        <v>-4.234</v>
      </c>
      <c r="AE93" s="1" t="s">
        <v>375</v>
      </c>
      <c r="AF93" s="1" t="s">
        <v>374</v>
      </c>
      <c r="AG93" s="1" t="s">
        <v>375</v>
      </c>
      <c r="AI93" s="1" t="s">
        <v>411</v>
      </c>
    </row>
    <row r="94" spans="1:35" x14ac:dyDescent="0.35">
      <c r="A94" s="4" t="s">
        <v>91</v>
      </c>
      <c r="B94" s="1" t="s">
        <v>374</v>
      </c>
      <c r="C94" s="1">
        <v>75.230999999999995</v>
      </c>
      <c r="D94" s="1">
        <v>12.672000000000001</v>
      </c>
      <c r="E94" s="1">
        <v>-0.308</v>
      </c>
      <c r="F94" s="1">
        <v>0.35299999999999998</v>
      </c>
      <c r="G94" s="1" t="s">
        <v>374</v>
      </c>
      <c r="H94" s="1">
        <v>-1555.867</v>
      </c>
      <c r="I94" s="1" t="s">
        <v>374</v>
      </c>
      <c r="J94" s="1">
        <v>1.26</v>
      </c>
      <c r="K94" s="1">
        <v>0.27</v>
      </c>
      <c r="L94" s="1" t="s">
        <v>374</v>
      </c>
      <c r="M94" s="1">
        <v>0.71899999999999997</v>
      </c>
      <c r="N94" s="1" t="s">
        <v>374</v>
      </c>
      <c r="O94" s="1" t="s">
        <v>375</v>
      </c>
      <c r="P94" s="1">
        <v>0.71899999999999997</v>
      </c>
      <c r="Q94" s="1">
        <v>250.815</v>
      </c>
      <c r="R94" s="1">
        <v>0.32300000000000001</v>
      </c>
      <c r="S94" s="1" t="s">
        <v>374</v>
      </c>
      <c r="T94" s="1" t="s">
        <v>375</v>
      </c>
      <c r="U94" s="1">
        <v>0.41799999999999998</v>
      </c>
      <c r="V94" s="1" t="s">
        <v>374</v>
      </c>
      <c r="W94" s="1" t="s">
        <v>375</v>
      </c>
      <c r="X94" s="1">
        <v>0.38100000000000001</v>
      </c>
      <c r="Y94" s="1">
        <v>0.85099999999999998</v>
      </c>
      <c r="Z94" s="1">
        <v>0.80700000000000005</v>
      </c>
      <c r="AA94" s="1" t="s">
        <v>375</v>
      </c>
      <c r="AB94" s="1">
        <v>0.74</v>
      </c>
      <c r="AC94" s="1" t="s">
        <v>374</v>
      </c>
      <c r="AD94" s="1">
        <v>-3.44</v>
      </c>
      <c r="AE94" s="1" t="s">
        <v>375</v>
      </c>
      <c r="AF94" s="1" t="s">
        <v>374</v>
      </c>
      <c r="AG94" s="1" t="s">
        <v>375</v>
      </c>
      <c r="AI94" s="1" t="s">
        <v>411</v>
      </c>
    </row>
    <row r="95" spans="1:35" x14ac:dyDescent="0.35">
      <c r="A95" s="4" t="s">
        <v>92</v>
      </c>
      <c r="B95" s="1" t="s">
        <v>374</v>
      </c>
      <c r="C95" s="1">
        <v>189.43199999999999</v>
      </c>
      <c r="D95" s="1">
        <v>19.963999999999999</v>
      </c>
      <c r="E95" s="1">
        <v>-0.69799999999999995</v>
      </c>
      <c r="F95" s="1">
        <v>0.35199999999999998</v>
      </c>
      <c r="G95" s="1" t="s">
        <v>374</v>
      </c>
      <c r="H95" s="1">
        <v>-3016.4870000000001</v>
      </c>
      <c r="I95" s="1">
        <v>2.0070000000000001</v>
      </c>
      <c r="J95" s="1">
        <v>2.0990000000000002</v>
      </c>
      <c r="K95" s="1">
        <v>0.96299999999999997</v>
      </c>
      <c r="L95" s="1" t="s">
        <v>374</v>
      </c>
      <c r="M95" s="1">
        <v>0.74399999999999999</v>
      </c>
      <c r="N95" s="1" t="s">
        <v>374</v>
      </c>
      <c r="O95" s="1" t="s">
        <v>375</v>
      </c>
      <c r="P95" s="1">
        <v>0.432</v>
      </c>
      <c r="Q95" s="1">
        <v>214.77500000000001</v>
      </c>
      <c r="R95" s="1">
        <v>0.26400000000000001</v>
      </c>
      <c r="S95" s="1" t="s">
        <v>374</v>
      </c>
      <c r="T95" s="1" t="s">
        <v>375</v>
      </c>
      <c r="U95" s="1">
        <v>6.2519999999999998</v>
      </c>
      <c r="V95" s="1" t="s">
        <v>374</v>
      </c>
      <c r="W95" s="1" t="s">
        <v>375</v>
      </c>
      <c r="X95" s="1">
        <v>0.38800000000000001</v>
      </c>
      <c r="Y95" s="1">
        <v>0.71799999999999997</v>
      </c>
      <c r="Z95" s="1" t="s">
        <v>374</v>
      </c>
      <c r="AA95" s="1" t="s">
        <v>375</v>
      </c>
      <c r="AB95" s="1">
        <v>0.76</v>
      </c>
      <c r="AC95" s="1" t="s">
        <v>374</v>
      </c>
      <c r="AD95" s="1">
        <v>-2.0659999999999998</v>
      </c>
      <c r="AE95" s="1" t="s">
        <v>375</v>
      </c>
      <c r="AF95" s="1" t="s">
        <v>374</v>
      </c>
      <c r="AG95" s="1" t="s">
        <v>375</v>
      </c>
      <c r="AI95" s="1" t="s">
        <v>411</v>
      </c>
    </row>
    <row r="96" spans="1:35" x14ac:dyDescent="0.35">
      <c r="A96" s="4" t="s">
        <v>93</v>
      </c>
      <c r="B96" s="1" t="s">
        <v>374</v>
      </c>
      <c r="C96" s="1">
        <v>148.297</v>
      </c>
      <c r="D96" s="1">
        <v>14.144</v>
      </c>
      <c r="E96" s="1">
        <v>-1.405</v>
      </c>
      <c r="F96" s="1">
        <v>0.34899999999999998</v>
      </c>
      <c r="G96" s="1" t="s">
        <v>374</v>
      </c>
      <c r="H96" s="1">
        <v>-1019.414</v>
      </c>
      <c r="I96" s="1" t="s">
        <v>374</v>
      </c>
      <c r="J96" s="1">
        <v>2.96</v>
      </c>
      <c r="K96" s="1">
        <v>0.28699999999999998</v>
      </c>
      <c r="L96" s="1">
        <v>0.78400000000000003</v>
      </c>
      <c r="M96" s="1">
        <v>0.73699999999999999</v>
      </c>
      <c r="N96" s="1" t="s">
        <v>374</v>
      </c>
      <c r="O96" s="1" t="s">
        <v>375</v>
      </c>
      <c r="P96" s="1">
        <v>0.39400000000000002</v>
      </c>
      <c r="Q96" s="1">
        <v>498.59699999999998</v>
      </c>
      <c r="R96" s="1">
        <v>0.29499999999999998</v>
      </c>
      <c r="S96" s="1" t="s">
        <v>374</v>
      </c>
      <c r="T96" s="1" t="s">
        <v>375</v>
      </c>
      <c r="U96" s="1" t="s">
        <v>374</v>
      </c>
      <c r="V96" s="1" t="s">
        <v>374</v>
      </c>
      <c r="W96" s="1" t="s">
        <v>375</v>
      </c>
      <c r="X96" s="1">
        <v>0.32400000000000001</v>
      </c>
      <c r="Y96" s="1">
        <v>0.73</v>
      </c>
      <c r="Z96" s="1">
        <v>0.375</v>
      </c>
      <c r="AA96" s="1" t="s">
        <v>375</v>
      </c>
      <c r="AB96" s="1">
        <v>0.73599999999999999</v>
      </c>
      <c r="AC96" s="1" t="s">
        <v>374</v>
      </c>
      <c r="AD96" s="1">
        <v>-3.0270000000000001</v>
      </c>
      <c r="AE96" s="1" t="s">
        <v>375</v>
      </c>
      <c r="AF96" s="1" t="s">
        <v>375</v>
      </c>
      <c r="AG96" s="1" t="s">
        <v>375</v>
      </c>
      <c r="AI96" s="1" t="s">
        <v>411</v>
      </c>
    </row>
    <row r="97" spans="1:35" x14ac:dyDescent="0.35">
      <c r="A97" s="4" t="s">
        <v>94</v>
      </c>
      <c r="B97" s="1" t="s">
        <v>374</v>
      </c>
      <c r="C97" s="1">
        <v>121.947</v>
      </c>
      <c r="D97" s="1">
        <v>9.3539999999999992</v>
      </c>
      <c r="E97" s="1">
        <v>-1.494</v>
      </c>
      <c r="F97" s="1" t="s">
        <v>374</v>
      </c>
      <c r="G97" s="1" t="s">
        <v>374</v>
      </c>
      <c r="H97" s="1">
        <v>-497.08800000000002</v>
      </c>
      <c r="I97" s="1">
        <v>1.4419999999999999</v>
      </c>
      <c r="J97" s="1">
        <v>1.383</v>
      </c>
      <c r="K97" s="1">
        <v>0.249</v>
      </c>
      <c r="L97" s="1" t="s">
        <v>374</v>
      </c>
      <c r="M97" s="1">
        <v>0.65700000000000003</v>
      </c>
      <c r="N97" s="1" t="s">
        <v>374</v>
      </c>
      <c r="O97" s="1" t="s">
        <v>375</v>
      </c>
      <c r="P97" s="1">
        <v>0.441</v>
      </c>
      <c r="Q97" s="1">
        <v>413.60899999999998</v>
      </c>
      <c r="R97" s="1">
        <v>0.23499999999999999</v>
      </c>
      <c r="S97" s="1" t="s">
        <v>374</v>
      </c>
      <c r="T97" s="1" t="s">
        <v>375</v>
      </c>
      <c r="U97" s="1">
        <v>0.94899999999999995</v>
      </c>
      <c r="V97" s="1" t="s">
        <v>374</v>
      </c>
      <c r="W97" s="1" t="s">
        <v>375</v>
      </c>
      <c r="X97" s="1">
        <v>0.34200000000000003</v>
      </c>
      <c r="Y97" s="1">
        <v>0.78800000000000003</v>
      </c>
      <c r="Z97" s="1">
        <v>0.29499999999999998</v>
      </c>
      <c r="AA97" s="1" t="s">
        <v>375</v>
      </c>
      <c r="AB97" s="1">
        <v>0.748</v>
      </c>
      <c r="AC97" s="1" t="s">
        <v>374</v>
      </c>
      <c r="AD97" s="1">
        <v>-4.26</v>
      </c>
      <c r="AE97" s="1" t="s">
        <v>375</v>
      </c>
      <c r="AF97" s="1" t="s">
        <v>374</v>
      </c>
      <c r="AG97" s="1" t="s">
        <v>375</v>
      </c>
      <c r="AI97" s="1" t="s">
        <v>411</v>
      </c>
    </row>
    <row r="98" spans="1:35" x14ac:dyDescent="0.35">
      <c r="A98" s="4" t="s">
        <v>95</v>
      </c>
      <c r="B98" s="1" t="s">
        <v>374</v>
      </c>
      <c r="C98" s="1">
        <v>63.869</v>
      </c>
      <c r="D98" s="1">
        <v>8.8149999999999995</v>
      </c>
      <c r="E98" s="1">
        <v>-1.373</v>
      </c>
      <c r="F98" s="1">
        <v>0.35299999999999998</v>
      </c>
      <c r="G98" s="1" t="s">
        <v>374</v>
      </c>
      <c r="H98" s="1">
        <v>-1726.66</v>
      </c>
      <c r="I98" s="1" t="s">
        <v>374</v>
      </c>
      <c r="J98" s="1">
        <v>2.7250000000000001</v>
      </c>
      <c r="K98" s="1">
        <v>0.10100000000000001</v>
      </c>
      <c r="L98" s="1">
        <v>0.80500000000000005</v>
      </c>
      <c r="M98" s="1">
        <v>0.55600000000000005</v>
      </c>
      <c r="N98" s="1" t="s">
        <v>374</v>
      </c>
      <c r="O98" s="1" t="s">
        <v>375</v>
      </c>
      <c r="P98" s="1">
        <v>0.52100000000000002</v>
      </c>
      <c r="Q98" s="1">
        <v>419.33499999999998</v>
      </c>
      <c r="R98" s="1">
        <v>0.42799999999999999</v>
      </c>
      <c r="S98" s="1" t="s">
        <v>375</v>
      </c>
      <c r="T98" s="1" t="s">
        <v>375</v>
      </c>
      <c r="U98" s="1">
        <v>0.41299999999999998</v>
      </c>
      <c r="V98" s="1" t="s">
        <v>374</v>
      </c>
      <c r="W98" s="1" t="s">
        <v>375</v>
      </c>
      <c r="X98" s="1">
        <v>0.36199999999999999</v>
      </c>
      <c r="Y98" s="1">
        <v>0.76300000000000001</v>
      </c>
      <c r="Z98" s="1">
        <v>0.35499999999999998</v>
      </c>
      <c r="AA98" s="1" t="s">
        <v>375</v>
      </c>
      <c r="AB98" s="1">
        <v>0.71399999999999997</v>
      </c>
      <c r="AC98" s="1" t="s">
        <v>374</v>
      </c>
      <c r="AD98" s="1">
        <v>-4.2530000000000001</v>
      </c>
      <c r="AE98" s="1" t="s">
        <v>375</v>
      </c>
      <c r="AF98" s="1" t="s">
        <v>374</v>
      </c>
      <c r="AG98" s="1" t="s">
        <v>375</v>
      </c>
      <c r="AI98" s="1" t="s">
        <v>411</v>
      </c>
    </row>
    <row r="99" spans="1:35" x14ac:dyDescent="0.35">
      <c r="A99" s="4" t="s">
        <v>96</v>
      </c>
      <c r="B99" s="1" t="s">
        <v>374</v>
      </c>
      <c r="C99" s="1">
        <v>99.102999999999994</v>
      </c>
      <c r="D99" s="1">
        <v>15.856999999999999</v>
      </c>
      <c r="E99" s="1">
        <v>-1.1000000000000001</v>
      </c>
      <c r="F99" s="1">
        <v>0.36399999999999999</v>
      </c>
      <c r="G99" s="1" t="s">
        <v>374</v>
      </c>
      <c r="H99" s="1">
        <v>-2169.25</v>
      </c>
      <c r="I99" s="1" t="s">
        <v>374</v>
      </c>
      <c r="J99" s="1">
        <v>9.3580000000000005</v>
      </c>
      <c r="K99" s="1">
        <v>0.77700000000000002</v>
      </c>
      <c r="L99" s="1">
        <v>0.98799999999999999</v>
      </c>
      <c r="M99" s="1">
        <v>1.149</v>
      </c>
      <c r="N99" s="1" t="s">
        <v>374</v>
      </c>
      <c r="O99" s="1" t="s">
        <v>375</v>
      </c>
      <c r="P99" s="1">
        <v>0.502</v>
      </c>
      <c r="Q99" s="1">
        <v>446.17200000000003</v>
      </c>
      <c r="R99" s="1">
        <v>0.61699999999999999</v>
      </c>
      <c r="S99" s="1" t="s">
        <v>374</v>
      </c>
      <c r="T99" s="1" t="s">
        <v>375</v>
      </c>
      <c r="U99" s="1">
        <v>0.61199999999999999</v>
      </c>
      <c r="V99" s="1" t="s">
        <v>374</v>
      </c>
      <c r="W99" s="1" t="s">
        <v>375</v>
      </c>
      <c r="X99" s="1">
        <v>0.50700000000000001</v>
      </c>
      <c r="Y99" s="1">
        <v>0.84799999999999998</v>
      </c>
      <c r="Z99" s="1">
        <v>0.46600000000000003</v>
      </c>
      <c r="AA99" s="1" t="s">
        <v>375</v>
      </c>
      <c r="AB99" s="1">
        <v>0.73699999999999999</v>
      </c>
      <c r="AC99" s="1" t="s">
        <v>374</v>
      </c>
      <c r="AD99" s="1">
        <v>-2.4510000000000001</v>
      </c>
      <c r="AE99" s="1" t="s">
        <v>375</v>
      </c>
      <c r="AF99" s="1" t="s">
        <v>375</v>
      </c>
      <c r="AG99" s="1" t="s">
        <v>375</v>
      </c>
      <c r="AI99" s="1" t="s">
        <v>411</v>
      </c>
    </row>
    <row r="100" spans="1:35" x14ac:dyDescent="0.35">
      <c r="A100" s="4" t="s">
        <v>97</v>
      </c>
      <c r="B100" s="1" t="s">
        <v>374</v>
      </c>
      <c r="C100" s="1">
        <v>102.639</v>
      </c>
      <c r="D100" s="1">
        <v>8.3079999999999998</v>
      </c>
      <c r="E100" s="1">
        <v>-1.367</v>
      </c>
      <c r="F100" s="1" t="s">
        <v>374</v>
      </c>
      <c r="G100" s="1" t="s">
        <v>374</v>
      </c>
      <c r="H100" s="1">
        <v>-2473.5520000000001</v>
      </c>
      <c r="I100" s="1" t="s">
        <v>374</v>
      </c>
      <c r="J100" s="1">
        <v>7.4470000000000001</v>
      </c>
      <c r="K100" s="1">
        <v>0.436</v>
      </c>
      <c r="L100" s="1">
        <v>0.90100000000000002</v>
      </c>
      <c r="M100" s="1">
        <v>1.3480000000000001</v>
      </c>
      <c r="N100" s="1" t="s">
        <v>374</v>
      </c>
      <c r="O100" s="1" t="s">
        <v>375</v>
      </c>
      <c r="P100" s="1">
        <v>0.26900000000000002</v>
      </c>
      <c r="Q100" s="1">
        <v>456.38600000000002</v>
      </c>
      <c r="R100" s="1">
        <v>1.323</v>
      </c>
      <c r="S100" s="1" t="s">
        <v>374</v>
      </c>
      <c r="T100" s="1" t="s">
        <v>375</v>
      </c>
      <c r="U100" s="1" t="s">
        <v>374</v>
      </c>
      <c r="V100" s="1">
        <v>0.58399999999999996</v>
      </c>
      <c r="W100" s="1" t="s">
        <v>375</v>
      </c>
      <c r="X100" s="1">
        <v>0.54100000000000004</v>
      </c>
      <c r="Y100" s="1">
        <v>0.93300000000000005</v>
      </c>
      <c r="Z100" s="1">
        <v>0.52300000000000002</v>
      </c>
      <c r="AA100" s="1" t="s">
        <v>375</v>
      </c>
      <c r="AB100" s="1">
        <v>0.75</v>
      </c>
      <c r="AC100" s="1" t="s">
        <v>374</v>
      </c>
      <c r="AD100" s="1">
        <v>-2.3610000000000002</v>
      </c>
      <c r="AE100" s="1" t="s">
        <v>375</v>
      </c>
      <c r="AF100" s="1" t="s">
        <v>374</v>
      </c>
      <c r="AG100" s="1" t="s">
        <v>375</v>
      </c>
      <c r="AI100" s="1" t="s">
        <v>411</v>
      </c>
    </row>
    <row r="101" spans="1:35" x14ac:dyDescent="0.35">
      <c r="A101" s="4" t="s">
        <v>98</v>
      </c>
      <c r="B101" s="1" t="s">
        <v>374</v>
      </c>
      <c r="C101" s="1">
        <v>109.563</v>
      </c>
      <c r="D101" s="1">
        <v>13.593999999999999</v>
      </c>
      <c r="E101" s="1">
        <v>-1.21</v>
      </c>
      <c r="F101" s="1">
        <v>0.33900000000000002</v>
      </c>
      <c r="G101" s="1" t="s">
        <v>374</v>
      </c>
      <c r="H101" s="1">
        <v>-1865.556</v>
      </c>
      <c r="I101" s="1" t="s">
        <v>374</v>
      </c>
      <c r="J101" s="1">
        <v>7.5679999999999996</v>
      </c>
      <c r="K101" s="1">
        <v>0.71699999999999997</v>
      </c>
      <c r="L101" s="1">
        <v>0.96799999999999997</v>
      </c>
      <c r="M101" s="1">
        <v>1.232</v>
      </c>
      <c r="N101" s="1" t="s">
        <v>374</v>
      </c>
      <c r="O101" s="1" t="s">
        <v>375</v>
      </c>
      <c r="P101" s="1">
        <v>0.34</v>
      </c>
      <c r="Q101" s="1">
        <v>433.565</v>
      </c>
      <c r="R101" s="1">
        <v>0.57599999999999996</v>
      </c>
      <c r="S101" s="1" t="s">
        <v>375</v>
      </c>
      <c r="T101" s="1" t="s">
        <v>375</v>
      </c>
      <c r="U101" s="1">
        <v>3.78</v>
      </c>
      <c r="V101" s="1" t="s">
        <v>374</v>
      </c>
      <c r="W101" s="1" t="s">
        <v>375</v>
      </c>
      <c r="X101" s="1">
        <v>0.56299999999999994</v>
      </c>
      <c r="Y101" s="1">
        <v>0.75900000000000001</v>
      </c>
      <c r="Z101" s="1">
        <v>0.52300000000000002</v>
      </c>
      <c r="AA101" s="1" t="s">
        <v>375</v>
      </c>
      <c r="AB101" s="1">
        <v>0.72299999999999998</v>
      </c>
      <c r="AC101" s="1" t="s">
        <v>374</v>
      </c>
      <c r="AD101" s="1">
        <v>-4.2510000000000003</v>
      </c>
      <c r="AE101" s="1" t="s">
        <v>375</v>
      </c>
      <c r="AF101" s="1" t="s">
        <v>374</v>
      </c>
      <c r="AG101" s="1" t="s">
        <v>375</v>
      </c>
      <c r="AI101" s="1" t="s">
        <v>411</v>
      </c>
    </row>
    <row r="102" spans="1:35" x14ac:dyDescent="0.35">
      <c r="A102" s="4" t="s">
        <v>1209</v>
      </c>
      <c r="B102" s="1" t="s">
        <v>374</v>
      </c>
      <c r="C102" s="1">
        <v>140.66</v>
      </c>
      <c r="D102" s="1">
        <v>208.14</v>
      </c>
      <c r="E102" s="1">
        <v>213.786</v>
      </c>
      <c r="F102" s="1">
        <v>245.58600000000001</v>
      </c>
      <c r="G102" s="1" t="s">
        <v>374</v>
      </c>
      <c r="H102" s="1">
        <v>-435.59199999999998</v>
      </c>
      <c r="I102" s="1">
        <v>196.02</v>
      </c>
      <c r="J102" s="1">
        <v>183.11799999999999</v>
      </c>
      <c r="K102" s="1">
        <v>164.24600000000001</v>
      </c>
      <c r="L102" s="1">
        <v>164.59299999999999</v>
      </c>
      <c r="M102" s="1">
        <v>168.31700000000001</v>
      </c>
      <c r="N102" s="1" t="s">
        <v>374</v>
      </c>
      <c r="O102" s="1" t="s">
        <v>375</v>
      </c>
      <c r="P102" s="1">
        <v>193.77799999999999</v>
      </c>
      <c r="Q102" s="1">
        <v>174.08</v>
      </c>
      <c r="R102" s="1">
        <v>197.41900000000001</v>
      </c>
      <c r="S102" s="1" t="s">
        <v>375</v>
      </c>
      <c r="T102" s="1" t="s">
        <v>375</v>
      </c>
      <c r="U102" s="1">
        <v>190.077</v>
      </c>
      <c r="V102" s="1">
        <v>191.14699999999999</v>
      </c>
      <c r="W102" s="1" t="s">
        <v>375</v>
      </c>
      <c r="X102" s="1">
        <v>195.05799999999999</v>
      </c>
      <c r="Y102" s="1">
        <v>157.58099999999999</v>
      </c>
      <c r="Z102" s="1">
        <v>193.46899999999999</v>
      </c>
      <c r="AA102" s="1" t="s">
        <v>375</v>
      </c>
      <c r="AB102" s="1">
        <v>180.13900000000001</v>
      </c>
      <c r="AC102" s="1" t="s">
        <v>374</v>
      </c>
      <c r="AD102" s="1">
        <v>670.23099999999999</v>
      </c>
      <c r="AE102" s="1" t="s">
        <v>375</v>
      </c>
      <c r="AF102" s="1" t="s">
        <v>374</v>
      </c>
      <c r="AG102" s="1" t="s">
        <v>375</v>
      </c>
      <c r="AI102" s="1" t="s">
        <v>411</v>
      </c>
    </row>
    <row r="103" spans="1:35" x14ac:dyDescent="0.35">
      <c r="A103" s="4" t="s">
        <v>100</v>
      </c>
      <c r="B103" s="1" t="s">
        <v>374</v>
      </c>
      <c r="C103" s="1">
        <v>53.523000000000003</v>
      </c>
      <c r="D103" s="1">
        <v>7.992</v>
      </c>
      <c r="E103" s="1">
        <v>-2.2210000000000001</v>
      </c>
      <c r="F103" s="1" t="s">
        <v>374</v>
      </c>
      <c r="G103" s="1" t="s">
        <v>374</v>
      </c>
      <c r="H103" s="1">
        <v>-1440.617</v>
      </c>
      <c r="I103" s="1" t="s">
        <v>374</v>
      </c>
      <c r="J103" s="1">
        <v>4236.3339999999998</v>
      </c>
      <c r="K103" s="1">
        <v>0.441</v>
      </c>
      <c r="L103" s="1" t="s">
        <v>374</v>
      </c>
      <c r="M103" s="1">
        <v>0.89800000000000002</v>
      </c>
      <c r="N103" s="1" t="s">
        <v>374</v>
      </c>
      <c r="O103" s="1" t="s">
        <v>375</v>
      </c>
      <c r="P103" s="1">
        <v>0.33400000000000002</v>
      </c>
      <c r="Q103" s="1" t="s">
        <v>374</v>
      </c>
      <c r="R103" s="1">
        <v>1.9810000000000001</v>
      </c>
      <c r="S103" s="1" t="s">
        <v>374</v>
      </c>
      <c r="T103" s="1" t="s">
        <v>375</v>
      </c>
      <c r="U103" s="1">
        <v>3.569</v>
      </c>
      <c r="V103" s="1">
        <v>0.61399999999999999</v>
      </c>
      <c r="W103" s="1" t="s">
        <v>375</v>
      </c>
      <c r="X103" s="1">
        <v>0.38300000000000001</v>
      </c>
      <c r="Y103" s="1">
        <v>0.749</v>
      </c>
      <c r="Z103" s="1">
        <v>0.47</v>
      </c>
      <c r="AA103" s="1" t="s">
        <v>375</v>
      </c>
      <c r="AB103" s="1">
        <v>0.71199999999999997</v>
      </c>
      <c r="AC103" s="1" t="s">
        <v>374</v>
      </c>
      <c r="AD103" s="1">
        <v>-1.7370000000000001</v>
      </c>
      <c r="AE103" s="1" t="s">
        <v>375</v>
      </c>
      <c r="AF103" s="1" t="s">
        <v>374</v>
      </c>
      <c r="AG103" s="1" t="s">
        <v>375</v>
      </c>
      <c r="AI103" s="1" t="s">
        <v>411</v>
      </c>
    </row>
    <row r="104" spans="1:35" x14ac:dyDescent="0.35">
      <c r="A104" s="4" t="s">
        <v>474</v>
      </c>
      <c r="B104" s="1" t="s">
        <v>374</v>
      </c>
      <c r="C104" s="1">
        <v>64.563999999999993</v>
      </c>
      <c r="D104" s="1">
        <v>12.519</v>
      </c>
      <c r="E104" s="1">
        <v>-1.97</v>
      </c>
      <c r="F104" s="1" t="s">
        <v>374</v>
      </c>
      <c r="G104" s="1" t="s">
        <v>374</v>
      </c>
      <c r="H104" s="1">
        <v>-2183.9949999999999</v>
      </c>
      <c r="I104" s="1">
        <v>1.41</v>
      </c>
      <c r="J104" s="1">
        <v>1.355</v>
      </c>
      <c r="K104" s="1">
        <v>0.01</v>
      </c>
      <c r="L104" s="1">
        <v>0.76100000000000001</v>
      </c>
      <c r="M104" s="1">
        <v>0.42</v>
      </c>
      <c r="N104" s="1" t="s">
        <v>374</v>
      </c>
      <c r="O104" s="1" t="s">
        <v>375</v>
      </c>
      <c r="P104" s="1">
        <v>0.41599999999999998</v>
      </c>
      <c r="Q104" s="1">
        <v>157.53700000000001</v>
      </c>
      <c r="R104" s="1">
        <v>4.0780000000000003</v>
      </c>
      <c r="S104" s="1" t="s">
        <v>374</v>
      </c>
      <c r="T104" s="1" t="s">
        <v>375</v>
      </c>
      <c r="U104" s="1">
        <v>0.66700000000000004</v>
      </c>
      <c r="V104" s="1" t="s">
        <v>374</v>
      </c>
      <c r="W104" s="1" t="s">
        <v>375</v>
      </c>
      <c r="X104" s="1">
        <v>0.32400000000000001</v>
      </c>
      <c r="Y104" s="1">
        <v>0.65100000000000002</v>
      </c>
      <c r="Z104" s="1">
        <v>0.29499999999999998</v>
      </c>
      <c r="AA104" s="1" t="s">
        <v>375</v>
      </c>
      <c r="AB104" s="1">
        <v>0.72799999999999998</v>
      </c>
      <c r="AC104" s="1" t="s">
        <v>374</v>
      </c>
      <c r="AD104" s="1">
        <v>-3.9460000000000002</v>
      </c>
      <c r="AE104" s="1" t="s">
        <v>375</v>
      </c>
      <c r="AF104" s="1" t="s">
        <v>374</v>
      </c>
      <c r="AG104" s="1" t="s">
        <v>375</v>
      </c>
      <c r="AI104" s="1" t="s">
        <v>411</v>
      </c>
    </row>
    <row r="105" spans="1:35" x14ac:dyDescent="0.35">
      <c r="A105" s="4" t="s">
        <v>545</v>
      </c>
      <c r="B105" s="1" t="s">
        <v>374</v>
      </c>
      <c r="C105" s="1">
        <v>-3.4889999999999999</v>
      </c>
      <c r="D105" s="1">
        <v>-5.1029999999999998</v>
      </c>
      <c r="E105" s="1">
        <v>-0.39</v>
      </c>
      <c r="F105" s="1" t="s">
        <v>374</v>
      </c>
      <c r="G105" s="1" t="s">
        <v>374</v>
      </c>
      <c r="H105" s="1">
        <v>-370.96899999999999</v>
      </c>
      <c r="I105" s="1" t="s">
        <v>374</v>
      </c>
      <c r="J105" s="1" t="s">
        <v>374</v>
      </c>
      <c r="K105" s="1">
        <v>-2.5999999999999999E-2</v>
      </c>
      <c r="L105" s="1">
        <v>0.76600000000000001</v>
      </c>
      <c r="M105" s="1">
        <v>0.38700000000000001</v>
      </c>
      <c r="N105" s="1" t="s">
        <v>374</v>
      </c>
      <c r="O105" s="1" t="s">
        <v>375</v>
      </c>
      <c r="P105" s="1">
        <v>0.317</v>
      </c>
      <c r="Q105" s="1" t="s">
        <v>374</v>
      </c>
      <c r="R105" s="1">
        <v>153.845</v>
      </c>
      <c r="S105" s="1" t="s">
        <v>374</v>
      </c>
      <c r="T105" s="1" t="s">
        <v>375</v>
      </c>
      <c r="U105" s="1">
        <v>8.7999999999999995E-2</v>
      </c>
      <c r="V105" s="1" t="s">
        <v>374</v>
      </c>
      <c r="W105" s="1" t="s">
        <v>375</v>
      </c>
      <c r="X105" s="1">
        <v>0.33400000000000002</v>
      </c>
      <c r="Y105" s="1">
        <v>0.76900000000000002</v>
      </c>
      <c r="Z105" s="1">
        <v>0.29399999999999998</v>
      </c>
      <c r="AA105" s="1" t="s">
        <v>375</v>
      </c>
      <c r="AB105" s="1">
        <v>0.71899999999999997</v>
      </c>
      <c r="AC105" s="1" t="s">
        <v>374</v>
      </c>
      <c r="AD105" s="1">
        <v>-4.6589999999999998</v>
      </c>
      <c r="AE105" s="1" t="s">
        <v>375</v>
      </c>
      <c r="AF105" s="1" t="s">
        <v>375</v>
      </c>
      <c r="AG105" s="1" t="s">
        <v>375</v>
      </c>
      <c r="AI105" s="1" t="s">
        <v>411</v>
      </c>
    </row>
    <row r="106" spans="1:35" x14ac:dyDescent="0.35">
      <c r="A106" s="4" t="s">
        <v>1210</v>
      </c>
      <c r="B106" s="1" t="s">
        <v>374</v>
      </c>
      <c r="C106" s="1">
        <v>143.791</v>
      </c>
      <c r="D106" s="1">
        <v>16.675000000000001</v>
      </c>
      <c r="E106" s="1">
        <v>2.7949999999999999</v>
      </c>
      <c r="F106" s="1">
        <v>0.34699999999999998</v>
      </c>
      <c r="G106" s="1" t="s">
        <v>374</v>
      </c>
      <c r="H106" s="1">
        <v>-3252.8939999999998</v>
      </c>
      <c r="I106" s="1" t="s">
        <v>374</v>
      </c>
      <c r="J106" s="1">
        <v>1.5369999999999999</v>
      </c>
      <c r="K106" s="1">
        <v>0.54300000000000004</v>
      </c>
      <c r="L106" s="1" t="s">
        <v>374</v>
      </c>
      <c r="M106" s="1">
        <v>0.33600000000000002</v>
      </c>
      <c r="N106" s="1" t="s">
        <v>374</v>
      </c>
      <c r="O106" s="1" t="s">
        <v>375</v>
      </c>
      <c r="P106" s="1">
        <v>0.86699999999999999</v>
      </c>
      <c r="Q106" s="1" t="s">
        <v>374</v>
      </c>
      <c r="R106" s="1">
        <v>4183.607</v>
      </c>
      <c r="S106" s="1" t="s">
        <v>374</v>
      </c>
      <c r="T106" s="1" t="s">
        <v>375</v>
      </c>
      <c r="U106" s="1">
        <v>2.8820000000000001</v>
      </c>
      <c r="V106" s="1" t="s">
        <v>374</v>
      </c>
      <c r="W106" s="1" t="s">
        <v>375</v>
      </c>
      <c r="X106" s="1">
        <v>2.8090000000000002</v>
      </c>
      <c r="Y106" s="1">
        <v>1.3240000000000001</v>
      </c>
      <c r="Z106" s="1">
        <v>1.587</v>
      </c>
      <c r="AA106" s="1" t="s">
        <v>375</v>
      </c>
      <c r="AB106" s="1">
        <v>0.78</v>
      </c>
      <c r="AC106" s="1" t="s">
        <v>374</v>
      </c>
      <c r="AD106" s="1">
        <v>-1.869</v>
      </c>
      <c r="AE106" s="1" t="s">
        <v>375</v>
      </c>
      <c r="AF106" s="1" t="s">
        <v>374</v>
      </c>
      <c r="AG106" s="1" t="s">
        <v>375</v>
      </c>
      <c r="AI106" s="1" t="s">
        <v>411</v>
      </c>
    </row>
    <row r="107" spans="1:35" x14ac:dyDescent="0.35">
      <c r="A107" s="4" t="s">
        <v>1211</v>
      </c>
      <c r="B107" s="1" t="s">
        <v>374</v>
      </c>
      <c r="C107" s="1">
        <v>80.546999999999997</v>
      </c>
      <c r="D107" s="1">
        <v>12.996</v>
      </c>
      <c r="E107" s="1">
        <v>-0.13800000000000001</v>
      </c>
      <c r="F107" s="1">
        <v>0.38300000000000001</v>
      </c>
      <c r="G107" s="1" t="s">
        <v>374</v>
      </c>
      <c r="H107" s="1">
        <v>-1872.5139999999999</v>
      </c>
      <c r="I107" s="1">
        <v>0.23400000000000001</v>
      </c>
      <c r="J107" s="1">
        <v>1.119</v>
      </c>
      <c r="K107" s="1">
        <v>0.67800000000000005</v>
      </c>
      <c r="L107" s="1">
        <v>0.83399999999999996</v>
      </c>
      <c r="M107" s="1">
        <v>0.53900000000000003</v>
      </c>
      <c r="N107" s="1" t="s">
        <v>374</v>
      </c>
      <c r="O107" s="1" t="s">
        <v>375</v>
      </c>
      <c r="P107" s="1">
        <v>0.56399999999999995</v>
      </c>
      <c r="Q107" s="1" t="s">
        <v>374</v>
      </c>
      <c r="R107" s="1">
        <v>632.89</v>
      </c>
      <c r="S107" s="1" t="s">
        <v>374</v>
      </c>
      <c r="T107" s="1" t="s">
        <v>375</v>
      </c>
      <c r="U107" s="1">
        <v>2.6869999999999998</v>
      </c>
      <c r="V107" s="1" t="s">
        <v>374</v>
      </c>
      <c r="W107" s="1" t="s">
        <v>375</v>
      </c>
      <c r="X107" s="1">
        <v>0.83899999999999997</v>
      </c>
      <c r="Y107" s="1">
        <v>0.754</v>
      </c>
      <c r="Z107" s="1">
        <v>0.61599999999999999</v>
      </c>
      <c r="AA107" s="1" t="s">
        <v>375</v>
      </c>
      <c r="AB107" s="1">
        <v>0.73799999999999999</v>
      </c>
      <c r="AC107" s="1" t="s">
        <v>374</v>
      </c>
      <c r="AD107" s="1">
        <v>-4.476</v>
      </c>
      <c r="AE107" s="1">
        <v>4.4039999999999999</v>
      </c>
      <c r="AF107" s="1" t="s">
        <v>374</v>
      </c>
      <c r="AG107" s="1" t="s">
        <v>375</v>
      </c>
      <c r="AI107" s="1" t="s">
        <v>411</v>
      </c>
    </row>
    <row r="108" spans="1:35" x14ac:dyDescent="0.35">
      <c r="A108" s="4" t="s">
        <v>1212</v>
      </c>
      <c r="B108" s="1" t="s">
        <v>374</v>
      </c>
      <c r="C108" s="1">
        <v>110.815</v>
      </c>
      <c r="D108" s="1">
        <v>13.451000000000001</v>
      </c>
      <c r="E108" s="1">
        <v>0.33600000000000002</v>
      </c>
      <c r="F108" s="1">
        <v>0.39100000000000001</v>
      </c>
      <c r="G108" s="1" t="s">
        <v>374</v>
      </c>
      <c r="H108" s="1">
        <v>-846.279</v>
      </c>
      <c r="I108" s="1" t="s">
        <v>374</v>
      </c>
      <c r="J108" s="1">
        <v>1.919</v>
      </c>
      <c r="K108" s="1">
        <v>0.55400000000000005</v>
      </c>
      <c r="L108" s="1">
        <v>0.89500000000000002</v>
      </c>
      <c r="M108" s="1">
        <v>0.81599999999999995</v>
      </c>
      <c r="N108" s="1" t="s">
        <v>374</v>
      </c>
      <c r="O108" s="1" t="s">
        <v>375</v>
      </c>
      <c r="P108" s="1">
        <v>0.36699999999999999</v>
      </c>
      <c r="Q108" s="1" t="s">
        <v>374</v>
      </c>
      <c r="R108" s="1">
        <v>61.125</v>
      </c>
      <c r="S108" s="1" t="s">
        <v>374</v>
      </c>
      <c r="T108" s="1" t="s">
        <v>375</v>
      </c>
      <c r="U108" s="1">
        <v>4.18</v>
      </c>
      <c r="V108" s="1" t="s">
        <v>374</v>
      </c>
      <c r="W108" s="1" t="s">
        <v>375</v>
      </c>
      <c r="X108" s="1">
        <v>1.2569999999999999</v>
      </c>
      <c r="Y108" s="1">
        <v>0.92300000000000004</v>
      </c>
      <c r="Z108" s="1">
        <v>0.49199999999999999</v>
      </c>
      <c r="AA108" s="1" t="s">
        <v>375</v>
      </c>
      <c r="AB108" s="1">
        <v>0.73899999999999999</v>
      </c>
      <c r="AC108" s="1" t="s">
        <v>374</v>
      </c>
      <c r="AD108" s="1">
        <v>-4.5330000000000004</v>
      </c>
      <c r="AE108" s="1" t="s">
        <v>375</v>
      </c>
      <c r="AF108" s="1" t="s">
        <v>374</v>
      </c>
      <c r="AG108" s="1" t="s">
        <v>375</v>
      </c>
      <c r="AI108" s="1" t="s">
        <v>411</v>
      </c>
    </row>
    <row r="109" spans="1:35" x14ac:dyDescent="0.35">
      <c r="A109" s="4" t="s">
        <v>106</v>
      </c>
      <c r="B109" s="1" t="s">
        <v>374</v>
      </c>
      <c r="C109" s="1">
        <v>140.85599999999999</v>
      </c>
      <c r="D109" s="1">
        <v>17.933</v>
      </c>
      <c r="E109" s="1">
        <v>-0.46100000000000002</v>
      </c>
      <c r="F109" s="1">
        <v>0.35699999999999998</v>
      </c>
      <c r="G109" s="1" t="s">
        <v>374</v>
      </c>
      <c r="H109" s="1">
        <v>-2195.7530000000002</v>
      </c>
      <c r="I109" s="1" t="s">
        <v>374</v>
      </c>
      <c r="J109" s="1">
        <v>5.5839999999999996</v>
      </c>
      <c r="K109" s="1">
        <v>0.376</v>
      </c>
      <c r="L109" s="1" t="s">
        <v>374</v>
      </c>
      <c r="M109" s="1">
        <v>0.60599999999999998</v>
      </c>
      <c r="N109" s="1" t="s">
        <v>374</v>
      </c>
      <c r="O109" s="1" t="s">
        <v>375</v>
      </c>
      <c r="P109" s="1">
        <v>0.501</v>
      </c>
      <c r="Q109" s="1" t="s">
        <v>374</v>
      </c>
      <c r="R109" s="1">
        <v>0.46600000000000003</v>
      </c>
      <c r="S109" s="1" t="s">
        <v>374</v>
      </c>
      <c r="T109" s="1" t="s">
        <v>375</v>
      </c>
      <c r="U109" s="1">
        <v>-5.8999999999999997E-2</v>
      </c>
      <c r="V109" s="1" t="s">
        <v>374</v>
      </c>
      <c r="W109" s="1" t="s">
        <v>375</v>
      </c>
      <c r="X109" s="1">
        <v>0.41699999999999998</v>
      </c>
      <c r="Y109" s="1">
        <v>0.78</v>
      </c>
      <c r="Z109" s="1">
        <v>0.28799999999999998</v>
      </c>
      <c r="AA109" s="1" t="s">
        <v>375</v>
      </c>
      <c r="AB109" s="1">
        <v>0.78</v>
      </c>
      <c r="AC109" s="1" t="s">
        <v>374</v>
      </c>
      <c r="AD109" s="1">
        <v>-3.887</v>
      </c>
      <c r="AE109" s="1" t="s">
        <v>375</v>
      </c>
      <c r="AF109" s="1" t="s">
        <v>375</v>
      </c>
      <c r="AG109" s="1" t="s">
        <v>375</v>
      </c>
      <c r="AI109" s="1" t="s">
        <v>411</v>
      </c>
    </row>
    <row r="110" spans="1:35" x14ac:dyDescent="0.35">
      <c r="A110" s="4" t="s">
        <v>107</v>
      </c>
      <c r="B110" s="1" t="s">
        <v>374</v>
      </c>
      <c r="C110" s="1">
        <v>-23.236999999999998</v>
      </c>
      <c r="D110" s="1">
        <v>-5.2729999999999997</v>
      </c>
      <c r="E110" s="1">
        <v>-0.82399999999999995</v>
      </c>
      <c r="F110" s="1">
        <v>0.38200000000000001</v>
      </c>
      <c r="G110" s="1" t="s">
        <v>374</v>
      </c>
      <c r="H110" s="1">
        <v>81.578000000000003</v>
      </c>
      <c r="I110" s="1" t="s">
        <v>374</v>
      </c>
      <c r="J110" s="1" t="s">
        <v>374</v>
      </c>
      <c r="K110" s="1">
        <v>2E-3</v>
      </c>
      <c r="L110" s="1">
        <v>0.82099999999999995</v>
      </c>
      <c r="M110" s="1">
        <v>-0.14000000000000001</v>
      </c>
      <c r="N110" s="1">
        <v>1124.729</v>
      </c>
      <c r="O110" s="1" t="s">
        <v>375</v>
      </c>
      <c r="P110" s="1">
        <v>1.0349999999999999</v>
      </c>
      <c r="Q110" s="1" t="s">
        <v>374</v>
      </c>
      <c r="R110" s="1">
        <v>4254.0029999999997</v>
      </c>
      <c r="S110" s="1" t="s">
        <v>374</v>
      </c>
      <c r="T110" s="1" t="s">
        <v>375</v>
      </c>
      <c r="U110" s="1">
        <v>-0.11600000000000001</v>
      </c>
      <c r="V110" s="1">
        <v>0.72099999999999997</v>
      </c>
      <c r="W110" s="1" t="s">
        <v>375</v>
      </c>
      <c r="X110" s="1">
        <v>2.5489999999999999</v>
      </c>
      <c r="Y110" s="1">
        <v>0.78800000000000003</v>
      </c>
      <c r="Z110" s="1">
        <v>1.325</v>
      </c>
      <c r="AA110" s="1" t="s">
        <v>375</v>
      </c>
      <c r="AB110" s="1">
        <v>0.78700000000000003</v>
      </c>
      <c r="AC110" s="1" t="s">
        <v>374</v>
      </c>
      <c r="AD110" s="1">
        <v>-5.6280000000000001</v>
      </c>
      <c r="AE110" s="1" t="s">
        <v>375</v>
      </c>
      <c r="AF110" s="1" t="s">
        <v>374</v>
      </c>
      <c r="AG110" s="1" t="s">
        <v>375</v>
      </c>
      <c r="AI110" s="1" t="s">
        <v>411</v>
      </c>
    </row>
    <row r="111" spans="1:35" x14ac:dyDescent="0.35">
      <c r="A111" s="4" t="s">
        <v>108</v>
      </c>
      <c r="B111" s="1" t="s">
        <v>374</v>
      </c>
      <c r="C111" s="1">
        <v>-24.266999999999999</v>
      </c>
      <c r="D111" s="1">
        <v>-4.5860000000000003</v>
      </c>
      <c r="E111" s="1">
        <v>3.4000000000000002E-2</v>
      </c>
      <c r="F111" s="1">
        <v>0.39800000000000002</v>
      </c>
      <c r="G111" s="1" t="s">
        <v>374</v>
      </c>
      <c r="H111" s="1">
        <v>-115.917</v>
      </c>
      <c r="I111" s="1" t="s">
        <v>374</v>
      </c>
      <c r="J111" s="1" t="s">
        <v>374</v>
      </c>
      <c r="K111" s="1">
        <v>0.182</v>
      </c>
      <c r="L111" s="1">
        <v>0.79700000000000004</v>
      </c>
      <c r="M111" s="1">
        <v>-5.2999999999999999E-2</v>
      </c>
      <c r="N111" s="1" t="s">
        <v>374</v>
      </c>
      <c r="O111" s="1" t="s">
        <v>375</v>
      </c>
      <c r="P111" s="1">
        <v>1.1399999999999999</v>
      </c>
      <c r="Q111" s="1" t="s">
        <v>374</v>
      </c>
      <c r="R111" s="1">
        <v>4114.2719999999999</v>
      </c>
      <c r="S111" s="1" t="s">
        <v>374</v>
      </c>
      <c r="T111" s="1" t="s">
        <v>375</v>
      </c>
      <c r="U111" s="1">
        <v>-9.0999999999999998E-2</v>
      </c>
      <c r="V111" s="1">
        <v>0.82499999999999996</v>
      </c>
      <c r="W111" s="1" t="s">
        <v>375</v>
      </c>
      <c r="X111" s="1">
        <v>3.7989999999999999</v>
      </c>
      <c r="Y111" s="1">
        <v>1.0740000000000001</v>
      </c>
      <c r="Z111" s="1">
        <v>1.448</v>
      </c>
      <c r="AA111" s="1" t="s">
        <v>375</v>
      </c>
      <c r="AB111" s="1">
        <v>0.80300000000000005</v>
      </c>
      <c r="AC111" s="1" t="s">
        <v>374</v>
      </c>
      <c r="AD111" s="1">
        <v>-5.7160000000000002</v>
      </c>
      <c r="AE111" s="1" t="s">
        <v>375</v>
      </c>
      <c r="AF111" s="1" t="s">
        <v>375</v>
      </c>
      <c r="AG111" s="1" t="s">
        <v>375</v>
      </c>
      <c r="AI111" s="1" t="s">
        <v>411</v>
      </c>
    </row>
    <row r="112" spans="1:35" x14ac:dyDescent="0.35">
      <c r="A112" s="4" t="s">
        <v>109</v>
      </c>
      <c r="B112" s="1" t="s">
        <v>374</v>
      </c>
      <c r="C112" s="1">
        <v>-21.73</v>
      </c>
      <c r="D112" s="1">
        <v>-4.194</v>
      </c>
      <c r="E112" s="1">
        <v>0.84799999999999998</v>
      </c>
      <c r="F112" s="1">
        <v>0.45900000000000002</v>
      </c>
      <c r="G112" s="1" t="s">
        <v>375</v>
      </c>
      <c r="H112" s="1">
        <v>-261.40600000000001</v>
      </c>
      <c r="I112" s="1" t="s">
        <v>374</v>
      </c>
      <c r="J112" s="1" t="s">
        <v>374</v>
      </c>
      <c r="K112" s="1">
        <v>0.17399999999999999</v>
      </c>
      <c r="L112" s="1">
        <v>0.81499999999999995</v>
      </c>
      <c r="M112" s="1">
        <v>3.6999999999999998E-2</v>
      </c>
      <c r="N112" s="1" t="s">
        <v>374</v>
      </c>
      <c r="O112" s="1" t="s">
        <v>375</v>
      </c>
      <c r="P112" s="1">
        <v>1.131</v>
      </c>
      <c r="Q112" s="1" t="s">
        <v>374</v>
      </c>
      <c r="R112" s="1">
        <v>4052.4609999999998</v>
      </c>
      <c r="S112" s="1" t="s">
        <v>374</v>
      </c>
      <c r="T112" s="1" t="s">
        <v>375</v>
      </c>
      <c r="U112" s="1">
        <v>2.3E-2</v>
      </c>
      <c r="V112" s="1">
        <v>0.94199999999999995</v>
      </c>
      <c r="W112" s="1" t="s">
        <v>375</v>
      </c>
      <c r="X112" s="1">
        <v>3.298</v>
      </c>
      <c r="Y112" s="1">
        <v>1.329</v>
      </c>
      <c r="Z112" s="1">
        <v>1.5049999999999999</v>
      </c>
      <c r="AA112" s="1" t="s">
        <v>375</v>
      </c>
      <c r="AB112" s="1">
        <v>0.89500000000000002</v>
      </c>
      <c r="AC112" s="1" t="s">
        <v>374</v>
      </c>
      <c r="AD112" s="1">
        <v>-5.7149999999999999</v>
      </c>
      <c r="AE112" s="1" t="s">
        <v>375</v>
      </c>
      <c r="AF112" s="1" t="s">
        <v>374</v>
      </c>
      <c r="AG112" s="1" t="s">
        <v>375</v>
      </c>
      <c r="AI112" s="1" t="s">
        <v>411</v>
      </c>
    </row>
    <row r="113" spans="1:35" x14ac:dyDescent="0.35">
      <c r="A113" s="4" t="s">
        <v>110</v>
      </c>
      <c r="B113" s="1" t="s">
        <v>374</v>
      </c>
      <c r="C113" s="1">
        <v>12.878</v>
      </c>
      <c r="D113" s="1">
        <v>7.2999999999999995E-2</v>
      </c>
      <c r="E113" s="1">
        <v>1.206</v>
      </c>
      <c r="F113" s="1">
        <v>0.65800000000000003</v>
      </c>
      <c r="G113" s="1" t="s">
        <v>375</v>
      </c>
      <c r="H113" s="1">
        <v>-592.90800000000002</v>
      </c>
      <c r="I113" s="1" t="s">
        <v>374</v>
      </c>
      <c r="J113" s="1" t="s">
        <v>374</v>
      </c>
      <c r="K113" s="1">
        <v>0.74199999999999999</v>
      </c>
      <c r="L113" s="1">
        <v>0.92600000000000005</v>
      </c>
      <c r="M113" s="1">
        <v>0.21099999999999999</v>
      </c>
      <c r="N113" s="1" t="s">
        <v>374</v>
      </c>
      <c r="O113" s="1" t="s">
        <v>375</v>
      </c>
      <c r="P113" s="1">
        <v>1.054</v>
      </c>
      <c r="Q113" s="1" t="s">
        <v>374</v>
      </c>
      <c r="R113" s="1">
        <v>2598.1219999999998</v>
      </c>
      <c r="S113" s="1" t="s">
        <v>374</v>
      </c>
      <c r="T113" s="1" t="s">
        <v>375</v>
      </c>
      <c r="U113" s="1">
        <v>2.996</v>
      </c>
      <c r="V113" s="1">
        <v>1.724</v>
      </c>
      <c r="W113" s="1" t="s">
        <v>375</v>
      </c>
      <c r="X113" s="1">
        <v>8.4179999999999993</v>
      </c>
      <c r="Y113" s="1">
        <v>1.6990000000000001</v>
      </c>
      <c r="Z113" s="1">
        <v>8.7279999999999998</v>
      </c>
      <c r="AA113" s="1" t="s">
        <v>375</v>
      </c>
      <c r="AB113" s="1">
        <v>1.117</v>
      </c>
      <c r="AC113" s="1" t="s">
        <v>374</v>
      </c>
      <c r="AD113" s="1">
        <v>-5.1289999999999996</v>
      </c>
      <c r="AE113" s="1" t="s">
        <v>375</v>
      </c>
      <c r="AF113" s="1" t="s">
        <v>374</v>
      </c>
      <c r="AG113" s="1" t="s">
        <v>375</v>
      </c>
      <c r="AI113" s="1" t="s">
        <v>411</v>
      </c>
    </row>
    <row r="114" spans="1:35" x14ac:dyDescent="0.35">
      <c r="A114" s="4" t="s">
        <v>1152</v>
      </c>
      <c r="B114" s="1" t="s">
        <v>374</v>
      </c>
      <c r="C114" s="1">
        <v>194.65899999999999</v>
      </c>
      <c r="D114" s="1">
        <v>197.20599999999999</v>
      </c>
      <c r="E114" s="1">
        <v>204.18100000000001</v>
      </c>
      <c r="F114" s="1">
        <v>183.464</v>
      </c>
      <c r="G114" s="1" t="s">
        <v>374</v>
      </c>
      <c r="H114" s="1">
        <v>-751.57799999999997</v>
      </c>
      <c r="I114" s="1">
        <v>171.83699999999999</v>
      </c>
      <c r="J114" s="1">
        <v>163.13300000000001</v>
      </c>
      <c r="K114" s="1">
        <v>222.285</v>
      </c>
      <c r="L114" s="1">
        <v>150.33799999999999</v>
      </c>
      <c r="M114" s="1">
        <v>158.364</v>
      </c>
      <c r="N114" s="1" t="s">
        <v>374</v>
      </c>
      <c r="O114" s="1" t="s">
        <v>375</v>
      </c>
      <c r="P114" s="1">
        <v>185.672</v>
      </c>
      <c r="Q114" s="1">
        <v>160.732</v>
      </c>
      <c r="R114" s="1">
        <v>2843.453</v>
      </c>
      <c r="S114" s="1" t="s">
        <v>374</v>
      </c>
      <c r="T114" s="1" t="s">
        <v>375</v>
      </c>
      <c r="U114" s="1">
        <v>176.54599999999999</v>
      </c>
      <c r="V114" s="1">
        <v>176.04499999999999</v>
      </c>
      <c r="W114" s="1" t="s">
        <v>375</v>
      </c>
      <c r="X114" s="1">
        <v>191.68899999999999</v>
      </c>
      <c r="Y114" s="1">
        <v>199.23400000000001</v>
      </c>
      <c r="Z114" s="1">
        <v>184.547</v>
      </c>
      <c r="AA114" s="1" t="s">
        <v>375</v>
      </c>
      <c r="AB114" s="1">
        <v>179.99199999999999</v>
      </c>
      <c r="AC114" s="1" t="s">
        <v>374</v>
      </c>
      <c r="AD114" s="1">
        <v>362.02699999999999</v>
      </c>
      <c r="AE114" s="1" t="s">
        <v>375</v>
      </c>
      <c r="AF114" s="1" t="s">
        <v>375</v>
      </c>
      <c r="AG114" s="1">
        <v>3945.8890000000001</v>
      </c>
      <c r="AI114" s="1" t="s">
        <v>411</v>
      </c>
    </row>
    <row r="115" spans="1:35" x14ac:dyDescent="0.35">
      <c r="A115" s="4" t="s">
        <v>1153</v>
      </c>
      <c r="B115" s="1" t="s">
        <v>374</v>
      </c>
      <c r="C115" s="1">
        <v>313.96899999999999</v>
      </c>
      <c r="D115" s="1">
        <v>378.56</v>
      </c>
      <c r="E115" s="1">
        <v>351.17200000000003</v>
      </c>
      <c r="F115" s="1">
        <v>422.35700000000003</v>
      </c>
      <c r="G115" s="1" t="s">
        <v>374</v>
      </c>
      <c r="H115" s="1">
        <v>386.541</v>
      </c>
      <c r="I115" s="1">
        <v>372.19600000000003</v>
      </c>
      <c r="J115" s="1">
        <v>313.77499999999998</v>
      </c>
      <c r="K115" s="1">
        <v>352.80500000000001</v>
      </c>
      <c r="L115" s="1">
        <v>306.66399999999999</v>
      </c>
      <c r="M115" s="1">
        <v>311.988</v>
      </c>
      <c r="N115" s="1" t="s">
        <v>374</v>
      </c>
      <c r="O115" s="1" t="s">
        <v>375</v>
      </c>
      <c r="P115" s="1">
        <v>363.77499999999998</v>
      </c>
      <c r="Q115" s="1">
        <v>307.839</v>
      </c>
      <c r="R115" s="1">
        <v>358.68799999999999</v>
      </c>
      <c r="S115" s="1" t="s">
        <v>374</v>
      </c>
      <c r="T115" s="1" t="s">
        <v>375</v>
      </c>
      <c r="U115" s="1">
        <v>351.03699999999998</v>
      </c>
      <c r="V115" s="1">
        <v>355.298</v>
      </c>
      <c r="W115" s="1" t="s">
        <v>375</v>
      </c>
      <c r="X115" s="1">
        <v>350.88799999999998</v>
      </c>
      <c r="Y115" s="1">
        <v>274.25599999999997</v>
      </c>
      <c r="Z115" s="1">
        <v>349.262</v>
      </c>
      <c r="AA115" s="1" t="s">
        <v>375</v>
      </c>
      <c r="AB115" s="1">
        <v>331.12400000000002</v>
      </c>
      <c r="AC115" s="1" t="s">
        <v>374</v>
      </c>
      <c r="AD115" s="1">
        <v>676.09100000000001</v>
      </c>
      <c r="AE115" s="1" t="s">
        <v>375</v>
      </c>
      <c r="AF115" s="1" t="s">
        <v>375</v>
      </c>
      <c r="AG115" s="1" t="s">
        <v>375</v>
      </c>
      <c r="AI115" s="1" t="s">
        <v>411</v>
      </c>
    </row>
    <row r="116" spans="1:35" x14ac:dyDescent="0.35">
      <c r="A116" s="4" t="s">
        <v>1154</v>
      </c>
      <c r="B116" s="1" t="s">
        <v>374</v>
      </c>
      <c r="C116" s="1">
        <v>171.999</v>
      </c>
      <c r="D116" s="1">
        <v>188.773</v>
      </c>
      <c r="E116" s="1">
        <v>197.499</v>
      </c>
      <c r="F116" s="1">
        <v>200.108</v>
      </c>
      <c r="G116" s="1" t="s">
        <v>374</v>
      </c>
      <c r="H116" s="1">
        <v>247.44200000000001</v>
      </c>
      <c r="I116" s="1">
        <v>181.00899999999999</v>
      </c>
      <c r="J116" s="1">
        <v>155.68899999999999</v>
      </c>
      <c r="K116" s="1">
        <v>179.63</v>
      </c>
      <c r="L116" s="1">
        <v>152.84100000000001</v>
      </c>
      <c r="M116" s="1">
        <v>149.50800000000001</v>
      </c>
      <c r="N116" s="1">
        <v>1139.203</v>
      </c>
      <c r="O116" s="1" t="s">
        <v>375</v>
      </c>
      <c r="P116" s="1">
        <v>180.10900000000001</v>
      </c>
      <c r="Q116" s="1">
        <v>157.15100000000001</v>
      </c>
      <c r="R116" s="1">
        <v>303.88299999999998</v>
      </c>
      <c r="S116" s="1" t="s">
        <v>374</v>
      </c>
      <c r="T116" s="1" t="s">
        <v>374</v>
      </c>
      <c r="U116" s="1">
        <v>177.143</v>
      </c>
      <c r="V116" s="1">
        <v>182.07900000000001</v>
      </c>
      <c r="W116" s="1" t="s">
        <v>375</v>
      </c>
      <c r="X116" s="1">
        <v>177.827</v>
      </c>
      <c r="Y116" s="1">
        <v>136.41900000000001</v>
      </c>
      <c r="Z116" s="1">
        <v>177.55</v>
      </c>
      <c r="AA116" s="1" t="s">
        <v>375</v>
      </c>
      <c r="AB116" s="1">
        <v>160.16300000000001</v>
      </c>
      <c r="AC116" s="1" t="s">
        <v>374</v>
      </c>
      <c r="AD116" s="1">
        <v>328.70600000000002</v>
      </c>
      <c r="AE116" s="1" t="s">
        <v>375</v>
      </c>
      <c r="AF116" s="1" t="s">
        <v>374</v>
      </c>
      <c r="AG116" s="1" t="s">
        <v>375</v>
      </c>
      <c r="AI116" s="1" t="s">
        <v>411</v>
      </c>
    </row>
    <row r="117" spans="1:35" x14ac:dyDescent="0.35">
      <c r="A117" s="4" t="s">
        <v>1155</v>
      </c>
      <c r="B117" s="1" t="s">
        <v>374</v>
      </c>
      <c r="C117" s="1">
        <v>-23.21</v>
      </c>
      <c r="D117" s="1">
        <v>-3.5289999999999999</v>
      </c>
      <c r="E117" s="1">
        <v>4.2039999999999997</v>
      </c>
      <c r="F117" s="1">
        <v>0.33400000000000002</v>
      </c>
      <c r="G117" s="1" t="s">
        <v>374</v>
      </c>
      <c r="H117" s="1">
        <v>-99.91</v>
      </c>
      <c r="I117" s="1" t="s">
        <v>374</v>
      </c>
      <c r="J117" s="1" t="s">
        <v>374</v>
      </c>
      <c r="K117" s="1">
        <v>-1.0999999999999999E-2</v>
      </c>
      <c r="L117" s="1" t="s">
        <v>374</v>
      </c>
      <c r="M117" s="1">
        <v>-0.105</v>
      </c>
      <c r="N117" s="1" t="s">
        <v>374</v>
      </c>
      <c r="O117" s="1" t="s">
        <v>375</v>
      </c>
      <c r="P117" s="1">
        <v>1.04</v>
      </c>
      <c r="Q117" s="1" t="s">
        <v>374</v>
      </c>
      <c r="R117" s="1">
        <v>4142.0569999999998</v>
      </c>
      <c r="S117" s="1" t="s">
        <v>375</v>
      </c>
      <c r="T117" s="1" t="s">
        <v>375</v>
      </c>
      <c r="U117" s="1">
        <v>-0.128</v>
      </c>
      <c r="V117" s="1">
        <v>0.86499999999999999</v>
      </c>
      <c r="W117" s="1" t="s">
        <v>375</v>
      </c>
      <c r="X117" s="1">
        <v>3.0790000000000002</v>
      </c>
      <c r="Y117" s="1">
        <v>0.86499999999999999</v>
      </c>
      <c r="Z117" s="1">
        <v>1.3740000000000001</v>
      </c>
      <c r="AA117" s="1" t="s">
        <v>375</v>
      </c>
      <c r="AB117" s="1">
        <v>0.69499999999999995</v>
      </c>
      <c r="AC117" s="1" t="s">
        <v>374</v>
      </c>
      <c r="AD117" s="1">
        <v>-5.6989999999999998</v>
      </c>
      <c r="AE117" s="1" t="s">
        <v>375</v>
      </c>
      <c r="AF117" s="1" t="s">
        <v>375</v>
      </c>
      <c r="AG117" s="1" t="s">
        <v>375</v>
      </c>
      <c r="AI117" s="1" t="s">
        <v>411</v>
      </c>
    </row>
    <row r="118" spans="1:35" x14ac:dyDescent="0.35">
      <c r="A118" s="4" t="s">
        <v>1213</v>
      </c>
      <c r="B118" s="1" t="s">
        <v>375</v>
      </c>
      <c r="C118" s="1">
        <v>-20.917999999999999</v>
      </c>
      <c r="D118" s="1">
        <v>-4.2169999999999996</v>
      </c>
      <c r="E118" s="1">
        <v>3.7549999999999999</v>
      </c>
      <c r="F118" s="1">
        <v>0.34399999999999997</v>
      </c>
      <c r="G118" s="1" t="s">
        <v>374</v>
      </c>
      <c r="H118" s="1">
        <v>37.366999999999997</v>
      </c>
      <c r="I118" s="1" t="s">
        <v>374</v>
      </c>
      <c r="J118" s="1" t="s">
        <v>374</v>
      </c>
      <c r="K118" s="1">
        <v>1.4E-2</v>
      </c>
      <c r="L118" s="1">
        <v>0.79500000000000004</v>
      </c>
      <c r="M118" s="1">
        <v>-5.1999999999999998E-2</v>
      </c>
      <c r="N118" s="1" t="s">
        <v>374</v>
      </c>
      <c r="O118" s="1" t="s">
        <v>375</v>
      </c>
      <c r="P118" s="1">
        <v>1.43</v>
      </c>
      <c r="Q118" s="1" t="s">
        <v>374</v>
      </c>
      <c r="R118" s="1">
        <v>3922.7069999999999</v>
      </c>
      <c r="S118" s="1" t="s">
        <v>374</v>
      </c>
      <c r="T118" s="1" t="s">
        <v>374</v>
      </c>
      <c r="U118" s="1">
        <v>-0.17899999999999999</v>
      </c>
      <c r="V118" s="1">
        <v>0.88300000000000001</v>
      </c>
      <c r="W118" s="1" t="s">
        <v>375</v>
      </c>
      <c r="X118" s="1">
        <v>2.8929999999999998</v>
      </c>
      <c r="Y118" s="1">
        <v>0.72299999999999998</v>
      </c>
      <c r="Z118" s="1">
        <v>1.3620000000000001</v>
      </c>
      <c r="AA118" s="1" t="s">
        <v>375</v>
      </c>
      <c r="AB118" s="1">
        <v>0.73899999999999999</v>
      </c>
      <c r="AC118" s="1" t="s">
        <v>374</v>
      </c>
      <c r="AD118" s="1">
        <v>-5.5289999999999999</v>
      </c>
      <c r="AE118" s="1" t="s">
        <v>375</v>
      </c>
      <c r="AF118" s="1" t="s">
        <v>375</v>
      </c>
      <c r="AG118" s="1" t="s">
        <v>375</v>
      </c>
      <c r="AI118" s="1" t="s">
        <v>411</v>
      </c>
    </row>
    <row r="119" spans="1:35" x14ac:dyDescent="0.35">
      <c r="A119" s="4" t="s">
        <v>1156</v>
      </c>
      <c r="B119" s="1" t="s">
        <v>374</v>
      </c>
      <c r="C119" s="1">
        <v>-17.495999999999999</v>
      </c>
      <c r="D119" s="1">
        <v>-3.3780000000000001</v>
      </c>
      <c r="E119" s="1">
        <v>-1.698</v>
      </c>
      <c r="F119" s="1">
        <v>0.32700000000000001</v>
      </c>
      <c r="G119" s="1" t="s">
        <v>374</v>
      </c>
      <c r="H119" s="1">
        <v>-172.351</v>
      </c>
      <c r="I119" s="1">
        <v>0.26300000000000001</v>
      </c>
      <c r="J119" s="1">
        <v>0.997</v>
      </c>
      <c r="K119" s="1">
        <v>-0.03</v>
      </c>
      <c r="L119" s="1">
        <v>0.752</v>
      </c>
      <c r="M119" s="1">
        <v>6.0999999999999999E-2</v>
      </c>
      <c r="N119" s="1" t="s">
        <v>374</v>
      </c>
      <c r="O119" s="1" t="s">
        <v>375</v>
      </c>
      <c r="P119" s="1">
        <v>0.36199999999999999</v>
      </c>
      <c r="Q119" s="1" t="s">
        <v>374</v>
      </c>
      <c r="R119" s="1">
        <v>69.087000000000003</v>
      </c>
      <c r="S119" s="1" t="s">
        <v>374</v>
      </c>
      <c r="T119" s="1" t="s">
        <v>375</v>
      </c>
      <c r="U119" s="1" t="s">
        <v>374</v>
      </c>
      <c r="V119" s="1">
        <v>0.748</v>
      </c>
      <c r="W119" s="1" t="s">
        <v>375</v>
      </c>
      <c r="X119" s="1">
        <v>0.374</v>
      </c>
      <c r="Y119" s="1">
        <v>0.64300000000000002</v>
      </c>
      <c r="Z119" s="1">
        <v>0.62</v>
      </c>
      <c r="AA119" s="1" t="s">
        <v>375</v>
      </c>
      <c r="AB119" s="1">
        <v>0.70199999999999996</v>
      </c>
      <c r="AC119" s="1" t="s">
        <v>374</v>
      </c>
      <c r="AD119" s="1">
        <v>-5.7309999999999999</v>
      </c>
      <c r="AE119" s="1" t="s">
        <v>375</v>
      </c>
      <c r="AF119" s="1" t="s">
        <v>375</v>
      </c>
      <c r="AG119" s="1" t="s">
        <v>375</v>
      </c>
      <c r="AI119" s="1" t="s">
        <v>411</v>
      </c>
    </row>
    <row r="120" spans="1:35" x14ac:dyDescent="0.35">
      <c r="A120" s="4" t="s">
        <v>117</v>
      </c>
      <c r="B120" s="1" t="s">
        <v>375</v>
      </c>
      <c r="C120" s="1">
        <v>-0.74099999999999999</v>
      </c>
      <c r="D120" s="1">
        <v>5.6989999999999998</v>
      </c>
      <c r="E120" s="1">
        <v>-1.784</v>
      </c>
      <c r="F120" s="1">
        <v>0.33100000000000002</v>
      </c>
      <c r="G120" s="1" t="s">
        <v>374</v>
      </c>
      <c r="H120" s="1">
        <v>-1072.482</v>
      </c>
      <c r="I120" s="1">
        <v>0.61499999999999999</v>
      </c>
      <c r="J120" s="1" t="s">
        <v>374</v>
      </c>
      <c r="K120" s="1">
        <v>0.08</v>
      </c>
      <c r="L120" s="1">
        <v>0.76100000000000001</v>
      </c>
      <c r="M120" s="1" t="s">
        <v>374</v>
      </c>
      <c r="N120" s="1" t="s">
        <v>374</v>
      </c>
      <c r="O120" s="1" t="s">
        <v>374</v>
      </c>
      <c r="P120" s="1">
        <v>0.71799999999999997</v>
      </c>
      <c r="Q120" s="1" t="s">
        <v>374</v>
      </c>
      <c r="R120" s="1">
        <v>1329.0150000000001</v>
      </c>
      <c r="S120" s="1" t="s">
        <v>374</v>
      </c>
      <c r="T120" s="1" t="s">
        <v>375</v>
      </c>
      <c r="U120" s="1">
        <v>1.2729999999999999</v>
      </c>
      <c r="V120" s="1">
        <v>1.294</v>
      </c>
      <c r="W120" s="1" t="s">
        <v>375</v>
      </c>
      <c r="X120" s="1">
        <v>3.7240000000000002</v>
      </c>
      <c r="Y120" s="1">
        <v>0.73599999999999999</v>
      </c>
      <c r="Z120" s="1">
        <v>4.4470000000000001</v>
      </c>
      <c r="AA120" s="1" t="s">
        <v>375</v>
      </c>
      <c r="AB120" s="1">
        <v>0.71599999999999997</v>
      </c>
      <c r="AC120" s="1" t="s">
        <v>374</v>
      </c>
      <c r="AD120" s="1">
        <v>-4.7229999999999999</v>
      </c>
      <c r="AE120" s="1" t="s">
        <v>375</v>
      </c>
      <c r="AF120" s="1" t="s">
        <v>375</v>
      </c>
      <c r="AG120" s="1" t="s">
        <v>375</v>
      </c>
      <c r="AI120" s="1" t="s">
        <v>411</v>
      </c>
    </row>
    <row r="121" spans="1:35" x14ac:dyDescent="0.35">
      <c r="A121" s="4" t="s">
        <v>118</v>
      </c>
      <c r="B121" s="1" t="s">
        <v>374</v>
      </c>
      <c r="C121" s="1">
        <v>7.47</v>
      </c>
      <c r="D121" s="1">
        <v>8.1630000000000003</v>
      </c>
      <c r="E121" s="1">
        <v>-1.42</v>
      </c>
      <c r="F121" s="1" t="s">
        <v>374</v>
      </c>
      <c r="G121" s="1" t="s">
        <v>374</v>
      </c>
      <c r="H121" s="1">
        <v>-835.05100000000004</v>
      </c>
      <c r="I121" s="1" t="s">
        <v>374</v>
      </c>
      <c r="J121" s="1">
        <v>2.4430000000000001</v>
      </c>
      <c r="K121" s="1">
        <v>0.19600000000000001</v>
      </c>
      <c r="L121" s="1">
        <v>0.8</v>
      </c>
      <c r="M121" s="1">
        <v>-6.0999999999999999E-2</v>
      </c>
      <c r="N121" s="1" t="s">
        <v>374</v>
      </c>
      <c r="O121" s="1" t="s">
        <v>375</v>
      </c>
      <c r="P121" s="1">
        <v>0.44600000000000001</v>
      </c>
      <c r="Q121" s="1" t="s">
        <v>374</v>
      </c>
      <c r="R121" s="1">
        <v>1085.45</v>
      </c>
      <c r="S121" s="1" t="s">
        <v>374</v>
      </c>
      <c r="T121" s="1" t="s">
        <v>375</v>
      </c>
      <c r="U121" s="1">
        <v>1.2969999999999999</v>
      </c>
      <c r="V121" s="1">
        <v>1.0489999999999999</v>
      </c>
      <c r="W121" s="1" t="s">
        <v>375</v>
      </c>
      <c r="X121" s="1">
        <v>2.851</v>
      </c>
      <c r="Y121" s="1">
        <v>0.72499999999999998</v>
      </c>
      <c r="Z121" s="1">
        <v>3.7890000000000001</v>
      </c>
      <c r="AA121" s="1" t="s">
        <v>375</v>
      </c>
      <c r="AB121" s="1">
        <v>0.72599999999999998</v>
      </c>
      <c r="AC121" s="1" t="s">
        <v>374</v>
      </c>
      <c r="AD121" s="1">
        <v>-5.2839999999999998</v>
      </c>
      <c r="AE121" s="1" t="s">
        <v>375</v>
      </c>
      <c r="AF121" s="1" t="s">
        <v>374</v>
      </c>
      <c r="AG121" s="1" t="s">
        <v>375</v>
      </c>
      <c r="AI121" s="1" t="s">
        <v>411</v>
      </c>
    </row>
    <row r="122" spans="1:35" x14ac:dyDescent="0.35">
      <c r="A122" s="4" t="s">
        <v>119</v>
      </c>
      <c r="B122" s="1" t="s">
        <v>374</v>
      </c>
      <c r="C122" s="1">
        <v>5.4180000000000001</v>
      </c>
      <c r="D122" s="1">
        <v>24.206</v>
      </c>
      <c r="E122" s="1">
        <v>0.39100000000000001</v>
      </c>
      <c r="F122" s="1" t="s">
        <v>374</v>
      </c>
      <c r="G122" s="1" t="s">
        <v>374</v>
      </c>
      <c r="H122" s="1">
        <v>-725.58699999999999</v>
      </c>
      <c r="I122" s="1" t="s">
        <v>374</v>
      </c>
      <c r="J122" s="1">
        <v>3.5430000000000001</v>
      </c>
      <c r="K122" s="1">
        <v>1.9E-2</v>
      </c>
      <c r="L122" s="1">
        <v>0.76100000000000001</v>
      </c>
      <c r="M122" s="1">
        <v>-3.2000000000000001E-2</v>
      </c>
      <c r="N122" s="1" t="s">
        <v>374</v>
      </c>
      <c r="O122" s="1" t="s">
        <v>375</v>
      </c>
      <c r="P122" s="1">
        <v>0.86499999999999999</v>
      </c>
      <c r="Q122" s="1" t="s">
        <v>374</v>
      </c>
      <c r="R122" s="1">
        <v>2857.1869999999999</v>
      </c>
      <c r="S122" s="1" t="s">
        <v>374</v>
      </c>
      <c r="T122" s="1" t="s">
        <v>375</v>
      </c>
      <c r="U122" s="1">
        <v>3.1160000000000001</v>
      </c>
      <c r="V122" s="1">
        <v>1.7509999999999999</v>
      </c>
      <c r="W122" s="1" t="s">
        <v>375</v>
      </c>
      <c r="X122" s="1">
        <v>9.4130000000000003</v>
      </c>
      <c r="Y122" s="1">
        <v>0.98899999999999999</v>
      </c>
      <c r="Z122" s="1">
        <v>12.301</v>
      </c>
      <c r="AA122" s="1" t="s">
        <v>375</v>
      </c>
      <c r="AB122" s="1">
        <v>0.70199999999999996</v>
      </c>
      <c r="AC122" s="1" t="s">
        <v>374</v>
      </c>
      <c r="AD122" s="1">
        <v>-4.8339999999999996</v>
      </c>
      <c r="AE122" s="1" t="s">
        <v>375</v>
      </c>
      <c r="AF122" s="1" t="s">
        <v>374</v>
      </c>
      <c r="AG122" s="1" t="s">
        <v>375</v>
      </c>
      <c r="AI122" s="1" t="s">
        <v>411</v>
      </c>
    </row>
    <row r="123" spans="1:35" x14ac:dyDescent="0.35">
      <c r="A123" s="4" t="s">
        <v>120</v>
      </c>
      <c r="B123" s="1" t="s">
        <v>374</v>
      </c>
      <c r="C123" s="1">
        <v>6.359</v>
      </c>
      <c r="D123" s="1">
        <v>40.521000000000001</v>
      </c>
      <c r="E123" s="1">
        <v>-0.501</v>
      </c>
      <c r="F123" s="1">
        <v>0.33</v>
      </c>
      <c r="G123" s="1" t="s">
        <v>374</v>
      </c>
      <c r="H123" s="1">
        <v>-952.52099999999996</v>
      </c>
      <c r="I123" s="1">
        <v>0.376</v>
      </c>
      <c r="J123" s="1" t="s">
        <v>374</v>
      </c>
      <c r="K123" s="1">
        <v>9.1999999999999998E-2</v>
      </c>
      <c r="L123" s="1">
        <v>0.82799999999999996</v>
      </c>
      <c r="M123" s="1">
        <v>-0.151</v>
      </c>
      <c r="N123" s="1" t="s">
        <v>374</v>
      </c>
      <c r="O123" s="1" t="s">
        <v>375</v>
      </c>
      <c r="P123" s="1">
        <v>0.77800000000000002</v>
      </c>
      <c r="Q123" s="1" t="s">
        <v>374</v>
      </c>
      <c r="R123" s="1">
        <v>2511.6849999999999</v>
      </c>
      <c r="S123" s="1" t="s">
        <v>374</v>
      </c>
      <c r="T123" s="1" t="s">
        <v>375</v>
      </c>
      <c r="U123" s="1">
        <v>2.496</v>
      </c>
      <c r="V123" s="1">
        <v>1.6080000000000001</v>
      </c>
      <c r="W123" s="1" t="s">
        <v>375</v>
      </c>
      <c r="X123" s="1">
        <v>8.2430000000000003</v>
      </c>
      <c r="Y123" s="1">
        <v>0.78500000000000003</v>
      </c>
      <c r="Z123" s="1">
        <v>10.943</v>
      </c>
      <c r="AA123" s="1" t="s">
        <v>375</v>
      </c>
      <c r="AB123" s="1">
        <v>0.71599999999999997</v>
      </c>
      <c r="AC123" s="1" t="s">
        <v>374</v>
      </c>
      <c r="AD123" s="1">
        <v>-5.1239999999999997</v>
      </c>
      <c r="AE123" s="1" t="s">
        <v>375</v>
      </c>
      <c r="AF123" s="1" t="s">
        <v>375</v>
      </c>
      <c r="AG123" s="1" t="s">
        <v>375</v>
      </c>
      <c r="AI123" s="1" t="s">
        <v>411</v>
      </c>
    </row>
    <row r="124" spans="1:35" x14ac:dyDescent="0.35">
      <c r="A124" s="4" t="s">
        <v>121</v>
      </c>
      <c r="B124" s="1" t="s">
        <v>374</v>
      </c>
      <c r="C124" s="1">
        <v>4.468</v>
      </c>
      <c r="D124" s="1">
        <v>7.7549999999999999</v>
      </c>
      <c r="E124" s="1">
        <v>-0.77400000000000002</v>
      </c>
      <c r="F124" s="1" t="s">
        <v>374</v>
      </c>
      <c r="G124" s="1" t="s">
        <v>374</v>
      </c>
      <c r="H124" s="1">
        <v>-838.89800000000002</v>
      </c>
      <c r="I124" s="1" t="s">
        <v>374</v>
      </c>
      <c r="J124" s="1">
        <v>3.4529999999999998</v>
      </c>
      <c r="K124" s="1">
        <v>0.10299999999999999</v>
      </c>
      <c r="L124" s="1">
        <v>0.75600000000000001</v>
      </c>
      <c r="M124" s="1">
        <v>4.3999999999999997E-2</v>
      </c>
      <c r="N124" s="1" t="s">
        <v>374</v>
      </c>
      <c r="O124" s="1" t="s">
        <v>375</v>
      </c>
      <c r="P124" s="1">
        <v>0.70499999999999996</v>
      </c>
      <c r="Q124" s="1" t="s">
        <v>374</v>
      </c>
      <c r="R124" s="1">
        <v>2477.13</v>
      </c>
      <c r="S124" s="1" t="s">
        <v>374</v>
      </c>
      <c r="T124" s="1" t="s">
        <v>375</v>
      </c>
      <c r="U124" s="1">
        <v>2.7160000000000002</v>
      </c>
      <c r="V124" s="1">
        <v>1.71</v>
      </c>
      <c r="W124" s="1" t="s">
        <v>375</v>
      </c>
      <c r="X124" s="1">
        <v>8.8000000000000007</v>
      </c>
      <c r="Y124" s="1">
        <v>0.79500000000000004</v>
      </c>
      <c r="Z124" s="1">
        <v>11.677</v>
      </c>
      <c r="AA124" s="1" t="s">
        <v>375</v>
      </c>
      <c r="AB124" s="1">
        <v>0.70099999999999996</v>
      </c>
      <c r="AC124" s="1" t="s">
        <v>374</v>
      </c>
      <c r="AD124" s="1">
        <v>-5.1319999999999997</v>
      </c>
      <c r="AE124" s="1">
        <v>3.1680000000000001</v>
      </c>
      <c r="AF124" s="1" t="s">
        <v>374</v>
      </c>
      <c r="AG124" s="1" t="s">
        <v>375</v>
      </c>
      <c r="AI124" s="1" t="s">
        <v>411</v>
      </c>
    </row>
    <row r="125" spans="1:35" x14ac:dyDescent="0.35">
      <c r="A125" s="4" t="s">
        <v>122</v>
      </c>
      <c r="B125" s="1" t="s">
        <v>374</v>
      </c>
      <c r="C125" s="1">
        <v>42.734999999999999</v>
      </c>
      <c r="D125" s="1">
        <v>153.375</v>
      </c>
      <c r="E125" s="1">
        <v>-0.79200000000000004</v>
      </c>
      <c r="F125" s="1" t="s">
        <v>374</v>
      </c>
      <c r="G125" s="1" t="s">
        <v>374</v>
      </c>
      <c r="H125" s="1">
        <v>-1485.127</v>
      </c>
      <c r="I125" s="1">
        <v>0.437</v>
      </c>
      <c r="J125" s="1" t="s">
        <v>374</v>
      </c>
      <c r="K125" s="1">
        <v>0.13</v>
      </c>
      <c r="L125" s="1">
        <v>0.84099999999999997</v>
      </c>
      <c r="M125" s="1">
        <v>4.7E-2</v>
      </c>
      <c r="N125" s="1" t="s">
        <v>374</v>
      </c>
      <c r="O125" s="1" t="s">
        <v>375</v>
      </c>
      <c r="P125" s="1">
        <v>0.39300000000000002</v>
      </c>
      <c r="Q125" s="1" t="s">
        <v>374</v>
      </c>
      <c r="R125" s="1">
        <v>714.01300000000003</v>
      </c>
      <c r="S125" s="1" t="s">
        <v>374</v>
      </c>
      <c r="T125" s="1" t="s">
        <v>375</v>
      </c>
      <c r="U125" s="1">
        <v>2.2040000000000002</v>
      </c>
      <c r="V125" s="1">
        <v>1.365</v>
      </c>
      <c r="W125" s="1" t="s">
        <v>375</v>
      </c>
      <c r="X125" s="1">
        <v>1.895</v>
      </c>
      <c r="Y125" s="1">
        <v>0.68600000000000005</v>
      </c>
      <c r="Z125" s="1">
        <v>2.371</v>
      </c>
      <c r="AA125" s="1" t="s">
        <v>375</v>
      </c>
      <c r="AB125" s="1">
        <v>0.71799999999999997</v>
      </c>
      <c r="AC125" s="1" t="s">
        <v>374</v>
      </c>
      <c r="AD125" s="1">
        <v>-4.09</v>
      </c>
      <c r="AE125" s="1" t="s">
        <v>375</v>
      </c>
      <c r="AF125" s="1" t="s">
        <v>374</v>
      </c>
      <c r="AG125" s="1" t="s">
        <v>375</v>
      </c>
      <c r="AI125" s="1" t="s">
        <v>411</v>
      </c>
    </row>
    <row r="126" spans="1:35" x14ac:dyDescent="0.35">
      <c r="A126" s="4" t="s">
        <v>123</v>
      </c>
      <c r="B126" s="1" t="s">
        <v>374</v>
      </c>
      <c r="C126" s="1">
        <v>30.584</v>
      </c>
      <c r="D126" s="1">
        <v>45.908000000000001</v>
      </c>
      <c r="E126" s="1">
        <v>0.34899999999999998</v>
      </c>
      <c r="F126" s="1" t="s">
        <v>374</v>
      </c>
      <c r="G126" s="1" t="s">
        <v>374</v>
      </c>
      <c r="H126" s="1">
        <v>-1797.346</v>
      </c>
      <c r="I126" s="1" t="s">
        <v>374</v>
      </c>
      <c r="J126" s="1">
        <v>2.4089999999999998</v>
      </c>
      <c r="K126" s="1">
        <v>0.151</v>
      </c>
      <c r="L126" s="1">
        <v>0.76200000000000001</v>
      </c>
      <c r="M126" s="1">
        <v>-8.8999999999999996E-2</v>
      </c>
      <c r="N126" s="1" t="s">
        <v>374</v>
      </c>
      <c r="O126" s="1" t="s">
        <v>375</v>
      </c>
      <c r="P126" s="1">
        <v>0.41799999999999998</v>
      </c>
      <c r="Q126" s="1" t="s">
        <v>374</v>
      </c>
      <c r="R126" s="1">
        <v>622.53</v>
      </c>
      <c r="S126" s="1" t="s">
        <v>375</v>
      </c>
      <c r="T126" s="1" t="s">
        <v>375</v>
      </c>
      <c r="U126" s="1">
        <v>2.214</v>
      </c>
      <c r="V126" s="1">
        <v>1.0289999999999999</v>
      </c>
      <c r="W126" s="1" t="s">
        <v>375</v>
      </c>
      <c r="X126" s="1">
        <v>1.569</v>
      </c>
      <c r="Y126" s="1">
        <v>0.80100000000000005</v>
      </c>
      <c r="Z126" s="1">
        <v>2.0339999999999998</v>
      </c>
      <c r="AA126" s="1" t="s">
        <v>375</v>
      </c>
      <c r="AB126" s="1">
        <v>0.72499999999999998</v>
      </c>
      <c r="AC126" s="1" t="s">
        <v>374</v>
      </c>
      <c r="AD126" s="1">
        <v>-4.9160000000000004</v>
      </c>
      <c r="AE126" s="1" t="s">
        <v>375</v>
      </c>
      <c r="AF126" s="1" t="s">
        <v>374</v>
      </c>
      <c r="AG126" s="1" t="s">
        <v>375</v>
      </c>
      <c r="AI126" s="1" t="s">
        <v>411</v>
      </c>
    </row>
    <row r="127" spans="1:35" x14ac:dyDescent="0.35">
      <c r="A127" s="4" t="s">
        <v>124</v>
      </c>
      <c r="B127" s="1" t="s">
        <v>374</v>
      </c>
      <c r="C127" s="1">
        <v>29.408999999999999</v>
      </c>
      <c r="D127" s="1">
        <v>29.561</v>
      </c>
      <c r="E127" s="1">
        <v>-0.97199999999999998</v>
      </c>
      <c r="F127" s="1" t="s">
        <v>374</v>
      </c>
      <c r="G127" s="1" t="s">
        <v>374</v>
      </c>
      <c r="H127" s="1">
        <v>-1928.643</v>
      </c>
      <c r="I127" s="1" t="s">
        <v>374</v>
      </c>
      <c r="J127" s="1">
        <v>2.379</v>
      </c>
      <c r="K127" s="1">
        <v>0.46200000000000002</v>
      </c>
      <c r="L127" s="1">
        <v>0.746</v>
      </c>
      <c r="M127" s="1">
        <v>-0.04</v>
      </c>
      <c r="N127" s="1" t="s">
        <v>374</v>
      </c>
      <c r="O127" s="1" t="s">
        <v>375</v>
      </c>
      <c r="P127" s="1">
        <v>0.47599999999999998</v>
      </c>
      <c r="Q127" s="1" t="s">
        <v>374</v>
      </c>
      <c r="R127" s="1">
        <v>641.87599999999998</v>
      </c>
      <c r="S127" s="1" t="s">
        <v>375</v>
      </c>
      <c r="T127" s="1" t="s">
        <v>375</v>
      </c>
      <c r="U127" s="1">
        <v>0.38100000000000001</v>
      </c>
      <c r="V127" s="1">
        <v>0.76500000000000001</v>
      </c>
      <c r="W127" s="1" t="s">
        <v>375</v>
      </c>
      <c r="X127" s="1">
        <v>1.514</v>
      </c>
      <c r="Y127" s="1">
        <v>0.72599999999999998</v>
      </c>
      <c r="Z127" s="1">
        <v>2.1360000000000001</v>
      </c>
      <c r="AA127" s="1" t="s">
        <v>375</v>
      </c>
      <c r="AB127" s="1">
        <v>0.74099999999999999</v>
      </c>
      <c r="AC127" s="1" t="s">
        <v>374</v>
      </c>
      <c r="AD127" s="1">
        <v>-5.1829999999999998</v>
      </c>
      <c r="AE127" s="1" t="s">
        <v>375</v>
      </c>
      <c r="AF127" s="1" t="s">
        <v>375</v>
      </c>
      <c r="AG127" s="1" t="s">
        <v>375</v>
      </c>
      <c r="AI127" s="1" t="s">
        <v>411</v>
      </c>
    </row>
    <row r="128" spans="1:35" x14ac:dyDescent="0.35">
      <c r="A128" s="4" t="s">
        <v>125</v>
      </c>
      <c r="B128" s="1" t="s">
        <v>374</v>
      </c>
      <c r="C128" s="1">
        <v>103.462</v>
      </c>
      <c r="D128" s="1">
        <v>69.81</v>
      </c>
      <c r="E128" s="1">
        <v>0.39200000000000002</v>
      </c>
      <c r="F128" s="1">
        <v>0.33500000000000002</v>
      </c>
      <c r="G128" s="1" t="s">
        <v>374</v>
      </c>
      <c r="H128" s="1">
        <v>-1720.3710000000001</v>
      </c>
      <c r="I128" s="1" t="s">
        <v>374</v>
      </c>
      <c r="J128" s="1">
        <v>4.125</v>
      </c>
      <c r="K128" s="1">
        <v>0.34899999999999998</v>
      </c>
      <c r="L128" s="1" t="s">
        <v>374</v>
      </c>
      <c r="M128" s="1">
        <v>8.4000000000000005E-2</v>
      </c>
      <c r="N128" s="1" t="s">
        <v>374</v>
      </c>
      <c r="O128" s="1" t="s">
        <v>375</v>
      </c>
      <c r="P128" s="1">
        <v>0.27700000000000002</v>
      </c>
      <c r="Q128" s="1" t="s">
        <v>374</v>
      </c>
      <c r="R128" s="1">
        <v>536.31700000000001</v>
      </c>
      <c r="S128" s="1" t="s">
        <v>374</v>
      </c>
      <c r="T128" s="1" t="s">
        <v>375</v>
      </c>
      <c r="U128" s="1">
        <v>2.7210000000000001</v>
      </c>
      <c r="V128" s="1">
        <v>1.139</v>
      </c>
      <c r="W128" s="1" t="s">
        <v>375</v>
      </c>
      <c r="X128" s="1">
        <v>1.7110000000000001</v>
      </c>
      <c r="Y128" s="1">
        <v>0.79300000000000004</v>
      </c>
      <c r="Z128" s="1">
        <v>2.8109999999999999</v>
      </c>
      <c r="AA128" s="1" t="s">
        <v>375</v>
      </c>
      <c r="AB128" s="1">
        <v>0.69199999999999995</v>
      </c>
      <c r="AC128" s="1" t="s">
        <v>374</v>
      </c>
      <c r="AD128" s="1">
        <v>-4.7919999999999998</v>
      </c>
      <c r="AE128" s="1" t="s">
        <v>375</v>
      </c>
      <c r="AF128" s="1" t="s">
        <v>375</v>
      </c>
      <c r="AG128" s="1" t="s">
        <v>375</v>
      </c>
      <c r="AI128" s="1" t="s">
        <v>411</v>
      </c>
    </row>
    <row r="129" spans="1:35" x14ac:dyDescent="0.35">
      <c r="A129" s="4" t="s">
        <v>126</v>
      </c>
      <c r="B129" s="1" t="s">
        <v>374</v>
      </c>
      <c r="C129" s="1">
        <v>38.064</v>
      </c>
      <c r="D129" s="1">
        <v>63.908999999999999</v>
      </c>
      <c r="E129" s="1">
        <v>-0.48399999999999999</v>
      </c>
      <c r="F129" s="1" t="s">
        <v>374</v>
      </c>
      <c r="G129" s="1" t="s">
        <v>374</v>
      </c>
      <c r="H129" s="1">
        <v>-1837.7539999999999</v>
      </c>
      <c r="I129" s="1" t="s">
        <v>374</v>
      </c>
      <c r="J129" s="1">
        <v>4.1529999999999996</v>
      </c>
      <c r="K129" s="1">
        <v>0.435</v>
      </c>
      <c r="L129" s="1" t="s">
        <v>374</v>
      </c>
      <c r="M129" s="1">
        <v>0.379</v>
      </c>
      <c r="N129" s="1" t="s">
        <v>374</v>
      </c>
      <c r="O129" s="1" t="s">
        <v>375</v>
      </c>
      <c r="P129" s="1">
        <v>0.38400000000000001</v>
      </c>
      <c r="Q129" s="1" t="s">
        <v>374</v>
      </c>
      <c r="R129" s="1">
        <v>740.76400000000001</v>
      </c>
      <c r="S129" s="1" t="s">
        <v>375</v>
      </c>
      <c r="T129" s="1" t="s">
        <v>375</v>
      </c>
      <c r="U129" s="1">
        <v>3.2170000000000001</v>
      </c>
      <c r="V129" s="1">
        <v>1.35</v>
      </c>
      <c r="W129" s="1" t="s">
        <v>375</v>
      </c>
      <c r="X129" s="1">
        <v>2.3479999999999999</v>
      </c>
      <c r="Y129" s="1">
        <v>0.75600000000000001</v>
      </c>
      <c r="Z129" s="1">
        <v>4.2789999999999999</v>
      </c>
      <c r="AA129" s="1" t="s">
        <v>375</v>
      </c>
      <c r="AB129" s="1">
        <v>0.68500000000000005</v>
      </c>
      <c r="AC129" s="1" t="s">
        <v>374</v>
      </c>
      <c r="AD129" s="1">
        <v>-4.5</v>
      </c>
      <c r="AE129" s="1" t="s">
        <v>375</v>
      </c>
      <c r="AF129" s="1" t="s">
        <v>375</v>
      </c>
      <c r="AG129" s="1" t="s">
        <v>375</v>
      </c>
      <c r="AI129" s="1" t="s">
        <v>411</v>
      </c>
    </row>
    <row r="130" spans="1:35" x14ac:dyDescent="0.35">
      <c r="A130" s="4" t="s">
        <v>1157</v>
      </c>
      <c r="B130" s="1" t="s">
        <v>374</v>
      </c>
      <c r="C130" s="1">
        <v>-15.737</v>
      </c>
      <c r="D130" s="1">
        <v>-3.2189999999999999</v>
      </c>
      <c r="E130" s="1">
        <v>-0.499</v>
      </c>
      <c r="F130" s="1">
        <v>0.34200000000000003</v>
      </c>
      <c r="G130" s="1" t="s">
        <v>374</v>
      </c>
      <c r="H130" s="1">
        <v>-64.152000000000001</v>
      </c>
      <c r="I130" s="1" t="s">
        <v>374</v>
      </c>
      <c r="J130" s="1">
        <v>1.042</v>
      </c>
      <c r="K130" s="1">
        <v>7.2999999999999995E-2</v>
      </c>
      <c r="L130" s="1" t="s">
        <v>374</v>
      </c>
      <c r="M130" s="1">
        <v>0.02</v>
      </c>
      <c r="N130" s="1" t="s">
        <v>374</v>
      </c>
      <c r="O130" s="1" t="s">
        <v>375</v>
      </c>
      <c r="P130" s="1">
        <v>0.438</v>
      </c>
      <c r="Q130" s="1" t="s">
        <v>374</v>
      </c>
      <c r="R130" s="1">
        <v>1.0029999999999999</v>
      </c>
      <c r="S130" s="1" t="s">
        <v>374</v>
      </c>
      <c r="T130" s="1" t="s">
        <v>375</v>
      </c>
      <c r="U130" s="1">
        <v>-0.25</v>
      </c>
      <c r="V130" s="1">
        <v>0.75800000000000001</v>
      </c>
      <c r="W130" s="1" t="s">
        <v>375</v>
      </c>
      <c r="X130" s="1">
        <v>0.27800000000000002</v>
      </c>
      <c r="Y130" s="1">
        <v>0.67500000000000004</v>
      </c>
      <c r="Z130" s="1">
        <v>0.53400000000000003</v>
      </c>
      <c r="AA130" s="1" t="s">
        <v>375</v>
      </c>
      <c r="AB130" s="1">
        <v>0.76200000000000001</v>
      </c>
      <c r="AC130" s="1" t="s">
        <v>374</v>
      </c>
      <c r="AD130" s="1">
        <v>-5.2789999999999999</v>
      </c>
      <c r="AE130" s="1" t="s">
        <v>375</v>
      </c>
      <c r="AF130" s="1" t="s">
        <v>375</v>
      </c>
      <c r="AG130" s="1" t="s">
        <v>375</v>
      </c>
      <c r="AI130" s="1" t="s">
        <v>411</v>
      </c>
    </row>
    <row r="131" spans="1:35" x14ac:dyDescent="0.35">
      <c r="A131" s="4" t="s">
        <v>1214</v>
      </c>
      <c r="B131" s="1" t="s">
        <v>374</v>
      </c>
      <c r="C131" s="1">
        <v>-21.937000000000001</v>
      </c>
      <c r="D131" s="1">
        <v>-0.56299999999999994</v>
      </c>
      <c r="E131" s="1">
        <v>-1.6E-2</v>
      </c>
      <c r="F131" s="1">
        <v>0.33700000000000002</v>
      </c>
      <c r="G131" s="1" t="s">
        <v>374</v>
      </c>
      <c r="H131" s="1">
        <v>40.195</v>
      </c>
      <c r="I131" s="1" t="s">
        <v>374</v>
      </c>
      <c r="J131" s="1" t="s">
        <v>374</v>
      </c>
      <c r="K131" s="1">
        <v>1.6E-2</v>
      </c>
      <c r="L131" s="1">
        <v>0.79100000000000004</v>
      </c>
      <c r="M131" s="1">
        <v>-2.5999999999999999E-2</v>
      </c>
      <c r="N131" s="1" t="s">
        <v>374</v>
      </c>
      <c r="O131" s="1" t="s">
        <v>375</v>
      </c>
      <c r="P131" s="1">
        <v>0.27400000000000002</v>
      </c>
      <c r="Q131" s="1" t="s">
        <v>374</v>
      </c>
      <c r="R131" s="1">
        <v>24.998000000000001</v>
      </c>
      <c r="S131" s="1" t="s">
        <v>375</v>
      </c>
      <c r="T131" s="1" t="s">
        <v>375</v>
      </c>
      <c r="U131" s="1">
        <v>-0.156</v>
      </c>
      <c r="V131" s="1">
        <v>0.79900000000000004</v>
      </c>
      <c r="W131" s="1" t="s">
        <v>375</v>
      </c>
      <c r="X131" s="1">
        <v>0.30199999999999999</v>
      </c>
      <c r="Y131" s="1">
        <v>0.71299999999999997</v>
      </c>
      <c r="Z131" s="1">
        <v>0.64800000000000002</v>
      </c>
      <c r="AA131" s="1" t="s">
        <v>375</v>
      </c>
      <c r="AB131" s="1">
        <v>0.74399999999999999</v>
      </c>
      <c r="AC131" s="1" t="s">
        <v>374</v>
      </c>
      <c r="AD131" s="1">
        <v>-5.6989999999999998</v>
      </c>
      <c r="AE131" s="1" t="s">
        <v>375</v>
      </c>
      <c r="AF131" s="1" t="s">
        <v>375</v>
      </c>
      <c r="AG131" s="1" t="s">
        <v>375</v>
      </c>
      <c r="AI131" s="1" t="s">
        <v>411</v>
      </c>
    </row>
    <row r="132" spans="1:35" x14ac:dyDescent="0.35">
      <c r="A132" s="4" t="s">
        <v>129</v>
      </c>
      <c r="B132" s="1" t="s">
        <v>374</v>
      </c>
      <c r="C132" s="1">
        <v>44.332000000000001</v>
      </c>
      <c r="D132" s="1">
        <v>222.256</v>
      </c>
      <c r="E132" s="1">
        <v>-1.25</v>
      </c>
      <c r="F132" s="1">
        <v>0.34100000000000003</v>
      </c>
      <c r="G132" s="1" t="s">
        <v>374</v>
      </c>
      <c r="H132" s="1">
        <v>-1591.7159999999999</v>
      </c>
      <c r="I132" s="1" t="s">
        <v>374</v>
      </c>
      <c r="J132" s="1">
        <v>4.9180000000000001</v>
      </c>
      <c r="K132" s="1">
        <v>0.23400000000000001</v>
      </c>
      <c r="L132" s="1" t="s">
        <v>374</v>
      </c>
      <c r="M132" s="1">
        <v>-5.0000000000000001E-3</v>
      </c>
      <c r="N132" s="1" t="s">
        <v>374</v>
      </c>
      <c r="O132" s="1" t="s">
        <v>375</v>
      </c>
      <c r="P132" s="1">
        <v>0.41899999999999998</v>
      </c>
      <c r="Q132" s="1" t="s">
        <v>374</v>
      </c>
      <c r="R132" s="1">
        <v>666.01700000000005</v>
      </c>
      <c r="S132" s="1" t="s">
        <v>374</v>
      </c>
      <c r="T132" s="1" t="s">
        <v>375</v>
      </c>
      <c r="U132" s="1">
        <v>1.827</v>
      </c>
      <c r="V132" s="1">
        <v>1.7609999999999999</v>
      </c>
      <c r="W132" s="1" t="s">
        <v>375</v>
      </c>
      <c r="X132" s="1">
        <v>2.1070000000000002</v>
      </c>
      <c r="Y132" s="1">
        <v>0.73699999999999999</v>
      </c>
      <c r="Z132" s="1">
        <v>3.6389999999999998</v>
      </c>
      <c r="AA132" s="1" t="s">
        <v>375</v>
      </c>
      <c r="AB132" s="1">
        <v>0.72499999999999998</v>
      </c>
      <c r="AC132" s="1" t="s">
        <v>374</v>
      </c>
      <c r="AD132" s="1">
        <v>-4.8310000000000004</v>
      </c>
      <c r="AE132" s="1" t="s">
        <v>375</v>
      </c>
      <c r="AF132" s="1" t="s">
        <v>374</v>
      </c>
      <c r="AG132" s="1" t="s">
        <v>375</v>
      </c>
      <c r="AI132" s="1" t="s">
        <v>411</v>
      </c>
    </row>
    <row r="133" spans="1:35" x14ac:dyDescent="0.35">
      <c r="A133" s="4" t="s">
        <v>130</v>
      </c>
      <c r="B133" s="1" t="s">
        <v>374</v>
      </c>
      <c r="C133" s="1">
        <v>30.792999999999999</v>
      </c>
      <c r="D133" s="1">
        <v>64.864999999999995</v>
      </c>
      <c r="E133" s="1">
        <v>-1.51</v>
      </c>
      <c r="F133" s="1">
        <v>0.34</v>
      </c>
      <c r="G133" s="1" t="s">
        <v>374</v>
      </c>
      <c r="H133" s="1">
        <v>-1755.039</v>
      </c>
      <c r="I133" s="1" t="s">
        <v>374</v>
      </c>
      <c r="J133" s="1">
        <v>1.175</v>
      </c>
      <c r="K133" s="1">
        <v>0.29399999999999998</v>
      </c>
      <c r="L133" s="1" t="s">
        <v>374</v>
      </c>
      <c r="M133" s="1">
        <v>0.11700000000000001</v>
      </c>
      <c r="N133" s="1" t="s">
        <v>374</v>
      </c>
      <c r="O133" s="1" t="s">
        <v>375</v>
      </c>
      <c r="P133" s="1">
        <v>0.497</v>
      </c>
      <c r="Q133" s="1" t="s">
        <v>374</v>
      </c>
      <c r="R133" s="1">
        <v>137.434</v>
      </c>
      <c r="S133" s="1" t="s">
        <v>374</v>
      </c>
      <c r="T133" s="1" t="s">
        <v>375</v>
      </c>
      <c r="U133" s="1">
        <v>-0.26300000000000001</v>
      </c>
      <c r="V133" s="1">
        <v>0.53</v>
      </c>
      <c r="W133" s="1" t="s">
        <v>375</v>
      </c>
      <c r="X133" s="1">
        <v>0.50600000000000001</v>
      </c>
      <c r="Y133" s="1">
        <v>0.71899999999999997</v>
      </c>
      <c r="Z133" s="1">
        <v>0.57499999999999996</v>
      </c>
      <c r="AA133" s="1" t="s">
        <v>375</v>
      </c>
      <c r="AB133" s="1">
        <v>0.71199999999999997</v>
      </c>
      <c r="AC133" s="1" t="s">
        <v>374</v>
      </c>
      <c r="AD133" s="1">
        <v>-5.335</v>
      </c>
      <c r="AE133" s="1" t="s">
        <v>375</v>
      </c>
      <c r="AF133" s="1" t="s">
        <v>375</v>
      </c>
      <c r="AG133" s="1" t="s">
        <v>375</v>
      </c>
      <c r="AI133" s="1" t="s">
        <v>411</v>
      </c>
    </row>
    <row r="134" spans="1:35" x14ac:dyDescent="0.35">
      <c r="A134" s="4" t="s">
        <v>131</v>
      </c>
      <c r="B134" s="1" t="s">
        <v>375</v>
      </c>
      <c r="C134" s="1">
        <v>66.078000000000003</v>
      </c>
      <c r="D134" s="1">
        <v>142.55000000000001</v>
      </c>
      <c r="E134" s="1">
        <v>-1.3049999999999999</v>
      </c>
      <c r="F134" s="1">
        <v>0.35699999999999998</v>
      </c>
      <c r="G134" s="1" t="s">
        <v>374</v>
      </c>
      <c r="H134" s="1">
        <v>-2030.64</v>
      </c>
      <c r="I134" s="1" t="s">
        <v>374</v>
      </c>
      <c r="J134" s="1" t="s">
        <v>374</v>
      </c>
      <c r="K134" s="1">
        <v>0.25800000000000001</v>
      </c>
      <c r="L134" s="1">
        <v>0.79400000000000004</v>
      </c>
      <c r="M134" s="1">
        <v>-6.0000000000000001E-3</v>
      </c>
      <c r="N134" s="1" t="s">
        <v>374</v>
      </c>
      <c r="O134" s="1" t="s">
        <v>375</v>
      </c>
      <c r="P134" s="1">
        <v>0.42599999999999999</v>
      </c>
      <c r="Q134" s="1" t="s">
        <v>374</v>
      </c>
      <c r="R134" s="1">
        <v>117.876</v>
      </c>
      <c r="S134" s="1" t="s">
        <v>375</v>
      </c>
      <c r="T134" s="1" t="s">
        <v>375</v>
      </c>
      <c r="U134" s="1">
        <v>8.3000000000000004E-2</v>
      </c>
      <c r="V134" s="1" t="s">
        <v>374</v>
      </c>
      <c r="W134" s="1" t="s">
        <v>375</v>
      </c>
      <c r="X134" s="1">
        <v>0.48399999999999999</v>
      </c>
      <c r="Y134" s="1">
        <v>0.63700000000000001</v>
      </c>
      <c r="Z134" s="1">
        <v>0.504</v>
      </c>
      <c r="AA134" s="1" t="s">
        <v>375</v>
      </c>
      <c r="AB134" s="1">
        <v>0.74099999999999999</v>
      </c>
      <c r="AC134" s="1" t="s">
        <v>374</v>
      </c>
      <c r="AD134" s="1">
        <v>-4.7229999999999999</v>
      </c>
      <c r="AE134" s="1" t="s">
        <v>375</v>
      </c>
      <c r="AF134" s="1" t="s">
        <v>375</v>
      </c>
      <c r="AG134" s="1" t="s">
        <v>375</v>
      </c>
      <c r="AI134" s="1" t="s">
        <v>411</v>
      </c>
    </row>
    <row r="135" spans="1:35" x14ac:dyDescent="0.35">
      <c r="A135" s="4" t="s">
        <v>132</v>
      </c>
      <c r="B135" s="1" t="s">
        <v>374</v>
      </c>
      <c r="C135" s="1">
        <v>30.047000000000001</v>
      </c>
      <c r="D135" s="1">
        <v>38.99</v>
      </c>
      <c r="E135" s="1">
        <v>-1.589</v>
      </c>
      <c r="F135" s="1">
        <v>0.35</v>
      </c>
      <c r="G135" s="1" t="s">
        <v>374</v>
      </c>
      <c r="H135" s="1">
        <v>-1440.2370000000001</v>
      </c>
      <c r="I135" s="1" t="s">
        <v>374</v>
      </c>
      <c r="J135" s="1" t="s">
        <v>374</v>
      </c>
      <c r="K135" s="1">
        <v>0.52</v>
      </c>
      <c r="L135" s="1" t="s">
        <v>374</v>
      </c>
      <c r="M135" s="1">
        <v>4.8000000000000001E-2</v>
      </c>
      <c r="N135" s="1" t="s">
        <v>374</v>
      </c>
      <c r="O135" s="1" t="s">
        <v>375</v>
      </c>
      <c r="P135" s="1">
        <v>0.27100000000000002</v>
      </c>
      <c r="Q135" s="1" t="s">
        <v>374</v>
      </c>
      <c r="R135" s="1">
        <v>141.58699999999999</v>
      </c>
      <c r="S135" s="1" t="s">
        <v>374</v>
      </c>
      <c r="T135" s="1" t="s">
        <v>375</v>
      </c>
      <c r="U135" s="1" t="s">
        <v>374</v>
      </c>
      <c r="V135" s="1" t="s">
        <v>374</v>
      </c>
      <c r="W135" s="1" t="s">
        <v>375</v>
      </c>
      <c r="X135" s="1">
        <v>0.46400000000000002</v>
      </c>
      <c r="Y135" s="1">
        <v>0.80500000000000005</v>
      </c>
      <c r="Z135" s="1">
        <v>0.66800000000000004</v>
      </c>
      <c r="AA135" s="1" t="s">
        <v>375</v>
      </c>
      <c r="AB135" s="1">
        <v>0.74199999999999999</v>
      </c>
      <c r="AC135" s="1" t="s">
        <v>374</v>
      </c>
      <c r="AD135" s="1">
        <v>-5.3879999999999999</v>
      </c>
      <c r="AE135" s="1" t="s">
        <v>375</v>
      </c>
      <c r="AF135" s="1" t="s">
        <v>375</v>
      </c>
      <c r="AG135" s="1" t="s">
        <v>375</v>
      </c>
      <c r="AI135" s="1" t="s">
        <v>411</v>
      </c>
    </row>
    <row r="136" spans="1:35" x14ac:dyDescent="0.35">
      <c r="A136" s="4" t="s">
        <v>133</v>
      </c>
      <c r="B136" s="1" t="s">
        <v>374</v>
      </c>
      <c r="C136" s="1">
        <v>43.438000000000002</v>
      </c>
      <c r="D136" s="1">
        <v>42.491999999999997</v>
      </c>
      <c r="E136" s="1">
        <v>-1.36</v>
      </c>
      <c r="F136" s="1">
        <v>0.36699999999999999</v>
      </c>
      <c r="G136" s="1" t="s">
        <v>374</v>
      </c>
      <c r="H136" s="1">
        <v>-1668.7650000000001</v>
      </c>
      <c r="I136" s="1">
        <v>0.23</v>
      </c>
      <c r="J136" s="1" t="s">
        <v>374</v>
      </c>
      <c r="K136" s="1">
        <v>0.60199999999999998</v>
      </c>
      <c r="L136" s="1">
        <v>0.72699999999999998</v>
      </c>
      <c r="M136" s="1">
        <v>1.6E-2</v>
      </c>
      <c r="N136" s="1" t="s">
        <v>374</v>
      </c>
      <c r="O136" s="1" t="s">
        <v>375</v>
      </c>
      <c r="P136" s="1">
        <v>0.63200000000000001</v>
      </c>
      <c r="Q136" s="1" t="s">
        <v>374</v>
      </c>
      <c r="R136" s="1">
        <v>137.351</v>
      </c>
      <c r="S136" s="1" t="s">
        <v>375</v>
      </c>
      <c r="T136" s="1" t="s">
        <v>375</v>
      </c>
      <c r="U136" s="1" t="s">
        <v>374</v>
      </c>
      <c r="V136" s="1" t="s">
        <v>374</v>
      </c>
      <c r="W136" s="1" t="s">
        <v>375</v>
      </c>
      <c r="X136" s="1">
        <v>0.51500000000000001</v>
      </c>
      <c r="Y136" s="1">
        <v>0.74399999999999999</v>
      </c>
      <c r="Z136" s="1">
        <v>0.74199999999999999</v>
      </c>
      <c r="AA136" s="1" t="s">
        <v>375</v>
      </c>
      <c r="AB136" s="1">
        <v>0.745</v>
      </c>
      <c r="AC136" s="1" t="s">
        <v>374</v>
      </c>
      <c r="AD136" s="1">
        <v>-5.593</v>
      </c>
      <c r="AE136" s="1" t="s">
        <v>375</v>
      </c>
      <c r="AF136" s="1" t="s">
        <v>374</v>
      </c>
      <c r="AG136" s="1" t="s">
        <v>375</v>
      </c>
      <c r="AI136" s="1" t="s">
        <v>411</v>
      </c>
    </row>
    <row r="137" spans="1:35" x14ac:dyDescent="0.35">
      <c r="A137" s="4" t="s">
        <v>134</v>
      </c>
      <c r="B137" s="1" t="s">
        <v>374</v>
      </c>
      <c r="C137" s="1">
        <v>79.408000000000001</v>
      </c>
      <c r="D137" s="1">
        <v>118.301</v>
      </c>
      <c r="E137" s="1">
        <v>-1.0629999999999999</v>
      </c>
      <c r="F137" s="1">
        <v>0.373</v>
      </c>
      <c r="G137" s="1" t="s">
        <v>374</v>
      </c>
      <c r="H137" s="1">
        <v>-2176.9520000000002</v>
      </c>
      <c r="I137" s="1">
        <v>0.4</v>
      </c>
      <c r="J137" s="1" t="s">
        <v>374</v>
      </c>
      <c r="K137" s="1">
        <v>0.26700000000000002</v>
      </c>
      <c r="L137" s="1">
        <v>0.78100000000000003</v>
      </c>
      <c r="M137" s="1">
        <v>0.11899999999999999</v>
      </c>
      <c r="N137" s="1" t="s">
        <v>374</v>
      </c>
      <c r="O137" s="1" t="s">
        <v>375</v>
      </c>
      <c r="P137" s="1">
        <v>0.42699999999999999</v>
      </c>
      <c r="Q137" s="1" t="s">
        <v>374</v>
      </c>
      <c r="R137" s="1">
        <v>128.03</v>
      </c>
      <c r="S137" s="1" t="s">
        <v>374</v>
      </c>
      <c r="T137" s="1" t="s">
        <v>375</v>
      </c>
      <c r="U137" s="1">
        <v>1.54</v>
      </c>
      <c r="V137" s="1" t="s">
        <v>374</v>
      </c>
      <c r="W137" s="1" t="s">
        <v>375</v>
      </c>
      <c r="X137" s="1">
        <v>0.69499999999999995</v>
      </c>
      <c r="Y137" s="1">
        <v>0.70699999999999996</v>
      </c>
      <c r="Z137" s="1">
        <v>0.81899999999999995</v>
      </c>
      <c r="AA137" s="1" t="s">
        <v>375</v>
      </c>
      <c r="AB137" s="1">
        <v>0.77600000000000002</v>
      </c>
      <c r="AC137" s="1" t="s">
        <v>374</v>
      </c>
      <c r="AD137" s="1">
        <v>-5.0720000000000001</v>
      </c>
      <c r="AE137" s="1" t="s">
        <v>375</v>
      </c>
      <c r="AF137" s="1" t="s">
        <v>374</v>
      </c>
      <c r="AG137" s="1" t="s">
        <v>375</v>
      </c>
      <c r="AI137" s="1" t="s">
        <v>411</v>
      </c>
    </row>
    <row r="138" spans="1:35" x14ac:dyDescent="0.35">
      <c r="A138" s="4" t="s">
        <v>135</v>
      </c>
      <c r="B138" s="1" t="s">
        <v>374</v>
      </c>
      <c r="C138" s="1">
        <v>28.431000000000001</v>
      </c>
      <c r="D138" s="1">
        <v>42.646000000000001</v>
      </c>
      <c r="E138" s="1">
        <v>-1.607</v>
      </c>
      <c r="F138" s="1">
        <v>0.38700000000000001</v>
      </c>
      <c r="G138" s="1" t="s">
        <v>375</v>
      </c>
      <c r="H138" s="1">
        <v>-1298.3810000000001</v>
      </c>
      <c r="I138" s="1" t="s">
        <v>374</v>
      </c>
      <c r="J138" s="1" t="s">
        <v>374</v>
      </c>
      <c r="K138" s="1">
        <v>0.218</v>
      </c>
      <c r="L138" s="1">
        <v>0.81499999999999995</v>
      </c>
      <c r="M138" s="1">
        <v>9.2999999999999999E-2</v>
      </c>
      <c r="N138" s="1" t="s">
        <v>374</v>
      </c>
      <c r="O138" s="1" t="s">
        <v>375</v>
      </c>
      <c r="P138" s="1">
        <v>0.41299999999999998</v>
      </c>
      <c r="Q138" s="1" t="s">
        <v>374</v>
      </c>
      <c r="R138" s="1">
        <v>128.71700000000001</v>
      </c>
      <c r="S138" s="1" t="s">
        <v>375</v>
      </c>
      <c r="T138" s="1" t="s">
        <v>375</v>
      </c>
      <c r="U138" s="1">
        <v>0.14799999999999999</v>
      </c>
      <c r="V138" s="1" t="s">
        <v>374</v>
      </c>
      <c r="W138" s="1" t="s">
        <v>375</v>
      </c>
      <c r="X138" s="1">
        <v>0.61799999999999999</v>
      </c>
      <c r="Y138" s="1">
        <v>0.77700000000000002</v>
      </c>
      <c r="Z138" s="1">
        <v>0.71299999999999997</v>
      </c>
      <c r="AA138" s="1" t="s">
        <v>375</v>
      </c>
      <c r="AB138" s="1">
        <v>0.80400000000000005</v>
      </c>
      <c r="AC138" s="1" t="s">
        <v>374</v>
      </c>
      <c r="AD138" s="1">
        <v>-5.2530000000000001</v>
      </c>
      <c r="AE138" s="1" t="s">
        <v>375</v>
      </c>
      <c r="AF138" s="1" t="s">
        <v>374</v>
      </c>
      <c r="AG138" s="1" t="s">
        <v>375</v>
      </c>
      <c r="AI138" s="1" t="s">
        <v>411</v>
      </c>
    </row>
    <row r="139" spans="1:35" x14ac:dyDescent="0.35">
      <c r="A139" s="4" t="s">
        <v>136</v>
      </c>
      <c r="B139" s="1" t="s">
        <v>374</v>
      </c>
      <c r="C139" s="1">
        <v>48.722999999999999</v>
      </c>
      <c r="D139" s="1">
        <v>139.40100000000001</v>
      </c>
      <c r="E139" s="1">
        <v>-1.964</v>
      </c>
      <c r="F139" s="1">
        <v>0.42399999999999999</v>
      </c>
      <c r="G139" s="1" t="s">
        <v>374</v>
      </c>
      <c r="H139" s="1">
        <v>-1609.5029999999999</v>
      </c>
      <c r="I139" s="1" t="s">
        <v>374</v>
      </c>
      <c r="J139" s="1" t="s">
        <v>374</v>
      </c>
      <c r="K139" s="1">
        <v>0.24099999999999999</v>
      </c>
      <c r="L139" s="1" t="s">
        <v>374</v>
      </c>
      <c r="M139" s="1">
        <v>4.7E-2</v>
      </c>
      <c r="N139" s="1" t="s">
        <v>374</v>
      </c>
      <c r="O139" s="1" t="s">
        <v>375</v>
      </c>
      <c r="P139" s="1">
        <v>0.5</v>
      </c>
      <c r="Q139" s="1" t="s">
        <v>374</v>
      </c>
      <c r="R139" s="1">
        <v>66.78</v>
      </c>
      <c r="S139" s="1" t="s">
        <v>374</v>
      </c>
      <c r="T139" s="1" t="s">
        <v>375</v>
      </c>
      <c r="U139" s="1">
        <v>1.829</v>
      </c>
      <c r="V139" s="1">
        <v>0.97499999999999998</v>
      </c>
      <c r="W139" s="1" t="s">
        <v>375</v>
      </c>
      <c r="X139" s="1">
        <v>0.52500000000000002</v>
      </c>
      <c r="Y139" s="1">
        <v>0.76100000000000001</v>
      </c>
      <c r="Z139" s="1">
        <v>0.70199999999999996</v>
      </c>
      <c r="AA139" s="1" t="s">
        <v>375</v>
      </c>
      <c r="AB139" s="1">
        <v>0.83299999999999996</v>
      </c>
      <c r="AC139" s="1" t="s">
        <v>374</v>
      </c>
      <c r="AD139" s="1">
        <v>-6.1849999999999996</v>
      </c>
      <c r="AE139" s="1" t="s">
        <v>375</v>
      </c>
      <c r="AF139" s="1" t="s">
        <v>374</v>
      </c>
      <c r="AG139" s="1" t="s">
        <v>375</v>
      </c>
      <c r="AI139" s="1" t="s">
        <v>411</v>
      </c>
    </row>
    <row r="140" spans="1:35" x14ac:dyDescent="0.35">
      <c r="A140" s="4" t="s">
        <v>137</v>
      </c>
      <c r="B140" s="1" t="s">
        <v>374</v>
      </c>
      <c r="C140" s="1">
        <v>69.052000000000007</v>
      </c>
      <c r="D140" s="1">
        <v>172.024</v>
      </c>
      <c r="E140" s="1">
        <v>-0.86899999999999999</v>
      </c>
      <c r="F140" s="1">
        <v>0.54100000000000004</v>
      </c>
      <c r="G140" s="1" t="s">
        <v>374</v>
      </c>
      <c r="H140" s="1">
        <v>-1540.2080000000001</v>
      </c>
      <c r="I140" s="1">
        <v>0.78800000000000003</v>
      </c>
      <c r="J140" s="1" t="s">
        <v>374</v>
      </c>
      <c r="K140" s="1">
        <v>1.153</v>
      </c>
      <c r="L140" s="1" t="s">
        <v>374</v>
      </c>
      <c r="M140" s="1">
        <v>0.35199999999999998</v>
      </c>
      <c r="N140" s="1" t="s">
        <v>374</v>
      </c>
      <c r="O140" s="1" t="s">
        <v>375</v>
      </c>
      <c r="P140" s="1">
        <v>0.48099999999999998</v>
      </c>
      <c r="Q140" s="1" t="s">
        <v>374</v>
      </c>
      <c r="R140" s="1">
        <v>64.801000000000002</v>
      </c>
      <c r="S140" s="1" t="s">
        <v>374</v>
      </c>
      <c r="T140" s="1" t="s">
        <v>375</v>
      </c>
      <c r="U140" s="1">
        <v>0.17299999999999999</v>
      </c>
      <c r="V140" s="1">
        <v>1.032</v>
      </c>
      <c r="W140" s="1" t="s">
        <v>375</v>
      </c>
      <c r="X140" s="1">
        <v>0.66600000000000004</v>
      </c>
      <c r="Y140" s="1">
        <v>0.88100000000000001</v>
      </c>
      <c r="Z140" s="1">
        <v>0.73199999999999998</v>
      </c>
      <c r="AA140" s="1" t="s">
        <v>375</v>
      </c>
      <c r="AB140" s="1">
        <v>0.98499999999999999</v>
      </c>
      <c r="AC140" s="1" t="s">
        <v>374</v>
      </c>
      <c r="AD140" s="1">
        <v>-5.7770000000000001</v>
      </c>
      <c r="AE140" s="1" t="s">
        <v>375</v>
      </c>
      <c r="AF140" s="1" t="s">
        <v>374</v>
      </c>
      <c r="AG140" s="1" t="s">
        <v>375</v>
      </c>
      <c r="AI140" s="1" t="s">
        <v>411</v>
      </c>
    </row>
    <row r="141" spans="1:35" x14ac:dyDescent="0.35">
      <c r="A141" s="4" t="s">
        <v>138</v>
      </c>
      <c r="B141" s="1" t="s">
        <v>374</v>
      </c>
      <c r="C141" s="1">
        <v>61.53</v>
      </c>
      <c r="D141" s="1">
        <v>156.34399999999999</v>
      </c>
      <c r="E141" s="1">
        <v>-1.137</v>
      </c>
      <c r="F141" s="1">
        <v>0.69099999999999995</v>
      </c>
      <c r="G141" s="1" t="s">
        <v>374</v>
      </c>
      <c r="H141" s="1">
        <v>-1834.692</v>
      </c>
      <c r="I141" s="1" t="s">
        <v>374</v>
      </c>
      <c r="J141" s="1" t="s">
        <v>374</v>
      </c>
      <c r="K141" s="1">
        <v>0.57799999999999996</v>
      </c>
      <c r="L141" s="1">
        <v>0.92800000000000005</v>
      </c>
      <c r="M141" s="1">
        <v>0.36499999999999999</v>
      </c>
      <c r="N141" s="1" t="s">
        <v>374</v>
      </c>
      <c r="O141" s="1" t="s">
        <v>375</v>
      </c>
      <c r="P141" s="1">
        <v>0.59899999999999998</v>
      </c>
      <c r="Q141" s="1" t="s">
        <v>374</v>
      </c>
      <c r="R141" s="1">
        <v>28.256</v>
      </c>
      <c r="S141" s="1" t="s">
        <v>375</v>
      </c>
      <c r="T141" s="1" t="s">
        <v>375</v>
      </c>
      <c r="U141" s="1">
        <v>9.2999999999999999E-2</v>
      </c>
      <c r="V141" s="1">
        <v>0.91200000000000003</v>
      </c>
      <c r="W141" s="1" t="s">
        <v>375</v>
      </c>
      <c r="X141" s="1">
        <v>0.64900000000000002</v>
      </c>
      <c r="Y141" s="1">
        <v>0.91100000000000003</v>
      </c>
      <c r="Z141" s="1">
        <v>0.61799999999999999</v>
      </c>
      <c r="AA141" s="1" t="s">
        <v>375</v>
      </c>
      <c r="AB141" s="1">
        <v>1.1619999999999999</v>
      </c>
      <c r="AC141" s="1" t="s">
        <v>374</v>
      </c>
      <c r="AD141" s="1">
        <v>-5.5179999999999998</v>
      </c>
      <c r="AE141" s="1" t="s">
        <v>375</v>
      </c>
      <c r="AF141" s="1" t="s">
        <v>374</v>
      </c>
      <c r="AG141" s="1" t="s">
        <v>375</v>
      </c>
      <c r="AI141" s="1" t="s">
        <v>411</v>
      </c>
    </row>
    <row r="142" spans="1:35" x14ac:dyDescent="0.35">
      <c r="A142" s="4" t="s">
        <v>1158</v>
      </c>
      <c r="B142" s="1" t="s">
        <v>374</v>
      </c>
      <c r="C142" s="1">
        <v>107.22799999999999</v>
      </c>
      <c r="D142" s="1">
        <v>345.77300000000002</v>
      </c>
      <c r="E142" s="1">
        <v>191.07</v>
      </c>
      <c r="F142" s="1">
        <v>211.268</v>
      </c>
      <c r="G142" s="1" t="s">
        <v>374</v>
      </c>
      <c r="H142" s="1">
        <v>-2016.365</v>
      </c>
      <c r="I142" s="1">
        <v>178.00800000000001</v>
      </c>
      <c r="J142" s="1">
        <v>163.798</v>
      </c>
      <c r="K142" s="1">
        <v>202.62799999999999</v>
      </c>
      <c r="L142" s="1">
        <v>151.084</v>
      </c>
      <c r="M142" s="1">
        <v>165.24700000000001</v>
      </c>
      <c r="N142" s="1" t="s">
        <v>374</v>
      </c>
      <c r="O142" s="1" t="s">
        <v>375</v>
      </c>
      <c r="P142" s="1">
        <v>193.47</v>
      </c>
      <c r="Q142" s="1">
        <v>182.09899999999999</v>
      </c>
      <c r="R142" s="1">
        <v>223.297</v>
      </c>
      <c r="S142" s="1" t="s">
        <v>374</v>
      </c>
      <c r="T142" s="1" t="s">
        <v>375</v>
      </c>
      <c r="U142" s="1">
        <v>175.928</v>
      </c>
      <c r="V142" s="1">
        <v>176.535</v>
      </c>
      <c r="W142" s="1" t="s">
        <v>375</v>
      </c>
      <c r="X142" s="1">
        <v>186.755</v>
      </c>
      <c r="Y142" s="1">
        <v>189.923</v>
      </c>
      <c r="Z142" s="1">
        <v>182.066</v>
      </c>
      <c r="AA142" s="1" t="s">
        <v>375</v>
      </c>
      <c r="AB142" s="1">
        <v>183.25299999999999</v>
      </c>
      <c r="AC142" s="1" t="s">
        <v>374</v>
      </c>
      <c r="AD142" s="1">
        <v>466.75</v>
      </c>
      <c r="AE142" s="1" t="s">
        <v>375</v>
      </c>
      <c r="AF142" s="1" t="s">
        <v>374</v>
      </c>
      <c r="AG142" s="1" t="s">
        <v>375</v>
      </c>
      <c r="AI142" s="1" t="s">
        <v>411</v>
      </c>
    </row>
    <row r="143" spans="1:35" x14ac:dyDescent="0.35">
      <c r="A143" s="4" t="s">
        <v>1159</v>
      </c>
      <c r="B143" s="1" t="s">
        <v>374</v>
      </c>
      <c r="C143" s="1">
        <v>289.12700000000001</v>
      </c>
      <c r="D143" s="1">
        <v>371.45499999999998</v>
      </c>
      <c r="E143" s="1">
        <v>391.32600000000002</v>
      </c>
      <c r="F143" s="1">
        <v>421.05700000000002</v>
      </c>
      <c r="G143" s="1" t="s">
        <v>374</v>
      </c>
      <c r="H143" s="1">
        <v>443.96</v>
      </c>
      <c r="I143" s="1">
        <v>352.76600000000002</v>
      </c>
      <c r="J143" s="1">
        <v>298.43400000000003</v>
      </c>
      <c r="K143" s="1">
        <v>329.233</v>
      </c>
      <c r="L143" s="1">
        <v>297.73599999999999</v>
      </c>
      <c r="M143" s="1">
        <v>300.62</v>
      </c>
      <c r="N143" s="1" t="s">
        <v>374</v>
      </c>
      <c r="O143" s="1" t="s">
        <v>375</v>
      </c>
      <c r="P143" s="1">
        <v>349.78300000000002</v>
      </c>
      <c r="Q143" s="1">
        <v>304.26100000000002</v>
      </c>
      <c r="R143" s="1">
        <v>341.56299999999999</v>
      </c>
      <c r="S143" s="1" t="s">
        <v>374</v>
      </c>
      <c r="T143" s="1" t="s">
        <v>375</v>
      </c>
      <c r="U143" s="1">
        <v>337.34199999999998</v>
      </c>
      <c r="V143" s="1">
        <v>339.3</v>
      </c>
      <c r="W143" s="1" t="s">
        <v>375</v>
      </c>
      <c r="X143" s="1">
        <v>341.00700000000001</v>
      </c>
      <c r="Y143" s="1">
        <v>285.51400000000001</v>
      </c>
      <c r="Z143" s="1">
        <v>333.08</v>
      </c>
      <c r="AA143" s="1" t="s">
        <v>375</v>
      </c>
      <c r="AB143" s="1">
        <v>315.44499999999999</v>
      </c>
      <c r="AC143" s="1" t="s">
        <v>374</v>
      </c>
      <c r="AD143" s="1">
        <v>615.55700000000002</v>
      </c>
      <c r="AE143" s="1" t="s">
        <v>375</v>
      </c>
      <c r="AF143" s="1" t="s">
        <v>374</v>
      </c>
      <c r="AG143" s="1">
        <v>5650.9880000000003</v>
      </c>
      <c r="AI143" s="1" t="s">
        <v>411</v>
      </c>
    </row>
    <row r="144" spans="1:35" x14ac:dyDescent="0.35">
      <c r="A144" s="4" t="s">
        <v>1160</v>
      </c>
      <c r="B144" s="1" t="s">
        <v>374</v>
      </c>
      <c r="C144" s="1">
        <v>155.833</v>
      </c>
      <c r="D144" s="1">
        <v>177.05699999999999</v>
      </c>
      <c r="E144" s="1">
        <v>189.55699999999999</v>
      </c>
      <c r="F144" s="1">
        <v>210.17599999999999</v>
      </c>
      <c r="G144" s="1" t="s">
        <v>374</v>
      </c>
      <c r="H144" s="1">
        <v>137.42599999999999</v>
      </c>
      <c r="I144" s="1">
        <v>179.36799999999999</v>
      </c>
      <c r="J144" s="1">
        <v>149.25</v>
      </c>
      <c r="K144" s="1">
        <v>176.21600000000001</v>
      </c>
      <c r="L144" s="1">
        <v>148.38200000000001</v>
      </c>
      <c r="M144" s="1">
        <v>151.608</v>
      </c>
      <c r="N144" s="1">
        <v>1199.01</v>
      </c>
      <c r="O144" s="1" t="s">
        <v>375</v>
      </c>
      <c r="P144" s="1">
        <v>177.68600000000001</v>
      </c>
      <c r="Q144" s="1">
        <v>158.298</v>
      </c>
      <c r="R144" s="1">
        <v>176.054</v>
      </c>
      <c r="S144" s="1" t="s">
        <v>374</v>
      </c>
      <c r="T144" s="1" t="s">
        <v>375</v>
      </c>
      <c r="U144" s="1">
        <v>172.68299999999999</v>
      </c>
      <c r="V144" s="1">
        <v>175.35400000000001</v>
      </c>
      <c r="W144" s="1" t="s">
        <v>375</v>
      </c>
      <c r="X144" s="1">
        <v>176.74199999999999</v>
      </c>
      <c r="Y144" s="1">
        <v>143.941</v>
      </c>
      <c r="Z144" s="1">
        <v>173.631</v>
      </c>
      <c r="AA144" s="1" t="s">
        <v>375</v>
      </c>
      <c r="AB144" s="1">
        <v>159.31399999999999</v>
      </c>
      <c r="AC144" s="1" t="s">
        <v>374</v>
      </c>
      <c r="AD144" s="1">
        <v>331.98899999999998</v>
      </c>
      <c r="AE144" s="1" t="s">
        <v>375</v>
      </c>
      <c r="AF144" s="1" t="s">
        <v>375</v>
      </c>
      <c r="AG144" s="1" t="s">
        <v>375</v>
      </c>
      <c r="AI144" s="1" t="s">
        <v>411</v>
      </c>
    </row>
    <row r="145" spans="1:35" x14ac:dyDescent="0.35">
      <c r="A145" s="4" t="s">
        <v>1161</v>
      </c>
      <c r="B145" s="1" t="s">
        <v>374</v>
      </c>
      <c r="C145" s="1">
        <v>37.363</v>
      </c>
      <c r="D145" s="1">
        <v>134.10300000000001</v>
      </c>
      <c r="E145" s="1">
        <v>-1.1639999999999999</v>
      </c>
      <c r="F145" s="1" t="s">
        <v>374</v>
      </c>
      <c r="G145" s="1" t="s">
        <v>374</v>
      </c>
      <c r="H145" s="1">
        <v>-1974.742</v>
      </c>
      <c r="I145" s="1" t="s">
        <v>374</v>
      </c>
      <c r="J145" s="1">
        <v>1.1859999999999999</v>
      </c>
      <c r="K145" s="1">
        <v>0.249</v>
      </c>
      <c r="L145" s="1">
        <v>0.75600000000000001</v>
      </c>
      <c r="M145" s="1">
        <v>9.6000000000000002E-2</v>
      </c>
      <c r="N145" s="1" t="s">
        <v>374</v>
      </c>
      <c r="O145" s="1" t="s">
        <v>375</v>
      </c>
      <c r="P145" s="1">
        <v>0.29299999999999998</v>
      </c>
      <c r="Q145" s="1" t="s">
        <v>374</v>
      </c>
      <c r="R145" s="1">
        <v>88.093000000000004</v>
      </c>
      <c r="S145" s="1" t="s">
        <v>374</v>
      </c>
      <c r="T145" s="1" t="s">
        <v>375</v>
      </c>
      <c r="U145" s="1">
        <v>6.6000000000000003E-2</v>
      </c>
      <c r="V145" s="1">
        <v>0.77</v>
      </c>
      <c r="W145" s="1" t="s">
        <v>375</v>
      </c>
      <c r="X145" s="1">
        <v>0.438</v>
      </c>
      <c r="Y145" s="1">
        <v>0.74</v>
      </c>
      <c r="Z145" s="1">
        <v>0.64500000000000002</v>
      </c>
      <c r="AA145" s="1" t="s">
        <v>375</v>
      </c>
      <c r="AB145" s="1">
        <v>0.72499999999999998</v>
      </c>
      <c r="AC145" s="1" t="s">
        <v>374</v>
      </c>
      <c r="AD145" s="1">
        <v>-4.4889999999999999</v>
      </c>
      <c r="AE145" s="1" t="s">
        <v>375</v>
      </c>
      <c r="AF145" s="1" t="s">
        <v>374</v>
      </c>
      <c r="AG145" s="1" t="s">
        <v>375</v>
      </c>
      <c r="AI145" s="1" t="s">
        <v>411</v>
      </c>
    </row>
    <row r="146" spans="1:35" x14ac:dyDescent="0.35">
      <c r="A146" s="4" t="s">
        <v>1215</v>
      </c>
      <c r="B146" s="1" t="s">
        <v>374</v>
      </c>
      <c r="C146" s="1">
        <v>46.612000000000002</v>
      </c>
      <c r="D146" s="1">
        <v>136.51</v>
      </c>
      <c r="E146" s="1">
        <v>-0.98599999999999999</v>
      </c>
      <c r="F146" s="1">
        <v>0.33600000000000002</v>
      </c>
      <c r="G146" s="1" t="s">
        <v>374</v>
      </c>
      <c r="H146" s="1">
        <v>-1800.431</v>
      </c>
      <c r="I146" s="1" t="s">
        <v>374</v>
      </c>
      <c r="J146" s="1" t="s">
        <v>374</v>
      </c>
      <c r="K146" s="1">
        <v>6.2E-2</v>
      </c>
      <c r="L146" s="1">
        <v>0.74399999999999999</v>
      </c>
      <c r="M146" s="1">
        <v>8.8999999999999996E-2</v>
      </c>
      <c r="N146" s="1" t="s">
        <v>374</v>
      </c>
      <c r="O146" s="1" t="s">
        <v>375</v>
      </c>
      <c r="P146" s="1">
        <v>0.216</v>
      </c>
      <c r="Q146" s="1" t="s">
        <v>374</v>
      </c>
      <c r="R146" s="1">
        <v>82.9</v>
      </c>
      <c r="S146" s="1" t="s">
        <v>374</v>
      </c>
      <c r="T146" s="1" t="s">
        <v>375</v>
      </c>
      <c r="U146" s="1">
        <v>-0.17499999999999999</v>
      </c>
      <c r="V146" s="1">
        <v>0.80200000000000005</v>
      </c>
      <c r="W146" s="1" t="s">
        <v>375</v>
      </c>
      <c r="X146" s="1">
        <v>0.47699999999999998</v>
      </c>
      <c r="Y146" s="1">
        <v>0.65700000000000003</v>
      </c>
      <c r="Z146" s="1">
        <v>0.65700000000000003</v>
      </c>
      <c r="AA146" s="1" t="s">
        <v>375</v>
      </c>
      <c r="AB146" s="1">
        <v>0.71299999999999997</v>
      </c>
      <c r="AC146" s="1" t="s">
        <v>374</v>
      </c>
      <c r="AD146" s="1">
        <v>-4.7240000000000002</v>
      </c>
      <c r="AE146" s="1" t="s">
        <v>375</v>
      </c>
      <c r="AF146" s="1" t="s">
        <v>374</v>
      </c>
      <c r="AG146" s="1" t="s">
        <v>375</v>
      </c>
      <c r="AI146" s="1" t="s">
        <v>411</v>
      </c>
    </row>
    <row r="147" spans="1:35" x14ac:dyDescent="0.35">
      <c r="A147" s="4" t="s">
        <v>1162</v>
      </c>
      <c r="B147" s="1" t="s">
        <v>374</v>
      </c>
      <c r="C147" s="1">
        <v>-17.567</v>
      </c>
      <c r="D147" s="1">
        <v>-3.4430000000000001</v>
      </c>
      <c r="E147" s="1">
        <v>-1.2849999999999999</v>
      </c>
      <c r="F147" s="1" t="s">
        <v>374</v>
      </c>
      <c r="G147" s="1" t="s">
        <v>375</v>
      </c>
      <c r="H147" s="1">
        <v>7.149</v>
      </c>
      <c r="I147" s="1">
        <v>0.34499999999999997</v>
      </c>
      <c r="J147" s="1" t="s">
        <v>374</v>
      </c>
      <c r="K147" s="1">
        <v>-4.9000000000000002E-2</v>
      </c>
      <c r="L147" s="1">
        <v>0.72699999999999998</v>
      </c>
      <c r="M147" s="1">
        <v>1.7000000000000001E-2</v>
      </c>
      <c r="N147" s="1" t="s">
        <v>374</v>
      </c>
      <c r="O147" s="1" t="s">
        <v>375</v>
      </c>
      <c r="P147" s="1">
        <v>0.40100000000000002</v>
      </c>
      <c r="Q147" s="1" t="s">
        <v>374</v>
      </c>
      <c r="R147" s="1">
        <v>0.26400000000000001</v>
      </c>
      <c r="S147" s="1" t="s">
        <v>374</v>
      </c>
      <c r="T147" s="1" t="s">
        <v>375</v>
      </c>
      <c r="U147" s="1" t="s">
        <v>374</v>
      </c>
      <c r="V147" s="1">
        <v>0.75600000000000001</v>
      </c>
      <c r="W147" s="1" t="s">
        <v>375</v>
      </c>
      <c r="X147" s="1">
        <v>0.26700000000000002</v>
      </c>
      <c r="Y147" s="1">
        <v>0.64300000000000002</v>
      </c>
      <c r="Z147" s="1">
        <v>0.55000000000000004</v>
      </c>
      <c r="AA147" s="1" t="s">
        <v>375</v>
      </c>
      <c r="AB147" s="1">
        <v>0.70099999999999996</v>
      </c>
      <c r="AC147" s="1" t="s">
        <v>374</v>
      </c>
      <c r="AD147" s="1">
        <v>-5.6760000000000002</v>
      </c>
      <c r="AE147" s="1" t="s">
        <v>375</v>
      </c>
      <c r="AF147" s="1" t="s">
        <v>375</v>
      </c>
      <c r="AG147" s="1" t="s">
        <v>375</v>
      </c>
      <c r="AI147" s="1" t="s">
        <v>411</v>
      </c>
    </row>
    <row r="148" spans="1:35" x14ac:dyDescent="0.35">
      <c r="A148" s="4" t="s">
        <v>145</v>
      </c>
      <c r="B148" s="1" t="s">
        <v>374</v>
      </c>
      <c r="C148" s="1">
        <v>27.513000000000002</v>
      </c>
      <c r="D148" s="1">
        <v>11.115</v>
      </c>
      <c r="E148" s="1">
        <v>-2.3069999999999999</v>
      </c>
      <c r="F148" s="1" t="s">
        <v>374</v>
      </c>
      <c r="G148" s="1" t="s">
        <v>374</v>
      </c>
      <c r="H148" s="1">
        <v>-1773.9749999999999</v>
      </c>
      <c r="I148" s="1">
        <v>0.32100000000000001</v>
      </c>
      <c r="J148" s="1">
        <v>1.9219999999999999</v>
      </c>
      <c r="K148" s="1">
        <v>0.29499999999999998</v>
      </c>
      <c r="L148" s="1">
        <v>0.71699999999999997</v>
      </c>
      <c r="M148" s="1">
        <v>0.128</v>
      </c>
      <c r="N148" s="1" t="s">
        <v>374</v>
      </c>
      <c r="O148" s="1" t="s">
        <v>375</v>
      </c>
      <c r="P148" s="1">
        <v>0.45100000000000001</v>
      </c>
      <c r="Q148" s="1">
        <v>410.536</v>
      </c>
      <c r="R148" s="1">
        <v>0.224</v>
      </c>
      <c r="S148" s="1" t="s">
        <v>374</v>
      </c>
      <c r="T148" s="1" t="s">
        <v>375</v>
      </c>
      <c r="U148" s="1">
        <v>7.0000000000000001E-3</v>
      </c>
      <c r="V148" s="1" t="s">
        <v>374</v>
      </c>
      <c r="W148" s="1" t="s">
        <v>375</v>
      </c>
      <c r="X148" s="1">
        <v>0.31</v>
      </c>
      <c r="Y148" s="1">
        <v>0.629</v>
      </c>
      <c r="Z148" s="1">
        <v>0.224</v>
      </c>
      <c r="AA148" s="1" t="s">
        <v>375</v>
      </c>
      <c r="AB148" s="1">
        <v>0.69599999999999995</v>
      </c>
      <c r="AC148" s="1" t="s">
        <v>374</v>
      </c>
      <c r="AD148" s="1">
        <v>-4.9660000000000002</v>
      </c>
      <c r="AE148" s="1" t="s">
        <v>375</v>
      </c>
      <c r="AF148" s="1" t="s">
        <v>374</v>
      </c>
      <c r="AG148" s="1" t="s">
        <v>375</v>
      </c>
      <c r="AI148" s="1" t="s">
        <v>411</v>
      </c>
    </row>
    <row r="149" spans="1:35" x14ac:dyDescent="0.35">
      <c r="A149" s="4" t="s">
        <v>146</v>
      </c>
      <c r="B149" s="1" t="s">
        <v>374</v>
      </c>
      <c r="C149" s="1">
        <v>45.805999999999997</v>
      </c>
      <c r="D149" s="1">
        <v>12.489000000000001</v>
      </c>
      <c r="E149" s="1">
        <v>-1.8360000000000001</v>
      </c>
      <c r="F149" s="1" t="s">
        <v>374</v>
      </c>
      <c r="G149" s="1" t="s">
        <v>374</v>
      </c>
      <c r="H149" s="1">
        <v>-2297.1030000000001</v>
      </c>
      <c r="I149" s="1" t="s">
        <v>374</v>
      </c>
      <c r="J149" s="1" t="s">
        <v>374</v>
      </c>
      <c r="K149" s="1">
        <v>0.255</v>
      </c>
      <c r="L149" s="1">
        <v>0.79200000000000004</v>
      </c>
      <c r="M149" s="1">
        <v>-1.2999999999999999E-2</v>
      </c>
      <c r="N149" s="1" t="s">
        <v>374</v>
      </c>
      <c r="O149" s="1" t="s">
        <v>375</v>
      </c>
      <c r="P149" s="1">
        <v>0.27700000000000002</v>
      </c>
      <c r="Q149" s="1">
        <v>447.416</v>
      </c>
      <c r="R149" s="1">
        <v>0.186</v>
      </c>
      <c r="S149" s="1" t="s">
        <v>375</v>
      </c>
      <c r="T149" s="1" t="s">
        <v>375</v>
      </c>
      <c r="U149" s="1" t="s">
        <v>374</v>
      </c>
      <c r="V149" s="1" t="s">
        <v>374</v>
      </c>
      <c r="W149" s="1" t="s">
        <v>375</v>
      </c>
      <c r="X149" s="1">
        <v>0.309</v>
      </c>
      <c r="Y149" s="1">
        <v>0.61399999999999999</v>
      </c>
      <c r="Z149" s="1">
        <v>0.26200000000000001</v>
      </c>
      <c r="AA149" s="1" t="s">
        <v>375</v>
      </c>
      <c r="AB149" s="1">
        <v>0.69899999999999995</v>
      </c>
      <c r="AC149" s="1" t="s">
        <v>374</v>
      </c>
      <c r="AD149" s="1">
        <v>-4.181</v>
      </c>
      <c r="AE149" s="1" t="s">
        <v>375</v>
      </c>
      <c r="AF149" s="1" t="s">
        <v>374</v>
      </c>
      <c r="AG149" s="1" t="s">
        <v>375</v>
      </c>
      <c r="AI149" s="1" t="s">
        <v>411</v>
      </c>
    </row>
    <row r="150" spans="1:35" x14ac:dyDescent="0.35">
      <c r="A150" s="4" t="s">
        <v>147</v>
      </c>
      <c r="B150" s="1" t="s">
        <v>375</v>
      </c>
      <c r="C150" s="1">
        <v>24.010999999999999</v>
      </c>
      <c r="D150" s="1">
        <v>12.584</v>
      </c>
      <c r="E150" s="1">
        <v>-1.4079999999999999</v>
      </c>
      <c r="F150" s="1" t="s">
        <v>374</v>
      </c>
      <c r="G150" s="1" t="s">
        <v>374</v>
      </c>
      <c r="H150" s="1">
        <v>-1446.7329999999999</v>
      </c>
      <c r="I150" s="1" t="s">
        <v>374</v>
      </c>
      <c r="J150" s="1" t="s">
        <v>374</v>
      </c>
      <c r="K150" s="1">
        <v>0.34100000000000003</v>
      </c>
      <c r="L150" s="1">
        <v>0.76900000000000002</v>
      </c>
      <c r="M150" s="1">
        <v>0.11600000000000001</v>
      </c>
      <c r="N150" s="1" t="s">
        <v>374</v>
      </c>
      <c r="O150" s="1" t="s">
        <v>375</v>
      </c>
      <c r="P150" s="1">
        <v>0.3</v>
      </c>
      <c r="Q150" s="1">
        <v>403.12599999999998</v>
      </c>
      <c r="R150" s="1">
        <v>0.21099999999999999</v>
      </c>
      <c r="S150" s="1" t="s">
        <v>374</v>
      </c>
      <c r="T150" s="1" t="s">
        <v>375</v>
      </c>
      <c r="U150" s="1">
        <v>1.427</v>
      </c>
      <c r="V150" s="1" t="s">
        <v>374</v>
      </c>
      <c r="W150" s="1" t="s">
        <v>375</v>
      </c>
      <c r="X150" s="1">
        <v>0.33500000000000002</v>
      </c>
      <c r="Y150" s="1">
        <v>0.72799999999999998</v>
      </c>
      <c r="Z150" s="1">
        <v>0.29399999999999998</v>
      </c>
      <c r="AA150" s="1" t="s">
        <v>375</v>
      </c>
      <c r="AB150" s="1">
        <v>0.72499999999999998</v>
      </c>
      <c r="AC150" s="1" t="s">
        <v>374</v>
      </c>
      <c r="AD150" s="1">
        <v>-5.1909999999999998</v>
      </c>
      <c r="AE150" s="1" t="s">
        <v>375</v>
      </c>
      <c r="AF150" s="1" t="s">
        <v>374</v>
      </c>
      <c r="AG150" s="1" t="s">
        <v>375</v>
      </c>
      <c r="AI150" s="1" t="s">
        <v>411</v>
      </c>
    </row>
    <row r="151" spans="1:35" x14ac:dyDescent="0.35">
      <c r="A151" s="4" t="s">
        <v>148</v>
      </c>
      <c r="B151" s="1" t="s">
        <v>374</v>
      </c>
      <c r="C151" s="1">
        <v>46.302</v>
      </c>
      <c r="D151" s="1">
        <v>12.895</v>
      </c>
      <c r="E151" s="1">
        <v>-1.532</v>
      </c>
      <c r="F151" s="1" t="s">
        <v>374</v>
      </c>
      <c r="G151" s="1" t="s">
        <v>374</v>
      </c>
      <c r="H151" s="1">
        <v>-1567.2750000000001</v>
      </c>
      <c r="I151" s="1">
        <v>0.48899999999999999</v>
      </c>
      <c r="J151" s="1" t="s">
        <v>374</v>
      </c>
      <c r="K151" s="1">
        <v>0.432</v>
      </c>
      <c r="L151" s="1">
        <v>0.753</v>
      </c>
      <c r="M151" s="1">
        <v>0.188</v>
      </c>
      <c r="N151" s="1" t="s">
        <v>374</v>
      </c>
      <c r="O151" s="1" t="s">
        <v>375</v>
      </c>
      <c r="P151" s="1">
        <v>0.34</v>
      </c>
      <c r="Q151" s="1">
        <v>382.00799999999998</v>
      </c>
      <c r="R151" s="1">
        <v>0.57199999999999995</v>
      </c>
      <c r="S151" s="1" t="s">
        <v>374</v>
      </c>
      <c r="T151" s="1" t="s">
        <v>375</v>
      </c>
      <c r="U151" s="1">
        <v>0.216</v>
      </c>
      <c r="V151" s="1" t="s">
        <v>374</v>
      </c>
      <c r="W151" s="1" t="s">
        <v>375</v>
      </c>
      <c r="X151" s="1">
        <v>0.35499999999999998</v>
      </c>
      <c r="Y151" s="1">
        <v>0.64600000000000002</v>
      </c>
      <c r="Z151" s="1">
        <v>0.314</v>
      </c>
      <c r="AA151" s="1" t="s">
        <v>375</v>
      </c>
      <c r="AB151" s="1">
        <v>0.69399999999999995</v>
      </c>
      <c r="AC151" s="1" t="s">
        <v>374</v>
      </c>
      <c r="AD151" s="1">
        <v>-4.7590000000000003</v>
      </c>
      <c r="AE151" s="1" t="s">
        <v>375</v>
      </c>
      <c r="AF151" s="1" t="s">
        <v>374</v>
      </c>
      <c r="AG151" s="1" t="s">
        <v>375</v>
      </c>
      <c r="AI151" s="1" t="s">
        <v>411</v>
      </c>
    </row>
    <row r="152" spans="1:35" x14ac:dyDescent="0.35">
      <c r="A152" s="4" t="s">
        <v>149</v>
      </c>
      <c r="B152" s="1" t="s">
        <v>374</v>
      </c>
      <c r="C152" s="1">
        <v>26.128</v>
      </c>
      <c r="D152" s="1">
        <v>12.667</v>
      </c>
      <c r="E152" s="1">
        <v>-1.004</v>
      </c>
      <c r="F152" s="1" t="s">
        <v>374</v>
      </c>
      <c r="G152" s="1" t="s">
        <v>374</v>
      </c>
      <c r="H152" s="1">
        <v>-1481.8689999999999</v>
      </c>
      <c r="I152" s="1" t="s">
        <v>374</v>
      </c>
      <c r="J152" s="1" t="s">
        <v>374</v>
      </c>
      <c r="K152" s="1">
        <v>0.28299999999999997</v>
      </c>
      <c r="L152" s="1">
        <v>0.73599999999999999</v>
      </c>
      <c r="M152" s="1">
        <v>4.2999999999999997E-2</v>
      </c>
      <c r="N152" s="1" t="s">
        <v>374</v>
      </c>
      <c r="O152" s="1" t="s">
        <v>375</v>
      </c>
      <c r="P152" s="1">
        <v>0.249</v>
      </c>
      <c r="Q152" s="1">
        <v>396.13400000000001</v>
      </c>
      <c r="R152" s="1">
        <v>0.16800000000000001</v>
      </c>
      <c r="S152" s="1" t="s">
        <v>374</v>
      </c>
      <c r="T152" s="1" t="s">
        <v>375</v>
      </c>
      <c r="U152" s="1" t="s">
        <v>374</v>
      </c>
      <c r="V152" s="1" t="s">
        <v>374</v>
      </c>
      <c r="W152" s="1" t="s">
        <v>375</v>
      </c>
      <c r="X152" s="1">
        <v>0.29099999999999998</v>
      </c>
      <c r="Y152" s="1">
        <v>0.68100000000000005</v>
      </c>
      <c r="Z152" s="1">
        <v>0.191</v>
      </c>
      <c r="AA152" s="1" t="s">
        <v>375</v>
      </c>
      <c r="AB152" s="1">
        <v>0.71499999999999997</v>
      </c>
      <c r="AC152" s="1" t="s">
        <v>374</v>
      </c>
      <c r="AD152" s="1">
        <v>-4.851</v>
      </c>
      <c r="AE152" s="1" t="s">
        <v>375</v>
      </c>
      <c r="AF152" s="1" t="s">
        <v>374</v>
      </c>
      <c r="AG152" s="1" t="s">
        <v>375</v>
      </c>
      <c r="AI152" s="1" t="s">
        <v>411</v>
      </c>
    </row>
    <row r="153" spans="1:35" x14ac:dyDescent="0.35">
      <c r="A153" s="4" t="s">
        <v>150</v>
      </c>
      <c r="B153" s="1" t="s">
        <v>374</v>
      </c>
      <c r="C153" s="1">
        <v>29.324999999999999</v>
      </c>
      <c r="D153" s="1">
        <v>9.8070000000000004</v>
      </c>
      <c r="E153" s="1">
        <v>-1.6819999999999999</v>
      </c>
      <c r="F153" s="1">
        <v>0.33300000000000002</v>
      </c>
      <c r="G153" s="1" t="s">
        <v>374</v>
      </c>
      <c r="H153" s="1">
        <v>-1637.5250000000001</v>
      </c>
      <c r="I153" s="1" t="s">
        <v>374</v>
      </c>
      <c r="J153" s="1" t="s">
        <v>374</v>
      </c>
      <c r="K153" s="1">
        <v>0.307</v>
      </c>
      <c r="L153" s="1" t="s">
        <v>374</v>
      </c>
      <c r="M153" s="1">
        <v>7.0000000000000001E-3</v>
      </c>
      <c r="N153" s="1" t="s">
        <v>374</v>
      </c>
      <c r="O153" s="1" t="s">
        <v>375</v>
      </c>
      <c r="P153" s="1">
        <v>0.26300000000000001</v>
      </c>
      <c r="Q153" s="1">
        <v>396.94799999999998</v>
      </c>
      <c r="R153" s="1">
        <v>0.19500000000000001</v>
      </c>
      <c r="S153" s="1" t="s">
        <v>374</v>
      </c>
      <c r="T153" s="1" t="s">
        <v>375</v>
      </c>
      <c r="U153" s="1" t="s">
        <v>374</v>
      </c>
      <c r="V153" s="1" t="s">
        <v>374</v>
      </c>
      <c r="W153" s="1" t="s">
        <v>375</v>
      </c>
      <c r="X153" s="1">
        <v>0.27100000000000002</v>
      </c>
      <c r="Y153" s="1">
        <v>0.67800000000000005</v>
      </c>
      <c r="Z153" s="1">
        <v>0.24</v>
      </c>
      <c r="AA153" s="1" t="s">
        <v>375</v>
      </c>
      <c r="AB153" s="1">
        <v>0.73399999999999999</v>
      </c>
      <c r="AC153" s="1" t="s">
        <v>374</v>
      </c>
      <c r="AD153" s="1">
        <v>-5.3630000000000004</v>
      </c>
      <c r="AE153" s="1" t="s">
        <v>375</v>
      </c>
      <c r="AF153" s="1" t="s">
        <v>375</v>
      </c>
      <c r="AG153" s="1" t="s">
        <v>375</v>
      </c>
      <c r="AI153" s="1" t="s">
        <v>411</v>
      </c>
    </row>
    <row r="154" spans="1:35" x14ac:dyDescent="0.35">
      <c r="A154" s="4" t="s">
        <v>151</v>
      </c>
      <c r="B154" s="1" t="s">
        <v>374</v>
      </c>
      <c r="C154" s="1">
        <v>31.35</v>
      </c>
      <c r="D154" s="1">
        <v>11.507999999999999</v>
      </c>
      <c r="E154" s="1">
        <v>-0.33200000000000002</v>
      </c>
      <c r="F154" s="1" t="s">
        <v>374</v>
      </c>
      <c r="G154" s="1" t="s">
        <v>374</v>
      </c>
      <c r="H154" s="1">
        <v>-1478.751</v>
      </c>
      <c r="I154" s="1" t="s">
        <v>374</v>
      </c>
      <c r="J154" s="1" t="s">
        <v>374</v>
      </c>
      <c r="K154" s="1">
        <v>0.30399999999999999</v>
      </c>
      <c r="L154" s="1" t="s">
        <v>374</v>
      </c>
      <c r="M154" s="1">
        <v>9.2999999999999999E-2</v>
      </c>
      <c r="N154" s="1" t="s">
        <v>374</v>
      </c>
      <c r="O154" s="1" t="s">
        <v>375</v>
      </c>
      <c r="P154" s="1">
        <v>0.41899999999999998</v>
      </c>
      <c r="Q154" s="1">
        <v>396.94200000000001</v>
      </c>
      <c r="R154" s="1">
        <v>0.307</v>
      </c>
      <c r="S154" s="1" t="s">
        <v>374</v>
      </c>
      <c r="T154" s="1" t="s">
        <v>375</v>
      </c>
      <c r="U154" s="1" t="s">
        <v>374</v>
      </c>
      <c r="V154" s="1" t="s">
        <v>374</v>
      </c>
      <c r="W154" s="1" t="s">
        <v>375</v>
      </c>
      <c r="X154" s="1">
        <v>0.35199999999999998</v>
      </c>
      <c r="Y154" s="1">
        <v>0.71299999999999997</v>
      </c>
      <c r="Z154" s="1">
        <v>0.27</v>
      </c>
      <c r="AA154" s="1" t="s">
        <v>375</v>
      </c>
      <c r="AB154" s="1">
        <v>0.71599999999999997</v>
      </c>
      <c r="AC154" s="1" t="s">
        <v>374</v>
      </c>
      <c r="AD154" s="1">
        <v>-4.8460000000000001</v>
      </c>
      <c r="AE154" s="1" t="s">
        <v>375</v>
      </c>
      <c r="AF154" s="1" t="s">
        <v>374</v>
      </c>
      <c r="AG154" s="1" t="s">
        <v>375</v>
      </c>
      <c r="AI154" s="1" t="s">
        <v>411</v>
      </c>
    </row>
    <row r="155" spans="1:35" x14ac:dyDescent="0.35">
      <c r="A155" s="4" t="s">
        <v>152</v>
      </c>
      <c r="B155" s="1" t="s">
        <v>374</v>
      </c>
      <c r="C155" s="1">
        <v>49.527999999999999</v>
      </c>
      <c r="D155" s="1">
        <v>11.324</v>
      </c>
      <c r="E155" s="1">
        <v>-1.5720000000000001</v>
      </c>
      <c r="F155" s="1" t="s">
        <v>374</v>
      </c>
      <c r="G155" s="1" t="s">
        <v>374</v>
      </c>
      <c r="H155" s="1">
        <v>-2004.192</v>
      </c>
      <c r="I155" s="1" t="s">
        <v>374</v>
      </c>
      <c r="J155" s="1">
        <v>2.8159999999999998</v>
      </c>
      <c r="K155" s="1">
        <v>0.127</v>
      </c>
      <c r="L155" s="1" t="s">
        <v>374</v>
      </c>
      <c r="M155" s="1">
        <v>9.7000000000000003E-2</v>
      </c>
      <c r="N155" s="1" t="s">
        <v>374</v>
      </c>
      <c r="O155" s="1" t="s">
        <v>375</v>
      </c>
      <c r="P155" s="1">
        <v>0.4</v>
      </c>
      <c r="Q155" s="1">
        <v>377.74400000000003</v>
      </c>
      <c r="R155" s="1">
        <v>0.32400000000000001</v>
      </c>
      <c r="S155" s="1" t="s">
        <v>374</v>
      </c>
      <c r="T155" s="1" t="s">
        <v>375</v>
      </c>
      <c r="U155" s="1">
        <v>-0.19600000000000001</v>
      </c>
      <c r="V155" s="1" t="s">
        <v>374</v>
      </c>
      <c r="W155" s="1" t="s">
        <v>375</v>
      </c>
      <c r="X155" s="1">
        <v>0.39100000000000001</v>
      </c>
      <c r="Y155" s="1">
        <v>0.67</v>
      </c>
      <c r="Z155" s="1">
        <v>0.27700000000000002</v>
      </c>
      <c r="AA155" s="1" t="s">
        <v>375</v>
      </c>
      <c r="AB155" s="1">
        <v>0.70499999999999996</v>
      </c>
      <c r="AC155" s="1" t="s">
        <v>374</v>
      </c>
      <c r="AD155" s="1">
        <v>-4.9390000000000001</v>
      </c>
      <c r="AE155" s="1" t="s">
        <v>375</v>
      </c>
      <c r="AF155" s="1" t="s">
        <v>374</v>
      </c>
      <c r="AG155" s="1" t="s">
        <v>375</v>
      </c>
      <c r="AI155" s="1" t="s">
        <v>411</v>
      </c>
    </row>
    <row r="156" spans="1:35" x14ac:dyDescent="0.35">
      <c r="A156" s="4" t="s">
        <v>153</v>
      </c>
      <c r="B156" s="1" t="s">
        <v>374</v>
      </c>
      <c r="C156" s="1">
        <v>18.741</v>
      </c>
      <c r="D156" s="1">
        <v>6.1109999999999998</v>
      </c>
      <c r="E156" s="1">
        <v>-2.0680000000000001</v>
      </c>
      <c r="F156" s="1" t="s">
        <v>374</v>
      </c>
      <c r="G156" s="1" t="s">
        <v>374</v>
      </c>
      <c r="H156" s="1">
        <v>-1393.9449999999999</v>
      </c>
      <c r="I156" s="1" t="s">
        <v>374</v>
      </c>
      <c r="J156" s="1" t="s">
        <v>374</v>
      </c>
      <c r="K156" s="1">
        <v>0.215</v>
      </c>
      <c r="L156" s="1">
        <v>0.76</v>
      </c>
      <c r="M156" s="1">
        <v>0.23</v>
      </c>
      <c r="N156" s="1" t="s">
        <v>374</v>
      </c>
      <c r="O156" s="1" t="s">
        <v>375</v>
      </c>
      <c r="P156" s="1">
        <v>0.49299999999999999</v>
      </c>
      <c r="Q156" s="1">
        <v>385.86799999999999</v>
      </c>
      <c r="R156" s="1">
        <v>0.17399999999999999</v>
      </c>
      <c r="S156" s="1" t="s">
        <v>374</v>
      </c>
      <c r="T156" s="1" t="s">
        <v>375</v>
      </c>
      <c r="U156" s="1" t="s">
        <v>374</v>
      </c>
      <c r="V156" s="1" t="s">
        <v>374</v>
      </c>
      <c r="W156" s="1" t="s">
        <v>375</v>
      </c>
      <c r="X156" s="1">
        <v>0.34300000000000003</v>
      </c>
      <c r="Y156" s="1">
        <v>0.78700000000000003</v>
      </c>
      <c r="Z156" s="1">
        <v>0.312</v>
      </c>
      <c r="AA156" s="1" t="s">
        <v>375</v>
      </c>
      <c r="AB156" s="1">
        <v>0.70399999999999996</v>
      </c>
      <c r="AC156" s="1" t="s">
        <v>374</v>
      </c>
      <c r="AD156" s="1">
        <v>-4.8630000000000004</v>
      </c>
      <c r="AE156" s="1" t="s">
        <v>375</v>
      </c>
      <c r="AF156" s="1" t="s">
        <v>374</v>
      </c>
      <c r="AG156" s="1" t="s">
        <v>375</v>
      </c>
      <c r="AI156" s="1" t="s">
        <v>411</v>
      </c>
    </row>
    <row r="157" spans="1:35" x14ac:dyDescent="0.35">
      <c r="A157" s="4" t="s">
        <v>154</v>
      </c>
      <c r="B157" s="1" t="s">
        <v>374</v>
      </c>
      <c r="C157" s="1">
        <v>64.998000000000005</v>
      </c>
      <c r="D157" s="1">
        <v>15.662000000000001</v>
      </c>
      <c r="E157" s="1">
        <v>-2.262</v>
      </c>
      <c r="F157" s="1">
        <v>0.33700000000000002</v>
      </c>
      <c r="G157" s="1" t="s">
        <v>374</v>
      </c>
      <c r="H157" s="1">
        <v>-2158.6329999999998</v>
      </c>
      <c r="I157" s="1" t="s">
        <v>374</v>
      </c>
      <c r="J157" s="1" t="s">
        <v>374</v>
      </c>
      <c r="K157" s="1">
        <v>0.46100000000000002</v>
      </c>
      <c r="L157" s="1">
        <v>0.749</v>
      </c>
      <c r="M157" s="1">
        <v>0.114</v>
      </c>
      <c r="N157" s="1" t="s">
        <v>374</v>
      </c>
      <c r="O157" s="1" t="s">
        <v>375</v>
      </c>
      <c r="P157" s="1">
        <v>0.44600000000000001</v>
      </c>
      <c r="Q157" s="1">
        <v>385.43200000000002</v>
      </c>
      <c r="R157" s="1">
        <v>0.40799999999999997</v>
      </c>
      <c r="S157" s="1" t="s">
        <v>374</v>
      </c>
      <c r="T157" s="1" t="s">
        <v>375</v>
      </c>
      <c r="U157" s="1" t="s">
        <v>374</v>
      </c>
      <c r="V157" s="1" t="s">
        <v>374</v>
      </c>
      <c r="W157" s="1" t="s">
        <v>375</v>
      </c>
      <c r="X157" s="1">
        <v>0.317</v>
      </c>
      <c r="Y157" s="1">
        <v>0.65600000000000003</v>
      </c>
      <c r="Z157" s="1">
        <v>0.38</v>
      </c>
      <c r="AA157" s="1" t="s">
        <v>375</v>
      </c>
      <c r="AB157" s="1">
        <v>0.70799999999999996</v>
      </c>
      <c r="AC157" s="1" t="s">
        <v>374</v>
      </c>
      <c r="AD157" s="1">
        <v>-4.3579999999999997</v>
      </c>
      <c r="AE157" s="1" t="s">
        <v>375</v>
      </c>
      <c r="AF157" s="1" t="s">
        <v>375</v>
      </c>
      <c r="AG157" s="1" t="s">
        <v>375</v>
      </c>
      <c r="AI157" s="1" t="s">
        <v>411</v>
      </c>
    </row>
    <row r="158" spans="1:35" x14ac:dyDescent="0.35">
      <c r="A158" s="4" t="s">
        <v>1163</v>
      </c>
      <c r="B158" s="1" t="s">
        <v>374</v>
      </c>
      <c r="C158" s="1">
        <v>-16.448</v>
      </c>
      <c r="D158" s="1">
        <v>-2.0209999999999999</v>
      </c>
      <c r="E158" s="1">
        <v>-1.9410000000000001</v>
      </c>
      <c r="F158" s="1">
        <v>0.34</v>
      </c>
      <c r="G158" s="1" t="s">
        <v>374</v>
      </c>
      <c r="H158" s="1">
        <v>161.946</v>
      </c>
      <c r="I158" s="1">
        <v>7.9000000000000001E-2</v>
      </c>
      <c r="J158" s="1">
        <v>1.395</v>
      </c>
      <c r="K158" s="1">
        <v>1.4E-2</v>
      </c>
      <c r="L158" s="1">
        <v>0.76600000000000001</v>
      </c>
      <c r="M158" s="1">
        <v>0.22800000000000001</v>
      </c>
      <c r="N158" s="1" t="s">
        <v>374</v>
      </c>
      <c r="O158" s="1" t="s">
        <v>375</v>
      </c>
      <c r="P158" s="1">
        <v>0.35699999999999998</v>
      </c>
      <c r="Q158" s="1" t="s">
        <v>374</v>
      </c>
      <c r="R158" s="1">
        <v>0.32100000000000001</v>
      </c>
      <c r="S158" s="1" t="s">
        <v>374</v>
      </c>
      <c r="T158" s="1" t="s">
        <v>375</v>
      </c>
      <c r="U158" s="1">
        <v>-0.318</v>
      </c>
      <c r="V158" s="1">
        <v>0.84799999999999998</v>
      </c>
      <c r="W158" s="1" t="s">
        <v>375</v>
      </c>
      <c r="X158" s="1">
        <v>0.26400000000000001</v>
      </c>
      <c r="Y158" s="1">
        <v>0.65300000000000002</v>
      </c>
      <c r="Z158" s="1">
        <v>0.57099999999999995</v>
      </c>
      <c r="AA158" s="1" t="s">
        <v>375</v>
      </c>
      <c r="AB158" s="1">
        <v>0.75700000000000001</v>
      </c>
      <c r="AC158" s="1" t="s">
        <v>374</v>
      </c>
      <c r="AD158" s="1">
        <v>-5.3959999999999999</v>
      </c>
      <c r="AE158" s="1" t="s">
        <v>375</v>
      </c>
      <c r="AF158" s="1" t="s">
        <v>374</v>
      </c>
      <c r="AG158" s="1" t="s">
        <v>375</v>
      </c>
      <c r="AI158" s="1" t="s">
        <v>411</v>
      </c>
    </row>
    <row r="159" spans="1:35" x14ac:dyDescent="0.35">
      <c r="A159" s="4" t="s">
        <v>1216</v>
      </c>
      <c r="B159" s="1" t="s">
        <v>374</v>
      </c>
      <c r="C159" s="1">
        <v>-16.797999999999998</v>
      </c>
      <c r="D159" s="1">
        <v>-2.4849999999999999</v>
      </c>
      <c r="E159" s="1">
        <v>-2.3140000000000001</v>
      </c>
      <c r="F159" s="1">
        <v>0.34</v>
      </c>
      <c r="G159" s="1" t="s">
        <v>374</v>
      </c>
      <c r="H159" s="1">
        <v>96.671000000000006</v>
      </c>
      <c r="I159" s="1" t="s">
        <v>374</v>
      </c>
      <c r="J159" s="1">
        <v>1.0900000000000001</v>
      </c>
      <c r="K159" s="1">
        <v>2.1000000000000001E-2</v>
      </c>
      <c r="L159" s="1">
        <v>0.754</v>
      </c>
      <c r="M159" s="1">
        <v>5.6000000000000001E-2</v>
      </c>
      <c r="N159" s="1" t="s">
        <v>374</v>
      </c>
      <c r="O159" s="1" t="s">
        <v>375</v>
      </c>
      <c r="P159" s="1">
        <v>0.41899999999999998</v>
      </c>
      <c r="Q159" s="1" t="s">
        <v>374</v>
      </c>
      <c r="R159" s="1">
        <v>0.28299999999999997</v>
      </c>
      <c r="S159" s="1" t="s">
        <v>375</v>
      </c>
      <c r="T159" s="1" t="s">
        <v>375</v>
      </c>
      <c r="U159" s="1">
        <v>-0.33700000000000002</v>
      </c>
      <c r="V159" s="1">
        <v>0.79</v>
      </c>
      <c r="W159" s="1" t="s">
        <v>375</v>
      </c>
      <c r="X159" s="1">
        <v>0.26100000000000001</v>
      </c>
      <c r="Y159" s="1">
        <v>0.66900000000000004</v>
      </c>
      <c r="Z159" s="1">
        <v>0.51500000000000001</v>
      </c>
      <c r="AA159" s="1" t="s">
        <v>375</v>
      </c>
      <c r="AB159" s="1">
        <v>0.73299999999999998</v>
      </c>
      <c r="AC159" s="1" t="s">
        <v>374</v>
      </c>
      <c r="AD159" s="1">
        <v>-5.6760000000000002</v>
      </c>
      <c r="AE159" s="1" t="s">
        <v>375</v>
      </c>
      <c r="AF159" s="1" t="s">
        <v>374</v>
      </c>
      <c r="AG159" s="1" t="s">
        <v>375</v>
      </c>
      <c r="AI159" s="1" t="s">
        <v>411</v>
      </c>
    </row>
    <row r="160" spans="1:35" x14ac:dyDescent="0.35">
      <c r="A160" s="4" t="s">
        <v>157</v>
      </c>
      <c r="B160" s="1" t="s">
        <v>374</v>
      </c>
      <c r="C160" s="1">
        <v>66.885000000000005</v>
      </c>
      <c r="D160" s="1">
        <v>13.106999999999999</v>
      </c>
      <c r="E160" s="1">
        <v>-1.8759999999999999</v>
      </c>
      <c r="F160" s="1">
        <v>0.34100000000000003</v>
      </c>
      <c r="G160" s="1" t="s">
        <v>374</v>
      </c>
      <c r="H160" s="1">
        <v>-1728.6479999999999</v>
      </c>
      <c r="I160" s="1" t="s">
        <v>374</v>
      </c>
      <c r="J160" s="1">
        <v>2.2909999999999999</v>
      </c>
      <c r="K160" s="1">
        <v>0.44500000000000001</v>
      </c>
      <c r="L160" s="1">
        <v>0.79200000000000004</v>
      </c>
      <c r="M160" s="1">
        <v>0.152</v>
      </c>
      <c r="N160" s="1" t="s">
        <v>374</v>
      </c>
      <c r="O160" s="1" t="s">
        <v>375</v>
      </c>
      <c r="P160" s="1">
        <v>0.45500000000000002</v>
      </c>
      <c r="Q160" s="1">
        <v>365.48500000000001</v>
      </c>
      <c r="R160" s="1">
        <v>0.371</v>
      </c>
      <c r="S160" s="1" t="s">
        <v>374</v>
      </c>
      <c r="T160" s="1" t="s">
        <v>375</v>
      </c>
      <c r="U160" s="1">
        <v>-9.0999999999999998E-2</v>
      </c>
      <c r="V160" s="1" t="s">
        <v>374</v>
      </c>
      <c r="W160" s="1" t="s">
        <v>375</v>
      </c>
      <c r="X160" s="1">
        <v>0.32100000000000001</v>
      </c>
      <c r="Y160" s="1">
        <v>0.66500000000000004</v>
      </c>
      <c r="Z160" s="1">
        <v>0.34399999999999997</v>
      </c>
      <c r="AA160" s="1" t="s">
        <v>375</v>
      </c>
      <c r="AB160" s="1">
        <v>0.72399999999999998</v>
      </c>
      <c r="AC160" s="1" t="s">
        <v>374</v>
      </c>
      <c r="AD160" s="1">
        <v>-4.5990000000000002</v>
      </c>
      <c r="AE160" s="1" t="s">
        <v>375</v>
      </c>
      <c r="AF160" s="1" t="s">
        <v>374</v>
      </c>
      <c r="AG160" s="1" t="s">
        <v>375</v>
      </c>
      <c r="AI160" s="1" t="s">
        <v>411</v>
      </c>
    </row>
    <row r="161" spans="1:35" x14ac:dyDescent="0.35">
      <c r="A161" s="4" t="s">
        <v>158</v>
      </c>
      <c r="B161" s="1" t="s">
        <v>374</v>
      </c>
      <c r="C161" s="1">
        <v>37.171999999999997</v>
      </c>
      <c r="D161" s="1">
        <v>11.98</v>
      </c>
      <c r="E161" s="1">
        <v>-1.478</v>
      </c>
      <c r="F161" s="1">
        <v>0.34399999999999997</v>
      </c>
      <c r="G161" s="1" t="s">
        <v>374</v>
      </c>
      <c r="H161" s="1">
        <v>-1555.855</v>
      </c>
      <c r="I161" s="1" t="s">
        <v>374</v>
      </c>
      <c r="J161" s="1">
        <v>1.046</v>
      </c>
      <c r="K161" s="1">
        <v>0.32200000000000001</v>
      </c>
      <c r="L161" s="1">
        <v>0.752</v>
      </c>
      <c r="M161" s="1">
        <v>7.4999999999999997E-2</v>
      </c>
      <c r="N161" s="1" t="s">
        <v>374</v>
      </c>
      <c r="O161" s="1" t="s">
        <v>375</v>
      </c>
      <c r="P161" s="1">
        <v>0.24399999999999999</v>
      </c>
      <c r="Q161" s="1">
        <v>415.91899999999998</v>
      </c>
      <c r="R161" s="1">
        <v>0.192</v>
      </c>
      <c r="S161" s="1" t="s">
        <v>374</v>
      </c>
      <c r="T161" s="1" t="s">
        <v>375</v>
      </c>
      <c r="U161" s="1" t="s">
        <v>374</v>
      </c>
      <c r="V161" s="1" t="s">
        <v>374</v>
      </c>
      <c r="W161" s="1" t="s">
        <v>375</v>
      </c>
      <c r="X161" s="1">
        <v>0.29099999999999998</v>
      </c>
      <c r="Y161" s="1">
        <v>0.72099999999999997</v>
      </c>
      <c r="Z161" s="1">
        <v>0.28399999999999997</v>
      </c>
      <c r="AA161" s="1" t="s">
        <v>375</v>
      </c>
      <c r="AB161" s="1">
        <v>0.74399999999999999</v>
      </c>
      <c r="AC161" s="1" t="s">
        <v>374</v>
      </c>
      <c r="AD161" s="1">
        <v>-4.2889999999999997</v>
      </c>
      <c r="AE161" s="1" t="s">
        <v>375</v>
      </c>
      <c r="AF161" s="1" t="s">
        <v>375</v>
      </c>
      <c r="AG161" s="1" t="s">
        <v>375</v>
      </c>
      <c r="AI161" s="1" t="s">
        <v>411</v>
      </c>
    </row>
    <row r="162" spans="1:35" x14ac:dyDescent="0.35">
      <c r="A162" s="4" t="s">
        <v>159</v>
      </c>
      <c r="B162" s="1" t="s">
        <v>374</v>
      </c>
      <c r="C162" s="1">
        <v>28.867999999999999</v>
      </c>
      <c r="D162" s="1">
        <v>14.826000000000001</v>
      </c>
      <c r="E162" s="1">
        <v>-1.6220000000000001</v>
      </c>
      <c r="F162" s="1">
        <v>0.34599999999999997</v>
      </c>
      <c r="G162" s="1" t="s">
        <v>374</v>
      </c>
      <c r="H162" s="1">
        <v>-1353.5340000000001</v>
      </c>
      <c r="I162" s="1" t="s">
        <v>374</v>
      </c>
      <c r="J162" s="1" t="s">
        <v>374</v>
      </c>
      <c r="K162" s="1">
        <v>0.42899999999999999</v>
      </c>
      <c r="L162" s="1" t="s">
        <v>374</v>
      </c>
      <c r="M162" s="1">
        <v>9.1999999999999998E-2</v>
      </c>
      <c r="N162" s="1" t="s">
        <v>374</v>
      </c>
      <c r="O162" s="1" t="s">
        <v>375</v>
      </c>
      <c r="P162" s="1">
        <v>0.28399999999999997</v>
      </c>
      <c r="Q162" s="1">
        <v>382.709</v>
      </c>
      <c r="R162" s="1">
        <v>0.223</v>
      </c>
      <c r="S162" s="1" t="s">
        <v>374</v>
      </c>
      <c r="T162" s="1" t="s">
        <v>375</v>
      </c>
      <c r="U162" s="1">
        <v>-0.14199999999999999</v>
      </c>
      <c r="V162" s="1" t="s">
        <v>374</v>
      </c>
      <c r="W162" s="1" t="s">
        <v>375</v>
      </c>
      <c r="X162" s="1">
        <v>0.34200000000000003</v>
      </c>
      <c r="Y162" s="1">
        <v>0.68300000000000005</v>
      </c>
      <c r="Z162" s="1">
        <v>0.28699999999999998</v>
      </c>
      <c r="AA162" s="1" t="s">
        <v>375</v>
      </c>
      <c r="AB162" s="1">
        <v>0.73599999999999999</v>
      </c>
      <c r="AC162" s="1" t="s">
        <v>374</v>
      </c>
      <c r="AD162" s="1">
        <v>-5.1040000000000001</v>
      </c>
      <c r="AE162" s="1" t="s">
        <v>375</v>
      </c>
      <c r="AF162" s="1" t="s">
        <v>374</v>
      </c>
      <c r="AG162" s="1" t="s">
        <v>375</v>
      </c>
      <c r="AI162" s="1" t="s">
        <v>411</v>
      </c>
    </row>
    <row r="163" spans="1:35" x14ac:dyDescent="0.35">
      <c r="A163" s="4" t="s">
        <v>160</v>
      </c>
      <c r="B163" s="1" t="s">
        <v>374</v>
      </c>
      <c r="C163" s="1">
        <v>90.659000000000006</v>
      </c>
      <c r="D163" s="1">
        <v>18.952000000000002</v>
      </c>
      <c r="E163" s="1">
        <v>-1.724</v>
      </c>
      <c r="F163" s="1">
        <v>0.35699999999999998</v>
      </c>
      <c r="G163" s="1" t="s">
        <v>374</v>
      </c>
      <c r="H163" s="1">
        <v>-2512.2600000000002</v>
      </c>
      <c r="I163" s="1" t="s">
        <v>374</v>
      </c>
      <c r="J163" s="1">
        <v>1.5720000000000001</v>
      </c>
      <c r="K163" s="1">
        <v>0.25</v>
      </c>
      <c r="L163" s="1">
        <v>0.749</v>
      </c>
      <c r="M163" s="1">
        <v>0.20100000000000001</v>
      </c>
      <c r="N163" s="1" t="s">
        <v>374</v>
      </c>
      <c r="O163" s="1" t="s">
        <v>375</v>
      </c>
      <c r="P163" s="1">
        <v>0.41399999999999998</v>
      </c>
      <c r="Q163" s="1">
        <v>406.54</v>
      </c>
      <c r="R163" s="1">
        <v>0.219</v>
      </c>
      <c r="S163" s="1" t="s">
        <v>374</v>
      </c>
      <c r="T163" s="1" t="s">
        <v>375</v>
      </c>
      <c r="U163" s="1">
        <v>0.35899999999999999</v>
      </c>
      <c r="V163" s="1" t="s">
        <v>374</v>
      </c>
      <c r="W163" s="1" t="s">
        <v>375</v>
      </c>
      <c r="X163" s="1">
        <v>0.36799999999999999</v>
      </c>
      <c r="Y163" s="1">
        <v>0.73499999999999999</v>
      </c>
      <c r="Z163" s="1">
        <v>0.35899999999999999</v>
      </c>
      <c r="AA163" s="1" t="s">
        <v>375</v>
      </c>
      <c r="AB163" s="1">
        <v>0.70499999999999996</v>
      </c>
      <c r="AC163" s="1" t="s">
        <v>374</v>
      </c>
      <c r="AD163" s="1">
        <v>-4.907</v>
      </c>
      <c r="AE163" s="1" t="s">
        <v>375</v>
      </c>
      <c r="AF163" s="1" t="s">
        <v>374</v>
      </c>
      <c r="AG163" s="1" t="s">
        <v>375</v>
      </c>
      <c r="AI163" s="1" t="s">
        <v>411</v>
      </c>
    </row>
    <row r="164" spans="1:35" x14ac:dyDescent="0.35">
      <c r="A164" s="4" t="s">
        <v>161</v>
      </c>
      <c r="B164" s="1" t="s">
        <v>374</v>
      </c>
      <c r="C164" s="1">
        <v>52.311</v>
      </c>
      <c r="D164" s="1">
        <v>17.013999999999999</v>
      </c>
      <c r="E164" s="1">
        <v>-1.452</v>
      </c>
      <c r="F164" s="1">
        <v>0.36899999999999999</v>
      </c>
      <c r="G164" s="1" t="s">
        <v>374</v>
      </c>
      <c r="H164" s="1">
        <v>-2232.3000000000002</v>
      </c>
      <c r="I164" s="1">
        <v>0.871</v>
      </c>
      <c r="J164" s="1">
        <v>2.2330000000000001</v>
      </c>
      <c r="K164" s="1">
        <v>0.46500000000000002</v>
      </c>
      <c r="L164" s="1">
        <v>0.75</v>
      </c>
      <c r="M164" s="1">
        <v>7.0999999999999994E-2</v>
      </c>
      <c r="N164" s="1" t="s">
        <v>374</v>
      </c>
      <c r="O164" s="1" t="s">
        <v>375</v>
      </c>
      <c r="P164" s="1">
        <v>0.36699999999999999</v>
      </c>
      <c r="Q164" s="1">
        <v>433.77</v>
      </c>
      <c r="R164" s="1">
        <v>0.246</v>
      </c>
      <c r="S164" s="1" t="s">
        <v>374</v>
      </c>
      <c r="T164" s="1" t="s">
        <v>375</v>
      </c>
      <c r="U164" s="1">
        <v>2.1999999999999999E-2</v>
      </c>
      <c r="V164" s="1" t="s">
        <v>374</v>
      </c>
      <c r="W164" s="1" t="s">
        <v>375</v>
      </c>
      <c r="X164" s="1">
        <v>0.43099999999999999</v>
      </c>
      <c r="Y164" s="1">
        <v>0.71899999999999997</v>
      </c>
      <c r="Z164" s="1">
        <v>0.35</v>
      </c>
      <c r="AA164" s="1" t="s">
        <v>375</v>
      </c>
      <c r="AB164" s="1">
        <v>0.73099999999999998</v>
      </c>
      <c r="AC164" s="1" t="s">
        <v>374</v>
      </c>
      <c r="AD164" s="1">
        <v>-4.7839999999999998</v>
      </c>
      <c r="AE164" s="1" t="s">
        <v>375</v>
      </c>
      <c r="AF164" s="1" t="s">
        <v>374</v>
      </c>
      <c r="AG164" s="1" t="s">
        <v>375</v>
      </c>
      <c r="AI164" s="1" t="s">
        <v>411</v>
      </c>
    </row>
    <row r="165" spans="1:35" x14ac:dyDescent="0.35">
      <c r="A165" s="4" t="s">
        <v>162</v>
      </c>
      <c r="B165" s="1" t="s">
        <v>374</v>
      </c>
      <c r="C165" s="1">
        <v>22.091000000000001</v>
      </c>
      <c r="D165" s="1">
        <v>12.5</v>
      </c>
      <c r="E165" s="1">
        <v>-1.9339999999999999</v>
      </c>
      <c r="F165" s="1">
        <v>0.38</v>
      </c>
      <c r="G165" s="1" t="s">
        <v>374</v>
      </c>
      <c r="H165" s="1">
        <v>-1405.98</v>
      </c>
      <c r="I165" s="1" t="s">
        <v>374</v>
      </c>
      <c r="J165" s="1" t="s">
        <v>374</v>
      </c>
      <c r="K165" s="1">
        <v>0.35299999999999998</v>
      </c>
      <c r="L165" s="1">
        <v>0.74</v>
      </c>
      <c r="M165" s="1">
        <v>0.158</v>
      </c>
      <c r="N165" s="1" t="s">
        <v>374</v>
      </c>
      <c r="O165" s="1" t="s">
        <v>375</v>
      </c>
      <c r="P165" s="1">
        <v>0.45600000000000002</v>
      </c>
      <c r="Q165" s="1">
        <v>419.22699999999998</v>
      </c>
      <c r="R165" s="1">
        <v>0.32600000000000001</v>
      </c>
      <c r="S165" s="1" t="s">
        <v>374</v>
      </c>
      <c r="T165" s="1" t="s">
        <v>375</v>
      </c>
      <c r="U165" s="1" t="s">
        <v>374</v>
      </c>
      <c r="V165" s="1" t="s">
        <v>374</v>
      </c>
      <c r="W165" s="1" t="s">
        <v>375</v>
      </c>
      <c r="X165" s="1">
        <v>0.39500000000000002</v>
      </c>
      <c r="Y165" s="1">
        <v>0.73899999999999999</v>
      </c>
      <c r="Z165" s="1">
        <v>0.31</v>
      </c>
      <c r="AA165" s="1" t="s">
        <v>375</v>
      </c>
      <c r="AB165" s="1">
        <v>0.75</v>
      </c>
      <c r="AC165" s="1" t="s">
        <v>374</v>
      </c>
      <c r="AD165" s="1">
        <v>-4.3070000000000004</v>
      </c>
      <c r="AE165" s="1" t="s">
        <v>375</v>
      </c>
      <c r="AF165" s="1" t="s">
        <v>374</v>
      </c>
      <c r="AG165" s="1" t="s">
        <v>375</v>
      </c>
      <c r="AI165" s="1" t="s">
        <v>411</v>
      </c>
    </row>
    <row r="166" spans="1:35" x14ac:dyDescent="0.35">
      <c r="A166" s="4" t="s">
        <v>163</v>
      </c>
      <c r="B166" s="1" t="s">
        <v>374</v>
      </c>
      <c r="C166" s="1">
        <v>31.744</v>
      </c>
      <c r="D166" s="1">
        <v>10.608000000000001</v>
      </c>
      <c r="E166" s="1">
        <v>-1.1279999999999999</v>
      </c>
      <c r="F166" s="1">
        <v>0.39200000000000002</v>
      </c>
      <c r="G166" s="1" t="s">
        <v>375</v>
      </c>
      <c r="H166" s="1">
        <v>-1266.2760000000001</v>
      </c>
      <c r="I166" s="1" t="s">
        <v>374</v>
      </c>
      <c r="J166" s="1" t="s">
        <v>374</v>
      </c>
      <c r="K166" s="1">
        <v>0.47799999999999998</v>
      </c>
      <c r="L166" s="1">
        <v>0.78200000000000003</v>
      </c>
      <c r="M166" s="1">
        <v>0.214</v>
      </c>
      <c r="N166" s="1" t="s">
        <v>374</v>
      </c>
      <c r="O166" s="1" t="s">
        <v>375</v>
      </c>
      <c r="P166" s="1">
        <v>0.74099999999999999</v>
      </c>
      <c r="Q166" s="1">
        <v>405.654</v>
      </c>
      <c r="R166" s="1">
        <v>0.22900000000000001</v>
      </c>
      <c r="S166" s="1" t="s">
        <v>375</v>
      </c>
      <c r="T166" s="1" t="s">
        <v>375</v>
      </c>
      <c r="U166" s="1">
        <v>0.73299999999999998</v>
      </c>
      <c r="V166" s="1" t="s">
        <v>374</v>
      </c>
      <c r="W166" s="1" t="s">
        <v>375</v>
      </c>
      <c r="X166" s="1">
        <v>0.40500000000000003</v>
      </c>
      <c r="Y166" s="1">
        <v>0.73099999999999998</v>
      </c>
      <c r="Z166" s="1">
        <v>0.32700000000000001</v>
      </c>
      <c r="AA166" s="1" t="s">
        <v>375</v>
      </c>
      <c r="AB166" s="1">
        <v>0.80300000000000005</v>
      </c>
      <c r="AC166" s="1" t="s">
        <v>374</v>
      </c>
      <c r="AD166" s="1">
        <v>-5.085</v>
      </c>
      <c r="AE166" s="1" t="s">
        <v>375</v>
      </c>
      <c r="AF166" s="1" t="s">
        <v>374</v>
      </c>
      <c r="AG166" s="1" t="s">
        <v>375</v>
      </c>
      <c r="AI166" s="1" t="s">
        <v>411</v>
      </c>
    </row>
    <row r="167" spans="1:35" x14ac:dyDescent="0.35">
      <c r="A167" s="4" t="s">
        <v>164</v>
      </c>
      <c r="B167" s="1" t="s">
        <v>374</v>
      </c>
      <c r="C167" s="1">
        <v>46.21</v>
      </c>
      <c r="D167" s="1">
        <v>12.053000000000001</v>
      </c>
      <c r="E167" s="1">
        <v>-1.4219999999999999</v>
      </c>
      <c r="F167" s="1">
        <v>0.434</v>
      </c>
      <c r="G167" s="1" t="s">
        <v>374</v>
      </c>
      <c r="H167" s="1">
        <v>-1406.442</v>
      </c>
      <c r="I167" s="1" t="s">
        <v>374</v>
      </c>
      <c r="J167" s="1">
        <v>1.468</v>
      </c>
      <c r="K167" s="1">
        <v>0.54</v>
      </c>
      <c r="L167" s="1">
        <v>0.80400000000000005</v>
      </c>
      <c r="M167" s="1">
        <v>0.184</v>
      </c>
      <c r="N167" s="1" t="s">
        <v>374</v>
      </c>
      <c r="O167" s="1" t="s">
        <v>375</v>
      </c>
      <c r="P167" s="1">
        <v>0.45</v>
      </c>
      <c r="Q167" s="1">
        <v>311.52</v>
      </c>
      <c r="R167" s="1">
        <v>0.39800000000000002</v>
      </c>
      <c r="S167" s="1" t="s">
        <v>374</v>
      </c>
      <c r="T167" s="1" t="s">
        <v>375</v>
      </c>
      <c r="U167" s="1" t="s">
        <v>374</v>
      </c>
      <c r="V167" s="1" t="s">
        <v>374</v>
      </c>
      <c r="W167" s="1" t="s">
        <v>375</v>
      </c>
      <c r="X167" s="1">
        <v>0.42399999999999999</v>
      </c>
      <c r="Y167" s="1">
        <v>0.92700000000000005</v>
      </c>
      <c r="Z167" s="1">
        <v>0.375</v>
      </c>
      <c r="AA167" s="1" t="s">
        <v>375</v>
      </c>
      <c r="AB167" s="1">
        <v>0.84499999999999997</v>
      </c>
      <c r="AC167" s="1" t="s">
        <v>374</v>
      </c>
      <c r="AD167" s="1">
        <v>-5.0750000000000002</v>
      </c>
      <c r="AE167" s="1" t="s">
        <v>375</v>
      </c>
      <c r="AF167" s="1" t="s">
        <v>374</v>
      </c>
      <c r="AG167" s="1" t="s">
        <v>375</v>
      </c>
      <c r="AI167" s="1" t="s">
        <v>411</v>
      </c>
    </row>
    <row r="168" spans="1:35" x14ac:dyDescent="0.35">
      <c r="A168" s="4" t="s">
        <v>165</v>
      </c>
      <c r="B168" s="1" t="s">
        <v>374</v>
      </c>
      <c r="C168" s="1">
        <v>93.384</v>
      </c>
      <c r="D168" s="1">
        <v>33.548000000000002</v>
      </c>
      <c r="E168" s="1">
        <v>-0.16900000000000001</v>
      </c>
      <c r="F168" s="1">
        <v>0.64200000000000002</v>
      </c>
      <c r="G168" s="1" t="s">
        <v>374</v>
      </c>
      <c r="H168" s="1">
        <v>-1171.6510000000001</v>
      </c>
      <c r="I168" s="1">
        <v>2.3530000000000002</v>
      </c>
      <c r="J168" s="1">
        <v>2.4830000000000001</v>
      </c>
      <c r="K168" s="1">
        <v>0.59299999999999997</v>
      </c>
      <c r="L168" s="1">
        <v>0.97</v>
      </c>
      <c r="M168" s="1">
        <v>0.51800000000000002</v>
      </c>
      <c r="N168" s="1" t="s">
        <v>374</v>
      </c>
      <c r="O168" s="1" t="s">
        <v>375</v>
      </c>
      <c r="P168" s="1">
        <v>0.65400000000000003</v>
      </c>
      <c r="Q168" s="1">
        <v>602.93299999999999</v>
      </c>
      <c r="R168" s="1">
        <v>0.63</v>
      </c>
      <c r="S168" s="1" t="s">
        <v>374</v>
      </c>
      <c r="T168" s="1" t="s">
        <v>375</v>
      </c>
      <c r="U168" s="1" t="s">
        <v>374</v>
      </c>
      <c r="V168" s="1" t="s">
        <v>374</v>
      </c>
      <c r="W168" s="1" t="s">
        <v>375</v>
      </c>
      <c r="X168" s="1">
        <v>0.70499999999999996</v>
      </c>
      <c r="Y168" s="1">
        <v>0.95799999999999996</v>
      </c>
      <c r="Z168" s="1">
        <v>0.82799999999999996</v>
      </c>
      <c r="AA168" s="1" t="s">
        <v>375</v>
      </c>
      <c r="AB168" s="1">
        <v>1.2210000000000001</v>
      </c>
      <c r="AC168" s="1" t="s">
        <v>374</v>
      </c>
      <c r="AD168" s="1">
        <v>-2.7829999999999999</v>
      </c>
      <c r="AE168" s="1" t="s">
        <v>375</v>
      </c>
      <c r="AF168" s="1" t="s">
        <v>374</v>
      </c>
      <c r="AG168" s="1" t="s">
        <v>375</v>
      </c>
      <c r="AI168" s="1" t="s">
        <v>411</v>
      </c>
    </row>
    <row r="169" spans="1:35" x14ac:dyDescent="0.35">
      <c r="A169" s="4" t="s">
        <v>166</v>
      </c>
      <c r="B169" s="1" t="s">
        <v>374</v>
      </c>
      <c r="C169" s="1">
        <v>30.768999999999998</v>
      </c>
      <c r="D169" s="1">
        <v>10.576000000000001</v>
      </c>
      <c r="E169" s="1">
        <v>-1.403</v>
      </c>
      <c r="F169" s="1">
        <v>0.746</v>
      </c>
      <c r="G169" s="1" t="s">
        <v>374</v>
      </c>
      <c r="H169" s="1">
        <v>-1414.5820000000001</v>
      </c>
      <c r="I169" s="1" t="s">
        <v>374</v>
      </c>
      <c r="J169" s="1">
        <v>1.0549999999999999</v>
      </c>
      <c r="K169" s="1">
        <v>1.117</v>
      </c>
      <c r="L169" s="1">
        <v>0.98399999999999999</v>
      </c>
      <c r="M169" s="1">
        <v>0.375</v>
      </c>
      <c r="N169" s="1" t="s">
        <v>374</v>
      </c>
      <c r="O169" s="1" t="s">
        <v>375</v>
      </c>
      <c r="P169" s="1">
        <v>0.57499999999999996</v>
      </c>
      <c r="Q169" s="1">
        <v>319.27800000000002</v>
      </c>
      <c r="R169" s="1">
        <v>0.57399999999999995</v>
      </c>
      <c r="S169" s="1" t="s">
        <v>374</v>
      </c>
      <c r="T169" s="1" t="s">
        <v>375</v>
      </c>
      <c r="U169" s="1" t="s">
        <v>374</v>
      </c>
      <c r="V169" s="1" t="s">
        <v>374</v>
      </c>
      <c r="W169" s="1" t="s">
        <v>375</v>
      </c>
      <c r="X169" s="1">
        <v>0.62</v>
      </c>
      <c r="Y169" s="1">
        <v>1.1639999999999999</v>
      </c>
      <c r="Z169" s="1">
        <v>0.54100000000000004</v>
      </c>
      <c r="AA169" s="1" t="s">
        <v>375</v>
      </c>
      <c r="AB169" s="1">
        <v>1.121</v>
      </c>
      <c r="AC169" s="1" t="s">
        <v>374</v>
      </c>
      <c r="AD169" s="1">
        <v>-4.1630000000000003</v>
      </c>
      <c r="AE169" s="1" t="s">
        <v>375</v>
      </c>
      <c r="AF169" s="1" t="s">
        <v>374</v>
      </c>
      <c r="AG169" s="1" t="s">
        <v>375</v>
      </c>
      <c r="AI169" s="1" t="s">
        <v>411</v>
      </c>
    </row>
    <row r="170" spans="1:35" x14ac:dyDescent="0.35">
      <c r="A170" s="4" t="s">
        <v>1164</v>
      </c>
      <c r="B170" s="1" t="s">
        <v>374</v>
      </c>
      <c r="C170" s="1">
        <v>141.547</v>
      </c>
      <c r="D170" s="1">
        <v>230.25299999999999</v>
      </c>
      <c r="E170" s="1">
        <v>235.88399999999999</v>
      </c>
      <c r="F170" s="1">
        <v>231.31100000000001</v>
      </c>
      <c r="G170" s="1" t="s">
        <v>374</v>
      </c>
      <c r="H170" s="1">
        <v>-1461.066</v>
      </c>
      <c r="I170" s="1">
        <v>200.054</v>
      </c>
      <c r="J170" s="1">
        <v>174.965</v>
      </c>
      <c r="K170" s="1">
        <v>262.399</v>
      </c>
      <c r="L170" s="1">
        <v>164.339</v>
      </c>
      <c r="M170" s="1">
        <v>176.25299999999999</v>
      </c>
      <c r="N170" s="1" t="s">
        <v>374</v>
      </c>
      <c r="O170" s="1" t="s">
        <v>375</v>
      </c>
      <c r="P170" s="1">
        <v>208.36600000000001</v>
      </c>
      <c r="Q170" s="1">
        <v>189.256</v>
      </c>
      <c r="R170" s="1">
        <v>213.29400000000001</v>
      </c>
      <c r="S170" s="1" t="s">
        <v>374</v>
      </c>
      <c r="T170" s="1" t="s">
        <v>375</v>
      </c>
      <c r="U170" s="1">
        <v>191.74700000000001</v>
      </c>
      <c r="V170" s="1">
        <v>184.95099999999999</v>
      </c>
      <c r="W170" s="1" t="s">
        <v>375</v>
      </c>
      <c r="X170" s="1">
        <v>204.63399999999999</v>
      </c>
      <c r="Y170" s="1">
        <v>216.78899999999999</v>
      </c>
      <c r="Z170" s="1">
        <v>197.37799999999999</v>
      </c>
      <c r="AA170" s="1" t="s">
        <v>375</v>
      </c>
      <c r="AB170" s="1">
        <v>199.57300000000001</v>
      </c>
      <c r="AC170" s="1" t="s">
        <v>374</v>
      </c>
      <c r="AD170" s="1">
        <v>389.584</v>
      </c>
      <c r="AE170" s="1" t="s">
        <v>375</v>
      </c>
      <c r="AF170" s="1" t="s">
        <v>374</v>
      </c>
      <c r="AG170" s="1" t="s">
        <v>375</v>
      </c>
      <c r="AI170" s="1" t="s">
        <v>411</v>
      </c>
    </row>
    <row r="171" spans="1:35" x14ac:dyDescent="0.35">
      <c r="A171" s="4" t="s">
        <v>1165</v>
      </c>
      <c r="B171" s="1" t="s">
        <v>374</v>
      </c>
      <c r="C171" s="1">
        <v>311.22800000000001</v>
      </c>
      <c r="D171" s="1">
        <v>363.733</v>
      </c>
      <c r="E171" s="1">
        <v>402.45299999999997</v>
      </c>
      <c r="F171" s="1">
        <v>435.26100000000002</v>
      </c>
      <c r="G171" s="1" t="s">
        <v>374</v>
      </c>
      <c r="H171" s="1">
        <v>894.41300000000001</v>
      </c>
      <c r="I171" s="1">
        <v>375.935</v>
      </c>
      <c r="J171" s="1">
        <v>301.32499999999999</v>
      </c>
      <c r="K171" s="1">
        <v>364.19200000000001</v>
      </c>
      <c r="L171" s="1">
        <v>313.327</v>
      </c>
      <c r="M171" s="1">
        <v>323.05099999999999</v>
      </c>
      <c r="N171" s="1">
        <v>1260.7470000000001</v>
      </c>
      <c r="O171" s="1" t="s">
        <v>375</v>
      </c>
      <c r="P171" s="1">
        <v>357.87099999999998</v>
      </c>
      <c r="Q171" s="1">
        <v>309.05200000000002</v>
      </c>
      <c r="R171" s="1">
        <v>355.46899999999999</v>
      </c>
      <c r="S171" s="1" t="s">
        <v>374</v>
      </c>
      <c r="T171" s="1" t="s">
        <v>375</v>
      </c>
      <c r="U171" s="1">
        <v>349.56</v>
      </c>
      <c r="V171" s="1">
        <v>355.01600000000002</v>
      </c>
      <c r="W171" s="1" t="s">
        <v>375</v>
      </c>
      <c r="X171" s="1">
        <v>357.21600000000001</v>
      </c>
      <c r="Y171" s="1">
        <v>299.892</v>
      </c>
      <c r="Z171" s="1">
        <v>353.12799999999999</v>
      </c>
      <c r="AA171" s="1" t="s">
        <v>375</v>
      </c>
      <c r="AB171" s="1">
        <v>332.74099999999999</v>
      </c>
      <c r="AC171" s="1" t="s">
        <v>374</v>
      </c>
      <c r="AD171" s="1">
        <v>629.61400000000003</v>
      </c>
      <c r="AE171" s="1" t="s">
        <v>375</v>
      </c>
      <c r="AF171" s="1" t="s">
        <v>375</v>
      </c>
      <c r="AG171" s="1" t="s">
        <v>375</v>
      </c>
      <c r="AI171" s="1" t="s">
        <v>411</v>
      </c>
    </row>
    <row r="172" spans="1:35" x14ac:dyDescent="0.35">
      <c r="A172" s="4" t="s">
        <v>1166</v>
      </c>
      <c r="B172" s="1" t="s">
        <v>374</v>
      </c>
      <c r="C172" s="1">
        <v>163.22999999999999</v>
      </c>
      <c r="D172" s="1">
        <v>198.72200000000001</v>
      </c>
      <c r="E172" s="1">
        <v>203.03899999999999</v>
      </c>
      <c r="F172" s="1">
        <v>213.60900000000001</v>
      </c>
      <c r="G172" s="1" t="s">
        <v>374</v>
      </c>
      <c r="H172" s="1">
        <v>432.64800000000002</v>
      </c>
      <c r="I172" s="1">
        <v>179.70500000000001</v>
      </c>
      <c r="J172" s="1">
        <v>157</v>
      </c>
      <c r="K172" s="1">
        <v>179.84700000000001</v>
      </c>
      <c r="L172" s="1">
        <v>152.77099999999999</v>
      </c>
      <c r="M172" s="1">
        <v>156.01300000000001</v>
      </c>
      <c r="N172" s="1">
        <v>1216.4970000000001</v>
      </c>
      <c r="O172" s="1" t="s">
        <v>375</v>
      </c>
      <c r="P172" s="1">
        <v>182.108</v>
      </c>
      <c r="Q172" s="1">
        <v>158.25800000000001</v>
      </c>
      <c r="R172" s="1">
        <v>180.31700000000001</v>
      </c>
      <c r="S172" s="1" t="s">
        <v>375</v>
      </c>
      <c r="T172" s="1" t="s">
        <v>375</v>
      </c>
      <c r="U172" s="1">
        <v>177.279</v>
      </c>
      <c r="V172" s="1">
        <v>179.09299999999999</v>
      </c>
      <c r="W172" s="1" t="s">
        <v>375</v>
      </c>
      <c r="X172" s="1">
        <v>181.423</v>
      </c>
      <c r="Y172" s="1">
        <v>157.63499999999999</v>
      </c>
      <c r="Z172" s="1">
        <v>179.20099999999999</v>
      </c>
      <c r="AA172" s="1" t="s">
        <v>375</v>
      </c>
      <c r="AB172" s="1">
        <v>168.23599999999999</v>
      </c>
      <c r="AC172" s="1" t="s">
        <v>374</v>
      </c>
      <c r="AD172" s="1">
        <v>345.38900000000001</v>
      </c>
      <c r="AE172" s="1" t="s">
        <v>375</v>
      </c>
      <c r="AF172" s="1" t="s">
        <v>374</v>
      </c>
      <c r="AG172" s="1" t="s">
        <v>375</v>
      </c>
      <c r="AI172" s="1" t="s">
        <v>411</v>
      </c>
    </row>
    <row r="173" spans="1:35" x14ac:dyDescent="0.35">
      <c r="A173" s="4" t="s">
        <v>1167</v>
      </c>
      <c r="B173" s="1" t="s">
        <v>374</v>
      </c>
      <c r="C173" s="1">
        <v>118.358</v>
      </c>
      <c r="D173" s="1">
        <v>18.244</v>
      </c>
      <c r="E173" s="1">
        <v>-0.73499999999999999</v>
      </c>
      <c r="F173" s="1">
        <v>0.33400000000000002</v>
      </c>
      <c r="G173" s="1" t="s">
        <v>374</v>
      </c>
      <c r="H173" s="1">
        <v>-2842.877</v>
      </c>
      <c r="I173" s="1">
        <v>1.2809999999999999</v>
      </c>
      <c r="J173" s="1">
        <v>1.6080000000000001</v>
      </c>
      <c r="K173" s="1">
        <v>0.63300000000000001</v>
      </c>
      <c r="L173" s="1">
        <v>0.79400000000000004</v>
      </c>
      <c r="M173" s="1">
        <v>0.374</v>
      </c>
      <c r="N173" s="1" t="s">
        <v>374</v>
      </c>
      <c r="O173" s="1" t="s">
        <v>375</v>
      </c>
      <c r="P173" s="1">
        <v>0.48199999999999998</v>
      </c>
      <c r="Q173" s="1" t="s">
        <v>374</v>
      </c>
      <c r="R173" s="1">
        <v>3.87</v>
      </c>
      <c r="S173" s="1" t="s">
        <v>374</v>
      </c>
      <c r="T173" s="1" t="s">
        <v>375</v>
      </c>
      <c r="U173" s="1">
        <v>0.46500000000000002</v>
      </c>
      <c r="V173" s="1" t="s">
        <v>374</v>
      </c>
      <c r="W173" s="1" t="s">
        <v>375</v>
      </c>
      <c r="X173" s="1">
        <v>0.314</v>
      </c>
      <c r="Y173" s="1">
        <v>0.79500000000000004</v>
      </c>
      <c r="Z173" s="1">
        <v>0.502</v>
      </c>
      <c r="AA173" s="1" t="s">
        <v>375</v>
      </c>
      <c r="AB173" s="1">
        <v>0.71199999999999997</v>
      </c>
      <c r="AC173" s="1" t="s">
        <v>374</v>
      </c>
      <c r="AD173" s="1">
        <v>-1.788</v>
      </c>
      <c r="AE173" s="1" t="s">
        <v>375</v>
      </c>
      <c r="AF173" s="1" t="s">
        <v>374</v>
      </c>
      <c r="AG173" s="1" t="s">
        <v>375</v>
      </c>
      <c r="AI173" s="1" t="s">
        <v>411</v>
      </c>
    </row>
    <row r="174" spans="1:35" x14ac:dyDescent="0.35">
      <c r="A174" s="4" t="s">
        <v>1218</v>
      </c>
      <c r="B174" s="1" t="s">
        <v>374</v>
      </c>
      <c r="C174" s="1">
        <v>70.143000000000001</v>
      </c>
      <c r="D174" s="1">
        <v>15.537000000000001</v>
      </c>
      <c r="E174" s="1">
        <v>-0.94</v>
      </c>
      <c r="F174" s="1" t="s">
        <v>374</v>
      </c>
      <c r="G174" s="1" t="s">
        <v>374</v>
      </c>
      <c r="H174" s="1">
        <v>-2317.6930000000002</v>
      </c>
      <c r="I174" s="1">
        <v>1.6950000000000001</v>
      </c>
      <c r="J174" s="1" t="s">
        <v>374</v>
      </c>
      <c r="K174" s="1">
        <v>0.48799999999999999</v>
      </c>
      <c r="L174" s="1">
        <v>0.80700000000000005</v>
      </c>
      <c r="M174" s="1">
        <v>0.24299999999999999</v>
      </c>
      <c r="N174" s="1" t="s">
        <v>374</v>
      </c>
      <c r="O174" s="1" t="s">
        <v>375</v>
      </c>
      <c r="P174" s="1">
        <v>0.8</v>
      </c>
      <c r="Q174" s="1" t="s">
        <v>374</v>
      </c>
      <c r="R174" s="1">
        <v>3.6440000000000001</v>
      </c>
      <c r="S174" s="1" t="s">
        <v>374</v>
      </c>
      <c r="T174" s="1" t="s">
        <v>375</v>
      </c>
      <c r="U174" s="1">
        <v>0.55200000000000005</v>
      </c>
      <c r="V174" s="1" t="s">
        <v>374</v>
      </c>
      <c r="W174" s="1" t="s">
        <v>375</v>
      </c>
      <c r="X174" s="1">
        <v>0.34200000000000003</v>
      </c>
      <c r="Y174" s="1">
        <v>0.68</v>
      </c>
      <c r="Z174" s="1">
        <v>0.39700000000000002</v>
      </c>
      <c r="AA174" s="1" t="s">
        <v>375</v>
      </c>
      <c r="AB174" s="1">
        <v>0.71399999999999997</v>
      </c>
      <c r="AC174" s="1" t="s">
        <v>374</v>
      </c>
      <c r="AD174" s="1">
        <v>-4.8449999999999998</v>
      </c>
      <c r="AE174" s="1" t="s">
        <v>375</v>
      </c>
      <c r="AF174" s="1" t="s">
        <v>374</v>
      </c>
      <c r="AG174" s="1" t="s">
        <v>375</v>
      </c>
      <c r="AI174" s="1" t="s">
        <v>411</v>
      </c>
    </row>
    <row r="175" spans="1:35" x14ac:dyDescent="0.35">
      <c r="A175" s="4" t="s">
        <v>1168</v>
      </c>
      <c r="B175" s="1" t="s">
        <v>374</v>
      </c>
      <c r="C175" s="1">
        <v>-14.4</v>
      </c>
      <c r="D175" s="1">
        <v>-3.528</v>
      </c>
      <c r="E175" s="1">
        <v>-0.88700000000000001</v>
      </c>
      <c r="F175" s="1" t="s">
        <v>374</v>
      </c>
      <c r="G175" s="1" t="s">
        <v>374</v>
      </c>
      <c r="H175" s="1">
        <v>164.97</v>
      </c>
      <c r="I175" s="1" t="s">
        <v>374</v>
      </c>
      <c r="J175" s="1">
        <v>1.0189999999999999</v>
      </c>
      <c r="K175" s="1">
        <v>1.4999999999999999E-2</v>
      </c>
      <c r="L175" s="1">
        <v>0.69299999999999995</v>
      </c>
      <c r="M175" s="1">
        <v>0.153</v>
      </c>
      <c r="N175" s="1" t="s">
        <v>374</v>
      </c>
      <c r="O175" s="1" t="s">
        <v>375</v>
      </c>
      <c r="P175" s="1">
        <v>0.39</v>
      </c>
      <c r="Q175" s="1" t="s">
        <v>374</v>
      </c>
      <c r="R175" s="1">
        <v>0.312</v>
      </c>
      <c r="S175" s="1" t="s">
        <v>374</v>
      </c>
      <c r="T175" s="1" t="s">
        <v>375</v>
      </c>
      <c r="U175" s="1">
        <v>-0.19800000000000001</v>
      </c>
      <c r="V175" s="1">
        <v>0.79400000000000004</v>
      </c>
      <c r="W175" s="1" t="s">
        <v>375</v>
      </c>
      <c r="X175" s="1">
        <v>0.22900000000000001</v>
      </c>
      <c r="Y175" s="1">
        <v>0.65600000000000003</v>
      </c>
      <c r="Z175" s="1">
        <v>0.55200000000000005</v>
      </c>
      <c r="AA175" s="1" t="s">
        <v>375</v>
      </c>
      <c r="AB175" s="1">
        <v>0.70699999999999996</v>
      </c>
      <c r="AC175" s="1" t="s">
        <v>374</v>
      </c>
      <c r="AD175" s="1">
        <v>-5.5119999999999996</v>
      </c>
      <c r="AE175" s="1" t="s">
        <v>375</v>
      </c>
      <c r="AF175" s="1" t="s">
        <v>374</v>
      </c>
      <c r="AG175" s="1" t="s">
        <v>375</v>
      </c>
      <c r="AI175" s="1" t="s">
        <v>411</v>
      </c>
    </row>
    <row r="176" spans="1:35" x14ac:dyDescent="0.35">
      <c r="A176" s="4" t="s">
        <v>173</v>
      </c>
      <c r="B176" s="1" t="s">
        <v>374</v>
      </c>
      <c r="C176" s="1">
        <v>71.459999999999994</v>
      </c>
      <c r="D176" s="1">
        <v>17.773</v>
      </c>
      <c r="E176" s="1">
        <v>-1.63</v>
      </c>
      <c r="F176" s="1" t="s">
        <v>374</v>
      </c>
      <c r="G176" s="1" t="s">
        <v>374</v>
      </c>
      <c r="H176" s="1">
        <v>-2164.04</v>
      </c>
      <c r="I176" s="1" t="s">
        <v>374</v>
      </c>
      <c r="J176" s="1">
        <v>2.6110000000000002</v>
      </c>
      <c r="K176" s="1">
        <v>0.19900000000000001</v>
      </c>
      <c r="L176" s="1">
        <v>0.78100000000000003</v>
      </c>
      <c r="M176" s="1">
        <v>6.9000000000000006E-2</v>
      </c>
      <c r="N176" s="1" t="s">
        <v>374</v>
      </c>
      <c r="O176" s="1" t="s">
        <v>375</v>
      </c>
      <c r="P176" s="1">
        <v>0.35799999999999998</v>
      </c>
      <c r="Q176" s="1">
        <v>354.30900000000003</v>
      </c>
      <c r="R176" s="1">
        <v>0.25</v>
      </c>
      <c r="S176" s="1" t="s">
        <v>374</v>
      </c>
      <c r="T176" s="1" t="s">
        <v>375</v>
      </c>
      <c r="U176" s="1">
        <v>1.633</v>
      </c>
      <c r="V176" s="1" t="s">
        <v>374</v>
      </c>
      <c r="W176" s="1" t="s">
        <v>375</v>
      </c>
      <c r="X176" s="1">
        <v>0.32600000000000001</v>
      </c>
      <c r="Y176" s="1">
        <v>0.64200000000000002</v>
      </c>
      <c r="Z176" s="1">
        <v>0.35199999999999998</v>
      </c>
      <c r="AA176" s="1" t="s">
        <v>375</v>
      </c>
      <c r="AB176" s="1">
        <v>0.68500000000000005</v>
      </c>
      <c r="AC176" s="1" t="s">
        <v>374</v>
      </c>
      <c r="AD176" s="1">
        <v>-4.4580000000000002</v>
      </c>
      <c r="AE176" s="1" t="s">
        <v>375</v>
      </c>
      <c r="AF176" s="1" t="s">
        <v>374</v>
      </c>
      <c r="AG176" s="1" t="s">
        <v>375</v>
      </c>
      <c r="AI176" s="1" t="s">
        <v>411</v>
      </c>
    </row>
    <row r="177" spans="1:35" x14ac:dyDescent="0.35">
      <c r="A177" s="4" t="s">
        <v>174</v>
      </c>
      <c r="B177" s="1" t="s">
        <v>374</v>
      </c>
      <c r="C177" s="1">
        <v>50.524000000000001</v>
      </c>
      <c r="D177" s="1">
        <v>12.127000000000001</v>
      </c>
      <c r="E177" s="1">
        <v>-1.4810000000000001</v>
      </c>
      <c r="F177" s="1" t="s">
        <v>374</v>
      </c>
      <c r="G177" s="1" t="s">
        <v>374</v>
      </c>
      <c r="H177" s="1">
        <v>-1620.7829999999999</v>
      </c>
      <c r="I177" s="1" t="s">
        <v>374</v>
      </c>
      <c r="J177" s="1">
        <v>1.3859999999999999</v>
      </c>
      <c r="K177" s="1">
        <v>0.255</v>
      </c>
      <c r="L177" s="1" t="s">
        <v>374</v>
      </c>
      <c r="M177" s="1">
        <v>0.161</v>
      </c>
      <c r="N177" s="1" t="s">
        <v>374</v>
      </c>
      <c r="O177" s="1" t="s">
        <v>375</v>
      </c>
      <c r="P177" s="1">
        <v>0.373</v>
      </c>
      <c r="Q177" s="1">
        <v>341.69600000000003</v>
      </c>
      <c r="R177" s="1">
        <v>0.40100000000000002</v>
      </c>
      <c r="S177" s="1" t="s">
        <v>375</v>
      </c>
      <c r="T177" s="1" t="s">
        <v>375</v>
      </c>
      <c r="U177" s="1">
        <v>1.21</v>
      </c>
      <c r="V177" s="1" t="s">
        <v>374</v>
      </c>
      <c r="W177" s="1" t="s">
        <v>375</v>
      </c>
      <c r="X177" s="1">
        <v>0.38400000000000001</v>
      </c>
      <c r="Y177" s="1">
        <v>0.79100000000000004</v>
      </c>
      <c r="Z177" s="1">
        <v>0.40400000000000003</v>
      </c>
      <c r="AA177" s="1" t="s">
        <v>375</v>
      </c>
      <c r="AB177" s="1">
        <v>0.72199999999999998</v>
      </c>
      <c r="AC177" s="1" t="s">
        <v>374</v>
      </c>
      <c r="AD177" s="1">
        <v>-4.7089999999999996</v>
      </c>
      <c r="AE177" s="1" t="s">
        <v>375</v>
      </c>
      <c r="AF177" s="1" t="s">
        <v>374</v>
      </c>
      <c r="AG177" s="1" t="s">
        <v>375</v>
      </c>
      <c r="AI177" s="1" t="s">
        <v>411</v>
      </c>
    </row>
    <row r="178" spans="1:35" x14ac:dyDescent="0.35">
      <c r="A178" s="4" t="s">
        <v>175</v>
      </c>
      <c r="B178" s="1" t="s">
        <v>374</v>
      </c>
      <c r="C178" s="1">
        <v>30.148</v>
      </c>
      <c r="D178" s="1">
        <v>13.933</v>
      </c>
      <c r="E178" s="1">
        <v>-1.639</v>
      </c>
      <c r="F178" s="1" t="s">
        <v>374</v>
      </c>
      <c r="G178" s="1" t="s">
        <v>374</v>
      </c>
      <c r="H178" s="1">
        <v>-1435.327</v>
      </c>
      <c r="I178" s="1" t="s">
        <v>374</v>
      </c>
      <c r="J178" s="1">
        <v>1.06</v>
      </c>
      <c r="K178" s="1">
        <v>0.28799999999999998</v>
      </c>
      <c r="L178" s="1" t="s">
        <v>374</v>
      </c>
      <c r="M178" s="1">
        <v>4.7E-2</v>
      </c>
      <c r="N178" s="1" t="s">
        <v>374</v>
      </c>
      <c r="O178" s="1" t="s">
        <v>375</v>
      </c>
      <c r="P178" s="1">
        <v>0.318</v>
      </c>
      <c r="Q178" s="1">
        <v>343.62</v>
      </c>
      <c r="R178" s="1">
        <v>0.28299999999999997</v>
      </c>
      <c r="S178" s="1" t="s">
        <v>374</v>
      </c>
      <c r="T178" s="1" t="s">
        <v>375</v>
      </c>
      <c r="U178" s="1" t="s">
        <v>374</v>
      </c>
      <c r="V178" s="1" t="s">
        <v>374</v>
      </c>
      <c r="W178" s="1" t="s">
        <v>375</v>
      </c>
      <c r="X178" s="1">
        <v>0.30099999999999999</v>
      </c>
      <c r="Y178" s="1">
        <v>0.74099999999999999</v>
      </c>
      <c r="Z178" s="1">
        <v>0.33600000000000002</v>
      </c>
      <c r="AA178" s="1" t="s">
        <v>375</v>
      </c>
      <c r="AB178" s="1">
        <v>0.71699999999999997</v>
      </c>
      <c r="AC178" s="1" t="s">
        <v>374</v>
      </c>
      <c r="AD178" s="1">
        <v>-4.5890000000000004</v>
      </c>
      <c r="AE178" s="1" t="s">
        <v>375</v>
      </c>
      <c r="AF178" s="1" t="s">
        <v>375</v>
      </c>
      <c r="AG178" s="1" t="s">
        <v>375</v>
      </c>
      <c r="AI178" s="1" t="s">
        <v>411</v>
      </c>
    </row>
    <row r="179" spans="1:35" x14ac:dyDescent="0.35">
      <c r="A179" s="4" t="s">
        <v>176</v>
      </c>
      <c r="B179" s="1" t="s">
        <v>375</v>
      </c>
      <c r="C179" s="1">
        <v>34.734999999999999</v>
      </c>
      <c r="D179" s="1">
        <v>9.843</v>
      </c>
      <c r="E179" s="1">
        <v>-1.371</v>
      </c>
      <c r="F179" s="1" t="s">
        <v>374</v>
      </c>
      <c r="G179" s="1" t="s">
        <v>374</v>
      </c>
      <c r="H179" s="1">
        <v>-1294.126</v>
      </c>
      <c r="I179" s="1">
        <v>0.68899999999999995</v>
      </c>
      <c r="J179" s="1">
        <v>1.2</v>
      </c>
      <c r="K179" s="1">
        <v>0.11600000000000001</v>
      </c>
      <c r="L179" s="1">
        <v>0.81</v>
      </c>
      <c r="M179" s="1">
        <v>6.7000000000000004E-2</v>
      </c>
      <c r="N179" s="1" t="s">
        <v>374</v>
      </c>
      <c r="O179" s="1" t="s">
        <v>375</v>
      </c>
      <c r="P179" s="1">
        <v>0.317</v>
      </c>
      <c r="Q179" s="1">
        <v>212.26400000000001</v>
      </c>
      <c r="R179" s="1">
        <v>0.39300000000000002</v>
      </c>
      <c r="S179" s="1" t="s">
        <v>374</v>
      </c>
      <c r="T179" s="1" t="s">
        <v>375</v>
      </c>
      <c r="U179" s="1">
        <v>4.5999999999999999E-2</v>
      </c>
      <c r="V179" s="1" t="s">
        <v>374</v>
      </c>
      <c r="W179" s="1" t="s">
        <v>375</v>
      </c>
      <c r="X179" s="1">
        <v>0.38500000000000001</v>
      </c>
      <c r="Y179" s="1">
        <v>0.61199999999999999</v>
      </c>
      <c r="Z179" s="1">
        <v>0.35</v>
      </c>
      <c r="AA179" s="1" t="s">
        <v>375</v>
      </c>
      <c r="AB179" s="1">
        <v>0.73599999999999999</v>
      </c>
      <c r="AC179" s="1" t="s">
        <v>374</v>
      </c>
      <c r="AD179" s="1">
        <v>-4.5970000000000004</v>
      </c>
      <c r="AE179" s="1" t="s">
        <v>375</v>
      </c>
      <c r="AF179" s="1" t="s">
        <v>374</v>
      </c>
      <c r="AG179" s="1" t="s">
        <v>375</v>
      </c>
      <c r="AI179" s="1" t="s">
        <v>411</v>
      </c>
    </row>
    <row r="180" spans="1:35" x14ac:dyDescent="0.35">
      <c r="A180" s="4" t="s">
        <v>177</v>
      </c>
      <c r="B180" s="1" t="s">
        <v>374</v>
      </c>
      <c r="C180" s="1">
        <v>31.722000000000001</v>
      </c>
      <c r="D180" s="1">
        <v>11.695</v>
      </c>
      <c r="E180" s="1">
        <v>-1.806</v>
      </c>
      <c r="F180" s="1" t="s">
        <v>374</v>
      </c>
      <c r="G180" s="1" t="s">
        <v>374</v>
      </c>
      <c r="H180" s="1">
        <v>-1538.3050000000001</v>
      </c>
      <c r="I180" s="1" t="s">
        <v>374</v>
      </c>
      <c r="J180" s="1">
        <v>1.534</v>
      </c>
      <c r="K180" s="1">
        <v>0.45700000000000002</v>
      </c>
      <c r="L180" s="1">
        <v>0.78100000000000003</v>
      </c>
      <c r="M180" s="1">
        <v>0.24</v>
      </c>
      <c r="N180" s="1" t="s">
        <v>374</v>
      </c>
      <c r="O180" s="1" t="s">
        <v>375</v>
      </c>
      <c r="P180" s="1">
        <v>0.58699999999999997</v>
      </c>
      <c r="Q180" s="1">
        <v>201.05099999999999</v>
      </c>
      <c r="R180" s="1">
        <v>1.7509999999999999</v>
      </c>
      <c r="S180" s="1" t="s">
        <v>374</v>
      </c>
      <c r="T180" s="1" t="s">
        <v>375</v>
      </c>
      <c r="U180" s="1" t="s">
        <v>374</v>
      </c>
      <c r="V180" s="1" t="s">
        <v>374</v>
      </c>
      <c r="W180" s="1" t="s">
        <v>375</v>
      </c>
      <c r="X180" s="1">
        <v>0.35</v>
      </c>
      <c r="Y180" s="1">
        <v>0.72399999999999998</v>
      </c>
      <c r="Z180" s="1">
        <v>0.32</v>
      </c>
      <c r="AA180" s="1" t="s">
        <v>375</v>
      </c>
      <c r="AB180" s="1">
        <v>0.7</v>
      </c>
      <c r="AC180" s="1" t="s">
        <v>374</v>
      </c>
      <c r="AD180" s="1">
        <v>-4.4580000000000002</v>
      </c>
      <c r="AE180" s="1" t="s">
        <v>375</v>
      </c>
      <c r="AF180" s="1" t="s">
        <v>375</v>
      </c>
      <c r="AG180" s="1" t="s">
        <v>375</v>
      </c>
      <c r="AI180" s="1" t="s">
        <v>411</v>
      </c>
    </row>
    <row r="181" spans="1:35" x14ac:dyDescent="0.35">
      <c r="A181" s="4" t="s">
        <v>178</v>
      </c>
      <c r="B181" s="1" t="s">
        <v>374</v>
      </c>
      <c r="C181" s="1">
        <v>65.003</v>
      </c>
      <c r="D181" s="1">
        <v>10.994</v>
      </c>
      <c r="E181" s="1">
        <v>-1.4450000000000001</v>
      </c>
      <c r="F181" s="1" t="s">
        <v>374</v>
      </c>
      <c r="G181" s="1" t="s">
        <v>374</v>
      </c>
      <c r="H181" s="1">
        <v>-1689.7049999999999</v>
      </c>
      <c r="I181" s="1" t="s">
        <v>374</v>
      </c>
      <c r="J181" s="1">
        <v>1.73</v>
      </c>
      <c r="K181" s="1">
        <v>0.374</v>
      </c>
      <c r="L181" s="1">
        <v>0.80500000000000005</v>
      </c>
      <c r="M181" s="1">
        <v>0.48599999999999999</v>
      </c>
      <c r="N181" s="1" t="s">
        <v>374</v>
      </c>
      <c r="O181" s="1" t="s">
        <v>375</v>
      </c>
      <c r="P181" s="1">
        <v>0.52800000000000002</v>
      </c>
      <c r="Q181" s="1" t="s">
        <v>374</v>
      </c>
      <c r="R181" s="1">
        <v>46.694000000000003</v>
      </c>
      <c r="S181" s="1" t="s">
        <v>374</v>
      </c>
      <c r="T181" s="1" t="s">
        <v>375</v>
      </c>
      <c r="U181" s="1">
        <v>3.0790000000000002</v>
      </c>
      <c r="V181" s="1" t="s">
        <v>374</v>
      </c>
      <c r="W181" s="1" t="s">
        <v>375</v>
      </c>
      <c r="X181" s="1">
        <v>0.51</v>
      </c>
      <c r="Y181" s="1">
        <v>0.80600000000000005</v>
      </c>
      <c r="Z181" s="1">
        <v>0.40300000000000002</v>
      </c>
      <c r="AA181" s="1" t="s">
        <v>375</v>
      </c>
      <c r="AB181" s="1">
        <v>0.69899999999999995</v>
      </c>
      <c r="AC181" s="1" t="s">
        <v>374</v>
      </c>
      <c r="AD181" s="1">
        <v>-4.766</v>
      </c>
      <c r="AE181" s="1" t="s">
        <v>375</v>
      </c>
      <c r="AF181" s="1" t="s">
        <v>374</v>
      </c>
      <c r="AG181" s="1" t="s">
        <v>375</v>
      </c>
      <c r="AI181" s="1" t="s">
        <v>411</v>
      </c>
    </row>
    <row r="182" spans="1:35" x14ac:dyDescent="0.35">
      <c r="A182" s="4" t="s">
        <v>179</v>
      </c>
      <c r="B182" s="1" t="s">
        <v>374</v>
      </c>
      <c r="C182" s="1">
        <v>30.233000000000001</v>
      </c>
      <c r="D182" s="1">
        <v>10.449</v>
      </c>
      <c r="E182" s="1">
        <v>-0.248</v>
      </c>
      <c r="F182" s="1" t="s">
        <v>374</v>
      </c>
      <c r="G182" s="1" t="s">
        <v>374</v>
      </c>
      <c r="H182" s="1">
        <v>-1296.2919999999999</v>
      </c>
      <c r="I182" s="1" t="s">
        <v>374</v>
      </c>
      <c r="J182" s="1" t="s">
        <v>374</v>
      </c>
      <c r="K182" s="1">
        <v>0.44800000000000001</v>
      </c>
      <c r="L182" s="1">
        <v>0.76500000000000001</v>
      </c>
      <c r="M182" s="1">
        <v>0.3</v>
      </c>
      <c r="N182" s="1" t="s">
        <v>374</v>
      </c>
      <c r="O182" s="1" t="s">
        <v>375</v>
      </c>
      <c r="P182" s="1">
        <v>0.38200000000000001</v>
      </c>
      <c r="Q182" s="1" t="s">
        <v>374</v>
      </c>
      <c r="R182" s="1">
        <v>33.418999999999997</v>
      </c>
      <c r="S182" s="1" t="s">
        <v>374</v>
      </c>
      <c r="T182" s="1" t="s">
        <v>375</v>
      </c>
      <c r="U182" s="1" t="s">
        <v>374</v>
      </c>
      <c r="V182" s="1" t="s">
        <v>374</v>
      </c>
      <c r="W182" s="1" t="s">
        <v>375</v>
      </c>
      <c r="X182" s="1">
        <v>0.35699999999999998</v>
      </c>
      <c r="Y182" s="1">
        <v>0.72199999999999998</v>
      </c>
      <c r="Z182" s="1">
        <v>0.311</v>
      </c>
      <c r="AA182" s="1" t="s">
        <v>375</v>
      </c>
      <c r="AB182" s="1">
        <v>0.71299999999999997</v>
      </c>
      <c r="AC182" s="1" t="s">
        <v>374</v>
      </c>
      <c r="AD182" s="1">
        <v>-5.1950000000000003</v>
      </c>
      <c r="AE182" s="1" t="s">
        <v>375</v>
      </c>
      <c r="AF182" s="1" t="s">
        <v>374</v>
      </c>
      <c r="AG182" s="1" t="s">
        <v>375</v>
      </c>
      <c r="AI182" s="1" t="s">
        <v>411</v>
      </c>
    </row>
    <row r="183" spans="1:35" x14ac:dyDescent="0.35">
      <c r="A183" s="4" t="s">
        <v>180</v>
      </c>
      <c r="B183" s="1" t="s">
        <v>374</v>
      </c>
      <c r="C183" s="1">
        <v>50.055999999999997</v>
      </c>
      <c r="D183" s="1">
        <v>14.757999999999999</v>
      </c>
      <c r="E183" s="1">
        <v>-0.628</v>
      </c>
      <c r="F183" s="1">
        <v>0.33900000000000002</v>
      </c>
      <c r="G183" s="1" t="s">
        <v>374</v>
      </c>
      <c r="H183" s="1">
        <v>-1754.1510000000001</v>
      </c>
      <c r="I183" s="1" t="s">
        <v>374</v>
      </c>
      <c r="J183" s="1">
        <v>1.375</v>
      </c>
      <c r="K183" s="1">
        <v>0.54</v>
      </c>
      <c r="L183" s="1" t="s">
        <v>374</v>
      </c>
      <c r="M183" s="1">
        <v>0.31</v>
      </c>
      <c r="N183" s="1" t="s">
        <v>374</v>
      </c>
      <c r="O183" s="1" t="s">
        <v>375</v>
      </c>
      <c r="P183" s="1">
        <v>0.41299999999999998</v>
      </c>
      <c r="Q183" s="1" t="s">
        <v>374</v>
      </c>
      <c r="R183" s="1">
        <v>16.405000000000001</v>
      </c>
      <c r="S183" s="1" t="s">
        <v>374</v>
      </c>
      <c r="T183" s="1" t="s">
        <v>375</v>
      </c>
      <c r="U183" s="1">
        <v>0.52300000000000002</v>
      </c>
      <c r="V183" s="1" t="s">
        <v>374</v>
      </c>
      <c r="W183" s="1" t="s">
        <v>375</v>
      </c>
      <c r="X183" s="1">
        <v>0.36499999999999999</v>
      </c>
      <c r="Y183" s="1">
        <v>0.84799999999999998</v>
      </c>
      <c r="Z183" s="1">
        <v>0.53200000000000003</v>
      </c>
      <c r="AA183" s="1" t="s">
        <v>375</v>
      </c>
      <c r="AB183" s="1">
        <v>0.70899999999999996</v>
      </c>
      <c r="AC183" s="1" t="s">
        <v>374</v>
      </c>
      <c r="AD183" s="1">
        <v>-4.4889999999999999</v>
      </c>
      <c r="AE183" s="1" t="s">
        <v>375</v>
      </c>
      <c r="AF183" s="1" t="s">
        <v>374</v>
      </c>
      <c r="AG183" s="1" t="s">
        <v>375</v>
      </c>
      <c r="AI183" s="1" t="s">
        <v>411</v>
      </c>
    </row>
    <row r="184" spans="1:35" x14ac:dyDescent="0.35">
      <c r="A184" s="4" t="s">
        <v>181</v>
      </c>
      <c r="B184" s="1" t="s">
        <v>374</v>
      </c>
      <c r="C184" s="1">
        <v>53.994</v>
      </c>
      <c r="D184" s="1">
        <v>11.49</v>
      </c>
      <c r="E184" s="1">
        <v>-1.927</v>
      </c>
      <c r="F184" s="1">
        <v>0.34399999999999997</v>
      </c>
      <c r="G184" s="1" t="s">
        <v>374</v>
      </c>
      <c r="H184" s="1">
        <v>-1730.0070000000001</v>
      </c>
      <c r="I184" s="1" t="s">
        <v>374</v>
      </c>
      <c r="J184" s="1">
        <v>1.1539999999999999</v>
      </c>
      <c r="K184" s="1">
        <v>0.44500000000000001</v>
      </c>
      <c r="L184" s="1">
        <v>0.79500000000000004</v>
      </c>
      <c r="M184" s="1">
        <v>0.44600000000000001</v>
      </c>
      <c r="N184" s="1" t="s">
        <v>374</v>
      </c>
      <c r="O184" s="1" t="s">
        <v>375</v>
      </c>
      <c r="P184" s="1">
        <v>0.46800000000000003</v>
      </c>
      <c r="Q184" s="1" t="s">
        <v>374</v>
      </c>
      <c r="R184" s="1">
        <v>19.332999999999998</v>
      </c>
      <c r="S184" s="1" t="s">
        <v>374</v>
      </c>
      <c r="T184" s="1" t="s">
        <v>375</v>
      </c>
      <c r="U184" s="1" t="s">
        <v>374</v>
      </c>
      <c r="V184" s="1" t="s">
        <v>374</v>
      </c>
      <c r="W184" s="1" t="s">
        <v>375</v>
      </c>
      <c r="X184" s="1">
        <v>0.315</v>
      </c>
      <c r="Y184" s="1">
        <v>0.86899999999999999</v>
      </c>
      <c r="Z184" s="1">
        <v>0.51500000000000001</v>
      </c>
      <c r="AA184" s="1" t="s">
        <v>375</v>
      </c>
      <c r="AB184" s="1">
        <v>0.71499999999999997</v>
      </c>
      <c r="AC184" s="1" t="s">
        <v>374</v>
      </c>
      <c r="AD184" s="1">
        <v>-4.1440000000000001</v>
      </c>
      <c r="AE184" s="1" t="s">
        <v>375</v>
      </c>
      <c r="AF184" s="1" t="s">
        <v>374</v>
      </c>
      <c r="AG184" s="1" t="s">
        <v>375</v>
      </c>
      <c r="AI184" s="1" t="s">
        <v>411</v>
      </c>
    </row>
    <row r="185" spans="1:35" x14ac:dyDescent="0.35">
      <c r="A185" s="4" t="s">
        <v>182</v>
      </c>
      <c r="B185" s="1" t="s">
        <v>374</v>
      </c>
      <c r="C185" s="1">
        <v>40.276000000000003</v>
      </c>
      <c r="D185" s="1">
        <v>11.754</v>
      </c>
      <c r="E185" s="1">
        <v>-1.05</v>
      </c>
      <c r="F185" s="1">
        <v>0.33900000000000002</v>
      </c>
      <c r="G185" s="1" t="s">
        <v>374</v>
      </c>
      <c r="H185" s="1">
        <v>-1370.883</v>
      </c>
      <c r="I185" s="1">
        <v>0.60199999999999998</v>
      </c>
      <c r="J185" s="1" t="s">
        <v>374</v>
      </c>
      <c r="K185" s="1">
        <v>0.54900000000000004</v>
      </c>
      <c r="L185" s="1" t="s">
        <v>374</v>
      </c>
      <c r="M185" s="1">
        <v>0.13400000000000001</v>
      </c>
      <c r="N185" s="1" t="s">
        <v>374</v>
      </c>
      <c r="O185" s="1" t="s">
        <v>375</v>
      </c>
      <c r="P185" s="1">
        <v>0.47399999999999998</v>
      </c>
      <c r="Q185" s="1" t="s">
        <v>374</v>
      </c>
      <c r="R185" s="1">
        <v>14.541</v>
      </c>
      <c r="S185" s="1" t="s">
        <v>374</v>
      </c>
      <c r="T185" s="1" t="s">
        <v>375</v>
      </c>
      <c r="U185" s="1" t="s">
        <v>374</v>
      </c>
      <c r="V185" s="1" t="s">
        <v>374</v>
      </c>
      <c r="W185" s="1" t="s">
        <v>375</v>
      </c>
      <c r="X185" s="1">
        <v>0.32800000000000001</v>
      </c>
      <c r="Y185" s="1">
        <v>0.72099999999999997</v>
      </c>
      <c r="Z185" s="1">
        <v>0.33</v>
      </c>
      <c r="AA185" s="1" t="s">
        <v>375</v>
      </c>
      <c r="AB185" s="1">
        <v>0.77600000000000002</v>
      </c>
      <c r="AC185" s="1" t="s">
        <v>374</v>
      </c>
      <c r="AD185" s="1">
        <v>-5.3120000000000003</v>
      </c>
      <c r="AE185" s="1" t="s">
        <v>375</v>
      </c>
      <c r="AF185" s="1" t="s">
        <v>374</v>
      </c>
      <c r="AG185" s="1" t="s">
        <v>375</v>
      </c>
      <c r="AI185" s="1" t="s">
        <v>411</v>
      </c>
    </row>
    <row r="186" spans="1:35" x14ac:dyDescent="0.35">
      <c r="A186" s="4" t="s">
        <v>1169</v>
      </c>
      <c r="B186" s="1" t="s">
        <v>374</v>
      </c>
      <c r="C186" s="1">
        <v>-6.1710000000000003</v>
      </c>
      <c r="D186" s="1">
        <v>-1.4530000000000001</v>
      </c>
      <c r="E186" s="1">
        <v>-1.6930000000000001</v>
      </c>
      <c r="F186" s="1">
        <v>0.34399999999999997</v>
      </c>
      <c r="G186" s="1" t="s">
        <v>374</v>
      </c>
      <c r="H186" s="1">
        <v>85.350999999999999</v>
      </c>
      <c r="I186" s="1" t="s">
        <v>374</v>
      </c>
      <c r="J186" s="1">
        <v>0.94099999999999995</v>
      </c>
      <c r="K186" s="1">
        <v>0.21099999999999999</v>
      </c>
      <c r="L186" s="1">
        <v>0.79100000000000004</v>
      </c>
      <c r="M186" s="1">
        <v>0.28699999999999998</v>
      </c>
      <c r="N186" s="1" t="s">
        <v>374</v>
      </c>
      <c r="O186" s="1" t="s">
        <v>375</v>
      </c>
      <c r="P186" s="1">
        <v>0.33400000000000002</v>
      </c>
      <c r="Q186" s="1" t="s">
        <v>374</v>
      </c>
      <c r="R186" s="1">
        <v>0.25700000000000001</v>
      </c>
      <c r="S186" s="1" t="s">
        <v>375</v>
      </c>
      <c r="T186" s="1" t="s">
        <v>375</v>
      </c>
      <c r="U186" s="1">
        <v>-0.34100000000000003</v>
      </c>
      <c r="V186" s="1" t="s">
        <v>374</v>
      </c>
      <c r="W186" s="1" t="s">
        <v>375</v>
      </c>
      <c r="X186" s="1">
        <v>0.27700000000000002</v>
      </c>
      <c r="Y186" s="1">
        <v>0.80500000000000005</v>
      </c>
      <c r="Z186" s="1">
        <v>0.40899999999999997</v>
      </c>
      <c r="AA186" s="1" t="s">
        <v>375</v>
      </c>
      <c r="AB186" s="1">
        <v>0.74</v>
      </c>
      <c r="AC186" s="1" t="s">
        <v>374</v>
      </c>
      <c r="AD186" s="1">
        <v>-4.9279999999999999</v>
      </c>
      <c r="AE186" s="1" t="s">
        <v>375</v>
      </c>
      <c r="AF186" s="1" t="s">
        <v>374</v>
      </c>
      <c r="AG186" s="1" t="s">
        <v>375</v>
      </c>
      <c r="AI186" s="1" t="s">
        <v>411</v>
      </c>
    </row>
    <row r="187" spans="1:35" x14ac:dyDescent="0.35">
      <c r="A187" s="4" t="s">
        <v>1217</v>
      </c>
      <c r="B187" s="1" t="s">
        <v>374</v>
      </c>
      <c r="C187" s="1">
        <v>-10.631</v>
      </c>
      <c r="D187" s="1">
        <v>-3.0939999999999999</v>
      </c>
      <c r="E187" s="1">
        <v>-1.403</v>
      </c>
      <c r="F187" s="1">
        <v>0.34399999999999997</v>
      </c>
      <c r="G187" s="1" t="s">
        <v>374</v>
      </c>
      <c r="H187" s="1">
        <v>115.431</v>
      </c>
      <c r="I187" s="1">
        <v>0.34599999999999997</v>
      </c>
      <c r="J187" s="1">
        <v>1.0249999999999999</v>
      </c>
      <c r="K187" s="1">
        <v>0.20399999999999999</v>
      </c>
      <c r="L187" s="1">
        <v>0.69299999999999995</v>
      </c>
      <c r="M187" s="1">
        <v>0.34399999999999997</v>
      </c>
      <c r="N187" s="1" t="s">
        <v>374</v>
      </c>
      <c r="O187" s="1" t="s">
        <v>374</v>
      </c>
      <c r="P187" s="1">
        <v>0.49</v>
      </c>
      <c r="Q187" s="1" t="s">
        <v>374</v>
      </c>
      <c r="R187" s="1">
        <v>0.78300000000000003</v>
      </c>
      <c r="S187" s="1" t="s">
        <v>374</v>
      </c>
      <c r="T187" s="1" t="s">
        <v>375</v>
      </c>
      <c r="U187" s="1" t="s">
        <v>374</v>
      </c>
      <c r="V187" s="1" t="s">
        <v>374</v>
      </c>
      <c r="W187" s="1" t="s">
        <v>375</v>
      </c>
      <c r="X187" s="1">
        <v>0.28000000000000003</v>
      </c>
      <c r="Y187" s="1">
        <v>0.79600000000000004</v>
      </c>
      <c r="Z187" s="1">
        <v>0.35499999999999998</v>
      </c>
      <c r="AA187" s="1" t="s">
        <v>375</v>
      </c>
      <c r="AB187" s="1">
        <v>0.752</v>
      </c>
      <c r="AC187" s="1" t="s">
        <v>374</v>
      </c>
      <c r="AD187" s="1">
        <v>-5.0190000000000001</v>
      </c>
      <c r="AE187" s="1" t="s">
        <v>375</v>
      </c>
      <c r="AF187" s="1" t="s">
        <v>374</v>
      </c>
      <c r="AG187" s="1" t="s">
        <v>375</v>
      </c>
      <c r="AI187" s="1" t="s">
        <v>411</v>
      </c>
    </row>
    <row r="188" spans="1:35" x14ac:dyDescent="0.35">
      <c r="A188" s="4" t="s">
        <v>185</v>
      </c>
      <c r="B188" s="1" t="s">
        <v>374</v>
      </c>
      <c r="C188" s="1">
        <v>59.942999999999998</v>
      </c>
      <c r="D188" s="1">
        <v>12.318</v>
      </c>
      <c r="E188" s="1">
        <v>-0.121</v>
      </c>
      <c r="F188" s="1">
        <v>0.34399999999999997</v>
      </c>
      <c r="G188" s="1" t="s">
        <v>374</v>
      </c>
      <c r="H188" s="1">
        <v>-1951.1310000000001</v>
      </c>
      <c r="I188" s="1" t="s">
        <v>374</v>
      </c>
      <c r="J188" s="1">
        <v>2.141</v>
      </c>
      <c r="K188" s="1">
        <v>0.19800000000000001</v>
      </c>
      <c r="L188" s="1" t="s">
        <v>374</v>
      </c>
      <c r="M188" s="1">
        <v>0.38</v>
      </c>
      <c r="N188" s="1" t="s">
        <v>374</v>
      </c>
      <c r="O188" s="1" t="s">
        <v>375</v>
      </c>
      <c r="P188" s="1">
        <v>0.503</v>
      </c>
      <c r="Q188" s="1" t="s">
        <v>374</v>
      </c>
      <c r="R188" s="1">
        <v>14.244</v>
      </c>
      <c r="S188" s="1" t="s">
        <v>374</v>
      </c>
      <c r="T188" s="1" t="s">
        <v>375</v>
      </c>
      <c r="U188" s="1">
        <v>8.1000000000000003E-2</v>
      </c>
      <c r="V188" s="1" t="s">
        <v>374</v>
      </c>
      <c r="W188" s="1" t="s">
        <v>375</v>
      </c>
      <c r="X188" s="1">
        <v>0.40799999999999997</v>
      </c>
      <c r="Y188" s="1">
        <v>0.76700000000000002</v>
      </c>
      <c r="Z188" s="1">
        <v>0.36499999999999999</v>
      </c>
      <c r="AA188" s="1" t="s">
        <v>375</v>
      </c>
      <c r="AB188" s="1">
        <v>0.755</v>
      </c>
      <c r="AC188" s="1" t="s">
        <v>374</v>
      </c>
      <c r="AD188" s="1">
        <v>-4.0599999999999996</v>
      </c>
      <c r="AE188" s="1" t="s">
        <v>375</v>
      </c>
      <c r="AF188" s="1" t="s">
        <v>374</v>
      </c>
      <c r="AG188" s="1" t="s">
        <v>375</v>
      </c>
      <c r="AI188" s="1" t="s">
        <v>411</v>
      </c>
    </row>
    <row r="189" spans="1:35" x14ac:dyDescent="0.35">
      <c r="A189" s="4" t="s">
        <v>186</v>
      </c>
      <c r="B189" s="1" t="s">
        <v>374</v>
      </c>
      <c r="C189" s="1">
        <v>36.984999999999999</v>
      </c>
      <c r="D189" s="1">
        <v>12.159000000000001</v>
      </c>
      <c r="E189" s="1">
        <v>-0.98499999999999999</v>
      </c>
      <c r="F189" s="1">
        <v>0.34799999999999998</v>
      </c>
      <c r="G189" s="1" t="s">
        <v>374</v>
      </c>
      <c r="H189" s="1">
        <v>-1775.5260000000001</v>
      </c>
      <c r="I189" s="1" t="s">
        <v>374</v>
      </c>
      <c r="J189" s="1">
        <v>1.175</v>
      </c>
      <c r="K189" s="1">
        <v>0.53300000000000003</v>
      </c>
      <c r="L189" s="1">
        <v>0.76300000000000001</v>
      </c>
      <c r="M189" s="1">
        <v>0.29699999999999999</v>
      </c>
      <c r="N189" s="1" t="s">
        <v>374</v>
      </c>
      <c r="O189" s="1" t="s">
        <v>375</v>
      </c>
      <c r="P189" s="1">
        <v>0.53200000000000003</v>
      </c>
      <c r="Q189" s="1" t="s">
        <v>374</v>
      </c>
      <c r="R189" s="1">
        <v>9.5630000000000006</v>
      </c>
      <c r="S189" s="1" t="s">
        <v>374</v>
      </c>
      <c r="T189" s="1" t="s">
        <v>375</v>
      </c>
      <c r="U189" s="1">
        <v>0.44600000000000001</v>
      </c>
      <c r="V189" s="1" t="s">
        <v>374</v>
      </c>
      <c r="W189" s="1" t="s">
        <v>375</v>
      </c>
      <c r="X189" s="1">
        <v>0.312</v>
      </c>
      <c r="Y189" s="1">
        <v>0.873</v>
      </c>
      <c r="Z189" s="1">
        <v>0.52400000000000002</v>
      </c>
      <c r="AA189" s="1" t="s">
        <v>375</v>
      </c>
      <c r="AB189" s="1">
        <v>0.751</v>
      </c>
      <c r="AC189" s="1" t="s">
        <v>374</v>
      </c>
      <c r="AD189" s="1">
        <v>-4.7549999999999999</v>
      </c>
      <c r="AE189" s="1" t="s">
        <v>375</v>
      </c>
      <c r="AF189" s="1" t="s">
        <v>374</v>
      </c>
      <c r="AG189" s="1" t="s">
        <v>375</v>
      </c>
      <c r="AI189" s="1" t="s">
        <v>411</v>
      </c>
    </row>
    <row r="190" spans="1:35" x14ac:dyDescent="0.35">
      <c r="A190" s="4" t="s">
        <v>187</v>
      </c>
      <c r="B190" s="1" t="s">
        <v>374</v>
      </c>
      <c r="C190" s="1">
        <v>38.537999999999997</v>
      </c>
      <c r="D190" s="1">
        <v>11.795</v>
      </c>
      <c r="E190" s="1">
        <v>-0.159</v>
      </c>
      <c r="F190" s="1">
        <v>0.35199999999999998</v>
      </c>
      <c r="G190" s="1" t="s">
        <v>374</v>
      </c>
      <c r="H190" s="1">
        <v>-1777.2909999999999</v>
      </c>
      <c r="I190" s="1" t="s">
        <v>374</v>
      </c>
      <c r="J190" s="1">
        <v>1.4430000000000001</v>
      </c>
      <c r="K190" s="1">
        <v>0.51500000000000001</v>
      </c>
      <c r="L190" s="1">
        <v>0.81200000000000006</v>
      </c>
      <c r="M190" s="1">
        <v>0.434</v>
      </c>
      <c r="N190" s="1" t="s">
        <v>374</v>
      </c>
      <c r="O190" s="1" t="s">
        <v>375</v>
      </c>
      <c r="P190" s="1">
        <v>0.51</v>
      </c>
      <c r="Q190" s="1" t="s">
        <v>374</v>
      </c>
      <c r="R190" s="1">
        <v>10.214</v>
      </c>
      <c r="S190" s="1" t="s">
        <v>374</v>
      </c>
      <c r="T190" s="1" t="s">
        <v>375</v>
      </c>
      <c r="U190" s="1">
        <v>2.645</v>
      </c>
      <c r="V190" s="1" t="s">
        <v>374</v>
      </c>
      <c r="W190" s="1" t="s">
        <v>375</v>
      </c>
      <c r="X190" s="1">
        <v>0.38900000000000001</v>
      </c>
      <c r="Y190" s="1">
        <v>0.79300000000000004</v>
      </c>
      <c r="Z190" s="1">
        <v>0.38200000000000001</v>
      </c>
      <c r="AA190" s="1" t="s">
        <v>375</v>
      </c>
      <c r="AB190" s="1">
        <v>0.75800000000000001</v>
      </c>
      <c r="AC190" s="1" t="s">
        <v>374</v>
      </c>
      <c r="AD190" s="1">
        <v>-4.5650000000000004</v>
      </c>
      <c r="AE190" s="1" t="s">
        <v>375</v>
      </c>
      <c r="AF190" s="1" t="s">
        <v>374</v>
      </c>
      <c r="AG190" s="1" t="s">
        <v>375</v>
      </c>
      <c r="AI190" s="1" t="s">
        <v>411</v>
      </c>
    </row>
    <row r="191" spans="1:35" x14ac:dyDescent="0.35">
      <c r="A191" s="4" t="s">
        <v>188</v>
      </c>
      <c r="B191" s="1" t="s">
        <v>374</v>
      </c>
      <c r="C191" s="1">
        <v>36.887999999999998</v>
      </c>
      <c r="D191" s="1">
        <v>10.917</v>
      </c>
      <c r="E191" s="1">
        <v>-1.54</v>
      </c>
      <c r="F191" s="1">
        <v>0.36099999999999999</v>
      </c>
      <c r="G191" s="1" t="s">
        <v>374</v>
      </c>
      <c r="H191" s="1">
        <v>-1821.798</v>
      </c>
      <c r="I191" s="1" t="s">
        <v>374</v>
      </c>
      <c r="J191" s="1">
        <v>1.3839999999999999</v>
      </c>
      <c r="K191" s="1">
        <v>0.54300000000000004</v>
      </c>
      <c r="L191" s="1">
        <v>0.80400000000000005</v>
      </c>
      <c r="M191" s="1">
        <v>0.308</v>
      </c>
      <c r="N191" s="1" t="s">
        <v>374</v>
      </c>
      <c r="O191" s="1" t="s">
        <v>375</v>
      </c>
      <c r="P191" s="1">
        <v>0.48399999999999999</v>
      </c>
      <c r="Q191" s="1" t="s">
        <v>374</v>
      </c>
      <c r="R191" s="1">
        <v>5.7110000000000003</v>
      </c>
      <c r="S191" s="1" t="s">
        <v>374</v>
      </c>
      <c r="T191" s="1" t="s">
        <v>375</v>
      </c>
      <c r="U191" s="1">
        <v>0.30399999999999999</v>
      </c>
      <c r="V191" s="1" t="s">
        <v>374</v>
      </c>
      <c r="W191" s="1" t="s">
        <v>375</v>
      </c>
      <c r="X191" s="1">
        <v>0.33800000000000002</v>
      </c>
      <c r="Y191" s="1">
        <v>0.72099999999999997</v>
      </c>
      <c r="Z191" s="1">
        <v>0.36199999999999999</v>
      </c>
      <c r="AA191" s="1" t="s">
        <v>375</v>
      </c>
      <c r="AB191" s="1">
        <v>0.78800000000000003</v>
      </c>
      <c r="AC191" s="1" t="s">
        <v>374</v>
      </c>
      <c r="AD191" s="1">
        <v>-4.29</v>
      </c>
      <c r="AE191" s="1" t="s">
        <v>375</v>
      </c>
      <c r="AF191" s="1" t="s">
        <v>375</v>
      </c>
      <c r="AG191" s="1" t="s">
        <v>375</v>
      </c>
      <c r="AI191" s="1" t="s">
        <v>411</v>
      </c>
    </row>
    <row r="192" spans="1:35" x14ac:dyDescent="0.35">
      <c r="A192" s="4" t="s">
        <v>189</v>
      </c>
      <c r="B192" s="1" t="s">
        <v>374</v>
      </c>
      <c r="C192" s="1">
        <v>35.802</v>
      </c>
      <c r="D192" s="1">
        <v>10.592000000000001</v>
      </c>
      <c r="E192" s="1">
        <v>-1.2629999999999999</v>
      </c>
      <c r="F192" s="1">
        <v>0.36499999999999999</v>
      </c>
      <c r="G192" s="1" t="s">
        <v>374</v>
      </c>
      <c r="H192" s="1">
        <v>-1633.299</v>
      </c>
      <c r="I192" s="1" t="s">
        <v>374</v>
      </c>
      <c r="J192" s="1">
        <v>1.1910000000000001</v>
      </c>
      <c r="K192" s="1">
        <v>7.9000000000000001E-2</v>
      </c>
      <c r="L192" s="1" t="s">
        <v>374</v>
      </c>
      <c r="M192" s="1">
        <v>0.38300000000000001</v>
      </c>
      <c r="N192" s="1" t="s">
        <v>374</v>
      </c>
      <c r="O192" s="1" t="s">
        <v>375</v>
      </c>
      <c r="P192" s="1">
        <v>0.378</v>
      </c>
      <c r="Q192" s="1" t="s">
        <v>374</v>
      </c>
      <c r="R192" s="1">
        <v>5.6470000000000002</v>
      </c>
      <c r="S192" s="1" t="s">
        <v>374</v>
      </c>
      <c r="T192" s="1" t="s">
        <v>375</v>
      </c>
      <c r="U192" s="1">
        <v>-1E-3</v>
      </c>
      <c r="V192" s="1" t="s">
        <v>374</v>
      </c>
      <c r="W192" s="1" t="s">
        <v>375</v>
      </c>
      <c r="X192" s="1">
        <v>0.34399999999999997</v>
      </c>
      <c r="Y192" s="1">
        <v>0.85099999999999998</v>
      </c>
      <c r="Z192" s="1">
        <v>0.33800000000000002</v>
      </c>
      <c r="AA192" s="1" t="s">
        <v>375</v>
      </c>
      <c r="AB192" s="1">
        <v>0.81799999999999995</v>
      </c>
      <c r="AC192" s="1" t="s">
        <v>374</v>
      </c>
      <c r="AD192" s="1">
        <v>-3.613</v>
      </c>
      <c r="AE192" s="1" t="s">
        <v>375</v>
      </c>
      <c r="AF192" s="1" t="s">
        <v>374</v>
      </c>
      <c r="AG192" s="1" t="s">
        <v>375</v>
      </c>
      <c r="AI192" s="1" t="s">
        <v>411</v>
      </c>
    </row>
    <row r="193" spans="1:35" x14ac:dyDescent="0.35">
      <c r="A193" s="4" t="s">
        <v>190</v>
      </c>
      <c r="B193" s="1" t="s">
        <v>375</v>
      </c>
      <c r="C193" s="1">
        <v>76.977999999999994</v>
      </c>
      <c r="D193" s="1">
        <v>12.387</v>
      </c>
      <c r="E193" s="1">
        <v>-0.68799999999999994</v>
      </c>
      <c r="F193" s="1">
        <v>0.38</v>
      </c>
      <c r="G193" s="1" t="s">
        <v>374</v>
      </c>
      <c r="H193" s="1">
        <v>-2378.3339999999998</v>
      </c>
      <c r="I193" s="1" t="s">
        <v>374</v>
      </c>
      <c r="J193" s="1">
        <v>1.6910000000000001</v>
      </c>
      <c r="K193" s="1">
        <v>0.57199999999999995</v>
      </c>
      <c r="L193" s="1" t="s">
        <v>374</v>
      </c>
      <c r="M193" s="1">
        <v>0.35899999999999999</v>
      </c>
      <c r="N193" s="1" t="s">
        <v>374</v>
      </c>
      <c r="O193" s="1" t="s">
        <v>375</v>
      </c>
      <c r="P193" s="1">
        <v>0.69299999999999995</v>
      </c>
      <c r="Q193" s="1" t="s">
        <v>374</v>
      </c>
      <c r="R193" s="1">
        <v>8.8849999999999998</v>
      </c>
      <c r="S193" s="1" t="s">
        <v>374</v>
      </c>
      <c r="T193" s="1" t="s">
        <v>375</v>
      </c>
      <c r="U193" s="1">
        <v>0.57899999999999996</v>
      </c>
      <c r="V193" s="1">
        <v>0.25</v>
      </c>
      <c r="W193" s="1" t="s">
        <v>375</v>
      </c>
      <c r="X193" s="1">
        <v>0.34</v>
      </c>
      <c r="Y193" s="1">
        <v>0.96</v>
      </c>
      <c r="Z193" s="1">
        <v>0.317</v>
      </c>
      <c r="AA193" s="1" t="s">
        <v>375</v>
      </c>
      <c r="AB193" s="1">
        <v>0.78700000000000003</v>
      </c>
      <c r="AC193" s="1" t="s">
        <v>374</v>
      </c>
      <c r="AD193" s="1">
        <v>-3.6059999999999999</v>
      </c>
      <c r="AE193" s="1" t="s">
        <v>375</v>
      </c>
      <c r="AF193" s="1" t="s">
        <v>374</v>
      </c>
      <c r="AG193" s="1" t="s">
        <v>375</v>
      </c>
      <c r="AI193" s="1" t="s">
        <v>411</v>
      </c>
    </row>
    <row r="194" spans="1:35" x14ac:dyDescent="0.35">
      <c r="A194" s="4" t="s">
        <v>191</v>
      </c>
      <c r="B194" s="1" t="s">
        <v>374</v>
      </c>
      <c r="C194" s="1">
        <v>82.787000000000006</v>
      </c>
      <c r="D194" s="1">
        <v>13.315</v>
      </c>
      <c r="E194" s="1">
        <v>-0.48299999999999998</v>
      </c>
      <c r="F194" s="1">
        <v>0.4</v>
      </c>
      <c r="G194" s="1" t="s">
        <v>374</v>
      </c>
      <c r="H194" s="1">
        <v>-2433.6439999999998</v>
      </c>
      <c r="I194" s="1" t="s">
        <v>374</v>
      </c>
      <c r="J194" s="1">
        <v>1.5369999999999999</v>
      </c>
      <c r="K194" s="1">
        <v>0.85699999999999998</v>
      </c>
      <c r="L194" s="1">
        <v>0.77200000000000002</v>
      </c>
      <c r="M194" s="1">
        <v>0.40200000000000002</v>
      </c>
      <c r="N194" s="1" t="s">
        <v>374</v>
      </c>
      <c r="O194" s="1" t="s">
        <v>375</v>
      </c>
      <c r="P194" s="1">
        <v>0.66900000000000004</v>
      </c>
      <c r="Q194" s="1" t="s">
        <v>374</v>
      </c>
      <c r="R194" s="1">
        <v>12.026</v>
      </c>
      <c r="S194" s="1" t="s">
        <v>374</v>
      </c>
      <c r="T194" s="1" t="s">
        <v>375</v>
      </c>
      <c r="U194" s="1">
        <v>0.58599999999999997</v>
      </c>
      <c r="V194" s="1" t="s">
        <v>374</v>
      </c>
      <c r="W194" s="1" t="s">
        <v>375</v>
      </c>
      <c r="X194" s="1">
        <v>0.47499999999999998</v>
      </c>
      <c r="Y194" s="1">
        <v>0.95899999999999996</v>
      </c>
      <c r="Z194" s="1">
        <v>0.38</v>
      </c>
      <c r="AA194" s="1" t="s">
        <v>375</v>
      </c>
      <c r="AB194" s="1">
        <v>0.878</v>
      </c>
      <c r="AC194" s="1" t="s">
        <v>374</v>
      </c>
      <c r="AD194" s="1">
        <v>-3.782</v>
      </c>
      <c r="AE194" s="1" t="s">
        <v>375</v>
      </c>
      <c r="AF194" s="1" t="s">
        <v>374</v>
      </c>
      <c r="AG194" s="1" t="s">
        <v>375</v>
      </c>
      <c r="AI194" s="1" t="s">
        <v>411</v>
      </c>
    </row>
    <row r="195" spans="1:35" x14ac:dyDescent="0.35">
      <c r="A195" s="4" t="s">
        <v>192</v>
      </c>
      <c r="B195" s="1" t="s">
        <v>374</v>
      </c>
      <c r="C195" s="1">
        <v>47.786999999999999</v>
      </c>
      <c r="D195" s="1">
        <v>10.717000000000001</v>
      </c>
      <c r="E195" s="1">
        <v>-0.877</v>
      </c>
      <c r="F195" s="1">
        <v>0.43</v>
      </c>
      <c r="G195" s="1" t="s">
        <v>374</v>
      </c>
      <c r="H195" s="1">
        <v>-2266.741</v>
      </c>
      <c r="I195" s="1">
        <v>0.45</v>
      </c>
      <c r="J195" s="1">
        <v>1.341</v>
      </c>
      <c r="K195" s="1">
        <v>0.67300000000000004</v>
      </c>
      <c r="L195" s="1">
        <v>0.83299999999999996</v>
      </c>
      <c r="M195" s="1">
        <v>0.443</v>
      </c>
      <c r="N195" s="1" t="s">
        <v>374</v>
      </c>
      <c r="O195" s="1" t="s">
        <v>375</v>
      </c>
      <c r="P195" s="1">
        <v>0.67200000000000004</v>
      </c>
      <c r="Q195" s="1" t="s">
        <v>374</v>
      </c>
      <c r="R195" s="1">
        <v>9.2720000000000002</v>
      </c>
      <c r="S195" s="1" t="s">
        <v>374</v>
      </c>
      <c r="T195" s="1" t="s">
        <v>375</v>
      </c>
      <c r="U195" s="1">
        <v>0.73899999999999999</v>
      </c>
      <c r="V195" s="1" t="s">
        <v>374</v>
      </c>
      <c r="W195" s="1" t="s">
        <v>375</v>
      </c>
      <c r="X195" s="1">
        <v>0.432</v>
      </c>
      <c r="Y195" s="1">
        <v>0.99299999999999999</v>
      </c>
      <c r="Z195" s="1">
        <v>0.39</v>
      </c>
      <c r="AA195" s="1" t="s">
        <v>375</v>
      </c>
      <c r="AB195" s="1">
        <v>0.873</v>
      </c>
      <c r="AC195" s="1" t="s">
        <v>374</v>
      </c>
      <c r="AD195" s="1">
        <v>-4.976</v>
      </c>
      <c r="AE195" s="1" t="s">
        <v>375</v>
      </c>
      <c r="AF195" s="1" t="s">
        <v>374</v>
      </c>
      <c r="AG195" s="1" t="s">
        <v>375</v>
      </c>
      <c r="AI195" s="1" t="s">
        <v>411</v>
      </c>
    </row>
    <row r="196" spans="1:35" x14ac:dyDescent="0.35">
      <c r="A196" s="4" t="s">
        <v>193</v>
      </c>
      <c r="B196" s="1" t="s">
        <v>374</v>
      </c>
      <c r="C196" s="1">
        <v>35.68</v>
      </c>
      <c r="D196" s="1">
        <v>11.608000000000001</v>
      </c>
      <c r="E196" s="1">
        <v>-0.98599999999999999</v>
      </c>
      <c r="F196" s="1">
        <v>0.48899999999999999</v>
      </c>
      <c r="G196" s="1" t="s">
        <v>374</v>
      </c>
      <c r="H196" s="1">
        <v>-2156.7620000000002</v>
      </c>
      <c r="I196" s="1" t="s">
        <v>374</v>
      </c>
      <c r="J196" s="1">
        <v>2.1179999999999999</v>
      </c>
      <c r="K196" s="1">
        <v>0.63</v>
      </c>
      <c r="L196" s="1">
        <v>0.92400000000000004</v>
      </c>
      <c r="M196" s="1">
        <v>0.50800000000000001</v>
      </c>
      <c r="N196" s="1" t="s">
        <v>374</v>
      </c>
      <c r="O196" s="1" t="s">
        <v>375</v>
      </c>
      <c r="P196" s="1">
        <v>0.59099999999999997</v>
      </c>
      <c r="Q196" s="1" t="s">
        <v>374</v>
      </c>
      <c r="R196" s="1">
        <v>5.9859999999999998</v>
      </c>
      <c r="S196" s="1" t="s">
        <v>374</v>
      </c>
      <c r="T196" s="1" t="s">
        <v>375</v>
      </c>
      <c r="U196" s="1">
        <v>7.4999999999999997E-2</v>
      </c>
      <c r="V196" s="1" t="s">
        <v>374</v>
      </c>
      <c r="W196" s="1" t="s">
        <v>375</v>
      </c>
      <c r="X196" s="1">
        <v>0.45</v>
      </c>
      <c r="Y196" s="1">
        <v>0.75700000000000001</v>
      </c>
      <c r="Z196" s="1">
        <v>0.49399999999999999</v>
      </c>
      <c r="AA196" s="1" t="s">
        <v>375</v>
      </c>
      <c r="AB196" s="1">
        <v>0.9</v>
      </c>
      <c r="AC196" s="1" t="s">
        <v>374</v>
      </c>
      <c r="AD196" s="1">
        <v>-3.5339999999999998</v>
      </c>
      <c r="AE196" s="1" t="s">
        <v>375</v>
      </c>
      <c r="AF196" s="1" t="s">
        <v>374</v>
      </c>
      <c r="AG196" s="1" t="s">
        <v>375</v>
      </c>
      <c r="AI196" s="1" t="s">
        <v>411</v>
      </c>
    </row>
    <row r="197" spans="1:35" x14ac:dyDescent="0.35">
      <c r="A197" s="4" t="s">
        <v>194</v>
      </c>
      <c r="B197" s="1" t="s">
        <v>374</v>
      </c>
      <c r="C197" s="1">
        <v>53.244999999999997</v>
      </c>
      <c r="D197" s="1">
        <v>14.968999999999999</v>
      </c>
      <c r="E197" s="1">
        <v>0.40899999999999997</v>
      </c>
      <c r="F197" s="1">
        <v>0.74399999999999999</v>
      </c>
      <c r="G197" s="1" t="s">
        <v>374</v>
      </c>
      <c r="H197" s="1">
        <v>-2454.4720000000002</v>
      </c>
      <c r="I197" s="1" t="s">
        <v>374</v>
      </c>
      <c r="J197" s="1">
        <v>1.448</v>
      </c>
      <c r="K197" s="1">
        <v>1.3009999999999999</v>
      </c>
      <c r="L197" s="1" t="s">
        <v>374</v>
      </c>
      <c r="M197" s="1">
        <v>0.73499999999999999</v>
      </c>
      <c r="N197" s="1" t="s">
        <v>374</v>
      </c>
      <c r="O197" s="1" t="s">
        <v>375</v>
      </c>
      <c r="P197" s="1">
        <v>1.2749999999999999</v>
      </c>
      <c r="Q197" s="1" t="s">
        <v>374</v>
      </c>
      <c r="R197" s="1">
        <v>4.3</v>
      </c>
      <c r="S197" s="1" t="s">
        <v>374</v>
      </c>
      <c r="T197" s="1" t="s">
        <v>375</v>
      </c>
      <c r="U197" s="1">
        <v>1.1679999999999999</v>
      </c>
      <c r="V197" s="1" t="s">
        <v>374</v>
      </c>
      <c r="W197" s="1" t="s">
        <v>375</v>
      </c>
      <c r="X197" s="1">
        <v>0.67200000000000004</v>
      </c>
      <c r="Y197" s="1">
        <v>1.339</v>
      </c>
      <c r="Z197" s="1">
        <v>0.57599999999999996</v>
      </c>
      <c r="AA197" s="1" t="s">
        <v>375</v>
      </c>
      <c r="AB197" s="1">
        <v>1.23</v>
      </c>
      <c r="AC197" s="1" t="s">
        <v>374</v>
      </c>
      <c r="AD197" s="1">
        <v>-2.8340000000000001</v>
      </c>
      <c r="AE197" s="1">
        <v>10.286</v>
      </c>
      <c r="AF197" s="1" t="s">
        <v>374</v>
      </c>
      <c r="AG197" s="1" t="s">
        <v>375</v>
      </c>
      <c r="AI197" s="1" t="s">
        <v>411</v>
      </c>
    </row>
    <row r="198" spans="1:35" x14ac:dyDescent="0.35">
      <c r="A198" s="4" t="s">
        <v>1170</v>
      </c>
      <c r="B198" s="1" t="s">
        <v>374</v>
      </c>
      <c r="C198" s="1">
        <v>131.12</v>
      </c>
      <c r="D198" s="1">
        <v>222.16900000000001</v>
      </c>
      <c r="E198" s="1">
        <v>223.16800000000001</v>
      </c>
      <c r="F198" s="1">
        <v>217.1</v>
      </c>
      <c r="G198" s="1" t="s">
        <v>374</v>
      </c>
      <c r="H198" s="1">
        <v>-2625.739</v>
      </c>
      <c r="I198" s="1">
        <v>193.40600000000001</v>
      </c>
      <c r="J198" s="1">
        <v>157.155</v>
      </c>
      <c r="K198" s="1">
        <v>288.34399999999999</v>
      </c>
      <c r="L198" s="1">
        <v>163.49</v>
      </c>
      <c r="M198" s="1">
        <v>169.947</v>
      </c>
      <c r="N198" s="1" t="s">
        <v>374</v>
      </c>
      <c r="O198" s="1" t="s">
        <v>375</v>
      </c>
      <c r="P198" s="1">
        <v>205.75200000000001</v>
      </c>
      <c r="Q198" s="1">
        <v>334.46800000000002</v>
      </c>
      <c r="R198" s="1">
        <v>203.756</v>
      </c>
      <c r="S198" s="1" t="s">
        <v>374</v>
      </c>
      <c r="T198" s="1" t="s">
        <v>375</v>
      </c>
      <c r="U198" s="1">
        <v>187.49199999999999</v>
      </c>
      <c r="V198" s="1">
        <v>190.483</v>
      </c>
      <c r="W198" s="1" t="s">
        <v>375</v>
      </c>
      <c r="X198" s="1">
        <v>198.42099999999999</v>
      </c>
      <c r="Y198" s="1">
        <v>216.12100000000001</v>
      </c>
      <c r="Z198" s="1">
        <v>191.06700000000001</v>
      </c>
      <c r="AA198" s="1" t="s">
        <v>375</v>
      </c>
      <c r="AB198" s="1">
        <v>195.334</v>
      </c>
      <c r="AC198" s="1" t="s">
        <v>374</v>
      </c>
      <c r="AD198" s="1">
        <v>578.70100000000002</v>
      </c>
      <c r="AE198" s="1" t="s">
        <v>375</v>
      </c>
      <c r="AF198" s="1" t="s">
        <v>374</v>
      </c>
      <c r="AG198" s="1" t="s">
        <v>375</v>
      </c>
      <c r="AI198" s="1" t="s">
        <v>411</v>
      </c>
    </row>
    <row r="199" spans="1:35" x14ac:dyDescent="0.35">
      <c r="A199" s="4" t="s">
        <v>1171</v>
      </c>
      <c r="B199" s="1" t="s">
        <v>374</v>
      </c>
      <c r="C199" s="1">
        <v>394.35399999999998</v>
      </c>
      <c r="D199" s="1">
        <v>374.22500000000002</v>
      </c>
      <c r="E199" s="1">
        <v>425.49200000000002</v>
      </c>
      <c r="F199" s="1">
        <v>444.887</v>
      </c>
      <c r="G199" s="1" t="s">
        <v>374</v>
      </c>
      <c r="H199" s="1">
        <v>-782.4</v>
      </c>
      <c r="I199" s="1">
        <v>394.23500000000001</v>
      </c>
      <c r="J199" s="1">
        <v>330.46300000000002</v>
      </c>
      <c r="K199" s="1">
        <v>406.98200000000003</v>
      </c>
      <c r="L199" s="1">
        <v>340.24799999999999</v>
      </c>
      <c r="M199" s="1">
        <v>335.86500000000001</v>
      </c>
      <c r="N199" s="1" t="s">
        <v>374</v>
      </c>
      <c r="O199" s="1" t="s">
        <v>375</v>
      </c>
      <c r="P199" s="1">
        <v>391.26</v>
      </c>
      <c r="Q199" s="1">
        <v>333.56099999999998</v>
      </c>
      <c r="R199" s="1">
        <v>378.791</v>
      </c>
      <c r="S199" s="1" t="s">
        <v>374</v>
      </c>
      <c r="T199" s="1" t="s">
        <v>375</v>
      </c>
      <c r="U199" s="1">
        <v>372.36</v>
      </c>
      <c r="V199" s="1">
        <v>375.41300000000001</v>
      </c>
      <c r="W199" s="1" t="s">
        <v>375</v>
      </c>
      <c r="X199" s="1">
        <v>378.57</v>
      </c>
      <c r="Y199" s="1">
        <v>356.24700000000001</v>
      </c>
      <c r="Z199" s="1">
        <v>375.67</v>
      </c>
      <c r="AA199" s="1" t="s">
        <v>375</v>
      </c>
      <c r="AB199" s="1">
        <v>346.06200000000001</v>
      </c>
      <c r="AC199" s="1" t="s">
        <v>374</v>
      </c>
      <c r="AD199" s="1">
        <v>1138.2639999999999</v>
      </c>
      <c r="AE199" s="1" t="s">
        <v>375</v>
      </c>
      <c r="AF199" s="1" t="s">
        <v>374</v>
      </c>
      <c r="AG199" s="1" t="s">
        <v>375</v>
      </c>
      <c r="AI199" s="1" t="s">
        <v>411</v>
      </c>
    </row>
    <row r="200" spans="1:35" x14ac:dyDescent="0.35">
      <c r="A200" s="4" t="s">
        <v>1172</v>
      </c>
      <c r="B200" s="1" t="s">
        <v>374</v>
      </c>
      <c r="C200" s="1">
        <v>128.03700000000001</v>
      </c>
      <c r="D200" s="1">
        <v>202.80199999999999</v>
      </c>
      <c r="E200" s="1">
        <v>228.56</v>
      </c>
      <c r="F200" s="1">
        <v>218.87100000000001</v>
      </c>
      <c r="G200" s="1" t="s">
        <v>374</v>
      </c>
      <c r="H200" s="1">
        <v>-919.95600000000002</v>
      </c>
      <c r="I200" s="1">
        <v>199.56899999999999</v>
      </c>
      <c r="J200" s="1">
        <v>176.62299999999999</v>
      </c>
      <c r="K200" s="1">
        <v>191.501</v>
      </c>
      <c r="L200" s="1">
        <v>161.298</v>
      </c>
      <c r="M200" s="1">
        <v>165.666</v>
      </c>
      <c r="N200" s="1">
        <v>1149.7539999999999</v>
      </c>
      <c r="O200" s="1" t="s">
        <v>375</v>
      </c>
      <c r="P200" s="1">
        <v>197.291</v>
      </c>
      <c r="Q200" s="1">
        <v>160.16200000000001</v>
      </c>
      <c r="R200" s="1">
        <v>192.196</v>
      </c>
      <c r="S200" s="1" t="s">
        <v>374</v>
      </c>
      <c r="T200" s="1" t="s">
        <v>375</v>
      </c>
      <c r="U200" s="1">
        <v>190.15899999999999</v>
      </c>
      <c r="V200" s="1">
        <v>187.965</v>
      </c>
      <c r="W200" s="1" t="s">
        <v>375</v>
      </c>
      <c r="X200" s="1">
        <v>195.32599999999999</v>
      </c>
      <c r="Y200" s="1">
        <v>175.35900000000001</v>
      </c>
      <c r="Z200" s="1">
        <v>186.07300000000001</v>
      </c>
      <c r="AA200" s="1" t="s">
        <v>375</v>
      </c>
      <c r="AB200" s="1">
        <v>173.95500000000001</v>
      </c>
      <c r="AC200" s="1" t="s">
        <v>374</v>
      </c>
      <c r="AD200" s="1">
        <v>643.923</v>
      </c>
      <c r="AE200" s="1" t="s">
        <v>375</v>
      </c>
      <c r="AF200" s="1" t="s">
        <v>374</v>
      </c>
      <c r="AG200" s="1" t="s">
        <v>375</v>
      </c>
      <c r="AI200" s="1" t="s">
        <v>411</v>
      </c>
    </row>
    <row r="201" spans="1:35" x14ac:dyDescent="0.35">
      <c r="A201" s="4" t="s">
        <v>1173</v>
      </c>
      <c r="B201" s="1" t="s">
        <v>374</v>
      </c>
      <c r="C201" s="1">
        <v>68.015000000000001</v>
      </c>
      <c r="D201" s="1">
        <v>14.791</v>
      </c>
      <c r="E201" s="1">
        <v>-1.6619999999999999</v>
      </c>
      <c r="F201" s="1">
        <v>0.34200000000000003</v>
      </c>
      <c r="G201" s="1" t="s">
        <v>374</v>
      </c>
      <c r="H201" s="1">
        <v>-2643.5390000000002</v>
      </c>
      <c r="I201" s="1" t="s">
        <v>374</v>
      </c>
      <c r="J201" s="1">
        <v>1.333</v>
      </c>
      <c r="K201" s="1">
        <v>0.80300000000000005</v>
      </c>
      <c r="L201" s="1">
        <v>0.79900000000000004</v>
      </c>
      <c r="M201" s="1">
        <v>0.39400000000000002</v>
      </c>
      <c r="N201" s="1" t="s">
        <v>374</v>
      </c>
      <c r="O201" s="1" t="s">
        <v>375</v>
      </c>
      <c r="P201" s="1">
        <v>0.26900000000000002</v>
      </c>
      <c r="Q201" s="1">
        <v>140.88</v>
      </c>
      <c r="R201" s="1">
        <v>1.7370000000000001</v>
      </c>
      <c r="S201" s="1" t="s">
        <v>374</v>
      </c>
      <c r="T201" s="1" t="s">
        <v>375</v>
      </c>
      <c r="U201" s="1">
        <v>0.61699999999999999</v>
      </c>
      <c r="V201" s="1" t="s">
        <v>374</v>
      </c>
      <c r="W201" s="1" t="s">
        <v>375</v>
      </c>
      <c r="X201" s="1">
        <v>0.41</v>
      </c>
      <c r="Y201" s="1">
        <v>0.64600000000000002</v>
      </c>
      <c r="Z201" s="1">
        <v>0.38700000000000001</v>
      </c>
      <c r="AA201" s="1" t="s">
        <v>375</v>
      </c>
      <c r="AB201" s="1">
        <v>0.72399999999999998</v>
      </c>
      <c r="AC201" s="1" t="s">
        <v>374</v>
      </c>
      <c r="AD201" s="1">
        <v>-1.95</v>
      </c>
      <c r="AE201" s="1" t="s">
        <v>375</v>
      </c>
      <c r="AF201" s="1" t="s">
        <v>374</v>
      </c>
      <c r="AG201" s="1" t="s">
        <v>375</v>
      </c>
      <c r="AI201" s="1" t="s">
        <v>411</v>
      </c>
    </row>
    <row r="202" spans="1:35" x14ac:dyDescent="0.35">
      <c r="A202" s="4" t="s">
        <v>1174</v>
      </c>
      <c r="B202" s="1" t="s">
        <v>375</v>
      </c>
      <c r="C202" s="1">
        <v>552.84900000000005</v>
      </c>
      <c r="D202" s="1">
        <v>367.27800000000002</v>
      </c>
      <c r="E202" s="1">
        <v>6.8869999999999996</v>
      </c>
      <c r="F202" s="1">
        <v>0.93600000000000005</v>
      </c>
      <c r="G202" s="1" t="s">
        <v>374</v>
      </c>
      <c r="H202" s="1">
        <v>1001.123</v>
      </c>
      <c r="I202" s="1" t="s">
        <v>374</v>
      </c>
      <c r="J202" s="1">
        <v>13.867000000000001</v>
      </c>
      <c r="K202" s="1">
        <v>8.2569999999999997</v>
      </c>
      <c r="L202" s="1" t="s">
        <v>374</v>
      </c>
      <c r="M202" s="1">
        <v>16.486999999999998</v>
      </c>
      <c r="N202" s="1" t="s">
        <v>374</v>
      </c>
      <c r="O202" s="1" t="s">
        <v>375</v>
      </c>
      <c r="P202" s="1">
        <v>2.82</v>
      </c>
      <c r="Q202" s="1" t="s">
        <v>374</v>
      </c>
      <c r="R202" s="1">
        <v>77.188000000000002</v>
      </c>
      <c r="S202" s="1" t="s">
        <v>374</v>
      </c>
      <c r="T202" s="1" t="s">
        <v>375</v>
      </c>
      <c r="U202" s="1" t="s">
        <v>374</v>
      </c>
      <c r="V202" s="1" t="s">
        <v>374</v>
      </c>
      <c r="W202" s="1" t="s">
        <v>375</v>
      </c>
      <c r="X202" s="1">
        <v>4.8239999999999998</v>
      </c>
      <c r="Y202" s="1">
        <v>2.6629999999999998</v>
      </c>
      <c r="Z202" s="1">
        <v>14.3</v>
      </c>
      <c r="AA202" s="1" t="s">
        <v>375</v>
      </c>
      <c r="AB202" s="1">
        <v>2.6259999999999999</v>
      </c>
      <c r="AC202" s="1" t="s">
        <v>374</v>
      </c>
      <c r="AD202" s="1">
        <v>212.947</v>
      </c>
      <c r="AE202" s="1" t="s">
        <v>375</v>
      </c>
      <c r="AF202" s="1" t="s">
        <v>375</v>
      </c>
      <c r="AG202" s="1" t="s">
        <v>375</v>
      </c>
      <c r="AI202" s="1" t="s">
        <v>411</v>
      </c>
    </row>
    <row r="203" spans="1:35" x14ac:dyDescent="0.35">
      <c r="A203" s="4" t="s">
        <v>1219</v>
      </c>
      <c r="B203" s="1" t="s">
        <v>375</v>
      </c>
      <c r="C203" s="1">
        <v>4.9020000000000001</v>
      </c>
      <c r="D203" s="1">
        <v>-2.6589999999999998</v>
      </c>
      <c r="E203" s="1">
        <v>-1.1339999999999999</v>
      </c>
      <c r="F203" s="1">
        <v>0.35299999999999998</v>
      </c>
      <c r="G203" s="1" t="s">
        <v>374</v>
      </c>
      <c r="H203" s="1">
        <v>-898.49400000000003</v>
      </c>
      <c r="I203" s="1" t="s">
        <v>374</v>
      </c>
      <c r="J203" s="1">
        <v>0.998</v>
      </c>
      <c r="K203" s="1">
        <v>0.379</v>
      </c>
      <c r="L203" s="1">
        <v>0.79400000000000004</v>
      </c>
      <c r="M203" s="1">
        <v>0.502</v>
      </c>
      <c r="N203" s="1" t="s">
        <v>374</v>
      </c>
      <c r="O203" s="1" t="s">
        <v>375</v>
      </c>
      <c r="P203" s="1">
        <v>0.433</v>
      </c>
      <c r="Q203" s="1" t="s">
        <v>374</v>
      </c>
      <c r="R203" s="1">
        <v>27.187000000000001</v>
      </c>
      <c r="S203" s="1" t="s">
        <v>374</v>
      </c>
      <c r="T203" s="1" t="s">
        <v>375</v>
      </c>
      <c r="U203" s="1">
        <v>-0.106</v>
      </c>
      <c r="V203" s="1" t="s">
        <v>374</v>
      </c>
      <c r="W203" s="1" t="s">
        <v>375</v>
      </c>
      <c r="X203" s="1">
        <v>0.308</v>
      </c>
      <c r="Y203" s="1">
        <v>0.79500000000000004</v>
      </c>
      <c r="Z203" s="1">
        <v>0.32600000000000001</v>
      </c>
      <c r="AA203" s="1" t="s">
        <v>375</v>
      </c>
      <c r="AB203" s="1">
        <v>0.76800000000000002</v>
      </c>
      <c r="AC203" s="1" t="s">
        <v>374</v>
      </c>
      <c r="AD203" s="1">
        <v>-4.0490000000000004</v>
      </c>
      <c r="AE203" s="1" t="s">
        <v>375</v>
      </c>
      <c r="AF203" s="1" t="s">
        <v>374</v>
      </c>
      <c r="AG203" s="1" t="s">
        <v>375</v>
      </c>
      <c r="AI203" s="1" t="s">
        <v>411</v>
      </c>
    </row>
    <row r="204" spans="1:35" x14ac:dyDescent="0.35">
      <c r="A204" s="4" t="s">
        <v>201</v>
      </c>
      <c r="B204" s="1" t="s">
        <v>374</v>
      </c>
      <c r="C204" s="1">
        <v>226.43799999999999</v>
      </c>
      <c r="D204" s="1">
        <v>12.429</v>
      </c>
      <c r="E204" s="1">
        <v>3.1749999999999998</v>
      </c>
      <c r="F204" s="1">
        <v>0.38300000000000001</v>
      </c>
      <c r="G204" s="1" t="s">
        <v>374</v>
      </c>
      <c r="H204" s="1">
        <v>-3516.8530000000001</v>
      </c>
      <c r="I204" s="1" t="s">
        <v>374</v>
      </c>
      <c r="J204" s="1">
        <v>2.4249999999999998</v>
      </c>
      <c r="K204" s="1">
        <v>0.68600000000000005</v>
      </c>
      <c r="L204" s="1">
        <v>0.81799999999999995</v>
      </c>
      <c r="M204" s="1">
        <v>0.34200000000000003</v>
      </c>
      <c r="N204" s="1" t="s">
        <v>374</v>
      </c>
      <c r="O204" s="1" t="s">
        <v>375</v>
      </c>
      <c r="P204" s="1">
        <v>0.79400000000000004</v>
      </c>
      <c r="Q204" s="1" t="s">
        <v>374</v>
      </c>
      <c r="R204" s="1">
        <v>4256.5410000000002</v>
      </c>
      <c r="S204" s="1" t="s">
        <v>374</v>
      </c>
      <c r="T204" s="1" t="s">
        <v>375</v>
      </c>
      <c r="U204" s="1">
        <v>3.2330000000000001</v>
      </c>
      <c r="V204" s="1" t="s">
        <v>374</v>
      </c>
      <c r="W204" s="1" t="s">
        <v>375</v>
      </c>
      <c r="X204" s="1">
        <v>2.9540000000000002</v>
      </c>
      <c r="Y204" s="1">
        <v>1.3420000000000001</v>
      </c>
      <c r="Z204" s="1">
        <v>1.794</v>
      </c>
      <c r="AA204" s="1" t="s">
        <v>375</v>
      </c>
      <c r="AB204" s="1">
        <v>0.755</v>
      </c>
      <c r="AC204" s="1" t="s">
        <v>374</v>
      </c>
      <c r="AD204" s="1">
        <v>-2.2919999999999998</v>
      </c>
      <c r="AE204" s="1" t="s">
        <v>375</v>
      </c>
      <c r="AF204" s="1" t="s">
        <v>375</v>
      </c>
      <c r="AG204" s="1" t="s">
        <v>375</v>
      </c>
      <c r="AI204" s="1" t="s">
        <v>411</v>
      </c>
    </row>
    <row r="205" spans="1:35" x14ac:dyDescent="0.35">
      <c r="A205" s="4" t="s">
        <v>202</v>
      </c>
      <c r="B205" s="1" t="s">
        <v>374</v>
      </c>
      <c r="C205" s="1">
        <v>92.980999999999995</v>
      </c>
      <c r="D205" s="1">
        <v>11.907</v>
      </c>
      <c r="E205" s="1">
        <v>-1.4970000000000001</v>
      </c>
      <c r="F205" s="1">
        <v>0.42099999999999999</v>
      </c>
      <c r="G205" s="1" t="s">
        <v>375</v>
      </c>
      <c r="H205" s="1">
        <v>-2262.5819999999999</v>
      </c>
      <c r="I205" s="1" t="s">
        <v>374</v>
      </c>
      <c r="J205" s="1" t="s">
        <v>374</v>
      </c>
      <c r="K205" s="1">
        <v>0.20799999999999999</v>
      </c>
      <c r="L205" s="1">
        <v>0.84799999999999998</v>
      </c>
      <c r="M205" s="1">
        <v>0.38300000000000001</v>
      </c>
      <c r="N205" s="1" t="s">
        <v>374</v>
      </c>
      <c r="O205" s="1" t="s">
        <v>375</v>
      </c>
      <c r="P205" s="1">
        <v>0.69</v>
      </c>
      <c r="Q205" s="1" t="s">
        <v>374</v>
      </c>
      <c r="R205" s="1">
        <v>660.13599999999997</v>
      </c>
      <c r="S205" s="1" t="s">
        <v>374</v>
      </c>
      <c r="T205" s="1" t="s">
        <v>375</v>
      </c>
      <c r="U205" s="1">
        <v>5.7000000000000002E-2</v>
      </c>
      <c r="V205" s="1" t="s">
        <v>374</v>
      </c>
      <c r="W205" s="1" t="s">
        <v>375</v>
      </c>
      <c r="X205" s="1">
        <v>0.84599999999999997</v>
      </c>
      <c r="Y205" s="1">
        <v>0.97699999999999998</v>
      </c>
      <c r="Z205" s="1">
        <v>0.65600000000000003</v>
      </c>
      <c r="AA205" s="1" t="s">
        <v>375</v>
      </c>
      <c r="AB205" s="1">
        <v>0.95099999999999996</v>
      </c>
      <c r="AC205" s="1" t="s">
        <v>374</v>
      </c>
      <c r="AD205" s="1">
        <v>-3.04</v>
      </c>
      <c r="AE205" s="1" t="s">
        <v>375</v>
      </c>
      <c r="AF205" s="1" t="s">
        <v>374</v>
      </c>
      <c r="AG205" s="1" t="s">
        <v>375</v>
      </c>
      <c r="AI205" s="1" t="s">
        <v>411</v>
      </c>
    </row>
    <row r="206" spans="1:35" x14ac:dyDescent="0.35">
      <c r="A206" s="4" t="s">
        <v>203</v>
      </c>
      <c r="B206" s="1" t="s">
        <v>374</v>
      </c>
      <c r="C206" s="1">
        <v>108.16200000000001</v>
      </c>
      <c r="D206" s="1">
        <v>14.295</v>
      </c>
      <c r="E206" s="1">
        <v>1.014</v>
      </c>
      <c r="F206" s="1">
        <v>0.5</v>
      </c>
      <c r="G206" s="1" t="s">
        <v>375</v>
      </c>
      <c r="H206" s="1">
        <v>-2303.6179999999999</v>
      </c>
      <c r="I206" s="1" t="s">
        <v>374</v>
      </c>
      <c r="J206" s="1" t="s">
        <v>374</v>
      </c>
      <c r="K206" s="1">
        <v>1.006</v>
      </c>
      <c r="L206" s="1">
        <v>0.92200000000000004</v>
      </c>
      <c r="M206" s="1">
        <v>0.73499999999999999</v>
      </c>
      <c r="N206" s="1" t="s">
        <v>374</v>
      </c>
      <c r="O206" s="1" t="s">
        <v>375</v>
      </c>
      <c r="P206" s="1">
        <v>0.69699999999999995</v>
      </c>
      <c r="Q206" s="1" t="s">
        <v>374</v>
      </c>
      <c r="R206" s="1">
        <v>60.710999999999999</v>
      </c>
      <c r="S206" s="1" t="s">
        <v>374</v>
      </c>
      <c r="T206" s="1" t="s">
        <v>375</v>
      </c>
      <c r="U206" s="1">
        <v>0.90300000000000002</v>
      </c>
      <c r="V206" s="1" t="s">
        <v>374</v>
      </c>
      <c r="W206" s="1" t="s">
        <v>375</v>
      </c>
      <c r="X206" s="1">
        <v>1.3220000000000001</v>
      </c>
      <c r="Y206" s="1">
        <v>1.1859999999999999</v>
      </c>
      <c r="Z206" s="1">
        <v>0.54700000000000004</v>
      </c>
      <c r="AA206" s="1" t="s">
        <v>375</v>
      </c>
      <c r="AB206" s="1">
        <v>0.93100000000000005</v>
      </c>
      <c r="AC206" s="1" t="s">
        <v>374</v>
      </c>
      <c r="AD206" s="1">
        <v>-3.1720000000000002</v>
      </c>
      <c r="AE206" s="1" t="s">
        <v>375</v>
      </c>
      <c r="AF206" s="1" t="s">
        <v>374</v>
      </c>
      <c r="AG206" s="1" t="s">
        <v>375</v>
      </c>
      <c r="AI206" s="1" t="s">
        <v>411</v>
      </c>
    </row>
    <row r="207" spans="1:35" x14ac:dyDescent="0.35">
      <c r="A207" s="4" t="s">
        <v>204</v>
      </c>
      <c r="B207" s="1" t="s">
        <v>374</v>
      </c>
      <c r="C207" s="1">
        <v>-12.818</v>
      </c>
      <c r="D207" s="1">
        <v>2.2949999999999999</v>
      </c>
      <c r="E207" s="1">
        <v>-2.0430000000000001</v>
      </c>
      <c r="F207" s="1" t="s">
        <v>374</v>
      </c>
      <c r="G207" s="1" t="s">
        <v>374</v>
      </c>
      <c r="H207" s="1">
        <v>-1442.374</v>
      </c>
      <c r="I207" s="1" t="s">
        <v>374</v>
      </c>
      <c r="J207" s="1">
        <v>41.841999999999999</v>
      </c>
      <c r="K207" s="1">
        <v>0.23799999999999999</v>
      </c>
      <c r="L207" s="1">
        <v>0.96099999999999997</v>
      </c>
      <c r="M207" s="1">
        <v>0.02</v>
      </c>
      <c r="N207" s="1" t="s">
        <v>374</v>
      </c>
      <c r="O207" s="1" t="s">
        <v>375</v>
      </c>
      <c r="P207" s="1">
        <v>0.28799999999999998</v>
      </c>
      <c r="Q207" s="1" t="s">
        <v>374</v>
      </c>
      <c r="R207" s="1">
        <v>0.36799999999999999</v>
      </c>
      <c r="S207" s="1" t="s">
        <v>374</v>
      </c>
      <c r="T207" s="1" t="s">
        <v>375</v>
      </c>
      <c r="U207" s="1">
        <v>0.17399999999999999</v>
      </c>
      <c r="V207" s="1" t="s">
        <v>374</v>
      </c>
      <c r="W207" s="1" t="s">
        <v>375</v>
      </c>
      <c r="X207" s="1">
        <v>0.28399999999999997</v>
      </c>
      <c r="Y207" s="1">
        <v>0.65100000000000002</v>
      </c>
      <c r="Z207" s="1">
        <v>0.20899999999999999</v>
      </c>
      <c r="AA207" s="1" t="s">
        <v>375</v>
      </c>
      <c r="AB207" s="1">
        <v>0.73499999999999999</v>
      </c>
      <c r="AC207" s="1" t="s">
        <v>374</v>
      </c>
      <c r="AD207" s="1">
        <v>-4.8739999999999997</v>
      </c>
      <c r="AE207" s="1" t="s">
        <v>375</v>
      </c>
      <c r="AF207" s="1" t="s">
        <v>374</v>
      </c>
      <c r="AG207" s="1" t="s">
        <v>375</v>
      </c>
      <c r="AI207" s="1" t="s">
        <v>411</v>
      </c>
    </row>
    <row r="208" spans="1:35" x14ac:dyDescent="0.35">
      <c r="A208" s="4" t="s">
        <v>205</v>
      </c>
      <c r="B208" s="1" t="s">
        <v>374</v>
      </c>
      <c r="C208" s="1">
        <v>-9.6880000000000006</v>
      </c>
      <c r="D208" s="1">
        <v>3.6110000000000002</v>
      </c>
      <c r="E208" s="1">
        <v>-1.534</v>
      </c>
      <c r="F208" s="1" t="s">
        <v>374</v>
      </c>
      <c r="G208" s="1" t="s">
        <v>374</v>
      </c>
      <c r="H208" s="1">
        <v>-824.30899999999997</v>
      </c>
      <c r="I208" s="1" t="s">
        <v>374</v>
      </c>
      <c r="J208" s="1">
        <v>30.824000000000002</v>
      </c>
      <c r="K208" s="1">
        <v>0.20100000000000001</v>
      </c>
      <c r="L208" s="1" t="s">
        <v>374</v>
      </c>
      <c r="M208" s="1">
        <v>-7.1999999999999995E-2</v>
      </c>
      <c r="N208" s="1" t="s">
        <v>374</v>
      </c>
      <c r="O208" s="1" t="s">
        <v>375</v>
      </c>
      <c r="P208" s="1">
        <v>0.28299999999999997</v>
      </c>
      <c r="Q208" s="1" t="s">
        <v>374</v>
      </c>
      <c r="R208" s="1">
        <v>0.38600000000000001</v>
      </c>
      <c r="S208" s="1" t="s">
        <v>374</v>
      </c>
      <c r="T208" s="1" t="s">
        <v>375</v>
      </c>
      <c r="U208" s="1" t="s">
        <v>374</v>
      </c>
      <c r="V208" s="1" t="s">
        <v>374</v>
      </c>
      <c r="W208" s="1" t="s">
        <v>375</v>
      </c>
      <c r="X208" s="1">
        <v>0.25800000000000001</v>
      </c>
      <c r="Y208" s="1">
        <v>0.628</v>
      </c>
      <c r="Z208" s="1">
        <v>0.31900000000000001</v>
      </c>
      <c r="AA208" s="1" t="s">
        <v>375</v>
      </c>
      <c r="AB208" s="1">
        <v>0.71399999999999997</v>
      </c>
      <c r="AC208" s="1" t="s">
        <v>374</v>
      </c>
      <c r="AD208" s="1">
        <v>-5.2450000000000001</v>
      </c>
      <c r="AE208" s="1">
        <v>1.639</v>
      </c>
      <c r="AF208" s="1" t="s">
        <v>374</v>
      </c>
      <c r="AG208" s="1" t="s">
        <v>375</v>
      </c>
      <c r="AI208" s="1" t="s">
        <v>411</v>
      </c>
    </row>
    <row r="209" spans="1:35" x14ac:dyDescent="0.35">
      <c r="A209" s="4" t="s">
        <v>206</v>
      </c>
      <c r="B209" s="1" t="s">
        <v>374</v>
      </c>
      <c r="C209" s="1">
        <v>52.844000000000001</v>
      </c>
      <c r="D209" s="1">
        <v>13.284000000000001</v>
      </c>
      <c r="E209" s="1">
        <v>-1.427</v>
      </c>
      <c r="F209" s="1" t="s">
        <v>374</v>
      </c>
      <c r="G209" s="1" t="s">
        <v>374</v>
      </c>
      <c r="H209" s="1">
        <v>-3093.3139999999999</v>
      </c>
      <c r="I209" s="1">
        <v>1.0660000000000001</v>
      </c>
      <c r="J209" s="1">
        <v>36.314</v>
      </c>
      <c r="K209" s="1">
        <v>0.42699999999999999</v>
      </c>
      <c r="L209" s="1">
        <v>0.68899999999999995</v>
      </c>
      <c r="M209" s="1">
        <v>-3.5000000000000003E-2</v>
      </c>
      <c r="N209" s="1" t="s">
        <v>374</v>
      </c>
      <c r="O209" s="1" t="s">
        <v>375</v>
      </c>
      <c r="P209" s="1">
        <v>0.29299999999999998</v>
      </c>
      <c r="Q209" s="1" t="s">
        <v>374</v>
      </c>
      <c r="R209" s="1">
        <v>0.437</v>
      </c>
      <c r="S209" s="1" t="s">
        <v>374</v>
      </c>
      <c r="T209" s="1" t="s">
        <v>375</v>
      </c>
      <c r="U209" s="1" t="s">
        <v>374</v>
      </c>
      <c r="V209" s="1" t="s">
        <v>374</v>
      </c>
      <c r="W209" s="1" t="s">
        <v>375</v>
      </c>
      <c r="X209" s="1">
        <v>0.251</v>
      </c>
      <c r="Y209" s="1">
        <v>0.65600000000000003</v>
      </c>
      <c r="Z209" s="1">
        <v>0.251</v>
      </c>
      <c r="AA209" s="1" t="s">
        <v>375</v>
      </c>
      <c r="AB209" s="1">
        <v>0.69699999999999995</v>
      </c>
      <c r="AC209" s="1" t="s">
        <v>374</v>
      </c>
      <c r="AD209" s="1">
        <v>-4.117</v>
      </c>
      <c r="AE209" s="1" t="s">
        <v>375</v>
      </c>
      <c r="AF209" s="1" t="s">
        <v>374</v>
      </c>
      <c r="AG209" s="1" t="s">
        <v>375</v>
      </c>
      <c r="AI209" s="1" t="s">
        <v>411</v>
      </c>
    </row>
    <row r="210" spans="1:35" x14ac:dyDescent="0.35">
      <c r="A210" s="4" t="s">
        <v>207</v>
      </c>
      <c r="B210" s="1" t="s">
        <v>374</v>
      </c>
      <c r="C210" s="1">
        <v>-1.8560000000000001</v>
      </c>
      <c r="D210" s="1">
        <v>9.1150000000000002</v>
      </c>
      <c r="E210" s="1">
        <v>-1.9790000000000001</v>
      </c>
      <c r="F210" s="1" t="s">
        <v>374</v>
      </c>
      <c r="G210" s="1" t="s">
        <v>374</v>
      </c>
      <c r="H210" s="1">
        <v>-854.404</v>
      </c>
      <c r="I210" s="1" t="s">
        <v>374</v>
      </c>
      <c r="J210" s="1">
        <v>34.101999999999997</v>
      </c>
      <c r="K210" s="1">
        <v>0.18099999999999999</v>
      </c>
      <c r="L210" s="1">
        <v>0.754</v>
      </c>
      <c r="M210" s="1">
        <v>0.159</v>
      </c>
      <c r="N210" s="1" t="s">
        <v>374</v>
      </c>
      <c r="O210" s="1" t="s">
        <v>375</v>
      </c>
      <c r="P210" s="1">
        <v>0.20100000000000001</v>
      </c>
      <c r="Q210" s="1" t="s">
        <v>374</v>
      </c>
      <c r="R210" s="1">
        <v>0.443</v>
      </c>
      <c r="S210" s="1" t="s">
        <v>374</v>
      </c>
      <c r="T210" s="1" t="s">
        <v>375</v>
      </c>
      <c r="U210" s="1">
        <v>0.78600000000000003</v>
      </c>
      <c r="V210" s="1" t="s">
        <v>374</v>
      </c>
      <c r="W210" s="1" t="s">
        <v>375</v>
      </c>
      <c r="X210" s="1">
        <v>0.33300000000000002</v>
      </c>
      <c r="Y210" s="1">
        <v>0.64200000000000002</v>
      </c>
      <c r="Z210" s="1">
        <v>0.41199999999999998</v>
      </c>
      <c r="AA210" s="1" t="s">
        <v>375</v>
      </c>
      <c r="AB210" s="1">
        <v>0.70699999999999996</v>
      </c>
      <c r="AC210" s="1" t="s">
        <v>374</v>
      </c>
      <c r="AD210" s="1">
        <v>-5.0410000000000004</v>
      </c>
      <c r="AE210" s="1">
        <v>3.528</v>
      </c>
      <c r="AF210" s="1" t="s">
        <v>375</v>
      </c>
      <c r="AG210" s="1" t="s">
        <v>375</v>
      </c>
      <c r="AI210" s="1" t="s">
        <v>411</v>
      </c>
    </row>
    <row r="211" spans="1:35" x14ac:dyDescent="0.35">
      <c r="A211" s="4" t="s">
        <v>208</v>
      </c>
      <c r="B211" s="1" t="s">
        <v>374</v>
      </c>
      <c r="C211" s="1">
        <v>-1.97</v>
      </c>
      <c r="D211" s="1">
        <v>9.0350000000000001</v>
      </c>
      <c r="E211" s="1">
        <v>-2.13</v>
      </c>
      <c r="F211" s="1" t="s">
        <v>374</v>
      </c>
      <c r="G211" s="1" t="s">
        <v>374</v>
      </c>
      <c r="H211" s="1">
        <v>-1117.8900000000001</v>
      </c>
      <c r="I211" s="1">
        <v>0.19800000000000001</v>
      </c>
      <c r="J211" s="1">
        <v>38.926000000000002</v>
      </c>
      <c r="K211" s="1">
        <v>0.28199999999999997</v>
      </c>
      <c r="L211" s="1">
        <v>0.76200000000000001</v>
      </c>
      <c r="M211" s="1">
        <v>-5.0999999999999997E-2</v>
      </c>
      <c r="N211" s="1" t="s">
        <v>374</v>
      </c>
      <c r="O211" s="1" t="s">
        <v>375</v>
      </c>
      <c r="P211" s="1">
        <v>0.318</v>
      </c>
      <c r="Q211" s="1" t="s">
        <v>374</v>
      </c>
      <c r="R211" s="1">
        <v>0.41399999999999998</v>
      </c>
      <c r="S211" s="1" t="s">
        <v>375</v>
      </c>
      <c r="T211" s="1" t="s">
        <v>375</v>
      </c>
      <c r="U211" s="1">
        <v>-0.151</v>
      </c>
      <c r="V211" s="1" t="s">
        <v>374</v>
      </c>
      <c r="W211" s="1" t="s">
        <v>375</v>
      </c>
      <c r="X211" s="1">
        <v>0.26100000000000001</v>
      </c>
      <c r="Y211" s="1">
        <v>0.73</v>
      </c>
      <c r="Z211" s="1">
        <v>0.371</v>
      </c>
      <c r="AA211" s="1" t="s">
        <v>375</v>
      </c>
      <c r="AB211" s="1">
        <v>0.70299999999999996</v>
      </c>
      <c r="AC211" s="1" t="s">
        <v>374</v>
      </c>
      <c r="AD211" s="1">
        <v>-4.2859999999999996</v>
      </c>
      <c r="AE211" s="1" t="s">
        <v>375</v>
      </c>
      <c r="AF211" s="1" t="s">
        <v>374</v>
      </c>
      <c r="AG211" s="1" t="s">
        <v>375</v>
      </c>
      <c r="AI211" s="1" t="s">
        <v>411</v>
      </c>
    </row>
    <row r="212" spans="1:35" x14ac:dyDescent="0.35">
      <c r="A212" s="4" t="s">
        <v>209</v>
      </c>
      <c r="B212" s="1" t="s">
        <v>374</v>
      </c>
      <c r="C212" s="1">
        <v>-55.247</v>
      </c>
      <c r="D212" s="1">
        <v>14.845000000000001</v>
      </c>
      <c r="E212" s="1">
        <v>-1.0489999999999999</v>
      </c>
      <c r="F212" s="1" t="s">
        <v>374</v>
      </c>
      <c r="G212" s="1" t="s">
        <v>374</v>
      </c>
      <c r="H212" s="1">
        <v>-1525.586</v>
      </c>
      <c r="I212" s="1">
        <v>1.2030000000000001</v>
      </c>
      <c r="J212" s="1">
        <v>33.78</v>
      </c>
      <c r="K212" s="1">
        <v>0.42699999999999999</v>
      </c>
      <c r="L212" s="1" t="s">
        <v>374</v>
      </c>
      <c r="M212" s="1">
        <v>0.106</v>
      </c>
      <c r="N212" s="1" t="s">
        <v>374</v>
      </c>
      <c r="O212" s="1" t="s">
        <v>375</v>
      </c>
      <c r="P212" s="1">
        <v>0.218</v>
      </c>
      <c r="Q212" s="1" t="s">
        <v>374</v>
      </c>
      <c r="R212" s="1">
        <v>0.52300000000000002</v>
      </c>
      <c r="S212" s="1" t="s">
        <v>375</v>
      </c>
      <c r="T212" s="1" t="s">
        <v>375</v>
      </c>
      <c r="U212" s="1" t="s">
        <v>374</v>
      </c>
      <c r="V212" s="1" t="s">
        <v>374</v>
      </c>
      <c r="W212" s="1" t="s">
        <v>375</v>
      </c>
      <c r="X212" s="1">
        <v>0.29499999999999998</v>
      </c>
      <c r="Y212" s="1">
        <v>0.63100000000000001</v>
      </c>
      <c r="Z212" s="1">
        <v>0.36699999999999999</v>
      </c>
      <c r="AA212" s="1" t="s">
        <v>375</v>
      </c>
      <c r="AB212" s="1">
        <v>0.72299999999999998</v>
      </c>
      <c r="AC212" s="1" t="s">
        <v>374</v>
      </c>
      <c r="AD212" s="1">
        <v>-6.2709999999999999</v>
      </c>
      <c r="AE212" s="1" t="s">
        <v>375</v>
      </c>
      <c r="AF212" s="1" t="s">
        <v>375</v>
      </c>
      <c r="AG212" s="1" t="s">
        <v>375</v>
      </c>
      <c r="AI212" s="1" t="s">
        <v>411</v>
      </c>
    </row>
    <row r="213" spans="1:35" x14ac:dyDescent="0.35">
      <c r="A213" s="4" t="s">
        <v>210</v>
      </c>
      <c r="B213" s="1" t="s">
        <v>374</v>
      </c>
      <c r="C213" s="1">
        <v>29.492000000000001</v>
      </c>
      <c r="D213" s="1">
        <v>12.305</v>
      </c>
      <c r="E213" s="1">
        <v>-1.7949999999999999</v>
      </c>
      <c r="F213" s="1" t="s">
        <v>374</v>
      </c>
      <c r="G213" s="1" t="s">
        <v>374</v>
      </c>
      <c r="H213" s="1">
        <v>-2502.402</v>
      </c>
      <c r="I213" s="1" t="s">
        <v>374</v>
      </c>
      <c r="J213" s="1">
        <v>16.222999999999999</v>
      </c>
      <c r="K213" s="1">
        <v>0.25600000000000001</v>
      </c>
      <c r="L213" s="1" t="s">
        <v>374</v>
      </c>
      <c r="M213" s="1">
        <v>-2.9000000000000001E-2</v>
      </c>
      <c r="N213" s="1" t="s">
        <v>374</v>
      </c>
      <c r="O213" s="1" t="s">
        <v>375</v>
      </c>
      <c r="P213" s="1">
        <v>0.23300000000000001</v>
      </c>
      <c r="Q213" s="1" t="s">
        <v>374</v>
      </c>
      <c r="R213" s="1">
        <v>0.77</v>
      </c>
      <c r="S213" s="1" t="s">
        <v>374</v>
      </c>
      <c r="T213" s="1" t="s">
        <v>375</v>
      </c>
      <c r="U213" s="1" t="s">
        <v>374</v>
      </c>
      <c r="V213" s="1" t="s">
        <v>374</v>
      </c>
      <c r="W213" s="1" t="s">
        <v>375</v>
      </c>
      <c r="X213" s="1">
        <v>1.47</v>
      </c>
      <c r="Y213" s="1">
        <v>0.71499999999999997</v>
      </c>
      <c r="Z213" s="1">
        <v>1.113</v>
      </c>
      <c r="AA213" s="1" t="s">
        <v>375</v>
      </c>
      <c r="AB213" s="1">
        <v>0.71</v>
      </c>
      <c r="AC213" s="1" t="s">
        <v>374</v>
      </c>
      <c r="AD213" s="1">
        <v>-4.2619999999999996</v>
      </c>
      <c r="AE213" s="1" t="s">
        <v>375</v>
      </c>
      <c r="AF213" s="1" t="s">
        <v>374</v>
      </c>
      <c r="AG213" s="1" t="s">
        <v>375</v>
      </c>
      <c r="AI213" s="1" t="s">
        <v>411</v>
      </c>
    </row>
    <row r="214" spans="1:35" x14ac:dyDescent="0.35">
      <c r="A214" s="4" t="s">
        <v>211</v>
      </c>
      <c r="B214" s="1" t="s">
        <v>374</v>
      </c>
      <c r="C214" s="1" t="s">
        <v>374</v>
      </c>
      <c r="D214" s="1">
        <v>5.3819999999999997</v>
      </c>
      <c r="E214" s="1">
        <v>-1.716</v>
      </c>
      <c r="F214" s="1" t="s">
        <v>374</v>
      </c>
      <c r="G214" s="1" t="s">
        <v>374</v>
      </c>
      <c r="H214" s="1">
        <v>-1073.4059999999999</v>
      </c>
      <c r="I214" s="1">
        <v>0.32900000000000001</v>
      </c>
      <c r="J214" s="1">
        <v>14.311999999999999</v>
      </c>
      <c r="K214" s="1">
        <v>0.42499999999999999</v>
      </c>
      <c r="L214" s="1" t="s">
        <v>374</v>
      </c>
      <c r="M214" s="1">
        <v>-0.10100000000000001</v>
      </c>
      <c r="N214" s="1" t="s">
        <v>374</v>
      </c>
      <c r="O214" s="1" t="s">
        <v>375</v>
      </c>
      <c r="P214" s="1">
        <v>0.128</v>
      </c>
      <c r="Q214" s="1" t="s">
        <v>374</v>
      </c>
      <c r="R214" s="1">
        <v>0.748</v>
      </c>
      <c r="S214" s="1" t="s">
        <v>374</v>
      </c>
      <c r="T214" s="1" t="s">
        <v>375</v>
      </c>
      <c r="U214" s="1">
        <v>-4.3999999999999997E-2</v>
      </c>
      <c r="V214" s="1" t="s">
        <v>374</v>
      </c>
      <c r="W214" s="1" t="s">
        <v>375</v>
      </c>
      <c r="X214" s="1">
        <v>0.30599999999999999</v>
      </c>
      <c r="Y214" s="1">
        <v>0.66600000000000004</v>
      </c>
      <c r="Z214" s="1">
        <v>0.36599999999999999</v>
      </c>
      <c r="AA214" s="1" t="s">
        <v>375</v>
      </c>
      <c r="AB214" s="1">
        <v>0.69699999999999995</v>
      </c>
      <c r="AC214" s="1" t="s">
        <v>374</v>
      </c>
      <c r="AD214" s="1">
        <v>-5.5750000000000002</v>
      </c>
      <c r="AE214" s="1" t="s">
        <v>375</v>
      </c>
      <c r="AF214" s="1" t="s">
        <v>374</v>
      </c>
      <c r="AG214" s="1" t="s">
        <v>375</v>
      </c>
      <c r="AI214" s="1" t="s">
        <v>411</v>
      </c>
    </row>
    <row r="215" spans="1:35" x14ac:dyDescent="0.35">
      <c r="A215" s="4" t="s">
        <v>1175</v>
      </c>
      <c r="B215" s="1" t="s">
        <v>375</v>
      </c>
      <c r="C215" s="1">
        <v>-38.978999999999999</v>
      </c>
      <c r="D215" s="1">
        <v>-2.48</v>
      </c>
      <c r="E215" s="1">
        <v>-2.2599999999999998</v>
      </c>
      <c r="F215" s="1" t="s">
        <v>374</v>
      </c>
      <c r="G215" s="1" t="s">
        <v>374</v>
      </c>
      <c r="H215" s="1">
        <v>847.72</v>
      </c>
      <c r="I215" s="1" t="s">
        <v>374</v>
      </c>
      <c r="J215" s="1" t="s">
        <v>374</v>
      </c>
      <c r="K215" s="1">
        <v>-8.9999999999999993E-3</v>
      </c>
      <c r="L215" s="1">
        <v>0.75600000000000001</v>
      </c>
      <c r="M215" s="1">
        <v>-1.0999999999999999E-2</v>
      </c>
      <c r="N215" s="1" t="s">
        <v>374</v>
      </c>
      <c r="O215" s="1" t="s">
        <v>375</v>
      </c>
      <c r="P215" s="1">
        <v>0.29399999999999998</v>
      </c>
      <c r="Q215" s="1" t="s">
        <v>374</v>
      </c>
      <c r="R215" s="1">
        <v>0.66400000000000003</v>
      </c>
      <c r="S215" s="1" t="s">
        <v>374</v>
      </c>
      <c r="T215" s="1" t="s">
        <v>374</v>
      </c>
      <c r="U215" s="1">
        <v>-0.311</v>
      </c>
      <c r="V215" s="1">
        <v>0.84399999999999997</v>
      </c>
      <c r="W215" s="1" t="s">
        <v>375</v>
      </c>
      <c r="X215" s="1">
        <v>0.27400000000000002</v>
      </c>
      <c r="Y215" s="1">
        <v>0.63900000000000001</v>
      </c>
      <c r="Z215" s="1">
        <v>0.57699999999999996</v>
      </c>
      <c r="AA215" s="1" t="s">
        <v>375</v>
      </c>
      <c r="AB215" s="1">
        <v>0.71299999999999997</v>
      </c>
      <c r="AC215" s="1" t="s">
        <v>374</v>
      </c>
      <c r="AD215" s="1">
        <v>-5.9850000000000003</v>
      </c>
      <c r="AE215" s="1" t="s">
        <v>375</v>
      </c>
      <c r="AF215" s="1" t="s">
        <v>374</v>
      </c>
      <c r="AG215" s="1" t="s">
        <v>375</v>
      </c>
      <c r="AI215" s="1" t="s">
        <v>411</v>
      </c>
    </row>
    <row r="216" spans="1:35" x14ac:dyDescent="0.35">
      <c r="A216" s="4" t="s">
        <v>1220</v>
      </c>
      <c r="B216" s="1" t="s">
        <v>374</v>
      </c>
      <c r="C216" s="1">
        <v>-40.573</v>
      </c>
      <c r="D216" s="1">
        <v>-3.6459999999999999</v>
      </c>
      <c r="E216" s="1">
        <v>-1.9379999999999999</v>
      </c>
      <c r="F216" s="1" t="s">
        <v>374</v>
      </c>
      <c r="G216" s="1" t="s">
        <v>374</v>
      </c>
      <c r="H216" s="1">
        <v>1038.2159999999999</v>
      </c>
      <c r="I216" s="1" t="s">
        <v>374</v>
      </c>
      <c r="J216" s="1">
        <v>1.1020000000000001</v>
      </c>
      <c r="K216" s="1">
        <v>6.7000000000000004E-2</v>
      </c>
      <c r="L216" s="1">
        <v>0.76900000000000002</v>
      </c>
      <c r="M216" s="1">
        <v>-7.0000000000000007E-2</v>
      </c>
      <c r="N216" s="1" t="s">
        <v>374</v>
      </c>
      <c r="O216" s="1" t="s">
        <v>375</v>
      </c>
      <c r="P216" s="1">
        <v>0.434</v>
      </c>
      <c r="Q216" s="1" t="s">
        <v>374</v>
      </c>
      <c r="R216" s="1">
        <v>0.68</v>
      </c>
      <c r="S216" s="1" t="s">
        <v>374</v>
      </c>
      <c r="T216" s="1" t="s">
        <v>375</v>
      </c>
      <c r="U216" s="1">
        <v>-2.8000000000000001E-2</v>
      </c>
      <c r="V216" s="1">
        <v>0.79900000000000004</v>
      </c>
      <c r="W216" s="1" t="s">
        <v>375</v>
      </c>
      <c r="X216" s="1">
        <v>0.247</v>
      </c>
      <c r="Y216" s="1">
        <v>0.67200000000000004</v>
      </c>
      <c r="Z216" s="1">
        <v>0.48599999999999999</v>
      </c>
      <c r="AA216" s="1" t="s">
        <v>375</v>
      </c>
      <c r="AB216" s="1">
        <v>0.73299999999999998</v>
      </c>
      <c r="AC216" s="1" t="s">
        <v>374</v>
      </c>
      <c r="AD216" s="1">
        <v>-5.8630000000000004</v>
      </c>
      <c r="AE216" s="1">
        <v>0.73299999999999998</v>
      </c>
      <c r="AF216" s="1" t="s">
        <v>375</v>
      </c>
      <c r="AG216" s="1" t="s">
        <v>375</v>
      </c>
      <c r="AI216" s="1" t="s">
        <v>411</v>
      </c>
    </row>
    <row r="217" spans="1:35" x14ac:dyDescent="0.35">
      <c r="A217" s="4" t="s">
        <v>214</v>
      </c>
      <c r="B217" s="1" t="s">
        <v>374</v>
      </c>
      <c r="C217" s="1">
        <v>17.821999999999999</v>
      </c>
      <c r="D217" s="1">
        <v>6.7110000000000003</v>
      </c>
      <c r="E217" s="1">
        <v>-1.7290000000000001</v>
      </c>
      <c r="F217" s="1" t="s">
        <v>374</v>
      </c>
      <c r="G217" s="1" t="s">
        <v>374</v>
      </c>
      <c r="H217" s="1">
        <v>-2282.252</v>
      </c>
      <c r="I217" s="1">
        <v>0.48199999999999998</v>
      </c>
      <c r="J217" s="1">
        <v>13.468999999999999</v>
      </c>
      <c r="K217" s="1">
        <v>0.11799999999999999</v>
      </c>
      <c r="L217" s="1" t="s">
        <v>374</v>
      </c>
      <c r="M217" s="1">
        <v>-2.5000000000000001E-2</v>
      </c>
      <c r="N217" s="1" t="s">
        <v>374</v>
      </c>
      <c r="O217" s="1" t="s">
        <v>375</v>
      </c>
      <c r="P217" s="1">
        <v>0.41399999999999998</v>
      </c>
      <c r="Q217" s="1" t="s">
        <v>374</v>
      </c>
      <c r="R217" s="1">
        <v>0.77800000000000002</v>
      </c>
      <c r="S217" s="1" t="s">
        <v>374</v>
      </c>
      <c r="T217" s="1" t="s">
        <v>375</v>
      </c>
      <c r="U217" s="1">
        <v>0.61299999999999999</v>
      </c>
      <c r="V217" s="1" t="s">
        <v>374</v>
      </c>
      <c r="W217" s="1" t="s">
        <v>375</v>
      </c>
      <c r="X217" s="1">
        <v>0.29599999999999999</v>
      </c>
      <c r="Y217" s="1">
        <v>0.69</v>
      </c>
      <c r="Z217" s="1">
        <v>0.48099999999999998</v>
      </c>
      <c r="AA217" s="1" t="s">
        <v>375</v>
      </c>
      <c r="AB217" s="1">
        <v>0.69599999999999995</v>
      </c>
      <c r="AC217" s="1" t="s">
        <v>374</v>
      </c>
      <c r="AD217" s="1">
        <v>-3.9969999999999999</v>
      </c>
      <c r="AE217" s="1" t="s">
        <v>375</v>
      </c>
      <c r="AF217" s="1" t="s">
        <v>374</v>
      </c>
      <c r="AG217" s="1" t="s">
        <v>375</v>
      </c>
      <c r="AI217" s="1" t="s">
        <v>411</v>
      </c>
    </row>
    <row r="218" spans="1:35" x14ac:dyDescent="0.35">
      <c r="A218" s="4" t="s">
        <v>215</v>
      </c>
      <c r="B218" s="1" t="s">
        <v>374</v>
      </c>
      <c r="C218" s="1">
        <v>10.44</v>
      </c>
      <c r="D218" s="1">
        <v>16.63</v>
      </c>
      <c r="E218" s="1">
        <v>-1.2450000000000001</v>
      </c>
      <c r="F218" s="1" t="s">
        <v>374</v>
      </c>
      <c r="G218" s="1" t="s">
        <v>374</v>
      </c>
      <c r="H218" s="1">
        <v>-1476.605</v>
      </c>
      <c r="I218" s="1" t="s">
        <v>374</v>
      </c>
      <c r="J218" s="1">
        <v>12.555999999999999</v>
      </c>
      <c r="K218" s="1">
        <v>0.38800000000000001</v>
      </c>
      <c r="L218" s="1">
        <v>0.77100000000000002</v>
      </c>
      <c r="M218" s="1">
        <v>0.23599999999999999</v>
      </c>
      <c r="N218" s="1" t="s">
        <v>374</v>
      </c>
      <c r="O218" s="1" t="s">
        <v>375</v>
      </c>
      <c r="P218" s="1">
        <v>0.13600000000000001</v>
      </c>
      <c r="Q218" s="1" t="s">
        <v>374</v>
      </c>
      <c r="R218" s="1">
        <v>1.157</v>
      </c>
      <c r="S218" s="1" t="s">
        <v>375</v>
      </c>
      <c r="T218" s="1" t="s">
        <v>375</v>
      </c>
      <c r="U218" s="1">
        <v>0.115</v>
      </c>
      <c r="V218" s="1" t="s">
        <v>374</v>
      </c>
      <c r="W218" s="1" t="s">
        <v>375</v>
      </c>
      <c r="X218" s="1">
        <v>0.34499999999999997</v>
      </c>
      <c r="Y218" s="1">
        <v>0.69699999999999995</v>
      </c>
      <c r="Z218" s="1">
        <v>0.45100000000000001</v>
      </c>
      <c r="AA218" s="1" t="s">
        <v>375</v>
      </c>
      <c r="AB218" s="1">
        <v>0.72</v>
      </c>
      <c r="AC218" s="1" t="s">
        <v>374</v>
      </c>
      <c r="AD218" s="1">
        <v>-6.01</v>
      </c>
      <c r="AE218" s="1" t="s">
        <v>375</v>
      </c>
      <c r="AF218" s="1" t="s">
        <v>375</v>
      </c>
      <c r="AG218" s="1" t="s">
        <v>375</v>
      </c>
      <c r="AI218" s="1" t="s">
        <v>411</v>
      </c>
    </row>
    <row r="219" spans="1:35" x14ac:dyDescent="0.35">
      <c r="A219" s="4" t="s">
        <v>216</v>
      </c>
      <c r="B219" s="1" t="s">
        <v>374</v>
      </c>
      <c r="C219" s="1">
        <v>5.7160000000000002</v>
      </c>
      <c r="D219" s="1">
        <v>22.32</v>
      </c>
      <c r="E219" s="1">
        <v>-1.218</v>
      </c>
      <c r="F219" s="1" t="s">
        <v>374</v>
      </c>
      <c r="G219" s="1" t="s">
        <v>374</v>
      </c>
      <c r="H219" s="1">
        <v>-1838.63</v>
      </c>
      <c r="I219" s="1">
        <v>0.67200000000000004</v>
      </c>
      <c r="J219" s="1">
        <v>9.0950000000000006</v>
      </c>
      <c r="K219" s="1">
        <v>0.61</v>
      </c>
      <c r="L219" s="1">
        <v>0.77400000000000002</v>
      </c>
      <c r="M219" s="1">
        <v>9.2999999999999999E-2</v>
      </c>
      <c r="N219" s="1" t="s">
        <v>374</v>
      </c>
      <c r="O219" s="1" t="s">
        <v>375</v>
      </c>
      <c r="P219" s="1">
        <v>0.34599999999999997</v>
      </c>
      <c r="Q219" s="1" t="s">
        <v>374</v>
      </c>
      <c r="R219" s="1">
        <v>1.569</v>
      </c>
      <c r="S219" s="1" t="s">
        <v>375</v>
      </c>
      <c r="T219" s="1" t="s">
        <v>375</v>
      </c>
      <c r="U219" s="1">
        <v>0.13800000000000001</v>
      </c>
      <c r="V219" s="1" t="s">
        <v>374</v>
      </c>
      <c r="W219" s="1" t="s">
        <v>375</v>
      </c>
      <c r="X219" s="1">
        <v>0.34699999999999998</v>
      </c>
      <c r="Y219" s="1">
        <v>0.66400000000000003</v>
      </c>
      <c r="Z219" s="1">
        <v>0.58299999999999996</v>
      </c>
      <c r="AA219" s="1" t="s">
        <v>375</v>
      </c>
      <c r="AB219" s="1">
        <v>0.73399999999999999</v>
      </c>
      <c r="AC219" s="1" t="s">
        <v>374</v>
      </c>
      <c r="AD219" s="1">
        <v>-6.2720000000000002</v>
      </c>
      <c r="AE219" s="1" t="s">
        <v>375</v>
      </c>
      <c r="AF219" s="1" t="s">
        <v>375</v>
      </c>
      <c r="AG219" s="1" t="s">
        <v>375</v>
      </c>
      <c r="AI219" s="1" t="s">
        <v>411</v>
      </c>
    </row>
    <row r="220" spans="1:35" x14ac:dyDescent="0.35">
      <c r="A220" s="4" t="s">
        <v>217</v>
      </c>
      <c r="B220" s="1" t="s">
        <v>374</v>
      </c>
      <c r="C220" s="1">
        <v>1.4430000000000001</v>
      </c>
      <c r="D220" s="1">
        <v>19.169</v>
      </c>
      <c r="E220" s="1">
        <v>-1.18</v>
      </c>
      <c r="F220" s="1" t="s">
        <v>374</v>
      </c>
      <c r="G220" s="1" t="s">
        <v>374</v>
      </c>
      <c r="H220" s="1">
        <v>-1053.048</v>
      </c>
      <c r="I220" s="1" t="s">
        <v>374</v>
      </c>
      <c r="J220" s="1">
        <v>9.4559999999999995</v>
      </c>
      <c r="K220" s="1">
        <v>0.19900000000000001</v>
      </c>
      <c r="L220" s="1">
        <v>0.83899999999999997</v>
      </c>
      <c r="M220" s="1">
        <v>2.9000000000000001E-2</v>
      </c>
      <c r="N220" s="1" t="s">
        <v>374</v>
      </c>
      <c r="O220" s="1" t="s">
        <v>375</v>
      </c>
      <c r="P220" s="1">
        <v>0.17100000000000001</v>
      </c>
      <c r="Q220" s="1" t="s">
        <v>374</v>
      </c>
      <c r="R220" s="1">
        <v>1.887</v>
      </c>
      <c r="S220" s="1" t="s">
        <v>374</v>
      </c>
      <c r="T220" s="1" t="s">
        <v>375</v>
      </c>
      <c r="U220" s="1" t="s">
        <v>374</v>
      </c>
      <c r="V220" s="1" t="s">
        <v>374</v>
      </c>
      <c r="W220" s="1" t="s">
        <v>375</v>
      </c>
      <c r="X220" s="1">
        <v>0.375</v>
      </c>
      <c r="Y220" s="1">
        <v>0.68799999999999994</v>
      </c>
      <c r="Z220" s="1">
        <v>0.45100000000000001</v>
      </c>
      <c r="AA220" s="1" t="s">
        <v>375</v>
      </c>
      <c r="AB220" s="1">
        <v>0.69899999999999995</v>
      </c>
      <c r="AC220" s="1" t="s">
        <v>374</v>
      </c>
      <c r="AD220" s="1">
        <v>-4.8410000000000002</v>
      </c>
      <c r="AE220" s="1" t="s">
        <v>375</v>
      </c>
      <c r="AF220" s="1" t="s">
        <v>374</v>
      </c>
      <c r="AG220" s="1" t="s">
        <v>375</v>
      </c>
      <c r="AI220" s="1" t="s">
        <v>411</v>
      </c>
    </row>
    <row r="221" spans="1:35" x14ac:dyDescent="0.35">
      <c r="A221" s="4" t="s">
        <v>218</v>
      </c>
      <c r="B221" s="1" t="s">
        <v>374</v>
      </c>
      <c r="C221" s="1">
        <v>27.436</v>
      </c>
      <c r="D221" s="1">
        <v>29.326000000000001</v>
      </c>
      <c r="E221" s="1">
        <v>-0.999</v>
      </c>
      <c r="F221" s="1" t="s">
        <v>374</v>
      </c>
      <c r="G221" s="1" t="s">
        <v>374</v>
      </c>
      <c r="H221" s="1">
        <v>-2192.8879999999999</v>
      </c>
      <c r="I221" s="1" t="s">
        <v>374</v>
      </c>
      <c r="J221" s="1">
        <v>9.6430000000000007</v>
      </c>
      <c r="K221" s="1">
        <v>0.75700000000000001</v>
      </c>
      <c r="L221" s="1">
        <v>0.80900000000000005</v>
      </c>
      <c r="M221" s="1">
        <v>0.26700000000000002</v>
      </c>
      <c r="N221" s="1" t="s">
        <v>374</v>
      </c>
      <c r="O221" s="1" t="s">
        <v>375</v>
      </c>
      <c r="P221" s="1">
        <v>0.33100000000000002</v>
      </c>
      <c r="Q221" s="1" t="s">
        <v>374</v>
      </c>
      <c r="R221" s="1">
        <v>4.7160000000000002</v>
      </c>
      <c r="S221" s="1" t="s">
        <v>374</v>
      </c>
      <c r="T221" s="1" t="s">
        <v>375</v>
      </c>
      <c r="U221" s="1" t="s">
        <v>374</v>
      </c>
      <c r="V221" s="1" t="s">
        <v>374</v>
      </c>
      <c r="W221" s="1" t="s">
        <v>375</v>
      </c>
      <c r="X221" s="1">
        <v>0.41199999999999998</v>
      </c>
      <c r="Y221" s="1">
        <v>0.73</v>
      </c>
      <c r="Z221" s="1" t="s">
        <v>374</v>
      </c>
      <c r="AA221" s="1" t="s">
        <v>375</v>
      </c>
      <c r="AB221" s="1">
        <v>0.77800000000000002</v>
      </c>
      <c r="AC221" s="1" t="s">
        <v>374</v>
      </c>
      <c r="AD221" s="1">
        <v>-6.01</v>
      </c>
      <c r="AE221" s="1" t="s">
        <v>375</v>
      </c>
      <c r="AF221" s="1" t="s">
        <v>375</v>
      </c>
      <c r="AG221" s="1" t="s">
        <v>375</v>
      </c>
      <c r="AI221" s="1" t="s">
        <v>411</v>
      </c>
    </row>
    <row r="222" spans="1:35" x14ac:dyDescent="0.35">
      <c r="A222" s="4" t="s">
        <v>219</v>
      </c>
      <c r="B222" s="1" t="s">
        <v>374</v>
      </c>
      <c r="C222" s="1">
        <v>14.694000000000001</v>
      </c>
      <c r="D222" s="1">
        <v>7.22</v>
      </c>
      <c r="E222" s="1">
        <v>-1.089</v>
      </c>
      <c r="F222" s="1">
        <v>0.33400000000000002</v>
      </c>
      <c r="G222" s="1" t="s">
        <v>374</v>
      </c>
      <c r="H222" s="1">
        <v>-2482.221</v>
      </c>
      <c r="I222" s="1" t="s">
        <v>374</v>
      </c>
      <c r="J222" s="1">
        <v>11.776</v>
      </c>
      <c r="K222" s="1">
        <v>0.39100000000000001</v>
      </c>
      <c r="L222" s="1" t="s">
        <v>374</v>
      </c>
      <c r="M222" s="1">
        <v>8.8999999999999996E-2</v>
      </c>
      <c r="N222" s="1" t="s">
        <v>374</v>
      </c>
      <c r="O222" s="1" t="s">
        <v>375</v>
      </c>
      <c r="P222" s="1">
        <v>0.223</v>
      </c>
      <c r="Q222" s="1" t="s">
        <v>374</v>
      </c>
      <c r="R222" s="1">
        <v>46.972000000000001</v>
      </c>
      <c r="S222" s="1" t="s">
        <v>374</v>
      </c>
      <c r="T222" s="1" t="s">
        <v>375</v>
      </c>
      <c r="U222" s="1" t="s">
        <v>374</v>
      </c>
      <c r="V222" s="1" t="s">
        <v>374</v>
      </c>
      <c r="W222" s="1" t="s">
        <v>375</v>
      </c>
      <c r="X222" s="1">
        <v>0.41299999999999998</v>
      </c>
      <c r="Y222" s="1">
        <v>0.67</v>
      </c>
      <c r="Z222" s="1">
        <v>0.51200000000000001</v>
      </c>
      <c r="AA222" s="1" t="s">
        <v>375</v>
      </c>
      <c r="AB222" s="1">
        <v>0.72299999999999998</v>
      </c>
      <c r="AC222" s="1" t="s">
        <v>374</v>
      </c>
      <c r="AD222" s="1">
        <v>-3.8290000000000002</v>
      </c>
      <c r="AE222" s="1" t="s">
        <v>375</v>
      </c>
      <c r="AF222" s="1" t="s">
        <v>374</v>
      </c>
      <c r="AG222" s="1" t="s">
        <v>375</v>
      </c>
      <c r="AI222" s="1" t="s">
        <v>411</v>
      </c>
    </row>
    <row r="223" spans="1:35" x14ac:dyDescent="0.35">
      <c r="A223" s="4" t="s">
        <v>220</v>
      </c>
      <c r="B223" s="1" t="s">
        <v>374</v>
      </c>
      <c r="C223" s="1">
        <v>-18.215</v>
      </c>
      <c r="D223" s="1">
        <v>1.726</v>
      </c>
      <c r="E223" s="1">
        <v>0.68</v>
      </c>
      <c r="F223" s="1">
        <v>0.34100000000000003</v>
      </c>
      <c r="G223" s="1" t="s">
        <v>374</v>
      </c>
      <c r="H223" s="1">
        <v>-245.72300000000001</v>
      </c>
      <c r="I223" s="1">
        <v>0.28499999999999998</v>
      </c>
      <c r="J223" s="1" t="s">
        <v>374</v>
      </c>
      <c r="K223" s="1">
        <v>8.5999999999999993E-2</v>
      </c>
      <c r="L223" s="1" t="s">
        <v>374</v>
      </c>
      <c r="M223" s="1">
        <v>-3.4000000000000002E-2</v>
      </c>
      <c r="N223" s="1" t="s">
        <v>374</v>
      </c>
      <c r="O223" s="1" t="s">
        <v>375</v>
      </c>
      <c r="P223" s="1">
        <v>0.51500000000000001</v>
      </c>
      <c r="Q223" s="1" t="s">
        <v>374</v>
      </c>
      <c r="R223" s="1">
        <v>2538.308</v>
      </c>
      <c r="S223" s="1" t="s">
        <v>375</v>
      </c>
      <c r="T223" s="1" t="s">
        <v>375</v>
      </c>
      <c r="U223" s="1">
        <v>2.383</v>
      </c>
      <c r="V223" s="1">
        <v>1.486</v>
      </c>
      <c r="W223" s="1" t="s">
        <v>375</v>
      </c>
      <c r="X223" s="1">
        <v>7.9279999999999999</v>
      </c>
      <c r="Y223" s="1">
        <v>0.98699999999999999</v>
      </c>
      <c r="Z223" s="1">
        <v>8.5410000000000004</v>
      </c>
      <c r="AA223" s="1" t="s">
        <v>375</v>
      </c>
      <c r="AB223" s="1">
        <v>0.72</v>
      </c>
      <c r="AC223" s="1" t="s">
        <v>374</v>
      </c>
      <c r="AD223" s="1">
        <v>-4.7679999999999998</v>
      </c>
      <c r="AE223" s="1" t="s">
        <v>375</v>
      </c>
      <c r="AF223" s="1" t="s">
        <v>375</v>
      </c>
      <c r="AG223" s="1" t="s">
        <v>375</v>
      </c>
      <c r="AI223" s="1" t="s">
        <v>411</v>
      </c>
    </row>
    <row r="224" spans="1:35" x14ac:dyDescent="0.35">
      <c r="A224" s="4" t="s">
        <v>221</v>
      </c>
      <c r="B224" s="1" t="s">
        <v>374</v>
      </c>
      <c r="C224" s="1">
        <v>9.4499999999999993</v>
      </c>
      <c r="D224" s="1">
        <v>65.578000000000003</v>
      </c>
      <c r="E224" s="1">
        <v>-0.94199999999999995</v>
      </c>
      <c r="F224" s="1">
        <v>0.34599999999999997</v>
      </c>
      <c r="G224" s="1" t="s">
        <v>374</v>
      </c>
      <c r="H224" s="1">
        <v>-2215.9169999999999</v>
      </c>
      <c r="I224" s="1" t="s">
        <v>374</v>
      </c>
      <c r="J224" s="1">
        <v>4.4390000000000001</v>
      </c>
      <c r="K224" s="1">
        <v>0.39</v>
      </c>
      <c r="L224" s="1">
        <v>0.80500000000000005</v>
      </c>
      <c r="M224" s="1">
        <v>0.434</v>
      </c>
      <c r="N224" s="1" t="s">
        <v>374</v>
      </c>
      <c r="O224" s="1" t="s">
        <v>375</v>
      </c>
      <c r="P224" s="1">
        <v>0.32</v>
      </c>
      <c r="Q224" s="1" t="s">
        <v>374</v>
      </c>
      <c r="R224" s="1">
        <v>738.64499999999998</v>
      </c>
      <c r="S224" s="1" t="s">
        <v>374</v>
      </c>
      <c r="T224" s="1" t="s">
        <v>375</v>
      </c>
      <c r="U224" s="1">
        <v>1.9830000000000001</v>
      </c>
      <c r="V224" s="1">
        <v>1.7490000000000001</v>
      </c>
      <c r="W224" s="1" t="s">
        <v>375</v>
      </c>
      <c r="X224" s="1">
        <v>2.3740000000000001</v>
      </c>
      <c r="Y224" s="1">
        <v>0.67900000000000005</v>
      </c>
      <c r="Z224" s="1">
        <v>4.5339999999999998</v>
      </c>
      <c r="AA224" s="1" t="s">
        <v>375</v>
      </c>
      <c r="AB224" s="1">
        <v>0.76100000000000001</v>
      </c>
      <c r="AC224" s="1" t="s">
        <v>374</v>
      </c>
      <c r="AD224" s="1">
        <v>-3.7730000000000001</v>
      </c>
      <c r="AE224" s="1" t="s">
        <v>375</v>
      </c>
      <c r="AF224" s="1" t="s">
        <v>375</v>
      </c>
      <c r="AG224" s="1" t="s">
        <v>375</v>
      </c>
      <c r="AI224" s="1" t="s">
        <v>411</v>
      </c>
    </row>
    <row r="225" spans="1:35" x14ac:dyDescent="0.35">
      <c r="A225" s="4" t="s">
        <v>1176</v>
      </c>
      <c r="B225" s="1" t="s">
        <v>374</v>
      </c>
      <c r="C225" s="1">
        <v>-66.084999999999994</v>
      </c>
      <c r="D225" s="1">
        <v>-2.8450000000000002</v>
      </c>
      <c r="E225" s="1">
        <v>-1.9530000000000001</v>
      </c>
      <c r="F225" s="1">
        <v>0.35799999999999998</v>
      </c>
      <c r="G225" s="1" t="s">
        <v>374</v>
      </c>
      <c r="H225" s="1">
        <v>991.18200000000002</v>
      </c>
      <c r="I225" s="1">
        <v>0.16900000000000001</v>
      </c>
      <c r="J225" s="1" t="s">
        <v>374</v>
      </c>
      <c r="K225" s="1">
        <v>0.13900000000000001</v>
      </c>
      <c r="L225" s="1">
        <v>0.82</v>
      </c>
      <c r="M225" s="1">
        <v>-1E-3</v>
      </c>
      <c r="N225" s="1" t="s">
        <v>374</v>
      </c>
      <c r="O225" s="1" t="s">
        <v>375</v>
      </c>
      <c r="P225" s="1">
        <v>0.34200000000000003</v>
      </c>
      <c r="Q225" s="1" t="s">
        <v>374</v>
      </c>
      <c r="R225" s="1">
        <v>3.33</v>
      </c>
      <c r="S225" s="1" t="s">
        <v>374</v>
      </c>
      <c r="T225" s="1" t="s">
        <v>375</v>
      </c>
      <c r="U225" s="1">
        <v>-0.17799999999999999</v>
      </c>
      <c r="V225" s="1">
        <v>0.80500000000000005</v>
      </c>
      <c r="W225" s="1" t="s">
        <v>375</v>
      </c>
      <c r="X225" s="1">
        <v>0.28100000000000003</v>
      </c>
      <c r="Y225" s="1">
        <v>0.72799999999999998</v>
      </c>
      <c r="Z225" s="1">
        <v>0.61</v>
      </c>
      <c r="AA225" s="1" t="s">
        <v>375</v>
      </c>
      <c r="AB225" s="1">
        <v>0.71299999999999997</v>
      </c>
      <c r="AC225" s="1" t="s">
        <v>374</v>
      </c>
      <c r="AD225" s="1">
        <v>-5.6920000000000002</v>
      </c>
      <c r="AE225" s="1" t="s">
        <v>375</v>
      </c>
      <c r="AF225" s="1" t="s">
        <v>375</v>
      </c>
      <c r="AG225" s="1" t="s">
        <v>375</v>
      </c>
      <c r="AI225" s="1" t="s">
        <v>411</v>
      </c>
    </row>
    <row r="226" spans="1:35" x14ac:dyDescent="0.35">
      <c r="A226" s="4" t="s">
        <v>1177</v>
      </c>
      <c r="B226" s="1" t="s">
        <v>374</v>
      </c>
      <c r="C226" s="1">
        <v>3916.0740000000001</v>
      </c>
      <c r="D226" s="1">
        <v>1541.758</v>
      </c>
      <c r="E226" s="1">
        <v>55.619</v>
      </c>
      <c r="F226" s="1">
        <v>4.726</v>
      </c>
      <c r="G226" s="1" t="s">
        <v>374</v>
      </c>
      <c r="H226" s="1">
        <v>8701.8119999999999</v>
      </c>
      <c r="I226" s="1" t="s">
        <v>374</v>
      </c>
      <c r="J226" s="1" t="s">
        <v>374</v>
      </c>
      <c r="K226" s="1">
        <v>12.919</v>
      </c>
      <c r="L226" s="1">
        <v>10.093999999999999</v>
      </c>
      <c r="M226" s="1">
        <v>58.764000000000003</v>
      </c>
      <c r="N226" s="1" t="s">
        <v>374</v>
      </c>
      <c r="O226" s="1" t="s">
        <v>375</v>
      </c>
      <c r="P226" s="1">
        <v>4.1529999999999996</v>
      </c>
      <c r="Q226" s="1" t="s">
        <v>374</v>
      </c>
      <c r="R226" s="1">
        <v>943.11400000000003</v>
      </c>
      <c r="S226" s="1" t="s">
        <v>375</v>
      </c>
      <c r="T226" s="1" t="s">
        <v>375</v>
      </c>
      <c r="U226" s="1">
        <v>37.615000000000002</v>
      </c>
      <c r="V226" s="1" t="s">
        <v>374</v>
      </c>
      <c r="W226" s="1" t="s">
        <v>375</v>
      </c>
      <c r="X226" s="1">
        <v>26.568999999999999</v>
      </c>
      <c r="Y226" s="1">
        <v>22.213000000000001</v>
      </c>
      <c r="Z226" s="1">
        <v>49.488999999999997</v>
      </c>
      <c r="AA226" s="1" t="s">
        <v>375</v>
      </c>
      <c r="AB226" s="1">
        <v>7.11</v>
      </c>
      <c r="AC226" s="1" t="s">
        <v>374</v>
      </c>
      <c r="AD226" s="1">
        <v>145.84800000000001</v>
      </c>
      <c r="AE226" s="1" t="s">
        <v>375</v>
      </c>
      <c r="AF226" s="1" t="s">
        <v>375</v>
      </c>
      <c r="AG226" s="1" t="s">
        <v>375</v>
      </c>
      <c r="AH226" s="1" t="s">
        <v>409</v>
      </c>
      <c r="AI226" s="1" t="s">
        <v>411</v>
      </c>
    </row>
    <row r="227" spans="1:35" x14ac:dyDescent="0.35">
      <c r="A227" s="4" t="s">
        <v>1178</v>
      </c>
      <c r="B227" s="1" t="s">
        <v>374</v>
      </c>
      <c r="C227" s="1">
        <v>194.75899999999999</v>
      </c>
      <c r="D227" s="1">
        <v>241.34399999999999</v>
      </c>
      <c r="E227" s="1">
        <v>253.37</v>
      </c>
      <c r="F227" s="1">
        <v>299.94900000000001</v>
      </c>
      <c r="G227" s="1" t="s">
        <v>375</v>
      </c>
      <c r="H227" s="1">
        <v>955.97400000000005</v>
      </c>
      <c r="I227" s="1">
        <v>224.43100000000001</v>
      </c>
      <c r="J227" s="1">
        <v>202.34800000000001</v>
      </c>
      <c r="K227" s="1">
        <v>231.625</v>
      </c>
      <c r="L227" s="1">
        <v>192.851</v>
      </c>
      <c r="M227" s="1">
        <v>217.642</v>
      </c>
      <c r="N227" s="1">
        <v>1183.2360000000001</v>
      </c>
      <c r="O227" s="1" t="s">
        <v>375</v>
      </c>
      <c r="P227" s="1">
        <v>25.094000000000001</v>
      </c>
      <c r="Q227" s="1">
        <v>194.12100000000001</v>
      </c>
      <c r="R227" s="1">
        <v>220.16499999999999</v>
      </c>
      <c r="S227" s="1" t="s">
        <v>374</v>
      </c>
      <c r="T227" s="1" t="s">
        <v>374</v>
      </c>
      <c r="U227" s="1">
        <v>217.54599999999999</v>
      </c>
      <c r="V227" s="1">
        <v>212.761</v>
      </c>
      <c r="W227" s="1" t="s">
        <v>375</v>
      </c>
      <c r="X227" s="1">
        <v>232.69</v>
      </c>
      <c r="Y227" s="1">
        <v>24.852</v>
      </c>
      <c r="Z227" s="1">
        <v>218.131</v>
      </c>
      <c r="AA227" s="1" t="s">
        <v>375</v>
      </c>
      <c r="AB227" s="1">
        <v>22.632000000000001</v>
      </c>
      <c r="AC227" s="1" t="s">
        <v>375</v>
      </c>
      <c r="AD227" s="1">
        <v>390.26400000000001</v>
      </c>
      <c r="AE227" s="1" t="s">
        <v>375</v>
      </c>
      <c r="AF227" s="1" t="s">
        <v>374</v>
      </c>
      <c r="AG227" s="1">
        <v>4510.3109999999997</v>
      </c>
      <c r="AI227" s="1" t="s">
        <v>411</v>
      </c>
    </row>
    <row r="228" spans="1:35" x14ac:dyDescent="0.35">
      <c r="A228" s="4" t="s">
        <v>1179</v>
      </c>
      <c r="B228" s="1" t="s">
        <v>375</v>
      </c>
      <c r="C228" s="1">
        <v>344.411</v>
      </c>
      <c r="D228" s="1">
        <v>399.09399999999999</v>
      </c>
      <c r="E228" s="1">
        <v>436.05399999999997</v>
      </c>
      <c r="F228" s="1">
        <v>553.34</v>
      </c>
      <c r="G228" s="1" t="s">
        <v>374</v>
      </c>
      <c r="H228" s="1">
        <v>1331.4269999999999</v>
      </c>
      <c r="I228" s="1">
        <v>391.77699999999999</v>
      </c>
      <c r="J228" s="1">
        <v>353.41699999999997</v>
      </c>
      <c r="K228" s="1">
        <v>386.97899999999998</v>
      </c>
      <c r="L228" s="1">
        <v>327.791</v>
      </c>
      <c r="M228" s="1">
        <v>783.52300000000002</v>
      </c>
      <c r="N228" s="1" t="s">
        <v>374</v>
      </c>
      <c r="O228" s="1" t="s">
        <v>375</v>
      </c>
      <c r="P228" s="1">
        <v>371.95400000000001</v>
      </c>
      <c r="Q228" s="1">
        <v>343.096</v>
      </c>
      <c r="R228" s="1">
        <v>372.44799999999998</v>
      </c>
      <c r="S228" s="1" t="s">
        <v>374</v>
      </c>
      <c r="T228" s="1" t="s">
        <v>375</v>
      </c>
      <c r="U228" s="1">
        <v>379.928</v>
      </c>
      <c r="V228" s="1">
        <v>383.58100000000002</v>
      </c>
      <c r="W228" s="1" t="s">
        <v>375</v>
      </c>
      <c r="X228" s="1">
        <v>373.92099999999999</v>
      </c>
      <c r="Y228" s="1">
        <v>316.25599999999997</v>
      </c>
      <c r="Z228" s="1">
        <v>375.36700000000002</v>
      </c>
      <c r="AA228" s="1" t="s">
        <v>375</v>
      </c>
      <c r="AB228" s="1">
        <v>342.55700000000002</v>
      </c>
      <c r="AC228" s="1" t="s">
        <v>375</v>
      </c>
      <c r="AD228" s="1">
        <v>626.90300000000002</v>
      </c>
      <c r="AE228" s="1" t="s">
        <v>375</v>
      </c>
      <c r="AF228" s="1" t="s">
        <v>375</v>
      </c>
      <c r="AG228" s="1" t="s">
        <v>375</v>
      </c>
      <c r="AI228" s="1" t="s">
        <v>411</v>
      </c>
    </row>
    <row r="229" spans="1:35" x14ac:dyDescent="0.35">
      <c r="A229" s="4" t="s">
        <v>226</v>
      </c>
      <c r="B229" s="1" t="s">
        <v>374</v>
      </c>
      <c r="C229" s="1">
        <v>-43.518999999999998</v>
      </c>
      <c r="D229" s="1" t="s">
        <v>374</v>
      </c>
      <c r="E229" s="1">
        <v>-1.5509999999999999</v>
      </c>
      <c r="F229" s="1">
        <v>0.38700000000000001</v>
      </c>
      <c r="G229" s="1" t="s">
        <v>374</v>
      </c>
      <c r="H229" s="1">
        <v>913.89499999999998</v>
      </c>
      <c r="I229" s="1">
        <v>0.224</v>
      </c>
      <c r="J229" s="1">
        <v>2.35</v>
      </c>
      <c r="K229" s="1">
        <v>144.85499999999999</v>
      </c>
      <c r="L229" s="1">
        <v>5.4089999999999998</v>
      </c>
      <c r="M229" s="1">
        <v>6474.482</v>
      </c>
      <c r="N229" s="1" t="s">
        <v>374</v>
      </c>
      <c r="O229" s="1" t="s">
        <v>375</v>
      </c>
      <c r="P229" s="1">
        <v>0.30399999999999999</v>
      </c>
      <c r="Q229" s="1" t="s">
        <v>374</v>
      </c>
      <c r="R229" s="1">
        <v>0.28399999999999997</v>
      </c>
      <c r="S229" s="1" t="s">
        <v>375</v>
      </c>
      <c r="T229" s="1" t="s">
        <v>375</v>
      </c>
      <c r="U229" s="1">
        <v>-4.5999999999999999E-2</v>
      </c>
      <c r="V229" s="1">
        <v>0.80300000000000005</v>
      </c>
      <c r="W229" s="1" t="s">
        <v>375</v>
      </c>
      <c r="X229" s="1" t="s">
        <v>374</v>
      </c>
      <c r="Y229" s="1">
        <v>9.0220000000000002</v>
      </c>
      <c r="Z229" s="1">
        <v>1.1479999999999999</v>
      </c>
      <c r="AA229" s="1" t="s">
        <v>375</v>
      </c>
      <c r="AB229" s="1">
        <v>0.70199999999999996</v>
      </c>
      <c r="AC229" s="1" t="s">
        <v>374</v>
      </c>
      <c r="AD229" s="1">
        <v>-5.8</v>
      </c>
      <c r="AE229" s="1" t="s">
        <v>375</v>
      </c>
      <c r="AF229" s="1" t="s">
        <v>375</v>
      </c>
      <c r="AG229" s="1" t="s">
        <v>375</v>
      </c>
      <c r="AI229" s="1" t="s">
        <v>411</v>
      </c>
    </row>
    <row r="230" spans="1:35" x14ac:dyDescent="0.35">
      <c r="A230" s="4" t="s">
        <v>1180</v>
      </c>
      <c r="B230" s="1" t="s">
        <v>374</v>
      </c>
      <c r="C230" s="1">
        <v>-42.936</v>
      </c>
      <c r="D230" s="1">
        <v>-5.5110000000000001</v>
      </c>
      <c r="E230" s="1">
        <v>-1.7689999999999999</v>
      </c>
      <c r="F230" s="1">
        <v>0.34300000000000003</v>
      </c>
      <c r="G230" s="1" t="s">
        <v>374</v>
      </c>
      <c r="H230" s="1">
        <v>819.68700000000001</v>
      </c>
      <c r="I230" s="1">
        <v>0.161</v>
      </c>
      <c r="J230" s="1" t="s">
        <v>374</v>
      </c>
      <c r="K230" s="1">
        <v>9.1329999999999991</v>
      </c>
      <c r="L230" s="1">
        <v>1.0760000000000001</v>
      </c>
      <c r="M230" s="1">
        <v>429.56799999999998</v>
      </c>
      <c r="N230" s="1" t="s">
        <v>374</v>
      </c>
      <c r="O230" s="1" t="s">
        <v>375</v>
      </c>
      <c r="P230" s="1">
        <v>0.252</v>
      </c>
      <c r="Q230" s="1" t="s">
        <v>374</v>
      </c>
      <c r="R230" s="1">
        <v>0.26700000000000002</v>
      </c>
      <c r="S230" s="1" t="s">
        <v>374</v>
      </c>
      <c r="T230" s="1" t="s">
        <v>374</v>
      </c>
      <c r="U230" s="1">
        <v>-0.27400000000000002</v>
      </c>
      <c r="V230" s="1">
        <v>0.75600000000000001</v>
      </c>
      <c r="W230" s="1" t="s">
        <v>375</v>
      </c>
      <c r="X230" s="1">
        <v>0.186</v>
      </c>
      <c r="Y230" s="1">
        <v>1.27</v>
      </c>
      <c r="Z230" s="1">
        <v>0.57399999999999995</v>
      </c>
      <c r="AA230" s="1" t="s">
        <v>375</v>
      </c>
      <c r="AB230" s="1">
        <v>0.73299999999999998</v>
      </c>
      <c r="AC230" s="1" t="s">
        <v>374</v>
      </c>
      <c r="AD230" s="1">
        <v>-5.8310000000000004</v>
      </c>
      <c r="AE230" s="1" t="s">
        <v>375</v>
      </c>
      <c r="AF230" s="1" t="s">
        <v>375</v>
      </c>
      <c r="AG230" s="1" t="s">
        <v>375</v>
      </c>
      <c r="AI230" s="1" t="s">
        <v>411</v>
      </c>
    </row>
    <row r="231" spans="1:35" x14ac:dyDescent="0.35">
      <c r="A231" s="4" t="s">
        <v>228</v>
      </c>
      <c r="B231" s="1" t="s">
        <v>374</v>
      </c>
      <c r="C231" s="1">
        <v>-45.103000000000002</v>
      </c>
      <c r="D231" s="1" t="s">
        <v>374</v>
      </c>
      <c r="E231" s="1">
        <v>-1.405</v>
      </c>
      <c r="F231" s="1">
        <v>0.39400000000000002</v>
      </c>
      <c r="G231" s="1" t="s">
        <v>374</v>
      </c>
      <c r="H231" s="1">
        <v>884.26099999999997</v>
      </c>
      <c r="I231" s="1" t="s">
        <v>374</v>
      </c>
      <c r="J231" s="1">
        <v>3.07</v>
      </c>
      <c r="K231" s="1">
        <v>151.88300000000001</v>
      </c>
      <c r="L231" s="1">
        <v>5.4359999999999999</v>
      </c>
      <c r="M231" s="1">
        <v>6424.6090000000004</v>
      </c>
      <c r="N231" s="1" t="s">
        <v>374</v>
      </c>
      <c r="O231" s="1" t="s">
        <v>375</v>
      </c>
      <c r="P231" s="1">
        <v>0.33700000000000002</v>
      </c>
      <c r="Q231" s="1" t="s">
        <v>374</v>
      </c>
      <c r="R231" s="1">
        <v>0.26500000000000001</v>
      </c>
      <c r="S231" s="1" t="s">
        <v>374</v>
      </c>
      <c r="T231" s="1" t="s">
        <v>375</v>
      </c>
      <c r="U231" s="1">
        <v>-4.2999999999999997E-2</v>
      </c>
      <c r="V231" s="1">
        <v>0.91600000000000004</v>
      </c>
      <c r="W231" s="1" t="s">
        <v>375</v>
      </c>
      <c r="X231" s="1" t="s">
        <v>374</v>
      </c>
      <c r="Y231" s="1">
        <v>9.2159999999999993</v>
      </c>
      <c r="Z231" s="1">
        <v>1.0740000000000001</v>
      </c>
      <c r="AA231" s="1" t="s">
        <v>375</v>
      </c>
      <c r="AB231" s="1">
        <v>0.76400000000000001</v>
      </c>
      <c r="AC231" s="1" t="s">
        <v>374</v>
      </c>
      <c r="AD231" s="1">
        <v>-6.1390000000000002</v>
      </c>
      <c r="AE231" s="1" t="s">
        <v>375</v>
      </c>
      <c r="AF231" s="1" t="s">
        <v>375</v>
      </c>
      <c r="AG231" s="1" t="s">
        <v>375</v>
      </c>
      <c r="AI231" s="1" t="s">
        <v>411</v>
      </c>
    </row>
    <row r="232" spans="1:35" x14ac:dyDescent="0.35">
      <c r="A232" s="4" t="s">
        <v>229</v>
      </c>
      <c r="B232" s="1" t="s">
        <v>375</v>
      </c>
      <c r="C232" s="1">
        <v>-41.936999999999998</v>
      </c>
      <c r="D232" s="1" t="s">
        <v>374</v>
      </c>
      <c r="E232" s="1">
        <v>-1.724</v>
      </c>
      <c r="F232" s="1">
        <v>0.40699999999999997</v>
      </c>
      <c r="G232" s="1" t="s">
        <v>374</v>
      </c>
      <c r="H232" s="1">
        <v>584.76</v>
      </c>
      <c r="I232" s="1">
        <v>0.152</v>
      </c>
      <c r="J232" s="1">
        <v>3.3820000000000001</v>
      </c>
      <c r="K232" s="1">
        <v>204.55199999999999</v>
      </c>
      <c r="L232" s="1">
        <v>8.7040000000000006</v>
      </c>
      <c r="M232" s="1">
        <v>7113.0219999999999</v>
      </c>
      <c r="N232" s="1" t="s">
        <v>374</v>
      </c>
      <c r="O232" s="1" t="s">
        <v>375</v>
      </c>
      <c r="P232" s="1">
        <v>0.28000000000000003</v>
      </c>
      <c r="Q232" s="1" t="s">
        <v>374</v>
      </c>
      <c r="R232" s="1">
        <v>0.28899999999999998</v>
      </c>
      <c r="S232" s="1" t="s">
        <v>374</v>
      </c>
      <c r="T232" s="1" t="s">
        <v>374</v>
      </c>
      <c r="U232" s="1">
        <v>2.5999999999999999E-2</v>
      </c>
      <c r="V232" s="1">
        <v>0.76200000000000001</v>
      </c>
      <c r="W232" s="1" t="s">
        <v>375</v>
      </c>
      <c r="X232" s="1" t="s">
        <v>374</v>
      </c>
      <c r="Y232" s="1">
        <v>9.0649999999999995</v>
      </c>
      <c r="Z232" s="1">
        <v>1.4970000000000001</v>
      </c>
      <c r="AA232" s="1" t="s">
        <v>375</v>
      </c>
      <c r="AB232" s="1">
        <v>0.71699999999999997</v>
      </c>
      <c r="AC232" s="1" t="s">
        <v>374</v>
      </c>
      <c r="AD232" s="1">
        <v>-6.04</v>
      </c>
      <c r="AE232" s="1" t="s">
        <v>375</v>
      </c>
      <c r="AF232" s="1" t="s">
        <v>375</v>
      </c>
      <c r="AG232" s="1" t="s">
        <v>375</v>
      </c>
      <c r="AI232" s="1" t="s">
        <v>411</v>
      </c>
    </row>
    <row r="233" spans="1:35" x14ac:dyDescent="0.35">
      <c r="A233" s="4" t="s">
        <v>230</v>
      </c>
      <c r="B233" s="1" t="s">
        <v>374</v>
      </c>
      <c r="C233" s="1">
        <v>-31.4</v>
      </c>
      <c r="D233" s="1">
        <v>81.281000000000006</v>
      </c>
      <c r="E233" s="1">
        <v>-1.319</v>
      </c>
      <c r="F233" s="1">
        <v>0.45500000000000002</v>
      </c>
      <c r="G233" s="1" t="s">
        <v>374</v>
      </c>
      <c r="H233" s="1">
        <v>-127.386</v>
      </c>
      <c r="I233" s="1">
        <v>0.26400000000000001</v>
      </c>
      <c r="J233" s="1">
        <v>95.224000000000004</v>
      </c>
      <c r="K233" s="1">
        <v>1176.751</v>
      </c>
      <c r="L233" s="1">
        <v>166.268</v>
      </c>
      <c r="M233" s="1">
        <v>14233.119000000001</v>
      </c>
      <c r="N233" s="1" t="s">
        <v>374</v>
      </c>
      <c r="O233" s="1" t="s">
        <v>375</v>
      </c>
      <c r="P233" s="1">
        <v>0.32400000000000001</v>
      </c>
      <c r="Q233" s="1" t="s">
        <v>374</v>
      </c>
      <c r="R233" s="1">
        <v>0.31</v>
      </c>
      <c r="S233" s="1" t="s">
        <v>374</v>
      </c>
      <c r="T233" s="1" t="s">
        <v>375</v>
      </c>
      <c r="U233" s="1">
        <v>8.6029999999999998</v>
      </c>
      <c r="V233" s="1">
        <v>4.4720000000000004</v>
      </c>
      <c r="W233" s="1" t="s">
        <v>375</v>
      </c>
      <c r="X233" s="1" t="s">
        <v>374</v>
      </c>
      <c r="Y233" s="1">
        <v>3.6640000000000001</v>
      </c>
      <c r="Z233" s="1">
        <v>25.390999999999998</v>
      </c>
      <c r="AA233" s="1" t="s">
        <v>375</v>
      </c>
      <c r="AB233" s="1">
        <v>0.76100000000000001</v>
      </c>
      <c r="AC233" s="1" t="s">
        <v>375</v>
      </c>
      <c r="AD233" s="1">
        <v>-2.2410000000000001</v>
      </c>
      <c r="AE233" s="1" t="s">
        <v>375</v>
      </c>
      <c r="AF233" s="1" t="s">
        <v>375</v>
      </c>
      <c r="AG233" s="1" t="s">
        <v>375</v>
      </c>
      <c r="AI233" s="1" t="s">
        <v>411</v>
      </c>
    </row>
    <row r="234" spans="1:35" x14ac:dyDescent="0.35">
      <c r="A234" s="4" t="s">
        <v>231</v>
      </c>
      <c r="B234" s="1" t="s">
        <v>374</v>
      </c>
      <c r="C234" s="1">
        <v>-29.157</v>
      </c>
      <c r="D234" s="1">
        <v>115.36199999999999</v>
      </c>
      <c r="E234" s="1">
        <v>-1.5289999999999999</v>
      </c>
      <c r="F234" s="1">
        <v>0.48</v>
      </c>
      <c r="G234" s="1" t="s">
        <v>374</v>
      </c>
      <c r="H234" s="1">
        <v>-790.029</v>
      </c>
      <c r="I234" s="1">
        <v>0.39200000000000002</v>
      </c>
      <c r="J234" s="1">
        <v>88.49</v>
      </c>
      <c r="K234" s="1">
        <v>1223.778</v>
      </c>
      <c r="L234" s="1">
        <v>163.904</v>
      </c>
      <c r="M234" s="1">
        <v>13164.028</v>
      </c>
      <c r="N234" s="1" t="s">
        <v>374</v>
      </c>
      <c r="O234" s="1" t="s">
        <v>375</v>
      </c>
      <c r="P234" s="1">
        <v>0.32200000000000001</v>
      </c>
      <c r="Q234" s="1" t="s">
        <v>374</v>
      </c>
      <c r="R234" s="1">
        <v>0.26</v>
      </c>
      <c r="S234" s="1" t="s">
        <v>374</v>
      </c>
      <c r="T234" s="1" t="s">
        <v>375</v>
      </c>
      <c r="U234" s="1">
        <v>8.83</v>
      </c>
      <c r="V234" s="1">
        <v>4.923</v>
      </c>
      <c r="W234" s="1" t="s">
        <v>375</v>
      </c>
      <c r="X234" s="1" t="s">
        <v>374</v>
      </c>
      <c r="Y234" s="1">
        <v>3.5489999999999999</v>
      </c>
      <c r="Z234" s="1">
        <v>24.867999999999999</v>
      </c>
      <c r="AA234" s="1" t="s">
        <v>375</v>
      </c>
      <c r="AB234" s="1">
        <v>0.72499999999999998</v>
      </c>
      <c r="AC234" s="1" t="s">
        <v>374</v>
      </c>
      <c r="AD234" s="1">
        <v>-2.0369999999999999</v>
      </c>
      <c r="AE234" s="1" t="s">
        <v>375</v>
      </c>
      <c r="AF234" s="1" t="s">
        <v>375</v>
      </c>
      <c r="AG234" s="1" t="s">
        <v>375</v>
      </c>
      <c r="AI234" s="1" t="s">
        <v>411</v>
      </c>
    </row>
    <row r="235" spans="1:35" x14ac:dyDescent="0.35">
      <c r="A235" s="4" t="s">
        <v>232</v>
      </c>
      <c r="B235" s="1" t="s">
        <v>374</v>
      </c>
      <c r="C235" s="1">
        <v>-26.48</v>
      </c>
      <c r="D235" s="1">
        <v>177.239</v>
      </c>
      <c r="E235" s="1">
        <v>-0.32</v>
      </c>
      <c r="F235" s="1">
        <v>0.46600000000000003</v>
      </c>
      <c r="G235" s="1" t="s">
        <v>374</v>
      </c>
      <c r="H235" s="1">
        <v>-818.51199999999994</v>
      </c>
      <c r="I235" s="1" t="s">
        <v>374</v>
      </c>
      <c r="J235" s="1">
        <v>96.686999999999998</v>
      </c>
      <c r="K235" s="1">
        <v>1200.616</v>
      </c>
      <c r="L235" s="1">
        <v>165.874</v>
      </c>
      <c r="M235" s="1">
        <v>13668.116</v>
      </c>
      <c r="N235" s="1" t="s">
        <v>374</v>
      </c>
      <c r="O235" s="1" t="s">
        <v>375</v>
      </c>
      <c r="P235" s="1">
        <v>0.42099999999999999</v>
      </c>
      <c r="Q235" s="1" t="s">
        <v>374</v>
      </c>
      <c r="R235" s="1">
        <v>0.25800000000000001</v>
      </c>
      <c r="S235" s="1" t="s">
        <v>374</v>
      </c>
      <c r="T235" s="1" t="s">
        <v>375</v>
      </c>
      <c r="U235" s="1">
        <v>8.7240000000000002</v>
      </c>
      <c r="V235" s="1">
        <v>4.5590000000000002</v>
      </c>
      <c r="W235" s="1" t="s">
        <v>375</v>
      </c>
      <c r="X235" s="1" t="s">
        <v>374</v>
      </c>
      <c r="Y235" s="1">
        <v>3.5640000000000001</v>
      </c>
      <c r="Z235" s="1">
        <v>26.635999999999999</v>
      </c>
      <c r="AA235" s="1" t="s">
        <v>375</v>
      </c>
      <c r="AB235" s="1">
        <v>0.79200000000000004</v>
      </c>
      <c r="AC235" s="1" t="s">
        <v>374</v>
      </c>
      <c r="AD235" s="1">
        <v>-3.0369999999999999</v>
      </c>
      <c r="AE235" s="1" t="s">
        <v>375</v>
      </c>
      <c r="AF235" s="1" t="s">
        <v>375</v>
      </c>
      <c r="AG235" s="1" t="s">
        <v>375</v>
      </c>
      <c r="AI235" s="1" t="s">
        <v>411</v>
      </c>
    </row>
    <row r="236" spans="1:35" x14ac:dyDescent="0.35">
      <c r="A236" s="4" t="s">
        <v>233</v>
      </c>
      <c r="B236" s="1" t="s">
        <v>374</v>
      </c>
      <c r="C236" s="1">
        <v>-31.701000000000001</v>
      </c>
      <c r="D236" s="1">
        <v>162.26</v>
      </c>
      <c r="E236" s="1">
        <v>-1.6839999999999999</v>
      </c>
      <c r="F236" s="1">
        <v>0.59599999999999997</v>
      </c>
      <c r="G236" s="1" t="s">
        <v>374</v>
      </c>
      <c r="H236" s="1">
        <v>-561.89099999999996</v>
      </c>
      <c r="I236" s="1">
        <v>0.47899999999999998</v>
      </c>
      <c r="J236" s="1">
        <v>95.978999999999999</v>
      </c>
      <c r="K236" s="1">
        <v>1412.768</v>
      </c>
      <c r="L236" s="1">
        <v>192.84</v>
      </c>
      <c r="M236" s="1">
        <v>19784.952000000001</v>
      </c>
      <c r="N236" s="1" t="s">
        <v>374</v>
      </c>
      <c r="O236" s="1" t="s">
        <v>375</v>
      </c>
      <c r="P236" s="1">
        <v>0.39800000000000002</v>
      </c>
      <c r="Q236" s="1" t="s">
        <v>374</v>
      </c>
      <c r="R236" s="1">
        <v>0.308</v>
      </c>
      <c r="S236" s="1" t="s">
        <v>374</v>
      </c>
      <c r="T236" s="1" t="s">
        <v>375</v>
      </c>
      <c r="U236" s="1">
        <v>10.752000000000001</v>
      </c>
      <c r="V236" s="1">
        <v>5.258</v>
      </c>
      <c r="W236" s="1" t="s">
        <v>375</v>
      </c>
      <c r="X236" s="1" t="s">
        <v>374</v>
      </c>
      <c r="Y236" s="1">
        <v>4.9660000000000002</v>
      </c>
      <c r="Z236" s="1">
        <v>35.231000000000002</v>
      </c>
      <c r="AA236" s="1" t="s">
        <v>375</v>
      </c>
      <c r="AB236" s="1">
        <v>0.79600000000000004</v>
      </c>
      <c r="AC236" s="1" t="s">
        <v>374</v>
      </c>
      <c r="AD236" s="1">
        <v>-2.4940000000000002</v>
      </c>
      <c r="AE236" s="1">
        <v>2.7519999999999998</v>
      </c>
      <c r="AF236" s="1" t="s">
        <v>375</v>
      </c>
      <c r="AG236" s="1" t="s">
        <v>375</v>
      </c>
      <c r="AI236" s="1" t="s">
        <v>411</v>
      </c>
    </row>
    <row r="237" spans="1:35" x14ac:dyDescent="0.35">
      <c r="A237" s="4" t="s">
        <v>234</v>
      </c>
      <c r="B237" s="1" t="s">
        <v>374</v>
      </c>
      <c r="C237" s="1">
        <v>0.19</v>
      </c>
      <c r="D237" s="1">
        <v>553.28499999999997</v>
      </c>
      <c r="E237" s="1">
        <v>-0.82599999999999996</v>
      </c>
      <c r="F237" s="1">
        <v>0.66300000000000003</v>
      </c>
      <c r="G237" s="1" t="s">
        <v>374</v>
      </c>
      <c r="H237" s="1">
        <v>-2157.6750000000002</v>
      </c>
      <c r="I237" s="1">
        <v>0.52100000000000002</v>
      </c>
      <c r="J237" s="1">
        <v>208.81100000000001</v>
      </c>
      <c r="K237" s="1">
        <v>2148.8270000000002</v>
      </c>
      <c r="L237" s="1">
        <v>369.78399999999999</v>
      </c>
      <c r="M237" s="1">
        <v>18254.898000000001</v>
      </c>
      <c r="N237" s="1" t="s">
        <v>374</v>
      </c>
      <c r="O237" s="1" t="s">
        <v>375</v>
      </c>
      <c r="P237" s="1">
        <v>0.19600000000000001</v>
      </c>
      <c r="Q237" s="1" t="s">
        <v>374</v>
      </c>
      <c r="R237" s="1">
        <v>0.31</v>
      </c>
      <c r="S237" s="1" t="s">
        <v>374</v>
      </c>
      <c r="T237" s="1" t="s">
        <v>375</v>
      </c>
      <c r="U237" s="1">
        <v>10.348000000000001</v>
      </c>
      <c r="V237" s="1">
        <v>5.2469999999999999</v>
      </c>
      <c r="W237" s="1" t="s">
        <v>375</v>
      </c>
      <c r="X237" s="1" t="s">
        <v>374</v>
      </c>
      <c r="Y237" s="1">
        <v>4.4850000000000003</v>
      </c>
      <c r="Z237" s="1">
        <v>29.504999999999999</v>
      </c>
      <c r="AA237" s="1" t="s">
        <v>375</v>
      </c>
      <c r="AB237" s="1">
        <v>0.76800000000000002</v>
      </c>
      <c r="AC237" s="1" t="s">
        <v>374</v>
      </c>
      <c r="AD237" s="1">
        <v>4.524</v>
      </c>
      <c r="AE237" s="1" t="s">
        <v>375</v>
      </c>
      <c r="AF237" s="1" t="s">
        <v>375</v>
      </c>
      <c r="AG237" s="1" t="s">
        <v>375</v>
      </c>
      <c r="AI237" s="1" t="s">
        <v>411</v>
      </c>
    </row>
    <row r="238" spans="1:35" x14ac:dyDescent="0.35">
      <c r="A238" s="4" t="s">
        <v>235</v>
      </c>
      <c r="B238" s="1" t="s">
        <v>374</v>
      </c>
      <c r="C238" s="1">
        <v>-0.83199999999999996</v>
      </c>
      <c r="D238" s="1">
        <v>200.70400000000001</v>
      </c>
      <c r="E238" s="1">
        <v>-1.7250000000000001</v>
      </c>
      <c r="F238" s="1">
        <v>0.876</v>
      </c>
      <c r="G238" s="1" t="s">
        <v>374</v>
      </c>
      <c r="H238" s="1">
        <v>-2402.212</v>
      </c>
      <c r="I238" s="1">
        <v>1.1339999999999999</v>
      </c>
      <c r="J238" s="1">
        <v>206.316</v>
      </c>
      <c r="K238" s="1">
        <v>2263.5700000000002</v>
      </c>
      <c r="L238" s="1">
        <v>359.20600000000002</v>
      </c>
      <c r="M238" s="1">
        <v>20466.741000000002</v>
      </c>
      <c r="N238" s="1" t="s">
        <v>374</v>
      </c>
      <c r="O238" s="1" t="s">
        <v>375</v>
      </c>
      <c r="P238" s="1">
        <v>0.32300000000000001</v>
      </c>
      <c r="Q238" s="1" t="s">
        <v>374</v>
      </c>
      <c r="R238" s="1">
        <v>0.35799999999999998</v>
      </c>
      <c r="S238" s="1" t="s">
        <v>375</v>
      </c>
      <c r="T238" s="1" t="s">
        <v>375</v>
      </c>
      <c r="U238" s="1">
        <v>13.398</v>
      </c>
      <c r="V238" s="1">
        <v>6.6950000000000003</v>
      </c>
      <c r="W238" s="1" t="s">
        <v>375</v>
      </c>
      <c r="X238" s="1" t="s">
        <v>374</v>
      </c>
      <c r="Y238" s="1">
        <v>4.7590000000000003</v>
      </c>
      <c r="Z238" s="1">
        <v>39.631</v>
      </c>
      <c r="AA238" s="1" t="s">
        <v>375</v>
      </c>
      <c r="AB238" s="1">
        <v>1.242</v>
      </c>
      <c r="AC238" s="1" t="s">
        <v>374</v>
      </c>
      <c r="AD238" s="1">
        <v>3.7429999999999999</v>
      </c>
      <c r="AE238" s="1" t="s">
        <v>375</v>
      </c>
      <c r="AF238" s="1" t="s">
        <v>374</v>
      </c>
      <c r="AG238" s="1" t="s">
        <v>375</v>
      </c>
      <c r="AI238" s="1" t="s">
        <v>411</v>
      </c>
    </row>
    <row r="239" spans="1:35" x14ac:dyDescent="0.35">
      <c r="A239" s="4" t="s">
        <v>236</v>
      </c>
      <c r="B239" s="1" t="s">
        <v>374</v>
      </c>
      <c r="C239" s="1">
        <v>-56.939</v>
      </c>
      <c r="D239" s="1">
        <v>31.722999999999999</v>
      </c>
      <c r="E239" s="1">
        <v>-1.5229999999999999</v>
      </c>
      <c r="F239" s="1">
        <v>0.89900000000000002</v>
      </c>
      <c r="G239" s="1" t="s">
        <v>375</v>
      </c>
      <c r="H239" s="1">
        <v>-1431.8869999999999</v>
      </c>
      <c r="I239" s="1" t="s">
        <v>374</v>
      </c>
      <c r="J239" s="1">
        <v>150.15</v>
      </c>
      <c r="K239" s="1">
        <v>990.29499999999996</v>
      </c>
      <c r="L239" s="1">
        <v>127.02800000000001</v>
      </c>
      <c r="M239" s="1">
        <v>6345.1639999999998</v>
      </c>
      <c r="N239" s="1" t="s">
        <v>374</v>
      </c>
      <c r="O239" s="1" t="s">
        <v>375</v>
      </c>
      <c r="P239" s="1">
        <v>0.35599999999999998</v>
      </c>
      <c r="Q239" s="1" t="s">
        <v>374</v>
      </c>
      <c r="R239" s="1">
        <v>0.39700000000000002</v>
      </c>
      <c r="S239" s="1" t="s">
        <v>374</v>
      </c>
      <c r="T239" s="1" t="s">
        <v>375</v>
      </c>
      <c r="U239" s="1">
        <v>5.9119999999999999</v>
      </c>
      <c r="V239" s="1">
        <v>4.0869999999999997</v>
      </c>
      <c r="W239" s="1" t="s">
        <v>375</v>
      </c>
      <c r="X239" s="1" t="s">
        <v>374</v>
      </c>
      <c r="Y239" s="1">
        <v>2.23</v>
      </c>
      <c r="Z239" s="1">
        <v>11.115</v>
      </c>
      <c r="AA239" s="1" t="s">
        <v>375</v>
      </c>
      <c r="AB239" s="1">
        <v>0.85699999999999998</v>
      </c>
      <c r="AC239" s="1" t="s">
        <v>374</v>
      </c>
      <c r="AD239" s="1">
        <v>-0.67300000000000004</v>
      </c>
      <c r="AE239" s="1" t="s">
        <v>375</v>
      </c>
      <c r="AF239" s="1" t="s">
        <v>374</v>
      </c>
      <c r="AG239" s="1" t="s">
        <v>375</v>
      </c>
      <c r="AI239" s="1" t="s">
        <v>411</v>
      </c>
    </row>
    <row r="240" spans="1:35" x14ac:dyDescent="0.35">
      <c r="A240" s="4" t="s">
        <v>237</v>
      </c>
      <c r="B240" s="1" t="s">
        <v>374</v>
      </c>
      <c r="C240" s="1">
        <v>-7.2869999999999999</v>
      </c>
      <c r="D240" s="1">
        <v>25.273</v>
      </c>
      <c r="E240" s="1">
        <v>-1.857</v>
      </c>
      <c r="F240" s="1">
        <v>1.7390000000000001</v>
      </c>
      <c r="G240" s="1" t="s">
        <v>374</v>
      </c>
      <c r="H240" s="1">
        <v>-1705.164</v>
      </c>
      <c r="I240" s="1">
        <v>1.429</v>
      </c>
      <c r="J240" s="1">
        <v>152.553</v>
      </c>
      <c r="K240" s="1">
        <v>1040.549</v>
      </c>
      <c r="L240" s="1">
        <v>123.98699999999999</v>
      </c>
      <c r="M240" s="1">
        <v>6600.3410000000003</v>
      </c>
      <c r="N240" s="1" t="s">
        <v>374</v>
      </c>
      <c r="O240" s="1" t="s">
        <v>375</v>
      </c>
      <c r="P240" s="1">
        <v>0.54400000000000004</v>
      </c>
      <c r="Q240" s="1" t="s">
        <v>374</v>
      </c>
      <c r="R240" s="1">
        <v>0.60399999999999998</v>
      </c>
      <c r="S240" s="1" t="s">
        <v>375</v>
      </c>
      <c r="T240" s="1" t="s">
        <v>375</v>
      </c>
      <c r="U240" s="1">
        <v>6.13</v>
      </c>
      <c r="V240" s="1">
        <v>3.72</v>
      </c>
      <c r="W240" s="1" t="s">
        <v>375</v>
      </c>
      <c r="X240" s="1">
        <v>0.80900000000000005</v>
      </c>
      <c r="Y240" s="1">
        <v>2.8580000000000001</v>
      </c>
      <c r="Z240" s="1">
        <v>11.225</v>
      </c>
      <c r="AA240" s="1" t="s">
        <v>375</v>
      </c>
      <c r="AB240" s="1">
        <v>1.2490000000000001</v>
      </c>
      <c r="AC240" s="1" t="s">
        <v>374</v>
      </c>
      <c r="AD240" s="1">
        <v>-1.1739999999999999</v>
      </c>
      <c r="AE240" s="1">
        <v>7.2320000000000002</v>
      </c>
      <c r="AF240" s="1" t="s">
        <v>375</v>
      </c>
      <c r="AG240" s="1" t="s">
        <v>375</v>
      </c>
      <c r="AI240" s="1" t="s">
        <v>411</v>
      </c>
    </row>
    <row r="241" spans="1:35" x14ac:dyDescent="0.35">
      <c r="A241" s="4" t="s">
        <v>1181</v>
      </c>
      <c r="B241" s="1" t="s">
        <v>374</v>
      </c>
      <c r="C241" s="1">
        <v>128.71899999999999</v>
      </c>
      <c r="D241" s="1">
        <v>226.56399999999999</v>
      </c>
      <c r="E241" s="1">
        <v>213.16200000000001</v>
      </c>
      <c r="F241" s="1">
        <v>651.36300000000006</v>
      </c>
      <c r="G241" s="1" t="s">
        <v>374</v>
      </c>
      <c r="H241" s="1">
        <v>-1322.557</v>
      </c>
      <c r="I241" s="1">
        <v>183.53299999999999</v>
      </c>
      <c r="J241" s="1">
        <v>306.81200000000001</v>
      </c>
      <c r="K241" s="1">
        <v>1106.0920000000001</v>
      </c>
      <c r="L241" s="1">
        <v>280.20100000000002</v>
      </c>
      <c r="M241" s="1">
        <v>6432.4030000000002</v>
      </c>
      <c r="N241" s="1" t="s">
        <v>374</v>
      </c>
      <c r="O241" s="1" t="s">
        <v>375</v>
      </c>
      <c r="P241" s="1">
        <v>190.036</v>
      </c>
      <c r="Q241" s="1">
        <v>194.12</v>
      </c>
      <c r="R241" s="1">
        <v>194.69900000000001</v>
      </c>
      <c r="S241" s="1" t="s">
        <v>374</v>
      </c>
      <c r="T241" s="1" t="s">
        <v>375</v>
      </c>
      <c r="U241" s="1">
        <v>188.5</v>
      </c>
      <c r="V241" s="1">
        <v>188.607</v>
      </c>
      <c r="W241" s="1" t="s">
        <v>375</v>
      </c>
      <c r="X241" s="1">
        <v>192.309</v>
      </c>
      <c r="Y241" s="1">
        <v>203.78100000000001</v>
      </c>
      <c r="Z241" s="1">
        <v>190.703</v>
      </c>
      <c r="AA241" s="1" t="s">
        <v>375</v>
      </c>
      <c r="AB241" s="1">
        <v>216.072</v>
      </c>
      <c r="AC241" s="1" t="s">
        <v>375</v>
      </c>
      <c r="AD241" s="1">
        <v>328.13400000000001</v>
      </c>
      <c r="AE241" s="1" t="s">
        <v>375</v>
      </c>
      <c r="AF241" s="1" t="s">
        <v>375</v>
      </c>
      <c r="AG241" s="1" t="s">
        <v>375</v>
      </c>
      <c r="AI241" s="1" t="s">
        <v>411</v>
      </c>
    </row>
    <row r="242" spans="1:35" x14ac:dyDescent="0.35">
      <c r="A242" s="4" t="s">
        <v>1182</v>
      </c>
      <c r="B242" s="1" t="s">
        <v>374</v>
      </c>
      <c r="C242" s="1">
        <v>300.02300000000002</v>
      </c>
      <c r="D242" s="1">
        <v>395.726</v>
      </c>
      <c r="E242" s="1">
        <v>396.30500000000001</v>
      </c>
      <c r="F242" s="1">
        <v>487.89800000000002</v>
      </c>
      <c r="G242" s="1" t="s">
        <v>374</v>
      </c>
      <c r="H242" s="1">
        <v>1568.5350000000001</v>
      </c>
      <c r="I242" s="1">
        <v>366.61900000000003</v>
      </c>
      <c r="J242" s="1">
        <v>334.53800000000001</v>
      </c>
      <c r="K242" s="1">
        <v>351.63400000000001</v>
      </c>
      <c r="L242" s="1">
        <v>312.89</v>
      </c>
      <c r="M242" s="1">
        <v>331.45299999999997</v>
      </c>
      <c r="N242" s="1" t="s">
        <v>374</v>
      </c>
      <c r="O242" s="1" t="s">
        <v>375</v>
      </c>
      <c r="P242" s="1">
        <v>343.06200000000001</v>
      </c>
      <c r="Q242" s="1">
        <v>309.14100000000002</v>
      </c>
      <c r="R242" s="1">
        <v>360.91699999999997</v>
      </c>
      <c r="S242" s="1" t="s">
        <v>375</v>
      </c>
      <c r="T242" s="1" t="s">
        <v>375</v>
      </c>
      <c r="U242" s="1">
        <v>350.017</v>
      </c>
      <c r="V242" s="1">
        <v>355.50900000000001</v>
      </c>
      <c r="W242" s="1" t="s">
        <v>375</v>
      </c>
      <c r="X242" s="1">
        <v>358.49299999999999</v>
      </c>
      <c r="Y242" s="1">
        <v>284.36399999999998</v>
      </c>
      <c r="Z242" s="1">
        <v>355.98200000000003</v>
      </c>
      <c r="AA242" s="1" t="s">
        <v>375</v>
      </c>
      <c r="AB242" s="1">
        <v>329.65899999999999</v>
      </c>
      <c r="AC242" s="1" t="s">
        <v>375</v>
      </c>
      <c r="AD242" s="1">
        <v>530.87599999999998</v>
      </c>
      <c r="AE242" s="1" t="s">
        <v>375</v>
      </c>
      <c r="AF242" s="1" t="s">
        <v>374</v>
      </c>
      <c r="AG242" s="1" t="s">
        <v>375</v>
      </c>
      <c r="AI242" s="1" t="s">
        <v>411</v>
      </c>
    </row>
    <row r="243" spans="1:35" x14ac:dyDescent="0.35">
      <c r="A243" s="4" t="s">
        <v>1183</v>
      </c>
      <c r="B243" s="1" t="s">
        <v>374</v>
      </c>
      <c r="C243" s="1">
        <v>152.333</v>
      </c>
      <c r="D243" s="1">
        <v>204.71</v>
      </c>
      <c r="E243" s="1">
        <v>204.191</v>
      </c>
      <c r="F243" s="1">
        <v>257.43099999999998</v>
      </c>
      <c r="G243" s="1" t="s">
        <v>374</v>
      </c>
      <c r="H243" s="1">
        <v>1204.7460000000001</v>
      </c>
      <c r="I243" s="1">
        <v>195.44300000000001</v>
      </c>
      <c r="J243" s="1">
        <v>176.56100000000001</v>
      </c>
      <c r="K243" s="1">
        <v>227.636</v>
      </c>
      <c r="L243" s="1">
        <v>164.505</v>
      </c>
      <c r="M243" s="1">
        <v>441.80599999999998</v>
      </c>
      <c r="N243" s="1" t="s">
        <v>374</v>
      </c>
      <c r="O243" s="1" t="s">
        <v>375</v>
      </c>
      <c r="P243" s="1">
        <v>185.518</v>
      </c>
      <c r="Q243" s="1">
        <v>163.48699999999999</v>
      </c>
      <c r="R243" s="1">
        <v>186.41399999999999</v>
      </c>
      <c r="S243" s="1" t="s">
        <v>374</v>
      </c>
      <c r="T243" s="1" t="s">
        <v>375</v>
      </c>
      <c r="U243" s="1">
        <v>184.715</v>
      </c>
      <c r="V243" s="1">
        <v>186.63499999999999</v>
      </c>
      <c r="W243" s="1" t="s">
        <v>375</v>
      </c>
      <c r="X243" s="1">
        <v>185.60900000000001</v>
      </c>
      <c r="Y243" s="1">
        <v>144.059</v>
      </c>
      <c r="Z243" s="1">
        <v>183.89699999999999</v>
      </c>
      <c r="AA243" s="1" t="s">
        <v>375</v>
      </c>
      <c r="AB243" s="1">
        <v>178.76900000000001</v>
      </c>
      <c r="AC243" s="1" t="s">
        <v>375</v>
      </c>
      <c r="AD243" s="1">
        <v>332.108</v>
      </c>
      <c r="AE243" s="1" t="s">
        <v>375</v>
      </c>
      <c r="AF243" s="1" t="s">
        <v>375</v>
      </c>
      <c r="AG243" s="1" t="s">
        <v>375</v>
      </c>
      <c r="AI243" s="1" t="s">
        <v>411</v>
      </c>
    </row>
    <row r="244" spans="1:35" x14ac:dyDescent="0.35">
      <c r="A244" s="4" t="s">
        <v>1184</v>
      </c>
      <c r="B244" s="1" t="s">
        <v>374</v>
      </c>
      <c r="C244" s="1">
        <v>42.941000000000003</v>
      </c>
      <c r="D244" s="1">
        <v>32.975000000000001</v>
      </c>
      <c r="E244" s="1">
        <v>3.6999999999999998E-2</v>
      </c>
      <c r="F244" s="1" t="s">
        <v>374</v>
      </c>
      <c r="G244" s="1" t="s">
        <v>374</v>
      </c>
      <c r="H244" s="1">
        <v>-3038.0810000000001</v>
      </c>
      <c r="I244" s="1">
        <v>1.0569999999999999</v>
      </c>
      <c r="J244" s="1">
        <v>133.374</v>
      </c>
      <c r="K244" s="1">
        <v>1325.0429999999999</v>
      </c>
      <c r="L244" s="1">
        <v>118.336</v>
      </c>
      <c r="M244" s="1">
        <v>6584.5370000000003</v>
      </c>
      <c r="N244" s="1" t="s">
        <v>374</v>
      </c>
      <c r="O244" s="1" t="s">
        <v>375</v>
      </c>
      <c r="P244" s="1">
        <v>0.25</v>
      </c>
      <c r="Q244" s="1" t="s">
        <v>374</v>
      </c>
      <c r="R244" s="1">
        <v>0.27300000000000002</v>
      </c>
      <c r="S244" s="1" t="s">
        <v>375</v>
      </c>
      <c r="T244" s="1" t="s">
        <v>375</v>
      </c>
      <c r="U244" s="1">
        <v>6.23</v>
      </c>
      <c r="V244" s="1">
        <v>3.4380000000000002</v>
      </c>
      <c r="W244" s="1" t="s">
        <v>375</v>
      </c>
      <c r="X244" s="1" t="s">
        <v>374</v>
      </c>
      <c r="Y244" s="1">
        <v>2.2719999999999998</v>
      </c>
      <c r="Z244" s="1">
        <v>10.794</v>
      </c>
      <c r="AA244" s="1" t="s">
        <v>375</v>
      </c>
      <c r="AB244" s="1">
        <v>0.83899999999999997</v>
      </c>
      <c r="AC244" s="1" t="s">
        <v>374</v>
      </c>
      <c r="AD244" s="1">
        <v>1.278</v>
      </c>
      <c r="AE244" s="1" t="s">
        <v>375</v>
      </c>
      <c r="AF244" s="1" t="s">
        <v>375</v>
      </c>
      <c r="AG244" s="1" t="s">
        <v>375</v>
      </c>
      <c r="AI244" s="1" t="s">
        <v>411</v>
      </c>
    </row>
    <row r="245" spans="1:35" x14ac:dyDescent="0.35">
      <c r="A245" s="4" t="s">
        <v>1185</v>
      </c>
      <c r="B245" s="1" t="s">
        <v>375</v>
      </c>
      <c r="C245" s="1">
        <v>-41.454000000000001</v>
      </c>
      <c r="D245" s="1">
        <v>-0.19600000000000001</v>
      </c>
      <c r="E245" s="1">
        <v>-0.996</v>
      </c>
      <c r="F245" s="1" t="s">
        <v>374</v>
      </c>
      <c r="G245" s="1" t="s">
        <v>374</v>
      </c>
      <c r="H245" s="1">
        <v>223.459</v>
      </c>
      <c r="I245" s="1">
        <v>6.4000000000000001E-2</v>
      </c>
      <c r="J245" s="1">
        <v>1.048</v>
      </c>
      <c r="K245" s="1">
        <v>2.3809999999999998</v>
      </c>
      <c r="L245" s="1">
        <v>0.86799999999999999</v>
      </c>
      <c r="M245" s="1">
        <v>8.9589999999999996</v>
      </c>
      <c r="N245" s="1">
        <v>1147.569</v>
      </c>
      <c r="O245" s="1" t="s">
        <v>375</v>
      </c>
      <c r="P245" s="1">
        <v>0.23300000000000001</v>
      </c>
      <c r="Q245" s="1" t="s">
        <v>374</v>
      </c>
      <c r="R245" s="1">
        <v>0.32500000000000001</v>
      </c>
      <c r="S245" s="1" t="s">
        <v>375</v>
      </c>
      <c r="T245" s="1" t="s">
        <v>374</v>
      </c>
      <c r="U245" s="1">
        <v>-0.16600000000000001</v>
      </c>
      <c r="V245" s="1">
        <v>0.72199999999999998</v>
      </c>
      <c r="W245" s="1" t="s">
        <v>375</v>
      </c>
      <c r="X245" s="1">
        <v>0.23699999999999999</v>
      </c>
      <c r="Y245" s="1">
        <v>0.64500000000000002</v>
      </c>
      <c r="Z245" s="1">
        <v>0.60899999999999999</v>
      </c>
      <c r="AA245" s="1" t="s">
        <v>375</v>
      </c>
      <c r="AB245" s="1">
        <v>0.70299999999999996</v>
      </c>
      <c r="AC245" s="1" t="s">
        <v>374</v>
      </c>
      <c r="AD245" s="1">
        <v>-5.54</v>
      </c>
      <c r="AE245" s="1" t="s">
        <v>375</v>
      </c>
      <c r="AF245" s="1" t="s">
        <v>374</v>
      </c>
      <c r="AG245" s="1" t="s">
        <v>375</v>
      </c>
      <c r="AI245" s="1" t="s">
        <v>411</v>
      </c>
    </row>
    <row r="246" spans="1:35" x14ac:dyDescent="0.35">
      <c r="A246" s="4" t="s">
        <v>1221</v>
      </c>
      <c r="B246" s="1" t="s">
        <v>374</v>
      </c>
      <c r="C246" s="1">
        <v>-39.945</v>
      </c>
      <c r="D246" s="1">
        <v>-4.3070000000000004</v>
      </c>
      <c r="E246" s="1">
        <v>-0.30099999999999999</v>
      </c>
      <c r="F246" s="1" t="s">
        <v>374</v>
      </c>
      <c r="G246" s="1" t="s">
        <v>374</v>
      </c>
      <c r="H246" s="1">
        <v>680.04</v>
      </c>
      <c r="I246" s="1" t="s">
        <v>374</v>
      </c>
      <c r="J246" s="1" t="s">
        <v>374</v>
      </c>
      <c r="K246" s="1">
        <v>28.611999999999998</v>
      </c>
      <c r="L246" s="1">
        <v>2.4089999999999998</v>
      </c>
      <c r="M246" s="1">
        <v>238.56399999999999</v>
      </c>
      <c r="N246" s="1" t="s">
        <v>374</v>
      </c>
      <c r="O246" s="1" t="s">
        <v>375</v>
      </c>
      <c r="P246" s="1">
        <v>0.154</v>
      </c>
      <c r="Q246" s="1" t="s">
        <v>374</v>
      </c>
      <c r="R246" s="1">
        <v>0.29099999999999998</v>
      </c>
      <c r="S246" s="1" t="s">
        <v>375</v>
      </c>
      <c r="T246" s="1" t="s">
        <v>375</v>
      </c>
      <c r="U246" s="1">
        <v>-0.27900000000000003</v>
      </c>
      <c r="V246" s="1">
        <v>0.92900000000000005</v>
      </c>
      <c r="W246" s="1" t="s">
        <v>375</v>
      </c>
      <c r="X246" s="1">
        <v>0.23300000000000001</v>
      </c>
      <c r="Y246" s="1">
        <v>0.70099999999999996</v>
      </c>
      <c r="Z246" s="1">
        <v>0.65300000000000002</v>
      </c>
      <c r="AA246" s="1" t="s">
        <v>375</v>
      </c>
      <c r="AB246" s="1">
        <v>0.69499999999999995</v>
      </c>
      <c r="AC246" s="1" t="s">
        <v>374</v>
      </c>
      <c r="AD246" s="1">
        <v>-5.8310000000000004</v>
      </c>
      <c r="AE246" s="1" t="s">
        <v>375</v>
      </c>
      <c r="AF246" s="1" t="s">
        <v>375</v>
      </c>
      <c r="AG246" s="1" t="s">
        <v>375</v>
      </c>
      <c r="AI246" s="1" t="s">
        <v>411</v>
      </c>
    </row>
    <row r="247" spans="1:35" x14ac:dyDescent="0.35">
      <c r="A247" s="4" t="s">
        <v>244</v>
      </c>
      <c r="B247" s="1" t="s">
        <v>374</v>
      </c>
      <c r="C247" s="1">
        <v>-21.672999999999998</v>
      </c>
      <c r="D247" s="1">
        <v>11.614000000000001</v>
      </c>
      <c r="E247" s="1">
        <v>-1.9990000000000001</v>
      </c>
      <c r="F247" s="1">
        <v>0.35399999999999998</v>
      </c>
      <c r="G247" s="1" t="s">
        <v>374</v>
      </c>
      <c r="H247" s="1">
        <v>-1523.3710000000001</v>
      </c>
      <c r="I247" s="1" t="s">
        <v>374</v>
      </c>
      <c r="J247" s="1">
        <v>143.53800000000001</v>
      </c>
      <c r="K247" s="1">
        <v>958.02099999999996</v>
      </c>
      <c r="L247" s="1">
        <v>118.09399999999999</v>
      </c>
      <c r="M247" s="1">
        <v>6059.2780000000002</v>
      </c>
      <c r="N247" s="1" t="s">
        <v>374</v>
      </c>
      <c r="O247" s="1" t="s">
        <v>375</v>
      </c>
      <c r="P247" s="1">
        <v>0.21199999999999999</v>
      </c>
      <c r="Q247" s="1" t="s">
        <v>374</v>
      </c>
      <c r="R247" s="1">
        <v>0.20599999999999999</v>
      </c>
      <c r="S247" s="1" t="s">
        <v>375</v>
      </c>
      <c r="T247" s="1" t="s">
        <v>375</v>
      </c>
      <c r="U247" s="1">
        <v>7.3579999999999997</v>
      </c>
      <c r="V247" s="1">
        <v>4.5819999999999999</v>
      </c>
      <c r="W247" s="1" t="s">
        <v>375</v>
      </c>
      <c r="X247" s="1" t="s">
        <v>374</v>
      </c>
      <c r="Y247" s="1">
        <v>1.891</v>
      </c>
      <c r="Z247" s="1">
        <v>13.529</v>
      </c>
      <c r="AA247" s="1" t="s">
        <v>375</v>
      </c>
      <c r="AB247" s="1">
        <v>0.68</v>
      </c>
      <c r="AC247" s="1" t="s">
        <v>374</v>
      </c>
      <c r="AD247" s="1">
        <v>-0.85299999999999998</v>
      </c>
      <c r="AE247" s="1" t="s">
        <v>375</v>
      </c>
      <c r="AF247" s="1" t="s">
        <v>374</v>
      </c>
      <c r="AG247" s="1" t="s">
        <v>375</v>
      </c>
      <c r="AI247" s="1" t="s">
        <v>411</v>
      </c>
    </row>
    <row r="248" spans="1:35" x14ac:dyDescent="0.35">
      <c r="A248" s="4" t="s">
        <v>245</v>
      </c>
      <c r="B248" s="1" t="s">
        <v>375</v>
      </c>
      <c r="C248" s="1">
        <v>-18.023</v>
      </c>
      <c r="D248" s="1">
        <v>3.7189999999999999</v>
      </c>
      <c r="E248" s="1">
        <v>-1.7230000000000001</v>
      </c>
      <c r="F248" s="1" t="s">
        <v>374</v>
      </c>
      <c r="G248" s="1" t="s">
        <v>374</v>
      </c>
      <c r="H248" s="1">
        <v>-1266.07</v>
      </c>
      <c r="I248" s="1">
        <v>0.60699999999999998</v>
      </c>
      <c r="J248" s="1">
        <v>162.51400000000001</v>
      </c>
      <c r="K248" s="1">
        <v>648.524</v>
      </c>
      <c r="L248" s="1">
        <v>94.186999999999998</v>
      </c>
      <c r="M248" s="1">
        <v>2990.2939999999999</v>
      </c>
      <c r="N248" s="1" t="s">
        <v>374</v>
      </c>
      <c r="O248" s="1" t="s">
        <v>375</v>
      </c>
      <c r="P248" s="1">
        <v>0.10199999999999999</v>
      </c>
      <c r="Q248" s="1" t="s">
        <v>374</v>
      </c>
      <c r="R248" s="1">
        <v>0.248</v>
      </c>
      <c r="S248" s="1" t="s">
        <v>374</v>
      </c>
      <c r="T248" s="1" t="s">
        <v>375</v>
      </c>
      <c r="U248" s="1">
        <v>4.6150000000000002</v>
      </c>
      <c r="V248" s="1">
        <v>3.0859999999999999</v>
      </c>
      <c r="W248" s="1" t="s">
        <v>375</v>
      </c>
      <c r="X248" s="1">
        <v>0.23899999999999999</v>
      </c>
      <c r="Y248" s="1">
        <v>1.29</v>
      </c>
      <c r="Z248" s="1">
        <v>6.6840000000000002</v>
      </c>
      <c r="AA248" s="1" t="s">
        <v>375</v>
      </c>
      <c r="AB248" s="1">
        <v>0.71399999999999997</v>
      </c>
      <c r="AC248" s="1" t="s">
        <v>374</v>
      </c>
      <c r="AD248" s="1">
        <v>-1.323</v>
      </c>
      <c r="AE248" s="1" t="s">
        <v>375</v>
      </c>
      <c r="AF248" s="1" t="s">
        <v>375</v>
      </c>
      <c r="AG248" s="1" t="s">
        <v>375</v>
      </c>
      <c r="AI248" s="1" t="s">
        <v>411</v>
      </c>
    </row>
    <row r="249" spans="1:35" x14ac:dyDescent="0.35">
      <c r="A249" s="4" t="s">
        <v>246</v>
      </c>
      <c r="B249" s="1" t="s">
        <v>375</v>
      </c>
      <c r="C249" s="1">
        <v>12.292999999999999</v>
      </c>
      <c r="D249" s="1">
        <v>28.004000000000001</v>
      </c>
      <c r="E249" s="1">
        <v>-1.55</v>
      </c>
      <c r="F249" s="1" t="s">
        <v>374</v>
      </c>
      <c r="G249" s="1" t="s">
        <v>374</v>
      </c>
      <c r="H249" s="1">
        <v>-2565.66</v>
      </c>
      <c r="I249" s="1">
        <v>0.69399999999999995</v>
      </c>
      <c r="J249" s="1">
        <v>178.45099999999999</v>
      </c>
      <c r="K249" s="1">
        <v>1475.424</v>
      </c>
      <c r="L249" s="1">
        <v>193.51300000000001</v>
      </c>
      <c r="M249" s="1">
        <v>6757.9260000000004</v>
      </c>
      <c r="N249" s="1" t="s">
        <v>374</v>
      </c>
      <c r="O249" s="1" t="s">
        <v>375</v>
      </c>
      <c r="P249" s="1">
        <v>0.114</v>
      </c>
      <c r="Q249" s="1" t="s">
        <v>374</v>
      </c>
      <c r="R249" s="1">
        <v>0.23799999999999999</v>
      </c>
      <c r="S249" s="1" t="s">
        <v>375</v>
      </c>
      <c r="T249" s="1" t="s">
        <v>375</v>
      </c>
      <c r="U249" s="1">
        <v>7.5289999999999999</v>
      </c>
      <c r="V249" s="1">
        <v>4.452</v>
      </c>
      <c r="W249" s="1" t="s">
        <v>375</v>
      </c>
      <c r="X249" s="1">
        <v>0.435</v>
      </c>
      <c r="Y249" s="1">
        <v>2.0779999999999998</v>
      </c>
      <c r="Z249" s="1">
        <v>14.717000000000001</v>
      </c>
      <c r="AA249" s="1" t="s">
        <v>375</v>
      </c>
      <c r="AB249" s="1">
        <v>0.69399999999999995</v>
      </c>
      <c r="AC249" s="1" t="s">
        <v>374</v>
      </c>
      <c r="AD249" s="1">
        <v>2.569</v>
      </c>
      <c r="AE249" s="1" t="s">
        <v>375</v>
      </c>
      <c r="AF249" s="1" t="s">
        <v>375</v>
      </c>
      <c r="AG249" s="1">
        <v>7.7779999999999996</v>
      </c>
      <c r="AI249" s="1" t="s">
        <v>411</v>
      </c>
    </row>
    <row r="250" spans="1:35" x14ac:dyDescent="0.35">
      <c r="A250" s="4" t="s">
        <v>247</v>
      </c>
      <c r="B250" s="1" t="s">
        <v>375</v>
      </c>
      <c r="C250" s="1">
        <v>-20.849</v>
      </c>
      <c r="D250" s="1">
        <v>41.121000000000002</v>
      </c>
      <c r="E250" s="1">
        <v>-1.054</v>
      </c>
      <c r="F250" s="1" t="s">
        <v>374</v>
      </c>
      <c r="G250" s="1" t="s">
        <v>374</v>
      </c>
      <c r="H250" s="1">
        <v>-1826.768</v>
      </c>
      <c r="I250" s="1">
        <v>1.222</v>
      </c>
      <c r="J250" s="1">
        <v>176.471</v>
      </c>
      <c r="K250" s="1">
        <v>1247.4380000000001</v>
      </c>
      <c r="L250" s="1">
        <v>200.815</v>
      </c>
      <c r="M250" s="1">
        <v>6886.6589999999997</v>
      </c>
      <c r="N250" s="1" t="s">
        <v>374</v>
      </c>
      <c r="O250" s="1" t="s">
        <v>375</v>
      </c>
      <c r="P250" s="1">
        <v>0.22900000000000001</v>
      </c>
      <c r="Q250" s="1" t="s">
        <v>374</v>
      </c>
      <c r="R250" s="1">
        <v>0.24</v>
      </c>
      <c r="S250" s="1" t="s">
        <v>374</v>
      </c>
      <c r="T250" s="1" t="s">
        <v>375</v>
      </c>
      <c r="U250" s="1">
        <v>6.9969999999999999</v>
      </c>
      <c r="V250" s="1">
        <v>3.823</v>
      </c>
      <c r="W250" s="1" t="s">
        <v>375</v>
      </c>
      <c r="X250" s="1" t="s">
        <v>374</v>
      </c>
      <c r="Y250" s="1">
        <v>1.8879999999999999</v>
      </c>
      <c r="Z250" s="1">
        <v>13.769</v>
      </c>
      <c r="AA250" s="1" t="s">
        <v>375</v>
      </c>
      <c r="AB250" s="1">
        <v>0.68300000000000005</v>
      </c>
      <c r="AC250" s="1" t="s">
        <v>374</v>
      </c>
      <c r="AD250" s="1">
        <v>-0.26</v>
      </c>
      <c r="AE250" s="1" t="s">
        <v>375</v>
      </c>
      <c r="AF250" s="1" t="s">
        <v>374</v>
      </c>
      <c r="AG250" s="1" t="s">
        <v>375</v>
      </c>
      <c r="AI250" s="1" t="s">
        <v>411</v>
      </c>
    </row>
    <row r="251" spans="1:35" x14ac:dyDescent="0.35">
      <c r="A251" s="4" t="s">
        <v>248</v>
      </c>
      <c r="B251" s="1" t="s">
        <v>374</v>
      </c>
      <c r="C251" s="1">
        <v>-1.925</v>
      </c>
      <c r="D251" s="1">
        <v>12.065</v>
      </c>
      <c r="E251" s="1">
        <v>-1.276</v>
      </c>
      <c r="F251" s="1">
        <v>0.33700000000000002</v>
      </c>
      <c r="G251" s="1" t="s">
        <v>374</v>
      </c>
      <c r="H251" s="1">
        <v>-2415.7399999999998</v>
      </c>
      <c r="I251" s="1">
        <v>1.2769999999999999</v>
      </c>
      <c r="J251" s="1">
        <v>43.582999999999998</v>
      </c>
      <c r="K251" s="1">
        <v>97.718999999999994</v>
      </c>
      <c r="L251" s="1">
        <v>9.73</v>
      </c>
      <c r="M251" s="1">
        <v>484.625</v>
      </c>
      <c r="N251" s="1" t="s">
        <v>374</v>
      </c>
      <c r="O251" s="1" t="s">
        <v>375</v>
      </c>
      <c r="P251" s="1">
        <v>0.14799999999999999</v>
      </c>
      <c r="Q251" s="1" t="s">
        <v>374</v>
      </c>
      <c r="R251" s="1">
        <v>0.188</v>
      </c>
      <c r="S251" s="1" t="s">
        <v>374</v>
      </c>
      <c r="T251" s="1" t="s">
        <v>375</v>
      </c>
      <c r="U251" s="1">
        <v>2.4489999999999998</v>
      </c>
      <c r="V251" s="1">
        <v>1.056</v>
      </c>
      <c r="W251" s="1" t="s">
        <v>375</v>
      </c>
      <c r="X251" s="1">
        <v>0.25600000000000001</v>
      </c>
      <c r="Y251" s="1">
        <v>0.79900000000000004</v>
      </c>
      <c r="Z251" s="1">
        <v>0.80600000000000005</v>
      </c>
      <c r="AA251" s="1" t="s">
        <v>375</v>
      </c>
      <c r="AB251" s="1">
        <v>0.70499999999999996</v>
      </c>
      <c r="AC251" s="1" t="s">
        <v>374</v>
      </c>
      <c r="AD251" s="1">
        <v>-4.25</v>
      </c>
      <c r="AE251" s="1" t="s">
        <v>375</v>
      </c>
      <c r="AF251" s="1" t="s">
        <v>375</v>
      </c>
      <c r="AG251" s="1" t="s">
        <v>375</v>
      </c>
      <c r="AI251" s="1" t="s">
        <v>411</v>
      </c>
    </row>
    <row r="252" spans="1:35" x14ac:dyDescent="0.35">
      <c r="A252" s="4" t="s">
        <v>249</v>
      </c>
      <c r="B252" s="1" t="s">
        <v>374</v>
      </c>
      <c r="C252" s="1">
        <v>-11.084</v>
      </c>
      <c r="D252" s="1">
        <v>6.2830000000000004</v>
      </c>
      <c r="E252" s="1">
        <v>-1.4890000000000001</v>
      </c>
      <c r="F252" s="1" t="s">
        <v>374</v>
      </c>
      <c r="G252" s="1" t="s">
        <v>374</v>
      </c>
      <c r="H252" s="1">
        <v>-1778.528</v>
      </c>
      <c r="I252" s="1">
        <v>0.30099999999999999</v>
      </c>
      <c r="J252" s="1">
        <v>40.613999999999997</v>
      </c>
      <c r="K252" s="1">
        <v>91.361999999999995</v>
      </c>
      <c r="L252" s="1">
        <v>9.4160000000000004</v>
      </c>
      <c r="M252" s="1">
        <v>473.50299999999999</v>
      </c>
      <c r="N252" s="1" t="s">
        <v>374</v>
      </c>
      <c r="O252" s="1" t="s">
        <v>375</v>
      </c>
      <c r="P252" s="1">
        <v>0.19400000000000001</v>
      </c>
      <c r="Q252" s="1" t="s">
        <v>374</v>
      </c>
      <c r="R252" s="1">
        <v>0.20100000000000001</v>
      </c>
      <c r="S252" s="1" t="s">
        <v>374</v>
      </c>
      <c r="T252" s="1" t="s">
        <v>375</v>
      </c>
      <c r="U252" s="1">
        <v>0.49199999999999999</v>
      </c>
      <c r="V252" s="1">
        <v>1.117</v>
      </c>
      <c r="W252" s="1" t="s">
        <v>375</v>
      </c>
      <c r="X252" s="1" t="s">
        <v>374</v>
      </c>
      <c r="Y252" s="1">
        <v>0.76</v>
      </c>
      <c r="Z252" s="1">
        <v>0.85799999999999998</v>
      </c>
      <c r="AA252" s="1" t="s">
        <v>375</v>
      </c>
      <c r="AB252" s="1">
        <v>0.72199999999999998</v>
      </c>
      <c r="AC252" s="1" t="s">
        <v>374</v>
      </c>
      <c r="AD252" s="1">
        <v>-5.2320000000000002</v>
      </c>
      <c r="AE252" s="1" t="s">
        <v>375</v>
      </c>
      <c r="AF252" s="1" t="s">
        <v>375</v>
      </c>
      <c r="AG252" s="1" t="s">
        <v>375</v>
      </c>
      <c r="AI252" s="1" t="s">
        <v>411</v>
      </c>
    </row>
    <row r="253" spans="1:35" x14ac:dyDescent="0.35">
      <c r="A253" s="4" t="s">
        <v>250</v>
      </c>
      <c r="B253" s="1" t="s">
        <v>374</v>
      </c>
      <c r="C253" s="1">
        <v>-12.964</v>
      </c>
      <c r="D253" s="1">
        <v>4.3440000000000003</v>
      </c>
      <c r="E253" s="1">
        <v>-1.359</v>
      </c>
      <c r="F253" s="1">
        <v>0.33500000000000002</v>
      </c>
      <c r="G253" s="1" t="s">
        <v>374</v>
      </c>
      <c r="H253" s="1">
        <v>-1508.5429999999999</v>
      </c>
      <c r="I253" s="1">
        <v>1.246</v>
      </c>
      <c r="J253" s="1">
        <v>48.030999999999999</v>
      </c>
      <c r="K253" s="1">
        <v>92.375</v>
      </c>
      <c r="L253" s="1">
        <v>9.5280000000000005</v>
      </c>
      <c r="M253" s="1">
        <v>504.39299999999997</v>
      </c>
      <c r="N253" s="1" t="s">
        <v>374</v>
      </c>
      <c r="O253" s="1" t="s">
        <v>375</v>
      </c>
      <c r="P253" s="1">
        <v>9.1999999999999998E-2</v>
      </c>
      <c r="Q253" s="1" t="s">
        <v>374</v>
      </c>
      <c r="R253" s="1">
        <v>0.20899999999999999</v>
      </c>
      <c r="S253" s="1" t="s">
        <v>375</v>
      </c>
      <c r="T253" s="1" t="s">
        <v>375</v>
      </c>
      <c r="U253" s="1">
        <v>0.88500000000000001</v>
      </c>
      <c r="V253" s="1">
        <v>0.83799999999999997</v>
      </c>
      <c r="W253" s="1" t="s">
        <v>375</v>
      </c>
      <c r="X253" s="1">
        <v>0.27700000000000002</v>
      </c>
      <c r="Y253" s="1">
        <v>0.78400000000000003</v>
      </c>
      <c r="Z253" s="1">
        <v>0.90500000000000003</v>
      </c>
      <c r="AA253" s="1" t="s">
        <v>375</v>
      </c>
      <c r="AB253" s="1">
        <v>0.69699999999999995</v>
      </c>
      <c r="AC253" s="1" t="s">
        <v>374</v>
      </c>
      <c r="AD253" s="1">
        <v>-5.6349999999999998</v>
      </c>
      <c r="AE253" s="1" t="s">
        <v>375</v>
      </c>
      <c r="AF253" s="1" t="s">
        <v>375</v>
      </c>
      <c r="AG253" s="1" t="s">
        <v>375</v>
      </c>
      <c r="AI253" s="1" t="s">
        <v>411</v>
      </c>
    </row>
    <row r="254" spans="1:35" x14ac:dyDescent="0.35">
      <c r="A254" s="4" t="s">
        <v>251</v>
      </c>
      <c r="B254" s="1" t="s">
        <v>374</v>
      </c>
      <c r="C254" s="1">
        <v>-10.093999999999999</v>
      </c>
      <c r="D254" s="1">
        <v>4.5229999999999997</v>
      </c>
      <c r="E254" s="1">
        <v>-1.8240000000000001</v>
      </c>
      <c r="F254" s="1" t="s">
        <v>374</v>
      </c>
      <c r="G254" s="1" t="s">
        <v>374</v>
      </c>
      <c r="H254" s="1">
        <v>-1802.627</v>
      </c>
      <c r="I254" s="1">
        <v>0.20599999999999999</v>
      </c>
      <c r="J254" s="1">
        <v>36.045999999999999</v>
      </c>
      <c r="K254" s="1">
        <v>68.421999999999997</v>
      </c>
      <c r="L254" s="1">
        <v>7.3540000000000001</v>
      </c>
      <c r="M254" s="1">
        <v>373.25599999999997</v>
      </c>
      <c r="N254" s="1" t="s">
        <v>374</v>
      </c>
      <c r="O254" s="1" t="s">
        <v>375</v>
      </c>
      <c r="P254" s="1">
        <v>0.22700000000000001</v>
      </c>
      <c r="Q254" s="1" t="s">
        <v>374</v>
      </c>
      <c r="R254" s="1">
        <v>0.16300000000000001</v>
      </c>
      <c r="S254" s="1" t="s">
        <v>374</v>
      </c>
      <c r="T254" s="1" t="s">
        <v>375</v>
      </c>
      <c r="U254" s="1">
        <v>0.623</v>
      </c>
      <c r="V254" s="1">
        <v>0.83799999999999997</v>
      </c>
      <c r="W254" s="1" t="s">
        <v>375</v>
      </c>
      <c r="X254" s="1">
        <v>0.25800000000000001</v>
      </c>
      <c r="Y254" s="1">
        <v>0.79100000000000004</v>
      </c>
      <c r="Z254" s="1">
        <v>0.63300000000000001</v>
      </c>
      <c r="AA254" s="1" t="s">
        <v>375</v>
      </c>
      <c r="AB254" s="1">
        <v>0.70799999999999996</v>
      </c>
      <c r="AC254" s="1" t="s">
        <v>374</v>
      </c>
      <c r="AD254" s="1">
        <v>-5.3680000000000003</v>
      </c>
      <c r="AE254" s="1" t="s">
        <v>375</v>
      </c>
      <c r="AF254" s="1" t="s">
        <v>374</v>
      </c>
      <c r="AG254" s="1" t="s">
        <v>375</v>
      </c>
      <c r="AI254" s="1" t="s">
        <v>411</v>
      </c>
    </row>
    <row r="255" spans="1:35" x14ac:dyDescent="0.35">
      <c r="A255" s="4" t="s">
        <v>252</v>
      </c>
      <c r="B255" s="1" t="s">
        <v>374</v>
      </c>
      <c r="C255" s="1">
        <v>-13.081</v>
      </c>
      <c r="D255" s="1">
        <v>5.0860000000000003</v>
      </c>
      <c r="E255" s="1">
        <v>-1.145</v>
      </c>
      <c r="F255" s="1" t="s">
        <v>374</v>
      </c>
      <c r="G255" s="1" t="s">
        <v>374</v>
      </c>
      <c r="H255" s="1">
        <v>-1762.546</v>
      </c>
      <c r="I255" s="1" t="s">
        <v>374</v>
      </c>
      <c r="J255" s="1">
        <v>81.655000000000001</v>
      </c>
      <c r="K255" s="1">
        <v>86.016999999999996</v>
      </c>
      <c r="L255" s="1">
        <v>11.749000000000001</v>
      </c>
      <c r="M255" s="1">
        <v>359.26100000000002</v>
      </c>
      <c r="N255" s="1" t="s">
        <v>374</v>
      </c>
      <c r="O255" s="1" t="s">
        <v>375</v>
      </c>
      <c r="P255" s="1">
        <v>7.6999999999999999E-2</v>
      </c>
      <c r="Q255" s="1" t="s">
        <v>374</v>
      </c>
      <c r="R255" s="1">
        <v>0.17499999999999999</v>
      </c>
      <c r="S255" s="1" t="s">
        <v>374</v>
      </c>
      <c r="T255" s="1" t="s">
        <v>375</v>
      </c>
      <c r="U255" s="1">
        <v>0.9</v>
      </c>
      <c r="V255" s="1">
        <v>1.1240000000000001</v>
      </c>
      <c r="W255" s="1" t="s">
        <v>375</v>
      </c>
      <c r="X255" s="1">
        <v>0.32700000000000001</v>
      </c>
      <c r="Y255" s="1">
        <v>0.755</v>
      </c>
      <c r="Z255" s="1">
        <v>0.88900000000000001</v>
      </c>
      <c r="AA255" s="1" t="s">
        <v>375</v>
      </c>
      <c r="AB255" s="1">
        <v>0.73799999999999999</v>
      </c>
      <c r="AC255" s="1" t="s">
        <v>374</v>
      </c>
      <c r="AD255" s="1">
        <v>-4.8479999999999999</v>
      </c>
      <c r="AE255" s="1" t="s">
        <v>375</v>
      </c>
      <c r="AF255" s="1" t="s">
        <v>374</v>
      </c>
      <c r="AG255" s="1" t="s">
        <v>375</v>
      </c>
      <c r="AI255" s="1" t="s">
        <v>411</v>
      </c>
    </row>
    <row r="256" spans="1:35" x14ac:dyDescent="0.35">
      <c r="A256" s="4" t="s">
        <v>253</v>
      </c>
      <c r="B256" s="1" t="s">
        <v>374</v>
      </c>
      <c r="C256" s="1">
        <v>21.416</v>
      </c>
      <c r="D256" s="1">
        <v>11.863</v>
      </c>
      <c r="E256" s="1">
        <v>-1.6160000000000001</v>
      </c>
      <c r="F256" s="1" t="s">
        <v>374</v>
      </c>
      <c r="G256" s="1" t="s">
        <v>374</v>
      </c>
      <c r="H256" s="1">
        <v>-2832.9859999999999</v>
      </c>
      <c r="I256" s="1">
        <v>1.379</v>
      </c>
      <c r="J256" s="1">
        <v>77.507000000000005</v>
      </c>
      <c r="K256" s="1">
        <v>103.961</v>
      </c>
      <c r="L256" s="1">
        <v>12.512</v>
      </c>
      <c r="M256" s="1">
        <v>345.63799999999998</v>
      </c>
      <c r="N256" s="1" t="s">
        <v>374</v>
      </c>
      <c r="O256" s="1" t="s">
        <v>375</v>
      </c>
      <c r="P256" s="1">
        <v>0.14599999999999999</v>
      </c>
      <c r="Q256" s="1" t="s">
        <v>374</v>
      </c>
      <c r="R256" s="1">
        <v>0.16800000000000001</v>
      </c>
      <c r="S256" s="1" t="s">
        <v>375</v>
      </c>
      <c r="T256" s="1" t="s">
        <v>375</v>
      </c>
      <c r="U256" s="1">
        <v>2.9009999999999998</v>
      </c>
      <c r="V256" s="1">
        <v>1.5309999999999999</v>
      </c>
      <c r="W256" s="1" t="s">
        <v>375</v>
      </c>
      <c r="X256" s="1">
        <v>0.29199999999999998</v>
      </c>
      <c r="Y256" s="1">
        <v>0.70199999999999996</v>
      </c>
      <c r="Z256" s="1">
        <v>0.84699999999999998</v>
      </c>
      <c r="AA256" s="1" t="s">
        <v>375</v>
      </c>
      <c r="AB256" s="1">
        <v>0.70599999999999996</v>
      </c>
      <c r="AC256" s="1" t="s">
        <v>374</v>
      </c>
      <c r="AD256" s="1">
        <v>-4.5369999999999999</v>
      </c>
      <c r="AE256" s="1" t="s">
        <v>375</v>
      </c>
      <c r="AF256" s="1" t="s">
        <v>375</v>
      </c>
      <c r="AG256" s="1" t="s">
        <v>375</v>
      </c>
      <c r="AI256" s="1" t="s">
        <v>411</v>
      </c>
    </row>
    <row r="257" spans="1:35" x14ac:dyDescent="0.35">
      <c r="A257" s="4" t="s">
        <v>1186</v>
      </c>
      <c r="B257" s="1" t="s">
        <v>374</v>
      </c>
      <c r="C257" s="1">
        <v>-41.142000000000003</v>
      </c>
      <c r="D257" s="1">
        <v>-4.5599999999999996</v>
      </c>
      <c r="E257" s="1">
        <v>-2.1040000000000001</v>
      </c>
      <c r="F257" s="1">
        <v>0.34499999999999997</v>
      </c>
      <c r="G257" s="1" t="s">
        <v>374</v>
      </c>
      <c r="H257" s="1">
        <v>493.29</v>
      </c>
      <c r="I257" s="1">
        <v>0.16800000000000001</v>
      </c>
      <c r="J257" s="1" t="s">
        <v>374</v>
      </c>
      <c r="K257" s="1">
        <v>0.11</v>
      </c>
      <c r="L257" s="1">
        <v>0.76100000000000001</v>
      </c>
      <c r="M257" s="1">
        <v>0.33100000000000002</v>
      </c>
      <c r="N257" s="1" t="s">
        <v>374</v>
      </c>
      <c r="O257" s="1" t="s">
        <v>375</v>
      </c>
      <c r="P257" s="1">
        <v>0.35099999999999998</v>
      </c>
      <c r="Q257" s="1" t="s">
        <v>374</v>
      </c>
      <c r="R257" s="1">
        <v>0.28199999999999997</v>
      </c>
      <c r="S257" s="1" t="s">
        <v>374</v>
      </c>
      <c r="T257" s="1" t="s">
        <v>375</v>
      </c>
      <c r="U257" s="1">
        <v>-9.2999999999999999E-2</v>
      </c>
      <c r="V257" s="1">
        <v>0.84099999999999997</v>
      </c>
      <c r="W257" s="1" t="s">
        <v>375</v>
      </c>
      <c r="X257" s="1">
        <v>0.24199999999999999</v>
      </c>
      <c r="Y257" s="1">
        <v>0.63100000000000001</v>
      </c>
      <c r="Z257" s="1">
        <v>0.497</v>
      </c>
      <c r="AA257" s="1" t="s">
        <v>375</v>
      </c>
      <c r="AB257" s="1">
        <v>0.70899999999999996</v>
      </c>
      <c r="AC257" s="1" t="s">
        <v>374</v>
      </c>
      <c r="AD257" s="1">
        <v>-5.8680000000000003</v>
      </c>
      <c r="AE257" s="1" t="s">
        <v>375</v>
      </c>
      <c r="AF257" s="1" t="s">
        <v>374</v>
      </c>
      <c r="AG257" s="1" t="s">
        <v>375</v>
      </c>
      <c r="AI257" s="1" t="s">
        <v>411</v>
      </c>
    </row>
    <row r="258" spans="1:35" x14ac:dyDescent="0.35">
      <c r="A258" s="4" t="s">
        <v>1222</v>
      </c>
      <c r="B258" s="1" t="s">
        <v>375</v>
      </c>
      <c r="C258" s="1">
        <v>-44.735999999999997</v>
      </c>
      <c r="D258" s="1">
        <v>-2.5550000000000002</v>
      </c>
      <c r="E258" s="1">
        <v>-2.0750000000000002</v>
      </c>
      <c r="F258" s="1">
        <v>0.34300000000000003</v>
      </c>
      <c r="G258" s="1" t="s">
        <v>374</v>
      </c>
      <c r="H258" s="1">
        <v>476.42700000000002</v>
      </c>
      <c r="I258" s="1" t="s">
        <v>374</v>
      </c>
      <c r="J258" s="1" t="s">
        <v>374</v>
      </c>
      <c r="K258" s="1">
        <v>1.6859999999999999</v>
      </c>
      <c r="L258" s="1">
        <v>0.97199999999999998</v>
      </c>
      <c r="M258" s="1">
        <v>12.246</v>
      </c>
      <c r="N258" s="1" t="s">
        <v>374</v>
      </c>
      <c r="O258" s="1" t="s">
        <v>375</v>
      </c>
      <c r="P258" s="1">
        <v>0.28399999999999997</v>
      </c>
      <c r="Q258" s="1" t="s">
        <v>374</v>
      </c>
      <c r="R258" s="1">
        <v>0.307</v>
      </c>
      <c r="S258" s="1" t="s">
        <v>375</v>
      </c>
      <c r="T258" s="1" t="s">
        <v>375</v>
      </c>
      <c r="U258" s="1">
        <v>-0.216</v>
      </c>
      <c r="V258" s="1">
        <v>0.76300000000000001</v>
      </c>
      <c r="W258" s="1" t="s">
        <v>375</v>
      </c>
      <c r="X258" s="1">
        <v>0.24399999999999999</v>
      </c>
      <c r="Y258" s="1">
        <v>0.67100000000000004</v>
      </c>
      <c r="Z258" s="1">
        <v>0.52100000000000002</v>
      </c>
      <c r="AA258" s="1" t="s">
        <v>375</v>
      </c>
      <c r="AB258" s="1">
        <v>0.746</v>
      </c>
      <c r="AC258" s="1" t="s">
        <v>374</v>
      </c>
      <c r="AD258" s="1">
        <v>-5.8449999999999998</v>
      </c>
      <c r="AE258" s="1" t="s">
        <v>375</v>
      </c>
      <c r="AF258" s="1" t="s">
        <v>375</v>
      </c>
      <c r="AG258" s="1" t="s">
        <v>375</v>
      </c>
      <c r="AI258" s="1" t="s">
        <v>411</v>
      </c>
    </row>
    <row r="259" spans="1:35" x14ac:dyDescent="0.35">
      <c r="A259" s="4" t="s">
        <v>256</v>
      </c>
      <c r="B259" s="1" t="s">
        <v>374</v>
      </c>
      <c r="C259" s="1">
        <v>9.5000000000000001E-2</v>
      </c>
      <c r="D259" s="1">
        <v>8.3209999999999997</v>
      </c>
      <c r="E259" s="1">
        <v>-1.484</v>
      </c>
      <c r="F259" s="1">
        <v>0.35599999999999998</v>
      </c>
      <c r="G259" s="1" t="s">
        <v>374</v>
      </c>
      <c r="H259" s="1">
        <v>-2279.3180000000002</v>
      </c>
      <c r="I259" s="1" t="s">
        <v>374</v>
      </c>
      <c r="J259" s="1">
        <v>86.45</v>
      </c>
      <c r="K259" s="1">
        <v>102.39400000000001</v>
      </c>
      <c r="L259" s="1">
        <v>13.315</v>
      </c>
      <c r="M259" s="1">
        <v>377.59800000000001</v>
      </c>
      <c r="N259" s="1" t="s">
        <v>374</v>
      </c>
      <c r="O259" s="1" t="s">
        <v>375</v>
      </c>
      <c r="P259" s="1">
        <v>0.21199999999999999</v>
      </c>
      <c r="Q259" s="1" t="s">
        <v>374</v>
      </c>
      <c r="R259" s="1">
        <v>0.38500000000000001</v>
      </c>
      <c r="S259" s="1" t="s">
        <v>374</v>
      </c>
      <c r="T259" s="1" t="s">
        <v>375</v>
      </c>
      <c r="U259" s="1">
        <v>0.70499999999999996</v>
      </c>
      <c r="V259" s="1">
        <v>1.55</v>
      </c>
      <c r="W259" s="1" t="s">
        <v>375</v>
      </c>
      <c r="X259" s="1">
        <v>0.32900000000000001</v>
      </c>
      <c r="Y259" s="1">
        <v>0.8</v>
      </c>
      <c r="Z259" s="1">
        <v>1.1020000000000001</v>
      </c>
      <c r="AA259" s="1" t="s">
        <v>375</v>
      </c>
      <c r="AB259" s="1">
        <v>0.73299999999999998</v>
      </c>
      <c r="AC259" s="1" t="s">
        <v>374</v>
      </c>
      <c r="AD259" s="1">
        <v>-4.7370000000000001</v>
      </c>
      <c r="AE259" s="1" t="s">
        <v>375</v>
      </c>
      <c r="AF259" s="1" t="s">
        <v>375</v>
      </c>
      <c r="AG259" s="1" t="s">
        <v>375</v>
      </c>
      <c r="AI259" s="1" t="s">
        <v>411</v>
      </c>
    </row>
    <row r="260" spans="1:35" x14ac:dyDescent="0.35">
      <c r="A260" s="4" t="s">
        <v>257</v>
      </c>
      <c r="B260" s="1" t="s">
        <v>374</v>
      </c>
      <c r="C260" s="1">
        <v>-13.481999999999999</v>
      </c>
      <c r="D260" s="1">
        <v>5.6429999999999998</v>
      </c>
      <c r="E260" s="1">
        <v>-2.2370000000000001</v>
      </c>
      <c r="F260" s="1">
        <v>0.35599999999999998</v>
      </c>
      <c r="G260" s="1" t="s">
        <v>374</v>
      </c>
      <c r="H260" s="1">
        <v>-1394.5530000000001</v>
      </c>
      <c r="I260" s="1">
        <v>0.77800000000000002</v>
      </c>
      <c r="J260" s="1">
        <v>91.382000000000005</v>
      </c>
      <c r="K260" s="1">
        <v>114.655</v>
      </c>
      <c r="L260" s="1">
        <v>16.123999999999999</v>
      </c>
      <c r="M260" s="1">
        <v>457.15699999999998</v>
      </c>
      <c r="N260" s="1" t="s">
        <v>374</v>
      </c>
      <c r="O260" s="1" t="s">
        <v>375</v>
      </c>
      <c r="P260" s="1">
        <v>0.14399999999999999</v>
      </c>
      <c r="Q260" s="1" t="s">
        <v>374</v>
      </c>
      <c r="R260" s="1">
        <v>0.38</v>
      </c>
      <c r="S260" s="1" t="s">
        <v>374</v>
      </c>
      <c r="T260" s="1" t="s">
        <v>375</v>
      </c>
      <c r="U260" s="1">
        <v>2.0609999999999999</v>
      </c>
      <c r="V260" s="1">
        <v>1.6619999999999999</v>
      </c>
      <c r="W260" s="1" t="s">
        <v>375</v>
      </c>
      <c r="X260" s="1">
        <v>0.47399999999999998</v>
      </c>
      <c r="Y260" s="1">
        <v>0.86499999999999999</v>
      </c>
      <c r="Z260" s="1">
        <v>0.995</v>
      </c>
      <c r="AA260" s="1" t="s">
        <v>375</v>
      </c>
      <c r="AB260" s="1">
        <v>0.73599999999999999</v>
      </c>
      <c r="AC260" s="1" t="s">
        <v>374</v>
      </c>
      <c r="AD260" s="1">
        <v>-2.879</v>
      </c>
      <c r="AE260" s="1" t="s">
        <v>375</v>
      </c>
      <c r="AF260" s="1" t="s">
        <v>375</v>
      </c>
      <c r="AG260" s="1" t="s">
        <v>375</v>
      </c>
      <c r="AI260" s="1" t="s">
        <v>411</v>
      </c>
    </row>
    <row r="261" spans="1:35" x14ac:dyDescent="0.35">
      <c r="A261" s="4" t="s">
        <v>258</v>
      </c>
      <c r="B261" s="1" t="s">
        <v>374</v>
      </c>
      <c r="C261" s="1">
        <v>-12.861000000000001</v>
      </c>
      <c r="D261" s="1">
        <v>7.6879999999999997</v>
      </c>
      <c r="E261" s="1">
        <v>-1.516</v>
      </c>
      <c r="F261" s="1">
        <v>0.35</v>
      </c>
      <c r="G261" s="1" t="s">
        <v>374</v>
      </c>
      <c r="H261" s="1">
        <v>-1705.624</v>
      </c>
      <c r="I261" s="1" t="s">
        <v>374</v>
      </c>
      <c r="J261" s="1">
        <v>6.6980000000000004</v>
      </c>
      <c r="K261" s="1">
        <v>8.3089999999999993</v>
      </c>
      <c r="L261" s="1">
        <v>1.423</v>
      </c>
      <c r="M261" s="1">
        <v>61.168999999999997</v>
      </c>
      <c r="N261" s="1" t="s">
        <v>374</v>
      </c>
      <c r="O261" s="1" t="s">
        <v>375</v>
      </c>
      <c r="P261" s="1">
        <v>0.21099999999999999</v>
      </c>
      <c r="Q261" s="1" t="s">
        <v>374</v>
      </c>
      <c r="R261" s="1">
        <v>0.20300000000000001</v>
      </c>
      <c r="S261" s="1" t="s">
        <v>375</v>
      </c>
      <c r="T261" s="1" t="s">
        <v>375</v>
      </c>
      <c r="U261" s="1">
        <v>1.083</v>
      </c>
      <c r="V261" s="1" t="s">
        <v>374</v>
      </c>
      <c r="W261" s="1" t="s">
        <v>375</v>
      </c>
      <c r="X261" s="1">
        <v>0.29299999999999998</v>
      </c>
      <c r="Y261" s="1">
        <v>0.64500000000000002</v>
      </c>
      <c r="Z261" s="1">
        <v>0.34200000000000003</v>
      </c>
      <c r="AA261" s="1" t="s">
        <v>375</v>
      </c>
      <c r="AB261" s="1">
        <v>0.73699999999999999</v>
      </c>
      <c r="AC261" s="1" t="s">
        <v>374</v>
      </c>
      <c r="AD261" s="1">
        <v>-6.02</v>
      </c>
      <c r="AE261" s="1" t="s">
        <v>375</v>
      </c>
      <c r="AF261" s="1" t="s">
        <v>374</v>
      </c>
      <c r="AG261" s="1" t="s">
        <v>375</v>
      </c>
      <c r="AI261" s="1" t="s">
        <v>411</v>
      </c>
    </row>
    <row r="262" spans="1:35" x14ac:dyDescent="0.35">
      <c r="A262" s="4" t="s">
        <v>259</v>
      </c>
      <c r="B262" s="1" t="s">
        <v>374</v>
      </c>
      <c r="C262" s="1">
        <v>-20.248999999999999</v>
      </c>
      <c r="D262" s="1">
        <v>6.4379999999999997</v>
      </c>
      <c r="E262" s="1">
        <v>-1.089</v>
      </c>
      <c r="F262" s="1">
        <v>0.35</v>
      </c>
      <c r="G262" s="1" t="s">
        <v>374</v>
      </c>
      <c r="H262" s="1">
        <v>-1707.2460000000001</v>
      </c>
      <c r="I262" s="1" t="s">
        <v>374</v>
      </c>
      <c r="J262" s="1">
        <v>4.3620000000000001</v>
      </c>
      <c r="K262" s="1">
        <v>7.2709999999999999</v>
      </c>
      <c r="L262" s="1">
        <v>1.4039999999999999</v>
      </c>
      <c r="M262" s="1">
        <v>52.99</v>
      </c>
      <c r="N262" s="1" t="s">
        <v>374</v>
      </c>
      <c r="O262" s="1" t="s">
        <v>375</v>
      </c>
      <c r="P262" s="1">
        <v>0.127</v>
      </c>
      <c r="Q262" s="1" t="s">
        <v>374</v>
      </c>
      <c r="R262" s="1">
        <v>0.23</v>
      </c>
      <c r="S262" s="1" t="s">
        <v>374</v>
      </c>
      <c r="T262" s="1" t="s">
        <v>375</v>
      </c>
      <c r="U262" s="1">
        <v>-0.17100000000000001</v>
      </c>
      <c r="V262" s="1" t="s">
        <v>374</v>
      </c>
      <c r="W262" s="1" t="s">
        <v>375</v>
      </c>
      <c r="X262" s="1">
        <v>0.23499999999999999</v>
      </c>
      <c r="Y262" s="1">
        <v>0.85699999999999998</v>
      </c>
      <c r="Z262" s="1">
        <v>0.27</v>
      </c>
      <c r="AA262" s="1" t="s">
        <v>375</v>
      </c>
      <c r="AB262" s="1">
        <v>0.752</v>
      </c>
      <c r="AC262" s="1" t="s">
        <v>374</v>
      </c>
      <c r="AD262" s="1">
        <v>-4.9969999999999999</v>
      </c>
      <c r="AE262" s="1" t="s">
        <v>375</v>
      </c>
      <c r="AF262" s="1" t="s">
        <v>374</v>
      </c>
      <c r="AG262" s="1" t="s">
        <v>375</v>
      </c>
      <c r="AI262" s="1" t="s">
        <v>411</v>
      </c>
    </row>
    <row r="263" spans="1:35" x14ac:dyDescent="0.35">
      <c r="A263" s="4" t="s">
        <v>260</v>
      </c>
      <c r="B263" s="1" t="s">
        <v>374</v>
      </c>
      <c r="C263" s="1">
        <v>-12.638</v>
      </c>
      <c r="D263" s="1">
        <v>5.8869999999999996</v>
      </c>
      <c r="E263" s="1">
        <v>-2.198</v>
      </c>
      <c r="F263" s="1">
        <v>0.38100000000000001</v>
      </c>
      <c r="G263" s="1" t="s">
        <v>374</v>
      </c>
      <c r="H263" s="1">
        <v>-1683.4770000000001</v>
      </c>
      <c r="I263" s="1">
        <v>0.23899999999999999</v>
      </c>
      <c r="J263" s="1">
        <v>5.0090000000000003</v>
      </c>
      <c r="K263" s="1">
        <v>7.1749999999999998</v>
      </c>
      <c r="L263" s="1">
        <v>1.147</v>
      </c>
      <c r="M263" s="1">
        <v>53.927999999999997</v>
      </c>
      <c r="N263" s="1" t="s">
        <v>374</v>
      </c>
      <c r="O263" s="1" t="s">
        <v>375</v>
      </c>
      <c r="P263" s="1">
        <v>0.193</v>
      </c>
      <c r="Q263" s="1" t="s">
        <v>374</v>
      </c>
      <c r="R263" s="1">
        <v>0.224</v>
      </c>
      <c r="S263" s="1" t="s">
        <v>374</v>
      </c>
      <c r="T263" s="1" t="s">
        <v>375</v>
      </c>
      <c r="U263" s="1">
        <v>-0.23699999999999999</v>
      </c>
      <c r="V263" s="1" t="s">
        <v>374</v>
      </c>
      <c r="W263" s="1" t="s">
        <v>375</v>
      </c>
      <c r="X263" s="1">
        <v>0.25800000000000001</v>
      </c>
      <c r="Y263" s="1">
        <v>0.72399999999999998</v>
      </c>
      <c r="Z263" s="1">
        <v>0.37</v>
      </c>
      <c r="AA263" s="1" t="s">
        <v>375</v>
      </c>
      <c r="AB263" s="1">
        <v>0.755</v>
      </c>
      <c r="AC263" s="1" t="s">
        <v>374</v>
      </c>
      <c r="AD263" s="1">
        <v>-4.55</v>
      </c>
      <c r="AE263" s="1" t="s">
        <v>375</v>
      </c>
      <c r="AF263" s="1" t="s">
        <v>375</v>
      </c>
      <c r="AG263" s="1" t="s">
        <v>375</v>
      </c>
      <c r="AI263" s="1" t="s">
        <v>411</v>
      </c>
    </row>
    <row r="264" spans="1:35" x14ac:dyDescent="0.35">
      <c r="A264" s="4" t="s">
        <v>261</v>
      </c>
      <c r="B264" s="1" t="s">
        <v>374</v>
      </c>
      <c r="C264" s="1">
        <v>-13.234999999999999</v>
      </c>
      <c r="D264" s="1">
        <v>5.9640000000000004</v>
      </c>
      <c r="E264" s="1">
        <v>-1.5149999999999999</v>
      </c>
      <c r="F264" s="1">
        <v>0.377</v>
      </c>
      <c r="G264" s="1" t="s">
        <v>374</v>
      </c>
      <c r="H264" s="1">
        <v>-1633.7349999999999</v>
      </c>
      <c r="I264" s="1">
        <v>0.51</v>
      </c>
      <c r="J264" s="1">
        <v>12.554</v>
      </c>
      <c r="K264" s="1">
        <v>6.0190000000000001</v>
      </c>
      <c r="L264" s="1">
        <v>1.4019999999999999</v>
      </c>
      <c r="M264" s="1">
        <v>36.731000000000002</v>
      </c>
      <c r="N264" s="1" t="s">
        <v>374</v>
      </c>
      <c r="O264" s="1" t="s">
        <v>375</v>
      </c>
      <c r="P264" s="1">
        <v>0.32400000000000001</v>
      </c>
      <c r="Q264" s="1" t="s">
        <v>374</v>
      </c>
      <c r="R264" s="1">
        <v>0.24099999999999999</v>
      </c>
      <c r="S264" s="1" t="s">
        <v>374</v>
      </c>
      <c r="T264" s="1" t="s">
        <v>375</v>
      </c>
      <c r="U264" s="1" t="s">
        <v>374</v>
      </c>
      <c r="V264" s="1">
        <v>0.43099999999999999</v>
      </c>
      <c r="W264" s="1" t="s">
        <v>375</v>
      </c>
      <c r="X264" s="1">
        <v>0.36799999999999999</v>
      </c>
      <c r="Y264" s="1">
        <v>0.754</v>
      </c>
      <c r="Z264" s="1">
        <v>0.377</v>
      </c>
      <c r="AA264" s="1" t="s">
        <v>375</v>
      </c>
      <c r="AB264" s="1">
        <v>0.77500000000000002</v>
      </c>
      <c r="AC264" s="1" t="s">
        <v>374</v>
      </c>
      <c r="AD264" s="1">
        <v>-4.4059999999999997</v>
      </c>
      <c r="AE264" s="1" t="s">
        <v>375</v>
      </c>
      <c r="AF264" s="1" t="s">
        <v>375</v>
      </c>
      <c r="AG264" s="1" t="s">
        <v>375</v>
      </c>
      <c r="AI264" s="1" t="s">
        <v>411</v>
      </c>
    </row>
    <row r="265" spans="1:35" x14ac:dyDescent="0.35">
      <c r="A265" s="4" t="s">
        <v>262</v>
      </c>
      <c r="B265" s="1" t="s">
        <v>374</v>
      </c>
      <c r="C265" s="1">
        <v>-5.9640000000000004</v>
      </c>
      <c r="D265" s="1">
        <v>5.1509999999999998</v>
      </c>
      <c r="E265" s="1">
        <v>-1.5620000000000001</v>
      </c>
      <c r="F265" s="1">
        <v>0.39100000000000001</v>
      </c>
      <c r="G265" s="1" t="s">
        <v>374</v>
      </c>
      <c r="H265" s="1">
        <v>-1776.2149999999999</v>
      </c>
      <c r="I265" s="1">
        <v>0.63</v>
      </c>
      <c r="J265" s="1">
        <v>13.196</v>
      </c>
      <c r="K265" s="1">
        <v>6.4640000000000004</v>
      </c>
      <c r="L265" s="1">
        <v>1.546</v>
      </c>
      <c r="M265" s="1">
        <v>41.182000000000002</v>
      </c>
      <c r="N265" s="1" t="s">
        <v>374</v>
      </c>
      <c r="O265" s="1" t="s">
        <v>375</v>
      </c>
      <c r="P265" s="1">
        <v>0.27700000000000002</v>
      </c>
      <c r="Q265" s="1" t="s">
        <v>374</v>
      </c>
      <c r="R265" s="1">
        <v>0.249</v>
      </c>
      <c r="S265" s="1" t="s">
        <v>375</v>
      </c>
      <c r="T265" s="1" t="s">
        <v>375</v>
      </c>
      <c r="U265" s="1" t="s">
        <v>374</v>
      </c>
      <c r="V265" s="1" t="s">
        <v>374</v>
      </c>
      <c r="W265" s="1" t="s">
        <v>375</v>
      </c>
      <c r="X265" s="1">
        <v>0.30199999999999999</v>
      </c>
      <c r="Y265" s="1">
        <v>0.69199999999999995</v>
      </c>
      <c r="Z265" s="1">
        <v>0.41299999999999998</v>
      </c>
      <c r="AA265" s="1" t="s">
        <v>375</v>
      </c>
      <c r="AB265" s="1">
        <v>0.84</v>
      </c>
      <c r="AC265" s="1" t="s">
        <v>374</v>
      </c>
      <c r="AD265" s="1">
        <v>-4.4610000000000003</v>
      </c>
      <c r="AE265" s="1" t="s">
        <v>375</v>
      </c>
      <c r="AF265" s="1" t="s">
        <v>374</v>
      </c>
      <c r="AG265" s="1" t="s">
        <v>375</v>
      </c>
      <c r="AI265" s="1" t="s">
        <v>411</v>
      </c>
    </row>
    <row r="266" spans="1:35" x14ac:dyDescent="0.35">
      <c r="A266" s="4" t="s">
        <v>263</v>
      </c>
      <c r="B266" s="1" t="s">
        <v>374</v>
      </c>
      <c r="C266" s="1">
        <v>-14.563000000000001</v>
      </c>
      <c r="D266" s="1">
        <v>7.8570000000000002</v>
      </c>
      <c r="E266" s="1">
        <v>-1.4790000000000001</v>
      </c>
      <c r="F266" s="1">
        <v>0.42899999999999999</v>
      </c>
      <c r="G266" s="1" t="s">
        <v>374</v>
      </c>
      <c r="H266" s="1">
        <v>-1486.633</v>
      </c>
      <c r="I266" s="1">
        <v>0.59</v>
      </c>
      <c r="J266" s="1">
        <v>15.276</v>
      </c>
      <c r="K266" s="1">
        <v>7.6120000000000001</v>
      </c>
      <c r="L266" s="1">
        <v>1.663</v>
      </c>
      <c r="M266" s="1">
        <v>43.91</v>
      </c>
      <c r="N266" s="1" t="s">
        <v>374</v>
      </c>
      <c r="O266" s="1" t="s">
        <v>375</v>
      </c>
      <c r="P266" s="1">
        <v>0.14399999999999999</v>
      </c>
      <c r="Q266" s="1" t="s">
        <v>374</v>
      </c>
      <c r="R266" s="1">
        <v>0.32500000000000001</v>
      </c>
      <c r="S266" s="1" t="s">
        <v>374</v>
      </c>
      <c r="T266" s="1" t="s">
        <v>375</v>
      </c>
      <c r="U266" s="1" t="s">
        <v>374</v>
      </c>
      <c r="V266" s="1" t="s">
        <v>374</v>
      </c>
      <c r="W266" s="1" t="s">
        <v>375</v>
      </c>
      <c r="X266" s="1">
        <v>0.29499999999999998</v>
      </c>
      <c r="Y266" s="1">
        <v>0.94299999999999995</v>
      </c>
      <c r="Z266" s="1">
        <v>0.39</v>
      </c>
      <c r="AA266" s="1" t="s">
        <v>375</v>
      </c>
      <c r="AB266" s="1">
        <v>0.86599999999999999</v>
      </c>
      <c r="AC266" s="1" t="s">
        <v>374</v>
      </c>
      <c r="AD266" s="1">
        <v>-5.1349999999999998</v>
      </c>
      <c r="AE266" s="1">
        <v>10.712999999999999</v>
      </c>
      <c r="AF266" s="1" t="s">
        <v>374</v>
      </c>
      <c r="AG266" s="1" t="s">
        <v>375</v>
      </c>
      <c r="AI266" s="1" t="s">
        <v>411</v>
      </c>
    </row>
    <row r="267" spans="1:35" x14ac:dyDescent="0.35">
      <c r="A267" s="4" t="s">
        <v>264</v>
      </c>
      <c r="B267" s="1" t="s">
        <v>374</v>
      </c>
      <c r="C267" s="1">
        <v>-11.502000000000001</v>
      </c>
      <c r="D267" s="1">
        <v>5.53</v>
      </c>
      <c r="E267" s="1">
        <v>-1.84</v>
      </c>
      <c r="F267" s="1">
        <v>0.504</v>
      </c>
      <c r="G267" s="1" t="s">
        <v>374</v>
      </c>
      <c r="H267" s="1">
        <v>-1690.644</v>
      </c>
      <c r="I267" s="1">
        <v>0.34</v>
      </c>
      <c r="J267" s="1" t="s">
        <v>374</v>
      </c>
      <c r="K267" s="1">
        <v>2.1379999999999999</v>
      </c>
      <c r="L267" s="1">
        <v>0.97099999999999997</v>
      </c>
      <c r="M267" s="1">
        <v>14.04</v>
      </c>
      <c r="N267" s="1" t="s">
        <v>374</v>
      </c>
      <c r="O267" s="1" t="s">
        <v>375</v>
      </c>
      <c r="P267" s="1">
        <v>0.38600000000000001</v>
      </c>
      <c r="Q267" s="1" t="s">
        <v>374</v>
      </c>
      <c r="R267" s="1">
        <v>0.316</v>
      </c>
      <c r="S267" s="1" t="s">
        <v>374</v>
      </c>
      <c r="T267" s="1" t="s">
        <v>375</v>
      </c>
      <c r="U267" s="1">
        <v>-0.123</v>
      </c>
      <c r="V267" s="1" t="s">
        <v>374</v>
      </c>
      <c r="W267" s="1" t="s">
        <v>375</v>
      </c>
      <c r="X267" s="1">
        <v>0.39100000000000001</v>
      </c>
      <c r="Y267" s="1">
        <v>0.76300000000000001</v>
      </c>
      <c r="Z267" s="1">
        <v>0.46400000000000002</v>
      </c>
      <c r="AA267" s="1" t="s">
        <v>375</v>
      </c>
      <c r="AB267" s="1">
        <v>0.89900000000000002</v>
      </c>
      <c r="AC267" s="1" t="s">
        <v>374</v>
      </c>
      <c r="AD267" s="1">
        <v>-5.7</v>
      </c>
      <c r="AE267" s="1" t="s">
        <v>375</v>
      </c>
      <c r="AF267" s="1" t="s">
        <v>374</v>
      </c>
      <c r="AG267" s="1" t="s">
        <v>375</v>
      </c>
      <c r="AI267" s="1" t="s">
        <v>411</v>
      </c>
    </row>
    <row r="268" spans="1:35" x14ac:dyDescent="0.35">
      <c r="A268" s="4" t="s">
        <v>265</v>
      </c>
      <c r="B268" s="1" t="s">
        <v>374</v>
      </c>
      <c r="C268" s="1">
        <v>-10.962</v>
      </c>
      <c r="D268" s="1">
        <v>5.1989999999999998</v>
      </c>
      <c r="E268" s="1">
        <v>-2.194</v>
      </c>
      <c r="F268" s="1">
        <v>0.75800000000000001</v>
      </c>
      <c r="G268" s="1" t="s">
        <v>375</v>
      </c>
      <c r="H268" s="1">
        <v>-1618.915</v>
      </c>
      <c r="I268" s="1">
        <v>0.86699999999999999</v>
      </c>
      <c r="J268" s="1" t="s">
        <v>374</v>
      </c>
      <c r="K268" s="1">
        <v>2.1850000000000001</v>
      </c>
      <c r="L268" s="1">
        <v>1.0549999999999999</v>
      </c>
      <c r="M268" s="1">
        <v>15.407999999999999</v>
      </c>
      <c r="N268" s="1" t="s">
        <v>374</v>
      </c>
      <c r="O268" s="1" t="s">
        <v>375</v>
      </c>
      <c r="P268" s="1">
        <v>0.746</v>
      </c>
      <c r="Q268" s="1" t="s">
        <v>374</v>
      </c>
      <c r="R268" s="1">
        <v>0.52600000000000002</v>
      </c>
      <c r="S268" s="1" t="s">
        <v>375</v>
      </c>
      <c r="T268" s="1" t="s">
        <v>375</v>
      </c>
      <c r="U268" s="1" t="s">
        <v>374</v>
      </c>
      <c r="V268" s="1" t="s">
        <v>374</v>
      </c>
      <c r="W268" s="1" t="s">
        <v>375</v>
      </c>
      <c r="X268" s="1">
        <v>0.52400000000000002</v>
      </c>
      <c r="Y268" s="1">
        <v>0.91700000000000004</v>
      </c>
      <c r="Z268" s="1">
        <v>0.61099999999999999</v>
      </c>
      <c r="AA268" s="1" t="s">
        <v>375</v>
      </c>
      <c r="AB268" s="1">
        <v>1.1459999999999999</v>
      </c>
      <c r="AC268" s="1" t="s">
        <v>374</v>
      </c>
      <c r="AD268" s="1">
        <v>-5.2969999999999997</v>
      </c>
      <c r="AE268" s="1" t="s">
        <v>375</v>
      </c>
      <c r="AF268" s="1" t="s">
        <v>374</v>
      </c>
      <c r="AG268" s="1" t="s">
        <v>375</v>
      </c>
      <c r="AI268" s="1" t="s">
        <v>411</v>
      </c>
    </row>
    <row r="269" spans="1:35" x14ac:dyDescent="0.35">
      <c r="A269" s="4" t="s">
        <v>1187</v>
      </c>
      <c r="B269" s="1" t="s">
        <v>374</v>
      </c>
      <c r="C269" s="1">
        <v>139.18600000000001</v>
      </c>
      <c r="D269" s="1">
        <v>217.79900000000001</v>
      </c>
      <c r="E269" s="1">
        <v>212.529</v>
      </c>
      <c r="F269" s="1">
        <v>238.90700000000001</v>
      </c>
      <c r="G269" s="1" t="s">
        <v>374</v>
      </c>
      <c r="H269" s="1">
        <v>-2901.4340000000002</v>
      </c>
      <c r="I269" s="1">
        <v>184.196</v>
      </c>
      <c r="J269" s="1">
        <v>171.96600000000001</v>
      </c>
      <c r="K269" s="1">
        <v>299.16800000000001</v>
      </c>
      <c r="L269" s="1">
        <v>152.80500000000001</v>
      </c>
      <c r="M269" s="1">
        <v>184.114</v>
      </c>
      <c r="N269" s="1" t="s">
        <v>374</v>
      </c>
      <c r="O269" s="1" t="s">
        <v>375</v>
      </c>
      <c r="P269" s="1">
        <v>196.369</v>
      </c>
      <c r="Q269" s="1">
        <v>168.75800000000001</v>
      </c>
      <c r="R269" s="1">
        <v>189.48599999999999</v>
      </c>
      <c r="S269" s="1" t="s">
        <v>375</v>
      </c>
      <c r="T269" s="1" t="s">
        <v>375</v>
      </c>
      <c r="U269" s="1">
        <v>181.18799999999999</v>
      </c>
      <c r="V269" s="1">
        <v>179.69499999999999</v>
      </c>
      <c r="W269" s="1" t="s">
        <v>375</v>
      </c>
      <c r="X269" s="1">
        <v>190.97499999999999</v>
      </c>
      <c r="Y269" s="1">
        <v>189.6</v>
      </c>
      <c r="Z269" s="1">
        <v>182.596</v>
      </c>
      <c r="AA269" s="1" t="s">
        <v>375</v>
      </c>
      <c r="AB269" s="1">
        <v>184.04</v>
      </c>
      <c r="AC269" s="1" t="s">
        <v>375</v>
      </c>
      <c r="AD269" s="1">
        <v>438.48500000000001</v>
      </c>
      <c r="AE269" s="1" t="s">
        <v>375</v>
      </c>
      <c r="AF269" s="1" t="s">
        <v>374</v>
      </c>
      <c r="AG269" s="1" t="s">
        <v>375</v>
      </c>
      <c r="AI269" s="1" t="s">
        <v>411</v>
      </c>
    </row>
    <row r="270" spans="1:35" x14ac:dyDescent="0.35">
      <c r="A270" s="4" t="s">
        <v>1188</v>
      </c>
      <c r="B270" s="1" t="s">
        <v>374</v>
      </c>
      <c r="C270" s="1">
        <v>295.60899999999998</v>
      </c>
      <c r="D270" s="1">
        <v>365.89800000000002</v>
      </c>
      <c r="E270" s="1">
        <v>365.56</v>
      </c>
      <c r="F270" s="1">
        <v>456.74299999999999</v>
      </c>
      <c r="G270" s="1" t="s">
        <v>374</v>
      </c>
      <c r="H270" s="1">
        <v>1643.252</v>
      </c>
      <c r="I270" s="1">
        <v>356.39800000000002</v>
      </c>
      <c r="J270" s="1">
        <v>324.18200000000002</v>
      </c>
      <c r="K270" s="1">
        <v>328.58</v>
      </c>
      <c r="L270" s="1">
        <v>311.762</v>
      </c>
      <c r="M270" s="1">
        <v>317.88099999999997</v>
      </c>
      <c r="N270" s="1" t="s">
        <v>374</v>
      </c>
      <c r="O270" s="1" t="s">
        <v>375</v>
      </c>
      <c r="P270" s="1">
        <v>334.928</v>
      </c>
      <c r="Q270" s="1">
        <v>301.41899999999998</v>
      </c>
      <c r="R270" s="1">
        <v>342.02300000000002</v>
      </c>
      <c r="S270" s="1" t="s">
        <v>375</v>
      </c>
      <c r="T270" s="1" t="s">
        <v>374</v>
      </c>
      <c r="U270" s="1">
        <v>331.08300000000003</v>
      </c>
      <c r="V270" s="1">
        <v>350.601</v>
      </c>
      <c r="W270" s="1" t="s">
        <v>375</v>
      </c>
      <c r="X270" s="1">
        <v>348.01900000000001</v>
      </c>
      <c r="Y270" s="1">
        <v>287.32799999999997</v>
      </c>
      <c r="Z270" s="1">
        <v>341.14100000000002</v>
      </c>
      <c r="AA270" s="1" t="s">
        <v>375</v>
      </c>
      <c r="AB270" s="1">
        <v>315.45800000000003</v>
      </c>
      <c r="AC270" s="1" t="s">
        <v>375</v>
      </c>
      <c r="AD270" s="1">
        <v>530.43100000000004</v>
      </c>
      <c r="AE270" s="1" t="s">
        <v>375</v>
      </c>
      <c r="AF270" s="1" t="s">
        <v>374</v>
      </c>
      <c r="AG270" s="1" t="s">
        <v>375</v>
      </c>
      <c r="AI270" s="1" t="s">
        <v>411</v>
      </c>
    </row>
    <row r="271" spans="1:35" x14ac:dyDescent="0.35">
      <c r="A271" s="4" t="s">
        <v>1189</v>
      </c>
      <c r="B271" s="1" t="s">
        <v>374</v>
      </c>
      <c r="C271" s="1">
        <v>133.23099999999999</v>
      </c>
      <c r="D271" s="1">
        <v>182.03</v>
      </c>
      <c r="E271" s="1">
        <v>184.535</v>
      </c>
      <c r="F271" s="1">
        <v>232.18799999999999</v>
      </c>
      <c r="G271" s="1" t="s">
        <v>374</v>
      </c>
      <c r="H271" s="1">
        <v>1127.595</v>
      </c>
      <c r="I271" s="1">
        <v>180.078</v>
      </c>
      <c r="J271" s="1">
        <v>158.44999999999999</v>
      </c>
      <c r="K271" s="1">
        <v>182.87299999999999</v>
      </c>
      <c r="L271" s="1">
        <v>149.73400000000001</v>
      </c>
      <c r="M271" s="1">
        <v>146.83000000000001</v>
      </c>
      <c r="N271" s="1" t="s">
        <v>374</v>
      </c>
      <c r="O271" s="1" t="s">
        <v>375</v>
      </c>
      <c r="P271" s="1">
        <v>169.126</v>
      </c>
      <c r="Q271" s="1">
        <v>151.291</v>
      </c>
      <c r="R271" s="1">
        <v>173.244</v>
      </c>
      <c r="S271" s="1" t="s">
        <v>375</v>
      </c>
      <c r="T271" s="1" t="s">
        <v>375</v>
      </c>
      <c r="U271" s="1">
        <v>172.61099999999999</v>
      </c>
      <c r="V271" s="1">
        <v>170.01499999999999</v>
      </c>
      <c r="W271" s="1" t="s">
        <v>375</v>
      </c>
      <c r="X271" s="1">
        <v>172.512</v>
      </c>
      <c r="Y271" s="1">
        <v>141.18199999999999</v>
      </c>
      <c r="Z271" s="1">
        <v>171.506</v>
      </c>
      <c r="AA271" s="1" t="s">
        <v>375</v>
      </c>
      <c r="AB271" s="1">
        <v>157.495</v>
      </c>
      <c r="AC271" s="1" t="s">
        <v>375</v>
      </c>
      <c r="AD271" s="1">
        <v>274.23399999999998</v>
      </c>
      <c r="AE271" s="1" t="s">
        <v>375</v>
      </c>
      <c r="AF271" s="1" t="s">
        <v>375</v>
      </c>
      <c r="AG271" s="1" t="s">
        <v>375</v>
      </c>
      <c r="AI271" s="1" t="s">
        <v>411</v>
      </c>
    </row>
    <row r="272" spans="1:35" x14ac:dyDescent="0.35">
      <c r="A272" s="4" t="s">
        <v>1190</v>
      </c>
      <c r="B272" s="1" t="s">
        <v>374</v>
      </c>
      <c r="C272" s="1">
        <v>-5.7960000000000003</v>
      </c>
      <c r="D272" s="1">
        <v>6.3949999999999996</v>
      </c>
      <c r="E272" s="1">
        <v>-0.96099999999999997</v>
      </c>
      <c r="F272" s="1" t="s">
        <v>374</v>
      </c>
      <c r="G272" s="1" t="s">
        <v>374</v>
      </c>
      <c r="H272" s="1">
        <v>-2158.3719999999998</v>
      </c>
      <c r="I272" s="1">
        <v>0.63200000000000001</v>
      </c>
      <c r="J272" s="1" t="s">
        <v>374</v>
      </c>
      <c r="K272" s="1">
        <v>1.929</v>
      </c>
      <c r="L272" s="1" t="s">
        <v>374</v>
      </c>
      <c r="M272" s="1">
        <v>14.244999999999999</v>
      </c>
      <c r="N272" s="1">
        <v>1183.691</v>
      </c>
      <c r="O272" s="1" t="s">
        <v>375</v>
      </c>
      <c r="P272" s="1">
        <v>0.30199999999999999</v>
      </c>
      <c r="Q272" s="1" t="s">
        <v>374</v>
      </c>
      <c r="R272" s="1">
        <v>0.23599999999999999</v>
      </c>
      <c r="S272" s="1" t="s">
        <v>375</v>
      </c>
      <c r="T272" s="1" t="s">
        <v>375</v>
      </c>
      <c r="U272" s="1" t="s">
        <v>374</v>
      </c>
      <c r="V272" s="1" t="s">
        <v>374</v>
      </c>
      <c r="W272" s="1" t="s">
        <v>375</v>
      </c>
      <c r="X272" s="1">
        <v>0.26900000000000002</v>
      </c>
      <c r="Y272" s="1">
        <v>0.76500000000000001</v>
      </c>
      <c r="Z272" s="1">
        <v>0.32</v>
      </c>
      <c r="AA272" s="1" t="s">
        <v>375</v>
      </c>
      <c r="AB272" s="1">
        <v>0.70699999999999996</v>
      </c>
      <c r="AC272" s="1" t="s">
        <v>374</v>
      </c>
      <c r="AD272" s="1">
        <v>-5.3179999999999996</v>
      </c>
      <c r="AE272" s="1" t="s">
        <v>375</v>
      </c>
      <c r="AF272" s="1" t="s">
        <v>375</v>
      </c>
      <c r="AG272" s="1" t="s">
        <v>375</v>
      </c>
      <c r="AI272" s="1" t="s">
        <v>411</v>
      </c>
    </row>
    <row r="273" spans="1:35" x14ac:dyDescent="0.35">
      <c r="A273" s="4" t="s">
        <v>1191</v>
      </c>
      <c r="B273" s="1" t="s">
        <v>374</v>
      </c>
      <c r="C273" s="1">
        <v>-43.384999999999998</v>
      </c>
      <c r="D273" s="1">
        <v>-3.2850000000000001</v>
      </c>
      <c r="E273" s="1">
        <v>-1.2949999999999999</v>
      </c>
      <c r="F273" s="1" t="s">
        <v>374</v>
      </c>
      <c r="G273" s="1" t="s">
        <v>374</v>
      </c>
      <c r="H273" s="1">
        <v>684.62900000000002</v>
      </c>
      <c r="I273" s="1" t="s">
        <v>374</v>
      </c>
      <c r="J273" s="1" t="s">
        <v>374</v>
      </c>
      <c r="K273" s="1">
        <v>1.0999999999999999E-2</v>
      </c>
      <c r="L273" s="1">
        <v>0.753</v>
      </c>
      <c r="M273" s="1">
        <v>-0.2</v>
      </c>
      <c r="N273" s="1" t="s">
        <v>374</v>
      </c>
      <c r="O273" s="1" t="s">
        <v>375</v>
      </c>
      <c r="P273" s="1">
        <v>0.192</v>
      </c>
      <c r="Q273" s="1" t="s">
        <v>374</v>
      </c>
      <c r="R273" s="1">
        <v>0.28699999999999998</v>
      </c>
      <c r="S273" s="1" t="s">
        <v>374</v>
      </c>
      <c r="T273" s="1" t="s">
        <v>375</v>
      </c>
      <c r="U273" s="1">
        <v>-0.29899999999999999</v>
      </c>
      <c r="V273" s="1">
        <v>0.82699999999999996</v>
      </c>
      <c r="W273" s="1" t="s">
        <v>375</v>
      </c>
      <c r="X273" s="1">
        <v>0.27700000000000002</v>
      </c>
      <c r="Y273" s="1">
        <v>0.67400000000000004</v>
      </c>
      <c r="Z273" s="1">
        <v>0.51200000000000001</v>
      </c>
      <c r="AA273" s="1" t="s">
        <v>375</v>
      </c>
      <c r="AB273" s="1">
        <v>0.7</v>
      </c>
      <c r="AC273" s="1" t="s">
        <v>374</v>
      </c>
      <c r="AD273" s="1">
        <v>-5.8449999999999998</v>
      </c>
      <c r="AE273" s="1" t="s">
        <v>375</v>
      </c>
      <c r="AF273" s="1" t="s">
        <v>374</v>
      </c>
      <c r="AG273" s="1" t="s">
        <v>375</v>
      </c>
      <c r="AI273" s="1" t="s">
        <v>411</v>
      </c>
    </row>
    <row r="274" spans="1:35" x14ac:dyDescent="0.35">
      <c r="A274" s="4" t="s">
        <v>1223</v>
      </c>
      <c r="B274" s="1" t="s">
        <v>374</v>
      </c>
      <c r="C274" s="1">
        <v>-42.612000000000002</v>
      </c>
      <c r="D274" s="1">
        <v>-3.18</v>
      </c>
      <c r="E274" s="1">
        <v>-1.619</v>
      </c>
      <c r="F274" s="1" t="s">
        <v>374</v>
      </c>
      <c r="G274" s="1" t="s">
        <v>374</v>
      </c>
      <c r="H274" s="1">
        <v>776.59699999999998</v>
      </c>
      <c r="I274" s="1">
        <v>0.17899999999999999</v>
      </c>
      <c r="J274" s="1" t="s">
        <v>374</v>
      </c>
      <c r="K274" s="1">
        <v>2.1999999999999999E-2</v>
      </c>
      <c r="L274" s="1">
        <v>0.72299999999999998</v>
      </c>
      <c r="M274" s="1">
        <v>0.66</v>
      </c>
      <c r="N274" s="1" t="s">
        <v>374</v>
      </c>
      <c r="O274" s="1" t="s">
        <v>375</v>
      </c>
      <c r="P274" s="1">
        <v>0.22</v>
      </c>
      <c r="Q274" s="1" t="s">
        <v>374</v>
      </c>
      <c r="R274" s="1">
        <v>0.28100000000000003</v>
      </c>
      <c r="S274" s="1" t="s">
        <v>374</v>
      </c>
      <c r="T274" s="1" t="s">
        <v>375</v>
      </c>
      <c r="U274" s="1">
        <v>-0.20100000000000001</v>
      </c>
      <c r="V274" s="1">
        <v>0.90600000000000003</v>
      </c>
      <c r="W274" s="1" t="s">
        <v>375</v>
      </c>
      <c r="X274" s="1">
        <v>0.249</v>
      </c>
      <c r="Y274" s="1">
        <v>0.63700000000000001</v>
      </c>
      <c r="Z274" s="1">
        <v>0.51900000000000002</v>
      </c>
      <c r="AA274" s="1" t="s">
        <v>375</v>
      </c>
      <c r="AB274" s="1">
        <v>0.72</v>
      </c>
      <c r="AC274" s="1" t="s">
        <v>374</v>
      </c>
      <c r="AD274" s="1">
        <v>-5.7050000000000001</v>
      </c>
      <c r="AE274" s="1" t="s">
        <v>375</v>
      </c>
      <c r="AF274" s="1" t="s">
        <v>374</v>
      </c>
      <c r="AG274" s="1" t="s">
        <v>375</v>
      </c>
      <c r="AI274" s="1" t="s">
        <v>411</v>
      </c>
    </row>
    <row r="275" spans="1:35" x14ac:dyDescent="0.35">
      <c r="A275" s="4" t="s">
        <v>272</v>
      </c>
      <c r="B275" s="1" t="s">
        <v>374</v>
      </c>
      <c r="C275" s="1">
        <v>6.7480000000000002</v>
      </c>
      <c r="D275" s="1">
        <v>18.366</v>
      </c>
      <c r="E275" s="1">
        <v>-1.7070000000000001</v>
      </c>
      <c r="F275" s="1" t="s">
        <v>374</v>
      </c>
      <c r="G275" s="1" t="s">
        <v>374</v>
      </c>
      <c r="H275" s="1">
        <v>-2101.02</v>
      </c>
      <c r="I275" s="1" t="s">
        <v>374</v>
      </c>
      <c r="J275" s="1" t="s">
        <v>374</v>
      </c>
      <c r="K275" s="1">
        <v>2.4510000000000001</v>
      </c>
      <c r="L275" s="1" t="s">
        <v>374</v>
      </c>
      <c r="M275" s="1">
        <v>15.624000000000001</v>
      </c>
      <c r="N275" s="1" t="s">
        <v>374</v>
      </c>
      <c r="O275" s="1" t="s">
        <v>375</v>
      </c>
      <c r="P275" s="1">
        <v>0.125</v>
      </c>
      <c r="Q275" s="1" t="s">
        <v>374</v>
      </c>
      <c r="R275" s="1">
        <v>0.22800000000000001</v>
      </c>
      <c r="S275" s="1" t="s">
        <v>374</v>
      </c>
      <c r="T275" s="1" t="s">
        <v>375</v>
      </c>
      <c r="U275" s="1" t="s">
        <v>374</v>
      </c>
      <c r="V275" s="1" t="s">
        <v>374</v>
      </c>
      <c r="W275" s="1" t="s">
        <v>375</v>
      </c>
      <c r="X275" s="1">
        <v>0.28199999999999997</v>
      </c>
      <c r="Y275" s="1">
        <v>0.67800000000000005</v>
      </c>
      <c r="Z275" s="1">
        <v>0.34100000000000003</v>
      </c>
      <c r="AA275" s="1" t="s">
        <v>375</v>
      </c>
      <c r="AB275" s="1">
        <v>0.74299999999999999</v>
      </c>
      <c r="AC275" s="1" t="s">
        <v>374</v>
      </c>
      <c r="AD275" s="1">
        <v>-5.3810000000000002</v>
      </c>
      <c r="AE275" s="1" t="s">
        <v>375</v>
      </c>
      <c r="AF275" s="1" t="s">
        <v>375</v>
      </c>
      <c r="AG275" s="1" t="s">
        <v>375</v>
      </c>
      <c r="AI275" s="1" t="s">
        <v>411</v>
      </c>
    </row>
    <row r="276" spans="1:35" x14ac:dyDescent="0.35">
      <c r="A276" s="4" t="s">
        <v>273</v>
      </c>
      <c r="B276" s="1" t="s">
        <v>374</v>
      </c>
      <c r="C276" s="1">
        <v>-5.4180000000000001</v>
      </c>
      <c r="D276" s="1">
        <v>39.222999999999999</v>
      </c>
      <c r="E276" s="1">
        <v>-5.0000000000000001E-3</v>
      </c>
      <c r="F276" s="1" t="s">
        <v>374</v>
      </c>
      <c r="G276" s="1" t="s">
        <v>374</v>
      </c>
      <c r="H276" s="1">
        <v>-1779.836</v>
      </c>
      <c r="I276" s="1">
        <v>0.54400000000000004</v>
      </c>
      <c r="J276" s="1" t="s">
        <v>374</v>
      </c>
      <c r="K276" s="1">
        <v>1.1100000000000001</v>
      </c>
      <c r="L276" s="1" t="s">
        <v>374</v>
      </c>
      <c r="M276" s="1">
        <v>7.7830000000000004</v>
      </c>
      <c r="N276" s="1" t="s">
        <v>374</v>
      </c>
      <c r="O276" s="1" t="s">
        <v>375</v>
      </c>
      <c r="P276" s="1">
        <v>0.377</v>
      </c>
      <c r="Q276" s="1" t="s">
        <v>374</v>
      </c>
      <c r="R276" s="1">
        <v>0.249</v>
      </c>
      <c r="S276" s="1" t="s">
        <v>375</v>
      </c>
      <c r="T276" s="1" t="s">
        <v>375</v>
      </c>
      <c r="U276" s="1">
        <v>2.121</v>
      </c>
      <c r="V276" s="1" t="s">
        <v>374</v>
      </c>
      <c r="W276" s="1" t="s">
        <v>375</v>
      </c>
      <c r="X276" s="1" t="s">
        <v>374</v>
      </c>
      <c r="Y276" s="1">
        <v>0.71899999999999997</v>
      </c>
      <c r="Z276" s="1">
        <v>0.376</v>
      </c>
      <c r="AA276" s="1" t="s">
        <v>375</v>
      </c>
      <c r="AB276" s="1">
        <v>0.70599999999999996</v>
      </c>
      <c r="AC276" s="1" t="s">
        <v>374</v>
      </c>
      <c r="AD276" s="1">
        <v>-6.2690000000000001</v>
      </c>
      <c r="AE276" s="1" t="s">
        <v>375</v>
      </c>
      <c r="AF276" s="1" t="s">
        <v>375</v>
      </c>
      <c r="AG276" s="1" t="s">
        <v>375</v>
      </c>
      <c r="AI276" s="1" t="s">
        <v>411</v>
      </c>
    </row>
    <row r="277" spans="1:35" x14ac:dyDescent="0.35">
      <c r="A277" s="4" t="s">
        <v>274</v>
      </c>
      <c r="B277" s="1" t="s">
        <v>374</v>
      </c>
      <c r="C277" s="1">
        <v>-8.9320000000000004</v>
      </c>
      <c r="D277" s="1">
        <v>19.196000000000002</v>
      </c>
      <c r="E277" s="1">
        <v>-0.41</v>
      </c>
      <c r="F277" s="1" t="s">
        <v>374</v>
      </c>
      <c r="G277" s="1" t="s">
        <v>374</v>
      </c>
      <c r="H277" s="1">
        <v>-1737.963</v>
      </c>
      <c r="I277" s="1">
        <v>0.19800000000000001</v>
      </c>
      <c r="J277" s="1" t="s">
        <v>374</v>
      </c>
      <c r="K277" s="1">
        <v>1.536</v>
      </c>
      <c r="L277" s="1">
        <v>0.91400000000000003</v>
      </c>
      <c r="M277" s="1">
        <v>8.8369999999999997</v>
      </c>
      <c r="N277" s="1" t="s">
        <v>374</v>
      </c>
      <c r="O277" s="1" t="s">
        <v>375</v>
      </c>
      <c r="P277" s="1">
        <v>0.17100000000000001</v>
      </c>
      <c r="Q277" s="1" t="s">
        <v>374</v>
      </c>
      <c r="R277" s="1">
        <v>0.20599999999999999</v>
      </c>
      <c r="S277" s="1" t="s">
        <v>375</v>
      </c>
      <c r="T277" s="1" t="s">
        <v>375</v>
      </c>
      <c r="U277" s="1">
        <v>1.865</v>
      </c>
      <c r="V277" s="1" t="s">
        <v>374</v>
      </c>
      <c r="W277" s="1" t="s">
        <v>375</v>
      </c>
      <c r="X277" s="1">
        <v>0.25800000000000001</v>
      </c>
      <c r="Y277" s="1">
        <v>0.64500000000000002</v>
      </c>
      <c r="Z277" s="1">
        <v>0.16600000000000001</v>
      </c>
      <c r="AA277" s="1" t="s">
        <v>375</v>
      </c>
      <c r="AB277" s="1">
        <v>0.70599999999999996</v>
      </c>
      <c r="AC277" s="1" t="s">
        <v>374</v>
      </c>
      <c r="AD277" s="1">
        <v>-6.1989999999999998</v>
      </c>
      <c r="AE277" s="1">
        <v>1.7999999999999999E-2</v>
      </c>
      <c r="AF277" s="1" t="s">
        <v>375</v>
      </c>
      <c r="AG277" s="1">
        <v>12.207000000000001</v>
      </c>
      <c r="AI277" s="1" t="s">
        <v>411</v>
      </c>
    </row>
    <row r="278" spans="1:35" x14ac:dyDescent="0.35">
      <c r="A278" s="4" t="s">
        <v>275</v>
      </c>
      <c r="B278" s="1" t="s">
        <v>374</v>
      </c>
      <c r="C278" s="1">
        <v>-5.3860000000000001</v>
      </c>
      <c r="D278" s="1">
        <v>12.385999999999999</v>
      </c>
      <c r="E278" s="1">
        <v>-0.78200000000000003</v>
      </c>
      <c r="F278" s="1" t="s">
        <v>374</v>
      </c>
      <c r="G278" s="1" t="s">
        <v>374</v>
      </c>
      <c r="H278" s="1">
        <v>-2103.018</v>
      </c>
      <c r="I278" s="1" t="s">
        <v>374</v>
      </c>
      <c r="J278" s="1" t="s">
        <v>374</v>
      </c>
      <c r="K278" s="1">
        <v>1.6439999999999999</v>
      </c>
      <c r="L278" s="1">
        <v>0.877</v>
      </c>
      <c r="M278" s="1">
        <v>10.965</v>
      </c>
      <c r="N278" s="1" t="s">
        <v>374</v>
      </c>
      <c r="O278" s="1" t="s">
        <v>375</v>
      </c>
      <c r="P278" s="1">
        <v>0.27900000000000003</v>
      </c>
      <c r="Q278" s="1" t="s">
        <v>374</v>
      </c>
      <c r="R278" s="1">
        <v>0.246</v>
      </c>
      <c r="S278" s="1" t="s">
        <v>374</v>
      </c>
      <c r="T278" s="1" t="s">
        <v>375</v>
      </c>
      <c r="U278" s="1">
        <v>0.36</v>
      </c>
      <c r="V278" s="1" t="s">
        <v>374</v>
      </c>
      <c r="W278" s="1" t="s">
        <v>375</v>
      </c>
      <c r="X278" s="1">
        <v>0.28499999999999998</v>
      </c>
      <c r="Y278" s="1">
        <v>0.68100000000000005</v>
      </c>
      <c r="Z278" s="1">
        <v>0.378</v>
      </c>
      <c r="AA278" s="1" t="s">
        <v>375</v>
      </c>
      <c r="AB278" s="1">
        <v>0.69399999999999995</v>
      </c>
      <c r="AC278" s="1" t="s">
        <v>374</v>
      </c>
      <c r="AD278" s="1">
        <v>-5.3970000000000002</v>
      </c>
      <c r="AE278" s="1" t="s">
        <v>375</v>
      </c>
      <c r="AF278" s="1" t="s">
        <v>375</v>
      </c>
      <c r="AG278" s="1" t="s">
        <v>375</v>
      </c>
      <c r="AI278" s="1" t="s">
        <v>411</v>
      </c>
    </row>
    <row r="279" spans="1:35" x14ac:dyDescent="0.35">
      <c r="A279" s="4" t="s">
        <v>276</v>
      </c>
      <c r="B279" s="1" t="s">
        <v>374</v>
      </c>
      <c r="C279" s="1">
        <v>-13.509</v>
      </c>
      <c r="D279" s="1">
        <v>9.5670000000000002</v>
      </c>
      <c r="E279" s="1">
        <v>-2.1640000000000001</v>
      </c>
      <c r="F279" s="1" t="s">
        <v>374</v>
      </c>
      <c r="G279" s="1" t="s">
        <v>374</v>
      </c>
      <c r="H279" s="1">
        <v>-1751.345</v>
      </c>
      <c r="I279" s="1">
        <v>1.2290000000000001</v>
      </c>
      <c r="J279" s="1" t="s">
        <v>374</v>
      </c>
      <c r="K279" s="1">
        <v>0.83699999999999997</v>
      </c>
      <c r="L279" s="1" t="s">
        <v>374</v>
      </c>
      <c r="M279" s="1">
        <v>5.0990000000000002</v>
      </c>
      <c r="N279" s="1" t="s">
        <v>374</v>
      </c>
      <c r="O279" s="1" t="s">
        <v>375</v>
      </c>
      <c r="P279" s="1">
        <v>0.154</v>
      </c>
      <c r="Q279" s="1" t="s">
        <v>374</v>
      </c>
      <c r="R279" s="1">
        <v>0.183</v>
      </c>
      <c r="S279" s="1" t="s">
        <v>374</v>
      </c>
      <c r="T279" s="1" t="s">
        <v>375</v>
      </c>
      <c r="U279" s="1" t="s">
        <v>374</v>
      </c>
      <c r="V279" s="1" t="s">
        <v>374</v>
      </c>
      <c r="W279" s="1" t="s">
        <v>375</v>
      </c>
      <c r="X279" s="1">
        <v>0.249</v>
      </c>
      <c r="Y279" s="1">
        <v>0.72599999999999998</v>
      </c>
      <c r="Z279" s="1">
        <v>0.374</v>
      </c>
      <c r="AA279" s="1" t="s">
        <v>375</v>
      </c>
      <c r="AB279" s="1">
        <v>0.69</v>
      </c>
      <c r="AC279" s="1" t="s">
        <v>374</v>
      </c>
      <c r="AD279" s="1">
        <v>-5.4569999999999999</v>
      </c>
      <c r="AE279" s="1" t="s">
        <v>375</v>
      </c>
      <c r="AF279" s="1" t="s">
        <v>375</v>
      </c>
      <c r="AG279" s="1" t="s">
        <v>375</v>
      </c>
      <c r="AI279" s="1" t="s">
        <v>411</v>
      </c>
    </row>
    <row r="280" spans="1:35" x14ac:dyDescent="0.35">
      <c r="A280" s="4" t="s">
        <v>277</v>
      </c>
      <c r="B280" s="1" t="s">
        <v>374</v>
      </c>
      <c r="C280" s="1">
        <v>-11.423999999999999</v>
      </c>
      <c r="D280" s="1">
        <v>24.809000000000001</v>
      </c>
      <c r="E280" s="1">
        <v>-1.512</v>
      </c>
      <c r="F280" s="1" t="s">
        <v>374</v>
      </c>
      <c r="G280" s="1" t="s">
        <v>375</v>
      </c>
      <c r="H280" s="1">
        <v>-1674.7360000000001</v>
      </c>
      <c r="I280" s="1">
        <v>0.34100000000000003</v>
      </c>
      <c r="J280" s="1" t="s">
        <v>374</v>
      </c>
      <c r="K280" s="1">
        <v>0.76600000000000001</v>
      </c>
      <c r="L280" s="1">
        <v>0.81</v>
      </c>
      <c r="M280" s="1">
        <v>5.0439999999999996</v>
      </c>
      <c r="N280" s="1" t="s">
        <v>374</v>
      </c>
      <c r="O280" s="1" t="s">
        <v>375</v>
      </c>
      <c r="P280" s="1">
        <v>0.24299999999999999</v>
      </c>
      <c r="Q280" s="1" t="s">
        <v>374</v>
      </c>
      <c r="R280" s="1">
        <v>0.19</v>
      </c>
      <c r="S280" s="1" t="s">
        <v>374</v>
      </c>
      <c r="T280" s="1" t="s">
        <v>375</v>
      </c>
      <c r="U280" s="1">
        <v>-0.34499999999999997</v>
      </c>
      <c r="V280" s="1" t="s">
        <v>374</v>
      </c>
      <c r="W280" s="1" t="s">
        <v>375</v>
      </c>
      <c r="X280" s="1">
        <v>0.28599999999999998</v>
      </c>
      <c r="Y280" s="1">
        <v>0.71599999999999997</v>
      </c>
      <c r="Z280" s="1">
        <v>0.33900000000000002</v>
      </c>
      <c r="AA280" s="1" t="s">
        <v>375</v>
      </c>
      <c r="AB280" s="1">
        <v>0.70799999999999996</v>
      </c>
      <c r="AC280" s="1" t="s">
        <v>374</v>
      </c>
      <c r="AD280" s="1">
        <v>-5.1929999999999996</v>
      </c>
      <c r="AE280" s="1" t="s">
        <v>375</v>
      </c>
      <c r="AF280" s="1" t="s">
        <v>374</v>
      </c>
      <c r="AG280" s="1" t="s">
        <v>375</v>
      </c>
      <c r="AI280" s="1" t="s">
        <v>411</v>
      </c>
    </row>
    <row r="281" spans="1:35" x14ac:dyDescent="0.35">
      <c r="A281" s="4" t="s">
        <v>278</v>
      </c>
      <c r="B281" s="1" t="s">
        <v>374</v>
      </c>
      <c r="C281" s="1">
        <v>-1.6240000000000001</v>
      </c>
      <c r="D281" s="1">
        <v>63.982999999999997</v>
      </c>
      <c r="E281" s="1">
        <v>-1.911</v>
      </c>
      <c r="F281" s="1" t="s">
        <v>374</v>
      </c>
      <c r="G281" s="1" t="s">
        <v>374</v>
      </c>
      <c r="H281" s="1">
        <v>-1906.857</v>
      </c>
      <c r="I281" s="1">
        <v>0.84499999999999997</v>
      </c>
      <c r="J281" s="1" t="s">
        <v>374</v>
      </c>
      <c r="K281" s="1">
        <v>0.72299999999999998</v>
      </c>
      <c r="L281" s="1">
        <v>0.85499999999999998</v>
      </c>
      <c r="M281" s="1">
        <v>4.4960000000000004</v>
      </c>
      <c r="N281" s="1" t="s">
        <v>374</v>
      </c>
      <c r="O281" s="1" t="s">
        <v>375</v>
      </c>
      <c r="P281" s="1">
        <v>8.5000000000000006E-2</v>
      </c>
      <c r="Q281" s="1" t="s">
        <v>374</v>
      </c>
      <c r="R281" s="1">
        <v>0.22900000000000001</v>
      </c>
      <c r="S281" s="1" t="s">
        <v>374</v>
      </c>
      <c r="T281" s="1" t="s">
        <v>375</v>
      </c>
      <c r="U281" s="1">
        <v>-0.19900000000000001</v>
      </c>
      <c r="V281" s="1" t="s">
        <v>374</v>
      </c>
      <c r="W281" s="1" t="s">
        <v>375</v>
      </c>
      <c r="X281" s="1">
        <v>0.27100000000000002</v>
      </c>
      <c r="Y281" s="1">
        <v>0.69499999999999995</v>
      </c>
      <c r="Z281" s="1">
        <v>0.33800000000000002</v>
      </c>
      <c r="AA281" s="1" t="s">
        <v>375</v>
      </c>
      <c r="AB281" s="1">
        <v>0.72199999999999998</v>
      </c>
      <c r="AC281" s="1" t="s">
        <v>374</v>
      </c>
      <c r="AD281" s="1">
        <v>-5.0190000000000001</v>
      </c>
      <c r="AE281" s="1" t="s">
        <v>375</v>
      </c>
      <c r="AF281" s="1" t="s">
        <v>374</v>
      </c>
      <c r="AG281" s="1" t="s">
        <v>375</v>
      </c>
      <c r="AI281" s="1" t="s">
        <v>411</v>
      </c>
    </row>
    <row r="282" spans="1:35" x14ac:dyDescent="0.35">
      <c r="A282" s="4" t="s">
        <v>279</v>
      </c>
      <c r="B282" s="1" t="s">
        <v>374</v>
      </c>
      <c r="C282" s="1">
        <v>58.578000000000003</v>
      </c>
      <c r="D282" s="1">
        <v>306.02800000000002</v>
      </c>
      <c r="E282" s="1">
        <v>-1.23</v>
      </c>
      <c r="F282" s="1" t="s">
        <v>374</v>
      </c>
      <c r="G282" s="1" t="s">
        <v>374</v>
      </c>
      <c r="H282" s="1">
        <v>-2842.9569999999999</v>
      </c>
      <c r="I282" s="1">
        <v>0.32500000000000001</v>
      </c>
      <c r="J282" s="1" t="s">
        <v>374</v>
      </c>
      <c r="K282" s="1">
        <v>0.877</v>
      </c>
      <c r="L282" s="1">
        <v>0.88700000000000001</v>
      </c>
      <c r="M282" s="1">
        <v>5.2279999999999998</v>
      </c>
      <c r="N282" s="1" t="s">
        <v>374</v>
      </c>
      <c r="O282" s="1" t="s">
        <v>375</v>
      </c>
      <c r="P282" s="1">
        <v>0.183</v>
      </c>
      <c r="Q282" s="1" t="s">
        <v>374</v>
      </c>
      <c r="R282" s="1">
        <v>0.26700000000000002</v>
      </c>
      <c r="S282" s="1" t="s">
        <v>375</v>
      </c>
      <c r="T282" s="1" t="s">
        <v>375</v>
      </c>
      <c r="U282" s="1">
        <v>1.921</v>
      </c>
      <c r="V282" s="1" t="s">
        <v>374</v>
      </c>
      <c r="W282" s="1" t="s">
        <v>375</v>
      </c>
      <c r="X282" s="1">
        <v>0.30499999999999999</v>
      </c>
      <c r="Y282" s="1">
        <v>0.72499999999999998</v>
      </c>
      <c r="Z282" s="1">
        <v>0.35399999999999998</v>
      </c>
      <c r="AA282" s="1" t="s">
        <v>375</v>
      </c>
      <c r="AB282" s="1">
        <v>0.69299999999999995</v>
      </c>
      <c r="AC282" s="1" t="s">
        <v>374</v>
      </c>
      <c r="AD282" s="1">
        <v>-4.1879999999999997</v>
      </c>
      <c r="AE282" s="1" t="s">
        <v>375</v>
      </c>
      <c r="AF282" s="1" t="s">
        <v>375</v>
      </c>
      <c r="AG282" s="1" t="s">
        <v>375</v>
      </c>
      <c r="AI282" s="1" t="s">
        <v>411</v>
      </c>
    </row>
    <row r="283" spans="1:35" x14ac:dyDescent="0.35">
      <c r="A283" s="4" t="s">
        <v>280</v>
      </c>
      <c r="B283" s="1" t="s">
        <v>374</v>
      </c>
      <c r="C283" s="1">
        <v>-10.455</v>
      </c>
      <c r="D283" s="1">
        <v>31.79</v>
      </c>
      <c r="E283" s="1">
        <v>-1.081</v>
      </c>
      <c r="F283" s="1" t="s">
        <v>374</v>
      </c>
      <c r="G283" s="1" t="s">
        <v>374</v>
      </c>
      <c r="H283" s="1">
        <v>-1965.934</v>
      </c>
      <c r="I283" s="1">
        <v>0.751</v>
      </c>
      <c r="J283" s="1" t="s">
        <v>374</v>
      </c>
      <c r="K283" s="1">
        <v>1.06</v>
      </c>
      <c r="L283" s="1">
        <v>0.77400000000000002</v>
      </c>
      <c r="M283" s="1">
        <v>20.707999999999998</v>
      </c>
      <c r="N283" s="1" t="s">
        <v>374</v>
      </c>
      <c r="O283" s="1" t="s">
        <v>375</v>
      </c>
      <c r="P283" s="1">
        <v>0.20699999999999999</v>
      </c>
      <c r="Q283" s="1" t="s">
        <v>374</v>
      </c>
      <c r="R283" s="1">
        <v>0.28199999999999997</v>
      </c>
      <c r="S283" s="1" t="s">
        <v>375</v>
      </c>
      <c r="T283" s="1" t="s">
        <v>375</v>
      </c>
      <c r="U283" s="1">
        <v>0.21299999999999999</v>
      </c>
      <c r="V283" s="1" t="s">
        <v>374</v>
      </c>
      <c r="W283" s="1" t="s">
        <v>375</v>
      </c>
      <c r="X283" s="1">
        <v>0.28999999999999998</v>
      </c>
      <c r="Y283" s="1">
        <v>0.71899999999999997</v>
      </c>
      <c r="Z283" s="1">
        <v>0.17</v>
      </c>
      <c r="AA283" s="1" t="s">
        <v>375</v>
      </c>
      <c r="AB283" s="1">
        <v>0.69099999999999995</v>
      </c>
      <c r="AC283" s="1" t="s">
        <v>374</v>
      </c>
      <c r="AD283" s="1">
        <v>-4.8949999999999996</v>
      </c>
      <c r="AE283" s="1" t="s">
        <v>375</v>
      </c>
      <c r="AF283" s="1" t="s">
        <v>375</v>
      </c>
      <c r="AG283" s="1" t="s">
        <v>375</v>
      </c>
      <c r="AI283" s="1" t="s">
        <v>411</v>
      </c>
    </row>
    <row r="284" spans="1:35" x14ac:dyDescent="0.35">
      <c r="A284" s="4" t="s">
        <v>281</v>
      </c>
      <c r="B284" s="1" t="s">
        <v>374</v>
      </c>
      <c r="C284" s="1">
        <v>-17.248000000000001</v>
      </c>
      <c r="D284" s="1">
        <v>11.19</v>
      </c>
      <c r="E284" s="1">
        <v>-1.526</v>
      </c>
      <c r="F284" s="1" t="s">
        <v>374</v>
      </c>
      <c r="G284" s="1" t="s">
        <v>374</v>
      </c>
      <c r="H284" s="1">
        <v>-1354.1659999999999</v>
      </c>
      <c r="I284" s="1" t="s">
        <v>374</v>
      </c>
      <c r="J284" s="1" t="s">
        <v>374</v>
      </c>
      <c r="K284" s="1">
        <v>1.0329999999999999</v>
      </c>
      <c r="L284" s="1" t="s">
        <v>374</v>
      </c>
      <c r="M284" s="1">
        <v>20.739000000000001</v>
      </c>
      <c r="N284" s="1" t="s">
        <v>374</v>
      </c>
      <c r="O284" s="1" t="s">
        <v>375</v>
      </c>
      <c r="P284" s="1">
        <v>7.0000000000000007E-2</v>
      </c>
      <c r="Q284" s="1" t="s">
        <v>374</v>
      </c>
      <c r="R284" s="1">
        <v>0.27300000000000002</v>
      </c>
      <c r="S284" s="1" t="s">
        <v>374</v>
      </c>
      <c r="T284" s="1" t="s">
        <v>375</v>
      </c>
      <c r="U284" s="1" t="s">
        <v>374</v>
      </c>
      <c r="V284" s="1" t="s">
        <v>374</v>
      </c>
      <c r="W284" s="1" t="s">
        <v>375</v>
      </c>
      <c r="X284" s="1">
        <v>0.27300000000000002</v>
      </c>
      <c r="Y284" s="1">
        <v>0.67900000000000005</v>
      </c>
      <c r="Z284" s="1">
        <v>0.38600000000000001</v>
      </c>
      <c r="AA284" s="1" t="s">
        <v>375</v>
      </c>
      <c r="AB284" s="1">
        <v>0.69699999999999995</v>
      </c>
      <c r="AC284" s="1" t="s">
        <v>374</v>
      </c>
      <c r="AD284" s="1">
        <v>-4.5839999999999996</v>
      </c>
      <c r="AE284" s="1" t="s">
        <v>375</v>
      </c>
      <c r="AF284" s="1" t="s">
        <v>375</v>
      </c>
      <c r="AG284" s="1" t="s">
        <v>375</v>
      </c>
      <c r="AI284" s="1" t="s">
        <v>411</v>
      </c>
    </row>
    <row r="285" spans="1:35" x14ac:dyDescent="0.35">
      <c r="A285" s="4" t="s">
        <v>1192</v>
      </c>
      <c r="B285" s="1" t="s">
        <v>374</v>
      </c>
      <c r="C285" s="1">
        <v>-43.765999999999998</v>
      </c>
      <c r="D285" s="1">
        <v>-2.391</v>
      </c>
      <c r="E285" s="1">
        <v>-1.653</v>
      </c>
      <c r="F285" s="1">
        <v>0.34100000000000003</v>
      </c>
      <c r="G285" s="1" t="s">
        <v>374</v>
      </c>
      <c r="H285" s="1">
        <v>793.96100000000001</v>
      </c>
      <c r="I285" s="1" t="s">
        <v>374</v>
      </c>
      <c r="J285" s="1" t="s">
        <v>374</v>
      </c>
      <c r="K285" s="1">
        <v>-4.4999999999999998E-2</v>
      </c>
      <c r="L285" s="1">
        <v>0.751</v>
      </c>
      <c r="M285" s="1">
        <v>-0.29899999999999999</v>
      </c>
      <c r="N285" s="1" t="s">
        <v>374</v>
      </c>
      <c r="O285" s="1" t="s">
        <v>375</v>
      </c>
      <c r="P285" s="1">
        <v>9.1999999999999998E-2</v>
      </c>
      <c r="Q285" s="1" t="s">
        <v>374</v>
      </c>
      <c r="R285" s="1">
        <v>0.309</v>
      </c>
      <c r="S285" s="1" t="s">
        <v>374</v>
      </c>
      <c r="T285" s="1" t="s">
        <v>375</v>
      </c>
      <c r="U285" s="1">
        <v>-0.254</v>
      </c>
      <c r="V285" s="1">
        <v>0.71199999999999997</v>
      </c>
      <c r="W285" s="1" t="s">
        <v>375</v>
      </c>
      <c r="X285" s="1">
        <v>0.23899999999999999</v>
      </c>
      <c r="Y285" s="1">
        <v>0.63300000000000001</v>
      </c>
      <c r="Z285" s="1">
        <v>0.50600000000000001</v>
      </c>
      <c r="AA285" s="1" t="s">
        <v>375</v>
      </c>
      <c r="AB285" s="1">
        <v>0.71599999999999997</v>
      </c>
      <c r="AC285" s="1" t="s">
        <v>374</v>
      </c>
      <c r="AD285" s="1">
        <v>-5.8040000000000003</v>
      </c>
      <c r="AE285" s="1">
        <v>1.665</v>
      </c>
      <c r="AF285" s="1" t="s">
        <v>374</v>
      </c>
      <c r="AG285" s="1" t="s">
        <v>375</v>
      </c>
      <c r="AI285" s="1" t="s">
        <v>411</v>
      </c>
    </row>
    <row r="286" spans="1:35" x14ac:dyDescent="0.35">
      <c r="A286" s="4" t="s">
        <v>1224</v>
      </c>
      <c r="B286" s="1" t="s">
        <v>374</v>
      </c>
      <c r="C286" s="1">
        <v>-41.06</v>
      </c>
      <c r="D286" s="1">
        <v>-3.08</v>
      </c>
      <c r="E286" s="1">
        <v>-1.581</v>
      </c>
      <c r="F286" s="1">
        <v>0.33900000000000002</v>
      </c>
      <c r="G286" s="1" t="s">
        <v>374</v>
      </c>
      <c r="H286" s="1">
        <v>636.97699999999998</v>
      </c>
      <c r="I286" s="1" t="s">
        <v>374</v>
      </c>
      <c r="J286" s="1" t="s">
        <v>374</v>
      </c>
      <c r="K286" s="1">
        <v>-8.0000000000000002E-3</v>
      </c>
      <c r="L286" s="1">
        <v>0.74099999999999999</v>
      </c>
      <c r="M286" s="1">
        <v>-8.0000000000000002E-3</v>
      </c>
      <c r="N286" s="1" t="s">
        <v>374</v>
      </c>
      <c r="O286" s="1" t="s">
        <v>375</v>
      </c>
      <c r="P286" s="1">
        <v>0.16200000000000001</v>
      </c>
      <c r="Q286" s="1" t="s">
        <v>374</v>
      </c>
      <c r="R286" s="1">
        <v>0.28699999999999998</v>
      </c>
      <c r="S286" s="1" t="s">
        <v>375</v>
      </c>
      <c r="T286" s="1" t="s">
        <v>375</v>
      </c>
      <c r="U286" s="1" t="s">
        <v>374</v>
      </c>
      <c r="V286" s="1">
        <v>0.71599999999999997</v>
      </c>
      <c r="W286" s="1" t="s">
        <v>375</v>
      </c>
      <c r="X286" s="1">
        <v>0.23100000000000001</v>
      </c>
      <c r="Y286" s="1">
        <v>0.65800000000000003</v>
      </c>
      <c r="Z286" s="1">
        <v>0.51200000000000001</v>
      </c>
      <c r="AA286" s="1" t="s">
        <v>375</v>
      </c>
      <c r="AB286" s="1">
        <v>0.71</v>
      </c>
      <c r="AC286" s="1" t="s">
        <v>374</v>
      </c>
      <c r="AD286" s="1">
        <v>-5.7679999999999998</v>
      </c>
      <c r="AE286" s="1" t="s">
        <v>375</v>
      </c>
      <c r="AF286" s="1" t="s">
        <v>375</v>
      </c>
      <c r="AG286" s="1" t="s">
        <v>375</v>
      </c>
      <c r="AI286" s="1" t="s">
        <v>411</v>
      </c>
    </row>
    <row r="287" spans="1:35" x14ac:dyDescent="0.35">
      <c r="A287" s="4" t="s">
        <v>284</v>
      </c>
      <c r="B287" s="1" t="s">
        <v>374</v>
      </c>
      <c r="C287" s="1">
        <v>-9.3239999999999998</v>
      </c>
      <c r="D287" s="1">
        <v>29.873000000000001</v>
      </c>
      <c r="E287" s="1">
        <v>-0.79</v>
      </c>
      <c r="F287" s="1">
        <v>0.34499999999999997</v>
      </c>
      <c r="G287" s="1" t="s">
        <v>374</v>
      </c>
      <c r="H287" s="1">
        <v>-2215.8530000000001</v>
      </c>
      <c r="I287" s="1">
        <v>0.73499999999999999</v>
      </c>
      <c r="J287" s="1" t="s">
        <v>374</v>
      </c>
      <c r="K287" s="1">
        <v>0.53800000000000003</v>
      </c>
      <c r="L287" s="1">
        <v>0.68899999999999995</v>
      </c>
      <c r="M287" s="1">
        <v>3.4089999999999998</v>
      </c>
      <c r="N287" s="1" t="s">
        <v>374</v>
      </c>
      <c r="O287" s="1" t="s">
        <v>375</v>
      </c>
      <c r="P287" s="1">
        <v>0.255</v>
      </c>
      <c r="Q287" s="1" t="s">
        <v>374</v>
      </c>
      <c r="R287" s="1">
        <v>0.221</v>
      </c>
      <c r="S287" s="1" t="s">
        <v>374</v>
      </c>
      <c r="T287" s="1" t="s">
        <v>375</v>
      </c>
      <c r="U287" s="1">
        <v>0.16500000000000001</v>
      </c>
      <c r="V287" s="1" t="s">
        <v>374</v>
      </c>
      <c r="W287" s="1" t="s">
        <v>375</v>
      </c>
      <c r="X287" s="1">
        <v>0.245</v>
      </c>
      <c r="Y287" s="1">
        <v>0.746</v>
      </c>
      <c r="Z287" s="1">
        <v>0.311</v>
      </c>
      <c r="AA287" s="1" t="s">
        <v>375</v>
      </c>
      <c r="AB287" s="1">
        <v>0.72299999999999998</v>
      </c>
      <c r="AC287" s="1" t="s">
        <v>374</v>
      </c>
      <c r="AD287" s="1">
        <v>-4.7960000000000003</v>
      </c>
      <c r="AE287" s="1">
        <v>-2.137</v>
      </c>
      <c r="AF287" s="1" t="s">
        <v>375</v>
      </c>
      <c r="AG287" s="1" t="s">
        <v>375</v>
      </c>
      <c r="AI287" s="1" t="s">
        <v>411</v>
      </c>
    </row>
    <row r="288" spans="1:35" x14ac:dyDescent="0.35">
      <c r="A288" s="4" t="s">
        <v>285</v>
      </c>
      <c r="B288" s="1" t="s">
        <v>374</v>
      </c>
      <c r="C288" s="1">
        <v>59.073999999999998</v>
      </c>
      <c r="D288" s="1">
        <v>40.365000000000002</v>
      </c>
      <c r="E288" s="1">
        <v>-2.0619999999999998</v>
      </c>
      <c r="F288" s="1">
        <v>0.34599999999999997</v>
      </c>
      <c r="G288" s="1" t="s">
        <v>374</v>
      </c>
      <c r="H288" s="1">
        <v>-2903.2919999999999</v>
      </c>
      <c r="I288" s="1">
        <v>0.498</v>
      </c>
      <c r="J288" s="1" t="s">
        <v>374</v>
      </c>
      <c r="K288" s="1">
        <v>1.05</v>
      </c>
      <c r="L288" s="1">
        <v>0.96199999999999997</v>
      </c>
      <c r="M288" s="1">
        <v>4.8070000000000004</v>
      </c>
      <c r="N288" s="1" t="s">
        <v>374</v>
      </c>
      <c r="O288" s="1" t="s">
        <v>375</v>
      </c>
      <c r="P288" s="1">
        <v>0.114</v>
      </c>
      <c r="Q288" s="1" t="s">
        <v>374</v>
      </c>
      <c r="R288" s="1">
        <v>0.25700000000000001</v>
      </c>
      <c r="S288" s="1" t="s">
        <v>375</v>
      </c>
      <c r="T288" s="1" t="s">
        <v>375</v>
      </c>
      <c r="U288" s="1">
        <v>-0.13800000000000001</v>
      </c>
      <c r="V288" s="1" t="s">
        <v>374</v>
      </c>
      <c r="W288" s="1" t="s">
        <v>375</v>
      </c>
      <c r="X288" s="1">
        <v>0.27100000000000002</v>
      </c>
      <c r="Y288" s="1">
        <v>0.80300000000000005</v>
      </c>
      <c r="Z288" s="1">
        <v>0.36499999999999999</v>
      </c>
      <c r="AA288" s="1" t="s">
        <v>375</v>
      </c>
      <c r="AB288" s="1">
        <v>0.73399999999999999</v>
      </c>
      <c r="AC288" s="1" t="s">
        <v>374</v>
      </c>
      <c r="AD288" s="1">
        <v>-5.4450000000000003</v>
      </c>
      <c r="AE288" s="1" t="s">
        <v>375</v>
      </c>
      <c r="AF288" s="1" t="s">
        <v>375</v>
      </c>
      <c r="AG288" s="1" t="s">
        <v>375</v>
      </c>
      <c r="AI288" s="1" t="s">
        <v>411</v>
      </c>
    </row>
    <row r="289" spans="1:35" x14ac:dyDescent="0.35">
      <c r="A289" s="4" t="s">
        <v>286</v>
      </c>
      <c r="B289" s="1" t="s">
        <v>374</v>
      </c>
      <c r="C289" s="1">
        <v>26.911999999999999</v>
      </c>
      <c r="D289" s="1">
        <v>35.829000000000001</v>
      </c>
      <c r="E289" s="1">
        <v>-1.4730000000000001</v>
      </c>
      <c r="F289" s="1">
        <v>0.34599999999999997</v>
      </c>
      <c r="G289" s="1" t="s">
        <v>374</v>
      </c>
      <c r="H289" s="1">
        <v>-1362.4739999999999</v>
      </c>
      <c r="I289" s="1">
        <v>0.745</v>
      </c>
      <c r="J289" s="1">
        <v>7974.6270000000004</v>
      </c>
      <c r="K289" s="1">
        <v>0.19400000000000001</v>
      </c>
      <c r="L289" s="1" t="s">
        <v>374</v>
      </c>
      <c r="M289" s="1">
        <v>0.52700000000000002</v>
      </c>
      <c r="N289" s="1" t="s">
        <v>374</v>
      </c>
      <c r="O289" s="1" t="s">
        <v>375</v>
      </c>
      <c r="P289" s="1">
        <v>0.38800000000000001</v>
      </c>
      <c r="Q289" s="1" t="s">
        <v>374</v>
      </c>
      <c r="R289" s="1">
        <v>0.64500000000000002</v>
      </c>
      <c r="S289" s="1" t="s">
        <v>374</v>
      </c>
      <c r="T289" s="1" t="s">
        <v>375</v>
      </c>
      <c r="U289" s="1">
        <v>8.2870000000000008</v>
      </c>
      <c r="V289" s="1">
        <v>0.88900000000000001</v>
      </c>
      <c r="W289" s="1" t="s">
        <v>375</v>
      </c>
      <c r="X289" s="1">
        <v>0.53600000000000003</v>
      </c>
      <c r="Y289" s="1">
        <v>0.65600000000000003</v>
      </c>
      <c r="Z289" s="1">
        <v>0.503</v>
      </c>
      <c r="AA289" s="1" t="s">
        <v>375</v>
      </c>
      <c r="AB289" s="1">
        <v>0.72</v>
      </c>
      <c r="AC289" s="1" t="s">
        <v>374</v>
      </c>
      <c r="AD289" s="1">
        <v>-4.7610000000000001</v>
      </c>
      <c r="AE289" s="1" t="s">
        <v>375</v>
      </c>
      <c r="AF289" s="1" t="s">
        <v>375</v>
      </c>
      <c r="AG289" s="1" t="s">
        <v>375</v>
      </c>
      <c r="AI289" s="1" t="s">
        <v>411</v>
      </c>
    </row>
    <row r="290" spans="1:35" x14ac:dyDescent="0.35">
      <c r="A290" s="4" t="s">
        <v>287</v>
      </c>
      <c r="B290" s="1" t="s">
        <v>374</v>
      </c>
      <c r="C290" s="1">
        <v>49.292000000000002</v>
      </c>
      <c r="D290" s="1">
        <v>208.60599999999999</v>
      </c>
      <c r="E290" s="1">
        <v>-1.4450000000000001</v>
      </c>
      <c r="F290" s="1">
        <v>0.35499999999999998</v>
      </c>
      <c r="G290" s="1" t="s">
        <v>374</v>
      </c>
      <c r="H290" s="1">
        <v>-1865.867</v>
      </c>
      <c r="I290" s="1" t="s">
        <v>374</v>
      </c>
      <c r="J290" s="1">
        <v>8310.7810000000009</v>
      </c>
      <c r="K290" s="1">
        <v>0.35699999999999998</v>
      </c>
      <c r="L290" s="1">
        <v>0.91200000000000003</v>
      </c>
      <c r="M290" s="1">
        <v>0.56699999999999995</v>
      </c>
      <c r="N290" s="1" t="s">
        <v>374</v>
      </c>
      <c r="O290" s="1" t="s">
        <v>375</v>
      </c>
      <c r="P290" s="1">
        <v>0.25700000000000001</v>
      </c>
      <c r="Q290" s="1" t="s">
        <v>374</v>
      </c>
      <c r="R290" s="1">
        <v>0.71</v>
      </c>
      <c r="S290" s="1" t="s">
        <v>374</v>
      </c>
      <c r="T290" s="1" t="s">
        <v>375</v>
      </c>
      <c r="U290" s="1">
        <v>8.59</v>
      </c>
      <c r="V290" s="1">
        <v>1.6679999999999999</v>
      </c>
      <c r="W290" s="1" t="s">
        <v>375</v>
      </c>
      <c r="X290" s="1">
        <v>0.56599999999999995</v>
      </c>
      <c r="Y290" s="1">
        <v>0.70199999999999996</v>
      </c>
      <c r="Z290" s="1">
        <v>0.48799999999999999</v>
      </c>
      <c r="AA290" s="1" t="s">
        <v>375</v>
      </c>
      <c r="AB290" s="1">
        <v>0.77600000000000002</v>
      </c>
      <c r="AC290" s="1" t="s">
        <v>374</v>
      </c>
      <c r="AD290" s="1">
        <v>-3.7839999999999998</v>
      </c>
      <c r="AE290" s="1" t="s">
        <v>375</v>
      </c>
      <c r="AF290" s="1" t="s">
        <v>375</v>
      </c>
      <c r="AG290" s="1" t="s">
        <v>375</v>
      </c>
      <c r="AI290" s="1" t="s">
        <v>411</v>
      </c>
    </row>
    <row r="291" spans="1:35" x14ac:dyDescent="0.35">
      <c r="A291" s="4" t="s">
        <v>288</v>
      </c>
      <c r="B291" s="1" t="s">
        <v>374</v>
      </c>
      <c r="C291" s="1">
        <v>7.4989999999999997</v>
      </c>
      <c r="D291" s="1">
        <v>104.483</v>
      </c>
      <c r="E291" s="1">
        <v>-1.6459999999999999</v>
      </c>
      <c r="F291" s="1">
        <v>0.35899999999999999</v>
      </c>
      <c r="G291" s="1" t="s">
        <v>374</v>
      </c>
      <c r="H291" s="1">
        <v>-1020.625</v>
      </c>
      <c r="I291" s="1" t="s">
        <v>374</v>
      </c>
      <c r="J291" s="1">
        <v>8146.3940000000002</v>
      </c>
      <c r="K291" s="1">
        <v>0.438</v>
      </c>
      <c r="L291" s="1">
        <v>0.995</v>
      </c>
      <c r="M291" s="1">
        <v>0.50700000000000001</v>
      </c>
      <c r="N291" s="1" t="s">
        <v>374</v>
      </c>
      <c r="O291" s="1" t="s">
        <v>375</v>
      </c>
      <c r="P291" s="1">
        <v>0.187</v>
      </c>
      <c r="Q291" s="1" t="s">
        <v>374</v>
      </c>
      <c r="R291" s="1">
        <v>0.628</v>
      </c>
      <c r="S291" s="1" t="s">
        <v>374</v>
      </c>
      <c r="T291" s="1" t="s">
        <v>375</v>
      </c>
      <c r="U291" s="1">
        <v>8.5730000000000004</v>
      </c>
      <c r="V291" s="1">
        <v>1.19</v>
      </c>
      <c r="W291" s="1" t="s">
        <v>375</v>
      </c>
      <c r="X291" s="1">
        <v>0.504</v>
      </c>
      <c r="Y291" s="1">
        <v>0.77300000000000002</v>
      </c>
      <c r="Z291" s="1">
        <v>0.39200000000000002</v>
      </c>
      <c r="AA291" s="1" t="s">
        <v>375</v>
      </c>
      <c r="AB291" s="1">
        <v>0.76600000000000001</v>
      </c>
      <c r="AC291" s="1" t="s">
        <v>374</v>
      </c>
      <c r="AD291" s="1">
        <v>-4.66</v>
      </c>
      <c r="AE291" s="1" t="s">
        <v>375</v>
      </c>
      <c r="AF291" s="1" t="s">
        <v>374</v>
      </c>
      <c r="AG291" s="1" t="s">
        <v>375</v>
      </c>
      <c r="AI291" s="1" t="s">
        <v>411</v>
      </c>
    </row>
    <row r="292" spans="1:35" x14ac:dyDescent="0.35">
      <c r="A292" s="4" t="s">
        <v>289</v>
      </c>
      <c r="B292" s="1" t="s">
        <v>374</v>
      </c>
      <c r="C292" s="1">
        <v>20.959</v>
      </c>
      <c r="D292" s="1">
        <v>6.048</v>
      </c>
      <c r="E292" s="1">
        <v>-1.383</v>
      </c>
      <c r="F292" s="1">
        <v>0.36899999999999999</v>
      </c>
      <c r="G292" s="1" t="s">
        <v>374</v>
      </c>
      <c r="H292" s="1">
        <v>-1797.05</v>
      </c>
      <c r="I292" s="1">
        <v>1.0820000000000001</v>
      </c>
      <c r="J292" s="1">
        <v>8091.7430000000004</v>
      </c>
      <c r="K292" s="1">
        <v>0.59399999999999997</v>
      </c>
      <c r="L292" s="1">
        <v>0.88200000000000001</v>
      </c>
      <c r="M292" s="1">
        <v>0.57399999999999995</v>
      </c>
      <c r="N292" s="1" t="s">
        <v>374</v>
      </c>
      <c r="O292" s="1" t="s">
        <v>375</v>
      </c>
      <c r="P292" s="1">
        <v>0.26100000000000001</v>
      </c>
      <c r="Q292" s="1" t="s">
        <v>374</v>
      </c>
      <c r="R292" s="1">
        <v>0.497</v>
      </c>
      <c r="S292" s="1" t="s">
        <v>374</v>
      </c>
      <c r="T292" s="1" t="s">
        <v>375</v>
      </c>
      <c r="U292" s="1">
        <v>8.6479999999999997</v>
      </c>
      <c r="V292" s="1">
        <v>0.78900000000000003</v>
      </c>
      <c r="W292" s="1" t="s">
        <v>375</v>
      </c>
      <c r="X292" s="1">
        <v>0.48199999999999998</v>
      </c>
      <c r="Y292" s="1">
        <v>0.85</v>
      </c>
      <c r="Z292" s="1">
        <v>0.72399999999999998</v>
      </c>
      <c r="AA292" s="1" t="s">
        <v>375</v>
      </c>
      <c r="AB292" s="1">
        <v>0.79200000000000004</v>
      </c>
      <c r="AC292" s="1" t="s">
        <v>374</v>
      </c>
      <c r="AD292" s="1">
        <v>-4.2750000000000004</v>
      </c>
      <c r="AE292" s="1" t="s">
        <v>375</v>
      </c>
      <c r="AF292" s="1" t="s">
        <v>374</v>
      </c>
      <c r="AG292" s="1" t="s">
        <v>375</v>
      </c>
      <c r="AI292" s="1" t="s">
        <v>411</v>
      </c>
    </row>
    <row r="293" spans="1:35" x14ac:dyDescent="0.35">
      <c r="A293" s="4" t="s">
        <v>290</v>
      </c>
      <c r="B293" s="1" t="s">
        <v>374</v>
      </c>
      <c r="C293" s="1">
        <v>23.227</v>
      </c>
      <c r="D293" s="1">
        <v>6.0259999999999998</v>
      </c>
      <c r="E293" s="1">
        <v>-1.718</v>
      </c>
      <c r="F293" s="1">
        <v>0.39</v>
      </c>
      <c r="G293" s="1" t="s">
        <v>374</v>
      </c>
      <c r="H293" s="1">
        <v>-2519.8150000000001</v>
      </c>
      <c r="I293" s="1">
        <v>0.98899999999999999</v>
      </c>
      <c r="J293" s="1">
        <v>2884.6579999999999</v>
      </c>
      <c r="K293" s="1">
        <v>0.34</v>
      </c>
      <c r="L293" s="1">
        <v>0.86199999999999999</v>
      </c>
      <c r="M293" s="1">
        <v>-1.2E-2</v>
      </c>
      <c r="N293" s="1" t="s">
        <v>374</v>
      </c>
      <c r="O293" s="1" t="s">
        <v>375</v>
      </c>
      <c r="P293" s="1">
        <v>0.27600000000000002</v>
      </c>
      <c r="Q293" s="1" t="s">
        <v>374</v>
      </c>
      <c r="R293" s="1">
        <v>0.30299999999999999</v>
      </c>
      <c r="S293" s="1" t="s">
        <v>375</v>
      </c>
      <c r="T293" s="1" t="s">
        <v>375</v>
      </c>
      <c r="U293" s="1">
        <v>1.161</v>
      </c>
      <c r="V293" s="1" t="s">
        <v>374</v>
      </c>
      <c r="W293" s="1" t="s">
        <v>375</v>
      </c>
      <c r="X293" s="1">
        <v>0.33900000000000002</v>
      </c>
      <c r="Y293" s="1">
        <v>0.73399999999999999</v>
      </c>
      <c r="Z293" s="1">
        <v>0.48499999999999999</v>
      </c>
      <c r="AA293" s="1" t="s">
        <v>375</v>
      </c>
      <c r="AB293" s="1">
        <v>0.79700000000000004</v>
      </c>
      <c r="AC293" s="1" t="s">
        <v>374</v>
      </c>
      <c r="AD293" s="1">
        <v>-4.1820000000000004</v>
      </c>
      <c r="AE293" s="1" t="s">
        <v>375</v>
      </c>
      <c r="AF293" s="1" t="s">
        <v>374</v>
      </c>
      <c r="AG293" s="1" t="s">
        <v>375</v>
      </c>
      <c r="AI293" s="1" t="s">
        <v>411</v>
      </c>
    </row>
    <row r="294" spans="1:35" x14ac:dyDescent="0.35">
      <c r="A294" s="4" t="s">
        <v>291</v>
      </c>
      <c r="B294" s="1" t="s">
        <v>374</v>
      </c>
      <c r="C294" s="1">
        <v>35.591000000000001</v>
      </c>
      <c r="D294" s="1">
        <v>18.213999999999999</v>
      </c>
      <c r="E294" s="1">
        <v>-1.823</v>
      </c>
      <c r="F294" s="1">
        <v>0.438</v>
      </c>
      <c r="G294" s="1" t="s">
        <v>375</v>
      </c>
      <c r="H294" s="1">
        <v>-2891.9110000000001</v>
      </c>
      <c r="I294" s="1">
        <v>1.8140000000000001</v>
      </c>
      <c r="J294" s="1">
        <v>2697.2150000000001</v>
      </c>
      <c r="K294" s="1">
        <v>0.73299999999999998</v>
      </c>
      <c r="L294" s="1">
        <v>0.84599999999999997</v>
      </c>
      <c r="M294" s="1">
        <v>-0.04</v>
      </c>
      <c r="N294" s="1" t="s">
        <v>374</v>
      </c>
      <c r="O294" s="1" t="s">
        <v>375</v>
      </c>
      <c r="P294" s="1">
        <v>0.36399999999999999</v>
      </c>
      <c r="Q294" s="1" t="s">
        <v>374</v>
      </c>
      <c r="R294" s="1">
        <v>0.29799999999999999</v>
      </c>
      <c r="S294" s="1" t="s">
        <v>375</v>
      </c>
      <c r="T294" s="1" t="s">
        <v>375</v>
      </c>
      <c r="U294" s="1" t="s">
        <v>374</v>
      </c>
      <c r="V294" s="1" t="s">
        <v>374</v>
      </c>
      <c r="W294" s="1" t="s">
        <v>375</v>
      </c>
      <c r="X294" s="1">
        <v>0.34599999999999997</v>
      </c>
      <c r="Y294" s="1">
        <v>0.94499999999999995</v>
      </c>
      <c r="Z294" s="1">
        <v>0.44900000000000001</v>
      </c>
      <c r="AA294" s="1" t="s">
        <v>375</v>
      </c>
      <c r="AB294" s="1">
        <v>0.79500000000000004</v>
      </c>
      <c r="AC294" s="1" t="s">
        <v>374</v>
      </c>
      <c r="AD294" s="1">
        <v>-5.2839999999999998</v>
      </c>
      <c r="AE294" s="1" t="s">
        <v>375</v>
      </c>
      <c r="AF294" s="1" t="s">
        <v>374</v>
      </c>
      <c r="AG294" s="1" t="s">
        <v>375</v>
      </c>
      <c r="AI294" s="1" t="s">
        <v>411</v>
      </c>
    </row>
    <row r="295" spans="1:35" x14ac:dyDescent="0.35">
      <c r="A295" s="4" t="s">
        <v>292</v>
      </c>
      <c r="B295" s="1" t="s">
        <v>374</v>
      </c>
      <c r="C295" s="1">
        <v>0.88</v>
      </c>
      <c r="D295" s="1">
        <v>5.28</v>
      </c>
      <c r="E295" s="1">
        <v>-1.502</v>
      </c>
      <c r="F295" s="1">
        <v>0.47599999999999998</v>
      </c>
      <c r="G295" s="1" t="s">
        <v>374</v>
      </c>
      <c r="H295" s="1">
        <v>-2149.442</v>
      </c>
      <c r="I295" s="1">
        <v>0.80100000000000005</v>
      </c>
      <c r="J295" s="1">
        <v>2959.884</v>
      </c>
      <c r="K295" s="1">
        <v>0.64700000000000002</v>
      </c>
      <c r="L295" s="1">
        <v>0.83399999999999996</v>
      </c>
      <c r="M295" s="1">
        <v>6.8000000000000005E-2</v>
      </c>
      <c r="N295" s="1" t="s">
        <v>374</v>
      </c>
      <c r="O295" s="1" t="s">
        <v>375</v>
      </c>
      <c r="P295" s="1">
        <v>0.22600000000000001</v>
      </c>
      <c r="Q295" s="1" t="s">
        <v>374</v>
      </c>
      <c r="R295" s="1">
        <v>0.63200000000000001</v>
      </c>
      <c r="S295" s="1" t="s">
        <v>375</v>
      </c>
      <c r="T295" s="1" t="s">
        <v>375</v>
      </c>
      <c r="U295" s="1">
        <v>1.984</v>
      </c>
      <c r="V295" s="1" t="s">
        <v>374</v>
      </c>
      <c r="W295" s="1" t="s">
        <v>375</v>
      </c>
      <c r="X295" s="1">
        <v>0.46200000000000002</v>
      </c>
      <c r="Y295" s="1">
        <v>0.82199999999999995</v>
      </c>
      <c r="Z295" s="1">
        <v>0.45400000000000001</v>
      </c>
      <c r="AA295" s="1" t="s">
        <v>375</v>
      </c>
      <c r="AB295" s="1">
        <v>0.95499999999999996</v>
      </c>
      <c r="AC295" s="1" t="s">
        <v>374</v>
      </c>
      <c r="AD295" s="1">
        <v>-4.851</v>
      </c>
      <c r="AE295" s="1" t="s">
        <v>375</v>
      </c>
      <c r="AF295" s="1" t="s">
        <v>374</v>
      </c>
      <c r="AG295" s="1" t="s">
        <v>375</v>
      </c>
      <c r="AI295" s="1" t="s">
        <v>411</v>
      </c>
    </row>
    <row r="296" spans="1:35" x14ac:dyDescent="0.35">
      <c r="A296" s="4" t="s">
        <v>293</v>
      </c>
      <c r="B296" s="1" t="s">
        <v>374</v>
      </c>
      <c r="C296" s="1">
        <v>-12.179</v>
      </c>
      <c r="D296" s="1">
        <v>3.242</v>
      </c>
      <c r="E296" s="1">
        <v>-2.173</v>
      </c>
      <c r="F296" s="1">
        <v>0.71799999999999997</v>
      </c>
      <c r="G296" s="1" t="s">
        <v>375</v>
      </c>
      <c r="H296" s="1">
        <v>-1834.2739999999999</v>
      </c>
      <c r="I296" s="1">
        <v>0.79400000000000004</v>
      </c>
      <c r="J296" s="1">
        <v>4700.9290000000001</v>
      </c>
      <c r="K296" s="1">
        <v>0.876</v>
      </c>
      <c r="L296" s="1">
        <v>0.95399999999999996</v>
      </c>
      <c r="M296" s="1">
        <v>0.21199999999999999</v>
      </c>
      <c r="N296" s="1" t="s">
        <v>374</v>
      </c>
      <c r="O296" s="1" t="s">
        <v>375</v>
      </c>
      <c r="P296" s="1">
        <v>0.72699999999999998</v>
      </c>
      <c r="Q296" s="1" t="s">
        <v>374</v>
      </c>
      <c r="R296" s="1">
        <v>0.67400000000000004</v>
      </c>
      <c r="S296" s="1" t="s">
        <v>374</v>
      </c>
      <c r="T296" s="1" t="s">
        <v>375</v>
      </c>
      <c r="U296" s="1">
        <v>2.0569999999999999</v>
      </c>
      <c r="V296" s="1" t="s">
        <v>374</v>
      </c>
      <c r="W296" s="1" t="s">
        <v>375</v>
      </c>
      <c r="X296" s="1">
        <v>0.56100000000000005</v>
      </c>
      <c r="Y296" s="1">
        <v>1.089</v>
      </c>
      <c r="Z296" s="1">
        <v>0.55200000000000005</v>
      </c>
      <c r="AA296" s="1" t="s">
        <v>375</v>
      </c>
      <c r="AB296" s="1">
        <v>1.145</v>
      </c>
      <c r="AC296" s="1" t="s">
        <v>374</v>
      </c>
      <c r="AD296" s="1">
        <v>-5.1349999999999998</v>
      </c>
      <c r="AE296" s="1" t="s">
        <v>375</v>
      </c>
      <c r="AF296" s="1" t="s">
        <v>374</v>
      </c>
      <c r="AG296" s="1" t="s">
        <v>375</v>
      </c>
      <c r="AI296" s="1" t="s">
        <v>411</v>
      </c>
    </row>
    <row r="297" spans="1:35" x14ac:dyDescent="0.35">
      <c r="A297" s="4" t="s">
        <v>1193</v>
      </c>
      <c r="B297" s="1" t="s">
        <v>374</v>
      </c>
      <c r="C297" s="1">
        <v>134.48699999999999</v>
      </c>
      <c r="D297" s="1">
        <v>204.898</v>
      </c>
      <c r="E297" s="1">
        <v>207.33799999999999</v>
      </c>
      <c r="F297" s="1">
        <v>205.79400000000001</v>
      </c>
      <c r="G297" s="1" t="s">
        <v>374</v>
      </c>
      <c r="H297" s="1">
        <v>-1865.78</v>
      </c>
      <c r="I297" s="1">
        <v>183.28</v>
      </c>
      <c r="J297" s="1">
        <v>4891.74</v>
      </c>
      <c r="K297" s="1">
        <v>245.39599999999999</v>
      </c>
      <c r="L297" s="1">
        <v>144.80500000000001</v>
      </c>
      <c r="M297" s="1">
        <v>156.71600000000001</v>
      </c>
      <c r="N297" s="1" t="s">
        <v>374</v>
      </c>
      <c r="O297" s="1" t="s">
        <v>375</v>
      </c>
      <c r="P297" s="1">
        <v>189.553</v>
      </c>
      <c r="Q297" s="1">
        <v>177.244</v>
      </c>
      <c r="R297" s="1">
        <v>191.12899999999999</v>
      </c>
      <c r="S297" s="1" t="s">
        <v>374</v>
      </c>
      <c r="T297" s="1" t="s">
        <v>375</v>
      </c>
      <c r="U297" s="1">
        <v>176.72499999999999</v>
      </c>
      <c r="V297" s="1">
        <v>170.63300000000001</v>
      </c>
      <c r="W297" s="1" t="s">
        <v>375</v>
      </c>
      <c r="X297" s="1">
        <v>185.89599999999999</v>
      </c>
      <c r="Y297" s="1">
        <v>213.58799999999999</v>
      </c>
      <c r="Z297" s="1">
        <v>178.89500000000001</v>
      </c>
      <c r="AA297" s="1" t="s">
        <v>375</v>
      </c>
      <c r="AB297" s="1">
        <v>179.01599999999999</v>
      </c>
      <c r="AC297" s="1" t="s">
        <v>375</v>
      </c>
      <c r="AD297" s="1">
        <v>403.98599999999999</v>
      </c>
      <c r="AE297" s="1" t="s">
        <v>375</v>
      </c>
      <c r="AF297" s="1" t="s">
        <v>374</v>
      </c>
      <c r="AG297" s="1" t="s">
        <v>375</v>
      </c>
      <c r="AI297" s="1" t="s">
        <v>411</v>
      </c>
    </row>
    <row r="298" spans="1:35" x14ac:dyDescent="0.35">
      <c r="A298" s="4" t="s">
        <v>1194</v>
      </c>
      <c r="B298" s="1" t="s">
        <v>374</v>
      </c>
      <c r="C298" s="1">
        <v>299.11799999999999</v>
      </c>
      <c r="D298" s="1">
        <v>382.68599999999998</v>
      </c>
      <c r="E298" s="1">
        <v>385.83600000000001</v>
      </c>
      <c r="F298" s="1">
        <v>449.642</v>
      </c>
      <c r="G298" s="1" t="s">
        <v>374</v>
      </c>
      <c r="H298" s="1">
        <v>1459.2439999999999</v>
      </c>
      <c r="I298" s="1">
        <v>351.79599999999999</v>
      </c>
      <c r="J298" s="1">
        <v>322.214</v>
      </c>
      <c r="K298" s="1">
        <v>343.428</v>
      </c>
      <c r="L298" s="1">
        <v>302.34500000000003</v>
      </c>
      <c r="M298" s="1">
        <v>306.49599999999998</v>
      </c>
      <c r="N298" s="1" t="s">
        <v>374</v>
      </c>
      <c r="O298" s="1" t="s">
        <v>375</v>
      </c>
      <c r="P298" s="1">
        <v>342.17200000000003</v>
      </c>
      <c r="Q298" s="1">
        <v>302.61599999999999</v>
      </c>
      <c r="R298" s="1">
        <v>345.726</v>
      </c>
      <c r="S298" s="1" t="s">
        <v>375</v>
      </c>
      <c r="T298" s="1" t="s">
        <v>375</v>
      </c>
      <c r="U298" s="1">
        <v>338.625</v>
      </c>
      <c r="V298" s="1">
        <v>350.18</v>
      </c>
      <c r="W298" s="1" t="s">
        <v>375</v>
      </c>
      <c r="X298" s="1">
        <v>341.66</v>
      </c>
      <c r="Y298" s="1">
        <v>286.07100000000003</v>
      </c>
      <c r="Z298" s="1">
        <v>337.27699999999999</v>
      </c>
      <c r="AA298" s="1" t="s">
        <v>375</v>
      </c>
      <c r="AB298" s="1">
        <v>309.30799999999999</v>
      </c>
      <c r="AC298" s="1" t="s">
        <v>375</v>
      </c>
      <c r="AD298" s="1">
        <v>528.59799999999996</v>
      </c>
      <c r="AE298" s="1">
        <v>3537.0410000000002</v>
      </c>
      <c r="AF298" s="1" t="s">
        <v>374</v>
      </c>
      <c r="AG298" s="1" t="s">
        <v>375</v>
      </c>
      <c r="AI298" s="1" t="s">
        <v>411</v>
      </c>
    </row>
    <row r="299" spans="1:35" x14ac:dyDescent="0.35">
      <c r="A299" s="4" t="s">
        <v>1195</v>
      </c>
      <c r="B299" s="1" t="s">
        <v>374</v>
      </c>
      <c r="C299" s="1">
        <v>157.285</v>
      </c>
      <c r="D299" s="1">
        <v>192.49100000000001</v>
      </c>
      <c r="E299" s="1">
        <v>211.34200000000001</v>
      </c>
      <c r="F299" s="1">
        <v>218.58799999999999</v>
      </c>
      <c r="G299" s="1" t="s">
        <v>374</v>
      </c>
      <c r="H299" s="1">
        <v>910.68700000000001</v>
      </c>
      <c r="I299" s="1">
        <v>183.084</v>
      </c>
      <c r="J299" s="1">
        <v>171.88800000000001</v>
      </c>
      <c r="K299" s="1">
        <v>180.17500000000001</v>
      </c>
      <c r="L299" s="1">
        <v>155.518</v>
      </c>
      <c r="M299" s="1">
        <v>152.89500000000001</v>
      </c>
      <c r="N299" s="1" t="s">
        <v>374</v>
      </c>
      <c r="O299" s="1" t="s">
        <v>375</v>
      </c>
      <c r="P299" s="1">
        <v>173.61699999999999</v>
      </c>
      <c r="Q299" s="1">
        <v>160.935</v>
      </c>
      <c r="R299" s="1">
        <v>177.434</v>
      </c>
      <c r="S299" s="1" t="s">
        <v>374</v>
      </c>
      <c r="T299" s="1" t="s">
        <v>375</v>
      </c>
      <c r="U299" s="1">
        <v>175.81100000000001</v>
      </c>
      <c r="V299" s="1">
        <v>181.434</v>
      </c>
      <c r="W299" s="1" t="s">
        <v>375</v>
      </c>
      <c r="X299" s="1">
        <v>179.69399999999999</v>
      </c>
      <c r="Y299" s="1">
        <v>151.15</v>
      </c>
      <c r="Z299" s="1">
        <v>178.35499999999999</v>
      </c>
      <c r="AA299" s="1" t="s">
        <v>375</v>
      </c>
      <c r="AB299" s="1">
        <v>164.696</v>
      </c>
      <c r="AC299" s="1" t="s">
        <v>375</v>
      </c>
      <c r="AD299" s="1">
        <v>277.512</v>
      </c>
      <c r="AE299" s="1" t="s">
        <v>375</v>
      </c>
      <c r="AF299" s="1" t="s">
        <v>375</v>
      </c>
      <c r="AG299" s="1" t="s">
        <v>375</v>
      </c>
      <c r="AI299" s="1" t="s">
        <v>411</v>
      </c>
    </row>
    <row r="300" spans="1:35" x14ac:dyDescent="0.35">
      <c r="A300" s="4" t="s">
        <v>1196</v>
      </c>
      <c r="B300" s="1" t="s">
        <v>375</v>
      </c>
      <c r="C300" s="1">
        <v>11.19</v>
      </c>
      <c r="D300" s="1">
        <v>7.8239999999999998</v>
      </c>
      <c r="E300" s="1">
        <v>-1.357</v>
      </c>
      <c r="F300" s="1">
        <v>0.35099999999999998</v>
      </c>
      <c r="G300" s="1" t="s">
        <v>374</v>
      </c>
      <c r="H300" s="1">
        <v>-2344.6170000000002</v>
      </c>
      <c r="I300" s="1" t="s">
        <v>374</v>
      </c>
      <c r="J300" s="1">
        <v>3160.6060000000002</v>
      </c>
      <c r="K300" s="1">
        <v>0.23799999999999999</v>
      </c>
      <c r="L300" s="1" t="s">
        <v>374</v>
      </c>
      <c r="M300" s="1">
        <v>-0.17899999999999999</v>
      </c>
      <c r="N300" s="1" t="s">
        <v>374</v>
      </c>
      <c r="O300" s="1" t="s">
        <v>375</v>
      </c>
      <c r="P300" s="1">
        <v>0.24299999999999999</v>
      </c>
      <c r="Q300" s="1" t="s">
        <v>374</v>
      </c>
      <c r="R300" s="1">
        <v>0.49</v>
      </c>
      <c r="S300" s="1" t="s">
        <v>375</v>
      </c>
      <c r="T300" s="1" t="s">
        <v>375</v>
      </c>
      <c r="U300" s="1">
        <v>1.032</v>
      </c>
      <c r="V300" s="1" t="s">
        <v>374</v>
      </c>
      <c r="W300" s="1" t="s">
        <v>375</v>
      </c>
      <c r="X300" s="1">
        <v>0.38</v>
      </c>
      <c r="Y300" s="1">
        <v>0.67400000000000004</v>
      </c>
      <c r="Z300" s="1">
        <v>0.41399999999999998</v>
      </c>
      <c r="AA300" s="1" t="s">
        <v>375</v>
      </c>
      <c r="AB300" s="1">
        <v>0.73199999999999998</v>
      </c>
      <c r="AC300" s="1" t="s">
        <v>374</v>
      </c>
      <c r="AD300" s="1">
        <v>-5.1820000000000004</v>
      </c>
      <c r="AE300" s="1" t="s">
        <v>375</v>
      </c>
      <c r="AF300" s="1" t="s">
        <v>374</v>
      </c>
      <c r="AG300" s="1" t="s">
        <v>375</v>
      </c>
      <c r="AI300" s="1" t="s">
        <v>411</v>
      </c>
    </row>
    <row r="301" spans="1:35" x14ac:dyDescent="0.35">
      <c r="A301" s="4" t="s">
        <v>1197</v>
      </c>
      <c r="B301" s="1" t="s">
        <v>374</v>
      </c>
      <c r="C301" s="1">
        <v>-43.045999999999999</v>
      </c>
      <c r="D301" s="1">
        <v>-2.3690000000000002</v>
      </c>
      <c r="E301" s="1">
        <v>-1.964</v>
      </c>
      <c r="F301" s="1" t="s">
        <v>374</v>
      </c>
      <c r="G301" s="1" t="s">
        <v>374</v>
      </c>
      <c r="H301" s="1">
        <v>461.81700000000001</v>
      </c>
      <c r="I301" s="1" t="s">
        <v>374</v>
      </c>
      <c r="J301" s="1" t="s">
        <v>374</v>
      </c>
      <c r="K301" s="1">
        <v>4.1000000000000002E-2</v>
      </c>
      <c r="L301" s="1">
        <v>0.83299999999999996</v>
      </c>
      <c r="M301" s="1">
        <v>-0.14399999999999999</v>
      </c>
      <c r="N301" s="1" t="s">
        <v>374</v>
      </c>
      <c r="O301" s="1" t="s">
        <v>375</v>
      </c>
      <c r="P301" s="1">
        <v>0.34100000000000003</v>
      </c>
      <c r="Q301" s="1" t="s">
        <v>374</v>
      </c>
      <c r="R301" s="1">
        <v>0.33100000000000002</v>
      </c>
      <c r="S301" s="1" t="s">
        <v>374</v>
      </c>
      <c r="T301" s="1" t="s">
        <v>375</v>
      </c>
      <c r="U301" s="1">
        <v>7.0000000000000007E-2</v>
      </c>
      <c r="V301" s="1">
        <v>0.88900000000000001</v>
      </c>
      <c r="W301" s="1" t="s">
        <v>375</v>
      </c>
      <c r="X301" s="1">
        <v>0.23</v>
      </c>
      <c r="Y301" s="1">
        <v>0.629</v>
      </c>
      <c r="Z301" s="1">
        <v>0.626</v>
      </c>
      <c r="AA301" s="1" t="s">
        <v>375</v>
      </c>
      <c r="AB301" s="1">
        <v>0.69499999999999995</v>
      </c>
      <c r="AC301" s="1" t="s">
        <v>374</v>
      </c>
      <c r="AD301" s="1">
        <v>-5.7009999999999996</v>
      </c>
      <c r="AE301" s="1" t="s">
        <v>375</v>
      </c>
      <c r="AF301" s="1" t="s">
        <v>375</v>
      </c>
      <c r="AG301" s="1" t="s">
        <v>375</v>
      </c>
      <c r="AI301" s="1" t="s">
        <v>411</v>
      </c>
    </row>
    <row r="302" spans="1:35" x14ac:dyDescent="0.35">
      <c r="A302" s="4" t="s">
        <v>1225</v>
      </c>
      <c r="B302" s="1" t="s">
        <v>374</v>
      </c>
      <c r="C302" s="1">
        <v>-40.691000000000003</v>
      </c>
      <c r="D302" s="1">
        <v>-1.752</v>
      </c>
      <c r="E302" s="1">
        <v>-1.6479999999999999</v>
      </c>
      <c r="F302" s="1" t="s">
        <v>374</v>
      </c>
      <c r="G302" s="1" t="s">
        <v>374</v>
      </c>
      <c r="H302" s="1">
        <v>680.42100000000005</v>
      </c>
      <c r="I302" s="1" t="s">
        <v>374</v>
      </c>
      <c r="J302" s="1" t="s">
        <v>374</v>
      </c>
      <c r="K302" s="1">
        <v>0.10100000000000001</v>
      </c>
      <c r="L302" s="1">
        <v>0.76700000000000002</v>
      </c>
      <c r="M302" s="1">
        <v>-0.151</v>
      </c>
      <c r="N302" s="1" t="s">
        <v>374</v>
      </c>
      <c r="O302" s="1" t="s">
        <v>375</v>
      </c>
      <c r="P302" s="1">
        <v>0.12</v>
      </c>
      <c r="Q302" s="1" t="s">
        <v>374</v>
      </c>
      <c r="R302" s="1">
        <v>0.32200000000000001</v>
      </c>
      <c r="S302" s="1" t="s">
        <v>374</v>
      </c>
      <c r="T302" s="1" t="s">
        <v>375</v>
      </c>
      <c r="U302" s="1">
        <v>-0.215</v>
      </c>
      <c r="V302" s="1">
        <v>0.78600000000000003</v>
      </c>
      <c r="W302" s="1" t="s">
        <v>375</v>
      </c>
      <c r="X302" s="1">
        <v>0.25600000000000001</v>
      </c>
      <c r="Y302" s="1">
        <v>0.70499999999999996</v>
      </c>
      <c r="Z302" s="1">
        <v>0.58799999999999997</v>
      </c>
      <c r="AA302" s="1" t="s">
        <v>375</v>
      </c>
      <c r="AB302" s="1">
        <v>0.70399999999999996</v>
      </c>
      <c r="AC302" s="1" t="s">
        <v>374</v>
      </c>
      <c r="AD302" s="1">
        <v>-5.9850000000000003</v>
      </c>
      <c r="AE302" s="1" t="s">
        <v>375</v>
      </c>
      <c r="AF302" s="1" t="s">
        <v>375</v>
      </c>
      <c r="AG302" s="1" t="s">
        <v>375</v>
      </c>
      <c r="AI302" s="1" t="s">
        <v>411</v>
      </c>
    </row>
    <row r="303" spans="1:35" x14ac:dyDescent="0.35">
      <c r="A303" s="4" t="s">
        <v>300</v>
      </c>
      <c r="B303" s="1" t="s">
        <v>374</v>
      </c>
      <c r="C303" s="1">
        <v>-4.3949999999999996</v>
      </c>
      <c r="D303" s="1">
        <v>4.97</v>
      </c>
      <c r="E303" s="1">
        <v>-1.8520000000000001</v>
      </c>
      <c r="F303" s="1" t="s">
        <v>374</v>
      </c>
      <c r="G303" s="1" t="s">
        <v>374</v>
      </c>
      <c r="H303" s="1">
        <v>-2016.1659999999999</v>
      </c>
      <c r="I303" s="1" t="s">
        <v>374</v>
      </c>
      <c r="J303" s="1">
        <v>4609.9359999999997</v>
      </c>
      <c r="K303" s="1">
        <v>0.46200000000000002</v>
      </c>
      <c r="L303" s="1">
        <v>0.83399999999999996</v>
      </c>
      <c r="M303" s="1">
        <v>-0.10299999999999999</v>
      </c>
      <c r="N303" s="1" t="s">
        <v>374</v>
      </c>
      <c r="O303" s="1" t="s">
        <v>375</v>
      </c>
      <c r="P303" s="1">
        <v>8.5999999999999993E-2</v>
      </c>
      <c r="Q303" s="1" t="s">
        <v>374</v>
      </c>
      <c r="R303" s="1">
        <v>0.48699999999999999</v>
      </c>
      <c r="S303" s="1" t="s">
        <v>375</v>
      </c>
      <c r="T303" s="1" t="s">
        <v>375</v>
      </c>
      <c r="U303" s="1">
        <v>2.3109999999999999</v>
      </c>
      <c r="V303" s="1">
        <v>1.7969999999999999</v>
      </c>
      <c r="W303" s="1" t="s">
        <v>375</v>
      </c>
      <c r="X303" s="1">
        <v>0.313</v>
      </c>
      <c r="Y303" s="1">
        <v>0.64700000000000002</v>
      </c>
      <c r="Z303" s="1">
        <v>0.36099999999999999</v>
      </c>
      <c r="AA303" s="1" t="s">
        <v>375</v>
      </c>
      <c r="AB303" s="1">
        <v>0.73699999999999999</v>
      </c>
      <c r="AC303" s="1" t="s">
        <v>374</v>
      </c>
      <c r="AD303" s="1">
        <v>-5.1550000000000002</v>
      </c>
      <c r="AE303" s="1" t="s">
        <v>375</v>
      </c>
      <c r="AF303" s="1" t="s">
        <v>375</v>
      </c>
      <c r="AG303" s="1" t="s">
        <v>375</v>
      </c>
      <c r="AI303" s="1" t="s">
        <v>411</v>
      </c>
    </row>
    <row r="304" spans="1:35" x14ac:dyDescent="0.35">
      <c r="A304" s="4" t="s">
        <v>301</v>
      </c>
      <c r="B304" s="1" t="s">
        <v>374</v>
      </c>
      <c r="C304" s="1">
        <v>-6.585</v>
      </c>
      <c r="D304" s="1">
        <v>9.1440000000000001</v>
      </c>
      <c r="E304" s="1">
        <v>-1.0880000000000001</v>
      </c>
      <c r="F304" s="1" t="s">
        <v>374</v>
      </c>
      <c r="G304" s="1" t="s">
        <v>374</v>
      </c>
      <c r="H304" s="1">
        <v>-2384.2860000000001</v>
      </c>
      <c r="I304" s="1" t="s">
        <v>374</v>
      </c>
      <c r="J304" s="1">
        <v>4651.3370000000004</v>
      </c>
      <c r="K304" s="1">
        <v>0.44600000000000001</v>
      </c>
      <c r="L304" s="1" t="s">
        <v>374</v>
      </c>
      <c r="M304" s="1">
        <v>-0.125</v>
      </c>
      <c r="N304" s="1" t="s">
        <v>374</v>
      </c>
      <c r="O304" s="1" t="s">
        <v>375</v>
      </c>
      <c r="P304" s="1">
        <v>0.252</v>
      </c>
      <c r="Q304" s="1" t="s">
        <v>374</v>
      </c>
      <c r="R304" s="1">
        <v>0.34300000000000003</v>
      </c>
      <c r="S304" s="1" t="s">
        <v>375</v>
      </c>
      <c r="T304" s="1" t="s">
        <v>375</v>
      </c>
      <c r="U304" s="1">
        <v>2.7290000000000001</v>
      </c>
      <c r="V304" s="1" t="s">
        <v>374</v>
      </c>
      <c r="W304" s="1" t="s">
        <v>375</v>
      </c>
      <c r="X304" s="1">
        <v>0.32500000000000001</v>
      </c>
      <c r="Y304" s="1">
        <v>0.72599999999999998</v>
      </c>
      <c r="Z304" s="1">
        <v>0.29299999999999998</v>
      </c>
      <c r="AA304" s="1" t="s">
        <v>375</v>
      </c>
      <c r="AB304" s="1">
        <v>0.71799999999999997</v>
      </c>
      <c r="AC304" s="1" t="s">
        <v>374</v>
      </c>
      <c r="AD304" s="1">
        <v>-4.8579999999999997</v>
      </c>
      <c r="AE304" s="1" t="s">
        <v>375</v>
      </c>
      <c r="AF304" s="1" t="s">
        <v>374</v>
      </c>
      <c r="AG304" s="1" t="s">
        <v>375</v>
      </c>
      <c r="AI304" s="1" t="s">
        <v>411</v>
      </c>
    </row>
    <row r="305" spans="1:35" x14ac:dyDescent="0.35">
      <c r="A305" s="4" t="s">
        <v>302</v>
      </c>
      <c r="B305" s="1" t="s">
        <v>374</v>
      </c>
      <c r="C305" s="1">
        <v>-18.739000000000001</v>
      </c>
      <c r="D305" s="1">
        <v>4.7960000000000003</v>
      </c>
      <c r="E305" s="1">
        <v>-1.865</v>
      </c>
      <c r="F305" s="1" t="s">
        <v>374</v>
      </c>
      <c r="G305" s="1" t="s">
        <v>374</v>
      </c>
      <c r="H305" s="1">
        <v>-1384.915</v>
      </c>
      <c r="I305" s="1">
        <v>0.86299999999999999</v>
      </c>
      <c r="J305" s="1">
        <v>1326.789</v>
      </c>
      <c r="K305" s="1">
        <v>0.36699999999999999</v>
      </c>
      <c r="L305" s="1">
        <v>0.748</v>
      </c>
      <c r="M305" s="1">
        <v>-0.23200000000000001</v>
      </c>
      <c r="N305" s="1">
        <v>1226.0730000000001</v>
      </c>
      <c r="O305" s="1" t="s">
        <v>375</v>
      </c>
      <c r="P305" s="1">
        <v>0.21299999999999999</v>
      </c>
      <c r="Q305" s="1" t="s">
        <v>374</v>
      </c>
      <c r="R305" s="1">
        <v>1.766</v>
      </c>
      <c r="S305" s="1" t="s">
        <v>374</v>
      </c>
      <c r="T305" s="1" t="s">
        <v>375</v>
      </c>
      <c r="U305" s="1">
        <v>1.4119999999999999</v>
      </c>
      <c r="V305" s="1" t="s">
        <v>374</v>
      </c>
      <c r="W305" s="1" t="s">
        <v>375</v>
      </c>
      <c r="X305" s="1">
        <v>0.26700000000000002</v>
      </c>
      <c r="Y305" s="1">
        <v>0.65500000000000003</v>
      </c>
      <c r="Z305" s="1">
        <v>0.308</v>
      </c>
      <c r="AA305" s="1" t="s">
        <v>375</v>
      </c>
      <c r="AB305" s="1">
        <v>0.7</v>
      </c>
      <c r="AC305" s="1" t="s">
        <v>374</v>
      </c>
      <c r="AD305" s="1">
        <v>-5.1719999999999997</v>
      </c>
      <c r="AE305" s="1" t="s">
        <v>375</v>
      </c>
      <c r="AF305" s="1" t="s">
        <v>375</v>
      </c>
      <c r="AG305" s="1" t="s">
        <v>375</v>
      </c>
      <c r="AI305" s="1" t="s">
        <v>411</v>
      </c>
    </row>
    <row r="306" spans="1:35" x14ac:dyDescent="0.35">
      <c r="A306" s="4" t="s">
        <v>303</v>
      </c>
      <c r="B306" s="1" t="s">
        <v>374</v>
      </c>
      <c r="C306" s="1">
        <v>22.948</v>
      </c>
      <c r="D306" s="1">
        <v>11.395</v>
      </c>
      <c r="E306" s="1">
        <v>-2.1669999999999998</v>
      </c>
      <c r="F306" s="1" t="s">
        <v>374</v>
      </c>
      <c r="G306" s="1" t="s">
        <v>374</v>
      </c>
      <c r="H306" s="1">
        <v>-2694.9160000000002</v>
      </c>
      <c r="I306" s="1">
        <v>0.40899999999999997</v>
      </c>
      <c r="J306" s="1">
        <v>1266.5820000000001</v>
      </c>
      <c r="K306" s="1">
        <v>0.39600000000000002</v>
      </c>
      <c r="L306" s="1" t="s">
        <v>374</v>
      </c>
      <c r="M306" s="1">
        <v>4.1000000000000002E-2</v>
      </c>
      <c r="N306" s="1" t="s">
        <v>374</v>
      </c>
      <c r="O306" s="1" t="s">
        <v>375</v>
      </c>
      <c r="P306" s="1">
        <v>0.14399999999999999</v>
      </c>
      <c r="Q306" s="1" t="s">
        <v>374</v>
      </c>
      <c r="R306" s="1">
        <v>0.251</v>
      </c>
      <c r="S306" s="1" t="s">
        <v>375</v>
      </c>
      <c r="T306" s="1" t="s">
        <v>375</v>
      </c>
      <c r="U306" s="1">
        <v>-0.20699999999999999</v>
      </c>
      <c r="V306" s="1" t="s">
        <v>374</v>
      </c>
      <c r="W306" s="1" t="s">
        <v>375</v>
      </c>
      <c r="X306" s="1">
        <v>0.28599999999999998</v>
      </c>
      <c r="Y306" s="1">
        <v>0.66100000000000003</v>
      </c>
      <c r="Z306" s="1">
        <v>0.38</v>
      </c>
      <c r="AA306" s="1" t="s">
        <v>375</v>
      </c>
      <c r="AB306" s="1">
        <v>0.72399999999999998</v>
      </c>
      <c r="AC306" s="1" t="s">
        <v>374</v>
      </c>
      <c r="AD306" s="1">
        <v>-5.04</v>
      </c>
      <c r="AE306" s="1" t="s">
        <v>375</v>
      </c>
      <c r="AF306" s="1" t="s">
        <v>375</v>
      </c>
      <c r="AG306" s="1" t="s">
        <v>375</v>
      </c>
      <c r="AI306" s="1" t="s">
        <v>411</v>
      </c>
    </row>
    <row r="307" spans="1:35" x14ac:dyDescent="0.35">
      <c r="A307" s="4" t="s">
        <v>304</v>
      </c>
      <c r="B307" s="1" t="s">
        <v>374</v>
      </c>
      <c r="C307" s="1">
        <v>-46.945</v>
      </c>
      <c r="D307" s="1">
        <v>3.2450000000000001</v>
      </c>
      <c r="E307" s="1">
        <v>-1.9219999999999999</v>
      </c>
      <c r="F307" s="1" t="s">
        <v>374</v>
      </c>
      <c r="G307" s="1" t="s">
        <v>374</v>
      </c>
      <c r="H307" s="1">
        <v>-1693.1410000000001</v>
      </c>
      <c r="I307" s="1" t="s">
        <v>374</v>
      </c>
      <c r="J307" s="1">
        <v>1276.8789999999999</v>
      </c>
      <c r="K307" s="1">
        <v>0.46400000000000002</v>
      </c>
      <c r="L307" s="1" t="s">
        <v>374</v>
      </c>
      <c r="M307" s="1">
        <v>-5.0999999999999997E-2</v>
      </c>
      <c r="N307" s="1" t="s">
        <v>374</v>
      </c>
      <c r="O307" s="1" t="s">
        <v>375</v>
      </c>
      <c r="P307" s="1">
        <v>0.20599999999999999</v>
      </c>
      <c r="Q307" s="1" t="s">
        <v>374</v>
      </c>
      <c r="R307" s="1">
        <v>0.25</v>
      </c>
      <c r="S307" s="1" t="s">
        <v>374</v>
      </c>
      <c r="T307" s="1" t="s">
        <v>375</v>
      </c>
      <c r="U307" s="1">
        <v>1.0920000000000001</v>
      </c>
      <c r="V307" s="1" t="s">
        <v>374</v>
      </c>
      <c r="W307" s="1" t="s">
        <v>375</v>
      </c>
      <c r="X307" s="1">
        <v>0.26</v>
      </c>
      <c r="Y307" s="1">
        <v>0.64700000000000002</v>
      </c>
      <c r="Z307" s="1">
        <v>0.35699999999999998</v>
      </c>
      <c r="AA307" s="1" t="s">
        <v>375</v>
      </c>
      <c r="AB307" s="1">
        <v>0.70199999999999996</v>
      </c>
      <c r="AC307" s="1" t="s">
        <v>374</v>
      </c>
      <c r="AD307" s="1">
        <v>-4.76</v>
      </c>
      <c r="AE307" s="1" t="s">
        <v>375</v>
      </c>
      <c r="AF307" s="1" t="s">
        <v>375</v>
      </c>
      <c r="AG307" s="1" t="s">
        <v>375</v>
      </c>
      <c r="AI307" s="1" t="s">
        <v>411</v>
      </c>
    </row>
    <row r="308" spans="1:35" x14ac:dyDescent="0.35">
      <c r="A308" s="4" t="s">
        <v>305</v>
      </c>
      <c r="B308" s="1" t="s">
        <v>374</v>
      </c>
      <c r="C308" s="1">
        <v>-10.24</v>
      </c>
      <c r="D308" s="1">
        <v>8.673</v>
      </c>
      <c r="E308" s="1">
        <v>-1.5669999999999999</v>
      </c>
      <c r="F308" s="1" t="s">
        <v>374</v>
      </c>
      <c r="G308" s="1" t="s">
        <v>374</v>
      </c>
      <c r="H308" s="1">
        <v>-1793.3720000000001</v>
      </c>
      <c r="I308" s="1">
        <v>1.1919999999999999</v>
      </c>
      <c r="J308" s="1">
        <v>2461.4229999999998</v>
      </c>
      <c r="K308" s="1">
        <v>0.36699999999999999</v>
      </c>
      <c r="L308" s="1">
        <v>0.79</v>
      </c>
      <c r="M308" s="1" t="s">
        <v>374</v>
      </c>
      <c r="N308" s="1">
        <v>1220.9100000000001</v>
      </c>
      <c r="O308" s="1" t="s">
        <v>375</v>
      </c>
      <c r="P308" s="1">
        <v>0.20699999999999999</v>
      </c>
      <c r="Q308" s="1" t="s">
        <v>374</v>
      </c>
      <c r="R308" s="1">
        <v>0.26300000000000001</v>
      </c>
      <c r="S308" s="1" t="s">
        <v>374</v>
      </c>
      <c r="T308" s="1" t="s">
        <v>375</v>
      </c>
      <c r="U308" s="1">
        <v>0.28899999999999998</v>
      </c>
      <c r="V308" s="1" t="s">
        <v>374</v>
      </c>
      <c r="W308" s="1" t="s">
        <v>375</v>
      </c>
      <c r="X308" s="1">
        <v>0.374</v>
      </c>
      <c r="Y308" s="1">
        <v>0.66700000000000004</v>
      </c>
      <c r="Z308" s="1">
        <v>0.32600000000000001</v>
      </c>
      <c r="AA308" s="1" t="s">
        <v>375</v>
      </c>
      <c r="AB308" s="1">
        <v>0.72399999999999998</v>
      </c>
      <c r="AC308" s="1" t="s">
        <v>374</v>
      </c>
      <c r="AD308" s="1">
        <v>-4.5170000000000003</v>
      </c>
      <c r="AE308" s="1" t="s">
        <v>375</v>
      </c>
      <c r="AF308" s="1" t="s">
        <v>375</v>
      </c>
      <c r="AG308" s="1" t="s">
        <v>375</v>
      </c>
      <c r="AI308" s="1" t="s">
        <v>411</v>
      </c>
    </row>
    <row r="309" spans="1:35" x14ac:dyDescent="0.35">
      <c r="A309" s="4" t="s">
        <v>306</v>
      </c>
      <c r="B309" s="1" t="s">
        <v>374</v>
      </c>
      <c r="C309" s="1">
        <v>-10.763999999999999</v>
      </c>
      <c r="D309" s="1">
        <v>11.307</v>
      </c>
      <c r="E309" s="1">
        <v>-1.8029999999999999</v>
      </c>
      <c r="F309" s="1" t="s">
        <v>374</v>
      </c>
      <c r="G309" s="1" t="s">
        <v>374</v>
      </c>
      <c r="H309" s="1">
        <v>-1821.4949999999999</v>
      </c>
      <c r="I309" s="1">
        <v>1.097</v>
      </c>
      <c r="J309" s="1">
        <v>2145.145</v>
      </c>
      <c r="K309" s="1">
        <v>0.36</v>
      </c>
      <c r="L309" s="1">
        <v>0.88400000000000001</v>
      </c>
      <c r="M309" s="1">
        <v>-0.17699999999999999</v>
      </c>
      <c r="N309" s="1" t="s">
        <v>374</v>
      </c>
      <c r="O309" s="1" t="s">
        <v>375</v>
      </c>
      <c r="P309" s="1">
        <v>0.17100000000000001</v>
      </c>
      <c r="Q309" s="1" t="s">
        <v>374</v>
      </c>
      <c r="R309" s="1">
        <v>0.29299999999999998</v>
      </c>
      <c r="S309" s="1" t="s">
        <v>374</v>
      </c>
      <c r="T309" s="1" t="s">
        <v>375</v>
      </c>
      <c r="U309" s="1" t="s">
        <v>374</v>
      </c>
      <c r="V309" s="1" t="s">
        <v>374</v>
      </c>
      <c r="W309" s="1" t="s">
        <v>375</v>
      </c>
      <c r="X309" s="1">
        <v>1.635</v>
      </c>
      <c r="Y309" s="1">
        <v>0.65600000000000003</v>
      </c>
      <c r="Z309" s="1">
        <v>0.40400000000000003</v>
      </c>
      <c r="AA309" s="1" t="s">
        <v>375</v>
      </c>
      <c r="AB309" s="1">
        <v>0.70699999999999996</v>
      </c>
      <c r="AC309" s="1" t="s">
        <v>374</v>
      </c>
      <c r="AD309" s="1">
        <v>-5.8819999999999997</v>
      </c>
      <c r="AE309" s="1" t="s">
        <v>375</v>
      </c>
      <c r="AF309" s="1" t="s">
        <v>375</v>
      </c>
      <c r="AG309" s="1" t="s">
        <v>375</v>
      </c>
      <c r="AI309" s="1" t="s">
        <v>411</v>
      </c>
    </row>
    <row r="310" spans="1:35" x14ac:dyDescent="0.35">
      <c r="A310" s="4" t="s">
        <v>307</v>
      </c>
      <c r="B310" s="1" t="s">
        <v>374</v>
      </c>
      <c r="C310" s="1">
        <v>-6.9139999999999997</v>
      </c>
      <c r="D310" s="1">
        <v>23.34</v>
      </c>
      <c r="E310" s="1">
        <v>-1.8169999999999999</v>
      </c>
      <c r="F310" s="1">
        <v>0.34200000000000003</v>
      </c>
      <c r="G310" s="1" t="s">
        <v>374</v>
      </c>
      <c r="H310" s="1">
        <v>-1881.413</v>
      </c>
      <c r="I310" s="1" t="s">
        <v>374</v>
      </c>
      <c r="J310" s="1">
        <v>1340.9290000000001</v>
      </c>
      <c r="K310" s="1">
        <v>0.71799999999999997</v>
      </c>
      <c r="L310" s="1" t="s">
        <v>374</v>
      </c>
      <c r="M310" s="1">
        <v>-0.13500000000000001</v>
      </c>
      <c r="N310" s="1" t="s">
        <v>374</v>
      </c>
      <c r="O310" s="1" t="s">
        <v>375</v>
      </c>
      <c r="P310" s="1">
        <v>0.246</v>
      </c>
      <c r="Q310" s="1" t="s">
        <v>374</v>
      </c>
      <c r="R310" s="1">
        <v>0.40400000000000003</v>
      </c>
      <c r="S310" s="1" t="s">
        <v>375</v>
      </c>
      <c r="T310" s="1" t="s">
        <v>375</v>
      </c>
      <c r="U310" s="1" t="s">
        <v>374</v>
      </c>
      <c r="V310" s="1" t="s">
        <v>374</v>
      </c>
      <c r="W310" s="1" t="s">
        <v>375</v>
      </c>
      <c r="X310" s="1">
        <v>0.34699999999999998</v>
      </c>
      <c r="Y310" s="1">
        <v>0.7</v>
      </c>
      <c r="Z310" s="1">
        <v>0.36</v>
      </c>
      <c r="AA310" s="1" t="s">
        <v>375</v>
      </c>
      <c r="AB310" s="1">
        <v>0.72</v>
      </c>
      <c r="AC310" s="1" t="s">
        <v>374</v>
      </c>
      <c r="AD310" s="1">
        <v>-5.9939999999999998</v>
      </c>
      <c r="AE310" s="1" t="s">
        <v>375</v>
      </c>
      <c r="AF310" s="1" t="s">
        <v>375</v>
      </c>
      <c r="AG310" s="1" t="s">
        <v>375</v>
      </c>
      <c r="AI310" s="1" t="s">
        <v>411</v>
      </c>
    </row>
    <row r="311" spans="1:35" x14ac:dyDescent="0.35">
      <c r="A311" s="4" t="s">
        <v>308</v>
      </c>
      <c r="B311" s="1" t="s">
        <v>374</v>
      </c>
      <c r="C311" s="1">
        <v>-3.145</v>
      </c>
      <c r="D311" s="1">
        <v>14.397</v>
      </c>
      <c r="E311" s="1">
        <v>-1.5649999999999999</v>
      </c>
      <c r="F311" s="1" t="s">
        <v>374</v>
      </c>
      <c r="G311" s="1" t="s">
        <v>374</v>
      </c>
      <c r="H311" s="1">
        <v>-2322.605</v>
      </c>
      <c r="I311" s="1">
        <v>1.181</v>
      </c>
      <c r="J311" s="1">
        <v>521.5</v>
      </c>
      <c r="K311" s="1">
        <v>0.48299999999999998</v>
      </c>
      <c r="L311" s="1" t="s">
        <v>374</v>
      </c>
      <c r="M311" s="1">
        <v>-0.223</v>
      </c>
      <c r="N311" s="1" t="s">
        <v>374</v>
      </c>
      <c r="O311" s="1" t="s">
        <v>375</v>
      </c>
      <c r="P311" s="1">
        <v>0.161</v>
      </c>
      <c r="Q311" s="1" t="s">
        <v>374</v>
      </c>
      <c r="R311" s="1">
        <v>0.27</v>
      </c>
      <c r="S311" s="1" t="s">
        <v>374</v>
      </c>
      <c r="T311" s="1" t="s">
        <v>375</v>
      </c>
      <c r="U311" s="1" t="s">
        <v>374</v>
      </c>
      <c r="V311" s="1" t="s">
        <v>374</v>
      </c>
      <c r="W311" s="1" t="s">
        <v>375</v>
      </c>
      <c r="X311" s="1">
        <v>0.26600000000000001</v>
      </c>
      <c r="Y311" s="1">
        <v>0.80300000000000005</v>
      </c>
      <c r="Z311" s="1">
        <v>0.4</v>
      </c>
      <c r="AA311" s="1" t="s">
        <v>375</v>
      </c>
      <c r="AB311" s="1">
        <v>0.72599999999999998</v>
      </c>
      <c r="AC311" s="1" t="s">
        <v>374</v>
      </c>
      <c r="AD311" s="1">
        <v>-4.9290000000000003</v>
      </c>
      <c r="AE311" s="1" t="s">
        <v>375</v>
      </c>
      <c r="AF311" s="1" t="s">
        <v>374</v>
      </c>
      <c r="AG311" s="1" t="s">
        <v>375</v>
      </c>
      <c r="AI311" s="1" t="s">
        <v>411</v>
      </c>
    </row>
    <row r="312" spans="1:35" x14ac:dyDescent="0.35">
      <c r="A312" s="4" t="s">
        <v>309</v>
      </c>
      <c r="B312" s="1" t="s">
        <v>374</v>
      </c>
      <c r="C312" s="1">
        <v>-6.0629999999999997</v>
      </c>
      <c r="D312" s="1">
        <v>12.117000000000001</v>
      </c>
      <c r="E312" s="1">
        <v>-1.2270000000000001</v>
      </c>
      <c r="F312" s="1">
        <v>0.39300000000000002</v>
      </c>
      <c r="G312" s="1" t="s">
        <v>374</v>
      </c>
      <c r="H312" s="1">
        <v>-1585.0150000000001</v>
      </c>
      <c r="I312" s="1" t="s">
        <v>374</v>
      </c>
      <c r="J312" s="1">
        <v>477.87299999999999</v>
      </c>
      <c r="K312" s="1">
        <v>0.20799999999999999</v>
      </c>
      <c r="L312" s="1" t="s">
        <v>374</v>
      </c>
      <c r="M312" s="1">
        <v>0.10299999999999999</v>
      </c>
      <c r="N312" s="1" t="s">
        <v>374</v>
      </c>
      <c r="O312" s="1" t="s">
        <v>375</v>
      </c>
      <c r="P312" s="1">
        <v>0.316</v>
      </c>
      <c r="Q312" s="1" t="s">
        <v>374</v>
      </c>
      <c r="R312" s="1">
        <v>1.0369999999999999</v>
      </c>
      <c r="S312" s="1" t="s">
        <v>374</v>
      </c>
      <c r="T312" s="1" t="s">
        <v>375</v>
      </c>
      <c r="U312" s="1" t="s">
        <v>374</v>
      </c>
      <c r="V312" s="1" t="s">
        <v>374</v>
      </c>
      <c r="W312" s="1" t="s">
        <v>375</v>
      </c>
      <c r="X312" s="1">
        <v>0.32300000000000001</v>
      </c>
      <c r="Y312" s="1">
        <v>0.66500000000000004</v>
      </c>
      <c r="Z312" s="1">
        <v>0.57199999999999995</v>
      </c>
      <c r="AA312" s="1" t="s">
        <v>375</v>
      </c>
      <c r="AB312" s="1">
        <v>0.75600000000000001</v>
      </c>
      <c r="AC312" s="1" t="s">
        <v>374</v>
      </c>
      <c r="AD312" s="1">
        <v>-5.976</v>
      </c>
      <c r="AE312" s="1" t="s">
        <v>375</v>
      </c>
      <c r="AF312" s="1" t="s">
        <v>374</v>
      </c>
      <c r="AG312" s="1" t="s">
        <v>375</v>
      </c>
      <c r="AI312" s="1" t="s">
        <v>411</v>
      </c>
    </row>
    <row r="313" spans="1:35" x14ac:dyDescent="0.35">
      <c r="A313" s="4" t="s">
        <v>1198</v>
      </c>
      <c r="B313" s="1" t="s">
        <v>374</v>
      </c>
      <c r="C313" s="1">
        <v>-33.957999999999998</v>
      </c>
      <c r="D313" s="1">
        <v>-2.887</v>
      </c>
      <c r="E313" s="1">
        <v>-1.569</v>
      </c>
      <c r="F313" s="1">
        <v>0.34100000000000003</v>
      </c>
      <c r="G313" s="1" t="s">
        <v>374</v>
      </c>
      <c r="H313" s="1">
        <v>-302.33300000000003</v>
      </c>
      <c r="I313" s="1" t="s">
        <v>374</v>
      </c>
      <c r="J313" s="1" t="s">
        <v>374</v>
      </c>
      <c r="K313" s="1">
        <v>-1.6E-2</v>
      </c>
      <c r="L313" s="1">
        <v>0.78100000000000003</v>
      </c>
      <c r="M313" s="1">
        <v>-3.0000000000000001E-3</v>
      </c>
      <c r="N313" s="1" t="s">
        <v>374</v>
      </c>
      <c r="O313" s="1" t="s">
        <v>375</v>
      </c>
      <c r="P313" s="1">
        <v>0.315</v>
      </c>
      <c r="Q313" s="1" t="s">
        <v>374</v>
      </c>
      <c r="R313" s="1">
        <v>0.43099999999999999</v>
      </c>
      <c r="S313" s="1" t="s">
        <v>374</v>
      </c>
      <c r="T313" s="1" t="s">
        <v>375</v>
      </c>
      <c r="U313" s="1">
        <v>-0.316</v>
      </c>
      <c r="V313" s="1">
        <v>0.749</v>
      </c>
      <c r="W313" s="1" t="s">
        <v>375</v>
      </c>
      <c r="X313" s="1">
        <v>0.26600000000000001</v>
      </c>
      <c r="Y313" s="1">
        <v>0.745</v>
      </c>
      <c r="Z313" s="1">
        <v>0.61699999999999999</v>
      </c>
      <c r="AA313" s="1" t="s">
        <v>375</v>
      </c>
      <c r="AB313" s="1">
        <v>0.73899999999999999</v>
      </c>
      <c r="AC313" s="1" t="s">
        <v>374</v>
      </c>
      <c r="AD313" s="1">
        <v>-5.8140000000000001</v>
      </c>
      <c r="AE313" s="1" t="s">
        <v>375</v>
      </c>
      <c r="AF313" s="1" t="s">
        <v>375</v>
      </c>
      <c r="AG313" s="1" t="s">
        <v>375</v>
      </c>
      <c r="AI313" s="1" t="s">
        <v>411</v>
      </c>
    </row>
    <row r="314" spans="1:35" x14ac:dyDescent="0.35">
      <c r="A314" s="4" t="s">
        <v>1226</v>
      </c>
      <c r="B314" s="1" t="s">
        <v>374</v>
      </c>
      <c r="C314" s="1">
        <v>-23.074999999999999</v>
      </c>
      <c r="D314" s="1">
        <v>-3.7530000000000001</v>
      </c>
      <c r="E314" s="1">
        <v>-1.774</v>
      </c>
      <c r="F314" s="1">
        <v>0.33800000000000002</v>
      </c>
      <c r="G314" s="1" t="s">
        <v>374</v>
      </c>
      <c r="H314" s="1">
        <v>259.3</v>
      </c>
      <c r="I314" s="1">
        <v>0.81100000000000005</v>
      </c>
      <c r="J314" s="1" t="s">
        <v>374</v>
      </c>
      <c r="K314" s="1">
        <v>1.0999999999999999E-2</v>
      </c>
      <c r="L314" s="1">
        <v>0.71</v>
      </c>
      <c r="M314" s="1">
        <v>-6.9000000000000006E-2</v>
      </c>
      <c r="N314" s="1" t="s">
        <v>374</v>
      </c>
      <c r="O314" s="1" t="s">
        <v>375</v>
      </c>
      <c r="P314" s="1">
        <v>0.30599999999999999</v>
      </c>
      <c r="Q314" s="1" t="s">
        <v>374</v>
      </c>
      <c r="R314" s="1">
        <v>0.375</v>
      </c>
      <c r="S314" s="1" t="s">
        <v>374</v>
      </c>
      <c r="T314" s="1" t="s">
        <v>375</v>
      </c>
      <c r="U314" s="1">
        <v>-0.23499999999999999</v>
      </c>
      <c r="V314" s="1">
        <v>0.74099999999999999</v>
      </c>
      <c r="W314" s="1" t="s">
        <v>375</v>
      </c>
      <c r="X314" s="1">
        <v>0.27300000000000002</v>
      </c>
      <c r="Y314" s="1">
        <v>0.65400000000000003</v>
      </c>
      <c r="Z314" s="1">
        <v>0.51600000000000001</v>
      </c>
      <c r="AA314" s="1" t="s">
        <v>375</v>
      </c>
      <c r="AB314" s="1">
        <v>0.74099999999999999</v>
      </c>
      <c r="AC314" s="1" t="s">
        <v>374</v>
      </c>
      <c r="AD314" s="1">
        <v>-5.258</v>
      </c>
      <c r="AE314" s="1" t="s">
        <v>375</v>
      </c>
      <c r="AF314" s="1" t="s">
        <v>375</v>
      </c>
      <c r="AG314" s="1" t="s">
        <v>375</v>
      </c>
      <c r="AI314" s="1" t="s">
        <v>411</v>
      </c>
    </row>
    <row r="315" spans="1:35" x14ac:dyDescent="0.35">
      <c r="A315" s="4" t="s">
        <v>312</v>
      </c>
      <c r="B315" s="1" t="s">
        <v>374</v>
      </c>
      <c r="C315" s="1">
        <v>24.515999999999998</v>
      </c>
      <c r="D315" s="1">
        <v>7.99</v>
      </c>
      <c r="E315" s="1">
        <v>-1.7909999999999999</v>
      </c>
      <c r="F315" s="1">
        <v>0.34</v>
      </c>
      <c r="G315" s="1" t="s">
        <v>374</v>
      </c>
      <c r="H315" s="1">
        <v>-2360.0540000000001</v>
      </c>
      <c r="I315" s="1" t="s">
        <v>374</v>
      </c>
      <c r="J315" s="1">
        <v>579.31899999999996</v>
      </c>
      <c r="K315" s="1">
        <v>0.24099999999999999</v>
      </c>
      <c r="L315" s="1">
        <v>0.90700000000000003</v>
      </c>
      <c r="M315" s="1">
        <v>0.17799999999999999</v>
      </c>
      <c r="N315" s="1" t="s">
        <v>374</v>
      </c>
      <c r="O315" s="1" t="s">
        <v>375</v>
      </c>
      <c r="P315" s="1">
        <v>0.436</v>
      </c>
      <c r="Q315" s="1" t="s">
        <v>374</v>
      </c>
      <c r="R315" s="1">
        <v>0.35099999999999998</v>
      </c>
      <c r="S315" s="1" t="s">
        <v>374</v>
      </c>
      <c r="T315" s="1" t="s">
        <v>375</v>
      </c>
      <c r="U315" s="1" t="s">
        <v>374</v>
      </c>
      <c r="V315" s="1" t="s">
        <v>374</v>
      </c>
      <c r="W315" s="1" t="s">
        <v>375</v>
      </c>
      <c r="X315" s="1">
        <v>0.32400000000000001</v>
      </c>
      <c r="Y315" s="1">
        <v>0.7</v>
      </c>
      <c r="Z315" s="1">
        <v>0.42899999999999999</v>
      </c>
      <c r="AA315" s="1" t="s">
        <v>375</v>
      </c>
      <c r="AB315" s="1">
        <v>0.71099999999999997</v>
      </c>
      <c r="AC315" s="1" t="s">
        <v>374</v>
      </c>
      <c r="AD315" s="1">
        <v>-5.05</v>
      </c>
      <c r="AE315" s="1" t="s">
        <v>375</v>
      </c>
      <c r="AF315" s="1" t="s">
        <v>374</v>
      </c>
      <c r="AG315" s="1" t="s">
        <v>375</v>
      </c>
      <c r="AI315" s="1" t="s">
        <v>411</v>
      </c>
    </row>
    <row r="316" spans="1:35" x14ac:dyDescent="0.35">
      <c r="A316" s="4" t="s">
        <v>313</v>
      </c>
      <c r="B316" s="1" t="s">
        <v>374</v>
      </c>
      <c r="C316" s="1">
        <v>46.828000000000003</v>
      </c>
      <c r="D316" s="1">
        <v>7.9930000000000003</v>
      </c>
      <c r="E316" s="1">
        <v>-1.577</v>
      </c>
      <c r="F316" s="1" t="s">
        <v>374</v>
      </c>
      <c r="G316" s="1" t="s">
        <v>374</v>
      </c>
      <c r="H316" s="1">
        <v>-2330.049</v>
      </c>
      <c r="I316" s="1">
        <v>1.1080000000000001</v>
      </c>
      <c r="J316" s="1">
        <v>519.79600000000005</v>
      </c>
      <c r="K316" s="1">
        <v>0.55200000000000005</v>
      </c>
      <c r="L316" s="1">
        <v>0.72399999999999998</v>
      </c>
      <c r="M316" s="1" t="s">
        <v>374</v>
      </c>
      <c r="N316" s="1" t="s">
        <v>374</v>
      </c>
      <c r="O316" s="1" t="s">
        <v>375</v>
      </c>
      <c r="P316" s="1">
        <v>0.26200000000000001</v>
      </c>
      <c r="Q316" s="1" t="s">
        <v>374</v>
      </c>
      <c r="R316" s="1">
        <v>0.36499999999999999</v>
      </c>
      <c r="S316" s="1" t="s">
        <v>374</v>
      </c>
      <c r="T316" s="1" t="s">
        <v>375</v>
      </c>
      <c r="U316" s="1">
        <v>3.2000000000000001E-2</v>
      </c>
      <c r="V316" s="1" t="s">
        <v>374</v>
      </c>
      <c r="W316" s="1" t="s">
        <v>375</v>
      </c>
      <c r="X316" s="1">
        <v>0.34599999999999997</v>
      </c>
      <c r="Y316" s="1">
        <v>0.81100000000000005</v>
      </c>
      <c r="Z316" s="1">
        <v>0.23699999999999999</v>
      </c>
      <c r="AA316" s="1" t="s">
        <v>375</v>
      </c>
      <c r="AB316" s="1">
        <v>0.749</v>
      </c>
      <c r="AC316" s="1" t="s">
        <v>374</v>
      </c>
      <c r="AD316" s="1">
        <v>-4.16</v>
      </c>
      <c r="AE316" s="1" t="s">
        <v>375</v>
      </c>
      <c r="AF316" s="1" t="s">
        <v>374</v>
      </c>
      <c r="AG316" s="1" t="s">
        <v>375</v>
      </c>
      <c r="AI316" s="1" t="s">
        <v>411</v>
      </c>
    </row>
    <row r="317" spans="1:35" x14ac:dyDescent="0.35">
      <c r="A317" s="4" t="s">
        <v>314</v>
      </c>
      <c r="B317" s="1" t="s">
        <v>374</v>
      </c>
      <c r="C317" s="1">
        <v>39.823999999999998</v>
      </c>
      <c r="D317" s="1">
        <v>6.9180000000000001</v>
      </c>
      <c r="E317" s="1">
        <v>-2.0990000000000002</v>
      </c>
      <c r="F317" s="1">
        <v>0.34300000000000003</v>
      </c>
      <c r="G317" s="1" t="s">
        <v>374</v>
      </c>
      <c r="H317" s="1">
        <v>-2144.6729999999998</v>
      </c>
      <c r="I317" s="1">
        <v>1.373</v>
      </c>
      <c r="J317" s="1">
        <v>577.00300000000004</v>
      </c>
      <c r="K317" s="1">
        <v>0.48499999999999999</v>
      </c>
      <c r="L317" s="1" t="s">
        <v>374</v>
      </c>
      <c r="M317" s="1">
        <v>-6.5000000000000002E-2</v>
      </c>
      <c r="N317" s="1">
        <v>1173.655</v>
      </c>
      <c r="O317" s="1" t="s">
        <v>375</v>
      </c>
      <c r="P317" s="1">
        <v>0.24</v>
      </c>
      <c r="Q317" s="1" t="s">
        <v>374</v>
      </c>
      <c r="R317" s="1">
        <v>0.35899999999999999</v>
      </c>
      <c r="S317" s="1" t="s">
        <v>375</v>
      </c>
      <c r="T317" s="1" t="s">
        <v>375</v>
      </c>
      <c r="U317" s="1">
        <v>0.106</v>
      </c>
      <c r="V317" s="1" t="s">
        <v>374</v>
      </c>
      <c r="W317" s="1" t="s">
        <v>375</v>
      </c>
      <c r="X317" s="1">
        <v>0.35799999999999998</v>
      </c>
      <c r="Y317" s="1">
        <v>0.67200000000000004</v>
      </c>
      <c r="Z317" s="1">
        <v>0.38800000000000001</v>
      </c>
      <c r="AA317" s="1" t="s">
        <v>375</v>
      </c>
      <c r="AB317" s="1">
        <v>0.72499999999999998</v>
      </c>
      <c r="AC317" s="1" t="s">
        <v>374</v>
      </c>
      <c r="AD317" s="1">
        <v>-4.1260000000000003</v>
      </c>
      <c r="AE317" s="1" t="s">
        <v>375</v>
      </c>
      <c r="AF317" s="1" t="s">
        <v>375</v>
      </c>
      <c r="AG317" s="1" t="s">
        <v>375</v>
      </c>
      <c r="AI317" s="1" t="s">
        <v>411</v>
      </c>
    </row>
    <row r="318" spans="1:35" x14ac:dyDescent="0.35">
      <c r="A318" s="4" t="s">
        <v>315</v>
      </c>
      <c r="B318" s="1" t="s">
        <v>374</v>
      </c>
      <c r="C318" s="1">
        <v>24.359000000000002</v>
      </c>
      <c r="D318" s="1">
        <v>4.8319999999999999</v>
      </c>
      <c r="E318" s="1">
        <v>-2.056</v>
      </c>
      <c r="F318" s="1">
        <v>0.34899999999999998</v>
      </c>
      <c r="G318" s="1" t="s">
        <v>374</v>
      </c>
      <c r="H318" s="1">
        <v>-1954.7180000000001</v>
      </c>
      <c r="I318" s="1" t="s">
        <v>374</v>
      </c>
      <c r="J318" s="1">
        <v>572.52599999999995</v>
      </c>
      <c r="K318" s="1">
        <v>0.624</v>
      </c>
      <c r="L318" s="1" t="s">
        <v>374</v>
      </c>
      <c r="M318" s="1">
        <v>-4.2000000000000003E-2</v>
      </c>
      <c r="N318" s="1" t="s">
        <v>374</v>
      </c>
      <c r="O318" s="1" t="s">
        <v>375</v>
      </c>
      <c r="P318" s="1">
        <v>0.28000000000000003</v>
      </c>
      <c r="Q318" s="1" t="s">
        <v>374</v>
      </c>
      <c r="R318" s="1">
        <v>0.36599999999999999</v>
      </c>
      <c r="S318" s="1" t="s">
        <v>374</v>
      </c>
      <c r="T318" s="1" t="s">
        <v>375</v>
      </c>
      <c r="U318" s="1" t="s">
        <v>374</v>
      </c>
      <c r="V318" s="1" t="s">
        <v>374</v>
      </c>
      <c r="W318" s="1" t="s">
        <v>375</v>
      </c>
      <c r="X318" s="1">
        <v>0.32900000000000001</v>
      </c>
      <c r="Y318" s="1">
        <v>0.71099999999999997</v>
      </c>
      <c r="Z318" s="1">
        <v>0.46700000000000003</v>
      </c>
      <c r="AA318" s="1" t="s">
        <v>375</v>
      </c>
      <c r="AB318" s="1">
        <v>0.72199999999999998</v>
      </c>
      <c r="AC318" s="1" t="s">
        <v>374</v>
      </c>
      <c r="AD318" s="1">
        <v>-5.0780000000000003</v>
      </c>
      <c r="AE318" s="1" t="s">
        <v>375</v>
      </c>
      <c r="AF318" s="1" t="s">
        <v>375</v>
      </c>
      <c r="AG318" s="1" t="s">
        <v>375</v>
      </c>
      <c r="AI318" s="1" t="s">
        <v>411</v>
      </c>
    </row>
    <row r="319" spans="1:35" x14ac:dyDescent="0.35">
      <c r="A319" s="4" t="s">
        <v>316</v>
      </c>
      <c r="B319" s="1" t="s">
        <v>374</v>
      </c>
      <c r="C319" s="1">
        <v>49.173000000000002</v>
      </c>
      <c r="D319" s="1">
        <v>3.129</v>
      </c>
      <c r="E319" s="1">
        <v>-1.39</v>
      </c>
      <c r="F319" s="1">
        <v>0.35699999999999998</v>
      </c>
      <c r="G319" s="1" t="s">
        <v>374</v>
      </c>
      <c r="H319" s="1">
        <v>-1857.046</v>
      </c>
      <c r="I319" s="1" t="s">
        <v>374</v>
      </c>
      <c r="J319" s="1">
        <v>732.447</v>
      </c>
      <c r="K319" s="1">
        <v>0.45700000000000002</v>
      </c>
      <c r="L319" s="1">
        <v>0.79200000000000004</v>
      </c>
      <c r="M319" s="1">
        <v>3.5999999999999997E-2</v>
      </c>
      <c r="N319" s="1" t="s">
        <v>374</v>
      </c>
      <c r="O319" s="1" t="s">
        <v>375</v>
      </c>
      <c r="P319" s="1">
        <v>0.28999999999999998</v>
      </c>
      <c r="Q319" s="1" t="s">
        <v>374</v>
      </c>
      <c r="R319" s="1">
        <v>0.40799999999999997</v>
      </c>
      <c r="S319" s="1" t="s">
        <v>374</v>
      </c>
      <c r="T319" s="1" t="s">
        <v>375</v>
      </c>
      <c r="U319" s="1">
        <v>1.4610000000000001</v>
      </c>
      <c r="V319" s="1" t="s">
        <v>374</v>
      </c>
      <c r="W319" s="1" t="s">
        <v>375</v>
      </c>
      <c r="X319" s="1">
        <v>0.32400000000000001</v>
      </c>
      <c r="Y319" s="1">
        <v>0.76100000000000001</v>
      </c>
      <c r="Z319" s="1">
        <v>0.53500000000000003</v>
      </c>
      <c r="AA319" s="1" t="s">
        <v>375</v>
      </c>
      <c r="AB319" s="1">
        <v>0.72099999999999997</v>
      </c>
      <c r="AC319" s="1" t="s">
        <v>374</v>
      </c>
      <c r="AD319" s="1">
        <v>-5.1479999999999997</v>
      </c>
      <c r="AE319" s="1" t="s">
        <v>375</v>
      </c>
      <c r="AF319" s="1" t="s">
        <v>374</v>
      </c>
      <c r="AG319" s="1" t="s">
        <v>375</v>
      </c>
      <c r="AI319" s="1" t="s">
        <v>411</v>
      </c>
    </row>
    <row r="320" spans="1:35" x14ac:dyDescent="0.35">
      <c r="A320" s="4" t="s">
        <v>317</v>
      </c>
      <c r="B320" s="1" t="s">
        <v>374</v>
      </c>
      <c r="C320" s="1">
        <v>21.135000000000002</v>
      </c>
      <c r="D320" s="1">
        <v>6.0359999999999996</v>
      </c>
      <c r="E320" s="1">
        <v>-0.113</v>
      </c>
      <c r="F320" s="1">
        <v>0.36899999999999999</v>
      </c>
      <c r="G320" s="1" t="s">
        <v>374</v>
      </c>
      <c r="H320" s="1">
        <v>-1574.0619999999999</v>
      </c>
      <c r="I320" s="1" t="s">
        <v>374</v>
      </c>
      <c r="J320" s="1">
        <v>638.17499999999995</v>
      </c>
      <c r="K320" s="1">
        <v>0.55200000000000005</v>
      </c>
      <c r="L320" s="1">
        <v>0.871</v>
      </c>
      <c r="M320" s="1">
        <v>1.4E-2</v>
      </c>
      <c r="N320" s="1" t="s">
        <v>374</v>
      </c>
      <c r="O320" s="1" t="s">
        <v>375</v>
      </c>
      <c r="P320" s="1">
        <v>0.34699999999999998</v>
      </c>
      <c r="Q320" s="1" t="s">
        <v>374</v>
      </c>
      <c r="R320" s="1">
        <v>0.41899999999999998</v>
      </c>
      <c r="S320" s="1" t="s">
        <v>374</v>
      </c>
      <c r="T320" s="1" t="s">
        <v>375</v>
      </c>
      <c r="U320" s="1" t="s">
        <v>374</v>
      </c>
      <c r="V320" s="1" t="s">
        <v>374</v>
      </c>
      <c r="W320" s="1" t="s">
        <v>375</v>
      </c>
      <c r="X320" s="1">
        <v>0.33200000000000002</v>
      </c>
      <c r="Y320" s="1">
        <v>0.68100000000000005</v>
      </c>
      <c r="Z320" s="1">
        <v>0.40600000000000003</v>
      </c>
      <c r="AA320" s="1" t="s">
        <v>375</v>
      </c>
      <c r="AB320" s="1">
        <v>0.79200000000000004</v>
      </c>
      <c r="AC320" s="1" t="s">
        <v>374</v>
      </c>
      <c r="AD320" s="1">
        <v>-4.6680000000000001</v>
      </c>
      <c r="AE320" s="1" t="s">
        <v>375</v>
      </c>
      <c r="AF320" s="1" t="s">
        <v>374</v>
      </c>
      <c r="AG320" s="1" t="s">
        <v>375</v>
      </c>
      <c r="AI320" s="1" t="s">
        <v>411</v>
      </c>
    </row>
    <row r="321" spans="1:35" x14ac:dyDescent="0.35">
      <c r="A321" s="4" t="s">
        <v>318</v>
      </c>
      <c r="B321" s="1" t="s">
        <v>374</v>
      </c>
      <c r="C321" s="1">
        <v>31.260999999999999</v>
      </c>
      <c r="D321" s="1">
        <v>7.157</v>
      </c>
      <c r="E321" s="1">
        <v>-0.79400000000000004</v>
      </c>
      <c r="F321" s="1">
        <v>0.38700000000000001</v>
      </c>
      <c r="G321" s="1" t="s">
        <v>375</v>
      </c>
      <c r="H321" s="1">
        <v>-1853.6220000000001</v>
      </c>
      <c r="I321" s="1" t="s">
        <v>374</v>
      </c>
      <c r="J321" s="1">
        <v>127.71599999999999</v>
      </c>
      <c r="K321" s="1">
        <v>0.49199999999999999</v>
      </c>
      <c r="L321" s="1" t="s">
        <v>374</v>
      </c>
      <c r="M321" s="1">
        <v>5.6000000000000001E-2</v>
      </c>
      <c r="N321" s="1" t="s">
        <v>374</v>
      </c>
      <c r="O321" s="1" t="s">
        <v>375</v>
      </c>
      <c r="P321" s="1">
        <v>0.41499999999999998</v>
      </c>
      <c r="Q321" s="1" t="s">
        <v>374</v>
      </c>
      <c r="R321" s="1">
        <v>0.46500000000000002</v>
      </c>
      <c r="S321" s="1" t="s">
        <v>374</v>
      </c>
      <c r="T321" s="1" t="s">
        <v>375</v>
      </c>
      <c r="U321" s="1">
        <v>0.23699999999999999</v>
      </c>
      <c r="V321" s="1" t="s">
        <v>374</v>
      </c>
      <c r="W321" s="1" t="s">
        <v>375</v>
      </c>
      <c r="X321" s="1">
        <v>0.33700000000000002</v>
      </c>
      <c r="Y321" s="1">
        <v>0.75900000000000001</v>
      </c>
      <c r="Z321" s="1">
        <v>0.442</v>
      </c>
      <c r="AA321" s="1" t="s">
        <v>375</v>
      </c>
      <c r="AB321" s="1">
        <v>0.86099999999999999</v>
      </c>
      <c r="AC321" s="1" t="s">
        <v>374</v>
      </c>
      <c r="AD321" s="1">
        <v>-4.1289999999999996</v>
      </c>
      <c r="AE321" s="1" t="s">
        <v>375</v>
      </c>
      <c r="AF321" s="1" t="s">
        <v>374</v>
      </c>
      <c r="AG321" s="1">
        <v>17.888000000000002</v>
      </c>
      <c r="AI321" s="1" t="s">
        <v>411</v>
      </c>
    </row>
    <row r="322" spans="1:35" x14ac:dyDescent="0.35">
      <c r="A322" s="4" t="s">
        <v>319</v>
      </c>
      <c r="B322" s="1" t="s">
        <v>374</v>
      </c>
      <c r="C322" s="1">
        <v>25.015999999999998</v>
      </c>
      <c r="D322" s="1">
        <v>6.1420000000000003</v>
      </c>
      <c r="E322" s="1">
        <v>-2.0230000000000001</v>
      </c>
      <c r="F322" s="1">
        <v>0.42299999999999999</v>
      </c>
      <c r="G322" s="1" t="s">
        <v>374</v>
      </c>
      <c r="H322" s="1">
        <v>-1858.3810000000001</v>
      </c>
      <c r="I322" s="1">
        <v>1.526</v>
      </c>
      <c r="J322" s="1">
        <v>102.324</v>
      </c>
      <c r="K322" s="1">
        <v>0.63300000000000001</v>
      </c>
      <c r="L322" s="1">
        <v>0.80300000000000005</v>
      </c>
      <c r="M322" s="1">
        <v>0.121</v>
      </c>
      <c r="N322" s="1" t="s">
        <v>374</v>
      </c>
      <c r="O322" s="1" t="s">
        <v>375</v>
      </c>
      <c r="P322" s="1">
        <v>0.23499999999999999</v>
      </c>
      <c r="Q322" s="1" t="s">
        <v>374</v>
      </c>
      <c r="R322" s="1">
        <v>0.67100000000000004</v>
      </c>
      <c r="S322" s="1" t="s">
        <v>374</v>
      </c>
      <c r="T322" s="1" t="s">
        <v>375</v>
      </c>
      <c r="U322" s="1">
        <v>-0.38700000000000001</v>
      </c>
      <c r="V322" s="1" t="s">
        <v>374</v>
      </c>
      <c r="W322" s="1" t="s">
        <v>375</v>
      </c>
      <c r="X322" s="1">
        <v>0.36299999999999999</v>
      </c>
      <c r="Y322" s="1">
        <v>0.75600000000000001</v>
      </c>
      <c r="Z322" s="1">
        <v>0.43</v>
      </c>
      <c r="AA322" s="1" t="s">
        <v>375</v>
      </c>
      <c r="AB322" s="1">
        <v>0.79400000000000004</v>
      </c>
      <c r="AC322" s="1" t="s">
        <v>374</v>
      </c>
      <c r="AD322" s="1">
        <v>-4.6870000000000003</v>
      </c>
      <c r="AE322" s="1" t="s">
        <v>375</v>
      </c>
      <c r="AF322" s="1" t="s">
        <v>374</v>
      </c>
      <c r="AG322" s="1" t="s">
        <v>375</v>
      </c>
      <c r="AI322" s="1" t="s">
        <v>411</v>
      </c>
    </row>
    <row r="323" spans="1:35" x14ac:dyDescent="0.35">
      <c r="A323" s="4" t="s">
        <v>320</v>
      </c>
      <c r="B323" s="1" t="s">
        <v>374</v>
      </c>
      <c r="C323" s="1">
        <v>46.024000000000001</v>
      </c>
      <c r="D323" s="1">
        <v>4.891</v>
      </c>
      <c r="E323" s="1">
        <v>-2.0649999999999999</v>
      </c>
      <c r="F323" s="1">
        <v>0.499</v>
      </c>
      <c r="G323" s="1" t="s">
        <v>374</v>
      </c>
      <c r="H323" s="1">
        <v>-2160.174</v>
      </c>
      <c r="I323" s="1" t="s">
        <v>374</v>
      </c>
      <c r="J323" s="1">
        <v>151.9</v>
      </c>
      <c r="K323" s="1">
        <v>0.63600000000000001</v>
      </c>
      <c r="L323" s="1" t="s">
        <v>374</v>
      </c>
      <c r="M323" s="1">
        <v>2.4E-2</v>
      </c>
      <c r="N323" s="1" t="s">
        <v>374</v>
      </c>
      <c r="O323" s="1" t="s">
        <v>375</v>
      </c>
      <c r="P323" s="1">
        <v>0.52700000000000002</v>
      </c>
      <c r="Q323" s="1" t="s">
        <v>374</v>
      </c>
      <c r="R323" s="1">
        <v>0.92</v>
      </c>
      <c r="S323" s="1" t="s">
        <v>374</v>
      </c>
      <c r="T323" s="1" t="s">
        <v>375</v>
      </c>
      <c r="U323" s="1">
        <v>0.44500000000000001</v>
      </c>
      <c r="V323" s="1">
        <v>1.4670000000000001</v>
      </c>
      <c r="W323" s="1" t="s">
        <v>375</v>
      </c>
      <c r="X323" s="1">
        <v>0.48599999999999999</v>
      </c>
      <c r="Y323" s="1">
        <v>1.038</v>
      </c>
      <c r="Z323" s="1">
        <v>0.45300000000000001</v>
      </c>
      <c r="AA323" s="1" t="s">
        <v>375</v>
      </c>
      <c r="AB323" s="1">
        <v>0.89600000000000002</v>
      </c>
      <c r="AC323" s="1" t="s">
        <v>374</v>
      </c>
      <c r="AD323" s="1">
        <v>-4.9710000000000001</v>
      </c>
      <c r="AE323" s="1">
        <v>4.6550000000000002</v>
      </c>
      <c r="AF323" s="1" t="s">
        <v>374</v>
      </c>
      <c r="AG323" s="1" t="s">
        <v>375</v>
      </c>
      <c r="AI323" s="1" t="s">
        <v>411</v>
      </c>
    </row>
    <row r="324" spans="1:35" x14ac:dyDescent="0.35">
      <c r="A324" s="4" t="s">
        <v>321</v>
      </c>
      <c r="B324" s="1" t="s">
        <v>374</v>
      </c>
      <c r="C324" s="1">
        <v>112.953</v>
      </c>
      <c r="D324" s="1">
        <v>11.896000000000001</v>
      </c>
      <c r="E324" s="1">
        <v>-1.589</v>
      </c>
      <c r="F324" s="1">
        <v>0.89600000000000002</v>
      </c>
      <c r="G324" s="1" t="s">
        <v>374</v>
      </c>
      <c r="H324" s="1">
        <v>-2955.93</v>
      </c>
      <c r="I324" s="1" t="s">
        <v>374</v>
      </c>
      <c r="J324" s="1">
        <v>113.991</v>
      </c>
      <c r="K324" s="1">
        <v>1.5640000000000001</v>
      </c>
      <c r="L324" s="1" t="s">
        <v>374</v>
      </c>
      <c r="M324" s="1">
        <v>0.28699999999999998</v>
      </c>
      <c r="N324" s="1" t="s">
        <v>374</v>
      </c>
      <c r="O324" s="1" t="s">
        <v>375</v>
      </c>
      <c r="P324" s="1">
        <v>0.61499999999999999</v>
      </c>
      <c r="Q324" s="1" t="s">
        <v>374</v>
      </c>
      <c r="R324" s="1">
        <v>0.92500000000000004</v>
      </c>
      <c r="S324" s="1" t="s">
        <v>374</v>
      </c>
      <c r="T324" s="1" t="s">
        <v>375</v>
      </c>
      <c r="U324" s="1">
        <v>1.69</v>
      </c>
      <c r="V324" s="1" t="s">
        <v>374</v>
      </c>
      <c r="W324" s="1" t="s">
        <v>375</v>
      </c>
      <c r="X324" s="1">
        <v>0.72399999999999998</v>
      </c>
      <c r="Y324" s="1">
        <v>1.115</v>
      </c>
      <c r="Z324" s="1">
        <v>0.82399999999999995</v>
      </c>
      <c r="AA324" s="1" t="s">
        <v>375</v>
      </c>
      <c r="AB324" s="1">
        <v>1.1910000000000001</v>
      </c>
      <c r="AC324" s="1" t="s">
        <v>374</v>
      </c>
      <c r="AD324" s="1">
        <v>-4.5860000000000003</v>
      </c>
      <c r="AE324" s="1" t="s">
        <v>375</v>
      </c>
      <c r="AF324" s="1" t="s">
        <v>374</v>
      </c>
      <c r="AG324" s="1" t="s">
        <v>375</v>
      </c>
      <c r="AI324" s="1" t="s">
        <v>411</v>
      </c>
    </row>
    <row r="325" spans="1:35" x14ac:dyDescent="0.35">
      <c r="A325" s="4" t="s">
        <v>1199</v>
      </c>
      <c r="B325" s="1" t="s">
        <v>374</v>
      </c>
      <c r="C325" s="1">
        <v>250.95599999999999</v>
      </c>
      <c r="D325" s="1">
        <v>199.91200000000001</v>
      </c>
      <c r="E325" s="1">
        <v>215.304</v>
      </c>
      <c r="F325" s="1">
        <v>200.93899999999999</v>
      </c>
      <c r="G325" s="1" t="s">
        <v>374</v>
      </c>
      <c r="H325" s="1">
        <v>-2487.8069999999998</v>
      </c>
      <c r="I325" s="1">
        <v>175.01300000000001</v>
      </c>
      <c r="J325" s="1">
        <v>277.86599999999999</v>
      </c>
      <c r="K325" s="1">
        <v>282.11200000000002</v>
      </c>
      <c r="L325" s="1">
        <v>145.268</v>
      </c>
      <c r="M325" s="1">
        <v>159.09299999999999</v>
      </c>
      <c r="N325" s="1">
        <v>1237.9670000000001</v>
      </c>
      <c r="O325" s="1" t="s">
        <v>375</v>
      </c>
      <c r="P325" s="1">
        <v>190.18</v>
      </c>
      <c r="Q325" s="1">
        <v>188.82599999999999</v>
      </c>
      <c r="R325" s="1">
        <v>188.84200000000001</v>
      </c>
      <c r="S325" s="1" t="s">
        <v>374</v>
      </c>
      <c r="T325" s="1" t="s">
        <v>375</v>
      </c>
      <c r="U325" s="1">
        <v>175.11600000000001</v>
      </c>
      <c r="V325" s="1">
        <v>173.56800000000001</v>
      </c>
      <c r="W325" s="1" t="s">
        <v>375</v>
      </c>
      <c r="X325" s="1">
        <v>188.523</v>
      </c>
      <c r="Y325" s="1">
        <v>202.11</v>
      </c>
      <c r="Z325" s="1">
        <v>182.65799999999999</v>
      </c>
      <c r="AA325" s="1" t="s">
        <v>375</v>
      </c>
      <c r="AB325" s="1">
        <v>186.39400000000001</v>
      </c>
      <c r="AC325" s="1" t="s">
        <v>374</v>
      </c>
      <c r="AD325" s="1">
        <v>416.86099999999999</v>
      </c>
      <c r="AE325" s="1" t="s">
        <v>375</v>
      </c>
      <c r="AF325" s="1" t="s">
        <v>374</v>
      </c>
      <c r="AG325" s="1" t="s">
        <v>375</v>
      </c>
      <c r="AI325" s="1" t="s">
        <v>411</v>
      </c>
    </row>
    <row r="326" spans="1:35" x14ac:dyDescent="0.35">
      <c r="A326" s="4" t="s">
        <v>1200</v>
      </c>
      <c r="B326" s="1" t="s">
        <v>374</v>
      </c>
      <c r="C326" s="1">
        <v>314.44099999999997</v>
      </c>
      <c r="D326" s="1">
        <v>371.86700000000002</v>
      </c>
      <c r="E326" s="1">
        <v>399.548</v>
      </c>
      <c r="F326" s="1">
        <v>445.24299999999999</v>
      </c>
      <c r="G326" s="1" t="s">
        <v>374</v>
      </c>
      <c r="H326" s="1">
        <v>782.31600000000003</v>
      </c>
      <c r="I326" s="1">
        <v>374.74299999999999</v>
      </c>
      <c r="J326" s="1">
        <v>302.11200000000002</v>
      </c>
      <c r="K326" s="1">
        <v>355.86599999999999</v>
      </c>
      <c r="L326" s="1">
        <v>310.83300000000003</v>
      </c>
      <c r="M326" s="1">
        <v>321.51900000000001</v>
      </c>
      <c r="N326" s="1">
        <v>1183.2539999999999</v>
      </c>
      <c r="O326" s="1" t="s">
        <v>375</v>
      </c>
      <c r="P326" s="1">
        <v>346.46600000000001</v>
      </c>
      <c r="Q326" s="1">
        <v>306.06799999999998</v>
      </c>
      <c r="R326" s="1">
        <v>346.39400000000001</v>
      </c>
      <c r="S326" s="1" t="s">
        <v>374</v>
      </c>
      <c r="T326" s="1" t="s">
        <v>375</v>
      </c>
      <c r="U326" s="1">
        <v>345.12400000000002</v>
      </c>
      <c r="V326" s="1">
        <v>347.77800000000002</v>
      </c>
      <c r="W326" s="1" t="s">
        <v>375</v>
      </c>
      <c r="X326" s="1">
        <v>353.31400000000002</v>
      </c>
      <c r="Y326" s="1">
        <v>248.6</v>
      </c>
      <c r="Z326" s="1">
        <v>345.65499999999997</v>
      </c>
      <c r="AA326" s="1" t="s">
        <v>375</v>
      </c>
      <c r="AB326" s="1">
        <v>322.67399999999998</v>
      </c>
      <c r="AC326" s="1" t="s">
        <v>374</v>
      </c>
      <c r="AD326" s="1">
        <v>616.44299999999998</v>
      </c>
      <c r="AE326" s="1" t="s">
        <v>375</v>
      </c>
      <c r="AF326" s="1" t="s">
        <v>374</v>
      </c>
      <c r="AG326" s="1">
        <v>17128.030999999999</v>
      </c>
      <c r="AI326" s="1" t="s">
        <v>411</v>
      </c>
    </row>
    <row r="327" spans="1:35" x14ac:dyDescent="0.35">
      <c r="A327" s="4" t="s">
        <v>1201</v>
      </c>
      <c r="B327" s="1" t="s">
        <v>374</v>
      </c>
      <c r="C327" s="1">
        <v>159.10300000000001</v>
      </c>
      <c r="D327" s="1">
        <v>180.56</v>
      </c>
      <c r="E327" s="1">
        <v>189.66499999999999</v>
      </c>
      <c r="F327" s="1">
        <v>205.316</v>
      </c>
      <c r="G327" s="1" t="s">
        <v>374</v>
      </c>
      <c r="H327" s="1">
        <v>568.024</v>
      </c>
      <c r="I327" s="1">
        <v>178.56899999999999</v>
      </c>
      <c r="J327" s="1">
        <v>157.405</v>
      </c>
      <c r="K327" s="1">
        <v>174.96700000000001</v>
      </c>
      <c r="L327" s="1">
        <v>149.21299999999999</v>
      </c>
      <c r="M327" s="1">
        <v>147.72</v>
      </c>
      <c r="N327" s="1" t="s">
        <v>374</v>
      </c>
      <c r="O327" s="1" t="s">
        <v>375</v>
      </c>
      <c r="P327" s="1">
        <v>170.14699999999999</v>
      </c>
      <c r="Q327" s="1">
        <v>149.916</v>
      </c>
      <c r="R327" s="1">
        <v>172.643</v>
      </c>
      <c r="S327" s="1" t="s">
        <v>375</v>
      </c>
      <c r="T327" s="1" t="s">
        <v>375</v>
      </c>
      <c r="U327" s="1">
        <v>170.56700000000001</v>
      </c>
      <c r="V327" s="1">
        <v>174.977</v>
      </c>
      <c r="W327" s="1" t="s">
        <v>375</v>
      </c>
      <c r="X327" s="1">
        <v>174.52799999999999</v>
      </c>
      <c r="Y327" s="1">
        <v>132.03299999999999</v>
      </c>
      <c r="Z327" s="1">
        <v>174.26300000000001</v>
      </c>
      <c r="AA327" s="1" t="s">
        <v>375</v>
      </c>
      <c r="AB327" s="1">
        <v>157.989</v>
      </c>
      <c r="AC327" s="1" t="s">
        <v>374</v>
      </c>
      <c r="AD327" s="1">
        <v>343.21100000000001</v>
      </c>
      <c r="AE327" s="1" t="s">
        <v>375</v>
      </c>
      <c r="AF327" s="1" t="s">
        <v>374</v>
      </c>
      <c r="AG327" s="1" t="s">
        <v>375</v>
      </c>
      <c r="AI327" s="1" t="s">
        <v>411</v>
      </c>
    </row>
    <row r="328" spans="1:35" x14ac:dyDescent="0.35">
      <c r="A328" s="4" t="s">
        <v>1202</v>
      </c>
      <c r="B328" s="1" t="s">
        <v>374</v>
      </c>
      <c r="C328" s="1">
        <v>95.852000000000004</v>
      </c>
      <c r="D328" s="1">
        <v>9.3149999999999995</v>
      </c>
      <c r="E328" s="1">
        <v>-2.14</v>
      </c>
      <c r="F328" s="1">
        <v>0.34499999999999997</v>
      </c>
      <c r="G328" s="1" t="s">
        <v>374</v>
      </c>
      <c r="H328" s="1">
        <v>-2682.4549999999999</v>
      </c>
      <c r="I328" s="1" t="s">
        <v>374</v>
      </c>
      <c r="J328" s="1">
        <v>151.363</v>
      </c>
      <c r="K328" s="1">
        <v>0.53100000000000003</v>
      </c>
      <c r="L328" s="1" t="s">
        <v>374</v>
      </c>
      <c r="M328" s="1" t="s">
        <v>374</v>
      </c>
      <c r="N328" s="1" t="s">
        <v>374</v>
      </c>
      <c r="O328" s="1" t="s">
        <v>375</v>
      </c>
      <c r="P328" s="1">
        <v>0.26200000000000001</v>
      </c>
      <c r="Q328" s="1" t="s">
        <v>374</v>
      </c>
      <c r="R328" s="1">
        <v>1.1970000000000001</v>
      </c>
      <c r="S328" s="1" t="s">
        <v>375</v>
      </c>
      <c r="T328" s="1" t="s">
        <v>375</v>
      </c>
      <c r="U328" s="1">
        <v>8.3000000000000004E-2</v>
      </c>
      <c r="V328" s="1">
        <v>1.76</v>
      </c>
      <c r="W328" s="1" t="s">
        <v>375</v>
      </c>
      <c r="X328" s="1">
        <v>0.33600000000000002</v>
      </c>
      <c r="Y328" s="1">
        <v>0.745</v>
      </c>
      <c r="Z328" s="1">
        <v>0.41699999999999998</v>
      </c>
      <c r="AA328" s="1" t="s">
        <v>375</v>
      </c>
      <c r="AB328" s="1">
        <v>0.72499999999999998</v>
      </c>
      <c r="AC328" s="1" t="s">
        <v>374</v>
      </c>
      <c r="AD328" s="1">
        <v>-5.26</v>
      </c>
      <c r="AE328" s="1" t="s">
        <v>375</v>
      </c>
      <c r="AF328" s="1" t="s">
        <v>374</v>
      </c>
      <c r="AG328" s="1" t="s">
        <v>375</v>
      </c>
      <c r="AI328" s="1" t="s">
        <v>411</v>
      </c>
    </row>
    <row r="329" spans="1:35" x14ac:dyDescent="0.35">
      <c r="A329" s="4" t="s">
        <v>1203</v>
      </c>
      <c r="B329" s="1" t="s">
        <v>374</v>
      </c>
      <c r="C329" s="1">
        <v>-21.294</v>
      </c>
      <c r="D329" s="1">
        <v>-0.74099999999999999</v>
      </c>
      <c r="E329" s="1">
        <v>-1.5580000000000001</v>
      </c>
      <c r="F329" s="1" t="s">
        <v>374</v>
      </c>
      <c r="G329" s="1" t="s">
        <v>374</v>
      </c>
      <c r="H329" s="1">
        <v>-156.018</v>
      </c>
      <c r="I329" s="1">
        <v>0.65800000000000003</v>
      </c>
      <c r="J329" s="1" t="s">
        <v>374</v>
      </c>
      <c r="K329" s="1">
        <v>3.6999999999999998E-2</v>
      </c>
      <c r="L329" s="1" t="s">
        <v>374</v>
      </c>
      <c r="M329" s="1">
        <v>2E-3</v>
      </c>
      <c r="N329" s="1" t="s">
        <v>374</v>
      </c>
      <c r="O329" s="1" t="s">
        <v>375</v>
      </c>
      <c r="P329" s="1">
        <v>0.374</v>
      </c>
      <c r="Q329" s="1" t="s">
        <v>374</v>
      </c>
      <c r="R329" s="1">
        <v>1.286</v>
      </c>
      <c r="S329" s="1" t="s">
        <v>374</v>
      </c>
      <c r="T329" s="1" t="s">
        <v>375</v>
      </c>
      <c r="U329" s="1" t="s">
        <v>374</v>
      </c>
      <c r="V329" s="1">
        <v>0.9</v>
      </c>
      <c r="W329" s="1" t="s">
        <v>375</v>
      </c>
      <c r="X329" s="1">
        <v>0.30199999999999999</v>
      </c>
      <c r="Y329" s="1">
        <v>0.68600000000000005</v>
      </c>
      <c r="Z329" s="1">
        <v>0.52500000000000002</v>
      </c>
      <c r="AA329" s="1" t="s">
        <v>375</v>
      </c>
      <c r="AB329" s="1">
        <v>0.73599999999999999</v>
      </c>
      <c r="AC329" s="1" t="s">
        <v>374</v>
      </c>
      <c r="AD329" s="1">
        <v>-5.8529999999999998</v>
      </c>
      <c r="AE329" s="1" t="s">
        <v>375</v>
      </c>
      <c r="AF329" s="1" t="s">
        <v>375</v>
      </c>
      <c r="AG329" s="1" t="s">
        <v>375</v>
      </c>
      <c r="AI329" s="1" t="s">
        <v>411</v>
      </c>
    </row>
    <row r="330" spans="1:35" x14ac:dyDescent="0.35">
      <c r="A330" s="4" t="s">
        <v>1227</v>
      </c>
      <c r="B330" s="1" t="s">
        <v>374</v>
      </c>
      <c r="C330" s="1">
        <v>-25.7</v>
      </c>
      <c r="D330" s="1">
        <v>-4.702</v>
      </c>
      <c r="E330" s="1">
        <v>-1.9430000000000001</v>
      </c>
      <c r="F330" s="1">
        <v>0.34399999999999997</v>
      </c>
      <c r="G330" s="1" t="s">
        <v>374</v>
      </c>
      <c r="H330" s="1">
        <v>233.87299999999999</v>
      </c>
      <c r="I330" s="1">
        <v>0.374</v>
      </c>
      <c r="J330" s="1" t="s">
        <v>374</v>
      </c>
      <c r="K330" s="1">
        <v>-7.0999999999999994E-2</v>
      </c>
      <c r="L330" s="1" t="s">
        <v>374</v>
      </c>
      <c r="M330" s="1">
        <v>-8.3000000000000004E-2</v>
      </c>
      <c r="N330" s="1">
        <v>1143.28</v>
      </c>
      <c r="O330" s="1" t="s">
        <v>375</v>
      </c>
      <c r="P330" s="1">
        <v>0.30599999999999999</v>
      </c>
      <c r="Q330" s="1" t="s">
        <v>374</v>
      </c>
      <c r="R330" s="1">
        <v>1.417</v>
      </c>
      <c r="S330" s="1" t="s">
        <v>374</v>
      </c>
      <c r="T330" s="1" t="s">
        <v>375</v>
      </c>
      <c r="U330" s="1">
        <v>-0.28699999999999998</v>
      </c>
      <c r="V330" s="1">
        <v>0.91</v>
      </c>
      <c r="W330" s="1" t="s">
        <v>375</v>
      </c>
      <c r="X330" s="1">
        <v>0.31</v>
      </c>
      <c r="Y330" s="1">
        <v>0.68899999999999995</v>
      </c>
      <c r="Z330" s="1">
        <v>0.60299999999999998</v>
      </c>
      <c r="AA330" s="1" t="s">
        <v>375</v>
      </c>
      <c r="AB330" s="1">
        <v>0.72699999999999998</v>
      </c>
      <c r="AC330" s="1" t="s">
        <v>374</v>
      </c>
      <c r="AD330" s="1">
        <v>-5.6440000000000001</v>
      </c>
      <c r="AE330" s="1" t="s">
        <v>375</v>
      </c>
      <c r="AF330" s="1" t="s">
        <v>374</v>
      </c>
      <c r="AG330" s="1" t="s">
        <v>375</v>
      </c>
      <c r="AI330" s="1" t="s">
        <v>411</v>
      </c>
    </row>
    <row r="331" spans="1:35" x14ac:dyDescent="0.35">
      <c r="A331" s="4" t="s">
        <v>328</v>
      </c>
      <c r="B331" s="1" t="s">
        <v>374</v>
      </c>
      <c r="C331" s="1">
        <v>21.135000000000002</v>
      </c>
      <c r="D331" s="1">
        <v>6.7869999999999999</v>
      </c>
      <c r="E331" s="1">
        <v>-2.1800000000000002</v>
      </c>
      <c r="F331" s="1" t="s">
        <v>374</v>
      </c>
      <c r="G331" s="1" t="s">
        <v>374</v>
      </c>
      <c r="H331" s="1">
        <v>-1913.7829999999999</v>
      </c>
      <c r="I331" s="1">
        <v>0.91400000000000003</v>
      </c>
      <c r="J331" s="1">
        <v>152.50899999999999</v>
      </c>
      <c r="K331" s="1">
        <v>0.53100000000000003</v>
      </c>
      <c r="L331" s="1" t="s">
        <v>374</v>
      </c>
      <c r="M331" s="1">
        <v>-4.8000000000000001E-2</v>
      </c>
      <c r="N331" s="1" t="s">
        <v>374</v>
      </c>
      <c r="O331" s="1" t="s">
        <v>375</v>
      </c>
      <c r="P331" s="1">
        <v>0.192</v>
      </c>
      <c r="Q331" s="1" t="s">
        <v>374</v>
      </c>
      <c r="R331" s="1">
        <v>2.0099999999999998</v>
      </c>
      <c r="S331" s="1" t="s">
        <v>374</v>
      </c>
      <c r="T331" s="1" t="s">
        <v>375</v>
      </c>
      <c r="U331" s="1" t="s">
        <v>374</v>
      </c>
      <c r="V331" s="1" t="s">
        <v>374</v>
      </c>
      <c r="W331" s="1" t="s">
        <v>375</v>
      </c>
      <c r="X331" s="1">
        <v>0.33800000000000002</v>
      </c>
      <c r="Y331" s="1">
        <v>0.7</v>
      </c>
      <c r="Z331" s="1">
        <v>0.35699999999999998</v>
      </c>
      <c r="AA331" s="1" t="s">
        <v>375</v>
      </c>
      <c r="AB331" s="1">
        <v>0.73599999999999999</v>
      </c>
      <c r="AC331" s="1" t="s">
        <v>374</v>
      </c>
      <c r="AD331" s="1">
        <v>-5.1230000000000002</v>
      </c>
      <c r="AE331" s="1" t="s">
        <v>375</v>
      </c>
      <c r="AF331" s="1" t="s">
        <v>375</v>
      </c>
      <c r="AG331" s="1">
        <v>10.994999999999999</v>
      </c>
      <c r="AI331" s="1" t="s">
        <v>411</v>
      </c>
    </row>
    <row r="332" spans="1:35" x14ac:dyDescent="0.35">
      <c r="A332" s="4" t="s">
        <v>329</v>
      </c>
      <c r="B332" s="1" t="s">
        <v>374</v>
      </c>
      <c r="C332" s="1">
        <v>34.286000000000001</v>
      </c>
      <c r="D332" s="1">
        <v>6.9820000000000002</v>
      </c>
      <c r="E332" s="1">
        <v>-1.819</v>
      </c>
      <c r="F332" s="1">
        <v>0.36</v>
      </c>
      <c r="G332" s="1" t="s">
        <v>374</v>
      </c>
      <c r="H332" s="1">
        <v>-2000.414</v>
      </c>
      <c r="I332" s="1">
        <v>2.5910000000000002</v>
      </c>
      <c r="J332" s="1">
        <v>146.83699999999999</v>
      </c>
      <c r="K332" s="1">
        <v>0.51700000000000002</v>
      </c>
      <c r="L332" s="1">
        <v>0.84799999999999998</v>
      </c>
      <c r="M332" s="1">
        <v>0.878</v>
      </c>
      <c r="N332" s="1" t="s">
        <v>374</v>
      </c>
      <c r="O332" s="1" t="s">
        <v>375</v>
      </c>
      <c r="P332" s="1">
        <v>0.22900000000000001</v>
      </c>
      <c r="Q332" s="1" t="s">
        <v>374</v>
      </c>
      <c r="R332" s="1">
        <v>6.2480000000000002</v>
      </c>
      <c r="S332" s="1" t="s">
        <v>374</v>
      </c>
      <c r="T332" s="1" t="s">
        <v>375</v>
      </c>
      <c r="U332" s="1" t="s">
        <v>374</v>
      </c>
      <c r="V332" s="1" t="s">
        <v>374</v>
      </c>
      <c r="W332" s="1" t="s">
        <v>375</v>
      </c>
      <c r="X332" s="1">
        <v>0.34499999999999997</v>
      </c>
      <c r="Y332" s="1">
        <v>0.89200000000000002</v>
      </c>
      <c r="Z332" s="1">
        <v>0.378</v>
      </c>
      <c r="AA332" s="1" t="s">
        <v>375</v>
      </c>
      <c r="AB332" s="1">
        <v>0.74299999999999999</v>
      </c>
      <c r="AC332" s="1" t="s">
        <v>374</v>
      </c>
      <c r="AD332" s="1">
        <v>-4.1550000000000002</v>
      </c>
      <c r="AE332" s="1" t="s">
        <v>375</v>
      </c>
      <c r="AF332" s="1" t="s">
        <v>374</v>
      </c>
      <c r="AG332" s="1" t="s">
        <v>375</v>
      </c>
      <c r="AI332" s="1" t="s">
        <v>411</v>
      </c>
    </row>
    <row r="333" spans="1:35" x14ac:dyDescent="0.35">
      <c r="A333" s="4" t="s">
        <v>330</v>
      </c>
      <c r="B333" s="1" t="s">
        <v>374</v>
      </c>
      <c r="C333" s="1">
        <v>42.600999999999999</v>
      </c>
      <c r="D333" s="1">
        <v>24.366</v>
      </c>
      <c r="E333" s="1">
        <v>-1.978</v>
      </c>
      <c r="F333" s="1">
        <v>0.47499999999999998</v>
      </c>
      <c r="G333" s="1" t="s">
        <v>374</v>
      </c>
      <c r="H333" s="1">
        <v>-1388.1690000000001</v>
      </c>
      <c r="I333" s="1">
        <v>3.1120000000000001</v>
      </c>
      <c r="J333" s="1">
        <v>141.21199999999999</v>
      </c>
      <c r="K333" s="1">
        <v>0.23599999999999999</v>
      </c>
      <c r="L333" s="1" t="s">
        <v>374</v>
      </c>
      <c r="M333" s="1">
        <v>0.75</v>
      </c>
      <c r="N333" s="1" t="s">
        <v>374</v>
      </c>
      <c r="O333" s="1" t="s">
        <v>375</v>
      </c>
      <c r="P333" s="1">
        <v>0.42799999999999999</v>
      </c>
      <c r="Q333" s="1" t="s">
        <v>374</v>
      </c>
      <c r="R333" s="1">
        <v>133.922</v>
      </c>
      <c r="S333" s="1" t="s">
        <v>375</v>
      </c>
      <c r="T333" s="1" t="s">
        <v>375</v>
      </c>
      <c r="U333" s="1">
        <v>0.217</v>
      </c>
      <c r="V333" s="1" t="s">
        <v>374</v>
      </c>
      <c r="W333" s="1" t="s">
        <v>375</v>
      </c>
      <c r="X333" s="1">
        <v>0.56999999999999995</v>
      </c>
      <c r="Y333" s="1">
        <v>0.94699999999999995</v>
      </c>
      <c r="Z333" s="1">
        <v>0.69499999999999995</v>
      </c>
      <c r="AA333" s="1" t="s">
        <v>375</v>
      </c>
      <c r="AB333" s="1">
        <v>0.94099999999999995</v>
      </c>
      <c r="AC333" s="1" t="s">
        <v>374</v>
      </c>
      <c r="AD333" s="1">
        <v>-0.443</v>
      </c>
      <c r="AE333" s="1" t="s">
        <v>375</v>
      </c>
      <c r="AF333" s="1" t="s">
        <v>375</v>
      </c>
      <c r="AG333" s="1" t="s">
        <v>375</v>
      </c>
      <c r="AI333" s="1" t="s">
        <v>411</v>
      </c>
    </row>
    <row r="334" spans="1:35" x14ac:dyDescent="0.35">
      <c r="A334" s="4" t="s">
        <v>1228</v>
      </c>
      <c r="B334" s="1" t="s">
        <v>374</v>
      </c>
      <c r="C334" s="1">
        <v>4264.4520000000002</v>
      </c>
      <c r="D334" s="1">
        <v>312.29199999999997</v>
      </c>
      <c r="E334" s="1">
        <v>3.56</v>
      </c>
      <c r="F334" s="1">
        <v>1.9019999999999999</v>
      </c>
      <c r="G334" s="1" t="s">
        <v>374</v>
      </c>
      <c r="H334" s="1">
        <v>6368.875</v>
      </c>
      <c r="I334" s="1">
        <v>40.265999999999998</v>
      </c>
      <c r="J334" s="1" t="s">
        <v>374</v>
      </c>
      <c r="K334" s="1">
        <v>4.6189999999999998</v>
      </c>
      <c r="L334" s="1">
        <v>4.9560000000000004</v>
      </c>
      <c r="M334" s="1">
        <v>5.4930000000000003</v>
      </c>
      <c r="N334" s="1" t="s">
        <v>374</v>
      </c>
      <c r="O334" s="1" t="s">
        <v>375</v>
      </c>
      <c r="P334" s="1">
        <v>2.4820000000000002</v>
      </c>
      <c r="Q334" s="1" t="s">
        <v>374</v>
      </c>
      <c r="R334" s="1">
        <v>3907</v>
      </c>
      <c r="S334" s="1" t="s">
        <v>374</v>
      </c>
      <c r="T334" s="1" t="s">
        <v>374</v>
      </c>
      <c r="U334" s="1">
        <v>16.053999999999998</v>
      </c>
      <c r="V334" s="1" t="s">
        <v>374</v>
      </c>
      <c r="W334" s="1" t="s">
        <v>375</v>
      </c>
      <c r="X334" s="1">
        <v>6.109</v>
      </c>
      <c r="Y334" s="1">
        <v>3.51</v>
      </c>
      <c r="Z334" s="1">
        <v>11.109</v>
      </c>
      <c r="AA334" s="1" t="s">
        <v>375</v>
      </c>
      <c r="AB334" s="1">
        <v>4.6790000000000003</v>
      </c>
      <c r="AC334" s="1" t="s">
        <v>374</v>
      </c>
      <c r="AD334" s="1">
        <v>210.22300000000001</v>
      </c>
      <c r="AE334" s="1">
        <v>-1.202</v>
      </c>
      <c r="AF334" s="1" t="s">
        <v>375</v>
      </c>
      <c r="AG334" s="1" t="s">
        <v>375</v>
      </c>
      <c r="AH334" s="1" t="s">
        <v>409</v>
      </c>
      <c r="AI334" s="1" t="s">
        <v>411</v>
      </c>
    </row>
    <row r="335" spans="1:35" x14ac:dyDescent="0.35">
      <c r="A335" s="4" t="s">
        <v>332</v>
      </c>
      <c r="B335" s="1" t="s">
        <v>375</v>
      </c>
      <c r="C335" s="1">
        <v>-18.384</v>
      </c>
      <c r="D335" s="1">
        <v>1.1879999999999999</v>
      </c>
      <c r="E335" s="1">
        <v>0.39</v>
      </c>
      <c r="F335" s="1">
        <v>0.44700000000000001</v>
      </c>
      <c r="G335" s="1" t="s">
        <v>374</v>
      </c>
      <c r="H335" s="1">
        <v>1183.271</v>
      </c>
      <c r="I335" s="1">
        <v>0.23100000000000001</v>
      </c>
      <c r="J335" s="1">
        <v>10.448</v>
      </c>
      <c r="K335" s="1">
        <v>215.93600000000001</v>
      </c>
      <c r="L335" s="1">
        <v>17.597000000000001</v>
      </c>
      <c r="M335" s="1">
        <v>1809.6189999999999</v>
      </c>
      <c r="N335" s="1" t="s">
        <v>374</v>
      </c>
      <c r="O335" s="1" t="s">
        <v>375</v>
      </c>
      <c r="P335" s="1">
        <v>0.22500000000000001</v>
      </c>
      <c r="Q335" s="1" t="s">
        <v>374</v>
      </c>
      <c r="R335" s="1">
        <v>0.378</v>
      </c>
      <c r="S335" s="1" t="s">
        <v>374</v>
      </c>
      <c r="T335" s="1" t="s">
        <v>374</v>
      </c>
      <c r="U335" s="1">
        <v>1.0580000000000001</v>
      </c>
      <c r="V335" s="1">
        <v>0.86799999999999999</v>
      </c>
      <c r="W335" s="1" t="s">
        <v>375</v>
      </c>
      <c r="X335" s="1">
        <v>0.32600000000000001</v>
      </c>
      <c r="Y335" s="1">
        <v>0.99199999999999999</v>
      </c>
      <c r="Z335" s="1">
        <v>4.4909999999999997</v>
      </c>
      <c r="AA335" s="1" t="s">
        <v>375</v>
      </c>
      <c r="AB335" s="1">
        <v>2.8919999999999999</v>
      </c>
      <c r="AC335" s="1" t="s">
        <v>374</v>
      </c>
      <c r="AD335" s="1">
        <v>-5.4089999999999998</v>
      </c>
      <c r="AE335" s="1" t="s">
        <v>375</v>
      </c>
      <c r="AF335" s="1" t="s">
        <v>375</v>
      </c>
      <c r="AG335" s="1" t="s">
        <v>375</v>
      </c>
      <c r="AI335" s="1" t="s">
        <v>411</v>
      </c>
    </row>
    <row r="336" spans="1:35" x14ac:dyDescent="0.35">
      <c r="A336" s="4" t="s">
        <v>333</v>
      </c>
      <c r="B336" s="1" t="s">
        <v>374</v>
      </c>
      <c r="C336" s="1">
        <v>-10.214</v>
      </c>
      <c r="D336" s="1">
        <v>3.5649999999999999</v>
      </c>
      <c r="E336" s="1">
        <v>-1.073</v>
      </c>
      <c r="F336" s="1">
        <v>0.36099999999999999</v>
      </c>
      <c r="G336" s="1" t="s">
        <v>374</v>
      </c>
      <c r="H336" s="1">
        <v>756.26499999999999</v>
      </c>
      <c r="I336" s="1">
        <v>0.71799999999999997</v>
      </c>
      <c r="J336" s="1">
        <v>10.574</v>
      </c>
      <c r="K336" s="1">
        <v>216.322</v>
      </c>
      <c r="L336" s="1">
        <v>17.222000000000001</v>
      </c>
      <c r="M336" s="1">
        <v>1821.511</v>
      </c>
      <c r="N336" s="1" t="s">
        <v>374</v>
      </c>
      <c r="O336" s="1" t="s">
        <v>375</v>
      </c>
      <c r="P336" s="1">
        <v>0.219</v>
      </c>
      <c r="Q336" s="1" t="s">
        <v>374</v>
      </c>
      <c r="R336" s="1">
        <v>0.316</v>
      </c>
      <c r="S336" s="1" t="s">
        <v>374</v>
      </c>
      <c r="T336" s="1" t="s">
        <v>375</v>
      </c>
      <c r="U336" s="1">
        <v>0.96399999999999997</v>
      </c>
      <c r="V336" s="1">
        <v>0.753</v>
      </c>
      <c r="W336" s="1" t="s">
        <v>375</v>
      </c>
      <c r="X336" s="1">
        <v>0.29399999999999998</v>
      </c>
      <c r="Y336" s="1">
        <v>0.999</v>
      </c>
      <c r="Z336" s="1">
        <v>3.8780000000000001</v>
      </c>
      <c r="AA336" s="1" t="s">
        <v>375</v>
      </c>
      <c r="AB336" s="1">
        <v>2.5129999999999999</v>
      </c>
      <c r="AC336" s="1" t="s">
        <v>374</v>
      </c>
      <c r="AD336" s="1">
        <v>-5.806</v>
      </c>
      <c r="AE336" s="1" t="s">
        <v>375</v>
      </c>
      <c r="AF336" s="1" t="s">
        <v>375</v>
      </c>
      <c r="AG336" s="1" t="s">
        <v>375</v>
      </c>
      <c r="AI336" s="1" t="s">
        <v>411</v>
      </c>
    </row>
    <row r="337" spans="1:35" x14ac:dyDescent="0.35">
      <c r="A337" s="4" t="s">
        <v>334</v>
      </c>
      <c r="B337" s="1" t="s">
        <v>375</v>
      </c>
      <c r="C337" s="1">
        <v>5.8970000000000002</v>
      </c>
      <c r="D337" s="1">
        <v>11.164</v>
      </c>
      <c r="E337" s="1">
        <v>0.53</v>
      </c>
      <c r="F337" s="1">
        <v>0.39500000000000002</v>
      </c>
      <c r="G337" s="1" t="s">
        <v>374</v>
      </c>
      <c r="H337" s="1">
        <v>913.32399999999996</v>
      </c>
      <c r="I337" s="1" t="s">
        <v>374</v>
      </c>
      <c r="J337" s="1">
        <v>11.125999999999999</v>
      </c>
      <c r="K337" s="1">
        <v>232.73400000000001</v>
      </c>
      <c r="L337" s="1">
        <v>18.417000000000002</v>
      </c>
      <c r="M337" s="1">
        <v>1989.268</v>
      </c>
      <c r="N337" s="1" t="s">
        <v>374</v>
      </c>
      <c r="O337" s="1" t="s">
        <v>375</v>
      </c>
      <c r="P337" s="1">
        <v>0.24199999999999999</v>
      </c>
      <c r="Q337" s="1" t="s">
        <v>374</v>
      </c>
      <c r="R337" s="1">
        <v>0.34</v>
      </c>
      <c r="S337" s="1" t="s">
        <v>374</v>
      </c>
      <c r="T337" s="1" t="s">
        <v>375</v>
      </c>
      <c r="U337" s="1">
        <v>0.96699999999999997</v>
      </c>
      <c r="V337" s="1">
        <v>0.81499999999999995</v>
      </c>
      <c r="W337" s="1" t="s">
        <v>375</v>
      </c>
      <c r="X337" s="1">
        <v>0.36599999999999999</v>
      </c>
      <c r="Y337" s="1">
        <v>1.0089999999999999</v>
      </c>
      <c r="Z337" s="1">
        <v>3.98</v>
      </c>
      <c r="AA337" s="1" t="s">
        <v>375</v>
      </c>
      <c r="AB337" s="1">
        <v>2.8090000000000002</v>
      </c>
      <c r="AC337" s="1" t="s">
        <v>374</v>
      </c>
      <c r="AD337" s="1">
        <v>-5.891</v>
      </c>
      <c r="AE337" s="1" t="s">
        <v>375</v>
      </c>
      <c r="AF337" s="1" t="s">
        <v>375</v>
      </c>
      <c r="AG337" s="1">
        <v>12.585000000000001</v>
      </c>
      <c r="AI337" s="1" t="s">
        <v>411</v>
      </c>
    </row>
    <row r="338" spans="1:35" x14ac:dyDescent="0.35">
      <c r="A338" s="4" t="s">
        <v>335</v>
      </c>
      <c r="B338" s="1" t="s">
        <v>374</v>
      </c>
      <c r="C338" s="1">
        <v>-17.295999999999999</v>
      </c>
      <c r="D338" s="1">
        <v>5.1479999999999997</v>
      </c>
      <c r="E338" s="1">
        <v>-1.224</v>
      </c>
      <c r="F338" s="1">
        <v>0.39400000000000002</v>
      </c>
      <c r="G338" s="1" t="s">
        <v>374</v>
      </c>
      <c r="H338" s="1">
        <v>1064.7339999999999</v>
      </c>
      <c r="I338" s="1">
        <v>0.35599999999999998</v>
      </c>
      <c r="J338" s="1">
        <v>11.593999999999999</v>
      </c>
      <c r="K338" s="1">
        <v>296.59500000000003</v>
      </c>
      <c r="L338" s="1">
        <v>20.731999999999999</v>
      </c>
      <c r="M338" s="1">
        <v>2969.0329999999999</v>
      </c>
      <c r="N338" s="1" t="s">
        <v>374</v>
      </c>
      <c r="O338" s="1" t="s">
        <v>375</v>
      </c>
      <c r="P338" s="1">
        <v>0.28199999999999997</v>
      </c>
      <c r="Q338" s="1" t="s">
        <v>374</v>
      </c>
      <c r="R338" s="1">
        <v>0.34699999999999998</v>
      </c>
      <c r="S338" s="1" t="s">
        <v>375</v>
      </c>
      <c r="T338" s="1" t="s">
        <v>375</v>
      </c>
      <c r="U338" s="1">
        <v>1.012</v>
      </c>
      <c r="V338" s="1">
        <v>0.79400000000000004</v>
      </c>
      <c r="W338" s="1" t="s">
        <v>375</v>
      </c>
      <c r="X338" s="1">
        <v>0.36199999999999999</v>
      </c>
      <c r="Y338" s="1">
        <v>1.1990000000000001</v>
      </c>
      <c r="Z338" s="1">
        <v>4.8899999999999997</v>
      </c>
      <c r="AA338" s="1" t="s">
        <v>375</v>
      </c>
      <c r="AB338" s="1">
        <v>2.78</v>
      </c>
      <c r="AC338" s="1" t="s">
        <v>374</v>
      </c>
      <c r="AD338" s="1">
        <v>-6.1459999999999999</v>
      </c>
      <c r="AE338" s="1">
        <v>1.669</v>
      </c>
      <c r="AF338" s="1" t="s">
        <v>375</v>
      </c>
      <c r="AG338" s="1" t="s">
        <v>375</v>
      </c>
      <c r="AI338" s="1" t="s">
        <v>411</v>
      </c>
    </row>
    <row r="339" spans="1:35" x14ac:dyDescent="0.35">
      <c r="A339" s="4" t="s">
        <v>336</v>
      </c>
      <c r="B339" s="1" t="s">
        <v>374</v>
      </c>
      <c r="C339" s="1">
        <v>12.561999999999999</v>
      </c>
      <c r="D339" s="1">
        <v>105.739</v>
      </c>
      <c r="E339" s="1">
        <v>0.79400000000000004</v>
      </c>
      <c r="F339" s="1">
        <v>0.44900000000000001</v>
      </c>
      <c r="G339" s="1" t="s">
        <v>374</v>
      </c>
      <c r="H339" s="1">
        <v>641.96500000000003</v>
      </c>
      <c r="I339" s="1">
        <v>0.35</v>
      </c>
      <c r="J339" s="1">
        <v>44.219000000000001</v>
      </c>
      <c r="K339" s="1">
        <v>640.60799999999995</v>
      </c>
      <c r="L339" s="1">
        <v>74.135999999999996</v>
      </c>
      <c r="M339" s="1">
        <v>4923.4520000000002</v>
      </c>
      <c r="N339" s="1" t="s">
        <v>374</v>
      </c>
      <c r="O339" s="1" t="s">
        <v>375</v>
      </c>
      <c r="P339" s="1">
        <v>0.23300000000000001</v>
      </c>
      <c r="Q339" s="1" t="s">
        <v>374</v>
      </c>
      <c r="R339" s="1">
        <v>0.34300000000000003</v>
      </c>
      <c r="S339" s="1" t="s">
        <v>375</v>
      </c>
      <c r="T339" s="1" t="s">
        <v>375</v>
      </c>
      <c r="U339" s="1">
        <v>2.0169999999999999</v>
      </c>
      <c r="V339" s="1">
        <v>1.411</v>
      </c>
      <c r="W339" s="1" t="s">
        <v>375</v>
      </c>
      <c r="X339" s="1" t="s">
        <v>374</v>
      </c>
      <c r="Y339" s="1">
        <v>1.6259999999999999</v>
      </c>
      <c r="Z339" s="1">
        <v>7.6980000000000004</v>
      </c>
      <c r="AA339" s="1" t="s">
        <v>375</v>
      </c>
      <c r="AB339" s="1">
        <v>3.51</v>
      </c>
      <c r="AC339" s="1" t="s">
        <v>374</v>
      </c>
      <c r="AD339" s="1">
        <v>-4.7350000000000003</v>
      </c>
      <c r="AE339" s="1" t="s">
        <v>375</v>
      </c>
      <c r="AF339" s="1" t="s">
        <v>375</v>
      </c>
      <c r="AG339" s="1" t="s">
        <v>375</v>
      </c>
      <c r="AI339" s="1" t="s">
        <v>411</v>
      </c>
    </row>
    <row r="340" spans="1:35" x14ac:dyDescent="0.35">
      <c r="A340" s="4" t="s">
        <v>337</v>
      </c>
      <c r="B340" s="1" t="s">
        <v>374</v>
      </c>
      <c r="C340" s="1">
        <v>-11.839</v>
      </c>
      <c r="D340" s="1">
        <v>27.602</v>
      </c>
      <c r="E340" s="1">
        <v>-0.253</v>
      </c>
      <c r="F340" s="1">
        <v>0.48499999999999999</v>
      </c>
      <c r="G340" s="1" t="s">
        <v>374</v>
      </c>
      <c r="H340" s="1">
        <v>614.72199999999998</v>
      </c>
      <c r="I340" s="1">
        <v>0.313</v>
      </c>
      <c r="J340" s="1">
        <v>44.764000000000003</v>
      </c>
      <c r="K340" s="1">
        <v>643.99599999999998</v>
      </c>
      <c r="L340" s="1">
        <v>73.236999999999995</v>
      </c>
      <c r="M340" s="1">
        <v>5298.3559999999998</v>
      </c>
      <c r="N340" s="1" t="s">
        <v>374</v>
      </c>
      <c r="O340" s="1" t="s">
        <v>375</v>
      </c>
      <c r="P340" s="1">
        <v>0.30299999999999999</v>
      </c>
      <c r="Q340" s="1" t="s">
        <v>374</v>
      </c>
      <c r="R340" s="1">
        <v>0.315</v>
      </c>
      <c r="S340" s="1" t="s">
        <v>375</v>
      </c>
      <c r="T340" s="1" t="s">
        <v>375</v>
      </c>
      <c r="U340" s="1">
        <v>2.9039999999999999</v>
      </c>
      <c r="V340" s="1">
        <v>1.758</v>
      </c>
      <c r="W340" s="1" t="s">
        <v>375</v>
      </c>
      <c r="X340" s="1" t="s">
        <v>374</v>
      </c>
      <c r="Y340" s="1">
        <v>1.389</v>
      </c>
      <c r="Z340" s="1">
        <v>9.3390000000000004</v>
      </c>
      <c r="AA340" s="1" t="s">
        <v>375</v>
      </c>
      <c r="AB340" s="1">
        <v>2.867</v>
      </c>
      <c r="AC340" s="1" t="s">
        <v>374</v>
      </c>
      <c r="AD340" s="1">
        <v>-4.3869999999999996</v>
      </c>
      <c r="AE340" s="1" t="s">
        <v>375</v>
      </c>
      <c r="AF340" s="1" t="s">
        <v>375</v>
      </c>
      <c r="AG340" s="1" t="s">
        <v>375</v>
      </c>
      <c r="AI340" s="1" t="s">
        <v>411</v>
      </c>
    </row>
    <row r="341" spans="1:35" x14ac:dyDescent="0.35">
      <c r="A341" s="4" t="s">
        <v>657</v>
      </c>
      <c r="B341" s="1" t="s">
        <v>374</v>
      </c>
      <c r="C341" s="1">
        <v>-26.773</v>
      </c>
      <c r="D341" s="1">
        <v>7.1980000000000004</v>
      </c>
      <c r="E341" s="1">
        <v>0.36699999999999999</v>
      </c>
      <c r="F341" s="1">
        <v>0.41899999999999998</v>
      </c>
      <c r="G341" s="1" t="s">
        <v>374</v>
      </c>
      <c r="H341" s="1">
        <v>1845.4490000000001</v>
      </c>
      <c r="I341" s="1">
        <v>0.21199999999999999</v>
      </c>
      <c r="J341" s="1" t="s">
        <v>374</v>
      </c>
      <c r="K341" s="1">
        <v>0.3</v>
      </c>
      <c r="L341" s="1">
        <v>0.79900000000000004</v>
      </c>
      <c r="M341" s="1">
        <v>3.0819999999999999</v>
      </c>
      <c r="N341" s="1" t="s">
        <v>374</v>
      </c>
      <c r="O341" s="1" t="s">
        <v>375</v>
      </c>
      <c r="P341" s="1">
        <v>0.41099999999999998</v>
      </c>
      <c r="Q341" s="1" t="s">
        <v>374</v>
      </c>
      <c r="R341" s="1">
        <v>0.40400000000000003</v>
      </c>
      <c r="S341" s="1" t="s">
        <v>374</v>
      </c>
      <c r="T341" s="1" t="s">
        <v>375</v>
      </c>
      <c r="U341" s="1">
        <v>4.1000000000000002E-2</v>
      </c>
      <c r="V341" s="1">
        <v>0.49399999999999999</v>
      </c>
      <c r="W341" s="1" t="s">
        <v>375</v>
      </c>
      <c r="X341" s="1">
        <v>0.435</v>
      </c>
      <c r="Y341" s="1">
        <v>0.67800000000000005</v>
      </c>
      <c r="Z341" s="1">
        <v>2.2400000000000002</v>
      </c>
      <c r="AA341" s="1" t="s">
        <v>375</v>
      </c>
      <c r="AB341" s="1">
        <v>2.98</v>
      </c>
      <c r="AC341" s="1" t="s">
        <v>374</v>
      </c>
      <c r="AD341" s="1">
        <v>-5.5069999999999997</v>
      </c>
      <c r="AE341" s="1" t="s">
        <v>375</v>
      </c>
      <c r="AF341" s="1" t="s">
        <v>375</v>
      </c>
      <c r="AG341" s="1" t="s">
        <v>375</v>
      </c>
      <c r="AI341" s="1" t="s">
        <v>411</v>
      </c>
    </row>
    <row r="342" spans="1:35" x14ac:dyDescent="0.35">
      <c r="A342" s="4" t="s">
        <v>658</v>
      </c>
      <c r="B342" s="1" t="s">
        <v>374</v>
      </c>
      <c r="C342" s="1">
        <v>-19.826000000000001</v>
      </c>
      <c r="D342" s="1">
        <v>6.0919999999999996</v>
      </c>
      <c r="E342" s="1">
        <v>1.198</v>
      </c>
      <c r="F342" s="1">
        <v>0.46500000000000002</v>
      </c>
      <c r="G342" s="1" t="s">
        <v>374</v>
      </c>
      <c r="H342" s="1">
        <v>1516.4169999999999</v>
      </c>
      <c r="I342" s="1" t="s">
        <v>374</v>
      </c>
      <c r="J342" s="1" t="s">
        <v>374</v>
      </c>
      <c r="K342" s="1">
        <v>0.27300000000000002</v>
      </c>
      <c r="L342" s="1">
        <v>0.85</v>
      </c>
      <c r="M342" s="1">
        <v>3.3650000000000002</v>
      </c>
      <c r="N342" s="1" t="s">
        <v>374</v>
      </c>
      <c r="O342" s="1" t="s">
        <v>375</v>
      </c>
      <c r="P342" s="1">
        <v>0.378</v>
      </c>
      <c r="Q342" s="1" t="s">
        <v>374</v>
      </c>
      <c r="R342" s="1">
        <v>0.41699999999999998</v>
      </c>
      <c r="S342" s="1" t="s">
        <v>374</v>
      </c>
      <c r="T342" s="1" t="s">
        <v>375</v>
      </c>
      <c r="U342" s="1">
        <v>4.2000000000000003E-2</v>
      </c>
      <c r="V342" s="1">
        <v>0.435</v>
      </c>
      <c r="W342" s="1" t="s">
        <v>375</v>
      </c>
      <c r="X342" s="1">
        <v>0.439</v>
      </c>
      <c r="Y342" s="1">
        <v>0.68</v>
      </c>
      <c r="Z342" s="1">
        <v>2.3340000000000001</v>
      </c>
      <c r="AA342" s="1" t="s">
        <v>375</v>
      </c>
      <c r="AB342" s="1">
        <v>2.7589999999999999</v>
      </c>
      <c r="AC342" s="1" t="s">
        <v>374</v>
      </c>
      <c r="AD342" s="1">
        <v>-5.8979999999999997</v>
      </c>
      <c r="AE342" s="1" t="s">
        <v>375</v>
      </c>
      <c r="AF342" s="1" t="s">
        <v>375</v>
      </c>
      <c r="AG342" s="1" t="s">
        <v>375</v>
      </c>
      <c r="AI342" s="1" t="s">
        <v>411</v>
      </c>
    </row>
    <row r="343" spans="1:35" x14ac:dyDescent="0.35">
      <c r="A343" s="4" t="s">
        <v>340</v>
      </c>
      <c r="B343" s="1" t="s">
        <v>374</v>
      </c>
      <c r="C343" s="1">
        <v>-9.0739999999999998</v>
      </c>
      <c r="D343" s="1">
        <v>10.978</v>
      </c>
      <c r="E343" s="1">
        <v>-1.272</v>
      </c>
      <c r="F343" s="1">
        <v>0.33900000000000002</v>
      </c>
      <c r="G343" s="1" t="s">
        <v>374</v>
      </c>
      <c r="H343" s="1">
        <v>-596.57399999999996</v>
      </c>
      <c r="I343" s="1">
        <v>0.59299999999999997</v>
      </c>
      <c r="J343" s="1">
        <v>4342.4610000000002</v>
      </c>
      <c r="K343" s="1">
        <v>0.77</v>
      </c>
      <c r="L343" s="1">
        <v>0.85799999999999998</v>
      </c>
      <c r="M343" s="1">
        <v>4.7489999999999997</v>
      </c>
      <c r="N343" s="1" t="s">
        <v>374</v>
      </c>
      <c r="O343" s="1" t="s">
        <v>375</v>
      </c>
      <c r="P343" s="1">
        <v>2.9000000000000001E-2</v>
      </c>
      <c r="Q343" s="1" t="s">
        <v>374</v>
      </c>
      <c r="R343" s="1">
        <v>0.57699999999999996</v>
      </c>
      <c r="S343" s="1" t="s">
        <v>374</v>
      </c>
      <c r="T343" s="1" t="s">
        <v>375</v>
      </c>
      <c r="U343" s="1">
        <v>3.4870000000000001</v>
      </c>
      <c r="V343" s="1">
        <v>0.76800000000000002</v>
      </c>
      <c r="W343" s="1" t="s">
        <v>375</v>
      </c>
      <c r="X343" s="1">
        <v>0.40699999999999997</v>
      </c>
      <c r="Y343" s="1">
        <v>0.64100000000000001</v>
      </c>
      <c r="Z343" s="1">
        <v>0.73899999999999999</v>
      </c>
      <c r="AA343" s="1" t="s">
        <v>375</v>
      </c>
      <c r="AB343" s="1">
        <v>1.391</v>
      </c>
      <c r="AC343" s="1" t="s">
        <v>374</v>
      </c>
      <c r="AD343" s="1">
        <v>-4.4749999999999996</v>
      </c>
      <c r="AE343" s="1" t="s">
        <v>375</v>
      </c>
      <c r="AF343" s="1" t="s">
        <v>375</v>
      </c>
      <c r="AG343" s="1" t="s">
        <v>375</v>
      </c>
      <c r="AI343" s="1" t="s">
        <v>411</v>
      </c>
    </row>
    <row r="344" spans="1:35" x14ac:dyDescent="0.35">
      <c r="A344" s="4" t="s">
        <v>341</v>
      </c>
      <c r="B344" s="1" t="s">
        <v>375</v>
      </c>
      <c r="C344" s="1">
        <v>-13.821999999999999</v>
      </c>
      <c r="D344" s="1">
        <v>12.459</v>
      </c>
      <c r="E344" s="1">
        <v>-1.583</v>
      </c>
      <c r="F344" s="1">
        <v>0.33900000000000002</v>
      </c>
      <c r="G344" s="1" t="s">
        <v>374</v>
      </c>
      <c r="H344" s="1">
        <v>-537.22699999999998</v>
      </c>
      <c r="I344" s="1" t="s">
        <v>374</v>
      </c>
      <c r="J344" s="1">
        <v>4355.518</v>
      </c>
      <c r="K344" s="1">
        <v>0.624</v>
      </c>
      <c r="L344" s="1">
        <v>0.84799999999999998</v>
      </c>
      <c r="M344" s="1">
        <v>2.4430000000000001</v>
      </c>
      <c r="N344" s="1" t="s">
        <v>374</v>
      </c>
      <c r="O344" s="1" t="s">
        <v>375</v>
      </c>
      <c r="P344" s="1">
        <v>0.20200000000000001</v>
      </c>
      <c r="Q344" s="1" t="s">
        <v>374</v>
      </c>
      <c r="R344" s="1">
        <v>0.36799999999999999</v>
      </c>
      <c r="S344" s="1" t="s">
        <v>374</v>
      </c>
      <c r="T344" s="1" t="s">
        <v>375</v>
      </c>
      <c r="U344" s="1">
        <v>3.2210000000000001</v>
      </c>
      <c r="V344" s="1">
        <v>0.64200000000000002</v>
      </c>
      <c r="W344" s="1" t="s">
        <v>375</v>
      </c>
      <c r="X344" s="1">
        <v>0.34300000000000003</v>
      </c>
      <c r="Y344" s="1">
        <v>0.72299999999999998</v>
      </c>
      <c r="Z344" s="1">
        <v>0.65500000000000003</v>
      </c>
      <c r="AA344" s="1" t="s">
        <v>375</v>
      </c>
      <c r="AB344" s="1">
        <v>1.2370000000000001</v>
      </c>
      <c r="AC344" s="1" t="s">
        <v>374</v>
      </c>
      <c r="AD344" s="1">
        <v>-4.8529999999999998</v>
      </c>
      <c r="AE344" s="1" t="s">
        <v>375</v>
      </c>
      <c r="AF344" s="1" t="s">
        <v>375</v>
      </c>
      <c r="AG344" s="1" t="s">
        <v>375</v>
      </c>
      <c r="AI344" s="1" t="s">
        <v>411</v>
      </c>
    </row>
    <row r="345" spans="1:35" x14ac:dyDescent="0.35">
      <c r="A345" s="4" t="s">
        <v>342</v>
      </c>
      <c r="B345" s="1" t="s">
        <v>375</v>
      </c>
      <c r="C345" s="1">
        <v>-47.866</v>
      </c>
      <c r="D345" s="1">
        <v>-0.43099999999999999</v>
      </c>
      <c r="E345" s="1">
        <v>-1.5820000000000001</v>
      </c>
      <c r="F345" s="1" t="s">
        <v>374</v>
      </c>
      <c r="G345" s="1" t="s">
        <v>374</v>
      </c>
      <c r="H345" s="1">
        <v>1063.903</v>
      </c>
      <c r="I345" s="1">
        <v>0.17699999999999999</v>
      </c>
      <c r="J345" s="1" t="s">
        <v>374</v>
      </c>
      <c r="K345" s="1">
        <v>26.189</v>
      </c>
      <c r="L345" s="1">
        <v>1.5980000000000001</v>
      </c>
      <c r="M345" s="1">
        <v>1222.979</v>
      </c>
      <c r="N345" s="1" t="s">
        <v>374</v>
      </c>
      <c r="O345" s="1" t="s">
        <v>375</v>
      </c>
      <c r="P345" s="1">
        <v>0.126</v>
      </c>
      <c r="Q345" s="1" t="s">
        <v>374</v>
      </c>
      <c r="R345" s="1">
        <v>1.087</v>
      </c>
      <c r="S345" s="1" t="s">
        <v>374</v>
      </c>
      <c r="T345" s="1" t="s">
        <v>375</v>
      </c>
      <c r="U345" s="1">
        <v>-0.20200000000000001</v>
      </c>
      <c r="V345" s="1">
        <v>0.308</v>
      </c>
      <c r="W345" s="1" t="s">
        <v>375</v>
      </c>
      <c r="X345" s="1">
        <v>0.28000000000000003</v>
      </c>
      <c r="Y345" s="1">
        <v>2.2050000000000001</v>
      </c>
      <c r="Z345" s="1">
        <v>0.29899999999999999</v>
      </c>
      <c r="AA345" s="1" t="s">
        <v>375</v>
      </c>
      <c r="AB345" s="1">
        <v>0.72499999999999998</v>
      </c>
      <c r="AC345" s="1" t="s">
        <v>374</v>
      </c>
      <c r="AD345" s="1">
        <v>-5.9909999999999997</v>
      </c>
      <c r="AE345" s="1" t="s">
        <v>375</v>
      </c>
      <c r="AF345" s="1" t="s">
        <v>374</v>
      </c>
      <c r="AG345" s="1" t="s">
        <v>375</v>
      </c>
      <c r="AI345" s="1" t="s">
        <v>411</v>
      </c>
    </row>
    <row r="346" spans="1:35" x14ac:dyDescent="0.35">
      <c r="A346" s="4" t="s">
        <v>343</v>
      </c>
      <c r="B346" s="1" t="s">
        <v>375</v>
      </c>
      <c r="C346" s="1">
        <v>145.29</v>
      </c>
      <c r="D346" s="1">
        <v>189.732</v>
      </c>
      <c r="E346" s="1">
        <v>202.065</v>
      </c>
      <c r="F346" s="1">
        <v>404.61200000000002</v>
      </c>
      <c r="G346" s="1" t="s">
        <v>374</v>
      </c>
      <c r="H346" s="1">
        <v>1364.617</v>
      </c>
      <c r="I346" s="1">
        <v>199.35599999999999</v>
      </c>
      <c r="J346" s="1">
        <v>171.84899999999999</v>
      </c>
      <c r="K346" s="1">
        <v>209.69</v>
      </c>
      <c r="L346" s="1">
        <v>164.47800000000001</v>
      </c>
      <c r="M346" s="1">
        <v>1611.097</v>
      </c>
      <c r="N346" s="1" t="s">
        <v>374</v>
      </c>
      <c r="O346" s="1" t="s">
        <v>375</v>
      </c>
      <c r="P346" s="1">
        <v>177.964</v>
      </c>
      <c r="Q346" s="1">
        <v>166.14099999999999</v>
      </c>
      <c r="R346" s="1">
        <v>190.79599999999999</v>
      </c>
      <c r="S346" s="1" t="s">
        <v>374</v>
      </c>
      <c r="T346" s="1" t="s">
        <v>375</v>
      </c>
      <c r="U346" s="1">
        <v>182.06100000000001</v>
      </c>
      <c r="V346" s="1">
        <v>189.82300000000001</v>
      </c>
      <c r="W346" s="1" t="s">
        <v>375</v>
      </c>
      <c r="X346" s="1">
        <v>184.16399999999999</v>
      </c>
      <c r="Y346" s="1">
        <v>144.268</v>
      </c>
      <c r="Z346" s="1">
        <v>180.75299999999999</v>
      </c>
      <c r="AA346" s="1" t="s">
        <v>375</v>
      </c>
      <c r="AB346" s="1">
        <v>177.374</v>
      </c>
      <c r="AC346" s="1" t="s">
        <v>375</v>
      </c>
      <c r="AD346" s="1">
        <v>265.77600000000001</v>
      </c>
      <c r="AE346" s="1" t="s">
        <v>375</v>
      </c>
      <c r="AF346" s="1" t="s">
        <v>375</v>
      </c>
      <c r="AG346" s="1" t="s">
        <v>375</v>
      </c>
      <c r="AI346" s="1" t="s">
        <v>411</v>
      </c>
    </row>
    <row r="347" spans="1:35" x14ac:dyDescent="0.35">
      <c r="A347" s="4" t="s">
        <v>344</v>
      </c>
      <c r="B347" s="1" t="s">
        <v>374</v>
      </c>
      <c r="C347" s="1">
        <v>4.3419999999999996</v>
      </c>
      <c r="D347" s="1">
        <v>16.170000000000002</v>
      </c>
      <c r="E347" s="1">
        <v>-1.427</v>
      </c>
      <c r="F347" s="1">
        <v>0.34</v>
      </c>
      <c r="G347" s="1" t="s">
        <v>374</v>
      </c>
      <c r="H347" s="1">
        <v>-2029.5309999999999</v>
      </c>
      <c r="I347" s="1" t="s">
        <v>374</v>
      </c>
      <c r="J347" s="1" t="s">
        <v>374</v>
      </c>
      <c r="K347" s="1">
        <v>0.51500000000000001</v>
      </c>
      <c r="L347" s="1">
        <v>0.80200000000000005</v>
      </c>
      <c r="M347" s="1">
        <v>1.534</v>
      </c>
      <c r="N347" s="1" t="s">
        <v>374</v>
      </c>
      <c r="O347" s="1" t="s">
        <v>375</v>
      </c>
      <c r="P347" s="1">
        <v>0.108</v>
      </c>
      <c r="Q347" s="1">
        <v>137.14699999999999</v>
      </c>
      <c r="R347" s="1">
        <v>0.22800000000000001</v>
      </c>
      <c r="S347" s="1" t="s">
        <v>375</v>
      </c>
      <c r="T347" s="1" t="s">
        <v>375</v>
      </c>
      <c r="U347" s="1">
        <v>1.512</v>
      </c>
      <c r="V347" s="1" t="s">
        <v>374</v>
      </c>
      <c r="W347" s="1" t="s">
        <v>375</v>
      </c>
      <c r="X347" s="1">
        <v>0.32100000000000001</v>
      </c>
      <c r="Y347" s="1">
        <v>0.74099999999999999</v>
      </c>
      <c r="Z347" s="1">
        <v>0.53700000000000003</v>
      </c>
      <c r="AA347" s="1" t="s">
        <v>375</v>
      </c>
      <c r="AB347" s="1">
        <v>1.2150000000000001</v>
      </c>
      <c r="AC347" s="1" t="s">
        <v>374</v>
      </c>
      <c r="AD347" s="1">
        <v>-4.6920000000000002</v>
      </c>
      <c r="AE347" s="1" t="s">
        <v>375</v>
      </c>
      <c r="AF347" s="1" t="s">
        <v>375</v>
      </c>
      <c r="AG347" s="1" t="s">
        <v>375</v>
      </c>
      <c r="AI347" s="1" t="s">
        <v>411</v>
      </c>
    </row>
    <row r="348" spans="1:35" x14ac:dyDescent="0.35">
      <c r="A348" s="4" t="s">
        <v>345</v>
      </c>
      <c r="B348" s="1" t="s">
        <v>375</v>
      </c>
      <c r="C348" s="1">
        <v>-0.84399999999999997</v>
      </c>
      <c r="D348" s="1">
        <v>14.757</v>
      </c>
      <c r="E348" s="1">
        <v>-0.376</v>
      </c>
      <c r="F348" s="1" t="s">
        <v>374</v>
      </c>
      <c r="G348" s="1" t="s">
        <v>374</v>
      </c>
      <c r="H348" s="1">
        <v>-2349.4830000000002</v>
      </c>
      <c r="I348" s="1" t="s">
        <v>374</v>
      </c>
      <c r="J348" s="1" t="s">
        <v>374</v>
      </c>
      <c r="K348" s="1">
        <v>1.3149999999999999</v>
      </c>
      <c r="L348" s="1">
        <v>0.72499999999999998</v>
      </c>
      <c r="M348" s="1">
        <v>53.393999999999998</v>
      </c>
      <c r="N348" s="1" t="s">
        <v>374</v>
      </c>
      <c r="O348" s="1" t="s">
        <v>375</v>
      </c>
      <c r="P348" s="1">
        <v>6.0000000000000001E-3</v>
      </c>
      <c r="Q348" s="1">
        <v>430.99400000000003</v>
      </c>
      <c r="R348" s="1">
        <v>1.008</v>
      </c>
      <c r="S348" s="1" t="s">
        <v>375</v>
      </c>
      <c r="T348" s="1" t="s">
        <v>375</v>
      </c>
      <c r="U348" s="1">
        <v>-0.13</v>
      </c>
      <c r="V348" s="1" t="s">
        <v>374</v>
      </c>
      <c r="W348" s="1" t="s">
        <v>375</v>
      </c>
      <c r="X348" s="1">
        <v>0.32800000000000001</v>
      </c>
      <c r="Y348" s="1">
        <v>0.76200000000000001</v>
      </c>
      <c r="Z348" s="1">
        <v>0.57399999999999995</v>
      </c>
      <c r="AA348" s="1" t="s">
        <v>375</v>
      </c>
      <c r="AB348" s="1">
        <v>1.18</v>
      </c>
      <c r="AC348" s="1" t="s">
        <v>374</v>
      </c>
      <c r="AD348" s="1">
        <v>-5.2960000000000003</v>
      </c>
      <c r="AE348" s="1" t="s">
        <v>375</v>
      </c>
      <c r="AF348" s="1" t="s">
        <v>375</v>
      </c>
      <c r="AG348" s="1" t="s">
        <v>375</v>
      </c>
      <c r="AI348" s="1" t="s">
        <v>411</v>
      </c>
    </row>
    <row r="349" spans="1:35" x14ac:dyDescent="0.35">
      <c r="A349" s="4" t="s">
        <v>346</v>
      </c>
      <c r="B349" s="1" t="s">
        <v>374</v>
      </c>
      <c r="C349" s="1">
        <v>262.827</v>
      </c>
      <c r="D349" s="1">
        <v>229.68299999999999</v>
      </c>
      <c r="E349" s="1">
        <v>208.75200000000001</v>
      </c>
      <c r="F349" s="1">
        <v>216.50800000000001</v>
      </c>
      <c r="G349" s="1" t="s">
        <v>374</v>
      </c>
      <c r="H349" s="1">
        <v>-3057.123</v>
      </c>
      <c r="I349" s="1">
        <v>185.58500000000001</v>
      </c>
      <c r="J349" s="1">
        <v>175.68199999999999</v>
      </c>
      <c r="K349" s="1">
        <v>310.298</v>
      </c>
      <c r="L349" s="1">
        <v>149.65700000000001</v>
      </c>
      <c r="M349" s="1">
        <v>211.49799999999999</v>
      </c>
      <c r="N349" s="1" t="s">
        <v>374</v>
      </c>
      <c r="O349" s="1" t="s">
        <v>375</v>
      </c>
      <c r="P349" s="1">
        <v>185.41</v>
      </c>
      <c r="Q349" s="1">
        <v>606.64099999999996</v>
      </c>
      <c r="R349" s="1">
        <v>194.566</v>
      </c>
      <c r="S349" s="1" t="s">
        <v>375</v>
      </c>
      <c r="T349" s="1" t="s">
        <v>375</v>
      </c>
      <c r="U349" s="1">
        <v>180.65600000000001</v>
      </c>
      <c r="V349" s="1">
        <v>184.86600000000001</v>
      </c>
      <c r="W349" s="1" t="s">
        <v>375</v>
      </c>
      <c r="X349" s="1">
        <v>187.67400000000001</v>
      </c>
      <c r="Y349" s="1">
        <v>202.297</v>
      </c>
      <c r="Z349" s="1">
        <v>175.24</v>
      </c>
      <c r="AA349" s="1" t="s">
        <v>375</v>
      </c>
      <c r="AB349" s="1">
        <v>239.75200000000001</v>
      </c>
      <c r="AC349" s="1" t="s">
        <v>375</v>
      </c>
      <c r="AD349" s="1">
        <v>475.37400000000002</v>
      </c>
      <c r="AE349" s="1" t="s">
        <v>375</v>
      </c>
      <c r="AF349" s="1" t="s">
        <v>375</v>
      </c>
      <c r="AG349" s="1" t="s">
        <v>375</v>
      </c>
      <c r="AI349" s="1" t="s">
        <v>411</v>
      </c>
    </row>
    <row r="350" spans="1:35" x14ac:dyDescent="0.35">
      <c r="A350" s="4" t="s">
        <v>347</v>
      </c>
      <c r="B350" s="1" t="s">
        <v>374</v>
      </c>
      <c r="C350" s="1">
        <v>-9.6120000000000001</v>
      </c>
      <c r="D350" s="1">
        <v>12.981999999999999</v>
      </c>
      <c r="E350" s="1">
        <v>0.30199999999999999</v>
      </c>
      <c r="F350" s="1">
        <v>0.33300000000000002</v>
      </c>
      <c r="G350" s="1" t="s">
        <v>375</v>
      </c>
      <c r="H350" s="1">
        <v>-1843.624</v>
      </c>
      <c r="I350" s="1">
        <v>0.29899999999999999</v>
      </c>
      <c r="J350" s="1" t="s">
        <v>374</v>
      </c>
      <c r="K350" s="1">
        <v>0.25600000000000001</v>
      </c>
      <c r="L350" s="1">
        <v>0.79200000000000004</v>
      </c>
      <c r="M350" s="1">
        <v>1.099</v>
      </c>
      <c r="N350" s="1" t="s">
        <v>374</v>
      </c>
      <c r="O350" s="1" t="s">
        <v>375</v>
      </c>
      <c r="P350" s="1">
        <v>0.19500000000000001</v>
      </c>
      <c r="Q350" s="1" t="s">
        <v>374</v>
      </c>
      <c r="R350" s="1">
        <v>4.2679999999999998</v>
      </c>
      <c r="S350" s="1" t="s">
        <v>375</v>
      </c>
      <c r="T350" s="1" t="s">
        <v>375</v>
      </c>
      <c r="U350" s="1">
        <v>-0.193</v>
      </c>
      <c r="V350" s="1">
        <v>0.47699999999999998</v>
      </c>
      <c r="W350" s="1" t="s">
        <v>375</v>
      </c>
      <c r="X350" s="1">
        <v>0.32600000000000001</v>
      </c>
      <c r="Y350" s="1">
        <v>0.753</v>
      </c>
      <c r="Z350" s="1">
        <v>0.54600000000000004</v>
      </c>
      <c r="AA350" s="1" t="s">
        <v>375</v>
      </c>
      <c r="AB350" s="1">
        <v>1.3759999999999999</v>
      </c>
      <c r="AC350" s="1" t="s">
        <v>374</v>
      </c>
      <c r="AD350" s="1">
        <v>-5.28</v>
      </c>
      <c r="AE350" s="1" t="s">
        <v>375</v>
      </c>
      <c r="AF350" s="1" t="s">
        <v>375</v>
      </c>
      <c r="AG350" s="1" t="s">
        <v>375</v>
      </c>
      <c r="AI350" s="1" t="s">
        <v>411</v>
      </c>
    </row>
    <row r="351" spans="1:35" x14ac:dyDescent="0.35">
      <c r="A351" s="4" t="s">
        <v>348</v>
      </c>
      <c r="B351" s="1" t="s">
        <v>374</v>
      </c>
      <c r="C351" s="1">
        <v>27.503</v>
      </c>
      <c r="D351" s="1">
        <v>12.795999999999999</v>
      </c>
      <c r="E351" s="1">
        <v>6.657</v>
      </c>
      <c r="F351" s="1">
        <v>0.33800000000000002</v>
      </c>
      <c r="G351" s="1" t="s">
        <v>374</v>
      </c>
      <c r="H351" s="1">
        <v>-2048.5120000000002</v>
      </c>
      <c r="I351" s="1">
        <v>0.83499999999999996</v>
      </c>
      <c r="J351" s="1" t="s">
        <v>374</v>
      </c>
      <c r="K351" s="1">
        <v>0.222</v>
      </c>
      <c r="L351" s="1">
        <v>0.82</v>
      </c>
      <c r="M351" s="1">
        <v>1.143</v>
      </c>
      <c r="N351" s="1" t="s">
        <v>374</v>
      </c>
      <c r="O351" s="1" t="s">
        <v>375</v>
      </c>
      <c r="P351" s="1">
        <v>0.17299999999999999</v>
      </c>
      <c r="Q351" s="1" t="s">
        <v>374</v>
      </c>
      <c r="R351" s="1">
        <v>48.326999999999998</v>
      </c>
      <c r="S351" s="1" t="s">
        <v>374</v>
      </c>
      <c r="T351" s="1" t="s">
        <v>375</v>
      </c>
      <c r="U351" s="1">
        <v>-0.17399999999999999</v>
      </c>
      <c r="V351" s="1" t="s">
        <v>374</v>
      </c>
      <c r="W351" s="1" t="s">
        <v>375</v>
      </c>
      <c r="X351" s="1">
        <v>0.92900000000000005</v>
      </c>
      <c r="Y351" s="1">
        <v>0.68</v>
      </c>
      <c r="Z351" s="1">
        <v>0.60699999999999998</v>
      </c>
      <c r="AA351" s="1" t="s">
        <v>375</v>
      </c>
      <c r="AB351" s="1">
        <v>1.21</v>
      </c>
      <c r="AC351" s="1" t="s">
        <v>374</v>
      </c>
      <c r="AD351" s="1">
        <v>-4.9770000000000003</v>
      </c>
      <c r="AE351" s="1" t="s">
        <v>375</v>
      </c>
      <c r="AF351" s="1" t="s">
        <v>374</v>
      </c>
      <c r="AG351" s="1" t="s">
        <v>375</v>
      </c>
      <c r="AI351" s="1" t="s">
        <v>411</v>
      </c>
    </row>
    <row r="352" spans="1:35" x14ac:dyDescent="0.35">
      <c r="A352" s="4" t="s">
        <v>349</v>
      </c>
      <c r="B352" s="1" t="s">
        <v>374</v>
      </c>
      <c r="C352" s="1">
        <v>3.484</v>
      </c>
      <c r="D352" s="1">
        <v>13.334</v>
      </c>
      <c r="E352" s="1">
        <v>12.64</v>
      </c>
      <c r="F352" s="1" t="s">
        <v>374</v>
      </c>
      <c r="G352" s="1" t="s">
        <v>374</v>
      </c>
      <c r="H352" s="1">
        <v>-1817.146</v>
      </c>
      <c r="I352" s="1" t="s">
        <v>374</v>
      </c>
      <c r="J352" s="1" t="s">
        <v>374</v>
      </c>
      <c r="K352" s="1">
        <v>0.68600000000000005</v>
      </c>
      <c r="L352" s="1">
        <v>0.91700000000000004</v>
      </c>
      <c r="M352" s="1">
        <v>0.749</v>
      </c>
      <c r="N352" s="1" t="s">
        <v>374</v>
      </c>
      <c r="O352" s="1" t="s">
        <v>375</v>
      </c>
      <c r="P352" s="1">
        <v>0.188</v>
      </c>
      <c r="Q352" s="1" t="s">
        <v>374</v>
      </c>
      <c r="R352" s="1">
        <v>2575.277</v>
      </c>
      <c r="S352" s="1" t="s">
        <v>375</v>
      </c>
      <c r="T352" s="1" t="s">
        <v>375</v>
      </c>
      <c r="U352" s="1" t="s">
        <v>374</v>
      </c>
      <c r="V352" s="1" t="s">
        <v>374</v>
      </c>
      <c r="W352" s="1" t="s">
        <v>375</v>
      </c>
      <c r="X352" s="1">
        <v>1.1950000000000001</v>
      </c>
      <c r="Y352" s="1">
        <v>1.03</v>
      </c>
      <c r="Z352" s="1">
        <v>0.73299999999999998</v>
      </c>
      <c r="AA352" s="1" t="s">
        <v>375</v>
      </c>
      <c r="AB352" s="1">
        <v>1.123</v>
      </c>
      <c r="AC352" s="1" t="s">
        <v>374</v>
      </c>
      <c r="AD352" s="1">
        <v>-5.4219999999999997</v>
      </c>
      <c r="AE352" s="1" t="s">
        <v>375</v>
      </c>
      <c r="AF352" s="1" t="s">
        <v>375</v>
      </c>
      <c r="AG352" s="1" t="s">
        <v>375</v>
      </c>
      <c r="AI352" s="1" t="s">
        <v>411</v>
      </c>
    </row>
    <row r="353" spans="1:35" x14ac:dyDescent="0.35">
      <c r="A353" s="4" t="s">
        <v>350</v>
      </c>
      <c r="B353" s="1" t="s">
        <v>375</v>
      </c>
      <c r="C353" s="1">
        <v>-10.065</v>
      </c>
      <c r="D353" s="1">
        <v>18.448</v>
      </c>
      <c r="E353" s="1">
        <v>6.0679999999999996</v>
      </c>
      <c r="F353" s="1" t="s">
        <v>374</v>
      </c>
      <c r="G353" s="1" t="s">
        <v>374</v>
      </c>
      <c r="H353" s="1">
        <v>-1977.2660000000001</v>
      </c>
      <c r="I353" s="1" t="s">
        <v>374</v>
      </c>
      <c r="J353" s="1" t="s">
        <v>374</v>
      </c>
      <c r="K353" s="1">
        <v>0.17599999999999999</v>
      </c>
      <c r="L353" s="1">
        <v>0.75900000000000001</v>
      </c>
      <c r="M353" s="1">
        <v>0.25</v>
      </c>
      <c r="N353" s="1" t="s">
        <v>374</v>
      </c>
      <c r="O353" s="1" t="s">
        <v>375</v>
      </c>
      <c r="P353" s="1">
        <v>0.47899999999999998</v>
      </c>
      <c r="Q353" s="1" t="s">
        <v>374</v>
      </c>
      <c r="R353" s="1">
        <v>8748.8819999999996</v>
      </c>
      <c r="S353" s="1" t="s">
        <v>374</v>
      </c>
      <c r="T353" s="1" t="s">
        <v>375</v>
      </c>
      <c r="U353" s="1">
        <v>-6.0999999999999999E-2</v>
      </c>
      <c r="V353" s="1" t="s">
        <v>374</v>
      </c>
      <c r="W353" s="1" t="s">
        <v>375</v>
      </c>
      <c r="X353" s="1">
        <v>2.774</v>
      </c>
      <c r="Y353" s="1">
        <v>0.77200000000000002</v>
      </c>
      <c r="Z353" s="1">
        <v>0.96799999999999997</v>
      </c>
      <c r="AA353" s="1" t="s">
        <v>375</v>
      </c>
      <c r="AB353" s="1">
        <v>0.70399999999999996</v>
      </c>
      <c r="AC353" s="1" t="s">
        <v>374</v>
      </c>
      <c r="AD353" s="1">
        <v>-5.0430000000000001</v>
      </c>
      <c r="AE353" s="1" t="s">
        <v>375</v>
      </c>
      <c r="AF353" s="1" t="s">
        <v>375</v>
      </c>
      <c r="AG353" s="1" t="s">
        <v>375</v>
      </c>
      <c r="AI353" s="1" t="s">
        <v>411</v>
      </c>
    </row>
    <row r="354" spans="1:35" x14ac:dyDescent="0.35">
      <c r="A354" s="4" t="s">
        <v>351</v>
      </c>
      <c r="B354" s="1" t="s">
        <v>374</v>
      </c>
      <c r="C354" s="1">
        <v>-11.12</v>
      </c>
      <c r="D354" s="1">
        <v>14.510999999999999</v>
      </c>
      <c r="E354" s="1">
        <v>11.553000000000001</v>
      </c>
      <c r="F354" s="1" t="s">
        <v>374</v>
      </c>
      <c r="G354" s="1" t="s">
        <v>374</v>
      </c>
      <c r="H354" s="1">
        <v>-1783.1859999999999</v>
      </c>
      <c r="I354" s="1" t="s">
        <v>374</v>
      </c>
      <c r="J354" s="1" t="s">
        <v>374</v>
      </c>
      <c r="K354" s="1">
        <v>0.34300000000000003</v>
      </c>
      <c r="L354" s="1">
        <v>0.81499999999999995</v>
      </c>
      <c r="M354" s="1">
        <v>0.67100000000000004</v>
      </c>
      <c r="N354" s="1" t="s">
        <v>374</v>
      </c>
      <c r="O354" s="1" t="s">
        <v>375</v>
      </c>
      <c r="P354" s="1">
        <v>0.68799999999999994</v>
      </c>
      <c r="Q354" s="1" t="s">
        <v>374</v>
      </c>
      <c r="R354" s="1">
        <v>9903.2639999999992</v>
      </c>
      <c r="S354" s="1" t="s">
        <v>374</v>
      </c>
      <c r="T354" s="1" t="s">
        <v>375</v>
      </c>
      <c r="U354" s="1">
        <v>0.39900000000000002</v>
      </c>
      <c r="V354" s="1" t="s">
        <v>374</v>
      </c>
      <c r="W354" s="1" t="s">
        <v>375</v>
      </c>
      <c r="X354" s="1">
        <v>3.0110000000000001</v>
      </c>
      <c r="Y354" s="1">
        <v>1.3979999999999999</v>
      </c>
      <c r="Z354" s="1">
        <v>1.2170000000000001</v>
      </c>
      <c r="AA354" s="1" t="s">
        <v>375</v>
      </c>
      <c r="AB354" s="1">
        <v>1.23</v>
      </c>
      <c r="AC354" s="1" t="s">
        <v>374</v>
      </c>
      <c r="AD354" s="1">
        <v>-5.2610000000000001</v>
      </c>
      <c r="AE354" s="1" t="s">
        <v>375</v>
      </c>
      <c r="AF354" s="1" t="s">
        <v>375</v>
      </c>
      <c r="AG354" s="1" t="s">
        <v>375</v>
      </c>
      <c r="AI354" s="1" t="s">
        <v>411</v>
      </c>
    </row>
    <row r="355" spans="1:35" x14ac:dyDescent="0.35">
      <c r="A355" s="4" t="s">
        <v>352</v>
      </c>
      <c r="B355" s="1" t="s">
        <v>374</v>
      </c>
      <c r="C355" s="1">
        <v>132.55099999999999</v>
      </c>
      <c r="D355" s="1">
        <v>225.23500000000001</v>
      </c>
      <c r="E355" s="1">
        <v>210.292</v>
      </c>
      <c r="F355" s="1">
        <v>218.738</v>
      </c>
      <c r="G355" s="1" t="s">
        <v>374</v>
      </c>
      <c r="H355" s="1">
        <v>-2191.951</v>
      </c>
      <c r="I355" s="1">
        <v>187.72200000000001</v>
      </c>
      <c r="J355" s="1">
        <v>168.197</v>
      </c>
      <c r="K355" s="1">
        <v>267.17</v>
      </c>
      <c r="L355" s="1">
        <v>144.38</v>
      </c>
      <c r="M355" s="1">
        <v>160.88399999999999</v>
      </c>
      <c r="N355" s="1" t="s">
        <v>374</v>
      </c>
      <c r="O355" s="1" t="s">
        <v>375</v>
      </c>
      <c r="P355" s="1">
        <v>178.94399999999999</v>
      </c>
      <c r="Q355" s="1">
        <v>182.595</v>
      </c>
      <c r="R355" s="1">
        <v>384.137</v>
      </c>
      <c r="S355" s="1" t="s">
        <v>374</v>
      </c>
      <c r="T355" s="1" t="s">
        <v>375</v>
      </c>
      <c r="U355" s="1">
        <v>182.089</v>
      </c>
      <c r="V355" s="1">
        <v>186.15799999999999</v>
      </c>
      <c r="W355" s="1" t="s">
        <v>375</v>
      </c>
      <c r="X355" s="1">
        <v>185.54300000000001</v>
      </c>
      <c r="Y355" s="1">
        <v>185.01900000000001</v>
      </c>
      <c r="Z355" s="1">
        <v>185.148</v>
      </c>
      <c r="AA355" s="1" t="s">
        <v>375</v>
      </c>
      <c r="AB355" s="1">
        <v>182.929</v>
      </c>
      <c r="AC355" s="1" t="s">
        <v>375</v>
      </c>
      <c r="AD355" s="1">
        <v>336.899</v>
      </c>
      <c r="AE355" s="1" t="s">
        <v>375</v>
      </c>
      <c r="AF355" s="1" t="s">
        <v>375</v>
      </c>
      <c r="AG355" s="1" t="s">
        <v>375</v>
      </c>
      <c r="AI355" s="1" t="s">
        <v>411</v>
      </c>
    </row>
    <row r="356" spans="1:35" x14ac:dyDescent="0.35">
      <c r="A356" s="4" t="s">
        <v>353</v>
      </c>
      <c r="B356" s="1" t="s">
        <v>375</v>
      </c>
      <c r="C356" s="1">
        <v>6.774</v>
      </c>
      <c r="D356" s="1">
        <v>17.626999999999999</v>
      </c>
      <c r="E356" s="1">
        <v>-0.11899999999999999</v>
      </c>
      <c r="F356" s="1" t="s">
        <v>374</v>
      </c>
      <c r="G356" s="1" t="s">
        <v>375</v>
      </c>
      <c r="H356" s="1">
        <v>-2344.3879999999999</v>
      </c>
      <c r="I356" s="1" t="s">
        <v>374</v>
      </c>
      <c r="J356" s="1" t="s">
        <v>374</v>
      </c>
      <c r="K356" s="1">
        <v>0.313</v>
      </c>
      <c r="L356" s="1">
        <v>0.8</v>
      </c>
      <c r="M356" s="1">
        <v>0.63</v>
      </c>
      <c r="N356" s="1" t="s">
        <v>374</v>
      </c>
      <c r="O356" s="1" t="s">
        <v>375</v>
      </c>
      <c r="P356" s="1">
        <v>0.221</v>
      </c>
      <c r="Q356" s="1" t="s">
        <v>374</v>
      </c>
      <c r="R356" s="1">
        <v>378.05200000000002</v>
      </c>
      <c r="S356" s="1" t="s">
        <v>375</v>
      </c>
      <c r="T356" s="1" t="s">
        <v>375</v>
      </c>
      <c r="U356" s="1">
        <v>0.34799999999999998</v>
      </c>
      <c r="V356" s="1" t="s">
        <v>374</v>
      </c>
      <c r="W356" s="1" t="s">
        <v>375</v>
      </c>
      <c r="X356" s="1">
        <v>0.34499999999999997</v>
      </c>
      <c r="Y356" s="1">
        <v>0.66600000000000004</v>
      </c>
      <c r="Z356" s="1">
        <v>0.64200000000000002</v>
      </c>
      <c r="AA356" s="1" t="s">
        <v>375</v>
      </c>
      <c r="AB356" s="1">
        <v>1.125</v>
      </c>
      <c r="AC356" s="1" t="s">
        <v>374</v>
      </c>
      <c r="AD356" s="1">
        <v>-4.7720000000000002</v>
      </c>
      <c r="AE356" s="1">
        <v>2.774</v>
      </c>
      <c r="AF356" s="1" t="s">
        <v>375</v>
      </c>
      <c r="AG356" s="1" t="s">
        <v>375</v>
      </c>
      <c r="AI356" s="1" t="s">
        <v>411</v>
      </c>
    </row>
    <row r="357" spans="1:35" x14ac:dyDescent="0.35">
      <c r="A357" s="4" t="s">
        <v>354</v>
      </c>
      <c r="B357" s="1" t="s">
        <v>374</v>
      </c>
      <c r="C357" s="1">
        <v>30.847999999999999</v>
      </c>
      <c r="D357" s="1">
        <v>190.929</v>
      </c>
      <c r="E357" s="1">
        <v>3.3090000000000002</v>
      </c>
      <c r="F357" s="1">
        <v>0.33500000000000002</v>
      </c>
      <c r="G357" s="1" t="s">
        <v>374</v>
      </c>
      <c r="H357" s="1">
        <v>-2467.4259999999999</v>
      </c>
      <c r="I357" s="1" t="s">
        <v>374</v>
      </c>
      <c r="J357" s="1" t="s">
        <v>374</v>
      </c>
      <c r="K357" s="1">
        <v>0.23300000000000001</v>
      </c>
      <c r="L357" s="1">
        <v>0.77200000000000002</v>
      </c>
      <c r="M357" s="1">
        <v>1.407</v>
      </c>
      <c r="N357" s="1" t="s">
        <v>374</v>
      </c>
      <c r="O357" s="1" t="s">
        <v>375</v>
      </c>
      <c r="P357" s="1">
        <v>0.20499999999999999</v>
      </c>
      <c r="Q357" s="1" t="s">
        <v>374</v>
      </c>
      <c r="R357" s="1">
        <v>28.506</v>
      </c>
      <c r="S357" s="1" t="s">
        <v>375</v>
      </c>
      <c r="T357" s="1" t="s">
        <v>375</v>
      </c>
      <c r="U357" s="1">
        <v>-6.0000000000000001E-3</v>
      </c>
      <c r="V357" s="1">
        <v>0.93100000000000005</v>
      </c>
      <c r="W357" s="1" t="s">
        <v>375</v>
      </c>
      <c r="X357" s="1">
        <v>0.36699999999999999</v>
      </c>
      <c r="Y357" s="1">
        <v>0.64600000000000002</v>
      </c>
      <c r="Z357" s="1">
        <v>0.84799999999999998</v>
      </c>
      <c r="AA357" s="1" t="s">
        <v>375</v>
      </c>
      <c r="AB357" s="1">
        <v>1.1599999999999999</v>
      </c>
      <c r="AC357" s="1" t="s">
        <v>374</v>
      </c>
      <c r="AD357" s="1">
        <v>-5.024</v>
      </c>
      <c r="AE357" s="1" t="s">
        <v>375</v>
      </c>
      <c r="AF357" s="1" t="s">
        <v>374</v>
      </c>
      <c r="AG357" s="1" t="s">
        <v>375</v>
      </c>
      <c r="AI357" s="1" t="s">
        <v>411</v>
      </c>
    </row>
    <row r="358" spans="1:35" x14ac:dyDescent="0.35">
      <c r="A358" s="4" t="s">
        <v>355</v>
      </c>
      <c r="B358" s="1" t="s">
        <v>374</v>
      </c>
      <c r="C358" s="1">
        <v>131.19800000000001</v>
      </c>
      <c r="D358" s="1">
        <v>322.85399999999998</v>
      </c>
      <c r="E358" s="1">
        <v>204.96799999999999</v>
      </c>
      <c r="F358" s="1">
        <v>212.858</v>
      </c>
      <c r="G358" s="1" t="s">
        <v>374</v>
      </c>
      <c r="H358" s="1">
        <v>-2446.857</v>
      </c>
      <c r="I358" s="1">
        <v>173.03200000000001</v>
      </c>
      <c r="J358" s="1">
        <v>158.71100000000001</v>
      </c>
      <c r="K358" s="1">
        <v>211.60300000000001</v>
      </c>
      <c r="L358" s="1">
        <v>146.37299999999999</v>
      </c>
      <c r="M358" s="1">
        <v>153.34</v>
      </c>
      <c r="N358" s="1" t="s">
        <v>374</v>
      </c>
      <c r="O358" s="1" t="s">
        <v>375</v>
      </c>
      <c r="P358" s="1">
        <v>174.65700000000001</v>
      </c>
      <c r="Q358" s="1">
        <v>196.84399999999999</v>
      </c>
      <c r="R358" s="1">
        <v>266.74599999999998</v>
      </c>
      <c r="S358" s="1" t="s">
        <v>374</v>
      </c>
      <c r="T358" s="1" t="s">
        <v>375</v>
      </c>
      <c r="U358" s="1">
        <v>170.416</v>
      </c>
      <c r="V358" s="1">
        <v>173.81100000000001</v>
      </c>
      <c r="W358" s="1" t="s">
        <v>375</v>
      </c>
      <c r="X358" s="1">
        <v>177.327</v>
      </c>
      <c r="Y358" s="1">
        <v>175.577</v>
      </c>
      <c r="Z358" s="1">
        <v>166.32499999999999</v>
      </c>
      <c r="AA358" s="1" t="s">
        <v>375</v>
      </c>
      <c r="AB358" s="1">
        <v>230.50800000000001</v>
      </c>
      <c r="AC358" s="1" t="s">
        <v>375</v>
      </c>
      <c r="AD358" s="1">
        <v>384.55599999999998</v>
      </c>
      <c r="AE358" s="1" t="s">
        <v>375</v>
      </c>
      <c r="AF358" s="1" t="s">
        <v>374</v>
      </c>
      <c r="AG358" s="1" t="s">
        <v>375</v>
      </c>
      <c r="AI358" s="1" t="s">
        <v>411</v>
      </c>
    </row>
    <row r="359" spans="1:35" x14ac:dyDescent="0.35">
      <c r="A359" s="4" t="s">
        <v>356</v>
      </c>
      <c r="B359" s="1" t="s">
        <v>374</v>
      </c>
      <c r="C359" s="1">
        <v>-18.661999999999999</v>
      </c>
      <c r="D359" s="1">
        <v>12.629</v>
      </c>
      <c r="E359" s="1">
        <v>5.8579999999999997</v>
      </c>
      <c r="F359" s="1" t="s">
        <v>374</v>
      </c>
      <c r="G359" s="1" t="s">
        <v>374</v>
      </c>
      <c r="H359" s="1">
        <v>-693.82100000000003</v>
      </c>
      <c r="I359" s="1" t="s">
        <v>374</v>
      </c>
      <c r="J359" s="1" t="s">
        <v>374</v>
      </c>
      <c r="K359" s="1">
        <v>5.5E-2</v>
      </c>
      <c r="L359" s="1">
        <v>0.77100000000000002</v>
      </c>
      <c r="M359" s="1">
        <v>0.47</v>
      </c>
      <c r="N359" s="1" t="s">
        <v>374</v>
      </c>
      <c r="O359" s="1" t="s">
        <v>375</v>
      </c>
      <c r="P359" s="1">
        <v>0.25600000000000001</v>
      </c>
      <c r="Q359" s="1" t="s">
        <v>374</v>
      </c>
      <c r="R359" s="1">
        <v>1061.9390000000001</v>
      </c>
      <c r="S359" s="1" t="s">
        <v>374</v>
      </c>
      <c r="T359" s="1" t="s">
        <v>375</v>
      </c>
      <c r="U359" s="1">
        <v>1.123</v>
      </c>
      <c r="V359" s="1">
        <v>0.77500000000000002</v>
      </c>
      <c r="W359" s="1" t="s">
        <v>375</v>
      </c>
      <c r="X359" s="1">
        <v>2.9489999999999998</v>
      </c>
      <c r="Y359" s="1">
        <v>0.69699999999999995</v>
      </c>
      <c r="Z359" s="1">
        <v>3.7469999999999999</v>
      </c>
      <c r="AA359" s="1" t="s">
        <v>375</v>
      </c>
      <c r="AB359" s="1">
        <v>1.2350000000000001</v>
      </c>
      <c r="AC359" s="1" t="s">
        <v>374</v>
      </c>
      <c r="AD359" s="1">
        <v>-5.3280000000000003</v>
      </c>
      <c r="AE359" s="1" t="s">
        <v>375</v>
      </c>
      <c r="AF359" s="1" t="s">
        <v>374</v>
      </c>
      <c r="AG359" s="1">
        <v>13.117000000000001</v>
      </c>
      <c r="AI359" s="1" t="s">
        <v>411</v>
      </c>
    </row>
    <row r="360" spans="1:35" x14ac:dyDescent="0.35">
      <c r="A360" s="4" t="s">
        <v>357</v>
      </c>
      <c r="B360" s="1" t="s">
        <v>374</v>
      </c>
      <c r="C360" s="1">
        <v>-16.32</v>
      </c>
      <c r="D360" s="1">
        <v>11.577</v>
      </c>
      <c r="E360" s="1">
        <v>4.1219999999999999</v>
      </c>
      <c r="F360" s="1" t="s">
        <v>374</v>
      </c>
      <c r="G360" s="1" t="s">
        <v>374</v>
      </c>
      <c r="H360" s="1">
        <v>-612.67700000000002</v>
      </c>
      <c r="I360" s="1">
        <v>0.51100000000000001</v>
      </c>
      <c r="J360" s="1" t="s">
        <v>374</v>
      </c>
      <c r="K360" s="1">
        <v>0.105</v>
      </c>
      <c r="L360" s="1">
        <v>0.752</v>
      </c>
      <c r="M360" s="1">
        <v>0.29399999999999998</v>
      </c>
      <c r="N360" s="1" t="s">
        <v>374</v>
      </c>
      <c r="O360" s="1" t="s">
        <v>375</v>
      </c>
      <c r="P360" s="1">
        <v>0.32700000000000001</v>
      </c>
      <c r="Q360" s="1" t="s">
        <v>374</v>
      </c>
      <c r="R360" s="1">
        <v>1414.578</v>
      </c>
      <c r="S360" s="1" t="s">
        <v>374</v>
      </c>
      <c r="T360" s="1" t="s">
        <v>375</v>
      </c>
      <c r="U360" s="1">
        <v>1.6419999999999999</v>
      </c>
      <c r="V360" s="1">
        <v>1.218</v>
      </c>
      <c r="W360" s="1" t="s">
        <v>375</v>
      </c>
      <c r="X360" s="1">
        <v>4.0339999999999998</v>
      </c>
      <c r="Y360" s="1">
        <v>0.749</v>
      </c>
      <c r="Z360" s="1">
        <v>4.5789999999999997</v>
      </c>
      <c r="AA360" s="1" t="s">
        <v>375</v>
      </c>
      <c r="AB360" s="1">
        <v>1.236</v>
      </c>
      <c r="AC360" s="1" t="s">
        <v>374</v>
      </c>
      <c r="AD360" s="1">
        <v>-5.2080000000000002</v>
      </c>
      <c r="AE360" s="1" t="s">
        <v>375</v>
      </c>
      <c r="AF360" s="1" t="s">
        <v>374</v>
      </c>
      <c r="AG360" s="1" t="s">
        <v>375</v>
      </c>
      <c r="AI360" s="1" t="s">
        <v>411</v>
      </c>
    </row>
    <row r="361" spans="1:35" x14ac:dyDescent="0.35">
      <c r="A361" s="4" t="s">
        <v>358</v>
      </c>
      <c r="B361" s="1" t="s">
        <v>375</v>
      </c>
      <c r="C361" s="1">
        <v>-18.905000000000001</v>
      </c>
      <c r="D361" s="1">
        <v>9.0549999999999997</v>
      </c>
      <c r="E361" s="1">
        <v>1.839</v>
      </c>
      <c r="F361" s="1" t="s">
        <v>374</v>
      </c>
      <c r="G361" s="1" t="s">
        <v>374</v>
      </c>
      <c r="H361" s="1">
        <v>-729.49199999999996</v>
      </c>
      <c r="I361" s="1" t="s">
        <v>374</v>
      </c>
      <c r="J361" s="1" t="s">
        <v>374</v>
      </c>
      <c r="K361" s="1">
        <v>0.30199999999999999</v>
      </c>
      <c r="L361" s="1">
        <v>0.71699999999999997</v>
      </c>
      <c r="M361" s="1">
        <v>0.313</v>
      </c>
      <c r="N361" s="1">
        <v>1164.357</v>
      </c>
      <c r="O361" s="1" t="s">
        <v>375</v>
      </c>
      <c r="P361" s="1">
        <v>0.254</v>
      </c>
      <c r="Q361" s="1" t="s">
        <v>374</v>
      </c>
      <c r="R361" s="1">
        <v>2607.5720000000001</v>
      </c>
      <c r="S361" s="1" t="s">
        <v>375</v>
      </c>
      <c r="T361" s="1" t="s">
        <v>375</v>
      </c>
      <c r="U361" s="1">
        <v>2.363</v>
      </c>
      <c r="V361" s="1">
        <v>1.5229999999999999</v>
      </c>
      <c r="W361" s="1" t="s">
        <v>375</v>
      </c>
      <c r="X361" s="1">
        <v>8.4060000000000006</v>
      </c>
      <c r="Y361" s="1">
        <v>0.77900000000000003</v>
      </c>
      <c r="Z361" s="1">
        <v>8.7759999999999998</v>
      </c>
      <c r="AA361" s="1" t="s">
        <v>375</v>
      </c>
      <c r="AB361" s="1">
        <v>1.381</v>
      </c>
      <c r="AC361" s="1" t="s">
        <v>374</v>
      </c>
      <c r="AD361" s="1">
        <v>-5.0739999999999998</v>
      </c>
      <c r="AE361" s="1" t="s">
        <v>375</v>
      </c>
      <c r="AF361" s="1" t="s">
        <v>374</v>
      </c>
      <c r="AG361" s="1" t="s">
        <v>375</v>
      </c>
      <c r="AI361" s="1" t="s">
        <v>411</v>
      </c>
    </row>
    <row r="362" spans="1:35" x14ac:dyDescent="0.35">
      <c r="A362" s="4" t="s">
        <v>359</v>
      </c>
      <c r="B362" s="1" t="s">
        <v>374</v>
      </c>
      <c r="C362" s="1">
        <v>-26.093</v>
      </c>
      <c r="D362" s="1">
        <v>5.5970000000000004</v>
      </c>
      <c r="E362" s="1">
        <v>3.3050000000000002</v>
      </c>
      <c r="F362" s="1" t="s">
        <v>374</v>
      </c>
      <c r="G362" s="1" t="s">
        <v>374</v>
      </c>
      <c r="H362" s="1">
        <v>-685.42200000000003</v>
      </c>
      <c r="I362" s="1">
        <v>0.13200000000000001</v>
      </c>
      <c r="J362" s="1" t="s">
        <v>374</v>
      </c>
      <c r="K362" s="1">
        <v>2.8000000000000001E-2</v>
      </c>
      <c r="L362" s="1">
        <v>0.747</v>
      </c>
      <c r="M362" s="1">
        <v>0.24099999999999999</v>
      </c>
      <c r="N362" s="1" t="s">
        <v>374</v>
      </c>
      <c r="O362" s="1" t="s">
        <v>375</v>
      </c>
      <c r="P362" s="1">
        <v>0.28699999999999998</v>
      </c>
      <c r="Q362" s="1" t="s">
        <v>374</v>
      </c>
      <c r="R362" s="1">
        <v>2714.7350000000001</v>
      </c>
      <c r="S362" s="1" t="s">
        <v>375</v>
      </c>
      <c r="T362" s="1" t="s">
        <v>375</v>
      </c>
      <c r="U362" s="1">
        <v>2.8490000000000002</v>
      </c>
      <c r="V362" s="1">
        <v>1.534</v>
      </c>
      <c r="W362" s="1" t="s">
        <v>375</v>
      </c>
      <c r="X362" s="1">
        <v>8.3539999999999992</v>
      </c>
      <c r="Y362" s="1">
        <v>0.74099999999999999</v>
      </c>
      <c r="Z362" s="1">
        <v>9.032</v>
      </c>
      <c r="AA362" s="1" t="s">
        <v>375</v>
      </c>
      <c r="AB362" s="1">
        <v>1.1599999999999999</v>
      </c>
      <c r="AC362" s="1" t="s">
        <v>374</v>
      </c>
      <c r="AD362" s="1">
        <v>-5.2569999999999997</v>
      </c>
      <c r="AE362" s="1" t="s">
        <v>375</v>
      </c>
      <c r="AF362" s="1" t="s">
        <v>375</v>
      </c>
      <c r="AG362" s="1" t="s">
        <v>375</v>
      </c>
      <c r="AI362" s="1" t="s">
        <v>411</v>
      </c>
    </row>
    <row r="363" spans="1:35" x14ac:dyDescent="0.35">
      <c r="A363" s="4" t="s">
        <v>360</v>
      </c>
      <c r="B363" s="1" t="s">
        <v>375</v>
      </c>
      <c r="C363" s="1">
        <v>133.178</v>
      </c>
      <c r="D363" s="1">
        <v>192.08</v>
      </c>
      <c r="E363" s="1">
        <v>248.904</v>
      </c>
      <c r="F363" s="1">
        <v>228.12700000000001</v>
      </c>
      <c r="G363" s="1" t="s">
        <v>374</v>
      </c>
      <c r="H363" s="1">
        <v>1291.4490000000001</v>
      </c>
      <c r="I363" s="1">
        <v>175.39500000000001</v>
      </c>
      <c r="J363" s="1">
        <v>162.554</v>
      </c>
      <c r="K363" s="1">
        <v>165.61199999999999</v>
      </c>
      <c r="L363" s="1">
        <v>144.70400000000001</v>
      </c>
      <c r="M363" s="1">
        <v>154.142</v>
      </c>
      <c r="N363" s="1" t="s">
        <v>374</v>
      </c>
      <c r="O363" s="1" t="s">
        <v>375</v>
      </c>
      <c r="P363" s="1">
        <v>160.84</v>
      </c>
      <c r="Q363" s="1">
        <v>153.37</v>
      </c>
      <c r="R363" s="1">
        <v>4040.3989999999999</v>
      </c>
      <c r="S363" s="1" t="s">
        <v>374</v>
      </c>
      <c r="T363" s="1" t="s">
        <v>375</v>
      </c>
      <c r="U363" s="1">
        <v>171.23699999999999</v>
      </c>
      <c r="V363" s="1">
        <v>175.65100000000001</v>
      </c>
      <c r="W363" s="1" t="s">
        <v>375</v>
      </c>
      <c r="X363" s="1">
        <v>178.6</v>
      </c>
      <c r="Y363" s="1">
        <v>189.74700000000001</v>
      </c>
      <c r="Z363" s="1">
        <v>168.36099999999999</v>
      </c>
      <c r="AA363" s="1" t="s">
        <v>375</v>
      </c>
      <c r="AB363" s="1">
        <v>221.107</v>
      </c>
      <c r="AC363" s="1" t="s">
        <v>375</v>
      </c>
      <c r="AD363" s="1">
        <v>249.6</v>
      </c>
      <c r="AE363" s="1" t="s">
        <v>375</v>
      </c>
      <c r="AF363" s="1" t="s">
        <v>375</v>
      </c>
      <c r="AG363" s="1" t="s">
        <v>375</v>
      </c>
      <c r="AI363" s="1" t="s">
        <v>411</v>
      </c>
    </row>
    <row r="364" spans="1:35" x14ac:dyDescent="0.35">
      <c r="A364" s="4" t="s">
        <v>361</v>
      </c>
      <c r="B364" s="1" t="s">
        <v>375</v>
      </c>
      <c r="C364" s="1">
        <v>-3.2050000000000001</v>
      </c>
      <c r="D364" s="1">
        <v>5.7430000000000003</v>
      </c>
      <c r="E364" s="1">
        <v>-7.3999999999999996E-2</v>
      </c>
      <c r="F364" s="1">
        <v>0.33200000000000002</v>
      </c>
      <c r="G364" s="1" t="s">
        <v>374</v>
      </c>
      <c r="H364" s="1">
        <v>-1948.4010000000001</v>
      </c>
      <c r="I364" s="1" t="s">
        <v>374</v>
      </c>
      <c r="J364" s="1">
        <v>11.757999999999999</v>
      </c>
      <c r="K364" s="1">
        <v>0.21</v>
      </c>
      <c r="L364" s="1" t="s">
        <v>374</v>
      </c>
      <c r="M364" s="1">
        <v>0.35299999999999998</v>
      </c>
      <c r="N364" s="1" t="s">
        <v>374</v>
      </c>
      <c r="O364" s="1" t="s">
        <v>375</v>
      </c>
      <c r="P364" s="1">
        <v>0.10100000000000001</v>
      </c>
      <c r="Q364" s="1" t="s">
        <v>374</v>
      </c>
      <c r="R364" s="1">
        <v>4.3109999999999999</v>
      </c>
      <c r="S364" s="1" t="s">
        <v>374</v>
      </c>
      <c r="T364" s="1" t="s">
        <v>375</v>
      </c>
      <c r="U364" s="1">
        <v>1.5149999999999999</v>
      </c>
      <c r="V364" s="1" t="s">
        <v>374</v>
      </c>
      <c r="W364" s="1" t="s">
        <v>375</v>
      </c>
      <c r="X364" s="1">
        <v>0.312</v>
      </c>
      <c r="Y364" s="1">
        <v>0.64</v>
      </c>
      <c r="Z364" s="1">
        <v>0.67900000000000005</v>
      </c>
      <c r="AA364" s="1" t="s">
        <v>375</v>
      </c>
      <c r="AB364" s="1">
        <v>1.3819999999999999</v>
      </c>
      <c r="AC364" s="1" t="s">
        <v>374</v>
      </c>
      <c r="AD364" s="1">
        <v>-4.9329999999999998</v>
      </c>
      <c r="AE364" s="1">
        <v>-0.95</v>
      </c>
      <c r="AF364" s="1" t="s">
        <v>374</v>
      </c>
      <c r="AG364" s="1" t="s">
        <v>375</v>
      </c>
      <c r="AI364" s="1" t="s">
        <v>411</v>
      </c>
    </row>
    <row r="365" spans="1:35" x14ac:dyDescent="0.35">
      <c r="A365" s="4" t="s">
        <v>362</v>
      </c>
      <c r="B365" s="1" t="s">
        <v>375</v>
      </c>
      <c r="C365" s="1">
        <v>-14.742000000000001</v>
      </c>
      <c r="D365" s="1">
        <v>2.8050000000000002</v>
      </c>
      <c r="E365" s="1">
        <v>-0.78600000000000003</v>
      </c>
      <c r="F365" s="1" t="s">
        <v>374</v>
      </c>
      <c r="G365" s="1" t="s">
        <v>374</v>
      </c>
      <c r="H365" s="1">
        <v>-2338.9259999999999</v>
      </c>
      <c r="I365" s="1" t="s">
        <v>374</v>
      </c>
      <c r="J365" s="1">
        <v>11.795999999999999</v>
      </c>
      <c r="K365" s="1">
        <v>0.42299999999999999</v>
      </c>
      <c r="L365" s="1" t="s">
        <v>374</v>
      </c>
      <c r="M365" s="1">
        <v>0.21299999999999999</v>
      </c>
      <c r="N365" s="1" t="s">
        <v>374</v>
      </c>
      <c r="O365" s="1" t="s">
        <v>375</v>
      </c>
      <c r="P365" s="1">
        <v>0.13600000000000001</v>
      </c>
      <c r="Q365" s="1" t="s">
        <v>374</v>
      </c>
      <c r="R365" s="1">
        <v>1.9450000000000001</v>
      </c>
      <c r="S365" s="1" t="s">
        <v>374</v>
      </c>
      <c r="T365" s="1" t="s">
        <v>375</v>
      </c>
      <c r="U365" s="1">
        <v>0.69499999999999995</v>
      </c>
      <c r="V365" s="1" t="s">
        <v>374</v>
      </c>
      <c r="W365" s="1" t="s">
        <v>375</v>
      </c>
      <c r="X365" s="1">
        <v>0.32100000000000001</v>
      </c>
      <c r="Y365" s="1">
        <v>0.66700000000000004</v>
      </c>
      <c r="Z365" s="1">
        <v>0.70699999999999996</v>
      </c>
      <c r="AA365" s="1" t="s">
        <v>375</v>
      </c>
      <c r="AB365" s="1">
        <v>1.2749999999999999</v>
      </c>
      <c r="AC365" s="1" t="s">
        <v>374</v>
      </c>
      <c r="AD365" s="1">
        <v>-4.0060000000000002</v>
      </c>
      <c r="AE365" s="1" t="s">
        <v>375</v>
      </c>
      <c r="AF365" s="1" t="s">
        <v>374</v>
      </c>
      <c r="AG365" s="1" t="s">
        <v>375</v>
      </c>
      <c r="AI365" s="1" t="s">
        <v>411</v>
      </c>
    </row>
    <row r="366" spans="1:35" x14ac:dyDescent="0.35">
      <c r="A366" s="4" t="s">
        <v>363</v>
      </c>
      <c r="B366" s="1" t="s">
        <v>375</v>
      </c>
      <c r="C366" s="1">
        <v>14.772</v>
      </c>
      <c r="D366" s="1">
        <v>7.0250000000000004</v>
      </c>
      <c r="E366" s="1">
        <v>-2.0339999999999998</v>
      </c>
      <c r="F366" s="1" t="s">
        <v>374</v>
      </c>
      <c r="G366" s="1" t="s">
        <v>374</v>
      </c>
      <c r="H366" s="1">
        <v>-2375.3589999999999</v>
      </c>
      <c r="I366" s="1">
        <v>0.56999999999999995</v>
      </c>
      <c r="J366" s="1">
        <v>121.83</v>
      </c>
      <c r="K366" s="1">
        <v>0.57199999999999995</v>
      </c>
      <c r="L366" s="1" t="s">
        <v>374</v>
      </c>
      <c r="M366" s="1">
        <v>0.17899999999999999</v>
      </c>
      <c r="N366" s="1" t="s">
        <v>374</v>
      </c>
      <c r="O366" s="1" t="s">
        <v>375</v>
      </c>
      <c r="P366" s="1">
        <v>2.1000000000000001E-2</v>
      </c>
      <c r="Q366" s="1" t="s">
        <v>374</v>
      </c>
      <c r="R366" s="1">
        <v>10.557</v>
      </c>
      <c r="S366" s="1" t="s">
        <v>374</v>
      </c>
      <c r="T366" s="1" t="s">
        <v>375</v>
      </c>
      <c r="U366" s="1">
        <v>2.0219999999999998</v>
      </c>
      <c r="V366" s="1" t="s">
        <v>374</v>
      </c>
      <c r="W366" s="1" t="s">
        <v>375</v>
      </c>
      <c r="X366" s="1">
        <v>0.33900000000000002</v>
      </c>
      <c r="Y366" s="1">
        <v>0.65800000000000003</v>
      </c>
      <c r="Z366" s="1">
        <v>0.48</v>
      </c>
      <c r="AA366" s="1" t="s">
        <v>375</v>
      </c>
      <c r="AB366" s="1">
        <v>0.69799999999999995</v>
      </c>
      <c r="AC366" s="1" t="s">
        <v>374</v>
      </c>
      <c r="AD366" s="1">
        <v>-4.6449999999999996</v>
      </c>
      <c r="AE366" s="1" t="s">
        <v>375</v>
      </c>
      <c r="AF366" s="1" t="s">
        <v>374</v>
      </c>
      <c r="AG366" s="1" t="s">
        <v>375</v>
      </c>
      <c r="AI366" s="1" t="s">
        <v>411</v>
      </c>
    </row>
    <row r="367" spans="1:35" x14ac:dyDescent="0.35">
      <c r="A367" s="4" t="s">
        <v>364</v>
      </c>
      <c r="B367" s="1" t="s">
        <v>374</v>
      </c>
      <c r="C367" s="1">
        <v>230.751</v>
      </c>
      <c r="D367" s="1">
        <v>209.798</v>
      </c>
      <c r="E367" s="1">
        <v>211.63499999999999</v>
      </c>
      <c r="F367" s="1">
        <v>218.23400000000001</v>
      </c>
      <c r="G367" s="1" t="s">
        <v>374</v>
      </c>
      <c r="H367" s="1">
        <v>-2292.3780000000002</v>
      </c>
      <c r="I367" s="1">
        <v>183.53399999999999</v>
      </c>
      <c r="J367" s="1">
        <v>312.09300000000002</v>
      </c>
      <c r="K367" s="1">
        <v>254.92500000000001</v>
      </c>
      <c r="L367" s="1">
        <v>152.56299999999999</v>
      </c>
      <c r="M367" s="1">
        <v>161.84700000000001</v>
      </c>
      <c r="N367" s="1" t="s">
        <v>374</v>
      </c>
      <c r="O367" s="1" t="s">
        <v>375</v>
      </c>
      <c r="P367" s="1">
        <v>180.684</v>
      </c>
      <c r="Q367" s="1">
        <v>199.78800000000001</v>
      </c>
      <c r="R367" s="1">
        <v>195.06399999999999</v>
      </c>
      <c r="S367" s="1" t="s">
        <v>374</v>
      </c>
      <c r="T367" s="1" t="s">
        <v>375</v>
      </c>
      <c r="U367" s="1">
        <v>181.643</v>
      </c>
      <c r="V367" s="1">
        <v>184.672</v>
      </c>
      <c r="W367" s="1" t="s">
        <v>375</v>
      </c>
      <c r="X367" s="1">
        <v>187.49199999999999</v>
      </c>
      <c r="Y367" s="1">
        <v>208.73599999999999</v>
      </c>
      <c r="Z367" s="1">
        <v>186.59100000000001</v>
      </c>
      <c r="AA367" s="1" t="s">
        <v>375</v>
      </c>
      <c r="AB367" s="1">
        <v>183.09399999999999</v>
      </c>
      <c r="AC367" s="1" t="s">
        <v>375</v>
      </c>
      <c r="AD367" s="1">
        <v>369.98500000000001</v>
      </c>
      <c r="AE367" s="1" t="s">
        <v>375</v>
      </c>
      <c r="AF367" s="1" t="s">
        <v>374</v>
      </c>
      <c r="AG367" s="1" t="s">
        <v>375</v>
      </c>
      <c r="AI367" s="1" t="s">
        <v>411</v>
      </c>
    </row>
    <row r="368" spans="1:35" x14ac:dyDescent="0.35">
      <c r="A368" s="4" t="s">
        <v>1229</v>
      </c>
      <c r="B368" s="1" t="s">
        <v>374</v>
      </c>
      <c r="C368" s="1">
        <v>319.53699999999998</v>
      </c>
      <c r="D368" s="1">
        <v>380.52199999999999</v>
      </c>
      <c r="E368" s="1">
        <v>398.23099999999999</v>
      </c>
      <c r="F368" s="1">
        <v>516.56700000000001</v>
      </c>
      <c r="G368" s="1" t="s">
        <v>374</v>
      </c>
      <c r="H368" s="1">
        <v>827.95299999999997</v>
      </c>
      <c r="I368" s="1">
        <v>364.62299999999999</v>
      </c>
      <c r="J368" s="1">
        <v>333.02</v>
      </c>
      <c r="K368" s="1">
        <v>348.29</v>
      </c>
      <c r="L368" s="1">
        <v>324.29899999999998</v>
      </c>
      <c r="M368" s="1">
        <v>326.95800000000003</v>
      </c>
      <c r="N368" s="1" t="s">
        <v>374</v>
      </c>
      <c r="O368" s="1" t="s">
        <v>375</v>
      </c>
      <c r="P368" s="1">
        <v>337.68200000000002</v>
      </c>
      <c r="Q368" s="1">
        <v>305.952</v>
      </c>
      <c r="R368" s="1">
        <v>353.24799999999999</v>
      </c>
      <c r="S368" s="1" t="s">
        <v>374</v>
      </c>
      <c r="T368" s="1" t="s">
        <v>375</v>
      </c>
      <c r="U368" s="1">
        <v>350.68299999999999</v>
      </c>
      <c r="V368" s="1">
        <v>349.78199999999998</v>
      </c>
      <c r="W368" s="1" t="s">
        <v>375</v>
      </c>
      <c r="X368" s="1">
        <v>354.68599999999998</v>
      </c>
      <c r="Y368" s="1">
        <v>246.66499999999999</v>
      </c>
      <c r="Z368" s="1">
        <v>351.81900000000002</v>
      </c>
      <c r="AA368" s="1" t="s">
        <v>375</v>
      </c>
      <c r="AB368" s="1">
        <v>325.50400000000002</v>
      </c>
      <c r="AC368" s="1" t="s">
        <v>375</v>
      </c>
      <c r="AD368" s="1">
        <v>536.22799999999995</v>
      </c>
      <c r="AE368" s="1" t="s">
        <v>375</v>
      </c>
      <c r="AF368" s="1" t="s">
        <v>374</v>
      </c>
      <c r="AG368" s="1" t="s">
        <v>375</v>
      </c>
      <c r="AI368" s="1" t="s">
        <v>411</v>
      </c>
    </row>
    <row r="369" spans="1:35" x14ac:dyDescent="0.35">
      <c r="A369" s="4" t="s">
        <v>1230</v>
      </c>
      <c r="B369" s="1" t="s">
        <v>374</v>
      </c>
      <c r="C369" s="1">
        <v>156.333</v>
      </c>
      <c r="D369" s="1">
        <v>231.00800000000001</v>
      </c>
      <c r="E369" s="1">
        <v>191.79499999999999</v>
      </c>
      <c r="F369" s="1">
        <v>284.85599999999999</v>
      </c>
      <c r="G369" s="1" t="s">
        <v>375</v>
      </c>
      <c r="H369" s="1">
        <v>1952.5809999999999</v>
      </c>
      <c r="I369" s="1">
        <v>225.80799999999999</v>
      </c>
      <c r="J369" s="1">
        <v>199.83600000000001</v>
      </c>
      <c r="K369" s="1">
        <v>220.34100000000001</v>
      </c>
      <c r="L369" s="1">
        <v>195.12200000000001</v>
      </c>
      <c r="M369" s="1">
        <v>194.608</v>
      </c>
      <c r="N369" s="1" t="s">
        <v>374</v>
      </c>
      <c r="O369" s="1" t="s">
        <v>375</v>
      </c>
      <c r="P369" s="1">
        <v>17.623000000000001</v>
      </c>
      <c r="Q369" s="1">
        <v>194.643</v>
      </c>
      <c r="R369" s="1">
        <v>213.202</v>
      </c>
      <c r="S369" s="1" t="s">
        <v>374</v>
      </c>
      <c r="T369" s="1" t="s">
        <v>375</v>
      </c>
      <c r="U369" s="1">
        <v>209.69900000000001</v>
      </c>
      <c r="V369" s="1">
        <v>219.041</v>
      </c>
      <c r="W369" s="1" t="s">
        <v>375</v>
      </c>
      <c r="X369" s="1">
        <v>224.483</v>
      </c>
      <c r="Y369" s="1">
        <v>16.591000000000001</v>
      </c>
      <c r="Z369" s="1">
        <v>205.40799999999999</v>
      </c>
      <c r="AA369" s="1" t="s">
        <v>375</v>
      </c>
      <c r="AB369" s="1">
        <v>27.003</v>
      </c>
      <c r="AC369" s="1" t="s">
        <v>375</v>
      </c>
      <c r="AD369" s="1">
        <v>305.00900000000001</v>
      </c>
      <c r="AE369" s="1">
        <v>530.88699999999994</v>
      </c>
      <c r="AF369" s="1" t="s">
        <v>374</v>
      </c>
      <c r="AG369" s="1" t="s">
        <v>375</v>
      </c>
      <c r="AI369" s="1" t="s">
        <v>411</v>
      </c>
    </row>
    <row r="370" spans="1:35" x14ac:dyDescent="0.35">
      <c r="A370" s="4" t="s">
        <v>1231</v>
      </c>
      <c r="B370" s="1" t="s">
        <v>374</v>
      </c>
      <c r="C370" s="1">
        <v>160.30000000000001</v>
      </c>
      <c r="D370" s="1">
        <v>228.07900000000001</v>
      </c>
      <c r="E370" s="1">
        <v>220.864</v>
      </c>
      <c r="F370" s="1">
        <v>255.96899999999999</v>
      </c>
      <c r="G370" s="1" t="s">
        <v>374</v>
      </c>
      <c r="H370" s="1">
        <v>1773.213</v>
      </c>
      <c r="I370" s="1">
        <v>211.41</v>
      </c>
      <c r="J370" s="1">
        <v>192.95099999999999</v>
      </c>
      <c r="K370" s="1">
        <v>198.851</v>
      </c>
      <c r="L370" s="1">
        <v>176.71899999999999</v>
      </c>
      <c r="M370" s="1">
        <v>175.82</v>
      </c>
      <c r="N370" s="1" t="s">
        <v>374</v>
      </c>
      <c r="O370" s="1" t="s">
        <v>375</v>
      </c>
      <c r="P370" s="1">
        <v>203.422</v>
      </c>
      <c r="Q370" s="1">
        <v>174.90299999999999</v>
      </c>
      <c r="R370" s="1">
        <v>205.07300000000001</v>
      </c>
      <c r="S370" s="1" t="s">
        <v>375</v>
      </c>
      <c r="T370" s="1" t="s">
        <v>375</v>
      </c>
      <c r="U370" s="1">
        <v>197.13800000000001</v>
      </c>
      <c r="V370" s="1">
        <v>200.785</v>
      </c>
      <c r="W370" s="1" t="s">
        <v>375</v>
      </c>
      <c r="X370" s="1">
        <v>202.10900000000001</v>
      </c>
      <c r="Y370" s="1">
        <v>158.33099999999999</v>
      </c>
      <c r="Z370" s="1">
        <v>189.964</v>
      </c>
      <c r="AA370" s="1" t="s">
        <v>375</v>
      </c>
      <c r="AB370" s="1">
        <v>290.94099999999997</v>
      </c>
      <c r="AC370" s="1" t="s">
        <v>375</v>
      </c>
      <c r="AD370" s="1">
        <v>289.23099999999999</v>
      </c>
      <c r="AE370" s="1" t="s">
        <v>375</v>
      </c>
      <c r="AF370" s="1" t="s">
        <v>375</v>
      </c>
      <c r="AG370" s="1" t="s">
        <v>375</v>
      </c>
      <c r="AI370" s="1" t="s">
        <v>411</v>
      </c>
    </row>
    <row r="371" spans="1:35" x14ac:dyDescent="0.35">
      <c r="A371" s="4" t="s">
        <v>657</v>
      </c>
      <c r="B371" s="1" t="s">
        <v>374</v>
      </c>
      <c r="C371" s="1">
        <v>-44.146999999999998</v>
      </c>
      <c r="D371" s="1">
        <v>5.2350000000000003</v>
      </c>
      <c r="E371" s="1">
        <v>-0.64800000000000002</v>
      </c>
      <c r="F371" s="1">
        <v>0.72099999999999997</v>
      </c>
      <c r="G371" s="1" t="s">
        <v>374</v>
      </c>
      <c r="H371" s="1">
        <v>1478.318</v>
      </c>
      <c r="I371" s="1">
        <v>0.24</v>
      </c>
      <c r="J371" s="1" t="s">
        <v>374</v>
      </c>
      <c r="K371" s="1">
        <v>0.39500000000000002</v>
      </c>
      <c r="L371" s="1">
        <v>0.89900000000000002</v>
      </c>
      <c r="M371" s="1">
        <v>0.38400000000000001</v>
      </c>
      <c r="N371" s="1" t="s">
        <v>374</v>
      </c>
      <c r="O371" s="1" t="s">
        <v>375</v>
      </c>
      <c r="P371" s="1">
        <v>0.65300000000000002</v>
      </c>
      <c r="Q371" s="1" t="s">
        <v>374</v>
      </c>
      <c r="R371" s="1">
        <v>1.6359999999999999</v>
      </c>
      <c r="S371" s="1" t="s">
        <v>374</v>
      </c>
      <c r="T371" s="1" t="s">
        <v>375</v>
      </c>
      <c r="U371" s="1">
        <v>0.20300000000000001</v>
      </c>
      <c r="V371" s="1">
        <v>0.315</v>
      </c>
      <c r="W371" s="1" t="s">
        <v>375</v>
      </c>
      <c r="X371" s="1">
        <v>0.53700000000000003</v>
      </c>
      <c r="Y371" s="1">
        <v>1.1160000000000001</v>
      </c>
      <c r="Z371" s="1">
        <v>0.76400000000000001</v>
      </c>
      <c r="AA371" s="1" t="s">
        <v>375</v>
      </c>
      <c r="AB371" s="1">
        <v>1.633</v>
      </c>
      <c r="AC371" s="1" t="s">
        <v>374</v>
      </c>
      <c r="AD371" s="1">
        <v>-6.141</v>
      </c>
      <c r="AE371" s="1" t="s">
        <v>375</v>
      </c>
      <c r="AF371" s="1" t="s">
        <v>375</v>
      </c>
      <c r="AG371" s="1" t="s">
        <v>375</v>
      </c>
      <c r="AI371" s="1" t="s">
        <v>411</v>
      </c>
    </row>
    <row r="372" spans="1:35" x14ac:dyDescent="0.35">
      <c r="A372" s="4" t="s">
        <v>658</v>
      </c>
      <c r="B372" s="1" t="s">
        <v>374</v>
      </c>
      <c r="C372" s="1">
        <v>-45.825000000000003</v>
      </c>
      <c r="D372" s="1">
        <v>8.4350000000000005</v>
      </c>
      <c r="E372" s="1">
        <v>5.7869999999999999</v>
      </c>
      <c r="F372" s="1">
        <v>11.563000000000001</v>
      </c>
      <c r="G372" s="1" t="s">
        <v>375</v>
      </c>
      <c r="H372" s="1">
        <v>889.62800000000004</v>
      </c>
      <c r="I372" s="1" t="s">
        <v>374</v>
      </c>
      <c r="J372" s="1" t="s">
        <v>374</v>
      </c>
      <c r="K372" s="1">
        <v>5.0620000000000003</v>
      </c>
      <c r="L372" s="1">
        <v>3.048</v>
      </c>
      <c r="M372" s="1">
        <v>6.4580000000000002</v>
      </c>
      <c r="N372" s="1" t="s">
        <v>374</v>
      </c>
      <c r="O372" s="1" t="s">
        <v>375</v>
      </c>
      <c r="P372" s="1">
        <v>8.1850000000000005</v>
      </c>
      <c r="Q372" s="1" t="s">
        <v>374</v>
      </c>
      <c r="R372" s="1">
        <v>9.6720000000000006</v>
      </c>
      <c r="S372" s="1" t="s">
        <v>374</v>
      </c>
      <c r="T372" s="1" t="s">
        <v>375</v>
      </c>
      <c r="U372" s="1">
        <v>1.2130000000000001</v>
      </c>
      <c r="V372" s="1">
        <v>0.38300000000000001</v>
      </c>
      <c r="W372" s="1" t="s">
        <v>375</v>
      </c>
      <c r="X372" s="1">
        <v>5.8220000000000001</v>
      </c>
      <c r="Y372" s="1">
        <v>9.1199999999999992</v>
      </c>
      <c r="Z372" s="1">
        <v>3.6030000000000002</v>
      </c>
      <c r="AA372" s="1" t="s">
        <v>375</v>
      </c>
      <c r="AB372" s="1">
        <v>9.9060000000000006</v>
      </c>
      <c r="AC372" s="1" t="s">
        <v>374</v>
      </c>
      <c r="AD372" s="1">
        <v>-5.673</v>
      </c>
      <c r="AE372" s="1" t="s">
        <v>375</v>
      </c>
      <c r="AF372" s="1" t="s">
        <v>375</v>
      </c>
      <c r="AG372" s="1" t="s">
        <v>375</v>
      </c>
      <c r="AI372" s="1" t="s">
        <v>411</v>
      </c>
    </row>
    <row r="373" spans="1:35" x14ac:dyDescent="0.35">
      <c r="A373" s="4" t="s">
        <v>370</v>
      </c>
      <c r="B373" s="1" t="s">
        <v>374</v>
      </c>
      <c r="C373" s="1">
        <v>54.948999999999998</v>
      </c>
      <c r="D373" s="1">
        <v>16.548999999999999</v>
      </c>
      <c r="E373" s="1">
        <v>-1.681</v>
      </c>
      <c r="F373" s="1" t="s">
        <v>374</v>
      </c>
      <c r="G373" s="1" t="s">
        <v>374</v>
      </c>
      <c r="H373" s="1">
        <v>-2289.125</v>
      </c>
      <c r="I373" s="1" t="s">
        <v>374</v>
      </c>
      <c r="J373" s="1">
        <v>1.1659999999999999</v>
      </c>
      <c r="K373" s="1">
        <v>0.59</v>
      </c>
      <c r="L373" s="1" t="s">
        <v>374</v>
      </c>
      <c r="M373" s="1">
        <v>0.50900000000000001</v>
      </c>
      <c r="N373" s="1" t="s">
        <v>374</v>
      </c>
      <c r="O373" s="1" t="s">
        <v>375</v>
      </c>
      <c r="P373" s="1">
        <v>0.42</v>
      </c>
      <c r="Q373" s="1" t="s">
        <v>374</v>
      </c>
      <c r="R373" s="1">
        <v>4.8970000000000002</v>
      </c>
      <c r="S373" s="1" t="s">
        <v>374</v>
      </c>
      <c r="T373" s="1" t="s">
        <v>375</v>
      </c>
      <c r="U373" s="1">
        <v>0.59099999999999997</v>
      </c>
      <c r="V373" s="1" t="s">
        <v>374</v>
      </c>
      <c r="W373" s="1" t="s">
        <v>375</v>
      </c>
      <c r="X373" s="1">
        <v>0.36499999999999999</v>
      </c>
      <c r="Y373" s="1">
        <v>0.67800000000000005</v>
      </c>
      <c r="Z373" s="1">
        <v>0.33700000000000002</v>
      </c>
      <c r="AA373" s="1" t="s">
        <v>375</v>
      </c>
      <c r="AB373" s="1">
        <v>0.69799999999999995</v>
      </c>
      <c r="AC373" s="1" t="s">
        <v>374</v>
      </c>
      <c r="AD373" s="1">
        <v>-3.46</v>
      </c>
      <c r="AE373" s="1" t="s">
        <v>375</v>
      </c>
      <c r="AF373" s="1" t="s">
        <v>375</v>
      </c>
      <c r="AG373" s="1" t="s">
        <v>375</v>
      </c>
      <c r="AI373" s="1" t="s">
        <v>411</v>
      </c>
    </row>
  </sheetData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19" manualBreakCount="19">
    <brk id="4" max="1048575" man="1"/>
    <brk id="9" max="1048575" man="1"/>
    <brk id="14" max="1048575" man="1"/>
    <brk id="19" max="1048575" man="1"/>
    <brk id="24" max="1048575" man="1"/>
    <brk id="29" max="1048575" man="1"/>
    <brk id="34" max="1048575" man="1"/>
    <brk id="39" max="1048575" man="1"/>
    <brk id="44" max="1048575" man="1"/>
    <brk id="49" max="1048575" man="1"/>
    <brk id="54" max="1048575" man="1"/>
    <brk id="59" max="1048575" man="1"/>
    <brk id="64" max="1048575" man="1"/>
    <brk id="69" max="1048575" man="1"/>
    <brk id="74" max="1048575" man="1"/>
    <brk id="79" max="1048575" man="1"/>
    <brk id="84" max="1048575" man="1"/>
    <brk id="89" max="1048575" man="1"/>
    <brk id="9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73"/>
  <sheetViews>
    <sheetView tabSelected="1" topLeftCell="A24" workbookViewId="0">
      <selection activeCell="A45" sqref="A45"/>
    </sheetView>
  </sheetViews>
  <sheetFormatPr defaultColWidth="16" defaultRowHeight="14.5" x14ac:dyDescent="0.35"/>
  <cols>
    <col min="1" max="1" width="29.1796875" style="10" bestFit="1" customWidth="1"/>
    <col min="2" max="16384" width="16" style="7"/>
  </cols>
  <sheetData>
    <row r="1" spans="1:37" x14ac:dyDescent="0.3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37" x14ac:dyDescent="0.35">
      <c r="A2" s="4" t="s">
        <v>0</v>
      </c>
      <c r="B2" s="3" t="s">
        <v>371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37" x14ac:dyDescent="0.35">
      <c r="A3" s="4" t="s">
        <v>1</v>
      </c>
      <c r="B3" s="9">
        <v>44944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37" x14ac:dyDescent="0.35">
      <c r="A4" s="4" t="s">
        <v>2</v>
      </c>
      <c r="B4" s="8">
        <v>44957.303402777776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37" x14ac:dyDescent="0.35">
      <c r="A5" s="4" t="s">
        <v>3</v>
      </c>
      <c r="B5" s="3" t="s">
        <v>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37" x14ac:dyDescent="0.35">
      <c r="A6" s="4" t="s">
        <v>4</v>
      </c>
      <c r="B6" s="3">
        <v>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37" ht="21" x14ac:dyDescent="0.5">
      <c r="A7" s="4"/>
      <c r="B7" s="1"/>
      <c r="C7" s="1"/>
      <c r="D7" s="5" t="s">
        <v>413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37" s="6" customFormat="1" x14ac:dyDescent="0.35">
      <c r="A8" s="10" t="s">
        <v>5</v>
      </c>
      <c r="B8" t="s">
        <v>1232</v>
      </c>
      <c r="C8" t="s">
        <v>1233</v>
      </c>
      <c r="D8" t="s">
        <v>1234</v>
      </c>
      <c r="E8" t="s">
        <v>1235</v>
      </c>
      <c r="F8" t="s">
        <v>1236</v>
      </c>
      <c r="G8" s="6" t="s">
        <v>381</v>
      </c>
      <c r="H8" s="6" t="s">
        <v>382</v>
      </c>
      <c r="I8" t="s">
        <v>383</v>
      </c>
      <c r="J8" t="s">
        <v>803</v>
      </c>
      <c r="K8" t="s">
        <v>1237</v>
      </c>
      <c r="L8" t="s">
        <v>804</v>
      </c>
      <c r="M8" t="s">
        <v>805</v>
      </c>
      <c r="N8" t="s">
        <v>388</v>
      </c>
      <c r="O8" t="s">
        <v>1238</v>
      </c>
      <c r="P8" t="s">
        <v>1239</v>
      </c>
      <c r="Q8" s="6" t="s">
        <v>391</v>
      </c>
      <c r="R8" s="6" t="s">
        <v>392</v>
      </c>
      <c r="S8" s="6" t="s">
        <v>393</v>
      </c>
      <c r="T8" s="6" t="s">
        <v>394</v>
      </c>
      <c r="U8" s="6" t="s">
        <v>395</v>
      </c>
      <c r="V8" s="6" t="s">
        <v>396</v>
      </c>
      <c r="W8" t="s">
        <v>397</v>
      </c>
      <c r="X8" s="6" t="s">
        <v>398</v>
      </c>
      <c r="Y8" s="6" t="s">
        <v>399</v>
      </c>
      <c r="Z8" s="6" t="s">
        <v>400</v>
      </c>
      <c r="AA8" s="6" t="s">
        <v>401</v>
      </c>
      <c r="AB8" s="6" t="s">
        <v>402</v>
      </c>
      <c r="AC8" s="6" t="s">
        <v>403</v>
      </c>
      <c r="AD8" s="6" t="s">
        <v>404</v>
      </c>
      <c r="AE8" s="6" t="s">
        <v>405</v>
      </c>
      <c r="AF8" s="6" t="s">
        <v>406</v>
      </c>
      <c r="AG8" s="6" t="s">
        <v>407</v>
      </c>
      <c r="AH8" s="6" t="s">
        <v>408</v>
      </c>
      <c r="AI8" s="6" t="s">
        <v>1121</v>
      </c>
      <c r="AJ8" s="6" t="s">
        <v>410</v>
      </c>
      <c r="AK8" s="6" t="s">
        <v>414</v>
      </c>
    </row>
    <row r="9" spans="1:37" x14ac:dyDescent="0.35">
      <c r="A9" s="4" t="s">
        <v>415</v>
      </c>
      <c r="B9" s="1">
        <v>0</v>
      </c>
      <c r="C9" s="1">
        <v>35.433</v>
      </c>
      <c r="D9" s="1">
        <v>30.202999999999999</v>
      </c>
      <c r="E9" s="1">
        <v>0.14299999999999999</v>
      </c>
      <c r="F9" s="1">
        <v>2.5219999999999998</v>
      </c>
      <c r="G9" s="1">
        <v>0</v>
      </c>
      <c r="H9" s="1">
        <v>3560.748</v>
      </c>
      <c r="I9" s="1">
        <v>0</v>
      </c>
      <c r="J9" s="1">
        <v>0</v>
      </c>
      <c r="K9" s="1">
        <v>2.1280000000000001</v>
      </c>
      <c r="L9" s="1">
        <v>1.927</v>
      </c>
      <c r="M9" s="1">
        <v>3.298</v>
      </c>
      <c r="N9" s="1">
        <v>0</v>
      </c>
      <c r="O9" s="1">
        <v>0</v>
      </c>
      <c r="P9" s="1">
        <v>0.73399999999999999</v>
      </c>
      <c r="Q9" s="1">
        <v>0</v>
      </c>
      <c r="R9" s="1">
        <v>2.5110000000000001</v>
      </c>
      <c r="S9" s="1">
        <v>0</v>
      </c>
      <c r="T9" s="1">
        <v>0</v>
      </c>
      <c r="U9" s="1">
        <v>2.6160000000000001</v>
      </c>
      <c r="V9" s="1">
        <v>0.56599999999999995</v>
      </c>
      <c r="W9" s="1">
        <v>0</v>
      </c>
      <c r="X9" s="1">
        <v>2.4449999999999998</v>
      </c>
      <c r="Y9" s="1">
        <v>0.90600000000000003</v>
      </c>
      <c r="Z9" s="1">
        <v>2.1659999999999999</v>
      </c>
      <c r="AA9" s="1">
        <v>0</v>
      </c>
      <c r="AB9" s="1">
        <v>1.03</v>
      </c>
      <c r="AC9" s="1">
        <v>0</v>
      </c>
      <c r="AD9" s="1">
        <v>-4.7160000000000002</v>
      </c>
      <c r="AE9" s="1">
        <v>0</v>
      </c>
      <c r="AF9" s="1">
        <v>0</v>
      </c>
      <c r="AG9" s="1">
        <v>0</v>
      </c>
      <c r="AI9" s="7" t="str">
        <f t="shared" ref="AI9:AI26" si="0">_xlfn.TEXTAFTER(A9,"-d",,,,"1")</f>
        <v>1</v>
      </c>
      <c r="AJ9" s="7" t="s">
        <v>411</v>
      </c>
      <c r="AK9" s="11">
        <v>44944.439201388886</v>
      </c>
    </row>
    <row r="10" spans="1:37" x14ac:dyDescent="0.35">
      <c r="A10" s="4" t="s">
        <v>1122</v>
      </c>
      <c r="B10" s="1">
        <v>0</v>
      </c>
      <c r="C10" s="1">
        <v>6.4329999999999998</v>
      </c>
      <c r="D10" s="1">
        <v>3.5979999999999999</v>
      </c>
      <c r="E10" s="1">
        <v>2.5259999999999998</v>
      </c>
      <c r="F10" s="1">
        <v>1.2390000000000001</v>
      </c>
      <c r="G10" s="1">
        <v>0</v>
      </c>
      <c r="H10" s="1">
        <v>4.8419999999999996</v>
      </c>
      <c r="I10" s="1">
        <v>1.0780000000000001</v>
      </c>
      <c r="J10" s="1">
        <v>0</v>
      </c>
      <c r="K10" s="1">
        <v>0.89700000000000002</v>
      </c>
      <c r="L10" s="1">
        <v>1.4510000000000001</v>
      </c>
      <c r="M10" s="1">
        <v>1.593</v>
      </c>
      <c r="N10" s="1">
        <v>0</v>
      </c>
      <c r="O10" s="1">
        <v>0</v>
      </c>
      <c r="P10" s="1">
        <v>1.2150000000000001</v>
      </c>
      <c r="Q10" s="1">
        <v>0</v>
      </c>
      <c r="R10" s="1">
        <v>1.325</v>
      </c>
      <c r="S10" s="1">
        <v>0</v>
      </c>
      <c r="T10" s="1">
        <v>0</v>
      </c>
      <c r="U10" s="1">
        <v>2.1160000000000001</v>
      </c>
      <c r="V10" s="1">
        <v>1.415</v>
      </c>
      <c r="W10" s="1">
        <v>0</v>
      </c>
      <c r="X10" s="1">
        <v>1.3680000000000001</v>
      </c>
      <c r="Y10" s="1">
        <v>1.526</v>
      </c>
      <c r="Z10" s="1">
        <v>1.4370000000000001</v>
      </c>
      <c r="AA10" s="1">
        <v>0</v>
      </c>
      <c r="AB10" s="1">
        <v>1.4810000000000001</v>
      </c>
      <c r="AC10" s="1">
        <v>0</v>
      </c>
      <c r="AD10" s="1">
        <v>-3.2309999999999999</v>
      </c>
      <c r="AE10" s="1">
        <v>0</v>
      </c>
      <c r="AF10" s="1">
        <v>0</v>
      </c>
      <c r="AG10" s="1">
        <v>0</v>
      </c>
      <c r="AI10" s="7" t="str">
        <f t="shared" si="0"/>
        <v>1</v>
      </c>
      <c r="AJ10" s="7" t="s">
        <v>412</v>
      </c>
      <c r="AK10" s="11">
        <v>44944.457986111112</v>
      </c>
    </row>
    <row r="11" spans="1:37" x14ac:dyDescent="0.35">
      <c r="A11" s="4" t="s">
        <v>1123</v>
      </c>
      <c r="B11" s="1">
        <v>0</v>
      </c>
      <c r="C11" s="1">
        <v>-5.3179999999999996</v>
      </c>
      <c r="D11" s="1">
        <v>-0.48599999999999999</v>
      </c>
      <c r="E11" s="1">
        <v>1.171</v>
      </c>
      <c r="F11" s="1">
        <v>1.909</v>
      </c>
      <c r="G11" s="1">
        <v>0</v>
      </c>
      <c r="H11" s="1">
        <v>-369.98399999999998</v>
      </c>
      <c r="I11" s="1">
        <v>2.0030000000000001</v>
      </c>
      <c r="J11" s="1">
        <v>1.9950000000000001</v>
      </c>
      <c r="K11" s="1">
        <v>1.8160000000000001</v>
      </c>
      <c r="L11" s="1">
        <v>2.1549999999999998</v>
      </c>
      <c r="M11" s="1">
        <v>2.0030000000000001</v>
      </c>
      <c r="N11" s="1">
        <v>0</v>
      </c>
      <c r="O11" s="1">
        <v>0</v>
      </c>
      <c r="P11" s="1">
        <v>2.2010000000000001</v>
      </c>
      <c r="Q11" s="1">
        <v>0</v>
      </c>
      <c r="R11" s="1">
        <v>2.016</v>
      </c>
      <c r="S11" s="1">
        <v>0</v>
      </c>
      <c r="T11" s="1">
        <v>0</v>
      </c>
      <c r="U11" s="1">
        <v>1.4039999999999999</v>
      </c>
      <c r="V11" s="1">
        <v>2.0950000000000002</v>
      </c>
      <c r="W11" s="1">
        <v>0</v>
      </c>
      <c r="X11" s="1">
        <v>2.0499999999999998</v>
      </c>
      <c r="Y11" s="1">
        <v>1.966</v>
      </c>
      <c r="Z11" s="1">
        <v>2.0710000000000002</v>
      </c>
      <c r="AA11" s="1">
        <v>0</v>
      </c>
      <c r="AB11" s="1">
        <v>2.3239999999999998</v>
      </c>
      <c r="AC11" s="1">
        <v>0</v>
      </c>
      <c r="AD11" s="1">
        <v>-2.5680000000000001</v>
      </c>
      <c r="AE11" s="1">
        <v>0</v>
      </c>
      <c r="AF11" s="1">
        <v>0</v>
      </c>
      <c r="AG11" s="1">
        <v>0</v>
      </c>
      <c r="AI11" s="7" t="str">
        <f t="shared" si="0"/>
        <v>1</v>
      </c>
      <c r="AJ11" s="7" t="s">
        <v>412</v>
      </c>
      <c r="AK11" s="11">
        <v>44944.476770833331</v>
      </c>
    </row>
    <row r="12" spans="1:37" x14ac:dyDescent="0.35">
      <c r="A12" s="4" t="s">
        <v>1124</v>
      </c>
      <c r="B12" s="1">
        <v>0</v>
      </c>
      <c r="C12" s="1">
        <v>-2.5009999999999999</v>
      </c>
      <c r="D12" s="1">
        <v>0.19900000000000001</v>
      </c>
      <c r="E12" s="1">
        <v>1.353</v>
      </c>
      <c r="F12" s="1">
        <v>3.9359999999999999</v>
      </c>
      <c r="G12" s="1">
        <v>0</v>
      </c>
      <c r="H12" s="1">
        <v>534.95100000000002</v>
      </c>
      <c r="I12" s="1">
        <v>4.4119999999999999</v>
      </c>
      <c r="J12" s="1">
        <v>3.7069999999999999</v>
      </c>
      <c r="K12" s="1">
        <v>3.2989999999999999</v>
      </c>
      <c r="L12" s="1">
        <v>3.7090000000000001</v>
      </c>
      <c r="M12" s="1">
        <v>3.798</v>
      </c>
      <c r="N12" s="1">
        <v>0</v>
      </c>
      <c r="O12" s="1">
        <v>0</v>
      </c>
      <c r="P12" s="1">
        <v>3.778</v>
      </c>
      <c r="Q12" s="1">
        <v>5.7619999999999996</v>
      </c>
      <c r="R12" s="1">
        <v>4.0430000000000001</v>
      </c>
      <c r="S12" s="1">
        <v>0</v>
      </c>
      <c r="T12" s="1">
        <v>0</v>
      </c>
      <c r="U12" s="1">
        <v>3.081</v>
      </c>
      <c r="V12" s="1">
        <v>3.86</v>
      </c>
      <c r="W12" s="1">
        <v>0</v>
      </c>
      <c r="X12" s="1">
        <v>3.843</v>
      </c>
      <c r="Y12" s="1">
        <v>4.03</v>
      </c>
      <c r="Z12" s="1">
        <v>3.96</v>
      </c>
      <c r="AA12" s="1">
        <v>0</v>
      </c>
      <c r="AB12" s="1">
        <v>4.016</v>
      </c>
      <c r="AC12" s="1">
        <v>0</v>
      </c>
      <c r="AD12" s="1">
        <v>0.92100000000000004</v>
      </c>
      <c r="AE12" s="1">
        <v>47.308</v>
      </c>
      <c r="AF12" s="1">
        <v>0</v>
      </c>
      <c r="AG12" s="1">
        <v>0</v>
      </c>
      <c r="AI12" s="7" t="str">
        <f t="shared" si="0"/>
        <v>1</v>
      </c>
      <c r="AJ12" s="7" t="s">
        <v>412</v>
      </c>
      <c r="AK12" s="11">
        <v>44944.495567129627</v>
      </c>
    </row>
    <row r="13" spans="1:37" x14ac:dyDescent="0.35">
      <c r="A13" s="4" t="s">
        <v>1125</v>
      </c>
      <c r="B13" s="1">
        <v>0</v>
      </c>
      <c r="C13" s="1">
        <v>7.181</v>
      </c>
      <c r="D13" s="1">
        <v>6.4260000000000002</v>
      </c>
      <c r="E13" s="1">
        <v>8.048</v>
      </c>
      <c r="F13" s="1">
        <v>9.2970000000000006</v>
      </c>
      <c r="G13" s="1">
        <v>0</v>
      </c>
      <c r="H13" s="1">
        <v>352.45800000000003</v>
      </c>
      <c r="I13" s="1">
        <v>9.51</v>
      </c>
      <c r="J13" s="1">
        <v>7.7889999999999997</v>
      </c>
      <c r="K13" s="1">
        <v>9.6240000000000006</v>
      </c>
      <c r="L13" s="1">
        <v>7.7450000000000001</v>
      </c>
      <c r="M13" s="1">
        <v>7.8449999999999998</v>
      </c>
      <c r="N13" s="1">
        <v>0</v>
      </c>
      <c r="O13" s="1">
        <v>0</v>
      </c>
      <c r="P13" s="1">
        <v>9.26</v>
      </c>
      <c r="Q13" s="1">
        <v>11.646000000000001</v>
      </c>
      <c r="R13" s="1">
        <v>9.3940000000000001</v>
      </c>
      <c r="S13" s="1">
        <v>0</v>
      </c>
      <c r="T13" s="1">
        <v>0</v>
      </c>
      <c r="U13" s="1">
        <v>8.5660000000000007</v>
      </c>
      <c r="V13" s="1">
        <v>9.1259999999999994</v>
      </c>
      <c r="W13" s="1">
        <v>0</v>
      </c>
      <c r="X13" s="1">
        <v>9.2650000000000006</v>
      </c>
      <c r="Y13" s="1">
        <v>8.6120000000000001</v>
      </c>
      <c r="Z13" s="1">
        <v>9.1940000000000008</v>
      </c>
      <c r="AA13" s="1">
        <v>0</v>
      </c>
      <c r="AB13" s="1">
        <v>9.157</v>
      </c>
      <c r="AC13" s="1">
        <v>0</v>
      </c>
      <c r="AD13" s="1">
        <v>16.626999999999999</v>
      </c>
      <c r="AE13" s="1">
        <v>0</v>
      </c>
      <c r="AF13" s="1">
        <v>0</v>
      </c>
      <c r="AG13" s="1">
        <v>0</v>
      </c>
      <c r="AI13" s="7" t="str">
        <f t="shared" si="0"/>
        <v>1</v>
      </c>
      <c r="AJ13" s="7" t="s">
        <v>412</v>
      </c>
      <c r="AK13" s="11">
        <v>44944.514363425929</v>
      </c>
    </row>
    <row r="14" spans="1:37" x14ac:dyDescent="0.35">
      <c r="A14" s="4" t="s">
        <v>1126</v>
      </c>
      <c r="B14" s="1">
        <v>0</v>
      </c>
      <c r="C14" s="1">
        <v>23.954999999999998</v>
      </c>
      <c r="D14" s="1">
        <v>16.593</v>
      </c>
      <c r="E14" s="1">
        <v>17.373000000000001</v>
      </c>
      <c r="F14" s="1">
        <v>19.189</v>
      </c>
      <c r="G14" s="1">
        <v>0</v>
      </c>
      <c r="H14" s="1">
        <v>185.58699999999999</v>
      </c>
      <c r="I14" s="1">
        <v>18.606000000000002</v>
      </c>
      <c r="J14" s="1">
        <v>18.452000000000002</v>
      </c>
      <c r="K14" s="1">
        <v>16.777999999999999</v>
      </c>
      <c r="L14" s="1">
        <v>15.779</v>
      </c>
      <c r="M14" s="1">
        <v>15.192</v>
      </c>
      <c r="N14" s="1">
        <v>0</v>
      </c>
      <c r="O14" s="1">
        <v>0</v>
      </c>
      <c r="P14" s="1">
        <v>18.986999999999998</v>
      </c>
      <c r="Q14" s="1">
        <v>18.831</v>
      </c>
      <c r="R14" s="1">
        <v>18.414999999999999</v>
      </c>
      <c r="S14" s="1">
        <v>0</v>
      </c>
      <c r="T14" s="1">
        <v>0</v>
      </c>
      <c r="U14" s="1">
        <v>17.177</v>
      </c>
      <c r="V14" s="1">
        <v>17.853000000000002</v>
      </c>
      <c r="W14" s="1">
        <v>0</v>
      </c>
      <c r="X14" s="1">
        <v>18.63</v>
      </c>
      <c r="Y14" s="1">
        <v>16.923999999999999</v>
      </c>
      <c r="Z14" s="1">
        <v>18.158000000000001</v>
      </c>
      <c r="AA14" s="1">
        <v>0</v>
      </c>
      <c r="AB14" s="1">
        <v>17.349</v>
      </c>
      <c r="AC14" s="1">
        <v>0</v>
      </c>
      <c r="AD14" s="1">
        <v>57.566000000000003</v>
      </c>
      <c r="AE14" s="1">
        <v>0</v>
      </c>
      <c r="AF14" s="1">
        <v>0</v>
      </c>
      <c r="AG14" s="1">
        <v>0</v>
      </c>
      <c r="AI14" s="7" t="str">
        <f t="shared" si="0"/>
        <v>1</v>
      </c>
      <c r="AJ14" s="7" t="s">
        <v>412</v>
      </c>
      <c r="AK14" s="11">
        <v>44944.533159722225</v>
      </c>
    </row>
    <row r="15" spans="1:37" x14ac:dyDescent="0.35">
      <c r="A15" s="4" t="s">
        <v>1127</v>
      </c>
      <c r="B15" s="1">
        <v>0</v>
      </c>
      <c r="C15" s="1">
        <v>41.816000000000003</v>
      </c>
      <c r="D15" s="1">
        <v>35.954999999999998</v>
      </c>
      <c r="E15" s="1">
        <v>35.512</v>
      </c>
      <c r="F15" s="1">
        <v>38.804000000000002</v>
      </c>
      <c r="G15" s="1">
        <v>0</v>
      </c>
      <c r="H15" s="1">
        <v>650.02200000000005</v>
      </c>
      <c r="I15" s="1">
        <v>36.591999999999999</v>
      </c>
      <c r="J15" s="1">
        <v>32.581000000000003</v>
      </c>
      <c r="K15" s="1">
        <v>38.875</v>
      </c>
      <c r="L15" s="1">
        <v>30.702000000000002</v>
      </c>
      <c r="M15" s="1">
        <v>31.550999999999998</v>
      </c>
      <c r="N15" s="1">
        <v>0</v>
      </c>
      <c r="O15" s="1">
        <v>0</v>
      </c>
      <c r="P15" s="1">
        <v>36.409999999999997</v>
      </c>
      <c r="Q15" s="1">
        <v>37.308</v>
      </c>
      <c r="R15" s="1">
        <v>37.389000000000003</v>
      </c>
      <c r="S15" s="1">
        <v>0</v>
      </c>
      <c r="T15" s="1">
        <v>0</v>
      </c>
      <c r="U15" s="1">
        <v>36.067999999999998</v>
      </c>
      <c r="V15" s="1">
        <v>35.14</v>
      </c>
      <c r="W15" s="1">
        <v>0</v>
      </c>
      <c r="X15" s="1">
        <v>37.996000000000002</v>
      </c>
      <c r="Y15" s="1">
        <v>33.194000000000003</v>
      </c>
      <c r="Z15" s="1">
        <v>36.552999999999997</v>
      </c>
      <c r="AA15" s="1">
        <v>0</v>
      </c>
      <c r="AB15" s="1">
        <v>35.688000000000002</v>
      </c>
      <c r="AC15" s="1">
        <v>0</v>
      </c>
      <c r="AD15" s="1">
        <v>88.671999999999997</v>
      </c>
      <c r="AE15" s="1">
        <v>0</v>
      </c>
      <c r="AF15" s="1">
        <v>0</v>
      </c>
      <c r="AG15" s="1">
        <v>0</v>
      </c>
      <c r="AI15" s="7" t="str">
        <f t="shared" si="0"/>
        <v>1</v>
      </c>
      <c r="AJ15" s="7" t="s">
        <v>412</v>
      </c>
      <c r="AK15" s="11">
        <v>44944.55195601852</v>
      </c>
    </row>
    <row r="16" spans="1:37" x14ac:dyDescent="0.35">
      <c r="A16" s="4" t="s">
        <v>1128</v>
      </c>
      <c r="B16" s="1">
        <v>0</v>
      </c>
      <c r="C16" s="1">
        <v>104.514</v>
      </c>
      <c r="D16" s="1">
        <v>100.259</v>
      </c>
      <c r="E16" s="1">
        <v>101.538</v>
      </c>
      <c r="F16" s="1">
        <v>92.867000000000004</v>
      </c>
      <c r="G16" s="1">
        <v>0</v>
      </c>
      <c r="H16" s="1">
        <v>-293.28399999999999</v>
      </c>
      <c r="I16" s="1">
        <v>95.727000000000004</v>
      </c>
      <c r="J16" s="1">
        <v>87.281999999999996</v>
      </c>
      <c r="K16" s="1">
        <v>104.133</v>
      </c>
      <c r="L16" s="1">
        <v>79.192999999999998</v>
      </c>
      <c r="M16" s="1">
        <v>79.635000000000005</v>
      </c>
      <c r="N16" s="1">
        <v>0</v>
      </c>
      <c r="O16" s="1">
        <v>0</v>
      </c>
      <c r="P16" s="1">
        <v>95.216999999999999</v>
      </c>
      <c r="Q16" s="1">
        <v>95.665000000000006</v>
      </c>
      <c r="R16" s="1">
        <v>97.43</v>
      </c>
      <c r="S16" s="1">
        <v>0</v>
      </c>
      <c r="T16" s="1">
        <v>0</v>
      </c>
      <c r="U16" s="1">
        <v>94.572999999999993</v>
      </c>
      <c r="V16" s="1">
        <v>93.802000000000007</v>
      </c>
      <c r="W16" s="1">
        <v>0</v>
      </c>
      <c r="X16" s="1">
        <v>96.468000000000004</v>
      </c>
      <c r="Y16" s="1">
        <v>90.031999999999996</v>
      </c>
      <c r="Z16" s="1">
        <v>95.968000000000004</v>
      </c>
      <c r="AA16" s="1">
        <v>0</v>
      </c>
      <c r="AB16" s="1">
        <v>90.01</v>
      </c>
      <c r="AC16" s="1">
        <v>0</v>
      </c>
      <c r="AD16" s="1">
        <v>194.53</v>
      </c>
      <c r="AE16" s="1">
        <v>0</v>
      </c>
      <c r="AF16" s="1">
        <v>0</v>
      </c>
      <c r="AG16" s="1">
        <v>0</v>
      </c>
      <c r="AI16" s="7" t="str">
        <f t="shared" si="0"/>
        <v>1</v>
      </c>
      <c r="AJ16" s="7" t="s">
        <v>412</v>
      </c>
      <c r="AK16" s="11">
        <v>44944.570752314816</v>
      </c>
    </row>
    <row r="17" spans="1:37" x14ac:dyDescent="0.35">
      <c r="A17" s="4" t="s">
        <v>1129</v>
      </c>
      <c r="B17" s="1">
        <v>0</v>
      </c>
      <c r="C17" s="1">
        <v>183.607</v>
      </c>
      <c r="D17" s="1">
        <v>195.40899999999999</v>
      </c>
      <c r="E17" s="1">
        <v>208.267</v>
      </c>
      <c r="F17" s="1">
        <v>186.785</v>
      </c>
      <c r="G17" s="1">
        <v>0</v>
      </c>
      <c r="H17" s="1">
        <v>-217.327</v>
      </c>
      <c r="I17" s="1">
        <v>197.42699999999999</v>
      </c>
      <c r="J17" s="1">
        <v>174.364</v>
      </c>
      <c r="K17" s="1">
        <v>200.78399999999999</v>
      </c>
      <c r="L17" s="1">
        <v>164.11</v>
      </c>
      <c r="M17" s="1">
        <v>161.542</v>
      </c>
      <c r="N17" s="1">
        <v>0</v>
      </c>
      <c r="O17" s="1">
        <v>0</v>
      </c>
      <c r="P17" s="1">
        <v>192.477</v>
      </c>
      <c r="Q17" s="1">
        <v>163.75899999999999</v>
      </c>
      <c r="R17" s="1">
        <v>193.114</v>
      </c>
      <c r="S17" s="1">
        <v>0</v>
      </c>
      <c r="T17" s="1">
        <v>0</v>
      </c>
      <c r="U17" s="1">
        <v>189.28200000000001</v>
      </c>
      <c r="V17" s="1">
        <v>191.96100000000001</v>
      </c>
      <c r="W17" s="1">
        <v>0</v>
      </c>
      <c r="X17" s="1">
        <v>189.25899999999999</v>
      </c>
      <c r="Y17" s="1">
        <v>174.816</v>
      </c>
      <c r="Z17" s="1">
        <v>187.35</v>
      </c>
      <c r="AA17" s="1">
        <v>0</v>
      </c>
      <c r="AB17" s="1">
        <v>188.90600000000001</v>
      </c>
      <c r="AC17" s="1">
        <v>0</v>
      </c>
      <c r="AD17" s="1">
        <v>379.14400000000001</v>
      </c>
      <c r="AE17" s="1">
        <v>0</v>
      </c>
      <c r="AF17" s="1">
        <v>0</v>
      </c>
      <c r="AG17" s="1">
        <v>0</v>
      </c>
      <c r="AI17" s="7" t="str">
        <f t="shared" si="0"/>
        <v>1</v>
      </c>
      <c r="AJ17" s="7" t="s">
        <v>412</v>
      </c>
      <c r="AK17" s="11">
        <v>44944.589560185188</v>
      </c>
    </row>
    <row r="18" spans="1:37" x14ac:dyDescent="0.35">
      <c r="A18" s="4" t="s">
        <v>1130</v>
      </c>
      <c r="B18" s="1">
        <v>0</v>
      </c>
      <c r="C18" s="1">
        <v>352.89499999999998</v>
      </c>
      <c r="D18" s="1">
        <v>427.55900000000003</v>
      </c>
      <c r="E18" s="1">
        <v>368.173</v>
      </c>
      <c r="F18" s="1">
        <v>379.57499999999999</v>
      </c>
      <c r="G18" s="1">
        <v>0</v>
      </c>
      <c r="H18" s="1">
        <v>-502.06700000000001</v>
      </c>
      <c r="I18" s="1">
        <v>402.77300000000002</v>
      </c>
      <c r="J18" s="1">
        <v>352.84</v>
      </c>
      <c r="K18" s="1">
        <v>396.63900000000001</v>
      </c>
      <c r="L18" s="1">
        <v>336.27199999999999</v>
      </c>
      <c r="M18" s="1">
        <v>345.56700000000001</v>
      </c>
      <c r="N18" s="1">
        <v>0</v>
      </c>
      <c r="O18" s="1">
        <v>0</v>
      </c>
      <c r="P18" s="1">
        <v>391.95800000000003</v>
      </c>
      <c r="Q18" s="1">
        <v>328.94799999999998</v>
      </c>
      <c r="R18" s="1">
        <v>385.495</v>
      </c>
      <c r="S18" s="1">
        <v>0</v>
      </c>
      <c r="T18" s="1">
        <v>0</v>
      </c>
      <c r="U18" s="1">
        <v>377.45400000000001</v>
      </c>
      <c r="V18" s="1">
        <v>384.68700000000001</v>
      </c>
      <c r="W18" s="1">
        <v>0</v>
      </c>
      <c r="X18" s="1">
        <v>386.33600000000001</v>
      </c>
      <c r="Y18" s="1">
        <v>339.64100000000002</v>
      </c>
      <c r="Z18" s="1">
        <v>378.81599999999997</v>
      </c>
      <c r="AA18" s="1">
        <v>0</v>
      </c>
      <c r="AB18" s="1">
        <v>359.43099999999998</v>
      </c>
      <c r="AC18" s="1">
        <v>0</v>
      </c>
      <c r="AD18" s="1">
        <v>790.22500000000002</v>
      </c>
      <c r="AE18" s="1">
        <v>0</v>
      </c>
      <c r="AF18" s="1">
        <v>0</v>
      </c>
      <c r="AG18" s="1">
        <v>0</v>
      </c>
      <c r="AI18" s="7" t="str">
        <f t="shared" si="0"/>
        <v>1</v>
      </c>
      <c r="AJ18" s="7" t="s">
        <v>412</v>
      </c>
      <c r="AK18" s="11">
        <v>44944.608356481483</v>
      </c>
    </row>
    <row r="19" spans="1:37" x14ac:dyDescent="0.35">
      <c r="A19" s="4" t="s">
        <v>1131</v>
      </c>
      <c r="B19" s="1">
        <v>0</v>
      </c>
      <c r="C19" s="1">
        <v>986.22699999999998</v>
      </c>
      <c r="D19" s="1">
        <v>1112.502</v>
      </c>
      <c r="E19" s="1">
        <v>835.79700000000003</v>
      </c>
      <c r="F19" s="1">
        <v>987.02099999999996</v>
      </c>
      <c r="G19" s="1">
        <v>0</v>
      </c>
      <c r="H19" s="1">
        <v>632.17600000000004</v>
      </c>
      <c r="I19" s="1">
        <v>1029.8610000000001</v>
      </c>
      <c r="J19" s="1">
        <v>949.99800000000005</v>
      </c>
      <c r="K19" s="1">
        <v>975.05799999999999</v>
      </c>
      <c r="L19" s="1">
        <v>867.74</v>
      </c>
      <c r="M19" s="1">
        <v>896.77700000000004</v>
      </c>
      <c r="N19" s="1">
        <v>1310.2629999999999</v>
      </c>
      <c r="O19" s="1">
        <v>0</v>
      </c>
      <c r="P19" s="1">
        <v>1022.645</v>
      </c>
      <c r="Q19" s="1">
        <v>951.41300000000001</v>
      </c>
      <c r="R19" s="1">
        <v>972.28499999999997</v>
      </c>
      <c r="S19" s="1">
        <v>0</v>
      </c>
      <c r="T19" s="1">
        <v>0</v>
      </c>
      <c r="U19" s="1">
        <v>968.91600000000005</v>
      </c>
      <c r="V19" s="1">
        <v>1001.157</v>
      </c>
      <c r="W19" s="1">
        <v>0</v>
      </c>
      <c r="X19" s="1">
        <v>982.02099999999996</v>
      </c>
      <c r="Y19" s="1">
        <v>858.00699999999995</v>
      </c>
      <c r="Z19" s="1">
        <v>980.95500000000004</v>
      </c>
      <c r="AA19" s="1">
        <v>0</v>
      </c>
      <c r="AB19" s="1">
        <v>914.04100000000005</v>
      </c>
      <c r="AC19" s="1">
        <v>0</v>
      </c>
      <c r="AD19" s="1">
        <v>1693.731</v>
      </c>
      <c r="AE19" s="1">
        <v>0</v>
      </c>
      <c r="AF19" s="1">
        <v>0</v>
      </c>
      <c r="AG19" s="1">
        <v>0</v>
      </c>
      <c r="AI19" s="7" t="str">
        <f t="shared" si="0"/>
        <v>1</v>
      </c>
      <c r="AJ19" s="7" t="s">
        <v>412</v>
      </c>
      <c r="AK19" s="11">
        <v>44944.627164351848</v>
      </c>
    </row>
    <row r="20" spans="1:37" x14ac:dyDescent="0.35">
      <c r="A20" s="4" t="s">
        <v>1132</v>
      </c>
      <c r="B20" s="1">
        <v>0</v>
      </c>
      <c r="C20" s="1">
        <v>1993.3219999999999</v>
      </c>
      <c r="D20" s="1">
        <v>2033.3489999999999</v>
      </c>
      <c r="E20" s="1">
        <v>2298.172</v>
      </c>
      <c r="F20" s="1">
        <v>2306.0610000000001</v>
      </c>
      <c r="G20" s="1">
        <v>0</v>
      </c>
      <c r="H20" s="1">
        <v>2444.598</v>
      </c>
      <c r="I20" s="1">
        <v>2030.625</v>
      </c>
      <c r="J20" s="1">
        <v>1689.0930000000001</v>
      </c>
      <c r="K20" s="1">
        <v>2154.9850000000001</v>
      </c>
      <c r="L20" s="1">
        <v>1807.6990000000001</v>
      </c>
      <c r="M20" s="1">
        <v>1876.9649999999999</v>
      </c>
      <c r="N20" s="1">
        <v>1632.4290000000001</v>
      </c>
      <c r="O20" s="1">
        <v>0</v>
      </c>
      <c r="P20" s="1">
        <v>2041.136</v>
      </c>
      <c r="Q20" s="1">
        <v>1822.989</v>
      </c>
      <c r="R20" s="1">
        <v>1949.845</v>
      </c>
      <c r="S20" s="1">
        <v>0</v>
      </c>
      <c r="T20" s="1">
        <v>0</v>
      </c>
      <c r="U20" s="1">
        <v>1943.3489999999999</v>
      </c>
      <c r="V20" s="1">
        <v>1991.1949999999999</v>
      </c>
      <c r="W20" s="1">
        <v>0</v>
      </c>
      <c r="X20" s="1">
        <v>1944.508</v>
      </c>
      <c r="Y20" s="1">
        <v>2064.8710000000001</v>
      </c>
      <c r="Z20" s="1">
        <v>1905.749</v>
      </c>
      <c r="AA20" s="1">
        <v>0</v>
      </c>
      <c r="AB20" s="1">
        <v>1988.4110000000001</v>
      </c>
      <c r="AC20" s="1">
        <v>0</v>
      </c>
      <c r="AD20" s="1">
        <v>2397.48</v>
      </c>
      <c r="AE20" s="1">
        <v>17779.806</v>
      </c>
      <c r="AF20" s="1">
        <v>0</v>
      </c>
      <c r="AG20" s="1">
        <v>0</v>
      </c>
      <c r="AI20" s="7" t="str">
        <f t="shared" si="0"/>
        <v>1</v>
      </c>
      <c r="AJ20" s="7" t="s">
        <v>412</v>
      </c>
      <c r="AK20" s="11">
        <v>44944.645972222221</v>
      </c>
    </row>
    <row r="21" spans="1:37" x14ac:dyDescent="0.35">
      <c r="A21" s="4" t="s">
        <v>1133</v>
      </c>
      <c r="B21" s="1">
        <v>0</v>
      </c>
      <c r="C21" s="1">
        <v>4354.3310000000001</v>
      </c>
      <c r="D21" s="1">
        <v>4412.9319999999998</v>
      </c>
      <c r="E21" s="1">
        <v>4246.5789999999997</v>
      </c>
      <c r="F21" s="1">
        <v>4244.259</v>
      </c>
      <c r="G21" s="1">
        <v>0</v>
      </c>
      <c r="H21" s="1">
        <v>4140.1620000000003</v>
      </c>
      <c r="I21" s="1">
        <v>4196.9250000000002</v>
      </c>
      <c r="J21" s="1">
        <v>3581.739</v>
      </c>
      <c r="K21" s="1">
        <v>3951.0070000000001</v>
      </c>
      <c r="L21" s="1">
        <v>3852.3009999999999</v>
      </c>
      <c r="M21" s="1">
        <v>3839.8270000000002</v>
      </c>
      <c r="N21" s="1">
        <v>3118.6149999999998</v>
      </c>
      <c r="O21" s="1">
        <v>0</v>
      </c>
      <c r="P21" s="1">
        <v>4135.2030000000004</v>
      </c>
      <c r="Q21" s="1">
        <v>4173.5860000000002</v>
      </c>
      <c r="R21" s="1">
        <v>4002.8290000000002</v>
      </c>
      <c r="S21" s="1">
        <v>0</v>
      </c>
      <c r="T21" s="1">
        <v>0</v>
      </c>
      <c r="U21" s="1">
        <v>4032.4270000000001</v>
      </c>
      <c r="V21" s="1">
        <v>4184.3649999999998</v>
      </c>
      <c r="W21" s="1">
        <v>0</v>
      </c>
      <c r="X21" s="1">
        <v>3980.4630000000002</v>
      </c>
      <c r="Y21" s="1">
        <v>3919.7840000000001</v>
      </c>
      <c r="Z21" s="1">
        <v>4022.6990000000001</v>
      </c>
      <c r="AA21" s="1">
        <v>0</v>
      </c>
      <c r="AB21" s="1">
        <v>4062.4789999999998</v>
      </c>
      <c r="AC21" s="1">
        <v>0</v>
      </c>
      <c r="AD21" s="1">
        <v>4013.7280000000001</v>
      </c>
      <c r="AE21" s="1">
        <v>0</v>
      </c>
      <c r="AF21" s="1">
        <v>0</v>
      </c>
      <c r="AG21" s="1">
        <v>0</v>
      </c>
      <c r="AI21" s="7" t="str">
        <f t="shared" si="0"/>
        <v>1</v>
      </c>
      <c r="AJ21" s="7" t="s">
        <v>412</v>
      </c>
      <c r="AK21" s="11">
        <v>44944.664756944447</v>
      </c>
    </row>
    <row r="22" spans="1:37" x14ac:dyDescent="0.35">
      <c r="A22" s="4" t="s">
        <v>1134</v>
      </c>
      <c r="B22" s="1">
        <v>0</v>
      </c>
      <c r="C22" s="1">
        <v>9730.5380000000005</v>
      </c>
      <c r="D22" s="1">
        <v>9432.7039999999997</v>
      </c>
      <c r="E22" s="1">
        <v>9652.4930000000004</v>
      </c>
      <c r="F22" s="1">
        <v>9506.0589999999993</v>
      </c>
      <c r="G22" s="1">
        <v>0</v>
      </c>
      <c r="H22" s="1">
        <v>10214.865</v>
      </c>
      <c r="I22" s="1">
        <v>9751.4609999999993</v>
      </c>
      <c r="J22" s="1">
        <v>8867.3320000000003</v>
      </c>
      <c r="K22" s="1">
        <v>9087.5840000000007</v>
      </c>
      <c r="L22" s="1">
        <v>9077.7360000000008</v>
      </c>
      <c r="M22" s="1">
        <v>9233.8019999999997</v>
      </c>
      <c r="N22" s="1">
        <v>10938.694</v>
      </c>
      <c r="O22" s="1">
        <v>0</v>
      </c>
      <c r="P22" s="1">
        <v>9826.5139999999992</v>
      </c>
      <c r="Q22" s="1">
        <v>10164.091</v>
      </c>
      <c r="R22" s="1">
        <v>10103.42</v>
      </c>
      <c r="S22" s="1">
        <v>0</v>
      </c>
      <c r="T22" s="1">
        <v>0</v>
      </c>
      <c r="U22" s="1">
        <v>10102.585999999999</v>
      </c>
      <c r="V22" s="1">
        <v>9860.3449999999993</v>
      </c>
      <c r="W22" s="1">
        <v>0</v>
      </c>
      <c r="X22" s="1">
        <v>10124.793</v>
      </c>
      <c r="Y22" s="1">
        <v>9583.875</v>
      </c>
      <c r="Z22" s="1">
        <v>10134.089</v>
      </c>
      <c r="AA22" s="1">
        <v>0</v>
      </c>
      <c r="AB22" s="1">
        <v>10103.708000000001</v>
      </c>
      <c r="AC22" s="1">
        <v>0</v>
      </c>
      <c r="AD22" s="1">
        <v>8150.1760000000004</v>
      </c>
      <c r="AE22" s="1">
        <v>0</v>
      </c>
      <c r="AF22" s="1">
        <v>0</v>
      </c>
      <c r="AG22" s="1">
        <v>17707.692999999999</v>
      </c>
      <c r="AI22" s="7" t="str">
        <f t="shared" si="0"/>
        <v>1</v>
      </c>
      <c r="AJ22" s="7" t="s">
        <v>412</v>
      </c>
      <c r="AK22" s="11">
        <v>44944.683553240742</v>
      </c>
    </row>
    <row r="23" spans="1:37" x14ac:dyDescent="0.35">
      <c r="A23" s="4" t="s">
        <v>1135</v>
      </c>
      <c r="B23" s="1">
        <v>0</v>
      </c>
      <c r="C23" s="1">
        <v>385.36200000000002</v>
      </c>
      <c r="D23" s="1">
        <v>398.73399999999998</v>
      </c>
      <c r="E23" s="1">
        <v>404.887</v>
      </c>
      <c r="F23" s="1">
        <v>418.57499999999999</v>
      </c>
      <c r="G23" s="1">
        <v>0</v>
      </c>
      <c r="H23" s="1">
        <v>292.39</v>
      </c>
      <c r="I23" s="1">
        <v>392.93</v>
      </c>
      <c r="J23" s="1">
        <v>328.41500000000002</v>
      </c>
      <c r="K23" s="1">
        <v>389.83300000000003</v>
      </c>
      <c r="L23" s="1">
        <v>331.89</v>
      </c>
      <c r="M23" s="1">
        <v>338.65800000000002</v>
      </c>
      <c r="N23" s="1">
        <v>0</v>
      </c>
      <c r="O23" s="1">
        <v>0</v>
      </c>
      <c r="P23" s="1">
        <v>389.95499999999998</v>
      </c>
      <c r="Q23" s="1">
        <v>331.37299999999999</v>
      </c>
      <c r="R23" s="1">
        <v>378.21100000000001</v>
      </c>
      <c r="S23" s="1">
        <v>0</v>
      </c>
      <c r="T23" s="1">
        <v>0</v>
      </c>
      <c r="U23" s="1">
        <v>372.53</v>
      </c>
      <c r="V23" s="1">
        <v>384.69600000000003</v>
      </c>
      <c r="W23" s="1">
        <v>0</v>
      </c>
      <c r="X23" s="1">
        <v>379.73200000000003</v>
      </c>
      <c r="Y23" s="1">
        <v>344.11700000000002</v>
      </c>
      <c r="Z23" s="1">
        <v>381.98200000000003</v>
      </c>
      <c r="AA23" s="1">
        <v>0</v>
      </c>
      <c r="AB23" s="1">
        <v>349.51799999999997</v>
      </c>
      <c r="AC23" s="1">
        <v>0</v>
      </c>
      <c r="AD23" s="1">
        <v>792.39800000000002</v>
      </c>
      <c r="AE23" s="1">
        <v>0</v>
      </c>
      <c r="AF23" s="1">
        <v>0</v>
      </c>
      <c r="AG23" s="1">
        <v>0</v>
      </c>
      <c r="AI23" s="7" t="str">
        <f t="shared" si="0"/>
        <v>1</v>
      </c>
      <c r="AJ23" s="7" t="s">
        <v>411</v>
      </c>
      <c r="AK23" s="11">
        <v>44944.815162037034</v>
      </c>
    </row>
    <row r="24" spans="1:37" x14ac:dyDescent="0.35">
      <c r="A24" s="4" t="s">
        <v>1136</v>
      </c>
      <c r="B24" s="1">
        <v>0</v>
      </c>
      <c r="C24" s="1">
        <v>345.94900000000001</v>
      </c>
      <c r="D24" s="1">
        <v>405.23700000000002</v>
      </c>
      <c r="E24" s="1">
        <v>356.5</v>
      </c>
      <c r="F24" s="1">
        <v>448.375</v>
      </c>
      <c r="G24" s="1">
        <v>0</v>
      </c>
      <c r="H24" s="1">
        <v>350.50200000000001</v>
      </c>
      <c r="I24" s="1">
        <v>403.86500000000001</v>
      </c>
      <c r="J24" s="1">
        <v>354.53899999999999</v>
      </c>
      <c r="K24" s="1">
        <v>395.82400000000001</v>
      </c>
      <c r="L24" s="1">
        <v>338.298</v>
      </c>
      <c r="M24" s="1">
        <v>349.14600000000002</v>
      </c>
      <c r="N24" s="1">
        <v>1220.854</v>
      </c>
      <c r="O24" s="1">
        <v>0</v>
      </c>
      <c r="P24" s="1">
        <v>403.12</v>
      </c>
      <c r="Q24" s="1">
        <v>342.72300000000001</v>
      </c>
      <c r="R24" s="1">
        <v>380.815</v>
      </c>
      <c r="S24" s="1">
        <v>0</v>
      </c>
      <c r="T24" s="1">
        <v>0</v>
      </c>
      <c r="U24" s="1">
        <v>384.97399999999999</v>
      </c>
      <c r="V24" s="1">
        <v>379.78500000000003</v>
      </c>
      <c r="W24" s="1">
        <v>0</v>
      </c>
      <c r="X24" s="1">
        <v>387.51600000000002</v>
      </c>
      <c r="Y24" s="1">
        <v>309.75299999999999</v>
      </c>
      <c r="Z24" s="1">
        <v>381.16</v>
      </c>
      <c r="AA24" s="1">
        <v>0</v>
      </c>
      <c r="AB24" s="1">
        <v>362.63299999999998</v>
      </c>
      <c r="AC24" s="1">
        <v>0</v>
      </c>
      <c r="AD24" s="1">
        <v>783.93200000000002</v>
      </c>
      <c r="AE24" s="1">
        <v>0</v>
      </c>
      <c r="AF24" s="1">
        <v>0</v>
      </c>
      <c r="AG24" s="1">
        <v>0</v>
      </c>
      <c r="AI24" s="7" t="str">
        <f t="shared" si="0"/>
        <v>1</v>
      </c>
      <c r="AJ24" s="7" t="s">
        <v>411</v>
      </c>
      <c r="AK24" s="11">
        <v>44945.341597222221</v>
      </c>
    </row>
    <row r="25" spans="1:37" x14ac:dyDescent="0.35">
      <c r="A25" s="4" t="s">
        <v>1137</v>
      </c>
      <c r="B25" s="1">
        <v>0</v>
      </c>
      <c r="C25" s="1">
        <v>337.834</v>
      </c>
      <c r="D25" s="1">
        <v>419.41899999999998</v>
      </c>
      <c r="E25" s="1">
        <v>342.70499999999998</v>
      </c>
      <c r="F25" s="1">
        <v>455.97899999999998</v>
      </c>
      <c r="G25" s="1">
        <v>0</v>
      </c>
      <c r="H25" s="1">
        <v>3615.8110000000001</v>
      </c>
      <c r="I25" s="1">
        <v>400.863</v>
      </c>
      <c r="J25" s="1">
        <v>332.99700000000001</v>
      </c>
      <c r="K25" s="1">
        <v>408.59399999999999</v>
      </c>
      <c r="L25" s="1">
        <v>344.125</v>
      </c>
      <c r="M25" s="1">
        <v>354.77499999999998</v>
      </c>
      <c r="N25" s="1">
        <v>0</v>
      </c>
      <c r="O25" s="1">
        <v>0</v>
      </c>
      <c r="P25" s="1">
        <v>405.27800000000002</v>
      </c>
      <c r="Q25" s="1">
        <v>366.428</v>
      </c>
      <c r="R25" s="1">
        <v>393.37599999999998</v>
      </c>
      <c r="S25" s="1">
        <v>0</v>
      </c>
      <c r="T25" s="1">
        <v>0</v>
      </c>
      <c r="U25" s="1">
        <v>378.78199999999998</v>
      </c>
      <c r="V25" s="1">
        <v>377.09699999999998</v>
      </c>
      <c r="W25" s="1">
        <v>0</v>
      </c>
      <c r="X25" s="1">
        <v>383.96800000000002</v>
      </c>
      <c r="Y25" s="1">
        <v>320.06599999999997</v>
      </c>
      <c r="Z25" s="1">
        <v>377.58499999999998</v>
      </c>
      <c r="AA25" s="1">
        <v>0</v>
      </c>
      <c r="AB25" s="1">
        <v>357.12400000000002</v>
      </c>
      <c r="AC25" s="1">
        <v>0</v>
      </c>
      <c r="AD25" s="1">
        <v>561.84500000000003</v>
      </c>
      <c r="AE25" s="1">
        <v>0</v>
      </c>
      <c r="AF25" s="1">
        <v>0</v>
      </c>
      <c r="AG25" s="1">
        <v>0</v>
      </c>
      <c r="AI25" s="7" t="str">
        <f t="shared" si="0"/>
        <v>1</v>
      </c>
      <c r="AJ25" s="7" t="s">
        <v>411</v>
      </c>
      <c r="AK25" s="11">
        <v>44945.886979166666</v>
      </c>
    </row>
    <row r="26" spans="1:37" x14ac:dyDescent="0.35">
      <c r="A26" s="4" t="s">
        <v>1138</v>
      </c>
      <c r="B26" s="1">
        <v>0</v>
      </c>
      <c r="C26" s="1">
        <v>190.79300000000001</v>
      </c>
      <c r="D26" s="1">
        <v>208.09700000000001</v>
      </c>
      <c r="E26" s="1">
        <v>192.39599999999999</v>
      </c>
      <c r="F26" s="1">
        <v>197.738</v>
      </c>
      <c r="G26" s="1">
        <v>0</v>
      </c>
      <c r="H26" s="1">
        <v>-132.40100000000001</v>
      </c>
      <c r="I26" s="1">
        <v>189.32300000000001</v>
      </c>
      <c r="J26" s="1">
        <v>167.77799999999999</v>
      </c>
      <c r="K26" s="1">
        <v>199.011</v>
      </c>
      <c r="L26" s="1">
        <v>161.27199999999999</v>
      </c>
      <c r="M26" s="1">
        <v>160.01300000000001</v>
      </c>
      <c r="N26" s="1">
        <v>0</v>
      </c>
      <c r="O26" s="1">
        <v>0</v>
      </c>
      <c r="P26" s="1">
        <v>188.721</v>
      </c>
      <c r="Q26" s="1">
        <v>169.148</v>
      </c>
      <c r="R26" s="1">
        <v>195.489</v>
      </c>
      <c r="S26" s="1">
        <v>0</v>
      </c>
      <c r="T26" s="1">
        <v>0</v>
      </c>
      <c r="U26" s="1">
        <v>187.72300000000001</v>
      </c>
      <c r="V26" s="1">
        <v>190.49600000000001</v>
      </c>
      <c r="W26" s="1">
        <v>0</v>
      </c>
      <c r="X26" s="1">
        <v>196.495</v>
      </c>
      <c r="Y26" s="1">
        <v>155.88300000000001</v>
      </c>
      <c r="Z26" s="1">
        <v>191.07</v>
      </c>
      <c r="AA26" s="1">
        <v>0</v>
      </c>
      <c r="AB26" s="1">
        <v>167.23699999999999</v>
      </c>
      <c r="AC26" s="1">
        <v>0</v>
      </c>
      <c r="AD26" s="1">
        <v>467.22500000000002</v>
      </c>
      <c r="AE26" s="1">
        <v>0</v>
      </c>
      <c r="AF26" s="1">
        <v>0</v>
      </c>
      <c r="AG26" s="1">
        <v>0</v>
      </c>
      <c r="AI26" s="7" t="str">
        <f t="shared" si="0"/>
        <v>1</v>
      </c>
      <c r="AJ26" s="7" t="s">
        <v>411</v>
      </c>
      <c r="AK26" s="11">
        <v>44944.796354166669</v>
      </c>
    </row>
    <row r="27" spans="1:37" x14ac:dyDescent="0.35">
      <c r="A27" s="4" t="s">
        <v>1139</v>
      </c>
      <c r="B27" s="1">
        <v>0</v>
      </c>
      <c r="C27" s="1">
        <v>19.279</v>
      </c>
      <c r="D27" s="1">
        <v>4.9770000000000003</v>
      </c>
      <c r="E27" s="1">
        <v>-1.6719999999999999</v>
      </c>
      <c r="F27" s="1">
        <v>0.39100000000000001</v>
      </c>
      <c r="G27" s="1">
        <v>0</v>
      </c>
      <c r="H27" s="1">
        <v>-2546.7330000000002</v>
      </c>
      <c r="I27" s="1">
        <v>0</v>
      </c>
      <c r="J27" s="1">
        <v>10.532</v>
      </c>
      <c r="K27" s="1">
        <v>0.309</v>
      </c>
      <c r="L27" s="1">
        <v>0.99299999999999999</v>
      </c>
      <c r="M27" s="1">
        <v>2.4180000000000001</v>
      </c>
      <c r="N27" s="1">
        <v>0</v>
      </c>
      <c r="O27" s="1">
        <v>0</v>
      </c>
      <c r="P27" s="1">
        <v>0.48</v>
      </c>
      <c r="Q27" s="1">
        <v>574.41800000000001</v>
      </c>
      <c r="R27" s="1">
        <v>1.343</v>
      </c>
      <c r="S27" s="1">
        <v>0</v>
      </c>
      <c r="T27" s="1">
        <v>0</v>
      </c>
      <c r="U27" s="1">
        <v>0.77700000000000002</v>
      </c>
      <c r="V27" s="1">
        <v>1.0660000000000001</v>
      </c>
      <c r="W27" s="1">
        <v>0</v>
      </c>
      <c r="X27" s="1">
        <v>0.63200000000000001</v>
      </c>
      <c r="Y27" s="1">
        <v>0.70099999999999996</v>
      </c>
      <c r="Z27" s="1">
        <v>0.42399999999999999</v>
      </c>
      <c r="AA27" s="1">
        <v>0</v>
      </c>
      <c r="AB27" s="1">
        <v>0.76100000000000001</v>
      </c>
      <c r="AC27" s="1">
        <v>0</v>
      </c>
      <c r="AD27" s="1">
        <v>-5.7069999999999999</v>
      </c>
      <c r="AE27" s="1">
        <v>0</v>
      </c>
      <c r="AF27" s="1">
        <v>0</v>
      </c>
      <c r="AG27" s="1">
        <v>0</v>
      </c>
      <c r="AI27" s="7">
        <v>2</v>
      </c>
      <c r="AJ27" s="7" t="s">
        <v>411</v>
      </c>
      <c r="AK27" s="11">
        <v>44945.30400462963</v>
      </c>
    </row>
    <row r="28" spans="1:37" x14ac:dyDescent="0.35">
      <c r="A28" s="4" t="s">
        <v>1140</v>
      </c>
      <c r="B28" s="1">
        <v>0</v>
      </c>
      <c r="C28" s="1">
        <v>-13.426</v>
      </c>
      <c r="D28" s="1">
        <v>0</v>
      </c>
      <c r="E28" s="1">
        <v>-0.182</v>
      </c>
      <c r="F28" s="1">
        <v>0.55600000000000005</v>
      </c>
      <c r="G28" s="1">
        <v>0</v>
      </c>
      <c r="H28" s="1">
        <v>-267.63</v>
      </c>
      <c r="I28" s="1">
        <v>0</v>
      </c>
      <c r="J28" s="1">
        <v>2.738</v>
      </c>
      <c r="K28" s="1">
        <v>161.815</v>
      </c>
      <c r="L28" s="1">
        <v>5.6959999999999997</v>
      </c>
      <c r="M28" s="1">
        <v>7256.85</v>
      </c>
      <c r="N28" s="1">
        <v>0</v>
      </c>
      <c r="O28" s="1">
        <v>0</v>
      </c>
      <c r="P28" s="1">
        <v>0.52800000000000002</v>
      </c>
      <c r="Q28" s="1">
        <v>0</v>
      </c>
      <c r="R28" s="1">
        <v>0.39</v>
      </c>
      <c r="S28" s="1">
        <v>0</v>
      </c>
      <c r="T28" s="1">
        <v>0</v>
      </c>
      <c r="U28" s="1">
        <v>0.23599999999999999</v>
      </c>
      <c r="V28" s="1">
        <v>0</v>
      </c>
      <c r="W28" s="1">
        <v>0</v>
      </c>
      <c r="X28" s="1">
        <v>0</v>
      </c>
      <c r="Y28" s="1">
        <v>9.2759999999999998</v>
      </c>
      <c r="Z28" s="1">
        <v>0.55300000000000005</v>
      </c>
      <c r="AA28" s="1">
        <v>0</v>
      </c>
      <c r="AB28" s="1">
        <v>0.71799999999999997</v>
      </c>
      <c r="AC28" s="1">
        <v>0</v>
      </c>
      <c r="AD28" s="1">
        <v>-5.8369999999999997</v>
      </c>
      <c r="AE28" s="1">
        <v>0</v>
      </c>
      <c r="AF28" s="1">
        <v>0</v>
      </c>
      <c r="AG28" s="1">
        <v>0</v>
      </c>
      <c r="AI28" s="7">
        <v>200</v>
      </c>
      <c r="AJ28" s="7" t="s">
        <v>411</v>
      </c>
      <c r="AK28" s="11">
        <v>44945.849363425928</v>
      </c>
    </row>
    <row r="29" spans="1:37" x14ac:dyDescent="0.35">
      <c r="A29" s="4" t="s">
        <v>1141</v>
      </c>
      <c r="B29" s="1">
        <v>0</v>
      </c>
      <c r="C29" s="1">
        <v>3.6949999999999998</v>
      </c>
      <c r="D29" s="1">
        <v>-0.16400000000000001</v>
      </c>
      <c r="E29" s="1">
        <v>1.6950000000000001</v>
      </c>
      <c r="F29" s="1">
        <v>5.3550000000000004</v>
      </c>
      <c r="G29" s="1">
        <v>0</v>
      </c>
      <c r="H29" s="1">
        <v>-70.393000000000001</v>
      </c>
      <c r="I29" s="1">
        <v>178.38399999999999</v>
      </c>
      <c r="J29" s="1">
        <v>160.62299999999999</v>
      </c>
      <c r="K29" s="1">
        <v>206.101</v>
      </c>
      <c r="L29" s="1">
        <v>185.07400000000001</v>
      </c>
      <c r="M29" s="1">
        <v>180.47900000000001</v>
      </c>
      <c r="N29" s="1">
        <v>0</v>
      </c>
      <c r="O29" s="1">
        <v>0</v>
      </c>
      <c r="P29" s="1">
        <v>3.972</v>
      </c>
      <c r="Q29" s="1">
        <v>183.48500000000001</v>
      </c>
      <c r="R29" s="1">
        <v>191.80199999999999</v>
      </c>
      <c r="S29" s="1">
        <v>0</v>
      </c>
      <c r="T29" s="1">
        <v>0</v>
      </c>
      <c r="U29" s="1">
        <v>207.33500000000001</v>
      </c>
      <c r="V29" s="1">
        <v>194.20599999999999</v>
      </c>
      <c r="W29" s="1">
        <v>0</v>
      </c>
      <c r="X29" s="1">
        <v>204.98099999999999</v>
      </c>
      <c r="Y29" s="1">
        <v>162.745</v>
      </c>
      <c r="Z29" s="1">
        <v>198.792</v>
      </c>
      <c r="AA29" s="1">
        <v>0</v>
      </c>
      <c r="AB29" s="1">
        <v>3.6160000000000001</v>
      </c>
      <c r="AC29" s="1">
        <v>0</v>
      </c>
      <c r="AD29" s="1">
        <v>556.02800000000002</v>
      </c>
      <c r="AE29" s="1">
        <v>0</v>
      </c>
      <c r="AF29" s="1">
        <v>0</v>
      </c>
      <c r="AG29" s="1">
        <v>0</v>
      </c>
      <c r="AI29" s="7" t="str">
        <f>_xlfn.TEXTAFTER(A29,"-d",,,,"1")</f>
        <v>1</v>
      </c>
      <c r="AJ29" s="7" t="s">
        <v>411</v>
      </c>
      <c r="AK29" s="11">
        <v>44944.758750000001</v>
      </c>
    </row>
    <row r="30" spans="1:37" x14ac:dyDescent="0.35">
      <c r="A30" s="4" t="s">
        <v>1142</v>
      </c>
      <c r="B30" s="1">
        <v>0</v>
      </c>
      <c r="C30" s="1">
        <v>175.46299999999999</v>
      </c>
      <c r="D30" s="1">
        <v>205.745</v>
      </c>
      <c r="E30" s="1">
        <v>202.46799999999999</v>
      </c>
      <c r="F30" s="1">
        <v>203.34200000000001</v>
      </c>
      <c r="G30" s="1">
        <v>0</v>
      </c>
      <c r="H30" s="1">
        <v>177.92</v>
      </c>
      <c r="I30" s="1">
        <v>196.167</v>
      </c>
      <c r="J30" s="1">
        <v>168.79599999999999</v>
      </c>
      <c r="K30" s="1">
        <v>194.45400000000001</v>
      </c>
      <c r="L30" s="1">
        <v>164.256</v>
      </c>
      <c r="M30" s="1">
        <v>163.131</v>
      </c>
      <c r="N30" s="1">
        <v>0</v>
      </c>
      <c r="O30" s="1">
        <v>0</v>
      </c>
      <c r="P30" s="1">
        <v>197.893</v>
      </c>
      <c r="Q30" s="1">
        <v>168.178</v>
      </c>
      <c r="R30" s="1">
        <v>191.30600000000001</v>
      </c>
      <c r="S30" s="1">
        <v>0</v>
      </c>
      <c r="T30" s="1">
        <v>0</v>
      </c>
      <c r="U30" s="1">
        <v>187.11600000000001</v>
      </c>
      <c r="V30" s="1">
        <v>190.739</v>
      </c>
      <c r="W30" s="1">
        <v>0</v>
      </c>
      <c r="X30" s="1">
        <v>194.708</v>
      </c>
      <c r="Y30" s="1">
        <v>156.28399999999999</v>
      </c>
      <c r="Z30" s="1">
        <v>188.953</v>
      </c>
      <c r="AA30" s="1">
        <v>0</v>
      </c>
      <c r="AB30" s="1">
        <v>178.779</v>
      </c>
      <c r="AC30" s="1">
        <v>0</v>
      </c>
      <c r="AD30" s="1">
        <v>365.41699999999997</v>
      </c>
      <c r="AE30" s="1">
        <v>0</v>
      </c>
      <c r="AF30" s="1">
        <v>0</v>
      </c>
      <c r="AG30" s="1">
        <v>0</v>
      </c>
      <c r="AI30" s="7" t="str">
        <f>_xlfn.TEXTAFTER(A30,"-d",,,,"1")</f>
        <v>1</v>
      </c>
      <c r="AJ30" s="7" t="s">
        <v>411</v>
      </c>
      <c r="AK30" s="11">
        <v>44945.322800925926</v>
      </c>
    </row>
    <row r="31" spans="1:37" x14ac:dyDescent="0.35">
      <c r="A31" s="4" t="s">
        <v>1143</v>
      </c>
      <c r="B31" s="1">
        <v>0</v>
      </c>
      <c r="C31" s="1">
        <v>203.096</v>
      </c>
      <c r="D31" s="1">
        <v>200.34700000000001</v>
      </c>
      <c r="E31" s="1">
        <v>185.52699999999999</v>
      </c>
      <c r="F31" s="1">
        <v>235.56800000000001</v>
      </c>
      <c r="G31" s="1">
        <v>0</v>
      </c>
      <c r="H31" s="1">
        <v>132.029</v>
      </c>
      <c r="I31" s="1">
        <v>198.18100000000001</v>
      </c>
      <c r="J31" s="1">
        <v>174.49799999999999</v>
      </c>
      <c r="K31" s="1">
        <v>200.31899999999999</v>
      </c>
      <c r="L31" s="1">
        <v>162.17400000000001</v>
      </c>
      <c r="M31" s="1">
        <v>578.35299999999995</v>
      </c>
      <c r="N31" s="1">
        <v>1133.2439999999999</v>
      </c>
      <c r="O31" s="1">
        <v>0</v>
      </c>
      <c r="P31" s="1">
        <v>194.01</v>
      </c>
      <c r="Q31" s="1">
        <v>169.37100000000001</v>
      </c>
      <c r="R31" s="1">
        <v>186.35499999999999</v>
      </c>
      <c r="S31" s="1">
        <v>0</v>
      </c>
      <c r="T31" s="1">
        <v>0</v>
      </c>
      <c r="U31" s="1">
        <v>189.88900000000001</v>
      </c>
      <c r="V31" s="1">
        <v>191.99100000000001</v>
      </c>
      <c r="W31" s="1">
        <v>0</v>
      </c>
      <c r="X31" s="1">
        <v>189.52600000000001</v>
      </c>
      <c r="Y31" s="1">
        <v>148.02099999999999</v>
      </c>
      <c r="Z31" s="1">
        <v>190.04900000000001</v>
      </c>
      <c r="AA31" s="1">
        <v>0</v>
      </c>
      <c r="AB31" s="1">
        <v>171.97200000000001</v>
      </c>
      <c r="AC31" s="1">
        <v>0</v>
      </c>
      <c r="AD31" s="1">
        <v>399.14</v>
      </c>
      <c r="AE31" s="1">
        <v>0</v>
      </c>
      <c r="AF31" s="1">
        <v>0</v>
      </c>
      <c r="AG31" s="1">
        <v>0</v>
      </c>
      <c r="AI31" s="7" t="str">
        <f>_xlfn.TEXTAFTER(A31,"-d",,,,"1")</f>
        <v>1</v>
      </c>
      <c r="AJ31" s="7" t="s">
        <v>411</v>
      </c>
      <c r="AK31" s="11">
        <v>44945.868171296293</v>
      </c>
    </row>
    <row r="32" spans="1:37" x14ac:dyDescent="0.35">
      <c r="A32" s="4" t="s">
        <v>1246</v>
      </c>
      <c r="B32" s="1">
        <v>0</v>
      </c>
      <c r="C32" s="1">
        <v>311.40300000000002</v>
      </c>
      <c r="D32" s="1">
        <v>222.11</v>
      </c>
      <c r="E32" s="1">
        <v>233.21799999999999</v>
      </c>
      <c r="F32" s="1">
        <v>219.82599999999999</v>
      </c>
      <c r="G32" s="1">
        <v>0</v>
      </c>
      <c r="H32" s="1">
        <v>-2571.4490000000001</v>
      </c>
      <c r="I32" s="1">
        <v>197.79599999999999</v>
      </c>
      <c r="J32" s="1">
        <v>195.90700000000001</v>
      </c>
      <c r="K32" s="1">
        <v>271.78199999999998</v>
      </c>
      <c r="L32" s="1">
        <v>160.98699999999999</v>
      </c>
      <c r="M32" s="1">
        <v>175.54300000000001</v>
      </c>
      <c r="N32" s="1">
        <v>0</v>
      </c>
      <c r="O32" s="1">
        <v>0</v>
      </c>
      <c r="P32" s="1">
        <v>220.51900000000001</v>
      </c>
      <c r="Q32" s="1">
        <v>570.42600000000004</v>
      </c>
      <c r="R32" s="1">
        <v>212.68</v>
      </c>
      <c r="S32" s="1">
        <v>0</v>
      </c>
      <c r="T32" s="1">
        <v>0</v>
      </c>
      <c r="U32" s="1">
        <v>198.678</v>
      </c>
      <c r="V32" s="1">
        <v>197.56100000000001</v>
      </c>
      <c r="W32" s="1">
        <v>0</v>
      </c>
      <c r="X32" s="1">
        <v>209.36500000000001</v>
      </c>
      <c r="Y32" s="1">
        <v>234.20699999999999</v>
      </c>
      <c r="Z32" s="1">
        <v>202.268</v>
      </c>
      <c r="AA32" s="1">
        <v>0</v>
      </c>
      <c r="AB32" s="1">
        <v>200.14400000000001</v>
      </c>
      <c r="AC32" s="1">
        <v>0</v>
      </c>
      <c r="AD32" s="1">
        <v>473.87400000000002</v>
      </c>
      <c r="AE32" s="1">
        <v>4509.9960000000001</v>
      </c>
      <c r="AF32" s="1">
        <v>0</v>
      </c>
      <c r="AG32" s="1">
        <v>0</v>
      </c>
      <c r="AI32" s="7">
        <v>2</v>
      </c>
      <c r="AJ32" s="7" t="s">
        <v>411</v>
      </c>
      <c r="AK32" s="11">
        <v>44945.36041666667</v>
      </c>
    </row>
    <row r="33" spans="1:37" x14ac:dyDescent="0.35">
      <c r="A33" s="4" t="s">
        <v>1145</v>
      </c>
      <c r="B33" s="1">
        <v>0</v>
      </c>
      <c r="C33" s="1">
        <v>136.81200000000001</v>
      </c>
      <c r="D33" s="1">
        <v>190.809</v>
      </c>
      <c r="E33" s="1">
        <v>191.947</v>
      </c>
      <c r="F33" s="1">
        <v>511.67700000000002</v>
      </c>
      <c r="G33" s="1">
        <v>0</v>
      </c>
      <c r="H33" s="1">
        <v>464.34699999999998</v>
      </c>
      <c r="I33" s="1">
        <v>198.31899999999999</v>
      </c>
      <c r="J33" s="1">
        <v>178.852</v>
      </c>
      <c r="K33" s="1">
        <v>348.673</v>
      </c>
      <c r="L33" s="1">
        <v>174.35300000000001</v>
      </c>
      <c r="M33" s="1">
        <v>6985.0839999999998</v>
      </c>
      <c r="N33" s="1">
        <v>0</v>
      </c>
      <c r="O33" s="1">
        <v>0</v>
      </c>
      <c r="P33" s="1">
        <v>210.273</v>
      </c>
      <c r="Q33" s="1">
        <v>169.43799999999999</v>
      </c>
      <c r="R33" s="1">
        <v>206.37</v>
      </c>
      <c r="S33" s="1">
        <v>0</v>
      </c>
      <c r="T33" s="1">
        <v>0</v>
      </c>
      <c r="U33" s="1">
        <v>186.077</v>
      </c>
      <c r="V33" s="1">
        <v>190.26300000000001</v>
      </c>
      <c r="W33" s="1">
        <v>0</v>
      </c>
      <c r="X33" s="1">
        <v>202.465</v>
      </c>
      <c r="Y33" s="1">
        <v>174.947</v>
      </c>
      <c r="Z33" s="1">
        <v>196.626</v>
      </c>
      <c r="AA33" s="1">
        <v>0</v>
      </c>
      <c r="AB33" s="1">
        <v>176.42</v>
      </c>
      <c r="AC33" s="1">
        <v>0</v>
      </c>
      <c r="AD33" s="1">
        <v>399.43</v>
      </c>
      <c r="AE33" s="1">
        <v>0</v>
      </c>
      <c r="AF33" s="1">
        <v>0</v>
      </c>
      <c r="AG33" s="1">
        <v>0</v>
      </c>
      <c r="AI33" s="7">
        <v>200</v>
      </c>
      <c r="AJ33" s="7" t="s">
        <v>411</v>
      </c>
      <c r="AK33" s="11">
        <v>44945.905810185184</v>
      </c>
    </row>
    <row r="34" spans="1:37" x14ac:dyDescent="0.35">
      <c r="A34" s="4" t="s">
        <v>1204</v>
      </c>
      <c r="B34" s="1">
        <v>0</v>
      </c>
      <c r="C34" s="1">
        <v>-5.4569999999999999</v>
      </c>
      <c r="D34" s="1">
        <v>-4.4459999999999997</v>
      </c>
      <c r="E34" s="1">
        <v>0.14000000000000001</v>
      </c>
      <c r="F34" s="1">
        <v>0.46100000000000002</v>
      </c>
      <c r="G34" s="1">
        <v>0</v>
      </c>
      <c r="H34" s="1">
        <v>777.91499999999996</v>
      </c>
      <c r="I34" s="1">
        <v>0</v>
      </c>
      <c r="J34" s="1">
        <v>0</v>
      </c>
      <c r="K34" s="1">
        <v>0</v>
      </c>
      <c r="L34" s="1">
        <v>0</v>
      </c>
      <c r="M34" s="1">
        <v>0.53200000000000003</v>
      </c>
      <c r="N34" s="1">
        <v>0</v>
      </c>
      <c r="O34" s="1">
        <v>0</v>
      </c>
      <c r="P34" s="1">
        <v>0.55300000000000005</v>
      </c>
      <c r="Q34" s="1">
        <v>0</v>
      </c>
      <c r="R34" s="1">
        <v>204.13200000000001</v>
      </c>
      <c r="S34" s="1">
        <v>0</v>
      </c>
      <c r="T34" s="1">
        <v>0</v>
      </c>
      <c r="U34" s="1">
        <v>-0.21299999999999999</v>
      </c>
      <c r="V34" s="1">
        <v>0</v>
      </c>
      <c r="W34" s="1">
        <v>0</v>
      </c>
      <c r="X34" s="1">
        <v>0.41399999999999998</v>
      </c>
      <c r="Y34" s="1">
        <v>0.745</v>
      </c>
      <c r="Z34" s="1">
        <v>0.46</v>
      </c>
      <c r="AA34" s="1">
        <v>0</v>
      </c>
      <c r="AB34" s="1">
        <v>0.82799999999999996</v>
      </c>
      <c r="AC34" s="1">
        <v>0</v>
      </c>
      <c r="AD34" s="1">
        <v>-5.6689999999999996</v>
      </c>
      <c r="AE34" s="1">
        <v>0</v>
      </c>
      <c r="AF34" s="1">
        <v>0</v>
      </c>
      <c r="AG34" s="1">
        <v>0</v>
      </c>
      <c r="AI34" s="7" t="str">
        <f t="shared" ref="AI34:AI65" si="1">_xlfn.TEXTAFTER(A34,"-d",,,,"1")</f>
        <v>1</v>
      </c>
      <c r="AJ34" s="7" t="s">
        <v>411</v>
      </c>
      <c r="AK34" s="11">
        <v>44945.059594907405</v>
      </c>
    </row>
    <row r="35" spans="1:37" x14ac:dyDescent="0.35">
      <c r="A35" s="4" t="s">
        <v>1146</v>
      </c>
      <c r="B35" s="1">
        <v>0</v>
      </c>
      <c r="C35" s="1">
        <v>-4.4649999999999999</v>
      </c>
      <c r="D35" s="1">
        <v>-3.552</v>
      </c>
      <c r="E35" s="1">
        <v>0.97699999999999998</v>
      </c>
      <c r="F35" s="1">
        <v>0.42799999999999999</v>
      </c>
      <c r="G35" s="1">
        <v>0</v>
      </c>
      <c r="H35" s="1">
        <v>-789.43</v>
      </c>
      <c r="I35" s="1">
        <v>0</v>
      </c>
      <c r="J35" s="1">
        <v>0</v>
      </c>
      <c r="K35" s="1">
        <v>0</v>
      </c>
      <c r="L35" s="1">
        <v>0</v>
      </c>
      <c r="M35" s="1">
        <v>0.41299999999999998</v>
      </c>
      <c r="N35" s="1">
        <v>0</v>
      </c>
      <c r="O35" s="1">
        <v>0</v>
      </c>
      <c r="P35" s="1">
        <v>0.66900000000000004</v>
      </c>
      <c r="Q35" s="1">
        <v>0</v>
      </c>
      <c r="R35" s="1">
        <v>7.3680000000000003</v>
      </c>
      <c r="S35" s="1">
        <v>0</v>
      </c>
      <c r="T35" s="1">
        <v>0</v>
      </c>
      <c r="U35" s="1">
        <v>3.3000000000000002E-2</v>
      </c>
      <c r="V35" s="1">
        <v>0.36399999999999999</v>
      </c>
      <c r="W35" s="1">
        <v>0</v>
      </c>
      <c r="X35" s="1">
        <v>0.34899999999999998</v>
      </c>
      <c r="Y35" s="1">
        <v>0</v>
      </c>
      <c r="Z35" s="1">
        <v>0.46600000000000003</v>
      </c>
      <c r="AA35" s="1">
        <v>0</v>
      </c>
      <c r="AB35" s="1">
        <v>0.84899999999999998</v>
      </c>
      <c r="AC35" s="1">
        <v>0</v>
      </c>
      <c r="AD35" s="1">
        <v>-5.0869999999999997</v>
      </c>
      <c r="AE35" s="1">
        <v>0</v>
      </c>
      <c r="AF35" s="1">
        <v>0</v>
      </c>
      <c r="AG35" s="1">
        <v>0</v>
      </c>
      <c r="AI35" s="7" t="str">
        <f t="shared" si="1"/>
        <v>1</v>
      </c>
      <c r="AJ35" s="7" t="s">
        <v>411</v>
      </c>
      <c r="AK35" s="11">
        <v>44945.0783912037</v>
      </c>
    </row>
    <row r="36" spans="1:37" x14ac:dyDescent="0.35">
      <c r="A36" s="4" t="s">
        <v>1147</v>
      </c>
      <c r="B36" s="1">
        <v>0</v>
      </c>
      <c r="C36" s="1">
        <v>-5.609</v>
      </c>
      <c r="D36" s="1">
        <v>-4.8079999999999998</v>
      </c>
      <c r="E36" s="1">
        <v>-1.395</v>
      </c>
      <c r="F36" s="1">
        <v>0.44600000000000001</v>
      </c>
      <c r="G36" s="1">
        <v>0</v>
      </c>
      <c r="H36" s="1">
        <v>-119.75</v>
      </c>
      <c r="I36" s="1">
        <v>0</v>
      </c>
      <c r="J36" s="1">
        <v>0</v>
      </c>
      <c r="K36" s="1">
        <v>1.341</v>
      </c>
      <c r="L36" s="1">
        <v>0</v>
      </c>
      <c r="M36" s="1">
        <v>67.796999999999997</v>
      </c>
      <c r="N36" s="1">
        <v>0</v>
      </c>
      <c r="O36" s="1">
        <v>0</v>
      </c>
      <c r="P36" s="1">
        <v>0.41299999999999998</v>
      </c>
      <c r="Q36" s="1">
        <v>0</v>
      </c>
      <c r="R36" s="1">
        <v>0.98299999999999998</v>
      </c>
      <c r="S36" s="1">
        <v>0</v>
      </c>
      <c r="T36" s="1">
        <v>0</v>
      </c>
      <c r="U36" s="1">
        <v>2.8000000000000001E-2</v>
      </c>
      <c r="V36" s="1">
        <v>0</v>
      </c>
      <c r="W36" s="1">
        <v>0</v>
      </c>
      <c r="X36" s="1">
        <v>0.37</v>
      </c>
      <c r="Y36" s="1">
        <v>0.78400000000000003</v>
      </c>
      <c r="Z36" s="1">
        <v>0.45200000000000001</v>
      </c>
      <c r="AA36" s="1">
        <v>0</v>
      </c>
      <c r="AB36" s="1">
        <v>0.86599999999999999</v>
      </c>
      <c r="AC36" s="1">
        <v>0</v>
      </c>
      <c r="AD36" s="1">
        <v>-5.484</v>
      </c>
      <c r="AE36" s="1">
        <v>1.367</v>
      </c>
      <c r="AF36" s="1">
        <v>0</v>
      </c>
      <c r="AG36" s="1">
        <v>0</v>
      </c>
      <c r="AI36" s="7" t="str">
        <f t="shared" si="1"/>
        <v>1</v>
      </c>
      <c r="AJ36" s="7" t="s">
        <v>411</v>
      </c>
      <c r="AK36" s="11">
        <v>44945.285196759258</v>
      </c>
    </row>
    <row r="37" spans="1:37" x14ac:dyDescent="0.35">
      <c r="A37" s="4" t="s">
        <v>1205</v>
      </c>
      <c r="B37" s="1">
        <v>0</v>
      </c>
      <c r="C37" s="1">
        <v>1.514</v>
      </c>
      <c r="D37" s="1">
        <v>-2.8450000000000002</v>
      </c>
      <c r="E37" s="1">
        <v>-0.72899999999999998</v>
      </c>
      <c r="F37" s="1">
        <v>0.36099999999999999</v>
      </c>
      <c r="G37" s="1">
        <v>0</v>
      </c>
      <c r="H37" s="1">
        <v>44.313000000000002</v>
      </c>
      <c r="I37" s="1">
        <v>0</v>
      </c>
      <c r="J37" s="1">
        <v>0</v>
      </c>
      <c r="K37" s="1">
        <v>0</v>
      </c>
      <c r="L37" s="1">
        <v>0</v>
      </c>
      <c r="M37" s="1">
        <v>0.90700000000000003</v>
      </c>
      <c r="N37" s="1">
        <v>0</v>
      </c>
      <c r="O37" s="1">
        <v>0</v>
      </c>
      <c r="P37" s="1">
        <v>0.371</v>
      </c>
      <c r="Q37" s="1">
        <v>0</v>
      </c>
      <c r="R37" s="1">
        <v>0.33400000000000002</v>
      </c>
      <c r="S37" s="1">
        <v>0</v>
      </c>
      <c r="T37" s="1">
        <v>0</v>
      </c>
      <c r="U37" s="1">
        <v>-0.39500000000000002</v>
      </c>
      <c r="V37" s="1">
        <v>0.29899999999999999</v>
      </c>
      <c r="W37" s="1">
        <v>0</v>
      </c>
      <c r="X37" s="1">
        <v>0.28199999999999997</v>
      </c>
      <c r="Y37" s="1">
        <v>0</v>
      </c>
      <c r="Z37" s="1">
        <v>0.36799999999999999</v>
      </c>
      <c r="AA37" s="1">
        <v>0</v>
      </c>
      <c r="AB37" s="1">
        <v>0.748</v>
      </c>
      <c r="AC37" s="1">
        <v>0</v>
      </c>
      <c r="AD37" s="1">
        <v>-5.851</v>
      </c>
      <c r="AE37" s="1">
        <v>0</v>
      </c>
      <c r="AF37" s="1">
        <v>0</v>
      </c>
      <c r="AG37" s="1">
        <v>0</v>
      </c>
      <c r="AI37" s="7" t="str">
        <f t="shared" si="1"/>
        <v>1</v>
      </c>
      <c r="AJ37" s="7" t="s">
        <v>411</v>
      </c>
      <c r="AK37" s="11">
        <v>44945.586076388892</v>
      </c>
    </row>
    <row r="38" spans="1:37" x14ac:dyDescent="0.35">
      <c r="A38" s="4" t="s">
        <v>1148</v>
      </c>
      <c r="B38" s="1">
        <v>0</v>
      </c>
      <c r="C38" s="1">
        <v>29.292999999999999</v>
      </c>
      <c r="D38" s="1">
        <v>-3.76</v>
      </c>
      <c r="E38" s="1">
        <v>-0.35799999999999998</v>
      </c>
      <c r="F38" s="1">
        <v>0.36499999999999999</v>
      </c>
      <c r="G38" s="1">
        <v>0</v>
      </c>
      <c r="H38" s="1">
        <v>527.88400000000001</v>
      </c>
      <c r="I38" s="1">
        <v>0.34100000000000003</v>
      </c>
      <c r="J38" s="1">
        <v>0</v>
      </c>
      <c r="K38" s="1">
        <v>0</v>
      </c>
      <c r="L38" s="1">
        <v>0</v>
      </c>
      <c r="M38" s="1">
        <v>0.69199999999999995</v>
      </c>
      <c r="N38" s="1">
        <v>0</v>
      </c>
      <c r="O38" s="1">
        <v>0</v>
      </c>
      <c r="P38" s="1">
        <v>0.40899999999999997</v>
      </c>
      <c r="Q38" s="1">
        <v>0</v>
      </c>
      <c r="R38" s="1">
        <v>0.35899999999999999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0.30199999999999999</v>
      </c>
      <c r="Y38" s="1">
        <v>0</v>
      </c>
      <c r="Z38" s="1">
        <v>0.32</v>
      </c>
      <c r="AA38" s="1">
        <v>0</v>
      </c>
      <c r="AB38" s="1">
        <v>0.76200000000000001</v>
      </c>
      <c r="AC38" s="1">
        <v>0</v>
      </c>
      <c r="AD38" s="1">
        <v>-5.8689999999999998</v>
      </c>
      <c r="AE38" s="1">
        <v>0</v>
      </c>
      <c r="AF38" s="1">
        <v>0</v>
      </c>
      <c r="AG38" s="1">
        <v>0</v>
      </c>
      <c r="AI38" s="7" t="str">
        <f t="shared" si="1"/>
        <v>1</v>
      </c>
      <c r="AJ38" s="7" t="s">
        <v>411</v>
      </c>
      <c r="AK38" s="11">
        <v>44945.604884259257</v>
      </c>
    </row>
    <row r="39" spans="1:37" x14ac:dyDescent="0.35">
      <c r="A39" s="4" t="s">
        <v>1206</v>
      </c>
      <c r="B39" s="1">
        <v>0</v>
      </c>
      <c r="C39" s="1">
        <v>-6.8209999999999997</v>
      </c>
      <c r="D39" s="1">
        <v>-3.242</v>
      </c>
      <c r="E39" s="1">
        <v>-2.5999999999999999E-2</v>
      </c>
      <c r="F39" s="1">
        <v>0.42899999999999999</v>
      </c>
      <c r="G39" s="1">
        <v>0</v>
      </c>
      <c r="H39" s="1">
        <v>-105.886</v>
      </c>
      <c r="I39" s="1">
        <v>0</v>
      </c>
      <c r="J39" s="1">
        <v>0</v>
      </c>
      <c r="K39" s="1">
        <v>5.5E-2</v>
      </c>
      <c r="L39" s="1">
        <v>0.81699999999999995</v>
      </c>
      <c r="M39" s="1">
        <v>0.58799999999999997</v>
      </c>
      <c r="N39" s="1">
        <v>0</v>
      </c>
      <c r="O39" s="1">
        <v>0</v>
      </c>
      <c r="P39" s="1">
        <v>0.55700000000000005</v>
      </c>
      <c r="Q39" s="1">
        <v>0</v>
      </c>
      <c r="R39" s="1">
        <v>0.47299999999999998</v>
      </c>
      <c r="S39" s="1">
        <v>0</v>
      </c>
      <c r="T39" s="1">
        <v>0</v>
      </c>
      <c r="U39" s="1">
        <v>-0.22500000000000001</v>
      </c>
      <c r="V39" s="1">
        <v>0</v>
      </c>
      <c r="W39" s="1">
        <v>0</v>
      </c>
      <c r="X39" s="1">
        <v>0.372</v>
      </c>
      <c r="Y39" s="1">
        <v>0.65500000000000003</v>
      </c>
      <c r="Z39" s="1">
        <v>0.42899999999999999</v>
      </c>
      <c r="AA39" s="1">
        <v>0</v>
      </c>
      <c r="AB39" s="1">
        <v>0.73599999999999999</v>
      </c>
      <c r="AC39" s="1">
        <v>0</v>
      </c>
      <c r="AD39" s="1">
        <v>-5.91</v>
      </c>
      <c r="AE39" s="1">
        <v>0</v>
      </c>
      <c r="AF39" s="1">
        <v>0</v>
      </c>
      <c r="AG39" s="1">
        <v>0</v>
      </c>
      <c r="AI39" s="7" t="str">
        <f t="shared" si="1"/>
        <v>1</v>
      </c>
      <c r="AJ39" s="7" t="s">
        <v>411</v>
      </c>
      <c r="AK39" s="11">
        <v>44945.811724537038</v>
      </c>
    </row>
    <row r="40" spans="1:37" x14ac:dyDescent="0.35">
      <c r="A40" s="4" t="s">
        <v>1149</v>
      </c>
      <c r="B40" s="1">
        <v>0</v>
      </c>
      <c r="C40" s="1">
        <v>6.5970000000000004</v>
      </c>
      <c r="D40" s="1">
        <v>-2.8820000000000001</v>
      </c>
      <c r="E40" s="1">
        <v>-0.35399999999999998</v>
      </c>
      <c r="F40" s="1">
        <v>0.35499999999999998</v>
      </c>
      <c r="G40" s="1">
        <v>0</v>
      </c>
      <c r="H40" s="1">
        <v>-325.863</v>
      </c>
      <c r="I40" s="1">
        <v>0</v>
      </c>
      <c r="J40" s="1">
        <v>1.083</v>
      </c>
      <c r="K40" s="1">
        <v>0</v>
      </c>
      <c r="L40" s="1">
        <v>0.77400000000000002</v>
      </c>
      <c r="M40" s="1">
        <v>0.51300000000000001</v>
      </c>
      <c r="N40" s="1">
        <v>0</v>
      </c>
      <c r="O40" s="1">
        <v>0</v>
      </c>
      <c r="P40" s="1">
        <v>0.46</v>
      </c>
      <c r="Q40" s="1">
        <v>0</v>
      </c>
      <c r="R40" s="1">
        <v>0.33400000000000002</v>
      </c>
      <c r="S40" s="1">
        <v>0</v>
      </c>
      <c r="T40" s="1">
        <v>0</v>
      </c>
      <c r="U40" s="1">
        <v>-0.23400000000000001</v>
      </c>
      <c r="V40" s="1">
        <v>0</v>
      </c>
      <c r="W40" s="1">
        <v>0</v>
      </c>
      <c r="X40" s="1">
        <v>0.28799999999999998</v>
      </c>
      <c r="Y40" s="1">
        <v>0.65100000000000002</v>
      </c>
      <c r="Z40" s="1">
        <v>0.37</v>
      </c>
      <c r="AA40" s="1">
        <v>0</v>
      </c>
      <c r="AB40" s="1">
        <v>0.75900000000000001</v>
      </c>
      <c r="AC40" s="1">
        <v>0</v>
      </c>
      <c r="AD40" s="1">
        <v>-5.2850000000000001</v>
      </c>
      <c r="AE40" s="1">
        <v>0</v>
      </c>
      <c r="AF40" s="1">
        <v>0</v>
      </c>
      <c r="AG40" s="1">
        <v>0</v>
      </c>
      <c r="AI40" s="7" t="str">
        <f t="shared" si="1"/>
        <v>1</v>
      </c>
      <c r="AJ40" s="7" t="s">
        <v>411</v>
      </c>
      <c r="AK40" s="11">
        <v>44945.830555555556</v>
      </c>
    </row>
    <row r="41" spans="1:37" x14ac:dyDescent="0.35">
      <c r="A41" s="4" t="s">
        <v>1207</v>
      </c>
      <c r="B41" s="1">
        <v>0</v>
      </c>
      <c r="C41" s="1">
        <v>721.95699999999999</v>
      </c>
      <c r="D41" s="1">
        <v>331.464</v>
      </c>
      <c r="E41" s="1">
        <v>92.14</v>
      </c>
      <c r="F41" s="1">
        <v>219.16</v>
      </c>
      <c r="G41" s="1">
        <v>0</v>
      </c>
      <c r="H41" s="1">
        <v>4024.1930000000002</v>
      </c>
      <c r="I41" s="1">
        <v>0</v>
      </c>
      <c r="J41" s="1">
        <v>0</v>
      </c>
      <c r="K41" s="1">
        <v>427.28300000000002</v>
      </c>
      <c r="L41" s="1">
        <v>125.20399999999999</v>
      </c>
      <c r="M41" s="1">
        <v>6694.884</v>
      </c>
      <c r="N41" s="1">
        <v>0</v>
      </c>
      <c r="O41" s="1">
        <v>0</v>
      </c>
      <c r="P41" s="1">
        <v>190.00200000000001</v>
      </c>
      <c r="Q41" s="1">
        <v>0</v>
      </c>
      <c r="R41" s="1">
        <v>175.37</v>
      </c>
      <c r="S41" s="1">
        <v>0</v>
      </c>
      <c r="T41" s="1">
        <v>0</v>
      </c>
      <c r="U41" s="1">
        <v>139.19200000000001</v>
      </c>
      <c r="V41" s="1">
        <v>39.805</v>
      </c>
      <c r="W41" s="1">
        <v>0</v>
      </c>
      <c r="X41" s="1">
        <v>169.964</v>
      </c>
      <c r="Y41" s="1">
        <v>174.02799999999999</v>
      </c>
      <c r="Z41" s="1">
        <v>160.82499999999999</v>
      </c>
      <c r="AA41" s="1">
        <v>0</v>
      </c>
      <c r="AB41" s="1">
        <v>144.43700000000001</v>
      </c>
      <c r="AC41" s="1">
        <v>0</v>
      </c>
      <c r="AD41" s="1">
        <v>277.142</v>
      </c>
      <c r="AE41" s="1">
        <v>0</v>
      </c>
      <c r="AF41" s="1">
        <v>0</v>
      </c>
      <c r="AG41" s="1">
        <v>0</v>
      </c>
      <c r="AI41" s="7" t="str">
        <f t="shared" si="1"/>
        <v>1</v>
      </c>
      <c r="AJ41" s="7" t="s">
        <v>411</v>
      </c>
      <c r="AK41" s="11">
        <v>44945.92459490741</v>
      </c>
    </row>
    <row r="42" spans="1:37" x14ac:dyDescent="0.35">
      <c r="A42" s="4" t="s">
        <v>1208</v>
      </c>
      <c r="B42" s="1">
        <v>0</v>
      </c>
      <c r="C42" s="1">
        <v>-8.173</v>
      </c>
      <c r="D42" s="1">
        <v>-3.1040000000000001</v>
      </c>
      <c r="E42" s="1">
        <v>-0.42799999999999999</v>
      </c>
      <c r="F42" s="1">
        <v>0</v>
      </c>
      <c r="G42" s="1">
        <v>0</v>
      </c>
      <c r="H42" s="1">
        <v>-912.10699999999997</v>
      </c>
      <c r="I42" s="1">
        <v>0</v>
      </c>
      <c r="J42" s="1">
        <v>1.0509999999999999</v>
      </c>
      <c r="K42" s="1">
        <v>0</v>
      </c>
      <c r="L42" s="1">
        <v>0</v>
      </c>
      <c r="M42" s="1">
        <v>0.55400000000000005</v>
      </c>
      <c r="N42" s="1">
        <v>0</v>
      </c>
      <c r="O42" s="1">
        <v>0</v>
      </c>
      <c r="P42" s="1">
        <v>0.48799999999999999</v>
      </c>
      <c r="Q42" s="1">
        <v>0</v>
      </c>
      <c r="R42" s="1">
        <v>0.34300000000000003</v>
      </c>
      <c r="S42" s="1">
        <v>0</v>
      </c>
      <c r="T42" s="1">
        <v>0</v>
      </c>
      <c r="U42" s="1">
        <v>-0.34399999999999997</v>
      </c>
      <c r="V42" s="1">
        <v>0.35199999999999998</v>
      </c>
      <c r="W42" s="1">
        <v>0</v>
      </c>
      <c r="X42" s="1">
        <v>0.221</v>
      </c>
      <c r="Y42" s="1">
        <v>0.66</v>
      </c>
      <c r="Z42" s="1">
        <v>0.36199999999999999</v>
      </c>
      <c r="AA42" s="1">
        <v>0</v>
      </c>
      <c r="AB42" s="1">
        <v>0.72499999999999998</v>
      </c>
      <c r="AC42" s="1">
        <v>0</v>
      </c>
      <c r="AD42" s="1">
        <v>-4.7530000000000001</v>
      </c>
      <c r="AE42" s="1">
        <v>0</v>
      </c>
      <c r="AF42" s="1">
        <v>0</v>
      </c>
      <c r="AG42" s="1">
        <v>0</v>
      </c>
      <c r="AI42" s="7" t="str">
        <f t="shared" si="1"/>
        <v>1</v>
      </c>
      <c r="AJ42" s="7" t="s">
        <v>411</v>
      </c>
      <c r="AK42" s="11">
        <v>44946.131527777776</v>
      </c>
    </row>
    <row r="43" spans="1:37" x14ac:dyDescent="0.35">
      <c r="A43" s="4" t="s">
        <v>1150</v>
      </c>
      <c r="B43" s="1">
        <v>0</v>
      </c>
      <c r="C43" s="1">
        <v>-3.8340000000000001</v>
      </c>
      <c r="D43" s="1">
        <v>-4.7039999999999997</v>
      </c>
      <c r="E43" s="1">
        <v>-0.24099999999999999</v>
      </c>
      <c r="F43" s="1">
        <v>0.35399999999999998</v>
      </c>
      <c r="G43" s="1">
        <v>0</v>
      </c>
      <c r="H43" s="1">
        <v>-156.96299999999999</v>
      </c>
      <c r="I43" s="1">
        <v>0</v>
      </c>
      <c r="J43" s="1">
        <v>1.452</v>
      </c>
      <c r="K43" s="1">
        <v>-2.8000000000000001E-2</v>
      </c>
      <c r="L43" s="1">
        <v>0</v>
      </c>
      <c r="M43" s="1">
        <v>0.65700000000000003</v>
      </c>
      <c r="N43" s="1">
        <v>0</v>
      </c>
      <c r="O43" s="1">
        <v>0</v>
      </c>
      <c r="P43" s="1">
        <v>0.44700000000000001</v>
      </c>
      <c r="Q43" s="1">
        <v>0</v>
      </c>
      <c r="R43" s="1">
        <v>0.34599999999999997</v>
      </c>
      <c r="S43" s="1">
        <v>0</v>
      </c>
      <c r="T43" s="1">
        <v>0</v>
      </c>
      <c r="U43" s="1">
        <v>0.04</v>
      </c>
      <c r="V43" s="1">
        <v>0</v>
      </c>
      <c r="W43" s="1">
        <v>0</v>
      </c>
      <c r="X43" s="1">
        <v>0.24</v>
      </c>
      <c r="Y43" s="1">
        <v>0.75600000000000001</v>
      </c>
      <c r="Z43" s="1">
        <v>0.308</v>
      </c>
      <c r="AA43" s="1">
        <v>0</v>
      </c>
      <c r="AB43" s="1">
        <v>0.72899999999999998</v>
      </c>
      <c r="AC43" s="1">
        <v>0</v>
      </c>
      <c r="AD43" s="1">
        <v>-5.0880000000000001</v>
      </c>
      <c r="AE43" s="1">
        <v>0</v>
      </c>
      <c r="AF43" s="1">
        <v>0</v>
      </c>
      <c r="AG43" s="1">
        <v>0</v>
      </c>
      <c r="AI43" s="7" t="str">
        <f t="shared" si="1"/>
        <v>1</v>
      </c>
      <c r="AJ43" s="7" t="s">
        <v>411</v>
      </c>
      <c r="AK43" s="11">
        <v>44946.150347222225</v>
      </c>
    </row>
    <row r="44" spans="1:37" x14ac:dyDescent="0.35">
      <c r="A44" s="4" t="s">
        <v>416</v>
      </c>
      <c r="B44" s="1">
        <v>0</v>
      </c>
      <c r="C44" s="1">
        <v>-4.3869999999999996</v>
      </c>
      <c r="D44" s="1">
        <v>-1.1299999999999999</v>
      </c>
      <c r="E44" s="1">
        <v>0.33900000000000002</v>
      </c>
      <c r="F44" s="1">
        <v>4.7220000000000004</v>
      </c>
      <c r="G44" s="1">
        <v>0</v>
      </c>
      <c r="H44" s="1">
        <v>103.833</v>
      </c>
      <c r="I44" s="1">
        <v>1.125</v>
      </c>
      <c r="J44" s="1">
        <v>0</v>
      </c>
      <c r="K44" s="1">
        <v>4.0519999999999996</v>
      </c>
      <c r="L44" s="1">
        <v>3.2959999999999998</v>
      </c>
      <c r="M44" s="1">
        <v>3.964</v>
      </c>
      <c r="N44" s="1">
        <v>0</v>
      </c>
      <c r="O44" s="1">
        <v>0</v>
      </c>
      <c r="P44" s="1">
        <v>4.1639999999999997</v>
      </c>
      <c r="Q44" s="1">
        <v>0</v>
      </c>
      <c r="R44" s="1">
        <v>4.6509999999999998</v>
      </c>
      <c r="S44" s="1">
        <v>0</v>
      </c>
      <c r="T44" s="1">
        <v>0</v>
      </c>
      <c r="U44" s="1">
        <v>1.4390000000000001</v>
      </c>
      <c r="V44" s="1">
        <v>0</v>
      </c>
      <c r="W44" s="1">
        <v>0</v>
      </c>
      <c r="X44" s="1">
        <v>4.5650000000000004</v>
      </c>
      <c r="Y44" s="1">
        <v>4.532</v>
      </c>
      <c r="Z44" s="1">
        <v>3.5369999999999999</v>
      </c>
      <c r="AA44" s="1">
        <v>0</v>
      </c>
      <c r="AB44" s="1">
        <v>5.9690000000000003</v>
      </c>
      <c r="AC44" s="1">
        <v>0</v>
      </c>
      <c r="AD44" s="1">
        <v>-2.944</v>
      </c>
      <c r="AE44" s="1">
        <v>0</v>
      </c>
      <c r="AF44" s="1">
        <v>0</v>
      </c>
      <c r="AG44" s="1">
        <v>0</v>
      </c>
      <c r="AI44" s="7" t="str">
        <f t="shared" si="1"/>
        <v>1</v>
      </c>
      <c r="AJ44" s="7" t="s">
        <v>411</v>
      </c>
      <c r="AK44" s="11">
        <v>44944.739953703705</v>
      </c>
    </row>
    <row r="45" spans="1:37" x14ac:dyDescent="0.35">
      <c r="A45" s="4" t="s">
        <v>1151</v>
      </c>
      <c r="B45" s="1">
        <v>0</v>
      </c>
      <c r="C45" s="1">
        <v>222.006</v>
      </c>
      <c r="D45" s="1">
        <v>231.13499999999999</v>
      </c>
      <c r="E45" s="1">
        <v>228.66</v>
      </c>
      <c r="F45" s="1">
        <v>234.74799999999999</v>
      </c>
      <c r="G45" s="1">
        <v>0</v>
      </c>
      <c r="H45" s="1">
        <v>137.107</v>
      </c>
      <c r="I45" s="1">
        <v>219.59899999999999</v>
      </c>
      <c r="J45" s="1">
        <v>197.42599999999999</v>
      </c>
      <c r="K45" s="1">
        <v>228.33199999999999</v>
      </c>
      <c r="L45" s="1">
        <v>186.245</v>
      </c>
      <c r="M45" s="1">
        <v>186.768</v>
      </c>
      <c r="N45" s="1">
        <v>0</v>
      </c>
      <c r="O45" s="1">
        <v>0</v>
      </c>
      <c r="P45" s="1">
        <v>6.3920000000000003</v>
      </c>
      <c r="Q45" s="1">
        <v>215.739</v>
      </c>
      <c r="R45" s="1">
        <v>213.96799999999999</v>
      </c>
      <c r="S45" s="1">
        <v>0</v>
      </c>
      <c r="T45" s="1">
        <v>0</v>
      </c>
      <c r="U45" s="1">
        <v>214.666</v>
      </c>
      <c r="V45" s="1">
        <v>212.607</v>
      </c>
      <c r="W45" s="1">
        <v>0</v>
      </c>
      <c r="X45" s="1">
        <v>210.554</v>
      </c>
      <c r="Y45" s="1">
        <v>15.561</v>
      </c>
      <c r="Z45" s="1">
        <v>211.38399999999999</v>
      </c>
      <c r="AA45" s="1">
        <v>0</v>
      </c>
      <c r="AB45" s="1">
        <v>6.0330000000000004</v>
      </c>
      <c r="AC45" s="1">
        <v>0</v>
      </c>
      <c r="AD45" s="1">
        <v>497.60500000000002</v>
      </c>
      <c r="AE45" s="1">
        <v>0</v>
      </c>
      <c r="AF45" s="1">
        <v>0</v>
      </c>
      <c r="AG45" s="1">
        <v>0</v>
      </c>
      <c r="AI45" s="7" t="str">
        <f t="shared" si="1"/>
        <v>1</v>
      </c>
      <c r="AJ45" s="7" t="s">
        <v>411</v>
      </c>
      <c r="AK45" s="11">
        <v>44944.777546296296</v>
      </c>
    </row>
    <row r="46" spans="1:37" x14ac:dyDescent="0.35">
      <c r="A46" s="4" t="s">
        <v>1247</v>
      </c>
      <c r="B46" s="1">
        <v>0</v>
      </c>
      <c r="C46" s="1">
        <v>102.349</v>
      </c>
      <c r="D46" s="1">
        <v>17.152999999999999</v>
      </c>
      <c r="E46" s="1">
        <v>-1.827</v>
      </c>
      <c r="F46" s="1">
        <v>1.0589999999999999</v>
      </c>
      <c r="G46" s="1">
        <v>0</v>
      </c>
      <c r="H46" s="1">
        <v>-1781.8969999999999</v>
      </c>
      <c r="I46" s="1">
        <v>0</v>
      </c>
      <c r="J46" s="1">
        <v>11.936</v>
      </c>
      <c r="K46" s="1">
        <v>1.204</v>
      </c>
      <c r="L46" s="1">
        <v>1.272</v>
      </c>
      <c r="M46" s="1">
        <v>1.714</v>
      </c>
      <c r="N46" s="1">
        <v>0</v>
      </c>
      <c r="O46" s="1">
        <v>0</v>
      </c>
      <c r="P46" s="1">
        <v>0.85899999999999999</v>
      </c>
      <c r="Q46" s="1">
        <v>429.80200000000002</v>
      </c>
      <c r="R46" s="1">
        <v>1.464</v>
      </c>
      <c r="S46" s="1">
        <v>0</v>
      </c>
      <c r="T46" s="1">
        <v>0</v>
      </c>
      <c r="U46" s="1">
        <v>0.64100000000000001</v>
      </c>
      <c r="V46" s="1">
        <v>1.1479999999999999</v>
      </c>
      <c r="W46" s="1">
        <v>0</v>
      </c>
      <c r="X46" s="1">
        <v>1.2909999999999999</v>
      </c>
      <c r="Y46" s="1">
        <v>1.371</v>
      </c>
      <c r="Z46" s="1">
        <v>1.127</v>
      </c>
      <c r="AA46" s="1">
        <v>0</v>
      </c>
      <c r="AB46" s="1">
        <v>1.506</v>
      </c>
      <c r="AC46" s="1">
        <v>0</v>
      </c>
      <c r="AD46" s="1">
        <v>-4.4400000000000004</v>
      </c>
      <c r="AE46" s="1">
        <v>0</v>
      </c>
      <c r="AF46" s="1">
        <v>0</v>
      </c>
      <c r="AG46" s="1">
        <v>0</v>
      </c>
      <c r="AI46" s="7" t="str">
        <f t="shared" si="1"/>
        <v>1</v>
      </c>
      <c r="AJ46" s="7" t="s">
        <v>411</v>
      </c>
      <c r="AK46" s="11">
        <v>44944.871539351851</v>
      </c>
    </row>
    <row r="47" spans="1:37" x14ac:dyDescent="0.35">
      <c r="A47" s="4" t="s">
        <v>44</v>
      </c>
      <c r="B47" s="1">
        <v>0</v>
      </c>
      <c r="C47" s="1">
        <v>87.644999999999996</v>
      </c>
      <c r="D47" s="1">
        <v>9.7390000000000008</v>
      </c>
      <c r="E47" s="1">
        <v>-2.2269999999999999</v>
      </c>
      <c r="F47" s="1">
        <v>0.77900000000000003</v>
      </c>
      <c r="G47" s="1">
        <v>0</v>
      </c>
      <c r="H47" s="1">
        <v>-2518.6550000000002</v>
      </c>
      <c r="I47" s="1">
        <v>2.86</v>
      </c>
      <c r="J47" s="1">
        <v>12.332000000000001</v>
      </c>
      <c r="K47" s="1">
        <v>0.91100000000000003</v>
      </c>
      <c r="L47" s="1">
        <v>1.232</v>
      </c>
      <c r="M47" s="1">
        <v>1.579</v>
      </c>
      <c r="N47" s="1">
        <v>0</v>
      </c>
      <c r="O47" s="1">
        <v>0</v>
      </c>
      <c r="P47" s="1">
        <v>0.80100000000000005</v>
      </c>
      <c r="Q47" s="1">
        <v>458.755</v>
      </c>
      <c r="R47" s="1">
        <v>1.4019999999999999</v>
      </c>
      <c r="S47" s="1">
        <v>0</v>
      </c>
      <c r="T47" s="1">
        <v>0</v>
      </c>
      <c r="U47" s="1">
        <v>3.7010000000000001</v>
      </c>
      <c r="V47" s="1">
        <v>0</v>
      </c>
      <c r="W47" s="1">
        <v>0</v>
      </c>
      <c r="X47" s="1">
        <v>1.012</v>
      </c>
      <c r="Y47" s="1">
        <v>1.069</v>
      </c>
      <c r="Z47" s="1">
        <v>0.97</v>
      </c>
      <c r="AA47" s="1">
        <v>0</v>
      </c>
      <c r="AB47" s="1">
        <v>1.3140000000000001</v>
      </c>
      <c r="AC47" s="1">
        <v>0</v>
      </c>
      <c r="AD47" s="1">
        <v>-4.8540000000000001</v>
      </c>
      <c r="AE47" s="1">
        <v>0</v>
      </c>
      <c r="AF47" s="1">
        <v>0</v>
      </c>
      <c r="AG47" s="1">
        <v>0</v>
      </c>
      <c r="AI47" s="7" t="str">
        <f t="shared" si="1"/>
        <v>1</v>
      </c>
      <c r="AJ47" s="7" t="s">
        <v>411</v>
      </c>
      <c r="AK47" s="11">
        <v>44944.890347222223</v>
      </c>
    </row>
    <row r="48" spans="1:37" x14ac:dyDescent="0.35">
      <c r="A48" s="4" t="s">
        <v>45</v>
      </c>
      <c r="B48" s="1">
        <v>0</v>
      </c>
      <c r="C48" s="1">
        <v>77.152000000000001</v>
      </c>
      <c r="D48" s="1">
        <v>8.0050000000000008</v>
      </c>
      <c r="E48" s="1">
        <v>-1.7629999999999999</v>
      </c>
      <c r="F48" s="1">
        <v>0.69399999999999995</v>
      </c>
      <c r="G48" s="1">
        <v>0</v>
      </c>
      <c r="H48" s="1">
        <v>-1606.626</v>
      </c>
      <c r="I48" s="1">
        <v>0</v>
      </c>
      <c r="J48" s="1">
        <v>11.055999999999999</v>
      </c>
      <c r="K48" s="1">
        <v>0.52500000000000002</v>
      </c>
      <c r="L48" s="1">
        <v>1.2230000000000001</v>
      </c>
      <c r="M48" s="1">
        <v>1.2709999999999999</v>
      </c>
      <c r="N48" s="1">
        <v>0</v>
      </c>
      <c r="O48" s="1">
        <v>0</v>
      </c>
      <c r="P48" s="1">
        <v>0.72799999999999998</v>
      </c>
      <c r="Q48" s="1">
        <v>463.33699999999999</v>
      </c>
      <c r="R48" s="1">
        <v>1.1200000000000001</v>
      </c>
      <c r="S48" s="1">
        <v>0</v>
      </c>
      <c r="T48" s="1">
        <v>0</v>
      </c>
      <c r="U48" s="1">
        <v>7.1999999999999995E-2</v>
      </c>
      <c r="V48" s="1">
        <v>0.90200000000000002</v>
      </c>
      <c r="W48" s="1">
        <v>0</v>
      </c>
      <c r="X48" s="1">
        <v>0.90800000000000003</v>
      </c>
      <c r="Y48" s="1">
        <v>1.036</v>
      </c>
      <c r="Z48" s="1">
        <v>0.84299999999999997</v>
      </c>
      <c r="AA48" s="1">
        <v>0</v>
      </c>
      <c r="AB48" s="1">
        <v>1.1850000000000001</v>
      </c>
      <c r="AC48" s="1">
        <v>0</v>
      </c>
      <c r="AD48" s="1">
        <v>-5.1050000000000004</v>
      </c>
      <c r="AE48" s="1">
        <v>0</v>
      </c>
      <c r="AF48" s="1">
        <v>0</v>
      </c>
      <c r="AG48" s="1">
        <v>0</v>
      </c>
      <c r="AI48" s="7" t="str">
        <f t="shared" si="1"/>
        <v>1</v>
      </c>
      <c r="AJ48" s="7" t="s">
        <v>411</v>
      </c>
      <c r="AK48" s="11">
        <v>44944.909143518518</v>
      </c>
    </row>
    <row r="49" spans="1:37" x14ac:dyDescent="0.35">
      <c r="A49" s="4" t="s">
        <v>46</v>
      </c>
      <c r="B49" s="1">
        <v>0</v>
      </c>
      <c r="C49" s="1">
        <v>169.578</v>
      </c>
      <c r="D49" s="1">
        <v>17.440000000000001</v>
      </c>
      <c r="E49" s="1">
        <v>0.46</v>
      </c>
      <c r="F49" s="1">
        <v>0.63</v>
      </c>
      <c r="G49" s="1">
        <v>0</v>
      </c>
      <c r="H49" s="1">
        <v>-3225.5529999999999</v>
      </c>
      <c r="I49" s="1">
        <v>0</v>
      </c>
      <c r="J49" s="1">
        <v>0</v>
      </c>
      <c r="K49" s="1">
        <v>0.63100000000000001</v>
      </c>
      <c r="L49" s="1">
        <v>0</v>
      </c>
      <c r="M49" s="1">
        <v>1.5880000000000001</v>
      </c>
      <c r="N49" s="1">
        <v>0</v>
      </c>
      <c r="O49" s="1">
        <v>0</v>
      </c>
      <c r="P49" s="1">
        <v>0.57599999999999996</v>
      </c>
      <c r="Q49" s="1">
        <v>434.86700000000002</v>
      </c>
      <c r="R49" s="1">
        <v>0.82199999999999995</v>
      </c>
      <c r="S49" s="1">
        <v>0</v>
      </c>
      <c r="T49" s="1">
        <v>0</v>
      </c>
      <c r="U49" s="1">
        <v>0.94399999999999995</v>
      </c>
      <c r="V49" s="1">
        <v>0</v>
      </c>
      <c r="W49" s="1">
        <v>0</v>
      </c>
      <c r="X49" s="1">
        <v>0.77200000000000002</v>
      </c>
      <c r="Y49" s="1">
        <v>0.90800000000000003</v>
      </c>
      <c r="Z49" s="1">
        <v>0.75700000000000001</v>
      </c>
      <c r="AA49" s="1">
        <v>0</v>
      </c>
      <c r="AB49" s="1">
        <v>1.054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I49" s="7" t="str">
        <f t="shared" si="1"/>
        <v>1</v>
      </c>
      <c r="AJ49" s="7" t="s">
        <v>411</v>
      </c>
      <c r="AK49" s="11">
        <v>44944.927939814814</v>
      </c>
    </row>
    <row r="50" spans="1:37" x14ac:dyDescent="0.35">
      <c r="A50" s="4" t="s">
        <v>47</v>
      </c>
      <c r="B50" s="1">
        <v>0</v>
      </c>
      <c r="C50" s="1">
        <v>179.89599999999999</v>
      </c>
      <c r="D50" s="1">
        <v>23.684000000000001</v>
      </c>
      <c r="E50" s="1">
        <v>-1.516</v>
      </c>
      <c r="F50" s="1">
        <v>0.61099999999999999</v>
      </c>
      <c r="G50" s="1">
        <v>0</v>
      </c>
      <c r="H50" s="1">
        <v>-2833.1390000000001</v>
      </c>
      <c r="I50" s="1">
        <v>0</v>
      </c>
      <c r="J50" s="1">
        <v>0</v>
      </c>
      <c r="K50" s="1">
        <v>0.873</v>
      </c>
      <c r="L50" s="1">
        <v>0</v>
      </c>
      <c r="M50" s="1">
        <v>1.3480000000000001</v>
      </c>
      <c r="N50" s="1">
        <v>0</v>
      </c>
      <c r="O50" s="1">
        <v>0</v>
      </c>
      <c r="P50" s="1">
        <v>0.497</v>
      </c>
      <c r="Q50" s="1">
        <v>511.06700000000001</v>
      </c>
      <c r="R50" s="1">
        <v>1.093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0.74399999999999999</v>
      </c>
      <c r="Y50" s="1">
        <v>0.89200000000000002</v>
      </c>
      <c r="Z50" s="1">
        <v>0.67500000000000004</v>
      </c>
      <c r="AA50" s="1">
        <v>0</v>
      </c>
      <c r="AB50" s="1">
        <v>0.95499999999999996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I50" s="7" t="str">
        <f t="shared" si="1"/>
        <v>1</v>
      </c>
      <c r="AJ50" s="7" t="s">
        <v>411</v>
      </c>
      <c r="AK50" s="11">
        <v>44944.946747685186</v>
      </c>
    </row>
    <row r="51" spans="1:37" x14ac:dyDescent="0.35">
      <c r="A51" s="4" t="s">
        <v>48</v>
      </c>
      <c r="B51" s="1">
        <v>0</v>
      </c>
      <c r="C51" s="1">
        <v>194.87</v>
      </c>
      <c r="D51" s="1">
        <v>21.382000000000001</v>
      </c>
      <c r="E51" s="1">
        <v>-1.044</v>
      </c>
      <c r="F51" s="1">
        <v>0.58399999999999996</v>
      </c>
      <c r="G51" s="1">
        <v>0</v>
      </c>
      <c r="H51" s="1">
        <v>-3075.4639999999999</v>
      </c>
      <c r="I51" s="1">
        <v>0</v>
      </c>
      <c r="J51" s="1">
        <v>0</v>
      </c>
      <c r="K51" s="1">
        <v>0</v>
      </c>
      <c r="L51" s="1">
        <v>0</v>
      </c>
      <c r="M51" s="1">
        <v>8.1760000000000002</v>
      </c>
      <c r="N51" s="1">
        <v>0</v>
      </c>
      <c r="O51" s="1">
        <v>0</v>
      </c>
      <c r="P51" s="1">
        <v>0.69099999999999995</v>
      </c>
      <c r="Q51" s="1">
        <v>462.81799999999998</v>
      </c>
      <c r="R51" s="1">
        <v>0.76900000000000002</v>
      </c>
      <c r="S51" s="1">
        <v>0</v>
      </c>
      <c r="T51" s="1">
        <v>0</v>
      </c>
      <c r="U51" s="1">
        <v>5.3390000000000004</v>
      </c>
      <c r="V51" s="1">
        <v>0</v>
      </c>
      <c r="W51" s="1">
        <v>0</v>
      </c>
      <c r="X51" s="1">
        <v>0.77100000000000002</v>
      </c>
      <c r="Y51" s="1">
        <v>0.83699999999999997</v>
      </c>
      <c r="Z51" s="1">
        <v>0.65700000000000003</v>
      </c>
      <c r="AA51" s="1">
        <v>0</v>
      </c>
      <c r="AB51" s="1">
        <v>0.98899999999999999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I51" s="7" t="str">
        <f t="shared" si="1"/>
        <v>1</v>
      </c>
      <c r="AJ51" s="7" t="s">
        <v>411</v>
      </c>
      <c r="AK51" s="11">
        <v>44944.965567129628</v>
      </c>
    </row>
    <row r="52" spans="1:37" x14ac:dyDescent="0.35">
      <c r="A52" s="4" t="s">
        <v>49</v>
      </c>
      <c r="B52" s="1">
        <v>0</v>
      </c>
      <c r="C52" s="1">
        <v>-0.16200000000000001</v>
      </c>
      <c r="D52" s="1">
        <v>-3.6789999999999998</v>
      </c>
      <c r="E52" s="1">
        <v>-1.026</v>
      </c>
      <c r="F52" s="1">
        <v>0.48</v>
      </c>
      <c r="G52" s="1">
        <v>0</v>
      </c>
      <c r="H52" s="1">
        <v>571.97</v>
      </c>
      <c r="I52" s="1">
        <v>0</v>
      </c>
      <c r="J52" s="1">
        <v>0</v>
      </c>
      <c r="K52" s="1">
        <v>0.156</v>
      </c>
      <c r="L52" s="1">
        <v>0.93400000000000005</v>
      </c>
      <c r="M52" s="1">
        <v>0.59199999999999997</v>
      </c>
      <c r="N52" s="1">
        <v>0</v>
      </c>
      <c r="O52" s="1">
        <v>0</v>
      </c>
      <c r="P52" s="1">
        <v>0.90600000000000003</v>
      </c>
      <c r="Q52" s="1">
        <v>0</v>
      </c>
      <c r="R52" s="1">
        <v>3898.9430000000002</v>
      </c>
      <c r="S52" s="1">
        <v>0</v>
      </c>
      <c r="T52" s="1">
        <v>0</v>
      </c>
      <c r="U52" s="1">
        <v>0.318</v>
      </c>
      <c r="V52" s="1">
        <v>0</v>
      </c>
      <c r="W52" s="1">
        <v>0</v>
      </c>
      <c r="X52" s="1">
        <v>1.8</v>
      </c>
      <c r="Y52" s="1">
        <v>0</v>
      </c>
      <c r="Z52" s="1">
        <v>1.008</v>
      </c>
      <c r="AA52" s="1">
        <v>0</v>
      </c>
      <c r="AB52" s="1">
        <v>0.94399999999999995</v>
      </c>
      <c r="AC52" s="1">
        <v>0</v>
      </c>
      <c r="AD52" s="1">
        <v>-5.9569999999999999</v>
      </c>
      <c r="AE52" s="1">
        <v>0</v>
      </c>
      <c r="AF52" s="1">
        <v>0</v>
      </c>
      <c r="AG52" s="1">
        <v>0</v>
      </c>
      <c r="AI52" s="7" t="str">
        <f t="shared" si="1"/>
        <v>1</v>
      </c>
      <c r="AJ52" s="7" t="s">
        <v>411</v>
      </c>
      <c r="AK52" s="11">
        <v>44944.984363425923</v>
      </c>
    </row>
    <row r="53" spans="1:37" x14ac:dyDescent="0.35">
      <c r="A53" s="4" t="s">
        <v>50</v>
      </c>
      <c r="B53" s="1">
        <v>0</v>
      </c>
      <c r="C53" s="1">
        <v>-7.8449999999999998</v>
      </c>
      <c r="D53" s="1">
        <v>-3.222</v>
      </c>
      <c r="E53" s="1">
        <v>-0.97399999999999998</v>
      </c>
      <c r="F53" s="1">
        <v>0.48399999999999999</v>
      </c>
      <c r="G53" s="1">
        <v>0</v>
      </c>
      <c r="H53" s="1">
        <v>327.435</v>
      </c>
      <c r="I53" s="1">
        <v>0</v>
      </c>
      <c r="J53" s="1">
        <v>0</v>
      </c>
      <c r="K53" s="1">
        <v>6.2E-2</v>
      </c>
      <c r="L53" s="1">
        <v>0</v>
      </c>
      <c r="M53" s="1">
        <v>0.14299999999999999</v>
      </c>
      <c r="N53" s="1">
        <v>0</v>
      </c>
      <c r="O53" s="1">
        <v>0</v>
      </c>
      <c r="P53" s="1">
        <v>0.93799999999999994</v>
      </c>
      <c r="Q53" s="1">
        <v>0</v>
      </c>
      <c r="R53" s="1">
        <v>4309.18</v>
      </c>
      <c r="S53" s="1">
        <v>0</v>
      </c>
      <c r="T53" s="1">
        <v>0</v>
      </c>
      <c r="U53" s="1">
        <v>-9.8000000000000004E-2</v>
      </c>
      <c r="V53" s="1">
        <v>0</v>
      </c>
      <c r="W53" s="1">
        <v>0</v>
      </c>
      <c r="X53" s="1">
        <v>1.8</v>
      </c>
      <c r="Y53" s="1">
        <v>0</v>
      </c>
      <c r="Z53" s="1">
        <v>0.97</v>
      </c>
      <c r="AA53" s="1">
        <v>0</v>
      </c>
      <c r="AB53" s="1">
        <v>0.90400000000000003</v>
      </c>
      <c r="AC53" s="1">
        <v>0</v>
      </c>
      <c r="AD53" s="1">
        <v>-5.7949999999999999</v>
      </c>
      <c r="AE53" s="1">
        <v>0</v>
      </c>
      <c r="AF53" s="1">
        <v>0</v>
      </c>
      <c r="AG53" s="1">
        <v>0</v>
      </c>
      <c r="AI53" s="7" t="str">
        <f t="shared" si="1"/>
        <v>1</v>
      </c>
      <c r="AJ53" s="7" t="s">
        <v>411</v>
      </c>
      <c r="AK53" s="11">
        <v>44945.003171296295</v>
      </c>
    </row>
    <row r="54" spans="1:37" x14ac:dyDescent="0.35">
      <c r="A54" s="4" t="s">
        <v>51</v>
      </c>
      <c r="B54" s="1">
        <v>0</v>
      </c>
      <c r="C54" s="1">
        <v>33.341999999999999</v>
      </c>
      <c r="D54" s="1">
        <v>-3.5910000000000002</v>
      </c>
      <c r="E54" s="1">
        <v>-1.23</v>
      </c>
      <c r="F54" s="1">
        <v>0.44500000000000001</v>
      </c>
      <c r="G54" s="1">
        <v>0</v>
      </c>
      <c r="H54" s="1">
        <v>1224.806</v>
      </c>
      <c r="I54" s="1">
        <v>0</v>
      </c>
      <c r="J54" s="1">
        <v>0</v>
      </c>
      <c r="K54" s="1">
        <v>0</v>
      </c>
      <c r="L54" s="1">
        <v>0</v>
      </c>
      <c r="M54" s="1">
        <v>0.27</v>
      </c>
      <c r="N54" s="1">
        <v>0</v>
      </c>
      <c r="O54" s="1">
        <v>0</v>
      </c>
      <c r="P54" s="1">
        <v>0.98799999999999999</v>
      </c>
      <c r="Q54" s="1">
        <v>0</v>
      </c>
      <c r="R54" s="1">
        <v>3931.95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1.6659999999999999</v>
      </c>
      <c r="Y54" s="1">
        <v>0</v>
      </c>
      <c r="Z54" s="1">
        <v>1.0509999999999999</v>
      </c>
      <c r="AA54" s="1">
        <v>0</v>
      </c>
      <c r="AB54" s="1">
        <v>0.92900000000000005</v>
      </c>
      <c r="AC54" s="1">
        <v>0</v>
      </c>
      <c r="AD54" s="1">
        <v>-5.484</v>
      </c>
      <c r="AE54" s="1">
        <v>0</v>
      </c>
      <c r="AF54" s="1">
        <v>0</v>
      </c>
      <c r="AG54" s="1">
        <v>0</v>
      </c>
      <c r="AI54" s="7" t="str">
        <f t="shared" si="1"/>
        <v>1</v>
      </c>
      <c r="AJ54" s="7" t="s">
        <v>411</v>
      </c>
      <c r="AK54" s="11">
        <v>44945.021967592591</v>
      </c>
    </row>
    <row r="55" spans="1:37" x14ac:dyDescent="0.35">
      <c r="A55" s="4" t="s">
        <v>52</v>
      </c>
      <c r="B55" s="1">
        <v>0</v>
      </c>
      <c r="C55" s="1">
        <v>-8.6639999999999997</v>
      </c>
      <c r="D55" s="1">
        <v>-3.0379999999999998</v>
      </c>
      <c r="E55" s="1">
        <v>2.19</v>
      </c>
      <c r="F55" s="1">
        <v>0.42499999999999999</v>
      </c>
      <c r="G55" s="1">
        <v>0</v>
      </c>
      <c r="H55" s="1">
        <v>-359.72899999999998</v>
      </c>
      <c r="I55" s="1">
        <v>0</v>
      </c>
      <c r="J55" s="1">
        <v>0</v>
      </c>
      <c r="K55" s="1">
        <v>5.6000000000000001E-2</v>
      </c>
      <c r="L55" s="1">
        <v>0</v>
      </c>
      <c r="M55" s="1">
        <v>7.9000000000000001E-2</v>
      </c>
      <c r="N55" s="1">
        <v>0</v>
      </c>
      <c r="O55" s="1">
        <v>0</v>
      </c>
      <c r="P55" s="1">
        <v>0.98499999999999999</v>
      </c>
      <c r="Q55" s="1">
        <v>0</v>
      </c>
      <c r="R55" s="1">
        <v>4432.7870000000003</v>
      </c>
      <c r="S55" s="1">
        <v>0</v>
      </c>
      <c r="T55" s="1">
        <v>0</v>
      </c>
      <c r="U55" s="1">
        <v>-9.7000000000000003E-2</v>
      </c>
      <c r="V55" s="1">
        <v>0</v>
      </c>
      <c r="W55" s="1">
        <v>0</v>
      </c>
      <c r="X55" s="1">
        <v>1.794</v>
      </c>
      <c r="Y55" s="1">
        <v>0</v>
      </c>
      <c r="Z55" s="1">
        <v>0.95</v>
      </c>
      <c r="AA55" s="1">
        <v>0</v>
      </c>
      <c r="AB55" s="1">
        <v>0.85399999999999998</v>
      </c>
      <c r="AC55" s="1">
        <v>0</v>
      </c>
      <c r="AD55" s="1">
        <v>-5.7149999999999999</v>
      </c>
      <c r="AE55" s="1">
        <v>0</v>
      </c>
      <c r="AF55" s="1">
        <v>0</v>
      </c>
      <c r="AG55" s="1">
        <v>0</v>
      </c>
      <c r="AI55" s="7" t="str">
        <f t="shared" si="1"/>
        <v>1</v>
      </c>
      <c r="AJ55" s="7" t="s">
        <v>411</v>
      </c>
      <c r="AK55" s="11">
        <v>44945.040775462963</v>
      </c>
    </row>
    <row r="56" spans="1:37" x14ac:dyDescent="0.35">
      <c r="A56" s="4" t="s">
        <v>53</v>
      </c>
      <c r="B56" s="1">
        <v>0</v>
      </c>
      <c r="C56" s="1">
        <v>-16.634</v>
      </c>
      <c r="D56" s="1">
        <v>-3.581</v>
      </c>
      <c r="E56" s="1">
        <v>-0.53400000000000003</v>
      </c>
      <c r="F56" s="1">
        <v>0.38900000000000001</v>
      </c>
      <c r="G56" s="1">
        <v>0</v>
      </c>
      <c r="H56" s="1">
        <v>-438.89499999999998</v>
      </c>
      <c r="I56" s="1">
        <v>0.29299999999999998</v>
      </c>
      <c r="J56" s="1">
        <v>0</v>
      </c>
      <c r="K56" s="1">
        <v>0</v>
      </c>
      <c r="L56" s="1">
        <v>0</v>
      </c>
      <c r="M56" s="1">
        <v>0.14299999999999999</v>
      </c>
      <c r="N56" s="1">
        <v>0</v>
      </c>
      <c r="O56" s="1">
        <v>0</v>
      </c>
      <c r="P56" s="1">
        <v>1.04</v>
      </c>
      <c r="Q56" s="1">
        <v>0</v>
      </c>
      <c r="R56" s="1">
        <v>4146.8180000000002</v>
      </c>
      <c r="S56" s="1">
        <v>0</v>
      </c>
      <c r="T56" s="1">
        <v>0</v>
      </c>
      <c r="U56" s="1">
        <v>1.6E-2</v>
      </c>
      <c r="V56" s="1">
        <v>0</v>
      </c>
      <c r="W56" s="1">
        <v>0</v>
      </c>
      <c r="X56" s="1">
        <v>1.7110000000000001</v>
      </c>
      <c r="Y56" s="1">
        <v>0</v>
      </c>
      <c r="Z56" s="1">
        <v>0.86099999999999999</v>
      </c>
      <c r="AA56" s="1">
        <v>0</v>
      </c>
      <c r="AB56" s="1">
        <v>0.84399999999999997</v>
      </c>
      <c r="AC56" s="1">
        <v>0</v>
      </c>
      <c r="AD56" s="1">
        <v>-5.5060000000000002</v>
      </c>
      <c r="AE56" s="1">
        <v>0</v>
      </c>
      <c r="AF56" s="1">
        <v>0</v>
      </c>
      <c r="AG56" s="1">
        <v>0</v>
      </c>
      <c r="AI56" s="7" t="str">
        <f t="shared" si="1"/>
        <v>1</v>
      </c>
      <c r="AJ56" s="7" t="s">
        <v>411</v>
      </c>
      <c r="AK56" s="11">
        <v>44945.097210648149</v>
      </c>
    </row>
    <row r="57" spans="1:37" x14ac:dyDescent="0.35">
      <c r="A57" s="4" t="s">
        <v>54</v>
      </c>
      <c r="B57" s="1">
        <v>0</v>
      </c>
      <c r="C57" s="1">
        <v>-12.417</v>
      </c>
      <c r="D57" s="1">
        <v>-4.3490000000000002</v>
      </c>
      <c r="E57" s="1">
        <v>-0.14499999999999999</v>
      </c>
      <c r="F57" s="1">
        <v>0.39700000000000002</v>
      </c>
      <c r="G57" s="1">
        <v>0</v>
      </c>
      <c r="H57" s="1">
        <v>-57.933</v>
      </c>
      <c r="I57" s="1">
        <v>0</v>
      </c>
      <c r="J57" s="1">
        <v>0</v>
      </c>
      <c r="K57" s="1">
        <v>0</v>
      </c>
      <c r="L57" s="1">
        <v>0</v>
      </c>
      <c r="M57" s="1">
        <v>0.27200000000000002</v>
      </c>
      <c r="N57" s="1">
        <v>0</v>
      </c>
      <c r="O57" s="1">
        <v>0</v>
      </c>
      <c r="P57" s="1">
        <v>1.0780000000000001</v>
      </c>
      <c r="Q57" s="1">
        <v>0</v>
      </c>
      <c r="R57" s="1">
        <v>4137.8050000000003</v>
      </c>
      <c r="S57" s="1">
        <v>0</v>
      </c>
      <c r="T57" s="1">
        <v>0</v>
      </c>
      <c r="U57" s="1">
        <v>-0.04</v>
      </c>
      <c r="V57" s="1">
        <v>0</v>
      </c>
      <c r="W57" s="1">
        <v>0</v>
      </c>
      <c r="X57" s="1">
        <v>1.7090000000000001</v>
      </c>
      <c r="Y57" s="1">
        <v>0</v>
      </c>
      <c r="Z57" s="1">
        <v>0.96</v>
      </c>
      <c r="AA57" s="1">
        <v>0</v>
      </c>
      <c r="AB57" s="1">
        <v>0.753</v>
      </c>
      <c r="AC57" s="1">
        <v>0</v>
      </c>
      <c r="AD57" s="1">
        <v>-5.2709999999999999</v>
      </c>
      <c r="AE57" s="1">
        <v>0</v>
      </c>
      <c r="AF57" s="1">
        <v>0</v>
      </c>
      <c r="AG57" s="1">
        <v>0</v>
      </c>
      <c r="AI57" s="7" t="str">
        <f t="shared" si="1"/>
        <v>1</v>
      </c>
      <c r="AJ57" s="7" t="s">
        <v>411</v>
      </c>
      <c r="AK57" s="11">
        <v>44945.115995370368</v>
      </c>
    </row>
    <row r="58" spans="1:37" x14ac:dyDescent="0.35">
      <c r="A58" s="4" t="s">
        <v>55</v>
      </c>
      <c r="B58" s="1">
        <v>0</v>
      </c>
      <c r="C58" s="1">
        <v>-5.9930000000000003</v>
      </c>
      <c r="D58" s="1">
        <v>-3.1720000000000002</v>
      </c>
      <c r="E58" s="1">
        <v>1.9690000000000001</v>
      </c>
      <c r="F58" s="1">
        <v>0.41399999999999998</v>
      </c>
      <c r="G58" s="1">
        <v>0</v>
      </c>
      <c r="H58" s="1">
        <v>174.572</v>
      </c>
      <c r="I58" s="1">
        <v>0.79100000000000004</v>
      </c>
      <c r="J58" s="1">
        <v>0</v>
      </c>
      <c r="K58" s="1">
        <v>0</v>
      </c>
      <c r="L58" s="1">
        <v>0</v>
      </c>
      <c r="M58" s="1">
        <v>0.159</v>
      </c>
      <c r="N58" s="1">
        <v>0</v>
      </c>
      <c r="O58" s="1">
        <v>0</v>
      </c>
      <c r="P58" s="1">
        <v>1.4419999999999999</v>
      </c>
      <c r="Q58" s="1">
        <v>0</v>
      </c>
      <c r="R58" s="1">
        <v>4255.5879999999997</v>
      </c>
      <c r="S58" s="1">
        <v>0</v>
      </c>
      <c r="T58" s="1">
        <v>0</v>
      </c>
      <c r="U58" s="1">
        <v>-6.9000000000000006E-2</v>
      </c>
      <c r="V58" s="1">
        <v>0</v>
      </c>
      <c r="W58" s="1">
        <v>0</v>
      </c>
      <c r="X58" s="1">
        <v>1.7589999999999999</v>
      </c>
      <c r="Y58" s="1">
        <v>0</v>
      </c>
      <c r="Z58" s="1">
        <v>0.96099999999999997</v>
      </c>
      <c r="AA58" s="1">
        <v>0</v>
      </c>
      <c r="AB58" s="1">
        <v>0.77700000000000002</v>
      </c>
      <c r="AC58" s="1">
        <v>0</v>
      </c>
      <c r="AD58" s="1">
        <v>-5.492</v>
      </c>
      <c r="AE58" s="1">
        <v>0</v>
      </c>
      <c r="AF58" s="1">
        <v>0</v>
      </c>
      <c r="AG58" s="1">
        <v>0</v>
      </c>
      <c r="AI58" s="7" t="str">
        <f t="shared" si="1"/>
        <v>1</v>
      </c>
      <c r="AJ58" s="7" t="s">
        <v>411</v>
      </c>
      <c r="AK58" s="11">
        <v>44945.13480324074</v>
      </c>
    </row>
    <row r="59" spans="1:37" x14ac:dyDescent="0.35">
      <c r="A59" s="4" t="s">
        <v>56</v>
      </c>
      <c r="B59" s="1">
        <v>0</v>
      </c>
      <c r="C59" s="1">
        <v>31.050999999999998</v>
      </c>
      <c r="D59" s="1">
        <v>5.44</v>
      </c>
      <c r="E59" s="1">
        <v>-2.1840000000000002</v>
      </c>
      <c r="F59" s="1">
        <v>0.42499999999999999</v>
      </c>
      <c r="G59" s="1">
        <v>0</v>
      </c>
      <c r="H59" s="1">
        <v>-767.572</v>
      </c>
      <c r="I59" s="1">
        <v>0</v>
      </c>
      <c r="J59" s="1">
        <v>4778.9290000000001</v>
      </c>
      <c r="K59" s="1">
        <v>0.187</v>
      </c>
      <c r="L59" s="1">
        <v>0</v>
      </c>
      <c r="M59" s="1">
        <v>0.73199999999999998</v>
      </c>
      <c r="N59" s="1">
        <v>0</v>
      </c>
      <c r="O59" s="1">
        <v>0</v>
      </c>
      <c r="P59" s="1">
        <v>0.34799999999999998</v>
      </c>
      <c r="Q59" s="1">
        <v>0</v>
      </c>
      <c r="R59" s="1">
        <v>193.554</v>
      </c>
      <c r="S59" s="1">
        <v>0</v>
      </c>
      <c r="T59" s="1">
        <v>0</v>
      </c>
      <c r="U59" s="1">
        <v>4.04</v>
      </c>
      <c r="V59" s="1">
        <v>0</v>
      </c>
      <c r="W59" s="1">
        <v>0</v>
      </c>
      <c r="X59" s="1">
        <v>0.504</v>
      </c>
      <c r="Y59" s="1">
        <v>0</v>
      </c>
      <c r="Z59" s="1">
        <v>0.52900000000000003</v>
      </c>
      <c r="AA59" s="1">
        <v>0</v>
      </c>
      <c r="AB59" s="1">
        <v>0.86699999999999999</v>
      </c>
      <c r="AC59" s="1">
        <v>0</v>
      </c>
      <c r="AD59" s="1">
        <v>-5.1310000000000002</v>
      </c>
      <c r="AE59" s="1">
        <v>0</v>
      </c>
      <c r="AF59" s="1">
        <v>0</v>
      </c>
      <c r="AG59" s="1">
        <v>0</v>
      </c>
      <c r="AI59" s="7" t="str">
        <f t="shared" si="1"/>
        <v>1</v>
      </c>
      <c r="AJ59" s="7" t="s">
        <v>411</v>
      </c>
      <c r="AK59" s="11">
        <v>44945.153599537036</v>
      </c>
    </row>
    <row r="60" spans="1:37" x14ac:dyDescent="0.35">
      <c r="A60" s="4" t="s">
        <v>57</v>
      </c>
      <c r="B60" s="1">
        <v>0</v>
      </c>
      <c r="C60" s="1">
        <v>122.795</v>
      </c>
      <c r="D60" s="1">
        <v>6.4290000000000003</v>
      </c>
      <c r="E60" s="1">
        <v>-1.1459999999999999</v>
      </c>
      <c r="F60" s="1">
        <v>0.44500000000000001</v>
      </c>
      <c r="G60" s="1">
        <v>0</v>
      </c>
      <c r="H60" s="1">
        <v>1885.316</v>
      </c>
      <c r="I60" s="1">
        <v>0</v>
      </c>
      <c r="J60" s="1">
        <v>4665.4080000000004</v>
      </c>
      <c r="K60" s="1">
        <v>0</v>
      </c>
      <c r="L60" s="1">
        <v>0.96899999999999997</v>
      </c>
      <c r="M60" s="1">
        <v>0.96599999999999997</v>
      </c>
      <c r="N60" s="1">
        <v>0</v>
      </c>
      <c r="O60" s="1">
        <v>0</v>
      </c>
      <c r="P60" s="1">
        <v>0.18</v>
      </c>
      <c r="Q60" s="1">
        <v>0</v>
      </c>
      <c r="R60" s="1">
        <v>7.75</v>
      </c>
      <c r="S60" s="1">
        <v>0</v>
      </c>
      <c r="T60" s="1">
        <v>0</v>
      </c>
      <c r="U60" s="1">
        <v>3.8580000000000001</v>
      </c>
      <c r="V60" s="1">
        <v>0.81699999999999995</v>
      </c>
      <c r="W60" s="1">
        <v>0</v>
      </c>
      <c r="X60" s="1">
        <v>0.48799999999999999</v>
      </c>
      <c r="Y60" s="1">
        <v>0.754</v>
      </c>
      <c r="Z60" s="1">
        <v>0.502</v>
      </c>
      <c r="AA60" s="1">
        <v>0</v>
      </c>
      <c r="AB60" s="1">
        <v>0.93600000000000005</v>
      </c>
      <c r="AC60" s="1">
        <v>0</v>
      </c>
      <c r="AD60" s="1">
        <v>-4.6239999999999997</v>
      </c>
      <c r="AE60" s="1">
        <v>0</v>
      </c>
      <c r="AF60" s="1">
        <v>0</v>
      </c>
      <c r="AG60" s="1">
        <v>0</v>
      </c>
      <c r="AI60" s="7" t="str">
        <f t="shared" si="1"/>
        <v>1</v>
      </c>
      <c r="AJ60" s="7" t="s">
        <v>411</v>
      </c>
      <c r="AK60" s="11">
        <v>44945.172407407408</v>
      </c>
    </row>
    <row r="61" spans="1:37" x14ac:dyDescent="0.35">
      <c r="A61" s="4" t="s">
        <v>58</v>
      </c>
      <c r="B61" s="1">
        <v>0</v>
      </c>
      <c r="C61" s="1">
        <v>32.463000000000001</v>
      </c>
      <c r="D61" s="1">
        <v>4.202</v>
      </c>
      <c r="E61" s="1">
        <v>-1.835</v>
      </c>
      <c r="F61" s="1">
        <v>0.42099999999999999</v>
      </c>
      <c r="G61" s="1">
        <v>0</v>
      </c>
      <c r="H61" s="1">
        <v>-903.11800000000005</v>
      </c>
      <c r="I61" s="1">
        <v>0.67800000000000005</v>
      </c>
      <c r="J61" s="1">
        <v>4754.4229999999998</v>
      </c>
      <c r="K61" s="1">
        <v>0</v>
      </c>
      <c r="L61" s="1">
        <v>0.95499999999999996</v>
      </c>
      <c r="M61" s="1">
        <v>0.88400000000000001</v>
      </c>
      <c r="N61" s="1">
        <v>0</v>
      </c>
      <c r="O61" s="1">
        <v>0</v>
      </c>
      <c r="P61" s="1">
        <v>0.218</v>
      </c>
      <c r="Q61" s="1">
        <v>0</v>
      </c>
      <c r="R61" s="1">
        <v>4.0830000000000002</v>
      </c>
      <c r="S61" s="1">
        <v>0</v>
      </c>
      <c r="T61" s="1">
        <v>0</v>
      </c>
      <c r="U61" s="1">
        <v>3.7370000000000001</v>
      </c>
      <c r="V61" s="1">
        <v>0.76700000000000002</v>
      </c>
      <c r="W61" s="1">
        <v>0</v>
      </c>
      <c r="X61" s="1">
        <v>0.505</v>
      </c>
      <c r="Y61" s="1">
        <v>0</v>
      </c>
      <c r="Z61" s="1">
        <v>0.46500000000000002</v>
      </c>
      <c r="AA61" s="1">
        <v>0</v>
      </c>
      <c r="AB61" s="1">
        <v>0.79800000000000004</v>
      </c>
      <c r="AC61" s="1">
        <v>0</v>
      </c>
      <c r="AD61" s="1">
        <v>-4.8049999999999997</v>
      </c>
      <c r="AE61" s="1">
        <v>0</v>
      </c>
      <c r="AF61" s="1">
        <v>0</v>
      </c>
      <c r="AG61" s="1">
        <v>0</v>
      </c>
      <c r="AI61" s="7" t="str">
        <f t="shared" si="1"/>
        <v>1</v>
      </c>
      <c r="AJ61" s="7" t="s">
        <v>411</v>
      </c>
      <c r="AK61" s="11">
        <v>44945.19121527778</v>
      </c>
    </row>
    <row r="62" spans="1:37" x14ac:dyDescent="0.35">
      <c r="A62" s="4" t="s">
        <v>59</v>
      </c>
      <c r="B62" s="1">
        <v>0</v>
      </c>
      <c r="C62" s="1">
        <v>34.024000000000001</v>
      </c>
      <c r="D62" s="1">
        <v>5.4290000000000003</v>
      </c>
      <c r="E62" s="1">
        <v>-1.9159999999999999</v>
      </c>
      <c r="F62" s="1">
        <v>0.437</v>
      </c>
      <c r="G62" s="1">
        <v>0</v>
      </c>
      <c r="H62" s="1">
        <v>-861.57299999999998</v>
      </c>
      <c r="I62" s="1">
        <v>0.85099999999999998</v>
      </c>
      <c r="J62" s="1">
        <v>4685.6859999999997</v>
      </c>
      <c r="K62" s="1">
        <v>0.16500000000000001</v>
      </c>
      <c r="L62" s="1">
        <v>0</v>
      </c>
      <c r="M62" s="1">
        <v>0.98099999999999998</v>
      </c>
      <c r="N62" s="1">
        <v>0</v>
      </c>
      <c r="O62" s="1">
        <v>0</v>
      </c>
      <c r="P62" s="1">
        <v>0.57999999999999996</v>
      </c>
      <c r="Q62" s="1">
        <v>0</v>
      </c>
      <c r="R62" s="1">
        <v>2.3580000000000001</v>
      </c>
      <c r="S62" s="1">
        <v>0</v>
      </c>
      <c r="T62" s="1">
        <v>0</v>
      </c>
      <c r="U62" s="1">
        <v>6.1239999999999997</v>
      </c>
      <c r="V62" s="1">
        <v>0.83399999999999996</v>
      </c>
      <c r="W62" s="1">
        <v>0</v>
      </c>
      <c r="X62" s="1">
        <v>0.46899999999999997</v>
      </c>
      <c r="Y62" s="1">
        <v>0.69499999999999995</v>
      </c>
      <c r="Z62" s="1">
        <v>0.57899999999999996</v>
      </c>
      <c r="AA62" s="1">
        <v>0</v>
      </c>
      <c r="AB62" s="1">
        <v>0.80200000000000005</v>
      </c>
      <c r="AC62" s="1">
        <v>0</v>
      </c>
      <c r="AD62" s="1">
        <v>-4.72</v>
      </c>
      <c r="AE62" s="1">
        <v>2.3660000000000001</v>
      </c>
      <c r="AF62" s="1">
        <v>0</v>
      </c>
      <c r="AG62" s="1">
        <v>0</v>
      </c>
      <c r="AI62" s="7" t="str">
        <f t="shared" si="1"/>
        <v>1</v>
      </c>
      <c r="AJ62" s="7" t="s">
        <v>411</v>
      </c>
      <c r="AK62" s="11">
        <v>44945.210011574076</v>
      </c>
    </row>
    <row r="63" spans="1:37" x14ac:dyDescent="0.35">
      <c r="A63" s="4" t="s">
        <v>60</v>
      </c>
      <c r="B63" s="1">
        <v>0</v>
      </c>
      <c r="C63" s="1">
        <v>41.081000000000003</v>
      </c>
      <c r="D63" s="1">
        <v>4.2089999999999996</v>
      </c>
      <c r="E63" s="1">
        <v>-1.4470000000000001</v>
      </c>
      <c r="F63" s="1">
        <v>0.48399999999999999</v>
      </c>
      <c r="G63" s="1">
        <v>0</v>
      </c>
      <c r="H63" s="1">
        <v>-900.53599999999994</v>
      </c>
      <c r="I63" s="1">
        <v>0.314</v>
      </c>
      <c r="J63" s="1">
        <v>4759.817</v>
      </c>
      <c r="K63" s="1">
        <v>0.32400000000000001</v>
      </c>
      <c r="L63" s="1">
        <v>1.0209999999999999</v>
      </c>
      <c r="M63" s="1">
        <v>0.88300000000000001</v>
      </c>
      <c r="N63" s="1">
        <v>0</v>
      </c>
      <c r="O63" s="1">
        <v>0</v>
      </c>
      <c r="P63" s="1">
        <v>0.72</v>
      </c>
      <c r="Q63" s="1">
        <v>0</v>
      </c>
      <c r="R63" s="1">
        <v>1.905</v>
      </c>
      <c r="S63" s="1">
        <v>0</v>
      </c>
      <c r="T63" s="1">
        <v>0</v>
      </c>
      <c r="U63" s="1">
        <v>3.8</v>
      </c>
      <c r="V63" s="1">
        <v>0.92500000000000004</v>
      </c>
      <c r="W63" s="1">
        <v>0</v>
      </c>
      <c r="X63" s="1">
        <v>0.50800000000000001</v>
      </c>
      <c r="Y63" s="1">
        <v>0.79300000000000004</v>
      </c>
      <c r="Z63" s="1">
        <v>0.69</v>
      </c>
      <c r="AA63" s="1">
        <v>0</v>
      </c>
      <c r="AB63" s="1">
        <v>0.83099999999999996</v>
      </c>
      <c r="AC63" s="1">
        <v>0</v>
      </c>
      <c r="AD63" s="1">
        <v>-4.7880000000000003</v>
      </c>
      <c r="AE63" s="1">
        <v>0</v>
      </c>
      <c r="AF63" s="1">
        <v>0</v>
      </c>
      <c r="AG63" s="1">
        <v>0</v>
      </c>
      <c r="AI63" s="7" t="str">
        <f t="shared" si="1"/>
        <v>1</v>
      </c>
      <c r="AJ63" s="7" t="s">
        <v>411</v>
      </c>
      <c r="AK63" s="11">
        <v>44945.228819444441</v>
      </c>
    </row>
    <row r="64" spans="1:37" x14ac:dyDescent="0.35">
      <c r="A64" s="4" t="s">
        <v>61</v>
      </c>
      <c r="B64" s="1">
        <v>0</v>
      </c>
      <c r="C64" s="1">
        <v>56.351999999999997</v>
      </c>
      <c r="D64" s="1">
        <v>2.3340000000000001</v>
      </c>
      <c r="E64" s="1">
        <v>-0.76900000000000002</v>
      </c>
      <c r="F64" s="1">
        <v>0.5</v>
      </c>
      <c r="G64" s="1">
        <v>0</v>
      </c>
      <c r="H64" s="1">
        <v>408.00599999999997</v>
      </c>
      <c r="I64" s="1">
        <v>0.58899999999999997</v>
      </c>
      <c r="J64" s="1">
        <v>4724.366</v>
      </c>
      <c r="K64" s="1">
        <v>0.20499999999999999</v>
      </c>
      <c r="L64" s="1">
        <v>0</v>
      </c>
      <c r="M64" s="1">
        <v>0.88500000000000001</v>
      </c>
      <c r="N64" s="1">
        <v>0</v>
      </c>
      <c r="O64" s="1">
        <v>0</v>
      </c>
      <c r="P64" s="1">
        <v>0.68</v>
      </c>
      <c r="Q64" s="1">
        <v>0</v>
      </c>
      <c r="R64" s="1">
        <v>1.605</v>
      </c>
      <c r="S64" s="1">
        <v>0</v>
      </c>
      <c r="T64" s="1">
        <v>0</v>
      </c>
      <c r="U64" s="1">
        <v>3.673</v>
      </c>
      <c r="V64" s="1">
        <v>0</v>
      </c>
      <c r="W64" s="1">
        <v>0</v>
      </c>
      <c r="X64" s="1">
        <v>0.56899999999999995</v>
      </c>
      <c r="Y64" s="1">
        <v>0.72499999999999998</v>
      </c>
      <c r="Z64" s="1">
        <v>0.68100000000000005</v>
      </c>
      <c r="AA64" s="1">
        <v>0</v>
      </c>
      <c r="AB64" s="1">
        <v>0.88800000000000001</v>
      </c>
      <c r="AC64" s="1">
        <v>0</v>
      </c>
      <c r="AD64" s="1">
        <v>-5.0250000000000004</v>
      </c>
      <c r="AE64" s="1">
        <v>0</v>
      </c>
      <c r="AF64" s="1">
        <v>0</v>
      </c>
      <c r="AG64" s="1">
        <v>0</v>
      </c>
      <c r="AI64" s="7" t="str">
        <f t="shared" si="1"/>
        <v>1</v>
      </c>
      <c r="AJ64" s="7" t="s">
        <v>411</v>
      </c>
      <c r="AK64" s="11">
        <v>44945.247604166667</v>
      </c>
    </row>
    <row r="65" spans="1:37" x14ac:dyDescent="0.35">
      <c r="A65" s="4" t="s">
        <v>62</v>
      </c>
      <c r="B65" s="1">
        <v>0</v>
      </c>
      <c r="C65" s="1">
        <v>28.893999999999998</v>
      </c>
      <c r="D65" s="1">
        <v>0</v>
      </c>
      <c r="E65" s="1">
        <v>-0.45200000000000001</v>
      </c>
      <c r="F65" s="1">
        <v>0.61299999999999999</v>
      </c>
      <c r="G65" s="1">
        <v>0</v>
      </c>
      <c r="H65" s="1">
        <v>3274.15</v>
      </c>
      <c r="I65" s="1">
        <v>0.34200000000000003</v>
      </c>
      <c r="J65" s="1">
        <v>0</v>
      </c>
      <c r="K65" s="1">
        <v>37.335000000000001</v>
      </c>
      <c r="L65" s="1">
        <v>1.865</v>
      </c>
      <c r="M65" s="1">
        <v>1470.8589999999999</v>
      </c>
      <c r="N65" s="1">
        <v>0</v>
      </c>
      <c r="O65" s="1">
        <v>0</v>
      </c>
      <c r="P65" s="1">
        <v>0.505</v>
      </c>
      <c r="Q65" s="1">
        <v>0</v>
      </c>
      <c r="R65" s="1">
        <v>1.3919999999999999</v>
      </c>
      <c r="S65" s="1">
        <v>0</v>
      </c>
      <c r="T65" s="1">
        <v>0</v>
      </c>
      <c r="U65" s="1">
        <v>0.20899999999999999</v>
      </c>
      <c r="V65" s="1">
        <v>0</v>
      </c>
      <c r="W65" s="1">
        <v>0</v>
      </c>
      <c r="X65" s="1">
        <v>0.53100000000000003</v>
      </c>
      <c r="Y65" s="1">
        <v>2.73</v>
      </c>
      <c r="Z65" s="1">
        <v>0.52400000000000002</v>
      </c>
      <c r="AA65" s="1">
        <v>0</v>
      </c>
      <c r="AB65" s="1">
        <v>0.872</v>
      </c>
      <c r="AC65" s="1">
        <v>0</v>
      </c>
      <c r="AD65" s="1">
        <v>-5.2930000000000001</v>
      </c>
      <c r="AE65" s="1">
        <v>0</v>
      </c>
      <c r="AF65" s="1">
        <v>0</v>
      </c>
      <c r="AG65" s="1">
        <v>0</v>
      </c>
      <c r="AI65" s="7" t="str">
        <f t="shared" si="1"/>
        <v>1</v>
      </c>
      <c r="AJ65" s="7" t="s">
        <v>411</v>
      </c>
      <c r="AK65" s="11">
        <v>44945.266388888886</v>
      </c>
    </row>
    <row r="66" spans="1:37" x14ac:dyDescent="0.35">
      <c r="A66" s="4" t="s">
        <v>63</v>
      </c>
      <c r="B66" s="1">
        <v>0</v>
      </c>
      <c r="C66" s="1">
        <v>-9.125</v>
      </c>
      <c r="D66" s="1">
        <v>-4.9089999999999998</v>
      </c>
      <c r="E66" s="1">
        <v>5.3419999999999996</v>
      </c>
      <c r="F66" s="1">
        <v>5.3710000000000004</v>
      </c>
      <c r="G66" s="1">
        <v>0</v>
      </c>
      <c r="H66" s="1">
        <v>-500</v>
      </c>
      <c r="I66" s="1">
        <v>1.109</v>
      </c>
      <c r="J66" s="1">
        <v>0</v>
      </c>
      <c r="K66" s="1">
        <v>34.83</v>
      </c>
      <c r="L66" s="1">
        <v>2.7759999999999998</v>
      </c>
      <c r="M66" s="1">
        <v>1416.32</v>
      </c>
      <c r="N66" s="1">
        <v>0</v>
      </c>
      <c r="O66" s="1">
        <v>0</v>
      </c>
      <c r="P66" s="1">
        <v>3.39</v>
      </c>
      <c r="Q66" s="1">
        <v>0</v>
      </c>
      <c r="R66" s="1">
        <v>3.141</v>
      </c>
      <c r="S66" s="1">
        <v>0</v>
      </c>
      <c r="T66" s="1">
        <v>0</v>
      </c>
      <c r="U66" s="1">
        <v>0.998</v>
      </c>
      <c r="V66" s="1">
        <v>1.0549999999999999</v>
      </c>
      <c r="W66" s="1">
        <v>0</v>
      </c>
      <c r="X66" s="1">
        <v>2.5379999999999998</v>
      </c>
      <c r="Y66" s="1">
        <v>5.0209999999999999</v>
      </c>
      <c r="Z66" s="1">
        <v>1.8979999999999999</v>
      </c>
      <c r="AA66" s="1">
        <v>0</v>
      </c>
      <c r="AB66" s="1">
        <v>3.3210000000000002</v>
      </c>
      <c r="AC66" s="1">
        <v>0</v>
      </c>
      <c r="AD66" s="1">
        <v>-4.7130000000000001</v>
      </c>
      <c r="AE66" s="1">
        <v>0</v>
      </c>
      <c r="AF66" s="1">
        <v>0</v>
      </c>
      <c r="AG66" s="1">
        <v>0</v>
      </c>
      <c r="AI66" s="7" t="str">
        <f t="shared" ref="AI66:AI102" si="2">_xlfn.TEXTAFTER(A66,"-d",,,,"1")</f>
        <v>1</v>
      </c>
      <c r="AJ66" s="7" t="s">
        <v>411</v>
      </c>
      <c r="AK66" s="11">
        <v>44945.398043981484</v>
      </c>
    </row>
    <row r="67" spans="1:37" x14ac:dyDescent="0.35">
      <c r="A67" s="4" t="s">
        <v>64</v>
      </c>
      <c r="B67" s="1">
        <v>0</v>
      </c>
      <c r="C67" s="1">
        <v>-7.3079999999999998</v>
      </c>
      <c r="D67" s="1">
        <v>0</v>
      </c>
      <c r="E67" s="1">
        <v>-1.81</v>
      </c>
      <c r="F67" s="1">
        <v>1.01</v>
      </c>
      <c r="G67" s="1">
        <v>0</v>
      </c>
      <c r="H67" s="1">
        <v>60.363</v>
      </c>
      <c r="I67" s="1">
        <v>0</v>
      </c>
      <c r="J67" s="1">
        <v>0</v>
      </c>
      <c r="K67" s="1">
        <v>31.661999999999999</v>
      </c>
      <c r="L67" s="1">
        <v>1.996</v>
      </c>
      <c r="M67" s="1">
        <v>1386.347</v>
      </c>
      <c r="N67" s="1">
        <v>0</v>
      </c>
      <c r="O67" s="1">
        <v>0</v>
      </c>
      <c r="P67" s="1">
        <v>0.82799999999999996</v>
      </c>
      <c r="Q67" s="1">
        <v>0</v>
      </c>
      <c r="R67" s="1">
        <v>0.81200000000000006</v>
      </c>
      <c r="S67" s="1">
        <v>0</v>
      </c>
      <c r="T67" s="1">
        <v>0</v>
      </c>
      <c r="U67" s="1">
        <v>1.349</v>
      </c>
      <c r="V67" s="1">
        <v>0</v>
      </c>
      <c r="W67" s="1">
        <v>0</v>
      </c>
      <c r="X67" s="1">
        <v>0.60099999999999998</v>
      </c>
      <c r="Y67" s="1">
        <v>2.62</v>
      </c>
      <c r="Z67" s="1">
        <v>0.66500000000000004</v>
      </c>
      <c r="AA67" s="1">
        <v>0</v>
      </c>
      <c r="AB67" s="1">
        <v>1.119</v>
      </c>
      <c r="AC67" s="1">
        <v>0</v>
      </c>
      <c r="AD67" s="1">
        <v>-5.5410000000000004</v>
      </c>
      <c r="AE67" s="1">
        <v>0</v>
      </c>
      <c r="AF67" s="1">
        <v>0</v>
      </c>
      <c r="AG67" s="1">
        <v>0</v>
      </c>
      <c r="AI67" s="7" t="str">
        <f t="shared" si="2"/>
        <v>1</v>
      </c>
      <c r="AJ67" s="7" t="s">
        <v>411</v>
      </c>
      <c r="AK67" s="11">
        <v>44945.41684027778</v>
      </c>
    </row>
    <row r="68" spans="1:37" x14ac:dyDescent="0.35">
      <c r="A68" s="4" t="s">
        <v>65</v>
      </c>
      <c r="B68" s="1">
        <v>0</v>
      </c>
      <c r="C68" s="1">
        <v>-7.5890000000000004</v>
      </c>
      <c r="D68" s="1">
        <v>0</v>
      </c>
      <c r="E68" s="1">
        <v>-1.758</v>
      </c>
      <c r="F68" s="1">
        <v>0.72899999999999998</v>
      </c>
      <c r="G68" s="1">
        <v>0</v>
      </c>
      <c r="H68" s="1">
        <v>-272.34199999999998</v>
      </c>
      <c r="I68" s="1">
        <v>0</v>
      </c>
      <c r="J68" s="1">
        <v>0</v>
      </c>
      <c r="K68" s="1">
        <v>35.451000000000001</v>
      </c>
      <c r="L68" s="1">
        <v>1.9239999999999999</v>
      </c>
      <c r="M68" s="1">
        <v>1540.0350000000001</v>
      </c>
      <c r="N68" s="1">
        <v>0</v>
      </c>
      <c r="O68" s="1">
        <v>0</v>
      </c>
      <c r="P68" s="1">
        <v>0.79700000000000004</v>
      </c>
      <c r="Q68" s="1">
        <v>0</v>
      </c>
      <c r="R68" s="1">
        <v>0.71799999999999997</v>
      </c>
      <c r="S68" s="1">
        <v>0</v>
      </c>
      <c r="T68" s="1">
        <v>0</v>
      </c>
      <c r="U68" s="1">
        <v>0.17199999999999999</v>
      </c>
      <c r="V68" s="1">
        <v>0.59699999999999998</v>
      </c>
      <c r="W68" s="1">
        <v>0</v>
      </c>
      <c r="X68" s="1">
        <v>0.48399999999999999</v>
      </c>
      <c r="Y68" s="1">
        <v>2.82</v>
      </c>
      <c r="Z68" s="1">
        <v>0.54400000000000004</v>
      </c>
      <c r="AA68" s="1">
        <v>0</v>
      </c>
      <c r="AB68" s="1">
        <v>1.008</v>
      </c>
      <c r="AC68" s="1">
        <v>0</v>
      </c>
      <c r="AD68" s="1">
        <v>-5.7759999999999998</v>
      </c>
      <c r="AE68" s="1">
        <v>0</v>
      </c>
      <c r="AF68" s="1">
        <v>0</v>
      </c>
      <c r="AG68" s="1">
        <v>0</v>
      </c>
      <c r="AI68" s="7" t="str">
        <f t="shared" si="2"/>
        <v>1</v>
      </c>
      <c r="AJ68" s="7" t="s">
        <v>411</v>
      </c>
      <c r="AK68" s="11">
        <v>44945.435648148145</v>
      </c>
    </row>
    <row r="69" spans="1:37" x14ac:dyDescent="0.35">
      <c r="A69" s="4" t="s">
        <v>66</v>
      </c>
      <c r="B69" s="1">
        <v>0</v>
      </c>
      <c r="C69" s="1">
        <v>1.161</v>
      </c>
      <c r="D69" s="1">
        <v>0</v>
      </c>
      <c r="E69" s="1">
        <v>0.435</v>
      </c>
      <c r="F69" s="1">
        <v>0.93799999999999994</v>
      </c>
      <c r="G69" s="1">
        <v>0</v>
      </c>
      <c r="H69" s="1">
        <v>511.51600000000002</v>
      </c>
      <c r="I69" s="1">
        <v>0.51200000000000001</v>
      </c>
      <c r="J69" s="1">
        <v>0</v>
      </c>
      <c r="K69" s="1">
        <v>34.305999999999997</v>
      </c>
      <c r="L69" s="1">
        <v>2.0150000000000001</v>
      </c>
      <c r="M69" s="1">
        <v>1397.807</v>
      </c>
      <c r="N69" s="1">
        <v>0</v>
      </c>
      <c r="O69" s="1">
        <v>0</v>
      </c>
      <c r="P69" s="1">
        <v>0.88700000000000001</v>
      </c>
      <c r="Q69" s="1">
        <v>0</v>
      </c>
      <c r="R69" s="1">
        <v>0.91300000000000003</v>
      </c>
      <c r="S69" s="1">
        <v>0</v>
      </c>
      <c r="T69" s="1">
        <v>0</v>
      </c>
      <c r="U69" s="1">
        <v>0.73199999999999998</v>
      </c>
      <c r="V69" s="1">
        <v>0.90500000000000003</v>
      </c>
      <c r="W69" s="1">
        <v>0</v>
      </c>
      <c r="X69" s="1">
        <v>0.72699999999999998</v>
      </c>
      <c r="Y69" s="1">
        <v>2.7719999999999998</v>
      </c>
      <c r="Z69" s="1">
        <v>0.86299999999999999</v>
      </c>
      <c r="AA69" s="1">
        <v>0</v>
      </c>
      <c r="AB69" s="1">
        <v>0.84499999999999997</v>
      </c>
      <c r="AC69" s="1">
        <v>0</v>
      </c>
      <c r="AD69" s="1">
        <v>-5.0330000000000004</v>
      </c>
      <c r="AE69" s="1">
        <v>0</v>
      </c>
      <c r="AF69" s="1">
        <v>0</v>
      </c>
      <c r="AG69" s="1">
        <v>0</v>
      </c>
      <c r="AI69" s="7" t="str">
        <f t="shared" si="2"/>
        <v>1</v>
      </c>
      <c r="AJ69" s="7" t="s">
        <v>411</v>
      </c>
      <c r="AK69" s="11">
        <v>44945.454432870371</v>
      </c>
    </row>
    <row r="70" spans="1:37" x14ac:dyDescent="0.35">
      <c r="A70" s="4" t="s">
        <v>67</v>
      </c>
      <c r="B70" s="1">
        <v>0</v>
      </c>
      <c r="C70" s="1">
        <v>0.70699999999999996</v>
      </c>
      <c r="D70" s="1">
        <v>0</v>
      </c>
      <c r="E70" s="1">
        <v>-1.022</v>
      </c>
      <c r="F70" s="1">
        <v>0.59199999999999997</v>
      </c>
      <c r="G70" s="1">
        <v>0</v>
      </c>
      <c r="H70" s="1">
        <v>199.06200000000001</v>
      </c>
      <c r="I70" s="1">
        <v>0.81799999999999995</v>
      </c>
      <c r="J70" s="1">
        <v>0</v>
      </c>
      <c r="K70" s="1">
        <v>37.372</v>
      </c>
      <c r="L70" s="1">
        <v>1.9810000000000001</v>
      </c>
      <c r="M70" s="1">
        <v>1542.7139999999999</v>
      </c>
      <c r="N70" s="1">
        <v>0</v>
      </c>
      <c r="O70" s="1">
        <v>0</v>
      </c>
      <c r="P70" s="1">
        <v>0.59199999999999997</v>
      </c>
      <c r="Q70" s="1">
        <v>0</v>
      </c>
      <c r="R70" s="1">
        <v>0.57799999999999996</v>
      </c>
      <c r="S70" s="1">
        <v>0</v>
      </c>
      <c r="T70" s="1">
        <v>0</v>
      </c>
      <c r="U70" s="1">
        <v>0.23899999999999999</v>
      </c>
      <c r="V70" s="1">
        <v>0.51200000000000001</v>
      </c>
      <c r="W70" s="1">
        <v>0</v>
      </c>
      <c r="X70" s="1">
        <v>0.436</v>
      </c>
      <c r="Y70" s="1">
        <v>2.7429999999999999</v>
      </c>
      <c r="Z70" s="1">
        <v>0.51500000000000001</v>
      </c>
      <c r="AA70" s="1">
        <v>0</v>
      </c>
      <c r="AB70" s="1">
        <v>0.94099999999999995</v>
      </c>
      <c r="AC70" s="1">
        <v>0</v>
      </c>
      <c r="AD70" s="1">
        <v>-5.4020000000000001</v>
      </c>
      <c r="AE70" s="1">
        <v>0</v>
      </c>
      <c r="AF70" s="1">
        <v>0</v>
      </c>
      <c r="AG70" s="1">
        <v>0</v>
      </c>
      <c r="AI70" s="7" t="str">
        <f t="shared" si="2"/>
        <v>1</v>
      </c>
      <c r="AJ70" s="7" t="s">
        <v>411</v>
      </c>
      <c r="AK70" s="11">
        <v>44945.473252314812</v>
      </c>
    </row>
    <row r="71" spans="1:37" x14ac:dyDescent="0.35">
      <c r="A71" s="4" t="s">
        <v>68</v>
      </c>
      <c r="B71" s="1">
        <v>0</v>
      </c>
      <c r="C71" s="1">
        <v>57.363999999999997</v>
      </c>
      <c r="D71" s="1">
        <v>11.807</v>
      </c>
      <c r="E71" s="1">
        <v>-0.27300000000000002</v>
      </c>
      <c r="F71" s="1">
        <v>0.41499999999999998</v>
      </c>
      <c r="G71" s="1">
        <v>0</v>
      </c>
      <c r="H71" s="1">
        <v>-1640.296</v>
      </c>
      <c r="I71" s="1">
        <v>1.004</v>
      </c>
      <c r="J71" s="1">
        <v>0</v>
      </c>
      <c r="K71" s="1">
        <v>1.855</v>
      </c>
      <c r="L71" s="1">
        <v>0</v>
      </c>
      <c r="M71" s="1">
        <v>63.814</v>
      </c>
      <c r="N71" s="1">
        <v>0</v>
      </c>
      <c r="O71" s="1">
        <v>0</v>
      </c>
      <c r="P71" s="1">
        <v>0.53</v>
      </c>
      <c r="Q71" s="1">
        <v>0</v>
      </c>
      <c r="R71" s="1">
        <v>0.48899999999999999</v>
      </c>
      <c r="S71" s="1">
        <v>0</v>
      </c>
      <c r="T71" s="1">
        <v>0</v>
      </c>
      <c r="U71" s="1">
        <v>0.11899999999999999</v>
      </c>
      <c r="V71" s="1">
        <v>0</v>
      </c>
      <c r="W71" s="1">
        <v>0</v>
      </c>
      <c r="X71" s="1">
        <v>0.39200000000000002</v>
      </c>
      <c r="Y71" s="1">
        <v>0.89100000000000001</v>
      </c>
      <c r="Z71" s="1">
        <v>0.34899999999999998</v>
      </c>
      <c r="AA71" s="1">
        <v>0</v>
      </c>
      <c r="AB71" s="1">
        <v>0.78700000000000003</v>
      </c>
      <c r="AC71" s="1">
        <v>0</v>
      </c>
      <c r="AD71" s="1">
        <v>-4.6379999999999999</v>
      </c>
      <c r="AE71" s="1">
        <v>0</v>
      </c>
      <c r="AF71" s="1">
        <v>0</v>
      </c>
      <c r="AG71" s="1">
        <v>0</v>
      </c>
      <c r="AI71" s="7" t="str">
        <f t="shared" si="2"/>
        <v>1</v>
      </c>
      <c r="AJ71" s="7" t="s">
        <v>411</v>
      </c>
      <c r="AK71" s="11">
        <v>44945.492083333331</v>
      </c>
    </row>
    <row r="72" spans="1:37" x14ac:dyDescent="0.35">
      <c r="A72" s="4" t="s">
        <v>69</v>
      </c>
      <c r="B72" s="1">
        <v>0</v>
      </c>
      <c r="C72" s="1">
        <v>43.186999999999998</v>
      </c>
      <c r="D72" s="1">
        <v>10.628</v>
      </c>
      <c r="E72" s="1">
        <v>-2.1560000000000001</v>
      </c>
      <c r="F72" s="1">
        <v>0.38300000000000001</v>
      </c>
      <c r="G72" s="1">
        <v>0</v>
      </c>
      <c r="H72" s="1">
        <v>-1668.934</v>
      </c>
      <c r="I72" s="1">
        <v>0</v>
      </c>
      <c r="J72" s="1">
        <v>4.2549999999999999</v>
      </c>
      <c r="K72" s="1">
        <v>0.252</v>
      </c>
      <c r="L72" s="1">
        <v>0</v>
      </c>
      <c r="M72" s="1">
        <v>2.7749999999999999</v>
      </c>
      <c r="N72" s="1">
        <v>0</v>
      </c>
      <c r="O72" s="1">
        <v>0</v>
      </c>
      <c r="P72" s="1">
        <v>0.65</v>
      </c>
      <c r="Q72" s="1">
        <v>0</v>
      </c>
      <c r="R72" s="1">
        <v>0.46100000000000002</v>
      </c>
      <c r="S72" s="1">
        <v>0</v>
      </c>
      <c r="T72" s="1">
        <v>0</v>
      </c>
      <c r="U72" s="1">
        <v>-5.3999999999999999E-2</v>
      </c>
      <c r="V72" s="1">
        <v>0</v>
      </c>
      <c r="W72" s="1">
        <v>0</v>
      </c>
      <c r="X72" s="1">
        <v>0.36299999999999999</v>
      </c>
      <c r="Y72" s="1">
        <v>0</v>
      </c>
      <c r="Z72" s="1">
        <v>0.42399999999999999</v>
      </c>
      <c r="AA72" s="1">
        <v>0</v>
      </c>
      <c r="AB72" s="1">
        <v>0.79800000000000004</v>
      </c>
      <c r="AC72" s="1">
        <v>0</v>
      </c>
      <c r="AD72" s="1">
        <v>-5.3760000000000003</v>
      </c>
      <c r="AE72" s="1">
        <v>0</v>
      </c>
      <c r="AF72" s="1">
        <v>0</v>
      </c>
      <c r="AG72" s="1">
        <v>0</v>
      </c>
      <c r="AI72" s="7" t="str">
        <f t="shared" si="2"/>
        <v>1</v>
      </c>
      <c r="AJ72" s="7" t="s">
        <v>411</v>
      </c>
      <c r="AK72" s="11">
        <v>44945.510868055557</v>
      </c>
    </row>
    <row r="73" spans="1:37" x14ac:dyDescent="0.35">
      <c r="A73" s="4" t="s">
        <v>70</v>
      </c>
      <c r="B73" s="1">
        <v>0</v>
      </c>
      <c r="C73" s="1">
        <v>58.511000000000003</v>
      </c>
      <c r="D73" s="1">
        <v>11.077999999999999</v>
      </c>
      <c r="E73" s="1">
        <v>-1.202</v>
      </c>
      <c r="F73" s="1">
        <v>0.39300000000000002</v>
      </c>
      <c r="G73" s="1">
        <v>0</v>
      </c>
      <c r="H73" s="1">
        <v>-1322.278</v>
      </c>
      <c r="I73" s="1">
        <v>0</v>
      </c>
      <c r="J73" s="1">
        <v>0</v>
      </c>
      <c r="K73" s="1">
        <v>0</v>
      </c>
      <c r="L73" s="1">
        <v>0</v>
      </c>
      <c r="M73" s="1">
        <v>1.4</v>
      </c>
      <c r="N73" s="1">
        <v>0</v>
      </c>
      <c r="O73" s="1">
        <v>0</v>
      </c>
      <c r="P73" s="1">
        <v>0.44</v>
      </c>
      <c r="Q73" s="1">
        <v>0</v>
      </c>
      <c r="R73" s="1">
        <v>0.44400000000000001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0.39700000000000002</v>
      </c>
      <c r="Y73" s="1">
        <v>0</v>
      </c>
      <c r="Z73" s="1">
        <v>0.35399999999999998</v>
      </c>
      <c r="AA73" s="1">
        <v>0</v>
      </c>
      <c r="AB73" s="1">
        <v>0.80200000000000005</v>
      </c>
      <c r="AC73" s="1">
        <v>0</v>
      </c>
      <c r="AD73" s="1">
        <v>-5.0759999999999996</v>
      </c>
      <c r="AE73" s="1">
        <v>0</v>
      </c>
      <c r="AF73" s="1">
        <v>0</v>
      </c>
      <c r="AG73" s="1">
        <v>0</v>
      </c>
      <c r="AI73" s="7" t="str">
        <f t="shared" si="2"/>
        <v>1</v>
      </c>
      <c r="AJ73" s="7" t="s">
        <v>411</v>
      </c>
      <c r="AK73" s="11">
        <v>44945.529675925929</v>
      </c>
    </row>
    <row r="74" spans="1:37" x14ac:dyDescent="0.35">
      <c r="A74" s="4" t="s">
        <v>71</v>
      </c>
      <c r="B74" s="1">
        <v>0</v>
      </c>
      <c r="C74" s="1">
        <v>65.149000000000001</v>
      </c>
      <c r="D74" s="1">
        <v>12.443</v>
      </c>
      <c r="E74" s="1">
        <v>-1.327</v>
      </c>
      <c r="F74" s="1">
        <v>0.38500000000000001</v>
      </c>
      <c r="G74" s="1">
        <v>0</v>
      </c>
      <c r="H74" s="1">
        <v>-1673.799</v>
      </c>
      <c r="I74" s="1">
        <v>0</v>
      </c>
      <c r="J74" s="1">
        <v>2.843</v>
      </c>
      <c r="K74" s="1">
        <v>0.155</v>
      </c>
      <c r="L74" s="1">
        <v>0</v>
      </c>
      <c r="M74" s="1">
        <v>0.91500000000000004</v>
      </c>
      <c r="N74" s="1">
        <v>0</v>
      </c>
      <c r="O74" s="1">
        <v>0</v>
      </c>
      <c r="P74" s="1">
        <v>0.51500000000000001</v>
      </c>
      <c r="Q74" s="1">
        <v>0</v>
      </c>
      <c r="R74" s="1">
        <v>0.40600000000000003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0.32400000000000001</v>
      </c>
      <c r="Y74" s="1">
        <v>0</v>
      </c>
      <c r="Z74" s="1">
        <v>0.28000000000000003</v>
      </c>
      <c r="AA74" s="1">
        <v>0</v>
      </c>
      <c r="AB74" s="1">
        <v>0.84099999999999997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I74" s="7" t="str">
        <f t="shared" si="2"/>
        <v>1</v>
      </c>
      <c r="AJ74" s="7" t="s">
        <v>411</v>
      </c>
      <c r="AK74" s="11">
        <v>44945.548472222225</v>
      </c>
    </row>
    <row r="75" spans="1:37" x14ac:dyDescent="0.35">
      <c r="A75" s="4" t="s">
        <v>72</v>
      </c>
      <c r="B75" s="1">
        <v>0</v>
      </c>
      <c r="C75" s="1">
        <v>51.374000000000002</v>
      </c>
      <c r="D75" s="1">
        <v>14.606999999999999</v>
      </c>
      <c r="E75" s="1">
        <v>-1.681</v>
      </c>
      <c r="F75" s="1">
        <v>0.37</v>
      </c>
      <c r="G75" s="1">
        <v>0</v>
      </c>
      <c r="H75" s="1">
        <v>-1872.615</v>
      </c>
      <c r="I75" s="1">
        <v>0</v>
      </c>
      <c r="J75" s="1">
        <v>0</v>
      </c>
      <c r="K75" s="1">
        <v>0.21</v>
      </c>
      <c r="L75" s="1">
        <v>0</v>
      </c>
      <c r="M75" s="1">
        <v>0.91100000000000003</v>
      </c>
      <c r="N75" s="1">
        <v>0</v>
      </c>
      <c r="O75" s="1">
        <v>0</v>
      </c>
      <c r="P75" s="1">
        <v>0.60699999999999998</v>
      </c>
      <c r="Q75" s="1">
        <v>0</v>
      </c>
      <c r="R75" s="1">
        <v>0.48399999999999999</v>
      </c>
      <c r="S75" s="1">
        <v>0</v>
      </c>
      <c r="T75" s="1">
        <v>0</v>
      </c>
      <c r="U75" s="1">
        <v>0.16300000000000001</v>
      </c>
      <c r="V75" s="1">
        <v>0</v>
      </c>
      <c r="W75" s="1">
        <v>0</v>
      </c>
      <c r="X75" s="1">
        <v>0.37</v>
      </c>
      <c r="Y75" s="1">
        <v>0</v>
      </c>
      <c r="Z75" s="1">
        <v>0.29499999999999998</v>
      </c>
      <c r="AA75" s="1">
        <v>0</v>
      </c>
      <c r="AB75" s="1">
        <v>0.77600000000000002</v>
      </c>
      <c r="AC75" s="1">
        <v>0</v>
      </c>
      <c r="AD75" s="1">
        <v>-4.7809999999999997</v>
      </c>
      <c r="AE75" s="1">
        <v>0</v>
      </c>
      <c r="AF75" s="1">
        <v>0</v>
      </c>
      <c r="AG75" s="1">
        <v>0</v>
      </c>
      <c r="AI75" s="7" t="str">
        <f t="shared" si="2"/>
        <v>1</v>
      </c>
      <c r="AJ75" s="7" t="s">
        <v>411</v>
      </c>
      <c r="AK75" s="11">
        <v>44945.567280092589</v>
      </c>
    </row>
    <row r="76" spans="1:37" x14ac:dyDescent="0.35">
      <c r="A76" s="4" t="s">
        <v>73</v>
      </c>
      <c r="B76" s="1">
        <v>0</v>
      </c>
      <c r="C76" s="1">
        <v>129.1</v>
      </c>
      <c r="D76" s="1">
        <v>12.705</v>
      </c>
      <c r="E76" s="1">
        <v>-0.89800000000000002</v>
      </c>
      <c r="F76" s="1">
        <v>0.38900000000000001</v>
      </c>
      <c r="G76" s="1">
        <v>0</v>
      </c>
      <c r="H76" s="1">
        <v>-746.072</v>
      </c>
      <c r="I76" s="1">
        <v>0</v>
      </c>
      <c r="J76" s="1">
        <v>0</v>
      </c>
      <c r="K76" s="1">
        <v>0.26500000000000001</v>
      </c>
      <c r="L76" s="1">
        <v>0</v>
      </c>
      <c r="M76" s="1">
        <v>0.99399999999999999</v>
      </c>
      <c r="N76" s="1">
        <v>0</v>
      </c>
      <c r="O76" s="1">
        <v>0</v>
      </c>
      <c r="P76" s="1">
        <v>0.33700000000000002</v>
      </c>
      <c r="Q76" s="1">
        <v>0</v>
      </c>
      <c r="R76" s="1">
        <v>0.95499999999999996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0.54800000000000004</v>
      </c>
      <c r="Y76" s="1">
        <v>0</v>
      </c>
      <c r="Z76" s="1">
        <v>0.70199999999999996</v>
      </c>
      <c r="AA76" s="1">
        <v>0</v>
      </c>
      <c r="AB76" s="1">
        <v>0.749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I76" s="7" t="str">
        <f t="shared" si="2"/>
        <v>1</v>
      </c>
      <c r="AJ76" s="7" t="s">
        <v>411</v>
      </c>
      <c r="AK76" s="11">
        <v>44945.623680555553</v>
      </c>
    </row>
    <row r="77" spans="1:37" x14ac:dyDescent="0.35">
      <c r="A77" s="4" t="s">
        <v>74</v>
      </c>
      <c r="B77" s="1">
        <v>0</v>
      </c>
      <c r="C77" s="1">
        <v>167.60900000000001</v>
      </c>
      <c r="D77" s="1">
        <v>11.98</v>
      </c>
      <c r="E77" s="1">
        <v>-0.54800000000000004</v>
      </c>
      <c r="F77" s="1">
        <v>0</v>
      </c>
      <c r="G77" s="1">
        <v>0</v>
      </c>
      <c r="H77" s="1">
        <v>-1448.8979999999999</v>
      </c>
      <c r="I77" s="1">
        <v>2.1179999999999999</v>
      </c>
      <c r="J77" s="1">
        <v>0</v>
      </c>
      <c r="K77" s="1">
        <v>0</v>
      </c>
      <c r="L77" s="1">
        <v>0</v>
      </c>
      <c r="M77" s="1">
        <v>0.55300000000000005</v>
      </c>
      <c r="N77" s="1">
        <v>0</v>
      </c>
      <c r="O77" s="1">
        <v>0</v>
      </c>
      <c r="P77" s="1">
        <v>0.35399999999999998</v>
      </c>
      <c r="Q77" s="1">
        <v>0</v>
      </c>
      <c r="R77" s="1">
        <v>0.38500000000000001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0.34599999999999997</v>
      </c>
      <c r="Y77" s="1">
        <v>0</v>
      </c>
      <c r="Z77" s="1">
        <v>0.39400000000000002</v>
      </c>
      <c r="AA77" s="1">
        <v>0</v>
      </c>
      <c r="AB77" s="1">
        <v>0.75700000000000001</v>
      </c>
      <c r="AC77" s="1">
        <v>0</v>
      </c>
      <c r="AD77" s="1">
        <v>-5.2560000000000002</v>
      </c>
      <c r="AE77" s="1">
        <v>0</v>
      </c>
      <c r="AF77" s="1">
        <v>0</v>
      </c>
      <c r="AG77" s="1">
        <v>0</v>
      </c>
      <c r="AI77" s="7" t="str">
        <f t="shared" si="2"/>
        <v>1</v>
      </c>
      <c r="AJ77" s="7" t="s">
        <v>411</v>
      </c>
      <c r="AK77" s="11">
        <v>44945.642476851855</v>
      </c>
    </row>
    <row r="78" spans="1:37" x14ac:dyDescent="0.35">
      <c r="A78" s="4" t="s">
        <v>75</v>
      </c>
      <c r="B78" s="1">
        <v>0</v>
      </c>
      <c r="C78" s="1">
        <v>66.954999999999998</v>
      </c>
      <c r="D78" s="1">
        <v>11.215999999999999</v>
      </c>
      <c r="E78" s="1">
        <v>-1.4419999999999999</v>
      </c>
      <c r="F78" s="1">
        <v>0.371</v>
      </c>
      <c r="G78" s="1">
        <v>0</v>
      </c>
      <c r="H78" s="1">
        <v>-1359.876</v>
      </c>
      <c r="I78" s="1">
        <v>0</v>
      </c>
      <c r="J78" s="1">
        <v>9.3569999999999993</v>
      </c>
      <c r="K78" s="1">
        <v>0</v>
      </c>
      <c r="L78" s="1">
        <v>0</v>
      </c>
      <c r="M78" s="1">
        <v>0.94</v>
      </c>
      <c r="N78" s="1">
        <v>0</v>
      </c>
      <c r="O78" s="1">
        <v>0</v>
      </c>
      <c r="P78" s="1">
        <v>0.55300000000000005</v>
      </c>
      <c r="Q78" s="1">
        <v>0</v>
      </c>
      <c r="R78" s="1">
        <v>0.67400000000000004</v>
      </c>
      <c r="S78" s="1">
        <v>0</v>
      </c>
      <c r="T78" s="1">
        <v>0</v>
      </c>
      <c r="U78" s="1">
        <v>0</v>
      </c>
      <c r="V78" s="1">
        <v>1.1259999999999999</v>
      </c>
      <c r="W78" s="1">
        <v>0</v>
      </c>
      <c r="X78" s="1">
        <v>0.48799999999999999</v>
      </c>
      <c r="Y78" s="1">
        <v>0.64</v>
      </c>
      <c r="Z78" s="1">
        <v>0.35499999999999998</v>
      </c>
      <c r="AA78" s="1">
        <v>0</v>
      </c>
      <c r="AB78" s="1">
        <v>0.71699999999999997</v>
      </c>
      <c r="AC78" s="1">
        <v>0</v>
      </c>
      <c r="AD78" s="1">
        <v>-4.694</v>
      </c>
      <c r="AE78" s="1">
        <v>0</v>
      </c>
      <c r="AF78" s="1">
        <v>0</v>
      </c>
      <c r="AG78" s="1">
        <v>0</v>
      </c>
      <c r="AI78" s="7" t="str">
        <f t="shared" si="2"/>
        <v>1</v>
      </c>
      <c r="AJ78" s="7" t="s">
        <v>411</v>
      </c>
      <c r="AK78" s="11">
        <v>44945.661273148151</v>
      </c>
    </row>
    <row r="79" spans="1:37" x14ac:dyDescent="0.35">
      <c r="A79" s="4" t="s">
        <v>76</v>
      </c>
      <c r="B79" s="1">
        <v>0</v>
      </c>
      <c r="C79" s="1">
        <v>75.414000000000001</v>
      </c>
      <c r="D79" s="1">
        <v>12.202999999999999</v>
      </c>
      <c r="E79" s="1">
        <v>-2.2749999999999999</v>
      </c>
      <c r="F79" s="1">
        <v>0.377</v>
      </c>
      <c r="G79" s="1">
        <v>0</v>
      </c>
      <c r="H79" s="1">
        <v>-1629.9739999999999</v>
      </c>
      <c r="I79" s="1">
        <v>0</v>
      </c>
      <c r="J79" s="1">
        <v>9.9789999999999992</v>
      </c>
      <c r="K79" s="1">
        <v>0</v>
      </c>
      <c r="L79" s="1">
        <v>0.94</v>
      </c>
      <c r="M79" s="1">
        <v>0.90600000000000003</v>
      </c>
      <c r="N79" s="1">
        <v>0</v>
      </c>
      <c r="O79" s="1">
        <v>0</v>
      </c>
      <c r="P79" s="1">
        <v>0.50900000000000001</v>
      </c>
      <c r="Q79" s="1">
        <v>0</v>
      </c>
      <c r="R79" s="1">
        <v>0.66300000000000003</v>
      </c>
      <c r="S79" s="1">
        <v>0</v>
      </c>
      <c r="T79" s="1">
        <v>0</v>
      </c>
      <c r="U79" s="1">
        <v>0</v>
      </c>
      <c r="V79" s="1">
        <v>0.99099999999999999</v>
      </c>
      <c r="W79" s="1">
        <v>0</v>
      </c>
      <c r="X79" s="1">
        <v>0.52100000000000002</v>
      </c>
      <c r="Y79" s="1">
        <v>0.72099999999999997</v>
      </c>
      <c r="Z79" s="1">
        <v>0.48399999999999999</v>
      </c>
      <c r="AA79" s="1">
        <v>0</v>
      </c>
      <c r="AB79" s="1">
        <v>0.76600000000000001</v>
      </c>
      <c r="AC79" s="1">
        <v>0</v>
      </c>
      <c r="AD79" s="1">
        <v>-5.2329999999999997</v>
      </c>
      <c r="AE79" s="1">
        <v>0</v>
      </c>
      <c r="AF79" s="1">
        <v>0</v>
      </c>
      <c r="AG79" s="1">
        <v>0</v>
      </c>
      <c r="AI79" s="7" t="str">
        <f t="shared" si="2"/>
        <v>1</v>
      </c>
      <c r="AJ79" s="7" t="s">
        <v>411</v>
      </c>
      <c r="AK79" s="11">
        <v>44945.680069444446</v>
      </c>
    </row>
    <row r="80" spans="1:37" x14ac:dyDescent="0.35">
      <c r="A80" s="4" t="s">
        <v>77</v>
      </c>
      <c r="B80" s="1">
        <v>0</v>
      </c>
      <c r="C80" s="1">
        <v>84.423000000000002</v>
      </c>
      <c r="D80" s="1">
        <v>8.6910000000000007</v>
      </c>
      <c r="E80" s="1">
        <v>-1.0529999999999999</v>
      </c>
      <c r="F80" s="1">
        <v>0.41</v>
      </c>
      <c r="G80" s="1">
        <v>0</v>
      </c>
      <c r="H80" s="1">
        <v>-1568.5239999999999</v>
      </c>
      <c r="I80" s="1">
        <v>0</v>
      </c>
      <c r="J80" s="1">
        <v>8.8659999999999997</v>
      </c>
      <c r="K80" s="1">
        <v>0.316</v>
      </c>
      <c r="L80" s="1">
        <v>0.90800000000000003</v>
      </c>
      <c r="M80" s="1">
        <v>1.1259999999999999</v>
      </c>
      <c r="N80" s="1">
        <v>0</v>
      </c>
      <c r="O80" s="1">
        <v>0</v>
      </c>
      <c r="P80" s="1">
        <v>0.45800000000000002</v>
      </c>
      <c r="Q80" s="1">
        <v>0</v>
      </c>
      <c r="R80" s="1">
        <v>0.71</v>
      </c>
      <c r="S80" s="1">
        <v>0</v>
      </c>
      <c r="T80" s="1">
        <v>0</v>
      </c>
      <c r="U80" s="1">
        <v>0</v>
      </c>
      <c r="V80" s="1">
        <v>1.091</v>
      </c>
      <c r="W80" s="1">
        <v>0</v>
      </c>
      <c r="X80" s="1">
        <v>0.51400000000000001</v>
      </c>
      <c r="Y80" s="1">
        <v>0.63500000000000001</v>
      </c>
      <c r="Z80" s="1">
        <v>0.49099999999999999</v>
      </c>
      <c r="AA80" s="1">
        <v>0</v>
      </c>
      <c r="AB80" s="1">
        <v>0.76600000000000001</v>
      </c>
      <c r="AC80" s="1">
        <v>0</v>
      </c>
      <c r="AD80" s="1">
        <v>-5.5549999999999997</v>
      </c>
      <c r="AE80" s="1">
        <v>0</v>
      </c>
      <c r="AF80" s="1">
        <v>0</v>
      </c>
      <c r="AG80" s="1">
        <v>0</v>
      </c>
      <c r="AI80" s="7" t="str">
        <f t="shared" si="2"/>
        <v>1</v>
      </c>
      <c r="AJ80" s="7" t="s">
        <v>411</v>
      </c>
      <c r="AK80" s="11">
        <v>44945.698888888888</v>
      </c>
    </row>
    <row r="81" spans="1:37" x14ac:dyDescent="0.35">
      <c r="A81" s="4" t="s">
        <v>78</v>
      </c>
      <c r="B81" s="1">
        <v>0</v>
      </c>
      <c r="C81" s="1">
        <v>72.701999999999998</v>
      </c>
      <c r="D81" s="1">
        <v>12.557</v>
      </c>
      <c r="E81" s="1">
        <v>-0.23499999999999999</v>
      </c>
      <c r="F81" s="1">
        <v>0.45500000000000002</v>
      </c>
      <c r="G81" s="1">
        <v>0</v>
      </c>
      <c r="H81" s="1">
        <v>-1442.1880000000001</v>
      </c>
      <c r="I81" s="1">
        <v>0.99</v>
      </c>
      <c r="J81" s="1">
        <v>8.6820000000000004</v>
      </c>
      <c r="K81" s="1">
        <v>0.215</v>
      </c>
      <c r="L81" s="1">
        <v>0</v>
      </c>
      <c r="M81" s="1">
        <v>1.3140000000000001</v>
      </c>
      <c r="N81" s="1">
        <v>0</v>
      </c>
      <c r="O81" s="1">
        <v>0</v>
      </c>
      <c r="P81" s="1">
        <v>0.63900000000000001</v>
      </c>
      <c r="Q81" s="1">
        <v>0</v>
      </c>
      <c r="R81" s="1">
        <v>0.76300000000000001</v>
      </c>
      <c r="S81" s="1">
        <v>0</v>
      </c>
      <c r="T81" s="1">
        <v>0</v>
      </c>
      <c r="U81" s="1">
        <v>0</v>
      </c>
      <c r="V81" s="1">
        <v>0.88500000000000001</v>
      </c>
      <c r="W81" s="1">
        <v>0</v>
      </c>
      <c r="X81" s="1">
        <v>0.58699999999999997</v>
      </c>
      <c r="Y81" s="1">
        <v>0.72599999999999998</v>
      </c>
      <c r="Z81" s="1">
        <v>0.51600000000000001</v>
      </c>
      <c r="AA81" s="1">
        <v>0</v>
      </c>
      <c r="AB81" s="1">
        <v>0.77</v>
      </c>
      <c r="AC81" s="1">
        <v>0</v>
      </c>
      <c r="AD81" s="1">
        <v>-5.1879999999999997</v>
      </c>
      <c r="AE81" s="1">
        <v>0</v>
      </c>
      <c r="AF81" s="1">
        <v>0</v>
      </c>
      <c r="AG81" s="1">
        <v>0</v>
      </c>
      <c r="AI81" s="7" t="str">
        <f t="shared" si="2"/>
        <v>1</v>
      </c>
      <c r="AJ81" s="7" t="s">
        <v>411</v>
      </c>
      <c r="AK81" s="11">
        <v>44945.717719907407</v>
      </c>
    </row>
    <row r="82" spans="1:37" x14ac:dyDescent="0.35">
      <c r="A82" s="4" t="s">
        <v>79</v>
      </c>
      <c r="B82" s="1">
        <v>0</v>
      </c>
      <c r="C82" s="1">
        <v>94.072999999999993</v>
      </c>
      <c r="D82" s="1">
        <v>11.154</v>
      </c>
      <c r="E82" s="1">
        <v>-0.67900000000000005</v>
      </c>
      <c r="F82" s="1">
        <v>0.36399999999999999</v>
      </c>
      <c r="G82" s="1">
        <v>0</v>
      </c>
      <c r="H82" s="1">
        <v>-1722.6220000000001</v>
      </c>
      <c r="I82" s="1">
        <v>0</v>
      </c>
      <c r="J82" s="1">
        <v>8.7569999999999997</v>
      </c>
      <c r="K82" s="1">
        <v>6.4000000000000001E-2</v>
      </c>
      <c r="L82" s="1">
        <v>0.93200000000000005</v>
      </c>
      <c r="M82" s="1">
        <v>1.0089999999999999</v>
      </c>
      <c r="N82" s="1">
        <v>0</v>
      </c>
      <c r="O82" s="1">
        <v>0</v>
      </c>
      <c r="P82" s="1">
        <v>0.27700000000000002</v>
      </c>
      <c r="Q82" s="1">
        <v>0</v>
      </c>
      <c r="R82" s="1">
        <v>0.57699999999999996</v>
      </c>
      <c r="S82" s="1">
        <v>0</v>
      </c>
      <c r="T82" s="1">
        <v>0</v>
      </c>
      <c r="U82" s="1">
        <v>0</v>
      </c>
      <c r="V82" s="1">
        <v>0.96499999999999997</v>
      </c>
      <c r="W82" s="1">
        <v>0</v>
      </c>
      <c r="X82" s="1">
        <v>0.47299999999999998</v>
      </c>
      <c r="Y82" s="1">
        <v>0</v>
      </c>
      <c r="Z82" s="1">
        <v>0.34399999999999997</v>
      </c>
      <c r="AA82" s="1">
        <v>0</v>
      </c>
      <c r="AB82" s="1">
        <v>0.76200000000000001</v>
      </c>
      <c r="AC82" s="1">
        <v>0</v>
      </c>
      <c r="AD82" s="1">
        <v>-5.242</v>
      </c>
      <c r="AE82" s="1">
        <v>0</v>
      </c>
      <c r="AF82" s="1">
        <v>0</v>
      </c>
      <c r="AG82" s="1">
        <v>0</v>
      </c>
      <c r="AI82" s="7" t="str">
        <f t="shared" si="2"/>
        <v>1</v>
      </c>
      <c r="AJ82" s="7" t="s">
        <v>411</v>
      </c>
      <c r="AK82" s="11">
        <v>44945.736516203702</v>
      </c>
    </row>
    <row r="83" spans="1:37" x14ac:dyDescent="0.35">
      <c r="A83" s="4" t="s">
        <v>80</v>
      </c>
      <c r="B83" s="1">
        <v>0</v>
      </c>
      <c r="C83" s="1">
        <v>71.856999999999999</v>
      </c>
      <c r="D83" s="1">
        <v>11.321</v>
      </c>
      <c r="E83" s="1">
        <v>-0.35099999999999998</v>
      </c>
      <c r="F83" s="1">
        <v>0</v>
      </c>
      <c r="G83" s="1">
        <v>0</v>
      </c>
      <c r="H83" s="1">
        <v>-1985.9369999999999</v>
      </c>
      <c r="I83" s="1">
        <v>0</v>
      </c>
      <c r="J83" s="1">
        <v>10.034000000000001</v>
      </c>
      <c r="K83" s="1">
        <v>0</v>
      </c>
      <c r="L83" s="1">
        <v>0</v>
      </c>
      <c r="M83" s="1">
        <v>1.0740000000000001</v>
      </c>
      <c r="N83" s="1">
        <v>0</v>
      </c>
      <c r="O83" s="1">
        <v>0</v>
      </c>
      <c r="P83" s="1">
        <v>0.438</v>
      </c>
      <c r="Q83" s="1">
        <v>0</v>
      </c>
      <c r="R83" s="1">
        <v>0.63900000000000001</v>
      </c>
      <c r="S83" s="1">
        <v>0</v>
      </c>
      <c r="T83" s="1">
        <v>0</v>
      </c>
      <c r="U83" s="1">
        <v>0</v>
      </c>
      <c r="V83" s="1">
        <v>0.90300000000000002</v>
      </c>
      <c r="W83" s="1">
        <v>0</v>
      </c>
      <c r="X83" s="1">
        <v>0.435</v>
      </c>
      <c r="Y83" s="1">
        <v>0.629</v>
      </c>
      <c r="Z83" s="1">
        <v>0.433</v>
      </c>
      <c r="AA83" s="1">
        <v>0</v>
      </c>
      <c r="AB83" s="1">
        <v>0.72899999999999998</v>
      </c>
      <c r="AC83" s="1">
        <v>0</v>
      </c>
      <c r="AD83" s="1">
        <v>-4.867</v>
      </c>
      <c r="AE83" s="1">
        <v>0</v>
      </c>
      <c r="AF83" s="1">
        <v>0</v>
      </c>
      <c r="AG83" s="1">
        <v>0</v>
      </c>
      <c r="AI83" s="7" t="str">
        <f t="shared" si="2"/>
        <v>1</v>
      </c>
      <c r="AJ83" s="7" t="s">
        <v>411</v>
      </c>
      <c r="AK83" s="11">
        <v>44945.755312499998</v>
      </c>
    </row>
    <row r="84" spans="1:37" x14ac:dyDescent="0.35">
      <c r="A84" s="4" t="s">
        <v>81</v>
      </c>
      <c r="B84" s="1">
        <v>0</v>
      </c>
      <c r="C84" s="1">
        <v>96.772999999999996</v>
      </c>
      <c r="D84" s="1">
        <v>14.016999999999999</v>
      </c>
      <c r="E84" s="1">
        <v>-1.129</v>
      </c>
      <c r="F84" s="1">
        <v>0.34300000000000003</v>
      </c>
      <c r="G84" s="1">
        <v>0</v>
      </c>
      <c r="H84" s="1">
        <v>-2379.9229999999998</v>
      </c>
      <c r="I84" s="1">
        <v>0.51300000000000001</v>
      </c>
      <c r="J84" s="1">
        <v>0</v>
      </c>
      <c r="K84" s="1">
        <v>0</v>
      </c>
      <c r="L84" s="1">
        <v>0</v>
      </c>
      <c r="M84" s="1">
        <v>0.39100000000000001</v>
      </c>
      <c r="N84" s="1">
        <v>0</v>
      </c>
      <c r="O84" s="1">
        <v>0</v>
      </c>
      <c r="P84" s="1">
        <v>0.30099999999999999</v>
      </c>
      <c r="Q84" s="1">
        <v>126.71299999999999</v>
      </c>
      <c r="R84" s="1">
        <v>0.309</v>
      </c>
      <c r="S84" s="1">
        <v>0</v>
      </c>
      <c r="T84" s="1">
        <v>0</v>
      </c>
      <c r="U84" s="1">
        <v>0.51700000000000002</v>
      </c>
      <c r="V84" s="1">
        <v>0</v>
      </c>
      <c r="W84" s="1">
        <v>0</v>
      </c>
      <c r="X84" s="1">
        <v>0.30199999999999999</v>
      </c>
      <c r="Y84" s="1">
        <v>0</v>
      </c>
      <c r="Z84" s="1">
        <v>0.40200000000000002</v>
      </c>
      <c r="AA84" s="1">
        <v>0</v>
      </c>
      <c r="AB84" s="1">
        <v>0.72899999999999998</v>
      </c>
      <c r="AC84" s="1">
        <v>0</v>
      </c>
      <c r="AD84" s="1">
        <v>-3.6539999999999999</v>
      </c>
      <c r="AE84" s="1">
        <v>0</v>
      </c>
      <c r="AF84" s="1">
        <v>0</v>
      </c>
      <c r="AG84" s="1">
        <v>0</v>
      </c>
      <c r="AI84" s="7" t="str">
        <f t="shared" si="2"/>
        <v>1</v>
      </c>
      <c r="AJ84" s="7" t="s">
        <v>411</v>
      </c>
      <c r="AK84" s="11">
        <v>44945.77412037037</v>
      </c>
    </row>
    <row r="85" spans="1:37" x14ac:dyDescent="0.35">
      <c r="A85" s="4" t="s">
        <v>82</v>
      </c>
      <c r="B85" s="1">
        <v>0</v>
      </c>
      <c r="C85" s="1">
        <v>53.886000000000003</v>
      </c>
      <c r="D85" s="1">
        <v>12.627000000000001</v>
      </c>
      <c r="E85" s="1">
        <v>-1.151</v>
      </c>
      <c r="F85" s="1">
        <v>0.35</v>
      </c>
      <c r="G85" s="1">
        <v>0</v>
      </c>
      <c r="H85" s="1">
        <v>-1682.319</v>
      </c>
      <c r="I85" s="1">
        <v>1.3360000000000001</v>
      </c>
      <c r="J85" s="1">
        <v>0</v>
      </c>
      <c r="K85" s="1">
        <v>0.14099999999999999</v>
      </c>
      <c r="L85" s="1">
        <v>0.76900000000000002</v>
      </c>
      <c r="M85" s="1">
        <v>0.45400000000000001</v>
      </c>
      <c r="N85" s="1">
        <v>0</v>
      </c>
      <c r="O85" s="1">
        <v>0</v>
      </c>
      <c r="P85" s="1">
        <v>0.21099999999999999</v>
      </c>
      <c r="Q85" s="1">
        <v>134.042</v>
      </c>
      <c r="R85" s="1">
        <v>0.51800000000000002</v>
      </c>
      <c r="S85" s="1">
        <v>0</v>
      </c>
      <c r="T85" s="1">
        <v>0</v>
      </c>
      <c r="U85" s="1">
        <v>0.224</v>
      </c>
      <c r="V85" s="1">
        <v>0</v>
      </c>
      <c r="W85" s="1">
        <v>0</v>
      </c>
      <c r="X85" s="1">
        <v>0.443</v>
      </c>
      <c r="Y85" s="1">
        <v>0.69799999999999995</v>
      </c>
      <c r="Z85" s="1">
        <v>0.33</v>
      </c>
      <c r="AA85" s="1">
        <v>0</v>
      </c>
      <c r="AB85" s="1">
        <v>0.75</v>
      </c>
      <c r="AC85" s="1">
        <v>0</v>
      </c>
      <c r="AD85" s="1">
        <v>-4.24</v>
      </c>
      <c r="AE85" s="1">
        <v>0</v>
      </c>
      <c r="AF85" s="1">
        <v>0</v>
      </c>
      <c r="AG85" s="1">
        <v>0</v>
      </c>
      <c r="AI85" s="7" t="str">
        <f t="shared" si="2"/>
        <v>1</v>
      </c>
      <c r="AJ85" s="7" t="s">
        <v>411</v>
      </c>
      <c r="AK85" s="11">
        <v>44945.792916666665</v>
      </c>
    </row>
    <row r="86" spans="1:37" x14ac:dyDescent="0.35">
      <c r="A86" s="4" t="s">
        <v>83</v>
      </c>
      <c r="B86" s="1">
        <v>0</v>
      </c>
      <c r="C86" s="1">
        <v>69.688000000000002</v>
      </c>
      <c r="D86" s="1">
        <v>10.95</v>
      </c>
      <c r="E86" s="1">
        <v>-1.8080000000000001</v>
      </c>
      <c r="F86" s="1">
        <v>0.84499999999999997</v>
      </c>
      <c r="G86" s="1">
        <v>0</v>
      </c>
      <c r="H86" s="1">
        <v>-1986.7360000000001</v>
      </c>
      <c r="I86" s="1">
        <v>0.58199999999999996</v>
      </c>
      <c r="J86" s="1">
        <v>2.1379999999999999</v>
      </c>
      <c r="K86" s="1">
        <v>0.84299999999999997</v>
      </c>
      <c r="L86" s="1">
        <v>1.08</v>
      </c>
      <c r="M86" s="1">
        <v>10.144</v>
      </c>
      <c r="N86" s="1">
        <v>0</v>
      </c>
      <c r="O86" s="1">
        <v>0</v>
      </c>
      <c r="P86" s="1">
        <v>0.88200000000000001</v>
      </c>
      <c r="Q86" s="1">
        <v>150.84800000000001</v>
      </c>
      <c r="R86" s="1">
        <v>0.67700000000000005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0.76400000000000001</v>
      </c>
      <c r="Y86" s="1">
        <v>1.1080000000000001</v>
      </c>
      <c r="Z86" s="1">
        <v>0.66500000000000004</v>
      </c>
      <c r="AA86" s="1">
        <v>0</v>
      </c>
      <c r="AB86" s="1">
        <v>1.3149999999999999</v>
      </c>
      <c r="AC86" s="1">
        <v>0</v>
      </c>
      <c r="AD86" s="1">
        <v>-5.1440000000000001</v>
      </c>
      <c r="AE86" s="1">
        <v>0</v>
      </c>
      <c r="AF86" s="1">
        <v>0</v>
      </c>
      <c r="AG86" s="1">
        <v>0</v>
      </c>
      <c r="AI86" s="7" t="str">
        <f t="shared" si="2"/>
        <v>1</v>
      </c>
      <c r="AJ86" s="7" t="s">
        <v>411</v>
      </c>
      <c r="AK86" s="11">
        <v>44945.943402777775</v>
      </c>
    </row>
    <row r="87" spans="1:37" x14ac:dyDescent="0.35">
      <c r="A87" s="4" t="s">
        <v>84</v>
      </c>
      <c r="B87" s="1">
        <v>0</v>
      </c>
      <c r="C87" s="1">
        <v>87.99</v>
      </c>
      <c r="D87" s="1">
        <v>12.286</v>
      </c>
      <c r="E87" s="1">
        <v>-1.3320000000000001</v>
      </c>
      <c r="F87" s="1">
        <v>0.53400000000000003</v>
      </c>
      <c r="G87" s="1">
        <v>0</v>
      </c>
      <c r="H87" s="1">
        <v>-2104.2179999999998</v>
      </c>
      <c r="I87" s="1">
        <v>0</v>
      </c>
      <c r="J87" s="1">
        <v>1.32</v>
      </c>
      <c r="K87" s="1">
        <v>0.63</v>
      </c>
      <c r="L87" s="1">
        <v>0.82199999999999995</v>
      </c>
      <c r="M87" s="1">
        <v>3.8239999999999998</v>
      </c>
      <c r="N87" s="1">
        <v>0</v>
      </c>
      <c r="O87" s="1">
        <v>0</v>
      </c>
      <c r="P87" s="1">
        <v>0.58899999999999997</v>
      </c>
      <c r="Q87" s="1">
        <v>136.63399999999999</v>
      </c>
      <c r="R87" s="1">
        <v>0.442</v>
      </c>
      <c r="S87" s="1">
        <v>0</v>
      </c>
      <c r="T87" s="1">
        <v>0</v>
      </c>
      <c r="U87" s="1">
        <v>0.45200000000000001</v>
      </c>
      <c r="V87" s="1">
        <v>0</v>
      </c>
      <c r="W87" s="1">
        <v>0</v>
      </c>
      <c r="X87" s="1">
        <v>0.46600000000000003</v>
      </c>
      <c r="Y87" s="1">
        <v>0.80800000000000005</v>
      </c>
      <c r="Z87" s="1">
        <v>0.45400000000000001</v>
      </c>
      <c r="AA87" s="1">
        <v>0</v>
      </c>
      <c r="AB87" s="1">
        <v>0.88700000000000001</v>
      </c>
      <c r="AC87" s="1">
        <v>0</v>
      </c>
      <c r="AD87" s="1">
        <v>-4.282</v>
      </c>
      <c r="AE87" s="1">
        <v>0</v>
      </c>
      <c r="AF87" s="1">
        <v>0</v>
      </c>
      <c r="AG87" s="1">
        <v>0</v>
      </c>
      <c r="AI87" s="7" t="str">
        <f t="shared" si="2"/>
        <v>1</v>
      </c>
      <c r="AJ87" s="7" t="s">
        <v>411</v>
      </c>
      <c r="AK87" s="11">
        <v>44945.962210648147</v>
      </c>
    </row>
    <row r="88" spans="1:37" x14ac:dyDescent="0.35">
      <c r="A88" s="4" t="s">
        <v>85</v>
      </c>
      <c r="B88" s="1">
        <v>0</v>
      </c>
      <c r="C88" s="1">
        <v>71.186000000000007</v>
      </c>
      <c r="D88" s="1">
        <v>12.53</v>
      </c>
      <c r="E88" s="1">
        <v>-0.71299999999999997</v>
      </c>
      <c r="F88" s="1">
        <v>0.44400000000000001</v>
      </c>
      <c r="G88" s="1">
        <v>0</v>
      </c>
      <c r="H88" s="1">
        <v>-1882.501</v>
      </c>
      <c r="I88" s="1">
        <v>0</v>
      </c>
      <c r="J88" s="1">
        <v>0</v>
      </c>
      <c r="K88" s="1">
        <v>0.19700000000000001</v>
      </c>
      <c r="L88" s="1">
        <v>0</v>
      </c>
      <c r="M88" s="1">
        <v>2.1720000000000002</v>
      </c>
      <c r="N88" s="1">
        <v>0</v>
      </c>
      <c r="O88" s="1">
        <v>0</v>
      </c>
      <c r="P88" s="1">
        <v>0.68300000000000005</v>
      </c>
      <c r="Q88" s="1">
        <v>111.294</v>
      </c>
      <c r="R88" s="1">
        <v>0.4</v>
      </c>
      <c r="S88" s="1">
        <v>0</v>
      </c>
      <c r="T88" s="1">
        <v>0</v>
      </c>
      <c r="U88" s="1">
        <v>0.32600000000000001</v>
      </c>
      <c r="V88" s="1">
        <v>0</v>
      </c>
      <c r="W88" s="1">
        <v>0</v>
      </c>
      <c r="X88" s="1">
        <v>0.41599999999999998</v>
      </c>
      <c r="Y88" s="1">
        <v>0.78</v>
      </c>
      <c r="Z88" s="1">
        <v>0.35399999999999998</v>
      </c>
      <c r="AA88" s="1">
        <v>0</v>
      </c>
      <c r="AB88" s="1">
        <v>0.93400000000000005</v>
      </c>
      <c r="AC88" s="1">
        <v>0</v>
      </c>
      <c r="AD88" s="1">
        <v>-5.5789999999999997</v>
      </c>
      <c r="AE88" s="1">
        <v>0</v>
      </c>
      <c r="AF88" s="1">
        <v>0</v>
      </c>
      <c r="AG88" s="1">
        <v>0</v>
      </c>
      <c r="AI88" s="7" t="str">
        <f t="shared" si="2"/>
        <v>1</v>
      </c>
      <c r="AJ88" s="7" t="s">
        <v>411</v>
      </c>
      <c r="AK88" s="11">
        <v>44945.980995370373</v>
      </c>
    </row>
    <row r="89" spans="1:37" x14ac:dyDescent="0.35">
      <c r="A89" s="4" t="s">
        <v>86</v>
      </c>
      <c r="B89" s="1">
        <v>0</v>
      </c>
      <c r="C89" s="1">
        <v>132.63499999999999</v>
      </c>
      <c r="D89" s="1">
        <v>11.786</v>
      </c>
      <c r="E89" s="1">
        <v>-1.048</v>
      </c>
      <c r="F89" s="1">
        <v>0.40799999999999997</v>
      </c>
      <c r="G89" s="1">
        <v>0</v>
      </c>
      <c r="H89" s="1">
        <v>-303.851</v>
      </c>
      <c r="I89" s="1">
        <v>1.5369999999999999</v>
      </c>
      <c r="J89" s="1">
        <v>1.786</v>
      </c>
      <c r="K89" s="1">
        <v>0.76500000000000001</v>
      </c>
      <c r="L89" s="1">
        <v>0.82</v>
      </c>
      <c r="M89" s="1">
        <v>1.544</v>
      </c>
      <c r="N89" s="1">
        <v>0</v>
      </c>
      <c r="O89" s="1">
        <v>0</v>
      </c>
      <c r="P89" s="1">
        <v>0.622</v>
      </c>
      <c r="Q89" s="1">
        <v>109.959</v>
      </c>
      <c r="R89" s="1">
        <v>0.35899999999999999</v>
      </c>
      <c r="S89" s="1">
        <v>0</v>
      </c>
      <c r="T89" s="1">
        <v>0</v>
      </c>
      <c r="U89" s="1">
        <v>0.56000000000000005</v>
      </c>
      <c r="V89" s="1">
        <v>0</v>
      </c>
      <c r="W89" s="1">
        <v>0</v>
      </c>
      <c r="X89" s="1">
        <v>0.41299999999999998</v>
      </c>
      <c r="Y89" s="1">
        <v>0.95699999999999996</v>
      </c>
      <c r="Z89" s="1">
        <v>0.35499999999999998</v>
      </c>
      <c r="AA89" s="1">
        <v>0</v>
      </c>
      <c r="AB89" s="1">
        <v>0.84199999999999997</v>
      </c>
      <c r="AC89" s="1">
        <v>0</v>
      </c>
      <c r="AD89" s="1">
        <v>-4.1660000000000004</v>
      </c>
      <c r="AE89" s="1">
        <v>0</v>
      </c>
      <c r="AF89" s="1">
        <v>0</v>
      </c>
      <c r="AG89" s="1">
        <v>0</v>
      </c>
      <c r="AI89" s="7" t="str">
        <f t="shared" si="2"/>
        <v>1</v>
      </c>
      <c r="AJ89" s="7" t="s">
        <v>411</v>
      </c>
      <c r="AK89" s="11">
        <v>44945.999826388892</v>
      </c>
    </row>
    <row r="90" spans="1:37" x14ac:dyDescent="0.35">
      <c r="A90" s="4" t="s">
        <v>87</v>
      </c>
      <c r="B90" s="1">
        <v>0</v>
      </c>
      <c r="C90" s="1">
        <v>134.04300000000001</v>
      </c>
      <c r="D90" s="1">
        <v>10.332000000000001</v>
      </c>
      <c r="E90" s="1">
        <v>-1.2350000000000001</v>
      </c>
      <c r="F90" s="1">
        <v>0.39300000000000002</v>
      </c>
      <c r="G90" s="1">
        <v>0</v>
      </c>
      <c r="H90" s="1">
        <v>-77.53</v>
      </c>
      <c r="I90" s="1">
        <v>0</v>
      </c>
      <c r="J90" s="1">
        <v>1.6220000000000001</v>
      </c>
      <c r="K90" s="1">
        <v>0.19</v>
      </c>
      <c r="L90" s="1">
        <v>0.78200000000000003</v>
      </c>
      <c r="M90" s="1">
        <v>1.121</v>
      </c>
      <c r="N90" s="1">
        <v>0</v>
      </c>
      <c r="O90" s="1">
        <v>0</v>
      </c>
      <c r="P90" s="1">
        <v>0.43</v>
      </c>
      <c r="Q90" s="1">
        <v>126.129</v>
      </c>
      <c r="R90" s="1">
        <v>0.36799999999999999</v>
      </c>
      <c r="S90" s="1">
        <v>0</v>
      </c>
      <c r="T90" s="1">
        <v>0</v>
      </c>
      <c r="U90" s="1">
        <v>0.39</v>
      </c>
      <c r="V90" s="1">
        <v>0</v>
      </c>
      <c r="W90" s="1">
        <v>0</v>
      </c>
      <c r="X90" s="1">
        <v>0.36599999999999999</v>
      </c>
      <c r="Y90" s="1">
        <v>0.70899999999999996</v>
      </c>
      <c r="Z90" s="1">
        <v>0.40100000000000002</v>
      </c>
      <c r="AA90" s="1">
        <v>0</v>
      </c>
      <c r="AB90" s="1">
        <v>0.83</v>
      </c>
      <c r="AC90" s="1">
        <v>0</v>
      </c>
      <c r="AD90" s="1">
        <v>-3.6789999999999998</v>
      </c>
      <c r="AE90" s="1">
        <v>0</v>
      </c>
      <c r="AF90" s="1">
        <v>0</v>
      </c>
      <c r="AG90" s="1">
        <v>0</v>
      </c>
      <c r="AI90" s="7" t="str">
        <f t="shared" si="2"/>
        <v>1</v>
      </c>
      <c r="AJ90" s="7" t="s">
        <v>411</v>
      </c>
      <c r="AK90" s="11">
        <v>44946.018634259257</v>
      </c>
    </row>
    <row r="91" spans="1:37" x14ac:dyDescent="0.35">
      <c r="A91" s="4" t="s">
        <v>88</v>
      </c>
      <c r="B91" s="1">
        <v>0</v>
      </c>
      <c r="C91" s="1">
        <v>70.430999999999997</v>
      </c>
      <c r="D91" s="1">
        <v>14.225</v>
      </c>
      <c r="E91" s="1">
        <v>-1.2</v>
      </c>
      <c r="F91" s="1">
        <v>0.377</v>
      </c>
      <c r="G91" s="1">
        <v>0</v>
      </c>
      <c r="H91" s="1">
        <v>-2293.7170000000001</v>
      </c>
      <c r="I91" s="1">
        <v>0</v>
      </c>
      <c r="J91" s="1">
        <v>1.2849999999999999</v>
      </c>
      <c r="K91" s="1">
        <v>1.032</v>
      </c>
      <c r="L91" s="1">
        <v>0.91400000000000003</v>
      </c>
      <c r="M91" s="1">
        <v>1.038</v>
      </c>
      <c r="N91" s="1">
        <v>0</v>
      </c>
      <c r="O91" s="1">
        <v>0</v>
      </c>
      <c r="P91" s="1">
        <v>0.441</v>
      </c>
      <c r="Q91" s="1">
        <v>117.077</v>
      </c>
      <c r="R91" s="1">
        <v>0.45</v>
      </c>
      <c r="S91" s="1">
        <v>0</v>
      </c>
      <c r="T91" s="1">
        <v>0</v>
      </c>
      <c r="U91" s="1">
        <v>2.3050000000000002</v>
      </c>
      <c r="V91" s="1">
        <v>0</v>
      </c>
      <c r="W91" s="1">
        <v>0</v>
      </c>
      <c r="X91" s="1">
        <v>0.42699999999999999</v>
      </c>
      <c r="Y91" s="1">
        <v>0.83199999999999996</v>
      </c>
      <c r="Z91" s="1">
        <v>0.32800000000000001</v>
      </c>
      <c r="AA91" s="1">
        <v>0</v>
      </c>
      <c r="AB91" s="1">
        <v>0.78600000000000003</v>
      </c>
      <c r="AC91" s="1">
        <v>0</v>
      </c>
      <c r="AD91" s="1">
        <v>-4.6340000000000003</v>
      </c>
      <c r="AE91" s="1">
        <v>0.215</v>
      </c>
      <c r="AF91" s="1">
        <v>0</v>
      </c>
      <c r="AG91" s="1">
        <v>0</v>
      </c>
      <c r="AI91" s="7" t="str">
        <f t="shared" si="2"/>
        <v>1</v>
      </c>
      <c r="AJ91" s="7" t="s">
        <v>411</v>
      </c>
      <c r="AK91" s="11">
        <v>44946.037442129629</v>
      </c>
    </row>
    <row r="92" spans="1:37" x14ac:dyDescent="0.35">
      <c r="A92" s="4" t="s">
        <v>89</v>
      </c>
      <c r="B92" s="1">
        <v>0</v>
      </c>
      <c r="C92" s="1">
        <v>140.708</v>
      </c>
      <c r="D92" s="1">
        <v>19.501999999999999</v>
      </c>
      <c r="E92" s="1">
        <v>-1.238</v>
      </c>
      <c r="F92" s="1">
        <v>0.37</v>
      </c>
      <c r="G92" s="1">
        <v>0</v>
      </c>
      <c r="H92" s="1">
        <v>-3246.2020000000002</v>
      </c>
      <c r="I92" s="1">
        <v>1.131</v>
      </c>
      <c r="J92" s="1">
        <v>0</v>
      </c>
      <c r="K92" s="1">
        <v>0.90100000000000002</v>
      </c>
      <c r="L92" s="1">
        <v>0</v>
      </c>
      <c r="M92" s="1">
        <v>1.0609999999999999</v>
      </c>
      <c r="N92" s="1">
        <v>0</v>
      </c>
      <c r="O92" s="1">
        <v>0</v>
      </c>
      <c r="P92" s="1">
        <v>0.29599999999999999</v>
      </c>
      <c r="Q92" s="1">
        <v>268.23399999999998</v>
      </c>
      <c r="R92" s="1">
        <v>0.318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0.35499999999999998</v>
      </c>
      <c r="Y92" s="1">
        <v>1.0469999999999999</v>
      </c>
      <c r="Z92" s="1">
        <v>0.42899999999999999</v>
      </c>
      <c r="AA92" s="1">
        <v>0</v>
      </c>
      <c r="AB92" s="1">
        <v>0.77800000000000002</v>
      </c>
      <c r="AC92" s="1">
        <v>0</v>
      </c>
      <c r="AD92" s="1">
        <v>-2.226</v>
      </c>
      <c r="AE92" s="1">
        <v>0</v>
      </c>
      <c r="AF92" s="1">
        <v>0</v>
      </c>
      <c r="AG92" s="1">
        <v>0</v>
      </c>
      <c r="AI92" s="7" t="str">
        <f t="shared" si="2"/>
        <v>1</v>
      </c>
      <c r="AJ92" s="7" t="s">
        <v>411</v>
      </c>
      <c r="AK92" s="11">
        <v>44946.056261574071</v>
      </c>
    </row>
    <row r="93" spans="1:37" x14ac:dyDescent="0.35">
      <c r="A93" s="4" t="s">
        <v>90</v>
      </c>
      <c r="B93" s="1">
        <v>0</v>
      </c>
      <c r="C93" s="1">
        <v>53.173000000000002</v>
      </c>
      <c r="D93" s="1">
        <v>12.795999999999999</v>
      </c>
      <c r="E93" s="1">
        <v>0.51700000000000002</v>
      </c>
      <c r="F93" s="1">
        <v>0.36199999999999999</v>
      </c>
      <c r="G93" s="1">
        <v>0</v>
      </c>
      <c r="H93" s="1">
        <v>-1807.114</v>
      </c>
      <c r="I93" s="1">
        <v>0.42099999999999999</v>
      </c>
      <c r="J93" s="1">
        <v>0</v>
      </c>
      <c r="K93" s="1">
        <v>0.26800000000000002</v>
      </c>
      <c r="L93" s="1">
        <v>0</v>
      </c>
      <c r="M93" s="1">
        <v>0.74399999999999999</v>
      </c>
      <c r="N93" s="1">
        <v>0</v>
      </c>
      <c r="O93" s="1">
        <v>0</v>
      </c>
      <c r="P93" s="1">
        <v>0.48099999999999998</v>
      </c>
      <c r="Q93" s="1">
        <v>253.554</v>
      </c>
      <c r="R93" s="1">
        <v>0.33400000000000002</v>
      </c>
      <c r="S93" s="1">
        <v>0</v>
      </c>
      <c r="T93" s="1">
        <v>0</v>
      </c>
      <c r="U93" s="1">
        <v>0.42399999999999999</v>
      </c>
      <c r="V93" s="1">
        <v>0</v>
      </c>
      <c r="W93" s="1">
        <v>0</v>
      </c>
      <c r="X93" s="1">
        <v>0.36299999999999999</v>
      </c>
      <c r="Y93" s="1">
        <v>0.69</v>
      </c>
      <c r="Z93" s="1">
        <v>0.49099999999999999</v>
      </c>
      <c r="AA93" s="1">
        <v>0</v>
      </c>
      <c r="AB93" s="1">
        <v>0.77900000000000003</v>
      </c>
      <c r="AC93" s="1">
        <v>0</v>
      </c>
      <c r="AD93" s="1">
        <v>-4.234</v>
      </c>
      <c r="AE93" s="1">
        <v>0</v>
      </c>
      <c r="AF93" s="1">
        <v>0</v>
      </c>
      <c r="AG93" s="1">
        <v>0</v>
      </c>
      <c r="AI93" s="7" t="str">
        <f t="shared" si="2"/>
        <v>1</v>
      </c>
      <c r="AJ93" s="7" t="s">
        <v>411</v>
      </c>
      <c r="AK93" s="11">
        <v>44946.075069444443</v>
      </c>
    </row>
    <row r="94" spans="1:37" x14ac:dyDescent="0.35">
      <c r="A94" s="4" t="s">
        <v>91</v>
      </c>
      <c r="B94" s="1">
        <v>0</v>
      </c>
      <c r="C94" s="1">
        <v>75.230999999999995</v>
      </c>
      <c r="D94" s="1">
        <v>12.672000000000001</v>
      </c>
      <c r="E94" s="1">
        <v>-0.308</v>
      </c>
      <c r="F94" s="1">
        <v>0.35299999999999998</v>
      </c>
      <c r="G94" s="1">
        <v>0</v>
      </c>
      <c r="H94" s="1">
        <v>-1555.867</v>
      </c>
      <c r="I94" s="1">
        <v>0</v>
      </c>
      <c r="J94" s="1">
        <v>1.26</v>
      </c>
      <c r="K94" s="1">
        <v>0.27</v>
      </c>
      <c r="L94" s="1">
        <v>0</v>
      </c>
      <c r="M94" s="1">
        <v>0.71899999999999997</v>
      </c>
      <c r="N94" s="1">
        <v>0</v>
      </c>
      <c r="O94" s="1">
        <v>0</v>
      </c>
      <c r="P94" s="1">
        <v>0.71899999999999997</v>
      </c>
      <c r="Q94" s="1">
        <v>250.815</v>
      </c>
      <c r="R94" s="1">
        <v>0.32300000000000001</v>
      </c>
      <c r="S94" s="1">
        <v>0</v>
      </c>
      <c r="T94" s="1">
        <v>0</v>
      </c>
      <c r="U94" s="1">
        <v>0.41799999999999998</v>
      </c>
      <c r="V94" s="1">
        <v>0</v>
      </c>
      <c r="W94" s="1">
        <v>0</v>
      </c>
      <c r="X94" s="1">
        <v>0.38100000000000001</v>
      </c>
      <c r="Y94" s="1">
        <v>0.85099999999999998</v>
      </c>
      <c r="Z94" s="1">
        <v>0.80700000000000005</v>
      </c>
      <c r="AA94" s="1">
        <v>0</v>
      </c>
      <c r="AB94" s="1">
        <v>0.74</v>
      </c>
      <c r="AC94" s="1">
        <v>0</v>
      </c>
      <c r="AD94" s="1">
        <v>-3.44</v>
      </c>
      <c r="AE94" s="1">
        <v>0</v>
      </c>
      <c r="AF94" s="1">
        <v>0</v>
      </c>
      <c r="AG94" s="1">
        <v>0</v>
      </c>
      <c r="AI94" s="7" t="str">
        <f t="shared" si="2"/>
        <v>1</v>
      </c>
      <c r="AJ94" s="7" t="s">
        <v>411</v>
      </c>
      <c r="AK94" s="11">
        <v>44946.093900462962</v>
      </c>
    </row>
    <row r="95" spans="1:37" x14ac:dyDescent="0.35">
      <c r="A95" s="4" t="s">
        <v>92</v>
      </c>
      <c r="B95" s="1">
        <v>0</v>
      </c>
      <c r="C95" s="1">
        <v>189.43199999999999</v>
      </c>
      <c r="D95" s="1">
        <v>19.963999999999999</v>
      </c>
      <c r="E95" s="1">
        <v>-0.69799999999999995</v>
      </c>
      <c r="F95" s="1">
        <v>0.35199999999999998</v>
      </c>
      <c r="G95" s="1">
        <v>0</v>
      </c>
      <c r="H95" s="1">
        <v>-3016.4870000000001</v>
      </c>
      <c r="I95" s="1">
        <v>2.0070000000000001</v>
      </c>
      <c r="J95" s="1">
        <v>2.0990000000000002</v>
      </c>
      <c r="K95" s="1">
        <v>0.96299999999999997</v>
      </c>
      <c r="L95" s="1">
        <v>0</v>
      </c>
      <c r="M95" s="1">
        <v>0.74399999999999999</v>
      </c>
      <c r="N95" s="1">
        <v>0</v>
      </c>
      <c r="O95" s="1">
        <v>0</v>
      </c>
      <c r="P95" s="1">
        <v>0.432</v>
      </c>
      <c r="Q95" s="1">
        <v>214.77500000000001</v>
      </c>
      <c r="R95" s="1">
        <v>0.26400000000000001</v>
      </c>
      <c r="S95" s="1">
        <v>0</v>
      </c>
      <c r="T95" s="1">
        <v>0</v>
      </c>
      <c r="U95" s="1">
        <v>6.2519999999999998</v>
      </c>
      <c r="V95" s="1">
        <v>0</v>
      </c>
      <c r="W95" s="1">
        <v>0</v>
      </c>
      <c r="X95" s="1">
        <v>0.38800000000000001</v>
      </c>
      <c r="Y95" s="1">
        <v>0.71799999999999997</v>
      </c>
      <c r="Z95" s="1">
        <v>0</v>
      </c>
      <c r="AA95" s="1">
        <v>0</v>
      </c>
      <c r="AB95" s="1">
        <v>0.76</v>
      </c>
      <c r="AC95" s="1">
        <v>0</v>
      </c>
      <c r="AD95" s="1">
        <v>-2.0659999999999998</v>
      </c>
      <c r="AE95" s="1">
        <v>0</v>
      </c>
      <c r="AF95" s="1">
        <v>0</v>
      </c>
      <c r="AG95" s="1">
        <v>0</v>
      </c>
      <c r="AI95" s="7" t="str">
        <f t="shared" si="2"/>
        <v>1</v>
      </c>
      <c r="AJ95" s="7" t="s">
        <v>411</v>
      </c>
      <c r="AK95" s="11">
        <v>44946.112719907411</v>
      </c>
    </row>
    <row r="96" spans="1:37" x14ac:dyDescent="0.35">
      <c r="A96" s="4" t="s">
        <v>93</v>
      </c>
      <c r="B96" s="1">
        <v>0</v>
      </c>
      <c r="C96" s="1">
        <v>148.297</v>
      </c>
      <c r="D96" s="1">
        <v>14.144</v>
      </c>
      <c r="E96" s="1">
        <v>-1.405</v>
      </c>
      <c r="F96" s="1">
        <v>0.34899999999999998</v>
      </c>
      <c r="G96" s="1">
        <v>0</v>
      </c>
      <c r="H96" s="1">
        <v>-1019.414</v>
      </c>
      <c r="I96" s="1">
        <v>0</v>
      </c>
      <c r="J96" s="1">
        <v>2.96</v>
      </c>
      <c r="K96" s="1">
        <v>0.28699999999999998</v>
      </c>
      <c r="L96" s="1">
        <v>0.78400000000000003</v>
      </c>
      <c r="M96" s="1">
        <v>0.73699999999999999</v>
      </c>
      <c r="N96" s="1">
        <v>0</v>
      </c>
      <c r="O96" s="1">
        <v>0</v>
      </c>
      <c r="P96" s="1">
        <v>0.39400000000000002</v>
      </c>
      <c r="Q96" s="1">
        <v>498.59699999999998</v>
      </c>
      <c r="R96" s="1">
        <v>0.29499999999999998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0.32400000000000001</v>
      </c>
      <c r="Y96" s="1">
        <v>0.73</v>
      </c>
      <c r="Z96" s="1">
        <v>0.375</v>
      </c>
      <c r="AA96" s="1">
        <v>0</v>
      </c>
      <c r="AB96" s="1">
        <v>0.73599999999999999</v>
      </c>
      <c r="AC96" s="1">
        <v>0</v>
      </c>
      <c r="AD96" s="1">
        <v>-3.0270000000000001</v>
      </c>
      <c r="AE96" s="1">
        <v>0</v>
      </c>
      <c r="AF96" s="1">
        <v>0</v>
      </c>
      <c r="AG96" s="1">
        <v>0</v>
      </c>
      <c r="AI96" s="7" t="str">
        <f t="shared" si="2"/>
        <v>1</v>
      </c>
      <c r="AJ96" s="7" t="s">
        <v>411</v>
      </c>
      <c r="AK96" s="11">
        <v>44946.169166666667</v>
      </c>
    </row>
    <row r="97" spans="1:37" x14ac:dyDescent="0.35">
      <c r="A97" s="4" t="s">
        <v>94</v>
      </c>
      <c r="B97" s="1">
        <v>0</v>
      </c>
      <c r="C97" s="1">
        <v>121.947</v>
      </c>
      <c r="D97" s="1">
        <v>9.3539999999999992</v>
      </c>
      <c r="E97" s="1">
        <v>-1.494</v>
      </c>
      <c r="F97" s="1">
        <v>0</v>
      </c>
      <c r="G97" s="1">
        <v>0</v>
      </c>
      <c r="H97" s="1">
        <v>-497.08800000000002</v>
      </c>
      <c r="I97" s="1">
        <v>1.4419999999999999</v>
      </c>
      <c r="J97" s="1">
        <v>1.383</v>
      </c>
      <c r="K97" s="1">
        <v>0.249</v>
      </c>
      <c r="L97" s="1">
        <v>0</v>
      </c>
      <c r="M97" s="1">
        <v>0.65700000000000003</v>
      </c>
      <c r="N97" s="1">
        <v>0</v>
      </c>
      <c r="O97" s="1">
        <v>0</v>
      </c>
      <c r="P97" s="1">
        <v>0.441</v>
      </c>
      <c r="Q97" s="1">
        <v>413.60899999999998</v>
      </c>
      <c r="R97" s="1">
        <v>0.23499999999999999</v>
      </c>
      <c r="S97" s="1">
        <v>0</v>
      </c>
      <c r="T97" s="1">
        <v>0</v>
      </c>
      <c r="U97" s="1">
        <v>0.94899999999999995</v>
      </c>
      <c r="V97" s="1">
        <v>0</v>
      </c>
      <c r="W97" s="1">
        <v>0</v>
      </c>
      <c r="X97" s="1">
        <v>0.34200000000000003</v>
      </c>
      <c r="Y97" s="1">
        <v>0.78800000000000003</v>
      </c>
      <c r="Z97" s="1">
        <v>0.29499999999999998</v>
      </c>
      <c r="AA97" s="1">
        <v>0</v>
      </c>
      <c r="AB97" s="1">
        <v>0.748</v>
      </c>
      <c r="AC97" s="1">
        <v>0</v>
      </c>
      <c r="AD97" s="1">
        <v>-4.26</v>
      </c>
      <c r="AE97" s="1">
        <v>0</v>
      </c>
      <c r="AF97" s="1">
        <v>0</v>
      </c>
      <c r="AG97" s="1">
        <v>0</v>
      </c>
      <c r="AI97" s="7" t="str">
        <f t="shared" si="2"/>
        <v>1</v>
      </c>
      <c r="AJ97" s="7" t="s">
        <v>411</v>
      </c>
      <c r="AK97" s="11">
        <v>44946.187974537039</v>
      </c>
    </row>
    <row r="98" spans="1:37" x14ac:dyDescent="0.35">
      <c r="A98" s="4" t="s">
        <v>95</v>
      </c>
      <c r="B98" s="1">
        <v>0</v>
      </c>
      <c r="C98" s="1">
        <v>63.869</v>
      </c>
      <c r="D98" s="1">
        <v>8.8149999999999995</v>
      </c>
      <c r="E98" s="1">
        <v>-1.373</v>
      </c>
      <c r="F98" s="1">
        <v>0.35299999999999998</v>
      </c>
      <c r="G98" s="1">
        <v>0</v>
      </c>
      <c r="H98" s="1">
        <v>-1726.66</v>
      </c>
      <c r="I98" s="1">
        <v>0</v>
      </c>
      <c r="J98" s="1">
        <v>2.7250000000000001</v>
      </c>
      <c r="K98" s="1">
        <v>0.10100000000000001</v>
      </c>
      <c r="L98" s="1">
        <v>0.80500000000000005</v>
      </c>
      <c r="M98" s="1">
        <v>0.55600000000000005</v>
      </c>
      <c r="N98" s="1">
        <v>0</v>
      </c>
      <c r="O98" s="1">
        <v>0</v>
      </c>
      <c r="P98" s="1">
        <v>0.52100000000000002</v>
      </c>
      <c r="Q98" s="1">
        <v>419.33499999999998</v>
      </c>
      <c r="R98" s="1">
        <v>0.42799999999999999</v>
      </c>
      <c r="S98" s="1">
        <v>0</v>
      </c>
      <c r="T98" s="1">
        <v>0</v>
      </c>
      <c r="U98" s="1">
        <v>0.41299999999999998</v>
      </c>
      <c r="V98" s="1">
        <v>0</v>
      </c>
      <c r="W98" s="1">
        <v>0</v>
      </c>
      <c r="X98" s="1">
        <v>0.36199999999999999</v>
      </c>
      <c r="Y98" s="1">
        <v>0.76300000000000001</v>
      </c>
      <c r="Z98" s="1">
        <v>0.35499999999999998</v>
      </c>
      <c r="AA98" s="1">
        <v>0</v>
      </c>
      <c r="AB98" s="1">
        <v>0.71399999999999997</v>
      </c>
      <c r="AC98" s="1">
        <v>0</v>
      </c>
      <c r="AD98" s="1">
        <v>-4.2530000000000001</v>
      </c>
      <c r="AE98" s="1">
        <v>0</v>
      </c>
      <c r="AF98" s="1">
        <v>0</v>
      </c>
      <c r="AG98" s="1">
        <v>0</v>
      </c>
      <c r="AI98" s="7" t="str">
        <f t="shared" si="2"/>
        <v>1</v>
      </c>
      <c r="AJ98" s="7" t="s">
        <v>411</v>
      </c>
      <c r="AK98" s="11">
        <v>44946.206782407404</v>
      </c>
    </row>
    <row r="99" spans="1:37" x14ac:dyDescent="0.35">
      <c r="A99" s="4" t="s">
        <v>96</v>
      </c>
      <c r="B99" s="1">
        <v>0</v>
      </c>
      <c r="C99" s="1">
        <v>99.102999999999994</v>
      </c>
      <c r="D99" s="1">
        <v>15.856999999999999</v>
      </c>
      <c r="E99" s="1">
        <v>-1.1000000000000001</v>
      </c>
      <c r="F99" s="1">
        <v>0.36399999999999999</v>
      </c>
      <c r="G99" s="1">
        <v>0</v>
      </c>
      <c r="H99" s="1">
        <v>-2169.25</v>
      </c>
      <c r="I99" s="1">
        <v>0</v>
      </c>
      <c r="J99" s="1">
        <v>9.3580000000000005</v>
      </c>
      <c r="K99" s="1">
        <v>0.77700000000000002</v>
      </c>
      <c r="L99" s="1">
        <v>0.98799999999999999</v>
      </c>
      <c r="M99" s="1">
        <v>1.149</v>
      </c>
      <c r="N99" s="1">
        <v>0</v>
      </c>
      <c r="O99" s="1">
        <v>0</v>
      </c>
      <c r="P99" s="1">
        <v>0.502</v>
      </c>
      <c r="Q99" s="1">
        <v>446.17200000000003</v>
      </c>
      <c r="R99" s="1">
        <v>0.61699999999999999</v>
      </c>
      <c r="S99" s="1">
        <v>0</v>
      </c>
      <c r="T99" s="1">
        <v>0</v>
      </c>
      <c r="U99" s="1">
        <v>0.61199999999999999</v>
      </c>
      <c r="V99" s="1">
        <v>0</v>
      </c>
      <c r="W99" s="1">
        <v>0</v>
      </c>
      <c r="X99" s="1">
        <v>0.50700000000000001</v>
      </c>
      <c r="Y99" s="1">
        <v>0.84799999999999998</v>
      </c>
      <c r="Z99" s="1">
        <v>0.46600000000000003</v>
      </c>
      <c r="AA99" s="1">
        <v>0</v>
      </c>
      <c r="AB99" s="1">
        <v>0.73699999999999999</v>
      </c>
      <c r="AC99" s="1">
        <v>0</v>
      </c>
      <c r="AD99" s="1">
        <v>-2.4510000000000001</v>
      </c>
      <c r="AE99" s="1">
        <v>0</v>
      </c>
      <c r="AF99" s="1">
        <v>0</v>
      </c>
      <c r="AG99" s="1">
        <v>0</v>
      </c>
      <c r="AI99" s="7" t="str">
        <f t="shared" si="2"/>
        <v>1</v>
      </c>
      <c r="AJ99" s="7" t="s">
        <v>411</v>
      </c>
      <c r="AK99" s="11">
        <v>44946.225601851853</v>
      </c>
    </row>
    <row r="100" spans="1:37" x14ac:dyDescent="0.35">
      <c r="A100" s="4" t="s">
        <v>97</v>
      </c>
      <c r="B100" s="1">
        <v>0</v>
      </c>
      <c r="C100" s="1">
        <v>102.639</v>
      </c>
      <c r="D100" s="1">
        <v>8.3079999999999998</v>
      </c>
      <c r="E100" s="1">
        <v>-1.367</v>
      </c>
      <c r="F100" s="1">
        <v>0</v>
      </c>
      <c r="G100" s="1">
        <v>0</v>
      </c>
      <c r="H100" s="1">
        <v>-2473.5520000000001</v>
      </c>
      <c r="I100" s="1">
        <v>0</v>
      </c>
      <c r="J100" s="1">
        <v>7.4470000000000001</v>
      </c>
      <c r="K100" s="1">
        <v>0.436</v>
      </c>
      <c r="L100" s="1">
        <v>0.90100000000000002</v>
      </c>
      <c r="M100" s="1">
        <v>1.3480000000000001</v>
      </c>
      <c r="N100" s="1">
        <v>0</v>
      </c>
      <c r="O100" s="1">
        <v>0</v>
      </c>
      <c r="P100" s="1">
        <v>0.26900000000000002</v>
      </c>
      <c r="Q100" s="1">
        <v>456.38600000000002</v>
      </c>
      <c r="R100" s="1">
        <v>1.323</v>
      </c>
      <c r="S100" s="1">
        <v>0</v>
      </c>
      <c r="T100" s="1">
        <v>0</v>
      </c>
      <c r="U100" s="1">
        <v>0</v>
      </c>
      <c r="V100" s="1">
        <v>0.58399999999999996</v>
      </c>
      <c r="W100" s="1">
        <v>0</v>
      </c>
      <c r="X100" s="1">
        <v>0.54100000000000004</v>
      </c>
      <c r="Y100" s="1">
        <v>0.93300000000000005</v>
      </c>
      <c r="Z100" s="1">
        <v>0.52300000000000002</v>
      </c>
      <c r="AA100" s="1">
        <v>0</v>
      </c>
      <c r="AB100" s="1">
        <v>0.75</v>
      </c>
      <c r="AC100" s="1">
        <v>0</v>
      </c>
      <c r="AD100" s="1">
        <v>-2.3610000000000002</v>
      </c>
      <c r="AE100" s="1">
        <v>0</v>
      </c>
      <c r="AF100" s="1">
        <v>0</v>
      </c>
      <c r="AG100" s="1">
        <v>0</v>
      </c>
      <c r="AI100" s="7" t="str">
        <f t="shared" si="2"/>
        <v>1</v>
      </c>
      <c r="AJ100" s="7" t="s">
        <v>411</v>
      </c>
      <c r="AK100" s="11">
        <v>44946.244409722225</v>
      </c>
    </row>
    <row r="101" spans="1:37" x14ac:dyDescent="0.35">
      <c r="A101" s="4" t="s">
        <v>98</v>
      </c>
      <c r="B101" s="1">
        <v>0</v>
      </c>
      <c r="C101" s="1">
        <v>109.563</v>
      </c>
      <c r="D101" s="1">
        <v>13.593999999999999</v>
      </c>
      <c r="E101" s="1">
        <v>-1.21</v>
      </c>
      <c r="F101" s="1">
        <v>0.33900000000000002</v>
      </c>
      <c r="G101" s="1">
        <v>0</v>
      </c>
      <c r="H101" s="1">
        <v>-1865.556</v>
      </c>
      <c r="I101" s="1">
        <v>0</v>
      </c>
      <c r="J101" s="1">
        <v>7.5679999999999996</v>
      </c>
      <c r="K101" s="1">
        <v>0.71699999999999997</v>
      </c>
      <c r="L101" s="1">
        <v>0.96799999999999997</v>
      </c>
      <c r="M101" s="1">
        <v>1.232</v>
      </c>
      <c r="N101" s="1">
        <v>0</v>
      </c>
      <c r="O101" s="1">
        <v>0</v>
      </c>
      <c r="P101" s="1">
        <v>0.34</v>
      </c>
      <c r="Q101" s="1">
        <v>433.565</v>
      </c>
      <c r="R101" s="1">
        <v>0.57599999999999996</v>
      </c>
      <c r="S101" s="1">
        <v>0</v>
      </c>
      <c r="T101" s="1">
        <v>0</v>
      </c>
      <c r="U101" s="1">
        <v>3.78</v>
      </c>
      <c r="V101" s="1">
        <v>0</v>
      </c>
      <c r="W101" s="1">
        <v>0</v>
      </c>
      <c r="X101" s="1">
        <v>0.56299999999999994</v>
      </c>
      <c r="Y101" s="1">
        <v>0.75900000000000001</v>
      </c>
      <c r="Z101" s="1">
        <v>0.52300000000000002</v>
      </c>
      <c r="AA101" s="1">
        <v>0</v>
      </c>
      <c r="AB101" s="1">
        <v>0.72299999999999998</v>
      </c>
      <c r="AC101" s="1">
        <v>0</v>
      </c>
      <c r="AD101" s="1">
        <v>-4.2510000000000003</v>
      </c>
      <c r="AE101" s="1">
        <v>0</v>
      </c>
      <c r="AF101" s="1">
        <v>0</v>
      </c>
      <c r="AG101" s="1">
        <v>0</v>
      </c>
      <c r="AI101" s="7" t="str">
        <f t="shared" si="2"/>
        <v>1</v>
      </c>
      <c r="AJ101" s="7" t="s">
        <v>411</v>
      </c>
      <c r="AK101" s="11">
        <v>44946.263229166667</v>
      </c>
    </row>
    <row r="102" spans="1:37" x14ac:dyDescent="0.35">
      <c r="A102" s="4" t="s">
        <v>1209</v>
      </c>
      <c r="B102" s="1">
        <v>0</v>
      </c>
      <c r="C102" s="1">
        <v>140.66</v>
      </c>
      <c r="D102" s="1">
        <v>208.14</v>
      </c>
      <c r="E102" s="1">
        <v>213.786</v>
      </c>
      <c r="F102" s="1">
        <v>245.58600000000001</v>
      </c>
      <c r="G102" s="1">
        <v>0</v>
      </c>
      <c r="H102" s="1">
        <v>-435.59199999999998</v>
      </c>
      <c r="I102" s="1">
        <v>196.02</v>
      </c>
      <c r="J102" s="1">
        <v>183.11799999999999</v>
      </c>
      <c r="K102" s="1">
        <v>164.24600000000001</v>
      </c>
      <c r="L102" s="1">
        <v>164.59299999999999</v>
      </c>
      <c r="M102" s="1">
        <v>168.31700000000001</v>
      </c>
      <c r="N102" s="1">
        <v>0</v>
      </c>
      <c r="O102" s="1">
        <v>0</v>
      </c>
      <c r="P102" s="1">
        <v>193.77799999999999</v>
      </c>
      <c r="Q102" s="1">
        <v>174.08</v>
      </c>
      <c r="R102" s="1">
        <v>197.41900000000001</v>
      </c>
      <c r="S102" s="1">
        <v>0</v>
      </c>
      <c r="T102" s="1">
        <v>0</v>
      </c>
      <c r="U102" s="1">
        <v>190.077</v>
      </c>
      <c r="V102" s="1">
        <v>191.14699999999999</v>
      </c>
      <c r="W102" s="1">
        <v>0</v>
      </c>
      <c r="X102" s="1">
        <v>195.05799999999999</v>
      </c>
      <c r="Y102" s="1">
        <v>157.58099999999999</v>
      </c>
      <c r="Z102" s="1">
        <v>193.46899999999999</v>
      </c>
      <c r="AA102" s="1">
        <v>0</v>
      </c>
      <c r="AB102" s="1">
        <v>180.13900000000001</v>
      </c>
      <c r="AC102" s="1">
        <v>0</v>
      </c>
      <c r="AD102" s="1">
        <v>670.23099999999999</v>
      </c>
      <c r="AE102" s="1">
        <v>0</v>
      </c>
      <c r="AF102" s="1">
        <v>0</v>
      </c>
      <c r="AG102" s="1">
        <v>0</v>
      </c>
      <c r="AI102" s="7" t="str">
        <f t="shared" si="2"/>
        <v>1</v>
      </c>
      <c r="AJ102" s="7" t="s">
        <v>411</v>
      </c>
      <c r="AK102" s="11">
        <v>44946.549259259256</v>
      </c>
    </row>
    <row r="103" spans="1:37" x14ac:dyDescent="0.35">
      <c r="A103" s="4" t="s">
        <v>100</v>
      </c>
      <c r="B103" s="1">
        <v>0</v>
      </c>
      <c r="C103" s="1">
        <v>53.523000000000003</v>
      </c>
      <c r="D103" s="1">
        <v>7.992</v>
      </c>
      <c r="E103" s="1">
        <v>-2.2210000000000001</v>
      </c>
      <c r="F103" s="1">
        <v>0</v>
      </c>
      <c r="G103" s="1">
        <v>0</v>
      </c>
      <c r="H103" s="1">
        <v>-1440.617</v>
      </c>
      <c r="I103" s="1">
        <v>0</v>
      </c>
      <c r="J103" s="1">
        <v>4236.3339999999998</v>
      </c>
      <c r="K103" s="1">
        <v>0.441</v>
      </c>
      <c r="L103" s="1">
        <v>0</v>
      </c>
      <c r="M103" s="1">
        <v>0.89800000000000002</v>
      </c>
      <c r="N103" s="1">
        <v>0</v>
      </c>
      <c r="O103" s="1">
        <v>0</v>
      </c>
      <c r="P103" s="1">
        <v>0.33400000000000002</v>
      </c>
      <c r="Q103" s="1">
        <v>0</v>
      </c>
      <c r="R103" s="1">
        <v>1.9810000000000001</v>
      </c>
      <c r="S103" s="1">
        <v>0</v>
      </c>
      <c r="T103" s="1">
        <v>0</v>
      </c>
      <c r="U103" s="1">
        <v>3.569</v>
      </c>
      <c r="V103" s="1">
        <v>0.61399999999999999</v>
      </c>
      <c r="W103" s="1">
        <v>0</v>
      </c>
      <c r="X103" s="1">
        <v>0.38300000000000001</v>
      </c>
      <c r="Y103" s="1">
        <v>0.749</v>
      </c>
      <c r="Z103" s="1">
        <v>0.47</v>
      </c>
      <c r="AA103" s="1">
        <v>0</v>
      </c>
      <c r="AB103" s="1">
        <v>0.71199999999999997</v>
      </c>
      <c r="AC103" s="1">
        <v>0</v>
      </c>
      <c r="AD103" s="1">
        <v>-1.7370000000000001</v>
      </c>
      <c r="AE103" s="1">
        <v>0</v>
      </c>
      <c r="AF103" s="1">
        <v>0</v>
      </c>
      <c r="AG103" s="1">
        <v>0</v>
      </c>
      <c r="AI103" s="7">
        <v>4</v>
      </c>
      <c r="AJ103" s="7" t="s">
        <v>411</v>
      </c>
      <c r="AK103" s="11">
        <v>44946.530416666668</v>
      </c>
    </row>
    <row r="104" spans="1:37" x14ac:dyDescent="0.35">
      <c r="A104" s="4" t="s">
        <v>474</v>
      </c>
      <c r="B104" s="1">
        <v>0</v>
      </c>
      <c r="C104" s="1">
        <v>64.563999999999993</v>
      </c>
      <c r="D104" s="1">
        <v>12.519</v>
      </c>
      <c r="E104" s="1">
        <v>-1.97</v>
      </c>
      <c r="F104" s="1">
        <v>0</v>
      </c>
      <c r="G104" s="1">
        <v>0</v>
      </c>
      <c r="H104" s="1">
        <v>-2183.9949999999999</v>
      </c>
      <c r="I104" s="1">
        <v>1.41</v>
      </c>
      <c r="J104" s="1">
        <v>1.355</v>
      </c>
      <c r="K104" s="1">
        <v>0.01</v>
      </c>
      <c r="L104" s="1">
        <v>0.76100000000000001</v>
      </c>
      <c r="M104" s="1">
        <v>0.42</v>
      </c>
      <c r="N104" s="1">
        <v>0</v>
      </c>
      <c r="O104" s="1">
        <v>0</v>
      </c>
      <c r="P104" s="1">
        <v>0.41599999999999998</v>
      </c>
      <c r="Q104" s="1">
        <v>157.53700000000001</v>
      </c>
      <c r="R104" s="1">
        <v>4.0780000000000003</v>
      </c>
      <c r="S104" s="1">
        <v>0</v>
      </c>
      <c r="T104" s="1">
        <v>0</v>
      </c>
      <c r="U104" s="1">
        <v>0.66700000000000004</v>
      </c>
      <c r="V104" s="1">
        <v>0</v>
      </c>
      <c r="W104" s="1">
        <v>0</v>
      </c>
      <c r="X104" s="1">
        <v>0.32400000000000001</v>
      </c>
      <c r="Y104" s="1">
        <v>0.65100000000000002</v>
      </c>
      <c r="Z104" s="1">
        <v>0.29499999999999998</v>
      </c>
      <c r="AA104" s="1">
        <v>0</v>
      </c>
      <c r="AB104" s="1">
        <v>0.72799999999999998</v>
      </c>
      <c r="AC104" s="1">
        <v>0</v>
      </c>
      <c r="AD104" s="1">
        <v>-3.9460000000000002</v>
      </c>
      <c r="AE104" s="1">
        <v>0</v>
      </c>
      <c r="AF104" s="1">
        <v>0</v>
      </c>
      <c r="AG104" s="1">
        <v>0</v>
      </c>
      <c r="AI104" s="7">
        <v>2</v>
      </c>
      <c r="AJ104" s="7" t="s">
        <v>411</v>
      </c>
      <c r="AK104" s="11">
        <v>44946.511608796296</v>
      </c>
    </row>
    <row r="105" spans="1:37" x14ac:dyDescent="0.35">
      <c r="A105" s="4" t="s">
        <v>545</v>
      </c>
      <c r="B105" s="1">
        <v>0</v>
      </c>
      <c r="C105" s="1">
        <v>-3.4889999999999999</v>
      </c>
      <c r="D105" s="1">
        <v>-5.1029999999999998</v>
      </c>
      <c r="E105" s="1">
        <v>-0.39</v>
      </c>
      <c r="F105" s="1">
        <v>0</v>
      </c>
      <c r="G105" s="1">
        <v>0</v>
      </c>
      <c r="H105" s="1">
        <v>-370.96899999999999</v>
      </c>
      <c r="I105" s="1">
        <v>0</v>
      </c>
      <c r="J105" s="1">
        <v>0</v>
      </c>
      <c r="K105" s="1">
        <v>-2.5999999999999999E-2</v>
      </c>
      <c r="L105" s="1">
        <v>0.76600000000000001</v>
      </c>
      <c r="M105" s="1">
        <v>0.38700000000000001</v>
      </c>
      <c r="N105" s="1">
        <v>0</v>
      </c>
      <c r="O105" s="1">
        <v>0</v>
      </c>
      <c r="P105" s="1">
        <v>0.317</v>
      </c>
      <c r="Q105" s="1">
        <v>0</v>
      </c>
      <c r="R105" s="1">
        <v>153.845</v>
      </c>
      <c r="S105" s="1">
        <v>0</v>
      </c>
      <c r="T105" s="1">
        <v>0</v>
      </c>
      <c r="U105" s="1">
        <v>8.7999999999999995E-2</v>
      </c>
      <c r="V105" s="1">
        <v>0</v>
      </c>
      <c r="W105" s="1">
        <v>0</v>
      </c>
      <c r="X105" s="1">
        <v>0.33400000000000002</v>
      </c>
      <c r="Y105" s="1">
        <v>0.76900000000000002</v>
      </c>
      <c r="Z105" s="1">
        <v>0.29399999999999998</v>
      </c>
      <c r="AA105" s="1">
        <v>0</v>
      </c>
      <c r="AB105" s="1">
        <v>0.71899999999999997</v>
      </c>
      <c r="AC105" s="1">
        <v>0</v>
      </c>
      <c r="AD105" s="1">
        <v>-4.6589999999999998</v>
      </c>
      <c r="AE105" s="1">
        <v>0</v>
      </c>
      <c r="AF105" s="1">
        <v>0</v>
      </c>
      <c r="AG105" s="1">
        <v>0</v>
      </c>
      <c r="AI105" s="7" t="str">
        <f>_xlfn.TEXTAFTER(A105,"-d",,,,"1")</f>
        <v>1</v>
      </c>
      <c r="AJ105" s="7" t="s">
        <v>411</v>
      </c>
      <c r="AK105" s="11">
        <v>44946.492800925924</v>
      </c>
    </row>
    <row r="106" spans="1:37" x14ac:dyDescent="0.35">
      <c r="A106" s="4" t="s">
        <v>1210</v>
      </c>
      <c r="B106" s="1">
        <v>0</v>
      </c>
      <c r="C106" s="1">
        <v>143.791</v>
      </c>
      <c r="D106" s="1">
        <v>16.675000000000001</v>
      </c>
      <c r="E106" s="1">
        <v>2.7949999999999999</v>
      </c>
      <c r="F106" s="1">
        <v>0.34699999999999998</v>
      </c>
      <c r="G106" s="1">
        <v>0</v>
      </c>
      <c r="H106" s="1">
        <v>-3252.8939999999998</v>
      </c>
      <c r="I106" s="1">
        <v>0</v>
      </c>
      <c r="J106" s="1">
        <v>1.5369999999999999</v>
      </c>
      <c r="K106" s="1">
        <v>0.54300000000000004</v>
      </c>
      <c r="L106" s="1">
        <v>0</v>
      </c>
      <c r="M106" s="1">
        <v>0.33600000000000002</v>
      </c>
      <c r="N106" s="1">
        <v>0</v>
      </c>
      <c r="O106" s="1">
        <v>0</v>
      </c>
      <c r="P106" s="1">
        <v>0.86699999999999999</v>
      </c>
      <c r="Q106" s="1">
        <v>0</v>
      </c>
      <c r="R106" s="1">
        <v>4183.607</v>
      </c>
      <c r="S106" s="1">
        <v>0</v>
      </c>
      <c r="T106" s="1">
        <v>0</v>
      </c>
      <c r="U106" s="1">
        <v>2.8820000000000001</v>
      </c>
      <c r="V106" s="1">
        <v>0</v>
      </c>
      <c r="W106" s="1">
        <v>0</v>
      </c>
      <c r="X106" s="1">
        <v>2.8090000000000002</v>
      </c>
      <c r="Y106" s="1">
        <v>1.3240000000000001</v>
      </c>
      <c r="Z106" s="1">
        <v>1.587</v>
      </c>
      <c r="AA106" s="1">
        <v>0</v>
      </c>
      <c r="AB106" s="1">
        <v>0.78</v>
      </c>
      <c r="AC106" s="1">
        <v>0</v>
      </c>
      <c r="AD106" s="1">
        <v>-1.869</v>
      </c>
      <c r="AE106" s="1">
        <v>0</v>
      </c>
      <c r="AF106" s="1">
        <v>0</v>
      </c>
      <c r="AG106" s="1">
        <v>0</v>
      </c>
      <c r="AI106" s="7">
        <v>2</v>
      </c>
      <c r="AJ106" s="7" t="s">
        <v>411</v>
      </c>
      <c r="AK106" s="11">
        <v>44946.473969907405</v>
      </c>
    </row>
    <row r="107" spans="1:37" x14ac:dyDescent="0.35">
      <c r="A107" s="4" t="s">
        <v>1211</v>
      </c>
      <c r="B107" s="1">
        <v>0</v>
      </c>
      <c r="C107" s="1">
        <v>80.546999999999997</v>
      </c>
      <c r="D107" s="1">
        <v>12.996</v>
      </c>
      <c r="E107" s="1">
        <v>-0.13800000000000001</v>
      </c>
      <c r="F107" s="1">
        <v>0.38300000000000001</v>
      </c>
      <c r="G107" s="1">
        <v>0</v>
      </c>
      <c r="H107" s="1">
        <v>-1872.5139999999999</v>
      </c>
      <c r="I107" s="1">
        <v>0.23400000000000001</v>
      </c>
      <c r="J107" s="1">
        <v>1.119</v>
      </c>
      <c r="K107" s="1">
        <v>0.67800000000000005</v>
      </c>
      <c r="L107" s="1">
        <v>0.83399999999999996</v>
      </c>
      <c r="M107" s="1">
        <v>0.53900000000000003</v>
      </c>
      <c r="N107" s="1">
        <v>0</v>
      </c>
      <c r="O107" s="1">
        <v>0</v>
      </c>
      <c r="P107" s="1">
        <v>0.56399999999999995</v>
      </c>
      <c r="Q107" s="1">
        <v>0</v>
      </c>
      <c r="R107" s="1">
        <v>632.89</v>
      </c>
      <c r="S107" s="1">
        <v>0</v>
      </c>
      <c r="T107" s="1">
        <v>0</v>
      </c>
      <c r="U107" s="1">
        <v>2.6869999999999998</v>
      </c>
      <c r="V107" s="1">
        <v>0</v>
      </c>
      <c r="W107" s="1">
        <v>0</v>
      </c>
      <c r="X107" s="1">
        <v>0.83899999999999997</v>
      </c>
      <c r="Y107" s="1">
        <v>0.754</v>
      </c>
      <c r="Z107" s="1">
        <v>0.61599999999999999</v>
      </c>
      <c r="AA107" s="1">
        <v>0</v>
      </c>
      <c r="AB107" s="1">
        <v>0.73799999999999999</v>
      </c>
      <c r="AC107" s="1">
        <v>0</v>
      </c>
      <c r="AD107" s="1">
        <v>-4.476</v>
      </c>
      <c r="AE107" s="1">
        <v>4.4039999999999999</v>
      </c>
      <c r="AF107" s="1">
        <v>0</v>
      </c>
      <c r="AG107" s="1">
        <v>0</v>
      </c>
      <c r="AI107" s="7">
        <v>2</v>
      </c>
      <c r="AJ107" s="7" t="s">
        <v>411</v>
      </c>
      <c r="AK107" s="11">
        <v>44946.455150462964</v>
      </c>
    </row>
    <row r="108" spans="1:37" x14ac:dyDescent="0.35">
      <c r="A108" s="4" t="s">
        <v>1212</v>
      </c>
      <c r="B108" s="1">
        <v>0</v>
      </c>
      <c r="C108" s="1">
        <v>110.815</v>
      </c>
      <c r="D108" s="1">
        <v>13.451000000000001</v>
      </c>
      <c r="E108" s="1">
        <v>0.33600000000000002</v>
      </c>
      <c r="F108" s="1">
        <v>0.39100000000000001</v>
      </c>
      <c r="G108" s="1">
        <v>0</v>
      </c>
      <c r="H108" s="1">
        <v>-846.279</v>
      </c>
      <c r="I108" s="1">
        <v>0</v>
      </c>
      <c r="J108" s="1">
        <v>1.919</v>
      </c>
      <c r="K108" s="1">
        <v>0.55400000000000005</v>
      </c>
      <c r="L108" s="1">
        <v>0.89500000000000002</v>
      </c>
      <c r="M108" s="1">
        <v>0.81599999999999995</v>
      </c>
      <c r="N108" s="1">
        <v>0</v>
      </c>
      <c r="O108" s="1">
        <v>0</v>
      </c>
      <c r="P108" s="1">
        <v>0.36699999999999999</v>
      </c>
      <c r="Q108" s="1">
        <v>0</v>
      </c>
      <c r="R108" s="1">
        <v>61.125</v>
      </c>
      <c r="S108" s="1">
        <v>0</v>
      </c>
      <c r="T108" s="1">
        <v>0</v>
      </c>
      <c r="U108" s="1">
        <v>4.18</v>
      </c>
      <c r="V108" s="1">
        <v>0</v>
      </c>
      <c r="W108" s="1">
        <v>0</v>
      </c>
      <c r="X108" s="1">
        <v>1.2569999999999999</v>
      </c>
      <c r="Y108" s="1">
        <v>0.92300000000000004</v>
      </c>
      <c r="Z108" s="1">
        <v>0.49199999999999999</v>
      </c>
      <c r="AA108" s="1">
        <v>0</v>
      </c>
      <c r="AB108" s="1">
        <v>0.73899999999999999</v>
      </c>
      <c r="AC108" s="1">
        <v>0</v>
      </c>
      <c r="AD108" s="1">
        <v>-4.5330000000000004</v>
      </c>
      <c r="AE108" s="1">
        <v>0</v>
      </c>
      <c r="AF108" s="1">
        <v>0</v>
      </c>
      <c r="AG108" s="1">
        <v>0</v>
      </c>
      <c r="AI108" s="7">
        <v>2</v>
      </c>
      <c r="AJ108" s="7" t="s">
        <v>411</v>
      </c>
      <c r="AK108" s="11">
        <v>44946.436331018522</v>
      </c>
    </row>
    <row r="109" spans="1:37" x14ac:dyDescent="0.35">
      <c r="A109" s="4" t="s">
        <v>106</v>
      </c>
      <c r="B109" s="1">
        <v>0</v>
      </c>
      <c r="C109" s="1">
        <v>140.85599999999999</v>
      </c>
      <c r="D109" s="1">
        <v>17.933</v>
      </c>
      <c r="E109" s="1">
        <v>-0.46100000000000002</v>
      </c>
      <c r="F109" s="1">
        <v>0.35699999999999998</v>
      </c>
      <c r="G109" s="1">
        <v>0</v>
      </c>
      <c r="H109" s="1">
        <v>-2195.7530000000002</v>
      </c>
      <c r="I109" s="1">
        <v>0</v>
      </c>
      <c r="J109" s="1">
        <v>5.5839999999999996</v>
      </c>
      <c r="K109" s="1">
        <v>0.376</v>
      </c>
      <c r="L109" s="1">
        <v>0</v>
      </c>
      <c r="M109" s="1">
        <v>0.60599999999999998</v>
      </c>
      <c r="N109" s="1">
        <v>0</v>
      </c>
      <c r="O109" s="1">
        <v>0</v>
      </c>
      <c r="P109" s="1">
        <v>0.501</v>
      </c>
      <c r="Q109" s="1">
        <v>0</v>
      </c>
      <c r="R109" s="1">
        <v>0.46600000000000003</v>
      </c>
      <c r="S109" s="1">
        <v>0</v>
      </c>
      <c r="T109" s="1">
        <v>0</v>
      </c>
      <c r="U109" s="1">
        <v>-5.8999999999999997E-2</v>
      </c>
      <c r="V109" s="1">
        <v>0</v>
      </c>
      <c r="W109" s="1">
        <v>0</v>
      </c>
      <c r="X109" s="1">
        <v>0.41699999999999998</v>
      </c>
      <c r="Y109" s="1">
        <v>0.78</v>
      </c>
      <c r="Z109" s="1">
        <v>0.28799999999999998</v>
      </c>
      <c r="AA109" s="1">
        <v>0</v>
      </c>
      <c r="AB109" s="1">
        <v>0.78</v>
      </c>
      <c r="AC109" s="1">
        <v>0</v>
      </c>
      <c r="AD109" s="1">
        <v>-3.887</v>
      </c>
      <c r="AE109" s="1">
        <v>0</v>
      </c>
      <c r="AF109" s="1">
        <v>0</v>
      </c>
      <c r="AG109" s="1">
        <v>0</v>
      </c>
      <c r="AI109" s="7">
        <v>2</v>
      </c>
      <c r="AJ109" s="7" t="s">
        <v>411</v>
      </c>
      <c r="AK109" s="11">
        <v>44946.417233796295</v>
      </c>
    </row>
    <row r="110" spans="1:37" x14ac:dyDescent="0.35">
      <c r="A110" s="4" t="s">
        <v>107</v>
      </c>
      <c r="B110" s="1">
        <v>0</v>
      </c>
      <c r="C110" s="1">
        <v>-23.236999999999998</v>
      </c>
      <c r="D110" s="1">
        <v>-5.2729999999999997</v>
      </c>
      <c r="E110" s="1">
        <v>-0.82399999999999995</v>
      </c>
      <c r="F110" s="1">
        <v>0.38200000000000001</v>
      </c>
      <c r="G110" s="1">
        <v>0</v>
      </c>
      <c r="H110" s="1">
        <v>81.578000000000003</v>
      </c>
      <c r="I110" s="1">
        <v>0</v>
      </c>
      <c r="J110" s="1">
        <v>0</v>
      </c>
      <c r="K110" s="1">
        <v>2E-3</v>
      </c>
      <c r="L110" s="1">
        <v>0.82099999999999995</v>
      </c>
      <c r="M110" s="1">
        <v>-0.14000000000000001</v>
      </c>
      <c r="N110" s="1">
        <v>1124.729</v>
      </c>
      <c r="O110" s="1">
        <v>0</v>
      </c>
      <c r="P110" s="1">
        <v>1.0349999999999999</v>
      </c>
      <c r="Q110" s="1">
        <v>0</v>
      </c>
      <c r="R110" s="1">
        <v>4254.0029999999997</v>
      </c>
      <c r="S110" s="1">
        <v>0</v>
      </c>
      <c r="T110" s="1">
        <v>0</v>
      </c>
      <c r="U110" s="1">
        <v>-0.11600000000000001</v>
      </c>
      <c r="V110" s="1">
        <v>0.72099999999999997</v>
      </c>
      <c r="W110" s="1">
        <v>0</v>
      </c>
      <c r="X110" s="1">
        <v>2.5489999999999999</v>
      </c>
      <c r="Y110" s="1">
        <v>0.78800000000000003</v>
      </c>
      <c r="Z110" s="1">
        <v>1.325</v>
      </c>
      <c r="AA110" s="1">
        <v>0</v>
      </c>
      <c r="AB110" s="1">
        <v>0.78700000000000003</v>
      </c>
      <c r="AC110" s="1">
        <v>0</v>
      </c>
      <c r="AD110" s="1">
        <v>-5.6280000000000001</v>
      </c>
      <c r="AE110" s="1">
        <v>0</v>
      </c>
      <c r="AF110" s="1">
        <v>0</v>
      </c>
      <c r="AG110" s="1">
        <v>0</v>
      </c>
      <c r="AI110" s="7" t="str">
        <f>_xlfn.TEXTAFTER(A110,"-d",,,,"1")</f>
        <v>1</v>
      </c>
      <c r="AJ110" s="7" t="s">
        <v>411</v>
      </c>
      <c r="AK110" s="11">
        <v>44948.467615740738</v>
      </c>
    </row>
    <row r="111" spans="1:37" x14ac:dyDescent="0.35">
      <c r="A111" s="4" t="s">
        <v>108</v>
      </c>
      <c r="B111" s="1">
        <v>0</v>
      </c>
      <c r="C111" s="1">
        <v>-24.266999999999999</v>
      </c>
      <c r="D111" s="1">
        <v>-4.5860000000000003</v>
      </c>
      <c r="E111" s="1">
        <v>3.4000000000000002E-2</v>
      </c>
      <c r="F111" s="1">
        <v>0.39800000000000002</v>
      </c>
      <c r="G111" s="1">
        <v>0</v>
      </c>
      <c r="H111" s="1">
        <v>-115.917</v>
      </c>
      <c r="I111" s="1">
        <v>0</v>
      </c>
      <c r="J111" s="1">
        <v>0</v>
      </c>
      <c r="K111" s="1">
        <v>0.182</v>
      </c>
      <c r="L111" s="1">
        <v>0.79700000000000004</v>
      </c>
      <c r="M111" s="1">
        <v>-5.2999999999999999E-2</v>
      </c>
      <c r="N111" s="1">
        <v>0</v>
      </c>
      <c r="O111" s="1">
        <v>0</v>
      </c>
      <c r="P111" s="1">
        <v>1.1399999999999999</v>
      </c>
      <c r="Q111" s="1">
        <v>0</v>
      </c>
      <c r="R111" s="1">
        <v>4114.2719999999999</v>
      </c>
      <c r="S111" s="1">
        <v>0</v>
      </c>
      <c r="T111" s="1">
        <v>0</v>
      </c>
      <c r="U111" s="1">
        <v>-9.0999999999999998E-2</v>
      </c>
      <c r="V111" s="1">
        <v>0.82499999999999996</v>
      </c>
      <c r="W111" s="1">
        <v>0</v>
      </c>
      <c r="X111" s="1">
        <v>3.7989999999999999</v>
      </c>
      <c r="Y111" s="1">
        <v>1.0740000000000001</v>
      </c>
      <c r="Z111" s="1">
        <v>1.448</v>
      </c>
      <c r="AA111" s="1">
        <v>0</v>
      </c>
      <c r="AB111" s="1">
        <v>0.80300000000000005</v>
      </c>
      <c r="AC111" s="1">
        <v>0</v>
      </c>
      <c r="AD111" s="1">
        <v>-5.7160000000000002</v>
      </c>
      <c r="AE111" s="1">
        <v>0</v>
      </c>
      <c r="AF111" s="1">
        <v>0</v>
      </c>
      <c r="AG111" s="1">
        <v>0</v>
      </c>
      <c r="AI111" s="7" t="str">
        <f>_xlfn.TEXTAFTER(A111,"-d",,,,"1")</f>
        <v>1</v>
      </c>
      <c r="AJ111" s="7" t="s">
        <v>411</v>
      </c>
      <c r="AK111" s="11">
        <v>44948.448807870373</v>
      </c>
    </row>
    <row r="112" spans="1:37" x14ac:dyDescent="0.35">
      <c r="A112" s="4" t="s">
        <v>109</v>
      </c>
      <c r="B112" s="1">
        <v>0</v>
      </c>
      <c r="C112" s="1">
        <v>-21.73</v>
      </c>
      <c r="D112" s="1">
        <v>-4.194</v>
      </c>
      <c r="E112" s="1">
        <v>0.84799999999999998</v>
      </c>
      <c r="F112" s="1">
        <v>0.45900000000000002</v>
      </c>
      <c r="G112" s="1">
        <v>0</v>
      </c>
      <c r="H112" s="1">
        <v>-261.40600000000001</v>
      </c>
      <c r="I112" s="1">
        <v>0</v>
      </c>
      <c r="J112" s="1">
        <v>0</v>
      </c>
      <c r="K112" s="1">
        <v>0.17399999999999999</v>
      </c>
      <c r="L112" s="1">
        <v>0.81499999999999995</v>
      </c>
      <c r="M112" s="1">
        <v>3.6999999999999998E-2</v>
      </c>
      <c r="N112" s="1">
        <v>0</v>
      </c>
      <c r="O112" s="1">
        <v>0</v>
      </c>
      <c r="P112" s="1">
        <v>1.131</v>
      </c>
      <c r="Q112" s="1">
        <v>0</v>
      </c>
      <c r="R112" s="1">
        <v>4052.4609999999998</v>
      </c>
      <c r="S112" s="1">
        <v>0</v>
      </c>
      <c r="T112" s="1">
        <v>0</v>
      </c>
      <c r="U112" s="1">
        <v>2.3E-2</v>
      </c>
      <c r="V112" s="1">
        <v>0.94199999999999995</v>
      </c>
      <c r="W112" s="1">
        <v>0</v>
      </c>
      <c r="X112" s="1">
        <v>3.298</v>
      </c>
      <c r="Y112" s="1">
        <v>1.329</v>
      </c>
      <c r="Z112" s="1">
        <v>1.5049999999999999</v>
      </c>
      <c r="AA112" s="1">
        <v>0</v>
      </c>
      <c r="AB112" s="1">
        <v>0.89500000000000002</v>
      </c>
      <c r="AC112" s="1">
        <v>0</v>
      </c>
      <c r="AD112" s="1">
        <v>-5.7149999999999999</v>
      </c>
      <c r="AE112" s="1">
        <v>0</v>
      </c>
      <c r="AF112" s="1">
        <v>0</v>
      </c>
      <c r="AG112" s="1">
        <v>0</v>
      </c>
      <c r="AI112" s="7" t="str">
        <f>_xlfn.TEXTAFTER(A112,"-d",,,,"1")</f>
        <v>1</v>
      </c>
      <c r="AJ112" s="7" t="s">
        <v>411</v>
      </c>
      <c r="AK112" s="11">
        <v>44948.430023148147</v>
      </c>
    </row>
    <row r="113" spans="1:37" x14ac:dyDescent="0.35">
      <c r="A113" s="4" t="s">
        <v>110</v>
      </c>
      <c r="B113" s="1">
        <v>0</v>
      </c>
      <c r="C113" s="1">
        <v>12.878</v>
      </c>
      <c r="D113" s="1">
        <v>7.2999999999999995E-2</v>
      </c>
      <c r="E113" s="1">
        <v>1.206</v>
      </c>
      <c r="F113" s="1">
        <v>0.65800000000000003</v>
      </c>
      <c r="G113" s="1">
        <v>0</v>
      </c>
      <c r="H113" s="1">
        <v>-592.90800000000002</v>
      </c>
      <c r="I113" s="1">
        <v>0</v>
      </c>
      <c r="J113" s="1">
        <v>0</v>
      </c>
      <c r="K113" s="1">
        <v>0.74199999999999999</v>
      </c>
      <c r="L113" s="1">
        <v>0.92600000000000005</v>
      </c>
      <c r="M113" s="1">
        <v>0.21099999999999999</v>
      </c>
      <c r="N113" s="1">
        <v>0</v>
      </c>
      <c r="O113" s="1">
        <v>0</v>
      </c>
      <c r="P113" s="1">
        <v>1.054</v>
      </c>
      <c r="Q113" s="1">
        <v>0</v>
      </c>
      <c r="R113" s="1">
        <v>2598.1219999999998</v>
      </c>
      <c r="S113" s="1">
        <v>0</v>
      </c>
      <c r="T113" s="1">
        <v>0</v>
      </c>
      <c r="U113" s="1">
        <v>2.996</v>
      </c>
      <c r="V113" s="1">
        <v>1.724</v>
      </c>
      <c r="W113" s="1">
        <v>0</v>
      </c>
      <c r="X113" s="1">
        <v>8.4179999999999993</v>
      </c>
      <c r="Y113" s="1">
        <v>1.6990000000000001</v>
      </c>
      <c r="Z113" s="1">
        <v>8.7279999999999998</v>
      </c>
      <c r="AA113" s="1">
        <v>0</v>
      </c>
      <c r="AB113" s="1">
        <v>1.117</v>
      </c>
      <c r="AC113" s="1">
        <v>0</v>
      </c>
      <c r="AD113" s="1">
        <v>-5.1289999999999996</v>
      </c>
      <c r="AE113" s="1">
        <v>0</v>
      </c>
      <c r="AF113" s="1">
        <v>0</v>
      </c>
      <c r="AG113" s="1">
        <v>0</v>
      </c>
      <c r="AI113" s="7" t="str">
        <f>_xlfn.TEXTAFTER(A113,"-d",,,,"1")</f>
        <v>1</v>
      </c>
      <c r="AJ113" s="7" t="s">
        <v>411</v>
      </c>
      <c r="AK113" s="11">
        <v>44948.411215277774</v>
      </c>
    </row>
    <row r="114" spans="1:37" x14ac:dyDescent="0.35">
      <c r="A114" s="4" t="s">
        <v>1152</v>
      </c>
      <c r="B114" s="1">
        <v>0</v>
      </c>
      <c r="C114" s="1">
        <v>194.65899999999999</v>
      </c>
      <c r="D114" s="1">
        <v>197.20599999999999</v>
      </c>
      <c r="E114" s="1">
        <v>204.18100000000001</v>
      </c>
      <c r="F114" s="1">
        <v>183.464</v>
      </c>
      <c r="G114" s="1">
        <v>0</v>
      </c>
      <c r="H114" s="1">
        <v>-751.57799999999997</v>
      </c>
      <c r="I114" s="1">
        <v>171.83699999999999</v>
      </c>
      <c r="J114" s="1">
        <v>163.13300000000001</v>
      </c>
      <c r="K114" s="1">
        <v>222.285</v>
      </c>
      <c r="L114" s="1">
        <v>150.33799999999999</v>
      </c>
      <c r="M114" s="1">
        <v>158.364</v>
      </c>
      <c r="N114" s="1">
        <v>0</v>
      </c>
      <c r="O114" s="1">
        <v>0</v>
      </c>
      <c r="P114" s="1">
        <v>185.672</v>
      </c>
      <c r="Q114" s="1">
        <v>160.732</v>
      </c>
      <c r="R114" s="1">
        <v>2843.453</v>
      </c>
      <c r="S114" s="1">
        <v>0</v>
      </c>
      <c r="T114" s="1">
        <v>0</v>
      </c>
      <c r="U114" s="1">
        <v>176.54599999999999</v>
      </c>
      <c r="V114" s="1">
        <v>176.04499999999999</v>
      </c>
      <c r="W114" s="1">
        <v>0</v>
      </c>
      <c r="X114" s="1">
        <v>191.68899999999999</v>
      </c>
      <c r="Y114" s="1">
        <v>199.23400000000001</v>
      </c>
      <c r="Z114" s="1">
        <v>184.547</v>
      </c>
      <c r="AA114" s="1">
        <v>0</v>
      </c>
      <c r="AB114" s="1">
        <v>179.99199999999999</v>
      </c>
      <c r="AC114" s="1">
        <v>0</v>
      </c>
      <c r="AD114" s="1">
        <v>362.02699999999999</v>
      </c>
      <c r="AE114" s="1">
        <v>0</v>
      </c>
      <c r="AF114" s="1">
        <v>0</v>
      </c>
      <c r="AG114" s="1">
        <v>3945.8890000000001</v>
      </c>
      <c r="AI114" s="7">
        <v>4</v>
      </c>
      <c r="AJ114" s="7" t="s">
        <v>411</v>
      </c>
      <c r="AK114" s="11">
        <v>44948.373576388891</v>
      </c>
    </row>
    <row r="115" spans="1:37" x14ac:dyDescent="0.35">
      <c r="A115" s="4" t="s">
        <v>1153</v>
      </c>
      <c r="B115" s="1">
        <v>0</v>
      </c>
      <c r="C115" s="1">
        <v>313.96899999999999</v>
      </c>
      <c r="D115" s="1">
        <v>378.56</v>
      </c>
      <c r="E115" s="1">
        <v>351.17200000000003</v>
      </c>
      <c r="F115" s="1">
        <v>422.35700000000003</v>
      </c>
      <c r="G115" s="1">
        <v>0</v>
      </c>
      <c r="H115" s="1">
        <v>386.541</v>
      </c>
      <c r="I115" s="1">
        <v>372.19600000000003</v>
      </c>
      <c r="J115" s="1">
        <v>313.77499999999998</v>
      </c>
      <c r="K115" s="1">
        <v>352.80500000000001</v>
      </c>
      <c r="L115" s="1">
        <v>306.66399999999999</v>
      </c>
      <c r="M115" s="1">
        <v>311.988</v>
      </c>
      <c r="N115" s="1">
        <v>0</v>
      </c>
      <c r="O115" s="1">
        <v>0</v>
      </c>
      <c r="P115" s="1">
        <v>363.77499999999998</v>
      </c>
      <c r="Q115" s="1">
        <v>307.839</v>
      </c>
      <c r="R115" s="1">
        <v>358.68799999999999</v>
      </c>
      <c r="S115" s="1">
        <v>0</v>
      </c>
      <c r="T115" s="1">
        <v>0</v>
      </c>
      <c r="U115" s="1">
        <v>351.03699999999998</v>
      </c>
      <c r="V115" s="1">
        <v>355.298</v>
      </c>
      <c r="W115" s="1">
        <v>0</v>
      </c>
      <c r="X115" s="1">
        <v>350.88799999999998</v>
      </c>
      <c r="Y115" s="1">
        <v>274.25599999999997</v>
      </c>
      <c r="Z115" s="1">
        <v>349.262</v>
      </c>
      <c r="AA115" s="1">
        <v>0</v>
      </c>
      <c r="AB115" s="1">
        <v>331.12400000000002</v>
      </c>
      <c r="AC115" s="1">
        <v>0</v>
      </c>
      <c r="AD115" s="1">
        <v>676.09100000000001</v>
      </c>
      <c r="AE115" s="1">
        <v>0</v>
      </c>
      <c r="AF115" s="1">
        <v>0</v>
      </c>
      <c r="AG115" s="1">
        <v>0</v>
      </c>
      <c r="AI115" s="7" t="str">
        <f>_xlfn.TEXTAFTER(A115,"-d",,,,"1")</f>
        <v>1</v>
      </c>
      <c r="AJ115" s="7" t="s">
        <v>411</v>
      </c>
      <c r="AK115" s="11">
        <v>44948.354756944442</v>
      </c>
    </row>
    <row r="116" spans="1:37" x14ac:dyDescent="0.35">
      <c r="A116" s="4" t="s">
        <v>1154</v>
      </c>
      <c r="B116" s="1">
        <v>0</v>
      </c>
      <c r="C116" s="1">
        <v>171.999</v>
      </c>
      <c r="D116" s="1">
        <v>188.773</v>
      </c>
      <c r="E116" s="1">
        <v>197.499</v>
      </c>
      <c r="F116" s="1">
        <v>200.108</v>
      </c>
      <c r="G116" s="1">
        <v>0</v>
      </c>
      <c r="H116" s="1">
        <v>247.44200000000001</v>
      </c>
      <c r="I116" s="1">
        <v>181.00899999999999</v>
      </c>
      <c r="J116" s="1">
        <v>155.68899999999999</v>
      </c>
      <c r="K116" s="1">
        <v>179.63</v>
      </c>
      <c r="L116" s="1">
        <v>152.84100000000001</v>
      </c>
      <c r="M116" s="1">
        <v>149.50800000000001</v>
      </c>
      <c r="N116" s="1">
        <v>1139.203</v>
      </c>
      <c r="O116" s="1">
        <v>0</v>
      </c>
      <c r="P116" s="1">
        <v>180.10900000000001</v>
      </c>
      <c r="Q116" s="1">
        <v>157.15100000000001</v>
      </c>
      <c r="R116" s="1">
        <v>303.88299999999998</v>
      </c>
      <c r="S116" s="1">
        <v>0</v>
      </c>
      <c r="T116" s="1">
        <v>0</v>
      </c>
      <c r="U116" s="1">
        <v>177.143</v>
      </c>
      <c r="V116" s="1">
        <v>182.07900000000001</v>
      </c>
      <c r="W116" s="1">
        <v>0</v>
      </c>
      <c r="X116" s="1">
        <v>177.827</v>
      </c>
      <c r="Y116" s="1">
        <v>136.41900000000001</v>
      </c>
      <c r="Z116" s="1">
        <v>177.55</v>
      </c>
      <c r="AA116" s="1">
        <v>0</v>
      </c>
      <c r="AB116" s="1">
        <v>160.16300000000001</v>
      </c>
      <c r="AC116" s="1">
        <v>0</v>
      </c>
      <c r="AD116" s="1">
        <v>328.70600000000002</v>
      </c>
      <c r="AE116" s="1">
        <v>0</v>
      </c>
      <c r="AF116" s="1">
        <v>0</v>
      </c>
      <c r="AG116" s="1">
        <v>0</v>
      </c>
      <c r="AI116" s="7" t="str">
        <f>_xlfn.TEXTAFTER(A116,"-d",,,,"1")</f>
        <v>1</v>
      </c>
      <c r="AJ116" s="7" t="s">
        <v>411</v>
      </c>
      <c r="AK116" s="11">
        <v>44948.335949074077</v>
      </c>
    </row>
    <row r="117" spans="1:37" x14ac:dyDescent="0.35">
      <c r="A117" s="4" t="s">
        <v>1155</v>
      </c>
      <c r="B117" s="1">
        <v>0</v>
      </c>
      <c r="C117" s="1">
        <v>-23.21</v>
      </c>
      <c r="D117" s="1">
        <v>-3.5289999999999999</v>
      </c>
      <c r="E117" s="1">
        <v>4.2039999999999997</v>
      </c>
      <c r="F117" s="1">
        <v>0.33400000000000002</v>
      </c>
      <c r="G117" s="1">
        <v>0</v>
      </c>
      <c r="H117" s="1">
        <v>-99.91</v>
      </c>
      <c r="I117" s="1">
        <v>0</v>
      </c>
      <c r="J117" s="1">
        <v>0</v>
      </c>
      <c r="K117" s="1">
        <v>-1.0999999999999999E-2</v>
      </c>
      <c r="L117" s="1">
        <v>0</v>
      </c>
      <c r="M117" s="1">
        <v>-0.105</v>
      </c>
      <c r="N117" s="1">
        <v>0</v>
      </c>
      <c r="O117" s="1">
        <v>0</v>
      </c>
      <c r="P117" s="1">
        <v>1.04</v>
      </c>
      <c r="Q117" s="1">
        <v>0</v>
      </c>
      <c r="R117" s="1">
        <v>4142.0569999999998</v>
      </c>
      <c r="S117" s="1">
        <v>0</v>
      </c>
      <c r="T117" s="1">
        <v>0</v>
      </c>
      <c r="U117" s="1">
        <v>-0.128</v>
      </c>
      <c r="V117" s="1">
        <v>0.86499999999999999</v>
      </c>
      <c r="W117" s="1">
        <v>0</v>
      </c>
      <c r="X117" s="1">
        <v>3.0790000000000002</v>
      </c>
      <c r="Y117" s="1">
        <v>0.86499999999999999</v>
      </c>
      <c r="Z117" s="1">
        <v>1.3740000000000001</v>
      </c>
      <c r="AA117" s="1">
        <v>0</v>
      </c>
      <c r="AB117" s="1">
        <v>0.69499999999999995</v>
      </c>
      <c r="AC117" s="1">
        <v>0</v>
      </c>
      <c r="AD117" s="1">
        <v>-5.6989999999999998</v>
      </c>
      <c r="AE117" s="1">
        <v>0</v>
      </c>
      <c r="AF117" s="1">
        <v>0</v>
      </c>
      <c r="AG117" s="1">
        <v>0</v>
      </c>
      <c r="AI117" s="7">
        <v>200</v>
      </c>
      <c r="AJ117" s="7" t="s">
        <v>411</v>
      </c>
      <c r="AK117" s="11">
        <v>44948.317129629628</v>
      </c>
    </row>
    <row r="118" spans="1:37" x14ac:dyDescent="0.35">
      <c r="A118" s="4" t="s">
        <v>1213</v>
      </c>
      <c r="B118" s="1">
        <v>0</v>
      </c>
      <c r="C118" s="1">
        <v>-20.917999999999999</v>
      </c>
      <c r="D118" s="1">
        <v>-4.2169999999999996</v>
      </c>
      <c r="E118" s="1">
        <v>3.7549999999999999</v>
      </c>
      <c r="F118" s="1">
        <v>0.34399999999999997</v>
      </c>
      <c r="G118" s="1">
        <v>0</v>
      </c>
      <c r="H118" s="1">
        <v>37.366999999999997</v>
      </c>
      <c r="I118" s="1">
        <v>0</v>
      </c>
      <c r="J118" s="1">
        <v>0</v>
      </c>
      <c r="K118" s="1">
        <v>1.4E-2</v>
      </c>
      <c r="L118" s="1">
        <v>0.79500000000000004</v>
      </c>
      <c r="M118" s="1">
        <v>-5.1999999999999998E-2</v>
      </c>
      <c r="N118" s="1">
        <v>0</v>
      </c>
      <c r="O118" s="1">
        <v>0</v>
      </c>
      <c r="P118" s="1">
        <v>1.43</v>
      </c>
      <c r="Q118" s="1">
        <v>0</v>
      </c>
      <c r="R118" s="1">
        <v>3922.7069999999999</v>
      </c>
      <c r="S118" s="1">
        <v>0</v>
      </c>
      <c r="T118" s="1">
        <v>0</v>
      </c>
      <c r="U118" s="1">
        <v>-0.17899999999999999</v>
      </c>
      <c r="V118" s="1">
        <v>0.88300000000000001</v>
      </c>
      <c r="W118" s="1">
        <v>0</v>
      </c>
      <c r="X118" s="1">
        <v>2.8929999999999998</v>
      </c>
      <c r="Y118" s="1">
        <v>0.72299999999999998</v>
      </c>
      <c r="Z118" s="1">
        <v>1.3620000000000001</v>
      </c>
      <c r="AA118" s="1">
        <v>0</v>
      </c>
      <c r="AB118" s="1">
        <v>0.73899999999999999</v>
      </c>
      <c r="AC118" s="1">
        <v>0</v>
      </c>
      <c r="AD118" s="1">
        <v>-5.5289999999999999</v>
      </c>
      <c r="AE118" s="1">
        <v>0</v>
      </c>
      <c r="AF118" s="1">
        <v>0</v>
      </c>
      <c r="AG118" s="1">
        <v>0</v>
      </c>
      <c r="AI118" s="7">
        <v>200</v>
      </c>
      <c r="AJ118" s="7" t="s">
        <v>411</v>
      </c>
      <c r="AK118" s="11">
        <v>44948.298321759263</v>
      </c>
    </row>
    <row r="119" spans="1:37" x14ac:dyDescent="0.35">
      <c r="A119" s="4" t="s">
        <v>1156</v>
      </c>
      <c r="B119" s="1">
        <v>0</v>
      </c>
      <c r="C119" s="1">
        <v>-17.495999999999999</v>
      </c>
      <c r="D119" s="1">
        <v>-3.3780000000000001</v>
      </c>
      <c r="E119" s="1">
        <v>-1.698</v>
      </c>
      <c r="F119" s="1">
        <v>0.32700000000000001</v>
      </c>
      <c r="G119" s="1">
        <v>0</v>
      </c>
      <c r="H119" s="1">
        <v>-172.351</v>
      </c>
      <c r="I119" s="1">
        <v>0.26300000000000001</v>
      </c>
      <c r="J119" s="1">
        <v>0.997</v>
      </c>
      <c r="K119" s="1">
        <v>-0.03</v>
      </c>
      <c r="L119" s="1">
        <v>0.752</v>
      </c>
      <c r="M119" s="1">
        <v>6.0999999999999999E-2</v>
      </c>
      <c r="N119" s="1">
        <v>0</v>
      </c>
      <c r="O119" s="1">
        <v>0</v>
      </c>
      <c r="P119" s="1">
        <v>0.36199999999999999</v>
      </c>
      <c r="Q119" s="1">
        <v>0</v>
      </c>
      <c r="R119" s="1">
        <v>69.087000000000003</v>
      </c>
      <c r="S119" s="1">
        <v>0</v>
      </c>
      <c r="T119" s="1">
        <v>0</v>
      </c>
      <c r="U119" s="1">
        <v>0</v>
      </c>
      <c r="V119" s="1">
        <v>0.748</v>
      </c>
      <c r="W119" s="1">
        <v>0</v>
      </c>
      <c r="X119" s="1">
        <v>0.374</v>
      </c>
      <c r="Y119" s="1">
        <v>0.64300000000000002</v>
      </c>
      <c r="Z119" s="1">
        <v>0.62</v>
      </c>
      <c r="AA119" s="1">
        <v>0</v>
      </c>
      <c r="AB119" s="1">
        <v>0.70199999999999996</v>
      </c>
      <c r="AC119" s="1">
        <v>0</v>
      </c>
      <c r="AD119" s="1">
        <v>-5.7309999999999999</v>
      </c>
      <c r="AE119" s="1">
        <v>0</v>
      </c>
      <c r="AF119" s="1">
        <v>0</v>
      </c>
      <c r="AG119" s="1">
        <v>0</v>
      </c>
      <c r="AI119" s="7" t="str">
        <f t="shared" ref="AI119:AI141" si="3">_xlfn.TEXTAFTER(A119,"-d",,,,"1")</f>
        <v>1</v>
      </c>
      <c r="AJ119" s="7" t="s">
        <v>411</v>
      </c>
      <c r="AK119" s="11">
        <v>44948.279513888891</v>
      </c>
    </row>
    <row r="120" spans="1:37" x14ac:dyDescent="0.35">
      <c r="A120" s="4" t="s">
        <v>117</v>
      </c>
      <c r="B120" s="1">
        <v>0</v>
      </c>
      <c r="C120" s="1">
        <v>-0.74099999999999999</v>
      </c>
      <c r="D120" s="1">
        <v>5.6989999999999998</v>
      </c>
      <c r="E120" s="1">
        <v>-1.784</v>
      </c>
      <c r="F120" s="1">
        <v>0.33100000000000002</v>
      </c>
      <c r="G120" s="1">
        <v>0</v>
      </c>
      <c r="H120" s="1">
        <v>-1072.482</v>
      </c>
      <c r="I120" s="1">
        <v>0.61499999999999999</v>
      </c>
      <c r="J120" s="1">
        <v>0</v>
      </c>
      <c r="K120" s="1">
        <v>0.08</v>
      </c>
      <c r="L120" s="1">
        <v>0.76100000000000001</v>
      </c>
      <c r="M120" s="1">
        <v>0</v>
      </c>
      <c r="N120" s="1">
        <v>0</v>
      </c>
      <c r="O120" s="1">
        <v>0</v>
      </c>
      <c r="P120" s="1">
        <v>0.71799999999999997</v>
      </c>
      <c r="Q120" s="1">
        <v>0</v>
      </c>
      <c r="R120" s="1">
        <v>1329.0150000000001</v>
      </c>
      <c r="S120" s="1">
        <v>0</v>
      </c>
      <c r="T120" s="1">
        <v>0</v>
      </c>
      <c r="U120" s="1">
        <v>1.2729999999999999</v>
      </c>
      <c r="V120" s="1">
        <v>1.294</v>
      </c>
      <c r="W120" s="1">
        <v>0</v>
      </c>
      <c r="X120" s="1">
        <v>3.7240000000000002</v>
      </c>
      <c r="Y120" s="1">
        <v>0.73599999999999999</v>
      </c>
      <c r="Z120" s="1">
        <v>4.4470000000000001</v>
      </c>
      <c r="AA120" s="1">
        <v>0</v>
      </c>
      <c r="AB120" s="1">
        <v>0.71599999999999997</v>
      </c>
      <c r="AC120" s="1">
        <v>0</v>
      </c>
      <c r="AD120" s="1">
        <v>-4.7229999999999999</v>
      </c>
      <c r="AE120" s="1">
        <v>0</v>
      </c>
      <c r="AF120" s="1">
        <v>0</v>
      </c>
      <c r="AG120" s="1">
        <v>0</v>
      </c>
      <c r="AI120" s="7" t="str">
        <f t="shared" si="3"/>
        <v>1</v>
      </c>
      <c r="AJ120" s="7" t="s">
        <v>411</v>
      </c>
      <c r="AK120" s="11">
        <v>44948.260694444441</v>
      </c>
    </row>
    <row r="121" spans="1:37" x14ac:dyDescent="0.35">
      <c r="A121" s="4" t="s">
        <v>118</v>
      </c>
      <c r="B121" s="1">
        <v>0</v>
      </c>
      <c r="C121" s="1">
        <v>7.47</v>
      </c>
      <c r="D121" s="1">
        <v>8.1630000000000003</v>
      </c>
      <c r="E121" s="1">
        <v>-1.42</v>
      </c>
      <c r="F121" s="1">
        <v>0</v>
      </c>
      <c r="G121" s="1">
        <v>0</v>
      </c>
      <c r="H121" s="1">
        <v>-835.05100000000004</v>
      </c>
      <c r="I121" s="1">
        <v>0</v>
      </c>
      <c r="J121" s="1">
        <v>2.4430000000000001</v>
      </c>
      <c r="K121" s="1">
        <v>0.19600000000000001</v>
      </c>
      <c r="L121" s="1">
        <v>0.8</v>
      </c>
      <c r="M121" s="1">
        <v>-6.0999999999999999E-2</v>
      </c>
      <c r="N121" s="1">
        <v>0</v>
      </c>
      <c r="O121" s="1">
        <v>0</v>
      </c>
      <c r="P121" s="1">
        <v>0.44600000000000001</v>
      </c>
      <c r="Q121" s="1">
        <v>0</v>
      </c>
      <c r="R121" s="1">
        <v>1085.45</v>
      </c>
      <c r="S121" s="1">
        <v>0</v>
      </c>
      <c r="T121" s="1">
        <v>0</v>
      </c>
      <c r="U121" s="1">
        <v>1.2969999999999999</v>
      </c>
      <c r="V121" s="1">
        <v>1.0489999999999999</v>
      </c>
      <c r="W121" s="1">
        <v>0</v>
      </c>
      <c r="X121" s="1">
        <v>2.851</v>
      </c>
      <c r="Y121" s="1">
        <v>0.72499999999999998</v>
      </c>
      <c r="Z121" s="1">
        <v>3.7890000000000001</v>
      </c>
      <c r="AA121" s="1">
        <v>0</v>
      </c>
      <c r="AB121" s="1">
        <v>0.72599999999999998</v>
      </c>
      <c r="AC121" s="1">
        <v>0</v>
      </c>
      <c r="AD121" s="1">
        <v>-5.2839999999999998</v>
      </c>
      <c r="AE121" s="1">
        <v>0</v>
      </c>
      <c r="AF121" s="1">
        <v>0</v>
      </c>
      <c r="AG121" s="1">
        <v>0</v>
      </c>
      <c r="AI121" s="7" t="str">
        <f t="shared" si="3"/>
        <v>1</v>
      </c>
      <c r="AJ121" s="7" t="s">
        <v>411</v>
      </c>
      <c r="AK121" s="11">
        <v>44948.241875</v>
      </c>
    </row>
    <row r="122" spans="1:37" x14ac:dyDescent="0.35">
      <c r="A122" s="4" t="s">
        <v>119</v>
      </c>
      <c r="B122" s="1">
        <v>0</v>
      </c>
      <c r="C122" s="1">
        <v>5.4180000000000001</v>
      </c>
      <c r="D122" s="1">
        <v>24.206</v>
      </c>
      <c r="E122" s="1">
        <v>0.39100000000000001</v>
      </c>
      <c r="F122" s="1">
        <v>0</v>
      </c>
      <c r="G122" s="1">
        <v>0</v>
      </c>
      <c r="H122" s="1">
        <v>-725.58699999999999</v>
      </c>
      <c r="I122" s="1">
        <v>0</v>
      </c>
      <c r="J122" s="1">
        <v>3.5430000000000001</v>
      </c>
      <c r="K122" s="1">
        <v>1.9E-2</v>
      </c>
      <c r="L122" s="1">
        <v>0.76100000000000001</v>
      </c>
      <c r="M122" s="1">
        <v>-3.2000000000000001E-2</v>
      </c>
      <c r="N122" s="1">
        <v>0</v>
      </c>
      <c r="O122" s="1">
        <v>0</v>
      </c>
      <c r="P122" s="1">
        <v>0.86499999999999999</v>
      </c>
      <c r="Q122" s="1">
        <v>0</v>
      </c>
      <c r="R122" s="1">
        <v>2857.1869999999999</v>
      </c>
      <c r="S122" s="1">
        <v>0</v>
      </c>
      <c r="T122" s="1">
        <v>0</v>
      </c>
      <c r="U122" s="1">
        <v>3.1160000000000001</v>
      </c>
      <c r="V122" s="1">
        <v>1.7509999999999999</v>
      </c>
      <c r="W122" s="1">
        <v>0</v>
      </c>
      <c r="X122" s="1">
        <v>9.4130000000000003</v>
      </c>
      <c r="Y122" s="1">
        <v>0.98899999999999999</v>
      </c>
      <c r="Z122" s="1">
        <v>12.301</v>
      </c>
      <c r="AA122" s="1">
        <v>0</v>
      </c>
      <c r="AB122" s="1">
        <v>0.70199999999999996</v>
      </c>
      <c r="AC122" s="1">
        <v>0</v>
      </c>
      <c r="AD122" s="1">
        <v>-4.8339999999999996</v>
      </c>
      <c r="AE122" s="1">
        <v>0</v>
      </c>
      <c r="AF122" s="1">
        <v>0</v>
      </c>
      <c r="AG122" s="1">
        <v>0</v>
      </c>
      <c r="AI122" s="7" t="str">
        <f t="shared" si="3"/>
        <v>1</v>
      </c>
      <c r="AJ122" s="7" t="s">
        <v>411</v>
      </c>
      <c r="AK122" s="11">
        <v>44948.223043981481</v>
      </c>
    </row>
    <row r="123" spans="1:37" x14ac:dyDescent="0.35">
      <c r="A123" s="4" t="s">
        <v>120</v>
      </c>
      <c r="B123" s="1">
        <v>0</v>
      </c>
      <c r="C123" s="1">
        <v>6.359</v>
      </c>
      <c r="D123" s="1">
        <v>40.521000000000001</v>
      </c>
      <c r="E123" s="1">
        <v>-0.501</v>
      </c>
      <c r="F123" s="1">
        <v>0.33</v>
      </c>
      <c r="G123" s="1">
        <v>0</v>
      </c>
      <c r="H123" s="1">
        <v>-952.52099999999996</v>
      </c>
      <c r="I123" s="1">
        <v>0.376</v>
      </c>
      <c r="J123" s="1">
        <v>0</v>
      </c>
      <c r="K123" s="1">
        <v>9.1999999999999998E-2</v>
      </c>
      <c r="L123" s="1">
        <v>0.82799999999999996</v>
      </c>
      <c r="M123" s="1">
        <v>-0.151</v>
      </c>
      <c r="N123" s="1">
        <v>0</v>
      </c>
      <c r="O123" s="1">
        <v>0</v>
      </c>
      <c r="P123" s="1">
        <v>0.77800000000000002</v>
      </c>
      <c r="Q123" s="1">
        <v>0</v>
      </c>
      <c r="R123" s="1">
        <v>2511.6849999999999</v>
      </c>
      <c r="S123" s="1">
        <v>0</v>
      </c>
      <c r="T123" s="1">
        <v>0</v>
      </c>
      <c r="U123" s="1">
        <v>2.496</v>
      </c>
      <c r="V123" s="1">
        <v>1.6080000000000001</v>
      </c>
      <c r="W123" s="1">
        <v>0</v>
      </c>
      <c r="X123" s="1">
        <v>8.2430000000000003</v>
      </c>
      <c r="Y123" s="1">
        <v>0.78500000000000003</v>
      </c>
      <c r="Z123" s="1">
        <v>10.943</v>
      </c>
      <c r="AA123" s="1">
        <v>0</v>
      </c>
      <c r="AB123" s="1">
        <v>0.71599999999999997</v>
      </c>
      <c r="AC123" s="1">
        <v>0</v>
      </c>
      <c r="AD123" s="1">
        <v>-5.1239999999999997</v>
      </c>
      <c r="AE123" s="1">
        <v>0</v>
      </c>
      <c r="AF123" s="1">
        <v>0</v>
      </c>
      <c r="AG123" s="1">
        <v>0</v>
      </c>
      <c r="AI123" s="7" t="str">
        <f t="shared" si="3"/>
        <v>1</v>
      </c>
      <c r="AJ123" s="7" t="s">
        <v>411</v>
      </c>
      <c r="AK123" s="11">
        <v>44948.204212962963</v>
      </c>
    </row>
    <row r="124" spans="1:37" x14ac:dyDescent="0.35">
      <c r="A124" s="4" t="s">
        <v>121</v>
      </c>
      <c r="B124" s="1">
        <v>0</v>
      </c>
      <c r="C124" s="1">
        <v>4.468</v>
      </c>
      <c r="D124" s="1">
        <v>7.7549999999999999</v>
      </c>
      <c r="E124" s="1">
        <v>-0.77400000000000002</v>
      </c>
      <c r="F124" s="1">
        <v>0</v>
      </c>
      <c r="G124" s="1">
        <v>0</v>
      </c>
      <c r="H124" s="1">
        <v>-838.89800000000002</v>
      </c>
      <c r="I124" s="1">
        <v>0</v>
      </c>
      <c r="J124" s="1">
        <v>3.4529999999999998</v>
      </c>
      <c r="K124" s="1">
        <v>0.10299999999999999</v>
      </c>
      <c r="L124" s="1">
        <v>0.75600000000000001</v>
      </c>
      <c r="M124" s="1">
        <v>4.3999999999999997E-2</v>
      </c>
      <c r="N124" s="1">
        <v>0</v>
      </c>
      <c r="O124" s="1">
        <v>0</v>
      </c>
      <c r="P124" s="1">
        <v>0.70499999999999996</v>
      </c>
      <c r="Q124" s="1">
        <v>0</v>
      </c>
      <c r="R124" s="1">
        <v>2477.13</v>
      </c>
      <c r="S124" s="1">
        <v>0</v>
      </c>
      <c r="T124" s="1">
        <v>0</v>
      </c>
      <c r="U124" s="1">
        <v>2.7160000000000002</v>
      </c>
      <c r="V124" s="1">
        <v>1.71</v>
      </c>
      <c r="W124" s="1">
        <v>0</v>
      </c>
      <c r="X124" s="1">
        <v>8.8000000000000007</v>
      </c>
      <c r="Y124" s="1">
        <v>0.79500000000000004</v>
      </c>
      <c r="Z124" s="1">
        <v>11.677</v>
      </c>
      <c r="AA124" s="1">
        <v>0</v>
      </c>
      <c r="AB124" s="1">
        <v>0.70099999999999996</v>
      </c>
      <c r="AC124" s="1">
        <v>0</v>
      </c>
      <c r="AD124" s="1">
        <v>-5.1319999999999997</v>
      </c>
      <c r="AE124" s="1">
        <v>3.1680000000000001</v>
      </c>
      <c r="AF124" s="1">
        <v>0</v>
      </c>
      <c r="AG124" s="1">
        <v>0</v>
      </c>
      <c r="AI124" s="7" t="str">
        <f t="shared" si="3"/>
        <v>1</v>
      </c>
      <c r="AJ124" s="7" t="s">
        <v>411</v>
      </c>
      <c r="AK124" s="11">
        <v>44948.185393518521</v>
      </c>
    </row>
    <row r="125" spans="1:37" x14ac:dyDescent="0.35">
      <c r="A125" s="4" t="s">
        <v>122</v>
      </c>
      <c r="B125" s="1">
        <v>0</v>
      </c>
      <c r="C125" s="1">
        <v>42.734999999999999</v>
      </c>
      <c r="D125" s="1">
        <v>153.375</v>
      </c>
      <c r="E125" s="1">
        <v>-0.79200000000000004</v>
      </c>
      <c r="F125" s="1">
        <v>0</v>
      </c>
      <c r="G125" s="1">
        <v>0</v>
      </c>
      <c r="H125" s="1">
        <v>-1485.127</v>
      </c>
      <c r="I125" s="1">
        <v>0.437</v>
      </c>
      <c r="J125" s="1">
        <v>0</v>
      </c>
      <c r="K125" s="1">
        <v>0.13</v>
      </c>
      <c r="L125" s="1">
        <v>0.84099999999999997</v>
      </c>
      <c r="M125" s="1">
        <v>4.7E-2</v>
      </c>
      <c r="N125" s="1">
        <v>0</v>
      </c>
      <c r="O125" s="1">
        <v>0</v>
      </c>
      <c r="P125" s="1">
        <v>0.39300000000000002</v>
      </c>
      <c r="Q125" s="1">
        <v>0</v>
      </c>
      <c r="R125" s="1">
        <v>714.01300000000003</v>
      </c>
      <c r="S125" s="1">
        <v>0</v>
      </c>
      <c r="T125" s="1">
        <v>0</v>
      </c>
      <c r="U125" s="1">
        <v>2.2040000000000002</v>
      </c>
      <c r="V125" s="1">
        <v>1.365</v>
      </c>
      <c r="W125" s="1">
        <v>0</v>
      </c>
      <c r="X125" s="1">
        <v>1.895</v>
      </c>
      <c r="Y125" s="1">
        <v>0.68600000000000005</v>
      </c>
      <c r="Z125" s="1">
        <v>2.371</v>
      </c>
      <c r="AA125" s="1">
        <v>0</v>
      </c>
      <c r="AB125" s="1">
        <v>0.71799999999999997</v>
      </c>
      <c r="AC125" s="1">
        <v>0</v>
      </c>
      <c r="AD125" s="1">
        <v>-4.09</v>
      </c>
      <c r="AE125" s="1">
        <v>0</v>
      </c>
      <c r="AF125" s="1">
        <v>0</v>
      </c>
      <c r="AG125" s="1">
        <v>0</v>
      </c>
      <c r="AI125" s="7" t="str">
        <f t="shared" si="3"/>
        <v>1</v>
      </c>
      <c r="AJ125" s="7" t="s">
        <v>411</v>
      </c>
      <c r="AK125" s="11">
        <v>44948.166585648149</v>
      </c>
    </row>
    <row r="126" spans="1:37" x14ac:dyDescent="0.35">
      <c r="A126" s="4" t="s">
        <v>123</v>
      </c>
      <c r="B126" s="1">
        <v>0</v>
      </c>
      <c r="C126" s="1">
        <v>30.584</v>
      </c>
      <c r="D126" s="1">
        <v>45.908000000000001</v>
      </c>
      <c r="E126" s="1">
        <v>0.34899999999999998</v>
      </c>
      <c r="F126" s="1">
        <v>0</v>
      </c>
      <c r="G126" s="1">
        <v>0</v>
      </c>
      <c r="H126" s="1">
        <v>-1797.346</v>
      </c>
      <c r="I126" s="1">
        <v>0</v>
      </c>
      <c r="J126" s="1">
        <v>2.4089999999999998</v>
      </c>
      <c r="K126" s="1">
        <v>0.151</v>
      </c>
      <c r="L126" s="1">
        <v>0.76200000000000001</v>
      </c>
      <c r="M126" s="1">
        <v>-8.8999999999999996E-2</v>
      </c>
      <c r="N126" s="1">
        <v>0</v>
      </c>
      <c r="O126" s="1">
        <v>0</v>
      </c>
      <c r="P126" s="1">
        <v>0.41799999999999998</v>
      </c>
      <c r="Q126" s="1">
        <v>0</v>
      </c>
      <c r="R126" s="1">
        <v>622.53</v>
      </c>
      <c r="S126" s="1">
        <v>0</v>
      </c>
      <c r="T126" s="1">
        <v>0</v>
      </c>
      <c r="U126" s="1">
        <v>2.214</v>
      </c>
      <c r="V126" s="1">
        <v>1.0289999999999999</v>
      </c>
      <c r="W126" s="1">
        <v>0</v>
      </c>
      <c r="X126" s="1">
        <v>1.569</v>
      </c>
      <c r="Y126" s="1">
        <v>0.80100000000000005</v>
      </c>
      <c r="Z126" s="1">
        <v>2.0339999999999998</v>
      </c>
      <c r="AA126" s="1">
        <v>0</v>
      </c>
      <c r="AB126" s="1">
        <v>0.72499999999999998</v>
      </c>
      <c r="AC126" s="1">
        <v>0</v>
      </c>
      <c r="AD126" s="1">
        <v>-4.9160000000000004</v>
      </c>
      <c r="AE126" s="1">
        <v>0</v>
      </c>
      <c r="AF126" s="1">
        <v>0</v>
      </c>
      <c r="AG126" s="1">
        <v>0</v>
      </c>
      <c r="AI126" s="7" t="str">
        <f t="shared" si="3"/>
        <v>1</v>
      </c>
      <c r="AJ126" s="7" t="s">
        <v>411</v>
      </c>
      <c r="AK126" s="11">
        <v>44948.147766203707</v>
      </c>
    </row>
    <row r="127" spans="1:37" x14ac:dyDescent="0.35">
      <c r="A127" s="4" t="s">
        <v>124</v>
      </c>
      <c r="B127" s="1">
        <v>0</v>
      </c>
      <c r="C127" s="1">
        <v>29.408999999999999</v>
      </c>
      <c r="D127" s="1">
        <v>29.561</v>
      </c>
      <c r="E127" s="1">
        <v>-0.97199999999999998</v>
      </c>
      <c r="F127" s="1">
        <v>0</v>
      </c>
      <c r="G127" s="1">
        <v>0</v>
      </c>
      <c r="H127" s="1">
        <v>-1928.643</v>
      </c>
      <c r="I127" s="1">
        <v>0</v>
      </c>
      <c r="J127" s="1">
        <v>2.379</v>
      </c>
      <c r="K127" s="1">
        <v>0.46200000000000002</v>
      </c>
      <c r="L127" s="1">
        <v>0.746</v>
      </c>
      <c r="M127" s="1">
        <v>-0.04</v>
      </c>
      <c r="N127" s="1">
        <v>0</v>
      </c>
      <c r="O127" s="1">
        <v>0</v>
      </c>
      <c r="P127" s="1">
        <v>0.47599999999999998</v>
      </c>
      <c r="Q127" s="1">
        <v>0</v>
      </c>
      <c r="R127" s="1">
        <v>641.87599999999998</v>
      </c>
      <c r="S127" s="1">
        <v>0</v>
      </c>
      <c r="T127" s="1">
        <v>0</v>
      </c>
      <c r="U127" s="1">
        <v>0.38100000000000001</v>
      </c>
      <c r="V127" s="1">
        <v>0.76500000000000001</v>
      </c>
      <c r="W127" s="1">
        <v>0</v>
      </c>
      <c r="X127" s="1">
        <v>1.514</v>
      </c>
      <c r="Y127" s="1">
        <v>0.72599999999999998</v>
      </c>
      <c r="Z127" s="1">
        <v>2.1360000000000001</v>
      </c>
      <c r="AA127" s="1">
        <v>0</v>
      </c>
      <c r="AB127" s="1">
        <v>0.74099999999999999</v>
      </c>
      <c r="AC127" s="1">
        <v>0</v>
      </c>
      <c r="AD127" s="1">
        <v>-5.1829999999999998</v>
      </c>
      <c r="AE127" s="1">
        <v>0</v>
      </c>
      <c r="AF127" s="1">
        <v>0</v>
      </c>
      <c r="AG127" s="1">
        <v>0</v>
      </c>
      <c r="AI127" s="7" t="str">
        <f t="shared" si="3"/>
        <v>1</v>
      </c>
      <c r="AJ127" s="7" t="s">
        <v>411</v>
      </c>
      <c r="AK127" s="11">
        <v>44948.128969907404</v>
      </c>
    </row>
    <row r="128" spans="1:37" x14ac:dyDescent="0.35">
      <c r="A128" s="4" t="s">
        <v>125</v>
      </c>
      <c r="B128" s="1">
        <v>0</v>
      </c>
      <c r="C128" s="1">
        <v>103.462</v>
      </c>
      <c r="D128" s="1">
        <v>69.81</v>
      </c>
      <c r="E128" s="1">
        <v>0.39200000000000002</v>
      </c>
      <c r="F128" s="1">
        <v>0.33500000000000002</v>
      </c>
      <c r="G128" s="1">
        <v>0</v>
      </c>
      <c r="H128" s="1">
        <v>-1720.3710000000001</v>
      </c>
      <c r="I128" s="1">
        <v>0</v>
      </c>
      <c r="J128" s="1">
        <v>4.125</v>
      </c>
      <c r="K128" s="1">
        <v>0.34899999999999998</v>
      </c>
      <c r="L128" s="1">
        <v>0</v>
      </c>
      <c r="M128" s="1">
        <v>8.4000000000000005E-2</v>
      </c>
      <c r="N128" s="1">
        <v>0</v>
      </c>
      <c r="O128" s="1">
        <v>0</v>
      </c>
      <c r="P128" s="1">
        <v>0.27700000000000002</v>
      </c>
      <c r="Q128" s="1">
        <v>0</v>
      </c>
      <c r="R128" s="1">
        <v>536.31700000000001</v>
      </c>
      <c r="S128" s="1">
        <v>0</v>
      </c>
      <c r="T128" s="1">
        <v>0</v>
      </c>
      <c r="U128" s="1">
        <v>2.7210000000000001</v>
      </c>
      <c r="V128" s="1">
        <v>1.139</v>
      </c>
      <c r="W128" s="1">
        <v>0</v>
      </c>
      <c r="X128" s="1">
        <v>1.7110000000000001</v>
      </c>
      <c r="Y128" s="1">
        <v>0.79300000000000004</v>
      </c>
      <c r="Z128" s="1">
        <v>2.8109999999999999</v>
      </c>
      <c r="AA128" s="1">
        <v>0</v>
      </c>
      <c r="AB128" s="1">
        <v>0.69199999999999995</v>
      </c>
      <c r="AC128" s="1">
        <v>0</v>
      </c>
      <c r="AD128" s="1">
        <v>-4.7919999999999998</v>
      </c>
      <c r="AE128" s="1">
        <v>0</v>
      </c>
      <c r="AF128" s="1">
        <v>0</v>
      </c>
      <c r="AG128" s="1">
        <v>0</v>
      </c>
      <c r="AI128" s="7" t="str">
        <f t="shared" si="3"/>
        <v>1</v>
      </c>
      <c r="AJ128" s="7" t="s">
        <v>411</v>
      </c>
      <c r="AK128" s="11">
        <v>44948.110185185185</v>
      </c>
    </row>
    <row r="129" spans="1:37" x14ac:dyDescent="0.35">
      <c r="A129" s="4" t="s">
        <v>126</v>
      </c>
      <c r="B129" s="1">
        <v>0</v>
      </c>
      <c r="C129" s="1">
        <v>38.064</v>
      </c>
      <c r="D129" s="1">
        <v>63.908999999999999</v>
      </c>
      <c r="E129" s="1">
        <v>-0.48399999999999999</v>
      </c>
      <c r="F129" s="1">
        <v>0</v>
      </c>
      <c r="G129" s="1">
        <v>0</v>
      </c>
      <c r="H129" s="1">
        <v>-1837.7539999999999</v>
      </c>
      <c r="I129" s="1">
        <v>0</v>
      </c>
      <c r="J129" s="1">
        <v>4.1529999999999996</v>
      </c>
      <c r="K129" s="1">
        <v>0.435</v>
      </c>
      <c r="L129" s="1">
        <v>0</v>
      </c>
      <c r="M129" s="1">
        <v>0.379</v>
      </c>
      <c r="N129" s="1">
        <v>0</v>
      </c>
      <c r="O129" s="1">
        <v>0</v>
      </c>
      <c r="P129" s="1">
        <v>0.38400000000000001</v>
      </c>
      <c r="Q129" s="1">
        <v>0</v>
      </c>
      <c r="R129" s="1">
        <v>740.76400000000001</v>
      </c>
      <c r="S129" s="1">
        <v>0</v>
      </c>
      <c r="T129" s="1">
        <v>0</v>
      </c>
      <c r="U129" s="1">
        <v>3.2170000000000001</v>
      </c>
      <c r="V129" s="1">
        <v>1.35</v>
      </c>
      <c r="W129" s="1">
        <v>0</v>
      </c>
      <c r="X129" s="1">
        <v>2.3479999999999999</v>
      </c>
      <c r="Y129" s="1">
        <v>0.75600000000000001</v>
      </c>
      <c r="Z129" s="1">
        <v>4.2789999999999999</v>
      </c>
      <c r="AA129" s="1">
        <v>0</v>
      </c>
      <c r="AB129" s="1">
        <v>0.68500000000000005</v>
      </c>
      <c r="AC129" s="1">
        <v>0</v>
      </c>
      <c r="AD129" s="1">
        <v>-4.5</v>
      </c>
      <c r="AE129" s="1">
        <v>0</v>
      </c>
      <c r="AF129" s="1">
        <v>0</v>
      </c>
      <c r="AG129" s="1">
        <v>0</v>
      </c>
      <c r="AI129" s="7" t="str">
        <f t="shared" si="3"/>
        <v>1</v>
      </c>
      <c r="AJ129" s="7" t="s">
        <v>411</v>
      </c>
      <c r="AK129" s="11">
        <v>44948.091354166667</v>
      </c>
    </row>
    <row r="130" spans="1:37" x14ac:dyDescent="0.35">
      <c r="A130" s="4" t="s">
        <v>1157</v>
      </c>
      <c r="B130" s="1">
        <v>0</v>
      </c>
      <c r="C130" s="1">
        <v>-15.737</v>
      </c>
      <c r="D130" s="1">
        <v>-3.2189999999999999</v>
      </c>
      <c r="E130" s="1">
        <v>-0.499</v>
      </c>
      <c r="F130" s="1">
        <v>0.34200000000000003</v>
      </c>
      <c r="G130" s="1">
        <v>0</v>
      </c>
      <c r="H130" s="1">
        <v>-64.152000000000001</v>
      </c>
      <c r="I130" s="1">
        <v>0</v>
      </c>
      <c r="J130" s="1">
        <v>1.042</v>
      </c>
      <c r="K130" s="1">
        <v>7.2999999999999995E-2</v>
      </c>
      <c r="L130" s="1">
        <v>0</v>
      </c>
      <c r="M130" s="1">
        <v>0.02</v>
      </c>
      <c r="N130" s="1">
        <v>0</v>
      </c>
      <c r="O130" s="1">
        <v>0</v>
      </c>
      <c r="P130" s="1">
        <v>0.438</v>
      </c>
      <c r="Q130" s="1">
        <v>0</v>
      </c>
      <c r="R130" s="1">
        <v>1.0029999999999999</v>
      </c>
      <c r="S130" s="1">
        <v>0</v>
      </c>
      <c r="T130" s="1">
        <v>0</v>
      </c>
      <c r="U130" s="1">
        <v>-0.25</v>
      </c>
      <c r="V130" s="1">
        <v>0.75800000000000001</v>
      </c>
      <c r="W130" s="1">
        <v>0</v>
      </c>
      <c r="X130" s="1">
        <v>0.27800000000000002</v>
      </c>
      <c r="Y130" s="1">
        <v>0.67500000000000004</v>
      </c>
      <c r="Z130" s="1">
        <v>0.53400000000000003</v>
      </c>
      <c r="AA130" s="1">
        <v>0</v>
      </c>
      <c r="AB130" s="1">
        <v>0.76200000000000001</v>
      </c>
      <c r="AC130" s="1">
        <v>0</v>
      </c>
      <c r="AD130" s="1">
        <v>-5.2789999999999999</v>
      </c>
      <c r="AE130" s="1">
        <v>0</v>
      </c>
      <c r="AF130" s="1">
        <v>0</v>
      </c>
      <c r="AG130" s="1">
        <v>0</v>
      </c>
      <c r="AI130" s="7" t="str">
        <f t="shared" si="3"/>
        <v>1</v>
      </c>
      <c r="AJ130" s="7" t="s">
        <v>411</v>
      </c>
      <c r="AK130" s="11">
        <v>44948.072557870371</v>
      </c>
    </row>
    <row r="131" spans="1:37" x14ac:dyDescent="0.35">
      <c r="A131" s="4" t="s">
        <v>1214</v>
      </c>
      <c r="B131" s="1">
        <v>0</v>
      </c>
      <c r="C131" s="1">
        <v>-21.937000000000001</v>
      </c>
      <c r="D131" s="1">
        <v>-0.56299999999999994</v>
      </c>
      <c r="E131" s="1">
        <v>-1.6E-2</v>
      </c>
      <c r="F131" s="1">
        <v>0.33700000000000002</v>
      </c>
      <c r="G131" s="1">
        <v>0</v>
      </c>
      <c r="H131" s="1">
        <v>40.195</v>
      </c>
      <c r="I131" s="1">
        <v>0</v>
      </c>
      <c r="J131" s="1">
        <v>0</v>
      </c>
      <c r="K131" s="1">
        <v>1.6E-2</v>
      </c>
      <c r="L131" s="1">
        <v>0.79100000000000004</v>
      </c>
      <c r="M131" s="1">
        <v>-2.5999999999999999E-2</v>
      </c>
      <c r="N131" s="1">
        <v>0</v>
      </c>
      <c r="O131" s="1">
        <v>0</v>
      </c>
      <c r="P131" s="1">
        <v>0.27400000000000002</v>
      </c>
      <c r="Q131" s="1">
        <v>0</v>
      </c>
      <c r="R131" s="1">
        <v>24.998000000000001</v>
      </c>
      <c r="S131" s="1">
        <v>0</v>
      </c>
      <c r="T131" s="1">
        <v>0</v>
      </c>
      <c r="U131" s="1">
        <v>-0.156</v>
      </c>
      <c r="V131" s="1">
        <v>0.79900000000000004</v>
      </c>
      <c r="W131" s="1">
        <v>0</v>
      </c>
      <c r="X131" s="1">
        <v>0.30199999999999999</v>
      </c>
      <c r="Y131" s="1">
        <v>0.71299999999999997</v>
      </c>
      <c r="Z131" s="1">
        <v>0.64800000000000002</v>
      </c>
      <c r="AA131" s="1">
        <v>0</v>
      </c>
      <c r="AB131" s="1">
        <v>0.74399999999999999</v>
      </c>
      <c r="AC131" s="1">
        <v>0</v>
      </c>
      <c r="AD131" s="1">
        <v>-5.6989999999999998</v>
      </c>
      <c r="AE131" s="1">
        <v>0</v>
      </c>
      <c r="AF131" s="1">
        <v>0</v>
      </c>
      <c r="AG131" s="1">
        <v>0</v>
      </c>
      <c r="AI131" s="7" t="str">
        <f t="shared" si="3"/>
        <v>1</v>
      </c>
      <c r="AJ131" s="7" t="s">
        <v>411</v>
      </c>
      <c r="AK131" s="11">
        <v>44948.053749999999</v>
      </c>
    </row>
    <row r="132" spans="1:37" x14ac:dyDescent="0.35">
      <c r="A132" s="4" t="s">
        <v>129</v>
      </c>
      <c r="B132" s="1">
        <v>0</v>
      </c>
      <c r="C132" s="1">
        <v>44.332000000000001</v>
      </c>
      <c r="D132" s="1">
        <v>222.256</v>
      </c>
      <c r="E132" s="1">
        <v>-1.25</v>
      </c>
      <c r="F132" s="1">
        <v>0.34100000000000003</v>
      </c>
      <c r="G132" s="1">
        <v>0</v>
      </c>
      <c r="H132" s="1">
        <v>-1591.7159999999999</v>
      </c>
      <c r="I132" s="1">
        <v>0</v>
      </c>
      <c r="J132" s="1">
        <v>4.9180000000000001</v>
      </c>
      <c r="K132" s="1">
        <v>0.23400000000000001</v>
      </c>
      <c r="L132" s="1">
        <v>0</v>
      </c>
      <c r="M132" s="1">
        <v>-5.0000000000000001E-3</v>
      </c>
      <c r="N132" s="1">
        <v>0</v>
      </c>
      <c r="O132" s="1">
        <v>0</v>
      </c>
      <c r="P132" s="1">
        <v>0.41899999999999998</v>
      </c>
      <c r="Q132" s="1">
        <v>0</v>
      </c>
      <c r="R132" s="1">
        <v>666.01700000000005</v>
      </c>
      <c r="S132" s="1">
        <v>0</v>
      </c>
      <c r="T132" s="1">
        <v>0</v>
      </c>
      <c r="U132" s="1">
        <v>1.827</v>
      </c>
      <c r="V132" s="1">
        <v>1.7609999999999999</v>
      </c>
      <c r="W132" s="1">
        <v>0</v>
      </c>
      <c r="X132" s="1">
        <v>2.1070000000000002</v>
      </c>
      <c r="Y132" s="1">
        <v>0.73699999999999999</v>
      </c>
      <c r="Z132" s="1">
        <v>3.6389999999999998</v>
      </c>
      <c r="AA132" s="1">
        <v>0</v>
      </c>
      <c r="AB132" s="1">
        <v>0.72499999999999998</v>
      </c>
      <c r="AC132" s="1">
        <v>0</v>
      </c>
      <c r="AD132" s="1">
        <v>-4.8310000000000004</v>
      </c>
      <c r="AE132" s="1">
        <v>0</v>
      </c>
      <c r="AF132" s="1">
        <v>0</v>
      </c>
      <c r="AG132" s="1">
        <v>0</v>
      </c>
      <c r="AI132" s="7" t="str">
        <f t="shared" si="3"/>
        <v>1</v>
      </c>
      <c r="AJ132" s="7" t="s">
        <v>411</v>
      </c>
      <c r="AK132" s="11">
        <v>44948.034942129627</v>
      </c>
    </row>
    <row r="133" spans="1:37" x14ac:dyDescent="0.35">
      <c r="A133" s="4" t="s">
        <v>130</v>
      </c>
      <c r="B133" s="1">
        <v>0</v>
      </c>
      <c r="C133" s="1">
        <v>30.792999999999999</v>
      </c>
      <c r="D133" s="1">
        <v>64.864999999999995</v>
      </c>
      <c r="E133" s="1">
        <v>-1.51</v>
      </c>
      <c r="F133" s="1">
        <v>0.34</v>
      </c>
      <c r="G133" s="1">
        <v>0</v>
      </c>
      <c r="H133" s="1">
        <v>-1755.039</v>
      </c>
      <c r="I133" s="1">
        <v>0</v>
      </c>
      <c r="J133" s="1">
        <v>1.175</v>
      </c>
      <c r="K133" s="1">
        <v>0.29399999999999998</v>
      </c>
      <c r="L133" s="1">
        <v>0</v>
      </c>
      <c r="M133" s="1">
        <v>0.11700000000000001</v>
      </c>
      <c r="N133" s="1">
        <v>0</v>
      </c>
      <c r="O133" s="1">
        <v>0</v>
      </c>
      <c r="P133" s="1">
        <v>0.497</v>
      </c>
      <c r="Q133" s="1">
        <v>0</v>
      </c>
      <c r="R133" s="1">
        <v>137.434</v>
      </c>
      <c r="S133" s="1">
        <v>0</v>
      </c>
      <c r="T133" s="1">
        <v>0</v>
      </c>
      <c r="U133" s="1">
        <v>-0.26300000000000001</v>
      </c>
      <c r="V133" s="1">
        <v>0.53</v>
      </c>
      <c r="W133" s="1">
        <v>0</v>
      </c>
      <c r="X133" s="1">
        <v>0.50600000000000001</v>
      </c>
      <c r="Y133" s="1">
        <v>0.71899999999999997</v>
      </c>
      <c r="Z133" s="1">
        <v>0.57499999999999996</v>
      </c>
      <c r="AA133" s="1">
        <v>0</v>
      </c>
      <c r="AB133" s="1">
        <v>0.71199999999999997</v>
      </c>
      <c r="AC133" s="1">
        <v>0</v>
      </c>
      <c r="AD133" s="1">
        <v>-5.335</v>
      </c>
      <c r="AE133" s="1">
        <v>0</v>
      </c>
      <c r="AF133" s="1">
        <v>0</v>
      </c>
      <c r="AG133" s="1">
        <v>0</v>
      </c>
      <c r="AI133" s="7" t="str">
        <f t="shared" si="3"/>
        <v>1</v>
      </c>
      <c r="AJ133" s="7" t="s">
        <v>411</v>
      </c>
      <c r="AK133" s="11">
        <v>44948.016134259262</v>
      </c>
    </row>
    <row r="134" spans="1:37" x14ac:dyDescent="0.35">
      <c r="A134" s="4" t="s">
        <v>131</v>
      </c>
      <c r="B134" s="1">
        <v>0</v>
      </c>
      <c r="C134" s="1">
        <v>66.078000000000003</v>
      </c>
      <c r="D134" s="1">
        <v>142.55000000000001</v>
      </c>
      <c r="E134" s="1">
        <v>-1.3049999999999999</v>
      </c>
      <c r="F134" s="1">
        <v>0.35699999999999998</v>
      </c>
      <c r="G134" s="1">
        <v>0</v>
      </c>
      <c r="H134" s="1">
        <v>-2030.64</v>
      </c>
      <c r="I134" s="1">
        <v>0</v>
      </c>
      <c r="J134" s="1">
        <v>0</v>
      </c>
      <c r="K134" s="1">
        <v>0.25800000000000001</v>
      </c>
      <c r="L134" s="1">
        <v>0.79400000000000004</v>
      </c>
      <c r="M134" s="1">
        <v>-6.0000000000000001E-3</v>
      </c>
      <c r="N134" s="1">
        <v>0</v>
      </c>
      <c r="O134" s="1">
        <v>0</v>
      </c>
      <c r="P134" s="1">
        <v>0.42599999999999999</v>
      </c>
      <c r="Q134" s="1">
        <v>0</v>
      </c>
      <c r="R134" s="1">
        <v>117.876</v>
      </c>
      <c r="S134" s="1">
        <v>0</v>
      </c>
      <c r="T134" s="1">
        <v>0</v>
      </c>
      <c r="U134" s="1">
        <v>8.3000000000000004E-2</v>
      </c>
      <c r="V134" s="1">
        <v>0</v>
      </c>
      <c r="W134" s="1">
        <v>0</v>
      </c>
      <c r="X134" s="1">
        <v>0.48399999999999999</v>
      </c>
      <c r="Y134" s="1">
        <v>0.63700000000000001</v>
      </c>
      <c r="Z134" s="1">
        <v>0.504</v>
      </c>
      <c r="AA134" s="1">
        <v>0</v>
      </c>
      <c r="AB134" s="1">
        <v>0.74099999999999999</v>
      </c>
      <c r="AC134" s="1">
        <v>0</v>
      </c>
      <c r="AD134" s="1">
        <v>-4.7229999999999999</v>
      </c>
      <c r="AE134" s="1">
        <v>0</v>
      </c>
      <c r="AF134" s="1">
        <v>0</v>
      </c>
      <c r="AG134" s="1">
        <v>0</v>
      </c>
      <c r="AI134" s="7" t="str">
        <f t="shared" si="3"/>
        <v>1</v>
      </c>
      <c r="AJ134" s="7" t="s">
        <v>411</v>
      </c>
      <c r="AK134" s="11">
        <v>44947.997314814813</v>
      </c>
    </row>
    <row r="135" spans="1:37" x14ac:dyDescent="0.35">
      <c r="A135" s="4" t="s">
        <v>132</v>
      </c>
      <c r="B135" s="1">
        <v>0</v>
      </c>
      <c r="C135" s="1">
        <v>30.047000000000001</v>
      </c>
      <c r="D135" s="1">
        <v>38.99</v>
      </c>
      <c r="E135" s="1">
        <v>-1.589</v>
      </c>
      <c r="F135" s="1">
        <v>0.35</v>
      </c>
      <c r="G135" s="1">
        <v>0</v>
      </c>
      <c r="H135" s="1">
        <v>-1440.2370000000001</v>
      </c>
      <c r="I135" s="1">
        <v>0</v>
      </c>
      <c r="J135" s="1">
        <v>0</v>
      </c>
      <c r="K135" s="1">
        <v>0.52</v>
      </c>
      <c r="L135" s="1">
        <v>0</v>
      </c>
      <c r="M135" s="1">
        <v>4.8000000000000001E-2</v>
      </c>
      <c r="N135" s="1">
        <v>0</v>
      </c>
      <c r="O135" s="1">
        <v>0</v>
      </c>
      <c r="P135" s="1">
        <v>0.27100000000000002</v>
      </c>
      <c r="Q135" s="1">
        <v>0</v>
      </c>
      <c r="R135" s="1">
        <v>141.58699999999999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0.46400000000000002</v>
      </c>
      <c r="Y135" s="1">
        <v>0.80500000000000005</v>
      </c>
      <c r="Z135" s="1">
        <v>0.66800000000000004</v>
      </c>
      <c r="AA135" s="1">
        <v>0</v>
      </c>
      <c r="AB135" s="1">
        <v>0.74199999999999999</v>
      </c>
      <c r="AC135" s="1">
        <v>0</v>
      </c>
      <c r="AD135" s="1">
        <v>-5.3879999999999999</v>
      </c>
      <c r="AE135" s="1">
        <v>0</v>
      </c>
      <c r="AF135" s="1">
        <v>0</v>
      </c>
      <c r="AG135" s="1">
        <v>0</v>
      </c>
      <c r="AI135" s="7" t="str">
        <f t="shared" si="3"/>
        <v>1</v>
      </c>
      <c r="AJ135" s="7" t="s">
        <v>411</v>
      </c>
      <c r="AK135" s="11">
        <v>44947.978506944448</v>
      </c>
    </row>
    <row r="136" spans="1:37" x14ac:dyDescent="0.35">
      <c r="A136" s="4" t="s">
        <v>133</v>
      </c>
      <c r="B136" s="1">
        <v>0</v>
      </c>
      <c r="C136" s="1">
        <v>43.438000000000002</v>
      </c>
      <c r="D136" s="1">
        <v>42.491999999999997</v>
      </c>
      <c r="E136" s="1">
        <v>-1.36</v>
      </c>
      <c r="F136" s="1">
        <v>0.36699999999999999</v>
      </c>
      <c r="G136" s="1">
        <v>0</v>
      </c>
      <c r="H136" s="1">
        <v>-1668.7650000000001</v>
      </c>
      <c r="I136" s="1">
        <v>0.23</v>
      </c>
      <c r="J136" s="1">
        <v>0</v>
      </c>
      <c r="K136" s="1">
        <v>0.60199999999999998</v>
      </c>
      <c r="L136" s="1">
        <v>0.72699999999999998</v>
      </c>
      <c r="M136" s="1">
        <v>1.6E-2</v>
      </c>
      <c r="N136" s="1">
        <v>0</v>
      </c>
      <c r="O136" s="1">
        <v>0</v>
      </c>
      <c r="P136" s="1">
        <v>0.63200000000000001</v>
      </c>
      <c r="Q136" s="1">
        <v>0</v>
      </c>
      <c r="R136" s="1">
        <v>137.351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0.51500000000000001</v>
      </c>
      <c r="Y136" s="1">
        <v>0.74399999999999999</v>
      </c>
      <c r="Z136" s="1">
        <v>0.74199999999999999</v>
      </c>
      <c r="AA136" s="1">
        <v>0</v>
      </c>
      <c r="AB136" s="1">
        <v>0.745</v>
      </c>
      <c r="AC136" s="1">
        <v>0</v>
      </c>
      <c r="AD136" s="1">
        <v>-5.593</v>
      </c>
      <c r="AE136" s="1">
        <v>0</v>
      </c>
      <c r="AF136" s="1">
        <v>0</v>
      </c>
      <c r="AG136" s="1">
        <v>0</v>
      </c>
      <c r="AI136" s="7" t="str">
        <f t="shared" si="3"/>
        <v>1</v>
      </c>
      <c r="AJ136" s="7" t="s">
        <v>411</v>
      </c>
      <c r="AK136" s="11">
        <v>44947.959687499999</v>
      </c>
    </row>
    <row r="137" spans="1:37" x14ac:dyDescent="0.35">
      <c r="A137" s="4" t="s">
        <v>134</v>
      </c>
      <c r="B137" s="1">
        <v>0</v>
      </c>
      <c r="C137" s="1">
        <v>79.408000000000001</v>
      </c>
      <c r="D137" s="1">
        <v>118.301</v>
      </c>
      <c r="E137" s="1">
        <v>-1.0629999999999999</v>
      </c>
      <c r="F137" s="1">
        <v>0.373</v>
      </c>
      <c r="G137" s="1">
        <v>0</v>
      </c>
      <c r="H137" s="1">
        <v>-2176.9520000000002</v>
      </c>
      <c r="I137" s="1">
        <v>0.4</v>
      </c>
      <c r="J137" s="1">
        <v>0</v>
      </c>
      <c r="K137" s="1">
        <v>0.26700000000000002</v>
      </c>
      <c r="L137" s="1">
        <v>0.78100000000000003</v>
      </c>
      <c r="M137" s="1">
        <v>0.11899999999999999</v>
      </c>
      <c r="N137" s="1">
        <v>0</v>
      </c>
      <c r="O137" s="1">
        <v>0</v>
      </c>
      <c r="P137" s="1">
        <v>0.42699999999999999</v>
      </c>
      <c r="Q137" s="1">
        <v>0</v>
      </c>
      <c r="R137" s="1">
        <v>128.03</v>
      </c>
      <c r="S137" s="1">
        <v>0</v>
      </c>
      <c r="T137" s="1">
        <v>0</v>
      </c>
      <c r="U137" s="1">
        <v>1.54</v>
      </c>
      <c r="V137" s="1">
        <v>0</v>
      </c>
      <c r="W137" s="1">
        <v>0</v>
      </c>
      <c r="X137" s="1">
        <v>0.69499999999999995</v>
      </c>
      <c r="Y137" s="1">
        <v>0.70699999999999996</v>
      </c>
      <c r="Z137" s="1">
        <v>0.81899999999999995</v>
      </c>
      <c r="AA137" s="1">
        <v>0</v>
      </c>
      <c r="AB137" s="1">
        <v>0.77600000000000002</v>
      </c>
      <c r="AC137" s="1">
        <v>0</v>
      </c>
      <c r="AD137" s="1">
        <v>-5.0720000000000001</v>
      </c>
      <c r="AE137" s="1">
        <v>0</v>
      </c>
      <c r="AF137" s="1">
        <v>0</v>
      </c>
      <c r="AG137" s="1">
        <v>0</v>
      </c>
      <c r="AI137" s="7" t="str">
        <f t="shared" si="3"/>
        <v>1</v>
      </c>
      <c r="AJ137" s="7" t="s">
        <v>411</v>
      </c>
      <c r="AK137" s="11">
        <v>44947.940891203703</v>
      </c>
    </row>
    <row r="138" spans="1:37" x14ac:dyDescent="0.35">
      <c r="A138" s="4" t="s">
        <v>135</v>
      </c>
      <c r="B138" s="1">
        <v>0</v>
      </c>
      <c r="C138" s="1">
        <v>28.431000000000001</v>
      </c>
      <c r="D138" s="1">
        <v>42.646000000000001</v>
      </c>
      <c r="E138" s="1">
        <v>-1.607</v>
      </c>
      <c r="F138" s="1">
        <v>0.38700000000000001</v>
      </c>
      <c r="G138" s="1">
        <v>0</v>
      </c>
      <c r="H138" s="1">
        <v>-1298.3810000000001</v>
      </c>
      <c r="I138" s="1">
        <v>0</v>
      </c>
      <c r="J138" s="1">
        <v>0</v>
      </c>
      <c r="K138" s="1">
        <v>0.218</v>
      </c>
      <c r="L138" s="1">
        <v>0.81499999999999995</v>
      </c>
      <c r="M138" s="1">
        <v>9.2999999999999999E-2</v>
      </c>
      <c r="N138" s="1">
        <v>0</v>
      </c>
      <c r="O138" s="1">
        <v>0</v>
      </c>
      <c r="P138" s="1">
        <v>0.41299999999999998</v>
      </c>
      <c r="Q138" s="1">
        <v>0</v>
      </c>
      <c r="R138" s="1">
        <v>128.71700000000001</v>
      </c>
      <c r="S138" s="1">
        <v>0</v>
      </c>
      <c r="T138" s="1">
        <v>0</v>
      </c>
      <c r="U138" s="1">
        <v>0.14799999999999999</v>
      </c>
      <c r="V138" s="1">
        <v>0</v>
      </c>
      <c r="W138" s="1">
        <v>0</v>
      </c>
      <c r="X138" s="1">
        <v>0.61799999999999999</v>
      </c>
      <c r="Y138" s="1">
        <v>0.77700000000000002</v>
      </c>
      <c r="Z138" s="1">
        <v>0.71299999999999997</v>
      </c>
      <c r="AA138" s="1">
        <v>0</v>
      </c>
      <c r="AB138" s="1">
        <v>0.80400000000000005</v>
      </c>
      <c r="AC138" s="1">
        <v>0</v>
      </c>
      <c r="AD138" s="1">
        <v>-5.2530000000000001</v>
      </c>
      <c r="AE138" s="1">
        <v>0</v>
      </c>
      <c r="AF138" s="1">
        <v>0</v>
      </c>
      <c r="AG138" s="1">
        <v>0</v>
      </c>
      <c r="AI138" s="7" t="str">
        <f t="shared" si="3"/>
        <v>1</v>
      </c>
      <c r="AJ138" s="7" t="s">
        <v>411</v>
      </c>
      <c r="AK138" s="11">
        <v>44947.922071759262</v>
      </c>
    </row>
    <row r="139" spans="1:37" x14ac:dyDescent="0.35">
      <c r="A139" s="4" t="s">
        <v>136</v>
      </c>
      <c r="B139" s="1">
        <v>0</v>
      </c>
      <c r="C139" s="1">
        <v>48.722999999999999</v>
      </c>
      <c r="D139" s="1">
        <v>139.40100000000001</v>
      </c>
      <c r="E139" s="1">
        <v>-1.964</v>
      </c>
      <c r="F139" s="1">
        <v>0.42399999999999999</v>
      </c>
      <c r="G139" s="1">
        <v>0</v>
      </c>
      <c r="H139" s="1">
        <v>-1609.5029999999999</v>
      </c>
      <c r="I139" s="1">
        <v>0</v>
      </c>
      <c r="J139" s="1">
        <v>0</v>
      </c>
      <c r="K139" s="1">
        <v>0.24099999999999999</v>
      </c>
      <c r="L139" s="1">
        <v>0</v>
      </c>
      <c r="M139" s="1">
        <v>4.7E-2</v>
      </c>
      <c r="N139" s="1">
        <v>0</v>
      </c>
      <c r="O139" s="1">
        <v>0</v>
      </c>
      <c r="P139" s="1">
        <v>0.5</v>
      </c>
      <c r="Q139" s="1">
        <v>0</v>
      </c>
      <c r="R139" s="1">
        <v>66.78</v>
      </c>
      <c r="S139" s="1">
        <v>0</v>
      </c>
      <c r="T139" s="1">
        <v>0</v>
      </c>
      <c r="U139" s="1">
        <v>1.829</v>
      </c>
      <c r="V139" s="1">
        <v>0.97499999999999998</v>
      </c>
      <c r="W139" s="1">
        <v>0</v>
      </c>
      <c r="X139" s="1">
        <v>0.52500000000000002</v>
      </c>
      <c r="Y139" s="1">
        <v>0.76100000000000001</v>
      </c>
      <c r="Z139" s="1">
        <v>0.70199999999999996</v>
      </c>
      <c r="AA139" s="1">
        <v>0</v>
      </c>
      <c r="AB139" s="1">
        <v>0.83299999999999996</v>
      </c>
      <c r="AC139" s="1">
        <v>0</v>
      </c>
      <c r="AD139" s="1">
        <v>-6.1849999999999996</v>
      </c>
      <c r="AE139" s="1">
        <v>0</v>
      </c>
      <c r="AF139" s="1">
        <v>0</v>
      </c>
      <c r="AG139" s="1">
        <v>0</v>
      </c>
      <c r="AI139" s="7" t="str">
        <f t="shared" si="3"/>
        <v>1</v>
      </c>
      <c r="AJ139" s="7" t="s">
        <v>411</v>
      </c>
      <c r="AK139" s="11">
        <v>44947.903287037036</v>
      </c>
    </row>
    <row r="140" spans="1:37" x14ac:dyDescent="0.35">
      <c r="A140" s="4" t="s">
        <v>137</v>
      </c>
      <c r="B140" s="1">
        <v>0</v>
      </c>
      <c r="C140" s="1">
        <v>69.052000000000007</v>
      </c>
      <c r="D140" s="1">
        <v>172.024</v>
      </c>
      <c r="E140" s="1">
        <v>-0.86899999999999999</v>
      </c>
      <c r="F140" s="1">
        <v>0.54100000000000004</v>
      </c>
      <c r="G140" s="1">
        <v>0</v>
      </c>
      <c r="H140" s="1">
        <v>-1540.2080000000001</v>
      </c>
      <c r="I140" s="1">
        <v>0.78800000000000003</v>
      </c>
      <c r="J140" s="1">
        <v>0</v>
      </c>
      <c r="K140" s="1">
        <v>1.153</v>
      </c>
      <c r="L140" s="1">
        <v>0</v>
      </c>
      <c r="M140" s="1">
        <v>0.35199999999999998</v>
      </c>
      <c r="N140" s="1">
        <v>0</v>
      </c>
      <c r="O140" s="1">
        <v>0</v>
      </c>
      <c r="P140" s="1">
        <v>0.48099999999999998</v>
      </c>
      <c r="Q140" s="1">
        <v>0</v>
      </c>
      <c r="R140" s="1">
        <v>64.801000000000002</v>
      </c>
      <c r="S140" s="1">
        <v>0</v>
      </c>
      <c r="T140" s="1">
        <v>0</v>
      </c>
      <c r="U140" s="1">
        <v>0.17299999999999999</v>
      </c>
      <c r="V140" s="1">
        <v>1.032</v>
      </c>
      <c r="W140" s="1">
        <v>0</v>
      </c>
      <c r="X140" s="1">
        <v>0.66600000000000004</v>
      </c>
      <c r="Y140" s="1">
        <v>0.88100000000000001</v>
      </c>
      <c r="Z140" s="1">
        <v>0.73199999999999998</v>
      </c>
      <c r="AA140" s="1">
        <v>0</v>
      </c>
      <c r="AB140" s="1">
        <v>0.98499999999999999</v>
      </c>
      <c r="AC140" s="1">
        <v>0</v>
      </c>
      <c r="AD140" s="1">
        <v>-5.7770000000000001</v>
      </c>
      <c r="AE140" s="1">
        <v>0</v>
      </c>
      <c r="AF140" s="1">
        <v>0</v>
      </c>
      <c r="AG140" s="1">
        <v>0</v>
      </c>
      <c r="AI140" s="7" t="str">
        <f t="shared" si="3"/>
        <v>1</v>
      </c>
      <c r="AJ140" s="7" t="s">
        <v>411</v>
      </c>
      <c r="AK140" s="11">
        <v>44947.884479166663</v>
      </c>
    </row>
    <row r="141" spans="1:37" x14ac:dyDescent="0.35">
      <c r="A141" s="4" t="s">
        <v>138</v>
      </c>
      <c r="B141" s="1">
        <v>0</v>
      </c>
      <c r="C141" s="1">
        <v>61.53</v>
      </c>
      <c r="D141" s="1">
        <v>156.34399999999999</v>
      </c>
      <c r="E141" s="1">
        <v>-1.137</v>
      </c>
      <c r="F141" s="1">
        <v>0.69099999999999995</v>
      </c>
      <c r="G141" s="1">
        <v>0</v>
      </c>
      <c r="H141" s="1">
        <v>-1834.692</v>
      </c>
      <c r="I141" s="1">
        <v>0</v>
      </c>
      <c r="J141" s="1">
        <v>0</v>
      </c>
      <c r="K141" s="1">
        <v>0.57799999999999996</v>
      </c>
      <c r="L141" s="1">
        <v>0.92800000000000005</v>
      </c>
      <c r="M141" s="1">
        <v>0.36499999999999999</v>
      </c>
      <c r="N141" s="1">
        <v>0</v>
      </c>
      <c r="O141" s="1">
        <v>0</v>
      </c>
      <c r="P141" s="1">
        <v>0.59899999999999998</v>
      </c>
      <c r="Q141" s="1">
        <v>0</v>
      </c>
      <c r="R141" s="1">
        <v>28.256</v>
      </c>
      <c r="S141" s="1">
        <v>0</v>
      </c>
      <c r="T141" s="1">
        <v>0</v>
      </c>
      <c r="U141" s="1">
        <v>9.2999999999999999E-2</v>
      </c>
      <c r="V141" s="1">
        <v>0.91200000000000003</v>
      </c>
      <c r="W141" s="1">
        <v>0</v>
      </c>
      <c r="X141" s="1">
        <v>0.64900000000000002</v>
      </c>
      <c r="Y141" s="1">
        <v>0.91100000000000003</v>
      </c>
      <c r="Z141" s="1">
        <v>0.61799999999999999</v>
      </c>
      <c r="AA141" s="1">
        <v>0</v>
      </c>
      <c r="AB141" s="1">
        <v>1.1619999999999999</v>
      </c>
      <c r="AC141" s="1">
        <v>0</v>
      </c>
      <c r="AD141" s="1">
        <v>-5.5179999999999998</v>
      </c>
      <c r="AE141" s="1">
        <v>0</v>
      </c>
      <c r="AF141" s="1">
        <v>0</v>
      </c>
      <c r="AG141" s="1">
        <v>0</v>
      </c>
      <c r="AI141" s="7" t="str">
        <f t="shared" si="3"/>
        <v>1</v>
      </c>
      <c r="AJ141" s="7" t="s">
        <v>411</v>
      </c>
      <c r="AK141" s="11">
        <v>44947.865671296298</v>
      </c>
    </row>
    <row r="142" spans="1:37" x14ac:dyDescent="0.35">
      <c r="A142" s="4" t="s">
        <v>1158</v>
      </c>
      <c r="B142" s="1">
        <v>0</v>
      </c>
      <c r="C142" s="1">
        <v>107.22799999999999</v>
      </c>
      <c r="D142" s="1">
        <v>345.77300000000002</v>
      </c>
      <c r="E142" s="1">
        <v>191.07</v>
      </c>
      <c r="F142" s="1">
        <v>211.268</v>
      </c>
      <c r="G142" s="1">
        <v>0</v>
      </c>
      <c r="H142" s="1">
        <v>-2016.365</v>
      </c>
      <c r="I142" s="1">
        <v>178.00800000000001</v>
      </c>
      <c r="J142" s="1">
        <v>163.798</v>
      </c>
      <c r="K142" s="1">
        <v>202.62799999999999</v>
      </c>
      <c r="L142" s="1">
        <v>151.084</v>
      </c>
      <c r="M142" s="1">
        <v>165.24700000000001</v>
      </c>
      <c r="N142" s="1">
        <v>0</v>
      </c>
      <c r="O142" s="1">
        <v>0</v>
      </c>
      <c r="P142" s="1">
        <v>193.47</v>
      </c>
      <c r="Q142" s="1">
        <v>182.09899999999999</v>
      </c>
      <c r="R142" s="1">
        <v>223.297</v>
      </c>
      <c r="S142" s="1">
        <v>0</v>
      </c>
      <c r="T142" s="1">
        <v>0</v>
      </c>
      <c r="U142" s="1">
        <v>175.928</v>
      </c>
      <c r="V142" s="1">
        <v>176.535</v>
      </c>
      <c r="W142" s="1">
        <v>0</v>
      </c>
      <c r="X142" s="1">
        <v>186.755</v>
      </c>
      <c r="Y142" s="1">
        <v>189.923</v>
      </c>
      <c r="Z142" s="1">
        <v>182.066</v>
      </c>
      <c r="AA142" s="1">
        <v>0</v>
      </c>
      <c r="AB142" s="1">
        <v>183.25299999999999</v>
      </c>
      <c r="AC142" s="1">
        <v>0</v>
      </c>
      <c r="AD142" s="1">
        <v>466.75</v>
      </c>
      <c r="AE142" s="1">
        <v>0</v>
      </c>
      <c r="AF142" s="1">
        <v>0</v>
      </c>
      <c r="AG142" s="1">
        <v>0</v>
      </c>
      <c r="AI142" s="7">
        <v>2</v>
      </c>
      <c r="AJ142" s="7" t="s">
        <v>411</v>
      </c>
      <c r="AK142" s="11">
        <v>44947.828032407408</v>
      </c>
    </row>
    <row r="143" spans="1:37" x14ac:dyDescent="0.35">
      <c r="A143" s="4" t="s">
        <v>1159</v>
      </c>
      <c r="B143" s="1">
        <v>0</v>
      </c>
      <c r="C143" s="1">
        <v>289.12700000000001</v>
      </c>
      <c r="D143" s="1">
        <v>371.45499999999998</v>
      </c>
      <c r="E143" s="1">
        <v>391.32600000000002</v>
      </c>
      <c r="F143" s="1">
        <v>421.05700000000002</v>
      </c>
      <c r="G143" s="1">
        <v>0</v>
      </c>
      <c r="H143" s="1">
        <v>443.96</v>
      </c>
      <c r="I143" s="1">
        <v>352.76600000000002</v>
      </c>
      <c r="J143" s="1">
        <v>298.43400000000003</v>
      </c>
      <c r="K143" s="1">
        <v>329.233</v>
      </c>
      <c r="L143" s="1">
        <v>297.73599999999999</v>
      </c>
      <c r="M143" s="1">
        <v>300.62</v>
      </c>
      <c r="N143" s="1">
        <v>0</v>
      </c>
      <c r="O143" s="1">
        <v>0</v>
      </c>
      <c r="P143" s="1">
        <v>349.78300000000002</v>
      </c>
      <c r="Q143" s="1">
        <v>304.26100000000002</v>
      </c>
      <c r="R143" s="1">
        <v>341.56299999999999</v>
      </c>
      <c r="S143" s="1">
        <v>0</v>
      </c>
      <c r="T143" s="1">
        <v>0</v>
      </c>
      <c r="U143" s="1">
        <v>337.34199999999998</v>
      </c>
      <c r="V143" s="1">
        <v>339.3</v>
      </c>
      <c r="W143" s="1">
        <v>0</v>
      </c>
      <c r="X143" s="1">
        <v>341.00700000000001</v>
      </c>
      <c r="Y143" s="1">
        <v>285.51400000000001</v>
      </c>
      <c r="Z143" s="1">
        <v>333.08</v>
      </c>
      <c r="AA143" s="1">
        <v>0</v>
      </c>
      <c r="AB143" s="1">
        <v>315.44499999999999</v>
      </c>
      <c r="AC143" s="1">
        <v>0</v>
      </c>
      <c r="AD143" s="1">
        <v>615.55700000000002</v>
      </c>
      <c r="AE143" s="1">
        <v>0</v>
      </c>
      <c r="AF143" s="1">
        <v>0</v>
      </c>
      <c r="AG143" s="1">
        <v>5650.9880000000003</v>
      </c>
      <c r="AI143" s="7" t="str">
        <f>_xlfn.TEXTAFTER(A143,"-d",,,,"1")</f>
        <v>1</v>
      </c>
      <c r="AJ143" s="7" t="s">
        <v>411</v>
      </c>
      <c r="AK143" s="11">
        <v>44947.809224537035</v>
      </c>
    </row>
    <row r="144" spans="1:37" x14ac:dyDescent="0.35">
      <c r="A144" s="4" t="s">
        <v>1160</v>
      </c>
      <c r="B144" s="1">
        <v>0</v>
      </c>
      <c r="C144" s="1">
        <v>155.833</v>
      </c>
      <c r="D144" s="1">
        <v>177.05699999999999</v>
      </c>
      <c r="E144" s="1">
        <v>189.55699999999999</v>
      </c>
      <c r="F144" s="1">
        <v>210.17599999999999</v>
      </c>
      <c r="G144" s="1">
        <v>0</v>
      </c>
      <c r="H144" s="1">
        <v>137.42599999999999</v>
      </c>
      <c r="I144" s="1">
        <v>179.36799999999999</v>
      </c>
      <c r="J144" s="1">
        <v>149.25</v>
      </c>
      <c r="K144" s="1">
        <v>176.21600000000001</v>
      </c>
      <c r="L144" s="1">
        <v>148.38200000000001</v>
      </c>
      <c r="M144" s="1">
        <v>151.608</v>
      </c>
      <c r="N144" s="1">
        <v>1199.01</v>
      </c>
      <c r="O144" s="1">
        <v>0</v>
      </c>
      <c r="P144" s="1">
        <v>177.68600000000001</v>
      </c>
      <c r="Q144" s="1">
        <v>158.298</v>
      </c>
      <c r="R144" s="1">
        <v>176.054</v>
      </c>
      <c r="S144" s="1">
        <v>0</v>
      </c>
      <c r="T144" s="1">
        <v>0</v>
      </c>
      <c r="U144" s="1">
        <v>172.68299999999999</v>
      </c>
      <c r="V144" s="1">
        <v>175.35400000000001</v>
      </c>
      <c r="W144" s="1">
        <v>0</v>
      </c>
      <c r="X144" s="1">
        <v>176.74199999999999</v>
      </c>
      <c r="Y144" s="1">
        <v>143.941</v>
      </c>
      <c r="Z144" s="1">
        <v>173.631</v>
      </c>
      <c r="AA144" s="1">
        <v>0</v>
      </c>
      <c r="AB144" s="1">
        <v>159.31399999999999</v>
      </c>
      <c r="AC144" s="1">
        <v>0</v>
      </c>
      <c r="AD144" s="1">
        <v>331.98899999999998</v>
      </c>
      <c r="AE144" s="1">
        <v>0</v>
      </c>
      <c r="AF144" s="1">
        <v>0</v>
      </c>
      <c r="AG144" s="1">
        <v>0</v>
      </c>
      <c r="AI144" s="7" t="str">
        <f>_xlfn.TEXTAFTER(A144,"-d",,,,"1")</f>
        <v>1</v>
      </c>
      <c r="AJ144" s="7" t="s">
        <v>411</v>
      </c>
      <c r="AK144" s="11">
        <v>44947.790416666663</v>
      </c>
    </row>
    <row r="145" spans="1:37" x14ac:dyDescent="0.35">
      <c r="A145" s="4" t="s">
        <v>1161</v>
      </c>
      <c r="B145" s="1">
        <v>0</v>
      </c>
      <c r="C145" s="1">
        <v>37.363</v>
      </c>
      <c r="D145" s="1">
        <v>134.10300000000001</v>
      </c>
      <c r="E145" s="1">
        <v>-1.1639999999999999</v>
      </c>
      <c r="F145" s="1">
        <v>0</v>
      </c>
      <c r="G145" s="1">
        <v>0</v>
      </c>
      <c r="H145" s="1">
        <v>-1974.742</v>
      </c>
      <c r="I145" s="1">
        <v>0</v>
      </c>
      <c r="J145" s="1">
        <v>1.1859999999999999</v>
      </c>
      <c r="K145" s="1">
        <v>0.249</v>
      </c>
      <c r="L145" s="1">
        <v>0.75600000000000001</v>
      </c>
      <c r="M145" s="1">
        <v>9.6000000000000002E-2</v>
      </c>
      <c r="N145" s="1">
        <v>0</v>
      </c>
      <c r="O145" s="1">
        <v>0</v>
      </c>
      <c r="P145" s="1">
        <v>0.29299999999999998</v>
      </c>
      <c r="Q145" s="1">
        <v>0</v>
      </c>
      <c r="R145" s="1">
        <v>88.093000000000004</v>
      </c>
      <c r="S145" s="1">
        <v>0</v>
      </c>
      <c r="T145" s="1">
        <v>0</v>
      </c>
      <c r="U145" s="1">
        <v>6.6000000000000003E-2</v>
      </c>
      <c r="V145" s="1">
        <v>0.77</v>
      </c>
      <c r="W145" s="1">
        <v>0</v>
      </c>
      <c r="X145" s="1">
        <v>0.438</v>
      </c>
      <c r="Y145" s="1">
        <v>0.74</v>
      </c>
      <c r="Z145" s="1">
        <v>0.64500000000000002</v>
      </c>
      <c r="AA145" s="1">
        <v>0</v>
      </c>
      <c r="AB145" s="1">
        <v>0.72499999999999998</v>
      </c>
      <c r="AC145" s="1">
        <v>0</v>
      </c>
      <c r="AD145" s="1">
        <v>-4.4889999999999999</v>
      </c>
      <c r="AE145" s="1">
        <v>0</v>
      </c>
      <c r="AF145" s="1">
        <v>0</v>
      </c>
      <c r="AG145" s="1">
        <v>0</v>
      </c>
      <c r="AI145" s="7">
        <v>2</v>
      </c>
      <c r="AJ145" s="7" t="s">
        <v>411</v>
      </c>
      <c r="AK145" s="11">
        <v>44947.771620370368</v>
      </c>
    </row>
    <row r="146" spans="1:37" x14ac:dyDescent="0.35">
      <c r="A146" s="4" t="s">
        <v>1215</v>
      </c>
      <c r="B146" s="1">
        <v>0</v>
      </c>
      <c r="C146" s="1">
        <v>46.612000000000002</v>
      </c>
      <c r="D146" s="1">
        <v>136.51</v>
      </c>
      <c r="E146" s="1">
        <v>-0.98599999999999999</v>
      </c>
      <c r="F146" s="1">
        <v>0.33600000000000002</v>
      </c>
      <c r="G146" s="1">
        <v>0</v>
      </c>
      <c r="H146" s="1">
        <v>-1800.431</v>
      </c>
      <c r="I146" s="1">
        <v>0</v>
      </c>
      <c r="J146" s="1">
        <v>0</v>
      </c>
      <c r="K146" s="1">
        <v>6.2E-2</v>
      </c>
      <c r="L146" s="1">
        <v>0.74399999999999999</v>
      </c>
      <c r="M146" s="1">
        <v>8.8999999999999996E-2</v>
      </c>
      <c r="N146" s="1">
        <v>0</v>
      </c>
      <c r="O146" s="1">
        <v>0</v>
      </c>
      <c r="P146" s="1">
        <v>0.216</v>
      </c>
      <c r="Q146" s="1">
        <v>0</v>
      </c>
      <c r="R146" s="1">
        <v>82.9</v>
      </c>
      <c r="S146" s="1">
        <v>0</v>
      </c>
      <c r="T146" s="1">
        <v>0</v>
      </c>
      <c r="U146" s="1">
        <v>-0.17499999999999999</v>
      </c>
      <c r="V146" s="1">
        <v>0.80200000000000005</v>
      </c>
      <c r="W146" s="1">
        <v>0</v>
      </c>
      <c r="X146" s="1">
        <v>0.47699999999999998</v>
      </c>
      <c r="Y146" s="1">
        <v>0.65700000000000003</v>
      </c>
      <c r="Z146" s="1">
        <v>0.65700000000000003</v>
      </c>
      <c r="AA146" s="1">
        <v>0</v>
      </c>
      <c r="AB146" s="1">
        <v>0.71299999999999997</v>
      </c>
      <c r="AC146" s="1">
        <v>0</v>
      </c>
      <c r="AD146" s="1">
        <v>-4.7240000000000002</v>
      </c>
      <c r="AE146" s="1">
        <v>0</v>
      </c>
      <c r="AF146" s="1">
        <v>0</v>
      </c>
      <c r="AG146" s="1">
        <v>0</v>
      </c>
      <c r="AI146" s="7">
        <v>2</v>
      </c>
      <c r="AJ146" s="7" t="s">
        <v>411</v>
      </c>
      <c r="AK146" s="11">
        <v>44947.752789351849</v>
      </c>
    </row>
    <row r="147" spans="1:37" x14ac:dyDescent="0.35">
      <c r="A147" s="4" t="s">
        <v>1162</v>
      </c>
      <c r="B147" s="1">
        <v>0</v>
      </c>
      <c r="C147" s="1">
        <v>-17.567</v>
      </c>
      <c r="D147" s="1">
        <v>-3.4430000000000001</v>
      </c>
      <c r="E147" s="1">
        <v>-1.2849999999999999</v>
      </c>
      <c r="F147" s="1">
        <v>0</v>
      </c>
      <c r="G147" s="1">
        <v>0</v>
      </c>
      <c r="H147" s="1">
        <v>7.149</v>
      </c>
      <c r="I147" s="1">
        <v>0.34499999999999997</v>
      </c>
      <c r="J147" s="1">
        <v>0</v>
      </c>
      <c r="K147" s="1">
        <v>-4.9000000000000002E-2</v>
      </c>
      <c r="L147" s="1">
        <v>0.72699999999999998</v>
      </c>
      <c r="M147" s="1">
        <v>1.7000000000000001E-2</v>
      </c>
      <c r="N147" s="1">
        <v>0</v>
      </c>
      <c r="O147" s="1">
        <v>0</v>
      </c>
      <c r="P147" s="1">
        <v>0.40100000000000002</v>
      </c>
      <c r="Q147" s="1">
        <v>0</v>
      </c>
      <c r="R147" s="1">
        <v>0.26400000000000001</v>
      </c>
      <c r="S147" s="1">
        <v>0</v>
      </c>
      <c r="T147" s="1">
        <v>0</v>
      </c>
      <c r="U147" s="1">
        <v>0</v>
      </c>
      <c r="V147" s="1">
        <v>0.75600000000000001</v>
      </c>
      <c r="W147" s="1">
        <v>0</v>
      </c>
      <c r="X147" s="1">
        <v>0.26700000000000002</v>
      </c>
      <c r="Y147" s="1">
        <v>0.64300000000000002</v>
      </c>
      <c r="Z147" s="1">
        <v>0.55000000000000004</v>
      </c>
      <c r="AA147" s="1">
        <v>0</v>
      </c>
      <c r="AB147" s="1">
        <v>0.70099999999999996</v>
      </c>
      <c r="AC147" s="1">
        <v>0</v>
      </c>
      <c r="AD147" s="1">
        <v>-5.6760000000000002</v>
      </c>
      <c r="AE147" s="1">
        <v>0</v>
      </c>
      <c r="AF147" s="1">
        <v>0</v>
      </c>
      <c r="AG147" s="1">
        <v>0</v>
      </c>
      <c r="AI147" s="7" t="str">
        <f t="shared" ref="AI147:AI169" si="4">_xlfn.TEXTAFTER(A147,"-d",,,,"1")</f>
        <v>1</v>
      </c>
      <c r="AJ147" s="7" t="s">
        <v>411</v>
      </c>
      <c r="AK147" s="11">
        <v>44947.733981481484</v>
      </c>
    </row>
    <row r="148" spans="1:37" x14ac:dyDescent="0.35">
      <c r="A148" s="4" t="s">
        <v>145</v>
      </c>
      <c r="B148" s="1">
        <v>0</v>
      </c>
      <c r="C148" s="1">
        <v>27.513000000000002</v>
      </c>
      <c r="D148" s="1">
        <v>11.115</v>
      </c>
      <c r="E148" s="1">
        <v>-2.3069999999999999</v>
      </c>
      <c r="F148" s="1">
        <v>0</v>
      </c>
      <c r="G148" s="1">
        <v>0</v>
      </c>
      <c r="H148" s="1">
        <v>-1773.9749999999999</v>
      </c>
      <c r="I148" s="1">
        <v>0.32100000000000001</v>
      </c>
      <c r="J148" s="1">
        <v>1.9219999999999999</v>
      </c>
      <c r="K148" s="1">
        <v>0.29499999999999998</v>
      </c>
      <c r="L148" s="1">
        <v>0.71699999999999997</v>
      </c>
      <c r="M148" s="1">
        <v>0.128</v>
      </c>
      <c r="N148" s="1">
        <v>0</v>
      </c>
      <c r="O148" s="1">
        <v>0</v>
      </c>
      <c r="P148" s="1">
        <v>0.45100000000000001</v>
      </c>
      <c r="Q148" s="1">
        <v>410.536</v>
      </c>
      <c r="R148" s="1">
        <v>0.224</v>
      </c>
      <c r="S148" s="1">
        <v>0</v>
      </c>
      <c r="T148" s="1">
        <v>0</v>
      </c>
      <c r="U148" s="1">
        <v>7.0000000000000001E-3</v>
      </c>
      <c r="V148" s="1">
        <v>0</v>
      </c>
      <c r="W148" s="1">
        <v>0</v>
      </c>
      <c r="X148" s="1">
        <v>0.31</v>
      </c>
      <c r="Y148" s="1">
        <v>0.629</v>
      </c>
      <c r="Z148" s="1">
        <v>0.224</v>
      </c>
      <c r="AA148" s="1">
        <v>0</v>
      </c>
      <c r="AB148" s="1">
        <v>0.69599999999999995</v>
      </c>
      <c r="AC148" s="1">
        <v>0</v>
      </c>
      <c r="AD148" s="1">
        <v>-4.9660000000000002</v>
      </c>
      <c r="AE148" s="1">
        <v>0</v>
      </c>
      <c r="AF148" s="1">
        <v>0</v>
      </c>
      <c r="AG148" s="1">
        <v>0</v>
      </c>
      <c r="AI148" s="7" t="str">
        <f t="shared" si="4"/>
        <v>1</v>
      </c>
      <c r="AJ148" s="7" t="s">
        <v>411</v>
      </c>
      <c r="AK148" s="11">
        <v>44947.715185185189</v>
      </c>
    </row>
    <row r="149" spans="1:37" x14ac:dyDescent="0.35">
      <c r="A149" s="4" t="s">
        <v>146</v>
      </c>
      <c r="B149" s="1">
        <v>0</v>
      </c>
      <c r="C149" s="1">
        <v>45.805999999999997</v>
      </c>
      <c r="D149" s="1">
        <v>12.489000000000001</v>
      </c>
      <c r="E149" s="1">
        <v>-1.8360000000000001</v>
      </c>
      <c r="F149" s="1">
        <v>0</v>
      </c>
      <c r="G149" s="1">
        <v>0</v>
      </c>
      <c r="H149" s="1">
        <v>-2297.1030000000001</v>
      </c>
      <c r="I149" s="1">
        <v>0</v>
      </c>
      <c r="J149" s="1">
        <v>0</v>
      </c>
      <c r="K149" s="1">
        <v>0.255</v>
      </c>
      <c r="L149" s="1">
        <v>0.79200000000000004</v>
      </c>
      <c r="M149" s="1">
        <v>-1.2999999999999999E-2</v>
      </c>
      <c r="N149" s="1">
        <v>0</v>
      </c>
      <c r="O149" s="1">
        <v>0</v>
      </c>
      <c r="P149" s="1">
        <v>0.27700000000000002</v>
      </c>
      <c r="Q149" s="1">
        <v>447.416</v>
      </c>
      <c r="R149" s="1">
        <v>0.186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0.309</v>
      </c>
      <c r="Y149" s="1">
        <v>0.61399999999999999</v>
      </c>
      <c r="Z149" s="1">
        <v>0.26200000000000001</v>
      </c>
      <c r="AA149" s="1">
        <v>0</v>
      </c>
      <c r="AB149" s="1">
        <v>0.69899999999999995</v>
      </c>
      <c r="AC149" s="1">
        <v>0</v>
      </c>
      <c r="AD149" s="1">
        <v>-4.181</v>
      </c>
      <c r="AE149" s="1">
        <v>0</v>
      </c>
      <c r="AF149" s="1">
        <v>0</v>
      </c>
      <c r="AG149" s="1">
        <v>0</v>
      </c>
      <c r="AI149" s="7" t="str">
        <f t="shared" si="4"/>
        <v>1</v>
      </c>
      <c r="AJ149" s="7" t="s">
        <v>411</v>
      </c>
      <c r="AK149" s="11">
        <v>44947.696388888886</v>
      </c>
    </row>
    <row r="150" spans="1:37" x14ac:dyDescent="0.35">
      <c r="A150" s="4" t="s">
        <v>147</v>
      </c>
      <c r="B150" s="1">
        <v>0</v>
      </c>
      <c r="C150" s="1">
        <v>24.010999999999999</v>
      </c>
      <c r="D150" s="1">
        <v>12.584</v>
      </c>
      <c r="E150" s="1">
        <v>-1.4079999999999999</v>
      </c>
      <c r="F150" s="1">
        <v>0</v>
      </c>
      <c r="G150" s="1">
        <v>0</v>
      </c>
      <c r="H150" s="1">
        <v>-1446.7329999999999</v>
      </c>
      <c r="I150" s="1">
        <v>0</v>
      </c>
      <c r="J150" s="1">
        <v>0</v>
      </c>
      <c r="K150" s="1">
        <v>0.34100000000000003</v>
      </c>
      <c r="L150" s="1">
        <v>0.76900000000000002</v>
      </c>
      <c r="M150" s="1">
        <v>0.11600000000000001</v>
      </c>
      <c r="N150" s="1">
        <v>0</v>
      </c>
      <c r="O150" s="1">
        <v>0</v>
      </c>
      <c r="P150" s="1">
        <v>0.3</v>
      </c>
      <c r="Q150" s="1">
        <v>403.12599999999998</v>
      </c>
      <c r="R150" s="1">
        <v>0.21099999999999999</v>
      </c>
      <c r="S150" s="1">
        <v>0</v>
      </c>
      <c r="T150" s="1">
        <v>0</v>
      </c>
      <c r="U150" s="1">
        <v>1.427</v>
      </c>
      <c r="V150" s="1">
        <v>0</v>
      </c>
      <c r="W150" s="1">
        <v>0</v>
      </c>
      <c r="X150" s="1">
        <v>0.33500000000000002</v>
      </c>
      <c r="Y150" s="1">
        <v>0.72799999999999998</v>
      </c>
      <c r="Z150" s="1">
        <v>0.29399999999999998</v>
      </c>
      <c r="AA150" s="1">
        <v>0</v>
      </c>
      <c r="AB150" s="1">
        <v>0.72499999999999998</v>
      </c>
      <c r="AC150" s="1">
        <v>0</v>
      </c>
      <c r="AD150" s="1">
        <v>-5.1909999999999998</v>
      </c>
      <c r="AE150" s="1">
        <v>0</v>
      </c>
      <c r="AF150" s="1">
        <v>0</v>
      </c>
      <c r="AG150" s="1">
        <v>0</v>
      </c>
      <c r="AI150" s="7" t="str">
        <f t="shared" si="4"/>
        <v>1</v>
      </c>
      <c r="AJ150" s="7" t="s">
        <v>411</v>
      </c>
      <c r="AK150" s="11">
        <v>44947.67759259259</v>
      </c>
    </row>
    <row r="151" spans="1:37" x14ac:dyDescent="0.35">
      <c r="A151" s="4" t="s">
        <v>148</v>
      </c>
      <c r="B151" s="1">
        <v>0</v>
      </c>
      <c r="C151" s="1">
        <v>46.302</v>
      </c>
      <c r="D151" s="1">
        <v>12.895</v>
      </c>
      <c r="E151" s="1">
        <v>-1.532</v>
      </c>
      <c r="F151" s="1">
        <v>0</v>
      </c>
      <c r="G151" s="1">
        <v>0</v>
      </c>
      <c r="H151" s="1">
        <v>-1567.2750000000001</v>
      </c>
      <c r="I151" s="1">
        <v>0.48899999999999999</v>
      </c>
      <c r="J151" s="1">
        <v>0</v>
      </c>
      <c r="K151" s="1">
        <v>0.432</v>
      </c>
      <c r="L151" s="1">
        <v>0.753</v>
      </c>
      <c r="M151" s="1">
        <v>0.188</v>
      </c>
      <c r="N151" s="1">
        <v>0</v>
      </c>
      <c r="O151" s="1">
        <v>0</v>
      </c>
      <c r="P151" s="1">
        <v>0.34</v>
      </c>
      <c r="Q151" s="1">
        <v>382.00799999999998</v>
      </c>
      <c r="R151" s="1">
        <v>0.57199999999999995</v>
      </c>
      <c r="S151" s="1">
        <v>0</v>
      </c>
      <c r="T151" s="1">
        <v>0</v>
      </c>
      <c r="U151" s="1">
        <v>0.216</v>
      </c>
      <c r="V151" s="1">
        <v>0</v>
      </c>
      <c r="W151" s="1">
        <v>0</v>
      </c>
      <c r="X151" s="1">
        <v>0.35499999999999998</v>
      </c>
      <c r="Y151" s="1">
        <v>0.64600000000000002</v>
      </c>
      <c r="Z151" s="1">
        <v>0.314</v>
      </c>
      <c r="AA151" s="1">
        <v>0</v>
      </c>
      <c r="AB151" s="1">
        <v>0.69399999999999995</v>
      </c>
      <c r="AC151" s="1">
        <v>0</v>
      </c>
      <c r="AD151" s="1">
        <v>-4.7590000000000003</v>
      </c>
      <c r="AE151" s="1">
        <v>0</v>
      </c>
      <c r="AF151" s="1">
        <v>0</v>
      </c>
      <c r="AG151" s="1">
        <v>0</v>
      </c>
      <c r="AI151" s="7" t="str">
        <f t="shared" si="4"/>
        <v>1</v>
      </c>
      <c r="AJ151" s="7" t="s">
        <v>411</v>
      </c>
      <c r="AK151" s="11">
        <v>44947.658796296295</v>
      </c>
    </row>
    <row r="152" spans="1:37" x14ac:dyDescent="0.35">
      <c r="A152" s="4" t="s">
        <v>149</v>
      </c>
      <c r="B152" s="1">
        <v>0</v>
      </c>
      <c r="C152" s="1">
        <v>26.128</v>
      </c>
      <c r="D152" s="1">
        <v>12.667</v>
      </c>
      <c r="E152" s="1">
        <v>-1.004</v>
      </c>
      <c r="F152" s="1">
        <v>0</v>
      </c>
      <c r="G152" s="1">
        <v>0</v>
      </c>
      <c r="H152" s="1">
        <v>-1481.8689999999999</v>
      </c>
      <c r="I152" s="1">
        <v>0</v>
      </c>
      <c r="J152" s="1">
        <v>0</v>
      </c>
      <c r="K152" s="1">
        <v>0.28299999999999997</v>
      </c>
      <c r="L152" s="1">
        <v>0.73599999999999999</v>
      </c>
      <c r="M152" s="1">
        <v>4.2999999999999997E-2</v>
      </c>
      <c r="N152" s="1">
        <v>0</v>
      </c>
      <c r="O152" s="1">
        <v>0</v>
      </c>
      <c r="P152" s="1">
        <v>0.249</v>
      </c>
      <c r="Q152" s="1">
        <v>396.13400000000001</v>
      </c>
      <c r="R152" s="1">
        <v>0.16800000000000001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0.29099999999999998</v>
      </c>
      <c r="Y152" s="1">
        <v>0.68100000000000005</v>
      </c>
      <c r="Z152" s="1">
        <v>0.191</v>
      </c>
      <c r="AA152" s="1">
        <v>0</v>
      </c>
      <c r="AB152" s="1">
        <v>0.71499999999999997</v>
      </c>
      <c r="AC152" s="1">
        <v>0</v>
      </c>
      <c r="AD152" s="1">
        <v>-4.851</v>
      </c>
      <c r="AE152" s="1">
        <v>0</v>
      </c>
      <c r="AF152" s="1">
        <v>0</v>
      </c>
      <c r="AG152" s="1">
        <v>0</v>
      </c>
      <c r="AI152" s="7" t="str">
        <f t="shared" si="4"/>
        <v>1</v>
      </c>
      <c r="AJ152" s="7" t="s">
        <v>411</v>
      </c>
      <c r="AK152" s="11">
        <v>44947.64</v>
      </c>
    </row>
    <row r="153" spans="1:37" x14ac:dyDescent="0.35">
      <c r="A153" s="4" t="s">
        <v>150</v>
      </c>
      <c r="B153" s="1">
        <v>0</v>
      </c>
      <c r="C153" s="1">
        <v>29.324999999999999</v>
      </c>
      <c r="D153" s="1">
        <v>9.8070000000000004</v>
      </c>
      <c r="E153" s="1">
        <v>-1.6819999999999999</v>
      </c>
      <c r="F153" s="1">
        <v>0.33300000000000002</v>
      </c>
      <c r="G153" s="1">
        <v>0</v>
      </c>
      <c r="H153" s="1">
        <v>-1637.5250000000001</v>
      </c>
      <c r="I153" s="1">
        <v>0</v>
      </c>
      <c r="J153" s="1">
        <v>0</v>
      </c>
      <c r="K153" s="1">
        <v>0.307</v>
      </c>
      <c r="L153" s="1">
        <v>0</v>
      </c>
      <c r="M153" s="1">
        <v>7.0000000000000001E-3</v>
      </c>
      <c r="N153" s="1">
        <v>0</v>
      </c>
      <c r="O153" s="1">
        <v>0</v>
      </c>
      <c r="P153" s="1">
        <v>0.26300000000000001</v>
      </c>
      <c r="Q153" s="1">
        <v>396.94799999999998</v>
      </c>
      <c r="R153" s="1">
        <v>0.19500000000000001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0.27100000000000002</v>
      </c>
      <c r="Y153" s="1">
        <v>0.67800000000000005</v>
      </c>
      <c r="Z153" s="1">
        <v>0.24</v>
      </c>
      <c r="AA153" s="1">
        <v>0</v>
      </c>
      <c r="AB153" s="1">
        <v>0.73399999999999999</v>
      </c>
      <c r="AC153" s="1">
        <v>0</v>
      </c>
      <c r="AD153" s="1">
        <v>-5.3630000000000004</v>
      </c>
      <c r="AE153" s="1">
        <v>0</v>
      </c>
      <c r="AF153" s="1">
        <v>0</v>
      </c>
      <c r="AG153" s="1">
        <v>0</v>
      </c>
      <c r="AI153" s="7" t="str">
        <f t="shared" si="4"/>
        <v>1</v>
      </c>
      <c r="AJ153" s="7" t="s">
        <v>411</v>
      </c>
      <c r="AK153" s="11">
        <v>44947.621180555558</v>
      </c>
    </row>
    <row r="154" spans="1:37" x14ac:dyDescent="0.35">
      <c r="A154" s="4" t="s">
        <v>151</v>
      </c>
      <c r="B154" s="1">
        <v>0</v>
      </c>
      <c r="C154" s="1">
        <v>31.35</v>
      </c>
      <c r="D154" s="1">
        <v>11.507999999999999</v>
      </c>
      <c r="E154" s="1">
        <v>-0.33200000000000002</v>
      </c>
      <c r="F154" s="1">
        <v>0</v>
      </c>
      <c r="G154" s="1">
        <v>0</v>
      </c>
      <c r="H154" s="1">
        <v>-1478.751</v>
      </c>
      <c r="I154" s="1">
        <v>0</v>
      </c>
      <c r="J154" s="1">
        <v>0</v>
      </c>
      <c r="K154" s="1">
        <v>0.30399999999999999</v>
      </c>
      <c r="L154" s="1">
        <v>0</v>
      </c>
      <c r="M154" s="1">
        <v>9.2999999999999999E-2</v>
      </c>
      <c r="N154" s="1">
        <v>0</v>
      </c>
      <c r="O154" s="1">
        <v>0</v>
      </c>
      <c r="P154" s="1">
        <v>0.41899999999999998</v>
      </c>
      <c r="Q154" s="1">
        <v>396.94200000000001</v>
      </c>
      <c r="R154" s="1">
        <v>0.307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0.35199999999999998</v>
      </c>
      <c r="Y154" s="1">
        <v>0.71299999999999997</v>
      </c>
      <c r="Z154" s="1">
        <v>0.27</v>
      </c>
      <c r="AA154" s="1">
        <v>0</v>
      </c>
      <c r="AB154" s="1">
        <v>0.71599999999999997</v>
      </c>
      <c r="AC154" s="1">
        <v>0</v>
      </c>
      <c r="AD154" s="1">
        <v>-4.8460000000000001</v>
      </c>
      <c r="AE154" s="1">
        <v>0</v>
      </c>
      <c r="AF154" s="1">
        <v>0</v>
      </c>
      <c r="AG154" s="1">
        <v>0</v>
      </c>
      <c r="AI154" s="7" t="str">
        <f t="shared" si="4"/>
        <v>1</v>
      </c>
      <c r="AJ154" s="7" t="s">
        <v>411</v>
      </c>
      <c r="AK154" s="11">
        <v>44947.602395833332</v>
      </c>
    </row>
    <row r="155" spans="1:37" x14ac:dyDescent="0.35">
      <c r="A155" s="4" t="s">
        <v>152</v>
      </c>
      <c r="B155" s="1">
        <v>0</v>
      </c>
      <c r="C155" s="1">
        <v>49.527999999999999</v>
      </c>
      <c r="D155" s="1">
        <v>11.324</v>
      </c>
      <c r="E155" s="1">
        <v>-1.5720000000000001</v>
      </c>
      <c r="F155" s="1">
        <v>0</v>
      </c>
      <c r="G155" s="1">
        <v>0</v>
      </c>
      <c r="H155" s="1">
        <v>-2004.192</v>
      </c>
      <c r="I155" s="1">
        <v>0</v>
      </c>
      <c r="J155" s="1">
        <v>2.8159999999999998</v>
      </c>
      <c r="K155" s="1">
        <v>0.127</v>
      </c>
      <c r="L155" s="1">
        <v>0</v>
      </c>
      <c r="M155" s="1">
        <v>9.7000000000000003E-2</v>
      </c>
      <c r="N155" s="1">
        <v>0</v>
      </c>
      <c r="O155" s="1">
        <v>0</v>
      </c>
      <c r="P155" s="1">
        <v>0.4</v>
      </c>
      <c r="Q155" s="1">
        <v>377.74400000000003</v>
      </c>
      <c r="R155" s="1">
        <v>0.32400000000000001</v>
      </c>
      <c r="S155" s="1">
        <v>0</v>
      </c>
      <c r="T155" s="1">
        <v>0</v>
      </c>
      <c r="U155" s="1">
        <v>-0.19600000000000001</v>
      </c>
      <c r="V155" s="1">
        <v>0</v>
      </c>
      <c r="W155" s="1">
        <v>0</v>
      </c>
      <c r="X155" s="1">
        <v>0.39100000000000001</v>
      </c>
      <c r="Y155" s="1">
        <v>0.67</v>
      </c>
      <c r="Z155" s="1">
        <v>0.27700000000000002</v>
      </c>
      <c r="AA155" s="1">
        <v>0</v>
      </c>
      <c r="AB155" s="1">
        <v>0.70499999999999996</v>
      </c>
      <c r="AC155" s="1">
        <v>0</v>
      </c>
      <c r="AD155" s="1">
        <v>-4.9390000000000001</v>
      </c>
      <c r="AE155" s="1">
        <v>0</v>
      </c>
      <c r="AF155" s="1">
        <v>0</v>
      </c>
      <c r="AG155" s="1">
        <v>0</v>
      </c>
      <c r="AI155" s="7" t="str">
        <f t="shared" si="4"/>
        <v>1</v>
      </c>
      <c r="AJ155" s="7" t="s">
        <v>411</v>
      </c>
      <c r="AK155" s="11">
        <v>44947.583587962959</v>
      </c>
    </row>
    <row r="156" spans="1:37" x14ac:dyDescent="0.35">
      <c r="A156" s="4" t="s">
        <v>153</v>
      </c>
      <c r="B156" s="1">
        <v>0</v>
      </c>
      <c r="C156" s="1">
        <v>18.741</v>
      </c>
      <c r="D156" s="1">
        <v>6.1109999999999998</v>
      </c>
      <c r="E156" s="1">
        <v>-2.0680000000000001</v>
      </c>
      <c r="F156" s="1">
        <v>0</v>
      </c>
      <c r="G156" s="1">
        <v>0</v>
      </c>
      <c r="H156" s="1">
        <v>-1393.9449999999999</v>
      </c>
      <c r="I156" s="1">
        <v>0</v>
      </c>
      <c r="J156" s="1">
        <v>0</v>
      </c>
      <c r="K156" s="1">
        <v>0.215</v>
      </c>
      <c r="L156" s="1">
        <v>0.76</v>
      </c>
      <c r="M156" s="1">
        <v>0.23</v>
      </c>
      <c r="N156" s="1">
        <v>0</v>
      </c>
      <c r="O156" s="1">
        <v>0</v>
      </c>
      <c r="P156" s="1">
        <v>0.49299999999999999</v>
      </c>
      <c r="Q156" s="1">
        <v>385.86799999999999</v>
      </c>
      <c r="R156" s="1">
        <v>0.17399999999999999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0.34300000000000003</v>
      </c>
      <c r="Y156" s="1">
        <v>0.78700000000000003</v>
      </c>
      <c r="Z156" s="1">
        <v>0.312</v>
      </c>
      <c r="AA156" s="1">
        <v>0</v>
      </c>
      <c r="AB156" s="1">
        <v>0.70399999999999996</v>
      </c>
      <c r="AC156" s="1">
        <v>0</v>
      </c>
      <c r="AD156" s="1">
        <v>-4.8630000000000004</v>
      </c>
      <c r="AE156" s="1">
        <v>0</v>
      </c>
      <c r="AF156" s="1">
        <v>0</v>
      </c>
      <c r="AG156" s="1">
        <v>0</v>
      </c>
      <c r="AI156" s="7" t="str">
        <f t="shared" si="4"/>
        <v>1</v>
      </c>
      <c r="AJ156" s="7" t="s">
        <v>411</v>
      </c>
      <c r="AK156" s="11">
        <v>44947.564803240741</v>
      </c>
    </row>
    <row r="157" spans="1:37" x14ac:dyDescent="0.35">
      <c r="A157" s="4" t="s">
        <v>154</v>
      </c>
      <c r="B157" s="1">
        <v>0</v>
      </c>
      <c r="C157" s="1">
        <v>64.998000000000005</v>
      </c>
      <c r="D157" s="1">
        <v>15.662000000000001</v>
      </c>
      <c r="E157" s="1">
        <v>-2.262</v>
      </c>
      <c r="F157" s="1">
        <v>0.33700000000000002</v>
      </c>
      <c r="G157" s="1">
        <v>0</v>
      </c>
      <c r="H157" s="1">
        <v>-2158.6329999999998</v>
      </c>
      <c r="I157" s="1">
        <v>0</v>
      </c>
      <c r="J157" s="1">
        <v>0</v>
      </c>
      <c r="K157" s="1">
        <v>0.46100000000000002</v>
      </c>
      <c r="L157" s="1">
        <v>0.749</v>
      </c>
      <c r="M157" s="1">
        <v>0.114</v>
      </c>
      <c r="N157" s="1">
        <v>0</v>
      </c>
      <c r="O157" s="1">
        <v>0</v>
      </c>
      <c r="P157" s="1">
        <v>0.44600000000000001</v>
      </c>
      <c r="Q157" s="1">
        <v>385.43200000000002</v>
      </c>
      <c r="R157" s="1">
        <v>0.40799999999999997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0.317</v>
      </c>
      <c r="Y157" s="1">
        <v>0.65600000000000003</v>
      </c>
      <c r="Z157" s="1">
        <v>0.38</v>
      </c>
      <c r="AA157" s="1">
        <v>0</v>
      </c>
      <c r="AB157" s="1">
        <v>0.70799999999999996</v>
      </c>
      <c r="AC157" s="1">
        <v>0</v>
      </c>
      <c r="AD157" s="1">
        <v>-4.3579999999999997</v>
      </c>
      <c r="AE157" s="1">
        <v>0</v>
      </c>
      <c r="AF157" s="1">
        <v>0</v>
      </c>
      <c r="AG157" s="1">
        <v>0</v>
      </c>
      <c r="AI157" s="7" t="str">
        <f t="shared" si="4"/>
        <v>1</v>
      </c>
      <c r="AJ157" s="7" t="s">
        <v>411</v>
      </c>
      <c r="AK157" s="11">
        <v>44947.545983796299</v>
      </c>
    </row>
    <row r="158" spans="1:37" x14ac:dyDescent="0.35">
      <c r="A158" s="4" t="s">
        <v>1163</v>
      </c>
      <c r="B158" s="1">
        <v>0</v>
      </c>
      <c r="C158" s="1">
        <v>-16.448</v>
      </c>
      <c r="D158" s="1">
        <v>-2.0209999999999999</v>
      </c>
      <c r="E158" s="1">
        <v>-1.9410000000000001</v>
      </c>
      <c r="F158" s="1">
        <v>0.34</v>
      </c>
      <c r="G158" s="1">
        <v>0</v>
      </c>
      <c r="H158" s="1">
        <v>161.946</v>
      </c>
      <c r="I158" s="1">
        <v>7.9000000000000001E-2</v>
      </c>
      <c r="J158" s="1">
        <v>1.395</v>
      </c>
      <c r="K158" s="1">
        <v>1.4E-2</v>
      </c>
      <c r="L158" s="1">
        <v>0.76600000000000001</v>
      </c>
      <c r="M158" s="1">
        <v>0.22800000000000001</v>
      </c>
      <c r="N158" s="1">
        <v>0</v>
      </c>
      <c r="O158" s="1">
        <v>0</v>
      </c>
      <c r="P158" s="1">
        <v>0.35699999999999998</v>
      </c>
      <c r="Q158" s="1">
        <v>0</v>
      </c>
      <c r="R158" s="1">
        <v>0.32100000000000001</v>
      </c>
      <c r="S158" s="1">
        <v>0</v>
      </c>
      <c r="T158" s="1">
        <v>0</v>
      </c>
      <c r="U158" s="1">
        <v>-0.318</v>
      </c>
      <c r="V158" s="1">
        <v>0.84799999999999998</v>
      </c>
      <c r="W158" s="1">
        <v>0</v>
      </c>
      <c r="X158" s="1">
        <v>0.26400000000000001</v>
      </c>
      <c r="Y158" s="1">
        <v>0.65300000000000002</v>
      </c>
      <c r="Z158" s="1">
        <v>0.57099999999999995</v>
      </c>
      <c r="AA158" s="1">
        <v>0</v>
      </c>
      <c r="AB158" s="1">
        <v>0.75700000000000001</v>
      </c>
      <c r="AC158" s="1">
        <v>0</v>
      </c>
      <c r="AD158" s="1">
        <v>-5.3959999999999999</v>
      </c>
      <c r="AE158" s="1">
        <v>0</v>
      </c>
      <c r="AF158" s="1">
        <v>0</v>
      </c>
      <c r="AG158" s="1">
        <v>0</v>
      </c>
      <c r="AI158" s="7" t="str">
        <f t="shared" si="4"/>
        <v>1</v>
      </c>
      <c r="AJ158" s="7" t="s">
        <v>411</v>
      </c>
      <c r="AK158" s="11">
        <v>44947.527175925927</v>
      </c>
    </row>
    <row r="159" spans="1:37" x14ac:dyDescent="0.35">
      <c r="A159" s="4" t="s">
        <v>1216</v>
      </c>
      <c r="B159" s="1">
        <v>0</v>
      </c>
      <c r="C159" s="1">
        <v>-16.797999999999998</v>
      </c>
      <c r="D159" s="1">
        <v>-2.4849999999999999</v>
      </c>
      <c r="E159" s="1">
        <v>-2.3140000000000001</v>
      </c>
      <c r="F159" s="1">
        <v>0.34</v>
      </c>
      <c r="G159" s="1">
        <v>0</v>
      </c>
      <c r="H159" s="1">
        <v>96.671000000000006</v>
      </c>
      <c r="I159" s="1">
        <v>0</v>
      </c>
      <c r="J159" s="1">
        <v>1.0900000000000001</v>
      </c>
      <c r="K159" s="1">
        <v>2.1000000000000001E-2</v>
      </c>
      <c r="L159" s="1">
        <v>0.754</v>
      </c>
      <c r="M159" s="1">
        <v>5.6000000000000001E-2</v>
      </c>
      <c r="N159" s="1">
        <v>0</v>
      </c>
      <c r="O159" s="1">
        <v>0</v>
      </c>
      <c r="P159" s="1">
        <v>0.41899999999999998</v>
      </c>
      <c r="Q159" s="1">
        <v>0</v>
      </c>
      <c r="R159" s="1">
        <v>0.28299999999999997</v>
      </c>
      <c r="S159" s="1">
        <v>0</v>
      </c>
      <c r="T159" s="1">
        <v>0</v>
      </c>
      <c r="U159" s="1">
        <v>-0.33700000000000002</v>
      </c>
      <c r="V159" s="1">
        <v>0.79</v>
      </c>
      <c r="W159" s="1">
        <v>0</v>
      </c>
      <c r="X159" s="1">
        <v>0.26100000000000001</v>
      </c>
      <c r="Y159" s="1">
        <v>0.66900000000000004</v>
      </c>
      <c r="Z159" s="1">
        <v>0.51500000000000001</v>
      </c>
      <c r="AA159" s="1">
        <v>0</v>
      </c>
      <c r="AB159" s="1">
        <v>0.73299999999999998</v>
      </c>
      <c r="AC159" s="1">
        <v>0</v>
      </c>
      <c r="AD159" s="1">
        <v>-5.6760000000000002</v>
      </c>
      <c r="AE159" s="1">
        <v>0</v>
      </c>
      <c r="AF159" s="1">
        <v>0</v>
      </c>
      <c r="AG159" s="1">
        <v>0</v>
      </c>
      <c r="AI159" s="7" t="str">
        <f t="shared" si="4"/>
        <v>1</v>
      </c>
      <c r="AJ159" s="7" t="s">
        <v>411</v>
      </c>
      <c r="AK159" s="11">
        <v>44947.508379629631</v>
      </c>
    </row>
    <row r="160" spans="1:37" x14ac:dyDescent="0.35">
      <c r="A160" s="4" t="s">
        <v>157</v>
      </c>
      <c r="B160" s="1">
        <v>0</v>
      </c>
      <c r="C160" s="1">
        <v>66.885000000000005</v>
      </c>
      <c r="D160" s="1">
        <v>13.106999999999999</v>
      </c>
      <c r="E160" s="1">
        <v>-1.8759999999999999</v>
      </c>
      <c r="F160" s="1">
        <v>0.34100000000000003</v>
      </c>
      <c r="G160" s="1">
        <v>0</v>
      </c>
      <c r="H160" s="1">
        <v>-1728.6479999999999</v>
      </c>
      <c r="I160" s="1">
        <v>0</v>
      </c>
      <c r="J160" s="1">
        <v>2.2909999999999999</v>
      </c>
      <c r="K160" s="1">
        <v>0.44500000000000001</v>
      </c>
      <c r="L160" s="1">
        <v>0.79200000000000004</v>
      </c>
      <c r="M160" s="1">
        <v>0.152</v>
      </c>
      <c r="N160" s="1">
        <v>0</v>
      </c>
      <c r="O160" s="1">
        <v>0</v>
      </c>
      <c r="P160" s="1">
        <v>0.45500000000000002</v>
      </c>
      <c r="Q160" s="1">
        <v>365.48500000000001</v>
      </c>
      <c r="R160" s="1">
        <v>0.371</v>
      </c>
      <c r="S160" s="1">
        <v>0</v>
      </c>
      <c r="T160" s="1">
        <v>0</v>
      </c>
      <c r="U160" s="1">
        <v>-9.0999999999999998E-2</v>
      </c>
      <c r="V160" s="1">
        <v>0</v>
      </c>
      <c r="W160" s="1">
        <v>0</v>
      </c>
      <c r="X160" s="1">
        <v>0.32100000000000001</v>
      </c>
      <c r="Y160" s="1">
        <v>0.66500000000000004</v>
      </c>
      <c r="Z160" s="1">
        <v>0.34399999999999997</v>
      </c>
      <c r="AA160" s="1">
        <v>0</v>
      </c>
      <c r="AB160" s="1">
        <v>0.72399999999999998</v>
      </c>
      <c r="AC160" s="1">
        <v>0</v>
      </c>
      <c r="AD160" s="1">
        <v>-4.5990000000000002</v>
      </c>
      <c r="AE160" s="1">
        <v>0</v>
      </c>
      <c r="AF160" s="1">
        <v>0</v>
      </c>
      <c r="AG160" s="1">
        <v>0</v>
      </c>
      <c r="AI160" s="7" t="str">
        <f t="shared" si="4"/>
        <v>1</v>
      </c>
      <c r="AJ160" s="7" t="s">
        <v>411</v>
      </c>
      <c r="AK160" s="11">
        <v>44947.489571759259</v>
      </c>
    </row>
    <row r="161" spans="1:37" x14ac:dyDescent="0.35">
      <c r="A161" s="4" t="s">
        <v>158</v>
      </c>
      <c r="B161" s="1">
        <v>0</v>
      </c>
      <c r="C161" s="1">
        <v>37.171999999999997</v>
      </c>
      <c r="D161" s="1">
        <v>11.98</v>
      </c>
      <c r="E161" s="1">
        <v>-1.478</v>
      </c>
      <c r="F161" s="1">
        <v>0.34399999999999997</v>
      </c>
      <c r="G161" s="1">
        <v>0</v>
      </c>
      <c r="H161" s="1">
        <v>-1555.855</v>
      </c>
      <c r="I161" s="1">
        <v>0</v>
      </c>
      <c r="J161" s="1">
        <v>1.046</v>
      </c>
      <c r="K161" s="1">
        <v>0.32200000000000001</v>
      </c>
      <c r="L161" s="1">
        <v>0.752</v>
      </c>
      <c r="M161" s="1">
        <v>7.4999999999999997E-2</v>
      </c>
      <c r="N161" s="1">
        <v>0</v>
      </c>
      <c r="O161" s="1">
        <v>0</v>
      </c>
      <c r="P161" s="1">
        <v>0.24399999999999999</v>
      </c>
      <c r="Q161" s="1">
        <v>415.91899999999998</v>
      </c>
      <c r="R161" s="1">
        <v>0.192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0.29099999999999998</v>
      </c>
      <c r="Y161" s="1">
        <v>0.72099999999999997</v>
      </c>
      <c r="Z161" s="1">
        <v>0.28399999999999997</v>
      </c>
      <c r="AA161" s="1">
        <v>0</v>
      </c>
      <c r="AB161" s="1">
        <v>0.74399999999999999</v>
      </c>
      <c r="AC161" s="1">
        <v>0</v>
      </c>
      <c r="AD161" s="1">
        <v>-4.2889999999999997</v>
      </c>
      <c r="AE161" s="1">
        <v>0</v>
      </c>
      <c r="AF161" s="1">
        <v>0</v>
      </c>
      <c r="AG161" s="1">
        <v>0</v>
      </c>
      <c r="AI161" s="7" t="str">
        <f t="shared" si="4"/>
        <v>1</v>
      </c>
      <c r="AJ161" s="7" t="s">
        <v>411</v>
      </c>
      <c r="AK161" s="11">
        <v>44947.470775462964</v>
      </c>
    </row>
    <row r="162" spans="1:37" x14ac:dyDescent="0.35">
      <c r="A162" s="4" t="s">
        <v>159</v>
      </c>
      <c r="B162" s="1">
        <v>0</v>
      </c>
      <c r="C162" s="1">
        <v>28.867999999999999</v>
      </c>
      <c r="D162" s="1">
        <v>14.826000000000001</v>
      </c>
      <c r="E162" s="1">
        <v>-1.6220000000000001</v>
      </c>
      <c r="F162" s="1">
        <v>0.34599999999999997</v>
      </c>
      <c r="G162" s="1">
        <v>0</v>
      </c>
      <c r="H162" s="1">
        <v>-1353.5340000000001</v>
      </c>
      <c r="I162" s="1">
        <v>0</v>
      </c>
      <c r="J162" s="1">
        <v>0</v>
      </c>
      <c r="K162" s="1">
        <v>0.42899999999999999</v>
      </c>
      <c r="L162" s="1">
        <v>0</v>
      </c>
      <c r="M162" s="1">
        <v>9.1999999999999998E-2</v>
      </c>
      <c r="N162" s="1">
        <v>0</v>
      </c>
      <c r="O162" s="1">
        <v>0</v>
      </c>
      <c r="P162" s="1">
        <v>0.28399999999999997</v>
      </c>
      <c r="Q162" s="1">
        <v>382.709</v>
      </c>
      <c r="R162" s="1">
        <v>0.223</v>
      </c>
      <c r="S162" s="1">
        <v>0</v>
      </c>
      <c r="T162" s="1">
        <v>0</v>
      </c>
      <c r="U162" s="1">
        <v>-0.14199999999999999</v>
      </c>
      <c r="V162" s="1">
        <v>0</v>
      </c>
      <c r="W162" s="1">
        <v>0</v>
      </c>
      <c r="X162" s="1">
        <v>0.34200000000000003</v>
      </c>
      <c r="Y162" s="1">
        <v>0.68300000000000005</v>
      </c>
      <c r="Z162" s="1">
        <v>0.28699999999999998</v>
      </c>
      <c r="AA162" s="1">
        <v>0</v>
      </c>
      <c r="AB162" s="1">
        <v>0.73599999999999999</v>
      </c>
      <c r="AC162" s="1">
        <v>0</v>
      </c>
      <c r="AD162" s="1">
        <v>-5.1040000000000001</v>
      </c>
      <c r="AE162" s="1">
        <v>0</v>
      </c>
      <c r="AF162" s="1">
        <v>0</v>
      </c>
      <c r="AG162" s="1">
        <v>0</v>
      </c>
      <c r="AI162" s="7" t="str">
        <f t="shared" si="4"/>
        <v>1</v>
      </c>
      <c r="AJ162" s="7" t="s">
        <v>411</v>
      </c>
      <c r="AK162" s="11">
        <v>44947.451967592591</v>
      </c>
    </row>
    <row r="163" spans="1:37" x14ac:dyDescent="0.35">
      <c r="A163" s="4" t="s">
        <v>160</v>
      </c>
      <c r="B163" s="1">
        <v>0</v>
      </c>
      <c r="C163" s="1">
        <v>90.659000000000006</v>
      </c>
      <c r="D163" s="1">
        <v>18.952000000000002</v>
      </c>
      <c r="E163" s="1">
        <v>-1.724</v>
      </c>
      <c r="F163" s="1">
        <v>0.35699999999999998</v>
      </c>
      <c r="G163" s="1">
        <v>0</v>
      </c>
      <c r="H163" s="1">
        <v>-2512.2600000000002</v>
      </c>
      <c r="I163" s="1">
        <v>0</v>
      </c>
      <c r="J163" s="1">
        <v>1.5720000000000001</v>
      </c>
      <c r="K163" s="1">
        <v>0.25</v>
      </c>
      <c r="L163" s="1">
        <v>0.749</v>
      </c>
      <c r="M163" s="1">
        <v>0.20100000000000001</v>
      </c>
      <c r="N163" s="1">
        <v>0</v>
      </c>
      <c r="O163" s="1">
        <v>0</v>
      </c>
      <c r="P163" s="1">
        <v>0.41399999999999998</v>
      </c>
      <c r="Q163" s="1">
        <v>406.54</v>
      </c>
      <c r="R163" s="1">
        <v>0.219</v>
      </c>
      <c r="S163" s="1">
        <v>0</v>
      </c>
      <c r="T163" s="1">
        <v>0</v>
      </c>
      <c r="U163" s="1">
        <v>0.35899999999999999</v>
      </c>
      <c r="V163" s="1">
        <v>0</v>
      </c>
      <c r="W163" s="1">
        <v>0</v>
      </c>
      <c r="X163" s="1">
        <v>0.36799999999999999</v>
      </c>
      <c r="Y163" s="1">
        <v>0.73499999999999999</v>
      </c>
      <c r="Z163" s="1">
        <v>0.35899999999999999</v>
      </c>
      <c r="AA163" s="1">
        <v>0</v>
      </c>
      <c r="AB163" s="1">
        <v>0.70499999999999996</v>
      </c>
      <c r="AC163" s="1">
        <v>0</v>
      </c>
      <c r="AD163" s="1">
        <v>-4.907</v>
      </c>
      <c r="AE163" s="1">
        <v>0</v>
      </c>
      <c r="AF163" s="1">
        <v>0</v>
      </c>
      <c r="AG163" s="1">
        <v>0</v>
      </c>
      <c r="AI163" s="7" t="str">
        <f t="shared" si="4"/>
        <v>1</v>
      </c>
      <c r="AJ163" s="7" t="s">
        <v>411</v>
      </c>
      <c r="AK163" s="11">
        <v>44947.433171296296</v>
      </c>
    </row>
    <row r="164" spans="1:37" x14ac:dyDescent="0.35">
      <c r="A164" s="4" t="s">
        <v>161</v>
      </c>
      <c r="B164" s="1">
        <v>0</v>
      </c>
      <c r="C164" s="1">
        <v>52.311</v>
      </c>
      <c r="D164" s="1">
        <v>17.013999999999999</v>
      </c>
      <c r="E164" s="1">
        <v>-1.452</v>
      </c>
      <c r="F164" s="1">
        <v>0.36899999999999999</v>
      </c>
      <c r="G164" s="1">
        <v>0</v>
      </c>
      <c r="H164" s="1">
        <v>-2232.3000000000002</v>
      </c>
      <c r="I164" s="1">
        <v>0.871</v>
      </c>
      <c r="J164" s="1">
        <v>2.2330000000000001</v>
      </c>
      <c r="K164" s="1">
        <v>0.46500000000000002</v>
      </c>
      <c r="L164" s="1">
        <v>0.75</v>
      </c>
      <c r="M164" s="1">
        <v>7.0999999999999994E-2</v>
      </c>
      <c r="N164" s="1">
        <v>0</v>
      </c>
      <c r="O164" s="1">
        <v>0</v>
      </c>
      <c r="P164" s="1">
        <v>0.36699999999999999</v>
      </c>
      <c r="Q164" s="1">
        <v>433.77</v>
      </c>
      <c r="R164" s="1">
        <v>0.246</v>
      </c>
      <c r="S164" s="1">
        <v>0</v>
      </c>
      <c r="T164" s="1">
        <v>0</v>
      </c>
      <c r="U164" s="1">
        <v>2.1999999999999999E-2</v>
      </c>
      <c r="V164" s="1">
        <v>0</v>
      </c>
      <c r="W164" s="1">
        <v>0</v>
      </c>
      <c r="X164" s="1">
        <v>0.43099999999999999</v>
      </c>
      <c r="Y164" s="1">
        <v>0.71899999999999997</v>
      </c>
      <c r="Z164" s="1">
        <v>0.35</v>
      </c>
      <c r="AA164" s="1">
        <v>0</v>
      </c>
      <c r="AB164" s="1">
        <v>0.73099999999999998</v>
      </c>
      <c r="AC164" s="1">
        <v>0</v>
      </c>
      <c r="AD164" s="1">
        <v>-4.7839999999999998</v>
      </c>
      <c r="AE164" s="1">
        <v>0</v>
      </c>
      <c r="AF164" s="1">
        <v>0</v>
      </c>
      <c r="AG164" s="1">
        <v>0</v>
      </c>
      <c r="AI164" s="7" t="str">
        <f t="shared" si="4"/>
        <v>1</v>
      </c>
      <c r="AJ164" s="7" t="s">
        <v>411</v>
      </c>
      <c r="AK164" s="11">
        <v>44947.414386574077</v>
      </c>
    </row>
    <row r="165" spans="1:37" x14ac:dyDescent="0.35">
      <c r="A165" s="4" t="s">
        <v>162</v>
      </c>
      <c r="B165" s="1">
        <v>0</v>
      </c>
      <c r="C165" s="1">
        <v>22.091000000000001</v>
      </c>
      <c r="D165" s="1">
        <v>12.5</v>
      </c>
      <c r="E165" s="1">
        <v>-1.9339999999999999</v>
      </c>
      <c r="F165" s="1">
        <v>0.38</v>
      </c>
      <c r="G165" s="1">
        <v>0</v>
      </c>
      <c r="H165" s="1">
        <v>-1405.98</v>
      </c>
      <c r="I165" s="1">
        <v>0</v>
      </c>
      <c r="J165" s="1">
        <v>0</v>
      </c>
      <c r="K165" s="1">
        <v>0.35299999999999998</v>
      </c>
      <c r="L165" s="1">
        <v>0.74</v>
      </c>
      <c r="M165" s="1">
        <v>0.158</v>
      </c>
      <c r="N165" s="1">
        <v>0</v>
      </c>
      <c r="O165" s="1">
        <v>0</v>
      </c>
      <c r="P165" s="1">
        <v>0.45600000000000002</v>
      </c>
      <c r="Q165" s="1">
        <v>419.22699999999998</v>
      </c>
      <c r="R165" s="1">
        <v>0.32600000000000001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0.39500000000000002</v>
      </c>
      <c r="Y165" s="1">
        <v>0.73899999999999999</v>
      </c>
      <c r="Z165" s="1">
        <v>0.31</v>
      </c>
      <c r="AA165" s="1">
        <v>0</v>
      </c>
      <c r="AB165" s="1">
        <v>0.75</v>
      </c>
      <c r="AC165" s="1">
        <v>0</v>
      </c>
      <c r="AD165" s="1">
        <v>-4.3070000000000004</v>
      </c>
      <c r="AE165" s="1">
        <v>0</v>
      </c>
      <c r="AF165" s="1">
        <v>0</v>
      </c>
      <c r="AG165" s="1">
        <v>0</v>
      </c>
      <c r="AI165" s="7" t="str">
        <f t="shared" si="4"/>
        <v>1</v>
      </c>
      <c r="AJ165" s="7" t="s">
        <v>411</v>
      </c>
      <c r="AK165" s="11">
        <v>44947.395590277774</v>
      </c>
    </row>
    <row r="166" spans="1:37" x14ac:dyDescent="0.35">
      <c r="A166" s="4" t="s">
        <v>163</v>
      </c>
      <c r="B166" s="1">
        <v>0</v>
      </c>
      <c r="C166" s="1">
        <v>31.744</v>
      </c>
      <c r="D166" s="1">
        <v>10.608000000000001</v>
      </c>
      <c r="E166" s="1">
        <v>-1.1279999999999999</v>
      </c>
      <c r="F166" s="1">
        <v>0.39200000000000002</v>
      </c>
      <c r="G166" s="1">
        <v>0</v>
      </c>
      <c r="H166" s="1">
        <v>-1266.2760000000001</v>
      </c>
      <c r="I166" s="1">
        <v>0</v>
      </c>
      <c r="J166" s="1">
        <v>0</v>
      </c>
      <c r="K166" s="1">
        <v>0.47799999999999998</v>
      </c>
      <c r="L166" s="1">
        <v>0.78200000000000003</v>
      </c>
      <c r="M166" s="1">
        <v>0.214</v>
      </c>
      <c r="N166" s="1">
        <v>0</v>
      </c>
      <c r="O166" s="1">
        <v>0</v>
      </c>
      <c r="P166" s="1">
        <v>0.74099999999999999</v>
      </c>
      <c r="Q166" s="1">
        <v>405.654</v>
      </c>
      <c r="R166" s="1">
        <v>0.22900000000000001</v>
      </c>
      <c r="S166" s="1">
        <v>0</v>
      </c>
      <c r="T166" s="1">
        <v>0</v>
      </c>
      <c r="U166" s="1">
        <v>0.73299999999999998</v>
      </c>
      <c r="V166" s="1">
        <v>0</v>
      </c>
      <c r="W166" s="1">
        <v>0</v>
      </c>
      <c r="X166" s="1">
        <v>0.40500000000000003</v>
      </c>
      <c r="Y166" s="1">
        <v>0.73099999999999998</v>
      </c>
      <c r="Z166" s="1">
        <v>0.32700000000000001</v>
      </c>
      <c r="AA166" s="1">
        <v>0</v>
      </c>
      <c r="AB166" s="1">
        <v>0.80300000000000005</v>
      </c>
      <c r="AC166" s="1">
        <v>0</v>
      </c>
      <c r="AD166" s="1">
        <v>-5.085</v>
      </c>
      <c r="AE166" s="1">
        <v>0</v>
      </c>
      <c r="AF166" s="1">
        <v>0</v>
      </c>
      <c r="AG166" s="1">
        <v>0</v>
      </c>
      <c r="AI166" s="7" t="str">
        <f t="shared" si="4"/>
        <v>1</v>
      </c>
      <c r="AJ166" s="7" t="s">
        <v>411</v>
      </c>
      <c r="AK166" s="11">
        <v>44947.376793981479</v>
      </c>
    </row>
    <row r="167" spans="1:37" x14ac:dyDescent="0.35">
      <c r="A167" s="4" t="s">
        <v>164</v>
      </c>
      <c r="B167" s="1">
        <v>0</v>
      </c>
      <c r="C167" s="1">
        <v>46.21</v>
      </c>
      <c r="D167" s="1">
        <v>12.053000000000001</v>
      </c>
      <c r="E167" s="1">
        <v>-1.4219999999999999</v>
      </c>
      <c r="F167" s="1">
        <v>0.434</v>
      </c>
      <c r="G167" s="1">
        <v>0</v>
      </c>
      <c r="H167" s="1">
        <v>-1406.442</v>
      </c>
      <c r="I167" s="1">
        <v>0</v>
      </c>
      <c r="J167" s="1">
        <v>1.468</v>
      </c>
      <c r="K167" s="1">
        <v>0.54</v>
      </c>
      <c r="L167" s="1">
        <v>0.80400000000000005</v>
      </c>
      <c r="M167" s="1">
        <v>0.184</v>
      </c>
      <c r="N167" s="1">
        <v>0</v>
      </c>
      <c r="O167" s="1">
        <v>0</v>
      </c>
      <c r="P167" s="1">
        <v>0.45</v>
      </c>
      <c r="Q167" s="1">
        <v>311.52</v>
      </c>
      <c r="R167" s="1">
        <v>0.39800000000000002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0.42399999999999999</v>
      </c>
      <c r="Y167" s="1">
        <v>0.92700000000000005</v>
      </c>
      <c r="Z167" s="1">
        <v>0.375</v>
      </c>
      <c r="AA167" s="1">
        <v>0</v>
      </c>
      <c r="AB167" s="1">
        <v>0.84499999999999997</v>
      </c>
      <c r="AC167" s="1">
        <v>0</v>
      </c>
      <c r="AD167" s="1">
        <v>-5.0750000000000002</v>
      </c>
      <c r="AE167" s="1">
        <v>0</v>
      </c>
      <c r="AF167" s="1">
        <v>0</v>
      </c>
      <c r="AG167" s="1">
        <v>0</v>
      </c>
      <c r="AI167" s="7" t="str">
        <f t="shared" si="4"/>
        <v>1</v>
      </c>
      <c r="AJ167" s="7" t="s">
        <v>411</v>
      </c>
      <c r="AK167" s="11">
        <v>44947.357986111114</v>
      </c>
    </row>
    <row r="168" spans="1:37" x14ac:dyDescent="0.35">
      <c r="A168" s="4" t="s">
        <v>165</v>
      </c>
      <c r="B168" s="1">
        <v>0</v>
      </c>
      <c r="C168" s="1">
        <v>93.384</v>
      </c>
      <c r="D168" s="1">
        <v>33.548000000000002</v>
      </c>
      <c r="E168" s="1">
        <v>-0.16900000000000001</v>
      </c>
      <c r="F168" s="1">
        <v>0.64200000000000002</v>
      </c>
      <c r="G168" s="1">
        <v>0</v>
      </c>
      <c r="H168" s="1">
        <v>-1171.6510000000001</v>
      </c>
      <c r="I168" s="1">
        <v>2.3530000000000002</v>
      </c>
      <c r="J168" s="1">
        <v>2.4830000000000001</v>
      </c>
      <c r="K168" s="1">
        <v>0.59299999999999997</v>
      </c>
      <c r="L168" s="1">
        <v>0.97</v>
      </c>
      <c r="M168" s="1">
        <v>0.51800000000000002</v>
      </c>
      <c r="N168" s="1">
        <v>0</v>
      </c>
      <c r="O168" s="1">
        <v>0</v>
      </c>
      <c r="P168" s="1">
        <v>0.65400000000000003</v>
      </c>
      <c r="Q168" s="1">
        <v>602.93299999999999</v>
      </c>
      <c r="R168" s="1">
        <v>0.63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0.70499999999999996</v>
      </c>
      <c r="Y168" s="1">
        <v>0.95799999999999996</v>
      </c>
      <c r="Z168" s="1">
        <v>0.82799999999999996</v>
      </c>
      <c r="AA168" s="1">
        <v>0</v>
      </c>
      <c r="AB168" s="1">
        <v>1.2210000000000001</v>
      </c>
      <c r="AC168" s="1">
        <v>0</v>
      </c>
      <c r="AD168" s="1">
        <v>-2.7829999999999999</v>
      </c>
      <c r="AE168" s="1">
        <v>0</v>
      </c>
      <c r="AF168" s="1">
        <v>0</v>
      </c>
      <c r="AG168" s="1">
        <v>0</v>
      </c>
      <c r="AI168" s="7" t="str">
        <f t="shared" si="4"/>
        <v>1</v>
      </c>
      <c r="AJ168" s="7" t="s">
        <v>411</v>
      </c>
      <c r="AK168" s="11">
        <v>44947.339178240742</v>
      </c>
    </row>
    <row r="169" spans="1:37" x14ac:dyDescent="0.35">
      <c r="A169" s="4" t="s">
        <v>166</v>
      </c>
      <c r="B169" s="1">
        <v>0</v>
      </c>
      <c r="C169" s="1">
        <v>30.768999999999998</v>
      </c>
      <c r="D169" s="1">
        <v>10.576000000000001</v>
      </c>
      <c r="E169" s="1">
        <v>-1.403</v>
      </c>
      <c r="F169" s="1">
        <v>0.746</v>
      </c>
      <c r="G169" s="1">
        <v>0</v>
      </c>
      <c r="H169" s="1">
        <v>-1414.5820000000001</v>
      </c>
      <c r="I169" s="1">
        <v>0</v>
      </c>
      <c r="J169" s="1">
        <v>1.0549999999999999</v>
      </c>
      <c r="K169" s="1">
        <v>1.117</v>
      </c>
      <c r="L169" s="1">
        <v>0.98399999999999999</v>
      </c>
      <c r="M169" s="1">
        <v>0.375</v>
      </c>
      <c r="N169" s="1">
        <v>0</v>
      </c>
      <c r="O169" s="1">
        <v>0</v>
      </c>
      <c r="P169" s="1">
        <v>0.57499999999999996</v>
      </c>
      <c r="Q169" s="1">
        <v>319.27800000000002</v>
      </c>
      <c r="R169" s="1">
        <v>0.57399999999999995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0.62</v>
      </c>
      <c r="Y169" s="1">
        <v>1.1639999999999999</v>
      </c>
      <c r="Z169" s="1">
        <v>0.54100000000000004</v>
      </c>
      <c r="AA169" s="1">
        <v>0</v>
      </c>
      <c r="AB169" s="1">
        <v>1.121</v>
      </c>
      <c r="AC169" s="1">
        <v>0</v>
      </c>
      <c r="AD169" s="1">
        <v>-4.1630000000000003</v>
      </c>
      <c r="AE169" s="1">
        <v>0</v>
      </c>
      <c r="AF169" s="1">
        <v>0</v>
      </c>
      <c r="AG169" s="1">
        <v>0</v>
      </c>
      <c r="AI169" s="7" t="str">
        <f t="shared" si="4"/>
        <v>1</v>
      </c>
      <c r="AJ169" s="7" t="s">
        <v>411</v>
      </c>
      <c r="AK169" s="11">
        <v>44947.3203587963</v>
      </c>
    </row>
    <row r="170" spans="1:37" x14ac:dyDescent="0.35">
      <c r="A170" s="4" t="s">
        <v>1164</v>
      </c>
      <c r="B170" s="1">
        <v>0</v>
      </c>
      <c r="C170" s="1">
        <v>141.547</v>
      </c>
      <c r="D170" s="1">
        <v>230.25299999999999</v>
      </c>
      <c r="E170" s="1">
        <v>235.88399999999999</v>
      </c>
      <c r="F170" s="1">
        <v>231.31100000000001</v>
      </c>
      <c r="G170" s="1">
        <v>0</v>
      </c>
      <c r="H170" s="1">
        <v>-1461.066</v>
      </c>
      <c r="I170" s="1">
        <v>200.054</v>
      </c>
      <c r="J170" s="1">
        <v>174.965</v>
      </c>
      <c r="K170" s="1">
        <v>262.399</v>
      </c>
      <c r="L170" s="1">
        <v>164.339</v>
      </c>
      <c r="M170" s="1">
        <v>176.25299999999999</v>
      </c>
      <c r="N170" s="1">
        <v>0</v>
      </c>
      <c r="O170" s="1">
        <v>0</v>
      </c>
      <c r="P170" s="1">
        <v>208.36600000000001</v>
      </c>
      <c r="Q170" s="1">
        <v>189.256</v>
      </c>
      <c r="R170" s="1">
        <v>213.29400000000001</v>
      </c>
      <c r="S170" s="1">
        <v>0</v>
      </c>
      <c r="T170" s="1">
        <v>0</v>
      </c>
      <c r="U170" s="1">
        <v>191.74700000000001</v>
      </c>
      <c r="V170" s="1">
        <v>184.95099999999999</v>
      </c>
      <c r="W170" s="1">
        <v>0</v>
      </c>
      <c r="X170" s="1">
        <v>204.63399999999999</v>
      </c>
      <c r="Y170" s="1">
        <v>216.78899999999999</v>
      </c>
      <c r="Z170" s="1">
        <v>197.37799999999999</v>
      </c>
      <c r="AA170" s="1">
        <v>0</v>
      </c>
      <c r="AB170" s="1">
        <v>199.57300000000001</v>
      </c>
      <c r="AC170" s="1">
        <v>0</v>
      </c>
      <c r="AD170" s="1">
        <v>389.584</v>
      </c>
      <c r="AE170" s="1">
        <v>0</v>
      </c>
      <c r="AF170" s="1">
        <v>0</v>
      </c>
      <c r="AG170" s="1">
        <v>0</v>
      </c>
      <c r="AI170" s="7">
        <v>2</v>
      </c>
      <c r="AJ170" s="7" t="s">
        <v>411</v>
      </c>
      <c r="AK170" s="11">
        <v>44947.282766203702</v>
      </c>
    </row>
    <row r="171" spans="1:37" x14ac:dyDescent="0.35">
      <c r="A171" s="4" t="s">
        <v>1165</v>
      </c>
      <c r="B171" s="1">
        <v>0</v>
      </c>
      <c r="C171" s="1">
        <v>311.22800000000001</v>
      </c>
      <c r="D171" s="1">
        <v>363.733</v>
      </c>
      <c r="E171" s="1">
        <v>402.45299999999997</v>
      </c>
      <c r="F171" s="1">
        <v>435.26100000000002</v>
      </c>
      <c r="G171" s="1">
        <v>0</v>
      </c>
      <c r="H171" s="1">
        <v>894.41300000000001</v>
      </c>
      <c r="I171" s="1">
        <v>375.935</v>
      </c>
      <c r="J171" s="1">
        <v>301.32499999999999</v>
      </c>
      <c r="K171" s="1">
        <v>364.19200000000001</v>
      </c>
      <c r="L171" s="1">
        <v>313.327</v>
      </c>
      <c r="M171" s="1">
        <v>323.05099999999999</v>
      </c>
      <c r="N171" s="1">
        <v>1260.7470000000001</v>
      </c>
      <c r="O171" s="1">
        <v>0</v>
      </c>
      <c r="P171" s="1">
        <v>357.87099999999998</v>
      </c>
      <c r="Q171" s="1">
        <v>309.05200000000002</v>
      </c>
      <c r="R171" s="1">
        <v>355.46899999999999</v>
      </c>
      <c r="S171" s="1">
        <v>0</v>
      </c>
      <c r="T171" s="1">
        <v>0</v>
      </c>
      <c r="U171" s="1">
        <v>349.56</v>
      </c>
      <c r="V171" s="1">
        <v>355.01600000000002</v>
      </c>
      <c r="W171" s="1">
        <v>0</v>
      </c>
      <c r="X171" s="1">
        <v>357.21600000000001</v>
      </c>
      <c r="Y171" s="1">
        <v>299.892</v>
      </c>
      <c r="Z171" s="1">
        <v>353.12799999999999</v>
      </c>
      <c r="AA171" s="1">
        <v>0</v>
      </c>
      <c r="AB171" s="1">
        <v>332.74099999999999</v>
      </c>
      <c r="AC171" s="1">
        <v>0</v>
      </c>
      <c r="AD171" s="1">
        <v>629.61400000000003</v>
      </c>
      <c r="AE171" s="1">
        <v>0</v>
      </c>
      <c r="AF171" s="1">
        <v>0</v>
      </c>
      <c r="AG171" s="1">
        <v>0</v>
      </c>
      <c r="AI171" s="7" t="str">
        <f>_xlfn.TEXTAFTER(A171,"-d",,,,"1")</f>
        <v>1</v>
      </c>
      <c r="AJ171" s="7" t="s">
        <v>411</v>
      </c>
      <c r="AK171" s="11">
        <v>44947.26394675926</v>
      </c>
    </row>
    <row r="172" spans="1:37" x14ac:dyDescent="0.35">
      <c r="A172" s="4" t="s">
        <v>1166</v>
      </c>
      <c r="B172" s="1">
        <v>0</v>
      </c>
      <c r="C172" s="1">
        <v>163.22999999999999</v>
      </c>
      <c r="D172" s="1">
        <v>198.72200000000001</v>
      </c>
      <c r="E172" s="1">
        <v>203.03899999999999</v>
      </c>
      <c r="F172" s="1">
        <v>213.60900000000001</v>
      </c>
      <c r="G172" s="1">
        <v>0</v>
      </c>
      <c r="H172" s="1">
        <v>432.64800000000002</v>
      </c>
      <c r="I172" s="1">
        <v>179.70500000000001</v>
      </c>
      <c r="J172" s="1">
        <v>157</v>
      </c>
      <c r="K172" s="1">
        <v>179.84700000000001</v>
      </c>
      <c r="L172" s="1">
        <v>152.77099999999999</v>
      </c>
      <c r="M172" s="1">
        <v>156.01300000000001</v>
      </c>
      <c r="N172" s="1">
        <v>1216.4970000000001</v>
      </c>
      <c r="O172" s="1">
        <v>0</v>
      </c>
      <c r="P172" s="1">
        <v>182.108</v>
      </c>
      <c r="Q172" s="1">
        <v>158.25800000000001</v>
      </c>
      <c r="R172" s="1">
        <v>180.31700000000001</v>
      </c>
      <c r="S172" s="1">
        <v>0</v>
      </c>
      <c r="T172" s="1">
        <v>0</v>
      </c>
      <c r="U172" s="1">
        <v>177.279</v>
      </c>
      <c r="V172" s="1">
        <v>179.09299999999999</v>
      </c>
      <c r="W172" s="1">
        <v>0</v>
      </c>
      <c r="X172" s="1">
        <v>181.423</v>
      </c>
      <c r="Y172" s="1">
        <v>157.63499999999999</v>
      </c>
      <c r="Z172" s="1">
        <v>179.20099999999999</v>
      </c>
      <c r="AA172" s="1">
        <v>0</v>
      </c>
      <c r="AB172" s="1">
        <v>168.23599999999999</v>
      </c>
      <c r="AC172" s="1">
        <v>0</v>
      </c>
      <c r="AD172" s="1">
        <v>345.38900000000001</v>
      </c>
      <c r="AE172" s="1">
        <v>0</v>
      </c>
      <c r="AF172" s="1">
        <v>0</v>
      </c>
      <c r="AG172" s="1">
        <v>0</v>
      </c>
      <c r="AI172" s="7" t="str">
        <f>_xlfn.TEXTAFTER(A172,"-d",,,,"1")</f>
        <v>1</v>
      </c>
      <c r="AJ172" s="7" t="s">
        <v>411</v>
      </c>
      <c r="AK172" s="11">
        <v>44947.245127314818</v>
      </c>
    </row>
    <row r="173" spans="1:37" x14ac:dyDescent="0.35">
      <c r="A173" s="4" t="s">
        <v>1167</v>
      </c>
      <c r="B173" s="1">
        <v>0</v>
      </c>
      <c r="C173" s="1">
        <v>118.358</v>
      </c>
      <c r="D173" s="1">
        <v>18.244</v>
      </c>
      <c r="E173" s="1">
        <v>-0.73499999999999999</v>
      </c>
      <c r="F173" s="1">
        <v>0.33400000000000002</v>
      </c>
      <c r="G173" s="1">
        <v>0</v>
      </c>
      <c r="H173" s="1">
        <v>-2842.877</v>
      </c>
      <c r="I173" s="1">
        <v>1.2809999999999999</v>
      </c>
      <c r="J173" s="1">
        <v>1.6080000000000001</v>
      </c>
      <c r="K173" s="1">
        <v>0.63300000000000001</v>
      </c>
      <c r="L173" s="1">
        <v>0.79400000000000004</v>
      </c>
      <c r="M173" s="1">
        <v>0.374</v>
      </c>
      <c r="N173" s="1">
        <v>0</v>
      </c>
      <c r="O173" s="1">
        <v>0</v>
      </c>
      <c r="P173" s="1">
        <v>0.48199999999999998</v>
      </c>
      <c r="Q173" s="1">
        <v>0</v>
      </c>
      <c r="R173" s="1">
        <v>3.87</v>
      </c>
      <c r="S173" s="1">
        <v>0</v>
      </c>
      <c r="T173" s="1">
        <v>0</v>
      </c>
      <c r="U173" s="1">
        <v>0.46500000000000002</v>
      </c>
      <c r="V173" s="1">
        <v>0</v>
      </c>
      <c r="W173" s="1">
        <v>0</v>
      </c>
      <c r="X173" s="1">
        <v>0.314</v>
      </c>
      <c r="Y173" s="1">
        <v>0.79500000000000004</v>
      </c>
      <c r="Z173" s="1">
        <v>0.502</v>
      </c>
      <c r="AA173" s="1">
        <v>0</v>
      </c>
      <c r="AB173" s="1">
        <v>0.71199999999999997</v>
      </c>
      <c r="AC173" s="1">
        <v>0</v>
      </c>
      <c r="AD173" s="1">
        <v>-1.788</v>
      </c>
      <c r="AE173" s="1">
        <v>0</v>
      </c>
      <c r="AF173" s="1">
        <v>0</v>
      </c>
      <c r="AG173" s="1">
        <v>0</v>
      </c>
      <c r="AI173" s="7">
        <v>2</v>
      </c>
      <c r="AJ173" s="7" t="s">
        <v>411</v>
      </c>
      <c r="AK173" s="11">
        <v>44947.226331018515</v>
      </c>
    </row>
    <row r="174" spans="1:37" x14ac:dyDescent="0.35">
      <c r="A174" s="4" t="s">
        <v>1218</v>
      </c>
      <c r="B174" s="1">
        <v>0</v>
      </c>
      <c r="C174" s="1">
        <v>70.143000000000001</v>
      </c>
      <c r="D174" s="1">
        <v>15.537000000000001</v>
      </c>
      <c r="E174" s="1">
        <v>-0.94</v>
      </c>
      <c r="F174" s="1">
        <v>0</v>
      </c>
      <c r="G174" s="1">
        <v>0</v>
      </c>
      <c r="H174" s="1">
        <v>-2317.6930000000002</v>
      </c>
      <c r="I174" s="1">
        <v>1.6950000000000001</v>
      </c>
      <c r="J174" s="1">
        <v>0</v>
      </c>
      <c r="K174" s="1">
        <v>0.48799999999999999</v>
      </c>
      <c r="L174" s="1">
        <v>0.80700000000000005</v>
      </c>
      <c r="M174" s="1">
        <v>0.24299999999999999</v>
      </c>
      <c r="N174" s="1">
        <v>0</v>
      </c>
      <c r="O174" s="1">
        <v>0</v>
      </c>
      <c r="P174" s="1">
        <v>0.8</v>
      </c>
      <c r="Q174" s="1">
        <v>0</v>
      </c>
      <c r="R174" s="1">
        <v>3.6440000000000001</v>
      </c>
      <c r="S174" s="1">
        <v>0</v>
      </c>
      <c r="T174" s="1">
        <v>0</v>
      </c>
      <c r="U174" s="1">
        <v>0.55200000000000005</v>
      </c>
      <c r="V174" s="1">
        <v>0</v>
      </c>
      <c r="W174" s="1">
        <v>0</v>
      </c>
      <c r="X174" s="1">
        <v>0.34200000000000003</v>
      </c>
      <c r="Y174" s="1">
        <v>0.68</v>
      </c>
      <c r="Z174" s="1">
        <v>0.39700000000000002</v>
      </c>
      <c r="AA174" s="1">
        <v>0</v>
      </c>
      <c r="AB174" s="1">
        <v>0.71399999999999997</v>
      </c>
      <c r="AC174" s="1">
        <v>0</v>
      </c>
      <c r="AD174" s="1">
        <v>-4.8449999999999998</v>
      </c>
      <c r="AE174" s="1">
        <v>0</v>
      </c>
      <c r="AF174" s="1">
        <v>0</v>
      </c>
      <c r="AG174" s="1">
        <v>0</v>
      </c>
      <c r="AI174" s="7">
        <v>2</v>
      </c>
      <c r="AJ174" s="7" t="s">
        <v>411</v>
      </c>
      <c r="AK174" s="11">
        <v>44947.20753472222</v>
      </c>
    </row>
    <row r="175" spans="1:37" x14ac:dyDescent="0.35">
      <c r="A175" s="4" t="s">
        <v>1168</v>
      </c>
      <c r="B175" s="1">
        <v>0</v>
      </c>
      <c r="C175" s="1">
        <v>-14.4</v>
      </c>
      <c r="D175" s="1">
        <v>-3.528</v>
      </c>
      <c r="E175" s="1">
        <v>-0.88700000000000001</v>
      </c>
      <c r="F175" s="1">
        <v>0</v>
      </c>
      <c r="G175" s="1">
        <v>0</v>
      </c>
      <c r="H175" s="1">
        <v>164.97</v>
      </c>
      <c r="I175" s="1">
        <v>0</v>
      </c>
      <c r="J175" s="1">
        <v>1.0189999999999999</v>
      </c>
      <c r="K175" s="1">
        <v>1.4999999999999999E-2</v>
      </c>
      <c r="L175" s="1">
        <v>0.69299999999999995</v>
      </c>
      <c r="M175" s="1">
        <v>0.153</v>
      </c>
      <c r="N175" s="1">
        <v>0</v>
      </c>
      <c r="O175" s="1">
        <v>0</v>
      </c>
      <c r="P175" s="1">
        <v>0.39</v>
      </c>
      <c r="Q175" s="1">
        <v>0</v>
      </c>
      <c r="R175" s="1">
        <v>0.312</v>
      </c>
      <c r="S175" s="1">
        <v>0</v>
      </c>
      <c r="T175" s="1">
        <v>0</v>
      </c>
      <c r="U175" s="1">
        <v>-0.19800000000000001</v>
      </c>
      <c r="V175" s="1">
        <v>0.79400000000000004</v>
      </c>
      <c r="W175" s="1">
        <v>0</v>
      </c>
      <c r="X175" s="1">
        <v>0.22900000000000001</v>
      </c>
      <c r="Y175" s="1">
        <v>0.65600000000000003</v>
      </c>
      <c r="Z175" s="1">
        <v>0.55200000000000005</v>
      </c>
      <c r="AA175" s="1">
        <v>0</v>
      </c>
      <c r="AB175" s="1">
        <v>0.70699999999999996</v>
      </c>
      <c r="AC175" s="1">
        <v>0</v>
      </c>
      <c r="AD175" s="1">
        <v>-5.5119999999999996</v>
      </c>
      <c r="AE175" s="1">
        <v>0</v>
      </c>
      <c r="AF175" s="1">
        <v>0</v>
      </c>
      <c r="AG175" s="1">
        <v>0</v>
      </c>
      <c r="AI175" s="7" t="str">
        <f t="shared" ref="AI175:AI197" si="5">_xlfn.TEXTAFTER(A175,"-d",,,,"1")</f>
        <v>1</v>
      </c>
      <c r="AJ175" s="7" t="s">
        <v>411</v>
      </c>
      <c r="AK175" s="11">
        <v>44947.188726851855</v>
      </c>
    </row>
    <row r="176" spans="1:37" x14ac:dyDescent="0.35">
      <c r="A176" s="4" t="s">
        <v>173</v>
      </c>
      <c r="B176" s="1">
        <v>0</v>
      </c>
      <c r="C176" s="1">
        <v>71.459999999999994</v>
      </c>
      <c r="D176" s="1">
        <v>17.773</v>
      </c>
      <c r="E176" s="1">
        <v>-1.63</v>
      </c>
      <c r="F176" s="1">
        <v>0</v>
      </c>
      <c r="G176" s="1">
        <v>0</v>
      </c>
      <c r="H176" s="1">
        <v>-2164.04</v>
      </c>
      <c r="I176" s="1">
        <v>0</v>
      </c>
      <c r="J176" s="1">
        <v>2.6110000000000002</v>
      </c>
      <c r="K176" s="1">
        <v>0.19900000000000001</v>
      </c>
      <c r="L176" s="1">
        <v>0.78100000000000003</v>
      </c>
      <c r="M176" s="1">
        <v>6.9000000000000006E-2</v>
      </c>
      <c r="N176" s="1">
        <v>0</v>
      </c>
      <c r="O176" s="1">
        <v>0</v>
      </c>
      <c r="P176" s="1">
        <v>0.35799999999999998</v>
      </c>
      <c r="Q176" s="1">
        <v>354.30900000000003</v>
      </c>
      <c r="R176" s="1">
        <v>0.25</v>
      </c>
      <c r="S176" s="1">
        <v>0</v>
      </c>
      <c r="T176" s="1">
        <v>0</v>
      </c>
      <c r="U176" s="1">
        <v>1.633</v>
      </c>
      <c r="V176" s="1">
        <v>0</v>
      </c>
      <c r="W176" s="1">
        <v>0</v>
      </c>
      <c r="X176" s="1">
        <v>0.32600000000000001</v>
      </c>
      <c r="Y176" s="1">
        <v>0.64200000000000002</v>
      </c>
      <c r="Z176" s="1">
        <v>0.35199999999999998</v>
      </c>
      <c r="AA176" s="1">
        <v>0</v>
      </c>
      <c r="AB176" s="1">
        <v>0.68500000000000005</v>
      </c>
      <c r="AC176" s="1">
        <v>0</v>
      </c>
      <c r="AD176" s="1">
        <v>-4.4580000000000002</v>
      </c>
      <c r="AE176" s="1">
        <v>0</v>
      </c>
      <c r="AF176" s="1">
        <v>0</v>
      </c>
      <c r="AG176" s="1">
        <v>0</v>
      </c>
      <c r="AI176" s="7" t="str">
        <f t="shared" si="5"/>
        <v>1</v>
      </c>
      <c r="AJ176" s="7" t="s">
        <v>411</v>
      </c>
      <c r="AK176" s="11">
        <v>44947.169930555552</v>
      </c>
    </row>
    <row r="177" spans="1:37" x14ac:dyDescent="0.35">
      <c r="A177" s="4" t="s">
        <v>174</v>
      </c>
      <c r="B177" s="1">
        <v>0</v>
      </c>
      <c r="C177" s="1">
        <v>50.524000000000001</v>
      </c>
      <c r="D177" s="1">
        <v>12.127000000000001</v>
      </c>
      <c r="E177" s="1">
        <v>-1.4810000000000001</v>
      </c>
      <c r="F177" s="1">
        <v>0</v>
      </c>
      <c r="G177" s="1">
        <v>0</v>
      </c>
      <c r="H177" s="1">
        <v>-1620.7829999999999</v>
      </c>
      <c r="I177" s="1">
        <v>0</v>
      </c>
      <c r="J177" s="1">
        <v>1.3859999999999999</v>
      </c>
      <c r="K177" s="1">
        <v>0.255</v>
      </c>
      <c r="L177" s="1">
        <v>0</v>
      </c>
      <c r="M177" s="1">
        <v>0.161</v>
      </c>
      <c r="N177" s="1">
        <v>0</v>
      </c>
      <c r="O177" s="1">
        <v>0</v>
      </c>
      <c r="P177" s="1">
        <v>0.373</v>
      </c>
      <c r="Q177" s="1">
        <v>341.69600000000003</v>
      </c>
      <c r="R177" s="1">
        <v>0.40100000000000002</v>
      </c>
      <c r="S177" s="1">
        <v>0</v>
      </c>
      <c r="T177" s="1">
        <v>0</v>
      </c>
      <c r="U177" s="1">
        <v>1.21</v>
      </c>
      <c r="V177" s="1">
        <v>0</v>
      </c>
      <c r="W177" s="1">
        <v>0</v>
      </c>
      <c r="X177" s="1">
        <v>0.38400000000000001</v>
      </c>
      <c r="Y177" s="1">
        <v>0.79100000000000004</v>
      </c>
      <c r="Z177" s="1">
        <v>0.40400000000000003</v>
      </c>
      <c r="AA177" s="1">
        <v>0</v>
      </c>
      <c r="AB177" s="1">
        <v>0.72199999999999998</v>
      </c>
      <c r="AC177" s="1">
        <v>0</v>
      </c>
      <c r="AD177" s="1">
        <v>-4.7089999999999996</v>
      </c>
      <c r="AE177" s="1">
        <v>0</v>
      </c>
      <c r="AF177" s="1">
        <v>0</v>
      </c>
      <c r="AG177" s="1">
        <v>0</v>
      </c>
      <c r="AI177" s="7" t="str">
        <f t="shared" si="5"/>
        <v>1</v>
      </c>
      <c r="AJ177" s="7" t="s">
        <v>411</v>
      </c>
      <c r="AK177" s="11">
        <v>44947.15111111111</v>
      </c>
    </row>
    <row r="178" spans="1:37" x14ac:dyDescent="0.35">
      <c r="A178" s="4" t="s">
        <v>175</v>
      </c>
      <c r="B178" s="1">
        <v>0</v>
      </c>
      <c r="C178" s="1">
        <v>30.148</v>
      </c>
      <c r="D178" s="1">
        <v>13.933</v>
      </c>
      <c r="E178" s="1">
        <v>-1.639</v>
      </c>
      <c r="F178" s="1">
        <v>0</v>
      </c>
      <c r="G178" s="1">
        <v>0</v>
      </c>
      <c r="H178" s="1">
        <v>-1435.327</v>
      </c>
      <c r="I178" s="1">
        <v>0</v>
      </c>
      <c r="J178" s="1">
        <v>1.06</v>
      </c>
      <c r="K178" s="1">
        <v>0.28799999999999998</v>
      </c>
      <c r="L178" s="1">
        <v>0</v>
      </c>
      <c r="M178" s="1">
        <v>4.7E-2</v>
      </c>
      <c r="N178" s="1">
        <v>0</v>
      </c>
      <c r="O178" s="1">
        <v>0</v>
      </c>
      <c r="P178" s="1">
        <v>0.318</v>
      </c>
      <c r="Q178" s="1">
        <v>343.62</v>
      </c>
      <c r="R178" s="1">
        <v>0.28299999999999997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0.30099999999999999</v>
      </c>
      <c r="Y178" s="1">
        <v>0.74099999999999999</v>
      </c>
      <c r="Z178" s="1">
        <v>0.33600000000000002</v>
      </c>
      <c r="AA178" s="1">
        <v>0</v>
      </c>
      <c r="AB178" s="1">
        <v>0.71699999999999997</v>
      </c>
      <c r="AC178" s="1">
        <v>0</v>
      </c>
      <c r="AD178" s="1">
        <v>-4.5890000000000004</v>
      </c>
      <c r="AE178" s="1">
        <v>0</v>
      </c>
      <c r="AF178" s="1">
        <v>0</v>
      </c>
      <c r="AG178" s="1">
        <v>0</v>
      </c>
      <c r="AI178" s="7" t="str">
        <f t="shared" si="5"/>
        <v>1</v>
      </c>
      <c r="AJ178" s="7" t="s">
        <v>411</v>
      </c>
      <c r="AK178" s="11">
        <v>44947.132314814815</v>
      </c>
    </row>
    <row r="179" spans="1:37" x14ac:dyDescent="0.35">
      <c r="A179" s="4" t="s">
        <v>176</v>
      </c>
      <c r="B179" s="1">
        <v>0</v>
      </c>
      <c r="C179" s="1">
        <v>34.734999999999999</v>
      </c>
      <c r="D179" s="1">
        <v>9.843</v>
      </c>
      <c r="E179" s="1">
        <v>-1.371</v>
      </c>
      <c r="F179" s="1">
        <v>0</v>
      </c>
      <c r="G179" s="1">
        <v>0</v>
      </c>
      <c r="H179" s="1">
        <v>-1294.126</v>
      </c>
      <c r="I179" s="1">
        <v>0.68899999999999995</v>
      </c>
      <c r="J179" s="1">
        <v>1.2</v>
      </c>
      <c r="K179" s="1">
        <v>0.11600000000000001</v>
      </c>
      <c r="L179" s="1">
        <v>0.81</v>
      </c>
      <c r="M179" s="1">
        <v>6.7000000000000004E-2</v>
      </c>
      <c r="N179" s="1">
        <v>0</v>
      </c>
      <c r="O179" s="1">
        <v>0</v>
      </c>
      <c r="P179" s="1">
        <v>0.317</v>
      </c>
      <c r="Q179" s="1">
        <v>212.26400000000001</v>
      </c>
      <c r="R179" s="1">
        <v>0.39300000000000002</v>
      </c>
      <c r="S179" s="1">
        <v>0</v>
      </c>
      <c r="T179" s="1">
        <v>0</v>
      </c>
      <c r="U179" s="1">
        <v>4.5999999999999999E-2</v>
      </c>
      <c r="V179" s="1">
        <v>0</v>
      </c>
      <c r="W179" s="1">
        <v>0</v>
      </c>
      <c r="X179" s="1">
        <v>0.38500000000000001</v>
      </c>
      <c r="Y179" s="1">
        <v>0.61199999999999999</v>
      </c>
      <c r="Z179" s="1">
        <v>0.35</v>
      </c>
      <c r="AA179" s="1">
        <v>0</v>
      </c>
      <c r="AB179" s="1">
        <v>0.73599999999999999</v>
      </c>
      <c r="AC179" s="1">
        <v>0</v>
      </c>
      <c r="AD179" s="1">
        <v>-4.5970000000000004</v>
      </c>
      <c r="AE179" s="1">
        <v>0</v>
      </c>
      <c r="AF179" s="1">
        <v>0</v>
      </c>
      <c r="AG179" s="1">
        <v>0</v>
      </c>
      <c r="AI179" s="7" t="str">
        <f t="shared" si="5"/>
        <v>1</v>
      </c>
      <c r="AJ179" s="7" t="s">
        <v>411</v>
      </c>
      <c r="AK179" s="11">
        <v>44947.113506944443</v>
      </c>
    </row>
    <row r="180" spans="1:37" x14ac:dyDescent="0.35">
      <c r="A180" s="4" t="s">
        <v>177</v>
      </c>
      <c r="B180" s="1">
        <v>0</v>
      </c>
      <c r="C180" s="1">
        <v>31.722000000000001</v>
      </c>
      <c r="D180" s="1">
        <v>11.695</v>
      </c>
      <c r="E180" s="1">
        <v>-1.806</v>
      </c>
      <c r="F180" s="1">
        <v>0</v>
      </c>
      <c r="G180" s="1">
        <v>0</v>
      </c>
      <c r="H180" s="1">
        <v>-1538.3050000000001</v>
      </c>
      <c r="I180" s="1">
        <v>0</v>
      </c>
      <c r="J180" s="1">
        <v>1.534</v>
      </c>
      <c r="K180" s="1">
        <v>0.45700000000000002</v>
      </c>
      <c r="L180" s="1">
        <v>0.78100000000000003</v>
      </c>
      <c r="M180" s="1">
        <v>0.24</v>
      </c>
      <c r="N180" s="1">
        <v>0</v>
      </c>
      <c r="O180" s="1">
        <v>0</v>
      </c>
      <c r="P180" s="1">
        <v>0.58699999999999997</v>
      </c>
      <c r="Q180" s="1">
        <v>201.05099999999999</v>
      </c>
      <c r="R180" s="1">
        <v>1.7509999999999999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0.35</v>
      </c>
      <c r="Y180" s="1">
        <v>0.72399999999999998</v>
      </c>
      <c r="Z180" s="1">
        <v>0.32</v>
      </c>
      <c r="AA180" s="1">
        <v>0</v>
      </c>
      <c r="AB180" s="1">
        <v>0.7</v>
      </c>
      <c r="AC180" s="1">
        <v>0</v>
      </c>
      <c r="AD180" s="1">
        <v>-4.4580000000000002</v>
      </c>
      <c r="AE180" s="1">
        <v>0</v>
      </c>
      <c r="AF180" s="1">
        <v>0</v>
      </c>
      <c r="AG180" s="1">
        <v>0</v>
      </c>
      <c r="AI180" s="7" t="str">
        <f t="shared" si="5"/>
        <v>1</v>
      </c>
      <c r="AJ180" s="7" t="s">
        <v>411</v>
      </c>
      <c r="AK180" s="11">
        <v>44947.094710648147</v>
      </c>
    </row>
    <row r="181" spans="1:37" x14ac:dyDescent="0.35">
      <c r="A181" s="4" t="s">
        <v>178</v>
      </c>
      <c r="B181" s="1">
        <v>0</v>
      </c>
      <c r="C181" s="1">
        <v>65.003</v>
      </c>
      <c r="D181" s="1">
        <v>10.994</v>
      </c>
      <c r="E181" s="1">
        <v>-1.4450000000000001</v>
      </c>
      <c r="F181" s="1">
        <v>0</v>
      </c>
      <c r="G181" s="1">
        <v>0</v>
      </c>
      <c r="H181" s="1">
        <v>-1689.7049999999999</v>
      </c>
      <c r="I181" s="1">
        <v>0</v>
      </c>
      <c r="J181" s="1">
        <v>1.73</v>
      </c>
      <c r="K181" s="1">
        <v>0.374</v>
      </c>
      <c r="L181" s="1">
        <v>0.80500000000000005</v>
      </c>
      <c r="M181" s="1">
        <v>0.48599999999999999</v>
      </c>
      <c r="N181" s="1">
        <v>0</v>
      </c>
      <c r="O181" s="1">
        <v>0</v>
      </c>
      <c r="P181" s="1">
        <v>0.52800000000000002</v>
      </c>
      <c r="Q181" s="1">
        <v>0</v>
      </c>
      <c r="R181" s="1">
        <v>46.694000000000003</v>
      </c>
      <c r="S181" s="1">
        <v>0</v>
      </c>
      <c r="T181" s="1">
        <v>0</v>
      </c>
      <c r="U181" s="1">
        <v>3.0790000000000002</v>
      </c>
      <c r="V181" s="1">
        <v>0</v>
      </c>
      <c r="W181" s="1">
        <v>0</v>
      </c>
      <c r="X181" s="1">
        <v>0.51</v>
      </c>
      <c r="Y181" s="1">
        <v>0.80600000000000005</v>
      </c>
      <c r="Z181" s="1">
        <v>0.40300000000000002</v>
      </c>
      <c r="AA181" s="1">
        <v>0</v>
      </c>
      <c r="AB181" s="1">
        <v>0.69899999999999995</v>
      </c>
      <c r="AC181" s="1">
        <v>0</v>
      </c>
      <c r="AD181" s="1">
        <v>-4.766</v>
      </c>
      <c r="AE181" s="1">
        <v>0</v>
      </c>
      <c r="AF181" s="1">
        <v>0</v>
      </c>
      <c r="AG181" s="1">
        <v>0</v>
      </c>
      <c r="AI181" s="7" t="str">
        <f t="shared" si="5"/>
        <v>1</v>
      </c>
      <c r="AJ181" s="7" t="s">
        <v>411</v>
      </c>
      <c r="AK181" s="11">
        <v>44947.075914351852</v>
      </c>
    </row>
    <row r="182" spans="1:37" x14ac:dyDescent="0.35">
      <c r="A182" s="4" t="s">
        <v>179</v>
      </c>
      <c r="B182" s="1">
        <v>0</v>
      </c>
      <c r="C182" s="1">
        <v>30.233000000000001</v>
      </c>
      <c r="D182" s="1">
        <v>10.449</v>
      </c>
      <c r="E182" s="1">
        <v>-0.248</v>
      </c>
      <c r="F182" s="1">
        <v>0</v>
      </c>
      <c r="G182" s="1">
        <v>0</v>
      </c>
      <c r="H182" s="1">
        <v>-1296.2919999999999</v>
      </c>
      <c r="I182" s="1">
        <v>0</v>
      </c>
      <c r="J182" s="1">
        <v>0</v>
      </c>
      <c r="K182" s="1">
        <v>0.44800000000000001</v>
      </c>
      <c r="L182" s="1">
        <v>0.76500000000000001</v>
      </c>
      <c r="M182" s="1">
        <v>0.3</v>
      </c>
      <c r="N182" s="1">
        <v>0</v>
      </c>
      <c r="O182" s="1">
        <v>0</v>
      </c>
      <c r="P182" s="1">
        <v>0.38200000000000001</v>
      </c>
      <c r="Q182" s="1">
        <v>0</v>
      </c>
      <c r="R182" s="1">
        <v>33.418999999999997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0.35699999999999998</v>
      </c>
      <c r="Y182" s="1">
        <v>0.72199999999999998</v>
      </c>
      <c r="Z182" s="1">
        <v>0.311</v>
      </c>
      <c r="AA182" s="1">
        <v>0</v>
      </c>
      <c r="AB182" s="1">
        <v>0.71299999999999997</v>
      </c>
      <c r="AC182" s="1">
        <v>0</v>
      </c>
      <c r="AD182" s="1">
        <v>-5.1950000000000003</v>
      </c>
      <c r="AE182" s="1">
        <v>0</v>
      </c>
      <c r="AF182" s="1">
        <v>0</v>
      </c>
      <c r="AG182" s="1">
        <v>0</v>
      </c>
      <c r="AI182" s="7" t="str">
        <f t="shared" si="5"/>
        <v>1</v>
      </c>
      <c r="AJ182" s="7" t="s">
        <v>411</v>
      </c>
      <c r="AK182" s="11">
        <v>44947.057118055556</v>
      </c>
    </row>
    <row r="183" spans="1:37" x14ac:dyDescent="0.35">
      <c r="A183" s="4" t="s">
        <v>180</v>
      </c>
      <c r="B183" s="1">
        <v>0</v>
      </c>
      <c r="C183" s="1">
        <v>50.055999999999997</v>
      </c>
      <c r="D183" s="1">
        <v>14.757999999999999</v>
      </c>
      <c r="E183" s="1">
        <v>-0.628</v>
      </c>
      <c r="F183" s="1">
        <v>0.33900000000000002</v>
      </c>
      <c r="G183" s="1">
        <v>0</v>
      </c>
      <c r="H183" s="1">
        <v>-1754.1510000000001</v>
      </c>
      <c r="I183" s="1">
        <v>0</v>
      </c>
      <c r="J183" s="1">
        <v>1.375</v>
      </c>
      <c r="K183" s="1">
        <v>0.54</v>
      </c>
      <c r="L183" s="1">
        <v>0</v>
      </c>
      <c r="M183" s="1">
        <v>0.31</v>
      </c>
      <c r="N183" s="1">
        <v>0</v>
      </c>
      <c r="O183" s="1">
        <v>0</v>
      </c>
      <c r="P183" s="1">
        <v>0.41299999999999998</v>
      </c>
      <c r="Q183" s="1">
        <v>0</v>
      </c>
      <c r="R183" s="1">
        <v>16.405000000000001</v>
      </c>
      <c r="S183" s="1">
        <v>0</v>
      </c>
      <c r="T183" s="1">
        <v>0</v>
      </c>
      <c r="U183" s="1">
        <v>0.52300000000000002</v>
      </c>
      <c r="V183" s="1">
        <v>0</v>
      </c>
      <c r="W183" s="1">
        <v>0</v>
      </c>
      <c r="X183" s="1">
        <v>0.36499999999999999</v>
      </c>
      <c r="Y183" s="1">
        <v>0.84799999999999998</v>
      </c>
      <c r="Z183" s="1">
        <v>0.53200000000000003</v>
      </c>
      <c r="AA183" s="1">
        <v>0</v>
      </c>
      <c r="AB183" s="1">
        <v>0.70899999999999996</v>
      </c>
      <c r="AC183" s="1">
        <v>0</v>
      </c>
      <c r="AD183" s="1">
        <v>-4.4889999999999999</v>
      </c>
      <c r="AE183" s="1">
        <v>0</v>
      </c>
      <c r="AF183" s="1">
        <v>0</v>
      </c>
      <c r="AG183" s="1">
        <v>0</v>
      </c>
      <c r="AI183" s="7" t="str">
        <f t="shared" si="5"/>
        <v>1</v>
      </c>
      <c r="AJ183" s="7" t="s">
        <v>411</v>
      </c>
      <c r="AK183" s="11">
        <v>44947.038310185184</v>
      </c>
    </row>
    <row r="184" spans="1:37" x14ac:dyDescent="0.35">
      <c r="A184" s="4" t="s">
        <v>181</v>
      </c>
      <c r="B184" s="1">
        <v>0</v>
      </c>
      <c r="C184" s="1">
        <v>53.994</v>
      </c>
      <c r="D184" s="1">
        <v>11.49</v>
      </c>
      <c r="E184" s="1">
        <v>-1.927</v>
      </c>
      <c r="F184" s="1">
        <v>0.34399999999999997</v>
      </c>
      <c r="G184" s="1">
        <v>0</v>
      </c>
      <c r="H184" s="1">
        <v>-1730.0070000000001</v>
      </c>
      <c r="I184" s="1">
        <v>0</v>
      </c>
      <c r="J184" s="1">
        <v>1.1539999999999999</v>
      </c>
      <c r="K184" s="1">
        <v>0.44500000000000001</v>
      </c>
      <c r="L184" s="1">
        <v>0.79500000000000004</v>
      </c>
      <c r="M184" s="1">
        <v>0.44600000000000001</v>
      </c>
      <c r="N184" s="1">
        <v>0</v>
      </c>
      <c r="O184" s="1">
        <v>0</v>
      </c>
      <c r="P184" s="1">
        <v>0.46800000000000003</v>
      </c>
      <c r="Q184" s="1">
        <v>0</v>
      </c>
      <c r="R184" s="1">
        <v>19.332999999999998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0.315</v>
      </c>
      <c r="Y184" s="1">
        <v>0.86899999999999999</v>
      </c>
      <c r="Z184" s="1">
        <v>0.51500000000000001</v>
      </c>
      <c r="AA184" s="1">
        <v>0</v>
      </c>
      <c r="AB184" s="1">
        <v>0.71499999999999997</v>
      </c>
      <c r="AC184" s="1">
        <v>0</v>
      </c>
      <c r="AD184" s="1">
        <v>-4.1440000000000001</v>
      </c>
      <c r="AE184" s="1">
        <v>0</v>
      </c>
      <c r="AF184" s="1">
        <v>0</v>
      </c>
      <c r="AG184" s="1">
        <v>0</v>
      </c>
      <c r="AI184" s="7" t="str">
        <f t="shared" si="5"/>
        <v>1</v>
      </c>
      <c r="AJ184" s="7" t="s">
        <v>411</v>
      </c>
      <c r="AK184" s="11">
        <v>44947.019513888888</v>
      </c>
    </row>
    <row r="185" spans="1:37" x14ac:dyDescent="0.35">
      <c r="A185" s="4" t="s">
        <v>182</v>
      </c>
      <c r="B185" s="1">
        <v>0</v>
      </c>
      <c r="C185" s="1">
        <v>40.276000000000003</v>
      </c>
      <c r="D185" s="1">
        <v>11.754</v>
      </c>
      <c r="E185" s="1">
        <v>-1.05</v>
      </c>
      <c r="F185" s="1">
        <v>0.33900000000000002</v>
      </c>
      <c r="G185" s="1">
        <v>0</v>
      </c>
      <c r="H185" s="1">
        <v>-1370.883</v>
      </c>
      <c r="I185" s="1">
        <v>0.60199999999999998</v>
      </c>
      <c r="J185" s="1">
        <v>0</v>
      </c>
      <c r="K185" s="1">
        <v>0.54900000000000004</v>
      </c>
      <c r="L185" s="1">
        <v>0</v>
      </c>
      <c r="M185" s="1">
        <v>0.13400000000000001</v>
      </c>
      <c r="N185" s="1">
        <v>0</v>
      </c>
      <c r="O185" s="1">
        <v>0</v>
      </c>
      <c r="P185" s="1">
        <v>0.47399999999999998</v>
      </c>
      <c r="Q185" s="1">
        <v>0</v>
      </c>
      <c r="R185" s="1">
        <v>14.541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0.32800000000000001</v>
      </c>
      <c r="Y185" s="1">
        <v>0.72099999999999997</v>
      </c>
      <c r="Z185" s="1">
        <v>0.33</v>
      </c>
      <c r="AA185" s="1">
        <v>0</v>
      </c>
      <c r="AB185" s="1">
        <v>0.77600000000000002</v>
      </c>
      <c r="AC185" s="1">
        <v>0</v>
      </c>
      <c r="AD185" s="1">
        <v>-5.3120000000000003</v>
      </c>
      <c r="AE185" s="1">
        <v>0</v>
      </c>
      <c r="AF185" s="1">
        <v>0</v>
      </c>
      <c r="AG185" s="1">
        <v>0</v>
      </c>
      <c r="AI185" s="7" t="str">
        <f t="shared" si="5"/>
        <v>1</v>
      </c>
      <c r="AJ185" s="7" t="s">
        <v>411</v>
      </c>
      <c r="AK185" s="11">
        <v>44947.000694444447</v>
      </c>
    </row>
    <row r="186" spans="1:37" x14ac:dyDescent="0.35">
      <c r="A186" s="4" t="s">
        <v>1169</v>
      </c>
      <c r="B186" s="1">
        <v>0</v>
      </c>
      <c r="C186" s="1">
        <v>-6.1710000000000003</v>
      </c>
      <c r="D186" s="1">
        <v>-1.4530000000000001</v>
      </c>
      <c r="E186" s="1">
        <v>-1.6930000000000001</v>
      </c>
      <c r="F186" s="1">
        <v>0.34399999999999997</v>
      </c>
      <c r="G186" s="1">
        <v>0</v>
      </c>
      <c r="H186" s="1">
        <v>85.350999999999999</v>
      </c>
      <c r="I186" s="1">
        <v>0</v>
      </c>
      <c r="J186" s="1">
        <v>0.94099999999999995</v>
      </c>
      <c r="K186" s="1">
        <v>0.21099999999999999</v>
      </c>
      <c r="L186" s="1">
        <v>0.79100000000000004</v>
      </c>
      <c r="M186" s="1">
        <v>0.28699999999999998</v>
      </c>
      <c r="N186" s="1">
        <v>0</v>
      </c>
      <c r="O186" s="1">
        <v>0</v>
      </c>
      <c r="P186" s="1">
        <v>0.33400000000000002</v>
      </c>
      <c r="Q186" s="1">
        <v>0</v>
      </c>
      <c r="R186" s="1">
        <v>0.25700000000000001</v>
      </c>
      <c r="S186" s="1">
        <v>0</v>
      </c>
      <c r="T186" s="1">
        <v>0</v>
      </c>
      <c r="U186" s="1">
        <v>-0.34100000000000003</v>
      </c>
      <c r="V186" s="1">
        <v>0</v>
      </c>
      <c r="W186" s="1">
        <v>0</v>
      </c>
      <c r="X186" s="1">
        <v>0.27700000000000002</v>
      </c>
      <c r="Y186" s="1">
        <v>0.80500000000000005</v>
      </c>
      <c r="Z186" s="1">
        <v>0.40899999999999997</v>
      </c>
      <c r="AA186" s="1">
        <v>0</v>
      </c>
      <c r="AB186" s="1">
        <v>0.74</v>
      </c>
      <c r="AC186" s="1">
        <v>0</v>
      </c>
      <c r="AD186" s="1">
        <v>-4.9279999999999999</v>
      </c>
      <c r="AE186" s="1">
        <v>0</v>
      </c>
      <c r="AF186" s="1">
        <v>0</v>
      </c>
      <c r="AG186" s="1">
        <v>0</v>
      </c>
      <c r="AI186" s="7" t="str">
        <f t="shared" si="5"/>
        <v>1</v>
      </c>
      <c r="AJ186" s="7" t="s">
        <v>411</v>
      </c>
      <c r="AK186" s="11">
        <v>44946.981898148151</v>
      </c>
    </row>
    <row r="187" spans="1:37" x14ac:dyDescent="0.35">
      <c r="A187" s="4" t="s">
        <v>1217</v>
      </c>
      <c r="B187" s="1">
        <v>0</v>
      </c>
      <c r="C187" s="1">
        <v>-10.631</v>
      </c>
      <c r="D187" s="1">
        <v>-3.0939999999999999</v>
      </c>
      <c r="E187" s="1">
        <v>-1.403</v>
      </c>
      <c r="F187" s="1">
        <v>0.34399999999999997</v>
      </c>
      <c r="G187" s="1">
        <v>0</v>
      </c>
      <c r="H187" s="1">
        <v>115.431</v>
      </c>
      <c r="I187" s="1">
        <v>0.34599999999999997</v>
      </c>
      <c r="J187" s="1">
        <v>1.0249999999999999</v>
      </c>
      <c r="K187" s="1">
        <v>0.20399999999999999</v>
      </c>
      <c r="L187" s="1">
        <v>0.69299999999999995</v>
      </c>
      <c r="M187" s="1">
        <v>0.34399999999999997</v>
      </c>
      <c r="N187" s="1">
        <v>0</v>
      </c>
      <c r="O187" s="1">
        <v>0</v>
      </c>
      <c r="P187" s="1">
        <v>0.49</v>
      </c>
      <c r="Q187" s="1">
        <v>0</v>
      </c>
      <c r="R187" s="1">
        <v>0.78300000000000003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0.28000000000000003</v>
      </c>
      <c r="Y187" s="1">
        <v>0.79600000000000004</v>
      </c>
      <c r="Z187" s="1">
        <v>0.35499999999999998</v>
      </c>
      <c r="AA187" s="1">
        <v>0</v>
      </c>
      <c r="AB187" s="1">
        <v>0.752</v>
      </c>
      <c r="AC187" s="1">
        <v>0</v>
      </c>
      <c r="AD187" s="1">
        <v>-5.0190000000000001</v>
      </c>
      <c r="AE187" s="1">
        <v>0</v>
      </c>
      <c r="AF187" s="1">
        <v>0</v>
      </c>
      <c r="AG187" s="1">
        <v>0</v>
      </c>
      <c r="AI187" s="7" t="str">
        <f t="shared" si="5"/>
        <v>1</v>
      </c>
      <c r="AJ187" s="7" t="s">
        <v>411</v>
      </c>
      <c r="AK187" s="11">
        <v>44946.963090277779</v>
      </c>
    </row>
    <row r="188" spans="1:37" x14ac:dyDescent="0.35">
      <c r="A188" s="4" t="s">
        <v>185</v>
      </c>
      <c r="B188" s="1">
        <v>0</v>
      </c>
      <c r="C188" s="1">
        <v>59.942999999999998</v>
      </c>
      <c r="D188" s="1">
        <v>12.318</v>
      </c>
      <c r="E188" s="1">
        <v>-0.121</v>
      </c>
      <c r="F188" s="1">
        <v>0.34399999999999997</v>
      </c>
      <c r="G188" s="1">
        <v>0</v>
      </c>
      <c r="H188" s="1">
        <v>-1951.1310000000001</v>
      </c>
      <c r="I188" s="1">
        <v>0</v>
      </c>
      <c r="J188" s="1">
        <v>2.141</v>
      </c>
      <c r="K188" s="1">
        <v>0.19800000000000001</v>
      </c>
      <c r="L188" s="1">
        <v>0</v>
      </c>
      <c r="M188" s="1">
        <v>0.38</v>
      </c>
      <c r="N188" s="1">
        <v>0</v>
      </c>
      <c r="O188" s="1">
        <v>0</v>
      </c>
      <c r="P188" s="1">
        <v>0.503</v>
      </c>
      <c r="Q188" s="1">
        <v>0</v>
      </c>
      <c r="R188" s="1">
        <v>14.244</v>
      </c>
      <c r="S188" s="1">
        <v>0</v>
      </c>
      <c r="T188" s="1">
        <v>0</v>
      </c>
      <c r="U188" s="1">
        <v>8.1000000000000003E-2</v>
      </c>
      <c r="V188" s="1">
        <v>0</v>
      </c>
      <c r="W188" s="1">
        <v>0</v>
      </c>
      <c r="X188" s="1">
        <v>0.40799999999999997</v>
      </c>
      <c r="Y188" s="1">
        <v>0.76700000000000002</v>
      </c>
      <c r="Z188" s="1">
        <v>0.36499999999999999</v>
      </c>
      <c r="AA188" s="1">
        <v>0</v>
      </c>
      <c r="AB188" s="1">
        <v>0.755</v>
      </c>
      <c r="AC188" s="1">
        <v>0</v>
      </c>
      <c r="AD188" s="1">
        <v>-4.0599999999999996</v>
      </c>
      <c r="AE188" s="1">
        <v>0</v>
      </c>
      <c r="AF188" s="1">
        <v>0</v>
      </c>
      <c r="AG188" s="1">
        <v>0</v>
      </c>
      <c r="AI188" s="7" t="str">
        <f t="shared" si="5"/>
        <v>1</v>
      </c>
      <c r="AJ188" s="7" t="s">
        <v>411</v>
      </c>
      <c r="AK188" s="11">
        <v>44946.944305555553</v>
      </c>
    </row>
    <row r="189" spans="1:37" x14ac:dyDescent="0.35">
      <c r="A189" s="4" t="s">
        <v>186</v>
      </c>
      <c r="B189" s="1">
        <v>0</v>
      </c>
      <c r="C189" s="1">
        <v>36.984999999999999</v>
      </c>
      <c r="D189" s="1">
        <v>12.159000000000001</v>
      </c>
      <c r="E189" s="1">
        <v>-0.98499999999999999</v>
      </c>
      <c r="F189" s="1">
        <v>0.34799999999999998</v>
      </c>
      <c r="G189" s="1">
        <v>0</v>
      </c>
      <c r="H189" s="1">
        <v>-1775.5260000000001</v>
      </c>
      <c r="I189" s="1">
        <v>0</v>
      </c>
      <c r="J189" s="1">
        <v>1.175</v>
      </c>
      <c r="K189" s="1">
        <v>0.53300000000000003</v>
      </c>
      <c r="L189" s="1">
        <v>0.76300000000000001</v>
      </c>
      <c r="M189" s="1">
        <v>0.29699999999999999</v>
      </c>
      <c r="N189" s="1">
        <v>0</v>
      </c>
      <c r="O189" s="1">
        <v>0</v>
      </c>
      <c r="P189" s="1">
        <v>0.53200000000000003</v>
      </c>
      <c r="Q189" s="1">
        <v>0</v>
      </c>
      <c r="R189" s="1">
        <v>9.5630000000000006</v>
      </c>
      <c r="S189" s="1">
        <v>0</v>
      </c>
      <c r="T189" s="1">
        <v>0</v>
      </c>
      <c r="U189" s="1">
        <v>0.44600000000000001</v>
      </c>
      <c r="V189" s="1">
        <v>0</v>
      </c>
      <c r="W189" s="1">
        <v>0</v>
      </c>
      <c r="X189" s="1">
        <v>0.312</v>
      </c>
      <c r="Y189" s="1">
        <v>0.873</v>
      </c>
      <c r="Z189" s="1">
        <v>0.52400000000000002</v>
      </c>
      <c r="AA189" s="1">
        <v>0</v>
      </c>
      <c r="AB189" s="1">
        <v>0.751</v>
      </c>
      <c r="AC189" s="1">
        <v>0</v>
      </c>
      <c r="AD189" s="1">
        <v>-4.7549999999999999</v>
      </c>
      <c r="AE189" s="1">
        <v>0</v>
      </c>
      <c r="AF189" s="1">
        <v>0</v>
      </c>
      <c r="AG189" s="1">
        <v>0</v>
      </c>
      <c r="AI189" s="7" t="str">
        <f t="shared" si="5"/>
        <v>1</v>
      </c>
      <c r="AJ189" s="7" t="s">
        <v>411</v>
      </c>
      <c r="AK189" s="11">
        <v>44946.925486111111</v>
      </c>
    </row>
    <row r="190" spans="1:37" x14ac:dyDescent="0.35">
      <c r="A190" s="4" t="s">
        <v>187</v>
      </c>
      <c r="B190" s="1">
        <v>0</v>
      </c>
      <c r="C190" s="1">
        <v>38.537999999999997</v>
      </c>
      <c r="D190" s="1">
        <v>11.795</v>
      </c>
      <c r="E190" s="1">
        <v>-0.159</v>
      </c>
      <c r="F190" s="1">
        <v>0.35199999999999998</v>
      </c>
      <c r="G190" s="1">
        <v>0</v>
      </c>
      <c r="H190" s="1">
        <v>-1777.2909999999999</v>
      </c>
      <c r="I190" s="1">
        <v>0</v>
      </c>
      <c r="J190" s="1">
        <v>1.4430000000000001</v>
      </c>
      <c r="K190" s="1">
        <v>0.51500000000000001</v>
      </c>
      <c r="L190" s="1">
        <v>0.81200000000000006</v>
      </c>
      <c r="M190" s="1">
        <v>0.434</v>
      </c>
      <c r="N190" s="1">
        <v>0</v>
      </c>
      <c r="O190" s="1">
        <v>0</v>
      </c>
      <c r="P190" s="1">
        <v>0.51</v>
      </c>
      <c r="Q190" s="1">
        <v>0</v>
      </c>
      <c r="R190" s="1">
        <v>10.214</v>
      </c>
      <c r="S190" s="1">
        <v>0</v>
      </c>
      <c r="T190" s="1">
        <v>0</v>
      </c>
      <c r="U190" s="1">
        <v>2.645</v>
      </c>
      <c r="V190" s="1">
        <v>0</v>
      </c>
      <c r="W190" s="1">
        <v>0</v>
      </c>
      <c r="X190" s="1">
        <v>0.38900000000000001</v>
      </c>
      <c r="Y190" s="1">
        <v>0.79300000000000004</v>
      </c>
      <c r="Z190" s="1">
        <v>0.38200000000000001</v>
      </c>
      <c r="AA190" s="1">
        <v>0</v>
      </c>
      <c r="AB190" s="1">
        <v>0.75800000000000001</v>
      </c>
      <c r="AC190" s="1">
        <v>0</v>
      </c>
      <c r="AD190" s="1">
        <v>-4.5650000000000004</v>
      </c>
      <c r="AE190" s="1">
        <v>0</v>
      </c>
      <c r="AF190" s="1">
        <v>0</v>
      </c>
      <c r="AG190" s="1">
        <v>0</v>
      </c>
      <c r="AI190" s="7" t="str">
        <f t="shared" si="5"/>
        <v>1</v>
      </c>
      <c r="AJ190" s="7" t="s">
        <v>411</v>
      </c>
      <c r="AK190" s="11">
        <v>44946.906678240739</v>
      </c>
    </row>
    <row r="191" spans="1:37" x14ac:dyDescent="0.35">
      <c r="A191" s="4" t="s">
        <v>188</v>
      </c>
      <c r="B191" s="1">
        <v>0</v>
      </c>
      <c r="C191" s="1">
        <v>36.887999999999998</v>
      </c>
      <c r="D191" s="1">
        <v>10.917</v>
      </c>
      <c r="E191" s="1">
        <v>-1.54</v>
      </c>
      <c r="F191" s="1">
        <v>0.36099999999999999</v>
      </c>
      <c r="G191" s="1">
        <v>0</v>
      </c>
      <c r="H191" s="1">
        <v>-1821.798</v>
      </c>
      <c r="I191" s="1">
        <v>0</v>
      </c>
      <c r="J191" s="1">
        <v>1.3839999999999999</v>
      </c>
      <c r="K191" s="1">
        <v>0.54300000000000004</v>
      </c>
      <c r="L191" s="1">
        <v>0.80400000000000005</v>
      </c>
      <c r="M191" s="1">
        <v>0.308</v>
      </c>
      <c r="N191" s="1">
        <v>0</v>
      </c>
      <c r="O191" s="1">
        <v>0</v>
      </c>
      <c r="P191" s="1">
        <v>0.48399999999999999</v>
      </c>
      <c r="Q191" s="1">
        <v>0</v>
      </c>
      <c r="R191" s="1">
        <v>5.7110000000000003</v>
      </c>
      <c r="S191" s="1">
        <v>0</v>
      </c>
      <c r="T191" s="1">
        <v>0</v>
      </c>
      <c r="U191" s="1">
        <v>0.30399999999999999</v>
      </c>
      <c r="V191" s="1">
        <v>0</v>
      </c>
      <c r="W191" s="1">
        <v>0</v>
      </c>
      <c r="X191" s="1">
        <v>0.33800000000000002</v>
      </c>
      <c r="Y191" s="1">
        <v>0.72099999999999997</v>
      </c>
      <c r="Z191" s="1">
        <v>0.36199999999999999</v>
      </c>
      <c r="AA191" s="1">
        <v>0</v>
      </c>
      <c r="AB191" s="1">
        <v>0.78800000000000003</v>
      </c>
      <c r="AC191" s="1">
        <v>0</v>
      </c>
      <c r="AD191" s="1">
        <v>-4.29</v>
      </c>
      <c r="AE191" s="1">
        <v>0</v>
      </c>
      <c r="AF191" s="1">
        <v>0</v>
      </c>
      <c r="AG191" s="1">
        <v>0</v>
      </c>
      <c r="AI191" s="7" t="str">
        <f t="shared" si="5"/>
        <v>1</v>
      </c>
      <c r="AJ191" s="7" t="s">
        <v>411</v>
      </c>
      <c r="AK191" s="11">
        <v>44946.887858796297</v>
      </c>
    </row>
    <row r="192" spans="1:37" x14ac:dyDescent="0.35">
      <c r="A192" s="4" t="s">
        <v>189</v>
      </c>
      <c r="B192" s="1">
        <v>0</v>
      </c>
      <c r="C192" s="1">
        <v>35.802</v>
      </c>
      <c r="D192" s="1">
        <v>10.592000000000001</v>
      </c>
      <c r="E192" s="1">
        <v>-1.2629999999999999</v>
      </c>
      <c r="F192" s="1">
        <v>0.36499999999999999</v>
      </c>
      <c r="G192" s="1">
        <v>0</v>
      </c>
      <c r="H192" s="1">
        <v>-1633.299</v>
      </c>
      <c r="I192" s="1">
        <v>0</v>
      </c>
      <c r="J192" s="1">
        <v>1.1910000000000001</v>
      </c>
      <c r="K192" s="1">
        <v>7.9000000000000001E-2</v>
      </c>
      <c r="L192" s="1">
        <v>0</v>
      </c>
      <c r="M192" s="1">
        <v>0.38300000000000001</v>
      </c>
      <c r="N192" s="1">
        <v>0</v>
      </c>
      <c r="O192" s="1">
        <v>0</v>
      </c>
      <c r="P192" s="1">
        <v>0.378</v>
      </c>
      <c r="Q192" s="1">
        <v>0</v>
      </c>
      <c r="R192" s="1">
        <v>5.6470000000000002</v>
      </c>
      <c r="S192" s="1">
        <v>0</v>
      </c>
      <c r="T192" s="1">
        <v>0</v>
      </c>
      <c r="U192" s="1">
        <v>-1E-3</v>
      </c>
      <c r="V192" s="1">
        <v>0</v>
      </c>
      <c r="W192" s="1">
        <v>0</v>
      </c>
      <c r="X192" s="1">
        <v>0.34399999999999997</v>
      </c>
      <c r="Y192" s="1">
        <v>0.85099999999999998</v>
      </c>
      <c r="Z192" s="1">
        <v>0.33800000000000002</v>
      </c>
      <c r="AA192" s="1">
        <v>0</v>
      </c>
      <c r="AB192" s="1">
        <v>0.81799999999999995</v>
      </c>
      <c r="AC192" s="1">
        <v>0</v>
      </c>
      <c r="AD192" s="1">
        <v>-3.613</v>
      </c>
      <c r="AE192" s="1">
        <v>0</v>
      </c>
      <c r="AF192" s="1">
        <v>0</v>
      </c>
      <c r="AG192" s="1">
        <v>0</v>
      </c>
      <c r="AI192" s="7" t="str">
        <f t="shared" si="5"/>
        <v>1</v>
      </c>
      <c r="AJ192" s="7" t="s">
        <v>411</v>
      </c>
      <c r="AK192" s="11">
        <v>44946.869062500002</v>
      </c>
    </row>
    <row r="193" spans="1:37" x14ac:dyDescent="0.35">
      <c r="A193" s="4" t="s">
        <v>190</v>
      </c>
      <c r="B193" s="1">
        <v>0</v>
      </c>
      <c r="C193" s="1">
        <v>76.977999999999994</v>
      </c>
      <c r="D193" s="1">
        <v>12.387</v>
      </c>
      <c r="E193" s="1">
        <v>-0.68799999999999994</v>
      </c>
      <c r="F193" s="1">
        <v>0.38</v>
      </c>
      <c r="G193" s="1">
        <v>0</v>
      </c>
      <c r="H193" s="1">
        <v>-2378.3339999999998</v>
      </c>
      <c r="I193" s="1">
        <v>0</v>
      </c>
      <c r="J193" s="1">
        <v>1.6910000000000001</v>
      </c>
      <c r="K193" s="1">
        <v>0.57199999999999995</v>
      </c>
      <c r="L193" s="1">
        <v>0</v>
      </c>
      <c r="M193" s="1">
        <v>0.35899999999999999</v>
      </c>
      <c r="N193" s="1">
        <v>0</v>
      </c>
      <c r="O193" s="1">
        <v>0</v>
      </c>
      <c r="P193" s="1">
        <v>0.69299999999999995</v>
      </c>
      <c r="Q193" s="1">
        <v>0</v>
      </c>
      <c r="R193" s="1">
        <v>8.8849999999999998</v>
      </c>
      <c r="S193" s="1">
        <v>0</v>
      </c>
      <c r="T193" s="1">
        <v>0</v>
      </c>
      <c r="U193" s="1">
        <v>0.57899999999999996</v>
      </c>
      <c r="V193" s="1">
        <v>0.25</v>
      </c>
      <c r="W193" s="1">
        <v>0</v>
      </c>
      <c r="X193" s="1">
        <v>0.34</v>
      </c>
      <c r="Y193" s="1">
        <v>0.96</v>
      </c>
      <c r="Z193" s="1">
        <v>0.317</v>
      </c>
      <c r="AA193" s="1">
        <v>0</v>
      </c>
      <c r="AB193" s="1">
        <v>0.78700000000000003</v>
      </c>
      <c r="AC193" s="1">
        <v>0</v>
      </c>
      <c r="AD193" s="1">
        <v>-3.6059999999999999</v>
      </c>
      <c r="AE193" s="1">
        <v>0</v>
      </c>
      <c r="AF193" s="1">
        <v>0</v>
      </c>
      <c r="AG193" s="1">
        <v>0</v>
      </c>
      <c r="AI193" s="7" t="str">
        <f t="shared" si="5"/>
        <v>1</v>
      </c>
      <c r="AJ193" s="7" t="s">
        <v>411</v>
      </c>
      <c r="AK193" s="11">
        <v>44946.850266203706</v>
      </c>
    </row>
    <row r="194" spans="1:37" x14ac:dyDescent="0.35">
      <c r="A194" s="4" t="s">
        <v>191</v>
      </c>
      <c r="B194" s="1">
        <v>0</v>
      </c>
      <c r="C194" s="1">
        <v>82.787000000000006</v>
      </c>
      <c r="D194" s="1">
        <v>13.315</v>
      </c>
      <c r="E194" s="1">
        <v>-0.48299999999999998</v>
      </c>
      <c r="F194" s="1">
        <v>0.4</v>
      </c>
      <c r="G194" s="1">
        <v>0</v>
      </c>
      <c r="H194" s="1">
        <v>-2433.6439999999998</v>
      </c>
      <c r="I194" s="1">
        <v>0</v>
      </c>
      <c r="J194" s="1">
        <v>1.5369999999999999</v>
      </c>
      <c r="K194" s="1">
        <v>0.85699999999999998</v>
      </c>
      <c r="L194" s="1">
        <v>0.77200000000000002</v>
      </c>
      <c r="M194" s="1">
        <v>0.40200000000000002</v>
      </c>
      <c r="N194" s="1">
        <v>0</v>
      </c>
      <c r="O194" s="1">
        <v>0</v>
      </c>
      <c r="P194" s="1">
        <v>0.66900000000000004</v>
      </c>
      <c r="Q194" s="1">
        <v>0</v>
      </c>
      <c r="R194" s="1">
        <v>12.026</v>
      </c>
      <c r="S194" s="1">
        <v>0</v>
      </c>
      <c r="T194" s="1">
        <v>0</v>
      </c>
      <c r="U194" s="1">
        <v>0.58599999999999997</v>
      </c>
      <c r="V194" s="1">
        <v>0</v>
      </c>
      <c r="W194" s="1">
        <v>0</v>
      </c>
      <c r="X194" s="1">
        <v>0.47499999999999998</v>
      </c>
      <c r="Y194" s="1">
        <v>0.95899999999999996</v>
      </c>
      <c r="Z194" s="1">
        <v>0.38</v>
      </c>
      <c r="AA194" s="1">
        <v>0</v>
      </c>
      <c r="AB194" s="1">
        <v>0.878</v>
      </c>
      <c r="AC194" s="1">
        <v>0</v>
      </c>
      <c r="AD194" s="1">
        <v>-3.782</v>
      </c>
      <c r="AE194" s="1">
        <v>0</v>
      </c>
      <c r="AF194" s="1">
        <v>0</v>
      </c>
      <c r="AG194" s="1">
        <v>0</v>
      </c>
      <c r="AI194" s="7" t="str">
        <f t="shared" si="5"/>
        <v>1</v>
      </c>
      <c r="AJ194" s="7" t="s">
        <v>411</v>
      </c>
      <c r="AK194" s="11">
        <v>44946.831458333334</v>
      </c>
    </row>
    <row r="195" spans="1:37" x14ac:dyDescent="0.35">
      <c r="A195" s="4" t="s">
        <v>192</v>
      </c>
      <c r="B195" s="1">
        <v>0</v>
      </c>
      <c r="C195" s="1">
        <v>47.786999999999999</v>
      </c>
      <c r="D195" s="1">
        <v>10.717000000000001</v>
      </c>
      <c r="E195" s="1">
        <v>-0.877</v>
      </c>
      <c r="F195" s="1">
        <v>0.43</v>
      </c>
      <c r="G195" s="1">
        <v>0</v>
      </c>
      <c r="H195" s="1">
        <v>-2266.741</v>
      </c>
      <c r="I195" s="1">
        <v>0.45</v>
      </c>
      <c r="J195" s="1">
        <v>1.341</v>
      </c>
      <c r="K195" s="1">
        <v>0.67300000000000004</v>
      </c>
      <c r="L195" s="1">
        <v>0.83299999999999996</v>
      </c>
      <c r="M195" s="1">
        <v>0.443</v>
      </c>
      <c r="N195" s="1">
        <v>0</v>
      </c>
      <c r="O195" s="1">
        <v>0</v>
      </c>
      <c r="P195" s="1">
        <v>0.67200000000000004</v>
      </c>
      <c r="Q195" s="1">
        <v>0</v>
      </c>
      <c r="R195" s="1">
        <v>9.2720000000000002</v>
      </c>
      <c r="S195" s="1">
        <v>0</v>
      </c>
      <c r="T195" s="1">
        <v>0</v>
      </c>
      <c r="U195" s="1">
        <v>0.73899999999999999</v>
      </c>
      <c r="V195" s="1">
        <v>0</v>
      </c>
      <c r="W195" s="1">
        <v>0</v>
      </c>
      <c r="X195" s="1">
        <v>0.432</v>
      </c>
      <c r="Y195" s="1">
        <v>0.99299999999999999</v>
      </c>
      <c r="Z195" s="1">
        <v>0.39</v>
      </c>
      <c r="AA195" s="1">
        <v>0</v>
      </c>
      <c r="AB195" s="1">
        <v>0.873</v>
      </c>
      <c r="AC195" s="1">
        <v>0</v>
      </c>
      <c r="AD195" s="1">
        <v>-4.976</v>
      </c>
      <c r="AE195" s="1">
        <v>0</v>
      </c>
      <c r="AF195" s="1">
        <v>0</v>
      </c>
      <c r="AG195" s="1">
        <v>0</v>
      </c>
      <c r="AI195" s="7" t="str">
        <f t="shared" si="5"/>
        <v>1</v>
      </c>
      <c r="AJ195" s="7" t="s">
        <v>411</v>
      </c>
      <c r="AK195" s="11">
        <v>44946.812662037039</v>
      </c>
    </row>
    <row r="196" spans="1:37" x14ac:dyDescent="0.35">
      <c r="A196" s="4" t="s">
        <v>193</v>
      </c>
      <c r="B196" s="1">
        <v>0</v>
      </c>
      <c r="C196" s="1">
        <v>35.68</v>
      </c>
      <c r="D196" s="1">
        <v>11.608000000000001</v>
      </c>
      <c r="E196" s="1">
        <v>-0.98599999999999999</v>
      </c>
      <c r="F196" s="1">
        <v>0.48899999999999999</v>
      </c>
      <c r="G196" s="1">
        <v>0</v>
      </c>
      <c r="H196" s="1">
        <v>-2156.7620000000002</v>
      </c>
      <c r="I196" s="1">
        <v>0</v>
      </c>
      <c r="J196" s="1">
        <v>2.1179999999999999</v>
      </c>
      <c r="K196" s="1">
        <v>0.63</v>
      </c>
      <c r="L196" s="1">
        <v>0.92400000000000004</v>
      </c>
      <c r="M196" s="1">
        <v>0.50800000000000001</v>
      </c>
      <c r="N196" s="1">
        <v>0</v>
      </c>
      <c r="O196" s="1">
        <v>0</v>
      </c>
      <c r="P196" s="1">
        <v>0.59099999999999997</v>
      </c>
      <c r="Q196" s="1">
        <v>0</v>
      </c>
      <c r="R196" s="1">
        <v>5.9859999999999998</v>
      </c>
      <c r="S196" s="1">
        <v>0</v>
      </c>
      <c r="T196" s="1">
        <v>0</v>
      </c>
      <c r="U196" s="1">
        <v>7.4999999999999997E-2</v>
      </c>
      <c r="V196" s="1">
        <v>0</v>
      </c>
      <c r="W196" s="1">
        <v>0</v>
      </c>
      <c r="X196" s="1">
        <v>0.45</v>
      </c>
      <c r="Y196" s="1">
        <v>0.75700000000000001</v>
      </c>
      <c r="Z196" s="1">
        <v>0.49399999999999999</v>
      </c>
      <c r="AA196" s="1">
        <v>0</v>
      </c>
      <c r="AB196" s="1">
        <v>0.9</v>
      </c>
      <c r="AC196" s="1">
        <v>0</v>
      </c>
      <c r="AD196" s="1">
        <v>-3.5339999999999998</v>
      </c>
      <c r="AE196" s="1">
        <v>0</v>
      </c>
      <c r="AF196" s="1">
        <v>0</v>
      </c>
      <c r="AG196" s="1">
        <v>0</v>
      </c>
      <c r="AI196" s="7" t="str">
        <f t="shared" si="5"/>
        <v>1</v>
      </c>
      <c r="AJ196" s="7" t="s">
        <v>411</v>
      </c>
      <c r="AK196" s="11">
        <v>44946.793865740743</v>
      </c>
    </row>
    <row r="197" spans="1:37" x14ac:dyDescent="0.35">
      <c r="A197" s="4" t="s">
        <v>194</v>
      </c>
      <c r="B197" s="1">
        <v>0</v>
      </c>
      <c r="C197" s="1">
        <v>53.244999999999997</v>
      </c>
      <c r="D197" s="1">
        <v>14.968999999999999</v>
      </c>
      <c r="E197" s="1">
        <v>0.40899999999999997</v>
      </c>
      <c r="F197" s="1">
        <v>0.74399999999999999</v>
      </c>
      <c r="G197" s="1">
        <v>0</v>
      </c>
      <c r="H197" s="1">
        <v>-2454.4720000000002</v>
      </c>
      <c r="I197" s="1">
        <v>0</v>
      </c>
      <c r="J197" s="1">
        <v>1.448</v>
      </c>
      <c r="K197" s="1">
        <v>1.3009999999999999</v>
      </c>
      <c r="L197" s="1">
        <v>0</v>
      </c>
      <c r="M197" s="1">
        <v>0.73499999999999999</v>
      </c>
      <c r="N197" s="1">
        <v>0</v>
      </c>
      <c r="O197" s="1">
        <v>0</v>
      </c>
      <c r="P197" s="1">
        <v>1.2749999999999999</v>
      </c>
      <c r="Q197" s="1">
        <v>0</v>
      </c>
      <c r="R197" s="1">
        <v>4.3</v>
      </c>
      <c r="S197" s="1">
        <v>0</v>
      </c>
      <c r="T197" s="1">
        <v>0</v>
      </c>
      <c r="U197" s="1">
        <v>1.1679999999999999</v>
      </c>
      <c r="V197" s="1">
        <v>0</v>
      </c>
      <c r="W197" s="1">
        <v>0</v>
      </c>
      <c r="X197" s="1">
        <v>0.67200000000000004</v>
      </c>
      <c r="Y197" s="1">
        <v>1.339</v>
      </c>
      <c r="Z197" s="1">
        <v>0.57599999999999996</v>
      </c>
      <c r="AA197" s="1">
        <v>0</v>
      </c>
      <c r="AB197" s="1">
        <v>1.23</v>
      </c>
      <c r="AC197" s="1">
        <v>0</v>
      </c>
      <c r="AD197" s="1">
        <v>-2.8340000000000001</v>
      </c>
      <c r="AE197" s="1">
        <v>10.286</v>
      </c>
      <c r="AF197" s="1">
        <v>0</v>
      </c>
      <c r="AG197" s="1">
        <v>0</v>
      </c>
      <c r="AI197" s="7" t="str">
        <f t="shared" si="5"/>
        <v>1</v>
      </c>
      <c r="AJ197" s="7" t="s">
        <v>411</v>
      </c>
      <c r="AK197" s="11">
        <v>44946.775046296294</v>
      </c>
    </row>
    <row r="198" spans="1:37" x14ac:dyDescent="0.35">
      <c r="A198" s="4" t="s">
        <v>1170</v>
      </c>
      <c r="B198" s="1">
        <v>0</v>
      </c>
      <c r="C198" s="1">
        <v>131.12</v>
      </c>
      <c r="D198" s="1">
        <v>222.16900000000001</v>
      </c>
      <c r="E198" s="1">
        <v>223.16800000000001</v>
      </c>
      <c r="F198" s="1">
        <v>217.1</v>
      </c>
      <c r="G198" s="1">
        <v>0</v>
      </c>
      <c r="H198" s="1">
        <v>-2625.739</v>
      </c>
      <c r="I198" s="1">
        <v>193.40600000000001</v>
      </c>
      <c r="J198" s="1">
        <v>157.155</v>
      </c>
      <c r="K198" s="1">
        <v>288.34399999999999</v>
      </c>
      <c r="L198" s="1">
        <v>163.49</v>
      </c>
      <c r="M198" s="1">
        <v>169.947</v>
      </c>
      <c r="N198" s="1">
        <v>0</v>
      </c>
      <c r="O198" s="1">
        <v>0</v>
      </c>
      <c r="P198" s="1">
        <v>205.75200000000001</v>
      </c>
      <c r="Q198" s="1">
        <v>334.46800000000002</v>
      </c>
      <c r="R198" s="1">
        <v>203.756</v>
      </c>
      <c r="S198" s="1">
        <v>0</v>
      </c>
      <c r="T198" s="1">
        <v>0</v>
      </c>
      <c r="U198" s="1">
        <v>187.49199999999999</v>
      </c>
      <c r="V198" s="1">
        <v>190.483</v>
      </c>
      <c r="W198" s="1">
        <v>0</v>
      </c>
      <c r="X198" s="1">
        <v>198.42099999999999</v>
      </c>
      <c r="Y198" s="1">
        <v>216.12100000000001</v>
      </c>
      <c r="Z198" s="1">
        <v>191.06700000000001</v>
      </c>
      <c r="AA198" s="1">
        <v>0</v>
      </c>
      <c r="AB198" s="1">
        <v>195.334</v>
      </c>
      <c r="AC198" s="1">
        <v>0</v>
      </c>
      <c r="AD198" s="1">
        <v>578.70100000000002</v>
      </c>
      <c r="AE198" s="1">
        <v>0</v>
      </c>
      <c r="AF198" s="1">
        <v>0</v>
      </c>
      <c r="AG198" s="1">
        <v>0</v>
      </c>
      <c r="AI198" s="7">
        <v>2</v>
      </c>
      <c r="AJ198" s="7" t="s">
        <v>411</v>
      </c>
      <c r="AK198" s="11">
        <v>44946.737453703703</v>
      </c>
    </row>
    <row r="199" spans="1:37" x14ac:dyDescent="0.35">
      <c r="A199" s="4" t="s">
        <v>1171</v>
      </c>
      <c r="B199" s="1">
        <v>0</v>
      </c>
      <c r="C199" s="1">
        <v>394.35399999999998</v>
      </c>
      <c r="D199" s="1">
        <v>374.22500000000002</v>
      </c>
      <c r="E199" s="1">
        <v>425.49200000000002</v>
      </c>
      <c r="F199" s="1">
        <v>444.887</v>
      </c>
      <c r="G199" s="1">
        <v>0</v>
      </c>
      <c r="H199" s="1">
        <v>-782.4</v>
      </c>
      <c r="I199" s="1">
        <v>394.23500000000001</v>
      </c>
      <c r="J199" s="1">
        <v>330.46300000000002</v>
      </c>
      <c r="K199" s="1">
        <v>406.98200000000003</v>
      </c>
      <c r="L199" s="1">
        <v>340.24799999999999</v>
      </c>
      <c r="M199" s="1">
        <v>335.86500000000001</v>
      </c>
      <c r="N199" s="1">
        <v>0</v>
      </c>
      <c r="O199" s="1">
        <v>0</v>
      </c>
      <c r="P199" s="1">
        <v>391.26</v>
      </c>
      <c r="Q199" s="1">
        <v>333.56099999999998</v>
      </c>
      <c r="R199" s="1">
        <v>378.791</v>
      </c>
      <c r="S199" s="1">
        <v>0</v>
      </c>
      <c r="T199" s="1">
        <v>0</v>
      </c>
      <c r="U199" s="1">
        <v>372.36</v>
      </c>
      <c r="V199" s="1">
        <v>375.41300000000001</v>
      </c>
      <c r="W199" s="1">
        <v>0</v>
      </c>
      <c r="X199" s="1">
        <v>378.57</v>
      </c>
      <c r="Y199" s="1">
        <v>356.24700000000001</v>
      </c>
      <c r="Z199" s="1">
        <v>375.67</v>
      </c>
      <c r="AA199" s="1">
        <v>0</v>
      </c>
      <c r="AB199" s="1">
        <v>346.06200000000001</v>
      </c>
      <c r="AC199" s="1">
        <v>0</v>
      </c>
      <c r="AD199" s="1">
        <v>1138.2639999999999</v>
      </c>
      <c r="AE199" s="1">
        <v>0</v>
      </c>
      <c r="AF199" s="1">
        <v>0</v>
      </c>
      <c r="AG199" s="1">
        <v>0</v>
      </c>
      <c r="AI199" s="7" t="str">
        <f>_xlfn.TEXTAFTER(A199,"-d",,,,"1")</f>
        <v>1</v>
      </c>
      <c r="AJ199" s="7" t="s">
        <v>411</v>
      </c>
      <c r="AK199" s="11">
        <v>44946.718657407408</v>
      </c>
    </row>
    <row r="200" spans="1:37" x14ac:dyDescent="0.35">
      <c r="A200" s="4" t="s">
        <v>1172</v>
      </c>
      <c r="B200" s="1">
        <v>0</v>
      </c>
      <c r="C200" s="1">
        <v>128.03700000000001</v>
      </c>
      <c r="D200" s="1">
        <v>202.80199999999999</v>
      </c>
      <c r="E200" s="1">
        <v>228.56</v>
      </c>
      <c r="F200" s="1">
        <v>218.87100000000001</v>
      </c>
      <c r="G200" s="1">
        <v>0</v>
      </c>
      <c r="H200" s="1">
        <v>-919.95600000000002</v>
      </c>
      <c r="I200" s="1">
        <v>199.56899999999999</v>
      </c>
      <c r="J200" s="1">
        <v>176.62299999999999</v>
      </c>
      <c r="K200" s="1">
        <v>191.501</v>
      </c>
      <c r="L200" s="1">
        <v>161.298</v>
      </c>
      <c r="M200" s="1">
        <v>165.666</v>
      </c>
      <c r="N200" s="1">
        <v>1149.7539999999999</v>
      </c>
      <c r="O200" s="1">
        <v>0</v>
      </c>
      <c r="P200" s="1">
        <v>197.291</v>
      </c>
      <c r="Q200" s="1">
        <v>160.16200000000001</v>
      </c>
      <c r="R200" s="1">
        <v>192.196</v>
      </c>
      <c r="S200" s="1">
        <v>0</v>
      </c>
      <c r="T200" s="1">
        <v>0</v>
      </c>
      <c r="U200" s="1">
        <v>190.15899999999999</v>
      </c>
      <c r="V200" s="1">
        <v>187.965</v>
      </c>
      <c r="W200" s="1">
        <v>0</v>
      </c>
      <c r="X200" s="1">
        <v>195.32599999999999</v>
      </c>
      <c r="Y200" s="1">
        <v>175.35900000000001</v>
      </c>
      <c r="Z200" s="1">
        <v>186.07300000000001</v>
      </c>
      <c r="AA200" s="1">
        <v>0</v>
      </c>
      <c r="AB200" s="1">
        <v>173.95500000000001</v>
      </c>
      <c r="AC200" s="1">
        <v>0</v>
      </c>
      <c r="AD200" s="1">
        <v>643.923</v>
      </c>
      <c r="AE200" s="1">
        <v>0</v>
      </c>
      <c r="AF200" s="1">
        <v>0</v>
      </c>
      <c r="AG200" s="1">
        <v>0</v>
      </c>
      <c r="AI200" s="7" t="str">
        <f>_xlfn.TEXTAFTER(A200,"-d",,,,"1")</f>
        <v>1</v>
      </c>
      <c r="AJ200" s="7" t="s">
        <v>411</v>
      </c>
      <c r="AK200" s="11">
        <v>44946.699849537035</v>
      </c>
    </row>
    <row r="201" spans="1:37" x14ac:dyDescent="0.35">
      <c r="A201" s="4" t="s">
        <v>1173</v>
      </c>
      <c r="B201" s="1">
        <v>0</v>
      </c>
      <c r="C201" s="1">
        <v>68.015000000000001</v>
      </c>
      <c r="D201" s="1">
        <v>14.791</v>
      </c>
      <c r="E201" s="1">
        <v>-1.6619999999999999</v>
      </c>
      <c r="F201" s="1">
        <v>0.34200000000000003</v>
      </c>
      <c r="G201" s="1">
        <v>0</v>
      </c>
      <c r="H201" s="1">
        <v>-2643.5390000000002</v>
      </c>
      <c r="I201" s="1">
        <v>0</v>
      </c>
      <c r="J201" s="1">
        <v>1.333</v>
      </c>
      <c r="K201" s="1">
        <v>0.80300000000000005</v>
      </c>
      <c r="L201" s="1">
        <v>0.79900000000000004</v>
      </c>
      <c r="M201" s="1">
        <v>0.39400000000000002</v>
      </c>
      <c r="N201" s="1">
        <v>0</v>
      </c>
      <c r="O201" s="1">
        <v>0</v>
      </c>
      <c r="P201" s="1">
        <v>0.26900000000000002</v>
      </c>
      <c r="Q201" s="1">
        <v>140.88</v>
      </c>
      <c r="R201" s="1">
        <v>1.7370000000000001</v>
      </c>
      <c r="S201" s="1">
        <v>0</v>
      </c>
      <c r="T201" s="1">
        <v>0</v>
      </c>
      <c r="U201" s="1">
        <v>0.61699999999999999</v>
      </c>
      <c r="V201" s="1">
        <v>0</v>
      </c>
      <c r="W201" s="1">
        <v>0</v>
      </c>
      <c r="X201" s="1">
        <v>0.41</v>
      </c>
      <c r="Y201" s="1">
        <v>0.64600000000000002</v>
      </c>
      <c r="Z201" s="1">
        <v>0.38700000000000001</v>
      </c>
      <c r="AA201" s="1">
        <v>0</v>
      </c>
      <c r="AB201" s="1">
        <v>0.72399999999999998</v>
      </c>
      <c r="AC201" s="1">
        <v>0</v>
      </c>
      <c r="AD201" s="1">
        <v>-1.95</v>
      </c>
      <c r="AE201" s="1">
        <v>0</v>
      </c>
      <c r="AF201" s="1">
        <v>0</v>
      </c>
      <c r="AG201" s="1">
        <v>0</v>
      </c>
      <c r="AI201" s="7">
        <v>2</v>
      </c>
      <c r="AJ201" s="7" t="s">
        <v>411</v>
      </c>
      <c r="AK201" s="11">
        <v>44946.681064814817</v>
      </c>
    </row>
    <row r="202" spans="1:37" x14ac:dyDescent="0.35">
      <c r="A202" s="4" t="s">
        <v>1174</v>
      </c>
      <c r="B202" s="1">
        <v>0</v>
      </c>
      <c r="C202" s="1">
        <v>552.84900000000005</v>
      </c>
      <c r="D202" s="1">
        <v>367.27800000000002</v>
      </c>
      <c r="E202" s="1">
        <v>6.8869999999999996</v>
      </c>
      <c r="F202" s="1">
        <v>0.93600000000000005</v>
      </c>
      <c r="G202" s="1">
        <v>0</v>
      </c>
      <c r="H202" s="1">
        <v>1001.123</v>
      </c>
      <c r="I202" s="1">
        <v>0</v>
      </c>
      <c r="J202" s="1">
        <v>13.867000000000001</v>
      </c>
      <c r="K202" s="1">
        <v>8.2569999999999997</v>
      </c>
      <c r="L202" s="1">
        <v>0</v>
      </c>
      <c r="M202" s="1">
        <v>16.486999999999998</v>
      </c>
      <c r="N202" s="1">
        <v>0</v>
      </c>
      <c r="O202" s="1">
        <v>0</v>
      </c>
      <c r="P202" s="1">
        <v>2.82</v>
      </c>
      <c r="Q202" s="1">
        <v>0</v>
      </c>
      <c r="R202" s="1">
        <v>77.188000000000002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4.8239999999999998</v>
      </c>
      <c r="Y202" s="1">
        <v>2.6629999999999998</v>
      </c>
      <c r="Z202" s="1">
        <v>14.3</v>
      </c>
      <c r="AA202" s="1">
        <v>0</v>
      </c>
      <c r="AB202" s="1">
        <v>2.6259999999999999</v>
      </c>
      <c r="AC202" s="1">
        <v>0</v>
      </c>
      <c r="AD202" s="1">
        <v>212.947</v>
      </c>
      <c r="AE202" s="1">
        <v>0</v>
      </c>
      <c r="AF202" s="1">
        <v>0</v>
      </c>
      <c r="AG202" s="1">
        <v>0</v>
      </c>
      <c r="AI202" s="7" t="str">
        <f t="shared" ref="AI202:AI222" si="6">_xlfn.TEXTAFTER(A202,"-d",,,,"1")</f>
        <v>1</v>
      </c>
      <c r="AJ202" s="7" t="s">
        <v>411</v>
      </c>
      <c r="AK202" s="11">
        <v>44946.662268518521</v>
      </c>
    </row>
    <row r="203" spans="1:37" x14ac:dyDescent="0.35">
      <c r="A203" s="4" t="s">
        <v>1219</v>
      </c>
      <c r="B203" s="1">
        <v>0</v>
      </c>
      <c r="C203" s="1">
        <v>4.9020000000000001</v>
      </c>
      <c r="D203" s="1">
        <v>-2.6589999999999998</v>
      </c>
      <c r="E203" s="1">
        <v>-1.1339999999999999</v>
      </c>
      <c r="F203" s="1">
        <v>0.35299999999999998</v>
      </c>
      <c r="G203" s="1">
        <v>0</v>
      </c>
      <c r="H203" s="1">
        <v>-898.49400000000003</v>
      </c>
      <c r="I203" s="1">
        <v>0</v>
      </c>
      <c r="J203" s="1">
        <v>0.998</v>
      </c>
      <c r="K203" s="1">
        <v>0.379</v>
      </c>
      <c r="L203" s="1">
        <v>0.79400000000000004</v>
      </c>
      <c r="M203" s="1">
        <v>0.502</v>
      </c>
      <c r="N203" s="1">
        <v>0</v>
      </c>
      <c r="O203" s="1">
        <v>0</v>
      </c>
      <c r="P203" s="1">
        <v>0.433</v>
      </c>
      <c r="Q203" s="1">
        <v>0</v>
      </c>
      <c r="R203" s="1">
        <v>27.187000000000001</v>
      </c>
      <c r="S203" s="1">
        <v>0</v>
      </c>
      <c r="T203" s="1">
        <v>0</v>
      </c>
      <c r="U203" s="1">
        <v>-0.106</v>
      </c>
      <c r="V203" s="1">
        <v>0</v>
      </c>
      <c r="W203" s="1">
        <v>0</v>
      </c>
      <c r="X203" s="1">
        <v>0.308</v>
      </c>
      <c r="Y203" s="1">
        <v>0.79500000000000004</v>
      </c>
      <c r="Z203" s="1">
        <v>0.32600000000000001</v>
      </c>
      <c r="AA203" s="1">
        <v>0</v>
      </c>
      <c r="AB203" s="1">
        <v>0.76800000000000002</v>
      </c>
      <c r="AC203" s="1">
        <v>0</v>
      </c>
      <c r="AD203" s="1">
        <v>-4.0490000000000004</v>
      </c>
      <c r="AE203" s="1">
        <v>0</v>
      </c>
      <c r="AF203" s="1">
        <v>0</v>
      </c>
      <c r="AG203" s="1">
        <v>0</v>
      </c>
      <c r="AI203" s="7" t="str">
        <f t="shared" si="6"/>
        <v>1</v>
      </c>
      <c r="AJ203" s="7" t="s">
        <v>411</v>
      </c>
      <c r="AK203" s="11">
        <v>44946.643460648149</v>
      </c>
    </row>
    <row r="204" spans="1:37" x14ac:dyDescent="0.35">
      <c r="A204" s="4" t="s">
        <v>201</v>
      </c>
      <c r="B204" s="1">
        <v>0</v>
      </c>
      <c r="C204" s="1">
        <v>226.43799999999999</v>
      </c>
      <c r="D204" s="1">
        <v>12.429</v>
      </c>
      <c r="E204" s="1">
        <v>3.1749999999999998</v>
      </c>
      <c r="F204" s="1">
        <v>0.38300000000000001</v>
      </c>
      <c r="G204" s="1">
        <v>0</v>
      </c>
      <c r="H204" s="1">
        <v>-3516.8530000000001</v>
      </c>
      <c r="I204" s="1">
        <v>0</v>
      </c>
      <c r="J204" s="1">
        <v>2.4249999999999998</v>
      </c>
      <c r="K204" s="1">
        <v>0.68600000000000005</v>
      </c>
      <c r="L204" s="1">
        <v>0.81799999999999995</v>
      </c>
      <c r="M204" s="1">
        <v>0.34200000000000003</v>
      </c>
      <c r="N204" s="1">
        <v>0</v>
      </c>
      <c r="O204" s="1">
        <v>0</v>
      </c>
      <c r="P204" s="1">
        <v>0.79400000000000004</v>
      </c>
      <c r="Q204" s="1">
        <v>0</v>
      </c>
      <c r="R204" s="1">
        <v>4256.5410000000002</v>
      </c>
      <c r="S204" s="1">
        <v>0</v>
      </c>
      <c r="T204" s="1">
        <v>0</v>
      </c>
      <c r="U204" s="1">
        <v>3.2330000000000001</v>
      </c>
      <c r="V204" s="1">
        <v>0</v>
      </c>
      <c r="W204" s="1">
        <v>0</v>
      </c>
      <c r="X204" s="1">
        <v>2.9540000000000002</v>
      </c>
      <c r="Y204" s="1">
        <v>1.3420000000000001</v>
      </c>
      <c r="Z204" s="1">
        <v>1.794</v>
      </c>
      <c r="AA204" s="1">
        <v>0</v>
      </c>
      <c r="AB204" s="1">
        <v>0.755</v>
      </c>
      <c r="AC204" s="1">
        <v>0</v>
      </c>
      <c r="AD204" s="1">
        <v>-2.2919999999999998</v>
      </c>
      <c r="AE204" s="1">
        <v>0</v>
      </c>
      <c r="AF204" s="1">
        <v>0</v>
      </c>
      <c r="AG204" s="1">
        <v>0</v>
      </c>
      <c r="AI204" s="7" t="str">
        <f t="shared" si="6"/>
        <v>1</v>
      </c>
      <c r="AJ204" s="7" t="s">
        <v>411</v>
      </c>
      <c r="AK204" s="11">
        <v>44946.624652777777</v>
      </c>
    </row>
    <row r="205" spans="1:37" x14ac:dyDescent="0.35">
      <c r="A205" s="4" t="s">
        <v>202</v>
      </c>
      <c r="B205" s="1">
        <v>0</v>
      </c>
      <c r="C205" s="1">
        <v>92.980999999999995</v>
      </c>
      <c r="D205" s="1">
        <v>11.907</v>
      </c>
      <c r="E205" s="1">
        <v>-1.4970000000000001</v>
      </c>
      <c r="F205" s="1">
        <v>0.42099999999999999</v>
      </c>
      <c r="G205" s="1">
        <v>0</v>
      </c>
      <c r="H205" s="1">
        <v>-2262.5819999999999</v>
      </c>
      <c r="I205" s="1">
        <v>0</v>
      </c>
      <c r="J205" s="1">
        <v>0</v>
      </c>
      <c r="K205" s="1">
        <v>0.20799999999999999</v>
      </c>
      <c r="L205" s="1">
        <v>0.84799999999999998</v>
      </c>
      <c r="M205" s="1">
        <v>0.38300000000000001</v>
      </c>
      <c r="N205" s="1">
        <v>0</v>
      </c>
      <c r="O205" s="1">
        <v>0</v>
      </c>
      <c r="P205" s="1">
        <v>0.69</v>
      </c>
      <c r="Q205" s="1">
        <v>0</v>
      </c>
      <c r="R205" s="1">
        <v>660.13599999999997</v>
      </c>
      <c r="S205" s="1">
        <v>0</v>
      </c>
      <c r="T205" s="1">
        <v>0</v>
      </c>
      <c r="U205" s="1">
        <v>5.7000000000000002E-2</v>
      </c>
      <c r="V205" s="1">
        <v>0</v>
      </c>
      <c r="W205" s="1">
        <v>0</v>
      </c>
      <c r="X205" s="1">
        <v>0.84599999999999997</v>
      </c>
      <c r="Y205" s="1">
        <v>0.97699999999999998</v>
      </c>
      <c r="Z205" s="1">
        <v>0.65600000000000003</v>
      </c>
      <c r="AA205" s="1">
        <v>0</v>
      </c>
      <c r="AB205" s="1">
        <v>0.95099999999999996</v>
      </c>
      <c r="AC205" s="1">
        <v>0</v>
      </c>
      <c r="AD205" s="1">
        <v>-3.04</v>
      </c>
      <c r="AE205" s="1">
        <v>0</v>
      </c>
      <c r="AF205" s="1">
        <v>0</v>
      </c>
      <c r="AG205" s="1">
        <v>0</v>
      </c>
      <c r="AI205" s="7" t="str">
        <f t="shared" si="6"/>
        <v>1</v>
      </c>
      <c r="AJ205" s="7" t="s">
        <v>411</v>
      </c>
      <c r="AK205" s="11">
        <v>44946.605844907404</v>
      </c>
    </row>
    <row r="206" spans="1:37" x14ac:dyDescent="0.35">
      <c r="A206" s="4" t="s">
        <v>203</v>
      </c>
      <c r="B206" s="1">
        <v>0</v>
      </c>
      <c r="C206" s="1">
        <v>108.16200000000001</v>
      </c>
      <c r="D206" s="1">
        <v>14.295</v>
      </c>
      <c r="E206" s="1">
        <v>1.014</v>
      </c>
      <c r="F206" s="1">
        <v>0.5</v>
      </c>
      <c r="G206" s="1">
        <v>0</v>
      </c>
      <c r="H206" s="1">
        <v>-2303.6179999999999</v>
      </c>
      <c r="I206" s="1">
        <v>0</v>
      </c>
      <c r="J206" s="1">
        <v>0</v>
      </c>
      <c r="K206" s="1">
        <v>1.006</v>
      </c>
      <c r="L206" s="1">
        <v>0.92200000000000004</v>
      </c>
      <c r="M206" s="1">
        <v>0.73499999999999999</v>
      </c>
      <c r="N206" s="1">
        <v>0</v>
      </c>
      <c r="O206" s="1">
        <v>0</v>
      </c>
      <c r="P206" s="1">
        <v>0.69699999999999995</v>
      </c>
      <c r="Q206" s="1">
        <v>0</v>
      </c>
      <c r="R206" s="1">
        <v>60.710999999999999</v>
      </c>
      <c r="S206" s="1">
        <v>0</v>
      </c>
      <c r="T206" s="1">
        <v>0</v>
      </c>
      <c r="U206" s="1">
        <v>0.90300000000000002</v>
      </c>
      <c r="V206" s="1">
        <v>0</v>
      </c>
      <c r="W206" s="1">
        <v>0</v>
      </c>
      <c r="X206" s="1">
        <v>1.3220000000000001</v>
      </c>
      <c r="Y206" s="1">
        <v>1.1859999999999999</v>
      </c>
      <c r="Z206" s="1">
        <v>0.54700000000000004</v>
      </c>
      <c r="AA206" s="1">
        <v>0</v>
      </c>
      <c r="AB206" s="1">
        <v>0.93100000000000005</v>
      </c>
      <c r="AC206" s="1">
        <v>0</v>
      </c>
      <c r="AD206" s="1">
        <v>-3.1720000000000002</v>
      </c>
      <c r="AE206" s="1">
        <v>0</v>
      </c>
      <c r="AF206" s="1">
        <v>0</v>
      </c>
      <c r="AG206" s="1">
        <v>0</v>
      </c>
      <c r="AI206" s="7" t="str">
        <f t="shared" si="6"/>
        <v>1</v>
      </c>
      <c r="AJ206" s="7" t="s">
        <v>411</v>
      </c>
      <c r="AK206" s="11">
        <v>44946.587048611109</v>
      </c>
    </row>
    <row r="207" spans="1:37" x14ac:dyDescent="0.35">
      <c r="A207" s="4" t="s">
        <v>204</v>
      </c>
      <c r="B207" s="1">
        <v>0</v>
      </c>
      <c r="C207" s="1">
        <v>-12.818</v>
      </c>
      <c r="D207" s="1">
        <v>2.2949999999999999</v>
      </c>
      <c r="E207" s="1">
        <v>-2.0430000000000001</v>
      </c>
      <c r="F207" s="1">
        <v>0</v>
      </c>
      <c r="G207" s="1">
        <v>0</v>
      </c>
      <c r="H207" s="1">
        <v>-1442.374</v>
      </c>
      <c r="I207" s="1">
        <v>0</v>
      </c>
      <c r="J207" s="1">
        <v>41.841999999999999</v>
      </c>
      <c r="K207" s="1">
        <v>0.23799999999999999</v>
      </c>
      <c r="L207" s="1">
        <v>0.96099999999999997</v>
      </c>
      <c r="M207" s="1">
        <v>0.02</v>
      </c>
      <c r="N207" s="1">
        <v>0</v>
      </c>
      <c r="O207" s="1">
        <v>0</v>
      </c>
      <c r="P207" s="1">
        <v>0.28799999999999998</v>
      </c>
      <c r="Q207" s="1">
        <v>0</v>
      </c>
      <c r="R207" s="1">
        <v>0.36799999999999999</v>
      </c>
      <c r="S207" s="1">
        <v>0</v>
      </c>
      <c r="T207" s="1">
        <v>0</v>
      </c>
      <c r="U207" s="1">
        <v>0.17399999999999999</v>
      </c>
      <c r="V207" s="1">
        <v>0</v>
      </c>
      <c r="W207" s="1">
        <v>0</v>
      </c>
      <c r="X207" s="1">
        <v>0.28399999999999997</v>
      </c>
      <c r="Y207" s="1">
        <v>0.65100000000000002</v>
      </c>
      <c r="Z207" s="1">
        <v>0.20899999999999999</v>
      </c>
      <c r="AA207" s="1">
        <v>0</v>
      </c>
      <c r="AB207" s="1">
        <v>0.73499999999999999</v>
      </c>
      <c r="AC207" s="1">
        <v>0</v>
      </c>
      <c r="AD207" s="1">
        <v>-4.8739999999999997</v>
      </c>
      <c r="AE207" s="1">
        <v>0</v>
      </c>
      <c r="AF207" s="1">
        <v>0</v>
      </c>
      <c r="AG207" s="1">
        <v>0</v>
      </c>
      <c r="AI207" s="7" t="str">
        <f t="shared" si="6"/>
        <v>1</v>
      </c>
      <c r="AJ207" s="7" t="s">
        <v>411</v>
      </c>
      <c r="AK207" s="11">
        <v>44949.798425925925</v>
      </c>
    </row>
    <row r="208" spans="1:37" x14ac:dyDescent="0.35">
      <c r="A208" s="4" t="s">
        <v>205</v>
      </c>
      <c r="B208" s="1">
        <v>0</v>
      </c>
      <c r="C208" s="1">
        <v>-9.6880000000000006</v>
      </c>
      <c r="D208" s="1">
        <v>3.6110000000000002</v>
      </c>
      <c r="E208" s="1">
        <v>-1.534</v>
      </c>
      <c r="F208" s="1">
        <v>0</v>
      </c>
      <c r="G208" s="1">
        <v>0</v>
      </c>
      <c r="H208" s="1">
        <v>-824.30899999999997</v>
      </c>
      <c r="I208" s="1">
        <v>0</v>
      </c>
      <c r="J208" s="1">
        <v>30.824000000000002</v>
      </c>
      <c r="K208" s="1">
        <v>0.20100000000000001</v>
      </c>
      <c r="L208" s="1">
        <v>0</v>
      </c>
      <c r="M208" s="1">
        <v>-7.1999999999999995E-2</v>
      </c>
      <c r="N208" s="1">
        <v>0</v>
      </c>
      <c r="O208" s="1">
        <v>0</v>
      </c>
      <c r="P208" s="1">
        <v>0.28299999999999997</v>
      </c>
      <c r="Q208" s="1">
        <v>0</v>
      </c>
      <c r="R208" s="1">
        <v>0.38600000000000001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0.25800000000000001</v>
      </c>
      <c r="Y208" s="1">
        <v>0.628</v>
      </c>
      <c r="Z208" s="1">
        <v>0.31900000000000001</v>
      </c>
      <c r="AA208" s="1">
        <v>0</v>
      </c>
      <c r="AB208" s="1">
        <v>0.71399999999999997</v>
      </c>
      <c r="AC208" s="1">
        <v>0</v>
      </c>
      <c r="AD208" s="1">
        <v>-5.2450000000000001</v>
      </c>
      <c r="AE208" s="1">
        <v>1.639</v>
      </c>
      <c r="AF208" s="1">
        <v>0</v>
      </c>
      <c r="AG208" s="1">
        <v>0</v>
      </c>
      <c r="AI208" s="7" t="str">
        <f t="shared" si="6"/>
        <v>1</v>
      </c>
      <c r="AJ208" s="7" t="s">
        <v>411</v>
      </c>
      <c r="AK208" s="11">
        <v>44949.779641203706</v>
      </c>
    </row>
    <row r="209" spans="1:37" x14ac:dyDescent="0.35">
      <c r="A209" s="4" t="s">
        <v>206</v>
      </c>
      <c r="B209" s="1">
        <v>0</v>
      </c>
      <c r="C209" s="1">
        <v>52.844000000000001</v>
      </c>
      <c r="D209" s="1">
        <v>13.284000000000001</v>
      </c>
      <c r="E209" s="1">
        <v>-1.427</v>
      </c>
      <c r="F209" s="1">
        <v>0</v>
      </c>
      <c r="G209" s="1">
        <v>0</v>
      </c>
      <c r="H209" s="1">
        <v>-3093.3139999999999</v>
      </c>
      <c r="I209" s="1">
        <v>1.0660000000000001</v>
      </c>
      <c r="J209" s="1">
        <v>36.314</v>
      </c>
      <c r="K209" s="1">
        <v>0.42699999999999999</v>
      </c>
      <c r="L209" s="1">
        <v>0.68899999999999995</v>
      </c>
      <c r="M209" s="1">
        <v>-3.5000000000000003E-2</v>
      </c>
      <c r="N209" s="1">
        <v>0</v>
      </c>
      <c r="O209" s="1">
        <v>0</v>
      </c>
      <c r="P209" s="1">
        <v>0.29299999999999998</v>
      </c>
      <c r="Q209" s="1">
        <v>0</v>
      </c>
      <c r="R209" s="1">
        <v>0.437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0.251</v>
      </c>
      <c r="Y209" s="1">
        <v>0.65600000000000003</v>
      </c>
      <c r="Z209" s="1">
        <v>0.251</v>
      </c>
      <c r="AA209" s="1">
        <v>0</v>
      </c>
      <c r="AB209" s="1">
        <v>0.69699999999999995</v>
      </c>
      <c r="AC209" s="1">
        <v>0</v>
      </c>
      <c r="AD209" s="1">
        <v>-4.117</v>
      </c>
      <c r="AE209" s="1">
        <v>0</v>
      </c>
      <c r="AF209" s="1">
        <v>0</v>
      </c>
      <c r="AG209" s="1">
        <v>0</v>
      </c>
      <c r="AI209" s="7" t="str">
        <f t="shared" si="6"/>
        <v>1</v>
      </c>
      <c r="AJ209" s="7" t="s">
        <v>411</v>
      </c>
      <c r="AK209" s="11">
        <v>44949.760833333334</v>
      </c>
    </row>
    <row r="210" spans="1:37" x14ac:dyDescent="0.35">
      <c r="A210" s="4" t="s">
        <v>207</v>
      </c>
      <c r="B210" s="1">
        <v>0</v>
      </c>
      <c r="C210" s="1">
        <v>-1.8560000000000001</v>
      </c>
      <c r="D210" s="1">
        <v>9.1150000000000002</v>
      </c>
      <c r="E210" s="1">
        <v>-1.9790000000000001</v>
      </c>
      <c r="F210" s="1">
        <v>0</v>
      </c>
      <c r="G210" s="1">
        <v>0</v>
      </c>
      <c r="H210" s="1">
        <v>-854.404</v>
      </c>
      <c r="I210" s="1">
        <v>0</v>
      </c>
      <c r="J210" s="1">
        <v>34.101999999999997</v>
      </c>
      <c r="K210" s="1">
        <v>0.18099999999999999</v>
      </c>
      <c r="L210" s="1">
        <v>0.754</v>
      </c>
      <c r="M210" s="1">
        <v>0.159</v>
      </c>
      <c r="N210" s="1">
        <v>0</v>
      </c>
      <c r="O210" s="1">
        <v>0</v>
      </c>
      <c r="P210" s="1">
        <v>0.20100000000000001</v>
      </c>
      <c r="Q210" s="1">
        <v>0</v>
      </c>
      <c r="R210" s="1">
        <v>0.443</v>
      </c>
      <c r="S210" s="1">
        <v>0</v>
      </c>
      <c r="T210" s="1">
        <v>0</v>
      </c>
      <c r="U210" s="1">
        <v>0.78600000000000003</v>
      </c>
      <c r="V210" s="1">
        <v>0</v>
      </c>
      <c r="W210" s="1">
        <v>0</v>
      </c>
      <c r="X210" s="1">
        <v>0.33300000000000002</v>
      </c>
      <c r="Y210" s="1">
        <v>0.64200000000000002</v>
      </c>
      <c r="Z210" s="1">
        <v>0.41199999999999998</v>
      </c>
      <c r="AA210" s="1">
        <v>0</v>
      </c>
      <c r="AB210" s="1">
        <v>0.70699999999999996</v>
      </c>
      <c r="AC210" s="1">
        <v>0</v>
      </c>
      <c r="AD210" s="1">
        <v>-5.0410000000000004</v>
      </c>
      <c r="AE210" s="1">
        <v>3.528</v>
      </c>
      <c r="AF210" s="1">
        <v>0</v>
      </c>
      <c r="AG210" s="1">
        <v>0</v>
      </c>
      <c r="AI210" s="7" t="str">
        <f t="shared" si="6"/>
        <v>1</v>
      </c>
      <c r="AJ210" s="7" t="s">
        <v>411</v>
      </c>
      <c r="AK210" s="11">
        <v>44949.742037037038</v>
      </c>
    </row>
    <row r="211" spans="1:37" x14ac:dyDescent="0.35">
      <c r="A211" s="4" t="s">
        <v>208</v>
      </c>
      <c r="B211" s="1">
        <v>0</v>
      </c>
      <c r="C211" s="1">
        <v>-1.97</v>
      </c>
      <c r="D211" s="1">
        <v>9.0350000000000001</v>
      </c>
      <c r="E211" s="1">
        <v>-2.13</v>
      </c>
      <c r="F211" s="1">
        <v>0</v>
      </c>
      <c r="G211" s="1">
        <v>0</v>
      </c>
      <c r="H211" s="1">
        <v>-1117.8900000000001</v>
      </c>
      <c r="I211" s="1">
        <v>0.19800000000000001</v>
      </c>
      <c r="J211" s="1">
        <v>38.926000000000002</v>
      </c>
      <c r="K211" s="1">
        <v>0.28199999999999997</v>
      </c>
      <c r="L211" s="1">
        <v>0.76200000000000001</v>
      </c>
      <c r="M211" s="1">
        <v>-5.0999999999999997E-2</v>
      </c>
      <c r="N211" s="1">
        <v>0</v>
      </c>
      <c r="O211" s="1">
        <v>0</v>
      </c>
      <c r="P211" s="1">
        <v>0.318</v>
      </c>
      <c r="Q211" s="1">
        <v>0</v>
      </c>
      <c r="R211" s="1">
        <v>0.41399999999999998</v>
      </c>
      <c r="S211" s="1">
        <v>0</v>
      </c>
      <c r="T211" s="1">
        <v>0</v>
      </c>
      <c r="U211" s="1">
        <v>-0.151</v>
      </c>
      <c r="V211" s="1">
        <v>0</v>
      </c>
      <c r="W211" s="1">
        <v>0</v>
      </c>
      <c r="X211" s="1">
        <v>0.26100000000000001</v>
      </c>
      <c r="Y211" s="1">
        <v>0.73</v>
      </c>
      <c r="Z211" s="1">
        <v>0.371</v>
      </c>
      <c r="AA211" s="1">
        <v>0</v>
      </c>
      <c r="AB211" s="1">
        <v>0.70299999999999996</v>
      </c>
      <c r="AC211" s="1">
        <v>0</v>
      </c>
      <c r="AD211" s="1">
        <v>-4.2859999999999996</v>
      </c>
      <c r="AE211" s="1">
        <v>0</v>
      </c>
      <c r="AF211" s="1">
        <v>0</v>
      </c>
      <c r="AG211" s="1">
        <v>0</v>
      </c>
      <c r="AI211" s="7" t="str">
        <f t="shared" si="6"/>
        <v>1</v>
      </c>
      <c r="AJ211" s="7" t="s">
        <v>411</v>
      </c>
      <c r="AK211" s="11">
        <v>44949.723240740743</v>
      </c>
    </row>
    <row r="212" spans="1:37" x14ac:dyDescent="0.35">
      <c r="A212" s="4" t="s">
        <v>209</v>
      </c>
      <c r="B212" s="1">
        <v>0</v>
      </c>
      <c r="C212" s="1">
        <v>-55.247</v>
      </c>
      <c r="D212" s="1">
        <v>14.845000000000001</v>
      </c>
      <c r="E212" s="1">
        <v>-1.0489999999999999</v>
      </c>
      <c r="F212" s="1">
        <v>0</v>
      </c>
      <c r="G212" s="1">
        <v>0</v>
      </c>
      <c r="H212" s="1">
        <v>-1525.586</v>
      </c>
      <c r="I212" s="1">
        <v>1.2030000000000001</v>
      </c>
      <c r="J212" s="1">
        <v>33.78</v>
      </c>
      <c r="K212" s="1">
        <v>0.42699999999999999</v>
      </c>
      <c r="L212" s="1">
        <v>0</v>
      </c>
      <c r="M212" s="1">
        <v>0.106</v>
      </c>
      <c r="N212" s="1">
        <v>0</v>
      </c>
      <c r="O212" s="1">
        <v>0</v>
      </c>
      <c r="P212" s="1">
        <v>0.218</v>
      </c>
      <c r="Q212" s="1">
        <v>0</v>
      </c>
      <c r="R212" s="1">
        <v>0.52300000000000002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0.29499999999999998</v>
      </c>
      <c r="Y212" s="1">
        <v>0.63100000000000001</v>
      </c>
      <c r="Z212" s="1">
        <v>0.36699999999999999</v>
      </c>
      <c r="AA212" s="1">
        <v>0</v>
      </c>
      <c r="AB212" s="1">
        <v>0.72299999999999998</v>
      </c>
      <c r="AC212" s="1">
        <v>0</v>
      </c>
      <c r="AD212" s="1">
        <v>-6.2709999999999999</v>
      </c>
      <c r="AE212" s="1">
        <v>0</v>
      </c>
      <c r="AF212" s="1">
        <v>0</v>
      </c>
      <c r="AG212" s="1">
        <v>0</v>
      </c>
      <c r="AI212" s="7" t="str">
        <f t="shared" si="6"/>
        <v>1</v>
      </c>
      <c r="AJ212" s="7" t="s">
        <v>411</v>
      </c>
      <c r="AK212" s="11">
        <v>44949.704421296294</v>
      </c>
    </row>
    <row r="213" spans="1:37" x14ac:dyDescent="0.35">
      <c r="A213" s="4" t="s">
        <v>210</v>
      </c>
      <c r="B213" s="1">
        <v>0</v>
      </c>
      <c r="C213" s="1">
        <v>29.492000000000001</v>
      </c>
      <c r="D213" s="1">
        <v>12.305</v>
      </c>
      <c r="E213" s="1">
        <v>-1.7949999999999999</v>
      </c>
      <c r="F213" s="1">
        <v>0</v>
      </c>
      <c r="G213" s="1">
        <v>0</v>
      </c>
      <c r="H213" s="1">
        <v>-2502.402</v>
      </c>
      <c r="I213" s="1">
        <v>0</v>
      </c>
      <c r="J213" s="1">
        <v>16.222999999999999</v>
      </c>
      <c r="K213" s="1">
        <v>0.25600000000000001</v>
      </c>
      <c r="L213" s="1">
        <v>0</v>
      </c>
      <c r="M213" s="1">
        <v>-2.9000000000000001E-2</v>
      </c>
      <c r="N213" s="1">
        <v>0</v>
      </c>
      <c r="O213" s="1">
        <v>0</v>
      </c>
      <c r="P213" s="1">
        <v>0.23300000000000001</v>
      </c>
      <c r="Q213" s="1">
        <v>0</v>
      </c>
      <c r="R213" s="1">
        <v>0.77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1.47</v>
      </c>
      <c r="Y213" s="1">
        <v>0.71499999999999997</v>
      </c>
      <c r="Z213" s="1">
        <v>1.113</v>
      </c>
      <c r="AA213" s="1">
        <v>0</v>
      </c>
      <c r="AB213" s="1">
        <v>0.71</v>
      </c>
      <c r="AC213" s="1">
        <v>0</v>
      </c>
      <c r="AD213" s="1">
        <v>-4.2619999999999996</v>
      </c>
      <c r="AE213" s="1">
        <v>0</v>
      </c>
      <c r="AF213" s="1">
        <v>0</v>
      </c>
      <c r="AG213" s="1">
        <v>0</v>
      </c>
      <c r="AI213" s="7" t="str">
        <f t="shared" si="6"/>
        <v>1</v>
      </c>
      <c r="AJ213" s="7" t="s">
        <v>411</v>
      </c>
      <c r="AK213" s="11">
        <v>44949.685624999998</v>
      </c>
    </row>
    <row r="214" spans="1:37" x14ac:dyDescent="0.35">
      <c r="A214" s="4" t="s">
        <v>211</v>
      </c>
      <c r="B214" s="1">
        <v>0</v>
      </c>
      <c r="C214" s="1">
        <v>0</v>
      </c>
      <c r="D214" s="1">
        <v>5.3819999999999997</v>
      </c>
      <c r="E214" s="1">
        <v>-1.716</v>
      </c>
      <c r="F214" s="1">
        <v>0</v>
      </c>
      <c r="G214" s="1">
        <v>0</v>
      </c>
      <c r="H214" s="1">
        <v>-1073.4059999999999</v>
      </c>
      <c r="I214" s="1">
        <v>0.32900000000000001</v>
      </c>
      <c r="J214" s="1">
        <v>14.311999999999999</v>
      </c>
      <c r="K214" s="1">
        <v>0.42499999999999999</v>
      </c>
      <c r="L214" s="1">
        <v>0</v>
      </c>
      <c r="M214" s="1">
        <v>-0.10100000000000001</v>
      </c>
      <c r="N214" s="1">
        <v>0</v>
      </c>
      <c r="O214" s="1">
        <v>0</v>
      </c>
      <c r="P214" s="1">
        <v>0.128</v>
      </c>
      <c r="Q214" s="1">
        <v>0</v>
      </c>
      <c r="R214" s="1">
        <v>0.748</v>
      </c>
      <c r="S214" s="1">
        <v>0</v>
      </c>
      <c r="T214" s="1">
        <v>0</v>
      </c>
      <c r="U214" s="1">
        <v>-4.3999999999999997E-2</v>
      </c>
      <c r="V214" s="1">
        <v>0</v>
      </c>
      <c r="W214" s="1">
        <v>0</v>
      </c>
      <c r="X214" s="1">
        <v>0.30599999999999999</v>
      </c>
      <c r="Y214" s="1">
        <v>0.66600000000000004</v>
      </c>
      <c r="Z214" s="1">
        <v>0.36599999999999999</v>
      </c>
      <c r="AA214" s="1">
        <v>0</v>
      </c>
      <c r="AB214" s="1">
        <v>0.69699999999999995</v>
      </c>
      <c r="AC214" s="1">
        <v>0</v>
      </c>
      <c r="AD214" s="1">
        <v>-5.5750000000000002</v>
      </c>
      <c r="AE214" s="1">
        <v>0</v>
      </c>
      <c r="AF214" s="1">
        <v>0</v>
      </c>
      <c r="AG214" s="1">
        <v>0</v>
      </c>
      <c r="AI214" s="7" t="str">
        <f t="shared" si="6"/>
        <v>1</v>
      </c>
      <c r="AJ214" s="7" t="s">
        <v>411</v>
      </c>
      <c r="AK214" s="11">
        <v>44949.666805555556</v>
      </c>
    </row>
    <row r="215" spans="1:37" x14ac:dyDescent="0.35">
      <c r="A215" s="4" t="s">
        <v>1175</v>
      </c>
      <c r="B215" s="1">
        <v>0</v>
      </c>
      <c r="C215" s="1">
        <v>-38.978999999999999</v>
      </c>
      <c r="D215" s="1">
        <v>-2.48</v>
      </c>
      <c r="E215" s="1">
        <v>-2.2599999999999998</v>
      </c>
      <c r="F215" s="1">
        <v>0</v>
      </c>
      <c r="G215" s="1">
        <v>0</v>
      </c>
      <c r="H215" s="1">
        <v>847.72</v>
      </c>
      <c r="I215" s="1">
        <v>0</v>
      </c>
      <c r="J215" s="1">
        <v>0</v>
      </c>
      <c r="K215" s="1">
        <v>-8.9999999999999993E-3</v>
      </c>
      <c r="L215" s="1">
        <v>0.75600000000000001</v>
      </c>
      <c r="M215" s="1">
        <v>-1.0999999999999999E-2</v>
      </c>
      <c r="N215" s="1">
        <v>0</v>
      </c>
      <c r="O215" s="1">
        <v>0</v>
      </c>
      <c r="P215" s="1">
        <v>0.29399999999999998</v>
      </c>
      <c r="Q215" s="1">
        <v>0</v>
      </c>
      <c r="R215" s="1">
        <v>0.66400000000000003</v>
      </c>
      <c r="S215" s="1">
        <v>0</v>
      </c>
      <c r="T215" s="1">
        <v>0</v>
      </c>
      <c r="U215" s="1">
        <v>-0.311</v>
      </c>
      <c r="V215" s="1">
        <v>0.84399999999999997</v>
      </c>
      <c r="W215" s="1">
        <v>0</v>
      </c>
      <c r="X215" s="1">
        <v>0.27400000000000002</v>
      </c>
      <c r="Y215" s="1">
        <v>0.63900000000000001</v>
      </c>
      <c r="Z215" s="1">
        <v>0.57699999999999996</v>
      </c>
      <c r="AA215" s="1">
        <v>0</v>
      </c>
      <c r="AB215" s="1">
        <v>0.71299999999999997</v>
      </c>
      <c r="AC215" s="1">
        <v>0</v>
      </c>
      <c r="AD215" s="1">
        <v>-5.9850000000000003</v>
      </c>
      <c r="AE215" s="1">
        <v>0</v>
      </c>
      <c r="AF215" s="1">
        <v>0</v>
      </c>
      <c r="AG215" s="1">
        <v>0</v>
      </c>
      <c r="AI215" s="7" t="str">
        <f t="shared" si="6"/>
        <v>1</v>
      </c>
      <c r="AJ215" s="7" t="s">
        <v>411</v>
      </c>
      <c r="AK215" s="11">
        <v>44949.648020833331</v>
      </c>
    </row>
    <row r="216" spans="1:37" x14ac:dyDescent="0.35">
      <c r="A216" s="4" t="s">
        <v>1220</v>
      </c>
      <c r="B216" s="1">
        <v>0</v>
      </c>
      <c r="C216" s="1">
        <v>-40.573</v>
      </c>
      <c r="D216" s="1">
        <v>-3.6459999999999999</v>
      </c>
      <c r="E216" s="1">
        <v>-1.9379999999999999</v>
      </c>
      <c r="F216" s="1">
        <v>0</v>
      </c>
      <c r="G216" s="1">
        <v>0</v>
      </c>
      <c r="H216" s="1">
        <v>1038.2159999999999</v>
      </c>
      <c r="I216" s="1">
        <v>0</v>
      </c>
      <c r="J216" s="1">
        <v>1.1020000000000001</v>
      </c>
      <c r="K216" s="1">
        <v>6.7000000000000004E-2</v>
      </c>
      <c r="L216" s="1">
        <v>0.76900000000000002</v>
      </c>
      <c r="M216" s="1">
        <v>-7.0000000000000007E-2</v>
      </c>
      <c r="N216" s="1">
        <v>0</v>
      </c>
      <c r="O216" s="1">
        <v>0</v>
      </c>
      <c r="P216" s="1">
        <v>0.434</v>
      </c>
      <c r="Q216" s="1">
        <v>0</v>
      </c>
      <c r="R216" s="1">
        <v>0.68</v>
      </c>
      <c r="S216" s="1">
        <v>0</v>
      </c>
      <c r="T216" s="1">
        <v>0</v>
      </c>
      <c r="U216" s="1">
        <v>-2.8000000000000001E-2</v>
      </c>
      <c r="V216" s="1">
        <v>0.79900000000000004</v>
      </c>
      <c r="W216" s="1">
        <v>0</v>
      </c>
      <c r="X216" s="1">
        <v>0.247</v>
      </c>
      <c r="Y216" s="1">
        <v>0.67200000000000004</v>
      </c>
      <c r="Z216" s="1">
        <v>0.48599999999999999</v>
      </c>
      <c r="AA216" s="1">
        <v>0</v>
      </c>
      <c r="AB216" s="1">
        <v>0.73299999999999998</v>
      </c>
      <c r="AC216" s="1">
        <v>0</v>
      </c>
      <c r="AD216" s="1">
        <v>-5.8630000000000004</v>
      </c>
      <c r="AE216" s="1">
        <v>0.73299999999999998</v>
      </c>
      <c r="AF216" s="1">
        <v>0</v>
      </c>
      <c r="AG216" s="1">
        <v>0</v>
      </c>
      <c r="AI216" s="7" t="str">
        <f t="shared" si="6"/>
        <v>1</v>
      </c>
      <c r="AJ216" s="7" t="s">
        <v>411</v>
      </c>
      <c r="AK216" s="11">
        <v>44949.629212962966</v>
      </c>
    </row>
    <row r="217" spans="1:37" x14ac:dyDescent="0.35">
      <c r="A217" s="4" t="s">
        <v>214</v>
      </c>
      <c r="B217" s="1">
        <v>0</v>
      </c>
      <c r="C217" s="1">
        <v>17.821999999999999</v>
      </c>
      <c r="D217" s="1">
        <v>6.7110000000000003</v>
      </c>
      <c r="E217" s="1">
        <v>-1.7290000000000001</v>
      </c>
      <c r="F217" s="1">
        <v>0</v>
      </c>
      <c r="G217" s="1">
        <v>0</v>
      </c>
      <c r="H217" s="1">
        <v>-2282.252</v>
      </c>
      <c r="I217" s="1">
        <v>0.48199999999999998</v>
      </c>
      <c r="J217" s="1">
        <v>13.468999999999999</v>
      </c>
      <c r="K217" s="1">
        <v>0.11799999999999999</v>
      </c>
      <c r="L217" s="1">
        <v>0</v>
      </c>
      <c r="M217" s="1">
        <v>-2.5000000000000001E-2</v>
      </c>
      <c r="N217" s="1">
        <v>0</v>
      </c>
      <c r="O217" s="1">
        <v>0</v>
      </c>
      <c r="P217" s="1">
        <v>0.41399999999999998</v>
      </c>
      <c r="Q217" s="1">
        <v>0</v>
      </c>
      <c r="R217" s="1">
        <v>0.77800000000000002</v>
      </c>
      <c r="S217" s="1">
        <v>0</v>
      </c>
      <c r="T217" s="1">
        <v>0</v>
      </c>
      <c r="U217" s="1">
        <v>0.61299999999999999</v>
      </c>
      <c r="V217" s="1">
        <v>0</v>
      </c>
      <c r="W217" s="1">
        <v>0</v>
      </c>
      <c r="X217" s="1">
        <v>0.29599999999999999</v>
      </c>
      <c r="Y217" s="1">
        <v>0.69</v>
      </c>
      <c r="Z217" s="1">
        <v>0.48099999999999998</v>
      </c>
      <c r="AA217" s="1">
        <v>0</v>
      </c>
      <c r="AB217" s="1">
        <v>0.69599999999999995</v>
      </c>
      <c r="AC217" s="1">
        <v>0</v>
      </c>
      <c r="AD217" s="1">
        <v>-3.9969999999999999</v>
      </c>
      <c r="AE217" s="1">
        <v>0</v>
      </c>
      <c r="AF217" s="1">
        <v>0</v>
      </c>
      <c r="AG217" s="1">
        <v>0</v>
      </c>
      <c r="AI217" s="7" t="str">
        <f t="shared" si="6"/>
        <v>1</v>
      </c>
      <c r="AJ217" s="7" t="s">
        <v>411</v>
      </c>
      <c r="AK217" s="11">
        <v>44949.61041666667</v>
      </c>
    </row>
    <row r="218" spans="1:37" x14ac:dyDescent="0.35">
      <c r="A218" s="4" t="s">
        <v>215</v>
      </c>
      <c r="B218" s="1">
        <v>0</v>
      </c>
      <c r="C218" s="1">
        <v>10.44</v>
      </c>
      <c r="D218" s="1">
        <v>16.63</v>
      </c>
      <c r="E218" s="1">
        <v>-1.2450000000000001</v>
      </c>
      <c r="F218" s="1">
        <v>0</v>
      </c>
      <c r="G218" s="1">
        <v>0</v>
      </c>
      <c r="H218" s="1">
        <v>-1476.605</v>
      </c>
      <c r="I218" s="1">
        <v>0</v>
      </c>
      <c r="J218" s="1">
        <v>12.555999999999999</v>
      </c>
      <c r="K218" s="1">
        <v>0.38800000000000001</v>
      </c>
      <c r="L218" s="1">
        <v>0.77100000000000002</v>
      </c>
      <c r="M218" s="1">
        <v>0.23599999999999999</v>
      </c>
      <c r="N218" s="1">
        <v>0</v>
      </c>
      <c r="O218" s="1">
        <v>0</v>
      </c>
      <c r="P218" s="1">
        <v>0.13600000000000001</v>
      </c>
      <c r="Q218" s="1">
        <v>0</v>
      </c>
      <c r="R218" s="1">
        <v>1.157</v>
      </c>
      <c r="S218" s="1">
        <v>0</v>
      </c>
      <c r="T218" s="1">
        <v>0</v>
      </c>
      <c r="U218" s="1">
        <v>0.115</v>
      </c>
      <c r="V218" s="1">
        <v>0</v>
      </c>
      <c r="W218" s="1">
        <v>0</v>
      </c>
      <c r="X218" s="1">
        <v>0.34499999999999997</v>
      </c>
      <c r="Y218" s="1">
        <v>0.69699999999999995</v>
      </c>
      <c r="Z218" s="1">
        <v>0.45100000000000001</v>
      </c>
      <c r="AA218" s="1">
        <v>0</v>
      </c>
      <c r="AB218" s="1">
        <v>0.72</v>
      </c>
      <c r="AC218" s="1">
        <v>0</v>
      </c>
      <c r="AD218" s="1">
        <v>-6.01</v>
      </c>
      <c r="AE218" s="1">
        <v>0</v>
      </c>
      <c r="AF218" s="1">
        <v>0</v>
      </c>
      <c r="AG218" s="1">
        <v>0</v>
      </c>
      <c r="AI218" s="7" t="str">
        <f t="shared" si="6"/>
        <v>1</v>
      </c>
      <c r="AJ218" s="7" t="s">
        <v>411</v>
      </c>
      <c r="AK218" s="11">
        <v>44949.591608796298</v>
      </c>
    </row>
    <row r="219" spans="1:37" x14ac:dyDescent="0.35">
      <c r="A219" s="4" t="s">
        <v>216</v>
      </c>
      <c r="B219" s="1">
        <v>0</v>
      </c>
      <c r="C219" s="1">
        <v>5.7160000000000002</v>
      </c>
      <c r="D219" s="1">
        <v>22.32</v>
      </c>
      <c r="E219" s="1">
        <v>-1.218</v>
      </c>
      <c r="F219" s="1">
        <v>0</v>
      </c>
      <c r="G219" s="1">
        <v>0</v>
      </c>
      <c r="H219" s="1">
        <v>-1838.63</v>
      </c>
      <c r="I219" s="1">
        <v>0.67200000000000004</v>
      </c>
      <c r="J219" s="1">
        <v>9.0950000000000006</v>
      </c>
      <c r="K219" s="1">
        <v>0.61</v>
      </c>
      <c r="L219" s="1">
        <v>0.77400000000000002</v>
      </c>
      <c r="M219" s="1">
        <v>9.2999999999999999E-2</v>
      </c>
      <c r="N219" s="1">
        <v>0</v>
      </c>
      <c r="O219" s="1">
        <v>0</v>
      </c>
      <c r="P219" s="1">
        <v>0.34599999999999997</v>
      </c>
      <c r="Q219" s="1">
        <v>0</v>
      </c>
      <c r="R219" s="1">
        <v>1.569</v>
      </c>
      <c r="S219" s="1">
        <v>0</v>
      </c>
      <c r="T219" s="1">
        <v>0</v>
      </c>
      <c r="U219" s="1">
        <v>0.13800000000000001</v>
      </c>
      <c r="V219" s="1">
        <v>0</v>
      </c>
      <c r="W219" s="1">
        <v>0</v>
      </c>
      <c r="X219" s="1">
        <v>0.34699999999999998</v>
      </c>
      <c r="Y219" s="1">
        <v>0.66400000000000003</v>
      </c>
      <c r="Z219" s="1">
        <v>0.58299999999999996</v>
      </c>
      <c r="AA219" s="1">
        <v>0</v>
      </c>
      <c r="AB219" s="1">
        <v>0.73399999999999999</v>
      </c>
      <c r="AC219" s="1">
        <v>0</v>
      </c>
      <c r="AD219" s="1">
        <v>-6.2720000000000002</v>
      </c>
      <c r="AE219" s="1">
        <v>0</v>
      </c>
      <c r="AF219" s="1">
        <v>0</v>
      </c>
      <c r="AG219" s="1">
        <v>0</v>
      </c>
      <c r="AI219" s="7" t="str">
        <f t="shared" si="6"/>
        <v>1</v>
      </c>
      <c r="AJ219" s="7" t="s">
        <v>411</v>
      </c>
      <c r="AK219" s="11">
        <v>44949.572812500002</v>
      </c>
    </row>
    <row r="220" spans="1:37" x14ac:dyDescent="0.35">
      <c r="A220" s="4" t="s">
        <v>217</v>
      </c>
      <c r="B220" s="1">
        <v>0</v>
      </c>
      <c r="C220" s="1">
        <v>1.4430000000000001</v>
      </c>
      <c r="D220" s="1">
        <v>19.169</v>
      </c>
      <c r="E220" s="1">
        <v>-1.18</v>
      </c>
      <c r="F220" s="1">
        <v>0</v>
      </c>
      <c r="G220" s="1">
        <v>0</v>
      </c>
      <c r="H220" s="1">
        <v>-1053.048</v>
      </c>
      <c r="I220" s="1">
        <v>0</v>
      </c>
      <c r="J220" s="1">
        <v>9.4559999999999995</v>
      </c>
      <c r="K220" s="1">
        <v>0.19900000000000001</v>
      </c>
      <c r="L220" s="1">
        <v>0.83899999999999997</v>
      </c>
      <c r="M220" s="1">
        <v>2.9000000000000001E-2</v>
      </c>
      <c r="N220" s="1">
        <v>0</v>
      </c>
      <c r="O220" s="1">
        <v>0</v>
      </c>
      <c r="P220" s="1">
        <v>0.17100000000000001</v>
      </c>
      <c r="Q220" s="1">
        <v>0</v>
      </c>
      <c r="R220" s="1">
        <v>1.887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0.375</v>
      </c>
      <c r="Y220" s="1">
        <v>0.68799999999999994</v>
      </c>
      <c r="Z220" s="1">
        <v>0.45100000000000001</v>
      </c>
      <c r="AA220" s="1">
        <v>0</v>
      </c>
      <c r="AB220" s="1">
        <v>0.69899999999999995</v>
      </c>
      <c r="AC220" s="1">
        <v>0</v>
      </c>
      <c r="AD220" s="1">
        <v>-4.8410000000000002</v>
      </c>
      <c r="AE220" s="1">
        <v>0</v>
      </c>
      <c r="AF220" s="1">
        <v>0</v>
      </c>
      <c r="AG220" s="1">
        <v>0</v>
      </c>
      <c r="AI220" s="7" t="str">
        <f t="shared" si="6"/>
        <v>1</v>
      </c>
      <c r="AJ220" s="7" t="s">
        <v>411</v>
      </c>
      <c r="AK220" s="11">
        <v>44949.554016203707</v>
      </c>
    </row>
    <row r="221" spans="1:37" x14ac:dyDescent="0.35">
      <c r="A221" s="4" t="s">
        <v>218</v>
      </c>
      <c r="B221" s="1">
        <v>0</v>
      </c>
      <c r="C221" s="1">
        <v>27.436</v>
      </c>
      <c r="D221" s="1">
        <v>29.326000000000001</v>
      </c>
      <c r="E221" s="1">
        <v>-0.999</v>
      </c>
      <c r="F221" s="1">
        <v>0</v>
      </c>
      <c r="G221" s="1">
        <v>0</v>
      </c>
      <c r="H221" s="1">
        <v>-2192.8879999999999</v>
      </c>
      <c r="I221" s="1">
        <v>0</v>
      </c>
      <c r="J221" s="1">
        <v>9.6430000000000007</v>
      </c>
      <c r="K221" s="1">
        <v>0.75700000000000001</v>
      </c>
      <c r="L221" s="1">
        <v>0.80900000000000005</v>
      </c>
      <c r="M221" s="1">
        <v>0.26700000000000002</v>
      </c>
      <c r="N221" s="1">
        <v>0</v>
      </c>
      <c r="O221" s="1">
        <v>0</v>
      </c>
      <c r="P221" s="1">
        <v>0.33100000000000002</v>
      </c>
      <c r="Q221" s="1">
        <v>0</v>
      </c>
      <c r="R221" s="1">
        <v>4.7160000000000002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0.41199999999999998</v>
      </c>
      <c r="Y221" s="1">
        <v>0.73</v>
      </c>
      <c r="Z221" s="1">
        <v>0</v>
      </c>
      <c r="AA221" s="1">
        <v>0</v>
      </c>
      <c r="AB221" s="1">
        <v>0.77800000000000002</v>
      </c>
      <c r="AC221" s="1">
        <v>0</v>
      </c>
      <c r="AD221" s="1">
        <v>-6.01</v>
      </c>
      <c r="AE221" s="1">
        <v>0</v>
      </c>
      <c r="AF221" s="1">
        <v>0</v>
      </c>
      <c r="AG221" s="1">
        <v>0</v>
      </c>
      <c r="AI221" s="7" t="str">
        <f t="shared" si="6"/>
        <v>1</v>
      </c>
      <c r="AJ221" s="7" t="s">
        <v>411</v>
      </c>
      <c r="AK221" s="11">
        <v>44949.535196759258</v>
      </c>
    </row>
    <row r="222" spans="1:37" x14ac:dyDescent="0.35">
      <c r="A222" s="4" t="s">
        <v>219</v>
      </c>
      <c r="B222" s="1">
        <v>0</v>
      </c>
      <c r="C222" s="1">
        <v>14.694000000000001</v>
      </c>
      <c r="D222" s="1">
        <v>7.22</v>
      </c>
      <c r="E222" s="1">
        <v>-1.089</v>
      </c>
      <c r="F222" s="1">
        <v>0.33400000000000002</v>
      </c>
      <c r="G222" s="1">
        <v>0</v>
      </c>
      <c r="H222" s="1">
        <v>-2482.221</v>
      </c>
      <c r="I222" s="1">
        <v>0</v>
      </c>
      <c r="J222" s="1">
        <v>11.776</v>
      </c>
      <c r="K222" s="1">
        <v>0.39100000000000001</v>
      </c>
      <c r="L222" s="1">
        <v>0</v>
      </c>
      <c r="M222" s="1">
        <v>8.8999999999999996E-2</v>
      </c>
      <c r="N222" s="1">
        <v>0</v>
      </c>
      <c r="O222" s="1">
        <v>0</v>
      </c>
      <c r="P222" s="1">
        <v>0.223</v>
      </c>
      <c r="Q222" s="1">
        <v>0</v>
      </c>
      <c r="R222" s="1">
        <v>46.972000000000001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0.41299999999999998</v>
      </c>
      <c r="Y222" s="1">
        <v>0.67</v>
      </c>
      <c r="Z222" s="1">
        <v>0.51200000000000001</v>
      </c>
      <c r="AA222" s="1">
        <v>0</v>
      </c>
      <c r="AB222" s="1">
        <v>0.72299999999999998</v>
      </c>
      <c r="AC222" s="1">
        <v>0</v>
      </c>
      <c r="AD222" s="1">
        <v>-3.8290000000000002</v>
      </c>
      <c r="AE222" s="1">
        <v>0</v>
      </c>
      <c r="AF222" s="1">
        <v>0</v>
      </c>
      <c r="AG222" s="1">
        <v>0</v>
      </c>
      <c r="AI222" s="7" t="str">
        <f t="shared" si="6"/>
        <v>1</v>
      </c>
      <c r="AJ222" s="7" t="s">
        <v>411</v>
      </c>
      <c r="AK222" s="11">
        <v>44949.516388888886</v>
      </c>
    </row>
    <row r="223" spans="1:37" x14ac:dyDescent="0.35">
      <c r="A223" s="4" t="s">
        <v>220</v>
      </c>
      <c r="B223" s="1">
        <v>0</v>
      </c>
      <c r="C223" s="1">
        <v>-18.215</v>
      </c>
      <c r="D223" s="1">
        <v>1.726</v>
      </c>
      <c r="E223" s="1">
        <v>0.68</v>
      </c>
      <c r="F223" s="1">
        <v>0.34100000000000003</v>
      </c>
      <c r="G223" s="1">
        <v>0</v>
      </c>
      <c r="H223" s="1">
        <v>-245.72300000000001</v>
      </c>
      <c r="I223" s="1">
        <v>0.28499999999999998</v>
      </c>
      <c r="J223" s="1">
        <v>0</v>
      </c>
      <c r="K223" s="1">
        <v>8.5999999999999993E-2</v>
      </c>
      <c r="L223" s="1">
        <v>0</v>
      </c>
      <c r="M223" s="1">
        <v>-3.4000000000000002E-2</v>
      </c>
      <c r="N223" s="1">
        <v>0</v>
      </c>
      <c r="O223" s="1">
        <v>0</v>
      </c>
      <c r="P223" s="1">
        <v>0.51500000000000001</v>
      </c>
      <c r="Q223" s="1">
        <v>0</v>
      </c>
      <c r="R223" s="1">
        <v>2538.308</v>
      </c>
      <c r="S223" s="1">
        <v>0</v>
      </c>
      <c r="T223" s="1">
        <v>0</v>
      </c>
      <c r="U223" s="1">
        <v>2.383</v>
      </c>
      <c r="V223" s="1">
        <v>1.486</v>
      </c>
      <c r="W223" s="1">
        <v>0</v>
      </c>
      <c r="X223" s="1">
        <v>7.9279999999999999</v>
      </c>
      <c r="Y223" s="1">
        <v>0.98699999999999999</v>
      </c>
      <c r="Z223" s="1">
        <v>8.5410000000000004</v>
      </c>
      <c r="AA223" s="1">
        <v>0</v>
      </c>
      <c r="AB223" s="1">
        <v>0.72</v>
      </c>
      <c r="AC223" s="1">
        <v>0</v>
      </c>
      <c r="AD223" s="1">
        <v>-4.7679999999999998</v>
      </c>
      <c r="AE223" s="1">
        <v>0</v>
      </c>
      <c r="AF223" s="1">
        <v>0</v>
      </c>
      <c r="AG223" s="1">
        <v>0</v>
      </c>
      <c r="AI223" s="7">
        <v>4</v>
      </c>
      <c r="AJ223" s="7" t="s">
        <v>411</v>
      </c>
      <c r="AK223" s="11">
        <v>44949.497430555559</v>
      </c>
    </row>
    <row r="224" spans="1:37" x14ac:dyDescent="0.35">
      <c r="A224" s="4" t="s">
        <v>221</v>
      </c>
      <c r="B224" s="1">
        <v>0</v>
      </c>
      <c r="C224" s="1">
        <v>9.4499999999999993</v>
      </c>
      <c r="D224" s="1">
        <v>65.578000000000003</v>
      </c>
      <c r="E224" s="1">
        <v>-0.94199999999999995</v>
      </c>
      <c r="F224" s="1">
        <v>0.34599999999999997</v>
      </c>
      <c r="G224" s="1">
        <v>0</v>
      </c>
      <c r="H224" s="1">
        <v>-2215.9169999999999</v>
      </c>
      <c r="I224" s="1">
        <v>0</v>
      </c>
      <c r="J224" s="1">
        <v>4.4390000000000001</v>
      </c>
      <c r="K224" s="1">
        <v>0.39</v>
      </c>
      <c r="L224" s="1">
        <v>0.80500000000000005</v>
      </c>
      <c r="M224" s="1">
        <v>0.434</v>
      </c>
      <c r="N224" s="1">
        <v>0</v>
      </c>
      <c r="O224" s="1">
        <v>0</v>
      </c>
      <c r="P224" s="1">
        <v>0.32</v>
      </c>
      <c r="Q224" s="1">
        <v>0</v>
      </c>
      <c r="R224" s="1">
        <v>738.64499999999998</v>
      </c>
      <c r="S224" s="1">
        <v>0</v>
      </c>
      <c r="T224" s="1">
        <v>0</v>
      </c>
      <c r="U224" s="1">
        <v>1.9830000000000001</v>
      </c>
      <c r="V224" s="1">
        <v>1.7490000000000001</v>
      </c>
      <c r="W224" s="1">
        <v>0</v>
      </c>
      <c r="X224" s="1">
        <v>2.3740000000000001</v>
      </c>
      <c r="Y224" s="1">
        <v>0.67900000000000005</v>
      </c>
      <c r="Z224" s="1">
        <v>4.5339999999999998</v>
      </c>
      <c r="AA224" s="1">
        <v>0</v>
      </c>
      <c r="AB224" s="1">
        <v>0.76100000000000001</v>
      </c>
      <c r="AC224" s="1">
        <v>0</v>
      </c>
      <c r="AD224" s="1">
        <v>-3.7730000000000001</v>
      </c>
      <c r="AE224" s="1">
        <v>0</v>
      </c>
      <c r="AF224" s="1">
        <v>0</v>
      </c>
      <c r="AG224" s="1">
        <v>0</v>
      </c>
      <c r="AI224" s="7">
        <v>2</v>
      </c>
      <c r="AJ224" s="7" t="s">
        <v>411</v>
      </c>
      <c r="AK224" s="11">
        <v>44949.47861111111</v>
      </c>
    </row>
    <row r="225" spans="1:37" x14ac:dyDescent="0.35">
      <c r="A225" s="4" t="s">
        <v>1176</v>
      </c>
      <c r="B225" s="1">
        <v>0</v>
      </c>
      <c r="C225" s="1">
        <v>-66.084999999999994</v>
      </c>
      <c r="D225" s="1">
        <v>-2.8450000000000002</v>
      </c>
      <c r="E225" s="1">
        <v>-1.9530000000000001</v>
      </c>
      <c r="F225" s="1">
        <v>0.35799999999999998</v>
      </c>
      <c r="G225" s="1">
        <v>0</v>
      </c>
      <c r="H225" s="1">
        <v>991.18200000000002</v>
      </c>
      <c r="I225" s="1">
        <v>0.16900000000000001</v>
      </c>
      <c r="J225" s="1">
        <v>0</v>
      </c>
      <c r="K225" s="1">
        <v>0.13900000000000001</v>
      </c>
      <c r="L225" s="1">
        <v>0.82</v>
      </c>
      <c r="M225" s="1">
        <v>-1E-3</v>
      </c>
      <c r="N225" s="1">
        <v>0</v>
      </c>
      <c r="O225" s="1">
        <v>0</v>
      </c>
      <c r="P225" s="1">
        <v>0.34200000000000003</v>
      </c>
      <c r="Q225" s="1">
        <v>0</v>
      </c>
      <c r="R225" s="1">
        <v>3.33</v>
      </c>
      <c r="S225" s="1">
        <v>0</v>
      </c>
      <c r="T225" s="1">
        <v>0</v>
      </c>
      <c r="U225" s="1">
        <v>-0.17799999999999999</v>
      </c>
      <c r="V225" s="1">
        <v>0.80500000000000005</v>
      </c>
      <c r="W225" s="1">
        <v>0</v>
      </c>
      <c r="X225" s="1">
        <v>0.28100000000000003</v>
      </c>
      <c r="Y225" s="1">
        <v>0.72799999999999998</v>
      </c>
      <c r="Z225" s="1">
        <v>0.61</v>
      </c>
      <c r="AA225" s="1">
        <v>0</v>
      </c>
      <c r="AB225" s="1">
        <v>0.71299999999999997</v>
      </c>
      <c r="AC225" s="1">
        <v>0</v>
      </c>
      <c r="AD225" s="1">
        <v>-5.6920000000000002</v>
      </c>
      <c r="AE225" s="1">
        <v>0</v>
      </c>
      <c r="AF225" s="1">
        <v>0</v>
      </c>
      <c r="AG225" s="1">
        <v>0</v>
      </c>
      <c r="AI225" s="7" t="str">
        <f t="shared" ref="AI225:AI240" si="7">_xlfn.TEXTAFTER(A225,"-d",,,,"1")</f>
        <v>1</v>
      </c>
      <c r="AJ225" s="7" t="s">
        <v>411</v>
      </c>
      <c r="AK225" s="11">
        <v>44949.459768518522</v>
      </c>
    </row>
    <row r="226" spans="1:37" x14ac:dyDescent="0.35">
      <c r="A226" s="4" t="s">
        <v>1177</v>
      </c>
      <c r="B226" s="1">
        <v>0</v>
      </c>
      <c r="C226" s="1">
        <v>3916.0740000000001</v>
      </c>
      <c r="D226" s="1">
        <v>1541.758</v>
      </c>
      <c r="E226" s="1">
        <v>55.619</v>
      </c>
      <c r="F226" s="1">
        <v>4.726</v>
      </c>
      <c r="G226" s="1">
        <v>0</v>
      </c>
      <c r="H226" s="1">
        <v>8701.8119999999999</v>
      </c>
      <c r="I226" s="1">
        <v>0</v>
      </c>
      <c r="J226" s="1">
        <v>0</v>
      </c>
      <c r="K226" s="1">
        <v>12.919</v>
      </c>
      <c r="L226" s="1">
        <v>10.093999999999999</v>
      </c>
      <c r="M226" s="1">
        <v>58.764000000000003</v>
      </c>
      <c r="N226" s="1">
        <v>0</v>
      </c>
      <c r="O226" s="1">
        <v>0</v>
      </c>
      <c r="P226" s="1">
        <v>4.1529999999999996</v>
      </c>
      <c r="Q226" s="1">
        <v>0</v>
      </c>
      <c r="R226" s="1">
        <v>943.11400000000003</v>
      </c>
      <c r="S226" s="1">
        <v>0</v>
      </c>
      <c r="T226" s="1">
        <v>0</v>
      </c>
      <c r="U226" s="1">
        <v>37.615000000000002</v>
      </c>
      <c r="V226" s="1">
        <v>0</v>
      </c>
      <c r="W226" s="1">
        <v>0</v>
      </c>
      <c r="X226" s="1">
        <v>26.568999999999999</v>
      </c>
      <c r="Y226" s="1">
        <v>22.213000000000001</v>
      </c>
      <c r="Z226" s="1">
        <v>49.488999999999997</v>
      </c>
      <c r="AA226" s="1">
        <v>0</v>
      </c>
      <c r="AB226" s="1">
        <v>7.11</v>
      </c>
      <c r="AC226" s="1">
        <v>0</v>
      </c>
      <c r="AD226" s="1">
        <v>145.84800000000001</v>
      </c>
      <c r="AE226" s="1">
        <v>0</v>
      </c>
      <c r="AF226" s="1">
        <v>0</v>
      </c>
      <c r="AG226" s="1">
        <v>0</v>
      </c>
      <c r="AH226" s="7" t="s">
        <v>409</v>
      </c>
      <c r="AI226" s="7" t="str">
        <f t="shared" si="7"/>
        <v>1</v>
      </c>
      <c r="AJ226" s="7" t="s">
        <v>411</v>
      </c>
      <c r="AK226" s="11">
        <v>44949.440937500003</v>
      </c>
    </row>
    <row r="227" spans="1:37" x14ac:dyDescent="0.35">
      <c r="A227" s="4" t="s">
        <v>1178</v>
      </c>
      <c r="B227" s="1">
        <v>0</v>
      </c>
      <c r="C227" s="1">
        <v>194.75899999999999</v>
      </c>
      <c r="D227" s="1">
        <v>241.34399999999999</v>
      </c>
      <c r="E227" s="1">
        <v>253.37</v>
      </c>
      <c r="F227" s="1">
        <v>299.94900000000001</v>
      </c>
      <c r="G227" s="1">
        <v>0</v>
      </c>
      <c r="H227" s="1">
        <v>955.97400000000005</v>
      </c>
      <c r="I227" s="1">
        <v>224.43100000000001</v>
      </c>
      <c r="J227" s="1">
        <v>202.34800000000001</v>
      </c>
      <c r="K227" s="1">
        <v>231.625</v>
      </c>
      <c r="L227" s="1">
        <v>192.851</v>
      </c>
      <c r="M227" s="1">
        <v>217.642</v>
      </c>
      <c r="N227" s="1">
        <v>1183.2360000000001</v>
      </c>
      <c r="O227" s="1">
        <v>0</v>
      </c>
      <c r="P227" s="1">
        <v>25.094000000000001</v>
      </c>
      <c r="Q227" s="1">
        <v>194.12100000000001</v>
      </c>
      <c r="R227" s="1">
        <v>220.16499999999999</v>
      </c>
      <c r="S227" s="1">
        <v>0</v>
      </c>
      <c r="T227" s="1">
        <v>0</v>
      </c>
      <c r="U227" s="1">
        <v>217.54599999999999</v>
      </c>
      <c r="V227" s="1">
        <v>212.761</v>
      </c>
      <c r="W227" s="1">
        <v>0</v>
      </c>
      <c r="X227" s="1">
        <v>232.69</v>
      </c>
      <c r="Y227" s="1">
        <v>24.852</v>
      </c>
      <c r="Z227" s="1">
        <v>218.131</v>
      </c>
      <c r="AA227" s="1">
        <v>0</v>
      </c>
      <c r="AB227" s="1">
        <v>22.632000000000001</v>
      </c>
      <c r="AC227" s="1">
        <v>0</v>
      </c>
      <c r="AD227" s="1">
        <v>390.26400000000001</v>
      </c>
      <c r="AE227" s="1">
        <v>0</v>
      </c>
      <c r="AF227" s="1">
        <v>0</v>
      </c>
      <c r="AG227" s="1">
        <v>4510.3109999999997</v>
      </c>
      <c r="AI227" s="7" t="str">
        <f t="shared" si="7"/>
        <v>1</v>
      </c>
      <c r="AJ227" s="7" t="s">
        <v>411</v>
      </c>
      <c r="AK227" s="11">
        <v>44955.420740740738</v>
      </c>
    </row>
    <row r="228" spans="1:37" x14ac:dyDescent="0.35">
      <c r="A228" s="4" t="s">
        <v>1179</v>
      </c>
      <c r="B228" s="1">
        <v>0</v>
      </c>
      <c r="C228" s="1">
        <v>344.411</v>
      </c>
      <c r="D228" s="1">
        <v>399.09399999999999</v>
      </c>
      <c r="E228" s="1">
        <v>436.05399999999997</v>
      </c>
      <c r="F228" s="1">
        <v>553.34</v>
      </c>
      <c r="G228" s="1">
        <v>0</v>
      </c>
      <c r="H228" s="1">
        <v>1331.4269999999999</v>
      </c>
      <c r="I228" s="1">
        <v>391.77699999999999</v>
      </c>
      <c r="J228" s="1">
        <v>353.41699999999997</v>
      </c>
      <c r="K228" s="1">
        <v>386.97899999999998</v>
      </c>
      <c r="L228" s="1">
        <v>327.791</v>
      </c>
      <c r="M228" s="1">
        <v>783.52300000000002</v>
      </c>
      <c r="N228" s="1">
        <v>0</v>
      </c>
      <c r="O228" s="1">
        <v>0</v>
      </c>
      <c r="P228" s="1">
        <v>371.95400000000001</v>
      </c>
      <c r="Q228" s="1">
        <v>343.096</v>
      </c>
      <c r="R228" s="1">
        <v>372.44799999999998</v>
      </c>
      <c r="S228" s="1">
        <v>0</v>
      </c>
      <c r="T228" s="1">
        <v>0</v>
      </c>
      <c r="U228" s="1">
        <v>379.928</v>
      </c>
      <c r="V228" s="1">
        <v>383.58100000000002</v>
      </c>
      <c r="W228" s="1">
        <v>0</v>
      </c>
      <c r="X228" s="1">
        <v>373.92099999999999</v>
      </c>
      <c r="Y228" s="1">
        <v>316.25599999999997</v>
      </c>
      <c r="Z228" s="1">
        <v>375.36700000000002</v>
      </c>
      <c r="AA228" s="1">
        <v>0</v>
      </c>
      <c r="AB228" s="1">
        <v>342.55700000000002</v>
      </c>
      <c r="AC228" s="1">
        <v>0</v>
      </c>
      <c r="AD228" s="1">
        <v>626.90300000000002</v>
      </c>
      <c r="AE228" s="1">
        <v>0</v>
      </c>
      <c r="AF228" s="1">
        <v>0</v>
      </c>
      <c r="AG228" s="1">
        <v>0</v>
      </c>
      <c r="AI228" s="7" t="str">
        <f t="shared" si="7"/>
        <v>1</v>
      </c>
      <c r="AJ228" s="7" t="s">
        <v>411</v>
      </c>
      <c r="AK228" s="11">
        <v>44955.401932870373</v>
      </c>
    </row>
    <row r="229" spans="1:37" x14ac:dyDescent="0.35">
      <c r="A229" s="4" t="s">
        <v>226</v>
      </c>
      <c r="B229" s="1">
        <v>0</v>
      </c>
      <c r="C229" s="1">
        <v>-43.518999999999998</v>
      </c>
      <c r="D229" s="1">
        <v>0</v>
      </c>
      <c r="E229" s="1">
        <v>-1.5509999999999999</v>
      </c>
      <c r="F229" s="1">
        <v>0.38700000000000001</v>
      </c>
      <c r="G229" s="1">
        <v>0</v>
      </c>
      <c r="H229" s="1">
        <v>913.89499999999998</v>
      </c>
      <c r="I229" s="1">
        <v>0.224</v>
      </c>
      <c r="J229" s="1">
        <v>2.35</v>
      </c>
      <c r="K229" s="1">
        <v>144.85499999999999</v>
      </c>
      <c r="L229" s="1">
        <v>5.4089999999999998</v>
      </c>
      <c r="M229" s="1">
        <v>6474.482</v>
      </c>
      <c r="N229" s="1">
        <v>0</v>
      </c>
      <c r="O229" s="1">
        <v>0</v>
      </c>
      <c r="P229" s="1">
        <v>0.30399999999999999</v>
      </c>
      <c r="Q229" s="1">
        <v>0</v>
      </c>
      <c r="R229" s="1">
        <v>0.28399999999999997</v>
      </c>
      <c r="S229" s="1">
        <v>0</v>
      </c>
      <c r="T229" s="1">
        <v>0</v>
      </c>
      <c r="U229" s="1">
        <v>-4.5999999999999999E-2</v>
      </c>
      <c r="V229" s="1">
        <v>0.80300000000000005</v>
      </c>
      <c r="W229" s="1">
        <v>0</v>
      </c>
      <c r="X229" s="1">
        <v>0</v>
      </c>
      <c r="Y229" s="1">
        <v>9.0220000000000002</v>
      </c>
      <c r="Z229" s="1">
        <v>1.1479999999999999</v>
      </c>
      <c r="AA229" s="1">
        <v>0</v>
      </c>
      <c r="AB229" s="1">
        <v>0.70199999999999996</v>
      </c>
      <c r="AC229" s="1">
        <v>0</v>
      </c>
      <c r="AD229" s="1">
        <v>-5.8</v>
      </c>
      <c r="AE229" s="1">
        <v>0</v>
      </c>
      <c r="AF229" s="1">
        <v>0</v>
      </c>
      <c r="AG229" s="1">
        <v>0</v>
      </c>
      <c r="AI229" s="7" t="str">
        <f t="shared" si="7"/>
        <v>1</v>
      </c>
      <c r="AJ229" s="7" t="s">
        <v>411</v>
      </c>
      <c r="AK229" s="11">
        <v>44955.383136574077</v>
      </c>
    </row>
    <row r="230" spans="1:37" x14ac:dyDescent="0.35">
      <c r="A230" s="4" t="s">
        <v>1180</v>
      </c>
      <c r="B230" s="1">
        <v>0</v>
      </c>
      <c r="C230" s="1">
        <v>-42.936</v>
      </c>
      <c r="D230" s="1">
        <v>-5.5110000000000001</v>
      </c>
      <c r="E230" s="1">
        <v>-1.7689999999999999</v>
      </c>
      <c r="F230" s="1">
        <v>0.34300000000000003</v>
      </c>
      <c r="G230" s="1">
        <v>0</v>
      </c>
      <c r="H230" s="1">
        <v>819.68700000000001</v>
      </c>
      <c r="I230" s="1">
        <v>0.161</v>
      </c>
      <c r="J230" s="1">
        <v>0</v>
      </c>
      <c r="K230" s="1">
        <v>9.1329999999999991</v>
      </c>
      <c r="L230" s="1">
        <v>1.0760000000000001</v>
      </c>
      <c r="M230" s="1">
        <v>429.56799999999998</v>
      </c>
      <c r="N230" s="1">
        <v>0</v>
      </c>
      <c r="O230" s="1">
        <v>0</v>
      </c>
      <c r="P230" s="1">
        <v>0.252</v>
      </c>
      <c r="Q230" s="1">
        <v>0</v>
      </c>
      <c r="R230" s="1">
        <v>0.26700000000000002</v>
      </c>
      <c r="S230" s="1">
        <v>0</v>
      </c>
      <c r="T230" s="1">
        <v>0</v>
      </c>
      <c r="U230" s="1">
        <v>-0.27400000000000002</v>
      </c>
      <c r="V230" s="1">
        <v>0.75600000000000001</v>
      </c>
      <c r="W230" s="1">
        <v>0</v>
      </c>
      <c r="X230" s="1">
        <v>0.186</v>
      </c>
      <c r="Y230" s="1">
        <v>1.27</v>
      </c>
      <c r="Z230" s="1">
        <v>0.57399999999999995</v>
      </c>
      <c r="AA230" s="1">
        <v>0</v>
      </c>
      <c r="AB230" s="1">
        <v>0.73299999999999998</v>
      </c>
      <c r="AC230" s="1">
        <v>0</v>
      </c>
      <c r="AD230" s="1">
        <v>-5.8310000000000004</v>
      </c>
      <c r="AE230" s="1">
        <v>0</v>
      </c>
      <c r="AF230" s="1">
        <v>0</v>
      </c>
      <c r="AG230" s="1">
        <v>0</v>
      </c>
      <c r="AI230" s="7" t="str">
        <f t="shared" si="7"/>
        <v>1</v>
      </c>
      <c r="AJ230" s="7" t="s">
        <v>411</v>
      </c>
      <c r="AK230" s="11">
        <v>44955.364328703705</v>
      </c>
    </row>
    <row r="231" spans="1:37" x14ac:dyDescent="0.35">
      <c r="A231" s="4" t="s">
        <v>228</v>
      </c>
      <c r="B231" s="1">
        <v>0</v>
      </c>
      <c r="C231" s="1">
        <v>-45.103000000000002</v>
      </c>
      <c r="D231" s="1">
        <v>0</v>
      </c>
      <c r="E231" s="1">
        <v>-1.405</v>
      </c>
      <c r="F231" s="1">
        <v>0.39400000000000002</v>
      </c>
      <c r="G231" s="1">
        <v>0</v>
      </c>
      <c r="H231" s="1">
        <v>884.26099999999997</v>
      </c>
      <c r="I231" s="1">
        <v>0</v>
      </c>
      <c r="J231" s="1">
        <v>3.07</v>
      </c>
      <c r="K231" s="1">
        <v>151.88300000000001</v>
      </c>
      <c r="L231" s="1">
        <v>5.4359999999999999</v>
      </c>
      <c r="M231" s="1">
        <v>6424.6090000000004</v>
      </c>
      <c r="N231" s="1">
        <v>0</v>
      </c>
      <c r="O231" s="1">
        <v>0</v>
      </c>
      <c r="P231" s="1">
        <v>0.33700000000000002</v>
      </c>
      <c r="Q231" s="1">
        <v>0</v>
      </c>
      <c r="R231" s="1">
        <v>0.26500000000000001</v>
      </c>
      <c r="S231" s="1">
        <v>0</v>
      </c>
      <c r="T231" s="1">
        <v>0</v>
      </c>
      <c r="U231" s="1">
        <v>-4.2999999999999997E-2</v>
      </c>
      <c r="V231" s="1">
        <v>0.91600000000000004</v>
      </c>
      <c r="W231" s="1">
        <v>0</v>
      </c>
      <c r="X231" s="1">
        <v>0</v>
      </c>
      <c r="Y231" s="1">
        <v>9.2159999999999993</v>
      </c>
      <c r="Z231" s="1">
        <v>1.0740000000000001</v>
      </c>
      <c r="AA231" s="1">
        <v>0</v>
      </c>
      <c r="AB231" s="1">
        <v>0.76400000000000001</v>
      </c>
      <c r="AC231" s="1">
        <v>0</v>
      </c>
      <c r="AD231" s="1">
        <v>-6.1390000000000002</v>
      </c>
      <c r="AE231" s="1">
        <v>0</v>
      </c>
      <c r="AF231" s="1">
        <v>0</v>
      </c>
      <c r="AG231" s="1">
        <v>0</v>
      </c>
      <c r="AI231" s="7" t="str">
        <f t="shared" si="7"/>
        <v>1</v>
      </c>
      <c r="AJ231" s="7" t="s">
        <v>411</v>
      </c>
      <c r="AK231" s="11">
        <v>44955.345532407409</v>
      </c>
    </row>
    <row r="232" spans="1:37" x14ac:dyDescent="0.35">
      <c r="A232" s="4" t="s">
        <v>229</v>
      </c>
      <c r="B232" s="1">
        <v>0</v>
      </c>
      <c r="C232" s="1">
        <v>-41.936999999999998</v>
      </c>
      <c r="D232" s="1">
        <v>0</v>
      </c>
      <c r="E232" s="1">
        <v>-1.724</v>
      </c>
      <c r="F232" s="1">
        <v>0.40699999999999997</v>
      </c>
      <c r="G232" s="1">
        <v>0</v>
      </c>
      <c r="H232" s="1">
        <v>584.76</v>
      </c>
      <c r="I232" s="1">
        <v>0.152</v>
      </c>
      <c r="J232" s="1">
        <v>3.3820000000000001</v>
      </c>
      <c r="K232" s="1">
        <v>204.55199999999999</v>
      </c>
      <c r="L232" s="1">
        <v>8.7040000000000006</v>
      </c>
      <c r="M232" s="1">
        <v>7113.0219999999999</v>
      </c>
      <c r="N232" s="1">
        <v>0</v>
      </c>
      <c r="O232" s="1">
        <v>0</v>
      </c>
      <c r="P232" s="1">
        <v>0.28000000000000003</v>
      </c>
      <c r="Q232" s="1">
        <v>0</v>
      </c>
      <c r="R232" s="1">
        <v>0.28899999999999998</v>
      </c>
      <c r="S232" s="1">
        <v>0</v>
      </c>
      <c r="T232" s="1">
        <v>0</v>
      </c>
      <c r="U232" s="1">
        <v>2.5999999999999999E-2</v>
      </c>
      <c r="V232" s="1">
        <v>0.76200000000000001</v>
      </c>
      <c r="W232" s="1">
        <v>0</v>
      </c>
      <c r="X232" s="1">
        <v>0</v>
      </c>
      <c r="Y232" s="1">
        <v>9.0649999999999995</v>
      </c>
      <c r="Z232" s="1">
        <v>1.4970000000000001</v>
      </c>
      <c r="AA232" s="1">
        <v>0</v>
      </c>
      <c r="AB232" s="1">
        <v>0.71699999999999997</v>
      </c>
      <c r="AC232" s="1">
        <v>0</v>
      </c>
      <c r="AD232" s="1">
        <v>-6.04</v>
      </c>
      <c r="AE232" s="1">
        <v>0</v>
      </c>
      <c r="AF232" s="1">
        <v>0</v>
      </c>
      <c r="AG232" s="1">
        <v>0</v>
      </c>
      <c r="AI232" s="7" t="str">
        <f t="shared" si="7"/>
        <v>1</v>
      </c>
      <c r="AJ232" s="7" t="s">
        <v>411</v>
      </c>
      <c r="AK232" s="11">
        <v>44955.326724537037</v>
      </c>
    </row>
    <row r="233" spans="1:37" x14ac:dyDescent="0.35">
      <c r="A233" s="4" t="s">
        <v>230</v>
      </c>
      <c r="B233" s="1">
        <v>0</v>
      </c>
      <c r="C233" s="1">
        <v>-31.4</v>
      </c>
      <c r="D233" s="1">
        <v>81.281000000000006</v>
      </c>
      <c r="E233" s="1">
        <v>-1.319</v>
      </c>
      <c r="F233" s="1">
        <v>0.45500000000000002</v>
      </c>
      <c r="G233" s="1">
        <v>0</v>
      </c>
      <c r="H233" s="1">
        <v>-127.386</v>
      </c>
      <c r="I233" s="1">
        <v>0.26400000000000001</v>
      </c>
      <c r="J233" s="1">
        <v>95.224000000000004</v>
      </c>
      <c r="K233" s="1">
        <v>1176.751</v>
      </c>
      <c r="L233" s="1">
        <v>166.268</v>
      </c>
      <c r="M233" s="1">
        <v>14233.119000000001</v>
      </c>
      <c r="N233" s="1">
        <v>0</v>
      </c>
      <c r="O233" s="1">
        <v>0</v>
      </c>
      <c r="P233" s="1">
        <v>0.32400000000000001</v>
      </c>
      <c r="Q233" s="1">
        <v>0</v>
      </c>
      <c r="R233" s="1">
        <v>0.31</v>
      </c>
      <c r="S233" s="1">
        <v>0</v>
      </c>
      <c r="T233" s="1">
        <v>0</v>
      </c>
      <c r="U233" s="1">
        <v>8.6029999999999998</v>
      </c>
      <c r="V233" s="1">
        <v>4.4720000000000004</v>
      </c>
      <c r="W233" s="1">
        <v>0</v>
      </c>
      <c r="X233" s="1">
        <v>0</v>
      </c>
      <c r="Y233" s="1">
        <v>3.6640000000000001</v>
      </c>
      <c r="Z233" s="1">
        <v>25.390999999999998</v>
      </c>
      <c r="AA233" s="1">
        <v>0</v>
      </c>
      <c r="AB233" s="1">
        <v>0.76100000000000001</v>
      </c>
      <c r="AC233" s="1">
        <v>0</v>
      </c>
      <c r="AD233" s="1">
        <v>-2.2410000000000001</v>
      </c>
      <c r="AE233" s="1">
        <v>0</v>
      </c>
      <c r="AF233" s="1">
        <v>0</v>
      </c>
      <c r="AG233" s="1">
        <v>0</v>
      </c>
      <c r="AI233" s="7" t="str">
        <f t="shared" si="7"/>
        <v>1</v>
      </c>
      <c r="AJ233" s="7" t="s">
        <v>411</v>
      </c>
      <c r="AK233" s="11">
        <v>44955.307928240742</v>
      </c>
    </row>
    <row r="234" spans="1:37" x14ac:dyDescent="0.35">
      <c r="A234" s="4" t="s">
        <v>231</v>
      </c>
      <c r="B234" s="1">
        <v>0</v>
      </c>
      <c r="C234" s="1">
        <v>-29.157</v>
      </c>
      <c r="D234" s="1">
        <v>115.36199999999999</v>
      </c>
      <c r="E234" s="1">
        <v>-1.5289999999999999</v>
      </c>
      <c r="F234" s="1">
        <v>0.48</v>
      </c>
      <c r="G234" s="1">
        <v>0</v>
      </c>
      <c r="H234" s="1">
        <v>-790.029</v>
      </c>
      <c r="I234" s="1">
        <v>0.39200000000000002</v>
      </c>
      <c r="J234" s="1">
        <v>88.49</v>
      </c>
      <c r="K234" s="1">
        <v>1223.778</v>
      </c>
      <c r="L234" s="1">
        <v>163.904</v>
      </c>
      <c r="M234" s="1">
        <v>13164.028</v>
      </c>
      <c r="N234" s="1">
        <v>0</v>
      </c>
      <c r="O234" s="1">
        <v>0</v>
      </c>
      <c r="P234" s="1">
        <v>0.32200000000000001</v>
      </c>
      <c r="Q234" s="1">
        <v>0</v>
      </c>
      <c r="R234" s="1">
        <v>0.26</v>
      </c>
      <c r="S234" s="1">
        <v>0</v>
      </c>
      <c r="T234" s="1">
        <v>0</v>
      </c>
      <c r="U234" s="1">
        <v>8.83</v>
      </c>
      <c r="V234" s="1">
        <v>4.923</v>
      </c>
      <c r="W234" s="1">
        <v>0</v>
      </c>
      <c r="X234" s="1">
        <v>0</v>
      </c>
      <c r="Y234" s="1">
        <v>3.5489999999999999</v>
      </c>
      <c r="Z234" s="1">
        <v>24.867999999999999</v>
      </c>
      <c r="AA234" s="1">
        <v>0</v>
      </c>
      <c r="AB234" s="1">
        <v>0.72499999999999998</v>
      </c>
      <c r="AC234" s="1">
        <v>0</v>
      </c>
      <c r="AD234" s="1">
        <v>-2.0369999999999999</v>
      </c>
      <c r="AE234" s="1">
        <v>0</v>
      </c>
      <c r="AF234" s="1">
        <v>0</v>
      </c>
      <c r="AG234" s="1">
        <v>0</v>
      </c>
      <c r="AI234" s="7" t="str">
        <f t="shared" si="7"/>
        <v>1</v>
      </c>
      <c r="AJ234" s="7" t="s">
        <v>411</v>
      </c>
      <c r="AK234" s="11">
        <v>44955.289120370369</v>
      </c>
    </row>
    <row r="235" spans="1:37" x14ac:dyDescent="0.35">
      <c r="A235" s="4" t="s">
        <v>232</v>
      </c>
      <c r="B235" s="1">
        <v>0</v>
      </c>
      <c r="C235" s="1">
        <v>-26.48</v>
      </c>
      <c r="D235" s="1">
        <v>177.239</v>
      </c>
      <c r="E235" s="1">
        <v>-0.32</v>
      </c>
      <c r="F235" s="1">
        <v>0.46600000000000003</v>
      </c>
      <c r="G235" s="1">
        <v>0</v>
      </c>
      <c r="H235" s="1">
        <v>-818.51199999999994</v>
      </c>
      <c r="I235" s="1">
        <v>0</v>
      </c>
      <c r="J235" s="1">
        <v>96.686999999999998</v>
      </c>
      <c r="K235" s="1">
        <v>1200.616</v>
      </c>
      <c r="L235" s="1">
        <v>165.874</v>
      </c>
      <c r="M235" s="1">
        <v>13668.116</v>
      </c>
      <c r="N235" s="1">
        <v>0</v>
      </c>
      <c r="O235" s="1">
        <v>0</v>
      </c>
      <c r="P235" s="1">
        <v>0.42099999999999999</v>
      </c>
      <c r="Q235" s="1">
        <v>0</v>
      </c>
      <c r="R235" s="1">
        <v>0.25800000000000001</v>
      </c>
      <c r="S235" s="1">
        <v>0</v>
      </c>
      <c r="T235" s="1">
        <v>0</v>
      </c>
      <c r="U235" s="1">
        <v>8.7240000000000002</v>
      </c>
      <c r="V235" s="1">
        <v>4.5590000000000002</v>
      </c>
      <c r="W235" s="1">
        <v>0</v>
      </c>
      <c r="X235" s="1">
        <v>0</v>
      </c>
      <c r="Y235" s="1">
        <v>3.5640000000000001</v>
      </c>
      <c r="Z235" s="1">
        <v>26.635999999999999</v>
      </c>
      <c r="AA235" s="1">
        <v>0</v>
      </c>
      <c r="AB235" s="1">
        <v>0.79200000000000004</v>
      </c>
      <c r="AC235" s="1">
        <v>0</v>
      </c>
      <c r="AD235" s="1">
        <v>-3.0369999999999999</v>
      </c>
      <c r="AE235" s="1">
        <v>0</v>
      </c>
      <c r="AF235" s="1">
        <v>0</v>
      </c>
      <c r="AG235" s="1">
        <v>0</v>
      </c>
      <c r="AI235" s="7" t="str">
        <f t="shared" si="7"/>
        <v>1</v>
      </c>
      <c r="AJ235" s="7" t="s">
        <v>411</v>
      </c>
      <c r="AK235" s="11">
        <v>44955.270312499997</v>
      </c>
    </row>
    <row r="236" spans="1:37" x14ac:dyDescent="0.35">
      <c r="A236" s="4" t="s">
        <v>233</v>
      </c>
      <c r="B236" s="1">
        <v>0</v>
      </c>
      <c r="C236" s="1">
        <v>-31.701000000000001</v>
      </c>
      <c r="D236" s="1">
        <v>162.26</v>
      </c>
      <c r="E236" s="1">
        <v>-1.6839999999999999</v>
      </c>
      <c r="F236" s="1">
        <v>0.59599999999999997</v>
      </c>
      <c r="G236" s="1">
        <v>0</v>
      </c>
      <c r="H236" s="1">
        <v>-561.89099999999996</v>
      </c>
      <c r="I236" s="1">
        <v>0.47899999999999998</v>
      </c>
      <c r="J236" s="1">
        <v>95.978999999999999</v>
      </c>
      <c r="K236" s="1">
        <v>1412.768</v>
      </c>
      <c r="L236" s="1">
        <v>192.84</v>
      </c>
      <c r="M236" s="1">
        <v>19784.952000000001</v>
      </c>
      <c r="N236" s="1">
        <v>0</v>
      </c>
      <c r="O236" s="1">
        <v>0</v>
      </c>
      <c r="P236" s="1">
        <v>0.39800000000000002</v>
      </c>
      <c r="Q236" s="1">
        <v>0</v>
      </c>
      <c r="R236" s="1">
        <v>0.308</v>
      </c>
      <c r="S236" s="1">
        <v>0</v>
      </c>
      <c r="T236" s="1">
        <v>0</v>
      </c>
      <c r="U236" s="1">
        <v>10.752000000000001</v>
      </c>
      <c r="V236" s="1">
        <v>5.258</v>
      </c>
      <c r="W236" s="1">
        <v>0</v>
      </c>
      <c r="X236" s="1">
        <v>0</v>
      </c>
      <c r="Y236" s="1">
        <v>4.9660000000000002</v>
      </c>
      <c r="Z236" s="1">
        <v>35.231000000000002</v>
      </c>
      <c r="AA236" s="1">
        <v>0</v>
      </c>
      <c r="AB236" s="1">
        <v>0.79600000000000004</v>
      </c>
      <c r="AC236" s="1">
        <v>0</v>
      </c>
      <c r="AD236" s="1">
        <v>-2.4940000000000002</v>
      </c>
      <c r="AE236" s="1">
        <v>2.7519999999999998</v>
      </c>
      <c r="AF236" s="1">
        <v>0</v>
      </c>
      <c r="AG236" s="1">
        <v>0</v>
      </c>
      <c r="AI236" s="7" t="str">
        <f t="shared" si="7"/>
        <v>1</v>
      </c>
      <c r="AJ236" s="7" t="s">
        <v>411</v>
      </c>
      <c r="AK236" s="11">
        <v>44955.251458333332</v>
      </c>
    </row>
    <row r="237" spans="1:37" x14ac:dyDescent="0.35">
      <c r="A237" s="4" t="s">
        <v>234</v>
      </c>
      <c r="B237" s="1">
        <v>0</v>
      </c>
      <c r="C237" s="1">
        <v>0.19</v>
      </c>
      <c r="D237" s="1">
        <v>553.28499999999997</v>
      </c>
      <c r="E237" s="1">
        <v>-0.82599999999999996</v>
      </c>
      <c r="F237" s="1">
        <v>0.66300000000000003</v>
      </c>
      <c r="G237" s="1">
        <v>0</v>
      </c>
      <c r="H237" s="1">
        <v>-2157.6750000000002</v>
      </c>
      <c r="I237" s="1">
        <v>0.52100000000000002</v>
      </c>
      <c r="J237" s="1">
        <v>208.81100000000001</v>
      </c>
      <c r="K237" s="1">
        <v>2148.8270000000002</v>
      </c>
      <c r="L237" s="1">
        <v>369.78399999999999</v>
      </c>
      <c r="M237" s="1">
        <v>18254.898000000001</v>
      </c>
      <c r="N237" s="1">
        <v>0</v>
      </c>
      <c r="O237" s="1">
        <v>0</v>
      </c>
      <c r="P237" s="1">
        <v>0.19600000000000001</v>
      </c>
      <c r="Q237" s="1">
        <v>0</v>
      </c>
      <c r="R237" s="1">
        <v>0.31</v>
      </c>
      <c r="S237" s="1">
        <v>0</v>
      </c>
      <c r="T237" s="1">
        <v>0</v>
      </c>
      <c r="U237" s="1">
        <v>10.348000000000001</v>
      </c>
      <c r="V237" s="1">
        <v>5.2469999999999999</v>
      </c>
      <c r="W237" s="1">
        <v>0</v>
      </c>
      <c r="X237" s="1">
        <v>0</v>
      </c>
      <c r="Y237" s="1">
        <v>4.4850000000000003</v>
      </c>
      <c r="Z237" s="1">
        <v>29.504999999999999</v>
      </c>
      <c r="AA237" s="1">
        <v>0</v>
      </c>
      <c r="AB237" s="1">
        <v>0.76800000000000002</v>
      </c>
      <c r="AC237" s="1">
        <v>0</v>
      </c>
      <c r="AD237" s="1">
        <v>4.524</v>
      </c>
      <c r="AE237" s="1">
        <v>0</v>
      </c>
      <c r="AF237" s="1">
        <v>0</v>
      </c>
      <c r="AG237" s="1">
        <v>0</v>
      </c>
      <c r="AI237" s="7" t="str">
        <f t="shared" si="7"/>
        <v>1</v>
      </c>
      <c r="AJ237" s="7" t="s">
        <v>411</v>
      </c>
      <c r="AK237" s="11">
        <v>44955.232662037037</v>
      </c>
    </row>
    <row r="238" spans="1:37" x14ac:dyDescent="0.35">
      <c r="A238" s="4" t="s">
        <v>235</v>
      </c>
      <c r="B238" s="1">
        <v>0</v>
      </c>
      <c r="C238" s="1">
        <v>-0.83199999999999996</v>
      </c>
      <c r="D238" s="1">
        <v>200.70400000000001</v>
      </c>
      <c r="E238" s="1">
        <v>-1.7250000000000001</v>
      </c>
      <c r="F238" s="1">
        <v>0.876</v>
      </c>
      <c r="G238" s="1">
        <v>0</v>
      </c>
      <c r="H238" s="1">
        <v>-2402.212</v>
      </c>
      <c r="I238" s="1">
        <v>1.1339999999999999</v>
      </c>
      <c r="J238" s="1">
        <v>206.316</v>
      </c>
      <c r="K238" s="1">
        <v>2263.5700000000002</v>
      </c>
      <c r="L238" s="1">
        <v>359.20600000000002</v>
      </c>
      <c r="M238" s="1">
        <v>20466.741000000002</v>
      </c>
      <c r="N238" s="1">
        <v>0</v>
      </c>
      <c r="O238" s="1">
        <v>0</v>
      </c>
      <c r="P238" s="1">
        <v>0.32300000000000001</v>
      </c>
      <c r="Q238" s="1">
        <v>0</v>
      </c>
      <c r="R238" s="1">
        <v>0.35799999999999998</v>
      </c>
      <c r="S238" s="1">
        <v>0</v>
      </c>
      <c r="T238" s="1">
        <v>0</v>
      </c>
      <c r="U238" s="1">
        <v>13.398</v>
      </c>
      <c r="V238" s="1">
        <v>6.6950000000000003</v>
      </c>
      <c r="W238" s="1">
        <v>0</v>
      </c>
      <c r="X238" s="1">
        <v>0</v>
      </c>
      <c r="Y238" s="1">
        <v>4.7590000000000003</v>
      </c>
      <c r="Z238" s="1">
        <v>39.631</v>
      </c>
      <c r="AA238" s="1">
        <v>0</v>
      </c>
      <c r="AB238" s="1">
        <v>1.242</v>
      </c>
      <c r="AC238" s="1">
        <v>0</v>
      </c>
      <c r="AD238" s="1">
        <v>3.7429999999999999</v>
      </c>
      <c r="AE238" s="1">
        <v>0</v>
      </c>
      <c r="AF238" s="1">
        <v>0</v>
      </c>
      <c r="AG238" s="1">
        <v>0</v>
      </c>
      <c r="AI238" s="7" t="str">
        <f t="shared" si="7"/>
        <v>1</v>
      </c>
      <c r="AJ238" s="7" t="s">
        <v>411</v>
      </c>
      <c r="AK238" s="11">
        <v>44955.213877314818</v>
      </c>
    </row>
    <row r="239" spans="1:37" x14ac:dyDescent="0.35">
      <c r="A239" s="4" t="s">
        <v>236</v>
      </c>
      <c r="B239" s="1">
        <v>0</v>
      </c>
      <c r="C239" s="1">
        <v>-56.939</v>
      </c>
      <c r="D239" s="1">
        <v>31.722999999999999</v>
      </c>
      <c r="E239" s="1">
        <v>-1.5229999999999999</v>
      </c>
      <c r="F239" s="1">
        <v>0.89900000000000002</v>
      </c>
      <c r="G239" s="1">
        <v>0</v>
      </c>
      <c r="H239" s="1">
        <v>-1431.8869999999999</v>
      </c>
      <c r="I239" s="1">
        <v>0</v>
      </c>
      <c r="J239" s="1">
        <v>150.15</v>
      </c>
      <c r="K239" s="1">
        <v>990.29499999999996</v>
      </c>
      <c r="L239" s="1">
        <v>127.02800000000001</v>
      </c>
      <c r="M239" s="1">
        <v>6345.1639999999998</v>
      </c>
      <c r="N239" s="1">
        <v>0</v>
      </c>
      <c r="O239" s="1">
        <v>0</v>
      </c>
      <c r="P239" s="1">
        <v>0.35599999999999998</v>
      </c>
      <c r="Q239" s="1">
        <v>0</v>
      </c>
      <c r="R239" s="1">
        <v>0.39700000000000002</v>
      </c>
      <c r="S239" s="1">
        <v>0</v>
      </c>
      <c r="T239" s="1">
        <v>0</v>
      </c>
      <c r="U239" s="1">
        <v>5.9119999999999999</v>
      </c>
      <c r="V239" s="1">
        <v>4.0869999999999997</v>
      </c>
      <c r="W239" s="1">
        <v>0</v>
      </c>
      <c r="X239" s="1">
        <v>0</v>
      </c>
      <c r="Y239" s="1">
        <v>2.23</v>
      </c>
      <c r="Z239" s="1">
        <v>11.115</v>
      </c>
      <c r="AA239" s="1">
        <v>0</v>
      </c>
      <c r="AB239" s="1">
        <v>0.85699999999999998</v>
      </c>
      <c r="AC239" s="1">
        <v>0</v>
      </c>
      <c r="AD239" s="1">
        <v>-0.67300000000000004</v>
      </c>
      <c r="AE239" s="1">
        <v>0</v>
      </c>
      <c r="AF239" s="1">
        <v>0</v>
      </c>
      <c r="AG239" s="1">
        <v>0</v>
      </c>
      <c r="AI239" s="7" t="str">
        <f t="shared" si="7"/>
        <v>1</v>
      </c>
      <c r="AJ239" s="7" t="s">
        <v>411</v>
      </c>
      <c r="AK239" s="11">
        <v>44955.195057870369</v>
      </c>
    </row>
    <row r="240" spans="1:37" x14ac:dyDescent="0.35">
      <c r="A240" s="4" t="s">
        <v>237</v>
      </c>
      <c r="B240" s="1">
        <v>0</v>
      </c>
      <c r="C240" s="1">
        <v>-7.2869999999999999</v>
      </c>
      <c r="D240" s="1">
        <v>25.273</v>
      </c>
      <c r="E240" s="1">
        <v>-1.857</v>
      </c>
      <c r="F240" s="1">
        <v>1.7390000000000001</v>
      </c>
      <c r="G240" s="1">
        <v>0</v>
      </c>
      <c r="H240" s="1">
        <v>-1705.164</v>
      </c>
      <c r="I240" s="1">
        <v>1.429</v>
      </c>
      <c r="J240" s="1">
        <v>152.553</v>
      </c>
      <c r="K240" s="1">
        <v>1040.549</v>
      </c>
      <c r="L240" s="1">
        <v>123.98699999999999</v>
      </c>
      <c r="M240" s="1">
        <v>6600.3410000000003</v>
      </c>
      <c r="N240" s="1">
        <v>0</v>
      </c>
      <c r="O240" s="1">
        <v>0</v>
      </c>
      <c r="P240" s="1">
        <v>0.54400000000000004</v>
      </c>
      <c r="Q240" s="1">
        <v>0</v>
      </c>
      <c r="R240" s="1">
        <v>0.60399999999999998</v>
      </c>
      <c r="S240" s="1">
        <v>0</v>
      </c>
      <c r="T240" s="1">
        <v>0</v>
      </c>
      <c r="U240" s="1">
        <v>6.13</v>
      </c>
      <c r="V240" s="1">
        <v>3.72</v>
      </c>
      <c r="W240" s="1">
        <v>0</v>
      </c>
      <c r="X240" s="1">
        <v>0.80900000000000005</v>
      </c>
      <c r="Y240" s="1">
        <v>2.8580000000000001</v>
      </c>
      <c r="Z240" s="1">
        <v>11.225</v>
      </c>
      <c r="AA240" s="1">
        <v>0</v>
      </c>
      <c r="AB240" s="1">
        <v>1.2490000000000001</v>
      </c>
      <c r="AC240" s="1">
        <v>0</v>
      </c>
      <c r="AD240" s="1">
        <v>-1.1739999999999999</v>
      </c>
      <c r="AE240" s="1">
        <v>7.2320000000000002</v>
      </c>
      <c r="AF240" s="1">
        <v>0</v>
      </c>
      <c r="AG240" s="1">
        <v>0</v>
      </c>
      <c r="AI240" s="7" t="str">
        <f t="shared" si="7"/>
        <v>1</v>
      </c>
      <c r="AJ240" s="7" t="s">
        <v>411</v>
      </c>
      <c r="AK240" s="11">
        <v>44955.176261574074</v>
      </c>
    </row>
    <row r="241" spans="1:37" x14ac:dyDescent="0.35">
      <c r="A241" s="4" t="s">
        <v>1181</v>
      </c>
      <c r="B241" s="1">
        <v>0</v>
      </c>
      <c r="C241" s="1">
        <v>128.71899999999999</v>
      </c>
      <c r="D241" s="1">
        <v>226.56399999999999</v>
      </c>
      <c r="E241" s="1">
        <v>213.16200000000001</v>
      </c>
      <c r="F241" s="1">
        <v>651.36300000000006</v>
      </c>
      <c r="G241" s="1">
        <v>0</v>
      </c>
      <c r="H241" s="1">
        <v>-1322.557</v>
      </c>
      <c r="I241" s="1">
        <v>183.53299999999999</v>
      </c>
      <c r="J241" s="1">
        <v>306.81200000000001</v>
      </c>
      <c r="K241" s="1">
        <v>1106.0920000000001</v>
      </c>
      <c r="L241" s="1">
        <v>280.20100000000002</v>
      </c>
      <c r="M241" s="1">
        <v>6432.4030000000002</v>
      </c>
      <c r="N241" s="1">
        <v>0</v>
      </c>
      <c r="O241" s="1">
        <v>0</v>
      </c>
      <c r="P241" s="1">
        <v>190.036</v>
      </c>
      <c r="Q241" s="1">
        <v>194.12</v>
      </c>
      <c r="R241" s="1">
        <v>194.69900000000001</v>
      </c>
      <c r="S241" s="1">
        <v>0</v>
      </c>
      <c r="T241" s="1">
        <v>0</v>
      </c>
      <c r="U241" s="1">
        <v>188.5</v>
      </c>
      <c r="V241" s="1">
        <v>188.607</v>
      </c>
      <c r="W241" s="1">
        <v>0</v>
      </c>
      <c r="X241" s="1">
        <v>192.309</v>
      </c>
      <c r="Y241" s="1">
        <v>203.78100000000001</v>
      </c>
      <c r="Z241" s="1">
        <v>190.703</v>
      </c>
      <c r="AA241" s="1">
        <v>0</v>
      </c>
      <c r="AB241" s="1">
        <v>216.072</v>
      </c>
      <c r="AC241" s="1">
        <v>0</v>
      </c>
      <c r="AD241" s="1">
        <v>328.13400000000001</v>
      </c>
      <c r="AE241" s="1">
        <v>0</v>
      </c>
      <c r="AF241" s="1">
        <v>0</v>
      </c>
      <c r="AG241" s="1">
        <v>0</v>
      </c>
      <c r="AI241" s="7">
        <v>2</v>
      </c>
      <c r="AJ241" s="7" t="s">
        <v>411</v>
      </c>
      <c r="AK241" s="11">
        <v>44955.138657407406</v>
      </c>
    </row>
    <row r="242" spans="1:37" x14ac:dyDescent="0.35">
      <c r="A242" s="4" t="s">
        <v>1182</v>
      </c>
      <c r="B242" s="1">
        <v>0</v>
      </c>
      <c r="C242" s="1">
        <v>300.02300000000002</v>
      </c>
      <c r="D242" s="1">
        <v>395.726</v>
      </c>
      <c r="E242" s="1">
        <v>396.30500000000001</v>
      </c>
      <c r="F242" s="1">
        <v>487.89800000000002</v>
      </c>
      <c r="G242" s="1">
        <v>0</v>
      </c>
      <c r="H242" s="1">
        <v>1568.5350000000001</v>
      </c>
      <c r="I242" s="1">
        <v>366.61900000000003</v>
      </c>
      <c r="J242" s="1">
        <v>334.53800000000001</v>
      </c>
      <c r="K242" s="1">
        <v>351.63400000000001</v>
      </c>
      <c r="L242" s="1">
        <v>312.89</v>
      </c>
      <c r="M242" s="1">
        <v>331.45299999999997</v>
      </c>
      <c r="N242" s="1">
        <v>0</v>
      </c>
      <c r="O242" s="1">
        <v>0</v>
      </c>
      <c r="P242" s="1">
        <v>343.06200000000001</v>
      </c>
      <c r="Q242" s="1">
        <v>309.14100000000002</v>
      </c>
      <c r="R242" s="1">
        <v>360.91699999999997</v>
      </c>
      <c r="S242" s="1">
        <v>0</v>
      </c>
      <c r="T242" s="1">
        <v>0</v>
      </c>
      <c r="U242" s="1">
        <v>350.017</v>
      </c>
      <c r="V242" s="1">
        <v>355.50900000000001</v>
      </c>
      <c r="W242" s="1">
        <v>0</v>
      </c>
      <c r="X242" s="1">
        <v>358.49299999999999</v>
      </c>
      <c r="Y242" s="1">
        <v>284.36399999999998</v>
      </c>
      <c r="Z242" s="1">
        <v>355.98200000000003</v>
      </c>
      <c r="AA242" s="1">
        <v>0</v>
      </c>
      <c r="AB242" s="1">
        <v>329.65899999999999</v>
      </c>
      <c r="AC242" s="1">
        <v>0</v>
      </c>
      <c r="AD242" s="1">
        <v>530.87599999999998</v>
      </c>
      <c r="AE242" s="1">
        <v>0</v>
      </c>
      <c r="AF242" s="1">
        <v>0</v>
      </c>
      <c r="AG242" s="1">
        <v>0</v>
      </c>
      <c r="AI242" s="7" t="str">
        <f>_xlfn.TEXTAFTER(A242,"-d",,,,"1")</f>
        <v>1</v>
      </c>
      <c r="AJ242" s="7" t="s">
        <v>411</v>
      </c>
      <c r="AK242" s="11">
        <v>44955.119849537034</v>
      </c>
    </row>
    <row r="243" spans="1:37" x14ac:dyDescent="0.35">
      <c r="A243" s="4" t="s">
        <v>1183</v>
      </c>
      <c r="B243" s="1">
        <v>0</v>
      </c>
      <c r="C243" s="1">
        <v>152.333</v>
      </c>
      <c r="D243" s="1">
        <v>204.71</v>
      </c>
      <c r="E243" s="1">
        <v>204.191</v>
      </c>
      <c r="F243" s="1">
        <v>257.43099999999998</v>
      </c>
      <c r="G243" s="1">
        <v>0</v>
      </c>
      <c r="H243" s="1">
        <v>1204.7460000000001</v>
      </c>
      <c r="I243" s="1">
        <v>195.44300000000001</v>
      </c>
      <c r="J243" s="1">
        <v>176.56100000000001</v>
      </c>
      <c r="K243" s="1">
        <v>227.636</v>
      </c>
      <c r="L243" s="1">
        <v>164.505</v>
      </c>
      <c r="M243" s="1">
        <v>441.80599999999998</v>
      </c>
      <c r="N243" s="1">
        <v>0</v>
      </c>
      <c r="O243" s="1">
        <v>0</v>
      </c>
      <c r="P243" s="1">
        <v>185.518</v>
      </c>
      <c r="Q243" s="1">
        <v>163.48699999999999</v>
      </c>
      <c r="R243" s="1">
        <v>186.41399999999999</v>
      </c>
      <c r="S243" s="1">
        <v>0</v>
      </c>
      <c r="T243" s="1">
        <v>0</v>
      </c>
      <c r="U243" s="1">
        <v>184.715</v>
      </c>
      <c r="V243" s="1">
        <v>186.63499999999999</v>
      </c>
      <c r="W243" s="1">
        <v>0</v>
      </c>
      <c r="X243" s="1">
        <v>185.60900000000001</v>
      </c>
      <c r="Y243" s="1">
        <v>144.059</v>
      </c>
      <c r="Z243" s="1">
        <v>183.89699999999999</v>
      </c>
      <c r="AA243" s="1">
        <v>0</v>
      </c>
      <c r="AB243" s="1">
        <v>178.76900000000001</v>
      </c>
      <c r="AC243" s="1">
        <v>0</v>
      </c>
      <c r="AD243" s="1">
        <v>332.108</v>
      </c>
      <c r="AE243" s="1">
        <v>0</v>
      </c>
      <c r="AF243" s="1">
        <v>0</v>
      </c>
      <c r="AG243" s="1">
        <v>0</v>
      </c>
      <c r="AI243" s="7" t="str">
        <f>_xlfn.TEXTAFTER(A243,"-d",,,,"1")</f>
        <v>1</v>
      </c>
      <c r="AJ243" s="7" t="s">
        <v>411</v>
      </c>
      <c r="AK243" s="11">
        <v>44955.101053240738</v>
      </c>
    </row>
    <row r="244" spans="1:37" x14ac:dyDescent="0.35">
      <c r="A244" s="4" t="s">
        <v>1184</v>
      </c>
      <c r="B244" s="1">
        <v>0</v>
      </c>
      <c r="C244" s="1">
        <v>42.941000000000003</v>
      </c>
      <c r="D244" s="1">
        <v>32.975000000000001</v>
      </c>
      <c r="E244" s="1">
        <v>3.6999999999999998E-2</v>
      </c>
      <c r="F244" s="1">
        <v>0</v>
      </c>
      <c r="G244" s="1">
        <v>0</v>
      </c>
      <c r="H244" s="1">
        <v>-3038.0810000000001</v>
      </c>
      <c r="I244" s="1">
        <v>1.0569999999999999</v>
      </c>
      <c r="J244" s="1">
        <v>133.374</v>
      </c>
      <c r="K244" s="1">
        <v>1325.0429999999999</v>
      </c>
      <c r="L244" s="1">
        <v>118.336</v>
      </c>
      <c r="M244" s="1">
        <v>6584.5370000000003</v>
      </c>
      <c r="N244" s="1">
        <v>0</v>
      </c>
      <c r="O244" s="1">
        <v>0</v>
      </c>
      <c r="P244" s="1">
        <v>0.25</v>
      </c>
      <c r="Q244" s="1">
        <v>0</v>
      </c>
      <c r="R244" s="1">
        <v>0.27300000000000002</v>
      </c>
      <c r="S244" s="1">
        <v>0</v>
      </c>
      <c r="T244" s="1">
        <v>0</v>
      </c>
      <c r="U244" s="1">
        <v>6.23</v>
      </c>
      <c r="V244" s="1">
        <v>3.4380000000000002</v>
      </c>
      <c r="W244" s="1">
        <v>0</v>
      </c>
      <c r="X244" s="1">
        <v>0</v>
      </c>
      <c r="Y244" s="1">
        <v>2.2719999999999998</v>
      </c>
      <c r="Z244" s="1">
        <v>10.794</v>
      </c>
      <c r="AA244" s="1">
        <v>0</v>
      </c>
      <c r="AB244" s="1">
        <v>0.83899999999999997</v>
      </c>
      <c r="AC244" s="1">
        <v>0</v>
      </c>
      <c r="AD244" s="1">
        <v>1.278</v>
      </c>
      <c r="AE244" s="1">
        <v>0</v>
      </c>
      <c r="AF244" s="1">
        <v>0</v>
      </c>
      <c r="AG244" s="1">
        <v>0</v>
      </c>
      <c r="AI244" s="7">
        <v>2</v>
      </c>
      <c r="AJ244" s="7" t="s">
        <v>411</v>
      </c>
      <c r="AK244" s="11">
        <v>44955.082245370373</v>
      </c>
    </row>
    <row r="245" spans="1:37" x14ac:dyDescent="0.35">
      <c r="A245" s="4" t="s">
        <v>1185</v>
      </c>
      <c r="B245" s="1">
        <v>0</v>
      </c>
      <c r="C245" s="1">
        <v>-41.454000000000001</v>
      </c>
      <c r="D245" s="1">
        <v>-0.19600000000000001</v>
      </c>
      <c r="E245" s="1">
        <v>-0.996</v>
      </c>
      <c r="F245" s="1">
        <v>0</v>
      </c>
      <c r="G245" s="1">
        <v>0</v>
      </c>
      <c r="H245" s="1">
        <v>223.459</v>
      </c>
      <c r="I245" s="1">
        <v>6.4000000000000001E-2</v>
      </c>
      <c r="J245" s="1">
        <v>1.048</v>
      </c>
      <c r="K245" s="1">
        <v>2.3809999999999998</v>
      </c>
      <c r="L245" s="1">
        <v>0.86799999999999999</v>
      </c>
      <c r="M245" s="1">
        <v>8.9589999999999996</v>
      </c>
      <c r="N245" s="1">
        <v>1147.569</v>
      </c>
      <c r="O245" s="1">
        <v>0</v>
      </c>
      <c r="P245" s="1">
        <v>0.23300000000000001</v>
      </c>
      <c r="Q245" s="1">
        <v>0</v>
      </c>
      <c r="R245" s="1">
        <v>0.32500000000000001</v>
      </c>
      <c r="S245" s="1">
        <v>0</v>
      </c>
      <c r="T245" s="1">
        <v>0</v>
      </c>
      <c r="U245" s="1">
        <v>-0.16600000000000001</v>
      </c>
      <c r="V245" s="1">
        <v>0.72199999999999998</v>
      </c>
      <c r="W245" s="1">
        <v>0</v>
      </c>
      <c r="X245" s="1">
        <v>0.23699999999999999</v>
      </c>
      <c r="Y245" s="1">
        <v>0.64500000000000002</v>
      </c>
      <c r="Z245" s="1">
        <v>0.60899999999999999</v>
      </c>
      <c r="AA245" s="1">
        <v>0</v>
      </c>
      <c r="AB245" s="1">
        <v>0.70299999999999996</v>
      </c>
      <c r="AC245" s="1">
        <v>0</v>
      </c>
      <c r="AD245" s="1">
        <v>-5.54</v>
      </c>
      <c r="AE245" s="1">
        <v>0</v>
      </c>
      <c r="AF245" s="1">
        <v>0</v>
      </c>
      <c r="AG245" s="1">
        <v>0</v>
      </c>
      <c r="AI245" s="7" t="str">
        <f t="shared" ref="AI245:AI268" si="8">_xlfn.TEXTAFTER(A245,"-d",,,,"1")</f>
        <v>1</v>
      </c>
      <c r="AJ245" s="7" t="s">
        <v>411</v>
      </c>
      <c r="AK245" s="11">
        <v>44955.063449074078</v>
      </c>
    </row>
    <row r="246" spans="1:37" x14ac:dyDescent="0.35">
      <c r="A246" s="4" t="s">
        <v>1221</v>
      </c>
      <c r="B246" s="1">
        <v>0</v>
      </c>
      <c r="C246" s="1">
        <v>-39.945</v>
      </c>
      <c r="D246" s="1">
        <v>-4.3070000000000004</v>
      </c>
      <c r="E246" s="1">
        <v>-0.30099999999999999</v>
      </c>
      <c r="F246" s="1">
        <v>0</v>
      </c>
      <c r="G246" s="1">
        <v>0</v>
      </c>
      <c r="H246" s="1">
        <v>680.04</v>
      </c>
      <c r="I246" s="1">
        <v>0</v>
      </c>
      <c r="J246" s="1">
        <v>0</v>
      </c>
      <c r="K246" s="1">
        <v>28.611999999999998</v>
      </c>
      <c r="L246" s="1">
        <v>2.4089999999999998</v>
      </c>
      <c r="M246" s="1">
        <v>238.56399999999999</v>
      </c>
      <c r="N246" s="1">
        <v>0</v>
      </c>
      <c r="O246" s="1">
        <v>0</v>
      </c>
      <c r="P246" s="1">
        <v>0.154</v>
      </c>
      <c r="Q246" s="1">
        <v>0</v>
      </c>
      <c r="R246" s="1">
        <v>0.29099999999999998</v>
      </c>
      <c r="S246" s="1">
        <v>0</v>
      </c>
      <c r="T246" s="1">
        <v>0</v>
      </c>
      <c r="U246" s="1">
        <v>-0.27900000000000003</v>
      </c>
      <c r="V246" s="1">
        <v>0.92900000000000005</v>
      </c>
      <c r="W246" s="1">
        <v>0</v>
      </c>
      <c r="X246" s="1">
        <v>0.23300000000000001</v>
      </c>
      <c r="Y246" s="1">
        <v>0.70099999999999996</v>
      </c>
      <c r="Z246" s="1">
        <v>0.65300000000000002</v>
      </c>
      <c r="AA246" s="1">
        <v>0</v>
      </c>
      <c r="AB246" s="1">
        <v>0.69499999999999995</v>
      </c>
      <c r="AC246" s="1">
        <v>0</v>
      </c>
      <c r="AD246" s="1">
        <v>-5.8310000000000004</v>
      </c>
      <c r="AE246" s="1">
        <v>0</v>
      </c>
      <c r="AF246" s="1">
        <v>0</v>
      </c>
      <c r="AG246" s="1">
        <v>0</v>
      </c>
      <c r="AI246" s="7" t="str">
        <f t="shared" si="8"/>
        <v>1</v>
      </c>
      <c r="AJ246" s="7" t="s">
        <v>411</v>
      </c>
      <c r="AK246" s="11">
        <v>44955.044641203705</v>
      </c>
    </row>
    <row r="247" spans="1:37" x14ac:dyDescent="0.35">
      <c r="A247" s="4" t="s">
        <v>244</v>
      </c>
      <c r="B247" s="1">
        <v>0</v>
      </c>
      <c r="C247" s="1">
        <v>-21.672999999999998</v>
      </c>
      <c r="D247" s="1">
        <v>11.614000000000001</v>
      </c>
      <c r="E247" s="1">
        <v>-1.9990000000000001</v>
      </c>
      <c r="F247" s="1">
        <v>0.35399999999999998</v>
      </c>
      <c r="G247" s="1">
        <v>0</v>
      </c>
      <c r="H247" s="1">
        <v>-1523.3710000000001</v>
      </c>
      <c r="I247" s="1">
        <v>0</v>
      </c>
      <c r="J247" s="1">
        <v>143.53800000000001</v>
      </c>
      <c r="K247" s="1">
        <v>958.02099999999996</v>
      </c>
      <c r="L247" s="1">
        <v>118.09399999999999</v>
      </c>
      <c r="M247" s="1">
        <v>6059.2780000000002</v>
      </c>
      <c r="N247" s="1">
        <v>0</v>
      </c>
      <c r="O247" s="1">
        <v>0</v>
      </c>
      <c r="P247" s="1">
        <v>0.21199999999999999</v>
      </c>
      <c r="Q247" s="1">
        <v>0</v>
      </c>
      <c r="R247" s="1">
        <v>0.20599999999999999</v>
      </c>
      <c r="S247" s="1">
        <v>0</v>
      </c>
      <c r="T247" s="1">
        <v>0</v>
      </c>
      <c r="U247" s="1">
        <v>7.3579999999999997</v>
      </c>
      <c r="V247" s="1">
        <v>4.5819999999999999</v>
      </c>
      <c r="W247" s="1">
        <v>0</v>
      </c>
      <c r="X247" s="1">
        <v>0</v>
      </c>
      <c r="Y247" s="1">
        <v>1.891</v>
      </c>
      <c r="Z247" s="1">
        <v>13.529</v>
      </c>
      <c r="AA247" s="1">
        <v>0</v>
      </c>
      <c r="AB247" s="1">
        <v>0.68</v>
      </c>
      <c r="AC247" s="1">
        <v>0</v>
      </c>
      <c r="AD247" s="1">
        <v>-0.85299999999999998</v>
      </c>
      <c r="AE247" s="1">
        <v>0</v>
      </c>
      <c r="AF247" s="1">
        <v>0</v>
      </c>
      <c r="AG247" s="1">
        <v>0</v>
      </c>
      <c r="AI247" s="7" t="str">
        <f t="shared" si="8"/>
        <v>1</v>
      </c>
      <c r="AJ247" s="7" t="s">
        <v>411</v>
      </c>
      <c r="AK247" s="11">
        <v>44955.025856481479</v>
      </c>
    </row>
    <row r="248" spans="1:37" x14ac:dyDescent="0.35">
      <c r="A248" s="4" t="s">
        <v>245</v>
      </c>
      <c r="B248" s="1">
        <v>0</v>
      </c>
      <c r="C248" s="1">
        <v>-18.023</v>
      </c>
      <c r="D248" s="1">
        <v>3.7189999999999999</v>
      </c>
      <c r="E248" s="1">
        <v>-1.7230000000000001</v>
      </c>
      <c r="F248" s="1">
        <v>0</v>
      </c>
      <c r="G248" s="1">
        <v>0</v>
      </c>
      <c r="H248" s="1">
        <v>-1266.07</v>
      </c>
      <c r="I248" s="1">
        <v>0.60699999999999998</v>
      </c>
      <c r="J248" s="1">
        <v>162.51400000000001</v>
      </c>
      <c r="K248" s="1">
        <v>648.524</v>
      </c>
      <c r="L248" s="1">
        <v>94.186999999999998</v>
      </c>
      <c r="M248" s="1">
        <v>2990.2939999999999</v>
      </c>
      <c r="N248" s="1">
        <v>0</v>
      </c>
      <c r="O248" s="1">
        <v>0</v>
      </c>
      <c r="P248" s="1">
        <v>0.10199999999999999</v>
      </c>
      <c r="Q248" s="1">
        <v>0</v>
      </c>
      <c r="R248" s="1">
        <v>0.248</v>
      </c>
      <c r="S248" s="1">
        <v>0</v>
      </c>
      <c r="T248" s="1">
        <v>0</v>
      </c>
      <c r="U248" s="1">
        <v>4.6150000000000002</v>
      </c>
      <c r="V248" s="1">
        <v>3.0859999999999999</v>
      </c>
      <c r="W248" s="1">
        <v>0</v>
      </c>
      <c r="X248" s="1">
        <v>0.23899999999999999</v>
      </c>
      <c r="Y248" s="1">
        <v>1.29</v>
      </c>
      <c r="Z248" s="1">
        <v>6.6840000000000002</v>
      </c>
      <c r="AA248" s="1">
        <v>0</v>
      </c>
      <c r="AB248" s="1">
        <v>0.71399999999999997</v>
      </c>
      <c r="AC248" s="1">
        <v>0</v>
      </c>
      <c r="AD248" s="1">
        <v>-1.323</v>
      </c>
      <c r="AE248" s="1">
        <v>0</v>
      </c>
      <c r="AF248" s="1">
        <v>0</v>
      </c>
      <c r="AG248" s="1">
        <v>0</v>
      </c>
      <c r="AI248" s="7" t="str">
        <f t="shared" si="8"/>
        <v>1</v>
      </c>
      <c r="AJ248" s="7" t="s">
        <v>411</v>
      </c>
      <c r="AK248" s="11">
        <v>44955.007071759261</v>
      </c>
    </row>
    <row r="249" spans="1:37" x14ac:dyDescent="0.35">
      <c r="A249" s="4" t="s">
        <v>246</v>
      </c>
      <c r="B249" s="1">
        <v>0</v>
      </c>
      <c r="C249" s="1">
        <v>12.292999999999999</v>
      </c>
      <c r="D249" s="1">
        <v>28.004000000000001</v>
      </c>
      <c r="E249" s="1">
        <v>-1.55</v>
      </c>
      <c r="F249" s="1">
        <v>0</v>
      </c>
      <c r="G249" s="1">
        <v>0</v>
      </c>
      <c r="H249" s="1">
        <v>-2565.66</v>
      </c>
      <c r="I249" s="1">
        <v>0.69399999999999995</v>
      </c>
      <c r="J249" s="1">
        <v>178.45099999999999</v>
      </c>
      <c r="K249" s="1">
        <v>1475.424</v>
      </c>
      <c r="L249" s="1">
        <v>193.51300000000001</v>
      </c>
      <c r="M249" s="1">
        <v>6757.9260000000004</v>
      </c>
      <c r="N249" s="1">
        <v>0</v>
      </c>
      <c r="O249" s="1">
        <v>0</v>
      </c>
      <c r="P249" s="1">
        <v>0.114</v>
      </c>
      <c r="Q249" s="1">
        <v>0</v>
      </c>
      <c r="R249" s="1">
        <v>0.23799999999999999</v>
      </c>
      <c r="S249" s="1">
        <v>0</v>
      </c>
      <c r="T249" s="1">
        <v>0</v>
      </c>
      <c r="U249" s="1">
        <v>7.5289999999999999</v>
      </c>
      <c r="V249" s="1">
        <v>4.452</v>
      </c>
      <c r="W249" s="1">
        <v>0</v>
      </c>
      <c r="X249" s="1">
        <v>0.435</v>
      </c>
      <c r="Y249" s="1">
        <v>2.0779999999999998</v>
      </c>
      <c r="Z249" s="1">
        <v>14.717000000000001</v>
      </c>
      <c r="AA249" s="1">
        <v>0</v>
      </c>
      <c r="AB249" s="1">
        <v>0.69399999999999995</v>
      </c>
      <c r="AC249" s="1">
        <v>0</v>
      </c>
      <c r="AD249" s="1">
        <v>2.569</v>
      </c>
      <c r="AE249" s="1">
        <v>0</v>
      </c>
      <c r="AF249" s="1">
        <v>0</v>
      </c>
      <c r="AG249" s="1">
        <v>7.7779999999999996</v>
      </c>
      <c r="AI249" s="7" t="str">
        <f t="shared" si="8"/>
        <v>1</v>
      </c>
      <c r="AJ249" s="7" t="s">
        <v>411</v>
      </c>
      <c r="AK249" s="11">
        <v>44954.988252314812</v>
      </c>
    </row>
    <row r="250" spans="1:37" x14ac:dyDescent="0.35">
      <c r="A250" s="4" t="s">
        <v>247</v>
      </c>
      <c r="B250" s="1">
        <v>0</v>
      </c>
      <c r="C250" s="1">
        <v>-20.849</v>
      </c>
      <c r="D250" s="1">
        <v>41.121000000000002</v>
      </c>
      <c r="E250" s="1">
        <v>-1.054</v>
      </c>
      <c r="F250" s="1">
        <v>0</v>
      </c>
      <c r="G250" s="1">
        <v>0</v>
      </c>
      <c r="H250" s="1">
        <v>-1826.768</v>
      </c>
      <c r="I250" s="1">
        <v>1.222</v>
      </c>
      <c r="J250" s="1">
        <v>176.471</v>
      </c>
      <c r="K250" s="1">
        <v>1247.4380000000001</v>
      </c>
      <c r="L250" s="1">
        <v>200.815</v>
      </c>
      <c r="M250" s="1">
        <v>6886.6589999999997</v>
      </c>
      <c r="N250" s="1">
        <v>0</v>
      </c>
      <c r="O250" s="1">
        <v>0</v>
      </c>
      <c r="P250" s="1">
        <v>0.22900000000000001</v>
      </c>
      <c r="Q250" s="1">
        <v>0</v>
      </c>
      <c r="R250" s="1">
        <v>0.24</v>
      </c>
      <c r="S250" s="1">
        <v>0</v>
      </c>
      <c r="T250" s="1">
        <v>0</v>
      </c>
      <c r="U250" s="1">
        <v>6.9969999999999999</v>
      </c>
      <c r="V250" s="1">
        <v>3.823</v>
      </c>
      <c r="W250" s="1">
        <v>0</v>
      </c>
      <c r="X250" s="1">
        <v>0</v>
      </c>
      <c r="Y250" s="1">
        <v>1.8879999999999999</v>
      </c>
      <c r="Z250" s="1">
        <v>13.769</v>
      </c>
      <c r="AA250" s="1">
        <v>0</v>
      </c>
      <c r="AB250" s="1">
        <v>0.68300000000000005</v>
      </c>
      <c r="AC250" s="1">
        <v>0</v>
      </c>
      <c r="AD250" s="1">
        <v>-0.26</v>
      </c>
      <c r="AE250" s="1">
        <v>0</v>
      </c>
      <c r="AF250" s="1">
        <v>0</v>
      </c>
      <c r="AG250" s="1">
        <v>0</v>
      </c>
      <c r="AI250" s="7" t="str">
        <f t="shared" si="8"/>
        <v>1</v>
      </c>
      <c r="AJ250" s="7" t="s">
        <v>411</v>
      </c>
      <c r="AK250" s="11">
        <v>44954.969444444447</v>
      </c>
    </row>
    <row r="251" spans="1:37" x14ac:dyDescent="0.35">
      <c r="A251" s="4" t="s">
        <v>248</v>
      </c>
      <c r="B251" s="1">
        <v>0</v>
      </c>
      <c r="C251" s="1">
        <v>-1.925</v>
      </c>
      <c r="D251" s="1">
        <v>12.065</v>
      </c>
      <c r="E251" s="1">
        <v>-1.276</v>
      </c>
      <c r="F251" s="1">
        <v>0.33700000000000002</v>
      </c>
      <c r="G251" s="1">
        <v>0</v>
      </c>
      <c r="H251" s="1">
        <v>-2415.7399999999998</v>
      </c>
      <c r="I251" s="1">
        <v>1.2769999999999999</v>
      </c>
      <c r="J251" s="1">
        <v>43.582999999999998</v>
      </c>
      <c r="K251" s="1">
        <v>97.718999999999994</v>
      </c>
      <c r="L251" s="1">
        <v>9.73</v>
      </c>
      <c r="M251" s="1">
        <v>484.625</v>
      </c>
      <c r="N251" s="1">
        <v>0</v>
      </c>
      <c r="O251" s="1">
        <v>0</v>
      </c>
      <c r="P251" s="1">
        <v>0.14799999999999999</v>
      </c>
      <c r="Q251" s="1">
        <v>0</v>
      </c>
      <c r="R251" s="1">
        <v>0.188</v>
      </c>
      <c r="S251" s="1">
        <v>0</v>
      </c>
      <c r="T251" s="1">
        <v>0</v>
      </c>
      <c r="U251" s="1">
        <v>2.4489999999999998</v>
      </c>
      <c r="V251" s="1">
        <v>1.056</v>
      </c>
      <c r="W251" s="1">
        <v>0</v>
      </c>
      <c r="X251" s="1">
        <v>0.25600000000000001</v>
      </c>
      <c r="Y251" s="1">
        <v>0.79900000000000004</v>
      </c>
      <c r="Z251" s="1">
        <v>0.80600000000000005</v>
      </c>
      <c r="AA251" s="1">
        <v>0</v>
      </c>
      <c r="AB251" s="1">
        <v>0.70499999999999996</v>
      </c>
      <c r="AC251" s="1">
        <v>0</v>
      </c>
      <c r="AD251" s="1">
        <v>-4.25</v>
      </c>
      <c r="AE251" s="1">
        <v>0</v>
      </c>
      <c r="AF251" s="1">
        <v>0</v>
      </c>
      <c r="AG251" s="1">
        <v>0</v>
      </c>
      <c r="AI251" s="7" t="str">
        <f t="shared" si="8"/>
        <v>1</v>
      </c>
      <c r="AJ251" s="7" t="s">
        <v>411</v>
      </c>
      <c r="AK251" s="11">
        <v>44954.950636574074</v>
      </c>
    </row>
    <row r="252" spans="1:37" x14ac:dyDescent="0.35">
      <c r="A252" s="4" t="s">
        <v>249</v>
      </c>
      <c r="B252" s="1">
        <v>0</v>
      </c>
      <c r="C252" s="1">
        <v>-11.084</v>
      </c>
      <c r="D252" s="1">
        <v>6.2830000000000004</v>
      </c>
      <c r="E252" s="1">
        <v>-1.4890000000000001</v>
      </c>
      <c r="F252" s="1">
        <v>0</v>
      </c>
      <c r="G252" s="1">
        <v>0</v>
      </c>
      <c r="H252" s="1">
        <v>-1778.528</v>
      </c>
      <c r="I252" s="1">
        <v>0.30099999999999999</v>
      </c>
      <c r="J252" s="1">
        <v>40.613999999999997</v>
      </c>
      <c r="K252" s="1">
        <v>91.361999999999995</v>
      </c>
      <c r="L252" s="1">
        <v>9.4160000000000004</v>
      </c>
      <c r="M252" s="1">
        <v>473.50299999999999</v>
      </c>
      <c r="N252" s="1">
        <v>0</v>
      </c>
      <c r="O252" s="1">
        <v>0</v>
      </c>
      <c r="P252" s="1">
        <v>0.19400000000000001</v>
      </c>
      <c r="Q252" s="1">
        <v>0</v>
      </c>
      <c r="R252" s="1">
        <v>0.20100000000000001</v>
      </c>
      <c r="S252" s="1">
        <v>0</v>
      </c>
      <c r="T252" s="1">
        <v>0</v>
      </c>
      <c r="U252" s="1">
        <v>0.49199999999999999</v>
      </c>
      <c r="V252" s="1">
        <v>1.117</v>
      </c>
      <c r="W252" s="1">
        <v>0</v>
      </c>
      <c r="X252" s="1">
        <v>0</v>
      </c>
      <c r="Y252" s="1">
        <v>0.76</v>
      </c>
      <c r="Z252" s="1">
        <v>0.85799999999999998</v>
      </c>
      <c r="AA252" s="1">
        <v>0</v>
      </c>
      <c r="AB252" s="1">
        <v>0.72199999999999998</v>
      </c>
      <c r="AC252" s="1">
        <v>0</v>
      </c>
      <c r="AD252" s="1">
        <v>-5.2320000000000002</v>
      </c>
      <c r="AE252" s="1">
        <v>0</v>
      </c>
      <c r="AF252" s="1">
        <v>0</v>
      </c>
      <c r="AG252" s="1">
        <v>0</v>
      </c>
      <c r="AI252" s="7" t="str">
        <f t="shared" si="8"/>
        <v>1</v>
      </c>
      <c r="AJ252" s="7" t="s">
        <v>411</v>
      </c>
      <c r="AK252" s="11">
        <v>44954.931840277779</v>
      </c>
    </row>
    <row r="253" spans="1:37" x14ac:dyDescent="0.35">
      <c r="A253" s="4" t="s">
        <v>250</v>
      </c>
      <c r="B253" s="1">
        <v>0</v>
      </c>
      <c r="C253" s="1">
        <v>-12.964</v>
      </c>
      <c r="D253" s="1">
        <v>4.3440000000000003</v>
      </c>
      <c r="E253" s="1">
        <v>-1.359</v>
      </c>
      <c r="F253" s="1">
        <v>0.33500000000000002</v>
      </c>
      <c r="G253" s="1">
        <v>0</v>
      </c>
      <c r="H253" s="1">
        <v>-1508.5429999999999</v>
      </c>
      <c r="I253" s="1">
        <v>1.246</v>
      </c>
      <c r="J253" s="1">
        <v>48.030999999999999</v>
      </c>
      <c r="K253" s="1">
        <v>92.375</v>
      </c>
      <c r="L253" s="1">
        <v>9.5280000000000005</v>
      </c>
      <c r="M253" s="1">
        <v>504.39299999999997</v>
      </c>
      <c r="N253" s="1">
        <v>0</v>
      </c>
      <c r="O253" s="1">
        <v>0</v>
      </c>
      <c r="P253" s="1">
        <v>9.1999999999999998E-2</v>
      </c>
      <c r="Q253" s="1">
        <v>0</v>
      </c>
      <c r="R253" s="1">
        <v>0.20899999999999999</v>
      </c>
      <c r="S253" s="1">
        <v>0</v>
      </c>
      <c r="T253" s="1">
        <v>0</v>
      </c>
      <c r="U253" s="1">
        <v>0.88500000000000001</v>
      </c>
      <c r="V253" s="1">
        <v>0.83799999999999997</v>
      </c>
      <c r="W253" s="1">
        <v>0</v>
      </c>
      <c r="X253" s="1">
        <v>0.27700000000000002</v>
      </c>
      <c r="Y253" s="1">
        <v>0.78400000000000003</v>
      </c>
      <c r="Z253" s="1">
        <v>0.90500000000000003</v>
      </c>
      <c r="AA253" s="1">
        <v>0</v>
      </c>
      <c r="AB253" s="1">
        <v>0.69699999999999995</v>
      </c>
      <c r="AC253" s="1">
        <v>0</v>
      </c>
      <c r="AD253" s="1">
        <v>-5.6349999999999998</v>
      </c>
      <c r="AE253" s="1">
        <v>0</v>
      </c>
      <c r="AF253" s="1">
        <v>0</v>
      </c>
      <c r="AG253" s="1">
        <v>0</v>
      </c>
      <c r="AI253" s="7" t="str">
        <f t="shared" si="8"/>
        <v>1</v>
      </c>
      <c r="AJ253" s="7" t="s">
        <v>411</v>
      </c>
      <c r="AK253" s="11">
        <v>44954.913043981483</v>
      </c>
    </row>
    <row r="254" spans="1:37" x14ac:dyDescent="0.35">
      <c r="A254" s="4" t="s">
        <v>251</v>
      </c>
      <c r="B254" s="1">
        <v>0</v>
      </c>
      <c r="C254" s="1">
        <v>-10.093999999999999</v>
      </c>
      <c r="D254" s="1">
        <v>4.5229999999999997</v>
      </c>
      <c r="E254" s="1">
        <v>-1.8240000000000001</v>
      </c>
      <c r="F254" s="1">
        <v>0</v>
      </c>
      <c r="G254" s="1">
        <v>0</v>
      </c>
      <c r="H254" s="1">
        <v>-1802.627</v>
      </c>
      <c r="I254" s="1">
        <v>0.20599999999999999</v>
      </c>
      <c r="J254" s="1">
        <v>36.045999999999999</v>
      </c>
      <c r="K254" s="1">
        <v>68.421999999999997</v>
      </c>
      <c r="L254" s="1">
        <v>7.3540000000000001</v>
      </c>
      <c r="M254" s="1">
        <v>373.25599999999997</v>
      </c>
      <c r="N254" s="1">
        <v>0</v>
      </c>
      <c r="O254" s="1">
        <v>0</v>
      </c>
      <c r="P254" s="1">
        <v>0.22700000000000001</v>
      </c>
      <c r="Q254" s="1">
        <v>0</v>
      </c>
      <c r="R254" s="1">
        <v>0.16300000000000001</v>
      </c>
      <c r="S254" s="1">
        <v>0</v>
      </c>
      <c r="T254" s="1">
        <v>0</v>
      </c>
      <c r="U254" s="1">
        <v>0.623</v>
      </c>
      <c r="V254" s="1">
        <v>0.83799999999999997</v>
      </c>
      <c r="W254" s="1">
        <v>0</v>
      </c>
      <c r="X254" s="1">
        <v>0.25800000000000001</v>
      </c>
      <c r="Y254" s="1">
        <v>0.79100000000000004</v>
      </c>
      <c r="Z254" s="1">
        <v>0.63300000000000001</v>
      </c>
      <c r="AA254" s="1">
        <v>0</v>
      </c>
      <c r="AB254" s="1">
        <v>0.70799999999999996</v>
      </c>
      <c r="AC254" s="1">
        <v>0</v>
      </c>
      <c r="AD254" s="1">
        <v>-5.3680000000000003</v>
      </c>
      <c r="AE254" s="1">
        <v>0</v>
      </c>
      <c r="AF254" s="1">
        <v>0</v>
      </c>
      <c r="AG254" s="1">
        <v>0</v>
      </c>
      <c r="AI254" s="7" t="str">
        <f t="shared" si="8"/>
        <v>1</v>
      </c>
      <c r="AJ254" s="7" t="s">
        <v>411</v>
      </c>
      <c r="AK254" s="11">
        <v>44954.894212962965</v>
      </c>
    </row>
    <row r="255" spans="1:37" x14ac:dyDescent="0.35">
      <c r="A255" s="4" t="s">
        <v>252</v>
      </c>
      <c r="B255" s="1">
        <v>0</v>
      </c>
      <c r="C255" s="1">
        <v>-13.081</v>
      </c>
      <c r="D255" s="1">
        <v>5.0860000000000003</v>
      </c>
      <c r="E255" s="1">
        <v>-1.145</v>
      </c>
      <c r="F255" s="1">
        <v>0</v>
      </c>
      <c r="G255" s="1">
        <v>0</v>
      </c>
      <c r="H255" s="1">
        <v>-1762.546</v>
      </c>
      <c r="I255" s="1">
        <v>0</v>
      </c>
      <c r="J255" s="1">
        <v>81.655000000000001</v>
      </c>
      <c r="K255" s="1">
        <v>86.016999999999996</v>
      </c>
      <c r="L255" s="1">
        <v>11.749000000000001</v>
      </c>
      <c r="M255" s="1">
        <v>359.26100000000002</v>
      </c>
      <c r="N255" s="1">
        <v>0</v>
      </c>
      <c r="O255" s="1">
        <v>0</v>
      </c>
      <c r="P255" s="1">
        <v>7.6999999999999999E-2</v>
      </c>
      <c r="Q255" s="1">
        <v>0</v>
      </c>
      <c r="R255" s="1">
        <v>0.17499999999999999</v>
      </c>
      <c r="S255" s="1">
        <v>0</v>
      </c>
      <c r="T255" s="1">
        <v>0</v>
      </c>
      <c r="U255" s="1">
        <v>0.9</v>
      </c>
      <c r="V255" s="1">
        <v>1.1240000000000001</v>
      </c>
      <c r="W255" s="1">
        <v>0</v>
      </c>
      <c r="X255" s="1">
        <v>0.32700000000000001</v>
      </c>
      <c r="Y255" s="1">
        <v>0.755</v>
      </c>
      <c r="Z255" s="1">
        <v>0.88900000000000001</v>
      </c>
      <c r="AA255" s="1">
        <v>0</v>
      </c>
      <c r="AB255" s="1">
        <v>0.73799999999999999</v>
      </c>
      <c r="AC255" s="1">
        <v>0</v>
      </c>
      <c r="AD255" s="1">
        <v>-4.8479999999999999</v>
      </c>
      <c r="AE255" s="1">
        <v>0</v>
      </c>
      <c r="AF255" s="1">
        <v>0</v>
      </c>
      <c r="AG255" s="1">
        <v>0</v>
      </c>
      <c r="AI255" s="7" t="str">
        <f t="shared" si="8"/>
        <v>1</v>
      </c>
      <c r="AJ255" s="7" t="s">
        <v>411</v>
      </c>
      <c r="AK255" s="11">
        <v>44954.875405092593</v>
      </c>
    </row>
    <row r="256" spans="1:37" x14ac:dyDescent="0.35">
      <c r="A256" s="4" t="s">
        <v>253</v>
      </c>
      <c r="B256" s="1">
        <v>0</v>
      </c>
      <c r="C256" s="1">
        <v>21.416</v>
      </c>
      <c r="D256" s="1">
        <v>11.863</v>
      </c>
      <c r="E256" s="1">
        <v>-1.6160000000000001</v>
      </c>
      <c r="F256" s="1">
        <v>0</v>
      </c>
      <c r="G256" s="1">
        <v>0</v>
      </c>
      <c r="H256" s="1">
        <v>-2832.9859999999999</v>
      </c>
      <c r="I256" s="1">
        <v>1.379</v>
      </c>
      <c r="J256" s="1">
        <v>77.507000000000005</v>
      </c>
      <c r="K256" s="1">
        <v>103.961</v>
      </c>
      <c r="L256" s="1">
        <v>12.512</v>
      </c>
      <c r="M256" s="1">
        <v>345.63799999999998</v>
      </c>
      <c r="N256" s="1">
        <v>0</v>
      </c>
      <c r="O256" s="1">
        <v>0</v>
      </c>
      <c r="P256" s="1">
        <v>0.14599999999999999</v>
      </c>
      <c r="Q256" s="1">
        <v>0</v>
      </c>
      <c r="R256" s="1">
        <v>0.16800000000000001</v>
      </c>
      <c r="S256" s="1">
        <v>0</v>
      </c>
      <c r="T256" s="1">
        <v>0</v>
      </c>
      <c r="U256" s="1">
        <v>2.9009999999999998</v>
      </c>
      <c r="V256" s="1">
        <v>1.5309999999999999</v>
      </c>
      <c r="W256" s="1">
        <v>0</v>
      </c>
      <c r="X256" s="1">
        <v>0.29199999999999998</v>
      </c>
      <c r="Y256" s="1">
        <v>0.70199999999999996</v>
      </c>
      <c r="Z256" s="1">
        <v>0.84699999999999998</v>
      </c>
      <c r="AA256" s="1">
        <v>0</v>
      </c>
      <c r="AB256" s="1">
        <v>0.70599999999999996</v>
      </c>
      <c r="AC256" s="1">
        <v>0</v>
      </c>
      <c r="AD256" s="1">
        <v>-4.5369999999999999</v>
      </c>
      <c r="AE256" s="1">
        <v>0</v>
      </c>
      <c r="AF256" s="1">
        <v>0</v>
      </c>
      <c r="AG256" s="1">
        <v>0</v>
      </c>
      <c r="AI256" s="7" t="str">
        <f t="shared" si="8"/>
        <v>1</v>
      </c>
      <c r="AJ256" s="7" t="s">
        <v>411</v>
      </c>
      <c r="AK256" s="11">
        <v>44954.856574074074</v>
      </c>
    </row>
    <row r="257" spans="1:37" x14ac:dyDescent="0.35">
      <c r="A257" s="4" t="s">
        <v>1186</v>
      </c>
      <c r="B257" s="1">
        <v>0</v>
      </c>
      <c r="C257" s="1">
        <v>-41.142000000000003</v>
      </c>
      <c r="D257" s="1">
        <v>-4.5599999999999996</v>
      </c>
      <c r="E257" s="1">
        <v>-2.1040000000000001</v>
      </c>
      <c r="F257" s="1">
        <v>0.34499999999999997</v>
      </c>
      <c r="G257" s="1">
        <v>0</v>
      </c>
      <c r="H257" s="1">
        <v>493.29</v>
      </c>
      <c r="I257" s="1">
        <v>0.16800000000000001</v>
      </c>
      <c r="J257" s="1">
        <v>0</v>
      </c>
      <c r="K257" s="1">
        <v>0.11</v>
      </c>
      <c r="L257" s="1">
        <v>0.76100000000000001</v>
      </c>
      <c r="M257" s="1">
        <v>0.33100000000000002</v>
      </c>
      <c r="N257" s="1">
        <v>0</v>
      </c>
      <c r="O257" s="1">
        <v>0</v>
      </c>
      <c r="P257" s="1">
        <v>0.35099999999999998</v>
      </c>
      <c r="Q257" s="1">
        <v>0</v>
      </c>
      <c r="R257" s="1">
        <v>0.28199999999999997</v>
      </c>
      <c r="S257" s="1">
        <v>0</v>
      </c>
      <c r="T257" s="1">
        <v>0</v>
      </c>
      <c r="U257" s="1">
        <v>-9.2999999999999999E-2</v>
      </c>
      <c r="V257" s="1">
        <v>0.84099999999999997</v>
      </c>
      <c r="W257" s="1">
        <v>0</v>
      </c>
      <c r="X257" s="1">
        <v>0.24199999999999999</v>
      </c>
      <c r="Y257" s="1">
        <v>0.63100000000000001</v>
      </c>
      <c r="Z257" s="1">
        <v>0.497</v>
      </c>
      <c r="AA257" s="1">
        <v>0</v>
      </c>
      <c r="AB257" s="1">
        <v>0.70899999999999996</v>
      </c>
      <c r="AC257" s="1">
        <v>0</v>
      </c>
      <c r="AD257" s="1">
        <v>-5.8680000000000003</v>
      </c>
      <c r="AE257" s="1">
        <v>0</v>
      </c>
      <c r="AF257" s="1">
        <v>0</v>
      </c>
      <c r="AG257" s="1">
        <v>0</v>
      </c>
      <c r="AI257" s="7" t="str">
        <f t="shared" si="8"/>
        <v>1</v>
      </c>
      <c r="AJ257" s="7" t="s">
        <v>411</v>
      </c>
      <c r="AK257" s="11">
        <v>44954.837766203702</v>
      </c>
    </row>
    <row r="258" spans="1:37" x14ac:dyDescent="0.35">
      <c r="A258" s="4" t="s">
        <v>1222</v>
      </c>
      <c r="B258" s="1">
        <v>0</v>
      </c>
      <c r="C258" s="1">
        <v>-44.735999999999997</v>
      </c>
      <c r="D258" s="1">
        <v>-2.5550000000000002</v>
      </c>
      <c r="E258" s="1">
        <v>-2.0750000000000002</v>
      </c>
      <c r="F258" s="1">
        <v>0.34300000000000003</v>
      </c>
      <c r="G258" s="1">
        <v>0</v>
      </c>
      <c r="H258" s="1">
        <v>476.42700000000002</v>
      </c>
      <c r="I258" s="1">
        <v>0</v>
      </c>
      <c r="J258" s="1">
        <v>0</v>
      </c>
      <c r="K258" s="1">
        <v>1.6859999999999999</v>
      </c>
      <c r="L258" s="1">
        <v>0.97199999999999998</v>
      </c>
      <c r="M258" s="1">
        <v>12.246</v>
      </c>
      <c r="N258" s="1">
        <v>0</v>
      </c>
      <c r="O258" s="1">
        <v>0</v>
      </c>
      <c r="P258" s="1">
        <v>0.28399999999999997</v>
      </c>
      <c r="Q258" s="1">
        <v>0</v>
      </c>
      <c r="R258" s="1">
        <v>0.307</v>
      </c>
      <c r="S258" s="1">
        <v>0</v>
      </c>
      <c r="T258" s="1">
        <v>0</v>
      </c>
      <c r="U258" s="1">
        <v>-0.216</v>
      </c>
      <c r="V258" s="1">
        <v>0.76300000000000001</v>
      </c>
      <c r="W258" s="1">
        <v>0</v>
      </c>
      <c r="X258" s="1">
        <v>0.24399999999999999</v>
      </c>
      <c r="Y258" s="1">
        <v>0.67100000000000004</v>
      </c>
      <c r="Z258" s="1">
        <v>0.52100000000000002</v>
      </c>
      <c r="AA258" s="1">
        <v>0</v>
      </c>
      <c r="AB258" s="1">
        <v>0.746</v>
      </c>
      <c r="AC258" s="1">
        <v>0</v>
      </c>
      <c r="AD258" s="1">
        <v>-5.8449999999999998</v>
      </c>
      <c r="AE258" s="1">
        <v>0</v>
      </c>
      <c r="AF258" s="1">
        <v>0</v>
      </c>
      <c r="AG258" s="1">
        <v>0</v>
      </c>
      <c r="AI258" s="7" t="str">
        <f t="shared" si="8"/>
        <v>1</v>
      </c>
      <c r="AJ258" s="7" t="s">
        <v>411</v>
      </c>
      <c r="AK258" s="11">
        <v>44954.818958333337</v>
      </c>
    </row>
    <row r="259" spans="1:37" x14ac:dyDescent="0.35">
      <c r="A259" s="4" t="s">
        <v>256</v>
      </c>
      <c r="B259" s="1">
        <v>0</v>
      </c>
      <c r="C259" s="1">
        <v>9.5000000000000001E-2</v>
      </c>
      <c r="D259" s="1">
        <v>8.3209999999999997</v>
      </c>
      <c r="E259" s="1">
        <v>-1.484</v>
      </c>
      <c r="F259" s="1">
        <v>0.35599999999999998</v>
      </c>
      <c r="G259" s="1">
        <v>0</v>
      </c>
      <c r="H259" s="1">
        <v>-2279.3180000000002</v>
      </c>
      <c r="I259" s="1">
        <v>0</v>
      </c>
      <c r="J259" s="1">
        <v>86.45</v>
      </c>
      <c r="K259" s="1">
        <v>102.39400000000001</v>
      </c>
      <c r="L259" s="1">
        <v>13.315</v>
      </c>
      <c r="M259" s="1">
        <v>377.59800000000001</v>
      </c>
      <c r="N259" s="1">
        <v>0</v>
      </c>
      <c r="O259" s="1">
        <v>0</v>
      </c>
      <c r="P259" s="1">
        <v>0.21199999999999999</v>
      </c>
      <c r="Q259" s="1">
        <v>0</v>
      </c>
      <c r="R259" s="1">
        <v>0.38500000000000001</v>
      </c>
      <c r="S259" s="1">
        <v>0</v>
      </c>
      <c r="T259" s="1">
        <v>0</v>
      </c>
      <c r="U259" s="1">
        <v>0.70499999999999996</v>
      </c>
      <c r="V259" s="1">
        <v>1.55</v>
      </c>
      <c r="W259" s="1">
        <v>0</v>
      </c>
      <c r="X259" s="1">
        <v>0.32900000000000001</v>
      </c>
      <c r="Y259" s="1">
        <v>0.8</v>
      </c>
      <c r="Z259" s="1">
        <v>1.1020000000000001</v>
      </c>
      <c r="AA259" s="1">
        <v>0</v>
      </c>
      <c r="AB259" s="1">
        <v>0.73299999999999998</v>
      </c>
      <c r="AC259" s="1">
        <v>0</v>
      </c>
      <c r="AD259" s="1">
        <v>-4.7370000000000001</v>
      </c>
      <c r="AE259" s="1">
        <v>0</v>
      </c>
      <c r="AF259" s="1">
        <v>0</v>
      </c>
      <c r="AG259" s="1">
        <v>0</v>
      </c>
      <c r="AI259" s="7" t="str">
        <f t="shared" si="8"/>
        <v>1</v>
      </c>
      <c r="AJ259" s="7" t="s">
        <v>411</v>
      </c>
      <c r="AK259" s="11">
        <v>44954.800150462965</v>
      </c>
    </row>
    <row r="260" spans="1:37" x14ac:dyDescent="0.35">
      <c r="A260" s="4" t="s">
        <v>257</v>
      </c>
      <c r="B260" s="1">
        <v>0</v>
      </c>
      <c r="C260" s="1">
        <v>-13.481999999999999</v>
      </c>
      <c r="D260" s="1">
        <v>5.6429999999999998</v>
      </c>
      <c r="E260" s="1">
        <v>-2.2370000000000001</v>
      </c>
      <c r="F260" s="1">
        <v>0.35599999999999998</v>
      </c>
      <c r="G260" s="1">
        <v>0</v>
      </c>
      <c r="H260" s="1">
        <v>-1394.5530000000001</v>
      </c>
      <c r="I260" s="1">
        <v>0.77800000000000002</v>
      </c>
      <c r="J260" s="1">
        <v>91.382000000000005</v>
      </c>
      <c r="K260" s="1">
        <v>114.655</v>
      </c>
      <c r="L260" s="1">
        <v>16.123999999999999</v>
      </c>
      <c r="M260" s="1">
        <v>457.15699999999998</v>
      </c>
      <c r="N260" s="1">
        <v>0</v>
      </c>
      <c r="O260" s="1">
        <v>0</v>
      </c>
      <c r="P260" s="1">
        <v>0.14399999999999999</v>
      </c>
      <c r="Q260" s="1">
        <v>0</v>
      </c>
      <c r="R260" s="1">
        <v>0.38</v>
      </c>
      <c r="S260" s="1">
        <v>0</v>
      </c>
      <c r="T260" s="1">
        <v>0</v>
      </c>
      <c r="U260" s="1">
        <v>2.0609999999999999</v>
      </c>
      <c r="V260" s="1">
        <v>1.6619999999999999</v>
      </c>
      <c r="W260" s="1">
        <v>0</v>
      </c>
      <c r="X260" s="1">
        <v>0.47399999999999998</v>
      </c>
      <c r="Y260" s="1">
        <v>0.86499999999999999</v>
      </c>
      <c r="Z260" s="1">
        <v>0.995</v>
      </c>
      <c r="AA260" s="1">
        <v>0</v>
      </c>
      <c r="AB260" s="1">
        <v>0.73599999999999999</v>
      </c>
      <c r="AC260" s="1">
        <v>0</v>
      </c>
      <c r="AD260" s="1">
        <v>-2.879</v>
      </c>
      <c r="AE260" s="1">
        <v>0</v>
      </c>
      <c r="AF260" s="1">
        <v>0</v>
      </c>
      <c r="AG260" s="1">
        <v>0</v>
      </c>
      <c r="AI260" s="7" t="str">
        <f t="shared" si="8"/>
        <v>1</v>
      </c>
      <c r="AJ260" s="7" t="s">
        <v>411</v>
      </c>
      <c r="AK260" s="11">
        <v>44954.781342592592</v>
      </c>
    </row>
    <row r="261" spans="1:37" x14ac:dyDescent="0.35">
      <c r="A261" s="4" t="s">
        <v>258</v>
      </c>
      <c r="B261" s="1">
        <v>0</v>
      </c>
      <c r="C261" s="1">
        <v>-12.861000000000001</v>
      </c>
      <c r="D261" s="1">
        <v>7.6879999999999997</v>
      </c>
      <c r="E261" s="1">
        <v>-1.516</v>
      </c>
      <c r="F261" s="1">
        <v>0.35</v>
      </c>
      <c r="G261" s="1">
        <v>0</v>
      </c>
      <c r="H261" s="1">
        <v>-1705.624</v>
      </c>
      <c r="I261" s="1">
        <v>0</v>
      </c>
      <c r="J261" s="1">
        <v>6.6980000000000004</v>
      </c>
      <c r="K261" s="1">
        <v>8.3089999999999993</v>
      </c>
      <c r="L261" s="1">
        <v>1.423</v>
      </c>
      <c r="M261" s="1">
        <v>61.168999999999997</v>
      </c>
      <c r="N261" s="1">
        <v>0</v>
      </c>
      <c r="O261" s="1">
        <v>0</v>
      </c>
      <c r="P261" s="1">
        <v>0.21099999999999999</v>
      </c>
      <c r="Q261" s="1">
        <v>0</v>
      </c>
      <c r="R261" s="1">
        <v>0.20300000000000001</v>
      </c>
      <c r="S261" s="1">
        <v>0</v>
      </c>
      <c r="T261" s="1">
        <v>0</v>
      </c>
      <c r="U261" s="1">
        <v>1.083</v>
      </c>
      <c r="V261" s="1">
        <v>0</v>
      </c>
      <c r="W261" s="1">
        <v>0</v>
      </c>
      <c r="X261" s="1">
        <v>0.29299999999999998</v>
      </c>
      <c r="Y261" s="1">
        <v>0.64500000000000002</v>
      </c>
      <c r="Z261" s="1">
        <v>0.34200000000000003</v>
      </c>
      <c r="AA261" s="1">
        <v>0</v>
      </c>
      <c r="AB261" s="1">
        <v>0.73699999999999999</v>
      </c>
      <c r="AC261" s="1">
        <v>0</v>
      </c>
      <c r="AD261" s="1">
        <v>-6.02</v>
      </c>
      <c r="AE261" s="1">
        <v>0</v>
      </c>
      <c r="AF261" s="1">
        <v>0</v>
      </c>
      <c r="AG261" s="1">
        <v>0</v>
      </c>
      <c r="AI261" s="7" t="str">
        <f t="shared" si="8"/>
        <v>1</v>
      </c>
      <c r="AJ261" s="7" t="s">
        <v>411</v>
      </c>
      <c r="AK261" s="11">
        <v>44954.76253472222</v>
      </c>
    </row>
    <row r="262" spans="1:37" x14ac:dyDescent="0.35">
      <c r="A262" s="4" t="s">
        <v>259</v>
      </c>
      <c r="B262" s="1">
        <v>0</v>
      </c>
      <c r="C262" s="1">
        <v>-20.248999999999999</v>
      </c>
      <c r="D262" s="1">
        <v>6.4379999999999997</v>
      </c>
      <c r="E262" s="1">
        <v>-1.089</v>
      </c>
      <c r="F262" s="1">
        <v>0.35</v>
      </c>
      <c r="G262" s="1">
        <v>0</v>
      </c>
      <c r="H262" s="1">
        <v>-1707.2460000000001</v>
      </c>
      <c r="I262" s="1">
        <v>0</v>
      </c>
      <c r="J262" s="1">
        <v>4.3620000000000001</v>
      </c>
      <c r="K262" s="1">
        <v>7.2709999999999999</v>
      </c>
      <c r="L262" s="1">
        <v>1.4039999999999999</v>
      </c>
      <c r="M262" s="1">
        <v>52.99</v>
      </c>
      <c r="N262" s="1">
        <v>0</v>
      </c>
      <c r="O262" s="1">
        <v>0</v>
      </c>
      <c r="P262" s="1">
        <v>0.127</v>
      </c>
      <c r="Q262" s="1">
        <v>0</v>
      </c>
      <c r="R262" s="1">
        <v>0.23</v>
      </c>
      <c r="S262" s="1">
        <v>0</v>
      </c>
      <c r="T262" s="1">
        <v>0</v>
      </c>
      <c r="U262" s="1">
        <v>-0.17100000000000001</v>
      </c>
      <c r="V262" s="1">
        <v>0</v>
      </c>
      <c r="W262" s="1">
        <v>0</v>
      </c>
      <c r="X262" s="1">
        <v>0.23499999999999999</v>
      </c>
      <c r="Y262" s="1">
        <v>0.85699999999999998</v>
      </c>
      <c r="Z262" s="1">
        <v>0.27</v>
      </c>
      <c r="AA262" s="1">
        <v>0</v>
      </c>
      <c r="AB262" s="1">
        <v>0.752</v>
      </c>
      <c r="AC262" s="1">
        <v>0</v>
      </c>
      <c r="AD262" s="1">
        <v>-4.9969999999999999</v>
      </c>
      <c r="AE262" s="1">
        <v>0</v>
      </c>
      <c r="AF262" s="1">
        <v>0</v>
      </c>
      <c r="AG262" s="1">
        <v>0</v>
      </c>
      <c r="AI262" s="7" t="str">
        <f t="shared" si="8"/>
        <v>1</v>
      </c>
      <c r="AJ262" s="7" t="s">
        <v>411</v>
      </c>
      <c r="AK262" s="11">
        <v>44954.743715277778</v>
      </c>
    </row>
    <row r="263" spans="1:37" x14ac:dyDescent="0.35">
      <c r="A263" s="4" t="s">
        <v>260</v>
      </c>
      <c r="B263" s="1">
        <v>0</v>
      </c>
      <c r="C263" s="1">
        <v>-12.638</v>
      </c>
      <c r="D263" s="1">
        <v>5.8869999999999996</v>
      </c>
      <c r="E263" s="1">
        <v>-2.198</v>
      </c>
      <c r="F263" s="1">
        <v>0.38100000000000001</v>
      </c>
      <c r="G263" s="1">
        <v>0</v>
      </c>
      <c r="H263" s="1">
        <v>-1683.4770000000001</v>
      </c>
      <c r="I263" s="1">
        <v>0.23899999999999999</v>
      </c>
      <c r="J263" s="1">
        <v>5.0090000000000003</v>
      </c>
      <c r="K263" s="1">
        <v>7.1749999999999998</v>
      </c>
      <c r="L263" s="1">
        <v>1.147</v>
      </c>
      <c r="M263" s="1">
        <v>53.927999999999997</v>
      </c>
      <c r="N263" s="1">
        <v>0</v>
      </c>
      <c r="O263" s="1">
        <v>0</v>
      </c>
      <c r="P263" s="1">
        <v>0.193</v>
      </c>
      <c r="Q263" s="1">
        <v>0</v>
      </c>
      <c r="R263" s="1">
        <v>0.224</v>
      </c>
      <c r="S263" s="1">
        <v>0</v>
      </c>
      <c r="T263" s="1">
        <v>0</v>
      </c>
      <c r="U263" s="1">
        <v>-0.23699999999999999</v>
      </c>
      <c r="V263" s="1">
        <v>0</v>
      </c>
      <c r="W263" s="1">
        <v>0</v>
      </c>
      <c r="X263" s="1">
        <v>0.25800000000000001</v>
      </c>
      <c r="Y263" s="1">
        <v>0.72399999999999998</v>
      </c>
      <c r="Z263" s="1">
        <v>0.37</v>
      </c>
      <c r="AA263" s="1">
        <v>0</v>
      </c>
      <c r="AB263" s="1">
        <v>0.755</v>
      </c>
      <c r="AC263" s="1">
        <v>0</v>
      </c>
      <c r="AD263" s="1">
        <v>-4.55</v>
      </c>
      <c r="AE263" s="1">
        <v>0</v>
      </c>
      <c r="AF263" s="1">
        <v>0</v>
      </c>
      <c r="AG263" s="1">
        <v>0</v>
      </c>
      <c r="AI263" s="7" t="str">
        <f t="shared" si="8"/>
        <v>1</v>
      </c>
      <c r="AJ263" s="7" t="s">
        <v>411</v>
      </c>
      <c r="AK263" s="11">
        <v>44954.724907407406</v>
      </c>
    </row>
    <row r="264" spans="1:37" x14ac:dyDescent="0.35">
      <c r="A264" s="4" t="s">
        <v>261</v>
      </c>
      <c r="B264" s="1">
        <v>0</v>
      </c>
      <c r="C264" s="1">
        <v>-13.234999999999999</v>
      </c>
      <c r="D264" s="1">
        <v>5.9640000000000004</v>
      </c>
      <c r="E264" s="1">
        <v>-1.5149999999999999</v>
      </c>
      <c r="F264" s="1">
        <v>0.377</v>
      </c>
      <c r="G264" s="1">
        <v>0</v>
      </c>
      <c r="H264" s="1">
        <v>-1633.7349999999999</v>
      </c>
      <c r="I264" s="1">
        <v>0.51</v>
      </c>
      <c r="J264" s="1">
        <v>12.554</v>
      </c>
      <c r="K264" s="1">
        <v>6.0190000000000001</v>
      </c>
      <c r="L264" s="1">
        <v>1.4019999999999999</v>
      </c>
      <c r="M264" s="1">
        <v>36.731000000000002</v>
      </c>
      <c r="N264" s="1">
        <v>0</v>
      </c>
      <c r="O264" s="1">
        <v>0</v>
      </c>
      <c r="P264" s="1">
        <v>0.32400000000000001</v>
      </c>
      <c r="Q264" s="1">
        <v>0</v>
      </c>
      <c r="R264" s="1">
        <v>0.24099999999999999</v>
      </c>
      <c r="S264" s="1">
        <v>0</v>
      </c>
      <c r="T264" s="1">
        <v>0</v>
      </c>
      <c r="U264" s="1">
        <v>0</v>
      </c>
      <c r="V264" s="1">
        <v>0.43099999999999999</v>
      </c>
      <c r="W264" s="1">
        <v>0</v>
      </c>
      <c r="X264" s="1">
        <v>0.36799999999999999</v>
      </c>
      <c r="Y264" s="1">
        <v>0.754</v>
      </c>
      <c r="Z264" s="1">
        <v>0.377</v>
      </c>
      <c r="AA264" s="1">
        <v>0</v>
      </c>
      <c r="AB264" s="1">
        <v>0.77500000000000002</v>
      </c>
      <c r="AC264" s="1">
        <v>0</v>
      </c>
      <c r="AD264" s="1">
        <v>-4.4059999999999997</v>
      </c>
      <c r="AE264" s="1">
        <v>0</v>
      </c>
      <c r="AF264" s="1">
        <v>0</v>
      </c>
      <c r="AG264" s="1">
        <v>0</v>
      </c>
      <c r="AI264" s="7" t="str">
        <f t="shared" si="8"/>
        <v>1</v>
      </c>
      <c r="AJ264" s="7" t="s">
        <v>411</v>
      </c>
      <c r="AK264" s="11">
        <v>44954.706076388888</v>
      </c>
    </row>
    <row r="265" spans="1:37" x14ac:dyDescent="0.35">
      <c r="A265" s="4" t="s">
        <v>262</v>
      </c>
      <c r="B265" s="1">
        <v>0</v>
      </c>
      <c r="C265" s="1">
        <v>-5.9640000000000004</v>
      </c>
      <c r="D265" s="1">
        <v>5.1509999999999998</v>
      </c>
      <c r="E265" s="1">
        <v>-1.5620000000000001</v>
      </c>
      <c r="F265" s="1">
        <v>0.39100000000000001</v>
      </c>
      <c r="G265" s="1">
        <v>0</v>
      </c>
      <c r="H265" s="1">
        <v>-1776.2149999999999</v>
      </c>
      <c r="I265" s="1">
        <v>0.63</v>
      </c>
      <c r="J265" s="1">
        <v>13.196</v>
      </c>
      <c r="K265" s="1">
        <v>6.4640000000000004</v>
      </c>
      <c r="L265" s="1">
        <v>1.546</v>
      </c>
      <c r="M265" s="1">
        <v>41.182000000000002</v>
      </c>
      <c r="N265" s="1">
        <v>0</v>
      </c>
      <c r="O265" s="1">
        <v>0</v>
      </c>
      <c r="P265" s="1">
        <v>0.27700000000000002</v>
      </c>
      <c r="Q265" s="1">
        <v>0</v>
      </c>
      <c r="R265" s="1">
        <v>0.249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0.30199999999999999</v>
      </c>
      <c r="Y265" s="1">
        <v>0.69199999999999995</v>
      </c>
      <c r="Z265" s="1">
        <v>0.41299999999999998</v>
      </c>
      <c r="AA265" s="1">
        <v>0</v>
      </c>
      <c r="AB265" s="1">
        <v>0.84</v>
      </c>
      <c r="AC265" s="1">
        <v>0</v>
      </c>
      <c r="AD265" s="1">
        <v>-4.4610000000000003</v>
      </c>
      <c r="AE265" s="1">
        <v>0</v>
      </c>
      <c r="AF265" s="1">
        <v>0</v>
      </c>
      <c r="AG265" s="1">
        <v>0</v>
      </c>
      <c r="AI265" s="7" t="str">
        <f t="shared" si="8"/>
        <v>1</v>
      </c>
      <c r="AJ265" s="7" t="s">
        <v>411</v>
      </c>
      <c r="AK265" s="11">
        <v>44954.687268518515</v>
      </c>
    </row>
    <row r="266" spans="1:37" x14ac:dyDescent="0.35">
      <c r="A266" s="4" t="s">
        <v>263</v>
      </c>
      <c r="B266" s="1">
        <v>0</v>
      </c>
      <c r="C266" s="1">
        <v>-14.563000000000001</v>
      </c>
      <c r="D266" s="1">
        <v>7.8570000000000002</v>
      </c>
      <c r="E266" s="1">
        <v>-1.4790000000000001</v>
      </c>
      <c r="F266" s="1">
        <v>0.42899999999999999</v>
      </c>
      <c r="G266" s="1">
        <v>0</v>
      </c>
      <c r="H266" s="1">
        <v>-1486.633</v>
      </c>
      <c r="I266" s="1">
        <v>0.59</v>
      </c>
      <c r="J266" s="1">
        <v>15.276</v>
      </c>
      <c r="K266" s="1">
        <v>7.6120000000000001</v>
      </c>
      <c r="L266" s="1">
        <v>1.663</v>
      </c>
      <c r="M266" s="1">
        <v>43.91</v>
      </c>
      <c r="N266" s="1">
        <v>0</v>
      </c>
      <c r="O266" s="1">
        <v>0</v>
      </c>
      <c r="P266" s="1">
        <v>0.14399999999999999</v>
      </c>
      <c r="Q266" s="1">
        <v>0</v>
      </c>
      <c r="R266" s="1">
        <v>0.32500000000000001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0.29499999999999998</v>
      </c>
      <c r="Y266" s="1">
        <v>0.94299999999999995</v>
      </c>
      <c r="Z266" s="1">
        <v>0.39</v>
      </c>
      <c r="AA266" s="1">
        <v>0</v>
      </c>
      <c r="AB266" s="1">
        <v>0.86599999999999999</v>
      </c>
      <c r="AC266" s="1">
        <v>0</v>
      </c>
      <c r="AD266" s="1">
        <v>-5.1349999999999998</v>
      </c>
      <c r="AE266" s="1">
        <v>10.712999999999999</v>
      </c>
      <c r="AF266" s="1">
        <v>0</v>
      </c>
      <c r="AG266" s="1">
        <v>0</v>
      </c>
      <c r="AI266" s="7" t="str">
        <f t="shared" si="8"/>
        <v>1</v>
      </c>
      <c r="AJ266" s="7" t="s">
        <v>411</v>
      </c>
      <c r="AK266" s="11">
        <v>44954.668449074074</v>
      </c>
    </row>
    <row r="267" spans="1:37" x14ac:dyDescent="0.35">
      <c r="A267" s="4" t="s">
        <v>264</v>
      </c>
      <c r="B267" s="1">
        <v>0</v>
      </c>
      <c r="C267" s="1">
        <v>-11.502000000000001</v>
      </c>
      <c r="D267" s="1">
        <v>5.53</v>
      </c>
      <c r="E267" s="1">
        <v>-1.84</v>
      </c>
      <c r="F267" s="1">
        <v>0.504</v>
      </c>
      <c r="G267" s="1">
        <v>0</v>
      </c>
      <c r="H267" s="1">
        <v>-1690.644</v>
      </c>
      <c r="I267" s="1">
        <v>0.34</v>
      </c>
      <c r="J267" s="1">
        <v>0</v>
      </c>
      <c r="K267" s="1">
        <v>2.1379999999999999</v>
      </c>
      <c r="L267" s="1">
        <v>0.97099999999999997</v>
      </c>
      <c r="M267" s="1">
        <v>14.04</v>
      </c>
      <c r="N267" s="1">
        <v>0</v>
      </c>
      <c r="O267" s="1">
        <v>0</v>
      </c>
      <c r="P267" s="1">
        <v>0.38600000000000001</v>
      </c>
      <c r="Q267" s="1">
        <v>0</v>
      </c>
      <c r="R267" s="1">
        <v>0.316</v>
      </c>
      <c r="S267" s="1">
        <v>0</v>
      </c>
      <c r="T267" s="1">
        <v>0</v>
      </c>
      <c r="U267" s="1">
        <v>-0.123</v>
      </c>
      <c r="V267" s="1">
        <v>0</v>
      </c>
      <c r="W267" s="1">
        <v>0</v>
      </c>
      <c r="X267" s="1">
        <v>0.39100000000000001</v>
      </c>
      <c r="Y267" s="1">
        <v>0.76300000000000001</v>
      </c>
      <c r="Z267" s="1">
        <v>0.46400000000000002</v>
      </c>
      <c r="AA267" s="1">
        <v>0</v>
      </c>
      <c r="AB267" s="1">
        <v>0.89900000000000002</v>
      </c>
      <c r="AC267" s="1">
        <v>0</v>
      </c>
      <c r="AD267" s="1">
        <v>-5.7</v>
      </c>
      <c r="AE267" s="1">
        <v>0</v>
      </c>
      <c r="AF267" s="1">
        <v>0</v>
      </c>
      <c r="AG267" s="1">
        <v>0</v>
      </c>
      <c r="AI267" s="7" t="str">
        <f t="shared" si="8"/>
        <v>1</v>
      </c>
      <c r="AJ267" s="7" t="s">
        <v>411</v>
      </c>
      <c r="AK267" s="11">
        <v>44954.649606481478</v>
      </c>
    </row>
    <row r="268" spans="1:37" x14ac:dyDescent="0.35">
      <c r="A268" s="4" t="s">
        <v>265</v>
      </c>
      <c r="B268" s="1">
        <v>0</v>
      </c>
      <c r="C268" s="1">
        <v>-10.962</v>
      </c>
      <c r="D268" s="1">
        <v>5.1989999999999998</v>
      </c>
      <c r="E268" s="1">
        <v>-2.194</v>
      </c>
      <c r="F268" s="1">
        <v>0.75800000000000001</v>
      </c>
      <c r="G268" s="1">
        <v>0</v>
      </c>
      <c r="H268" s="1">
        <v>-1618.915</v>
      </c>
      <c r="I268" s="1">
        <v>0.86699999999999999</v>
      </c>
      <c r="J268" s="1">
        <v>0</v>
      </c>
      <c r="K268" s="1">
        <v>2.1850000000000001</v>
      </c>
      <c r="L268" s="1">
        <v>1.0549999999999999</v>
      </c>
      <c r="M268" s="1">
        <v>15.407999999999999</v>
      </c>
      <c r="N268" s="1">
        <v>0</v>
      </c>
      <c r="O268" s="1">
        <v>0</v>
      </c>
      <c r="P268" s="1">
        <v>0.746</v>
      </c>
      <c r="Q268" s="1">
        <v>0</v>
      </c>
      <c r="R268" s="1">
        <v>0.52600000000000002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0.52400000000000002</v>
      </c>
      <c r="Y268" s="1">
        <v>0.91700000000000004</v>
      </c>
      <c r="Z268" s="1">
        <v>0.61099999999999999</v>
      </c>
      <c r="AA268" s="1">
        <v>0</v>
      </c>
      <c r="AB268" s="1">
        <v>1.1459999999999999</v>
      </c>
      <c r="AC268" s="1">
        <v>0</v>
      </c>
      <c r="AD268" s="1">
        <v>-5.2969999999999997</v>
      </c>
      <c r="AE268" s="1">
        <v>0</v>
      </c>
      <c r="AF268" s="1">
        <v>0</v>
      </c>
      <c r="AG268" s="1">
        <v>0</v>
      </c>
      <c r="AI268" s="7" t="str">
        <f t="shared" si="8"/>
        <v>1</v>
      </c>
      <c r="AJ268" s="7" t="s">
        <v>411</v>
      </c>
      <c r="AK268" s="11">
        <v>44954.630787037036</v>
      </c>
    </row>
    <row r="269" spans="1:37" x14ac:dyDescent="0.35">
      <c r="A269" s="4" t="s">
        <v>1187</v>
      </c>
      <c r="B269" s="1">
        <v>0</v>
      </c>
      <c r="C269" s="1">
        <v>139.18600000000001</v>
      </c>
      <c r="D269" s="1">
        <v>217.79900000000001</v>
      </c>
      <c r="E269" s="1">
        <v>212.529</v>
      </c>
      <c r="F269" s="1">
        <v>238.90700000000001</v>
      </c>
      <c r="G269" s="1">
        <v>0</v>
      </c>
      <c r="H269" s="1">
        <v>-2901.4340000000002</v>
      </c>
      <c r="I269" s="1">
        <v>184.196</v>
      </c>
      <c r="J269" s="1">
        <v>171.96600000000001</v>
      </c>
      <c r="K269" s="1">
        <v>299.16800000000001</v>
      </c>
      <c r="L269" s="1">
        <v>152.80500000000001</v>
      </c>
      <c r="M269" s="1">
        <v>184.114</v>
      </c>
      <c r="N269" s="1">
        <v>0</v>
      </c>
      <c r="O269" s="1">
        <v>0</v>
      </c>
      <c r="P269" s="1">
        <v>196.369</v>
      </c>
      <c r="Q269" s="1">
        <v>168.75800000000001</v>
      </c>
      <c r="R269" s="1">
        <v>189.48599999999999</v>
      </c>
      <c r="S269" s="1">
        <v>0</v>
      </c>
      <c r="T269" s="1">
        <v>0</v>
      </c>
      <c r="U269" s="1">
        <v>181.18799999999999</v>
      </c>
      <c r="V269" s="1">
        <v>179.69499999999999</v>
      </c>
      <c r="W269" s="1">
        <v>0</v>
      </c>
      <c r="X269" s="1">
        <v>190.97499999999999</v>
      </c>
      <c r="Y269" s="1">
        <v>189.6</v>
      </c>
      <c r="Z269" s="1">
        <v>182.596</v>
      </c>
      <c r="AA269" s="1">
        <v>0</v>
      </c>
      <c r="AB269" s="1">
        <v>184.04</v>
      </c>
      <c r="AC269" s="1">
        <v>0</v>
      </c>
      <c r="AD269" s="1">
        <v>438.48500000000001</v>
      </c>
      <c r="AE269" s="1">
        <v>0</v>
      </c>
      <c r="AF269" s="1">
        <v>0</v>
      </c>
      <c r="AG269" s="1">
        <v>0</v>
      </c>
      <c r="AI269" s="7">
        <v>2</v>
      </c>
      <c r="AJ269" s="7" t="s">
        <v>411</v>
      </c>
      <c r="AK269" s="11">
        <v>44954.593148148146</v>
      </c>
    </row>
    <row r="270" spans="1:37" x14ac:dyDescent="0.35">
      <c r="A270" s="4" t="s">
        <v>1188</v>
      </c>
      <c r="B270" s="1">
        <v>0</v>
      </c>
      <c r="C270" s="1">
        <v>295.60899999999998</v>
      </c>
      <c r="D270" s="1">
        <v>365.89800000000002</v>
      </c>
      <c r="E270" s="1">
        <v>365.56</v>
      </c>
      <c r="F270" s="1">
        <v>456.74299999999999</v>
      </c>
      <c r="G270" s="1">
        <v>0</v>
      </c>
      <c r="H270" s="1">
        <v>1643.252</v>
      </c>
      <c r="I270" s="1">
        <v>356.39800000000002</v>
      </c>
      <c r="J270" s="1">
        <v>324.18200000000002</v>
      </c>
      <c r="K270" s="1">
        <v>328.58</v>
      </c>
      <c r="L270" s="1">
        <v>311.762</v>
      </c>
      <c r="M270" s="1">
        <v>317.88099999999997</v>
      </c>
      <c r="N270" s="1">
        <v>0</v>
      </c>
      <c r="O270" s="1">
        <v>0</v>
      </c>
      <c r="P270" s="1">
        <v>334.928</v>
      </c>
      <c r="Q270" s="1">
        <v>301.41899999999998</v>
      </c>
      <c r="R270" s="1">
        <v>342.02300000000002</v>
      </c>
      <c r="S270" s="1">
        <v>0</v>
      </c>
      <c r="T270" s="1">
        <v>0</v>
      </c>
      <c r="U270" s="1">
        <v>331.08300000000003</v>
      </c>
      <c r="V270" s="1">
        <v>350.601</v>
      </c>
      <c r="W270" s="1">
        <v>0</v>
      </c>
      <c r="X270" s="1">
        <v>348.01900000000001</v>
      </c>
      <c r="Y270" s="1">
        <v>287.32799999999997</v>
      </c>
      <c r="Z270" s="1">
        <v>341.14100000000002</v>
      </c>
      <c r="AA270" s="1">
        <v>0</v>
      </c>
      <c r="AB270" s="1">
        <v>315.45800000000003</v>
      </c>
      <c r="AC270" s="1">
        <v>0</v>
      </c>
      <c r="AD270" s="1">
        <v>530.43100000000004</v>
      </c>
      <c r="AE270" s="1">
        <v>0</v>
      </c>
      <c r="AF270" s="1">
        <v>0</v>
      </c>
      <c r="AG270" s="1">
        <v>0</v>
      </c>
      <c r="AI270" s="7" t="str">
        <f>_xlfn.TEXTAFTER(A270,"-d",,,,"1")</f>
        <v>1</v>
      </c>
      <c r="AJ270" s="7" t="s">
        <v>411</v>
      </c>
      <c r="AK270" s="11">
        <v>44954.574340277781</v>
      </c>
    </row>
    <row r="271" spans="1:37" x14ac:dyDescent="0.35">
      <c r="A271" s="4" t="s">
        <v>1189</v>
      </c>
      <c r="B271" s="1">
        <v>0</v>
      </c>
      <c r="C271" s="1">
        <v>133.23099999999999</v>
      </c>
      <c r="D271" s="1">
        <v>182.03</v>
      </c>
      <c r="E271" s="1">
        <v>184.535</v>
      </c>
      <c r="F271" s="1">
        <v>232.18799999999999</v>
      </c>
      <c r="G271" s="1">
        <v>0</v>
      </c>
      <c r="H271" s="1">
        <v>1127.595</v>
      </c>
      <c r="I271" s="1">
        <v>180.078</v>
      </c>
      <c r="J271" s="1">
        <v>158.44999999999999</v>
      </c>
      <c r="K271" s="1">
        <v>182.87299999999999</v>
      </c>
      <c r="L271" s="1">
        <v>149.73400000000001</v>
      </c>
      <c r="M271" s="1">
        <v>146.83000000000001</v>
      </c>
      <c r="N271" s="1">
        <v>0</v>
      </c>
      <c r="O271" s="1">
        <v>0</v>
      </c>
      <c r="P271" s="1">
        <v>169.126</v>
      </c>
      <c r="Q271" s="1">
        <v>151.291</v>
      </c>
      <c r="R271" s="1">
        <v>173.244</v>
      </c>
      <c r="S271" s="1">
        <v>0</v>
      </c>
      <c r="T271" s="1">
        <v>0</v>
      </c>
      <c r="U271" s="1">
        <v>172.61099999999999</v>
      </c>
      <c r="V271" s="1">
        <v>170.01499999999999</v>
      </c>
      <c r="W271" s="1">
        <v>0</v>
      </c>
      <c r="X271" s="1">
        <v>172.512</v>
      </c>
      <c r="Y271" s="1">
        <v>141.18199999999999</v>
      </c>
      <c r="Z271" s="1">
        <v>171.506</v>
      </c>
      <c r="AA271" s="1">
        <v>0</v>
      </c>
      <c r="AB271" s="1">
        <v>157.495</v>
      </c>
      <c r="AC271" s="1">
        <v>0</v>
      </c>
      <c r="AD271" s="1">
        <v>274.23399999999998</v>
      </c>
      <c r="AE271" s="1">
        <v>0</v>
      </c>
      <c r="AF271" s="1">
        <v>0</v>
      </c>
      <c r="AG271" s="1">
        <v>0</v>
      </c>
      <c r="AI271" s="7" t="str">
        <f>_xlfn.TEXTAFTER(A271,"-d",,,,"1")</f>
        <v>1</v>
      </c>
      <c r="AJ271" s="7" t="s">
        <v>411</v>
      </c>
      <c r="AK271" s="11">
        <v>44954.555543981478</v>
      </c>
    </row>
    <row r="272" spans="1:37" x14ac:dyDescent="0.35">
      <c r="A272" s="4" t="s">
        <v>1190</v>
      </c>
      <c r="B272" s="1">
        <v>0</v>
      </c>
      <c r="C272" s="1">
        <v>-5.7960000000000003</v>
      </c>
      <c r="D272" s="1">
        <v>6.3949999999999996</v>
      </c>
      <c r="E272" s="1">
        <v>-0.96099999999999997</v>
      </c>
      <c r="F272" s="1">
        <v>0</v>
      </c>
      <c r="G272" s="1">
        <v>0</v>
      </c>
      <c r="H272" s="1">
        <v>-2158.3719999999998</v>
      </c>
      <c r="I272" s="1">
        <v>0.63200000000000001</v>
      </c>
      <c r="J272" s="1">
        <v>0</v>
      </c>
      <c r="K272" s="1">
        <v>1.929</v>
      </c>
      <c r="L272" s="1">
        <v>0</v>
      </c>
      <c r="M272" s="1">
        <v>14.244999999999999</v>
      </c>
      <c r="N272" s="1">
        <v>1183.691</v>
      </c>
      <c r="O272" s="1">
        <v>0</v>
      </c>
      <c r="P272" s="1">
        <v>0.30199999999999999</v>
      </c>
      <c r="Q272" s="1">
        <v>0</v>
      </c>
      <c r="R272" s="1">
        <v>0.23599999999999999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0.26900000000000002</v>
      </c>
      <c r="Y272" s="1">
        <v>0.76500000000000001</v>
      </c>
      <c r="Z272" s="1">
        <v>0.32</v>
      </c>
      <c r="AA272" s="1">
        <v>0</v>
      </c>
      <c r="AB272" s="1">
        <v>0.70699999999999996</v>
      </c>
      <c r="AC272" s="1">
        <v>0</v>
      </c>
      <c r="AD272" s="1">
        <v>-5.3179999999999996</v>
      </c>
      <c r="AE272" s="1">
        <v>0</v>
      </c>
      <c r="AF272" s="1">
        <v>0</v>
      </c>
      <c r="AG272" s="1">
        <v>0</v>
      </c>
      <c r="AI272" s="7">
        <v>2</v>
      </c>
      <c r="AJ272" s="7" t="s">
        <v>411</v>
      </c>
      <c r="AK272" s="11">
        <v>44954.536747685182</v>
      </c>
    </row>
    <row r="273" spans="1:37" x14ac:dyDescent="0.35">
      <c r="A273" s="4" t="s">
        <v>1191</v>
      </c>
      <c r="B273" s="1">
        <v>0</v>
      </c>
      <c r="C273" s="1">
        <v>-43.384999999999998</v>
      </c>
      <c r="D273" s="1">
        <v>-3.2850000000000001</v>
      </c>
      <c r="E273" s="1">
        <v>-1.2949999999999999</v>
      </c>
      <c r="F273" s="1">
        <v>0</v>
      </c>
      <c r="G273" s="1">
        <v>0</v>
      </c>
      <c r="H273" s="1">
        <v>684.62900000000002</v>
      </c>
      <c r="I273" s="1">
        <v>0</v>
      </c>
      <c r="J273" s="1">
        <v>0</v>
      </c>
      <c r="K273" s="1">
        <v>1.0999999999999999E-2</v>
      </c>
      <c r="L273" s="1">
        <v>0.753</v>
      </c>
      <c r="M273" s="1">
        <v>-0.2</v>
      </c>
      <c r="N273" s="1">
        <v>0</v>
      </c>
      <c r="O273" s="1">
        <v>0</v>
      </c>
      <c r="P273" s="1">
        <v>0.192</v>
      </c>
      <c r="Q273" s="1">
        <v>0</v>
      </c>
      <c r="R273" s="1">
        <v>0.28699999999999998</v>
      </c>
      <c r="S273" s="1">
        <v>0</v>
      </c>
      <c r="T273" s="1">
        <v>0</v>
      </c>
      <c r="U273" s="1">
        <v>-0.29899999999999999</v>
      </c>
      <c r="V273" s="1">
        <v>0.82699999999999996</v>
      </c>
      <c r="W273" s="1">
        <v>0</v>
      </c>
      <c r="X273" s="1">
        <v>0.27700000000000002</v>
      </c>
      <c r="Y273" s="1">
        <v>0.67400000000000004</v>
      </c>
      <c r="Z273" s="1">
        <v>0.51200000000000001</v>
      </c>
      <c r="AA273" s="1">
        <v>0</v>
      </c>
      <c r="AB273" s="1">
        <v>0.7</v>
      </c>
      <c r="AC273" s="1">
        <v>0</v>
      </c>
      <c r="AD273" s="1">
        <v>-5.8449999999999998</v>
      </c>
      <c r="AE273" s="1">
        <v>0</v>
      </c>
      <c r="AF273" s="1">
        <v>0</v>
      </c>
      <c r="AG273" s="1">
        <v>0</v>
      </c>
      <c r="AI273" s="7" t="str">
        <f t="shared" ref="AI273:AI296" si="9">_xlfn.TEXTAFTER(A273,"-d",,,,"1")</f>
        <v>1</v>
      </c>
      <c r="AJ273" s="7" t="s">
        <v>411</v>
      </c>
      <c r="AK273" s="11">
        <v>44954.517939814818</v>
      </c>
    </row>
    <row r="274" spans="1:37" x14ac:dyDescent="0.35">
      <c r="A274" s="4" t="s">
        <v>1223</v>
      </c>
      <c r="B274" s="1">
        <v>0</v>
      </c>
      <c r="C274" s="1">
        <v>-42.612000000000002</v>
      </c>
      <c r="D274" s="1">
        <v>-3.18</v>
      </c>
      <c r="E274" s="1">
        <v>-1.619</v>
      </c>
      <c r="F274" s="1">
        <v>0</v>
      </c>
      <c r="G274" s="1">
        <v>0</v>
      </c>
      <c r="H274" s="1">
        <v>776.59699999999998</v>
      </c>
      <c r="I274" s="1">
        <v>0.17899999999999999</v>
      </c>
      <c r="J274" s="1">
        <v>0</v>
      </c>
      <c r="K274" s="1">
        <v>2.1999999999999999E-2</v>
      </c>
      <c r="L274" s="1">
        <v>0.72299999999999998</v>
      </c>
      <c r="M274" s="1">
        <v>0.66</v>
      </c>
      <c r="N274" s="1">
        <v>0</v>
      </c>
      <c r="O274" s="1">
        <v>0</v>
      </c>
      <c r="P274" s="1">
        <v>0.22</v>
      </c>
      <c r="Q274" s="1">
        <v>0</v>
      </c>
      <c r="R274" s="1">
        <v>0.28100000000000003</v>
      </c>
      <c r="S274" s="1">
        <v>0</v>
      </c>
      <c r="T274" s="1">
        <v>0</v>
      </c>
      <c r="U274" s="1">
        <v>-0.20100000000000001</v>
      </c>
      <c r="V274" s="1">
        <v>0.90600000000000003</v>
      </c>
      <c r="W274" s="1">
        <v>0</v>
      </c>
      <c r="X274" s="1">
        <v>0.249</v>
      </c>
      <c r="Y274" s="1">
        <v>0.63700000000000001</v>
      </c>
      <c r="Z274" s="1">
        <v>0.51900000000000002</v>
      </c>
      <c r="AA274" s="1">
        <v>0</v>
      </c>
      <c r="AB274" s="1">
        <v>0.72</v>
      </c>
      <c r="AC274" s="1">
        <v>0</v>
      </c>
      <c r="AD274" s="1">
        <v>-5.7050000000000001</v>
      </c>
      <c r="AE274" s="1">
        <v>0</v>
      </c>
      <c r="AF274" s="1">
        <v>0</v>
      </c>
      <c r="AG274" s="1">
        <v>0</v>
      </c>
      <c r="AI274" s="7" t="str">
        <f t="shared" si="9"/>
        <v>1</v>
      </c>
      <c r="AJ274" s="7" t="s">
        <v>411</v>
      </c>
      <c r="AK274" s="11">
        <v>44954.499131944445</v>
      </c>
    </row>
    <row r="275" spans="1:37" x14ac:dyDescent="0.35">
      <c r="A275" s="4" t="s">
        <v>272</v>
      </c>
      <c r="B275" s="1">
        <v>0</v>
      </c>
      <c r="C275" s="1">
        <v>6.7480000000000002</v>
      </c>
      <c r="D275" s="1">
        <v>18.366</v>
      </c>
      <c r="E275" s="1">
        <v>-1.7070000000000001</v>
      </c>
      <c r="F275" s="1">
        <v>0</v>
      </c>
      <c r="G275" s="1">
        <v>0</v>
      </c>
      <c r="H275" s="1">
        <v>-2101.02</v>
      </c>
      <c r="I275" s="1">
        <v>0</v>
      </c>
      <c r="J275" s="1">
        <v>0</v>
      </c>
      <c r="K275" s="1">
        <v>2.4510000000000001</v>
      </c>
      <c r="L275" s="1">
        <v>0</v>
      </c>
      <c r="M275" s="1">
        <v>15.624000000000001</v>
      </c>
      <c r="N275" s="1">
        <v>0</v>
      </c>
      <c r="O275" s="1">
        <v>0</v>
      </c>
      <c r="P275" s="1">
        <v>0.125</v>
      </c>
      <c r="Q275" s="1">
        <v>0</v>
      </c>
      <c r="R275" s="1">
        <v>0.22800000000000001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0.28199999999999997</v>
      </c>
      <c r="Y275" s="1">
        <v>0.67800000000000005</v>
      </c>
      <c r="Z275" s="1">
        <v>0.34100000000000003</v>
      </c>
      <c r="AA275" s="1">
        <v>0</v>
      </c>
      <c r="AB275" s="1">
        <v>0.74299999999999999</v>
      </c>
      <c r="AC275" s="1">
        <v>0</v>
      </c>
      <c r="AD275" s="1">
        <v>-5.3810000000000002</v>
      </c>
      <c r="AE275" s="1">
        <v>0</v>
      </c>
      <c r="AF275" s="1">
        <v>0</v>
      </c>
      <c r="AG275" s="1">
        <v>0</v>
      </c>
      <c r="AI275" s="7" t="str">
        <f t="shared" si="9"/>
        <v>1</v>
      </c>
      <c r="AJ275" s="7" t="s">
        <v>411</v>
      </c>
      <c r="AK275" s="11">
        <v>44954.48033564815</v>
      </c>
    </row>
    <row r="276" spans="1:37" x14ac:dyDescent="0.35">
      <c r="A276" s="4" t="s">
        <v>273</v>
      </c>
      <c r="B276" s="1">
        <v>0</v>
      </c>
      <c r="C276" s="1">
        <v>-5.4180000000000001</v>
      </c>
      <c r="D276" s="1">
        <v>39.222999999999999</v>
      </c>
      <c r="E276" s="1">
        <v>-5.0000000000000001E-3</v>
      </c>
      <c r="F276" s="1">
        <v>0</v>
      </c>
      <c r="G276" s="1">
        <v>0</v>
      </c>
      <c r="H276" s="1">
        <v>-1779.836</v>
      </c>
      <c r="I276" s="1">
        <v>0.54400000000000004</v>
      </c>
      <c r="J276" s="1">
        <v>0</v>
      </c>
      <c r="K276" s="1">
        <v>1.1100000000000001</v>
      </c>
      <c r="L276" s="1">
        <v>0</v>
      </c>
      <c r="M276" s="1">
        <v>7.7830000000000004</v>
      </c>
      <c r="N276" s="1">
        <v>0</v>
      </c>
      <c r="O276" s="1">
        <v>0</v>
      </c>
      <c r="P276" s="1">
        <v>0.377</v>
      </c>
      <c r="Q276" s="1">
        <v>0</v>
      </c>
      <c r="R276" s="1">
        <v>0.249</v>
      </c>
      <c r="S276" s="1">
        <v>0</v>
      </c>
      <c r="T276" s="1">
        <v>0</v>
      </c>
      <c r="U276" s="1">
        <v>2.121</v>
      </c>
      <c r="V276" s="1">
        <v>0</v>
      </c>
      <c r="W276" s="1">
        <v>0</v>
      </c>
      <c r="X276" s="1">
        <v>0</v>
      </c>
      <c r="Y276" s="1">
        <v>0.71899999999999997</v>
      </c>
      <c r="Z276" s="1">
        <v>0.376</v>
      </c>
      <c r="AA276" s="1">
        <v>0</v>
      </c>
      <c r="AB276" s="1">
        <v>0.70599999999999996</v>
      </c>
      <c r="AC276" s="1">
        <v>0</v>
      </c>
      <c r="AD276" s="1">
        <v>-6.2690000000000001</v>
      </c>
      <c r="AE276" s="1">
        <v>0</v>
      </c>
      <c r="AF276" s="1">
        <v>0</v>
      </c>
      <c r="AG276" s="1">
        <v>0</v>
      </c>
      <c r="AI276" s="7" t="str">
        <f t="shared" si="9"/>
        <v>1</v>
      </c>
      <c r="AJ276" s="7" t="s">
        <v>411</v>
      </c>
      <c r="AK276" s="11">
        <v>44954.461527777778</v>
      </c>
    </row>
    <row r="277" spans="1:37" x14ac:dyDescent="0.35">
      <c r="A277" s="4" t="s">
        <v>274</v>
      </c>
      <c r="B277" s="1">
        <v>0</v>
      </c>
      <c r="C277" s="1">
        <v>-8.9320000000000004</v>
      </c>
      <c r="D277" s="1">
        <v>19.196000000000002</v>
      </c>
      <c r="E277" s="1">
        <v>-0.41</v>
      </c>
      <c r="F277" s="1">
        <v>0</v>
      </c>
      <c r="G277" s="1">
        <v>0</v>
      </c>
      <c r="H277" s="1">
        <v>-1737.963</v>
      </c>
      <c r="I277" s="1">
        <v>0.19800000000000001</v>
      </c>
      <c r="J277" s="1">
        <v>0</v>
      </c>
      <c r="K277" s="1">
        <v>1.536</v>
      </c>
      <c r="L277" s="1">
        <v>0.91400000000000003</v>
      </c>
      <c r="M277" s="1">
        <v>8.8369999999999997</v>
      </c>
      <c r="N277" s="1">
        <v>0</v>
      </c>
      <c r="O277" s="1">
        <v>0</v>
      </c>
      <c r="P277" s="1">
        <v>0.17100000000000001</v>
      </c>
      <c r="Q277" s="1">
        <v>0</v>
      </c>
      <c r="R277" s="1">
        <v>0.20599999999999999</v>
      </c>
      <c r="S277" s="1">
        <v>0</v>
      </c>
      <c r="T277" s="1">
        <v>0</v>
      </c>
      <c r="U277" s="1">
        <v>1.865</v>
      </c>
      <c r="V277" s="1">
        <v>0</v>
      </c>
      <c r="W277" s="1">
        <v>0</v>
      </c>
      <c r="X277" s="1">
        <v>0.25800000000000001</v>
      </c>
      <c r="Y277" s="1">
        <v>0.64500000000000002</v>
      </c>
      <c r="Z277" s="1">
        <v>0.16600000000000001</v>
      </c>
      <c r="AA277" s="1">
        <v>0</v>
      </c>
      <c r="AB277" s="1">
        <v>0.70599999999999996</v>
      </c>
      <c r="AC277" s="1">
        <v>0</v>
      </c>
      <c r="AD277" s="1">
        <v>-6.1989999999999998</v>
      </c>
      <c r="AE277" s="1">
        <v>1.7999999999999999E-2</v>
      </c>
      <c r="AF277" s="1">
        <v>0</v>
      </c>
      <c r="AG277" s="1">
        <v>12.207000000000001</v>
      </c>
      <c r="AI277" s="7" t="str">
        <f t="shared" si="9"/>
        <v>1</v>
      </c>
      <c r="AJ277" s="7" t="s">
        <v>411</v>
      </c>
      <c r="AK277" s="11">
        <v>44954.442731481482</v>
      </c>
    </row>
    <row r="278" spans="1:37" x14ac:dyDescent="0.35">
      <c r="A278" s="4" t="s">
        <v>275</v>
      </c>
      <c r="B278" s="1">
        <v>0</v>
      </c>
      <c r="C278" s="1">
        <v>-5.3860000000000001</v>
      </c>
      <c r="D278" s="1">
        <v>12.385999999999999</v>
      </c>
      <c r="E278" s="1">
        <v>-0.78200000000000003</v>
      </c>
      <c r="F278" s="1">
        <v>0</v>
      </c>
      <c r="G278" s="1">
        <v>0</v>
      </c>
      <c r="H278" s="1">
        <v>-2103.018</v>
      </c>
      <c r="I278" s="1">
        <v>0</v>
      </c>
      <c r="J278" s="1">
        <v>0</v>
      </c>
      <c r="K278" s="1">
        <v>1.6439999999999999</v>
      </c>
      <c r="L278" s="1">
        <v>0.877</v>
      </c>
      <c r="M278" s="1">
        <v>10.965</v>
      </c>
      <c r="N278" s="1">
        <v>0</v>
      </c>
      <c r="O278" s="1">
        <v>0</v>
      </c>
      <c r="P278" s="1">
        <v>0.27900000000000003</v>
      </c>
      <c r="Q278" s="1">
        <v>0</v>
      </c>
      <c r="R278" s="1">
        <v>0.246</v>
      </c>
      <c r="S278" s="1">
        <v>0</v>
      </c>
      <c r="T278" s="1">
        <v>0</v>
      </c>
      <c r="U278" s="1">
        <v>0.36</v>
      </c>
      <c r="V278" s="1">
        <v>0</v>
      </c>
      <c r="W278" s="1">
        <v>0</v>
      </c>
      <c r="X278" s="1">
        <v>0.28499999999999998</v>
      </c>
      <c r="Y278" s="1">
        <v>0.68100000000000005</v>
      </c>
      <c r="Z278" s="1">
        <v>0.378</v>
      </c>
      <c r="AA278" s="1">
        <v>0</v>
      </c>
      <c r="AB278" s="1">
        <v>0.69399999999999995</v>
      </c>
      <c r="AC278" s="1">
        <v>0</v>
      </c>
      <c r="AD278" s="1">
        <v>-5.3970000000000002</v>
      </c>
      <c r="AE278" s="1">
        <v>0</v>
      </c>
      <c r="AF278" s="1">
        <v>0</v>
      </c>
      <c r="AG278" s="1">
        <v>0</v>
      </c>
      <c r="AI278" s="7" t="str">
        <f t="shared" si="9"/>
        <v>1</v>
      </c>
      <c r="AJ278" s="7" t="s">
        <v>411</v>
      </c>
      <c r="AK278" s="11">
        <v>44954.423935185187</v>
      </c>
    </row>
    <row r="279" spans="1:37" x14ac:dyDescent="0.35">
      <c r="A279" s="4" t="s">
        <v>276</v>
      </c>
      <c r="B279" s="1">
        <v>0</v>
      </c>
      <c r="C279" s="1">
        <v>-13.509</v>
      </c>
      <c r="D279" s="1">
        <v>9.5670000000000002</v>
      </c>
      <c r="E279" s="1">
        <v>-2.1640000000000001</v>
      </c>
      <c r="F279" s="1">
        <v>0</v>
      </c>
      <c r="G279" s="1">
        <v>0</v>
      </c>
      <c r="H279" s="1">
        <v>-1751.345</v>
      </c>
      <c r="I279" s="1">
        <v>1.2290000000000001</v>
      </c>
      <c r="J279" s="1">
        <v>0</v>
      </c>
      <c r="K279" s="1">
        <v>0.83699999999999997</v>
      </c>
      <c r="L279" s="1">
        <v>0</v>
      </c>
      <c r="M279" s="1">
        <v>5.0990000000000002</v>
      </c>
      <c r="N279" s="1">
        <v>0</v>
      </c>
      <c r="O279" s="1">
        <v>0</v>
      </c>
      <c r="P279" s="1">
        <v>0.154</v>
      </c>
      <c r="Q279" s="1">
        <v>0</v>
      </c>
      <c r="R279" s="1">
        <v>0.183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0.249</v>
      </c>
      <c r="Y279" s="1">
        <v>0.72599999999999998</v>
      </c>
      <c r="Z279" s="1">
        <v>0.374</v>
      </c>
      <c r="AA279" s="1">
        <v>0</v>
      </c>
      <c r="AB279" s="1">
        <v>0.69</v>
      </c>
      <c r="AC279" s="1">
        <v>0</v>
      </c>
      <c r="AD279" s="1">
        <v>-5.4569999999999999</v>
      </c>
      <c r="AE279" s="1">
        <v>0</v>
      </c>
      <c r="AF279" s="1">
        <v>0</v>
      </c>
      <c r="AG279" s="1">
        <v>0</v>
      </c>
      <c r="AI279" s="7" t="str">
        <f t="shared" si="9"/>
        <v>1</v>
      </c>
      <c r="AJ279" s="7" t="s">
        <v>411</v>
      </c>
      <c r="AK279" s="11">
        <v>44954.405115740738</v>
      </c>
    </row>
    <row r="280" spans="1:37" x14ac:dyDescent="0.35">
      <c r="A280" s="4" t="s">
        <v>277</v>
      </c>
      <c r="B280" s="1">
        <v>0</v>
      </c>
      <c r="C280" s="1">
        <v>-11.423999999999999</v>
      </c>
      <c r="D280" s="1">
        <v>24.809000000000001</v>
      </c>
      <c r="E280" s="1">
        <v>-1.512</v>
      </c>
      <c r="F280" s="1">
        <v>0</v>
      </c>
      <c r="G280" s="1">
        <v>0</v>
      </c>
      <c r="H280" s="1">
        <v>-1674.7360000000001</v>
      </c>
      <c r="I280" s="1">
        <v>0.34100000000000003</v>
      </c>
      <c r="J280" s="1">
        <v>0</v>
      </c>
      <c r="K280" s="1">
        <v>0.76600000000000001</v>
      </c>
      <c r="L280" s="1">
        <v>0.81</v>
      </c>
      <c r="M280" s="1">
        <v>5.0439999999999996</v>
      </c>
      <c r="N280" s="1">
        <v>0</v>
      </c>
      <c r="O280" s="1">
        <v>0</v>
      </c>
      <c r="P280" s="1">
        <v>0.24299999999999999</v>
      </c>
      <c r="Q280" s="1">
        <v>0</v>
      </c>
      <c r="R280" s="1">
        <v>0.19</v>
      </c>
      <c r="S280" s="1">
        <v>0</v>
      </c>
      <c r="T280" s="1">
        <v>0</v>
      </c>
      <c r="U280" s="1">
        <v>-0.34499999999999997</v>
      </c>
      <c r="V280" s="1">
        <v>0</v>
      </c>
      <c r="W280" s="1">
        <v>0</v>
      </c>
      <c r="X280" s="1">
        <v>0.28599999999999998</v>
      </c>
      <c r="Y280" s="1">
        <v>0.71599999999999997</v>
      </c>
      <c r="Z280" s="1">
        <v>0.33900000000000002</v>
      </c>
      <c r="AA280" s="1">
        <v>0</v>
      </c>
      <c r="AB280" s="1">
        <v>0.70799999999999996</v>
      </c>
      <c r="AC280" s="1">
        <v>0</v>
      </c>
      <c r="AD280" s="1">
        <v>-5.1929999999999996</v>
      </c>
      <c r="AE280" s="1">
        <v>0</v>
      </c>
      <c r="AF280" s="1">
        <v>0</v>
      </c>
      <c r="AG280" s="1">
        <v>0</v>
      </c>
      <c r="AI280" s="7" t="str">
        <f t="shared" si="9"/>
        <v>1</v>
      </c>
      <c r="AJ280" s="7" t="s">
        <v>411</v>
      </c>
      <c r="AK280" s="11">
        <v>44954.386307870373</v>
      </c>
    </row>
    <row r="281" spans="1:37" x14ac:dyDescent="0.35">
      <c r="A281" s="4" t="s">
        <v>278</v>
      </c>
      <c r="B281" s="1">
        <v>0</v>
      </c>
      <c r="C281" s="1">
        <v>-1.6240000000000001</v>
      </c>
      <c r="D281" s="1">
        <v>63.982999999999997</v>
      </c>
      <c r="E281" s="1">
        <v>-1.911</v>
      </c>
      <c r="F281" s="1">
        <v>0</v>
      </c>
      <c r="G281" s="1">
        <v>0</v>
      </c>
      <c r="H281" s="1">
        <v>-1906.857</v>
      </c>
      <c r="I281" s="1">
        <v>0.84499999999999997</v>
      </c>
      <c r="J281" s="1">
        <v>0</v>
      </c>
      <c r="K281" s="1">
        <v>0.72299999999999998</v>
      </c>
      <c r="L281" s="1">
        <v>0.85499999999999998</v>
      </c>
      <c r="M281" s="1">
        <v>4.4960000000000004</v>
      </c>
      <c r="N281" s="1">
        <v>0</v>
      </c>
      <c r="O281" s="1">
        <v>0</v>
      </c>
      <c r="P281" s="1">
        <v>8.5000000000000006E-2</v>
      </c>
      <c r="Q281" s="1">
        <v>0</v>
      </c>
      <c r="R281" s="1">
        <v>0.22900000000000001</v>
      </c>
      <c r="S281" s="1">
        <v>0</v>
      </c>
      <c r="T281" s="1">
        <v>0</v>
      </c>
      <c r="U281" s="1">
        <v>-0.19900000000000001</v>
      </c>
      <c r="V281" s="1">
        <v>0</v>
      </c>
      <c r="W281" s="1">
        <v>0</v>
      </c>
      <c r="X281" s="1">
        <v>0.27100000000000002</v>
      </c>
      <c r="Y281" s="1">
        <v>0.69499999999999995</v>
      </c>
      <c r="Z281" s="1">
        <v>0.33800000000000002</v>
      </c>
      <c r="AA281" s="1">
        <v>0</v>
      </c>
      <c r="AB281" s="1">
        <v>0.72199999999999998</v>
      </c>
      <c r="AC281" s="1">
        <v>0</v>
      </c>
      <c r="AD281" s="1">
        <v>-5.0190000000000001</v>
      </c>
      <c r="AE281" s="1">
        <v>0</v>
      </c>
      <c r="AF281" s="1">
        <v>0</v>
      </c>
      <c r="AG281" s="1">
        <v>0</v>
      </c>
      <c r="AI281" s="7" t="str">
        <f t="shared" si="9"/>
        <v>1</v>
      </c>
      <c r="AJ281" s="7" t="s">
        <v>411</v>
      </c>
      <c r="AK281" s="11">
        <v>44954.367488425924</v>
      </c>
    </row>
    <row r="282" spans="1:37" x14ac:dyDescent="0.35">
      <c r="A282" s="4" t="s">
        <v>279</v>
      </c>
      <c r="B282" s="1">
        <v>0</v>
      </c>
      <c r="C282" s="1">
        <v>58.578000000000003</v>
      </c>
      <c r="D282" s="1">
        <v>306.02800000000002</v>
      </c>
      <c r="E282" s="1">
        <v>-1.23</v>
      </c>
      <c r="F282" s="1">
        <v>0</v>
      </c>
      <c r="G282" s="1">
        <v>0</v>
      </c>
      <c r="H282" s="1">
        <v>-2842.9569999999999</v>
      </c>
      <c r="I282" s="1">
        <v>0.32500000000000001</v>
      </c>
      <c r="J282" s="1">
        <v>0</v>
      </c>
      <c r="K282" s="1">
        <v>0.877</v>
      </c>
      <c r="L282" s="1">
        <v>0.88700000000000001</v>
      </c>
      <c r="M282" s="1">
        <v>5.2279999999999998</v>
      </c>
      <c r="N282" s="1">
        <v>0</v>
      </c>
      <c r="O282" s="1">
        <v>0</v>
      </c>
      <c r="P282" s="1">
        <v>0.183</v>
      </c>
      <c r="Q282" s="1">
        <v>0</v>
      </c>
      <c r="R282" s="1">
        <v>0.26700000000000002</v>
      </c>
      <c r="S282" s="1">
        <v>0</v>
      </c>
      <c r="T282" s="1">
        <v>0</v>
      </c>
      <c r="U282" s="1">
        <v>1.921</v>
      </c>
      <c r="V282" s="1">
        <v>0</v>
      </c>
      <c r="W282" s="1">
        <v>0</v>
      </c>
      <c r="X282" s="1">
        <v>0.30499999999999999</v>
      </c>
      <c r="Y282" s="1">
        <v>0.72499999999999998</v>
      </c>
      <c r="Z282" s="1">
        <v>0.35399999999999998</v>
      </c>
      <c r="AA282" s="1">
        <v>0</v>
      </c>
      <c r="AB282" s="1">
        <v>0.69299999999999995</v>
      </c>
      <c r="AC282" s="1">
        <v>0</v>
      </c>
      <c r="AD282" s="1">
        <v>-4.1879999999999997</v>
      </c>
      <c r="AE282" s="1">
        <v>0</v>
      </c>
      <c r="AF282" s="1">
        <v>0</v>
      </c>
      <c r="AG282" s="1">
        <v>0</v>
      </c>
      <c r="AI282" s="7" t="str">
        <f t="shared" si="9"/>
        <v>1</v>
      </c>
      <c r="AJ282" s="7" t="s">
        <v>411</v>
      </c>
      <c r="AK282" s="11">
        <v>44954.348657407405</v>
      </c>
    </row>
    <row r="283" spans="1:37" x14ac:dyDescent="0.35">
      <c r="A283" s="4" t="s">
        <v>280</v>
      </c>
      <c r="B283" s="1">
        <v>0</v>
      </c>
      <c r="C283" s="1">
        <v>-10.455</v>
      </c>
      <c r="D283" s="1">
        <v>31.79</v>
      </c>
      <c r="E283" s="1">
        <v>-1.081</v>
      </c>
      <c r="F283" s="1">
        <v>0</v>
      </c>
      <c r="G283" s="1">
        <v>0</v>
      </c>
      <c r="H283" s="1">
        <v>-1965.934</v>
      </c>
      <c r="I283" s="1">
        <v>0.751</v>
      </c>
      <c r="J283" s="1">
        <v>0</v>
      </c>
      <c r="K283" s="1">
        <v>1.06</v>
      </c>
      <c r="L283" s="1">
        <v>0.77400000000000002</v>
      </c>
      <c r="M283" s="1">
        <v>20.707999999999998</v>
      </c>
      <c r="N283" s="1">
        <v>0</v>
      </c>
      <c r="O283" s="1">
        <v>0</v>
      </c>
      <c r="P283" s="1">
        <v>0.20699999999999999</v>
      </c>
      <c r="Q283" s="1">
        <v>0</v>
      </c>
      <c r="R283" s="1">
        <v>0.28199999999999997</v>
      </c>
      <c r="S283" s="1">
        <v>0</v>
      </c>
      <c r="T283" s="1">
        <v>0</v>
      </c>
      <c r="U283" s="1">
        <v>0.21299999999999999</v>
      </c>
      <c r="V283" s="1">
        <v>0</v>
      </c>
      <c r="W283" s="1">
        <v>0</v>
      </c>
      <c r="X283" s="1">
        <v>0.28999999999999998</v>
      </c>
      <c r="Y283" s="1">
        <v>0.71899999999999997</v>
      </c>
      <c r="Z283" s="1">
        <v>0.17</v>
      </c>
      <c r="AA283" s="1">
        <v>0</v>
      </c>
      <c r="AB283" s="1">
        <v>0.69099999999999995</v>
      </c>
      <c r="AC283" s="1">
        <v>0</v>
      </c>
      <c r="AD283" s="1">
        <v>-4.8949999999999996</v>
      </c>
      <c r="AE283" s="1">
        <v>0</v>
      </c>
      <c r="AF283" s="1">
        <v>0</v>
      </c>
      <c r="AG283" s="1">
        <v>0</v>
      </c>
      <c r="AI283" s="7" t="str">
        <f t="shared" si="9"/>
        <v>1</v>
      </c>
      <c r="AJ283" s="7" t="s">
        <v>411</v>
      </c>
      <c r="AK283" s="11">
        <v>44954.329826388886</v>
      </c>
    </row>
    <row r="284" spans="1:37" x14ac:dyDescent="0.35">
      <c r="A284" s="4" t="s">
        <v>281</v>
      </c>
      <c r="B284" s="1">
        <v>0</v>
      </c>
      <c r="C284" s="1">
        <v>-17.248000000000001</v>
      </c>
      <c r="D284" s="1">
        <v>11.19</v>
      </c>
      <c r="E284" s="1">
        <v>-1.526</v>
      </c>
      <c r="F284" s="1">
        <v>0</v>
      </c>
      <c r="G284" s="1">
        <v>0</v>
      </c>
      <c r="H284" s="1">
        <v>-1354.1659999999999</v>
      </c>
      <c r="I284" s="1">
        <v>0</v>
      </c>
      <c r="J284" s="1">
        <v>0</v>
      </c>
      <c r="K284" s="1">
        <v>1.0329999999999999</v>
      </c>
      <c r="L284" s="1">
        <v>0</v>
      </c>
      <c r="M284" s="1">
        <v>20.739000000000001</v>
      </c>
      <c r="N284" s="1">
        <v>0</v>
      </c>
      <c r="O284" s="1">
        <v>0</v>
      </c>
      <c r="P284" s="1">
        <v>7.0000000000000007E-2</v>
      </c>
      <c r="Q284" s="1">
        <v>0</v>
      </c>
      <c r="R284" s="1">
        <v>0.27300000000000002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0.27300000000000002</v>
      </c>
      <c r="Y284" s="1">
        <v>0.67900000000000005</v>
      </c>
      <c r="Z284" s="1">
        <v>0.38600000000000001</v>
      </c>
      <c r="AA284" s="1">
        <v>0</v>
      </c>
      <c r="AB284" s="1">
        <v>0.69699999999999995</v>
      </c>
      <c r="AC284" s="1">
        <v>0</v>
      </c>
      <c r="AD284" s="1">
        <v>-4.5839999999999996</v>
      </c>
      <c r="AE284" s="1">
        <v>0</v>
      </c>
      <c r="AF284" s="1">
        <v>0</v>
      </c>
      <c r="AG284" s="1">
        <v>0</v>
      </c>
      <c r="AI284" s="7" t="str">
        <f t="shared" si="9"/>
        <v>1</v>
      </c>
      <c r="AJ284" s="7" t="s">
        <v>411</v>
      </c>
      <c r="AK284" s="11">
        <v>44954.311006944445</v>
      </c>
    </row>
    <row r="285" spans="1:37" x14ac:dyDescent="0.35">
      <c r="A285" s="4" t="s">
        <v>1192</v>
      </c>
      <c r="B285" s="1">
        <v>0</v>
      </c>
      <c r="C285" s="1">
        <v>-43.765999999999998</v>
      </c>
      <c r="D285" s="1">
        <v>-2.391</v>
      </c>
      <c r="E285" s="1">
        <v>-1.653</v>
      </c>
      <c r="F285" s="1">
        <v>0.34100000000000003</v>
      </c>
      <c r="G285" s="1">
        <v>0</v>
      </c>
      <c r="H285" s="1">
        <v>793.96100000000001</v>
      </c>
      <c r="I285" s="1">
        <v>0</v>
      </c>
      <c r="J285" s="1">
        <v>0</v>
      </c>
      <c r="K285" s="1">
        <v>-4.4999999999999998E-2</v>
      </c>
      <c r="L285" s="1">
        <v>0.751</v>
      </c>
      <c r="M285" s="1">
        <v>-0.29899999999999999</v>
      </c>
      <c r="N285" s="1">
        <v>0</v>
      </c>
      <c r="O285" s="1">
        <v>0</v>
      </c>
      <c r="P285" s="1">
        <v>9.1999999999999998E-2</v>
      </c>
      <c r="Q285" s="1">
        <v>0</v>
      </c>
      <c r="R285" s="1">
        <v>0.309</v>
      </c>
      <c r="S285" s="1">
        <v>0</v>
      </c>
      <c r="T285" s="1">
        <v>0</v>
      </c>
      <c r="U285" s="1">
        <v>-0.254</v>
      </c>
      <c r="V285" s="1">
        <v>0.71199999999999997</v>
      </c>
      <c r="W285" s="1">
        <v>0</v>
      </c>
      <c r="X285" s="1">
        <v>0.23899999999999999</v>
      </c>
      <c r="Y285" s="1">
        <v>0.63300000000000001</v>
      </c>
      <c r="Z285" s="1">
        <v>0.50600000000000001</v>
      </c>
      <c r="AA285" s="1">
        <v>0</v>
      </c>
      <c r="AB285" s="1">
        <v>0.71599999999999997</v>
      </c>
      <c r="AC285" s="1">
        <v>0</v>
      </c>
      <c r="AD285" s="1">
        <v>-5.8040000000000003</v>
      </c>
      <c r="AE285" s="1">
        <v>1.665</v>
      </c>
      <c r="AF285" s="1">
        <v>0</v>
      </c>
      <c r="AG285" s="1">
        <v>0</v>
      </c>
      <c r="AI285" s="7" t="str">
        <f t="shared" si="9"/>
        <v>1</v>
      </c>
      <c r="AJ285" s="7" t="s">
        <v>411</v>
      </c>
      <c r="AK285" s="11">
        <v>44954.292222222219</v>
      </c>
    </row>
    <row r="286" spans="1:37" x14ac:dyDescent="0.35">
      <c r="A286" s="4" t="s">
        <v>1224</v>
      </c>
      <c r="B286" s="1">
        <v>0</v>
      </c>
      <c r="C286" s="1">
        <v>-41.06</v>
      </c>
      <c r="D286" s="1">
        <v>-3.08</v>
      </c>
      <c r="E286" s="1">
        <v>-1.581</v>
      </c>
      <c r="F286" s="1">
        <v>0.33900000000000002</v>
      </c>
      <c r="G286" s="1">
        <v>0</v>
      </c>
      <c r="H286" s="1">
        <v>636.97699999999998</v>
      </c>
      <c r="I286" s="1">
        <v>0</v>
      </c>
      <c r="J286" s="1">
        <v>0</v>
      </c>
      <c r="K286" s="1">
        <v>-8.0000000000000002E-3</v>
      </c>
      <c r="L286" s="1">
        <v>0.74099999999999999</v>
      </c>
      <c r="M286" s="1">
        <v>-8.0000000000000002E-3</v>
      </c>
      <c r="N286" s="1">
        <v>0</v>
      </c>
      <c r="O286" s="1">
        <v>0</v>
      </c>
      <c r="P286" s="1">
        <v>0.16200000000000001</v>
      </c>
      <c r="Q286" s="1">
        <v>0</v>
      </c>
      <c r="R286" s="1">
        <v>0.28699999999999998</v>
      </c>
      <c r="S286" s="1">
        <v>0</v>
      </c>
      <c r="T286" s="1">
        <v>0</v>
      </c>
      <c r="U286" s="1">
        <v>0</v>
      </c>
      <c r="V286" s="1">
        <v>0.71599999999999997</v>
      </c>
      <c r="W286" s="1">
        <v>0</v>
      </c>
      <c r="X286" s="1">
        <v>0.23100000000000001</v>
      </c>
      <c r="Y286" s="1">
        <v>0.65800000000000003</v>
      </c>
      <c r="Z286" s="1">
        <v>0.51200000000000001</v>
      </c>
      <c r="AA286" s="1">
        <v>0</v>
      </c>
      <c r="AB286" s="1">
        <v>0.71</v>
      </c>
      <c r="AC286" s="1">
        <v>0</v>
      </c>
      <c r="AD286" s="1">
        <v>-5.7679999999999998</v>
      </c>
      <c r="AE286" s="1">
        <v>0</v>
      </c>
      <c r="AF286" s="1">
        <v>0</v>
      </c>
      <c r="AG286" s="1">
        <v>0</v>
      </c>
      <c r="AI286" s="7" t="str">
        <f t="shared" si="9"/>
        <v>1</v>
      </c>
      <c r="AJ286" s="7" t="s">
        <v>411</v>
      </c>
      <c r="AK286" s="11">
        <v>44954.273414351854</v>
      </c>
    </row>
    <row r="287" spans="1:37" x14ac:dyDescent="0.35">
      <c r="A287" s="4" t="s">
        <v>284</v>
      </c>
      <c r="B287" s="1">
        <v>0</v>
      </c>
      <c r="C287" s="1">
        <v>-9.3239999999999998</v>
      </c>
      <c r="D287" s="1">
        <v>29.873000000000001</v>
      </c>
      <c r="E287" s="1">
        <v>-0.79</v>
      </c>
      <c r="F287" s="1">
        <v>0.34499999999999997</v>
      </c>
      <c r="G287" s="1">
        <v>0</v>
      </c>
      <c r="H287" s="1">
        <v>-2215.8530000000001</v>
      </c>
      <c r="I287" s="1">
        <v>0.73499999999999999</v>
      </c>
      <c r="J287" s="1">
        <v>0</v>
      </c>
      <c r="K287" s="1">
        <v>0.53800000000000003</v>
      </c>
      <c r="L287" s="1">
        <v>0.68899999999999995</v>
      </c>
      <c r="M287" s="1">
        <v>3.4089999999999998</v>
      </c>
      <c r="N287" s="1">
        <v>0</v>
      </c>
      <c r="O287" s="1">
        <v>0</v>
      </c>
      <c r="P287" s="1">
        <v>0.255</v>
      </c>
      <c r="Q287" s="1">
        <v>0</v>
      </c>
      <c r="R287" s="1">
        <v>0.221</v>
      </c>
      <c r="S287" s="1">
        <v>0</v>
      </c>
      <c r="T287" s="1">
        <v>0</v>
      </c>
      <c r="U287" s="1">
        <v>0.16500000000000001</v>
      </c>
      <c r="V287" s="1">
        <v>0</v>
      </c>
      <c r="W287" s="1">
        <v>0</v>
      </c>
      <c r="X287" s="1">
        <v>0.245</v>
      </c>
      <c r="Y287" s="1">
        <v>0.746</v>
      </c>
      <c r="Z287" s="1">
        <v>0.311</v>
      </c>
      <c r="AA287" s="1">
        <v>0</v>
      </c>
      <c r="AB287" s="1">
        <v>0.72299999999999998</v>
      </c>
      <c r="AC287" s="1">
        <v>0</v>
      </c>
      <c r="AD287" s="1">
        <v>-4.7960000000000003</v>
      </c>
      <c r="AE287" s="1">
        <v>-2.137</v>
      </c>
      <c r="AF287" s="1">
        <v>0</v>
      </c>
      <c r="AG287" s="1">
        <v>0</v>
      </c>
      <c r="AI287" s="7" t="str">
        <f t="shared" si="9"/>
        <v>1</v>
      </c>
      <c r="AJ287" s="7" t="s">
        <v>411</v>
      </c>
      <c r="AK287" s="11">
        <v>44954.254606481481</v>
      </c>
    </row>
    <row r="288" spans="1:37" x14ac:dyDescent="0.35">
      <c r="A288" s="4" t="s">
        <v>285</v>
      </c>
      <c r="B288" s="1">
        <v>0</v>
      </c>
      <c r="C288" s="1">
        <v>59.073999999999998</v>
      </c>
      <c r="D288" s="1">
        <v>40.365000000000002</v>
      </c>
      <c r="E288" s="1">
        <v>-2.0619999999999998</v>
      </c>
      <c r="F288" s="1">
        <v>0.34599999999999997</v>
      </c>
      <c r="G288" s="1">
        <v>0</v>
      </c>
      <c r="H288" s="1">
        <v>-2903.2919999999999</v>
      </c>
      <c r="I288" s="1">
        <v>0.498</v>
      </c>
      <c r="J288" s="1">
        <v>0</v>
      </c>
      <c r="K288" s="1">
        <v>1.05</v>
      </c>
      <c r="L288" s="1">
        <v>0.96199999999999997</v>
      </c>
      <c r="M288" s="1">
        <v>4.8070000000000004</v>
      </c>
      <c r="N288" s="1">
        <v>0</v>
      </c>
      <c r="O288" s="1">
        <v>0</v>
      </c>
      <c r="P288" s="1">
        <v>0.114</v>
      </c>
      <c r="Q288" s="1">
        <v>0</v>
      </c>
      <c r="R288" s="1">
        <v>0.25700000000000001</v>
      </c>
      <c r="S288" s="1">
        <v>0</v>
      </c>
      <c r="T288" s="1">
        <v>0</v>
      </c>
      <c r="U288" s="1">
        <v>-0.13800000000000001</v>
      </c>
      <c r="V288" s="1">
        <v>0</v>
      </c>
      <c r="W288" s="1">
        <v>0</v>
      </c>
      <c r="X288" s="1">
        <v>0.27100000000000002</v>
      </c>
      <c r="Y288" s="1">
        <v>0.80300000000000005</v>
      </c>
      <c r="Z288" s="1">
        <v>0.36499999999999999</v>
      </c>
      <c r="AA288" s="1">
        <v>0</v>
      </c>
      <c r="AB288" s="1">
        <v>0.73399999999999999</v>
      </c>
      <c r="AC288" s="1">
        <v>0</v>
      </c>
      <c r="AD288" s="1">
        <v>-5.4450000000000003</v>
      </c>
      <c r="AE288" s="1">
        <v>0</v>
      </c>
      <c r="AF288" s="1">
        <v>0</v>
      </c>
      <c r="AG288" s="1">
        <v>0</v>
      </c>
      <c r="AI288" s="7" t="str">
        <f t="shared" si="9"/>
        <v>1</v>
      </c>
      <c r="AJ288" s="7" t="s">
        <v>411</v>
      </c>
      <c r="AK288" s="11">
        <v>44954.235810185186</v>
      </c>
    </row>
    <row r="289" spans="1:37" x14ac:dyDescent="0.35">
      <c r="A289" s="4" t="s">
        <v>286</v>
      </c>
      <c r="B289" s="1">
        <v>0</v>
      </c>
      <c r="C289" s="1">
        <v>26.911999999999999</v>
      </c>
      <c r="D289" s="1">
        <v>35.829000000000001</v>
      </c>
      <c r="E289" s="1">
        <v>-1.4730000000000001</v>
      </c>
      <c r="F289" s="1">
        <v>0.34599999999999997</v>
      </c>
      <c r="G289" s="1">
        <v>0</v>
      </c>
      <c r="H289" s="1">
        <v>-1362.4739999999999</v>
      </c>
      <c r="I289" s="1">
        <v>0.745</v>
      </c>
      <c r="J289" s="1">
        <v>7974.6270000000004</v>
      </c>
      <c r="K289" s="1">
        <v>0.19400000000000001</v>
      </c>
      <c r="L289" s="1">
        <v>0</v>
      </c>
      <c r="M289" s="1">
        <v>0.52700000000000002</v>
      </c>
      <c r="N289" s="1">
        <v>0</v>
      </c>
      <c r="O289" s="1">
        <v>0</v>
      </c>
      <c r="P289" s="1">
        <v>0.38800000000000001</v>
      </c>
      <c r="Q289" s="1">
        <v>0</v>
      </c>
      <c r="R289" s="1">
        <v>0.64500000000000002</v>
      </c>
      <c r="S289" s="1">
        <v>0</v>
      </c>
      <c r="T289" s="1">
        <v>0</v>
      </c>
      <c r="U289" s="1">
        <v>8.2870000000000008</v>
      </c>
      <c r="V289" s="1">
        <v>0.88900000000000001</v>
      </c>
      <c r="W289" s="1">
        <v>0</v>
      </c>
      <c r="X289" s="1">
        <v>0.53600000000000003</v>
      </c>
      <c r="Y289" s="1">
        <v>0.65600000000000003</v>
      </c>
      <c r="Z289" s="1">
        <v>0.503</v>
      </c>
      <c r="AA289" s="1">
        <v>0</v>
      </c>
      <c r="AB289" s="1">
        <v>0.72</v>
      </c>
      <c r="AC289" s="1">
        <v>0</v>
      </c>
      <c r="AD289" s="1">
        <v>-4.7610000000000001</v>
      </c>
      <c r="AE289" s="1">
        <v>0</v>
      </c>
      <c r="AF289" s="1">
        <v>0</v>
      </c>
      <c r="AG289" s="1">
        <v>0</v>
      </c>
      <c r="AI289" s="7" t="str">
        <f t="shared" si="9"/>
        <v>1</v>
      </c>
      <c r="AJ289" s="7" t="s">
        <v>411</v>
      </c>
      <c r="AK289" s="11">
        <v>44954.217013888891</v>
      </c>
    </row>
    <row r="290" spans="1:37" x14ac:dyDescent="0.35">
      <c r="A290" s="4" t="s">
        <v>287</v>
      </c>
      <c r="B290" s="1">
        <v>0</v>
      </c>
      <c r="C290" s="1">
        <v>49.292000000000002</v>
      </c>
      <c r="D290" s="1">
        <v>208.60599999999999</v>
      </c>
      <c r="E290" s="1">
        <v>-1.4450000000000001</v>
      </c>
      <c r="F290" s="1">
        <v>0.35499999999999998</v>
      </c>
      <c r="G290" s="1">
        <v>0</v>
      </c>
      <c r="H290" s="1">
        <v>-1865.867</v>
      </c>
      <c r="I290" s="1">
        <v>0</v>
      </c>
      <c r="J290" s="1">
        <v>8310.7810000000009</v>
      </c>
      <c r="K290" s="1">
        <v>0.35699999999999998</v>
      </c>
      <c r="L290" s="1">
        <v>0.91200000000000003</v>
      </c>
      <c r="M290" s="1">
        <v>0.56699999999999995</v>
      </c>
      <c r="N290" s="1">
        <v>0</v>
      </c>
      <c r="O290" s="1">
        <v>0</v>
      </c>
      <c r="P290" s="1">
        <v>0.25700000000000001</v>
      </c>
      <c r="Q290" s="1">
        <v>0</v>
      </c>
      <c r="R290" s="1">
        <v>0.71</v>
      </c>
      <c r="S290" s="1">
        <v>0</v>
      </c>
      <c r="T290" s="1">
        <v>0</v>
      </c>
      <c r="U290" s="1">
        <v>8.59</v>
      </c>
      <c r="V290" s="1">
        <v>1.6679999999999999</v>
      </c>
      <c r="W290" s="1">
        <v>0</v>
      </c>
      <c r="X290" s="1">
        <v>0.56599999999999995</v>
      </c>
      <c r="Y290" s="1">
        <v>0.70199999999999996</v>
      </c>
      <c r="Z290" s="1">
        <v>0.48799999999999999</v>
      </c>
      <c r="AA290" s="1">
        <v>0</v>
      </c>
      <c r="AB290" s="1">
        <v>0.77600000000000002</v>
      </c>
      <c r="AC290" s="1">
        <v>0</v>
      </c>
      <c r="AD290" s="1">
        <v>-3.7839999999999998</v>
      </c>
      <c r="AE290" s="1">
        <v>0</v>
      </c>
      <c r="AF290" s="1">
        <v>0</v>
      </c>
      <c r="AG290" s="1">
        <v>0</v>
      </c>
      <c r="AI290" s="7" t="str">
        <f t="shared" si="9"/>
        <v>1</v>
      </c>
      <c r="AJ290" s="7" t="s">
        <v>411</v>
      </c>
      <c r="AK290" s="11">
        <v>44954.198194444441</v>
      </c>
    </row>
    <row r="291" spans="1:37" x14ac:dyDescent="0.35">
      <c r="A291" s="4" t="s">
        <v>288</v>
      </c>
      <c r="B291" s="1">
        <v>0</v>
      </c>
      <c r="C291" s="1">
        <v>7.4989999999999997</v>
      </c>
      <c r="D291" s="1">
        <v>104.483</v>
      </c>
      <c r="E291" s="1">
        <v>-1.6459999999999999</v>
      </c>
      <c r="F291" s="1">
        <v>0.35899999999999999</v>
      </c>
      <c r="G291" s="1">
        <v>0</v>
      </c>
      <c r="H291" s="1">
        <v>-1020.625</v>
      </c>
      <c r="I291" s="1">
        <v>0</v>
      </c>
      <c r="J291" s="1">
        <v>8146.3940000000002</v>
      </c>
      <c r="K291" s="1">
        <v>0.438</v>
      </c>
      <c r="L291" s="1">
        <v>0.995</v>
      </c>
      <c r="M291" s="1">
        <v>0.50700000000000001</v>
      </c>
      <c r="N291" s="1">
        <v>0</v>
      </c>
      <c r="O291" s="1">
        <v>0</v>
      </c>
      <c r="P291" s="1">
        <v>0.187</v>
      </c>
      <c r="Q291" s="1">
        <v>0</v>
      </c>
      <c r="R291" s="1">
        <v>0.628</v>
      </c>
      <c r="S291" s="1">
        <v>0</v>
      </c>
      <c r="T291" s="1">
        <v>0</v>
      </c>
      <c r="U291" s="1">
        <v>8.5730000000000004</v>
      </c>
      <c r="V291" s="1">
        <v>1.19</v>
      </c>
      <c r="W291" s="1">
        <v>0</v>
      </c>
      <c r="X291" s="1">
        <v>0.504</v>
      </c>
      <c r="Y291" s="1">
        <v>0.77300000000000002</v>
      </c>
      <c r="Z291" s="1">
        <v>0.39200000000000002</v>
      </c>
      <c r="AA291" s="1">
        <v>0</v>
      </c>
      <c r="AB291" s="1">
        <v>0.76600000000000001</v>
      </c>
      <c r="AC291" s="1">
        <v>0</v>
      </c>
      <c r="AD291" s="1">
        <v>-4.66</v>
      </c>
      <c r="AE291" s="1">
        <v>0</v>
      </c>
      <c r="AF291" s="1">
        <v>0</v>
      </c>
      <c r="AG291" s="1">
        <v>0</v>
      </c>
      <c r="AI291" s="7" t="str">
        <f t="shared" si="9"/>
        <v>1</v>
      </c>
      <c r="AJ291" s="7" t="s">
        <v>411</v>
      </c>
      <c r="AK291" s="11">
        <v>44954.179398148146</v>
      </c>
    </row>
    <row r="292" spans="1:37" x14ac:dyDescent="0.35">
      <c r="A292" s="4" t="s">
        <v>289</v>
      </c>
      <c r="B292" s="1">
        <v>0</v>
      </c>
      <c r="C292" s="1">
        <v>20.959</v>
      </c>
      <c r="D292" s="1">
        <v>6.048</v>
      </c>
      <c r="E292" s="1">
        <v>-1.383</v>
      </c>
      <c r="F292" s="1">
        <v>0.36899999999999999</v>
      </c>
      <c r="G292" s="1">
        <v>0</v>
      </c>
      <c r="H292" s="1">
        <v>-1797.05</v>
      </c>
      <c r="I292" s="1">
        <v>1.0820000000000001</v>
      </c>
      <c r="J292" s="1">
        <v>8091.7430000000004</v>
      </c>
      <c r="K292" s="1">
        <v>0.59399999999999997</v>
      </c>
      <c r="L292" s="1">
        <v>0.88200000000000001</v>
      </c>
      <c r="M292" s="1">
        <v>0.57399999999999995</v>
      </c>
      <c r="N292" s="1">
        <v>0</v>
      </c>
      <c r="O292" s="1">
        <v>0</v>
      </c>
      <c r="P292" s="1">
        <v>0.26100000000000001</v>
      </c>
      <c r="Q292" s="1">
        <v>0</v>
      </c>
      <c r="R292" s="1">
        <v>0.497</v>
      </c>
      <c r="S292" s="1">
        <v>0</v>
      </c>
      <c r="T292" s="1">
        <v>0</v>
      </c>
      <c r="U292" s="1">
        <v>8.6479999999999997</v>
      </c>
      <c r="V292" s="1">
        <v>0.78900000000000003</v>
      </c>
      <c r="W292" s="1">
        <v>0</v>
      </c>
      <c r="X292" s="1">
        <v>0.48199999999999998</v>
      </c>
      <c r="Y292" s="1">
        <v>0.85</v>
      </c>
      <c r="Z292" s="1">
        <v>0.72399999999999998</v>
      </c>
      <c r="AA292" s="1">
        <v>0</v>
      </c>
      <c r="AB292" s="1">
        <v>0.79200000000000004</v>
      </c>
      <c r="AC292" s="1">
        <v>0</v>
      </c>
      <c r="AD292" s="1">
        <v>-4.2750000000000004</v>
      </c>
      <c r="AE292" s="1">
        <v>0</v>
      </c>
      <c r="AF292" s="1">
        <v>0</v>
      </c>
      <c r="AG292" s="1">
        <v>0</v>
      </c>
      <c r="AI292" s="7" t="str">
        <f t="shared" si="9"/>
        <v>1</v>
      </c>
      <c r="AJ292" s="7" t="s">
        <v>411</v>
      </c>
      <c r="AK292" s="11">
        <v>44954.160590277781</v>
      </c>
    </row>
    <row r="293" spans="1:37" x14ac:dyDescent="0.35">
      <c r="A293" s="4" t="s">
        <v>290</v>
      </c>
      <c r="B293" s="1">
        <v>0</v>
      </c>
      <c r="C293" s="1">
        <v>23.227</v>
      </c>
      <c r="D293" s="1">
        <v>6.0259999999999998</v>
      </c>
      <c r="E293" s="1">
        <v>-1.718</v>
      </c>
      <c r="F293" s="1">
        <v>0.39</v>
      </c>
      <c r="G293" s="1">
        <v>0</v>
      </c>
      <c r="H293" s="1">
        <v>-2519.8150000000001</v>
      </c>
      <c r="I293" s="1">
        <v>0.98899999999999999</v>
      </c>
      <c r="J293" s="1">
        <v>2884.6579999999999</v>
      </c>
      <c r="K293" s="1">
        <v>0.34</v>
      </c>
      <c r="L293" s="1">
        <v>0.86199999999999999</v>
      </c>
      <c r="M293" s="1">
        <v>-1.2E-2</v>
      </c>
      <c r="N293" s="1">
        <v>0</v>
      </c>
      <c r="O293" s="1">
        <v>0</v>
      </c>
      <c r="P293" s="1">
        <v>0.27600000000000002</v>
      </c>
      <c r="Q293" s="1">
        <v>0</v>
      </c>
      <c r="R293" s="1">
        <v>0.30299999999999999</v>
      </c>
      <c r="S293" s="1">
        <v>0</v>
      </c>
      <c r="T293" s="1">
        <v>0</v>
      </c>
      <c r="U293" s="1">
        <v>1.161</v>
      </c>
      <c r="V293" s="1">
        <v>0</v>
      </c>
      <c r="W293" s="1">
        <v>0</v>
      </c>
      <c r="X293" s="1">
        <v>0.33900000000000002</v>
      </c>
      <c r="Y293" s="1">
        <v>0.73399999999999999</v>
      </c>
      <c r="Z293" s="1">
        <v>0.48499999999999999</v>
      </c>
      <c r="AA293" s="1">
        <v>0</v>
      </c>
      <c r="AB293" s="1">
        <v>0.79700000000000004</v>
      </c>
      <c r="AC293" s="1">
        <v>0</v>
      </c>
      <c r="AD293" s="1">
        <v>-4.1820000000000004</v>
      </c>
      <c r="AE293" s="1">
        <v>0</v>
      </c>
      <c r="AF293" s="1">
        <v>0</v>
      </c>
      <c r="AG293" s="1">
        <v>0</v>
      </c>
      <c r="AI293" s="7" t="str">
        <f t="shared" si="9"/>
        <v>1</v>
      </c>
      <c r="AJ293" s="7" t="s">
        <v>411</v>
      </c>
      <c r="AK293" s="11">
        <v>44954.141782407409</v>
      </c>
    </row>
    <row r="294" spans="1:37" x14ac:dyDescent="0.35">
      <c r="A294" s="4" t="s">
        <v>291</v>
      </c>
      <c r="B294" s="1">
        <v>0</v>
      </c>
      <c r="C294" s="1">
        <v>35.591000000000001</v>
      </c>
      <c r="D294" s="1">
        <v>18.213999999999999</v>
      </c>
      <c r="E294" s="1">
        <v>-1.823</v>
      </c>
      <c r="F294" s="1">
        <v>0.438</v>
      </c>
      <c r="G294" s="1">
        <v>0</v>
      </c>
      <c r="H294" s="1">
        <v>-2891.9110000000001</v>
      </c>
      <c r="I294" s="1">
        <v>1.8140000000000001</v>
      </c>
      <c r="J294" s="1">
        <v>2697.2150000000001</v>
      </c>
      <c r="K294" s="1">
        <v>0.73299999999999998</v>
      </c>
      <c r="L294" s="1">
        <v>0.84599999999999997</v>
      </c>
      <c r="M294" s="1">
        <v>-0.04</v>
      </c>
      <c r="N294" s="1">
        <v>0</v>
      </c>
      <c r="O294" s="1">
        <v>0</v>
      </c>
      <c r="P294" s="1">
        <v>0.36399999999999999</v>
      </c>
      <c r="Q294" s="1">
        <v>0</v>
      </c>
      <c r="R294" s="1">
        <v>0.29799999999999999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0.34599999999999997</v>
      </c>
      <c r="Y294" s="1">
        <v>0.94499999999999995</v>
      </c>
      <c r="Z294" s="1">
        <v>0.44900000000000001</v>
      </c>
      <c r="AA294" s="1">
        <v>0</v>
      </c>
      <c r="AB294" s="1">
        <v>0.79500000000000004</v>
      </c>
      <c r="AC294" s="1">
        <v>0</v>
      </c>
      <c r="AD294" s="1">
        <v>-5.2839999999999998</v>
      </c>
      <c r="AE294" s="1">
        <v>0</v>
      </c>
      <c r="AF294" s="1">
        <v>0</v>
      </c>
      <c r="AG294" s="1">
        <v>0</v>
      </c>
      <c r="AI294" s="7" t="str">
        <f t="shared" si="9"/>
        <v>1</v>
      </c>
      <c r="AJ294" s="7" t="s">
        <v>411</v>
      </c>
      <c r="AK294" s="11">
        <v>44954.122974537036</v>
      </c>
    </row>
    <row r="295" spans="1:37" x14ac:dyDescent="0.35">
      <c r="A295" s="4" t="s">
        <v>292</v>
      </c>
      <c r="B295" s="1">
        <v>0</v>
      </c>
      <c r="C295" s="1">
        <v>0.88</v>
      </c>
      <c r="D295" s="1">
        <v>5.28</v>
      </c>
      <c r="E295" s="1">
        <v>-1.502</v>
      </c>
      <c r="F295" s="1">
        <v>0.47599999999999998</v>
      </c>
      <c r="G295" s="1">
        <v>0</v>
      </c>
      <c r="H295" s="1">
        <v>-2149.442</v>
      </c>
      <c r="I295" s="1">
        <v>0.80100000000000005</v>
      </c>
      <c r="J295" s="1">
        <v>2959.884</v>
      </c>
      <c r="K295" s="1">
        <v>0.64700000000000002</v>
      </c>
      <c r="L295" s="1">
        <v>0.83399999999999996</v>
      </c>
      <c r="M295" s="1">
        <v>6.8000000000000005E-2</v>
      </c>
      <c r="N295" s="1">
        <v>0</v>
      </c>
      <c r="O295" s="1">
        <v>0</v>
      </c>
      <c r="P295" s="1">
        <v>0.22600000000000001</v>
      </c>
      <c r="Q295" s="1">
        <v>0</v>
      </c>
      <c r="R295" s="1">
        <v>0.63200000000000001</v>
      </c>
      <c r="S295" s="1">
        <v>0</v>
      </c>
      <c r="T295" s="1">
        <v>0</v>
      </c>
      <c r="U295" s="1">
        <v>1.984</v>
      </c>
      <c r="V295" s="1">
        <v>0</v>
      </c>
      <c r="W295" s="1">
        <v>0</v>
      </c>
      <c r="X295" s="1">
        <v>0.46200000000000002</v>
      </c>
      <c r="Y295" s="1">
        <v>0.82199999999999995</v>
      </c>
      <c r="Z295" s="1">
        <v>0.45400000000000001</v>
      </c>
      <c r="AA295" s="1">
        <v>0</v>
      </c>
      <c r="AB295" s="1">
        <v>0.95499999999999996</v>
      </c>
      <c r="AC295" s="1">
        <v>0</v>
      </c>
      <c r="AD295" s="1">
        <v>-4.851</v>
      </c>
      <c r="AE295" s="1">
        <v>0</v>
      </c>
      <c r="AF295" s="1">
        <v>0</v>
      </c>
      <c r="AG295" s="1">
        <v>0</v>
      </c>
      <c r="AI295" s="7" t="str">
        <f t="shared" si="9"/>
        <v>1</v>
      </c>
      <c r="AJ295" s="7" t="s">
        <v>411</v>
      </c>
      <c r="AK295" s="11">
        <v>44954.104166666664</v>
      </c>
    </row>
    <row r="296" spans="1:37" x14ac:dyDescent="0.35">
      <c r="A296" s="4" t="s">
        <v>293</v>
      </c>
      <c r="B296" s="1">
        <v>0</v>
      </c>
      <c r="C296" s="1">
        <v>-12.179</v>
      </c>
      <c r="D296" s="1">
        <v>3.242</v>
      </c>
      <c r="E296" s="1">
        <v>-2.173</v>
      </c>
      <c r="F296" s="1">
        <v>0.71799999999999997</v>
      </c>
      <c r="G296" s="1">
        <v>0</v>
      </c>
      <c r="H296" s="1">
        <v>-1834.2739999999999</v>
      </c>
      <c r="I296" s="1">
        <v>0.79400000000000004</v>
      </c>
      <c r="J296" s="1">
        <v>4700.9290000000001</v>
      </c>
      <c r="K296" s="1">
        <v>0.876</v>
      </c>
      <c r="L296" s="1">
        <v>0.95399999999999996</v>
      </c>
      <c r="M296" s="1">
        <v>0.21199999999999999</v>
      </c>
      <c r="N296" s="1">
        <v>0</v>
      </c>
      <c r="O296" s="1">
        <v>0</v>
      </c>
      <c r="P296" s="1">
        <v>0.72699999999999998</v>
      </c>
      <c r="Q296" s="1">
        <v>0</v>
      </c>
      <c r="R296" s="1">
        <v>0.67400000000000004</v>
      </c>
      <c r="S296" s="1">
        <v>0</v>
      </c>
      <c r="T296" s="1">
        <v>0</v>
      </c>
      <c r="U296" s="1">
        <v>2.0569999999999999</v>
      </c>
      <c r="V296" s="1">
        <v>0</v>
      </c>
      <c r="W296" s="1">
        <v>0</v>
      </c>
      <c r="X296" s="1">
        <v>0.56100000000000005</v>
      </c>
      <c r="Y296" s="1">
        <v>1.089</v>
      </c>
      <c r="Z296" s="1">
        <v>0.55200000000000005</v>
      </c>
      <c r="AA296" s="1">
        <v>0</v>
      </c>
      <c r="AB296" s="1">
        <v>1.145</v>
      </c>
      <c r="AC296" s="1">
        <v>0</v>
      </c>
      <c r="AD296" s="1">
        <v>-5.1349999999999998</v>
      </c>
      <c r="AE296" s="1">
        <v>0</v>
      </c>
      <c r="AF296" s="1">
        <v>0</v>
      </c>
      <c r="AG296" s="1">
        <v>0</v>
      </c>
      <c r="AI296" s="7" t="str">
        <f t="shared" si="9"/>
        <v>1</v>
      </c>
      <c r="AJ296" s="7" t="s">
        <v>411</v>
      </c>
      <c r="AK296" s="11">
        <v>44954.085370370369</v>
      </c>
    </row>
    <row r="297" spans="1:37" x14ac:dyDescent="0.35">
      <c r="A297" s="4" t="s">
        <v>1193</v>
      </c>
      <c r="B297" s="1">
        <v>0</v>
      </c>
      <c r="C297" s="1">
        <v>134.48699999999999</v>
      </c>
      <c r="D297" s="1">
        <v>204.898</v>
      </c>
      <c r="E297" s="1">
        <v>207.33799999999999</v>
      </c>
      <c r="F297" s="1">
        <v>205.79400000000001</v>
      </c>
      <c r="G297" s="1">
        <v>0</v>
      </c>
      <c r="H297" s="1">
        <v>-1865.78</v>
      </c>
      <c r="I297" s="1">
        <v>183.28</v>
      </c>
      <c r="J297" s="1">
        <v>4891.74</v>
      </c>
      <c r="K297" s="1">
        <v>245.39599999999999</v>
      </c>
      <c r="L297" s="1">
        <v>144.80500000000001</v>
      </c>
      <c r="M297" s="1">
        <v>156.71600000000001</v>
      </c>
      <c r="N297" s="1">
        <v>0</v>
      </c>
      <c r="O297" s="1">
        <v>0</v>
      </c>
      <c r="P297" s="1">
        <v>189.553</v>
      </c>
      <c r="Q297" s="1">
        <v>177.244</v>
      </c>
      <c r="R297" s="1">
        <v>191.12899999999999</v>
      </c>
      <c r="S297" s="1">
        <v>0</v>
      </c>
      <c r="T297" s="1">
        <v>0</v>
      </c>
      <c r="U297" s="1">
        <v>176.72499999999999</v>
      </c>
      <c r="V297" s="1">
        <v>170.63300000000001</v>
      </c>
      <c r="W297" s="1">
        <v>0</v>
      </c>
      <c r="X297" s="1">
        <v>185.89599999999999</v>
      </c>
      <c r="Y297" s="1">
        <v>213.58799999999999</v>
      </c>
      <c r="Z297" s="1">
        <v>178.89500000000001</v>
      </c>
      <c r="AA297" s="1">
        <v>0</v>
      </c>
      <c r="AB297" s="1">
        <v>179.01599999999999</v>
      </c>
      <c r="AC297" s="1">
        <v>0</v>
      </c>
      <c r="AD297" s="1">
        <v>403.98599999999999</v>
      </c>
      <c r="AE297" s="1">
        <v>0</v>
      </c>
      <c r="AF297" s="1">
        <v>0</v>
      </c>
      <c r="AG297" s="1">
        <v>0</v>
      </c>
      <c r="AI297" s="7">
        <v>2</v>
      </c>
      <c r="AJ297" s="7" t="s">
        <v>411</v>
      </c>
      <c r="AK297" s="11">
        <v>44954.047777777778</v>
      </c>
    </row>
    <row r="298" spans="1:37" x14ac:dyDescent="0.35">
      <c r="A298" s="4" t="s">
        <v>1194</v>
      </c>
      <c r="B298" s="1">
        <v>0</v>
      </c>
      <c r="C298" s="1">
        <v>299.11799999999999</v>
      </c>
      <c r="D298" s="1">
        <v>382.68599999999998</v>
      </c>
      <c r="E298" s="1">
        <v>385.83600000000001</v>
      </c>
      <c r="F298" s="1">
        <v>449.642</v>
      </c>
      <c r="G298" s="1">
        <v>0</v>
      </c>
      <c r="H298" s="1">
        <v>1459.2439999999999</v>
      </c>
      <c r="I298" s="1">
        <v>351.79599999999999</v>
      </c>
      <c r="J298" s="1">
        <v>322.214</v>
      </c>
      <c r="K298" s="1">
        <v>343.428</v>
      </c>
      <c r="L298" s="1">
        <v>302.34500000000003</v>
      </c>
      <c r="M298" s="1">
        <v>306.49599999999998</v>
      </c>
      <c r="N298" s="1">
        <v>0</v>
      </c>
      <c r="O298" s="1">
        <v>0</v>
      </c>
      <c r="P298" s="1">
        <v>342.17200000000003</v>
      </c>
      <c r="Q298" s="1">
        <v>302.61599999999999</v>
      </c>
      <c r="R298" s="1">
        <v>345.726</v>
      </c>
      <c r="S298" s="1">
        <v>0</v>
      </c>
      <c r="T298" s="1">
        <v>0</v>
      </c>
      <c r="U298" s="1">
        <v>338.625</v>
      </c>
      <c r="V298" s="1">
        <v>350.18</v>
      </c>
      <c r="W298" s="1">
        <v>0</v>
      </c>
      <c r="X298" s="1">
        <v>341.66</v>
      </c>
      <c r="Y298" s="1">
        <v>286.07100000000003</v>
      </c>
      <c r="Z298" s="1">
        <v>337.27699999999999</v>
      </c>
      <c r="AA298" s="1">
        <v>0</v>
      </c>
      <c r="AB298" s="1">
        <v>309.30799999999999</v>
      </c>
      <c r="AC298" s="1">
        <v>0</v>
      </c>
      <c r="AD298" s="1">
        <v>528.59799999999996</v>
      </c>
      <c r="AE298" s="1">
        <v>3537.0410000000002</v>
      </c>
      <c r="AF298" s="1">
        <v>0</v>
      </c>
      <c r="AG298" s="1">
        <v>0</v>
      </c>
      <c r="AI298" s="7" t="str">
        <f>_xlfn.TEXTAFTER(A298,"-d",,,,"1")</f>
        <v>1</v>
      </c>
      <c r="AJ298" s="7" t="s">
        <v>411</v>
      </c>
      <c r="AK298" s="11">
        <v>44954.028969907406</v>
      </c>
    </row>
    <row r="299" spans="1:37" x14ac:dyDescent="0.35">
      <c r="A299" s="4" t="s">
        <v>1195</v>
      </c>
      <c r="B299" s="1">
        <v>0</v>
      </c>
      <c r="C299" s="1">
        <v>157.285</v>
      </c>
      <c r="D299" s="1">
        <v>192.49100000000001</v>
      </c>
      <c r="E299" s="1">
        <v>211.34200000000001</v>
      </c>
      <c r="F299" s="1">
        <v>218.58799999999999</v>
      </c>
      <c r="G299" s="1">
        <v>0</v>
      </c>
      <c r="H299" s="1">
        <v>910.68700000000001</v>
      </c>
      <c r="I299" s="1">
        <v>183.084</v>
      </c>
      <c r="J299" s="1">
        <v>171.88800000000001</v>
      </c>
      <c r="K299" s="1">
        <v>180.17500000000001</v>
      </c>
      <c r="L299" s="1">
        <v>155.518</v>
      </c>
      <c r="M299" s="1">
        <v>152.89500000000001</v>
      </c>
      <c r="N299" s="1">
        <v>0</v>
      </c>
      <c r="O299" s="1">
        <v>0</v>
      </c>
      <c r="P299" s="1">
        <v>173.61699999999999</v>
      </c>
      <c r="Q299" s="1">
        <v>160.935</v>
      </c>
      <c r="R299" s="1">
        <v>177.434</v>
      </c>
      <c r="S299" s="1">
        <v>0</v>
      </c>
      <c r="T299" s="1">
        <v>0</v>
      </c>
      <c r="U299" s="1">
        <v>175.81100000000001</v>
      </c>
      <c r="V299" s="1">
        <v>181.434</v>
      </c>
      <c r="W299" s="1">
        <v>0</v>
      </c>
      <c r="X299" s="1">
        <v>179.69399999999999</v>
      </c>
      <c r="Y299" s="1">
        <v>151.15</v>
      </c>
      <c r="Z299" s="1">
        <v>178.35499999999999</v>
      </c>
      <c r="AA299" s="1">
        <v>0</v>
      </c>
      <c r="AB299" s="1">
        <v>164.696</v>
      </c>
      <c r="AC299" s="1">
        <v>0</v>
      </c>
      <c r="AD299" s="1">
        <v>277.512</v>
      </c>
      <c r="AE299" s="1">
        <v>0</v>
      </c>
      <c r="AF299" s="1">
        <v>0</v>
      </c>
      <c r="AG299" s="1">
        <v>0</v>
      </c>
      <c r="AI299" s="7" t="str">
        <f>_xlfn.TEXTAFTER(A299,"-d",,,,"1")</f>
        <v>1</v>
      </c>
      <c r="AJ299" s="7" t="s">
        <v>411</v>
      </c>
      <c r="AK299" s="11">
        <v>44954.010162037041</v>
      </c>
    </row>
    <row r="300" spans="1:37" x14ac:dyDescent="0.35">
      <c r="A300" s="4" t="s">
        <v>1196</v>
      </c>
      <c r="B300" s="1">
        <v>0</v>
      </c>
      <c r="C300" s="1">
        <v>11.19</v>
      </c>
      <c r="D300" s="1">
        <v>7.8239999999999998</v>
      </c>
      <c r="E300" s="1">
        <v>-1.357</v>
      </c>
      <c r="F300" s="1">
        <v>0.35099999999999998</v>
      </c>
      <c r="G300" s="1">
        <v>0</v>
      </c>
      <c r="H300" s="1">
        <v>-2344.6170000000002</v>
      </c>
      <c r="I300" s="1">
        <v>0</v>
      </c>
      <c r="J300" s="1">
        <v>3160.6060000000002</v>
      </c>
      <c r="K300" s="1">
        <v>0.23799999999999999</v>
      </c>
      <c r="L300" s="1">
        <v>0</v>
      </c>
      <c r="M300" s="1">
        <v>-0.17899999999999999</v>
      </c>
      <c r="N300" s="1">
        <v>0</v>
      </c>
      <c r="O300" s="1">
        <v>0</v>
      </c>
      <c r="P300" s="1">
        <v>0.24299999999999999</v>
      </c>
      <c r="Q300" s="1">
        <v>0</v>
      </c>
      <c r="R300" s="1">
        <v>0.49</v>
      </c>
      <c r="S300" s="1">
        <v>0</v>
      </c>
      <c r="T300" s="1">
        <v>0</v>
      </c>
      <c r="U300" s="1">
        <v>1.032</v>
      </c>
      <c r="V300" s="1">
        <v>0</v>
      </c>
      <c r="W300" s="1">
        <v>0</v>
      </c>
      <c r="X300" s="1">
        <v>0.38</v>
      </c>
      <c r="Y300" s="1">
        <v>0.67400000000000004</v>
      </c>
      <c r="Z300" s="1">
        <v>0.41399999999999998</v>
      </c>
      <c r="AA300" s="1">
        <v>0</v>
      </c>
      <c r="AB300" s="1">
        <v>0.73199999999999998</v>
      </c>
      <c r="AC300" s="1">
        <v>0</v>
      </c>
      <c r="AD300" s="1">
        <v>-5.1820000000000004</v>
      </c>
      <c r="AE300" s="1">
        <v>0</v>
      </c>
      <c r="AF300" s="1">
        <v>0</v>
      </c>
      <c r="AG300" s="1">
        <v>0</v>
      </c>
      <c r="AI300" s="7">
        <v>2</v>
      </c>
      <c r="AJ300" s="7" t="s">
        <v>411</v>
      </c>
      <c r="AK300" s="11">
        <v>44953.991342592592</v>
      </c>
    </row>
    <row r="301" spans="1:37" x14ac:dyDescent="0.35">
      <c r="A301" s="4" t="s">
        <v>1197</v>
      </c>
      <c r="B301" s="1">
        <v>0</v>
      </c>
      <c r="C301" s="1">
        <v>-43.045999999999999</v>
      </c>
      <c r="D301" s="1">
        <v>-2.3690000000000002</v>
      </c>
      <c r="E301" s="1">
        <v>-1.964</v>
      </c>
      <c r="F301" s="1">
        <v>0</v>
      </c>
      <c r="G301" s="1">
        <v>0</v>
      </c>
      <c r="H301" s="1">
        <v>461.81700000000001</v>
      </c>
      <c r="I301" s="1">
        <v>0</v>
      </c>
      <c r="J301" s="1">
        <v>0</v>
      </c>
      <c r="K301" s="1">
        <v>4.1000000000000002E-2</v>
      </c>
      <c r="L301" s="1">
        <v>0.83299999999999996</v>
      </c>
      <c r="M301" s="1">
        <v>-0.14399999999999999</v>
      </c>
      <c r="N301" s="1">
        <v>0</v>
      </c>
      <c r="O301" s="1">
        <v>0</v>
      </c>
      <c r="P301" s="1">
        <v>0.34100000000000003</v>
      </c>
      <c r="Q301" s="1">
        <v>0</v>
      </c>
      <c r="R301" s="1">
        <v>0.33100000000000002</v>
      </c>
      <c r="S301" s="1">
        <v>0</v>
      </c>
      <c r="T301" s="1">
        <v>0</v>
      </c>
      <c r="U301" s="1">
        <v>7.0000000000000007E-2</v>
      </c>
      <c r="V301" s="1">
        <v>0.88900000000000001</v>
      </c>
      <c r="W301" s="1">
        <v>0</v>
      </c>
      <c r="X301" s="1">
        <v>0.23</v>
      </c>
      <c r="Y301" s="1">
        <v>0.629</v>
      </c>
      <c r="Z301" s="1">
        <v>0.626</v>
      </c>
      <c r="AA301" s="1">
        <v>0</v>
      </c>
      <c r="AB301" s="1">
        <v>0.69499999999999995</v>
      </c>
      <c r="AC301" s="1">
        <v>0</v>
      </c>
      <c r="AD301" s="1">
        <v>-5.7009999999999996</v>
      </c>
      <c r="AE301" s="1">
        <v>0</v>
      </c>
      <c r="AF301" s="1">
        <v>0</v>
      </c>
      <c r="AG301" s="1">
        <v>0</v>
      </c>
      <c r="AI301" s="7" t="str">
        <f t="shared" ref="AI301:AI324" si="10">_xlfn.TEXTAFTER(A301,"-d",,,,"1")</f>
        <v>1</v>
      </c>
      <c r="AJ301" s="7" t="s">
        <v>411</v>
      </c>
      <c r="AK301" s="11">
        <v>44953.972546296296</v>
      </c>
    </row>
    <row r="302" spans="1:37" x14ac:dyDescent="0.35">
      <c r="A302" s="4" t="s">
        <v>1225</v>
      </c>
      <c r="B302" s="1">
        <v>0</v>
      </c>
      <c r="C302" s="1">
        <v>-40.691000000000003</v>
      </c>
      <c r="D302" s="1">
        <v>-1.752</v>
      </c>
      <c r="E302" s="1">
        <v>-1.6479999999999999</v>
      </c>
      <c r="F302" s="1">
        <v>0</v>
      </c>
      <c r="G302" s="1">
        <v>0</v>
      </c>
      <c r="H302" s="1">
        <v>680.42100000000005</v>
      </c>
      <c r="I302" s="1">
        <v>0</v>
      </c>
      <c r="J302" s="1">
        <v>0</v>
      </c>
      <c r="K302" s="1">
        <v>0.10100000000000001</v>
      </c>
      <c r="L302" s="1">
        <v>0.76700000000000002</v>
      </c>
      <c r="M302" s="1">
        <v>-0.151</v>
      </c>
      <c r="N302" s="1">
        <v>0</v>
      </c>
      <c r="O302" s="1">
        <v>0</v>
      </c>
      <c r="P302" s="1">
        <v>0.12</v>
      </c>
      <c r="Q302" s="1">
        <v>0</v>
      </c>
      <c r="R302" s="1">
        <v>0.32200000000000001</v>
      </c>
      <c r="S302" s="1">
        <v>0</v>
      </c>
      <c r="T302" s="1">
        <v>0</v>
      </c>
      <c r="U302" s="1">
        <v>-0.215</v>
      </c>
      <c r="V302" s="1">
        <v>0.78600000000000003</v>
      </c>
      <c r="W302" s="1">
        <v>0</v>
      </c>
      <c r="X302" s="1">
        <v>0.25600000000000001</v>
      </c>
      <c r="Y302" s="1">
        <v>0.70499999999999996</v>
      </c>
      <c r="Z302" s="1">
        <v>0.58799999999999997</v>
      </c>
      <c r="AA302" s="1">
        <v>0</v>
      </c>
      <c r="AB302" s="1">
        <v>0.70399999999999996</v>
      </c>
      <c r="AC302" s="1">
        <v>0</v>
      </c>
      <c r="AD302" s="1">
        <v>-5.9850000000000003</v>
      </c>
      <c r="AE302" s="1">
        <v>0</v>
      </c>
      <c r="AF302" s="1">
        <v>0</v>
      </c>
      <c r="AG302" s="1">
        <v>0</v>
      </c>
      <c r="AI302" s="7" t="str">
        <f t="shared" si="10"/>
        <v>1</v>
      </c>
      <c r="AJ302" s="7" t="s">
        <v>411</v>
      </c>
      <c r="AK302" s="11">
        <v>44953.953726851854</v>
      </c>
    </row>
    <row r="303" spans="1:37" x14ac:dyDescent="0.35">
      <c r="A303" s="4" t="s">
        <v>300</v>
      </c>
      <c r="B303" s="1">
        <v>0</v>
      </c>
      <c r="C303" s="1">
        <v>-4.3949999999999996</v>
      </c>
      <c r="D303" s="1">
        <v>4.97</v>
      </c>
      <c r="E303" s="1">
        <v>-1.8520000000000001</v>
      </c>
      <c r="F303" s="1">
        <v>0</v>
      </c>
      <c r="G303" s="1">
        <v>0</v>
      </c>
      <c r="H303" s="1">
        <v>-2016.1659999999999</v>
      </c>
      <c r="I303" s="1">
        <v>0</v>
      </c>
      <c r="J303" s="1">
        <v>4609.9359999999997</v>
      </c>
      <c r="K303" s="1">
        <v>0.46200000000000002</v>
      </c>
      <c r="L303" s="1">
        <v>0.83399999999999996</v>
      </c>
      <c r="M303" s="1">
        <v>-0.10299999999999999</v>
      </c>
      <c r="N303" s="1">
        <v>0</v>
      </c>
      <c r="O303" s="1">
        <v>0</v>
      </c>
      <c r="P303" s="1">
        <v>8.5999999999999993E-2</v>
      </c>
      <c r="Q303" s="1">
        <v>0</v>
      </c>
      <c r="R303" s="1">
        <v>0.48699999999999999</v>
      </c>
      <c r="S303" s="1">
        <v>0</v>
      </c>
      <c r="T303" s="1">
        <v>0</v>
      </c>
      <c r="U303" s="1">
        <v>2.3109999999999999</v>
      </c>
      <c r="V303" s="1">
        <v>1.7969999999999999</v>
      </c>
      <c r="W303" s="1">
        <v>0</v>
      </c>
      <c r="X303" s="1">
        <v>0.313</v>
      </c>
      <c r="Y303" s="1">
        <v>0.64700000000000002</v>
      </c>
      <c r="Z303" s="1">
        <v>0.36099999999999999</v>
      </c>
      <c r="AA303" s="1">
        <v>0</v>
      </c>
      <c r="AB303" s="1">
        <v>0.73699999999999999</v>
      </c>
      <c r="AC303" s="1">
        <v>0</v>
      </c>
      <c r="AD303" s="1">
        <v>-5.1550000000000002</v>
      </c>
      <c r="AE303" s="1">
        <v>0</v>
      </c>
      <c r="AF303" s="1">
        <v>0</v>
      </c>
      <c r="AG303" s="1">
        <v>0</v>
      </c>
      <c r="AI303" s="7" t="str">
        <f t="shared" si="10"/>
        <v>1</v>
      </c>
      <c r="AJ303" s="7" t="s">
        <v>411</v>
      </c>
      <c r="AK303" s="11">
        <v>44953.934930555559</v>
      </c>
    </row>
    <row r="304" spans="1:37" x14ac:dyDescent="0.35">
      <c r="A304" s="4" t="s">
        <v>301</v>
      </c>
      <c r="B304" s="1">
        <v>0</v>
      </c>
      <c r="C304" s="1">
        <v>-6.585</v>
      </c>
      <c r="D304" s="1">
        <v>9.1440000000000001</v>
      </c>
      <c r="E304" s="1">
        <v>-1.0880000000000001</v>
      </c>
      <c r="F304" s="1">
        <v>0</v>
      </c>
      <c r="G304" s="1">
        <v>0</v>
      </c>
      <c r="H304" s="1">
        <v>-2384.2860000000001</v>
      </c>
      <c r="I304" s="1">
        <v>0</v>
      </c>
      <c r="J304" s="1">
        <v>4651.3370000000004</v>
      </c>
      <c r="K304" s="1">
        <v>0.44600000000000001</v>
      </c>
      <c r="L304" s="1">
        <v>0</v>
      </c>
      <c r="M304" s="1">
        <v>-0.125</v>
      </c>
      <c r="N304" s="1">
        <v>0</v>
      </c>
      <c r="O304" s="1">
        <v>0</v>
      </c>
      <c r="P304" s="1">
        <v>0.252</v>
      </c>
      <c r="Q304" s="1">
        <v>0</v>
      </c>
      <c r="R304" s="1">
        <v>0.34300000000000003</v>
      </c>
      <c r="S304" s="1">
        <v>0</v>
      </c>
      <c r="T304" s="1">
        <v>0</v>
      </c>
      <c r="U304" s="1">
        <v>2.7290000000000001</v>
      </c>
      <c r="V304" s="1">
        <v>0</v>
      </c>
      <c r="W304" s="1">
        <v>0</v>
      </c>
      <c r="X304" s="1">
        <v>0.32500000000000001</v>
      </c>
      <c r="Y304" s="1">
        <v>0.72599999999999998</v>
      </c>
      <c r="Z304" s="1">
        <v>0.29299999999999998</v>
      </c>
      <c r="AA304" s="1">
        <v>0</v>
      </c>
      <c r="AB304" s="1">
        <v>0.71799999999999997</v>
      </c>
      <c r="AC304" s="1">
        <v>0</v>
      </c>
      <c r="AD304" s="1">
        <v>-4.8579999999999997</v>
      </c>
      <c r="AE304" s="1">
        <v>0</v>
      </c>
      <c r="AF304" s="1">
        <v>0</v>
      </c>
      <c r="AG304" s="1">
        <v>0</v>
      </c>
      <c r="AI304" s="7" t="str">
        <f t="shared" si="10"/>
        <v>1</v>
      </c>
      <c r="AJ304" s="7" t="s">
        <v>411</v>
      </c>
      <c r="AK304" s="11">
        <v>44953.916122685187</v>
      </c>
    </row>
    <row r="305" spans="1:37" x14ac:dyDescent="0.35">
      <c r="A305" s="4" t="s">
        <v>302</v>
      </c>
      <c r="B305" s="1">
        <v>0</v>
      </c>
      <c r="C305" s="1">
        <v>-18.739000000000001</v>
      </c>
      <c r="D305" s="1">
        <v>4.7960000000000003</v>
      </c>
      <c r="E305" s="1">
        <v>-1.865</v>
      </c>
      <c r="F305" s="1">
        <v>0</v>
      </c>
      <c r="G305" s="1">
        <v>0</v>
      </c>
      <c r="H305" s="1">
        <v>-1384.915</v>
      </c>
      <c r="I305" s="1">
        <v>0.86299999999999999</v>
      </c>
      <c r="J305" s="1">
        <v>1326.789</v>
      </c>
      <c r="K305" s="1">
        <v>0.36699999999999999</v>
      </c>
      <c r="L305" s="1">
        <v>0.748</v>
      </c>
      <c r="M305" s="1">
        <v>-0.23200000000000001</v>
      </c>
      <c r="N305" s="1">
        <v>1226.0730000000001</v>
      </c>
      <c r="O305" s="1">
        <v>0</v>
      </c>
      <c r="P305" s="1">
        <v>0.21299999999999999</v>
      </c>
      <c r="Q305" s="1">
        <v>0</v>
      </c>
      <c r="R305" s="1">
        <v>1.766</v>
      </c>
      <c r="S305" s="1">
        <v>0</v>
      </c>
      <c r="T305" s="1">
        <v>0</v>
      </c>
      <c r="U305" s="1">
        <v>1.4119999999999999</v>
      </c>
      <c r="V305" s="1">
        <v>0</v>
      </c>
      <c r="W305" s="1">
        <v>0</v>
      </c>
      <c r="X305" s="1">
        <v>0.26700000000000002</v>
      </c>
      <c r="Y305" s="1">
        <v>0.65500000000000003</v>
      </c>
      <c r="Z305" s="1">
        <v>0.308</v>
      </c>
      <c r="AA305" s="1">
        <v>0</v>
      </c>
      <c r="AB305" s="1">
        <v>0.7</v>
      </c>
      <c r="AC305" s="1">
        <v>0</v>
      </c>
      <c r="AD305" s="1">
        <v>-5.1719999999999997</v>
      </c>
      <c r="AE305" s="1">
        <v>0</v>
      </c>
      <c r="AF305" s="1">
        <v>0</v>
      </c>
      <c r="AG305" s="1">
        <v>0</v>
      </c>
      <c r="AI305" s="7" t="str">
        <f t="shared" si="10"/>
        <v>1</v>
      </c>
      <c r="AJ305" s="7" t="s">
        <v>411</v>
      </c>
      <c r="AK305" s="11">
        <v>44953.897314814814</v>
      </c>
    </row>
    <row r="306" spans="1:37" x14ac:dyDescent="0.35">
      <c r="A306" s="4" t="s">
        <v>303</v>
      </c>
      <c r="B306" s="1">
        <v>0</v>
      </c>
      <c r="C306" s="1">
        <v>22.948</v>
      </c>
      <c r="D306" s="1">
        <v>11.395</v>
      </c>
      <c r="E306" s="1">
        <v>-2.1669999999999998</v>
      </c>
      <c r="F306" s="1">
        <v>0</v>
      </c>
      <c r="G306" s="1">
        <v>0</v>
      </c>
      <c r="H306" s="1">
        <v>-2694.9160000000002</v>
      </c>
      <c r="I306" s="1">
        <v>0.40899999999999997</v>
      </c>
      <c r="J306" s="1">
        <v>1266.5820000000001</v>
      </c>
      <c r="K306" s="1">
        <v>0.39600000000000002</v>
      </c>
      <c r="L306" s="1">
        <v>0</v>
      </c>
      <c r="M306" s="1">
        <v>4.1000000000000002E-2</v>
      </c>
      <c r="N306" s="1">
        <v>0</v>
      </c>
      <c r="O306" s="1">
        <v>0</v>
      </c>
      <c r="P306" s="1">
        <v>0.14399999999999999</v>
      </c>
      <c r="Q306" s="1">
        <v>0</v>
      </c>
      <c r="R306" s="1">
        <v>0.251</v>
      </c>
      <c r="S306" s="1">
        <v>0</v>
      </c>
      <c r="T306" s="1">
        <v>0</v>
      </c>
      <c r="U306" s="1">
        <v>-0.20699999999999999</v>
      </c>
      <c r="V306" s="1">
        <v>0</v>
      </c>
      <c r="W306" s="1">
        <v>0</v>
      </c>
      <c r="X306" s="1">
        <v>0.28599999999999998</v>
      </c>
      <c r="Y306" s="1">
        <v>0.66100000000000003</v>
      </c>
      <c r="Z306" s="1">
        <v>0.38</v>
      </c>
      <c r="AA306" s="1">
        <v>0</v>
      </c>
      <c r="AB306" s="1">
        <v>0.72399999999999998</v>
      </c>
      <c r="AC306" s="1">
        <v>0</v>
      </c>
      <c r="AD306" s="1">
        <v>-5.04</v>
      </c>
      <c r="AE306" s="1">
        <v>0</v>
      </c>
      <c r="AF306" s="1">
        <v>0</v>
      </c>
      <c r="AG306" s="1">
        <v>0</v>
      </c>
      <c r="AI306" s="7" t="str">
        <f t="shared" si="10"/>
        <v>1</v>
      </c>
      <c r="AJ306" s="7" t="s">
        <v>411</v>
      </c>
      <c r="AK306" s="11">
        <v>44953.878518518519</v>
      </c>
    </row>
    <row r="307" spans="1:37" x14ac:dyDescent="0.35">
      <c r="A307" s="4" t="s">
        <v>304</v>
      </c>
      <c r="B307" s="1">
        <v>0</v>
      </c>
      <c r="C307" s="1">
        <v>-46.945</v>
      </c>
      <c r="D307" s="1">
        <v>3.2450000000000001</v>
      </c>
      <c r="E307" s="1">
        <v>-1.9219999999999999</v>
      </c>
      <c r="F307" s="1">
        <v>0</v>
      </c>
      <c r="G307" s="1">
        <v>0</v>
      </c>
      <c r="H307" s="1">
        <v>-1693.1410000000001</v>
      </c>
      <c r="I307" s="1">
        <v>0</v>
      </c>
      <c r="J307" s="1">
        <v>1276.8789999999999</v>
      </c>
      <c r="K307" s="1">
        <v>0.46400000000000002</v>
      </c>
      <c r="L307" s="1">
        <v>0</v>
      </c>
      <c r="M307" s="1">
        <v>-5.0999999999999997E-2</v>
      </c>
      <c r="N307" s="1">
        <v>0</v>
      </c>
      <c r="O307" s="1">
        <v>0</v>
      </c>
      <c r="P307" s="1">
        <v>0.20599999999999999</v>
      </c>
      <c r="Q307" s="1">
        <v>0</v>
      </c>
      <c r="R307" s="1">
        <v>0.25</v>
      </c>
      <c r="S307" s="1">
        <v>0</v>
      </c>
      <c r="T307" s="1">
        <v>0</v>
      </c>
      <c r="U307" s="1">
        <v>1.0920000000000001</v>
      </c>
      <c r="V307" s="1">
        <v>0</v>
      </c>
      <c r="W307" s="1">
        <v>0</v>
      </c>
      <c r="X307" s="1">
        <v>0.26</v>
      </c>
      <c r="Y307" s="1">
        <v>0.64700000000000002</v>
      </c>
      <c r="Z307" s="1">
        <v>0.35699999999999998</v>
      </c>
      <c r="AA307" s="1">
        <v>0</v>
      </c>
      <c r="AB307" s="1">
        <v>0.70199999999999996</v>
      </c>
      <c r="AC307" s="1">
        <v>0</v>
      </c>
      <c r="AD307" s="1">
        <v>-4.76</v>
      </c>
      <c r="AE307" s="1">
        <v>0</v>
      </c>
      <c r="AF307" s="1">
        <v>0</v>
      </c>
      <c r="AG307" s="1">
        <v>0</v>
      </c>
      <c r="AI307" s="7" t="str">
        <f t="shared" si="10"/>
        <v>1</v>
      </c>
      <c r="AJ307" s="7" t="s">
        <v>411</v>
      </c>
      <c r="AK307" s="11">
        <v>44953.859710648147</v>
      </c>
    </row>
    <row r="308" spans="1:37" x14ac:dyDescent="0.35">
      <c r="A308" s="4" t="s">
        <v>305</v>
      </c>
      <c r="B308" s="1">
        <v>0</v>
      </c>
      <c r="C308" s="1">
        <v>-10.24</v>
      </c>
      <c r="D308" s="1">
        <v>8.673</v>
      </c>
      <c r="E308" s="1">
        <v>-1.5669999999999999</v>
      </c>
      <c r="F308" s="1">
        <v>0</v>
      </c>
      <c r="G308" s="1">
        <v>0</v>
      </c>
      <c r="H308" s="1">
        <v>-1793.3720000000001</v>
      </c>
      <c r="I308" s="1">
        <v>1.1919999999999999</v>
      </c>
      <c r="J308" s="1">
        <v>2461.4229999999998</v>
      </c>
      <c r="K308" s="1">
        <v>0.36699999999999999</v>
      </c>
      <c r="L308" s="1">
        <v>0.79</v>
      </c>
      <c r="M308" s="1">
        <v>0</v>
      </c>
      <c r="N308" s="1">
        <v>1220.9100000000001</v>
      </c>
      <c r="O308" s="1">
        <v>0</v>
      </c>
      <c r="P308" s="1">
        <v>0.20699999999999999</v>
      </c>
      <c r="Q308" s="1">
        <v>0</v>
      </c>
      <c r="R308" s="1">
        <v>0.26300000000000001</v>
      </c>
      <c r="S308" s="1">
        <v>0</v>
      </c>
      <c r="T308" s="1">
        <v>0</v>
      </c>
      <c r="U308" s="1">
        <v>0.28899999999999998</v>
      </c>
      <c r="V308" s="1">
        <v>0</v>
      </c>
      <c r="W308" s="1">
        <v>0</v>
      </c>
      <c r="X308" s="1">
        <v>0.374</v>
      </c>
      <c r="Y308" s="1">
        <v>0.66700000000000004</v>
      </c>
      <c r="Z308" s="1">
        <v>0.32600000000000001</v>
      </c>
      <c r="AA308" s="1">
        <v>0</v>
      </c>
      <c r="AB308" s="1">
        <v>0.72399999999999998</v>
      </c>
      <c r="AC308" s="1">
        <v>0</v>
      </c>
      <c r="AD308" s="1">
        <v>-4.5170000000000003</v>
      </c>
      <c r="AE308" s="1">
        <v>0</v>
      </c>
      <c r="AF308" s="1">
        <v>0</v>
      </c>
      <c r="AG308" s="1">
        <v>0</v>
      </c>
      <c r="AI308" s="7" t="str">
        <f t="shared" si="10"/>
        <v>1</v>
      </c>
      <c r="AJ308" s="7" t="s">
        <v>411</v>
      </c>
      <c r="AK308" s="11">
        <v>44953.840925925928</v>
      </c>
    </row>
    <row r="309" spans="1:37" x14ac:dyDescent="0.35">
      <c r="A309" s="4" t="s">
        <v>306</v>
      </c>
      <c r="B309" s="1">
        <v>0</v>
      </c>
      <c r="C309" s="1">
        <v>-10.763999999999999</v>
      </c>
      <c r="D309" s="1">
        <v>11.307</v>
      </c>
      <c r="E309" s="1">
        <v>-1.8029999999999999</v>
      </c>
      <c r="F309" s="1">
        <v>0</v>
      </c>
      <c r="G309" s="1">
        <v>0</v>
      </c>
      <c r="H309" s="1">
        <v>-1821.4949999999999</v>
      </c>
      <c r="I309" s="1">
        <v>1.097</v>
      </c>
      <c r="J309" s="1">
        <v>2145.145</v>
      </c>
      <c r="K309" s="1">
        <v>0.36</v>
      </c>
      <c r="L309" s="1">
        <v>0.88400000000000001</v>
      </c>
      <c r="M309" s="1">
        <v>-0.17699999999999999</v>
      </c>
      <c r="N309" s="1">
        <v>0</v>
      </c>
      <c r="O309" s="1">
        <v>0</v>
      </c>
      <c r="P309" s="1">
        <v>0.17100000000000001</v>
      </c>
      <c r="Q309" s="1">
        <v>0</v>
      </c>
      <c r="R309" s="1">
        <v>0.29299999999999998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1.635</v>
      </c>
      <c r="Y309" s="1">
        <v>0.65600000000000003</v>
      </c>
      <c r="Z309" s="1">
        <v>0.40400000000000003</v>
      </c>
      <c r="AA309" s="1">
        <v>0</v>
      </c>
      <c r="AB309" s="1">
        <v>0.70699999999999996</v>
      </c>
      <c r="AC309" s="1">
        <v>0</v>
      </c>
      <c r="AD309" s="1">
        <v>-5.8819999999999997</v>
      </c>
      <c r="AE309" s="1">
        <v>0</v>
      </c>
      <c r="AF309" s="1">
        <v>0</v>
      </c>
      <c r="AG309" s="1">
        <v>0</v>
      </c>
      <c r="AI309" s="7" t="str">
        <f t="shared" si="10"/>
        <v>1</v>
      </c>
      <c r="AJ309" s="7" t="s">
        <v>411</v>
      </c>
      <c r="AK309" s="11">
        <v>44953.822118055556</v>
      </c>
    </row>
    <row r="310" spans="1:37" x14ac:dyDescent="0.35">
      <c r="A310" s="4" t="s">
        <v>307</v>
      </c>
      <c r="B310" s="1">
        <v>0</v>
      </c>
      <c r="C310" s="1">
        <v>-6.9139999999999997</v>
      </c>
      <c r="D310" s="1">
        <v>23.34</v>
      </c>
      <c r="E310" s="1">
        <v>-1.8169999999999999</v>
      </c>
      <c r="F310" s="1">
        <v>0.34200000000000003</v>
      </c>
      <c r="G310" s="1">
        <v>0</v>
      </c>
      <c r="H310" s="1">
        <v>-1881.413</v>
      </c>
      <c r="I310" s="1">
        <v>0</v>
      </c>
      <c r="J310" s="1">
        <v>1340.9290000000001</v>
      </c>
      <c r="K310" s="1">
        <v>0.71799999999999997</v>
      </c>
      <c r="L310" s="1">
        <v>0</v>
      </c>
      <c r="M310" s="1">
        <v>-0.13500000000000001</v>
      </c>
      <c r="N310" s="1">
        <v>0</v>
      </c>
      <c r="O310" s="1">
        <v>0</v>
      </c>
      <c r="P310" s="1">
        <v>0.246</v>
      </c>
      <c r="Q310" s="1">
        <v>0</v>
      </c>
      <c r="R310" s="1">
        <v>0.40400000000000003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0.34699999999999998</v>
      </c>
      <c r="Y310" s="1">
        <v>0.7</v>
      </c>
      <c r="Z310" s="1">
        <v>0.36</v>
      </c>
      <c r="AA310" s="1">
        <v>0</v>
      </c>
      <c r="AB310" s="1">
        <v>0.72</v>
      </c>
      <c r="AC310" s="1">
        <v>0</v>
      </c>
      <c r="AD310" s="1">
        <v>-5.9939999999999998</v>
      </c>
      <c r="AE310" s="1">
        <v>0</v>
      </c>
      <c r="AF310" s="1">
        <v>0</v>
      </c>
      <c r="AG310" s="1">
        <v>0</v>
      </c>
      <c r="AI310" s="7" t="str">
        <f t="shared" si="10"/>
        <v>1</v>
      </c>
      <c r="AJ310" s="7" t="s">
        <v>411</v>
      </c>
      <c r="AK310" s="11">
        <v>44953.803310185183</v>
      </c>
    </row>
    <row r="311" spans="1:37" x14ac:dyDescent="0.35">
      <c r="A311" s="4" t="s">
        <v>308</v>
      </c>
      <c r="B311" s="1">
        <v>0</v>
      </c>
      <c r="C311" s="1">
        <v>-3.145</v>
      </c>
      <c r="D311" s="1">
        <v>14.397</v>
      </c>
      <c r="E311" s="1">
        <v>-1.5649999999999999</v>
      </c>
      <c r="F311" s="1">
        <v>0</v>
      </c>
      <c r="G311" s="1">
        <v>0</v>
      </c>
      <c r="H311" s="1">
        <v>-2322.605</v>
      </c>
      <c r="I311" s="1">
        <v>1.181</v>
      </c>
      <c r="J311" s="1">
        <v>521.5</v>
      </c>
      <c r="K311" s="1">
        <v>0.48299999999999998</v>
      </c>
      <c r="L311" s="1">
        <v>0</v>
      </c>
      <c r="M311" s="1">
        <v>-0.223</v>
      </c>
      <c r="N311" s="1">
        <v>0</v>
      </c>
      <c r="O311" s="1">
        <v>0</v>
      </c>
      <c r="P311" s="1">
        <v>0.161</v>
      </c>
      <c r="Q311" s="1">
        <v>0</v>
      </c>
      <c r="R311" s="1">
        <v>0.27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0.26600000000000001</v>
      </c>
      <c r="Y311" s="1">
        <v>0.80300000000000005</v>
      </c>
      <c r="Z311" s="1">
        <v>0.4</v>
      </c>
      <c r="AA311" s="1">
        <v>0</v>
      </c>
      <c r="AB311" s="1">
        <v>0.72599999999999998</v>
      </c>
      <c r="AC311" s="1">
        <v>0</v>
      </c>
      <c r="AD311" s="1">
        <v>-4.9290000000000003</v>
      </c>
      <c r="AE311" s="1">
        <v>0</v>
      </c>
      <c r="AF311" s="1">
        <v>0</v>
      </c>
      <c r="AG311" s="1">
        <v>0</v>
      </c>
      <c r="AI311" s="7" t="str">
        <f t="shared" si="10"/>
        <v>1</v>
      </c>
      <c r="AJ311" s="7" t="s">
        <v>411</v>
      </c>
      <c r="AK311" s="11">
        <v>44953.784502314818</v>
      </c>
    </row>
    <row r="312" spans="1:37" x14ac:dyDescent="0.35">
      <c r="A312" s="4" t="s">
        <v>309</v>
      </c>
      <c r="B312" s="1">
        <v>0</v>
      </c>
      <c r="C312" s="1">
        <v>-6.0629999999999997</v>
      </c>
      <c r="D312" s="1">
        <v>12.117000000000001</v>
      </c>
      <c r="E312" s="1">
        <v>-1.2270000000000001</v>
      </c>
      <c r="F312" s="1">
        <v>0.39300000000000002</v>
      </c>
      <c r="G312" s="1">
        <v>0</v>
      </c>
      <c r="H312" s="1">
        <v>-1585.0150000000001</v>
      </c>
      <c r="I312" s="1">
        <v>0</v>
      </c>
      <c r="J312" s="1">
        <v>477.87299999999999</v>
      </c>
      <c r="K312" s="1">
        <v>0.20799999999999999</v>
      </c>
      <c r="L312" s="1">
        <v>0</v>
      </c>
      <c r="M312" s="1">
        <v>0.10299999999999999</v>
      </c>
      <c r="N312" s="1">
        <v>0</v>
      </c>
      <c r="O312" s="1">
        <v>0</v>
      </c>
      <c r="P312" s="1">
        <v>0.316</v>
      </c>
      <c r="Q312" s="1">
        <v>0</v>
      </c>
      <c r="R312" s="1">
        <v>1.0369999999999999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0.32300000000000001</v>
      </c>
      <c r="Y312" s="1">
        <v>0.66500000000000004</v>
      </c>
      <c r="Z312" s="1">
        <v>0.57199999999999995</v>
      </c>
      <c r="AA312" s="1">
        <v>0</v>
      </c>
      <c r="AB312" s="1">
        <v>0.75600000000000001</v>
      </c>
      <c r="AC312" s="1">
        <v>0</v>
      </c>
      <c r="AD312" s="1">
        <v>-5.976</v>
      </c>
      <c r="AE312" s="1">
        <v>0</v>
      </c>
      <c r="AF312" s="1">
        <v>0</v>
      </c>
      <c r="AG312" s="1">
        <v>0</v>
      </c>
      <c r="AI312" s="7" t="str">
        <f t="shared" si="10"/>
        <v>1</v>
      </c>
      <c r="AJ312" s="7" t="s">
        <v>411</v>
      </c>
      <c r="AK312" s="11">
        <v>44953.765717592592</v>
      </c>
    </row>
    <row r="313" spans="1:37" x14ac:dyDescent="0.35">
      <c r="A313" s="4" t="s">
        <v>1198</v>
      </c>
      <c r="B313" s="1">
        <v>0</v>
      </c>
      <c r="C313" s="1">
        <v>-33.957999999999998</v>
      </c>
      <c r="D313" s="1">
        <v>-2.887</v>
      </c>
      <c r="E313" s="1">
        <v>-1.569</v>
      </c>
      <c r="F313" s="1">
        <v>0.34100000000000003</v>
      </c>
      <c r="G313" s="1">
        <v>0</v>
      </c>
      <c r="H313" s="1">
        <v>-302.33300000000003</v>
      </c>
      <c r="I313" s="1">
        <v>0</v>
      </c>
      <c r="J313" s="1">
        <v>0</v>
      </c>
      <c r="K313" s="1">
        <v>-1.6E-2</v>
      </c>
      <c r="L313" s="1">
        <v>0.78100000000000003</v>
      </c>
      <c r="M313" s="1">
        <v>-3.0000000000000001E-3</v>
      </c>
      <c r="N313" s="1">
        <v>0</v>
      </c>
      <c r="O313" s="1">
        <v>0</v>
      </c>
      <c r="P313" s="1">
        <v>0.315</v>
      </c>
      <c r="Q313" s="1">
        <v>0</v>
      </c>
      <c r="R313" s="1">
        <v>0.43099999999999999</v>
      </c>
      <c r="S313" s="1">
        <v>0</v>
      </c>
      <c r="T313" s="1">
        <v>0</v>
      </c>
      <c r="U313" s="1">
        <v>-0.316</v>
      </c>
      <c r="V313" s="1">
        <v>0.749</v>
      </c>
      <c r="W313" s="1">
        <v>0</v>
      </c>
      <c r="X313" s="1">
        <v>0.26600000000000001</v>
      </c>
      <c r="Y313" s="1">
        <v>0.745</v>
      </c>
      <c r="Z313" s="1">
        <v>0.61699999999999999</v>
      </c>
      <c r="AA313" s="1">
        <v>0</v>
      </c>
      <c r="AB313" s="1">
        <v>0.73899999999999999</v>
      </c>
      <c r="AC313" s="1">
        <v>0</v>
      </c>
      <c r="AD313" s="1">
        <v>-5.8140000000000001</v>
      </c>
      <c r="AE313" s="1">
        <v>0</v>
      </c>
      <c r="AF313" s="1">
        <v>0</v>
      </c>
      <c r="AG313" s="1">
        <v>0</v>
      </c>
      <c r="AI313" s="7" t="str">
        <f t="shared" si="10"/>
        <v>1</v>
      </c>
      <c r="AJ313" s="7" t="s">
        <v>411</v>
      </c>
      <c r="AK313" s="11">
        <v>44953.74690972222</v>
      </c>
    </row>
    <row r="314" spans="1:37" x14ac:dyDescent="0.35">
      <c r="A314" s="4" t="s">
        <v>1226</v>
      </c>
      <c r="B314" s="1">
        <v>0</v>
      </c>
      <c r="C314" s="1">
        <v>-23.074999999999999</v>
      </c>
      <c r="D314" s="1">
        <v>-3.7530000000000001</v>
      </c>
      <c r="E314" s="1">
        <v>-1.774</v>
      </c>
      <c r="F314" s="1">
        <v>0.33800000000000002</v>
      </c>
      <c r="G314" s="1">
        <v>0</v>
      </c>
      <c r="H314" s="1">
        <v>259.3</v>
      </c>
      <c r="I314" s="1">
        <v>0.81100000000000005</v>
      </c>
      <c r="J314" s="1">
        <v>0</v>
      </c>
      <c r="K314" s="1">
        <v>1.0999999999999999E-2</v>
      </c>
      <c r="L314" s="1">
        <v>0.71</v>
      </c>
      <c r="M314" s="1">
        <v>-6.9000000000000006E-2</v>
      </c>
      <c r="N314" s="1">
        <v>0</v>
      </c>
      <c r="O314" s="1">
        <v>0</v>
      </c>
      <c r="P314" s="1">
        <v>0.30599999999999999</v>
      </c>
      <c r="Q314" s="1">
        <v>0</v>
      </c>
      <c r="R314" s="1">
        <v>0.375</v>
      </c>
      <c r="S314" s="1">
        <v>0</v>
      </c>
      <c r="T314" s="1">
        <v>0</v>
      </c>
      <c r="U314" s="1">
        <v>-0.23499999999999999</v>
      </c>
      <c r="V314" s="1">
        <v>0.74099999999999999</v>
      </c>
      <c r="W314" s="1">
        <v>0</v>
      </c>
      <c r="X314" s="1">
        <v>0.27300000000000002</v>
      </c>
      <c r="Y314" s="1">
        <v>0.65400000000000003</v>
      </c>
      <c r="Z314" s="1">
        <v>0.51600000000000001</v>
      </c>
      <c r="AA314" s="1">
        <v>0</v>
      </c>
      <c r="AB314" s="1">
        <v>0.74099999999999999</v>
      </c>
      <c r="AC314" s="1">
        <v>0</v>
      </c>
      <c r="AD314" s="1">
        <v>-5.258</v>
      </c>
      <c r="AE314" s="1">
        <v>0</v>
      </c>
      <c r="AF314" s="1">
        <v>0</v>
      </c>
      <c r="AG314" s="1">
        <v>0</v>
      </c>
      <c r="AI314" s="7" t="str">
        <f t="shared" si="10"/>
        <v>1</v>
      </c>
      <c r="AJ314" s="7" t="s">
        <v>411</v>
      </c>
      <c r="AK314" s="11">
        <v>44953.728090277778</v>
      </c>
    </row>
    <row r="315" spans="1:37" x14ac:dyDescent="0.35">
      <c r="A315" s="4" t="s">
        <v>312</v>
      </c>
      <c r="B315" s="1">
        <v>0</v>
      </c>
      <c r="C315" s="1">
        <v>24.515999999999998</v>
      </c>
      <c r="D315" s="1">
        <v>7.99</v>
      </c>
      <c r="E315" s="1">
        <v>-1.7909999999999999</v>
      </c>
      <c r="F315" s="1">
        <v>0.34</v>
      </c>
      <c r="G315" s="1">
        <v>0</v>
      </c>
      <c r="H315" s="1">
        <v>-2360.0540000000001</v>
      </c>
      <c r="I315" s="1">
        <v>0</v>
      </c>
      <c r="J315" s="1">
        <v>579.31899999999996</v>
      </c>
      <c r="K315" s="1">
        <v>0.24099999999999999</v>
      </c>
      <c r="L315" s="1">
        <v>0.90700000000000003</v>
      </c>
      <c r="M315" s="1">
        <v>0.17799999999999999</v>
      </c>
      <c r="N315" s="1">
        <v>0</v>
      </c>
      <c r="O315" s="1">
        <v>0</v>
      </c>
      <c r="P315" s="1">
        <v>0.436</v>
      </c>
      <c r="Q315" s="1">
        <v>0</v>
      </c>
      <c r="R315" s="1">
        <v>0.35099999999999998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0.32400000000000001</v>
      </c>
      <c r="Y315" s="1">
        <v>0.7</v>
      </c>
      <c r="Z315" s="1">
        <v>0.42899999999999999</v>
      </c>
      <c r="AA315" s="1">
        <v>0</v>
      </c>
      <c r="AB315" s="1">
        <v>0.71099999999999997</v>
      </c>
      <c r="AC315" s="1">
        <v>0</v>
      </c>
      <c r="AD315" s="1">
        <v>-5.05</v>
      </c>
      <c r="AE315" s="1">
        <v>0</v>
      </c>
      <c r="AF315" s="1">
        <v>0</v>
      </c>
      <c r="AG315" s="1">
        <v>0</v>
      </c>
      <c r="AI315" s="7" t="str">
        <f t="shared" si="10"/>
        <v>1</v>
      </c>
      <c r="AJ315" s="7" t="s">
        <v>411</v>
      </c>
      <c r="AK315" s="11">
        <v>44953.709282407406</v>
      </c>
    </row>
    <row r="316" spans="1:37" x14ac:dyDescent="0.35">
      <c r="A316" s="4" t="s">
        <v>313</v>
      </c>
      <c r="B316" s="1">
        <v>0</v>
      </c>
      <c r="C316" s="1">
        <v>46.828000000000003</v>
      </c>
      <c r="D316" s="1">
        <v>7.9930000000000003</v>
      </c>
      <c r="E316" s="1">
        <v>-1.577</v>
      </c>
      <c r="F316" s="1">
        <v>0</v>
      </c>
      <c r="G316" s="1">
        <v>0</v>
      </c>
      <c r="H316" s="1">
        <v>-2330.049</v>
      </c>
      <c r="I316" s="1">
        <v>1.1080000000000001</v>
      </c>
      <c r="J316" s="1">
        <v>519.79600000000005</v>
      </c>
      <c r="K316" s="1">
        <v>0.55200000000000005</v>
      </c>
      <c r="L316" s="1">
        <v>0.72399999999999998</v>
      </c>
      <c r="M316" s="1">
        <v>0</v>
      </c>
      <c r="N316" s="1">
        <v>0</v>
      </c>
      <c r="O316" s="1">
        <v>0</v>
      </c>
      <c r="P316" s="1">
        <v>0.26200000000000001</v>
      </c>
      <c r="Q316" s="1">
        <v>0</v>
      </c>
      <c r="R316" s="1">
        <v>0.36499999999999999</v>
      </c>
      <c r="S316" s="1">
        <v>0</v>
      </c>
      <c r="T316" s="1">
        <v>0</v>
      </c>
      <c r="U316" s="1">
        <v>3.2000000000000001E-2</v>
      </c>
      <c r="V316" s="1">
        <v>0</v>
      </c>
      <c r="W316" s="1">
        <v>0</v>
      </c>
      <c r="X316" s="1">
        <v>0.34599999999999997</v>
      </c>
      <c r="Y316" s="1">
        <v>0.81100000000000005</v>
      </c>
      <c r="Z316" s="1">
        <v>0.23699999999999999</v>
      </c>
      <c r="AA316" s="1">
        <v>0</v>
      </c>
      <c r="AB316" s="1">
        <v>0.749</v>
      </c>
      <c r="AC316" s="1">
        <v>0</v>
      </c>
      <c r="AD316" s="1">
        <v>-4.16</v>
      </c>
      <c r="AE316" s="1">
        <v>0</v>
      </c>
      <c r="AF316" s="1">
        <v>0</v>
      </c>
      <c r="AG316" s="1">
        <v>0</v>
      </c>
      <c r="AI316" s="7" t="str">
        <f t="shared" si="10"/>
        <v>1</v>
      </c>
      <c r="AJ316" s="7" t="s">
        <v>411</v>
      </c>
      <c r="AK316" s="11">
        <v>44953.690486111111</v>
      </c>
    </row>
    <row r="317" spans="1:37" x14ac:dyDescent="0.35">
      <c r="A317" s="4" t="s">
        <v>314</v>
      </c>
      <c r="B317" s="1">
        <v>0</v>
      </c>
      <c r="C317" s="1">
        <v>39.823999999999998</v>
      </c>
      <c r="D317" s="1">
        <v>6.9180000000000001</v>
      </c>
      <c r="E317" s="1">
        <v>-2.0990000000000002</v>
      </c>
      <c r="F317" s="1">
        <v>0.34300000000000003</v>
      </c>
      <c r="G317" s="1">
        <v>0</v>
      </c>
      <c r="H317" s="1">
        <v>-2144.6729999999998</v>
      </c>
      <c r="I317" s="1">
        <v>1.373</v>
      </c>
      <c r="J317" s="1">
        <v>577.00300000000004</v>
      </c>
      <c r="K317" s="1">
        <v>0.48499999999999999</v>
      </c>
      <c r="L317" s="1">
        <v>0</v>
      </c>
      <c r="M317" s="1">
        <v>-6.5000000000000002E-2</v>
      </c>
      <c r="N317" s="1">
        <v>1173.655</v>
      </c>
      <c r="O317" s="1">
        <v>0</v>
      </c>
      <c r="P317" s="1">
        <v>0.24</v>
      </c>
      <c r="Q317" s="1">
        <v>0</v>
      </c>
      <c r="R317" s="1">
        <v>0.35899999999999999</v>
      </c>
      <c r="S317" s="1">
        <v>0</v>
      </c>
      <c r="T317" s="1">
        <v>0</v>
      </c>
      <c r="U317" s="1">
        <v>0.106</v>
      </c>
      <c r="V317" s="1">
        <v>0</v>
      </c>
      <c r="W317" s="1">
        <v>0</v>
      </c>
      <c r="X317" s="1">
        <v>0.35799999999999998</v>
      </c>
      <c r="Y317" s="1">
        <v>0.67200000000000004</v>
      </c>
      <c r="Z317" s="1">
        <v>0.38800000000000001</v>
      </c>
      <c r="AA317" s="1">
        <v>0</v>
      </c>
      <c r="AB317" s="1">
        <v>0.72499999999999998</v>
      </c>
      <c r="AC317" s="1">
        <v>0</v>
      </c>
      <c r="AD317" s="1">
        <v>-4.1260000000000003</v>
      </c>
      <c r="AE317" s="1">
        <v>0</v>
      </c>
      <c r="AF317" s="1">
        <v>0</v>
      </c>
      <c r="AG317" s="1">
        <v>0</v>
      </c>
      <c r="AI317" s="7" t="str">
        <f t="shared" si="10"/>
        <v>1</v>
      </c>
      <c r="AJ317" s="7" t="s">
        <v>411</v>
      </c>
      <c r="AK317" s="11">
        <v>44953.671678240738</v>
      </c>
    </row>
    <row r="318" spans="1:37" x14ac:dyDescent="0.35">
      <c r="A318" s="4" t="s">
        <v>315</v>
      </c>
      <c r="B318" s="1">
        <v>0</v>
      </c>
      <c r="C318" s="1">
        <v>24.359000000000002</v>
      </c>
      <c r="D318" s="1">
        <v>4.8319999999999999</v>
      </c>
      <c r="E318" s="1">
        <v>-2.056</v>
      </c>
      <c r="F318" s="1">
        <v>0.34899999999999998</v>
      </c>
      <c r="G318" s="1">
        <v>0</v>
      </c>
      <c r="H318" s="1">
        <v>-1954.7180000000001</v>
      </c>
      <c r="I318" s="1">
        <v>0</v>
      </c>
      <c r="J318" s="1">
        <v>572.52599999999995</v>
      </c>
      <c r="K318" s="1">
        <v>0.624</v>
      </c>
      <c r="L318" s="1">
        <v>0</v>
      </c>
      <c r="M318" s="1">
        <v>-4.2000000000000003E-2</v>
      </c>
      <c r="N318" s="1">
        <v>0</v>
      </c>
      <c r="O318" s="1">
        <v>0</v>
      </c>
      <c r="P318" s="1">
        <v>0.28000000000000003</v>
      </c>
      <c r="Q318" s="1">
        <v>0</v>
      </c>
      <c r="R318" s="1">
        <v>0.36599999999999999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0.32900000000000001</v>
      </c>
      <c r="Y318" s="1">
        <v>0.71099999999999997</v>
      </c>
      <c r="Z318" s="1">
        <v>0.46700000000000003</v>
      </c>
      <c r="AA318" s="1">
        <v>0</v>
      </c>
      <c r="AB318" s="1">
        <v>0.72199999999999998</v>
      </c>
      <c r="AC318" s="1">
        <v>0</v>
      </c>
      <c r="AD318" s="1">
        <v>-5.0780000000000003</v>
      </c>
      <c r="AE318" s="1">
        <v>0</v>
      </c>
      <c r="AF318" s="1">
        <v>0</v>
      </c>
      <c r="AG318" s="1">
        <v>0</v>
      </c>
      <c r="AI318" s="7" t="str">
        <f t="shared" si="10"/>
        <v>1</v>
      </c>
      <c r="AJ318" s="7" t="s">
        <v>411</v>
      </c>
      <c r="AK318" s="11">
        <v>44953.652870370373</v>
      </c>
    </row>
    <row r="319" spans="1:37" x14ac:dyDescent="0.35">
      <c r="A319" s="4" t="s">
        <v>316</v>
      </c>
      <c r="B319" s="1">
        <v>0</v>
      </c>
      <c r="C319" s="1">
        <v>49.173000000000002</v>
      </c>
      <c r="D319" s="1">
        <v>3.129</v>
      </c>
      <c r="E319" s="1">
        <v>-1.39</v>
      </c>
      <c r="F319" s="1">
        <v>0.35699999999999998</v>
      </c>
      <c r="G319" s="1">
        <v>0</v>
      </c>
      <c r="H319" s="1">
        <v>-1857.046</v>
      </c>
      <c r="I319" s="1">
        <v>0</v>
      </c>
      <c r="J319" s="1">
        <v>732.447</v>
      </c>
      <c r="K319" s="1">
        <v>0.45700000000000002</v>
      </c>
      <c r="L319" s="1">
        <v>0.79200000000000004</v>
      </c>
      <c r="M319" s="1">
        <v>3.5999999999999997E-2</v>
      </c>
      <c r="N319" s="1">
        <v>0</v>
      </c>
      <c r="O319" s="1">
        <v>0</v>
      </c>
      <c r="P319" s="1">
        <v>0.28999999999999998</v>
      </c>
      <c r="Q319" s="1">
        <v>0</v>
      </c>
      <c r="R319" s="1">
        <v>0.40799999999999997</v>
      </c>
      <c r="S319" s="1">
        <v>0</v>
      </c>
      <c r="T319" s="1">
        <v>0</v>
      </c>
      <c r="U319" s="1">
        <v>1.4610000000000001</v>
      </c>
      <c r="V319" s="1">
        <v>0</v>
      </c>
      <c r="W319" s="1">
        <v>0</v>
      </c>
      <c r="X319" s="1">
        <v>0.32400000000000001</v>
      </c>
      <c r="Y319" s="1">
        <v>0.76100000000000001</v>
      </c>
      <c r="Z319" s="1">
        <v>0.53500000000000003</v>
      </c>
      <c r="AA319" s="1">
        <v>0</v>
      </c>
      <c r="AB319" s="1">
        <v>0.72099999999999997</v>
      </c>
      <c r="AC319" s="1">
        <v>0</v>
      </c>
      <c r="AD319" s="1">
        <v>-5.1479999999999997</v>
      </c>
      <c r="AE319" s="1">
        <v>0</v>
      </c>
      <c r="AF319" s="1">
        <v>0</v>
      </c>
      <c r="AG319" s="1">
        <v>0</v>
      </c>
      <c r="AI319" s="7" t="str">
        <f t="shared" si="10"/>
        <v>1</v>
      </c>
      <c r="AJ319" s="7" t="s">
        <v>411</v>
      </c>
      <c r="AK319" s="11">
        <v>44953.634074074071</v>
      </c>
    </row>
    <row r="320" spans="1:37" x14ac:dyDescent="0.35">
      <c r="A320" s="4" t="s">
        <v>317</v>
      </c>
      <c r="B320" s="1">
        <v>0</v>
      </c>
      <c r="C320" s="1">
        <v>21.135000000000002</v>
      </c>
      <c r="D320" s="1">
        <v>6.0359999999999996</v>
      </c>
      <c r="E320" s="1">
        <v>-0.113</v>
      </c>
      <c r="F320" s="1">
        <v>0.36899999999999999</v>
      </c>
      <c r="G320" s="1">
        <v>0</v>
      </c>
      <c r="H320" s="1">
        <v>-1574.0619999999999</v>
      </c>
      <c r="I320" s="1">
        <v>0</v>
      </c>
      <c r="J320" s="1">
        <v>638.17499999999995</v>
      </c>
      <c r="K320" s="1">
        <v>0.55200000000000005</v>
      </c>
      <c r="L320" s="1">
        <v>0.871</v>
      </c>
      <c r="M320" s="1">
        <v>1.4E-2</v>
      </c>
      <c r="N320" s="1">
        <v>0</v>
      </c>
      <c r="O320" s="1">
        <v>0</v>
      </c>
      <c r="P320" s="1">
        <v>0.34699999999999998</v>
      </c>
      <c r="Q320" s="1">
        <v>0</v>
      </c>
      <c r="R320" s="1">
        <v>0.41899999999999998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0.33200000000000002</v>
      </c>
      <c r="Y320" s="1">
        <v>0.68100000000000005</v>
      </c>
      <c r="Z320" s="1">
        <v>0.40600000000000003</v>
      </c>
      <c r="AA320" s="1">
        <v>0</v>
      </c>
      <c r="AB320" s="1">
        <v>0.79200000000000004</v>
      </c>
      <c r="AC320" s="1">
        <v>0</v>
      </c>
      <c r="AD320" s="1">
        <v>-4.6680000000000001</v>
      </c>
      <c r="AE320" s="1">
        <v>0</v>
      </c>
      <c r="AF320" s="1">
        <v>0</v>
      </c>
      <c r="AG320" s="1">
        <v>0</v>
      </c>
      <c r="AI320" s="7" t="str">
        <f t="shared" si="10"/>
        <v>1</v>
      </c>
      <c r="AJ320" s="7" t="s">
        <v>411</v>
      </c>
      <c r="AK320" s="11">
        <v>44953.615266203706</v>
      </c>
    </row>
    <row r="321" spans="1:37" x14ac:dyDescent="0.35">
      <c r="A321" s="4" t="s">
        <v>318</v>
      </c>
      <c r="B321" s="1">
        <v>0</v>
      </c>
      <c r="C321" s="1">
        <v>31.260999999999999</v>
      </c>
      <c r="D321" s="1">
        <v>7.157</v>
      </c>
      <c r="E321" s="1">
        <v>-0.79400000000000004</v>
      </c>
      <c r="F321" s="1">
        <v>0.38700000000000001</v>
      </c>
      <c r="G321" s="1">
        <v>0</v>
      </c>
      <c r="H321" s="1">
        <v>-1853.6220000000001</v>
      </c>
      <c r="I321" s="1">
        <v>0</v>
      </c>
      <c r="J321" s="1">
        <v>127.71599999999999</v>
      </c>
      <c r="K321" s="1">
        <v>0.49199999999999999</v>
      </c>
      <c r="L321" s="1">
        <v>0</v>
      </c>
      <c r="M321" s="1">
        <v>5.6000000000000001E-2</v>
      </c>
      <c r="N321" s="1">
        <v>0</v>
      </c>
      <c r="O321" s="1">
        <v>0</v>
      </c>
      <c r="P321" s="1">
        <v>0.41499999999999998</v>
      </c>
      <c r="Q321" s="1">
        <v>0</v>
      </c>
      <c r="R321" s="1">
        <v>0.46500000000000002</v>
      </c>
      <c r="S321" s="1">
        <v>0</v>
      </c>
      <c r="T321" s="1">
        <v>0</v>
      </c>
      <c r="U321" s="1">
        <v>0.23699999999999999</v>
      </c>
      <c r="V321" s="1">
        <v>0</v>
      </c>
      <c r="W321" s="1">
        <v>0</v>
      </c>
      <c r="X321" s="1">
        <v>0.33700000000000002</v>
      </c>
      <c r="Y321" s="1">
        <v>0.75900000000000001</v>
      </c>
      <c r="Z321" s="1">
        <v>0.442</v>
      </c>
      <c r="AA321" s="1">
        <v>0</v>
      </c>
      <c r="AB321" s="1">
        <v>0.86099999999999999</v>
      </c>
      <c r="AC321" s="1">
        <v>0</v>
      </c>
      <c r="AD321" s="1">
        <v>-4.1289999999999996</v>
      </c>
      <c r="AE321" s="1">
        <v>0</v>
      </c>
      <c r="AF321" s="1">
        <v>0</v>
      </c>
      <c r="AG321" s="1">
        <v>17.888000000000002</v>
      </c>
      <c r="AI321" s="7" t="str">
        <f t="shared" si="10"/>
        <v>1</v>
      </c>
      <c r="AJ321" s="7" t="s">
        <v>411</v>
      </c>
      <c r="AK321" s="11">
        <v>44953.596458333333</v>
      </c>
    </row>
    <row r="322" spans="1:37" x14ac:dyDescent="0.35">
      <c r="A322" s="4" t="s">
        <v>319</v>
      </c>
      <c r="B322" s="1">
        <v>0</v>
      </c>
      <c r="C322" s="1">
        <v>25.015999999999998</v>
      </c>
      <c r="D322" s="1">
        <v>6.1420000000000003</v>
      </c>
      <c r="E322" s="1">
        <v>-2.0230000000000001</v>
      </c>
      <c r="F322" s="1">
        <v>0.42299999999999999</v>
      </c>
      <c r="G322" s="1">
        <v>0</v>
      </c>
      <c r="H322" s="1">
        <v>-1858.3810000000001</v>
      </c>
      <c r="I322" s="1">
        <v>1.526</v>
      </c>
      <c r="J322" s="1">
        <v>102.324</v>
      </c>
      <c r="K322" s="1">
        <v>0.63300000000000001</v>
      </c>
      <c r="L322" s="1">
        <v>0.80300000000000005</v>
      </c>
      <c r="M322" s="1">
        <v>0.121</v>
      </c>
      <c r="N322" s="1">
        <v>0</v>
      </c>
      <c r="O322" s="1">
        <v>0</v>
      </c>
      <c r="P322" s="1">
        <v>0.23499999999999999</v>
      </c>
      <c r="Q322" s="1">
        <v>0</v>
      </c>
      <c r="R322" s="1">
        <v>0.67100000000000004</v>
      </c>
      <c r="S322" s="1">
        <v>0</v>
      </c>
      <c r="T322" s="1">
        <v>0</v>
      </c>
      <c r="U322" s="1">
        <v>-0.38700000000000001</v>
      </c>
      <c r="V322" s="1">
        <v>0</v>
      </c>
      <c r="W322" s="1">
        <v>0</v>
      </c>
      <c r="X322" s="1">
        <v>0.36299999999999999</v>
      </c>
      <c r="Y322" s="1">
        <v>0.75600000000000001</v>
      </c>
      <c r="Z322" s="1">
        <v>0.43</v>
      </c>
      <c r="AA322" s="1">
        <v>0</v>
      </c>
      <c r="AB322" s="1">
        <v>0.79400000000000004</v>
      </c>
      <c r="AC322" s="1">
        <v>0</v>
      </c>
      <c r="AD322" s="1">
        <v>-4.6870000000000003</v>
      </c>
      <c r="AE322" s="1">
        <v>0</v>
      </c>
      <c r="AF322" s="1">
        <v>0</v>
      </c>
      <c r="AG322" s="1">
        <v>0</v>
      </c>
      <c r="AI322" s="7" t="str">
        <f t="shared" si="10"/>
        <v>1</v>
      </c>
      <c r="AJ322" s="7" t="s">
        <v>411</v>
      </c>
      <c r="AK322" s="11">
        <v>44953.577662037038</v>
      </c>
    </row>
    <row r="323" spans="1:37" x14ac:dyDescent="0.35">
      <c r="A323" s="4" t="s">
        <v>320</v>
      </c>
      <c r="B323" s="1">
        <v>0</v>
      </c>
      <c r="C323" s="1">
        <v>46.024000000000001</v>
      </c>
      <c r="D323" s="1">
        <v>4.891</v>
      </c>
      <c r="E323" s="1">
        <v>-2.0649999999999999</v>
      </c>
      <c r="F323" s="1">
        <v>0.499</v>
      </c>
      <c r="G323" s="1">
        <v>0</v>
      </c>
      <c r="H323" s="1">
        <v>-2160.174</v>
      </c>
      <c r="I323" s="1">
        <v>0</v>
      </c>
      <c r="J323" s="1">
        <v>151.9</v>
      </c>
      <c r="K323" s="1">
        <v>0.63600000000000001</v>
      </c>
      <c r="L323" s="1">
        <v>0</v>
      </c>
      <c r="M323" s="1">
        <v>2.4E-2</v>
      </c>
      <c r="N323" s="1">
        <v>0</v>
      </c>
      <c r="O323" s="1">
        <v>0</v>
      </c>
      <c r="P323" s="1">
        <v>0.52700000000000002</v>
      </c>
      <c r="Q323" s="1">
        <v>0</v>
      </c>
      <c r="R323" s="1">
        <v>0.92</v>
      </c>
      <c r="S323" s="1">
        <v>0</v>
      </c>
      <c r="T323" s="1">
        <v>0</v>
      </c>
      <c r="U323" s="1">
        <v>0.44500000000000001</v>
      </c>
      <c r="V323" s="1">
        <v>1.4670000000000001</v>
      </c>
      <c r="W323" s="1">
        <v>0</v>
      </c>
      <c r="X323" s="1">
        <v>0.48599999999999999</v>
      </c>
      <c r="Y323" s="1">
        <v>1.038</v>
      </c>
      <c r="Z323" s="1">
        <v>0.45300000000000001</v>
      </c>
      <c r="AA323" s="1">
        <v>0</v>
      </c>
      <c r="AB323" s="1">
        <v>0.89600000000000002</v>
      </c>
      <c r="AC323" s="1">
        <v>0</v>
      </c>
      <c r="AD323" s="1">
        <v>-4.9710000000000001</v>
      </c>
      <c r="AE323" s="1">
        <v>4.6550000000000002</v>
      </c>
      <c r="AF323" s="1">
        <v>0</v>
      </c>
      <c r="AG323" s="1">
        <v>0</v>
      </c>
      <c r="AI323" s="7" t="str">
        <f t="shared" si="10"/>
        <v>1</v>
      </c>
      <c r="AJ323" s="7" t="s">
        <v>411</v>
      </c>
      <c r="AK323" s="11">
        <v>44953.558854166666</v>
      </c>
    </row>
    <row r="324" spans="1:37" x14ac:dyDescent="0.35">
      <c r="A324" s="4" t="s">
        <v>321</v>
      </c>
      <c r="B324" s="1">
        <v>0</v>
      </c>
      <c r="C324" s="1">
        <v>112.953</v>
      </c>
      <c r="D324" s="1">
        <v>11.896000000000001</v>
      </c>
      <c r="E324" s="1">
        <v>-1.589</v>
      </c>
      <c r="F324" s="1">
        <v>0.89600000000000002</v>
      </c>
      <c r="G324" s="1">
        <v>0</v>
      </c>
      <c r="H324" s="1">
        <v>-2955.93</v>
      </c>
      <c r="I324" s="1">
        <v>0</v>
      </c>
      <c r="J324" s="1">
        <v>113.991</v>
      </c>
      <c r="K324" s="1">
        <v>1.5640000000000001</v>
      </c>
      <c r="L324" s="1">
        <v>0</v>
      </c>
      <c r="M324" s="1">
        <v>0.28699999999999998</v>
      </c>
      <c r="N324" s="1">
        <v>0</v>
      </c>
      <c r="O324" s="1">
        <v>0</v>
      </c>
      <c r="P324" s="1">
        <v>0.61499999999999999</v>
      </c>
      <c r="Q324" s="1">
        <v>0</v>
      </c>
      <c r="R324" s="1">
        <v>0.92500000000000004</v>
      </c>
      <c r="S324" s="1">
        <v>0</v>
      </c>
      <c r="T324" s="1">
        <v>0</v>
      </c>
      <c r="U324" s="1">
        <v>1.69</v>
      </c>
      <c r="V324" s="1">
        <v>0</v>
      </c>
      <c r="W324" s="1">
        <v>0</v>
      </c>
      <c r="X324" s="1">
        <v>0.72399999999999998</v>
      </c>
      <c r="Y324" s="1">
        <v>1.115</v>
      </c>
      <c r="Z324" s="1">
        <v>0.82399999999999995</v>
      </c>
      <c r="AA324" s="1">
        <v>0</v>
      </c>
      <c r="AB324" s="1">
        <v>1.1910000000000001</v>
      </c>
      <c r="AC324" s="1">
        <v>0</v>
      </c>
      <c r="AD324" s="1">
        <v>-4.5860000000000003</v>
      </c>
      <c r="AE324" s="1">
        <v>0</v>
      </c>
      <c r="AF324" s="1">
        <v>0</v>
      </c>
      <c r="AG324" s="1">
        <v>0</v>
      </c>
      <c r="AI324" s="7" t="str">
        <f t="shared" si="10"/>
        <v>1</v>
      </c>
      <c r="AJ324" s="7" t="s">
        <v>411</v>
      </c>
      <c r="AK324" s="11">
        <v>44953.54005787037</v>
      </c>
    </row>
    <row r="325" spans="1:37" x14ac:dyDescent="0.35">
      <c r="A325" s="4" t="s">
        <v>1199</v>
      </c>
      <c r="B325" s="1">
        <v>0</v>
      </c>
      <c r="C325" s="1">
        <v>250.95599999999999</v>
      </c>
      <c r="D325" s="1">
        <v>199.91200000000001</v>
      </c>
      <c r="E325" s="1">
        <v>215.304</v>
      </c>
      <c r="F325" s="1">
        <v>200.93899999999999</v>
      </c>
      <c r="G325" s="1">
        <v>0</v>
      </c>
      <c r="H325" s="1">
        <v>-2487.8069999999998</v>
      </c>
      <c r="I325" s="1">
        <v>175.01300000000001</v>
      </c>
      <c r="J325" s="1">
        <v>277.86599999999999</v>
      </c>
      <c r="K325" s="1">
        <v>282.11200000000002</v>
      </c>
      <c r="L325" s="1">
        <v>145.268</v>
      </c>
      <c r="M325" s="1">
        <v>159.09299999999999</v>
      </c>
      <c r="N325" s="1">
        <v>1237.9670000000001</v>
      </c>
      <c r="O325" s="1">
        <v>0</v>
      </c>
      <c r="P325" s="1">
        <v>190.18</v>
      </c>
      <c r="Q325" s="1">
        <v>188.82599999999999</v>
      </c>
      <c r="R325" s="1">
        <v>188.84200000000001</v>
      </c>
      <c r="S325" s="1">
        <v>0</v>
      </c>
      <c r="T325" s="1">
        <v>0</v>
      </c>
      <c r="U325" s="1">
        <v>175.11600000000001</v>
      </c>
      <c r="V325" s="1">
        <v>173.56800000000001</v>
      </c>
      <c r="W325" s="1">
        <v>0</v>
      </c>
      <c r="X325" s="1">
        <v>188.523</v>
      </c>
      <c r="Y325" s="1">
        <v>202.11</v>
      </c>
      <c r="Z325" s="1">
        <v>182.65799999999999</v>
      </c>
      <c r="AA325" s="1">
        <v>0</v>
      </c>
      <c r="AB325" s="1">
        <v>186.39400000000001</v>
      </c>
      <c r="AC325" s="1">
        <v>0</v>
      </c>
      <c r="AD325" s="1">
        <v>416.86099999999999</v>
      </c>
      <c r="AE325" s="1">
        <v>0</v>
      </c>
      <c r="AF325" s="1">
        <v>0</v>
      </c>
      <c r="AG325" s="1">
        <v>0</v>
      </c>
      <c r="AI325" s="7">
        <v>2</v>
      </c>
      <c r="AJ325" s="7" t="s">
        <v>411</v>
      </c>
      <c r="AK325" s="11">
        <v>44953.502453703702</v>
      </c>
    </row>
    <row r="326" spans="1:37" x14ac:dyDescent="0.35">
      <c r="A326" s="4" t="s">
        <v>1200</v>
      </c>
      <c r="B326" s="1">
        <v>0</v>
      </c>
      <c r="C326" s="1">
        <v>314.44099999999997</v>
      </c>
      <c r="D326" s="1">
        <v>371.86700000000002</v>
      </c>
      <c r="E326" s="1">
        <v>399.548</v>
      </c>
      <c r="F326" s="1">
        <v>445.24299999999999</v>
      </c>
      <c r="G326" s="1">
        <v>0</v>
      </c>
      <c r="H326" s="1">
        <v>782.31600000000003</v>
      </c>
      <c r="I326" s="1">
        <v>374.74299999999999</v>
      </c>
      <c r="J326" s="1">
        <v>302.11200000000002</v>
      </c>
      <c r="K326" s="1">
        <v>355.86599999999999</v>
      </c>
      <c r="L326" s="1">
        <v>310.83300000000003</v>
      </c>
      <c r="M326" s="1">
        <v>321.51900000000001</v>
      </c>
      <c r="N326" s="1">
        <v>1183.2539999999999</v>
      </c>
      <c r="O326" s="1">
        <v>0</v>
      </c>
      <c r="P326" s="1">
        <v>346.46600000000001</v>
      </c>
      <c r="Q326" s="1">
        <v>306.06799999999998</v>
      </c>
      <c r="R326" s="1">
        <v>346.39400000000001</v>
      </c>
      <c r="S326" s="1">
        <v>0</v>
      </c>
      <c r="T326" s="1">
        <v>0</v>
      </c>
      <c r="U326" s="1">
        <v>345.12400000000002</v>
      </c>
      <c r="V326" s="1">
        <v>347.77800000000002</v>
      </c>
      <c r="W326" s="1">
        <v>0</v>
      </c>
      <c r="X326" s="1">
        <v>353.31400000000002</v>
      </c>
      <c r="Y326" s="1">
        <v>248.6</v>
      </c>
      <c r="Z326" s="1">
        <v>345.65499999999997</v>
      </c>
      <c r="AA326" s="1">
        <v>0</v>
      </c>
      <c r="AB326" s="1">
        <v>322.67399999999998</v>
      </c>
      <c r="AC326" s="1">
        <v>0</v>
      </c>
      <c r="AD326" s="1">
        <v>616.44299999999998</v>
      </c>
      <c r="AE326" s="1">
        <v>0</v>
      </c>
      <c r="AF326" s="1">
        <v>0</v>
      </c>
      <c r="AG326" s="1">
        <v>17128.030999999999</v>
      </c>
      <c r="AI326" s="7" t="str">
        <f>_xlfn.TEXTAFTER(A326,"-d",,,,"1")</f>
        <v>1</v>
      </c>
      <c r="AJ326" s="7" t="s">
        <v>411</v>
      </c>
      <c r="AK326" s="11">
        <v>44953.483657407407</v>
      </c>
    </row>
    <row r="327" spans="1:37" x14ac:dyDescent="0.35">
      <c r="A327" s="4" t="s">
        <v>1201</v>
      </c>
      <c r="B327" s="1">
        <v>0</v>
      </c>
      <c r="C327" s="1">
        <v>159.10300000000001</v>
      </c>
      <c r="D327" s="1">
        <v>180.56</v>
      </c>
      <c r="E327" s="1">
        <v>189.66499999999999</v>
      </c>
      <c r="F327" s="1">
        <v>205.316</v>
      </c>
      <c r="G327" s="1">
        <v>0</v>
      </c>
      <c r="H327" s="1">
        <v>568.024</v>
      </c>
      <c r="I327" s="1">
        <v>178.56899999999999</v>
      </c>
      <c r="J327" s="1">
        <v>157.405</v>
      </c>
      <c r="K327" s="1">
        <v>174.96700000000001</v>
      </c>
      <c r="L327" s="1">
        <v>149.21299999999999</v>
      </c>
      <c r="M327" s="1">
        <v>147.72</v>
      </c>
      <c r="N327" s="1">
        <v>0</v>
      </c>
      <c r="O327" s="1">
        <v>0</v>
      </c>
      <c r="P327" s="1">
        <v>170.14699999999999</v>
      </c>
      <c r="Q327" s="1">
        <v>149.916</v>
      </c>
      <c r="R327" s="1">
        <v>172.643</v>
      </c>
      <c r="S327" s="1">
        <v>0</v>
      </c>
      <c r="T327" s="1">
        <v>0</v>
      </c>
      <c r="U327" s="1">
        <v>170.56700000000001</v>
      </c>
      <c r="V327" s="1">
        <v>174.977</v>
      </c>
      <c r="W327" s="1">
        <v>0</v>
      </c>
      <c r="X327" s="1">
        <v>174.52799999999999</v>
      </c>
      <c r="Y327" s="1">
        <v>132.03299999999999</v>
      </c>
      <c r="Z327" s="1">
        <v>174.26300000000001</v>
      </c>
      <c r="AA327" s="1">
        <v>0</v>
      </c>
      <c r="AB327" s="1">
        <v>157.989</v>
      </c>
      <c r="AC327" s="1">
        <v>0</v>
      </c>
      <c r="AD327" s="1">
        <v>343.21100000000001</v>
      </c>
      <c r="AE327" s="1">
        <v>0</v>
      </c>
      <c r="AF327" s="1">
        <v>0</v>
      </c>
      <c r="AG327" s="1">
        <v>0</v>
      </c>
      <c r="AI327" s="7" t="str">
        <f>_xlfn.TEXTAFTER(A327,"-d",,,,"1")</f>
        <v>1</v>
      </c>
      <c r="AJ327" s="7" t="s">
        <v>411</v>
      </c>
      <c r="AK327" s="11">
        <v>44953.464861111112</v>
      </c>
    </row>
    <row r="328" spans="1:37" x14ac:dyDescent="0.35">
      <c r="A328" s="4" t="s">
        <v>1202</v>
      </c>
      <c r="B328" s="1">
        <v>0</v>
      </c>
      <c r="C328" s="1">
        <v>95.852000000000004</v>
      </c>
      <c r="D328" s="1">
        <v>9.3149999999999995</v>
      </c>
      <c r="E328" s="1">
        <v>-2.14</v>
      </c>
      <c r="F328" s="1">
        <v>0.34499999999999997</v>
      </c>
      <c r="G328" s="1">
        <v>0</v>
      </c>
      <c r="H328" s="1">
        <v>-2682.4549999999999</v>
      </c>
      <c r="I328" s="1">
        <v>0</v>
      </c>
      <c r="J328" s="1">
        <v>151.363</v>
      </c>
      <c r="K328" s="1">
        <v>0.53100000000000003</v>
      </c>
      <c r="L328" s="1">
        <v>0</v>
      </c>
      <c r="M328" s="1">
        <v>0</v>
      </c>
      <c r="N328" s="1">
        <v>0</v>
      </c>
      <c r="O328" s="1">
        <v>0</v>
      </c>
      <c r="P328" s="1">
        <v>0.26200000000000001</v>
      </c>
      <c r="Q328" s="1">
        <v>0</v>
      </c>
      <c r="R328" s="1">
        <v>1.1970000000000001</v>
      </c>
      <c r="S328" s="1">
        <v>0</v>
      </c>
      <c r="T328" s="1">
        <v>0</v>
      </c>
      <c r="U328" s="1">
        <v>8.3000000000000004E-2</v>
      </c>
      <c r="V328" s="1">
        <v>1.76</v>
      </c>
      <c r="W328" s="1">
        <v>0</v>
      </c>
      <c r="X328" s="1">
        <v>0.33600000000000002</v>
      </c>
      <c r="Y328" s="1">
        <v>0.745</v>
      </c>
      <c r="Z328" s="1">
        <v>0.41699999999999998</v>
      </c>
      <c r="AA328" s="1">
        <v>0</v>
      </c>
      <c r="AB328" s="1">
        <v>0.72499999999999998</v>
      </c>
      <c r="AC328" s="1">
        <v>0</v>
      </c>
      <c r="AD328" s="1">
        <v>-5.26</v>
      </c>
      <c r="AE328" s="1">
        <v>0</v>
      </c>
      <c r="AF328" s="1">
        <v>0</v>
      </c>
      <c r="AG328" s="1">
        <v>0</v>
      </c>
      <c r="AI328" s="7">
        <v>2</v>
      </c>
      <c r="AJ328" s="7" t="s">
        <v>411</v>
      </c>
      <c r="AK328" s="11">
        <v>44953.446053240739</v>
      </c>
    </row>
    <row r="329" spans="1:37" x14ac:dyDescent="0.35">
      <c r="A329" s="4" t="s">
        <v>1203</v>
      </c>
      <c r="B329" s="1">
        <v>0</v>
      </c>
      <c r="C329" s="1">
        <v>-21.294</v>
      </c>
      <c r="D329" s="1">
        <v>-0.74099999999999999</v>
      </c>
      <c r="E329" s="1">
        <v>-1.5580000000000001</v>
      </c>
      <c r="F329" s="1">
        <v>0</v>
      </c>
      <c r="G329" s="1">
        <v>0</v>
      </c>
      <c r="H329" s="1">
        <v>-156.018</v>
      </c>
      <c r="I329" s="1">
        <v>0.65800000000000003</v>
      </c>
      <c r="J329" s="1">
        <v>0</v>
      </c>
      <c r="K329" s="1">
        <v>3.6999999999999998E-2</v>
      </c>
      <c r="L329" s="1">
        <v>0</v>
      </c>
      <c r="M329" s="1">
        <v>2E-3</v>
      </c>
      <c r="N329" s="1">
        <v>0</v>
      </c>
      <c r="O329" s="1">
        <v>0</v>
      </c>
      <c r="P329" s="1">
        <v>0.374</v>
      </c>
      <c r="Q329" s="1">
        <v>0</v>
      </c>
      <c r="R329" s="1">
        <v>1.286</v>
      </c>
      <c r="S329" s="1">
        <v>0</v>
      </c>
      <c r="T329" s="1">
        <v>0</v>
      </c>
      <c r="U329" s="1">
        <v>0</v>
      </c>
      <c r="V329" s="1">
        <v>0.9</v>
      </c>
      <c r="W329" s="1">
        <v>0</v>
      </c>
      <c r="X329" s="1">
        <v>0.30199999999999999</v>
      </c>
      <c r="Y329" s="1">
        <v>0.68600000000000005</v>
      </c>
      <c r="Z329" s="1">
        <v>0.52500000000000002</v>
      </c>
      <c r="AA329" s="1">
        <v>0</v>
      </c>
      <c r="AB329" s="1">
        <v>0.73599999999999999</v>
      </c>
      <c r="AC329" s="1">
        <v>0</v>
      </c>
      <c r="AD329" s="1">
        <v>-5.8529999999999998</v>
      </c>
      <c r="AE329" s="1">
        <v>0</v>
      </c>
      <c r="AF329" s="1">
        <v>0</v>
      </c>
      <c r="AG329" s="1">
        <v>0</v>
      </c>
      <c r="AI329" s="7" t="str">
        <f>_xlfn.TEXTAFTER(A329,"-d",,,,"1")</f>
        <v>1</v>
      </c>
      <c r="AJ329" s="7" t="s">
        <v>411</v>
      </c>
      <c r="AK329" s="11">
        <v>44953.427245370367</v>
      </c>
    </row>
    <row r="330" spans="1:37" x14ac:dyDescent="0.35">
      <c r="A330" s="4" t="s">
        <v>1227</v>
      </c>
      <c r="B330" s="1">
        <v>0</v>
      </c>
      <c r="C330" s="1">
        <v>-25.7</v>
      </c>
      <c r="D330" s="1">
        <v>-4.702</v>
      </c>
      <c r="E330" s="1">
        <v>-1.9430000000000001</v>
      </c>
      <c r="F330" s="1">
        <v>0.34399999999999997</v>
      </c>
      <c r="G330" s="1">
        <v>0</v>
      </c>
      <c r="H330" s="1">
        <v>233.87299999999999</v>
      </c>
      <c r="I330" s="1">
        <v>0.374</v>
      </c>
      <c r="J330" s="1">
        <v>0</v>
      </c>
      <c r="K330" s="1">
        <v>-7.0999999999999994E-2</v>
      </c>
      <c r="L330" s="1">
        <v>0</v>
      </c>
      <c r="M330" s="1">
        <v>-8.3000000000000004E-2</v>
      </c>
      <c r="N330" s="1">
        <v>1143.28</v>
      </c>
      <c r="O330" s="1">
        <v>0</v>
      </c>
      <c r="P330" s="1">
        <v>0.30599999999999999</v>
      </c>
      <c r="Q330" s="1">
        <v>0</v>
      </c>
      <c r="R330" s="1">
        <v>1.417</v>
      </c>
      <c r="S330" s="1">
        <v>0</v>
      </c>
      <c r="T330" s="1">
        <v>0</v>
      </c>
      <c r="U330" s="1">
        <v>-0.28699999999999998</v>
      </c>
      <c r="V330" s="1">
        <v>0.91</v>
      </c>
      <c r="W330" s="1">
        <v>0</v>
      </c>
      <c r="X330" s="1">
        <v>0.31</v>
      </c>
      <c r="Y330" s="1">
        <v>0.68899999999999995</v>
      </c>
      <c r="Z330" s="1">
        <v>0.60299999999999998</v>
      </c>
      <c r="AA330" s="1">
        <v>0</v>
      </c>
      <c r="AB330" s="1">
        <v>0.72699999999999998</v>
      </c>
      <c r="AC330" s="1">
        <v>0</v>
      </c>
      <c r="AD330" s="1">
        <v>-5.6440000000000001</v>
      </c>
      <c r="AE330" s="1">
        <v>0</v>
      </c>
      <c r="AF330" s="1">
        <v>0</v>
      </c>
      <c r="AG330" s="1">
        <v>0</v>
      </c>
      <c r="AI330" s="7" t="str">
        <f>_xlfn.TEXTAFTER(A330,"-d",,,,"1")</f>
        <v>1</v>
      </c>
      <c r="AJ330" s="7" t="s">
        <v>411</v>
      </c>
      <c r="AK330" s="11">
        <v>44953.408460648148</v>
      </c>
    </row>
    <row r="331" spans="1:37" x14ac:dyDescent="0.35">
      <c r="A331" s="4" t="s">
        <v>328</v>
      </c>
      <c r="B331" s="1">
        <v>0</v>
      </c>
      <c r="C331" s="1">
        <v>21.135000000000002</v>
      </c>
      <c r="D331" s="1">
        <v>6.7869999999999999</v>
      </c>
      <c r="E331" s="1">
        <v>-2.1800000000000002</v>
      </c>
      <c r="F331" s="1">
        <v>0</v>
      </c>
      <c r="G331" s="1">
        <v>0</v>
      </c>
      <c r="H331" s="1">
        <v>-1913.7829999999999</v>
      </c>
      <c r="I331" s="1">
        <v>0.91400000000000003</v>
      </c>
      <c r="J331" s="1">
        <v>152.50899999999999</v>
      </c>
      <c r="K331" s="1">
        <v>0.53100000000000003</v>
      </c>
      <c r="L331" s="1">
        <v>0</v>
      </c>
      <c r="M331" s="1">
        <v>-4.8000000000000001E-2</v>
      </c>
      <c r="N331" s="1">
        <v>0</v>
      </c>
      <c r="O331" s="1">
        <v>0</v>
      </c>
      <c r="P331" s="1">
        <v>0.192</v>
      </c>
      <c r="Q331" s="1">
        <v>0</v>
      </c>
      <c r="R331" s="1">
        <v>2.0099999999999998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0.33800000000000002</v>
      </c>
      <c r="Y331" s="1">
        <v>0.7</v>
      </c>
      <c r="Z331" s="1">
        <v>0.35699999999999998</v>
      </c>
      <c r="AA331" s="1">
        <v>0</v>
      </c>
      <c r="AB331" s="1">
        <v>0.73599999999999999</v>
      </c>
      <c r="AC331" s="1">
        <v>0</v>
      </c>
      <c r="AD331" s="1">
        <v>-5.1230000000000002</v>
      </c>
      <c r="AE331" s="1">
        <v>0</v>
      </c>
      <c r="AF331" s="1">
        <v>0</v>
      </c>
      <c r="AG331" s="1">
        <v>10.994999999999999</v>
      </c>
      <c r="AI331" s="7" t="str">
        <f>_xlfn.TEXTAFTER(A331,"-d",,,,"1")</f>
        <v>1</v>
      </c>
      <c r="AJ331" s="7" t="s">
        <v>411</v>
      </c>
      <c r="AK331" s="11">
        <v>44953.389641203707</v>
      </c>
    </row>
    <row r="332" spans="1:37" x14ac:dyDescent="0.35">
      <c r="A332" s="4" t="s">
        <v>329</v>
      </c>
      <c r="B332" s="1">
        <v>0</v>
      </c>
      <c r="C332" s="1">
        <v>34.286000000000001</v>
      </c>
      <c r="D332" s="1">
        <v>6.9820000000000002</v>
      </c>
      <c r="E332" s="1">
        <v>-1.819</v>
      </c>
      <c r="F332" s="1">
        <v>0.36</v>
      </c>
      <c r="G332" s="1">
        <v>0</v>
      </c>
      <c r="H332" s="1">
        <v>-2000.414</v>
      </c>
      <c r="I332" s="1">
        <v>2.5910000000000002</v>
      </c>
      <c r="J332" s="1">
        <v>146.83699999999999</v>
      </c>
      <c r="K332" s="1">
        <v>0.51700000000000002</v>
      </c>
      <c r="L332" s="1">
        <v>0.84799999999999998</v>
      </c>
      <c r="M332" s="1">
        <v>0.878</v>
      </c>
      <c r="N332" s="1">
        <v>0</v>
      </c>
      <c r="O332" s="1">
        <v>0</v>
      </c>
      <c r="P332" s="1">
        <v>0.22900000000000001</v>
      </c>
      <c r="Q332" s="1">
        <v>0</v>
      </c>
      <c r="R332" s="1">
        <v>6.2480000000000002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0.34499999999999997</v>
      </c>
      <c r="Y332" s="1">
        <v>0.89200000000000002</v>
      </c>
      <c r="Z332" s="1">
        <v>0.378</v>
      </c>
      <c r="AA332" s="1">
        <v>0</v>
      </c>
      <c r="AB332" s="1">
        <v>0.74299999999999999</v>
      </c>
      <c r="AC332" s="1">
        <v>0</v>
      </c>
      <c r="AD332" s="1">
        <v>-4.1550000000000002</v>
      </c>
      <c r="AE332" s="1">
        <v>0</v>
      </c>
      <c r="AF332" s="1">
        <v>0</v>
      </c>
      <c r="AG332" s="1">
        <v>0</v>
      </c>
      <c r="AI332" s="7">
        <v>2</v>
      </c>
      <c r="AJ332" s="7" t="s">
        <v>411</v>
      </c>
      <c r="AK332" s="11">
        <v>44953.370856481481</v>
      </c>
    </row>
    <row r="333" spans="1:37" x14ac:dyDescent="0.35">
      <c r="A333" s="4" t="s">
        <v>330</v>
      </c>
      <c r="B333" s="1">
        <v>0</v>
      </c>
      <c r="C333" s="1">
        <v>42.600999999999999</v>
      </c>
      <c r="D333" s="1">
        <v>24.366</v>
      </c>
      <c r="E333" s="1">
        <v>-1.978</v>
      </c>
      <c r="F333" s="1">
        <v>0.47499999999999998</v>
      </c>
      <c r="G333" s="1">
        <v>0</v>
      </c>
      <c r="H333" s="1">
        <v>-1388.1690000000001</v>
      </c>
      <c r="I333" s="1">
        <v>3.1120000000000001</v>
      </c>
      <c r="J333" s="1">
        <v>141.21199999999999</v>
      </c>
      <c r="K333" s="1">
        <v>0.23599999999999999</v>
      </c>
      <c r="L333" s="1">
        <v>0</v>
      </c>
      <c r="M333" s="1">
        <v>0.75</v>
      </c>
      <c r="N333" s="1">
        <v>0</v>
      </c>
      <c r="O333" s="1">
        <v>0</v>
      </c>
      <c r="P333" s="1">
        <v>0.42799999999999999</v>
      </c>
      <c r="Q333" s="1">
        <v>0</v>
      </c>
      <c r="R333" s="1">
        <v>133.922</v>
      </c>
      <c r="S333" s="1">
        <v>0</v>
      </c>
      <c r="T333" s="1">
        <v>0</v>
      </c>
      <c r="U333" s="1">
        <v>0.217</v>
      </c>
      <c r="V333" s="1">
        <v>0</v>
      </c>
      <c r="W333" s="1">
        <v>0</v>
      </c>
      <c r="X333" s="1">
        <v>0.56999999999999995</v>
      </c>
      <c r="Y333" s="1">
        <v>0.94699999999999995</v>
      </c>
      <c r="Z333" s="1">
        <v>0.69499999999999995</v>
      </c>
      <c r="AA333" s="1">
        <v>0</v>
      </c>
      <c r="AB333" s="1">
        <v>0.94099999999999995</v>
      </c>
      <c r="AC333" s="1">
        <v>0</v>
      </c>
      <c r="AD333" s="1">
        <v>-0.443</v>
      </c>
      <c r="AE333" s="1">
        <v>0</v>
      </c>
      <c r="AF333" s="1">
        <v>0</v>
      </c>
      <c r="AG333" s="1">
        <v>0</v>
      </c>
      <c r="AI333" s="7" t="str">
        <f t="shared" ref="AI333:AI342" si="11">_xlfn.TEXTAFTER(A333,"-d",,,,"1")</f>
        <v>1</v>
      </c>
      <c r="AJ333" s="7" t="s">
        <v>411</v>
      </c>
      <c r="AK333" s="11">
        <v>44953.352048611108</v>
      </c>
    </row>
    <row r="334" spans="1:37" x14ac:dyDescent="0.35">
      <c r="A334" s="4" t="s">
        <v>1228</v>
      </c>
      <c r="B334" s="1">
        <v>0</v>
      </c>
      <c r="C334" s="1">
        <v>4264.4520000000002</v>
      </c>
      <c r="D334" s="1">
        <v>312.29199999999997</v>
      </c>
      <c r="E334" s="1">
        <v>3.56</v>
      </c>
      <c r="F334" s="1">
        <v>1.9019999999999999</v>
      </c>
      <c r="G334" s="1">
        <v>0</v>
      </c>
      <c r="H334" s="1">
        <v>6368.875</v>
      </c>
      <c r="I334" s="1">
        <v>40.265999999999998</v>
      </c>
      <c r="J334" s="1">
        <v>0</v>
      </c>
      <c r="K334" s="1">
        <v>4.6189999999999998</v>
      </c>
      <c r="L334" s="1">
        <v>4.9560000000000004</v>
      </c>
      <c r="M334" s="1">
        <v>5.4930000000000003</v>
      </c>
      <c r="N334" s="1">
        <v>0</v>
      </c>
      <c r="O334" s="1">
        <v>0</v>
      </c>
      <c r="P334" s="1">
        <v>2.4820000000000002</v>
      </c>
      <c r="Q334" s="1">
        <v>0</v>
      </c>
      <c r="R334" s="1">
        <v>3907</v>
      </c>
      <c r="S334" s="1">
        <v>0</v>
      </c>
      <c r="T334" s="1">
        <v>0</v>
      </c>
      <c r="U334" s="1">
        <v>16.053999999999998</v>
      </c>
      <c r="V334" s="1">
        <v>0</v>
      </c>
      <c r="W334" s="1">
        <v>0</v>
      </c>
      <c r="X334" s="1">
        <v>6.109</v>
      </c>
      <c r="Y334" s="1">
        <v>3.51</v>
      </c>
      <c r="Z334" s="1">
        <v>11.109</v>
      </c>
      <c r="AA334" s="1">
        <v>0</v>
      </c>
      <c r="AB334" s="1">
        <v>4.6790000000000003</v>
      </c>
      <c r="AC334" s="1">
        <v>0</v>
      </c>
      <c r="AD334" s="1">
        <v>210.22300000000001</v>
      </c>
      <c r="AE334" s="1">
        <v>-1.202</v>
      </c>
      <c r="AF334" s="1">
        <v>0</v>
      </c>
      <c r="AG334" s="1">
        <v>0</v>
      </c>
      <c r="AH334" s="7" t="s">
        <v>409</v>
      </c>
      <c r="AI334" s="7" t="str">
        <f t="shared" si="11"/>
        <v>1</v>
      </c>
      <c r="AJ334" s="7" t="s">
        <v>411</v>
      </c>
      <c r="AK334" s="11">
        <v>44949.422106481485</v>
      </c>
    </row>
    <row r="335" spans="1:37" x14ac:dyDescent="0.35">
      <c r="A335" s="4" t="s">
        <v>332</v>
      </c>
      <c r="B335" s="1">
        <v>0</v>
      </c>
      <c r="C335" s="1">
        <v>-18.384</v>
      </c>
      <c r="D335" s="1">
        <v>1.1879999999999999</v>
      </c>
      <c r="E335" s="1">
        <v>0.39</v>
      </c>
      <c r="F335" s="1">
        <v>0.44700000000000001</v>
      </c>
      <c r="G335" s="1">
        <v>0</v>
      </c>
      <c r="H335" s="1">
        <v>1183.271</v>
      </c>
      <c r="I335" s="1">
        <v>0.23100000000000001</v>
      </c>
      <c r="J335" s="1">
        <v>10.448</v>
      </c>
      <c r="K335" s="1">
        <v>215.93600000000001</v>
      </c>
      <c r="L335" s="1">
        <v>17.597000000000001</v>
      </c>
      <c r="M335" s="1">
        <v>1809.6189999999999</v>
      </c>
      <c r="N335" s="1">
        <v>0</v>
      </c>
      <c r="O335" s="1">
        <v>0</v>
      </c>
      <c r="P335" s="1">
        <v>0.22500000000000001</v>
      </c>
      <c r="Q335" s="1">
        <v>0</v>
      </c>
      <c r="R335" s="1">
        <v>0.378</v>
      </c>
      <c r="S335" s="1">
        <v>0</v>
      </c>
      <c r="T335" s="1">
        <v>0</v>
      </c>
      <c r="U335" s="1">
        <v>1.0580000000000001</v>
      </c>
      <c r="V335" s="1">
        <v>0.86799999999999999</v>
      </c>
      <c r="W335" s="1">
        <v>0</v>
      </c>
      <c r="X335" s="1">
        <v>0.32600000000000001</v>
      </c>
      <c r="Y335" s="1">
        <v>0.99199999999999999</v>
      </c>
      <c r="Z335" s="1">
        <v>4.4909999999999997</v>
      </c>
      <c r="AA335" s="1">
        <v>0</v>
      </c>
      <c r="AB335" s="1">
        <v>2.8919999999999999</v>
      </c>
      <c r="AC335" s="1">
        <v>0</v>
      </c>
      <c r="AD335" s="1">
        <v>-5.4089999999999998</v>
      </c>
      <c r="AE335" s="1">
        <v>0</v>
      </c>
      <c r="AF335" s="1">
        <v>0</v>
      </c>
      <c r="AG335" s="1">
        <v>0</v>
      </c>
      <c r="AI335" s="7" t="str">
        <f t="shared" si="11"/>
        <v>1</v>
      </c>
      <c r="AJ335" s="7" t="s">
        <v>411</v>
      </c>
      <c r="AK335" s="11">
        <v>44956.506388888891</v>
      </c>
    </row>
    <row r="336" spans="1:37" x14ac:dyDescent="0.35">
      <c r="A336" s="4" t="s">
        <v>333</v>
      </c>
      <c r="B336" s="1">
        <v>0</v>
      </c>
      <c r="C336" s="1">
        <v>-10.214</v>
      </c>
      <c r="D336" s="1">
        <v>3.5649999999999999</v>
      </c>
      <c r="E336" s="1">
        <v>-1.073</v>
      </c>
      <c r="F336" s="1">
        <v>0.36099999999999999</v>
      </c>
      <c r="G336" s="1">
        <v>0</v>
      </c>
      <c r="H336" s="1">
        <v>756.26499999999999</v>
      </c>
      <c r="I336" s="1">
        <v>0.71799999999999997</v>
      </c>
      <c r="J336" s="1">
        <v>10.574</v>
      </c>
      <c r="K336" s="1">
        <v>216.322</v>
      </c>
      <c r="L336" s="1">
        <v>17.222000000000001</v>
      </c>
      <c r="M336" s="1">
        <v>1821.511</v>
      </c>
      <c r="N336" s="1">
        <v>0</v>
      </c>
      <c r="O336" s="1">
        <v>0</v>
      </c>
      <c r="P336" s="1">
        <v>0.219</v>
      </c>
      <c r="Q336" s="1">
        <v>0</v>
      </c>
      <c r="R336" s="1">
        <v>0.316</v>
      </c>
      <c r="S336" s="1">
        <v>0</v>
      </c>
      <c r="T336" s="1">
        <v>0</v>
      </c>
      <c r="U336" s="1">
        <v>0.96399999999999997</v>
      </c>
      <c r="V336" s="1">
        <v>0.753</v>
      </c>
      <c r="W336" s="1">
        <v>0</v>
      </c>
      <c r="X336" s="1">
        <v>0.29399999999999998</v>
      </c>
      <c r="Y336" s="1">
        <v>0.999</v>
      </c>
      <c r="Z336" s="1">
        <v>3.8780000000000001</v>
      </c>
      <c r="AA336" s="1">
        <v>0</v>
      </c>
      <c r="AB336" s="1">
        <v>2.5129999999999999</v>
      </c>
      <c r="AC336" s="1">
        <v>0</v>
      </c>
      <c r="AD336" s="1">
        <v>-5.806</v>
      </c>
      <c r="AE336" s="1">
        <v>0</v>
      </c>
      <c r="AF336" s="1">
        <v>0</v>
      </c>
      <c r="AG336" s="1">
        <v>0</v>
      </c>
      <c r="AI336" s="7" t="str">
        <f t="shared" si="11"/>
        <v>1</v>
      </c>
      <c r="AJ336" s="7" t="s">
        <v>411</v>
      </c>
      <c r="AK336" s="11">
        <v>44956.600428240738</v>
      </c>
    </row>
    <row r="337" spans="1:37" x14ac:dyDescent="0.35">
      <c r="A337" s="4" t="s">
        <v>334</v>
      </c>
      <c r="B337" s="1">
        <v>0</v>
      </c>
      <c r="C337" s="1">
        <v>5.8970000000000002</v>
      </c>
      <c r="D337" s="1">
        <v>11.164</v>
      </c>
      <c r="E337" s="1">
        <v>0.53</v>
      </c>
      <c r="F337" s="1">
        <v>0.39500000000000002</v>
      </c>
      <c r="G337" s="1">
        <v>0</v>
      </c>
      <c r="H337" s="1">
        <v>913.32399999999996</v>
      </c>
      <c r="I337" s="1">
        <v>0</v>
      </c>
      <c r="J337" s="1">
        <v>11.125999999999999</v>
      </c>
      <c r="K337" s="1">
        <v>232.73400000000001</v>
      </c>
      <c r="L337" s="1">
        <v>18.417000000000002</v>
      </c>
      <c r="M337" s="1">
        <v>1989.268</v>
      </c>
      <c r="N337" s="1">
        <v>0</v>
      </c>
      <c r="O337" s="1">
        <v>0</v>
      </c>
      <c r="P337" s="1">
        <v>0.24199999999999999</v>
      </c>
      <c r="Q337" s="1">
        <v>0</v>
      </c>
      <c r="R337" s="1">
        <v>0.34</v>
      </c>
      <c r="S337" s="1">
        <v>0</v>
      </c>
      <c r="T337" s="1">
        <v>0</v>
      </c>
      <c r="U337" s="1">
        <v>0.96699999999999997</v>
      </c>
      <c r="V337" s="1">
        <v>0.81499999999999995</v>
      </c>
      <c r="W337" s="1">
        <v>0</v>
      </c>
      <c r="X337" s="1">
        <v>0.36599999999999999</v>
      </c>
      <c r="Y337" s="1">
        <v>1.0089999999999999</v>
      </c>
      <c r="Z337" s="1">
        <v>3.98</v>
      </c>
      <c r="AA337" s="1">
        <v>0</v>
      </c>
      <c r="AB337" s="1">
        <v>2.8090000000000002</v>
      </c>
      <c r="AC337" s="1">
        <v>0</v>
      </c>
      <c r="AD337" s="1">
        <v>-5.891</v>
      </c>
      <c r="AE337" s="1">
        <v>0</v>
      </c>
      <c r="AF337" s="1">
        <v>0</v>
      </c>
      <c r="AG337" s="1">
        <v>12.585000000000001</v>
      </c>
      <c r="AI337" s="7" t="str">
        <f t="shared" si="11"/>
        <v>1</v>
      </c>
      <c r="AJ337" s="7" t="s">
        <v>411</v>
      </c>
      <c r="AK337" s="11">
        <v>44956.581620370373</v>
      </c>
    </row>
    <row r="338" spans="1:37" x14ac:dyDescent="0.35">
      <c r="A338" s="4" t="s">
        <v>335</v>
      </c>
      <c r="B338" s="1">
        <v>0</v>
      </c>
      <c r="C338" s="1">
        <v>-17.295999999999999</v>
      </c>
      <c r="D338" s="1">
        <v>5.1479999999999997</v>
      </c>
      <c r="E338" s="1">
        <v>-1.224</v>
      </c>
      <c r="F338" s="1">
        <v>0.39400000000000002</v>
      </c>
      <c r="G338" s="1">
        <v>0</v>
      </c>
      <c r="H338" s="1">
        <v>1064.7339999999999</v>
      </c>
      <c r="I338" s="1">
        <v>0.35599999999999998</v>
      </c>
      <c r="J338" s="1">
        <v>11.593999999999999</v>
      </c>
      <c r="K338" s="1">
        <v>296.59500000000003</v>
      </c>
      <c r="L338" s="1">
        <v>20.731999999999999</v>
      </c>
      <c r="M338" s="1">
        <v>2969.0329999999999</v>
      </c>
      <c r="N338" s="1">
        <v>0</v>
      </c>
      <c r="O338" s="1">
        <v>0</v>
      </c>
      <c r="P338" s="1">
        <v>0.28199999999999997</v>
      </c>
      <c r="Q338" s="1">
        <v>0</v>
      </c>
      <c r="R338" s="1">
        <v>0.34699999999999998</v>
      </c>
      <c r="S338" s="1">
        <v>0</v>
      </c>
      <c r="T338" s="1">
        <v>0</v>
      </c>
      <c r="U338" s="1">
        <v>1.012</v>
      </c>
      <c r="V338" s="1">
        <v>0.79400000000000004</v>
      </c>
      <c r="W338" s="1">
        <v>0</v>
      </c>
      <c r="X338" s="1">
        <v>0.36199999999999999</v>
      </c>
      <c r="Y338" s="1">
        <v>1.1990000000000001</v>
      </c>
      <c r="Z338" s="1">
        <v>4.8899999999999997</v>
      </c>
      <c r="AA338" s="1">
        <v>0</v>
      </c>
      <c r="AB338" s="1">
        <v>2.78</v>
      </c>
      <c r="AC338" s="1">
        <v>0</v>
      </c>
      <c r="AD338" s="1">
        <v>-6.1459999999999999</v>
      </c>
      <c r="AE338" s="1">
        <v>1.669</v>
      </c>
      <c r="AF338" s="1">
        <v>0</v>
      </c>
      <c r="AG338" s="1">
        <v>0</v>
      </c>
      <c r="AI338" s="7" t="str">
        <f t="shared" si="11"/>
        <v>1</v>
      </c>
      <c r="AJ338" s="7" t="s">
        <v>411</v>
      </c>
      <c r="AK338" s="11">
        <v>44956.5628125</v>
      </c>
    </row>
    <row r="339" spans="1:37" x14ac:dyDescent="0.35">
      <c r="A339" s="4" t="s">
        <v>336</v>
      </c>
      <c r="B339" s="1">
        <v>0</v>
      </c>
      <c r="C339" s="1">
        <v>12.561999999999999</v>
      </c>
      <c r="D339" s="1">
        <v>105.739</v>
      </c>
      <c r="E339" s="1">
        <v>0.79400000000000004</v>
      </c>
      <c r="F339" s="1">
        <v>0.44900000000000001</v>
      </c>
      <c r="G339" s="1">
        <v>0</v>
      </c>
      <c r="H339" s="1">
        <v>641.96500000000003</v>
      </c>
      <c r="I339" s="1">
        <v>0.35</v>
      </c>
      <c r="J339" s="1">
        <v>44.219000000000001</v>
      </c>
      <c r="K339" s="1">
        <v>640.60799999999995</v>
      </c>
      <c r="L339" s="1">
        <v>74.135999999999996</v>
      </c>
      <c r="M339" s="1">
        <v>4923.4520000000002</v>
      </c>
      <c r="N339" s="1">
        <v>0</v>
      </c>
      <c r="O339" s="1">
        <v>0</v>
      </c>
      <c r="P339" s="1">
        <v>0.23300000000000001</v>
      </c>
      <c r="Q339" s="1">
        <v>0</v>
      </c>
      <c r="R339" s="1">
        <v>0.34300000000000003</v>
      </c>
      <c r="S339" s="1">
        <v>0</v>
      </c>
      <c r="T339" s="1">
        <v>0</v>
      </c>
      <c r="U339" s="1">
        <v>2.0169999999999999</v>
      </c>
      <c r="V339" s="1">
        <v>1.411</v>
      </c>
      <c r="W339" s="1">
        <v>0</v>
      </c>
      <c r="X339" s="1">
        <v>0</v>
      </c>
      <c r="Y339" s="1">
        <v>1.6259999999999999</v>
      </c>
      <c r="Z339" s="1">
        <v>7.6980000000000004</v>
      </c>
      <c r="AA339" s="1">
        <v>0</v>
      </c>
      <c r="AB339" s="1">
        <v>3.51</v>
      </c>
      <c r="AC339" s="1">
        <v>0</v>
      </c>
      <c r="AD339" s="1">
        <v>-4.7350000000000003</v>
      </c>
      <c r="AE339" s="1">
        <v>0</v>
      </c>
      <c r="AF339" s="1">
        <v>0</v>
      </c>
      <c r="AG339" s="1">
        <v>0</v>
      </c>
      <c r="AI339" s="7" t="str">
        <f t="shared" si="11"/>
        <v>1</v>
      </c>
      <c r="AJ339" s="7" t="s">
        <v>411</v>
      </c>
      <c r="AK339" s="11">
        <v>44956.544016203705</v>
      </c>
    </row>
    <row r="340" spans="1:37" x14ac:dyDescent="0.35">
      <c r="A340" s="4" t="s">
        <v>337</v>
      </c>
      <c r="B340" s="1">
        <v>0</v>
      </c>
      <c r="C340" s="1">
        <v>-11.839</v>
      </c>
      <c r="D340" s="1">
        <v>27.602</v>
      </c>
      <c r="E340" s="1">
        <v>-0.253</v>
      </c>
      <c r="F340" s="1">
        <v>0.48499999999999999</v>
      </c>
      <c r="G340" s="1">
        <v>0</v>
      </c>
      <c r="H340" s="1">
        <v>614.72199999999998</v>
      </c>
      <c r="I340" s="1">
        <v>0.313</v>
      </c>
      <c r="J340" s="1">
        <v>44.764000000000003</v>
      </c>
      <c r="K340" s="1">
        <v>643.99599999999998</v>
      </c>
      <c r="L340" s="1">
        <v>73.236999999999995</v>
      </c>
      <c r="M340" s="1">
        <v>5298.3559999999998</v>
      </c>
      <c r="N340" s="1">
        <v>0</v>
      </c>
      <c r="O340" s="1">
        <v>0</v>
      </c>
      <c r="P340" s="1">
        <v>0.30299999999999999</v>
      </c>
      <c r="Q340" s="1">
        <v>0</v>
      </c>
      <c r="R340" s="1">
        <v>0.315</v>
      </c>
      <c r="S340" s="1">
        <v>0</v>
      </c>
      <c r="T340" s="1">
        <v>0</v>
      </c>
      <c r="U340" s="1">
        <v>2.9039999999999999</v>
      </c>
      <c r="V340" s="1">
        <v>1.758</v>
      </c>
      <c r="W340" s="1">
        <v>0</v>
      </c>
      <c r="X340" s="1">
        <v>0</v>
      </c>
      <c r="Y340" s="1">
        <v>1.389</v>
      </c>
      <c r="Z340" s="1">
        <v>9.3390000000000004</v>
      </c>
      <c r="AA340" s="1">
        <v>0</v>
      </c>
      <c r="AB340" s="1">
        <v>2.867</v>
      </c>
      <c r="AC340" s="1">
        <v>0</v>
      </c>
      <c r="AD340" s="1">
        <v>-4.3869999999999996</v>
      </c>
      <c r="AE340" s="1">
        <v>0</v>
      </c>
      <c r="AF340" s="1">
        <v>0</v>
      </c>
      <c r="AG340" s="1">
        <v>0</v>
      </c>
      <c r="AI340" s="7" t="str">
        <f t="shared" si="11"/>
        <v>1</v>
      </c>
      <c r="AJ340" s="7" t="s">
        <v>411</v>
      </c>
      <c r="AK340" s="11">
        <v>44956.525208333333</v>
      </c>
    </row>
    <row r="341" spans="1:37" x14ac:dyDescent="0.35">
      <c r="A341" s="4" t="s">
        <v>657</v>
      </c>
      <c r="B341" s="1">
        <v>0</v>
      </c>
      <c r="C341" s="1">
        <v>-26.773</v>
      </c>
      <c r="D341" s="1">
        <v>7.1980000000000004</v>
      </c>
      <c r="E341" s="1">
        <v>0.36699999999999999</v>
      </c>
      <c r="F341" s="1">
        <v>0.41899999999999998</v>
      </c>
      <c r="G341" s="1">
        <v>0</v>
      </c>
      <c r="H341" s="1">
        <v>1845.4490000000001</v>
      </c>
      <c r="I341" s="1">
        <v>0.21199999999999999</v>
      </c>
      <c r="J341" s="1">
        <v>0</v>
      </c>
      <c r="K341" s="1">
        <v>0.3</v>
      </c>
      <c r="L341" s="1">
        <v>0.79900000000000004</v>
      </c>
      <c r="M341" s="1">
        <v>3.0819999999999999</v>
      </c>
      <c r="N341" s="1">
        <v>0</v>
      </c>
      <c r="O341" s="1">
        <v>0</v>
      </c>
      <c r="P341" s="1">
        <v>0.41099999999999998</v>
      </c>
      <c r="Q341" s="1">
        <v>0</v>
      </c>
      <c r="R341" s="1">
        <v>0.40400000000000003</v>
      </c>
      <c r="S341" s="1">
        <v>0</v>
      </c>
      <c r="T341" s="1">
        <v>0</v>
      </c>
      <c r="U341" s="1">
        <v>4.1000000000000002E-2</v>
      </c>
      <c r="V341" s="1">
        <v>0.49399999999999999</v>
      </c>
      <c r="W341" s="1">
        <v>0</v>
      </c>
      <c r="X341" s="1">
        <v>0.435</v>
      </c>
      <c r="Y341" s="1">
        <v>0.67800000000000005</v>
      </c>
      <c r="Z341" s="1">
        <v>2.2400000000000002</v>
      </c>
      <c r="AA341" s="1">
        <v>0</v>
      </c>
      <c r="AB341" s="1">
        <v>2.98</v>
      </c>
      <c r="AC341" s="1">
        <v>0</v>
      </c>
      <c r="AD341" s="1">
        <v>-5.5069999999999997</v>
      </c>
      <c r="AE341" s="1">
        <v>0</v>
      </c>
      <c r="AF341" s="1">
        <v>0</v>
      </c>
      <c r="AG341" s="1">
        <v>0</v>
      </c>
      <c r="AI341" s="7" t="str">
        <f t="shared" si="11"/>
        <v>1</v>
      </c>
      <c r="AJ341" s="7" t="s">
        <v>411</v>
      </c>
      <c r="AK341" s="11">
        <v>44956.487592592595</v>
      </c>
    </row>
    <row r="342" spans="1:37" x14ac:dyDescent="0.35">
      <c r="A342" s="4" t="s">
        <v>658</v>
      </c>
      <c r="B342" s="1">
        <v>0</v>
      </c>
      <c r="C342" s="1">
        <v>-19.826000000000001</v>
      </c>
      <c r="D342" s="1">
        <v>6.0919999999999996</v>
      </c>
      <c r="E342" s="1">
        <v>1.198</v>
      </c>
      <c r="F342" s="1">
        <v>0.46500000000000002</v>
      </c>
      <c r="G342" s="1">
        <v>0</v>
      </c>
      <c r="H342" s="1">
        <v>1516.4169999999999</v>
      </c>
      <c r="I342" s="1">
        <v>0</v>
      </c>
      <c r="J342" s="1">
        <v>0</v>
      </c>
      <c r="K342" s="1">
        <v>0.27300000000000002</v>
      </c>
      <c r="L342" s="1">
        <v>0.85</v>
      </c>
      <c r="M342" s="1">
        <v>3.3650000000000002</v>
      </c>
      <c r="N342" s="1">
        <v>0</v>
      </c>
      <c r="O342" s="1">
        <v>0</v>
      </c>
      <c r="P342" s="1">
        <v>0.378</v>
      </c>
      <c r="Q342" s="1">
        <v>0</v>
      </c>
      <c r="R342" s="1">
        <v>0.41699999999999998</v>
      </c>
      <c r="S342" s="1">
        <v>0</v>
      </c>
      <c r="T342" s="1">
        <v>0</v>
      </c>
      <c r="U342" s="1">
        <v>4.2000000000000003E-2</v>
      </c>
      <c r="V342" s="1">
        <v>0.435</v>
      </c>
      <c r="W342" s="1">
        <v>0</v>
      </c>
      <c r="X342" s="1">
        <v>0.439</v>
      </c>
      <c r="Y342" s="1">
        <v>0.68</v>
      </c>
      <c r="Z342" s="1">
        <v>2.3340000000000001</v>
      </c>
      <c r="AA342" s="1">
        <v>0</v>
      </c>
      <c r="AB342" s="1">
        <v>2.7589999999999999</v>
      </c>
      <c r="AC342" s="1">
        <v>0</v>
      </c>
      <c r="AD342" s="1">
        <v>-5.8979999999999997</v>
      </c>
      <c r="AE342" s="1">
        <v>0</v>
      </c>
      <c r="AF342" s="1">
        <v>0</v>
      </c>
      <c r="AG342" s="1">
        <v>0</v>
      </c>
      <c r="AI342" s="7" t="str">
        <f t="shared" si="11"/>
        <v>1</v>
      </c>
      <c r="AJ342" s="7" t="s">
        <v>411</v>
      </c>
      <c r="AK342" s="11">
        <v>44956.468773148146</v>
      </c>
    </row>
    <row r="343" spans="1:37" x14ac:dyDescent="0.35">
      <c r="A343" s="4" t="s">
        <v>340</v>
      </c>
      <c r="B343" s="1">
        <v>0</v>
      </c>
      <c r="C343" s="1">
        <v>-9.0739999999999998</v>
      </c>
      <c r="D343" s="1">
        <v>10.978</v>
      </c>
      <c r="E343" s="1">
        <v>-1.272</v>
      </c>
      <c r="F343" s="1">
        <v>0.33900000000000002</v>
      </c>
      <c r="G343" s="1">
        <v>0</v>
      </c>
      <c r="H343" s="1">
        <v>-596.57399999999996</v>
      </c>
      <c r="I343" s="1">
        <v>0.59299999999999997</v>
      </c>
      <c r="J343" s="1">
        <v>4342.4610000000002</v>
      </c>
      <c r="K343" s="1">
        <v>0.77</v>
      </c>
      <c r="L343" s="1">
        <v>0.85799999999999998</v>
      </c>
      <c r="M343" s="1">
        <v>4.7489999999999997</v>
      </c>
      <c r="N343" s="1">
        <v>0</v>
      </c>
      <c r="O343" s="1">
        <v>0</v>
      </c>
      <c r="P343" s="1">
        <v>2.9000000000000001E-2</v>
      </c>
      <c r="Q343" s="1">
        <v>0</v>
      </c>
      <c r="R343" s="1">
        <v>0.57699999999999996</v>
      </c>
      <c r="S343" s="1">
        <v>0</v>
      </c>
      <c r="T343" s="1">
        <v>0</v>
      </c>
      <c r="U343" s="1">
        <v>3.4870000000000001</v>
      </c>
      <c r="V343" s="1">
        <v>0.76800000000000002</v>
      </c>
      <c r="W343" s="1">
        <v>0</v>
      </c>
      <c r="X343" s="1">
        <v>0.40699999999999997</v>
      </c>
      <c r="Y343" s="1">
        <v>0.64100000000000001</v>
      </c>
      <c r="Z343" s="1">
        <v>0.73899999999999999</v>
      </c>
      <c r="AA343" s="1">
        <v>0</v>
      </c>
      <c r="AB343" s="1">
        <v>1.391</v>
      </c>
      <c r="AC343" s="1">
        <v>0</v>
      </c>
      <c r="AD343" s="1">
        <v>-4.4749999999999996</v>
      </c>
      <c r="AE343" s="1">
        <v>0</v>
      </c>
      <c r="AF343" s="1">
        <v>0</v>
      </c>
      <c r="AG343" s="1">
        <v>0</v>
      </c>
      <c r="AI343" s="7">
        <v>4</v>
      </c>
      <c r="AJ343" s="7" t="s">
        <v>411</v>
      </c>
      <c r="AK343" s="11">
        <v>44956.663981481484</v>
      </c>
    </row>
    <row r="344" spans="1:37" x14ac:dyDescent="0.35">
      <c r="A344" s="4" t="s">
        <v>341</v>
      </c>
      <c r="B344" s="1">
        <v>0</v>
      </c>
      <c r="C344" s="1">
        <v>-13.821999999999999</v>
      </c>
      <c r="D344" s="1">
        <v>12.459</v>
      </c>
      <c r="E344" s="1">
        <v>-1.583</v>
      </c>
      <c r="F344" s="1">
        <v>0.33900000000000002</v>
      </c>
      <c r="G344" s="1">
        <v>0</v>
      </c>
      <c r="H344" s="1">
        <v>-537.22699999999998</v>
      </c>
      <c r="I344" s="1">
        <v>0</v>
      </c>
      <c r="J344" s="1">
        <v>4355.518</v>
      </c>
      <c r="K344" s="1">
        <v>0.624</v>
      </c>
      <c r="L344" s="1">
        <v>0.84799999999999998</v>
      </c>
      <c r="M344" s="1">
        <v>2.4430000000000001</v>
      </c>
      <c r="N344" s="1">
        <v>0</v>
      </c>
      <c r="O344" s="1">
        <v>0</v>
      </c>
      <c r="P344" s="1">
        <v>0.20200000000000001</v>
      </c>
      <c r="Q344" s="1">
        <v>0</v>
      </c>
      <c r="R344" s="1">
        <v>0.36799999999999999</v>
      </c>
      <c r="S344" s="1">
        <v>0</v>
      </c>
      <c r="T344" s="1">
        <v>0</v>
      </c>
      <c r="U344" s="1">
        <v>3.2210000000000001</v>
      </c>
      <c r="V344" s="1">
        <v>0.64200000000000002</v>
      </c>
      <c r="W344" s="1">
        <v>0</v>
      </c>
      <c r="X344" s="1">
        <v>0.34300000000000003</v>
      </c>
      <c r="Y344" s="1">
        <v>0.72299999999999998</v>
      </c>
      <c r="Z344" s="1">
        <v>0.65500000000000003</v>
      </c>
      <c r="AA344" s="1">
        <v>0</v>
      </c>
      <c r="AB344" s="1">
        <v>1.2370000000000001</v>
      </c>
      <c r="AC344" s="1">
        <v>0</v>
      </c>
      <c r="AD344" s="1">
        <v>-4.8529999999999998</v>
      </c>
      <c r="AE344" s="1">
        <v>0</v>
      </c>
      <c r="AF344" s="1">
        <v>0</v>
      </c>
      <c r="AG344" s="1">
        <v>0</v>
      </c>
      <c r="AI344" s="7">
        <v>4</v>
      </c>
      <c r="AJ344" s="7" t="s">
        <v>411</v>
      </c>
      <c r="AK344" s="11">
        <v>44956.682789351849</v>
      </c>
    </row>
    <row r="345" spans="1:37" x14ac:dyDescent="0.35">
      <c r="A345" s="4" t="s">
        <v>342</v>
      </c>
      <c r="B345" s="1">
        <v>0</v>
      </c>
      <c r="C345" s="1">
        <v>-47.866</v>
      </c>
      <c r="D345" s="1">
        <v>-0.43099999999999999</v>
      </c>
      <c r="E345" s="1">
        <v>-1.5820000000000001</v>
      </c>
      <c r="F345" s="1">
        <v>0</v>
      </c>
      <c r="G345" s="1">
        <v>0</v>
      </c>
      <c r="H345" s="1">
        <v>1063.903</v>
      </c>
      <c r="I345" s="1">
        <v>0.17699999999999999</v>
      </c>
      <c r="J345" s="1">
        <v>0</v>
      </c>
      <c r="K345" s="1">
        <v>26.189</v>
      </c>
      <c r="L345" s="1">
        <v>1.5980000000000001</v>
      </c>
      <c r="M345" s="1">
        <v>1222.979</v>
      </c>
      <c r="N345" s="1">
        <v>0</v>
      </c>
      <c r="O345" s="1">
        <v>0</v>
      </c>
      <c r="P345" s="1">
        <v>0.126</v>
      </c>
      <c r="Q345" s="1">
        <v>0</v>
      </c>
      <c r="R345" s="1">
        <v>1.087</v>
      </c>
      <c r="S345" s="1">
        <v>0</v>
      </c>
      <c r="T345" s="1">
        <v>0</v>
      </c>
      <c r="U345" s="1">
        <v>-0.20200000000000001</v>
      </c>
      <c r="V345" s="1">
        <v>0.308</v>
      </c>
      <c r="W345" s="1">
        <v>0</v>
      </c>
      <c r="X345" s="1">
        <v>0.28000000000000003</v>
      </c>
      <c r="Y345" s="1">
        <v>2.2050000000000001</v>
      </c>
      <c r="Z345" s="1">
        <v>0.29899999999999999</v>
      </c>
      <c r="AA345" s="1">
        <v>0</v>
      </c>
      <c r="AB345" s="1">
        <v>0.72499999999999998</v>
      </c>
      <c r="AC345" s="1">
        <v>0</v>
      </c>
      <c r="AD345" s="1">
        <v>-5.9909999999999997</v>
      </c>
      <c r="AE345" s="1">
        <v>0</v>
      </c>
      <c r="AF345" s="1">
        <v>0</v>
      </c>
      <c r="AG345" s="1">
        <v>0</v>
      </c>
      <c r="AI345" s="7">
        <v>1000</v>
      </c>
      <c r="AJ345" s="7" t="s">
        <v>411</v>
      </c>
      <c r="AK345" s="11">
        <v>44956.964861111112</v>
      </c>
    </row>
    <row r="346" spans="1:37" x14ac:dyDescent="0.35">
      <c r="A346" s="4" t="s">
        <v>343</v>
      </c>
      <c r="B346" s="1">
        <v>0</v>
      </c>
      <c r="C346" s="1">
        <v>145.29</v>
      </c>
      <c r="D346" s="1">
        <v>189.732</v>
      </c>
      <c r="E346" s="1">
        <v>202.065</v>
      </c>
      <c r="F346" s="1">
        <v>404.61200000000002</v>
      </c>
      <c r="G346" s="1">
        <v>0</v>
      </c>
      <c r="H346" s="1">
        <v>1364.617</v>
      </c>
      <c r="I346" s="1">
        <v>199.35599999999999</v>
      </c>
      <c r="J346" s="1">
        <v>171.84899999999999</v>
      </c>
      <c r="K346" s="1">
        <v>209.69</v>
      </c>
      <c r="L346" s="1">
        <v>164.47800000000001</v>
      </c>
      <c r="M346" s="1">
        <v>1611.097</v>
      </c>
      <c r="N346" s="1">
        <v>0</v>
      </c>
      <c r="O346" s="1">
        <v>0</v>
      </c>
      <c r="P346" s="1">
        <v>177.964</v>
      </c>
      <c r="Q346" s="1">
        <v>166.14099999999999</v>
      </c>
      <c r="R346" s="1">
        <v>190.79599999999999</v>
      </c>
      <c r="S346" s="1">
        <v>0</v>
      </c>
      <c r="T346" s="1">
        <v>0</v>
      </c>
      <c r="U346" s="1">
        <v>182.06100000000001</v>
      </c>
      <c r="V346" s="1">
        <v>189.82300000000001</v>
      </c>
      <c r="W346" s="1">
        <v>0</v>
      </c>
      <c r="X346" s="1">
        <v>184.16399999999999</v>
      </c>
      <c r="Y346" s="1">
        <v>144.268</v>
      </c>
      <c r="Z346" s="1">
        <v>180.75299999999999</v>
      </c>
      <c r="AA346" s="1">
        <v>0</v>
      </c>
      <c r="AB346" s="1">
        <v>177.374</v>
      </c>
      <c r="AC346" s="1">
        <v>0</v>
      </c>
      <c r="AD346" s="1">
        <v>265.77600000000001</v>
      </c>
      <c r="AE346" s="1">
        <v>0</v>
      </c>
      <c r="AF346" s="1">
        <v>0</v>
      </c>
      <c r="AG346" s="1">
        <v>0</v>
      </c>
      <c r="AI346" s="7">
        <v>1000</v>
      </c>
      <c r="AJ346" s="7" t="s">
        <v>411</v>
      </c>
      <c r="AK346" s="11">
        <v>44957.115312499998</v>
      </c>
    </row>
    <row r="347" spans="1:37" x14ac:dyDescent="0.35">
      <c r="A347" s="4" t="s">
        <v>344</v>
      </c>
      <c r="B347" s="1">
        <v>0</v>
      </c>
      <c r="C347" s="1">
        <v>4.3419999999999996</v>
      </c>
      <c r="D347" s="1">
        <v>16.170000000000002</v>
      </c>
      <c r="E347" s="1">
        <v>-1.427</v>
      </c>
      <c r="F347" s="1">
        <v>0.34</v>
      </c>
      <c r="G347" s="1">
        <v>0</v>
      </c>
      <c r="H347" s="1">
        <v>-2029.5309999999999</v>
      </c>
      <c r="I347" s="1">
        <v>0</v>
      </c>
      <c r="J347" s="1">
        <v>0</v>
      </c>
      <c r="K347" s="1">
        <v>0.51500000000000001</v>
      </c>
      <c r="L347" s="1">
        <v>0.80200000000000005</v>
      </c>
      <c r="M347" s="1">
        <v>1.534</v>
      </c>
      <c r="N347" s="1">
        <v>0</v>
      </c>
      <c r="O347" s="1">
        <v>0</v>
      </c>
      <c r="P347" s="1">
        <v>0.108</v>
      </c>
      <c r="Q347" s="1">
        <v>137.14699999999999</v>
      </c>
      <c r="R347" s="1">
        <v>0.22800000000000001</v>
      </c>
      <c r="S347" s="1">
        <v>0</v>
      </c>
      <c r="T347" s="1">
        <v>0</v>
      </c>
      <c r="U347" s="1">
        <v>1.512</v>
      </c>
      <c r="V347" s="1">
        <v>0</v>
      </c>
      <c r="W347" s="1">
        <v>0</v>
      </c>
      <c r="X347" s="1">
        <v>0.32100000000000001</v>
      </c>
      <c r="Y347" s="1">
        <v>0.74099999999999999</v>
      </c>
      <c r="Z347" s="1">
        <v>0.53700000000000003</v>
      </c>
      <c r="AA347" s="1">
        <v>0</v>
      </c>
      <c r="AB347" s="1">
        <v>1.2150000000000001</v>
      </c>
      <c r="AC347" s="1">
        <v>0</v>
      </c>
      <c r="AD347" s="1">
        <v>-4.6920000000000002</v>
      </c>
      <c r="AE347" s="1">
        <v>0</v>
      </c>
      <c r="AF347" s="1">
        <v>0</v>
      </c>
      <c r="AG347" s="1">
        <v>0</v>
      </c>
      <c r="AI347" s="7">
        <v>2</v>
      </c>
      <c r="AJ347" s="7" t="s">
        <v>411</v>
      </c>
      <c r="AK347" s="11">
        <v>44956.701597222222</v>
      </c>
    </row>
    <row r="348" spans="1:37" x14ac:dyDescent="0.35">
      <c r="A348" s="4" t="s">
        <v>345</v>
      </c>
      <c r="B348" s="1">
        <v>0</v>
      </c>
      <c r="C348" s="1">
        <v>-0.84399999999999997</v>
      </c>
      <c r="D348" s="1">
        <v>14.757</v>
      </c>
      <c r="E348" s="1">
        <v>-0.376</v>
      </c>
      <c r="F348" s="1">
        <v>0</v>
      </c>
      <c r="G348" s="1">
        <v>0</v>
      </c>
      <c r="H348" s="1">
        <v>-2349.4830000000002</v>
      </c>
      <c r="I348" s="1">
        <v>0</v>
      </c>
      <c r="J348" s="1">
        <v>0</v>
      </c>
      <c r="K348" s="1">
        <v>1.3149999999999999</v>
      </c>
      <c r="L348" s="1">
        <v>0.72499999999999998</v>
      </c>
      <c r="M348" s="1">
        <v>53.393999999999998</v>
      </c>
      <c r="N348" s="1">
        <v>0</v>
      </c>
      <c r="O348" s="1">
        <v>0</v>
      </c>
      <c r="P348" s="1">
        <v>6.0000000000000001E-3</v>
      </c>
      <c r="Q348" s="1">
        <v>430.99400000000003</v>
      </c>
      <c r="R348" s="1">
        <v>1.008</v>
      </c>
      <c r="S348" s="1">
        <v>0</v>
      </c>
      <c r="T348" s="1">
        <v>0</v>
      </c>
      <c r="U348" s="1">
        <v>-0.13</v>
      </c>
      <c r="V348" s="1">
        <v>0</v>
      </c>
      <c r="W348" s="1">
        <v>0</v>
      </c>
      <c r="X348" s="1">
        <v>0.32800000000000001</v>
      </c>
      <c r="Y348" s="1">
        <v>0.76200000000000001</v>
      </c>
      <c r="Z348" s="1">
        <v>0.57399999999999995</v>
      </c>
      <c r="AA348" s="1">
        <v>0</v>
      </c>
      <c r="AB348" s="1">
        <v>1.18</v>
      </c>
      <c r="AC348" s="1">
        <v>0</v>
      </c>
      <c r="AD348" s="1">
        <v>-5.2960000000000003</v>
      </c>
      <c r="AE348" s="1">
        <v>0</v>
      </c>
      <c r="AF348" s="1">
        <v>0</v>
      </c>
      <c r="AG348" s="1">
        <v>0</v>
      </c>
      <c r="AI348" s="7">
        <v>2</v>
      </c>
      <c r="AJ348" s="7" t="s">
        <v>411</v>
      </c>
      <c r="AK348" s="11">
        <v>44956.983680555553</v>
      </c>
    </row>
    <row r="349" spans="1:37" x14ac:dyDescent="0.35">
      <c r="A349" s="4" t="s">
        <v>346</v>
      </c>
      <c r="B349" s="1">
        <v>0</v>
      </c>
      <c r="C349" s="1">
        <v>262.827</v>
      </c>
      <c r="D349" s="1">
        <v>229.68299999999999</v>
      </c>
      <c r="E349" s="1">
        <v>208.75200000000001</v>
      </c>
      <c r="F349" s="1">
        <v>216.50800000000001</v>
      </c>
      <c r="G349" s="1">
        <v>0</v>
      </c>
      <c r="H349" s="1">
        <v>-3057.123</v>
      </c>
      <c r="I349" s="1">
        <v>185.58500000000001</v>
      </c>
      <c r="J349" s="1">
        <v>175.68199999999999</v>
      </c>
      <c r="K349" s="1">
        <v>310.298</v>
      </c>
      <c r="L349" s="1">
        <v>149.65700000000001</v>
      </c>
      <c r="M349" s="1">
        <v>211.49799999999999</v>
      </c>
      <c r="N349" s="1">
        <v>0</v>
      </c>
      <c r="O349" s="1">
        <v>0</v>
      </c>
      <c r="P349" s="1">
        <v>185.41</v>
      </c>
      <c r="Q349" s="1">
        <v>606.64099999999996</v>
      </c>
      <c r="R349" s="1">
        <v>194.566</v>
      </c>
      <c r="S349" s="1">
        <v>0</v>
      </c>
      <c r="T349" s="1">
        <v>0</v>
      </c>
      <c r="U349" s="1">
        <v>180.65600000000001</v>
      </c>
      <c r="V349" s="1">
        <v>184.86600000000001</v>
      </c>
      <c r="W349" s="1">
        <v>0</v>
      </c>
      <c r="X349" s="1">
        <v>187.67400000000001</v>
      </c>
      <c r="Y349" s="1">
        <v>202.297</v>
      </c>
      <c r="Z349" s="1">
        <v>175.24</v>
      </c>
      <c r="AA349" s="1">
        <v>0</v>
      </c>
      <c r="AB349" s="1">
        <v>239.75200000000001</v>
      </c>
      <c r="AC349" s="1">
        <v>0</v>
      </c>
      <c r="AD349" s="1">
        <v>475.37400000000002</v>
      </c>
      <c r="AE349" s="1">
        <v>0</v>
      </c>
      <c r="AF349" s="1">
        <v>0</v>
      </c>
      <c r="AG349" s="1">
        <v>0</v>
      </c>
      <c r="AI349" s="7">
        <v>2</v>
      </c>
      <c r="AJ349" s="7" t="s">
        <v>411</v>
      </c>
      <c r="AK349" s="11">
        <v>44957.134155092594</v>
      </c>
    </row>
    <row r="350" spans="1:37" x14ac:dyDescent="0.35">
      <c r="A350" s="4" t="s">
        <v>347</v>
      </c>
      <c r="B350" s="1">
        <v>0</v>
      </c>
      <c r="C350" s="1">
        <v>-9.6120000000000001</v>
      </c>
      <c r="D350" s="1">
        <v>12.981999999999999</v>
      </c>
      <c r="E350" s="1">
        <v>0.30199999999999999</v>
      </c>
      <c r="F350" s="1">
        <v>0.33300000000000002</v>
      </c>
      <c r="G350" s="1">
        <v>0</v>
      </c>
      <c r="H350" s="1">
        <v>-1843.624</v>
      </c>
      <c r="I350" s="1">
        <v>0.29899999999999999</v>
      </c>
      <c r="J350" s="1">
        <v>0</v>
      </c>
      <c r="K350" s="1">
        <v>0.25600000000000001</v>
      </c>
      <c r="L350" s="1">
        <v>0.79200000000000004</v>
      </c>
      <c r="M350" s="1">
        <v>1.099</v>
      </c>
      <c r="N350" s="1">
        <v>0</v>
      </c>
      <c r="O350" s="1">
        <v>0</v>
      </c>
      <c r="P350" s="1">
        <v>0.19500000000000001</v>
      </c>
      <c r="Q350" s="1">
        <v>0</v>
      </c>
      <c r="R350" s="1">
        <v>4.2679999999999998</v>
      </c>
      <c r="S350" s="1">
        <v>0</v>
      </c>
      <c r="T350" s="1">
        <v>0</v>
      </c>
      <c r="U350" s="1">
        <v>-0.193</v>
      </c>
      <c r="V350" s="1">
        <v>0.47699999999999998</v>
      </c>
      <c r="W350" s="1">
        <v>0</v>
      </c>
      <c r="X350" s="1">
        <v>0.32600000000000001</v>
      </c>
      <c r="Y350" s="1">
        <v>0.753</v>
      </c>
      <c r="Z350" s="1">
        <v>0.54600000000000004</v>
      </c>
      <c r="AA350" s="1">
        <v>0</v>
      </c>
      <c r="AB350" s="1">
        <v>1.3759999999999999</v>
      </c>
      <c r="AC350" s="1">
        <v>0</v>
      </c>
      <c r="AD350" s="1">
        <v>-5.28</v>
      </c>
      <c r="AE350" s="1">
        <v>0</v>
      </c>
      <c r="AF350" s="1">
        <v>0</v>
      </c>
      <c r="AG350" s="1">
        <v>0</v>
      </c>
      <c r="AI350" s="7">
        <v>2</v>
      </c>
      <c r="AJ350" s="7" t="s">
        <v>411</v>
      </c>
      <c r="AK350" s="11">
        <v>44956.720393518517</v>
      </c>
    </row>
    <row r="351" spans="1:37" x14ac:dyDescent="0.35">
      <c r="A351" s="4" t="s">
        <v>348</v>
      </c>
      <c r="B351" s="1">
        <v>0</v>
      </c>
      <c r="C351" s="1">
        <v>27.503</v>
      </c>
      <c r="D351" s="1">
        <v>12.795999999999999</v>
      </c>
      <c r="E351" s="1">
        <v>6.657</v>
      </c>
      <c r="F351" s="1">
        <v>0.33800000000000002</v>
      </c>
      <c r="G351" s="1">
        <v>0</v>
      </c>
      <c r="H351" s="1">
        <v>-2048.5120000000002</v>
      </c>
      <c r="I351" s="1">
        <v>0.83499999999999996</v>
      </c>
      <c r="J351" s="1">
        <v>0</v>
      </c>
      <c r="K351" s="1">
        <v>0.222</v>
      </c>
      <c r="L351" s="1">
        <v>0.82</v>
      </c>
      <c r="M351" s="1">
        <v>1.143</v>
      </c>
      <c r="N351" s="1">
        <v>0</v>
      </c>
      <c r="O351" s="1">
        <v>0</v>
      </c>
      <c r="P351" s="1">
        <v>0.17299999999999999</v>
      </c>
      <c r="Q351" s="1">
        <v>0</v>
      </c>
      <c r="R351" s="1">
        <v>48.326999999999998</v>
      </c>
      <c r="S351" s="1">
        <v>0</v>
      </c>
      <c r="T351" s="1">
        <v>0</v>
      </c>
      <c r="U351" s="1">
        <v>-0.17399999999999999</v>
      </c>
      <c r="V351" s="1">
        <v>0</v>
      </c>
      <c r="W351" s="1">
        <v>0</v>
      </c>
      <c r="X351" s="1">
        <v>0.92900000000000005</v>
      </c>
      <c r="Y351" s="1">
        <v>0.68</v>
      </c>
      <c r="Z351" s="1">
        <v>0.60699999999999998</v>
      </c>
      <c r="AA351" s="1">
        <v>0</v>
      </c>
      <c r="AB351" s="1">
        <v>1.21</v>
      </c>
      <c r="AC351" s="1">
        <v>0</v>
      </c>
      <c r="AD351" s="1">
        <v>-4.9770000000000003</v>
      </c>
      <c r="AE351" s="1">
        <v>0</v>
      </c>
      <c r="AF351" s="1">
        <v>0</v>
      </c>
      <c r="AG351" s="1">
        <v>0</v>
      </c>
      <c r="AI351" s="7">
        <v>2</v>
      </c>
      <c r="AJ351" s="7" t="s">
        <v>411</v>
      </c>
      <c r="AK351" s="11">
        <v>44956.739189814813</v>
      </c>
    </row>
    <row r="352" spans="1:37" x14ac:dyDescent="0.35">
      <c r="A352" s="4" t="s">
        <v>349</v>
      </c>
      <c r="B352" s="1">
        <v>0</v>
      </c>
      <c r="C352" s="1">
        <v>3.484</v>
      </c>
      <c r="D352" s="1">
        <v>13.334</v>
      </c>
      <c r="E352" s="1">
        <v>12.64</v>
      </c>
      <c r="F352" s="1">
        <v>0</v>
      </c>
      <c r="G352" s="1">
        <v>0</v>
      </c>
      <c r="H352" s="1">
        <v>-1817.146</v>
      </c>
      <c r="I352" s="1">
        <v>0</v>
      </c>
      <c r="J352" s="1">
        <v>0</v>
      </c>
      <c r="K352" s="1">
        <v>0.68600000000000005</v>
      </c>
      <c r="L352" s="1">
        <v>0.91700000000000004</v>
      </c>
      <c r="M352" s="1">
        <v>0.749</v>
      </c>
      <c r="N352" s="1">
        <v>0</v>
      </c>
      <c r="O352" s="1">
        <v>0</v>
      </c>
      <c r="P352" s="1">
        <v>0.188</v>
      </c>
      <c r="Q352" s="1">
        <v>0</v>
      </c>
      <c r="R352" s="1">
        <v>2575.277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1.1950000000000001</v>
      </c>
      <c r="Y352" s="1">
        <v>1.03</v>
      </c>
      <c r="Z352" s="1">
        <v>0.73299999999999998</v>
      </c>
      <c r="AA352" s="1">
        <v>0</v>
      </c>
      <c r="AB352" s="1">
        <v>1.123</v>
      </c>
      <c r="AC352" s="1">
        <v>0</v>
      </c>
      <c r="AD352" s="1">
        <v>-5.4219999999999997</v>
      </c>
      <c r="AE352" s="1">
        <v>0</v>
      </c>
      <c r="AF352" s="1">
        <v>0</v>
      </c>
      <c r="AG352" s="1">
        <v>0</v>
      </c>
      <c r="AI352" s="7">
        <v>2</v>
      </c>
      <c r="AJ352" s="7" t="s">
        <v>411</v>
      </c>
      <c r="AK352" s="11">
        <v>44956.758009259262</v>
      </c>
    </row>
    <row r="353" spans="1:37" x14ac:dyDescent="0.35">
      <c r="A353" s="4" t="s">
        <v>350</v>
      </c>
      <c r="B353" s="1">
        <v>0</v>
      </c>
      <c r="C353" s="1">
        <v>-10.065</v>
      </c>
      <c r="D353" s="1">
        <v>18.448</v>
      </c>
      <c r="E353" s="1">
        <v>6.0679999999999996</v>
      </c>
      <c r="F353" s="1">
        <v>0</v>
      </c>
      <c r="G353" s="1">
        <v>0</v>
      </c>
      <c r="H353" s="1">
        <v>-1977.2660000000001</v>
      </c>
      <c r="I353" s="1">
        <v>0</v>
      </c>
      <c r="J353" s="1">
        <v>0</v>
      </c>
      <c r="K353" s="1">
        <v>0.17599999999999999</v>
      </c>
      <c r="L353" s="1">
        <v>0.75900000000000001</v>
      </c>
      <c r="M353" s="1">
        <v>0.25</v>
      </c>
      <c r="N353" s="1">
        <v>0</v>
      </c>
      <c r="O353" s="1">
        <v>0</v>
      </c>
      <c r="P353" s="1">
        <v>0.47899999999999998</v>
      </c>
      <c r="Q353" s="1">
        <v>0</v>
      </c>
      <c r="R353" s="1">
        <v>8748.8819999999996</v>
      </c>
      <c r="S353" s="1">
        <v>0</v>
      </c>
      <c r="T353" s="1">
        <v>0</v>
      </c>
      <c r="U353" s="1">
        <v>-6.0999999999999999E-2</v>
      </c>
      <c r="V353" s="1">
        <v>0</v>
      </c>
      <c r="W353" s="1">
        <v>0</v>
      </c>
      <c r="X353" s="1">
        <v>2.774</v>
      </c>
      <c r="Y353" s="1">
        <v>0.77200000000000002</v>
      </c>
      <c r="Z353" s="1">
        <v>0.96799999999999997</v>
      </c>
      <c r="AA353" s="1">
        <v>0</v>
      </c>
      <c r="AB353" s="1">
        <v>0.70399999999999996</v>
      </c>
      <c r="AC353" s="1">
        <v>0</v>
      </c>
      <c r="AD353" s="1">
        <v>-5.0430000000000001</v>
      </c>
      <c r="AE353" s="1">
        <v>0</v>
      </c>
      <c r="AF353" s="1">
        <v>0</v>
      </c>
      <c r="AG353" s="1">
        <v>0</v>
      </c>
      <c r="AI353" s="7">
        <v>2</v>
      </c>
      <c r="AJ353" s="7" t="s">
        <v>411</v>
      </c>
      <c r="AK353" s="11">
        <v>44957.058912037035</v>
      </c>
    </row>
    <row r="354" spans="1:37" x14ac:dyDescent="0.35">
      <c r="A354" s="4" t="s">
        <v>351</v>
      </c>
      <c r="B354" s="1">
        <v>0</v>
      </c>
      <c r="C354" s="1">
        <v>-11.12</v>
      </c>
      <c r="D354" s="1">
        <v>14.510999999999999</v>
      </c>
      <c r="E354" s="1">
        <v>11.553000000000001</v>
      </c>
      <c r="F354" s="1">
        <v>0</v>
      </c>
      <c r="G354" s="1">
        <v>0</v>
      </c>
      <c r="H354" s="1">
        <v>-1783.1859999999999</v>
      </c>
      <c r="I354" s="1">
        <v>0</v>
      </c>
      <c r="J354" s="1">
        <v>0</v>
      </c>
      <c r="K354" s="1">
        <v>0.34300000000000003</v>
      </c>
      <c r="L354" s="1">
        <v>0.81499999999999995</v>
      </c>
      <c r="M354" s="1">
        <v>0.67100000000000004</v>
      </c>
      <c r="N354" s="1">
        <v>0</v>
      </c>
      <c r="O354" s="1">
        <v>0</v>
      </c>
      <c r="P354" s="1">
        <v>0.68799999999999994</v>
      </c>
      <c r="Q354" s="1">
        <v>0</v>
      </c>
      <c r="R354" s="1">
        <v>9903.2639999999992</v>
      </c>
      <c r="S354" s="1">
        <v>0</v>
      </c>
      <c r="T354" s="1">
        <v>0</v>
      </c>
      <c r="U354" s="1">
        <v>0.39900000000000002</v>
      </c>
      <c r="V354" s="1">
        <v>0</v>
      </c>
      <c r="W354" s="1">
        <v>0</v>
      </c>
      <c r="X354" s="1">
        <v>3.0110000000000001</v>
      </c>
      <c r="Y354" s="1">
        <v>1.3979999999999999</v>
      </c>
      <c r="Z354" s="1">
        <v>1.2170000000000001</v>
      </c>
      <c r="AA354" s="1">
        <v>0</v>
      </c>
      <c r="AB354" s="1">
        <v>1.23</v>
      </c>
      <c r="AC354" s="1">
        <v>0</v>
      </c>
      <c r="AD354" s="1">
        <v>-5.2610000000000001</v>
      </c>
      <c r="AE354" s="1">
        <v>0</v>
      </c>
      <c r="AF354" s="1">
        <v>0</v>
      </c>
      <c r="AG354" s="1">
        <v>0</v>
      </c>
      <c r="AI354" s="7">
        <v>2</v>
      </c>
      <c r="AJ354" s="7" t="s">
        <v>411</v>
      </c>
      <c r="AK354" s="11">
        <v>44956.776817129627</v>
      </c>
    </row>
    <row r="355" spans="1:37" x14ac:dyDescent="0.35">
      <c r="A355" s="4" t="s">
        <v>352</v>
      </c>
      <c r="B355" s="1">
        <v>0</v>
      </c>
      <c r="C355" s="1">
        <v>132.55099999999999</v>
      </c>
      <c r="D355" s="1">
        <v>225.23500000000001</v>
      </c>
      <c r="E355" s="1">
        <v>210.292</v>
      </c>
      <c r="F355" s="1">
        <v>218.738</v>
      </c>
      <c r="G355" s="1">
        <v>0</v>
      </c>
      <c r="H355" s="1">
        <v>-2191.951</v>
      </c>
      <c r="I355" s="1">
        <v>187.72200000000001</v>
      </c>
      <c r="J355" s="1">
        <v>168.197</v>
      </c>
      <c r="K355" s="1">
        <v>267.17</v>
      </c>
      <c r="L355" s="1">
        <v>144.38</v>
      </c>
      <c r="M355" s="1">
        <v>160.88399999999999</v>
      </c>
      <c r="N355" s="1">
        <v>0</v>
      </c>
      <c r="O355" s="1">
        <v>0</v>
      </c>
      <c r="P355" s="1">
        <v>178.94399999999999</v>
      </c>
      <c r="Q355" s="1">
        <v>182.595</v>
      </c>
      <c r="R355" s="1">
        <v>384.137</v>
      </c>
      <c r="S355" s="1">
        <v>0</v>
      </c>
      <c r="T355" s="1">
        <v>0</v>
      </c>
      <c r="U355" s="1">
        <v>182.089</v>
      </c>
      <c r="V355" s="1">
        <v>186.15799999999999</v>
      </c>
      <c r="W355" s="1">
        <v>0</v>
      </c>
      <c r="X355" s="1">
        <v>185.54300000000001</v>
      </c>
      <c r="Y355" s="1">
        <v>185.01900000000001</v>
      </c>
      <c r="Z355" s="1">
        <v>185.148</v>
      </c>
      <c r="AA355" s="1">
        <v>0</v>
      </c>
      <c r="AB355" s="1">
        <v>182.929</v>
      </c>
      <c r="AC355" s="1">
        <v>0</v>
      </c>
      <c r="AD355" s="1">
        <v>336.899</v>
      </c>
      <c r="AE355" s="1">
        <v>0</v>
      </c>
      <c r="AF355" s="1">
        <v>0</v>
      </c>
      <c r="AG355" s="1">
        <v>0</v>
      </c>
      <c r="AI355" s="7">
        <v>2</v>
      </c>
      <c r="AJ355" s="7" t="s">
        <v>411</v>
      </c>
      <c r="AK355" s="11">
        <v>44957.190567129626</v>
      </c>
    </row>
    <row r="356" spans="1:37" x14ac:dyDescent="0.35">
      <c r="A356" s="4" t="s">
        <v>353</v>
      </c>
      <c r="B356" s="1">
        <v>0</v>
      </c>
      <c r="C356" s="1">
        <v>6.774</v>
      </c>
      <c r="D356" s="1">
        <v>17.626999999999999</v>
      </c>
      <c r="E356" s="1">
        <v>-0.11899999999999999</v>
      </c>
      <c r="F356" s="1">
        <v>0</v>
      </c>
      <c r="G356" s="1">
        <v>0</v>
      </c>
      <c r="H356" s="1">
        <v>-2344.3879999999999</v>
      </c>
      <c r="I356" s="1">
        <v>0</v>
      </c>
      <c r="J356" s="1">
        <v>0</v>
      </c>
      <c r="K356" s="1">
        <v>0.313</v>
      </c>
      <c r="L356" s="1">
        <v>0.8</v>
      </c>
      <c r="M356" s="1">
        <v>0.63</v>
      </c>
      <c r="N356" s="1">
        <v>0</v>
      </c>
      <c r="O356" s="1">
        <v>0</v>
      </c>
      <c r="P356" s="1">
        <v>0.221</v>
      </c>
      <c r="Q356" s="1">
        <v>0</v>
      </c>
      <c r="R356" s="1">
        <v>378.05200000000002</v>
      </c>
      <c r="S356" s="1">
        <v>0</v>
      </c>
      <c r="T356" s="1">
        <v>0</v>
      </c>
      <c r="U356" s="1">
        <v>0.34799999999999998</v>
      </c>
      <c r="V356" s="1">
        <v>0</v>
      </c>
      <c r="W356" s="1">
        <v>0</v>
      </c>
      <c r="X356" s="1">
        <v>0.34499999999999997</v>
      </c>
      <c r="Y356" s="1">
        <v>0.66600000000000004</v>
      </c>
      <c r="Z356" s="1">
        <v>0.64200000000000002</v>
      </c>
      <c r="AA356" s="1">
        <v>0</v>
      </c>
      <c r="AB356" s="1">
        <v>1.125</v>
      </c>
      <c r="AC356" s="1">
        <v>0</v>
      </c>
      <c r="AD356" s="1">
        <v>-4.7720000000000002</v>
      </c>
      <c r="AE356" s="1">
        <v>2.774</v>
      </c>
      <c r="AF356" s="1">
        <v>0</v>
      </c>
      <c r="AG356" s="1">
        <v>0</v>
      </c>
      <c r="AI356" s="7">
        <v>2</v>
      </c>
      <c r="AJ356" s="7" t="s">
        <v>411</v>
      </c>
      <c r="AK356" s="11">
        <v>44956.795624999999</v>
      </c>
    </row>
    <row r="357" spans="1:37" x14ac:dyDescent="0.35">
      <c r="A357" s="4" t="s">
        <v>354</v>
      </c>
      <c r="B357" s="1">
        <v>0</v>
      </c>
      <c r="C357" s="1">
        <v>30.847999999999999</v>
      </c>
      <c r="D357" s="1">
        <v>190.929</v>
      </c>
      <c r="E357" s="1">
        <v>3.3090000000000002</v>
      </c>
      <c r="F357" s="1">
        <v>0.33500000000000002</v>
      </c>
      <c r="G357" s="1">
        <v>0</v>
      </c>
      <c r="H357" s="1">
        <v>-2467.4259999999999</v>
      </c>
      <c r="I357" s="1">
        <v>0</v>
      </c>
      <c r="J357" s="1">
        <v>0</v>
      </c>
      <c r="K357" s="1">
        <v>0.23300000000000001</v>
      </c>
      <c r="L357" s="1">
        <v>0.77200000000000002</v>
      </c>
      <c r="M357" s="1">
        <v>1.407</v>
      </c>
      <c r="N357" s="1">
        <v>0</v>
      </c>
      <c r="O357" s="1">
        <v>0</v>
      </c>
      <c r="P357" s="1">
        <v>0.20499999999999999</v>
      </c>
      <c r="Q357" s="1">
        <v>0</v>
      </c>
      <c r="R357" s="1">
        <v>28.506</v>
      </c>
      <c r="S357" s="1">
        <v>0</v>
      </c>
      <c r="T357" s="1">
        <v>0</v>
      </c>
      <c r="U357" s="1">
        <v>-6.0000000000000001E-3</v>
      </c>
      <c r="V357" s="1">
        <v>0.93100000000000005</v>
      </c>
      <c r="W357" s="1">
        <v>0</v>
      </c>
      <c r="X357" s="1">
        <v>0.36699999999999999</v>
      </c>
      <c r="Y357" s="1">
        <v>0.64600000000000002</v>
      </c>
      <c r="Z357" s="1">
        <v>0.84799999999999998</v>
      </c>
      <c r="AA357" s="1">
        <v>0</v>
      </c>
      <c r="AB357" s="1">
        <v>1.1599999999999999</v>
      </c>
      <c r="AC357" s="1">
        <v>0</v>
      </c>
      <c r="AD357" s="1">
        <v>-5.024</v>
      </c>
      <c r="AE357" s="1">
        <v>0</v>
      </c>
      <c r="AF357" s="1">
        <v>0</v>
      </c>
      <c r="AG357" s="1">
        <v>0</v>
      </c>
      <c r="AI357" s="7">
        <v>2</v>
      </c>
      <c r="AJ357" s="7" t="s">
        <v>411</v>
      </c>
      <c r="AK357" s="11">
        <v>44957.002488425926</v>
      </c>
    </row>
    <row r="358" spans="1:37" x14ac:dyDescent="0.35">
      <c r="A358" s="4" t="s">
        <v>355</v>
      </c>
      <c r="B358" s="1">
        <v>0</v>
      </c>
      <c r="C358" s="1">
        <v>131.19800000000001</v>
      </c>
      <c r="D358" s="1">
        <v>322.85399999999998</v>
      </c>
      <c r="E358" s="1">
        <v>204.96799999999999</v>
      </c>
      <c r="F358" s="1">
        <v>212.858</v>
      </c>
      <c r="G358" s="1">
        <v>0</v>
      </c>
      <c r="H358" s="1">
        <v>-2446.857</v>
      </c>
      <c r="I358" s="1">
        <v>173.03200000000001</v>
      </c>
      <c r="J358" s="1">
        <v>158.71100000000001</v>
      </c>
      <c r="K358" s="1">
        <v>211.60300000000001</v>
      </c>
      <c r="L358" s="1">
        <v>146.37299999999999</v>
      </c>
      <c r="M358" s="1">
        <v>153.34</v>
      </c>
      <c r="N358" s="1">
        <v>0</v>
      </c>
      <c r="O358" s="1">
        <v>0</v>
      </c>
      <c r="P358" s="1">
        <v>174.65700000000001</v>
      </c>
      <c r="Q358" s="1">
        <v>196.84399999999999</v>
      </c>
      <c r="R358" s="1">
        <v>266.74599999999998</v>
      </c>
      <c r="S358" s="1">
        <v>0</v>
      </c>
      <c r="T358" s="1">
        <v>0</v>
      </c>
      <c r="U358" s="1">
        <v>170.416</v>
      </c>
      <c r="V358" s="1">
        <v>173.81100000000001</v>
      </c>
      <c r="W358" s="1">
        <v>0</v>
      </c>
      <c r="X358" s="1">
        <v>177.327</v>
      </c>
      <c r="Y358" s="1">
        <v>175.577</v>
      </c>
      <c r="Z358" s="1">
        <v>166.32499999999999</v>
      </c>
      <c r="AA358" s="1">
        <v>0</v>
      </c>
      <c r="AB358" s="1">
        <v>230.50800000000001</v>
      </c>
      <c r="AC358" s="1">
        <v>0</v>
      </c>
      <c r="AD358" s="1">
        <v>384.55599999999998</v>
      </c>
      <c r="AE358" s="1">
        <v>0</v>
      </c>
      <c r="AF358" s="1">
        <v>0</v>
      </c>
      <c r="AG358" s="1">
        <v>0</v>
      </c>
      <c r="AI358" s="7">
        <v>2</v>
      </c>
      <c r="AJ358" s="7" t="s">
        <v>411</v>
      </c>
      <c r="AK358" s="11">
        <v>44957.152962962966</v>
      </c>
    </row>
    <row r="359" spans="1:37" x14ac:dyDescent="0.35">
      <c r="A359" s="4" t="s">
        <v>356</v>
      </c>
      <c r="B359" s="1">
        <v>0</v>
      </c>
      <c r="C359" s="1">
        <v>-18.661999999999999</v>
      </c>
      <c r="D359" s="1">
        <v>12.629</v>
      </c>
      <c r="E359" s="1">
        <v>5.8579999999999997</v>
      </c>
      <c r="F359" s="1">
        <v>0</v>
      </c>
      <c r="G359" s="1">
        <v>0</v>
      </c>
      <c r="H359" s="1">
        <v>-693.82100000000003</v>
      </c>
      <c r="I359" s="1">
        <v>0</v>
      </c>
      <c r="J359" s="1">
        <v>0</v>
      </c>
      <c r="K359" s="1">
        <v>5.5E-2</v>
      </c>
      <c r="L359" s="1">
        <v>0.77100000000000002</v>
      </c>
      <c r="M359" s="1">
        <v>0.47</v>
      </c>
      <c r="N359" s="1">
        <v>0</v>
      </c>
      <c r="O359" s="1">
        <v>0</v>
      </c>
      <c r="P359" s="1">
        <v>0.25600000000000001</v>
      </c>
      <c r="Q359" s="1">
        <v>0</v>
      </c>
      <c r="R359" s="1">
        <v>1061.9390000000001</v>
      </c>
      <c r="S359" s="1">
        <v>0</v>
      </c>
      <c r="T359" s="1">
        <v>0</v>
      </c>
      <c r="U359" s="1">
        <v>1.123</v>
      </c>
      <c r="V359" s="1">
        <v>0.77500000000000002</v>
      </c>
      <c r="W359" s="1">
        <v>0</v>
      </c>
      <c r="X359" s="1">
        <v>2.9489999999999998</v>
      </c>
      <c r="Y359" s="1">
        <v>0.69699999999999995</v>
      </c>
      <c r="Z359" s="1">
        <v>3.7469999999999999</v>
      </c>
      <c r="AA359" s="1">
        <v>0</v>
      </c>
      <c r="AB359" s="1">
        <v>1.2350000000000001</v>
      </c>
      <c r="AC359" s="1">
        <v>0</v>
      </c>
      <c r="AD359" s="1">
        <v>-5.3280000000000003</v>
      </c>
      <c r="AE359" s="1">
        <v>0</v>
      </c>
      <c r="AF359" s="1">
        <v>0</v>
      </c>
      <c r="AG359" s="1">
        <v>13.117000000000001</v>
      </c>
      <c r="AI359" s="7">
        <v>4</v>
      </c>
      <c r="AJ359" s="7" t="s">
        <v>411</v>
      </c>
      <c r="AK359" s="11">
        <v>44956.814432870371</v>
      </c>
    </row>
    <row r="360" spans="1:37" x14ac:dyDescent="0.35">
      <c r="A360" s="4" t="s">
        <v>357</v>
      </c>
      <c r="B360" s="1">
        <v>0</v>
      </c>
      <c r="C360" s="1">
        <v>-16.32</v>
      </c>
      <c r="D360" s="1">
        <v>11.577</v>
      </c>
      <c r="E360" s="1">
        <v>4.1219999999999999</v>
      </c>
      <c r="F360" s="1">
        <v>0</v>
      </c>
      <c r="G360" s="1">
        <v>0</v>
      </c>
      <c r="H360" s="1">
        <v>-612.67700000000002</v>
      </c>
      <c r="I360" s="1">
        <v>0.51100000000000001</v>
      </c>
      <c r="J360" s="1">
        <v>0</v>
      </c>
      <c r="K360" s="1">
        <v>0.105</v>
      </c>
      <c r="L360" s="1">
        <v>0.752</v>
      </c>
      <c r="M360" s="1">
        <v>0.29399999999999998</v>
      </c>
      <c r="N360" s="1">
        <v>0</v>
      </c>
      <c r="O360" s="1">
        <v>0</v>
      </c>
      <c r="P360" s="1">
        <v>0.32700000000000001</v>
      </c>
      <c r="Q360" s="1">
        <v>0</v>
      </c>
      <c r="R360" s="1">
        <v>1414.578</v>
      </c>
      <c r="S360" s="1">
        <v>0</v>
      </c>
      <c r="T360" s="1">
        <v>0</v>
      </c>
      <c r="U360" s="1">
        <v>1.6419999999999999</v>
      </c>
      <c r="V360" s="1">
        <v>1.218</v>
      </c>
      <c r="W360" s="1">
        <v>0</v>
      </c>
      <c r="X360" s="1">
        <v>4.0339999999999998</v>
      </c>
      <c r="Y360" s="1">
        <v>0.749</v>
      </c>
      <c r="Z360" s="1">
        <v>4.5789999999999997</v>
      </c>
      <c r="AA360" s="1">
        <v>0</v>
      </c>
      <c r="AB360" s="1">
        <v>1.236</v>
      </c>
      <c r="AC360" s="1">
        <v>0</v>
      </c>
      <c r="AD360" s="1">
        <v>-5.2080000000000002</v>
      </c>
      <c r="AE360" s="1">
        <v>0</v>
      </c>
      <c r="AF360" s="1">
        <v>0</v>
      </c>
      <c r="AG360" s="1">
        <v>0</v>
      </c>
      <c r="AI360" s="7">
        <v>4</v>
      </c>
      <c r="AJ360" s="7" t="s">
        <v>411</v>
      </c>
      <c r="AK360" s="11">
        <v>44956.833240740743</v>
      </c>
    </row>
    <row r="361" spans="1:37" x14ac:dyDescent="0.35">
      <c r="A361" s="4" t="s">
        <v>358</v>
      </c>
      <c r="B361" s="1">
        <v>0</v>
      </c>
      <c r="C361" s="1">
        <v>-18.905000000000001</v>
      </c>
      <c r="D361" s="1">
        <v>9.0549999999999997</v>
      </c>
      <c r="E361" s="1">
        <v>1.839</v>
      </c>
      <c r="F361" s="1">
        <v>0</v>
      </c>
      <c r="G361" s="1">
        <v>0</v>
      </c>
      <c r="H361" s="1">
        <v>-729.49199999999996</v>
      </c>
      <c r="I361" s="1">
        <v>0</v>
      </c>
      <c r="J361" s="1">
        <v>0</v>
      </c>
      <c r="K361" s="1">
        <v>0.30199999999999999</v>
      </c>
      <c r="L361" s="1">
        <v>0.71699999999999997</v>
      </c>
      <c r="M361" s="1">
        <v>0.313</v>
      </c>
      <c r="N361" s="1">
        <v>1164.357</v>
      </c>
      <c r="O361" s="1">
        <v>0</v>
      </c>
      <c r="P361" s="1">
        <v>0.254</v>
      </c>
      <c r="Q361" s="1">
        <v>0</v>
      </c>
      <c r="R361" s="1">
        <v>2607.5720000000001</v>
      </c>
      <c r="S361" s="1">
        <v>0</v>
      </c>
      <c r="T361" s="1">
        <v>0</v>
      </c>
      <c r="U361" s="1">
        <v>2.363</v>
      </c>
      <c r="V361" s="1">
        <v>1.5229999999999999</v>
      </c>
      <c r="W361" s="1">
        <v>0</v>
      </c>
      <c r="X361" s="1">
        <v>8.4060000000000006</v>
      </c>
      <c r="Y361" s="1">
        <v>0.77900000000000003</v>
      </c>
      <c r="Z361" s="1">
        <v>8.7759999999999998</v>
      </c>
      <c r="AA361" s="1">
        <v>0</v>
      </c>
      <c r="AB361" s="1">
        <v>1.381</v>
      </c>
      <c r="AC361" s="1">
        <v>0</v>
      </c>
      <c r="AD361" s="1">
        <v>-5.0739999999999998</v>
      </c>
      <c r="AE361" s="1">
        <v>0</v>
      </c>
      <c r="AF361" s="1">
        <v>0</v>
      </c>
      <c r="AG361" s="1">
        <v>0</v>
      </c>
      <c r="AI361" s="7">
        <v>4</v>
      </c>
      <c r="AJ361" s="7" t="s">
        <v>411</v>
      </c>
      <c r="AK361" s="11">
        <v>44957.021307870367</v>
      </c>
    </row>
    <row r="362" spans="1:37" x14ac:dyDescent="0.35">
      <c r="A362" s="4" t="s">
        <v>359</v>
      </c>
      <c r="B362" s="1">
        <v>0</v>
      </c>
      <c r="C362" s="1">
        <v>-26.093</v>
      </c>
      <c r="D362" s="1">
        <v>5.5970000000000004</v>
      </c>
      <c r="E362" s="1">
        <v>3.3050000000000002</v>
      </c>
      <c r="F362" s="1">
        <v>0</v>
      </c>
      <c r="G362" s="1">
        <v>0</v>
      </c>
      <c r="H362" s="1">
        <v>-685.42200000000003</v>
      </c>
      <c r="I362" s="1">
        <v>0.13200000000000001</v>
      </c>
      <c r="J362" s="1">
        <v>0</v>
      </c>
      <c r="K362" s="1">
        <v>2.8000000000000001E-2</v>
      </c>
      <c r="L362" s="1">
        <v>0.747</v>
      </c>
      <c r="M362" s="1">
        <v>0.24099999999999999</v>
      </c>
      <c r="N362" s="1">
        <v>0</v>
      </c>
      <c r="O362" s="1">
        <v>0</v>
      </c>
      <c r="P362" s="1">
        <v>0.28699999999999998</v>
      </c>
      <c r="Q362" s="1">
        <v>0</v>
      </c>
      <c r="R362" s="1">
        <v>2714.7350000000001</v>
      </c>
      <c r="S362" s="1">
        <v>0</v>
      </c>
      <c r="T362" s="1">
        <v>0</v>
      </c>
      <c r="U362" s="1">
        <v>2.8490000000000002</v>
      </c>
      <c r="V362" s="1">
        <v>1.534</v>
      </c>
      <c r="W362" s="1">
        <v>0</v>
      </c>
      <c r="X362" s="1">
        <v>8.3539999999999992</v>
      </c>
      <c r="Y362" s="1">
        <v>0.74099999999999999</v>
      </c>
      <c r="Z362" s="1">
        <v>9.032</v>
      </c>
      <c r="AA362" s="1">
        <v>0</v>
      </c>
      <c r="AB362" s="1">
        <v>1.1599999999999999</v>
      </c>
      <c r="AC362" s="1">
        <v>0</v>
      </c>
      <c r="AD362" s="1">
        <v>-5.2569999999999997</v>
      </c>
      <c r="AE362" s="1">
        <v>0</v>
      </c>
      <c r="AF362" s="1">
        <v>0</v>
      </c>
      <c r="AG362" s="1">
        <v>0</v>
      </c>
      <c r="AI362" s="7">
        <v>4</v>
      </c>
      <c r="AJ362" s="7" t="s">
        <v>411</v>
      </c>
      <c r="AK362" s="11">
        <v>44956.889652777776</v>
      </c>
    </row>
    <row r="363" spans="1:37" x14ac:dyDescent="0.35">
      <c r="A363" s="4" t="s">
        <v>360</v>
      </c>
      <c r="B363" s="1">
        <v>0</v>
      </c>
      <c r="C363" s="1">
        <v>133.178</v>
      </c>
      <c r="D363" s="1">
        <v>192.08</v>
      </c>
      <c r="E363" s="1">
        <v>248.904</v>
      </c>
      <c r="F363" s="1">
        <v>228.12700000000001</v>
      </c>
      <c r="G363" s="1">
        <v>0</v>
      </c>
      <c r="H363" s="1">
        <v>1291.4490000000001</v>
      </c>
      <c r="I363" s="1">
        <v>175.39500000000001</v>
      </c>
      <c r="J363" s="1">
        <v>162.554</v>
      </c>
      <c r="K363" s="1">
        <v>165.61199999999999</v>
      </c>
      <c r="L363" s="1">
        <v>144.70400000000001</v>
      </c>
      <c r="M363" s="1">
        <v>154.142</v>
      </c>
      <c r="N363" s="1">
        <v>0</v>
      </c>
      <c r="O363" s="1">
        <v>0</v>
      </c>
      <c r="P363" s="1">
        <v>160.84</v>
      </c>
      <c r="Q363" s="1">
        <v>153.37</v>
      </c>
      <c r="R363" s="1">
        <v>4040.3989999999999</v>
      </c>
      <c r="S363" s="1">
        <v>0</v>
      </c>
      <c r="T363" s="1">
        <v>0</v>
      </c>
      <c r="U363" s="1">
        <v>171.23699999999999</v>
      </c>
      <c r="V363" s="1">
        <v>175.65100000000001</v>
      </c>
      <c r="W363" s="1">
        <v>0</v>
      </c>
      <c r="X363" s="1">
        <v>178.6</v>
      </c>
      <c r="Y363" s="1">
        <v>189.74700000000001</v>
      </c>
      <c r="Z363" s="1">
        <v>168.36099999999999</v>
      </c>
      <c r="AA363" s="1">
        <v>0</v>
      </c>
      <c r="AB363" s="1">
        <v>221.107</v>
      </c>
      <c r="AC363" s="1">
        <v>0</v>
      </c>
      <c r="AD363" s="1">
        <v>249.6</v>
      </c>
      <c r="AE363" s="1">
        <v>0</v>
      </c>
      <c r="AF363" s="1">
        <v>0</v>
      </c>
      <c r="AG363" s="1">
        <v>0</v>
      </c>
      <c r="AI363" s="7">
        <v>200</v>
      </c>
      <c r="AJ363" s="7" t="s">
        <v>411</v>
      </c>
      <c r="AK363" s="11">
        <v>44957.171770833331</v>
      </c>
    </row>
    <row r="364" spans="1:37" x14ac:dyDescent="0.35">
      <c r="A364" s="4" t="s">
        <v>361</v>
      </c>
      <c r="B364" s="1">
        <v>0</v>
      </c>
      <c r="C364" s="1">
        <v>-3.2050000000000001</v>
      </c>
      <c r="D364" s="1">
        <v>5.7430000000000003</v>
      </c>
      <c r="E364" s="1">
        <v>-7.3999999999999996E-2</v>
      </c>
      <c r="F364" s="1">
        <v>0.33200000000000002</v>
      </c>
      <c r="G364" s="1">
        <v>0</v>
      </c>
      <c r="H364" s="1">
        <v>-1948.4010000000001</v>
      </c>
      <c r="I364" s="1">
        <v>0</v>
      </c>
      <c r="J364" s="1">
        <v>11.757999999999999</v>
      </c>
      <c r="K364" s="1">
        <v>0.21</v>
      </c>
      <c r="L364" s="1">
        <v>0</v>
      </c>
      <c r="M364" s="1">
        <v>0.35299999999999998</v>
      </c>
      <c r="N364" s="1">
        <v>0</v>
      </c>
      <c r="O364" s="1">
        <v>0</v>
      </c>
      <c r="P364" s="1">
        <v>0.10100000000000001</v>
      </c>
      <c r="Q364" s="1">
        <v>0</v>
      </c>
      <c r="R364" s="1">
        <v>4.3109999999999999</v>
      </c>
      <c r="S364" s="1">
        <v>0</v>
      </c>
      <c r="T364" s="1">
        <v>0</v>
      </c>
      <c r="U364" s="1">
        <v>1.5149999999999999</v>
      </c>
      <c r="V364" s="1">
        <v>0</v>
      </c>
      <c r="W364" s="1">
        <v>0</v>
      </c>
      <c r="X364" s="1">
        <v>0.312</v>
      </c>
      <c r="Y364" s="1">
        <v>0.64</v>
      </c>
      <c r="Z364" s="1">
        <v>0.67900000000000005</v>
      </c>
      <c r="AA364" s="1">
        <v>0</v>
      </c>
      <c r="AB364" s="1">
        <v>1.3819999999999999</v>
      </c>
      <c r="AC364" s="1">
        <v>0</v>
      </c>
      <c r="AD364" s="1">
        <v>-4.9329999999999998</v>
      </c>
      <c r="AE364" s="1">
        <v>-0.95</v>
      </c>
      <c r="AF364" s="1">
        <v>0</v>
      </c>
      <c r="AG364" s="1">
        <v>0</v>
      </c>
      <c r="AI364" s="7">
        <v>2</v>
      </c>
      <c r="AJ364" s="7" t="s">
        <v>411</v>
      </c>
      <c r="AK364" s="11">
        <v>44956.927268518521</v>
      </c>
    </row>
    <row r="365" spans="1:37" x14ac:dyDescent="0.35">
      <c r="A365" s="4" t="s">
        <v>362</v>
      </c>
      <c r="B365" s="1">
        <v>0</v>
      </c>
      <c r="C365" s="1">
        <v>-14.742000000000001</v>
      </c>
      <c r="D365" s="1">
        <v>2.8050000000000002</v>
      </c>
      <c r="E365" s="1">
        <v>-0.78600000000000003</v>
      </c>
      <c r="F365" s="1">
        <v>0</v>
      </c>
      <c r="G365" s="1">
        <v>0</v>
      </c>
      <c r="H365" s="1">
        <v>-2338.9259999999999</v>
      </c>
      <c r="I365" s="1">
        <v>0</v>
      </c>
      <c r="J365" s="1">
        <v>11.795999999999999</v>
      </c>
      <c r="K365" s="1">
        <v>0.42299999999999999</v>
      </c>
      <c r="L365" s="1">
        <v>0</v>
      </c>
      <c r="M365" s="1">
        <v>0.21299999999999999</v>
      </c>
      <c r="N365" s="1">
        <v>0</v>
      </c>
      <c r="O365" s="1">
        <v>0</v>
      </c>
      <c r="P365" s="1">
        <v>0.13600000000000001</v>
      </c>
      <c r="Q365" s="1">
        <v>0</v>
      </c>
      <c r="R365" s="1">
        <v>1.9450000000000001</v>
      </c>
      <c r="S365" s="1">
        <v>0</v>
      </c>
      <c r="T365" s="1">
        <v>0</v>
      </c>
      <c r="U365" s="1">
        <v>0.69499999999999995</v>
      </c>
      <c r="V365" s="1">
        <v>0</v>
      </c>
      <c r="W365" s="1">
        <v>0</v>
      </c>
      <c r="X365" s="1">
        <v>0.32100000000000001</v>
      </c>
      <c r="Y365" s="1">
        <v>0.66700000000000004</v>
      </c>
      <c r="Z365" s="1">
        <v>0.70699999999999996</v>
      </c>
      <c r="AA365" s="1">
        <v>0</v>
      </c>
      <c r="AB365" s="1">
        <v>1.2749999999999999</v>
      </c>
      <c r="AC365" s="1">
        <v>0</v>
      </c>
      <c r="AD365" s="1">
        <v>-4.0060000000000002</v>
      </c>
      <c r="AE365" s="1">
        <v>0</v>
      </c>
      <c r="AF365" s="1">
        <v>0</v>
      </c>
      <c r="AG365" s="1">
        <v>0</v>
      </c>
      <c r="AI365" s="7">
        <v>2</v>
      </c>
      <c r="AJ365" s="7" t="s">
        <v>411</v>
      </c>
      <c r="AK365" s="11">
        <v>44956.946064814816</v>
      </c>
    </row>
    <row r="366" spans="1:37" x14ac:dyDescent="0.35">
      <c r="A366" s="4" t="s">
        <v>363</v>
      </c>
      <c r="B366" s="1">
        <v>0</v>
      </c>
      <c r="C366" s="1">
        <v>14.772</v>
      </c>
      <c r="D366" s="1">
        <v>7.0250000000000004</v>
      </c>
      <c r="E366" s="1">
        <v>-2.0339999999999998</v>
      </c>
      <c r="F366" s="1">
        <v>0</v>
      </c>
      <c r="G366" s="1">
        <v>0</v>
      </c>
      <c r="H366" s="1">
        <v>-2375.3589999999999</v>
      </c>
      <c r="I366" s="1">
        <v>0.56999999999999995</v>
      </c>
      <c r="J366" s="1">
        <v>121.83</v>
      </c>
      <c r="K366" s="1">
        <v>0.57199999999999995</v>
      </c>
      <c r="L366" s="1">
        <v>0</v>
      </c>
      <c r="M366" s="1">
        <v>0.17899999999999999</v>
      </c>
      <c r="N366" s="1">
        <v>0</v>
      </c>
      <c r="O366" s="1">
        <v>0</v>
      </c>
      <c r="P366" s="1">
        <v>2.1000000000000001E-2</v>
      </c>
      <c r="Q366" s="1">
        <v>0</v>
      </c>
      <c r="R366" s="1">
        <v>10.557</v>
      </c>
      <c r="S366" s="1">
        <v>0</v>
      </c>
      <c r="T366" s="1">
        <v>0</v>
      </c>
      <c r="U366" s="1">
        <v>2.0219999999999998</v>
      </c>
      <c r="V366" s="1">
        <v>0</v>
      </c>
      <c r="W366" s="1">
        <v>0</v>
      </c>
      <c r="X366" s="1">
        <v>0.33900000000000002</v>
      </c>
      <c r="Y366" s="1">
        <v>0.65800000000000003</v>
      </c>
      <c r="Z366" s="1">
        <v>0.48</v>
      </c>
      <c r="AA366" s="1">
        <v>0</v>
      </c>
      <c r="AB366" s="1">
        <v>0.69799999999999995</v>
      </c>
      <c r="AC366" s="1">
        <v>0</v>
      </c>
      <c r="AD366" s="1">
        <v>-4.6449999999999996</v>
      </c>
      <c r="AE366" s="1">
        <v>0</v>
      </c>
      <c r="AF366" s="1">
        <v>0</v>
      </c>
      <c r="AG366" s="1">
        <v>0</v>
      </c>
      <c r="AI366" s="7">
        <v>2</v>
      </c>
      <c r="AJ366" s="7" t="s">
        <v>411</v>
      </c>
      <c r="AK366" s="11">
        <v>44957.096504629626</v>
      </c>
    </row>
    <row r="367" spans="1:37" x14ac:dyDescent="0.35">
      <c r="A367" s="4" t="s">
        <v>364</v>
      </c>
      <c r="B367" s="1">
        <v>0</v>
      </c>
      <c r="C367" s="1">
        <v>230.751</v>
      </c>
      <c r="D367" s="1">
        <v>209.798</v>
      </c>
      <c r="E367" s="1">
        <v>211.63499999999999</v>
      </c>
      <c r="F367" s="1">
        <v>218.23400000000001</v>
      </c>
      <c r="G367" s="1">
        <v>0</v>
      </c>
      <c r="H367" s="1">
        <v>-2292.3780000000002</v>
      </c>
      <c r="I367" s="1">
        <v>183.53399999999999</v>
      </c>
      <c r="J367" s="1">
        <v>312.09300000000002</v>
      </c>
      <c r="K367" s="1">
        <v>254.92500000000001</v>
      </c>
      <c r="L367" s="1">
        <v>152.56299999999999</v>
      </c>
      <c r="M367" s="1">
        <v>161.84700000000001</v>
      </c>
      <c r="N367" s="1">
        <v>0</v>
      </c>
      <c r="O367" s="1">
        <v>0</v>
      </c>
      <c r="P367" s="1">
        <v>180.684</v>
      </c>
      <c r="Q367" s="1">
        <v>199.78800000000001</v>
      </c>
      <c r="R367" s="1">
        <v>195.06399999999999</v>
      </c>
      <c r="S367" s="1">
        <v>0</v>
      </c>
      <c r="T367" s="1">
        <v>0</v>
      </c>
      <c r="U367" s="1">
        <v>181.643</v>
      </c>
      <c r="V367" s="1">
        <v>184.672</v>
      </c>
      <c r="W367" s="1">
        <v>0</v>
      </c>
      <c r="X367" s="1">
        <v>187.49199999999999</v>
      </c>
      <c r="Y367" s="1">
        <v>208.73599999999999</v>
      </c>
      <c r="Z367" s="1">
        <v>186.59100000000001</v>
      </c>
      <c r="AA367" s="1">
        <v>0</v>
      </c>
      <c r="AB367" s="1">
        <v>183.09399999999999</v>
      </c>
      <c r="AC367" s="1">
        <v>0</v>
      </c>
      <c r="AD367" s="1">
        <v>369.98500000000001</v>
      </c>
      <c r="AE367" s="1">
        <v>0</v>
      </c>
      <c r="AF367" s="1">
        <v>0</v>
      </c>
      <c r="AG367" s="1">
        <v>0</v>
      </c>
      <c r="AI367" s="7">
        <v>2</v>
      </c>
      <c r="AJ367" s="7" t="s">
        <v>411</v>
      </c>
      <c r="AK367" s="11">
        <v>44957.209363425929</v>
      </c>
    </row>
    <row r="368" spans="1:37" x14ac:dyDescent="0.35">
      <c r="A368" s="4" t="s">
        <v>1229</v>
      </c>
      <c r="B368" s="1">
        <v>0</v>
      </c>
      <c r="C368" s="1">
        <v>319.53699999999998</v>
      </c>
      <c r="D368" s="1">
        <v>380.52199999999999</v>
      </c>
      <c r="E368" s="1">
        <v>398.23099999999999</v>
      </c>
      <c r="F368" s="1">
        <v>516.56700000000001</v>
      </c>
      <c r="G368" s="1">
        <v>0</v>
      </c>
      <c r="H368" s="1">
        <v>827.95299999999997</v>
      </c>
      <c r="I368" s="1">
        <v>364.62299999999999</v>
      </c>
      <c r="J368" s="1">
        <v>333.02</v>
      </c>
      <c r="K368" s="1">
        <v>348.29</v>
      </c>
      <c r="L368" s="1">
        <v>324.29899999999998</v>
      </c>
      <c r="M368" s="1">
        <v>326.95800000000003</v>
      </c>
      <c r="N368" s="1">
        <v>0</v>
      </c>
      <c r="O368" s="1">
        <v>0</v>
      </c>
      <c r="P368" s="1">
        <v>337.68200000000002</v>
      </c>
      <c r="Q368" s="1">
        <v>305.952</v>
      </c>
      <c r="R368" s="1">
        <v>353.24799999999999</v>
      </c>
      <c r="S368" s="1">
        <v>0</v>
      </c>
      <c r="T368" s="1">
        <v>0</v>
      </c>
      <c r="U368" s="1">
        <v>350.68299999999999</v>
      </c>
      <c r="V368" s="1">
        <v>349.78199999999998</v>
      </c>
      <c r="W368" s="1">
        <v>0</v>
      </c>
      <c r="X368" s="1">
        <v>354.68599999999998</v>
      </c>
      <c r="Y368" s="1">
        <v>246.66499999999999</v>
      </c>
      <c r="Z368" s="1">
        <v>351.81900000000002</v>
      </c>
      <c r="AA368" s="1">
        <v>0</v>
      </c>
      <c r="AB368" s="1">
        <v>325.50400000000002</v>
      </c>
      <c r="AC368" s="1">
        <v>0</v>
      </c>
      <c r="AD368" s="1">
        <v>536.22799999999995</v>
      </c>
      <c r="AE368" s="1">
        <v>0</v>
      </c>
      <c r="AF368" s="1">
        <v>0</v>
      </c>
      <c r="AG368" s="1">
        <v>0</v>
      </c>
      <c r="AI368" s="7" t="str">
        <f t="shared" ref="AI368:AI373" si="12">_xlfn.TEXTAFTER(A368,"-d",,,,"1")</f>
        <v>1</v>
      </c>
      <c r="AJ368" s="7" t="s">
        <v>411</v>
      </c>
      <c r="AK368" s="11">
        <v>44957.303402777776</v>
      </c>
    </row>
    <row r="369" spans="1:37" x14ac:dyDescent="0.35">
      <c r="A369" s="4" t="s">
        <v>1230</v>
      </c>
      <c r="B369" s="1">
        <v>0</v>
      </c>
      <c r="C369" s="1">
        <v>156.333</v>
      </c>
      <c r="D369" s="1">
        <v>231.00800000000001</v>
      </c>
      <c r="E369" s="1">
        <v>191.79499999999999</v>
      </c>
      <c r="F369" s="1">
        <v>284.85599999999999</v>
      </c>
      <c r="G369" s="1">
        <v>0</v>
      </c>
      <c r="H369" s="1">
        <v>1952.5809999999999</v>
      </c>
      <c r="I369" s="1">
        <v>225.80799999999999</v>
      </c>
      <c r="J369" s="1">
        <v>199.83600000000001</v>
      </c>
      <c r="K369" s="1">
        <v>220.34100000000001</v>
      </c>
      <c r="L369" s="1">
        <v>195.12200000000001</v>
      </c>
      <c r="M369" s="1">
        <v>194.608</v>
      </c>
      <c r="N369" s="1">
        <v>0</v>
      </c>
      <c r="O369" s="1">
        <v>0</v>
      </c>
      <c r="P369" s="1">
        <v>17.623000000000001</v>
      </c>
      <c r="Q369" s="1">
        <v>194.643</v>
      </c>
      <c r="R369" s="1">
        <v>213.202</v>
      </c>
      <c r="S369" s="1">
        <v>0</v>
      </c>
      <c r="T369" s="1">
        <v>0</v>
      </c>
      <c r="U369" s="1">
        <v>209.69900000000001</v>
      </c>
      <c r="V369" s="1">
        <v>219.041</v>
      </c>
      <c r="W369" s="1">
        <v>0</v>
      </c>
      <c r="X369" s="1">
        <v>224.483</v>
      </c>
      <c r="Y369" s="1">
        <v>16.591000000000001</v>
      </c>
      <c r="Z369" s="1">
        <v>205.40799999999999</v>
      </c>
      <c r="AA369" s="1">
        <v>0</v>
      </c>
      <c r="AB369" s="1">
        <v>27.003</v>
      </c>
      <c r="AC369" s="1">
        <v>0</v>
      </c>
      <c r="AD369" s="1">
        <v>305.00900000000001</v>
      </c>
      <c r="AE369" s="1">
        <v>530.88699999999994</v>
      </c>
      <c r="AF369" s="1">
        <v>0</v>
      </c>
      <c r="AG369" s="1">
        <v>0</v>
      </c>
      <c r="AI369" s="7" t="str">
        <f t="shared" si="12"/>
        <v>1</v>
      </c>
      <c r="AJ369" s="7" t="s">
        <v>411</v>
      </c>
      <c r="AK369" s="11">
        <v>44957.284594907411</v>
      </c>
    </row>
    <row r="370" spans="1:37" x14ac:dyDescent="0.35">
      <c r="A370" s="4" t="s">
        <v>1231</v>
      </c>
      <c r="B370" s="1">
        <v>0</v>
      </c>
      <c r="C370" s="1">
        <v>160.30000000000001</v>
      </c>
      <c r="D370" s="1">
        <v>228.07900000000001</v>
      </c>
      <c r="E370" s="1">
        <v>220.864</v>
      </c>
      <c r="F370" s="1">
        <v>255.96899999999999</v>
      </c>
      <c r="G370" s="1">
        <v>0</v>
      </c>
      <c r="H370" s="1">
        <v>1773.213</v>
      </c>
      <c r="I370" s="1">
        <v>211.41</v>
      </c>
      <c r="J370" s="1">
        <v>192.95099999999999</v>
      </c>
      <c r="K370" s="1">
        <v>198.851</v>
      </c>
      <c r="L370" s="1">
        <v>176.71899999999999</v>
      </c>
      <c r="M370" s="1">
        <v>175.82</v>
      </c>
      <c r="N370" s="1">
        <v>0</v>
      </c>
      <c r="O370" s="1">
        <v>0</v>
      </c>
      <c r="P370" s="1">
        <v>203.422</v>
      </c>
      <c r="Q370" s="1">
        <v>174.90299999999999</v>
      </c>
      <c r="R370" s="1">
        <v>205.07300000000001</v>
      </c>
      <c r="S370" s="1">
        <v>0</v>
      </c>
      <c r="T370" s="1">
        <v>0</v>
      </c>
      <c r="U370" s="1">
        <v>197.13800000000001</v>
      </c>
      <c r="V370" s="1">
        <v>200.785</v>
      </c>
      <c r="W370" s="1">
        <v>0</v>
      </c>
      <c r="X370" s="1">
        <v>202.10900000000001</v>
      </c>
      <c r="Y370" s="1">
        <v>158.33099999999999</v>
      </c>
      <c r="Z370" s="1">
        <v>189.964</v>
      </c>
      <c r="AA370" s="1">
        <v>0</v>
      </c>
      <c r="AB370" s="1">
        <v>290.94099999999997</v>
      </c>
      <c r="AC370" s="1">
        <v>0</v>
      </c>
      <c r="AD370" s="1">
        <v>289.23099999999999</v>
      </c>
      <c r="AE370" s="1">
        <v>0</v>
      </c>
      <c r="AF370" s="1">
        <v>0</v>
      </c>
      <c r="AG370" s="1">
        <v>0</v>
      </c>
      <c r="AI370" s="7" t="str">
        <f t="shared" si="12"/>
        <v>1</v>
      </c>
      <c r="AJ370" s="7" t="s">
        <v>411</v>
      </c>
      <c r="AK370" s="11">
        <v>44957.265787037039</v>
      </c>
    </row>
    <row r="371" spans="1:37" x14ac:dyDescent="0.35">
      <c r="A371" s="4" t="s">
        <v>657</v>
      </c>
      <c r="B371" s="1">
        <v>0</v>
      </c>
      <c r="C371" s="1">
        <v>-44.146999999999998</v>
      </c>
      <c r="D371" s="1">
        <v>5.2350000000000003</v>
      </c>
      <c r="E371" s="1">
        <v>-0.64800000000000002</v>
      </c>
      <c r="F371" s="1">
        <v>0.72099999999999997</v>
      </c>
      <c r="G371" s="1">
        <v>0</v>
      </c>
      <c r="H371" s="1">
        <v>1478.318</v>
      </c>
      <c r="I371" s="1">
        <v>0.24</v>
      </c>
      <c r="J371" s="1">
        <v>0</v>
      </c>
      <c r="K371" s="1">
        <v>0.39500000000000002</v>
      </c>
      <c r="L371" s="1">
        <v>0.89900000000000002</v>
      </c>
      <c r="M371" s="1">
        <v>0.38400000000000001</v>
      </c>
      <c r="N371" s="1">
        <v>0</v>
      </c>
      <c r="O371" s="1">
        <v>0</v>
      </c>
      <c r="P371" s="1">
        <v>0.65300000000000002</v>
      </c>
      <c r="Q371" s="1">
        <v>0</v>
      </c>
      <c r="R371" s="1">
        <v>1.6359999999999999</v>
      </c>
      <c r="S371" s="1">
        <v>0</v>
      </c>
      <c r="T371" s="1">
        <v>0</v>
      </c>
      <c r="U371" s="1">
        <v>0.20300000000000001</v>
      </c>
      <c r="V371" s="1">
        <v>0.315</v>
      </c>
      <c r="W371" s="1">
        <v>0</v>
      </c>
      <c r="X371" s="1">
        <v>0.53700000000000003</v>
      </c>
      <c r="Y371" s="1">
        <v>1.1160000000000001</v>
      </c>
      <c r="Z371" s="1">
        <v>0.76400000000000001</v>
      </c>
      <c r="AA371" s="1">
        <v>0</v>
      </c>
      <c r="AB371" s="1">
        <v>1.633</v>
      </c>
      <c r="AC371" s="1">
        <v>0</v>
      </c>
      <c r="AD371" s="1">
        <v>-6.141</v>
      </c>
      <c r="AE371" s="1">
        <v>0</v>
      </c>
      <c r="AF371" s="1">
        <v>0</v>
      </c>
      <c r="AG371" s="1">
        <v>0</v>
      </c>
      <c r="AI371" s="7" t="str">
        <f t="shared" si="12"/>
        <v>1</v>
      </c>
      <c r="AJ371" s="7" t="s">
        <v>411</v>
      </c>
      <c r="AK371" s="11">
        <v>44957.246990740743</v>
      </c>
    </row>
    <row r="372" spans="1:37" x14ac:dyDescent="0.35">
      <c r="A372" s="4" t="s">
        <v>658</v>
      </c>
      <c r="B372" s="1">
        <v>0</v>
      </c>
      <c r="C372" s="1">
        <v>-45.825000000000003</v>
      </c>
      <c r="D372" s="1">
        <v>8.4350000000000005</v>
      </c>
      <c r="E372" s="1">
        <v>5.7869999999999999</v>
      </c>
      <c r="F372" s="1">
        <v>11.563000000000001</v>
      </c>
      <c r="G372" s="1">
        <v>0</v>
      </c>
      <c r="H372" s="1">
        <v>889.62800000000004</v>
      </c>
      <c r="I372" s="1">
        <v>0</v>
      </c>
      <c r="J372" s="1">
        <v>0</v>
      </c>
      <c r="K372" s="1">
        <v>5.0620000000000003</v>
      </c>
      <c r="L372" s="1">
        <v>3.048</v>
      </c>
      <c r="M372" s="1">
        <v>6.4580000000000002</v>
      </c>
      <c r="N372" s="1">
        <v>0</v>
      </c>
      <c r="O372" s="1">
        <v>0</v>
      </c>
      <c r="P372" s="1">
        <v>8.1850000000000005</v>
      </c>
      <c r="Q372" s="1">
        <v>0</v>
      </c>
      <c r="R372" s="1">
        <v>9.6720000000000006</v>
      </c>
      <c r="S372" s="1">
        <v>0</v>
      </c>
      <c r="T372" s="1">
        <v>0</v>
      </c>
      <c r="U372" s="1">
        <v>1.2130000000000001</v>
      </c>
      <c r="V372" s="1">
        <v>0.38300000000000001</v>
      </c>
      <c r="W372" s="1">
        <v>0</v>
      </c>
      <c r="X372" s="1">
        <v>5.8220000000000001</v>
      </c>
      <c r="Y372" s="1">
        <v>9.1199999999999992</v>
      </c>
      <c r="Z372" s="1">
        <v>3.6030000000000002</v>
      </c>
      <c r="AA372" s="1">
        <v>0</v>
      </c>
      <c r="AB372" s="1">
        <v>9.9060000000000006</v>
      </c>
      <c r="AC372" s="1">
        <v>0</v>
      </c>
      <c r="AD372" s="1">
        <v>-5.673</v>
      </c>
      <c r="AE372" s="1">
        <v>0</v>
      </c>
      <c r="AF372" s="1">
        <v>0</v>
      </c>
      <c r="AG372" s="1">
        <v>0</v>
      </c>
      <c r="AI372" s="7" t="str">
        <f t="shared" si="12"/>
        <v>1</v>
      </c>
      <c r="AJ372" s="7" t="s">
        <v>411</v>
      </c>
      <c r="AK372" s="11">
        <v>44957.228194444448</v>
      </c>
    </row>
    <row r="373" spans="1:37" x14ac:dyDescent="0.35">
      <c r="A373" s="4" t="s">
        <v>370</v>
      </c>
      <c r="B373" s="1">
        <v>0</v>
      </c>
      <c r="C373" s="1">
        <v>54.948999999999998</v>
      </c>
      <c r="D373" s="1">
        <v>16.548999999999999</v>
      </c>
      <c r="E373" s="1">
        <v>-1.681</v>
      </c>
      <c r="F373" s="1">
        <v>0</v>
      </c>
      <c r="G373" s="1">
        <v>0</v>
      </c>
      <c r="H373" s="1">
        <v>-2289.125</v>
      </c>
      <c r="I373" s="1">
        <v>0</v>
      </c>
      <c r="J373" s="1">
        <v>1.1659999999999999</v>
      </c>
      <c r="K373" s="1">
        <v>0.59</v>
      </c>
      <c r="L373" s="1">
        <v>0</v>
      </c>
      <c r="M373" s="1">
        <v>0.50900000000000001</v>
      </c>
      <c r="N373" s="1">
        <v>0</v>
      </c>
      <c r="O373" s="1">
        <v>0</v>
      </c>
      <c r="P373" s="1">
        <v>0.42</v>
      </c>
      <c r="Q373" s="1">
        <v>0</v>
      </c>
      <c r="R373" s="1">
        <v>4.8970000000000002</v>
      </c>
      <c r="S373" s="1">
        <v>0</v>
      </c>
      <c r="T373" s="1">
        <v>0</v>
      </c>
      <c r="U373" s="1">
        <v>0.59099999999999997</v>
      </c>
      <c r="V373" s="1">
        <v>0</v>
      </c>
      <c r="W373" s="1">
        <v>0</v>
      </c>
      <c r="X373" s="1">
        <v>0.36499999999999999</v>
      </c>
      <c r="Y373" s="1">
        <v>0.67800000000000005</v>
      </c>
      <c r="Z373" s="1">
        <v>0.33700000000000002</v>
      </c>
      <c r="AA373" s="1">
        <v>0</v>
      </c>
      <c r="AB373" s="1">
        <v>0.69799999999999995</v>
      </c>
      <c r="AC373" s="1">
        <v>0</v>
      </c>
      <c r="AD373" s="1">
        <v>-3.46</v>
      </c>
      <c r="AE373" s="1">
        <v>0</v>
      </c>
      <c r="AF373" s="1">
        <v>0</v>
      </c>
      <c r="AG373" s="1">
        <v>0</v>
      </c>
      <c r="AI373" s="7" t="str">
        <f t="shared" si="12"/>
        <v>1</v>
      </c>
      <c r="AJ373" s="7" t="s">
        <v>411</v>
      </c>
      <c r="AK373" s="11">
        <v>44946.282037037039</v>
      </c>
    </row>
  </sheetData>
  <conditionalFormatting sqref="A8">
    <cfRule type="duplicateValues" dxfId="2" priority="1"/>
  </conditionalFormatting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8" manualBreakCount="8">
    <brk id="5" max="1048575" man="1"/>
    <brk id="10" max="1048575" man="1"/>
    <brk id="15" max="1048575" man="1"/>
    <brk id="20" max="1048575" man="1"/>
    <brk id="25" max="1048575" man="1"/>
    <brk id="30" max="1048575" man="1"/>
    <brk id="36" max="1048575" man="1"/>
    <brk id="3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373"/>
  <sheetViews>
    <sheetView workbookViewId="0">
      <selection activeCell="D15" sqref="D15"/>
    </sheetView>
  </sheetViews>
  <sheetFormatPr defaultColWidth="18.81640625" defaultRowHeight="14.5" x14ac:dyDescent="0.35"/>
  <cols>
    <col min="1" max="1" width="20.7265625" style="10" customWidth="1"/>
    <col min="2" max="16384" width="18.81640625" style="7"/>
  </cols>
  <sheetData>
    <row r="1" spans="1:54" x14ac:dyDescent="0.3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54" x14ac:dyDescent="0.35">
      <c r="A2" s="4" t="s">
        <v>0</v>
      </c>
      <c r="B2" s="3" t="s">
        <v>371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54" x14ac:dyDescent="0.35">
      <c r="A3" s="4" t="s">
        <v>1</v>
      </c>
      <c r="B3" s="9">
        <v>44944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54" x14ac:dyDescent="0.35">
      <c r="A4" s="4" t="s">
        <v>2</v>
      </c>
      <c r="B4" s="8">
        <v>44957.303402777776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54" x14ac:dyDescent="0.35">
      <c r="A5" s="4" t="s">
        <v>3</v>
      </c>
      <c r="B5" s="3" t="s">
        <v>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54" x14ac:dyDescent="0.35">
      <c r="A6" s="4" t="s">
        <v>4</v>
      </c>
      <c r="B6" s="3">
        <v>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54" ht="21" x14ac:dyDescent="0.5">
      <c r="A7" s="4"/>
      <c r="B7" s="1"/>
      <c r="C7" s="1"/>
      <c r="D7" s="5" t="s">
        <v>675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54" s="6" customFormat="1" x14ac:dyDescent="0.35">
      <c r="A8" s="4" t="s">
        <v>5</v>
      </c>
      <c r="B8" s="6" t="s">
        <v>373</v>
      </c>
      <c r="C8" s="2" t="s">
        <v>376</v>
      </c>
      <c r="D8" s="2" t="s">
        <v>378</v>
      </c>
      <c r="E8" s="2" t="s">
        <v>379</v>
      </c>
      <c r="F8" s="6" t="s">
        <v>380</v>
      </c>
      <c r="G8" s="6" t="s">
        <v>676</v>
      </c>
      <c r="H8" s="6" t="s">
        <v>677</v>
      </c>
      <c r="I8" s="6" t="s">
        <v>381</v>
      </c>
      <c r="J8" s="6" t="s">
        <v>382</v>
      </c>
      <c r="K8" s="6" t="s">
        <v>383</v>
      </c>
      <c r="L8" s="6" t="s">
        <v>384</v>
      </c>
      <c r="M8" s="6" t="s">
        <v>385</v>
      </c>
      <c r="N8" s="6" t="s">
        <v>386</v>
      </c>
      <c r="O8" s="6" t="s">
        <v>387</v>
      </c>
      <c r="P8" s="6" t="s">
        <v>678</v>
      </c>
      <c r="Q8" s="6" t="s">
        <v>679</v>
      </c>
      <c r="R8" s="6" t="s">
        <v>680</v>
      </c>
      <c r="S8" s="6" t="s">
        <v>681</v>
      </c>
      <c r="T8" s="6" t="s">
        <v>682</v>
      </c>
      <c r="U8" s="6" t="s">
        <v>683</v>
      </c>
      <c r="V8" s="6" t="s">
        <v>684</v>
      </c>
      <c r="W8" s="6" t="s">
        <v>685</v>
      </c>
      <c r="X8" s="6" t="s">
        <v>686</v>
      </c>
      <c r="Y8" s="6" t="s">
        <v>687</v>
      </c>
      <c r="Z8" s="6" t="s">
        <v>688</v>
      </c>
      <c r="AA8" s="6" t="s">
        <v>689</v>
      </c>
      <c r="AB8" s="6" t="s">
        <v>690</v>
      </c>
      <c r="AC8" s="6" t="s">
        <v>691</v>
      </c>
      <c r="AD8" s="6" t="s">
        <v>692</v>
      </c>
      <c r="AE8" s="6" t="s">
        <v>693</v>
      </c>
      <c r="AF8" s="6" t="s">
        <v>694</v>
      </c>
      <c r="AG8" s="6" t="s">
        <v>388</v>
      </c>
      <c r="AH8" s="6" t="s">
        <v>389</v>
      </c>
      <c r="AI8" s="6" t="s">
        <v>390</v>
      </c>
      <c r="AJ8" s="6" t="s">
        <v>391</v>
      </c>
      <c r="AK8" s="6" t="s">
        <v>392</v>
      </c>
      <c r="AL8" s="6" t="s">
        <v>393</v>
      </c>
      <c r="AM8" s="6" t="s">
        <v>394</v>
      </c>
      <c r="AN8" s="6" t="s">
        <v>395</v>
      </c>
      <c r="AO8" s="6" t="s">
        <v>396</v>
      </c>
      <c r="AP8" s="6" t="s">
        <v>397</v>
      </c>
      <c r="AQ8" s="6" t="s">
        <v>398</v>
      </c>
      <c r="AR8" s="6" t="s">
        <v>399</v>
      </c>
      <c r="AS8" s="6" t="s">
        <v>400</v>
      </c>
      <c r="AT8" s="6" t="s">
        <v>401</v>
      </c>
      <c r="AU8" s="6" t="s">
        <v>402</v>
      </c>
      <c r="AV8" s="6" t="s">
        <v>403</v>
      </c>
      <c r="AW8" s="6" t="s">
        <v>404</v>
      </c>
      <c r="AX8" s="6" t="s">
        <v>405</v>
      </c>
      <c r="AY8" s="6" t="s">
        <v>406</v>
      </c>
      <c r="AZ8" s="6" t="s">
        <v>407</v>
      </c>
      <c r="BA8" s="6" t="s">
        <v>408</v>
      </c>
      <c r="BB8" s="6" t="s">
        <v>410</v>
      </c>
    </row>
    <row r="9" spans="1:54" x14ac:dyDescent="0.35">
      <c r="A9" s="4" t="s">
        <v>6</v>
      </c>
      <c r="B9" s="1" t="s">
        <v>374</v>
      </c>
      <c r="C9" s="1">
        <v>112516</v>
      </c>
      <c r="D9" s="1">
        <v>227843</v>
      </c>
      <c r="E9" s="1">
        <v>17023</v>
      </c>
      <c r="F9" s="1">
        <v>994323</v>
      </c>
      <c r="G9" s="1" t="s">
        <v>374</v>
      </c>
      <c r="H9" s="1">
        <v>3288127</v>
      </c>
      <c r="I9" s="1" t="s">
        <v>374</v>
      </c>
      <c r="J9" s="1">
        <v>654123</v>
      </c>
      <c r="K9" s="1" t="s">
        <v>374</v>
      </c>
      <c r="L9" s="1" t="s">
        <v>374</v>
      </c>
      <c r="M9" s="1">
        <v>49573</v>
      </c>
      <c r="N9" s="1">
        <v>26032</v>
      </c>
      <c r="O9" s="1">
        <v>89073</v>
      </c>
      <c r="P9" s="1">
        <v>212284</v>
      </c>
      <c r="Q9" s="1">
        <v>1097131</v>
      </c>
      <c r="R9" s="1">
        <v>1252931</v>
      </c>
      <c r="S9" s="1">
        <v>791404</v>
      </c>
      <c r="T9" s="1">
        <v>3461600</v>
      </c>
      <c r="U9" s="1">
        <v>15471327</v>
      </c>
      <c r="V9" s="1">
        <v>6168538</v>
      </c>
      <c r="W9" s="1">
        <v>1139560</v>
      </c>
      <c r="X9" s="1">
        <v>30301110</v>
      </c>
      <c r="Y9" s="1">
        <v>4635033</v>
      </c>
      <c r="Z9" s="1">
        <v>27779178</v>
      </c>
      <c r="AA9" s="1">
        <v>4273192</v>
      </c>
      <c r="AB9" s="1">
        <v>30410864</v>
      </c>
      <c r="AC9" s="1">
        <v>632991</v>
      </c>
      <c r="AD9" s="1" t="s">
        <v>374</v>
      </c>
      <c r="AE9" s="1" t="s">
        <v>374</v>
      </c>
      <c r="AF9" s="1">
        <v>999100</v>
      </c>
      <c r="AG9" s="1" t="s">
        <v>374</v>
      </c>
      <c r="AH9" s="1" t="s">
        <v>374</v>
      </c>
      <c r="AI9" s="1">
        <v>14483</v>
      </c>
      <c r="AJ9" s="1" t="s">
        <v>374</v>
      </c>
      <c r="AK9" s="1">
        <v>375299</v>
      </c>
      <c r="AL9" s="1" t="s">
        <v>374</v>
      </c>
      <c r="AM9" s="1" t="s">
        <v>374</v>
      </c>
      <c r="AN9" s="1">
        <v>261105</v>
      </c>
      <c r="AO9" s="1">
        <v>16507</v>
      </c>
      <c r="AP9" s="1">
        <v>93148</v>
      </c>
      <c r="AQ9" s="1">
        <v>330634</v>
      </c>
      <c r="AR9" s="1">
        <v>5902</v>
      </c>
      <c r="AS9" s="1">
        <v>321565</v>
      </c>
      <c r="AT9" s="1">
        <v>11786</v>
      </c>
      <c r="AU9" s="1">
        <v>9268</v>
      </c>
      <c r="AV9" s="1" t="s">
        <v>374</v>
      </c>
      <c r="AW9" s="1">
        <v>14859</v>
      </c>
      <c r="AX9" s="1">
        <v>72946</v>
      </c>
      <c r="AY9" s="1" t="s">
        <v>374</v>
      </c>
      <c r="AZ9" s="1">
        <v>307619</v>
      </c>
      <c r="BA9" s="1"/>
      <c r="BB9" s="1" t="s">
        <v>411</v>
      </c>
    </row>
    <row r="10" spans="1:54" x14ac:dyDescent="0.35">
      <c r="A10" s="4" t="s">
        <v>7</v>
      </c>
      <c r="B10" s="1" t="s">
        <v>374</v>
      </c>
      <c r="C10" s="1">
        <v>77777</v>
      </c>
      <c r="D10" s="1">
        <v>77386</v>
      </c>
      <c r="E10" s="1">
        <v>28590</v>
      </c>
      <c r="F10" s="1">
        <v>440258</v>
      </c>
      <c r="G10" s="1" t="s">
        <v>374</v>
      </c>
      <c r="H10" s="1">
        <v>5220775</v>
      </c>
      <c r="I10" s="1" t="s">
        <v>374</v>
      </c>
      <c r="J10" s="1">
        <v>396975</v>
      </c>
      <c r="K10" s="1">
        <v>9558</v>
      </c>
      <c r="L10" s="1" t="s">
        <v>374</v>
      </c>
      <c r="M10" s="1">
        <v>23909</v>
      </c>
      <c r="N10" s="1">
        <v>17310</v>
      </c>
      <c r="O10" s="1">
        <v>51290</v>
      </c>
      <c r="P10" s="1">
        <v>205380</v>
      </c>
      <c r="Q10" s="1">
        <v>956924</v>
      </c>
      <c r="R10" s="1">
        <v>1148416</v>
      </c>
      <c r="S10" s="1">
        <v>474992</v>
      </c>
      <c r="T10" s="1">
        <v>3721715</v>
      </c>
      <c r="U10" s="1">
        <v>17841442</v>
      </c>
      <c r="V10" s="1">
        <v>7254807</v>
      </c>
      <c r="W10" s="1">
        <v>563429</v>
      </c>
      <c r="X10" s="1">
        <v>40439150</v>
      </c>
      <c r="Y10" s="1">
        <v>4445809</v>
      </c>
      <c r="Z10" s="1">
        <v>31153664</v>
      </c>
      <c r="AA10" s="1">
        <v>4544352</v>
      </c>
      <c r="AB10" s="1">
        <v>35852585</v>
      </c>
      <c r="AC10" s="1">
        <v>374515</v>
      </c>
      <c r="AD10" s="1" t="s">
        <v>374</v>
      </c>
      <c r="AE10" s="1" t="s">
        <v>374</v>
      </c>
      <c r="AF10" s="1">
        <v>1412490</v>
      </c>
      <c r="AG10" s="1" t="s">
        <v>374</v>
      </c>
      <c r="AH10" s="1" t="s">
        <v>374</v>
      </c>
      <c r="AI10" s="1">
        <v>33229</v>
      </c>
      <c r="AJ10" s="1" t="s">
        <v>374</v>
      </c>
      <c r="AK10" s="1">
        <v>265543</v>
      </c>
      <c r="AL10" s="1" t="s">
        <v>374</v>
      </c>
      <c r="AM10" s="1" t="s">
        <v>374</v>
      </c>
      <c r="AN10" s="1">
        <v>254669</v>
      </c>
      <c r="AO10" s="1">
        <v>50035</v>
      </c>
      <c r="AP10" s="1">
        <v>129187</v>
      </c>
      <c r="AQ10" s="1">
        <v>211226</v>
      </c>
      <c r="AR10" s="1">
        <v>23099</v>
      </c>
      <c r="AS10" s="1">
        <v>247234</v>
      </c>
      <c r="AT10" s="1">
        <v>13991</v>
      </c>
      <c r="AU10" s="1">
        <v>19796</v>
      </c>
      <c r="AV10" s="1" t="s">
        <v>374</v>
      </c>
      <c r="AW10" s="1">
        <v>15209</v>
      </c>
      <c r="AX10" s="1">
        <v>215094</v>
      </c>
      <c r="AY10" s="1" t="s">
        <v>374</v>
      </c>
      <c r="AZ10" s="1">
        <v>216278</v>
      </c>
      <c r="BA10" s="1"/>
      <c r="BB10" s="1" t="s">
        <v>412</v>
      </c>
    </row>
    <row r="11" spans="1:54" x14ac:dyDescent="0.35">
      <c r="A11" s="4" t="s">
        <v>8</v>
      </c>
      <c r="B11" s="1" t="s">
        <v>374</v>
      </c>
      <c r="C11" s="1">
        <v>62203</v>
      </c>
      <c r="D11" s="1">
        <v>56912</v>
      </c>
      <c r="E11" s="1">
        <v>18006</v>
      </c>
      <c r="F11" s="1">
        <v>745795</v>
      </c>
      <c r="G11" s="1" t="s">
        <v>374</v>
      </c>
      <c r="H11" s="1">
        <v>5001560</v>
      </c>
      <c r="I11" s="1" t="s">
        <v>374</v>
      </c>
      <c r="J11" s="1">
        <v>342400</v>
      </c>
      <c r="K11" s="1">
        <v>16470</v>
      </c>
      <c r="L11" s="1">
        <v>6034</v>
      </c>
      <c r="M11" s="1">
        <v>46984</v>
      </c>
      <c r="N11" s="1">
        <v>33917</v>
      </c>
      <c r="O11" s="1">
        <v>60367</v>
      </c>
      <c r="P11" s="1">
        <v>195991</v>
      </c>
      <c r="Q11" s="1">
        <v>926769</v>
      </c>
      <c r="R11" s="1">
        <v>975062</v>
      </c>
      <c r="S11" s="1">
        <v>914458</v>
      </c>
      <c r="T11" s="1">
        <v>3812773</v>
      </c>
      <c r="U11" s="1">
        <v>17947361</v>
      </c>
      <c r="V11" s="1">
        <v>6943986</v>
      </c>
      <c r="W11" s="1">
        <v>1179073</v>
      </c>
      <c r="X11" s="1">
        <v>39003692</v>
      </c>
      <c r="Y11" s="1">
        <v>4183962</v>
      </c>
      <c r="Z11" s="1">
        <v>31781766</v>
      </c>
      <c r="AA11" s="1">
        <v>4444601</v>
      </c>
      <c r="AB11" s="1">
        <v>35137464</v>
      </c>
      <c r="AC11" s="1">
        <v>334728</v>
      </c>
      <c r="AD11" s="1" t="s">
        <v>374</v>
      </c>
      <c r="AE11" s="1" t="s">
        <v>374</v>
      </c>
      <c r="AF11" s="1">
        <v>1300088</v>
      </c>
      <c r="AG11" s="1" t="s">
        <v>374</v>
      </c>
      <c r="AH11" s="1">
        <v>1045</v>
      </c>
      <c r="AI11" s="1">
        <v>51901</v>
      </c>
      <c r="AJ11" s="1" t="s">
        <v>374</v>
      </c>
      <c r="AK11" s="1">
        <v>388301</v>
      </c>
      <c r="AL11" s="1" t="s">
        <v>374</v>
      </c>
      <c r="AM11" s="1">
        <v>1636</v>
      </c>
      <c r="AN11" s="1">
        <v>189621</v>
      </c>
      <c r="AO11" s="1">
        <v>71334</v>
      </c>
      <c r="AP11" s="1">
        <v>139081</v>
      </c>
      <c r="AQ11" s="1">
        <v>317888</v>
      </c>
      <c r="AR11" s="1">
        <v>32714</v>
      </c>
      <c r="AS11" s="1">
        <v>352822</v>
      </c>
      <c r="AT11" s="1">
        <v>18587</v>
      </c>
      <c r="AU11" s="1">
        <v>37787</v>
      </c>
      <c r="AV11" s="1" t="s">
        <v>374</v>
      </c>
      <c r="AW11" s="1">
        <v>34689</v>
      </c>
      <c r="AX11" s="1">
        <v>393070</v>
      </c>
      <c r="AY11" s="1" t="s">
        <v>374</v>
      </c>
      <c r="AZ11" s="1">
        <v>375224</v>
      </c>
      <c r="BA11" s="1"/>
      <c r="BB11" s="1" t="s">
        <v>412</v>
      </c>
    </row>
    <row r="12" spans="1:54" x14ac:dyDescent="0.35">
      <c r="A12" s="4" t="s">
        <v>9</v>
      </c>
      <c r="B12" s="1" t="s">
        <v>374</v>
      </c>
      <c r="C12" s="1">
        <v>69177</v>
      </c>
      <c r="D12" s="1">
        <v>52924</v>
      </c>
      <c r="E12" s="1">
        <v>20348</v>
      </c>
      <c r="F12" s="1">
        <v>1595719</v>
      </c>
      <c r="G12" s="1" t="s">
        <v>374</v>
      </c>
      <c r="H12" s="1">
        <v>5140054</v>
      </c>
      <c r="I12" s="1">
        <v>43</v>
      </c>
      <c r="J12" s="1">
        <v>456698</v>
      </c>
      <c r="K12" s="1">
        <v>35668</v>
      </c>
      <c r="L12" s="1">
        <v>16020</v>
      </c>
      <c r="M12" s="1">
        <v>81831</v>
      </c>
      <c r="N12" s="1">
        <v>68453</v>
      </c>
      <c r="O12" s="1">
        <v>98708</v>
      </c>
      <c r="P12" s="1">
        <v>208317</v>
      </c>
      <c r="Q12" s="1">
        <v>818327</v>
      </c>
      <c r="R12" s="1">
        <v>1052832</v>
      </c>
      <c r="S12" s="1">
        <v>964959</v>
      </c>
      <c r="T12" s="1">
        <v>3747583</v>
      </c>
      <c r="U12" s="1">
        <v>17691989</v>
      </c>
      <c r="V12" s="1">
        <v>7322397</v>
      </c>
      <c r="W12" s="1">
        <v>1125545</v>
      </c>
      <c r="X12" s="1">
        <v>41799297</v>
      </c>
      <c r="Y12" s="1">
        <v>4081775</v>
      </c>
      <c r="Z12" s="1">
        <v>27679054</v>
      </c>
      <c r="AA12" s="1">
        <v>4174088</v>
      </c>
      <c r="AB12" s="1">
        <v>34506802</v>
      </c>
      <c r="AC12" s="1">
        <v>433302</v>
      </c>
      <c r="AD12" s="1">
        <v>2234</v>
      </c>
      <c r="AE12" s="1" t="s">
        <v>374</v>
      </c>
      <c r="AF12" s="1">
        <v>1271882</v>
      </c>
      <c r="AG12" s="1" t="s">
        <v>374</v>
      </c>
      <c r="AH12" s="1" t="s">
        <v>374</v>
      </c>
      <c r="AI12" s="1">
        <v>86354</v>
      </c>
      <c r="AJ12" s="1">
        <v>4306</v>
      </c>
      <c r="AK12" s="1">
        <v>831686</v>
      </c>
      <c r="AL12" s="1" t="s">
        <v>374</v>
      </c>
      <c r="AM12" s="1" t="s">
        <v>374</v>
      </c>
      <c r="AN12" s="1">
        <v>341420</v>
      </c>
      <c r="AO12" s="1">
        <v>139410</v>
      </c>
      <c r="AP12" s="1">
        <v>147347</v>
      </c>
      <c r="AQ12" s="1">
        <v>598183</v>
      </c>
      <c r="AR12" s="1">
        <v>87517</v>
      </c>
      <c r="AS12" s="1">
        <v>568100</v>
      </c>
      <c r="AT12" s="1">
        <v>17990</v>
      </c>
      <c r="AU12" s="1">
        <v>74404</v>
      </c>
      <c r="AV12" s="1" t="s">
        <v>374</v>
      </c>
      <c r="AW12" s="1">
        <v>66633</v>
      </c>
      <c r="AX12" s="1">
        <v>742431</v>
      </c>
      <c r="AY12" s="1" t="s">
        <v>374</v>
      </c>
      <c r="AZ12" s="1">
        <v>701872</v>
      </c>
      <c r="BA12" s="1"/>
      <c r="BB12" s="1" t="s">
        <v>412</v>
      </c>
    </row>
    <row r="13" spans="1:54" x14ac:dyDescent="0.35">
      <c r="A13" s="4" t="s">
        <v>10</v>
      </c>
      <c r="B13" s="1" t="s">
        <v>374</v>
      </c>
      <c r="C13" s="1">
        <v>75233</v>
      </c>
      <c r="D13" s="1">
        <v>87011</v>
      </c>
      <c r="E13" s="1">
        <v>55683</v>
      </c>
      <c r="F13" s="1">
        <v>4341376</v>
      </c>
      <c r="G13" s="1" t="s">
        <v>374</v>
      </c>
      <c r="H13" s="1">
        <v>5174106</v>
      </c>
      <c r="I13" s="1" t="s">
        <v>374</v>
      </c>
      <c r="J13" s="1">
        <v>409949</v>
      </c>
      <c r="K13" s="1">
        <v>77901</v>
      </c>
      <c r="L13" s="1">
        <v>31394</v>
      </c>
      <c r="M13" s="1">
        <v>234223</v>
      </c>
      <c r="N13" s="1">
        <v>159856</v>
      </c>
      <c r="O13" s="1">
        <v>211795</v>
      </c>
      <c r="P13" s="1">
        <v>196635</v>
      </c>
      <c r="Q13" s="1">
        <v>922189</v>
      </c>
      <c r="R13" s="1">
        <v>1089840</v>
      </c>
      <c r="S13" s="1">
        <v>775858</v>
      </c>
      <c r="T13" s="1">
        <v>3751819</v>
      </c>
      <c r="U13" s="1">
        <v>17911014</v>
      </c>
      <c r="V13" s="1">
        <v>6862671</v>
      </c>
      <c r="W13" s="1">
        <v>1142105</v>
      </c>
      <c r="X13" s="1">
        <v>42979199</v>
      </c>
      <c r="Y13" s="1">
        <v>4355222</v>
      </c>
      <c r="Z13" s="1">
        <v>31867700</v>
      </c>
      <c r="AA13" s="1">
        <v>4570958</v>
      </c>
      <c r="AB13" s="1">
        <v>37211667</v>
      </c>
      <c r="AC13" s="1">
        <v>389333</v>
      </c>
      <c r="AD13" s="1" t="s">
        <v>374</v>
      </c>
      <c r="AE13" s="1" t="s">
        <v>374</v>
      </c>
      <c r="AF13" s="1">
        <v>1286073</v>
      </c>
      <c r="AG13" s="1" t="s">
        <v>374</v>
      </c>
      <c r="AH13" s="1">
        <v>804</v>
      </c>
      <c r="AI13" s="1">
        <v>202411</v>
      </c>
      <c r="AJ13" s="1">
        <v>16664</v>
      </c>
      <c r="AK13" s="1">
        <v>1982722</v>
      </c>
      <c r="AL13" s="1" t="s">
        <v>374</v>
      </c>
      <c r="AM13" s="1" t="s">
        <v>374</v>
      </c>
      <c r="AN13" s="1">
        <v>857101</v>
      </c>
      <c r="AO13" s="1">
        <v>310164</v>
      </c>
      <c r="AP13" s="1">
        <v>160570</v>
      </c>
      <c r="AQ13" s="1">
        <v>1577968</v>
      </c>
      <c r="AR13" s="1">
        <v>209710</v>
      </c>
      <c r="AS13" s="1">
        <v>1486141</v>
      </c>
      <c r="AT13" s="1">
        <v>8975</v>
      </c>
      <c r="AU13" s="1">
        <v>201087</v>
      </c>
      <c r="AV13" s="1" t="s">
        <v>374</v>
      </c>
      <c r="AW13" s="1">
        <v>162255</v>
      </c>
      <c r="AX13" s="1">
        <v>1770992</v>
      </c>
      <c r="AY13" s="1" t="s">
        <v>374</v>
      </c>
      <c r="AZ13" s="1">
        <v>1792559</v>
      </c>
      <c r="BA13" s="1"/>
      <c r="BB13" s="1" t="s">
        <v>412</v>
      </c>
    </row>
    <row r="14" spans="1:54" x14ac:dyDescent="0.35">
      <c r="A14" s="4" t="s">
        <v>11</v>
      </c>
      <c r="B14" s="1" t="s">
        <v>374</v>
      </c>
      <c r="C14" s="1">
        <v>81494</v>
      </c>
      <c r="D14" s="1">
        <v>115586</v>
      </c>
      <c r="E14" s="1">
        <v>98530</v>
      </c>
      <c r="F14" s="1">
        <v>8341543</v>
      </c>
      <c r="G14" s="1" t="s">
        <v>374</v>
      </c>
      <c r="H14" s="1">
        <v>4897010</v>
      </c>
      <c r="I14" s="1" t="s">
        <v>374</v>
      </c>
      <c r="J14" s="1">
        <v>399852</v>
      </c>
      <c r="K14" s="1">
        <v>152272</v>
      </c>
      <c r="L14" s="1">
        <v>55155</v>
      </c>
      <c r="M14" s="1">
        <v>402582</v>
      </c>
      <c r="N14" s="1">
        <v>338372</v>
      </c>
      <c r="O14" s="1">
        <v>365677</v>
      </c>
      <c r="P14" s="1">
        <v>173345</v>
      </c>
      <c r="Q14" s="1">
        <v>809384</v>
      </c>
      <c r="R14" s="1">
        <v>1033500</v>
      </c>
      <c r="S14" s="1">
        <v>536479</v>
      </c>
      <c r="T14" s="1">
        <v>3716010</v>
      </c>
      <c r="U14" s="1">
        <v>17529330</v>
      </c>
      <c r="V14" s="1">
        <v>6974866</v>
      </c>
      <c r="W14" s="1">
        <v>536464</v>
      </c>
      <c r="X14" s="1">
        <v>41768495</v>
      </c>
      <c r="Y14" s="1">
        <v>4131540</v>
      </c>
      <c r="Z14" s="1">
        <v>27530639</v>
      </c>
      <c r="AA14" s="1">
        <v>4177449</v>
      </c>
      <c r="AB14" s="1">
        <v>33993178</v>
      </c>
      <c r="AC14" s="1">
        <v>384293</v>
      </c>
      <c r="AD14" s="1" t="s">
        <v>374</v>
      </c>
      <c r="AE14" s="1" t="s">
        <v>374</v>
      </c>
      <c r="AF14" s="1">
        <v>1283661</v>
      </c>
      <c r="AG14" s="1" t="s">
        <v>374</v>
      </c>
      <c r="AH14" s="1">
        <v>1149</v>
      </c>
      <c r="AI14" s="1">
        <v>385491</v>
      </c>
      <c r="AJ14" s="1">
        <v>31872</v>
      </c>
      <c r="AK14" s="1">
        <v>3774582</v>
      </c>
      <c r="AL14" s="1" t="s">
        <v>374</v>
      </c>
      <c r="AM14" s="1" t="s">
        <v>374</v>
      </c>
      <c r="AN14" s="1">
        <v>1624702</v>
      </c>
      <c r="AO14" s="1">
        <v>617567</v>
      </c>
      <c r="AP14" s="1">
        <v>164135</v>
      </c>
      <c r="AQ14" s="1">
        <v>2913228</v>
      </c>
      <c r="AR14" s="1">
        <v>414950</v>
      </c>
      <c r="AS14" s="1">
        <v>2515035</v>
      </c>
      <c r="AT14" s="1">
        <v>13909</v>
      </c>
      <c r="AU14" s="1">
        <v>374702</v>
      </c>
      <c r="AV14" s="1" t="s">
        <v>374</v>
      </c>
      <c r="AW14" s="1">
        <v>308080</v>
      </c>
      <c r="AX14" s="1">
        <v>3464585</v>
      </c>
      <c r="AY14" s="1" t="s">
        <v>374</v>
      </c>
      <c r="AZ14" s="1">
        <v>3481031</v>
      </c>
      <c r="BA14" s="1"/>
      <c r="BB14" s="1" t="s">
        <v>412</v>
      </c>
    </row>
    <row r="15" spans="1:54" x14ac:dyDescent="0.35">
      <c r="A15" s="4" t="s">
        <v>12</v>
      </c>
      <c r="B15" s="1" t="s">
        <v>374</v>
      </c>
      <c r="C15" s="1">
        <v>101858</v>
      </c>
      <c r="D15" s="1">
        <v>204888</v>
      </c>
      <c r="E15" s="1">
        <v>182076</v>
      </c>
      <c r="F15" s="1">
        <v>15888415</v>
      </c>
      <c r="G15" s="1" t="s">
        <v>374</v>
      </c>
      <c r="H15" s="1">
        <v>4680611</v>
      </c>
      <c r="I15" s="1" t="s">
        <v>374</v>
      </c>
      <c r="J15" s="1">
        <v>434158</v>
      </c>
      <c r="K15" s="1">
        <v>276434</v>
      </c>
      <c r="L15" s="1">
        <v>132726</v>
      </c>
      <c r="M15" s="1">
        <v>899511</v>
      </c>
      <c r="N15" s="1">
        <v>651156</v>
      </c>
      <c r="O15" s="1">
        <v>699407</v>
      </c>
      <c r="P15" s="1">
        <v>180813</v>
      </c>
      <c r="Q15" s="1">
        <v>871544</v>
      </c>
      <c r="R15" s="1">
        <v>1003720</v>
      </c>
      <c r="S15" s="1">
        <v>715733</v>
      </c>
      <c r="T15" s="1">
        <v>3596018</v>
      </c>
      <c r="U15" s="1">
        <v>16645776</v>
      </c>
      <c r="V15" s="1">
        <v>6780447</v>
      </c>
      <c r="W15" s="1">
        <v>1051047</v>
      </c>
      <c r="X15" s="1">
        <v>38998738</v>
      </c>
      <c r="Y15" s="1">
        <v>3817485</v>
      </c>
      <c r="Z15" s="1">
        <v>30647728</v>
      </c>
      <c r="AA15" s="1">
        <v>3900993</v>
      </c>
      <c r="AB15" s="1">
        <v>32905329</v>
      </c>
      <c r="AC15" s="1">
        <v>411914</v>
      </c>
      <c r="AD15" s="1" t="s">
        <v>374</v>
      </c>
      <c r="AE15" s="1" t="s">
        <v>374</v>
      </c>
      <c r="AF15" s="1">
        <v>1184376</v>
      </c>
      <c r="AG15" s="1" t="s">
        <v>374</v>
      </c>
      <c r="AH15" s="1">
        <v>733</v>
      </c>
      <c r="AI15" s="1">
        <v>700485</v>
      </c>
      <c r="AJ15" s="1">
        <v>76673</v>
      </c>
      <c r="AK15" s="1">
        <v>7152575</v>
      </c>
      <c r="AL15" s="1" t="s">
        <v>374</v>
      </c>
      <c r="AM15" s="1" t="s">
        <v>374</v>
      </c>
      <c r="AN15" s="1">
        <v>3179923</v>
      </c>
      <c r="AO15" s="1">
        <v>1182559</v>
      </c>
      <c r="AP15" s="1">
        <v>162361</v>
      </c>
      <c r="AQ15" s="1">
        <v>5766346</v>
      </c>
      <c r="AR15" s="1">
        <v>773530</v>
      </c>
      <c r="AS15" s="1">
        <v>5612352</v>
      </c>
      <c r="AT15" s="1">
        <v>20213</v>
      </c>
      <c r="AU15" s="1">
        <v>726718</v>
      </c>
      <c r="AV15" s="1" t="s">
        <v>374</v>
      </c>
      <c r="AW15" s="1">
        <v>609580</v>
      </c>
      <c r="AX15" s="1">
        <v>6777654</v>
      </c>
      <c r="AY15" s="1" t="s">
        <v>374</v>
      </c>
      <c r="AZ15" s="1">
        <v>6703160</v>
      </c>
      <c r="BA15" s="1"/>
      <c r="BB15" s="1" t="s">
        <v>412</v>
      </c>
    </row>
    <row r="16" spans="1:54" x14ac:dyDescent="0.35">
      <c r="A16" s="4" t="s">
        <v>13</v>
      </c>
      <c r="B16" s="1" t="s">
        <v>374</v>
      </c>
      <c r="C16" s="1">
        <v>144976</v>
      </c>
      <c r="D16" s="1">
        <v>418191</v>
      </c>
      <c r="E16" s="1">
        <v>426365</v>
      </c>
      <c r="F16" s="1">
        <v>39370726</v>
      </c>
      <c r="G16" s="1" t="s">
        <v>374</v>
      </c>
      <c r="H16" s="1">
        <v>3935057</v>
      </c>
      <c r="I16" s="1" t="s">
        <v>374</v>
      </c>
      <c r="J16" s="1">
        <v>287137</v>
      </c>
      <c r="K16" s="1">
        <v>614770</v>
      </c>
      <c r="L16" s="1">
        <v>373027</v>
      </c>
      <c r="M16" s="1">
        <v>2202332</v>
      </c>
      <c r="N16" s="1">
        <v>1559870</v>
      </c>
      <c r="O16" s="1">
        <v>1805281</v>
      </c>
      <c r="P16" s="1">
        <v>162804</v>
      </c>
      <c r="Q16" s="1">
        <v>772185</v>
      </c>
      <c r="R16" s="1">
        <v>861916</v>
      </c>
      <c r="S16" s="1">
        <v>737784</v>
      </c>
      <c r="T16" s="1">
        <v>3292381</v>
      </c>
      <c r="U16" s="1">
        <v>14061854</v>
      </c>
      <c r="V16" s="1">
        <v>5695371</v>
      </c>
      <c r="W16" s="1">
        <v>955118</v>
      </c>
      <c r="X16" s="1">
        <v>33433459</v>
      </c>
      <c r="Y16" s="1">
        <v>3825231</v>
      </c>
      <c r="Z16" s="1">
        <v>27053869</v>
      </c>
      <c r="AA16" s="1">
        <v>4019358</v>
      </c>
      <c r="AB16" s="1">
        <v>32561100</v>
      </c>
      <c r="AC16" s="1">
        <v>266916</v>
      </c>
      <c r="AD16" s="1" t="s">
        <v>374</v>
      </c>
      <c r="AE16" s="1" t="s">
        <v>374</v>
      </c>
      <c r="AF16" s="1">
        <v>1006545</v>
      </c>
      <c r="AG16" s="1" t="s">
        <v>374</v>
      </c>
      <c r="AH16" s="1" t="s">
        <v>374</v>
      </c>
      <c r="AI16" s="1">
        <v>1531077</v>
      </c>
      <c r="AJ16" s="1">
        <v>136686</v>
      </c>
      <c r="AK16" s="1">
        <v>15974735</v>
      </c>
      <c r="AL16" s="1" t="s">
        <v>374</v>
      </c>
      <c r="AM16" s="1" t="s">
        <v>374</v>
      </c>
      <c r="AN16" s="1">
        <v>6969311</v>
      </c>
      <c r="AO16" s="1">
        <v>2652843</v>
      </c>
      <c r="AP16" s="1">
        <v>178718</v>
      </c>
      <c r="AQ16" s="1">
        <v>14508535</v>
      </c>
      <c r="AR16" s="1">
        <v>1821237</v>
      </c>
      <c r="AS16" s="1">
        <v>12973330</v>
      </c>
      <c r="AT16" s="1">
        <v>30320</v>
      </c>
      <c r="AU16" s="1">
        <v>1857538</v>
      </c>
      <c r="AV16" s="1" t="s">
        <v>374</v>
      </c>
      <c r="AW16" s="1">
        <v>1324925</v>
      </c>
      <c r="AX16" s="1">
        <v>16176710</v>
      </c>
      <c r="AY16" s="1" t="s">
        <v>374</v>
      </c>
      <c r="AZ16" s="1">
        <v>14081290</v>
      </c>
      <c r="BA16" s="1"/>
      <c r="BB16" s="1" t="s">
        <v>412</v>
      </c>
    </row>
    <row r="17" spans="1:54" x14ac:dyDescent="0.35">
      <c r="A17" s="4" t="s">
        <v>14</v>
      </c>
      <c r="B17" s="1" t="s">
        <v>374</v>
      </c>
      <c r="C17" s="1">
        <v>252728</v>
      </c>
      <c r="D17" s="1">
        <v>620784</v>
      </c>
      <c r="E17" s="1">
        <v>677193</v>
      </c>
      <c r="F17" s="1">
        <v>71997932</v>
      </c>
      <c r="G17" s="1" t="s">
        <v>374</v>
      </c>
      <c r="H17" s="1">
        <v>3222112</v>
      </c>
      <c r="I17" s="1" t="s">
        <v>374</v>
      </c>
      <c r="J17" s="1">
        <v>367743</v>
      </c>
      <c r="K17" s="1">
        <v>1636057</v>
      </c>
      <c r="L17" s="1">
        <v>958314</v>
      </c>
      <c r="M17" s="1">
        <v>4199129</v>
      </c>
      <c r="N17" s="1">
        <v>3215157</v>
      </c>
      <c r="O17" s="1">
        <v>3317470</v>
      </c>
      <c r="P17" s="1">
        <v>193926</v>
      </c>
      <c r="Q17" s="1">
        <v>623863</v>
      </c>
      <c r="R17" s="1">
        <v>676473</v>
      </c>
      <c r="S17" s="1">
        <v>943092</v>
      </c>
      <c r="T17" s="1">
        <v>3257272</v>
      </c>
      <c r="U17" s="1">
        <v>15570319</v>
      </c>
      <c r="V17" s="1">
        <v>7138944</v>
      </c>
      <c r="W17" s="1">
        <v>1073867</v>
      </c>
      <c r="X17" s="1">
        <v>32156115</v>
      </c>
      <c r="Y17" s="1">
        <v>3658943</v>
      </c>
      <c r="Z17" s="1">
        <v>27803507</v>
      </c>
      <c r="AA17" s="1">
        <v>3648036</v>
      </c>
      <c r="AB17" s="1">
        <v>31218635</v>
      </c>
      <c r="AC17" s="1">
        <v>355650</v>
      </c>
      <c r="AD17" s="1" t="s">
        <v>374</v>
      </c>
      <c r="AE17" s="1" t="s">
        <v>374</v>
      </c>
      <c r="AF17" s="1">
        <v>1298685</v>
      </c>
      <c r="AG17" s="1" t="s">
        <v>374</v>
      </c>
      <c r="AH17" s="1" t="s">
        <v>374</v>
      </c>
      <c r="AI17" s="1">
        <v>2529592</v>
      </c>
      <c r="AJ17" s="1">
        <v>317397</v>
      </c>
      <c r="AK17" s="1">
        <v>30451155</v>
      </c>
      <c r="AL17" s="1" t="s">
        <v>374</v>
      </c>
      <c r="AM17" s="1" t="s">
        <v>374</v>
      </c>
      <c r="AN17" s="1">
        <v>15394166</v>
      </c>
      <c r="AO17" s="1">
        <v>6805908</v>
      </c>
      <c r="AP17" s="1">
        <v>192354</v>
      </c>
      <c r="AQ17" s="1">
        <v>27303504</v>
      </c>
      <c r="AR17" s="1">
        <v>3418214</v>
      </c>
      <c r="AS17" s="1">
        <v>26008307</v>
      </c>
      <c r="AT17" s="1">
        <v>50615</v>
      </c>
      <c r="AU17" s="1">
        <v>3743469</v>
      </c>
      <c r="AV17" s="1" t="s">
        <v>374</v>
      </c>
      <c r="AW17" s="1">
        <v>3246458</v>
      </c>
      <c r="AX17" s="1">
        <v>34014521</v>
      </c>
      <c r="AY17" s="1" t="s">
        <v>374</v>
      </c>
      <c r="AZ17" s="1">
        <v>27246902</v>
      </c>
      <c r="BA17" s="1"/>
      <c r="BB17" s="1" t="s">
        <v>412</v>
      </c>
    </row>
    <row r="18" spans="1:54" x14ac:dyDescent="0.35">
      <c r="A18" s="4" t="s">
        <v>15</v>
      </c>
      <c r="B18" s="1" t="s">
        <v>374</v>
      </c>
      <c r="C18" s="1">
        <v>372077</v>
      </c>
      <c r="D18" s="1">
        <v>905320</v>
      </c>
      <c r="E18" s="1">
        <v>851712</v>
      </c>
      <c r="F18" s="1">
        <v>116193964</v>
      </c>
      <c r="G18" s="1" t="s">
        <v>374</v>
      </c>
      <c r="H18" s="1">
        <v>2442342</v>
      </c>
      <c r="I18" s="1" t="s">
        <v>374</v>
      </c>
      <c r="J18" s="1">
        <v>323358</v>
      </c>
      <c r="K18" s="1">
        <v>3247807</v>
      </c>
      <c r="L18" s="1">
        <v>1701817</v>
      </c>
      <c r="M18" s="1">
        <v>6846874</v>
      </c>
      <c r="N18" s="1">
        <v>5460470</v>
      </c>
      <c r="O18" s="1">
        <v>5632878</v>
      </c>
      <c r="P18" s="1">
        <v>170163</v>
      </c>
      <c r="Q18" s="1">
        <v>430793</v>
      </c>
      <c r="R18" s="1">
        <v>483992</v>
      </c>
      <c r="S18" s="1">
        <v>823849</v>
      </c>
      <c r="T18" s="1">
        <v>2689261</v>
      </c>
      <c r="U18" s="1">
        <v>13298661</v>
      </c>
      <c r="V18" s="1">
        <v>6821542</v>
      </c>
      <c r="W18" s="1">
        <v>1041605</v>
      </c>
      <c r="X18" s="1">
        <v>26016671</v>
      </c>
      <c r="Y18" s="1">
        <v>3254875</v>
      </c>
      <c r="Z18" s="1">
        <v>23663020</v>
      </c>
      <c r="AA18" s="1">
        <v>2894577</v>
      </c>
      <c r="AB18" s="1">
        <v>25709605</v>
      </c>
      <c r="AC18" s="1">
        <v>307127</v>
      </c>
      <c r="AD18" s="1" t="s">
        <v>374</v>
      </c>
      <c r="AE18" s="1" t="s">
        <v>374</v>
      </c>
      <c r="AF18" s="1">
        <v>1263633</v>
      </c>
      <c r="AG18" s="1" t="s">
        <v>374</v>
      </c>
      <c r="AH18" s="1">
        <v>608</v>
      </c>
      <c r="AI18" s="1">
        <v>3901024</v>
      </c>
      <c r="AJ18" s="1">
        <v>557472</v>
      </c>
      <c r="AK18" s="1">
        <v>49179179</v>
      </c>
      <c r="AL18" s="1" t="s">
        <v>374</v>
      </c>
      <c r="AM18" s="1" t="s">
        <v>374</v>
      </c>
      <c r="AN18" s="1">
        <v>26176244</v>
      </c>
      <c r="AO18" s="1">
        <v>13033490</v>
      </c>
      <c r="AP18" s="1">
        <v>238950</v>
      </c>
      <c r="AQ18" s="1">
        <v>45911037</v>
      </c>
      <c r="AR18" s="1">
        <v>5400832</v>
      </c>
      <c r="AS18" s="1">
        <v>44738056</v>
      </c>
      <c r="AT18" s="1">
        <v>84652</v>
      </c>
      <c r="AU18" s="1">
        <v>6346673</v>
      </c>
      <c r="AV18" s="1" t="s">
        <v>374</v>
      </c>
      <c r="AW18" s="1">
        <v>5856515</v>
      </c>
      <c r="AX18" s="1">
        <v>56919922</v>
      </c>
      <c r="AY18" s="1" t="s">
        <v>374</v>
      </c>
      <c r="AZ18" s="1">
        <v>44285709</v>
      </c>
      <c r="BA18" s="1"/>
      <c r="BB18" s="1" t="s">
        <v>412</v>
      </c>
    </row>
    <row r="19" spans="1:54" x14ac:dyDescent="0.35">
      <c r="A19" s="4" t="s">
        <v>16</v>
      </c>
      <c r="B19" s="1" t="s">
        <v>374</v>
      </c>
      <c r="C19" s="1">
        <v>805127</v>
      </c>
      <c r="D19" s="1">
        <v>1433828</v>
      </c>
      <c r="E19" s="1">
        <v>1275925</v>
      </c>
      <c r="F19" s="1">
        <v>197461920</v>
      </c>
      <c r="G19" s="1" t="s">
        <v>374</v>
      </c>
      <c r="H19" s="1">
        <v>1467537</v>
      </c>
      <c r="I19" s="1" t="s">
        <v>374</v>
      </c>
      <c r="J19" s="1">
        <v>375270</v>
      </c>
      <c r="K19" s="1">
        <v>7667671</v>
      </c>
      <c r="L19" s="1">
        <v>4123554</v>
      </c>
      <c r="M19" s="1">
        <v>11567701</v>
      </c>
      <c r="N19" s="1">
        <v>9750392</v>
      </c>
      <c r="O19" s="1">
        <v>9590556</v>
      </c>
      <c r="P19" s="1">
        <v>146615</v>
      </c>
      <c r="Q19" s="1">
        <v>267204</v>
      </c>
      <c r="R19" s="1">
        <v>320707</v>
      </c>
      <c r="S19" s="1">
        <v>735204</v>
      </c>
      <c r="T19" s="1">
        <v>1848502</v>
      </c>
      <c r="U19" s="1">
        <v>8850581</v>
      </c>
      <c r="V19" s="1">
        <v>5884437</v>
      </c>
      <c r="W19" s="1">
        <v>1086232</v>
      </c>
      <c r="X19" s="1">
        <v>16098522</v>
      </c>
      <c r="Y19" s="1">
        <v>2612917</v>
      </c>
      <c r="Z19" s="1">
        <v>16194891</v>
      </c>
      <c r="AA19" s="1">
        <v>1890722</v>
      </c>
      <c r="AB19" s="1">
        <v>16620897</v>
      </c>
      <c r="AC19" s="1">
        <v>355318</v>
      </c>
      <c r="AD19" s="1" t="s">
        <v>374</v>
      </c>
      <c r="AE19" s="1" t="s">
        <v>374</v>
      </c>
      <c r="AF19" s="1">
        <v>1166714</v>
      </c>
      <c r="AG19" s="1">
        <v>2538</v>
      </c>
      <c r="AH19" s="1" t="s">
        <v>374</v>
      </c>
      <c r="AI19" s="1">
        <v>6112365</v>
      </c>
      <c r="AJ19" s="1">
        <v>1880324</v>
      </c>
      <c r="AK19" s="1">
        <v>76750243</v>
      </c>
      <c r="AL19" s="1" t="s">
        <v>374</v>
      </c>
      <c r="AM19" s="1">
        <v>820</v>
      </c>
      <c r="AN19" s="1">
        <v>44673947</v>
      </c>
      <c r="AO19" s="1">
        <v>29261490</v>
      </c>
      <c r="AP19" s="1">
        <v>329132</v>
      </c>
      <c r="AQ19" s="1">
        <v>75456240</v>
      </c>
      <c r="AR19" s="1">
        <v>8544439</v>
      </c>
      <c r="AS19" s="1">
        <v>79267874</v>
      </c>
      <c r="AT19" s="1">
        <v>159352</v>
      </c>
      <c r="AU19" s="1">
        <v>12970999</v>
      </c>
      <c r="AV19" s="1" t="s">
        <v>374</v>
      </c>
      <c r="AW19" s="1">
        <v>11150786</v>
      </c>
      <c r="AX19" s="1">
        <v>119694688</v>
      </c>
      <c r="AY19" s="1" t="s">
        <v>374</v>
      </c>
      <c r="AZ19" s="1">
        <v>69996361</v>
      </c>
      <c r="BA19" s="1"/>
      <c r="BB19" s="1" t="s">
        <v>412</v>
      </c>
    </row>
    <row r="20" spans="1:54" x14ac:dyDescent="0.35">
      <c r="A20" s="4" t="s">
        <v>17</v>
      </c>
      <c r="B20" s="1" t="s">
        <v>374</v>
      </c>
      <c r="C20" s="1">
        <v>1332529</v>
      </c>
      <c r="D20" s="1">
        <v>2118795</v>
      </c>
      <c r="E20" s="1">
        <v>2077052</v>
      </c>
      <c r="F20" s="1">
        <v>272702448</v>
      </c>
      <c r="G20" s="1" t="s">
        <v>374</v>
      </c>
      <c r="H20" s="1">
        <v>990370</v>
      </c>
      <c r="I20" s="1" t="s">
        <v>374</v>
      </c>
      <c r="J20" s="1">
        <v>419402</v>
      </c>
      <c r="K20" s="1">
        <v>12061892</v>
      </c>
      <c r="L20" s="1">
        <v>7476913</v>
      </c>
      <c r="M20" s="1">
        <v>16347014</v>
      </c>
      <c r="N20" s="1">
        <v>13118827</v>
      </c>
      <c r="O20" s="1">
        <v>11968729</v>
      </c>
      <c r="P20" s="1">
        <v>123995</v>
      </c>
      <c r="Q20" s="1">
        <v>217203</v>
      </c>
      <c r="R20" s="1">
        <v>190259</v>
      </c>
      <c r="S20" s="1">
        <v>743175</v>
      </c>
      <c r="T20" s="1">
        <v>1182015</v>
      </c>
      <c r="U20" s="1">
        <v>5514718</v>
      </c>
      <c r="V20" s="1">
        <v>4663536</v>
      </c>
      <c r="W20" s="1">
        <v>1027056</v>
      </c>
      <c r="X20" s="1">
        <v>9992543</v>
      </c>
      <c r="Y20" s="1">
        <v>1895890</v>
      </c>
      <c r="Z20" s="1">
        <v>10669119</v>
      </c>
      <c r="AA20" s="1">
        <v>1117397</v>
      </c>
      <c r="AB20" s="1">
        <v>10205299</v>
      </c>
      <c r="AC20" s="1">
        <v>399743</v>
      </c>
      <c r="AD20" s="1">
        <v>1447</v>
      </c>
      <c r="AE20" s="1" t="s">
        <v>374</v>
      </c>
      <c r="AF20" s="1">
        <v>930811</v>
      </c>
      <c r="AG20" s="1">
        <v>4193</v>
      </c>
      <c r="AH20" s="1" t="s">
        <v>374</v>
      </c>
      <c r="AI20" s="1">
        <v>8231722</v>
      </c>
      <c r="AJ20" s="1">
        <v>4061475</v>
      </c>
      <c r="AK20" s="1">
        <v>95537350</v>
      </c>
      <c r="AL20" s="1" t="s">
        <v>374</v>
      </c>
      <c r="AM20" s="1" t="s">
        <v>374</v>
      </c>
      <c r="AN20" s="1">
        <v>55812284</v>
      </c>
      <c r="AO20" s="1">
        <v>46123697</v>
      </c>
      <c r="AP20" s="1">
        <v>575935</v>
      </c>
      <c r="AQ20" s="1">
        <v>91743660</v>
      </c>
      <c r="AR20" s="1">
        <v>13093151</v>
      </c>
      <c r="AS20" s="1">
        <v>101445144</v>
      </c>
      <c r="AT20" s="1">
        <v>354082</v>
      </c>
      <c r="AU20" s="1">
        <v>20481959</v>
      </c>
      <c r="AV20" s="1" t="s">
        <v>374</v>
      </c>
      <c r="AW20" s="1">
        <v>15936312</v>
      </c>
      <c r="AX20" s="1">
        <v>164908377</v>
      </c>
      <c r="AY20" s="1" t="s">
        <v>374</v>
      </c>
      <c r="AZ20" s="1">
        <v>85329497</v>
      </c>
      <c r="BA20" s="1"/>
      <c r="BB20" s="1" t="s">
        <v>412</v>
      </c>
    </row>
    <row r="21" spans="1:54" x14ac:dyDescent="0.35">
      <c r="A21" s="4" t="s">
        <v>18</v>
      </c>
      <c r="B21" s="1" t="s">
        <v>374</v>
      </c>
      <c r="C21" s="1">
        <v>2052249</v>
      </c>
      <c r="D21" s="1">
        <v>3752510</v>
      </c>
      <c r="E21" s="1">
        <v>3400229</v>
      </c>
      <c r="F21" s="1">
        <v>322467204</v>
      </c>
      <c r="G21" s="1" t="s">
        <v>374</v>
      </c>
      <c r="H21" s="1">
        <v>756279</v>
      </c>
      <c r="I21" s="1" t="s">
        <v>374</v>
      </c>
      <c r="J21" s="1">
        <v>366638</v>
      </c>
      <c r="K21" s="1">
        <v>17411401</v>
      </c>
      <c r="L21" s="1">
        <v>13623368</v>
      </c>
      <c r="M21" s="1">
        <v>20315876</v>
      </c>
      <c r="N21" s="1">
        <v>19347546</v>
      </c>
      <c r="O21" s="1">
        <v>16014447</v>
      </c>
      <c r="P21" s="1">
        <v>88970</v>
      </c>
      <c r="Q21" s="1">
        <v>177876</v>
      </c>
      <c r="R21" s="1">
        <v>168650</v>
      </c>
      <c r="S21" s="1">
        <v>624962</v>
      </c>
      <c r="T21" s="1">
        <v>801246</v>
      </c>
      <c r="U21" s="1">
        <v>3271930</v>
      </c>
      <c r="V21" s="1">
        <v>3204749</v>
      </c>
      <c r="W21" s="1">
        <v>893305</v>
      </c>
      <c r="X21" s="1">
        <v>5309212</v>
      </c>
      <c r="Y21" s="1">
        <v>1428471</v>
      </c>
      <c r="Z21" s="1">
        <v>6088887</v>
      </c>
      <c r="AA21" s="1">
        <v>717869</v>
      </c>
      <c r="AB21" s="1">
        <v>5450072</v>
      </c>
      <c r="AC21" s="1">
        <v>344196</v>
      </c>
      <c r="AD21" s="1" t="s">
        <v>374</v>
      </c>
      <c r="AE21" s="1" t="s">
        <v>374</v>
      </c>
      <c r="AF21" s="1">
        <v>650094</v>
      </c>
      <c r="AG21" s="1">
        <v>9030</v>
      </c>
      <c r="AH21" s="1" t="s">
        <v>374</v>
      </c>
      <c r="AI21" s="1">
        <v>12733947</v>
      </c>
      <c r="AJ21" s="1">
        <v>8016201</v>
      </c>
      <c r="AK21" s="1">
        <v>104205973</v>
      </c>
      <c r="AL21" s="1" t="s">
        <v>374</v>
      </c>
      <c r="AM21" s="1" t="s">
        <v>374</v>
      </c>
      <c r="AN21" s="1">
        <v>68699541</v>
      </c>
      <c r="AO21" s="1">
        <v>66607272</v>
      </c>
      <c r="AP21" s="1">
        <v>888421</v>
      </c>
      <c r="AQ21" s="1">
        <v>100296778</v>
      </c>
      <c r="AR21" s="1">
        <v>13710573</v>
      </c>
      <c r="AS21" s="1">
        <v>122200751</v>
      </c>
      <c r="AT21" s="1">
        <v>645550</v>
      </c>
      <c r="AU21" s="1">
        <v>31534699</v>
      </c>
      <c r="AV21" s="1" t="s">
        <v>374</v>
      </c>
      <c r="AW21" s="1">
        <v>22410258</v>
      </c>
      <c r="AX21" s="1">
        <v>245054542</v>
      </c>
      <c r="AY21" s="1" t="s">
        <v>374</v>
      </c>
      <c r="AZ21" s="1">
        <v>93843873</v>
      </c>
      <c r="BA21" s="1"/>
      <c r="BB21" s="1" t="s">
        <v>412</v>
      </c>
    </row>
    <row r="22" spans="1:54" x14ac:dyDescent="0.35">
      <c r="A22" s="4" t="s">
        <v>19</v>
      </c>
      <c r="B22" s="1" t="s">
        <v>374</v>
      </c>
      <c r="C22" s="1">
        <v>3596951</v>
      </c>
      <c r="D22" s="1">
        <v>7130291</v>
      </c>
      <c r="E22" s="1">
        <v>6678346</v>
      </c>
      <c r="F22" s="1">
        <v>412145160</v>
      </c>
      <c r="G22" s="1" t="s">
        <v>374</v>
      </c>
      <c r="H22" s="1">
        <v>509906</v>
      </c>
      <c r="I22" s="1" t="s">
        <v>374</v>
      </c>
      <c r="J22" s="1">
        <v>325335</v>
      </c>
      <c r="K22" s="1">
        <v>20974427</v>
      </c>
      <c r="L22" s="1">
        <v>22784388</v>
      </c>
      <c r="M22" s="1">
        <v>26960346</v>
      </c>
      <c r="N22" s="1">
        <v>27672585</v>
      </c>
      <c r="O22" s="1">
        <v>23051221</v>
      </c>
      <c r="P22" s="1">
        <v>70362</v>
      </c>
      <c r="Q22" s="1">
        <v>158377</v>
      </c>
      <c r="R22" s="1">
        <v>145781</v>
      </c>
      <c r="S22" s="1">
        <v>398687</v>
      </c>
      <c r="T22" s="1">
        <v>462298</v>
      </c>
      <c r="U22" s="1">
        <v>1495614</v>
      </c>
      <c r="V22" s="1">
        <v>1609916</v>
      </c>
      <c r="W22" s="1">
        <v>697777</v>
      </c>
      <c r="X22" s="1">
        <v>2537051</v>
      </c>
      <c r="Y22" s="1">
        <v>987007</v>
      </c>
      <c r="Z22" s="1">
        <v>2671403</v>
      </c>
      <c r="AA22" s="1">
        <v>409631</v>
      </c>
      <c r="AB22" s="1">
        <v>2633403</v>
      </c>
      <c r="AC22" s="1">
        <v>307430</v>
      </c>
      <c r="AD22" s="1" t="s">
        <v>374</v>
      </c>
      <c r="AE22" s="1">
        <v>2123</v>
      </c>
      <c r="AF22" s="1">
        <v>337049</v>
      </c>
      <c r="AG22" s="1">
        <v>19283</v>
      </c>
      <c r="AH22" s="1" t="s">
        <v>374</v>
      </c>
      <c r="AI22" s="1">
        <v>20401024</v>
      </c>
      <c r="AJ22" s="1">
        <v>17446659</v>
      </c>
      <c r="AK22" s="1">
        <v>125687496</v>
      </c>
      <c r="AL22" s="1" t="s">
        <v>374</v>
      </c>
      <c r="AM22" s="1" t="s">
        <v>374</v>
      </c>
      <c r="AN22" s="1">
        <v>78667431</v>
      </c>
      <c r="AO22" s="1">
        <v>78848802</v>
      </c>
      <c r="AP22" s="1">
        <v>1634231</v>
      </c>
      <c r="AQ22" s="1">
        <v>123270974</v>
      </c>
      <c r="AR22" s="1">
        <v>17814751</v>
      </c>
      <c r="AS22" s="1">
        <v>135061825</v>
      </c>
      <c r="AT22" s="1">
        <v>1390553</v>
      </c>
      <c r="AU22" s="1">
        <v>54196293</v>
      </c>
      <c r="AV22" s="1" t="s">
        <v>374</v>
      </c>
      <c r="AW22" s="1">
        <v>29004789</v>
      </c>
      <c r="AX22" s="1">
        <v>351506807</v>
      </c>
      <c r="AY22" s="1" t="s">
        <v>374</v>
      </c>
      <c r="AZ22" s="1">
        <v>117265456</v>
      </c>
      <c r="BA22" s="1"/>
      <c r="BB22" s="1" t="s">
        <v>412</v>
      </c>
    </row>
    <row r="23" spans="1:54" x14ac:dyDescent="0.35">
      <c r="A23" s="4" t="s">
        <v>20</v>
      </c>
      <c r="B23" s="1" t="s">
        <v>374</v>
      </c>
      <c r="C23" s="1">
        <v>388495</v>
      </c>
      <c r="D23" s="1">
        <v>810157</v>
      </c>
      <c r="E23" s="1">
        <v>875305</v>
      </c>
      <c r="F23" s="1">
        <v>109538928</v>
      </c>
      <c r="G23" s="1" t="s">
        <v>374</v>
      </c>
      <c r="H23" s="1">
        <v>2325725</v>
      </c>
      <c r="I23" s="1" t="s">
        <v>374</v>
      </c>
      <c r="J23" s="1">
        <v>384587</v>
      </c>
      <c r="K23" s="1">
        <v>3128817</v>
      </c>
      <c r="L23" s="1">
        <v>1503395</v>
      </c>
      <c r="M23" s="1">
        <v>6509411</v>
      </c>
      <c r="N23" s="1">
        <v>5212732</v>
      </c>
      <c r="O23" s="1">
        <v>4718647</v>
      </c>
      <c r="P23" s="1">
        <v>164895</v>
      </c>
      <c r="Q23" s="1">
        <v>412475</v>
      </c>
      <c r="R23" s="1">
        <v>452597</v>
      </c>
      <c r="S23" s="1">
        <v>782284</v>
      </c>
      <c r="T23" s="1">
        <v>2601336</v>
      </c>
      <c r="U23" s="1">
        <v>12865665</v>
      </c>
      <c r="V23" s="1">
        <v>6532921</v>
      </c>
      <c r="W23" s="1">
        <v>994672</v>
      </c>
      <c r="X23" s="1">
        <v>24555753</v>
      </c>
      <c r="Y23" s="1">
        <v>2877663</v>
      </c>
      <c r="Z23" s="1">
        <v>22963695</v>
      </c>
      <c r="AA23" s="1">
        <v>2474341</v>
      </c>
      <c r="AB23" s="1">
        <v>23069723</v>
      </c>
      <c r="AC23" s="1">
        <v>360810</v>
      </c>
      <c r="AD23" s="1" t="s">
        <v>374</v>
      </c>
      <c r="AE23" s="1" t="s">
        <v>374</v>
      </c>
      <c r="AF23" s="1">
        <v>1247833</v>
      </c>
      <c r="AG23" s="1" t="s">
        <v>374</v>
      </c>
      <c r="AH23" s="1" t="s">
        <v>374</v>
      </c>
      <c r="AI23" s="1">
        <v>3695792</v>
      </c>
      <c r="AJ23" s="1">
        <v>659799</v>
      </c>
      <c r="AK23" s="1">
        <v>45540584</v>
      </c>
      <c r="AL23" s="1" t="s">
        <v>374</v>
      </c>
      <c r="AM23" s="1" t="s">
        <v>374</v>
      </c>
      <c r="AN23" s="1">
        <v>24994117</v>
      </c>
      <c r="AO23" s="1">
        <v>12482335</v>
      </c>
      <c r="AP23" s="1">
        <v>259446</v>
      </c>
      <c r="AQ23" s="1">
        <v>40492486</v>
      </c>
      <c r="AR23" s="1">
        <v>5165347</v>
      </c>
      <c r="AS23" s="1">
        <v>43778576</v>
      </c>
      <c r="AT23" s="1">
        <v>123621</v>
      </c>
      <c r="AU23" s="1">
        <v>5456105</v>
      </c>
      <c r="AV23" s="1" t="s">
        <v>374</v>
      </c>
      <c r="AW23" s="1">
        <v>5576200</v>
      </c>
      <c r="AX23" s="1">
        <v>59517656</v>
      </c>
      <c r="AY23" s="1" t="s">
        <v>374</v>
      </c>
      <c r="AZ23" s="1">
        <v>44937897</v>
      </c>
      <c r="BA23" s="1"/>
      <c r="BB23" s="1" t="s">
        <v>411</v>
      </c>
    </row>
    <row r="24" spans="1:54" x14ac:dyDescent="0.35">
      <c r="A24" s="4" t="s">
        <v>21</v>
      </c>
      <c r="B24" s="1" t="s">
        <v>374</v>
      </c>
      <c r="C24" s="1">
        <v>290696</v>
      </c>
      <c r="D24" s="1">
        <v>705630</v>
      </c>
      <c r="E24" s="1">
        <v>708675</v>
      </c>
      <c r="F24" s="1">
        <v>115648404</v>
      </c>
      <c r="G24" s="1" t="s">
        <v>374</v>
      </c>
      <c r="H24" s="1">
        <v>2394529</v>
      </c>
      <c r="I24" s="1" t="s">
        <v>374</v>
      </c>
      <c r="J24" s="1">
        <v>344961</v>
      </c>
      <c r="K24" s="1">
        <v>2808570</v>
      </c>
      <c r="L24" s="1">
        <v>1426258</v>
      </c>
      <c r="M24" s="1">
        <v>5823821</v>
      </c>
      <c r="N24" s="1">
        <v>4682335</v>
      </c>
      <c r="O24" s="1">
        <v>4794788</v>
      </c>
      <c r="P24" s="1">
        <v>135186</v>
      </c>
      <c r="Q24" s="1">
        <v>353676</v>
      </c>
      <c r="R24" s="1">
        <v>415796</v>
      </c>
      <c r="S24" s="1">
        <v>687121</v>
      </c>
      <c r="T24" s="1">
        <v>2292144</v>
      </c>
      <c r="U24" s="1">
        <v>11308462</v>
      </c>
      <c r="V24" s="1">
        <v>5777486</v>
      </c>
      <c r="W24" s="1">
        <v>832964</v>
      </c>
      <c r="X24" s="1">
        <v>25113502</v>
      </c>
      <c r="Y24" s="1">
        <v>2757946</v>
      </c>
      <c r="Z24" s="1">
        <v>20239051</v>
      </c>
      <c r="AA24" s="1">
        <v>2438598</v>
      </c>
      <c r="AB24" s="1">
        <v>22720073</v>
      </c>
      <c r="AC24" s="1">
        <v>329585</v>
      </c>
      <c r="AD24" s="1" t="s">
        <v>374</v>
      </c>
      <c r="AE24" s="1" t="s">
        <v>374</v>
      </c>
      <c r="AF24" s="1">
        <v>1089784</v>
      </c>
      <c r="AG24" s="1">
        <v>1845</v>
      </c>
      <c r="AH24" s="1" t="s">
        <v>374</v>
      </c>
      <c r="AI24" s="1">
        <v>3933474</v>
      </c>
      <c r="AJ24" s="1">
        <v>623594</v>
      </c>
      <c r="AK24" s="1">
        <v>46895626</v>
      </c>
      <c r="AL24" s="1">
        <v>1910</v>
      </c>
      <c r="AM24" s="1" t="s">
        <v>374</v>
      </c>
      <c r="AN24" s="1">
        <v>22701593</v>
      </c>
      <c r="AO24" s="1">
        <v>10898005</v>
      </c>
      <c r="AP24" s="1">
        <v>224647</v>
      </c>
      <c r="AQ24" s="1">
        <v>40696373</v>
      </c>
      <c r="AR24" s="1">
        <v>4750761</v>
      </c>
      <c r="AS24" s="1">
        <v>38501227</v>
      </c>
      <c r="AT24" s="1">
        <v>77710</v>
      </c>
      <c r="AU24" s="1">
        <v>5425710</v>
      </c>
      <c r="AV24" s="1" t="s">
        <v>374</v>
      </c>
      <c r="AW24" s="1">
        <v>4845984</v>
      </c>
      <c r="AX24" s="1">
        <v>56699300</v>
      </c>
      <c r="AY24" s="1" t="s">
        <v>374</v>
      </c>
      <c r="AZ24" s="1">
        <v>41864943</v>
      </c>
      <c r="BA24" s="1"/>
      <c r="BB24" s="1" t="s">
        <v>411</v>
      </c>
    </row>
    <row r="25" spans="1:54" x14ac:dyDescent="0.35">
      <c r="A25" s="4" t="s">
        <v>22</v>
      </c>
      <c r="B25" s="1" t="s">
        <v>374</v>
      </c>
      <c r="C25" s="1">
        <v>184226</v>
      </c>
      <c r="D25" s="1">
        <v>663586</v>
      </c>
      <c r="E25" s="1">
        <v>646724</v>
      </c>
      <c r="F25" s="1">
        <v>117127535</v>
      </c>
      <c r="G25" s="1" t="s">
        <v>374</v>
      </c>
      <c r="H25" s="1">
        <v>2284633</v>
      </c>
      <c r="I25" s="1" t="s">
        <v>374</v>
      </c>
      <c r="J25" s="1">
        <v>369891</v>
      </c>
      <c r="K25" s="1">
        <v>1911978</v>
      </c>
      <c r="L25" s="1">
        <v>1328501</v>
      </c>
      <c r="M25" s="1">
        <v>5577277</v>
      </c>
      <c r="N25" s="1">
        <v>4419230</v>
      </c>
      <c r="O25" s="1">
        <v>4852225</v>
      </c>
      <c r="P25" s="1">
        <v>87394</v>
      </c>
      <c r="Q25" s="1">
        <v>321704</v>
      </c>
      <c r="R25" s="1">
        <v>394601</v>
      </c>
      <c r="S25" s="1">
        <v>681707</v>
      </c>
      <c r="T25" s="1">
        <v>2126517</v>
      </c>
      <c r="U25" s="1">
        <v>10854643</v>
      </c>
      <c r="V25" s="1">
        <v>3462214</v>
      </c>
      <c r="W25" s="1">
        <v>810462</v>
      </c>
      <c r="X25" s="1">
        <v>25012779</v>
      </c>
      <c r="Y25" s="1">
        <v>2736437</v>
      </c>
      <c r="Z25" s="1">
        <v>20023795</v>
      </c>
      <c r="AA25" s="1">
        <v>2428572</v>
      </c>
      <c r="AB25" s="1">
        <v>22761914</v>
      </c>
      <c r="AC25" s="1">
        <v>355150</v>
      </c>
      <c r="AD25" s="1" t="s">
        <v>374</v>
      </c>
      <c r="AE25" s="1" t="s">
        <v>374</v>
      </c>
      <c r="AF25" s="1">
        <v>747444</v>
      </c>
      <c r="AG25" s="1" t="s">
        <v>374</v>
      </c>
      <c r="AH25" s="1">
        <v>2337</v>
      </c>
      <c r="AI25" s="1">
        <v>3773025</v>
      </c>
      <c r="AJ25" s="1">
        <v>718988</v>
      </c>
      <c r="AK25" s="1">
        <v>48248028</v>
      </c>
      <c r="AL25" s="1" t="s">
        <v>374</v>
      </c>
      <c r="AM25" s="1">
        <v>432</v>
      </c>
      <c r="AN25" s="1">
        <v>21440626</v>
      </c>
      <c r="AO25" s="1">
        <v>6484508</v>
      </c>
      <c r="AP25" s="1">
        <v>242485</v>
      </c>
      <c r="AQ25" s="1">
        <v>40397962</v>
      </c>
      <c r="AR25" s="1">
        <v>4890617</v>
      </c>
      <c r="AS25" s="1">
        <v>37734645</v>
      </c>
      <c r="AT25" s="1">
        <v>82046</v>
      </c>
      <c r="AU25" s="1">
        <v>5301462</v>
      </c>
      <c r="AV25" s="1" t="s">
        <v>374</v>
      </c>
      <c r="AW25" s="1">
        <v>3457511</v>
      </c>
      <c r="AX25" s="1">
        <v>57544884</v>
      </c>
      <c r="AY25" s="1" t="s">
        <v>374</v>
      </c>
      <c r="AZ25" s="1">
        <v>42088094</v>
      </c>
      <c r="BA25" s="1"/>
      <c r="BB25" s="1" t="s">
        <v>411</v>
      </c>
    </row>
    <row r="26" spans="1:54" x14ac:dyDescent="0.35">
      <c r="A26" s="4" t="s">
        <v>23</v>
      </c>
      <c r="B26" s="1" t="s">
        <v>374</v>
      </c>
      <c r="C26" s="1">
        <v>230782</v>
      </c>
      <c r="D26" s="1">
        <v>560563</v>
      </c>
      <c r="E26" s="1">
        <v>569511</v>
      </c>
      <c r="F26" s="1">
        <v>73666088</v>
      </c>
      <c r="G26" s="1" t="s">
        <v>374</v>
      </c>
      <c r="H26" s="1">
        <v>3281939</v>
      </c>
      <c r="I26" s="1" t="s">
        <v>374</v>
      </c>
      <c r="J26" s="1">
        <v>360258</v>
      </c>
      <c r="K26" s="1">
        <v>1529370</v>
      </c>
      <c r="L26" s="1">
        <v>678693</v>
      </c>
      <c r="M26" s="1">
        <v>4019409</v>
      </c>
      <c r="N26" s="1">
        <v>3050938</v>
      </c>
      <c r="O26" s="1">
        <v>3175699</v>
      </c>
      <c r="P26" s="1">
        <v>172133</v>
      </c>
      <c r="Q26" s="1">
        <v>531069</v>
      </c>
      <c r="R26" s="1">
        <v>615180</v>
      </c>
      <c r="S26" s="1">
        <v>694321</v>
      </c>
      <c r="T26" s="1">
        <v>3145626</v>
      </c>
      <c r="U26" s="1">
        <v>15020003</v>
      </c>
      <c r="V26" s="1">
        <v>6831085</v>
      </c>
      <c r="W26" s="1">
        <v>1028940</v>
      </c>
      <c r="X26" s="1">
        <v>33994344</v>
      </c>
      <c r="Y26" s="1">
        <v>3566642</v>
      </c>
      <c r="Z26" s="1">
        <v>26669533</v>
      </c>
      <c r="AA26" s="1">
        <v>3525478</v>
      </c>
      <c r="AB26" s="1">
        <v>30178374</v>
      </c>
      <c r="AC26" s="1">
        <v>343074</v>
      </c>
      <c r="AD26" s="1" t="s">
        <v>374</v>
      </c>
      <c r="AE26" s="1" t="s">
        <v>374</v>
      </c>
      <c r="AF26" s="1">
        <v>1265968</v>
      </c>
      <c r="AG26" s="1" t="s">
        <v>374</v>
      </c>
      <c r="AH26" s="1" t="s">
        <v>374</v>
      </c>
      <c r="AI26" s="1">
        <v>2526377</v>
      </c>
      <c r="AJ26" s="1">
        <v>316501</v>
      </c>
      <c r="AK26" s="1">
        <v>32587756</v>
      </c>
      <c r="AL26" s="1" t="s">
        <v>374</v>
      </c>
      <c r="AM26" s="1" t="s">
        <v>374</v>
      </c>
      <c r="AN26" s="1">
        <v>14728164</v>
      </c>
      <c r="AO26" s="1">
        <v>6462707</v>
      </c>
      <c r="AP26" s="1">
        <v>291855</v>
      </c>
      <c r="AQ26" s="1">
        <v>27403201</v>
      </c>
      <c r="AR26" s="1">
        <v>3219645</v>
      </c>
      <c r="AS26" s="1">
        <v>25442507</v>
      </c>
      <c r="AT26" s="1">
        <v>192708</v>
      </c>
      <c r="AU26" s="1">
        <v>3228987</v>
      </c>
      <c r="AV26" s="1" t="s">
        <v>374</v>
      </c>
      <c r="AW26" s="1">
        <v>2935547</v>
      </c>
      <c r="AX26" s="1">
        <v>30909836</v>
      </c>
      <c r="AY26" s="1" t="s">
        <v>374</v>
      </c>
      <c r="AZ26" s="1">
        <v>29909284</v>
      </c>
      <c r="BA26" s="1"/>
      <c r="BB26" s="1" t="s">
        <v>411</v>
      </c>
    </row>
    <row r="27" spans="1:54" x14ac:dyDescent="0.35">
      <c r="A27" s="4" t="s">
        <v>24</v>
      </c>
      <c r="B27" s="1" t="s">
        <v>374</v>
      </c>
      <c r="C27" s="1">
        <v>68371</v>
      </c>
      <c r="D27" s="1">
        <v>117144</v>
      </c>
      <c r="E27" s="1">
        <v>7141</v>
      </c>
      <c r="F27" s="1">
        <v>29129</v>
      </c>
      <c r="G27" s="1" t="s">
        <v>374</v>
      </c>
      <c r="H27" s="1">
        <v>3197003</v>
      </c>
      <c r="I27" s="1" t="s">
        <v>374</v>
      </c>
      <c r="J27" s="1">
        <v>101563</v>
      </c>
      <c r="K27" s="1" t="s">
        <v>374</v>
      </c>
      <c r="L27" s="1">
        <v>30078</v>
      </c>
      <c r="M27" s="1">
        <v>9431</v>
      </c>
      <c r="N27" s="1">
        <v>6717</v>
      </c>
      <c r="O27" s="1">
        <v>64906</v>
      </c>
      <c r="P27" s="1">
        <v>153391</v>
      </c>
      <c r="Q27" s="1">
        <v>1339623</v>
      </c>
      <c r="R27" s="1">
        <v>1434346</v>
      </c>
      <c r="S27" s="1">
        <v>532312</v>
      </c>
      <c r="T27" s="1">
        <v>3556895</v>
      </c>
      <c r="U27" s="1">
        <v>16094248</v>
      </c>
      <c r="V27" s="1">
        <v>5676603</v>
      </c>
      <c r="W27" s="1">
        <v>514038</v>
      </c>
      <c r="X27" s="1">
        <v>32960813</v>
      </c>
      <c r="Y27" s="1">
        <v>3685056</v>
      </c>
      <c r="Z27" s="1">
        <v>27273438</v>
      </c>
      <c r="AA27" s="1">
        <v>4080404</v>
      </c>
      <c r="AB27" s="1">
        <v>27937670</v>
      </c>
      <c r="AC27" s="1">
        <v>92502</v>
      </c>
      <c r="AD27" s="1" t="s">
        <v>374</v>
      </c>
      <c r="AE27" s="1" t="s">
        <v>374</v>
      </c>
      <c r="AF27" s="1">
        <v>969578</v>
      </c>
      <c r="AG27" s="1" t="s">
        <v>374</v>
      </c>
      <c r="AH27" s="1">
        <v>1076</v>
      </c>
      <c r="AI27" s="1">
        <v>10774</v>
      </c>
      <c r="AJ27" s="1">
        <v>294730</v>
      </c>
      <c r="AK27" s="1">
        <v>219451</v>
      </c>
      <c r="AL27" s="1" t="s">
        <v>374</v>
      </c>
      <c r="AM27" s="1" t="s">
        <v>374</v>
      </c>
      <c r="AN27" s="1">
        <v>117539</v>
      </c>
      <c r="AO27" s="1">
        <v>29312</v>
      </c>
      <c r="AP27" s="1">
        <v>100593</v>
      </c>
      <c r="AQ27" s="1">
        <v>69529</v>
      </c>
      <c r="AR27" s="1">
        <v>2296</v>
      </c>
      <c r="AS27" s="1">
        <v>78651</v>
      </c>
      <c r="AT27" s="1">
        <v>10933</v>
      </c>
      <c r="AU27" s="1">
        <v>1986</v>
      </c>
      <c r="AV27" s="1" t="s">
        <v>374</v>
      </c>
      <c r="AW27" s="1">
        <v>5293</v>
      </c>
      <c r="AX27" s="1">
        <v>49425</v>
      </c>
      <c r="AY27" s="1">
        <v>1341</v>
      </c>
      <c r="AZ27" s="1">
        <v>25363</v>
      </c>
      <c r="BA27" s="1"/>
      <c r="BB27" s="1" t="s">
        <v>411</v>
      </c>
    </row>
    <row r="28" spans="1:54" x14ac:dyDescent="0.35">
      <c r="A28" s="4" t="s">
        <v>25</v>
      </c>
      <c r="B28" s="1" t="s">
        <v>374</v>
      </c>
      <c r="C28" s="1">
        <v>44930</v>
      </c>
      <c r="D28" s="1" t="s">
        <v>374</v>
      </c>
      <c r="E28" s="1">
        <v>7948</v>
      </c>
      <c r="F28" s="1">
        <v>22047</v>
      </c>
      <c r="G28" s="1" t="s">
        <v>374</v>
      </c>
      <c r="H28" s="1">
        <v>3993193</v>
      </c>
      <c r="I28" s="1" t="s">
        <v>374</v>
      </c>
      <c r="J28" s="1">
        <v>326052</v>
      </c>
      <c r="K28" s="1" t="s">
        <v>374</v>
      </c>
      <c r="L28" s="1">
        <v>8284</v>
      </c>
      <c r="M28" s="1">
        <v>3367635</v>
      </c>
      <c r="N28" s="1">
        <v>98029</v>
      </c>
      <c r="O28" s="1">
        <v>39020108</v>
      </c>
      <c r="P28" s="1">
        <v>163341</v>
      </c>
      <c r="Q28" s="1">
        <v>481989</v>
      </c>
      <c r="R28" s="1">
        <v>659851</v>
      </c>
      <c r="S28" s="1">
        <v>757165</v>
      </c>
      <c r="T28" s="1">
        <v>3240989</v>
      </c>
      <c r="U28" s="1">
        <v>16001726</v>
      </c>
      <c r="V28" s="1">
        <v>6420086</v>
      </c>
      <c r="W28" s="1">
        <v>926430</v>
      </c>
      <c r="X28" s="1">
        <v>36730462</v>
      </c>
      <c r="Y28" s="1">
        <v>1661483</v>
      </c>
      <c r="Z28" s="1">
        <v>25510276</v>
      </c>
      <c r="AA28" s="1">
        <v>897677</v>
      </c>
      <c r="AB28" s="1">
        <v>9308318</v>
      </c>
      <c r="AC28" s="1">
        <v>314101</v>
      </c>
      <c r="AD28" s="1" t="s">
        <v>374</v>
      </c>
      <c r="AE28" s="1" t="s">
        <v>374</v>
      </c>
      <c r="AF28" s="1">
        <v>1139792</v>
      </c>
      <c r="AG28" s="1" t="s">
        <v>374</v>
      </c>
      <c r="AH28" s="1">
        <v>427</v>
      </c>
      <c r="AI28" s="1">
        <v>14243</v>
      </c>
      <c r="AJ28" s="1" t="s">
        <v>374</v>
      </c>
      <c r="AK28" s="1">
        <v>72927</v>
      </c>
      <c r="AL28" s="1" t="s">
        <v>374</v>
      </c>
      <c r="AM28" s="1">
        <v>612</v>
      </c>
      <c r="AN28" s="1">
        <v>71803</v>
      </c>
      <c r="AO28" s="1" t="s">
        <v>374</v>
      </c>
      <c r="AP28" s="1">
        <v>138662</v>
      </c>
      <c r="AQ28" s="1" t="s">
        <v>374</v>
      </c>
      <c r="AR28" s="1">
        <v>194050</v>
      </c>
      <c r="AS28" s="1">
        <v>89979</v>
      </c>
      <c r="AT28" s="1">
        <v>15455</v>
      </c>
      <c r="AU28" s="1">
        <v>502</v>
      </c>
      <c r="AV28" s="1" t="s">
        <v>374</v>
      </c>
      <c r="AW28" s="1">
        <v>6648</v>
      </c>
      <c r="AX28" s="1">
        <v>67062</v>
      </c>
      <c r="AY28" s="1" t="s">
        <v>374</v>
      </c>
      <c r="AZ28" s="1">
        <v>64493</v>
      </c>
      <c r="BA28" s="1"/>
      <c r="BB28" s="1" t="s">
        <v>411</v>
      </c>
    </row>
    <row r="29" spans="1:54" x14ac:dyDescent="0.35">
      <c r="A29" s="4" t="s">
        <v>26</v>
      </c>
      <c r="B29" s="1" t="s">
        <v>374</v>
      </c>
      <c r="C29" s="1">
        <v>64541</v>
      </c>
      <c r="D29" s="1">
        <v>37800</v>
      </c>
      <c r="E29" s="1">
        <v>13404</v>
      </c>
      <c r="F29" s="1">
        <v>1799905</v>
      </c>
      <c r="G29" s="1" t="s">
        <v>374</v>
      </c>
      <c r="H29" s="1">
        <v>3518377</v>
      </c>
      <c r="I29" s="1" t="s">
        <v>374</v>
      </c>
      <c r="J29" s="1">
        <v>354509</v>
      </c>
      <c r="K29" s="1">
        <v>1382273</v>
      </c>
      <c r="L29" s="1">
        <v>584790</v>
      </c>
      <c r="M29" s="1">
        <v>4239384</v>
      </c>
      <c r="N29" s="1">
        <v>3568705</v>
      </c>
      <c r="O29" s="1">
        <v>3433927</v>
      </c>
      <c r="P29" s="1">
        <v>177110</v>
      </c>
      <c r="Q29" s="1">
        <v>600556</v>
      </c>
      <c r="R29" s="1">
        <v>639819</v>
      </c>
      <c r="S29" s="1">
        <v>625103</v>
      </c>
      <c r="T29" s="1">
        <v>3203708</v>
      </c>
      <c r="U29" s="1">
        <v>15779197</v>
      </c>
      <c r="V29" s="1">
        <v>6609916</v>
      </c>
      <c r="W29" s="1">
        <v>878562</v>
      </c>
      <c r="X29" s="1">
        <v>31292462</v>
      </c>
      <c r="Y29" s="1">
        <v>3487758</v>
      </c>
      <c r="Z29" s="1">
        <v>27298231</v>
      </c>
      <c r="AA29" s="1">
        <v>3380199</v>
      </c>
      <c r="AB29" s="1">
        <v>29701401</v>
      </c>
      <c r="AC29" s="1">
        <v>344493</v>
      </c>
      <c r="AD29" s="1" t="s">
        <v>374</v>
      </c>
      <c r="AE29" s="1" t="s">
        <v>374</v>
      </c>
      <c r="AF29" s="1">
        <v>1214377</v>
      </c>
      <c r="AG29" s="1" t="s">
        <v>374</v>
      </c>
      <c r="AH29" s="1" t="s">
        <v>374</v>
      </c>
      <c r="AI29" s="1">
        <v>61885</v>
      </c>
      <c r="AJ29" s="1">
        <v>345397</v>
      </c>
      <c r="AK29" s="1">
        <v>29431932</v>
      </c>
      <c r="AL29" s="1" t="s">
        <v>374</v>
      </c>
      <c r="AM29" s="1" t="s">
        <v>374</v>
      </c>
      <c r="AN29" s="1">
        <v>17083687</v>
      </c>
      <c r="AO29" s="1">
        <v>6375282</v>
      </c>
      <c r="AP29" s="1">
        <v>30094960</v>
      </c>
      <c r="AQ29" s="1">
        <v>28135449</v>
      </c>
      <c r="AR29" s="1">
        <v>3095157</v>
      </c>
      <c r="AS29" s="1">
        <v>27093950</v>
      </c>
      <c r="AT29" s="1">
        <v>18320672</v>
      </c>
      <c r="AU29" s="1">
        <v>55987</v>
      </c>
      <c r="AV29" s="1" t="s">
        <v>374</v>
      </c>
      <c r="AW29" s="1">
        <v>3137992</v>
      </c>
      <c r="AX29" s="1">
        <v>31971867</v>
      </c>
      <c r="AY29" s="1" t="s">
        <v>374</v>
      </c>
      <c r="AZ29" s="1">
        <v>30976023</v>
      </c>
      <c r="BA29" s="1"/>
      <c r="BB29" s="1" t="s">
        <v>411</v>
      </c>
    </row>
    <row r="30" spans="1:54" x14ac:dyDescent="0.35">
      <c r="A30" s="4" t="s">
        <v>27</v>
      </c>
      <c r="B30" s="1" t="s">
        <v>374</v>
      </c>
      <c r="C30" s="1">
        <v>202154</v>
      </c>
      <c r="D30" s="1">
        <v>467443</v>
      </c>
      <c r="E30" s="1">
        <v>550623</v>
      </c>
      <c r="F30" s="1">
        <v>65960133</v>
      </c>
      <c r="G30" s="1">
        <v>1567</v>
      </c>
      <c r="H30" s="1">
        <v>3045895</v>
      </c>
      <c r="I30" s="1" t="s">
        <v>374</v>
      </c>
      <c r="J30" s="1">
        <v>348908</v>
      </c>
      <c r="K30" s="1">
        <v>1429351</v>
      </c>
      <c r="L30" s="1">
        <v>773186</v>
      </c>
      <c r="M30" s="1">
        <v>3368892</v>
      </c>
      <c r="N30" s="1">
        <v>2665792</v>
      </c>
      <c r="O30" s="1">
        <v>2818829</v>
      </c>
      <c r="P30" s="1">
        <v>160348</v>
      </c>
      <c r="Q30" s="1">
        <v>447603</v>
      </c>
      <c r="R30" s="1">
        <v>565583</v>
      </c>
      <c r="S30" s="1">
        <v>786185</v>
      </c>
      <c r="T30" s="1">
        <v>2698290</v>
      </c>
      <c r="U30" s="1">
        <v>13657522</v>
      </c>
      <c r="V30" s="1">
        <v>6097995</v>
      </c>
      <c r="W30" s="1">
        <v>917574</v>
      </c>
      <c r="X30" s="1">
        <v>31196287</v>
      </c>
      <c r="Y30" s="1">
        <v>3049218</v>
      </c>
      <c r="Z30" s="1">
        <v>23586649</v>
      </c>
      <c r="AA30" s="1">
        <v>3069555</v>
      </c>
      <c r="AB30" s="1">
        <v>27131872</v>
      </c>
      <c r="AC30" s="1">
        <v>332746</v>
      </c>
      <c r="AD30" s="1" t="s">
        <v>374</v>
      </c>
      <c r="AE30" s="1" t="s">
        <v>374</v>
      </c>
      <c r="AF30" s="1">
        <v>1141890</v>
      </c>
      <c r="AG30" s="1" t="s">
        <v>374</v>
      </c>
      <c r="AH30" s="1" t="s">
        <v>374</v>
      </c>
      <c r="AI30" s="1">
        <v>2458413</v>
      </c>
      <c r="AJ30" s="1">
        <v>305169</v>
      </c>
      <c r="AK30" s="1">
        <v>29265704</v>
      </c>
      <c r="AL30" s="1" t="s">
        <v>374</v>
      </c>
      <c r="AM30" s="1" t="s">
        <v>374</v>
      </c>
      <c r="AN30" s="1">
        <v>13348964</v>
      </c>
      <c r="AO30" s="1">
        <v>5776510</v>
      </c>
      <c r="AP30" s="1">
        <v>176979</v>
      </c>
      <c r="AQ30" s="1">
        <v>24412799</v>
      </c>
      <c r="AR30" s="1">
        <v>2962277</v>
      </c>
      <c r="AS30" s="1">
        <v>22252299</v>
      </c>
      <c r="AT30" s="1">
        <v>39068</v>
      </c>
      <c r="AU30" s="1">
        <v>2951827</v>
      </c>
      <c r="AV30" s="1" t="s">
        <v>374</v>
      </c>
      <c r="AW30" s="1">
        <v>2610078</v>
      </c>
      <c r="AX30" s="1">
        <v>29727846</v>
      </c>
      <c r="AY30" s="1" t="s">
        <v>374</v>
      </c>
      <c r="AZ30" s="1">
        <v>25811068</v>
      </c>
      <c r="BA30" s="1"/>
      <c r="BB30" s="1" t="s">
        <v>411</v>
      </c>
    </row>
    <row r="31" spans="1:54" x14ac:dyDescent="0.35">
      <c r="A31" s="4" t="s">
        <v>28</v>
      </c>
      <c r="B31" s="1" t="s">
        <v>374</v>
      </c>
      <c r="C31" s="1">
        <v>205785</v>
      </c>
      <c r="D31" s="1">
        <v>425956</v>
      </c>
      <c r="E31" s="1">
        <v>464244</v>
      </c>
      <c r="F31" s="1">
        <v>63153442</v>
      </c>
      <c r="G31" s="1" t="s">
        <v>374</v>
      </c>
      <c r="H31" s="1">
        <v>3211706</v>
      </c>
      <c r="I31" s="1" t="s">
        <v>374</v>
      </c>
      <c r="J31" s="1">
        <v>346938</v>
      </c>
      <c r="K31" s="1">
        <v>1389553</v>
      </c>
      <c r="L31" s="1">
        <v>741120</v>
      </c>
      <c r="M31" s="1">
        <v>3409855</v>
      </c>
      <c r="N31" s="1">
        <v>2585846</v>
      </c>
      <c r="O31" s="1">
        <v>8274632</v>
      </c>
      <c r="P31" s="1">
        <v>146474</v>
      </c>
      <c r="Q31" s="1">
        <v>418177</v>
      </c>
      <c r="R31" s="1">
        <v>519769</v>
      </c>
      <c r="S31" s="1">
        <v>728784</v>
      </c>
      <c r="T31" s="1">
        <v>2651172</v>
      </c>
      <c r="U31" s="1">
        <v>13461380</v>
      </c>
      <c r="V31" s="1">
        <v>6134568</v>
      </c>
      <c r="W31" s="1">
        <v>892572</v>
      </c>
      <c r="X31" s="1">
        <v>31838461</v>
      </c>
      <c r="Y31" s="1">
        <v>2822516</v>
      </c>
      <c r="Z31" s="1">
        <v>23679978</v>
      </c>
      <c r="AA31" s="1">
        <v>2536330</v>
      </c>
      <c r="AB31" s="1">
        <v>25011867</v>
      </c>
      <c r="AC31" s="1">
        <v>336965</v>
      </c>
      <c r="AD31" s="1" t="s">
        <v>374</v>
      </c>
      <c r="AE31" s="1" t="s">
        <v>374</v>
      </c>
      <c r="AF31" s="1">
        <v>1098817</v>
      </c>
      <c r="AG31" s="1">
        <v>637</v>
      </c>
      <c r="AH31" s="1">
        <v>405</v>
      </c>
      <c r="AI31" s="1">
        <v>2541470</v>
      </c>
      <c r="AJ31" s="1">
        <v>311284</v>
      </c>
      <c r="AK31" s="1">
        <v>29095176</v>
      </c>
      <c r="AL31" s="1" t="s">
        <v>374</v>
      </c>
      <c r="AM31" s="1">
        <v>310</v>
      </c>
      <c r="AN31" s="1">
        <v>13351595</v>
      </c>
      <c r="AO31" s="1">
        <v>5849304</v>
      </c>
      <c r="AP31" s="1">
        <v>185020</v>
      </c>
      <c r="AQ31" s="1">
        <v>21905938</v>
      </c>
      <c r="AR31" s="1">
        <v>2862308</v>
      </c>
      <c r="AS31" s="1">
        <v>22469808</v>
      </c>
      <c r="AT31" s="1">
        <v>43689</v>
      </c>
      <c r="AU31" s="1">
        <v>2627944</v>
      </c>
      <c r="AV31" s="1" t="s">
        <v>374</v>
      </c>
      <c r="AW31" s="1">
        <v>2638704</v>
      </c>
      <c r="AX31" s="1">
        <v>30888735</v>
      </c>
      <c r="AY31" s="1" t="s">
        <v>374</v>
      </c>
      <c r="AZ31" s="1">
        <v>26999380</v>
      </c>
      <c r="BA31" s="1"/>
      <c r="BB31" s="1" t="s">
        <v>411</v>
      </c>
    </row>
    <row r="32" spans="1:54" x14ac:dyDescent="0.35">
      <c r="A32" s="4" t="s">
        <v>29</v>
      </c>
      <c r="B32" s="1" t="s">
        <v>374</v>
      </c>
      <c r="C32" s="1">
        <v>106459</v>
      </c>
      <c r="D32" s="1">
        <v>653915</v>
      </c>
      <c r="E32" s="1">
        <v>891040</v>
      </c>
      <c r="F32" s="1">
        <v>65925722</v>
      </c>
      <c r="G32" s="1" t="s">
        <v>374</v>
      </c>
      <c r="H32" s="1">
        <v>2511692</v>
      </c>
      <c r="I32" s="1" t="s">
        <v>374</v>
      </c>
      <c r="J32" s="1">
        <v>36312</v>
      </c>
      <c r="K32" s="1">
        <v>496934</v>
      </c>
      <c r="L32" s="1">
        <v>288538</v>
      </c>
      <c r="M32" s="1">
        <v>3061909</v>
      </c>
      <c r="N32" s="1">
        <v>1699067</v>
      </c>
      <c r="O32" s="1">
        <v>2803874</v>
      </c>
      <c r="P32" s="1">
        <v>54038</v>
      </c>
      <c r="Q32" s="1">
        <v>582642</v>
      </c>
      <c r="R32" s="1">
        <v>795963</v>
      </c>
      <c r="S32" s="1">
        <v>252528</v>
      </c>
      <c r="T32" s="1">
        <v>1754914</v>
      </c>
      <c r="U32" s="1">
        <v>6334983</v>
      </c>
      <c r="V32" s="1">
        <v>2070882</v>
      </c>
      <c r="W32" s="1">
        <v>212919</v>
      </c>
      <c r="X32" s="1">
        <v>21592786</v>
      </c>
      <c r="Y32" s="1">
        <v>2657785</v>
      </c>
      <c r="Z32" s="1">
        <v>14564917</v>
      </c>
      <c r="AA32" s="1">
        <v>2837556</v>
      </c>
      <c r="AB32" s="1">
        <v>18266669</v>
      </c>
      <c r="AC32" s="1">
        <v>32194</v>
      </c>
      <c r="AD32" s="1">
        <v>968</v>
      </c>
      <c r="AE32" s="1" t="s">
        <v>374</v>
      </c>
      <c r="AF32" s="1">
        <v>393725</v>
      </c>
      <c r="AG32" s="1" t="s">
        <v>374</v>
      </c>
      <c r="AH32" s="1">
        <v>942</v>
      </c>
      <c r="AI32" s="1">
        <v>2258626</v>
      </c>
      <c r="AJ32" s="1">
        <v>101860</v>
      </c>
      <c r="AK32" s="1">
        <v>22519566</v>
      </c>
      <c r="AL32" s="1" t="s">
        <v>374</v>
      </c>
      <c r="AM32" s="1" t="s">
        <v>374</v>
      </c>
      <c r="AN32" s="1">
        <v>6573200</v>
      </c>
      <c r="AO32" s="1">
        <v>2031886</v>
      </c>
      <c r="AP32" s="1">
        <v>194132</v>
      </c>
      <c r="AQ32" s="1">
        <v>17673841</v>
      </c>
      <c r="AR32" s="1">
        <v>3081657</v>
      </c>
      <c r="AS32" s="1">
        <v>14708479</v>
      </c>
      <c r="AT32" s="1">
        <v>53550</v>
      </c>
      <c r="AU32" s="1">
        <v>2881515</v>
      </c>
      <c r="AV32" s="1" t="s">
        <v>374</v>
      </c>
      <c r="AW32" s="1">
        <v>1082646</v>
      </c>
      <c r="AX32" s="1">
        <v>28006220</v>
      </c>
      <c r="AY32" s="1" t="s">
        <v>374</v>
      </c>
      <c r="AZ32" s="1">
        <v>20600453</v>
      </c>
      <c r="BA32" s="1"/>
      <c r="BB32" s="1" t="s">
        <v>411</v>
      </c>
    </row>
    <row r="33" spans="1:54" x14ac:dyDescent="0.35">
      <c r="A33" s="4" t="s">
        <v>30</v>
      </c>
      <c r="B33" s="1" t="s">
        <v>374</v>
      </c>
      <c r="C33" s="1">
        <v>163842</v>
      </c>
      <c r="D33" s="1">
        <v>353499</v>
      </c>
      <c r="E33" s="1">
        <v>399778</v>
      </c>
      <c r="F33" s="1">
        <v>47160721</v>
      </c>
      <c r="G33" s="1" t="s">
        <v>374</v>
      </c>
      <c r="H33" s="1">
        <v>2493852</v>
      </c>
      <c r="I33" s="1" t="s">
        <v>374</v>
      </c>
      <c r="J33" s="1">
        <v>381508</v>
      </c>
      <c r="K33" s="1">
        <v>1406750</v>
      </c>
      <c r="L33" s="1">
        <v>733658</v>
      </c>
      <c r="M33" s="1">
        <v>5913930</v>
      </c>
      <c r="N33" s="1">
        <v>2771860</v>
      </c>
      <c r="O33" s="1">
        <v>36369609</v>
      </c>
      <c r="P33" s="1">
        <v>154709</v>
      </c>
      <c r="Q33" s="1">
        <v>363257</v>
      </c>
      <c r="R33" s="1">
        <v>432832</v>
      </c>
      <c r="S33" s="1">
        <v>703762</v>
      </c>
      <c r="T33" s="1">
        <v>2642276</v>
      </c>
      <c r="U33" s="1">
        <v>13506293</v>
      </c>
      <c r="V33" s="1">
        <v>6218454</v>
      </c>
      <c r="W33" s="1">
        <v>883837</v>
      </c>
      <c r="X33" s="1">
        <v>27198676</v>
      </c>
      <c r="Y33" s="1">
        <v>1672447</v>
      </c>
      <c r="Z33" s="1">
        <v>21889536</v>
      </c>
      <c r="AA33" s="1">
        <v>871340</v>
      </c>
      <c r="AB33" s="1">
        <v>8742054</v>
      </c>
      <c r="AC33" s="1">
        <v>365992</v>
      </c>
      <c r="AD33" s="1" t="s">
        <v>374</v>
      </c>
      <c r="AE33" s="1" t="s">
        <v>374</v>
      </c>
      <c r="AF33" s="1">
        <v>1111637</v>
      </c>
      <c r="AG33" s="1" t="s">
        <v>374</v>
      </c>
      <c r="AH33" s="1" t="s">
        <v>374</v>
      </c>
      <c r="AI33" s="1">
        <v>2138552</v>
      </c>
      <c r="AJ33" s="1">
        <v>338236</v>
      </c>
      <c r="AK33" s="1">
        <v>27524513</v>
      </c>
      <c r="AL33" s="1" t="s">
        <v>374</v>
      </c>
      <c r="AM33" s="1">
        <v>710</v>
      </c>
      <c r="AN33" s="1">
        <v>13128119</v>
      </c>
      <c r="AO33" s="1">
        <v>5875916</v>
      </c>
      <c r="AP33" s="1">
        <v>197645</v>
      </c>
      <c r="AQ33" s="1">
        <v>8179450</v>
      </c>
      <c r="AR33" s="1">
        <v>2893418</v>
      </c>
      <c r="AS33" s="1">
        <v>21489183</v>
      </c>
      <c r="AT33" s="1">
        <v>56183</v>
      </c>
      <c r="AU33" s="1">
        <v>1597583</v>
      </c>
      <c r="AV33" s="1" t="s">
        <v>374</v>
      </c>
      <c r="AW33" s="1">
        <v>2549931</v>
      </c>
      <c r="AX33" s="1">
        <v>36114997</v>
      </c>
      <c r="AY33" s="1" t="s">
        <v>374</v>
      </c>
      <c r="AZ33" s="1">
        <v>26850794</v>
      </c>
      <c r="BA33" s="1"/>
      <c r="BB33" s="1" t="s">
        <v>411</v>
      </c>
    </row>
    <row r="34" spans="1:54" x14ac:dyDescent="0.35">
      <c r="A34" s="4" t="s">
        <v>31</v>
      </c>
      <c r="B34" s="1" t="s">
        <v>374</v>
      </c>
      <c r="C34" s="1">
        <v>55961</v>
      </c>
      <c r="D34" s="1">
        <v>30946</v>
      </c>
      <c r="E34" s="1">
        <v>10821</v>
      </c>
      <c r="F34" s="1">
        <v>59342</v>
      </c>
      <c r="G34" s="1" t="s">
        <v>374</v>
      </c>
      <c r="H34" s="1">
        <v>4273045</v>
      </c>
      <c r="I34" s="1" t="s">
        <v>374</v>
      </c>
      <c r="J34" s="1">
        <v>423362</v>
      </c>
      <c r="K34" s="1" t="s">
        <v>374</v>
      </c>
      <c r="L34" s="1" t="s">
        <v>374</v>
      </c>
      <c r="M34" s="1" t="s">
        <v>374</v>
      </c>
      <c r="N34" s="1" t="s">
        <v>374</v>
      </c>
      <c r="O34" s="1">
        <v>21794</v>
      </c>
      <c r="P34" s="1">
        <v>176728</v>
      </c>
      <c r="Q34" s="1">
        <v>727569</v>
      </c>
      <c r="R34" s="1">
        <v>797187</v>
      </c>
      <c r="S34" s="1">
        <v>709896</v>
      </c>
      <c r="T34" s="1">
        <v>3550835</v>
      </c>
      <c r="U34" s="1">
        <v>17311626</v>
      </c>
      <c r="V34" s="1">
        <v>6426584</v>
      </c>
      <c r="W34" s="1">
        <v>1025419</v>
      </c>
      <c r="X34" s="1">
        <v>38121486</v>
      </c>
      <c r="Y34" s="1">
        <v>3879353</v>
      </c>
      <c r="Z34" s="1">
        <v>30052213</v>
      </c>
      <c r="AA34" s="1">
        <v>4082623</v>
      </c>
      <c r="AB34" s="1">
        <v>34535528</v>
      </c>
      <c r="AC34" s="1">
        <v>404157</v>
      </c>
      <c r="AD34" s="1" t="s">
        <v>374</v>
      </c>
      <c r="AE34" s="1" t="s">
        <v>374</v>
      </c>
      <c r="AF34" s="1">
        <v>1239312</v>
      </c>
      <c r="AG34" s="1" t="s">
        <v>374</v>
      </c>
      <c r="AH34" s="1" t="s">
        <v>374</v>
      </c>
      <c r="AI34" s="1">
        <v>15670</v>
      </c>
      <c r="AJ34" s="1" t="s">
        <v>374</v>
      </c>
      <c r="AK34" s="1">
        <v>38159832</v>
      </c>
      <c r="AL34" s="1" t="s">
        <v>374</v>
      </c>
      <c r="AM34" s="1" t="s">
        <v>374</v>
      </c>
      <c r="AN34" s="1">
        <v>37212</v>
      </c>
      <c r="AO34" s="1" t="s">
        <v>374</v>
      </c>
      <c r="AP34" s="1">
        <v>150348</v>
      </c>
      <c r="AQ34" s="1">
        <v>51138</v>
      </c>
      <c r="AR34" s="1">
        <v>3680</v>
      </c>
      <c r="AS34" s="1">
        <v>92068</v>
      </c>
      <c r="AT34" s="1">
        <v>18988</v>
      </c>
      <c r="AU34" s="1">
        <v>3493</v>
      </c>
      <c r="AV34" s="1" t="s">
        <v>374</v>
      </c>
      <c r="AW34" s="1">
        <v>7297</v>
      </c>
      <c r="AX34" s="1">
        <v>109276</v>
      </c>
      <c r="AY34" s="1" t="s">
        <v>374</v>
      </c>
      <c r="AZ34" s="1">
        <v>63530</v>
      </c>
      <c r="BA34" s="1"/>
      <c r="BB34" s="1" t="s">
        <v>411</v>
      </c>
    </row>
    <row r="35" spans="1:54" x14ac:dyDescent="0.35">
      <c r="A35" s="4" t="s">
        <v>32</v>
      </c>
      <c r="B35" s="1" t="s">
        <v>374</v>
      </c>
      <c r="C35" s="1">
        <v>56734</v>
      </c>
      <c r="D35" s="1">
        <v>31701</v>
      </c>
      <c r="E35" s="1">
        <v>14418</v>
      </c>
      <c r="F35" s="1">
        <v>40828</v>
      </c>
      <c r="G35" s="1" t="s">
        <v>374</v>
      </c>
      <c r="H35" s="1">
        <v>4314714</v>
      </c>
      <c r="I35" s="1" t="s">
        <v>374</v>
      </c>
      <c r="J35" s="1">
        <v>302056</v>
      </c>
      <c r="K35" s="1" t="s">
        <v>374</v>
      </c>
      <c r="L35" s="1" t="s">
        <v>374</v>
      </c>
      <c r="M35" s="1" t="s">
        <v>374</v>
      </c>
      <c r="N35" s="1" t="s">
        <v>374</v>
      </c>
      <c r="O35" s="1">
        <v>17229</v>
      </c>
      <c r="P35" s="1">
        <v>176285</v>
      </c>
      <c r="Q35" s="1">
        <v>677491</v>
      </c>
      <c r="R35" s="1">
        <v>821716</v>
      </c>
      <c r="S35" s="1">
        <v>579252</v>
      </c>
      <c r="T35" s="1">
        <v>3186044</v>
      </c>
      <c r="U35" s="1">
        <v>16097250</v>
      </c>
      <c r="V35" s="1">
        <v>6983145</v>
      </c>
      <c r="W35" s="1">
        <v>938344</v>
      </c>
      <c r="X35" s="1">
        <v>38345817</v>
      </c>
      <c r="Y35" s="1">
        <v>3522166</v>
      </c>
      <c r="Z35" s="1">
        <v>26557316</v>
      </c>
      <c r="AA35" s="1">
        <v>3692244</v>
      </c>
      <c r="AB35" s="1">
        <v>32251309</v>
      </c>
      <c r="AC35" s="1">
        <v>287597</v>
      </c>
      <c r="AD35" s="1" t="s">
        <v>374</v>
      </c>
      <c r="AE35" s="1" t="s">
        <v>374</v>
      </c>
      <c r="AF35" s="1">
        <v>1250979</v>
      </c>
      <c r="AG35" s="1" t="s">
        <v>374</v>
      </c>
      <c r="AH35" s="1" t="s">
        <v>374</v>
      </c>
      <c r="AI35" s="1">
        <v>17857</v>
      </c>
      <c r="AJ35" s="1" t="s">
        <v>374</v>
      </c>
      <c r="AK35" s="1">
        <v>1388027</v>
      </c>
      <c r="AL35" s="1" t="s">
        <v>374</v>
      </c>
      <c r="AM35" s="1" t="s">
        <v>374</v>
      </c>
      <c r="AN35" s="1">
        <v>55166</v>
      </c>
      <c r="AO35" s="1">
        <v>11706</v>
      </c>
      <c r="AP35" s="1">
        <v>112364</v>
      </c>
      <c r="AQ35" s="1">
        <v>38070</v>
      </c>
      <c r="AR35" s="1" t="s">
        <v>374</v>
      </c>
      <c r="AS35" s="1">
        <v>82074</v>
      </c>
      <c r="AT35" s="1">
        <v>17409</v>
      </c>
      <c r="AU35" s="1">
        <v>3579</v>
      </c>
      <c r="AV35" s="1" t="s">
        <v>374</v>
      </c>
      <c r="AW35" s="1">
        <v>8962</v>
      </c>
      <c r="AX35" s="1">
        <v>95883</v>
      </c>
      <c r="AY35" s="1" t="s">
        <v>374</v>
      </c>
      <c r="AZ35" s="1">
        <v>67715</v>
      </c>
      <c r="BA35" s="1"/>
      <c r="BB35" s="1" t="s">
        <v>411</v>
      </c>
    </row>
    <row r="36" spans="1:54" x14ac:dyDescent="0.35">
      <c r="A36" s="4" t="s">
        <v>33</v>
      </c>
      <c r="B36" s="1" t="s">
        <v>374</v>
      </c>
      <c r="C36" s="1">
        <v>51265</v>
      </c>
      <c r="D36" s="1">
        <v>28095</v>
      </c>
      <c r="E36" s="1">
        <v>5237</v>
      </c>
      <c r="F36" s="1">
        <v>49408</v>
      </c>
      <c r="G36" s="1" t="s">
        <v>374</v>
      </c>
      <c r="H36" s="1">
        <v>4290546</v>
      </c>
      <c r="I36" s="1" t="s">
        <v>374</v>
      </c>
      <c r="J36" s="1">
        <v>345033</v>
      </c>
      <c r="K36" s="1" t="s">
        <v>374</v>
      </c>
      <c r="L36" s="1" t="s">
        <v>374</v>
      </c>
      <c r="M36" s="1">
        <v>30759</v>
      </c>
      <c r="N36" s="1" t="s">
        <v>374</v>
      </c>
      <c r="O36" s="1">
        <v>1465948</v>
      </c>
      <c r="P36" s="1">
        <v>162304</v>
      </c>
      <c r="Q36" s="1">
        <v>688457</v>
      </c>
      <c r="R36" s="1">
        <v>832141</v>
      </c>
      <c r="S36" s="1">
        <v>608685</v>
      </c>
      <c r="T36" s="1">
        <v>3316109</v>
      </c>
      <c r="U36" s="1">
        <v>16259220</v>
      </c>
      <c r="V36" s="1">
        <v>6519835</v>
      </c>
      <c r="W36" s="1">
        <v>847660</v>
      </c>
      <c r="X36" s="1">
        <v>39060283</v>
      </c>
      <c r="Y36" s="1">
        <v>3656214</v>
      </c>
      <c r="Z36" s="1">
        <v>28054916</v>
      </c>
      <c r="AA36" s="1">
        <v>3830699</v>
      </c>
      <c r="AB36" s="1">
        <v>32548149</v>
      </c>
      <c r="AC36" s="1">
        <v>329839</v>
      </c>
      <c r="AD36" s="1">
        <v>2263</v>
      </c>
      <c r="AE36" s="1" t="s">
        <v>374</v>
      </c>
      <c r="AF36" s="1">
        <v>1180544</v>
      </c>
      <c r="AG36" s="1" t="s">
        <v>374</v>
      </c>
      <c r="AH36" s="1" t="s">
        <v>374</v>
      </c>
      <c r="AI36" s="1">
        <v>13301</v>
      </c>
      <c r="AJ36" s="1" t="s">
        <v>374</v>
      </c>
      <c r="AK36" s="1">
        <v>191061</v>
      </c>
      <c r="AL36" s="1" t="s">
        <v>374</v>
      </c>
      <c r="AM36" s="1" t="s">
        <v>374</v>
      </c>
      <c r="AN36" s="1">
        <v>55310</v>
      </c>
      <c r="AO36" s="1" t="s">
        <v>374</v>
      </c>
      <c r="AP36" s="1">
        <v>140710</v>
      </c>
      <c r="AQ36" s="1">
        <v>41604</v>
      </c>
      <c r="AR36" s="1">
        <v>4706</v>
      </c>
      <c r="AS36" s="1">
        <v>84850</v>
      </c>
      <c r="AT36" s="1">
        <v>13717</v>
      </c>
      <c r="AU36" s="1">
        <v>4050</v>
      </c>
      <c r="AV36" s="1" t="s">
        <v>374</v>
      </c>
      <c r="AW36" s="1">
        <v>7259</v>
      </c>
      <c r="AX36" s="1">
        <v>85868</v>
      </c>
      <c r="AY36" s="1" t="s">
        <v>374</v>
      </c>
      <c r="AZ36" s="1">
        <v>51669</v>
      </c>
      <c r="BA36" s="1"/>
      <c r="BB36" s="1" t="s">
        <v>411</v>
      </c>
    </row>
    <row r="37" spans="1:54" x14ac:dyDescent="0.35">
      <c r="A37" s="4" t="s">
        <v>34</v>
      </c>
      <c r="B37" s="1" t="s">
        <v>374</v>
      </c>
      <c r="C37" s="1">
        <v>54344</v>
      </c>
      <c r="D37" s="1">
        <v>34495</v>
      </c>
      <c r="E37" s="1">
        <v>8715</v>
      </c>
      <c r="F37" s="1">
        <v>15601</v>
      </c>
      <c r="G37" s="1" t="s">
        <v>374</v>
      </c>
      <c r="H37" s="1">
        <v>4532799</v>
      </c>
      <c r="I37" s="1" t="s">
        <v>374</v>
      </c>
      <c r="J37" s="1">
        <v>343234</v>
      </c>
      <c r="K37" s="1" t="s">
        <v>374</v>
      </c>
      <c r="L37" s="1" t="s">
        <v>374</v>
      </c>
      <c r="M37" s="1" t="s">
        <v>374</v>
      </c>
      <c r="N37" s="1" t="s">
        <v>374</v>
      </c>
      <c r="O37" s="1">
        <v>29077</v>
      </c>
      <c r="P37" s="1">
        <v>153937</v>
      </c>
      <c r="Q37" s="1">
        <v>687636</v>
      </c>
      <c r="R37" s="1">
        <v>922012</v>
      </c>
      <c r="S37" s="1">
        <v>783700</v>
      </c>
      <c r="T37" s="1">
        <v>3160405</v>
      </c>
      <c r="U37" s="1">
        <v>16377241</v>
      </c>
      <c r="V37" s="1">
        <v>6208058</v>
      </c>
      <c r="W37" s="1">
        <v>914384</v>
      </c>
      <c r="X37" s="1">
        <v>40439399</v>
      </c>
      <c r="Y37" s="1">
        <v>3664301</v>
      </c>
      <c r="Z37" s="1">
        <v>27216054</v>
      </c>
      <c r="AA37" s="1">
        <v>3910568</v>
      </c>
      <c r="AB37" s="1">
        <v>33682350</v>
      </c>
      <c r="AC37" s="1">
        <v>331054</v>
      </c>
      <c r="AD37" s="1" t="s">
        <v>374</v>
      </c>
      <c r="AE37" s="1" t="s">
        <v>374</v>
      </c>
      <c r="AF37" s="1">
        <v>1167946</v>
      </c>
      <c r="AG37" s="1" t="s">
        <v>374</v>
      </c>
      <c r="AH37" s="1">
        <v>619</v>
      </c>
      <c r="AI37" s="1">
        <v>13268</v>
      </c>
      <c r="AJ37" s="1" t="s">
        <v>374</v>
      </c>
      <c r="AK37" s="1">
        <v>69039</v>
      </c>
      <c r="AL37" s="1" t="s">
        <v>374</v>
      </c>
      <c r="AM37" s="1">
        <v>514</v>
      </c>
      <c r="AN37" s="1">
        <v>19679</v>
      </c>
      <c r="AO37" s="1">
        <v>8406</v>
      </c>
      <c r="AP37" s="1">
        <v>133018</v>
      </c>
      <c r="AQ37" s="1">
        <v>29358</v>
      </c>
      <c r="AR37" s="1" t="s">
        <v>374</v>
      </c>
      <c r="AS37" s="1">
        <v>70823</v>
      </c>
      <c r="AT37" s="1">
        <v>12142</v>
      </c>
      <c r="AU37" s="1">
        <v>1718</v>
      </c>
      <c r="AV37" s="1" t="s">
        <v>374</v>
      </c>
      <c r="AW37" s="1">
        <v>6783</v>
      </c>
      <c r="AX37" s="1">
        <v>72418</v>
      </c>
      <c r="AY37" s="1" t="s">
        <v>374</v>
      </c>
      <c r="AZ37" s="1">
        <v>46718</v>
      </c>
      <c r="BA37" s="1"/>
      <c r="BB37" s="1" t="s">
        <v>411</v>
      </c>
    </row>
    <row r="38" spans="1:54" x14ac:dyDescent="0.35">
      <c r="A38" s="4" t="s">
        <v>35</v>
      </c>
      <c r="B38" s="1" t="s">
        <v>374</v>
      </c>
      <c r="C38" s="1">
        <v>50431</v>
      </c>
      <c r="D38" s="1">
        <v>30205</v>
      </c>
      <c r="E38" s="1">
        <v>8966</v>
      </c>
      <c r="F38" s="1">
        <v>16343</v>
      </c>
      <c r="G38" s="1" t="s">
        <v>374</v>
      </c>
      <c r="H38" s="1">
        <v>4392534</v>
      </c>
      <c r="I38" s="1">
        <v>91</v>
      </c>
      <c r="J38" s="1">
        <v>268763</v>
      </c>
      <c r="K38" s="1">
        <v>1498</v>
      </c>
      <c r="L38" s="1" t="s">
        <v>374</v>
      </c>
      <c r="M38" s="1" t="s">
        <v>374</v>
      </c>
      <c r="N38" s="1" t="s">
        <v>374</v>
      </c>
      <c r="O38" s="1">
        <v>23100</v>
      </c>
      <c r="P38" s="1">
        <v>101270</v>
      </c>
      <c r="Q38" s="1">
        <v>659458</v>
      </c>
      <c r="R38" s="1">
        <v>799942</v>
      </c>
      <c r="S38" s="1">
        <v>813269</v>
      </c>
      <c r="T38" s="1">
        <v>3118516</v>
      </c>
      <c r="U38" s="1">
        <v>15967860</v>
      </c>
      <c r="V38" s="1">
        <v>4316238</v>
      </c>
      <c r="W38" s="1">
        <v>715444</v>
      </c>
      <c r="X38" s="1">
        <v>39118334</v>
      </c>
      <c r="Y38" s="1">
        <v>3439577</v>
      </c>
      <c r="Z38" s="1">
        <v>27292063</v>
      </c>
      <c r="AA38" s="1">
        <v>3707401</v>
      </c>
      <c r="AB38" s="1">
        <v>32347881</v>
      </c>
      <c r="AC38" s="1">
        <v>255481</v>
      </c>
      <c r="AD38" s="1" t="s">
        <v>374</v>
      </c>
      <c r="AE38" s="1" t="s">
        <v>374</v>
      </c>
      <c r="AF38" s="1">
        <v>727112</v>
      </c>
      <c r="AG38" s="1" t="s">
        <v>374</v>
      </c>
      <c r="AH38" s="1">
        <v>888</v>
      </c>
      <c r="AI38" s="1">
        <v>13530</v>
      </c>
      <c r="AJ38" s="1" t="s">
        <v>374</v>
      </c>
      <c r="AK38" s="1">
        <v>71640</v>
      </c>
      <c r="AL38" s="1" t="s">
        <v>374</v>
      </c>
      <c r="AM38" s="1" t="s">
        <v>374</v>
      </c>
      <c r="AN38" s="1" t="s">
        <v>374</v>
      </c>
      <c r="AO38" s="1" t="s">
        <v>374</v>
      </c>
      <c r="AP38" s="1">
        <v>112853</v>
      </c>
      <c r="AQ38" s="1">
        <v>31262</v>
      </c>
      <c r="AR38" s="1" t="s">
        <v>374</v>
      </c>
      <c r="AS38" s="1">
        <v>64581</v>
      </c>
      <c r="AT38" s="1">
        <v>7393</v>
      </c>
      <c r="AU38" s="1">
        <v>1877</v>
      </c>
      <c r="AV38" s="1" t="s">
        <v>374</v>
      </c>
      <c r="AW38" s="1">
        <v>6911</v>
      </c>
      <c r="AX38" s="1">
        <v>64201</v>
      </c>
      <c r="AY38" s="1" t="s">
        <v>374</v>
      </c>
      <c r="AZ38" s="1">
        <v>34556</v>
      </c>
      <c r="BA38" s="1"/>
      <c r="BB38" s="1" t="s">
        <v>411</v>
      </c>
    </row>
    <row r="39" spans="1:54" x14ac:dyDescent="0.35">
      <c r="A39" s="4" t="s">
        <v>36</v>
      </c>
      <c r="B39" s="1" t="s">
        <v>374</v>
      </c>
      <c r="C39" s="1">
        <v>54361</v>
      </c>
      <c r="D39" s="1">
        <v>31299</v>
      </c>
      <c r="E39" s="1">
        <v>10647</v>
      </c>
      <c r="F39" s="1">
        <v>42549</v>
      </c>
      <c r="G39" s="1" t="s">
        <v>374</v>
      </c>
      <c r="H39" s="1">
        <v>4453469</v>
      </c>
      <c r="I39" s="1" t="s">
        <v>374</v>
      </c>
      <c r="J39" s="1">
        <v>347304</v>
      </c>
      <c r="K39" s="1" t="s">
        <v>374</v>
      </c>
      <c r="L39" s="1" t="s">
        <v>374</v>
      </c>
      <c r="M39" s="1">
        <v>3225</v>
      </c>
      <c r="N39" s="1">
        <v>2629</v>
      </c>
      <c r="O39" s="1">
        <v>21627</v>
      </c>
      <c r="P39" s="1">
        <v>175622</v>
      </c>
      <c r="Q39" s="1">
        <v>648371</v>
      </c>
      <c r="R39" s="1">
        <v>832802</v>
      </c>
      <c r="S39" s="1">
        <v>790561</v>
      </c>
      <c r="T39" s="1">
        <v>3170322</v>
      </c>
      <c r="U39" s="1">
        <v>15967631</v>
      </c>
      <c r="V39" s="1">
        <v>6538012</v>
      </c>
      <c r="W39" s="1">
        <v>912161</v>
      </c>
      <c r="X39" s="1">
        <v>39665652</v>
      </c>
      <c r="Y39" s="1">
        <v>3524230</v>
      </c>
      <c r="Z39" s="1">
        <v>27224949</v>
      </c>
      <c r="AA39" s="1">
        <v>3827007</v>
      </c>
      <c r="AB39" s="1">
        <v>33056389</v>
      </c>
      <c r="AC39" s="1">
        <v>333530</v>
      </c>
      <c r="AD39" s="1" t="s">
        <v>374</v>
      </c>
      <c r="AE39" s="1" t="s">
        <v>374</v>
      </c>
      <c r="AF39" s="1">
        <v>1158540</v>
      </c>
      <c r="AG39" s="1" t="s">
        <v>374</v>
      </c>
      <c r="AH39" s="1">
        <v>1968</v>
      </c>
      <c r="AI39" s="1">
        <v>16406</v>
      </c>
      <c r="AJ39" s="1" t="s">
        <v>374</v>
      </c>
      <c r="AK39" s="1">
        <v>94746</v>
      </c>
      <c r="AL39" s="1">
        <v>1630</v>
      </c>
      <c r="AM39" s="1">
        <v>538</v>
      </c>
      <c r="AN39" s="1">
        <v>33302</v>
      </c>
      <c r="AO39" s="1" t="s">
        <v>374</v>
      </c>
      <c r="AP39" s="1">
        <v>142625</v>
      </c>
      <c r="AQ39" s="1">
        <v>42538</v>
      </c>
      <c r="AR39" s="1">
        <v>1670</v>
      </c>
      <c r="AS39" s="1">
        <v>79172</v>
      </c>
      <c r="AT39" s="1">
        <v>15109</v>
      </c>
      <c r="AU39" s="1">
        <v>1414</v>
      </c>
      <c r="AV39" s="1" t="s">
        <v>374</v>
      </c>
      <c r="AW39" s="1">
        <v>6427</v>
      </c>
      <c r="AX39" s="1">
        <v>68715</v>
      </c>
      <c r="AY39" s="1" t="s">
        <v>374</v>
      </c>
      <c r="AZ39" s="1">
        <v>61327</v>
      </c>
      <c r="BA39" s="1"/>
      <c r="BB39" s="1" t="s">
        <v>411</v>
      </c>
    </row>
    <row r="40" spans="1:54" x14ac:dyDescent="0.35">
      <c r="A40" s="4" t="s">
        <v>37</v>
      </c>
      <c r="B40" s="1" t="s">
        <v>374</v>
      </c>
      <c r="C40" s="1">
        <v>56464</v>
      </c>
      <c r="D40" s="1">
        <v>30565</v>
      </c>
      <c r="E40" s="1">
        <v>8425</v>
      </c>
      <c r="F40" s="1">
        <v>11897</v>
      </c>
      <c r="G40" s="1" t="s">
        <v>374</v>
      </c>
      <c r="H40" s="1">
        <v>4190921</v>
      </c>
      <c r="I40" s="1" t="s">
        <v>374</v>
      </c>
      <c r="J40" s="1">
        <v>294495</v>
      </c>
      <c r="K40" s="1" t="s">
        <v>374</v>
      </c>
      <c r="L40" s="1">
        <v>780</v>
      </c>
      <c r="M40" s="1" t="s">
        <v>374</v>
      </c>
      <c r="N40" s="1">
        <v>1706</v>
      </c>
      <c r="O40" s="1">
        <v>18524</v>
      </c>
      <c r="P40" s="1">
        <v>148766</v>
      </c>
      <c r="Q40" s="1">
        <v>611427</v>
      </c>
      <c r="R40" s="1">
        <v>750065</v>
      </c>
      <c r="S40" s="1">
        <v>617862</v>
      </c>
      <c r="T40" s="1">
        <v>2983135</v>
      </c>
      <c r="U40" s="1">
        <v>15041867</v>
      </c>
      <c r="V40" s="1">
        <v>5896299</v>
      </c>
      <c r="W40" s="1">
        <v>785669</v>
      </c>
      <c r="X40" s="1">
        <v>37000585</v>
      </c>
      <c r="Y40" s="1">
        <v>3226949</v>
      </c>
      <c r="Z40" s="1">
        <v>26102836</v>
      </c>
      <c r="AA40" s="1">
        <v>3543112</v>
      </c>
      <c r="AB40" s="1">
        <v>30826818</v>
      </c>
      <c r="AC40" s="1">
        <v>284660</v>
      </c>
      <c r="AD40" s="1" t="s">
        <v>374</v>
      </c>
      <c r="AE40" s="1" t="s">
        <v>374</v>
      </c>
      <c r="AF40" s="1">
        <v>1129294</v>
      </c>
      <c r="AG40" s="1" t="s">
        <v>374</v>
      </c>
      <c r="AH40" s="1" t="s">
        <v>374</v>
      </c>
      <c r="AI40" s="1">
        <v>13784</v>
      </c>
      <c r="AJ40" s="1" t="s">
        <v>374</v>
      </c>
      <c r="AK40" s="1">
        <v>63331</v>
      </c>
      <c r="AL40" s="1" t="s">
        <v>374</v>
      </c>
      <c r="AM40" s="1">
        <v>415</v>
      </c>
      <c r="AN40" s="1">
        <v>30661</v>
      </c>
      <c r="AO40" s="1" t="s">
        <v>374</v>
      </c>
      <c r="AP40" s="1">
        <v>121710</v>
      </c>
      <c r="AQ40" s="1">
        <v>27751</v>
      </c>
      <c r="AR40" s="1">
        <v>1469</v>
      </c>
      <c r="AS40" s="1">
        <v>68182</v>
      </c>
      <c r="AT40" s="1">
        <v>7490</v>
      </c>
      <c r="AU40" s="1">
        <v>1695</v>
      </c>
      <c r="AV40" s="1" t="s">
        <v>374</v>
      </c>
      <c r="AW40" s="1">
        <v>8470</v>
      </c>
      <c r="AX40" s="1">
        <v>61281</v>
      </c>
      <c r="AY40" s="1" t="s">
        <v>374</v>
      </c>
      <c r="AZ40" s="1">
        <v>29983</v>
      </c>
      <c r="BA40" s="1"/>
      <c r="BB40" s="1" t="s">
        <v>411</v>
      </c>
    </row>
    <row r="41" spans="1:54" x14ac:dyDescent="0.35">
      <c r="A41" s="4" t="s">
        <v>38</v>
      </c>
      <c r="B41" s="1" t="s">
        <v>374</v>
      </c>
      <c r="C41" s="1">
        <v>54408</v>
      </c>
      <c r="D41" s="1">
        <v>53104</v>
      </c>
      <c r="E41" s="1">
        <v>42883</v>
      </c>
      <c r="F41" s="1">
        <v>5083783</v>
      </c>
      <c r="G41" s="1" t="s">
        <v>374</v>
      </c>
      <c r="H41" s="1">
        <v>386841</v>
      </c>
      <c r="I41" s="1">
        <v>372</v>
      </c>
      <c r="J41" s="1">
        <v>13216</v>
      </c>
      <c r="K41" s="1" t="s">
        <v>374</v>
      </c>
      <c r="L41" s="1" t="s">
        <v>374</v>
      </c>
      <c r="M41" s="1">
        <v>399579</v>
      </c>
      <c r="N41" s="1">
        <v>109528</v>
      </c>
      <c r="O41" s="1">
        <v>8757986</v>
      </c>
      <c r="P41" s="1">
        <v>13230</v>
      </c>
      <c r="Q41" s="1">
        <v>32311</v>
      </c>
      <c r="R41" s="1">
        <v>95278</v>
      </c>
      <c r="S41" s="1">
        <v>16713</v>
      </c>
      <c r="T41" s="1">
        <v>145690</v>
      </c>
      <c r="U41" s="1">
        <v>494601</v>
      </c>
      <c r="V41" s="1">
        <v>117238</v>
      </c>
      <c r="W41" s="1">
        <v>25355</v>
      </c>
      <c r="X41" s="1">
        <v>2805805</v>
      </c>
      <c r="Y41" s="1">
        <v>216278</v>
      </c>
      <c r="Z41" s="1">
        <v>1308521</v>
      </c>
      <c r="AA41" s="1">
        <v>219481</v>
      </c>
      <c r="AB41" s="1">
        <v>1786131</v>
      </c>
      <c r="AC41" s="1">
        <v>12456</v>
      </c>
      <c r="AD41" s="1" t="s">
        <v>374</v>
      </c>
      <c r="AE41" s="1" t="s">
        <v>374</v>
      </c>
      <c r="AF41" s="1">
        <v>23414</v>
      </c>
      <c r="AG41" s="1" t="s">
        <v>374</v>
      </c>
      <c r="AH41" s="1">
        <v>411</v>
      </c>
      <c r="AI41" s="1">
        <v>299800</v>
      </c>
      <c r="AJ41" s="1" t="s">
        <v>374</v>
      </c>
      <c r="AK41" s="1">
        <v>2412917</v>
      </c>
      <c r="AL41" s="1" t="s">
        <v>374</v>
      </c>
      <c r="AM41" s="1">
        <v>491</v>
      </c>
      <c r="AN41" s="1">
        <v>360025</v>
      </c>
      <c r="AO41" s="1">
        <v>23164</v>
      </c>
      <c r="AP41" s="1">
        <v>37271</v>
      </c>
      <c r="AQ41" s="1">
        <v>1402788</v>
      </c>
      <c r="AR41" s="1">
        <v>296905</v>
      </c>
      <c r="AS41" s="1">
        <v>1050877</v>
      </c>
      <c r="AT41" s="1">
        <v>13912</v>
      </c>
      <c r="AU41" s="1">
        <v>169002</v>
      </c>
      <c r="AV41" s="1" t="s">
        <v>374</v>
      </c>
      <c r="AW41" s="1">
        <v>42328</v>
      </c>
      <c r="AX41" s="1">
        <v>4805192</v>
      </c>
      <c r="AY41" s="1" t="s">
        <v>374</v>
      </c>
      <c r="AZ41" s="1">
        <v>2912854</v>
      </c>
      <c r="BA41" s="1"/>
      <c r="BB41" s="1" t="s">
        <v>411</v>
      </c>
    </row>
    <row r="42" spans="1:54" x14ac:dyDescent="0.35">
      <c r="A42" s="4" t="s">
        <v>39</v>
      </c>
      <c r="B42" s="1" t="s">
        <v>374</v>
      </c>
      <c r="C42" s="1">
        <v>50416</v>
      </c>
      <c r="D42" s="1">
        <v>33221</v>
      </c>
      <c r="E42" s="1">
        <v>7862</v>
      </c>
      <c r="F42" s="1" t="s">
        <v>374</v>
      </c>
      <c r="G42" s="1" t="s">
        <v>374</v>
      </c>
      <c r="H42" s="1">
        <v>3844791</v>
      </c>
      <c r="I42" s="1" t="s">
        <v>374</v>
      </c>
      <c r="J42" s="1">
        <v>269118</v>
      </c>
      <c r="K42" s="1" t="s">
        <v>374</v>
      </c>
      <c r="L42" s="1">
        <v>529</v>
      </c>
      <c r="M42" s="1" t="s">
        <v>374</v>
      </c>
      <c r="N42" s="1" t="s">
        <v>374</v>
      </c>
      <c r="O42" s="1">
        <v>20912</v>
      </c>
      <c r="P42" s="1">
        <v>166676</v>
      </c>
      <c r="Q42" s="1">
        <v>678945</v>
      </c>
      <c r="R42" s="1">
        <v>722657</v>
      </c>
      <c r="S42" s="1">
        <v>491110</v>
      </c>
      <c r="T42" s="1">
        <v>3338896</v>
      </c>
      <c r="U42" s="1">
        <v>16246570</v>
      </c>
      <c r="V42" s="1">
        <v>6487216</v>
      </c>
      <c r="W42" s="1">
        <v>695913</v>
      </c>
      <c r="X42" s="1">
        <v>34146175</v>
      </c>
      <c r="Y42" s="1">
        <v>3494909</v>
      </c>
      <c r="Z42" s="1">
        <v>28081546</v>
      </c>
      <c r="AA42" s="1">
        <v>3831279</v>
      </c>
      <c r="AB42" s="1">
        <v>33107061</v>
      </c>
      <c r="AC42" s="1">
        <v>258969</v>
      </c>
      <c r="AD42" s="1" t="s">
        <v>374</v>
      </c>
      <c r="AE42" s="1" t="s">
        <v>374</v>
      </c>
      <c r="AF42" s="1">
        <v>1091249</v>
      </c>
      <c r="AG42" s="1" t="s">
        <v>374</v>
      </c>
      <c r="AH42" s="1">
        <v>1090</v>
      </c>
      <c r="AI42" s="1">
        <v>13093</v>
      </c>
      <c r="AJ42" s="1" t="s">
        <v>374</v>
      </c>
      <c r="AK42" s="1">
        <v>59812</v>
      </c>
      <c r="AL42" s="1" t="s">
        <v>374</v>
      </c>
      <c r="AM42" s="1">
        <v>641</v>
      </c>
      <c r="AN42" s="1">
        <v>23849</v>
      </c>
      <c r="AO42" s="1">
        <v>10461</v>
      </c>
      <c r="AP42" s="1">
        <v>149184</v>
      </c>
      <c r="AQ42" s="1">
        <v>19557</v>
      </c>
      <c r="AR42" s="1">
        <v>1532</v>
      </c>
      <c r="AS42" s="1">
        <v>72284</v>
      </c>
      <c r="AT42" s="1">
        <v>15125</v>
      </c>
      <c r="AU42" s="1">
        <v>1187</v>
      </c>
      <c r="AV42" s="1" t="s">
        <v>374</v>
      </c>
      <c r="AW42" s="1">
        <v>9062</v>
      </c>
      <c r="AX42" s="1">
        <v>62503</v>
      </c>
      <c r="AY42" s="1" t="s">
        <v>374</v>
      </c>
      <c r="AZ42" s="1">
        <v>92673</v>
      </c>
      <c r="BA42" s="1"/>
      <c r="BB42" s="1" t="s">
        <v>411</v>
      </c>
    </row>
    <row r="43" spans="1:54" x14ac:dyDescent="0.35">
      <c r="A43" s="4" t="s">
        <v>40</v>
      </c>
      <c r="B43" s="1" t="s">
        <v>374</v>
      </c>
      <c r="C43" s="1">
        <v>47992</v>
      </c>
      <c r="D43" s="1">
        <v>23756</v>
      </c>
      <c r="E43" s="1">
        <v>7840</v>
      </c>
      <c r="F43" s="1">
        <v>10749</v>
      </c>
      <c r="G43" s="1" t="s">
        <v>374</v>
      </c>
      <c r="H43" s="1">
        <v>4041035</v>
      </c>
      <c r="I43" s="1" t="s">
        <v>374</v>
      </c>
      <c r="J43" s="1">
        <v>302395</v>
      </c>
      <c r="K43" s="1" t="s">
        <v>374</v>
      </c>
      <c r="L43" s="1">
        <v>1800</v>
      </c>
      <c r="M43" s="1">
        <v>1129</v>
      </c>
      <c r="N43" s="1" t="s">
        <v>374</v>
      </c>
      <c r="O43" s="1">
        <v>20292</v>
      </c>
      <c r="P43" s="1">
        <v>147615</v>
      </c>
      <c r="Q43" s="1">
        <v>575148</v>
      </c>
      <c r="R43" s="1">
        <v>666458</v>
      </c>
      <c r="S43" s="1">
        <v>526049</v>
      </c>
      <c r="T43" s="1">
        <v>2312291</v>
      </c>
      <c r="U43" s="1">
        <v>11270072</v>
      </c>
      <c r="V43" s="1">
        <v>5772719</v>
      </c>
      <c r="W43" s="1">
        <v>781754</v>
      </c>
      <c r="X43" s="1">
        <v>36778822</v>
      </c>
      <c r="Y43" s="1">
        <v>3150299</v>
      </c>
      <c r="Z43" s="1">
        <v>23284126</v>
      </c>
      <c r="AA43" s="1">
        <v>3361080</v>
      </c>
      <c r="AB43" s="1">
        <v>29128442</v>
      </c>
      <c r="AC43" s="1">
        <v>288321</v>
      </c>
      <c r="AD43" s="1" t="s">
        <v>374</v>
      </c>
      <c r="AE43" s="1" t="s">
        <v>374</v>
      </c>
      <c r="AF43" s="1">
        <v>764375</v>
      </c>
      <c r="AG43" s="1" t="s">
        <v>374</v>
      </c>
      <c r="AH43" s="1">
        <v>619</v>
      </c>
      <c r="AI43" s="1">
        <v>13082</v>
      </c>
      <c r="AJ43" s="1" t="s">
        <v>374</v>
      </c>
      <c r="AK43" s="1">
        <v>65001</v>
      </c>
      <c r="AL43" s="1">
        <v>1013</v>
      </c>
      <c r="AM43" s="1">
        <v>289</v>
      </c>
      <c r="AN43" s="1">
        <v>39044</v>
      </c>
      <c r="AO43" s="1" t="s">
        <v>374</v>
      </c>
      <c r="AP43" s="1">
        <v>108033</v>
      </c>
      <c r="AQ43" s="1">
        <v>19685</v>
      </c>
      <c r="AR43" s="1">
        <v>3813</v>
      </c>
      <c r="AS43" s="1">
        <v>53686</v>
      </c>
      <c r="AT43" s="1">
        <v>10681</v>
      </c>
      <c r="AU43" s="1">
        <v>1146</v>
      </c>
      <c r="AV43" s="1" t="s">
        <v>374</v>
      </c>
      <c r="AW43" s="1">
        <v>8132</v>
      </c>
      <c r="AX43" s="1">
        <v>58746</v>
      </c>
      <c r="AY43" s="1" t="s">
        <v>374</v>
      </c>
      <c r="AZ43" s="1">
        <v>80134</v>
      </c>
      <c r="BA43" s="1"/>
      <c r="BB43" s="1" t="s">
        <v>411</v>
      </c>
    </row>
    <row r="44" spans="1:54" x14ac:dyDescent="0.35">
      <c r="A44" s="4" t="s">
        <v>41</v>
      </c>
      <c r="B44" s="1" t="s">
        <v>374</v>
      </c>
      <c r="C44" s="1">
        <v>58960</v>
      </c>
      <c r="D44" s="1">
        <v>47604</v>
      </c>
      <c r="E44" s="1">
        <v>12235</v>
      </c>
      <c r="F44" s="1">
        <v>1957729</v>
      </c>
      <c r="G44" s="1" t="s">
        <v>374</v>
      </c>
      <c r="H44" s="1">
        <v>4192864</v>
      </c>
      <c r="I44" s="1" t="s">
        <v>374</v>
      </c>
      <c r="J44" s="1">
        <v>400447</v>
      </c>
      <c r="K44" s="1">
        <v>9154</v>
      </c>
      <c r="L44" s="1" t="s">
        <v>374</v>
      </c>
      <c r="M44" s="1">
        <v>97712</v>
      </c>
      <c r="N44" s="1">
        <v>57814</v>
      </c>
      <c r="O44" s="1">
        <v>103376</v>
      </c>
      <c r="P44" s="1">
        <v>182974</v>
      </c>
      <c r="Q44" s="1">
        <v>816006</v>
      </c>
      <c r="R44" s="1">
        <v>842732</v>
      </c>
      <c r="S44" s="1">
        <v>881418</v>
      </c>
      <c r="T44" s="1">
        <v>3663879</v>
      </c>
      <c r="U44" s="1">
        <v>17592203</v>
      </c>
      <c r="V44" s="1">
        <v>7132049</v>
      </c>
      <c r="W44" s="1">
        <v>1052182</v>
      </c>
      <c r="X44" s="1">
        <v>37221036</v>
      </c>
      <c r="Y44" s="1">
        <v>4031444</v>
      </c>
      <c r="Z44" s="1">
        <v>30802350</v>
      </c>
      <c r="AA44" s="1">
        <v>4205808</v>
      </c>
      <c r="AB44" s="1">
        <v>35806446</v>
      </c>
      <c r="AC44" s="1">
        <v>377315</v>
      </c>
      <c r="AD44" s="1" t="s">
        <v>374</v>
      </c>
      <c r="AE44" s="1" t="s">
        <v>374</v>
      </c>
      <c r="AF44" s="1">
        <v>1295992</v>
      </c>
      <c r="AG44" s="1" t="s">
        <v>374</v>
      </c>
      <c r="AH44" s="1" t="s">
        <v>374</v>
      </c>
      <c r="AI44" s="1">
        <v>77019</v>
      </c>
      <c r="AJ44" s="1" t="s">
        <v>374</v>
      </c>
      <c r="AK44" s="1">
        <v>851531</v>
      </c>
      <c r="AL44" s="1" t="s">
        <v>374</v>
      </c>
      <c r="AM44" s="1" t="s">
        <v>374</v>
      </c>
      <c r="AN44" s="1">
        <v>189075</v>
      </c>
      <c r="AO44" s="1" t="s">
        <v>374</v>
      </c>
      <c r="AP44" s="1">
        <v>143615</v>
      </c>
      <c r="AQ44" s="1">
        <v>740342</v>
      </c>
      <c r="AR44" s="1">
        <v>89295</v>
      </c>
      <c r="AS44" s="1">
        <v>567140</v>
      </c>
      <c r="AT44" s="1">
        <v>20595</v>
      </c>
      <c r="AU44" s="1">
        <v>116280</v>
      </c>
      <c r="AV44" s="1" t="s">
        <v>374</v>
      </c>
      <c r="AW44" s="1">
        <v>30481</v>
      </c>
      <c r="AX44" s="1">
        <v>1150536</v>
      </c>
      <c r="AY44" s="1" t="s">
        <v>374</v>
      </c>
      <c r="AZ44" s="1">
        <v>907810</v>
      </c>
      <c r="BA44" s="1"/>
      <c r="BB44" s="1" t="s">
        <v>411</v>
      </c>
    </row>
    <row r="45" spans="1:54" x14ac:dyDescent="0.35">
      <c r="A45" s="4" t="s">
        <v>42</v>
      </c>
      <c r="B45" s="1" t="s">
        <v>374</v>
      </c>
      <c r="C45" s="1">
        <v>251510</v>
      </c>
      <c r="D45" s="1">
        <v>624834</v>
      </c>
      <c r="E45" s="1">
        <v>746610</v>
      </c>
      <c r="F45" s="1">
        <v>74162754</v>
      </c>
      <c r="G45" s="1" t="s">
        <v>374</v>
      </c>
      <c r="H45" s="1">
        <v>3780004</v>
      </c>
      <c r="I45" s="1" t="s">
        <v>374</v>
      </c>
      <c r="J45" s="1">
        <v>391464</v>
      </c>
      <c r="K45" s="1">
        <v>1793397</v>
      </c>
      <c r="L45" s="1">
        <v>876621</v>
      </c>
      <c r="M45" s="1">
        <v>4480499</v>
      </c>
      <c r="N45" s="1">
        <v>3426289</v>
      </c>
      <c r="O45" s="1">
        <v>3142146</v>
      </c>
      <c r="P45" s="1">
        <v>167272</v>
      </c>
      <c r="Q45" s="1">
        <v>536181</v>
      </c>
      <c r="R45" s="1">
        <v>680083</v>
      </c>
      <c r="S45" s="1">
        <v>761275</v>
      </c>
      <c r="T45" s="1">
        <v>3056412</v>
      </c>
      <c r="U45" s="1">
        <v>14912965</v>
      </c>
      <c r="V45" s="1">
        <v>6912932</v>
      </c>
      <c r="W45" s="1">
        <v>1012352</v>
      </c>
      <c r="X45" s="1">
        <v>34623193</v>
      </c>
      <c r="Y45" s="1">
        <v>3224640</v>
      </c>
      <c r="Z45" s="1">
        <v>26340525</v>
      </c>
      <c r="AA45" s="1">
        <v>2988900</v>
      </c>
      <c r="AB45" s="1">
        <v>27591477</v>
      </c>
      <c r="AC45" s="1">
        <v>368604</v>
      </c>
      <c r="AD45" s="1" t="s">
        <v>374</v>
      </c>
      <c r="AE45" s="1" t="s">
        <v>374</v>
      </c>
      <c r="AF45" s="1">
        <v>1279834</v>
      </c>
      <c r="AG45" s="1" t="s">
        <v>374</v>
      </c>
      <c r="AH45" s="1" t="s">
        <v>374</v>
      </c>
      <c r="AI45" s="1">
        <v>103721</v>
      </c>
      <c r="AJ45" s="1">
        <v>435977</v>
      </c>
      <c r="AK45" s="1">
        <v>36327856</v>
      </c>
      <c r="AL45" s="1" t="s">
        <v>374</v>
      </c>
      <c r="AM45" s="1" t="s">
        <v>374</v>
      </c>
      <c r="AN45" s="1">
        <v>16714995</v>
      </c>
      <c r="AO45" s="1">
        <v>7299392</v>
      </c>
      <c r="AP45" s="1">
        <v>5181116</v>
      </c>
      <c r="AQ45" s="1">
        <v>26847701</v>
      </c>
      <c r="AR45" s="1">
        <v>315261</v>
      </c>
      <c r="AS45" s="1">
        <v>27798052</v>
      </c>
      <c r="AT45" s="1">
        <v>2377420</v>
      </c>
      <c r="AU45" s="1">
        <v>94137</v>
      </c>
      <c r="AV45" s="1" t="s">
        <v>374</v>
      </c>
      <c r="AW45" s="1">
        <v>3424892</v>
      </c>
      <c r="AX45" s="1">
        <v>4705810</v>
      </c>
      <c r="AY45" s="1" t="s">
        <v>374</v>
      </c>
      <c r="AZ45" s="1">
        <v>35946324</v>
      </c>
      <c r="BA45" s="1"/>
      <c r="BB45" s="1" t="s">
        <v>411</v>
      </c>
    </row>
    <row r="46" spans="1:54" x14ac:dyDescent="0.35">
      <c r="A46" s="4" t="s">
        <v>43</v>
      </c>
      <c r="B46" s="1" t="s">
        <v>374</v>
      </c>
      <c r="C46" s="1">
        <v>65796</v>
      </c>
      <c r="D46" s="1">
        <v>107908</v>
      </c>
      <c r="E46" s="1">
        <v>5466</v>
      </c>
      <c r="F46" s="1">
        <v>299302</v>
      </c>
      <c r="G46" s="1" t="s">
        <v>374</v>
      </c>
      <c r="H46" s="1">
        <v>3536696</v>
      </c>
      <c r="I46" s="1">
        <v>196</v>
      </c>
      <c r="J46" s="1">
        <v>75724</v>
      </c>
      <c r="K46" s="1" t="s">
        <v>374</v>
      </c>
      <c r="L46" s="1">
        <v>21768</v>
      </c>
      <c r="M46" s="1">
        <v>15634</v>
      </c>
      <c r="N46" s="1">
        <v>6652</v>
      </c>
      <c r="O46" s="1">
        <v>45987</v>
      </c>
      <c r="P46" s="1">
        <v>74836</v>
      </c>
      <c r="Q46" s="1">
        <v>741764</v>
      </c>
      <c r="R46" s="1">
        <v>1288195</v>
      </c>
      <c r="S46" s="1">
        <v>336384</v>
      </c>
      <c r="T46" s="1">
        <v>1862793</v>
      </c>
      <c r="U46" s="1">
        <v>7333015</v>
      </c>
      <c r="V46" s="1">
        <v>2617430</v>
      </c>
      <c r="W46" s="1">
        <v>354799</v>
      </c>
      <c r="X46" s="1">
        <v>32301641</v>
      </c>
      <c r="Y46" s="1">
        <v>3661954</v>
      </c>
      <c r="Z46" s="1">
        <v>18071944</v>
      </c>
      <c r="AA46" s="1">
        <v>3844692</v>
      </c>
      <c r="AB46" s="1">
        <v>25697042</v>
      </c>
      <c r="AC46" s="1">
        <v>64238</v>
      </c>
      <c r="AD46" s="1" t="s">
        <v>374</v>
      </c>
      <c r="AE46" s="1" t="s">
        <v>374</v>
      </c>
      <c r="AF46" s="1">
        <v>497588</v>
      </c>
      <c r="AG46" s="1" t="s">
        <v>374</v>
      </c>
      <c r="AH46" s="1" t="s">
        <v>374</v>
      </c>
      <c r="AI46" s="1">
        <v>17383</v>
      </c>
      <c r="AJ46" s="1">
        <v>152786</v>
      </c>
      <c r="AK46" s="1">
        <v>234212</v>
      </c>
      <c r="AL46" s="1" t="s">
        <v>374</v>
      </c>
      <c r="AM46" s="1" t="s">
        <v>374</v>
      </c>
      <c r="AN46" s="1">
        <v>48368</v>
      </c>
      <c r="AO46" s="1">
        <v>14580</v>
      </c>
      <c r="AP46" s="1">
        <v>157601</v>
      </c>
      <c r="AQ46" s="1">
        <v>142326</v>
      </c>
      <c r="AR46" s="1">
        <v>15416</v>
      </c>
      <c r="AS46" s="1">
        <v>115520</v>
      </c>
      <c r="AT46" s="1">
        <v>50915</v>
      </c>
      <c r="AU46" s="1">
        <v>16797</v>
      </c>
      <c r="AV46" s="1" t="s">
        <v>374</v>
      </c>
      <c r="AW46" s="1">
        <v>7144</v>
      </c>
      <c r="AX46" s="1">
        <v>269861</v>
      </c>
      <c r="AY46" s="1" t="s">
        <v>374</v>
      </c>
      <c r="AZ46" s="1">
        <v>127646</v>
      </c>
      <c r="BA46" s="1"/>
      <c r="BB46" s="1" t="s">
        <v>411</v>
      </c>
    </row>
    <row r="47" spans="1:54" x14ac:dyDescent="0.35">
      <c r="A47" s="4" t="s">
        <v>44</v>
      </c>
      <c r="B47" s="1" t="s">
        <v>374</v>
      </c>
      <c r="C47" s="1">
        <v>57507</v>
      </c>
      <c r="D47" s="1">
        <v>109341</v>
      </c>
      <c r="E47" s="1">
        <v>3563</v>
      </c>
      <c r="F47" s="1">
        <v>195902</v>
      </c>
      <c r="G47" s="1" t="s">
        <v>374</v>
      </c>
      <c r="H47" s="1">
        <v>3585473</v>
      </c>
      <c r="I47" s="1" t="s">
        <v>374</v>
      </c>
      <c r="J47" s="1">
        <v>44961</v>
      </c>
      <c r="K47" s="1">
        <v>8119</v>
      </c>
      <c r="L47" s="1">
        <v>17379</v>
      </c>
      <c r="M47" s="1">
        <v>14261</v>
      </c>
      <c r="N47" s="1">
        <v>7300</v>
      </c>
      <c r="O47" s="1">
        <v>45543</v>
      </c>
      <c r="P47" s="1">
        <v>71662</v>
      </c>
      <c r="Q47" s="1">
        <v>992753</v>
      </c>
      <c r="R47" s="1">
        <v>1519457</v>
      </c>
      <c r="S47" s="1">
        <v>259309</v>
      </c>
      <c r="T47" s="1">
        <v>2189835</v>
      </c>
      <c r="U47" s="1">
        <v>7792307</v>
      </c>
      <c r="V47" s="1">
        <v>2457350</v>
      </c>
      <c r="W47" s="1">
        <v>243464</v>
      </c>
      <c r="X47" s="1">
        <v>31419146</v>
      </c>
      <c r="Y47" s="1">
        <v>3730910</v>
      </c>
      <c r="Z47" s="1">
        <v>19370109</v>
      </c>
      <c r="AA47" s="1">
        <v>4064659</v>
      </c>
      <c r="AB47" s="1">
        <v>26032384</v>
      </c>
      <c r="AC47" s="1">
        <v>39407</v>
      </c>
      <c r="AD47" s="1" t="s">
        <v>374</v>
      </c>
      <c r="AE47" s="1" t="s">
        <v>374</v>
      </c>
      <c r="AF47" s="1">
        <v>447622</v>
      </c>
      <c r="AG47" s="1" t="s">
        <v>374</v>
      </c>
      <c r="AH47" s="1" t="s">
        <v>374</v>
      </c>
      <c r="AI47" s="1">
        <v>16779</v>
      </c>
      <c r="AJ47" s="1">
        <v>100099</v>
      </c>
      <c r="AK47" s="1">
        <v>218265</v>
      </c>
      <c r="AL47" s="1" t="s">
        <v>374</v>
      </c>
      <c r="AM47" s="1" t="s">
        <v>374</v>
      </c>
      <c r="AN47" s="1">
        <v>175529</v>
      </c>
      <c r="AO47" s="1" t="s">
        <v>374</v>
      </c>
      <c r="AP47" s="1">
        <v>170343</v>
      </c>
      <c r="AQ47" s="1">
        <v>110571</v>
      </c>
      <c r="AR47" s="1">
        <v>9222</v>
      </c>
      <c r="AS47" s="1">
        <v>108590</v>
      </c>
      <c r="AT47" s="1">
        <v>32218</v>
      </c>
      <c r="AU47" s="1">
        <v>13210</v>
      </c>
      <c r="AV47" s="1" t="s">
        <v>374</v>
      </c>
      <c r="AW47" s="1">
        <v>4550</v>
      </c>
      <c r="AX47" s="1">
        <v>170801</v>
      </c>
      <c r="AY47" s="1" t="s">
        <v>374</v>
      </c>
      <c r="AZ47" s="1">
        <v>101520</v>
      </c>
      <c r="BA47" s="1"/>
      <c r="BB47" s="1" t="s">
        <v>411</v>
      </c>
    </row>
    <row r="48" spans="1:54" x14ac:dyDescent="0.35">
      <c r="A48" s="4" t="s">
        <v>45</v>
      </c>
      <c r="B48" s="1" t="s">
        <v>374</v>
      </c>
      <c r="C48" s="1">
        <v>69589</v>
      </c>
      <c r="D48" s="1">
        <v>121081</v>
      </c>
      <c r="E48" s="1">
        <v>5736</v>
      </c>
      <c r="F48" s="1">
        <v>158435</v>
      </c>
      <c r="G48" s="1" t="s">
        <v>374</v>
      </c>
      <c r="H48" s="1">
        <v>3133212</v>
      </c>
      <c r="I48" s="1">
        <v>209</v>
      </c>
      <c r="J48" s="1">
        <v>108334</v>
      </c>
      <c r="K48" s="1" t="s">
        <v>374</v>
      </c>
      <c r="L48" s="1">
        <v>25958</v>
      </c>
      <c r="M48" s="1">
        <v>11824</v>
      </c>
      <c r="N48" s="1">
        <v>9613</v>
      </c>
      <c r="O48" s="1">
        <v>38303</v>
      </c>
      <c r="P48" s="1">
        <v>93068</v>
      </c>
      <c r="Q48" s="1">
        <v>1188539</v>
      </c>
      <c r="R48" s="1">
        <v>1262236</v>
      </c>
      <c r="S48" s="1">
        <v>435784</v>
      </c>
      <c r="T48" s="1">
        <v>2930056</v>
      </c>
      <c r="U48" s="1">
        <v>11311334</v>
      </c>
      <c r="V48" s="1">
        <v>3443525</v>
      </c>
      <c r="W48" s="1">
        <v>452675</v>
      </c>
      <c r="X48" s="1">
        <v>28375547</v>
      </c>
      <c r="Y48" s="1">
        <v>3803107</v>
      </c>
      <c r="Z48" s="1">
        <v>24292510</v>
      </c>
      <c r="AA48" s="1">
        <v>4041821</v>
      </c>
      <c r="AB48" s="1">
        <v>28062070</v>
      </c>
      <c r="AC48" s="1">
        <v>96340</v>
      </c>
      <c r="AD48" s="1" t="s">
        <v>374</v>
      </c>
      <c r="AE48" s="1" t="s">
        <v>374</v>
      </c>
      <c r="AF48" s="1">
        <v>662710</v>
      </c>
      <c r="AG48" s="1" t="s">
        <v>374</v>
      </c>
      <c r="AH48" s="1" t="s">
        <v>374</v>
      </c>
      <c r="AI48" s="1">
        <v>13724</v>
      </c>
      <c r="AJ48" s="1">
        <v>247185</v>
      </c>
      <c r="AK48" s="1">
        <v>157865</v>
      </c>
      <c r="AL48" s="1" t="s">
        <v>374</v>
      </c>
      <c r="AM48" s="1" t="s">
        <v>374</v>
      </c>
      <c r="AN48" s="1">
        <v>41113</v>
      </c>
      <c r="AO48" s="1">
        <v>14961</v>
      </c>
      <c r="AP48" s="1">
        <v>146593</v>
      </c>
      <c r="AQ48" s="1">
        <v>105724</v>
      </c>
      <c r="AR48" s="1">
        <v>7756</v>
      </c>
      <c r="AS48" s="1">
        <v>120842</v>
      </c>
      <c r="AT48" s="1">
        <v>24973</v>
      </c>
      <c r="AU48" s="1">
        <v>10802</v>
      </c>
      <c r="AV48" s="1" t="s">
        <v>374</v>
      </c>
      <c r="AW48" s="1">
        <v>6671</v>
      </c>
      <c r="AX48" s="1">
        <v>133604</v>
      </c>
      <c r="AY48" s="1" t="s">
        <v>374</v>
      </c>
      <c r="AZ48" s="1">
        <v>79790</v>
      </c>
      <c r="BA48" s="1"/>
      <c r="BB48" s="1" t="s">
        <v>411</v>
      </c>
    </row>
    <row r="49" spans="1:54" x14ac:dyDescent="0.35">
      <c r="A49" s="4" t="s">
        <v>46</v>
      </c>
      <c r="B49" s="1" t="s">
        <v>374</v>
      </c>
      <c r="C49" s="1">
        <v>43812</v>
      </c>
      <c r="D49" s="1">
        <v>75305</v>
      </c>
      <c r="E49" s="1">
        <v>17617</v>
      </c>
      <c r="F49" s="1">
        <v>128345</v>
      </c>
      <c r="G49" s="1" t="s">
        <v>374</v>
      </c>
      <c r="H49" s="1">
        <v>4254250</v>
      </c>
      <c r="I49" s="1">
        <v>59</v>
      </c>
      <c r="J49" s="1">
        <v>11107</v>
      </c>
      <c r="K49" s="1" t="s">
        <v>374</v>
      </c>
      <c r="L49" s="1" t="s">
        <v>374</v>
      </c>
      <c r="M49" s="1">
        <v>7713</v>
      </c>
      <c r="N49" s="1" t="s">
        <v>374</v>
      </c>
      <c r="O49" s="1">
        <v>44631</v>
      </c>
      <c r="P49" s="1">
        <v>35619</v>
      </c>
      <c r="Q49" s="1">
        <v>512831</v>
      </c>
      <c r="R49" s="1">
        <v>1167231</v>
      </c>
      <c r="S49" s="1">
        <v>170395</v>
      </c>
      <c r="T49" s="1">
        <v>1635815</v>
      </c>
      <c r="U49" s="1">
        <v>5611845</v>
      </c>
      <c r="V49" s="1">
        <v>1372283</v>
      </c>
      <c r="W49" s="1">
        <v>91096</v>
      </c>
      <c r="X49" s="1">
        <v>34514886</v>
      </c>
      <c r="Y49" s="1">
        <v>3756604</v>
      </c>
      <c r="Z49" s="1">
        <v>16332245</v>
      </c>
      <c r="AA49" s="1">
        <v>3964193</v>
      </c>
      <c r="AB49" s="1">
        <v>26011891</v>
      </c>
      <c r="AC49" s="1">
        <v>8462</v>
      </c>
      <c r="AD49" s="1" t="s">
        <v>374</v>
      </c>
      <c r="AE49" s="1" t="s">
        <v>374</v>
      </c>
      <c r="AF49" s="1">
        <v>231614</v>
      </c>
      <c r="AG49" s="1" t="s">
        <v>374</v>
      </c>
      <c r="AH49" s="1" t="s">
        <v>374</v>
      </c>
      <c r="AI49" s="1">
        <v>16000</v>
      </c>
      <c r="AJ49" s="1">
        <v>20365</v>
      </c>
      <c r="AK49" s="1">
        <v>141643</v>
      </c>
      <c r="AL49" s="1" t="s">
        <v>374</v>
      </c>
      <c r="AM49" s="1">
        <v>3254</v>
      </c>
      <c r="AN49" s="1">
        <v>45874</v>
      </c>
      <c r="AO49" s="1" t="s">
        <v>374</v>
      </c>
      <c r="AP49" s="1">
        <v>151759</v>
      </c>
      <c r="AQ49" s="1">
        <v>81655</v>
      </c>
      <c r="AR49" s="1">
        <v>6751</v>
      </c>
      <c r="AS49" s="1">
        <v>74199</v>
      </c>
      <c r="AT49" s="1">
        <v>27864</v>
      </c>
      <c r="AU49" s="1">
        <v>8000</v>
      </c>
      <c r="AV49" s="1" t="s">
        <v>374</v>
      </c>
      <c r="AW49" s="1" t="s">
        <v>374</v>
      </c>
      <c r="AX49" s="1">
        <v>133785</v>
      </c>
      <c r="AY49" s="1" t="s">
        <v>374</v>
      </c>
      <c r="AZ49" s="1">
        <v>115397</v>
      </c>
      <c r="BA49" s="1"/>
      <c r="BB49" s="1" t="s">
        <v>411</v>
      </c>
    </row>
    <row r="50" spans="1:54" x14ac:dyDescent="0.35">
      <c r="A50" s="4" t="s">
        <v>47</v>
      </c>
      <c r="B50" s="1" t="s">
        <v>374</v>
      </c>
      <c r="C50" s="1">
        <v>50987</v>
      </c>
      <c r="D50" s="1">
        <v>89994</v>
      </c>
      <c r="E50" s="1">
        <v>6603</v>
      </c>
      <c r="F50" s="1">
        <v>117141</v>
      </c>
      <c r="G50" s="1" t="s">
        <v>374</v>
      </c>
      <c r="H50" s="1">
        <v>4486300</v>
      </c>
      <c r="I50" s="1">
        <v>73</v>
      </c>
      <c r="J50" s="1">
        <v>21630</v>
      </c>
      <c r="K50" s="1" t="s">
        <v>374</v>
      </c>
      <c r="L50" s="1" t="s">
        <v>374</v>
      </c>
      <c r="M50" s="1">
        <v>9579</v>
      </c>
      <c r="N50" s="1" t="s">
        <v>374</v>
      </c>
      <c r="O50" s="1">
        <v>38253</v>
      </c>
      <c r="P50" s="1">
        <v>39714</v>
      </c>
      <c r="Q50" s="1">
        <v>509584</v>
      </c>
      <c r="R50" s="1">
        <v>1154501</v>
      </c>
      <c r="S50" s="1">
        <v>207211</v>
      </c>
      <c r="T50" s="1">
        <v>1528397</v>
      </c>
      <c r="U50" s="1">
        <v>5613681</v>
      </c>
      <c r="V50" s="1">
        <v>1572217</v>
      </c>
      <c r="W50" s="1">
        <v>131664</v>
      </c>
      <c r="X50" s="1">
        <v>33872567</v>
      </c>
      <c r="Y50" s="1">
        <v>3799640</v>
      </c>
      <c r="Z50" s="1">
        <v>15172803</v>
      </c>
      <c r="AA50" s="1">
        <v>3859187</v>
      </c>
      <c r="AB50" s="1">
        <v>24593314</v>
      </c>
      <c r="AC50" s="1">
        <v>16128</v>
      </c>
      <c r="AD50" s="1" t="s">
        <v>374</v>
      </c>
      <c r="AE50" s="1" t="s">
        <v>374</v>
      </c>
      <c r="AF50" s="1">
        <v>279961</v>
      </c>
      <c r="AG50" s="1" t="s">
        <v>374</v>
      </c>
      <c r="AH50" s="1" t="s">
        <v>374</v>
      </c>
      <c r="AI50" s="1">
        <v>15430</v>
      </c>
      <c r="AJ50" s="1">
        <v>45680</v>
      </c>
      <c r="AK50" s="1">
        <v>184023</v>
      </c>
      <c r="AL50" s="1" t="s">
        <v>374</v>
      </c>
      <c r="AM50" s="1" t="s">
        <v>374</v>
      </c>
      <c r="AN50" s="1" t="s">
        <v>374</v>
      </c>
      <c r="AO50" s="1" t="s">
        <v>374</v>
      </c>
      <c r="AP50" s="1">
        <v>165355</v>
      </c>
      <c r="AQ50" s="1">
        <v>73980</v>
      </c>
      <c r="AR50" s="1">
        <v>6302</v>
      </c>
      <c r="AS50" s="1">
        <v>62779</v>
      </c>
      <c r="AT50" s="1">
        <v>25266</v>
      </c>
      <c r="AU50" s="1">
        <v>6052</v>
      </c>
      <c r="AV50" s="1" t="s">
        <v>374</v>
      </c>
      <c r="AW50" s="1" t="s">
        <v>374</v>
      </c>
      <c r="AX50" s="1">
        <v>137509</v>
      </c>
      <c r="AY50" s="1" t="s">
        <v>374</v>
      </c>
      <c r="AZ50" s="1">
        <v>81909</v>
      </c>
      <c r="BA50" s="1"/>
      <c r="BB50" s="1" t="s">
        <v>411</v>
      </c>
    </row>
    <row r="51" spans="1:54" x14ac:dyDescent="0.35">
      <c r="A51" s="4" t="s">
        <v>48</v>
      </c>
      <c r="B51" s="1" t="s">
        <v>374</v>
      </c>
      <c r="C51" s="1">
        <v>43741</v>
      </c>
      <c r="D51" s="1">
        <v>62735</v>
      </c>
      <c r="E51" s="1">
        <v>7431</v>
      </c>
      <c r="F51" s="1">
        <v>96830</v>
      </c>
      <c r="G51" s="1" t="s">
        <v>374</v>
      </c>
      <c r="H51" s="1">
        <v>4336593</v>
      </c>
      <c r="I51" s="1">
        <v>69</v>
      </c>
      <c r="J51" s="1">
        <v>14109</v>
      </c>
      <c r="K51" s="1" t="s">
        <v>374</v>
      </c>
      <c r="L51" s="1" t="s">
        <v>374</v>
      </c>
      <c r="M51" s="1" t="s">
        <v>374</v>
      </c>
      <c r="N51" s="1" t="s">
        <v>374</v>
      </c>
      <c r="O51" s="1">
        <v>169716</v>
      </c>
      <c r="P51" s="1">
        <v>32115</v>
      </c>
      <c r="Q51" s="1">
        <v>378761</v>
      </c>
      <c r="R51" s="1">
        <v>933750</v>
      </c>
      <c r="S51" s="1">
        <v>120550</v>
      </c>
      <c r="T51" s="1">
        <v>1284902</v>
      </c>
      <c r="U51" s="1">
        <v>4746972</v>
      </c>
      <c r="V51" s="1">
        <v>1375153</v>
      </c>
      <c r="W51" s="1">
        <v>88385</v>
      </c>
      <c r="X51" s="1">
        <v>32033462</v>
      </c>
      <c r="Y51" s="1">
        <v>3469485</v>
      </c>
      <c r="Z51" s="1">
        <v>13088314</v>
      </c>
      <c r="AA51" s="1">
        <v>3521650</v>
      </c>
      <c r="AB51" s="1">
        <v>22472696</v>
      </c>
      <c r="AC51" s="1">
        <v>10215</v>
      </c>
      <c r="AD51" s="1" t="s">
        <v>374</v>
      </c>
      <c r="AE51" s="1" t="s">
        <v>374</v>
      </c>
      <c r="AF51" s="1">
        <v>259336</v>
      </c>
      <c r="AG51" s="1" t="s">
        <v>374</v>
      </c>
      <c r="AH51" s="1" t="s">
        <v>374</v>
      </c>
      <c r="AI51" s="1">
        <v>18337</v>
      </c>
      <c r="AJ51" s="1">
        <v>26178</v>
      </c>
      <c r="AK51" s="1">
        <v>123003</v>
      </c>
      <c r="AL51" s="1" t="s">
        <v>374</v>
      </c>
      <c r="AM51" s="1" t="s">
        <v>374</v>
      </c>
      <c r="AN51" s="1">
        <v>147410</v>
      </c>
      <c r="AO51" s="1" t="s">
        <v>374</v>
      </c>
      <c r="AP51" s="1">
        <v>165982</v>
      </c>
      <c r="AQ51" s="1">
        <v>70451</v>
      </c>
      <c r="AR51" s="1">
        <v>4882</v>
      </c>
      <c r="AS51" s="1">
        <v>52937</v>
      </c>
      <c r="AT51" s="1">
        <v>27343</v>
      </c>
      <c r="AU51" s="1">
        <v>6165</v>
      </c>
      <c r="AV51" s="1" t="s">
        <v>374</v>
      </c>
      <c r="AW51" s="1" t="s">
        <v>374</v>
      </c>
      <c r="AX51" s="1">
        <v>127715</v>
      </c>
      <c r="AY51" s="1" t="s">
        <v>374</v>
      </c>
      <c r="AZ51" s="1">
        <v>100027</v>
      </c>
      <c r="BA51" s="1"/>
      <c r="BB51" s="1" t="s">
        <v>411</v>
      </c>
    </row>
    <row r="52" spans="1:54" x14ac:dyDescent="0.35">
      <c r="A52" s="4" t="s">
        <v>49</v>
      </c>
      <c r="B52" s="1" t="s">
        <v>374</v>
      </c>
      <c r="C52" s="1">
        <v>48295</v>
      </c>
      <c r="D52" s="1">
        <v>34614</v>
      </c>
      <c r="E52" s="1">
        <v>2721</v>
      </c>
      <c r="F52" s="1">
        <v>63683</v>
      </c>
      <c r="G52" s="1" t="s">
        <v>374</v>
      </c>
      <c r="H52" s="1">
        <v>2520477</v>
      </c>
      <c r="I52" s="1" t="s">
        <v>374</v>
      </c>
      <c r="J52" s="1">
        <v>354715</v>
      </c>
      <c r="K52" s="1" t="s">
        <v>374</v>
      </c>
      <c r="L52" s="1" t="s">
        <v>374</v>
      </c>
      <c r="M52" s="1">
        <v>5652</v>
      </c>
      <c r="N52" s="1">
        <v>5192</v>
      </c>
      <c r="O52" s="1">
        <v>21800</v>
      </c>
      <c r="P52" s="1">
        <v>140279</v>
      </c>
      <c r="Q52" s="1">
        <v>749409</v>
      </c>
      <c r="R52" s="1">
        <v>338303</v>
      </c>
      <c r="S52" s="1">
        <v>816905</v>
      </c>
      <c r="T52" s="1">
        <v>3383417</v>
      </c>
      <c r="U52" s="1">
        <v>16427420</v>
      </c>
      <c r="V52" s="1">
        <v>5638969</v>
      </c>
      <c r="W52" s="1">
        <v>882621</v>
      </c>
      <c r="X52" s="1">
        <v>11240896</v>
      </c>
      <c r="Y52" s="1">
        <v>3790390</v>
      </c>
      <c r="Z52" s="1">
        <v>29457912</v>
      </c>
      <c r="AA52" s="1">
        <v>3844275</v>
      </c>
      <c r="AB52" s="1">
        <v>33917331</v>
      </c>
      <c r="AC52" s="1">
        <v>330783</v>
      </c>
      <c r="AD52" s="1" t="s">
        <v>374</v>
      </c>
      <c r="AE52" s="1" t="s">
        <v>374</v>
      </c>
      <c r="AF52" s="1">
        <v>1141879</v>
      </c>
      <c r="AG52" s="1" t="s">
        <v>374</v>
      </c>
      <c r="AH52" s="1" t="s">
        <v>374</v>
      </c>
      <c r="AI52" s="1">
        <v>12872</v>
      </c>
      <c r="AJ52" s="1" t="s">
        <v>374</v>
      </c>
      <c r="AK52" s="1">
        <v>214903398</v>
      </c>
      <c r="AL52" s="1" t="s">
        <v>374</v>
      </c>
      <c r="AM52" s="1">
        <v>1357</v>
      </c>
      <c r="AN52" s="1">
        <v>80700</v>
      </c>
      <c r="AO52" s="1" t="s">
        <v>374</v>
      </c>
      <c r="AP52" s="1">
        <v>140611</v>
      </c>
      <c r="AQ52" s="1">
        <v>267639</v>
      </c>
      <c r="AR52" s="1" t="s">
        <v>374</v>
      </c>
      <c r="AS52" s="1">
        <v>170804</v>
      </c>
      <c r="AT52" s="1">
        <v>18222</v>
      </c>
      <c r="AU52" s="1">
        <v>5815</v>
      </c>
      <c r="AV52" s="1" t="s">
        <v>374</v>
      </c>
      <c r="AW52" s="1">
        <v>6296</v>
      </c>
      <c r="AX52" s="1">
        <v>137247</v>
      </c>
      <c r="AY52" s="1" t="s">
        <v>374</v>
      </c>
      <c r="AZ52" s="1">
        <v>141251</v>
      </c>
      <c r="BA52" s="1"/>
      <c r="BB52" s="1" t="s">
        <v>411</v>
      </c>
    </row>
    <row r="53" spans="1:54" x14ac:dyDescent="0.35">
      <c r="A53" s="4" t="s">
        <v>50</v>
      </c>
      <c r="B53" s="1" t="s">
        <v>374</v>
      </c>
      <c r="C53" s="1">
        <v>47927</v>
      </c>
      <c r="D53" s="1">
        <v>33300</v>
      </c>
      <c r="E53" s="1">
        <v>2770</v>
      </c>
      <c r="F53" s="1">
        <v>64409</v>
      </c>
      <c r="G53" s="1" t="s">
        <v>374</v>
      </c>
      <c r="H53" s="1">
        <v>2428873</v>
      </c>
      <c r="I53" s="1">
        <v>103</v>
      </c>
      <c r="J53" s="1">
        <v>360537</v>
      </c>
      <c r="K53" s="1" t="s">
        <v>374</v>
      </c>
      <c r="L53" s="1" t="s">
        <v>374</v>
      </c>
      <c r="M53" s="1">
        <v>3671</v>
      </c>
      <c r="N53" s="1" t="s">
        <v>374</v>
      </c>
      <c r="O53" s="1">
        <v>11942</v>
      </c>
      <c r="P53" s="1">
        <v>157557</v>
      </c>
      <c r="Q53" s="1">
        <v>688493</v>
      </c>
      <c r="R53" s="1">
        <v>334223</v>
      </c>
      <c r="S53" s="1">
        <v>763057</v>
      </c>
      <c r="T53" s="1">
        <v>3440710</v>
      </c>
      <c r="U53" s="1">
        <v>16639864</v>
      </c>
      <c r="V53" s="1">
        <v>6072207</v>
      </c>
      <c r="W53" s="1">
        <v>881338</v>
      </c>
      <c r="X53" s="1">
        <v>10905532</v>
      </c>
      <c r="Y53" s="1">
        <v>3705502</v>
      </c>
      <c r="Z53" s="1">
        <v>29295926</v>
      </c>
      <c r="AA53" s="1">
        <v>3787128</v>
      </c>
      <c r="AB53" s="1">
        <v>33862932</v>
      </c>
      <c r="AC53" s="1">
        <v>342805</v>
      </c>
      <c r="AD53" s="1" t="s">
        <v>374</v>
      </c>
      <c r="AE53" s="1" t="s">
        <v>374</v>
      </c>
      <c r="AF53" s="1">
        <v>1182503</v>
      </c>
      <c r="AG53" s="1" t="s">
        <v>374</v>
      </c>
      <c r="AH53" s="1" t="s">
        <v>374</v>
      </c>
      <c r="AI53" s="1">
        <v>12715</v>
      </c>
      <c r="AJ53" s="1" t="s">
        <v>374</v>
      </c>
      <c r="AK53" s="1">
        <v>230428836</v>
      </c>
      <c r="AL53" s="1" t="s">
        <v>374</v>
      </c>
      <c r="AM53" s="1" t="s">
        <v>374</v>
      </c>
      <c r="AN53" s="1">
        <v>45691</v>
      </c>
      <c r="AO53" s="1" t="s">
        <v>374</v>
      </c>
      <c r="AP53" s="1">
        <v>141393</v>
      </c>
      <c r="AQ53" s="1">
        <v>267119</v>
      </c>
      <c r="AR53" s="1" t="s">
        <v>374</v>
      </c>
      <c r="AS53" s="1">
        <v>164238</v>
      </c>
      <c r="AT53" s="1">
        <v>18160</v>
      </c>
      <c r="AU53" s="1">
        <v>4882</v>
      </c>
      <c r="AV53" s="1" t="s">
        <v>374</v>
      </c>
      <c r="AW53" s="1">
        <v>6986</v>
      </c>
      <c r="AX53" s="1">
        <v>126941</v>
      </c>
      <c r="AY53" s="1" t="s">
        <v>374</v>
      </c>
      <c r="AZ53" s="1">
        <v>145666</v>
      </c>
      <c r="BA53" s="1"/>
      <c r="BB53" s="1" t="s">
        <v>411</v>
      </c>
    </row>
    <row r="54" spans="1:54" x14ac:dyDescent="0.35">
      <c r="A54" s="4" t="s">
        <v>51</v>
      </c>
      <c r="B54" s="1" t="s">
        <v>374</v>
      </c>
      <c r="C54" s="1">
        <v>49083</v>
      </c>
      <c r="D54" s="1">
        <v>33527</v>
      </c>
      <c r="E54" s="1">
        <v>2323</v>
      </c>
      <c r="F54" s="1">
        <v>50138</v>
      </c>
      <c r="G54" s="1" t="s">
        <v>374</v>
      </c>
      <c r="H54" s="1">
        <v>2549553</v>
      </c>
      <c r="I54" s="1" t="s">
        <v>374</v>
      </c>
      <c r="J54" s="1">
        <v>303536</v>
      </c>
      <c r="K54" s="1" t="s">
        <v>374</v>
      </c>
      <c r="L54" s="1" t="s">
        <v>374</v>
      </c>
      <c r="M54" s="1" t="s">
        <v>374</v>
      </c>
      <c r="N54" s="1" t="s">
        <v>374</v>
      </c>
      <c r="O54" s="1">
        <v>15050</v>
      </c>
      <c r="P54" s="1">
        <v>94552</v>
      </c>
      <c r="Q54" s="1">
        <v>719347</v>
      </c>
      <c r="R54" s="1">
        <v>328498</v>
      </c>
      <c r="S54" s="1">
        <v>605447</v>
      </c>
      <c r="T54" s="1">
        <v>3398277</v>
      </c>
      <c r="U54" s="1">
        <v>16488995</v>
      </c>
      <c r="V54" s="1">
        <v>4196726</v>
      </c>
      <c r="W54" s="1">
        <v>893275</v>
      </c>
      <c r="X54" s="1">
        <v>11603574</v>
      </c>
      <c r="Y54" s="1">
        <v>3764838</v>
      </c>
      <c r="Z54" s="1">
        <v>29795410</v>
      </c>
      <c r="AA54" s="1">
        <v>3893301</v>
      </c>
      <c r="AB54" s="1">
        <v>34190517</v>
      </c>
      <c r="AC54" s="1">
        <v>285021</v>
      </c>
      <c r="AD54" s="1" t="s">
        <v>374</v>
      </c>
      <c r="AE54" s="1" t="s">
        <v>374</v>
      </c>
      <c r="AF54" s="1">
        <v>1180678</v>
      </c>
      <c r="AG54" s="1" t="s">
        <v>374</v>
      </c>
      <c r="AH54" s="1" t="s">
        <v>374</v>
      </c>
      <c r="AI54" s="1">
        <v>13868</v>
      </c>
      <c r="AJ54" s="1" t="s">
        <v>374</v>
      </c>
      <c r="AK54" s="1">
        <v>223715045</v>
      </c>
      <c r="AL54" s="1" t="s">
        <v>374</v>
      </c>
      <c r="AM54" s="1" t="s">
        <v>374</v>
      </c>
      <c r="AN54" s="1" t="s">
        <v>374</v>
      </c>
      <c r="AO54" s="1" t="s">
        <v>374</v>
      </c>
      <c r="AP54" s="1">
        <v>136364</v>
      </c>
      <c r="AQ54" s="1">
        <v>248559</v>
      </c>
      <c r="AR54" s="1" t="s">
        <v>374</v>
      </c>
      <c r="AS54" s="1">
        <v>179090</v>
      </c>
      <c r="AT54" s="1">
        <v>17019</v>
      </c>
      <c r="AU54" s="1">
        <v>5458</v>
      </c>
      <c r="AV54" s="1" t="s">
        <v>374</v>
      </c>
      <c r="AW54" s="1">
        <v>7220</v>
      </c>
      <c r="AX54" s="1">
        <v>120479</v>
      </c>
      <c r="AY54" s="1" t="s">
        <v>374</v>
      </c>
      <c r="AZ54" s="1">
        <v>113077</v>
      </c>
      <c r="BA54" s="1"/>
      <c r="BB54" s="1" t="s">
        <v>411</v>
      </c>
    </row>
    <row r="55" spans="1:54" x14ac:dyDescent="0.35">
      <c r="A55" s="4" t="s">
        <v>52</v>
      </c>
      <c r="B55" s="1" t="s">
        <v>374</v>
      </c>
      <c r="C55" s="1">
        <v>50471</v>
      </c>
      <c r="D55" s="1">
        <v>34306</v>
      </c>
      <c r="E55" s="1">
        <v>8061</v>
      </c>
      <c r="F55" s="1">
        <v>41350</v>
      </c>
      <c r="G55" s="1" t="s">
        <v>374</v>
      </c>
      <c r="H55" s="1">
        <v>2340514</v>
      </c>
      <c r="I55" s="1" t="s">
        <v>374</v>
      </c>
      <c r="J55" s="1">
        <v>323447</v>
      </c>
      <c r="K55" s="1" t="s">
        <v>374</v>
      </c>
      <c r="L55" s="1" t="s">
        <v>374</v>
      </c>
      <c r="M55" s="1">
        <v>3442</v>
      </c>
      <c r="N55" s="1" t="s">
        <v>374</v>
      </c>
      <c r="O55" s="1">
        <v>10838</v>
      </c>
      <c r="P55" s="1">
        <v>168284</v>
      </c>
      <c r="Q55" s="1">
        <v>696669</v>
      </c>
      <c r="R55" s="1">
        <v>345999</v>
      </c>
      <c r="S55" s="1">
        <v>677764</v>
      </c>
      <c r="T55" s="1">
        <v>3351815</v>
      </c>
      <c r="U55" s="1">
        <v>16583246</v>
      </c>
      <c r="V55" s="1">
        <v>6539975</v>
      </c>
      <c r="W55" s="1">
        <v>953275</v>
      </c>
      <c r="X55" s="1">
        <v>10743050</v>
      </c>
      <c r="Y55" s="1">
        <v>3753494</v>
      </c>
      <c r="Z55" s="1">
        <v>29682382</v>
      </c>
      <c r="AA55" s="1">
        <v>3876799</v>
      </c>
      <c r="AB55" s="1">
        <v>34149551</v>
      </c>
      <c r="AC55" s="1">
        <v>307870</v>
      </c>
      <c r="AD55" s="1" t="s">
        <v>374</v>
      </c>
      <c r="AE55" s="1" t="s">
        <v>374</v>
      </c>
      <c r="AF55" s="1">
        <v>1147085</v>
      </c>
      <c r="AG55" s="1" t="s">
        <v>374</v>
      </c>
      <c r="AH55" s="1">
        <v>1824</v>
      </c>
      <c r="AI55" s="1">
        <v>12702</v>
      </c>
      <c r="AJ55" s="1" t="s">
        <v>374</v>
      </c>
      <c r="AK55" s="1">
        <v>233506924</v>
      </c>
      <c r="AL55" s="1" t="s">
        <v>374</v>
      </c>
      <c r="AM55" s="1" t="s">
        <v>374</v>
      </c>
      <c r="AN55" s="1">
        <v>45690</v>
      </c>
      <c r="AO55" s="1" t="s">
        <v>374</v>
      </c>
      <c r="AP55" s="1">
        <v>120048</v>
      </c>
      <c r="AQ55" s="1">
        <v>268489</v>
      </c>
      <c r="AR55" s="1" t="s">
        <v>374</v>
      </c>
      <c r="AS55" s="1">
        <v>163514</v>
      </c>
      <c r="AT55" s="1">
        <v>14613</v>
      </c>
      <c r="AU55" s="1">
        <v>3917</v>
      </c>
      <c r="AV55" s="1" t="s">
        <v>374</v>
      </c>
      <c r="AW55" s="1">
        <v>6689</v>
      </c>
      <c r="AX55" s="1">
        <v>115593</v>
      </c>
      <c r="AY55" s="1" t="s">
        <v>374</v>
      </c>
      <c r="AZ55" s="1">
        <v>121748</v>
      </c>
      <c r="BA55" s="1"/>
      <c r="BB55" s="1" t="s">
        <v>411</v>
      </c>
    </row>
    <row r="56" spans="1:54" x14ac:dyDescent="0.35">
      <c r="A56" s="4" t="s">
        <v>53</v>
      </c>
      <c r="B56" s="1" t="s">
        <v>374</v>
      </c>
      <c r="C56" s="1">
        <v>42616</v>
      </c>
      <c r="D56" s="1">
        <v>32074</v>
      </c>
      <c r="E56" s="1">
        <v>3365</v>
      </c>
      <c r="F56" s="1">
        <v>25439</v>
      </c>
      <c r="G56" s="1">
        <v>559</v>
      </c>
      <c r="H56" s="1">
        <v>2369921</v>
      </c>
      <c r="I56" s="1" t="s">
        <v>374</v>
      </c>
      <c r="J56" s="1">
        <v>311200</v>
      </c>
      <c r="K56" s="1">
        <v>2024</v>
      </c>
      <c r="L56" s="1" t="s">
        <v>374</v>
      </c>
      <c r="M56" s="1" t="s">
        <v>374</v>
      </c>
      <c r="N56" s="1" t="s">
        <v>374</v>
      </c>
      <c r="O56" s="1">
        <v>11571</v>
      </c>
      <c r="P56" s="1">
        <v>164966</v>
      </c>
      <c r="Q56" s="1">
        <v>687477</v>
      </c>
      <c r="R56" s="1">
        <v>324313</v>
      </c>
      <c r="S56" s="1">
        <v>706630</v>
      </c>
      <c r="T56" s="1">
        <v>3316637</v>
      </c>
      <c r="U56" s="1">
        <v>16000175</v>
      </c>
      <c r="V56" s="1">
        <v>6441159</v>
      </c>
      <c r="W56" s="1">
        <v>919025</v>
      </c>
      <c r="X56" s="1">
        <v>10981126</v>
      </c>
      <c r="Y56" s="1">
        <v>3563273</v>
      </c>
      <c r="Z56" s="1">
        <v>28043019</v>
      </c>
      <c r="AA56" s="1">
        <v>3669322</v>
      </c>
      <c r="AB56" s="1">
        <v>31943220</v>
      </c>
      <c r="AC56" s="1">
        <v>295229</v>
      </c>
      <c r="AD56" s="1" t="s">
        <v>374</v>
      </c>
      <c r="AE56" s="1" t="s">
        <v>374</v>
      </c>
      <c r="AF56" s="1">
        <v>1151204</v>
      </c>
      <c r="AG56" s="1" t="s">
        <v>374</v>
      </c>
      <c r="AH56" s="1">
        <v>668</v>
      </c>
      <c r="AI56" s="1">
        <v>13396</v>
      </c>
      <c r="AJ56" s="1" t="s">
        <v>374</v>
      </c>
      <c r="AK56" s="1">
        <v>223283789</v>
      </c>
      <c r="AL56" s="1" t="s">
        <v>374</v>
      </c>
      <c r="AM56" s="1" t="s">
        <v>374</v>
      </c>
      <c r="AN56" s="1">
        <v>53477</v>
      </c>
      <c r="AO56" s="1" t="s">
        <v>374</v>
      </c>
      <c r="AP56" s="1">
        <v>132337</v>
      </c>
      <c r="AQ56" s="1">
        <v>238939</v>
      </c>
      <c r="AR56" s="1" t="s">
        <v>374</v>
      </c>
      <c r="AS56" s="1">
        <v>141948</v>
      </c>
      <c r="AT56" s="1">
        <v>17057</v>
      </c>
      <c r="AU56" s="1">
        <v>3520</v>
      </c>
      <c r="AV56" s="1" t="s">
        <v>374</v>
      </c>
      <c r="AW56" s="1">
        <v>8289</v>
      </c>
      <c r="AX56" s="1">
        <v>100480</v>
      </c>
      <c r="AY56" s="1" t="s">
        <v>374</v>
      </c>
      <c r="AZ56" s="1">
        <v>111030</v>
      </c>
      <c r="BA56" s="1"/>
      <c r="BB56" s="1" t="s">
        <v>411</v>
      </c>
    </row>
    <row r="57" spans="1:54" x14ac:dyDescent="0.35">
      <c r="A57" s="4" t="s">
        <v>54</v>
      </c>
      <c r="B57" s="1" t="s">
        <v>374</v>
      </c>
      <c r="C57" s="1">
        <v>42091</v>
      </c>
      <c r="D57" s="1">
        <v>28967</v>
      </c>
      <c r="E57" s="1">
        <v>3737</v>
      </c>
      <c r="F57" s="1">
        <v>29679</v>
      </c>
      <c r="G57" s="1" t="s">
        <v>374</v>
      </c>
      <c r="H57" s="1">
        <v>2294500</v>
      </c>
      <c r="I57" s="1" t="s">
        <v>374</v>
      </c>
      <c r="J57" s="1">
        <v>301075</v>
      </c>
      <c r="K57" s="1" t="s">
        <v>374</v>
      </c>
      <c r="L57" s="1" t="s">
        <v>374</v>
      </c>
      <c r="M57" s="1" t="s">
        <v>374</v>
      </c>
      <c r="N57" s="1" t="s">
        <v>374</v>
      </c>
      <c r="O57" s="1">
        <v>14806</v>
      </c>
      <c r="P57" s="1">
        <v>150148</v>
      </c>
      <c r="Q57" s="1">
        <v>673725</v>
      </c>
      <c r="R57" s="1">
        <v>305797</v>
      </c>
      <c r="S57" s="1">
        <v>626626</v>
      </c>
      <c r="T57" s="1">
        <v>3308669</v>
      </c>
      <c r="U57" s="1">
        <v>15773920</v>
      </c>
      <c r="V57" s="1">
        <v>5594863</v>
      </c>
      <c r="W57" s="1">
        <v>857055</v>
      </c>
      <c r="X57" s="1">
        <v>11063233</v>
      </c>
      <c r="Y57" s="1">
        <v>3653343</v>
      </c>
      <c r="Z57" s="1">
        <v>28505799</v>
      </c>
      <c r="AA57" s="1">
        <v>3817697</v>
      </c>
      <c r="AB57" s="1">
        <v>32764869</v>
      </c>
      <c r="AC57" s="1">
        <v>286308</v>
      </c>
      <c r="AD57" s="1" t="s">
        <v>374</v>
      </c>
      <c r="AE57" s="1" t="s">
        <v>374</v>
      </c>
      <c r="AF57" s="1">
        <v>1048456</v>
      </c>
      <c r="AG57" s="1" t="s">
        <v>374</v>
      </c>
      <c r="AH57" s="1" t="s">
        <v>374</v>
      </c>
      <c r="AI57" s="1">
        <v>13317</v>
      </c>
      <c r="AJ57" s="1" t="s">
        <v>374</v>
      </c>
      <c r="AK57" s="1">
        <v>224464407</v>
      </c>
      <c r="AL57" s="1" t="s">
        <v>374</v>
      </c>
      <c r="AM57" s="1" t="s">
        <v>374</v>
      </c>
      <c r="AN57" s="1">
        <v>48064</v>
      </c>
      <c r="AO57" s="1" t="s">
        <v>374</v>
      </c>
      <c r="AP57" s="1">
        <v>133109</v>
      </c>
      <c r="AQ57" s="1">
        <v>244732</v>
      </c>
      <c r="AR57" s="1" t="s">
        <v>374</v>
      </c>
      <c r="AS57" s="1">
        <v>158345</v>
      </c>
      <c r="AT57" s="1">
        <v>14890</v>
      </c>
      <c r="AU57" s="1">
        <v>1804</v>
      </c>
      <c r="AV57" s="1" t="s">
        <v>374</v>
      </c>
      <c r="AW57" s="1">
        <v>8666</v>
      </c>
      <c r="AX57" s="1">
        <v>89670</v>
      </c>
      <c r="AY57" s="1" t="s">
        <v>374</v>
      </c>
      <c r="AZ57" s="1">
        <v>96990</v>
      </c>
      <c r="BA57" s="1"/>
      <c r="BB57" s="1" t="s">
        <v>411</v>
      </c>
    </row>
    <row r="58" spans="1:54" x14ac:dyDescent="0.35">
      <c r="A58" s="4" t="s">
        <v>55</v>
      </c>
      <c r="B58" s="1" t="s">
        <v>374</v>
      </c>
      <c r="C58" s="1">
        <v>43638</v>
      </c>
      <c r="D58" s="1">
        <v>32734</v>
      </c>
      <c r="E58" s="1">
        <v>7334</v>
      </c>
      <c r="F58" s="1">
        <v>35447</v>
      </c>
      <c r="G58" s="1">
        <v>1393</v>
      </c>
      <c r="H58" s="1">
        <v>2163174</v>
      </c>
      <c r="I58" s="1" t="s">
        <v>374</v>
      </c>
      <c r="J58" s="1">
        <v>363035</v>
      </c>
      <c r="K58" s="1">
        <v>5604</v>
      </c>
      <c r="L58" s="1" t="s">
        <v>374</v>
      </c>
      <c r="M58" s="1" t="s">
        <v>374</v>
      </c>
      <c r="N58" s="1" t="s">
        <v>374</v>
      </c>
      <c r="O58" s="1">
        <v>12109</v>
      </c>
      <c r="P58" s="1">
        <v>139041</v>
      </c>
      <c r="Q58" s="1">
        <v>673442</v>
      </c>
      <c r="R58" s="1">
        <v>329550</v>
      </c>
      <c r="S58" s="1">
        <v>671594</v>
      </c>
      <c r="T58" s="1">
        <v>3307942</v>
      </c>
      <c r="U58" s="1">
        <v>16148977</v>
      </c>
      <c r="V58" s="1">
        <v>6350247</v>
      </c>
      <c r="W58" s="1">
        <v>952339</v>
      </c>
      <c r="X58" s="1">
        <v>10872151</v>
      </c>
      <c r="Y58" s="1">
        <v>3625980</v>
      </c>
      <c r="Z58" s="1">
        <v>28549100</v>
      </c>
      <c r="AA58" s="1">
        <v>3731629</v>
      </c>
      <c r="AB58" s="1">
        <v>33171763</v>
      </c>
      <c r="AC58" s="1">
        <v>343592</v>
      </c>
      <c r="AD58" s="1" t="s">
        <v>374</v>
      </c>
      <c r="AE58" s="1" t="s">
        <v>374</v>
      </c>
      <c r="AF58" s="1">
        <v>1136431</v>
      </c>
      <c r="AG58" s="1" t="s">
        <v>374</v>
      </c>
      <c r="AH58" s="1">
        <v>539</v>
      </c>
      <c r="AI58" s="1">
        <v>15762</v>
      </c>
      <c r="AJ58" s="1" t="s">
        <v>374</v>
      </c>
      <c r="AK58" s="1">
        <v>226866512</v>
      </c>
      <c r="AL58" s="1" t="s">
        <v>374</v>
      </c>
      <c r="AM58" s="1" t="s">
        <v>374</v>
      </c>
      <c r="AN58" s="1">
        <v>46799</v>
      </c>
      <c r="AO58" s="1" t="s">
        <v>374</v>
      </c>
      <c r="AP58" s="1">
        <v>140940</v>
      </c>
      <c r="AQ58" s="1">
        <v>255481</v>
      </c>
      <c r="AR58" s="1" t="s">
        <v>374</v>
      </c>
      <c r="AS58" s="1">
        <v>158734</v>
      </c>
      <c r="AT58" s="1">
        <v>14500</v>
      </c>
      <c r="AU58" s="1">
        <v>2263</v>
      </c>
      <c r="AV58" s="1" t="s">
        <v>374</v>
      </c>
      <c r="AW58" s="1">
        <v>7965</v>
      </c>
      <c r="AX58" s="1">
        <v>90516</v>
      </c>
      <c r="AY58" s="1">
        <v>1641</v>
      </c>
      <c r="AZ58" s="1">
        <v>98975</v>
      </c>
      <c r="BA58" s="1"/>
      <c r="BB58" s="1" t="s">
        <v>411</v>
      </c>
    </row>
    <row r="59" spans="1:54" x14ac:dyDescent="0.35">
      <c r="A59" s="4" t="s">
        <v>56</v>
      </c>
      <c r="B59" s="1" t="s">
        <v>374</v>
      </c>
      <c r="C59" s="1">
        <v>43518</v>
      </c>
      <c r="D59" s="1">
        <v>67742</v>
      </c>
      <c r="E59" s="1">
        <v>2645</v>
      </c>
      <c r="F59" s="1">
        <v>43181</v>
      </c>
      <c r="G59" s="1" t="s">
        <v>374</v>
      </c>
      <c r="H59" s="1">
        <v>3611110</v>
      </c>
      <c r="I59" s="1" t="s">
        <v>374</v>
      </c>
      <c r="J59" s="1">
        <v>148587</v>
      </c>
      <c r="K59" s="1" t="s">
        <v>374</v>
      </c>
      <c r="L59" s="1">
        <v>9669455</v>
      </c>
      <c r="M59" s="1">
        <v>4795</v>
      </c>
      <c r="N59" s="1" t="s">
        <v>374</v>
      </c>
      <c r="O59" s="1">
        <v>25927</v>
      </c>
      <c r="P59" s="1">
        <v>85808</v>
      </c>
      <c r="Q59" s="1">
        <v>755620</v>
      </c>
      <c r="R59" s="1">
        <v>1037845</v>
      </c>
      <c r="S59" s="1">
        <v>328067</v>
      </c>
      <c r="T59" s="1">
        <v>2563857</v>
      </c>
      <c r="U59" s="1">
        <v>10024593</v>
      </c>
      <c r="V59" s="1">
        <v>3410265</v>
      </c>
      <c r="W59" s="1">
        <v>536991</v>
      </c>
      <c r="X59" s="1">
        <v>28911726</v>
      </c>
      <c r="Y59" s="1">
        <v>3648749</v>
      </c>
      <c r="Z59" s="1">
        <v>22823195</v>
      </c>
      <c r="AA59" s="1">
        <v>4013959</v>
      </c>
      <c r="AB59" s="1">
        <v>29279951</v>
      </c>
      <c r="AC59" s="1">
        <v>133833</v>
      </c>
      <c r="AD59" s="1" t="s">
        <v>374</v>
      </c>
      <c r="AE59" s="1" t="s">
        <v>374</v>
      </c>
      <c r="AF59" s="1">
        <v>642898</v>
      </c>
      <c r="AG59" s="1" t="s">
        <v>374</v>
      </c>
      <c r="AH59" s="1">
        <v>543</v>
      </c>
      <c r="AI59" s="1">
        <v>10232</v>
      </c>
      <c r="AJ59" s="1" t="s">
        <v>374</v>
      </c>
      <c r="AK59" s="1">
        <v>27441137</v>
      </c>
      <c r="AL59" s="1" t="s">
        <v>374</v>
      </c>
      <c r="AM59" s="1" t="s">
        <v>374</v>
      </c>
      <c r="AN59" s="1">
        <v>243519</v>
      </c>
      <c r="AO59" s="1" t="s">
        <v>374</v>
      </c>
      <c r="AP59" s="1">
        <v>148426</v>
      </c>
      <c r="AQ59" s="1">
        <v>55545</v>
      </c>
      <c r="AR59" s="1" t="s">
        <v>374</v>
      </c>
      <c r="AS59" s="1">
        <v>77732</v>
      </c>
      <c r="AT59" s="1">
        <v>17219</v>
      </c>
      <c r="AU59" s="1">
        <v>4064</v>
      </c>
      <c r="AV59" s="1" t="s">
        <v>374</v>
      </c>
      <c r="AW59" s="1">
        <v>4945</v>
      </c>
      <c r="AX59" s="1">
        <v>72695</v>
      </c>
      <c r="AY59" s="1">
        <v>1202</v>
      </c>
      <c r="AZ59" s="1">
        <v>47053</v>
      </c>
      <c r="BA59" s="1"/>
      <c r="BB59" s="1" t="s">
        <v>411</v>
      </c>
    </row>
    <row r="60" spans="1:54" x14ac:dyDescent="0.35">
      <c r="A60" s="4" t="s">
        <v>57</v>
      </c>
      <c r="B60" s="1" t="s">
        <v>374</v>
      </c>
      <c r="C60" s="1">
        <v>50488</v>
      </c>
      <c r="D60" s="1">
        <v>77536</v>
      </c>
      <c r="E60" s="1">
        <v>9035</v>
      </c>
      <c r="F60" s="1">
        <v>51950</v>
      </c>
      <c r="G60" s="1" t="s">
        <v>374</v>
      </c>
      <c r="H60" s="1">
        <v>4284119</v>
      </c>
      <c r="I60" s="1">
        <v>11</v>
      </c>
      <c r="J60" s="1">
        <v>158463</v>
      </c>
      <c r="K60" s="1" t="s">
        <v>374</v>
      </c>
      <c r="L60" s="1">
        <v>7477856</v>
      </c>
      <c r="M60" s="1" t="s">
        <v>374</v>
      </c>
      <c r="N60" s="1">
        <v>4705</v>
      </c>
      <c r="O60" s="1">
        <v>31336</v>
      </c>
      <c r="P60" s="1">
        <v>51210</v>
      </c>
      <c r="Q60" s="1">
        <v>821682</v>
      </c>
      <c r="R60" s="1">
        <v>1209287</v>
      </c>
      <c r="S60" s="1">
        <v>260209</v>
      </c>
      <c r="T60" s="1">
        <v>2694573</v>
      </c>
      <c r="U60" s="1">
        <v>10253063</v>
      </c>
      <c r="V60" s="1">
        <v>1935784</v>
      </c>
      <c r="W60" s="1">
        <v>472421</v>
      </c>
      <c r="X60" s="1">
        <v>35402869</v>
      </c>
      <c r="Y60" s="1">
        <v>3935916</v>
      </c>
      <c r="Z60" s="1">
        <v>23280241</v>
      </c>
      <c r="AA60" s="1">
        <v>4034252</v>
      </c>
      <c r="AB60" s="1">
        <v>28846629</v>
      </c>
      <c r="AC60" s="1">
        <v>145471</v>
      </c>
      <c r="AD60" s="1" t="s">
        <v>374</v>
      </c>
      <c r="AE60" s="1" t="s">
        <v>374</v>
      </c>
      <c r="AF60" s="1">
        <v>424411</v>
      </c>
      <c r="AG60" s="1" t="s">
        <v>374</v>
      </c>
      <c r="AH60" s="1">
        <v>1537</v>
      </c>
      <c r="AI60" s="1">
        <v>9214</v>
      </c>
      <c r="AJ60" s="1" t="s">
        <v>374</v>
      </c>
      <c r="AK60" s="1">
        <v>1347931</v>
      </c>
      <c r="AL60" s="1" t="s">
        <v>374</v>
      </c>
      <c r="AM60" s="1">
        <v>1059</v>
      </c>
      <c r="AN60" s="1">
        <v>239356</v>
      </c>
      <c r="AO60" s="1">
        <v>7597</v>
      </c>
      <c r="AP60" s="1">
        <v>130395</v>
      </c>
      <c r="AQ60" s="1">
        <v>52657</v>
      </c>
      <c r="AR60" s="1">
        <v>3613</v>
      </c>
      <c r="AS60" s="1">
        <v>76144</v>
      </c>
      <c r="AT60" s="1">
        <v>15357</v>
      </c>
      <c r="AU60" s="1">
        <v>5852</v>
      </c>
      <c r="AV60" s="1" t="s">
        <v>374</v>
      </c>
      <c r="AW60" s="1">
        <v>5100</v>
      </c>
      <c r="AX60" s="1">
        <v>79576</v>
      </c>
      <c r="AY60" s="1" t="s">
        <v>374</v>
      </c>
      <c r="AZ60" s="1">
        <v>47214</v>
      </c>
      <c r="BA60" s="1"/>
      <c r="BB60" s="1" t="s">
        <v>411</v>
      </c>
    </row>
    <row r="61" spans="1:54" x14ac:dyDescent="0.35">
      <c r="A61" s="4" t="s">
        <v>58</v>
      </c>
      <c r="B61" s="1" t="s">
        <v>374</v>
      </c>
      <c r="C61" s="1">
        <v>49171</v>
      </c>
      <c r="D61" s="1">
        <v>57691</v>
      </c>
      <c r="E61" s="1">
        <v>4049</v>
      </c>
      <c r="F61" s="1">
        <v>41181</v>
      </c>
      <c r="G61" s="1">
        <v>866</v>
      </c>
      <c r="H61" s="1">
        <v>4053882</v>
      </c>
      <c r="I61" s="1" t="s">
        <v>374</v>
      </c>
      <c r="J61" s="1">
        <v>149121</v>
      </c>
      <c r="K61" s="1">
        <v>2814</v>
      </c>
      <c r="L61" s="1">
        <v>10418045</v>
      </c>
      <c r="M61" s="1" t="s">
        <v>374</v>
      </c>
      <c r="N61" s="1">
        <v>4340</v>
      </c>
      <c r="O61" s="1">
        <v>29156</v>
      </c>
      <c r="P61" s="1">
        <v>95565</v>
      </c>
      <c r="Q61" s="1">
        <v>688850</v>
      </c>
      <c r="R61" s="1">
        <v>963586</v>
      </c>
      <c r="S61" s="1">
        <v>355383</v>
      </c>
      <c r="T61" s="1">
        <v>2613035</v>
      </c>
      <c r="U61" s="1">
        <v>10449870</v>
      </c>
      <c r="V61" s="1">
        <v>3583419</v>
      </c>
      <c r="W61" s="1">
        <v>582988</v>
      </c>
      <c r="X61" s="1">
        <v>36763017</v>
      </c>
      <c r="Y61" s="1">
        <v>3664319</v>
      </c>
      <c r="Z61" s="1">
        <v>23060882</v>
      </c>
      <c r="AA61" s="1">
        <v>3988486</v>
      </c>
      <c r="AB61" s="1">
        <v>30758028</v>
      </c>
      <c r="AC61" s="1">
        <v>137413</v>
      </c>
      <c r="AD61" s="1" t="s">
        <v>374</v>
      </c>
      <c r="AE61" s="1" t="s">
        <v>374</v>
      </c>
      <c r="AF61" s="1">
        <v>667889</v>
      </c>
      <c r="AG61" s="1" t="s">
        <v>374</v>
      </c>
      <c r="AH61" s="1">
        <v>1090</v>
      </c>
      <c r="AI61" s="1">
        <v>9336</v>
      </c>
      <c r="AJ61" s="1" t="s">
        <v>374</v>
      </c>
      <c r="AK61" s="1">
        <v>738697</v>
      </c>
      <c r="AL61" s="1" t="s">
        <v>374</v>
      </c>
      <c r="AM61" s="1" t="s">
        <v>374</v>
      </c>
      <c r="AN61" s="1">
        <v>237363</v>
      </c>
      <c r="AO61" s="1">
        <v>13172</v>
      </c>
      <c r="AP61" s="1">
        <v>137599</v>
      </c>
      <c r="AQ61" s="1">
        <v>58558</v>
      </c>
      <c r="AR61" s="1" t="s">
        <v>374</v>
      </c>
      <c r="AS61" s="1">
        <v>71212</v>
      </c>
      <c r="AT61" s="1">
        <v>16602</v>
      </c>
      <c r="AU61" s="1">
        <v>2702</v>
      </c>
      <c r="AV61" s="1" t="s">
        <v>374</v>
      </c>
      <c r="AW61" s="1">
        <v>6390</v>
      </c>
      <c r="AX61" s="1">
        <v>76879</v>
      </c>
      <c r="AY61" s="1" t="s">
        <v>374</v>
      </c>
      <c r="AZ61" s="1">
        <v>38695</v>
      </c>
      <c r="BA61" s="1"/>
      <c r="BB61" s="1" t="s">
        <v>411</v>
      </c>
    </row>
    <row r="62" spans="1:54" x14ac:dyDescent="0.35">
      <c r="A62" s="4" t="s">
        <v>59</v>
      </c>
      <c r="B62" s="1" t="s">
        <v>374</v>
      </c>
      <c r="C62" s="1">
        <v>44935</v>
      </c>
      <c r="D62" s="1">
        <v>53768</v>
      </c>
      <c r="E62" s="1">
        <v>3764</v>
      </c>
      <c r="F62" s="1">
        <v>47168</v>
      </c>
      <c r="G62" s="1" t="s">
        <v>374</v>
      </c>
      <c r="H62" s="1">
        <v>4181060</v>
      </c>
      <c r="I62" s="1" t="s">
        <v>374</v>
      </c>
      <c r="J62" s="1">
        <v>140211</v>
      </c>
      <c r="K62" s="1">
        <v>3227</v>
      </c>
      <c r="L62" s="1">
        <v>7372536</v>
      </c>
      <c r="M62" s="1">
        <v>4367</v>
      </c>
      <c r="N62" s="1" t="s">
        <v>374</v>
      </c>
      <c r="O62" s="1">
        <v>30895</v>
      </c>
      <c r="P62" s="1">
        <v>85972</v>
      </c>
      <c r="Q62" s="1">
        <v>600102</v>
      </c>
      <c r="R62" s="1">
        <v>985196</v>
      </c>
      <c r="S62" s="1">
        <v>255377</v>
      </c>
      <c r="T62" s="1">
        <v>2527701</v>
      </c>
      <c r="U62" s="1">
        <v>9952404</v>
      </c>
      <c r="V62" s="1">
        <v>3321449</v>
      </c>
      <c r="W62" s="1">
        <v>557827</v>
      </c>
      <c r="X62" s="1">
        <v>36557273</v>
      </c>
      <c r="Y62" s="1">
        <v>3707816</v>
      </c>
      <c r="Z62" s="1">
        <v>22483101</v>
      </c>
      <c r="AA62" s="1">
        <v>3934598</v>
      </c>
      <c r="AB62" s="1">
        <v>29735618</v>
      </c>
      <c r="AC62" s="1">
        <v>127206</v>
      </c>
      <c r="AD62" s="1">
        <v>1770</v>
      </c>
      <c r="AE62" s="1" t="s">
        <v>374</v>
      </c>
      <c r="AF62" s="1">
        <v>606825</v>
      </c>
      <c r="AG62" s="1" t="s">
        <v>374</v>
      </c>
      <c r="AH62" s="1">
        <v>876</v>
      </c>
      <c r="AI62" s="1">
        <v>15804</v>
      </c>
      <c r="AJ62" s="1" t="s">
        <v>374</v>
      </c>
      <c r="AK62" s="1">
        <v>425209</v>
      </c>
      <c r="AL62" s="1" t="s">
        <v>374</v>
      </c>
      <c r="AM62" s="1" t="s">
        <v>374</v>
      </c>
      <c r="AN62" s="1">
        <v>349739</v>
      </c>
      <c r="AO62" s="1">
        <v>13324</v>
      </c>
      <c r="AP62" s="1">
        <v>140809</v>
      </c>
      <c r="AQ62" s="1">
        <v>51665</v>
      </c>
      <c r="AR62" s="1">
        <v>2420</v>
      </c>
      <c r="AS62" s="1">
        <v>82250</v>
      </c>
      <c r="AT62" s="1">
        <v>15119</v>
      </c>
      <c r="AU62" s="1">
        <v>2822</v>
      </c>
      <c r="AV62" s="1" t="s">
        <v>374</v>
      </c>
      <c r="AW62" s="1">
        <v>4787</v>
      </c>
      <c r="AX62" s="1">
        <v>78512</v>
      </c>
      <c r="AY62" s="1" t="s">
        <v>374</v>
      </c>
      <c r="AZ62" s="1">
        <v>55923</v>
      </c>
      <c r="BA62" s="1"/>
      <c r="BB62" s="1" t="s">
        <v>411</v>
      </c>
    </row>
    <row r="63" spans="1:54" x14ac:dyDescent="0.35">
      <c r="A63" s="4" t="s">
        <v>60</v>
      </c>
      <c r="B63" s="1" t="s">
        <v>374</v>
      </c>
      <c r="C63" s="1">
        <v>44412</v>
      </c>
      <c r="D63" s="1">
        <v>50524</v>
      </c>
      <c r="E63" s="1">
        <v>5463</v>
      </c>
      <c r="F63" s="1">
        <v>66113</v>
      </c>
      <c r="G63" s="1" t="s">
        <v>374</v>
      </c>
      <c r="H63" s="1">
        <v>3963927</v>
      </c>
      <c r="I63" s="1">
        <v>33</v>
      </c>
      <c r="J63" s="1">
        <v>131267</v>
      </c>
      <c r="K63" s="1">
        <v>1124</v>
      </c>
      <c r="L63" s="1">
        <v>9216444</v>
      </c>
      <c r="M63" s="1">
        <v>6421</v>
      </c>
      <c r="N63" s="1">
        <v>4810</v>
      </c>
      <c r="O63" s="1">
        <v>28392</v>
      </c>
      <c r="P63" s="1">
        <v>79378</v>
      </c>
      <c r="Q63" s="1">
        <v>603041</v>
      </c>
      <c r="R63" s="1">
        <v>903702</v>
      </c>
      <c r="S63" s="1">
        <v>314019</v>
      </c>
      <c r="T63" s="1">
        <v>2335472</v>
      </c>
      <c r="U63" s="1">
        <v>9200001</v>
      </c>
      <c r="V63" s="1">
        <v>3151576</v>
      </c>
      <c r="W63" s="1">
        <v>491141</v>
      </c>
      <c r="X63" s="1">
        <v>33091451</v>
      </c>
      <c r="Y63" s="1">
        <v>3640022</v>
      </c>
      <c r="Z63" s="1">
        <v>21654419</v>
      </c>
      <c r="AA63" s="1">
        <v>3888248</v>
      </c>
      <c r="AB63" s="1">
        <v>29123978</v>
      </c>
      <c r="AC63" s="1">
        <v>121050</v>
      </c>
      <c r="AD63" s="1" t="s">
        <v>374</v>
      </c>
      <c r="AE63" s="1" t="s">
        <v>374</v>
      </c>
      <c r="AF63" s="1">
        <v>593985</v>
      </c>
      <c r="AG63" s="1" t="s">
        <v>374</v>
      </c>
      <c r="AH63" s="1" t="s">
        <v>374</v>
      </c>
      <c r="AI63" s="1">
        <v>17236</v>
      </c>
      <c r="AJ63" s="1" t="s">
        <v>374</v>
      </c>
      <c r="AK63" s="1">
        <v>311487</v>
      </c>
      <c r="AL63" s="1" t="s">
        <v>374</v>
      </c>
      <c r="AM63" s="1">
        <v>988</v>
      </c>
      <c r="AN63" s="1">
        <v>211979</v>
      </c>
      <c r="AO63" s="1">
        <v>14054</v>
      </c>
      <c r="AP63" s="1">
        <v>146903</v>
      </c>
      <c r="AQ63" s="1">
        <v>55797</v>
      </c>
      <c r="AR63" s="1">
        <v>4165</v>
      </c>
      <c r="AS63" s="1">
        <v>91159</v>
      </c>
      <c r="AT63" s="1">
        <v>16662</v>
      </c>
      <c r="AU63" s="1">
        <v>3347</v>
      </c>
      <c r="AV63" s="1" t="s">
        <v>374</v>
      </c>
      <c r="AW63" s="1">
        <v>5694</v>
      </c>
      <c r="AX63" s="1">
        <v>80714</v>
      </c>
      <c r="AY63" s="1" t="s">
        <v>374</v>
      </c>
      <c r="AZ63" s="1">
        <v>56478</v>
      </c>
      <c r="BA63" s="1"/>
      <c r="BB63" s="1" t="s">
        <v>411</v>
      </c>
    </row>
    <row r="64" spans="1:54" x14ac:dyDescent="0.35">
      <c r="A64" s="4" t="s">
        <v>61</v>
      </c>
      <c r="B64" s="1" t="s">
        <v>374</v>
      </c>
      <c r="C64" s="1">
        <v>43746</v>
      </c>
      <c r="D64" s="1">
        <v>43498</v>
      </c>
      <c r="E64" s="1">
        <v>8165</v>
      </c>
      <c r="F64" s="1">
        <v>59804</v>
      </c>
      <c r="G64" s="1" t="s">
        <v>374</v>
      </c>
      <c r="H64" s="1">
        <v>3750251</v>
      </c>
      <c r="I64" s="1">
        <v>44</v>
      </c>
      <c r="J64" s="1">
        <v>152910</v>
      </c>
      <c r="K64" s="1">
        <v>1452</v>
      </c>
      <c r="L64" s="1">
        <v>9987341</v>
      </c>
      <c r="M64" s="1">
        <v>4420</v>
      </c>
      <c r="N64" s="1" t="s">
        <v>374</v>
      </c>
      <c r="O64" s="1">
        <v>23465</v>
      </c>
      <c r="P64" s="1">
        <v>68440</v>
      </c>
      <c r="Q64" s="1">
        <v>581157</v>
      </c>
      <c r="R64" s="1">
        <v>881655</v>
      </c>
      <c r="S64" s="1">
        <v>342972</v>
      </c>
      <c r="T64" s="1">
        <v>2232321</v>
      </c>
      <c r="U64" s="1">
        <v>8418990</v>
      </c>
      <c r="V64" s="1">
        <v>2525868</v>
      </c>
      <c r="W64" s="1">
        <v>515345</v>
      </c>
      <c r="X64" s="1">
        <v>33150001</v>
      </c>
      <c r="Y64" s="1">
        <v>3153772</v>
      </c>
      <c r="Z64" s="1">
        <v>20665717</v>
      </c>
      <c r="AA64" s="1">
        <v>3207515</v>
      </c>
      <c r="AB64" s="1">
        <v>23736871</v>
      </c>
      <c r="AC64" s="1">
        <v>143465</v>
      </c>
      <c r="AD64" s="1" t="s">
        <v>374</v>
      </c>
      <c r="AE64" s="1" t="s">
        <v>374</v>
      </c>
      <c r="AF64" s="1">
        <v>398253</v>
      </c>
      <c r="AG64" s="1" t="s">
        <v>374</v>
      </c>
      <c r="AH64" s="1">
        <v>521</v>
      </c>
      <c r="AI64" s="1">
        <v>15694</v>
      </c>
      <c r="AJ64" s="1" t="s">
        <v>374</v>
      </c>
      <c r="AK64" s="1">
        <v>263279</v>
      </c>
      <c r="AL64" s="1" t="s">
        <v>374</v>
      </c>
      <c r="AM64" s="1" t="s">
        <v>374</v>
      </c>
      <c r="AN64" s="1">
        <v>188438</v>
      </c>
      <c r="AO64" s="1" t="s">
        <v>374</v>
      </c>
      <c r="AP64" s="1">
        <v>145125</v>
      </c>
      <c r="AQ64" s="1">
        <v>52226</v>
      </c>
      <c r="AR64" s="1">
        <v>2809</v>
      </c>
      <c r="AS64" s="1">
        <v>86068</v>
      </c>
      <c r="AT64" s="1">
        <v>11573</v>
      </c>
      <c r="AU64" s="1">
        <v>3874</v>
      </c>
      <c r="AV64" s="1" t="s">
        <v>374</v>
      </c>
      <c r="AW64" s="1">
        <v>5496</v>
      </c>
      <c r="AX64" s="1">
        <v>81834</v>
      </c>
      <c r="AY64" s="1" t="s">
        <v>374</v>
      </c>
      <c r="AZ64" s="1">
        <v>57224</v>
      </c>
      <c r="BA64" s="1"/>
      <c r="BB64" s="1" t="s">
        <v>411</v>
      </c>
    </row>
    <row r="65" spans="1:54" x14ac:dyDescent="0.35">
      <c r="A65" s="4" t="s">
        <v>62</v>
      </c>
      <c r="B65" s="1" t="s">
        <v>374</v>
      </c>
      <c r="C65" s="1">
        <v>43971</v>
      </c>
      <c r="D65" s="1" t="s">
        <v>374</v>
      </c>
      <c r="E65" s="1">
        <v>8485</v>
      </c>
      <c r="F65" s="1">
        <v>63665</v>
      </c>
      <c r="G65" s="1" t="s">
        <v>374</v>
      </c>
      <c r="H65" s="1">
        <v>4135379</v>
      </c>
      <c r="I65" s="1" t="s">
        <v>374</v>
      </c>
      <c r="J65" s="1">
        <v>340495</v>
      </c>
      <c r="K65" s="1">
        <v>1482</v>
      </c>
      <c r="L65" s="1" t="s">
        <v>374</v>
      </c>
      <c r="M65" s="1">
        <v>700120</v>
      </c>
      <c r="N65" s="1">
        <v>20829</v>
      </c>
      <c r="O65" s="1">
        <v>17373617</v>
      </c>
      <c r="P65" s="1">
        <v>88669</v>
      </c>
      <c r="Q65" s="1">
        <v>587467</v>
      </c>
      <c r="R65" s="1">
        <v>788053</v>
      </c>
      <c r="S65" s="1">
        <v>675868</v>
      </c>
      <c r="T65" s="1">
        <v>2914086</v>
      </c>
      <c r="U65" s="1">
        <v>13904021</v>
      </c>
      <c r="V65" s="1">
        <v>3341284</v>
      </c>
      <c r="W65" s="1">
        <v>867519</v>
      </c>
      <c r="X65" s="1">
        <v>37950471</v>
      </c>
      <c r="Y65" s="1">
        <v>2694033</v>
      </c>
      <c r="Z65" s="1">
        <v>25587257</v>
      </c>
      <c r="AA65" s="1">
        <v>2077513</v>
      </c>
      <c r="AB65" s="1">
        <v>20617946</v>
      </c>
      <c r="AC65" s="1">
        <v>326795</v>
      </c>
      <c r="AD65" s="1" t="s">
        <v>374</v>
      </c>
      <c r="AE65" s="1" t="s">
        <v>374</v>
      </c>
      <c r="AF65" s="1">
        <v>717575</v>
      </c>
      <c r="AG65" s="1" t="s">
        <v>374</v>
      </c>
      <c r="AH65" s="1">
        <v>577</v>
      </c>
      <c r="AI65" s="1">
        <v>14368</v>
      </c>
      <c r="AJ65" s="1" t="s">
        <v>374</v>
      </c>
      <c r="AK65" s="1">
        <v>261759</v>
      </c>
      <c r="AL65" s="1" t="s">
        <v>374</v>
      </c>
      <c r="AM65" s="1">
        <v>704</v>
      </c>
      <c r="AN65" s="1">
        <v>60458</v>
      </c>
      <c r="AO65" s="1" t="s">
        <v>374</v>
      </c>
      <c r="AP65" s="1">
        <v>133315</v>
      </c>
      <c r="AQ65" s="1">
        <v>41672</v>
      </c>
      <c r="AR65" s="1">
        <v>49465</v>
      </c>
      <c r="AS65" s="1">
        <v>86517</v>
      </c>
      <c r="AT65" s="1">
        <v>13812</v>
      </c>
      <c r="AU65" s="1">
        <v>3077</v>
      </c>
      <c r="AV65" s="1" t="s">
        <v>374</v>
      </c>
      <c r="AW65" s="1">
        <v>9211</v>
      </c>
      <c r="AX65" s="1">
        <v>79742</v>
      </c>
      <c r="AY65" s="1" t="s">
        <v>374</v>
      </c>
      <c r="AZ65" s="1">
        <v>46286</v>
      </c>
      <c r="BA65" s="1"/>
      <c r="BB65" s="1" t="s">
        <v>411</v>
      </c>
    </row>
    <row r="66" spans="1:54" x14ac:dyDescent="0.35">
      <c r="A66" s="4" t="s">
        <v>63</v>
      </c>
      <c r="B66" s="1" t="s">
        <v>374</v>
      </c>
      <c r="C66" s="1">
        <v>47950</v>
      </c>
      <c r="D66" s="1">
        <v>25410</v>
      </c>
      <c r="E66" s="1">
        <v>26859</v>
      </c>
      <c r="F66" s="1">
        <v>1102457</v>
      </c>
      <c r="G66" s="1" t="s">
        <v>374</v>
      </c>
      <c r="H66" s="1">
        <v>4317833</v>
      </c>
      <c r="I66" s="1">
        <v>16</v>
      </c>
      <c r="J66" s="1">
        <v>297697</v>
      </c>
      <c r="K66" s="1">
        <v>7756</v>
      </c>
      <c r="L66" s="1" t="s">
        <v>374</v>
      </c>
      <c r="M66" s="1">
        <v>717244</v>
      </c>
      <c r="N66" s="1">
        <v>40440</v>
      </c>
      <c r="O66" s="1">
        <v>16610191</v>
      </c>
      <c r="P66" s="1">
        <v>161171</v>
      </c>
      <c r="Q66" s="1">
        <v>630119</v>
      </c>
      <c r="R66" s="1">
        <v>702089</v>
      </c>
      <c r="S66" s="1">
        <v>697557</v>
      </c>
      <c r="T66" s="1">
        <v>3199409</v>
      </c>
      <c r="U66" s="1">
        <v>15733599</v>
      </c>
      <c r="V66" s="1">
        <v>6276252</v>
      </c>
      <c r="W66" s="1">
        <v>848524</v>
      </c>
      <c r="X66" s="1">
        <v>36473897</v>
      </c>
      <c r="Y66" s="1">
        <v>2657982</v>
      </c>
      <c r="Z66" s="1">
        <v>26868769</v>
      </c>
      <c r="AA66" s="1">
        <v>2063733</v>
      </c>
      <c r="AB66" s="1">
        <v>21316953</v>
      </c>
      <c r="AC66" s="1">
        <v>280253</v>
      </c>
      <c r="AD66" s="1" t="s">
        <v>374</v>
      </c>
      <c r="AE66" s="1" t="s">
        <v>374</v>
      </c>
      <c r="AF66" s="1">
        <v>1114067</v>
      </c>
      <c r="AG66" s="1" t="s">
        <v>374</v>
      </c>
      <c r="AH66" s="1">
        <v>1641</v>
      </c>
      <c r="AI66" s="1">
        <v>65712</v>
      </c>
      <c r="AJ66" s="1" t="s">
        <v>374</v>
      </c>
      <c r="AK66" s="1">
        <v>564430</v>
      </c>
      <c r="AL66" s="1" t="s">
        <v>374</v>
      </c>
      <c r="AM66" s="1" t="s">
        <v>374</v>
      </c>
      <c r="AN66" s="1">
        <v>133024</v>
      </c>
      <c r="AO66" s="1">
        <v>32040</v>
      </c>
      <c r="AP66" s="1">
        <v>129744</v>
      </c>
      <c r="AQ66" s="1">
        <v>240900</v>
      </c>
      <c r="AR66" s="1">
        <v>98327</v>
      </c>
      <c r="AS66" s="1">
        <v>275025</v>
      </c>
      <c r="AT66" s="1">
        <v>15171</v>
      </c>
      <c r="AU66" s="1">
        <v>38417</v>
      </c>
      <c r="AV66" s="1" t="s">
        <v>374</v>
      </c>
      <c r="AW66" s="1">
        <v>13118</v>
      </c>
      <c r="AX66" s="1">
        <v>1136749</v>
      </c>
      <c r="AY66" s="1" t="s">
        <v>374</v>
      </c>
      <c r="AZ66" s="1">
        <v>628358</v>
      </c>
      <c r="BA66" s="1"/>
      <c r="BB66" s="1" t="s">
        <v>411</v>
      </c>
    </row>
    <row r="67" spans="1:54" x14ac:dyDescent="0.35">
      <c r="A67" s="4" t="s">
        <v>64</v>
      </c>
      <c r="B67" s="1" t="s">
        <v>374</v>
      </c>
      <c r="C67" s="1">
        <v>49355</v>
      </c>
      <c r="D67" s="1" t="s">
        <v>374</v>
      </c>
      <c r="E67" s="1">
        <v>3305</v>
      </c>
      <c r="F67" s="1">
        <v>158329</v>
      </c>
      <c r="G67" s="1" t="s">
        <v>374</v>
      </c>
      <c r="H67" s="1">
        <v>4272559</v>
      </c>
      <c r="I67" s="1" t="s">
        <v>374</v>
      </c>
      <c r="J67" s="1">
        <v>352440</v>
      </c>
      <c r="K67" s="1" t="s">
        <v>374</v>
      </c>
      <c r="L67" s="1" t="s">
        <v>374</v>
      </c>
      <c r="M67" s="1">
        <v>674958</v>
      </c>
      <c r="N67" s="1">
        <v>26295</v>
      </c>
      <c r="O67" s="1">
        <v>17180750</v>
      </c>
      <c r="P67" s="1">
        <v>160768</v>
      </c>
      <c r="Q67" s="1">
        <v>608605</v>
      </c>
      <c r="R67" s="1">
        <v>765125</v>
      </c>
      <c r="S67" s="1">
        <v>542265</v>
      </c>
      <c r="T67" s="1">
        <v>3311045</v>
      </c>
      <c r="U67" s="1">
        <v>15852635</v>
      </c>
      <c r="V67" s="1">
        <v>6347969</v>
      </c>
      <c r="W67" s="1">
        <v>779924</v>
      </c>
      <c r="X67" s="1">
        <v>39365969</v>
      </c>
      <c r="Y67" s="1">
        <v>2811605</v>
      </c>
      <c r="Z67" s="1">
        <v>27368674</v>
      </c>
      <c r="AA67" s="1">
        <v>2181366</v>
      </c>
      <c r="AB67" s="1">
        <v>22130353</v>
      </c>
      <c r="AC67" s="1">
        <v>330967</v>
      </c>
      <c r="AD67" s="1" t="s">
        <v>374</v>
      </c>
      <c r="AE67" s="1" t="s">
        <v>374</v>
      </c>
      <c r="AF67" s="1">
        <v>1142107</v>
      </c>
      <c r="AG67" s="1" t="s">
        <v>374</v>
      </c>
      <c r="AH67" s="1">
        <v>708</v>
      </c>
      <c r="AI67" s="1">
        <v>20458</v>
      </c>
      <c r="AJ67" s="1" t="s">
        <v>374</v>
      </c>
      <c r="AK67" s="1">
        <v>159650</v>
      </c>
      <c r="AL67" s="1" t="s">
        <v>374</v>
      </c>
      <c r="AM67" s="1">
        <v>507</v>
      </c>
      <c r="AN67" s="1">
        <v>162961</v>
      </c>
      <c r="AO67" s="1" t="s">
        <v>374</v>
      </c>
      <c r="AP67" s="1">
        <v>139097</v>
      </c>
      <c r="AQ67" s="1">
        <v>51909</v>
      </c>
      <c r="AR67" s="1">
        <v>48687</v>
      </c>
      <c r="AS67" s="1">
        <v>111781</v>
      </c>
      <c r="AT67" s="1">
        <v>13196</v>
      </c>
      <c r="AU67" s="1">
        <v>6978</v>
      </c>
      <c r="AV67" s="1" t="s">
        <v>374</v>
      </c>
      <c r="AW67" s="1">
        <v>6193</v>
      </c>
      <c r="AX67" s="1">
        <v>151903</v>
      </c>
      <c r="AY67" s="1" t="s">
        <v>374</v>
      </c>
      <c r="AZ67" s="1">
        <v>123218</v>
      </c>
      <c r="BA67" s="1"/>
      <c r="BB67" s="1" t="s">
        <v>411</v>
      </c>
    </row>
    <row r="68" spans="1:54" x14ac:dyDescent="0.35">
      <c r="A68" s="4" t="s">
        <v>65</v>
      </c>
      <c r="B68" s="1" t="s">
        <v>374</v>
      </c>
      <c r="C68" s="1">
        <v>45767</v>
      </c>
      <c r="D68" s="1" t="s">
        <v>374</v>
      </c>
      <c r="E68" s="1">
        <v>3416</v>
      </c>
      <c r="F68" s="1">
        <v>89441</v>
      </c>
      <c r="G68" s="1" t="s">
        <v>374</v>
      </c>
      <c r="H68" s="1">
        <v>4266222</v>
      </c>
      <c r="I68" s="1" t="s">
        <v>374</v>
      </c>
      <c r="J68" s="1">
        <v>297433</v>
      </c>
      <c r="K68" s="1" t="s">
        <v>374</v>
      </c>
      <c r="L68" s="1" t="s">
        <v>374</v>
      </c>
      <c r="M68" s="1">
        <v>758815</v>
      </c>
      <c r="N68" s="1">
        <v>24961</v>
      </c>
      <c r="O68" s="1">
        <v>18257538</v>
      </c>
      <c r="P68" s="1">
        <v>149797</v>
      </c>
      <c r="Q68" s="1">
        <v>606454</v>
      </c>
      <c r="R68" s="1">
        <v>747767</v>
      </c>
      <c r="S68" s="1">
        <v>771498</v>
      </c>
      <c r="T68" s="1">
        <v>3325718</v>
      </c>
      <c r="U68" s="1">
        <v>15908187</v>
      </c>
      <c r="V68" s="1">
        <v>5864427</v>
      </c>
      <c r="W68" s="1">
        <v>927045</v>
      </c>
      <c r="X68" s="1">
        <v>38399615</v>
      </c>
      <c r="Y68" s="1">
        <v>2745882</v>
      </c>
      <c r="Z68" s="1">
        <v>27119147</v>
      </c>
      <c r="AA68" s="1">
        <v>2083832</v>
      </c>
      <c r="AB68" s="1">
        <v>21230023</v>
      </c>
      <c r="AC68" s="1">
        <v>283492</v>
      </c>
      <c r="AD68" s="1" t="s">
        <v>374</v>
      </c>
      <c r="AE68" s="1" t="s">
        <v>374</v>
      </c>
      <c r="AF68" s="1">
        <v>1078946</v>
      </c>
      <c r="AG68" s="1" t="s">
        <v>374</v>
      </c>
      <c r="AH68" s="1" t="s">
        <v>374</v>
      </c>
      <c r="AI68" s="1">
        <v>19889</v>
      </c>
      <c r="AJ68" s="1" t="s">
        <v>374</v>
      </c>
      <c r="AK68" s="1">
        <v>137975</v>
      </c>
      <c r="AL68" s="1" t="s">
        <v>374</v>
      </c>
      <c r="AM68" s="1" t="s">
        <v>374</v>
      </c>
      <c r="AN68" s="1">
        <v>66073</v>
      </c>
      <c r="AO68" s="1">
        <v>16595</v>
      </c>
      <c r="AP68" s="1">
        <v>126890</v>
      </c>
      <c r="AQ68" s="1">
        <v>38347</v>
      </c>
      <c r="AR68" s="1">
        <v>52148</v>
      </c>
      <c r="AS68" s="1">
        <v>94379</v>
      </c>
      <c r="AT68" s="1">
        <v>7793</v>
      </c>
      <c r="AU68" s="1">
        <v>5156</v>
      </c>
      <c r="AV68" s="1" t="s">
        <v>374</v>
      </c>
      <c r="AW68" s="1">
        <v>7196</v>
      </c>
      <c r="AX68" s="1">
        <v>107058</v>
      </c>
      <c r="AY68" s="1" t="s">
        <v>374</v>
      </c>
      <c r="AZ68" s="1">
        <v>92865</v>
      </c>
      <c r="BA68" s="1"/>
      <c r="BB68" s="1" t="s">
        <v>411</v>
      </c>
    </row>
    <row r="69" spans="1:54" x14ac:dyDescent="0.35">
      <c r="A69" s="4" t="s">
        <v>66</v>
      </c>
      <c r="B69" s="1" t="s">
        <v>374</v>
      </c>
      <c r="C69" s="1">
        <v>49612</v>
      </c>
      <c r="D69" s="1" t="s">
        <v>374</v>
      </c>
      <c r="E69" s="1">
        <v>11700</v>
      </c>
      <c r="F69" s="1">
        <v>138693</v>
      </c>
      <c r="G69" s="1" t="s">
        <v>374</v>
      </c>
      <c r="H69" s="1">
        <v>4339451</v>
      </c>
      <c r="I69" s="1" t="s">
        <v>374</v>
      </c>
      <c r="J69" s="1">
        <v>335674</v>
      </c>
      <c r="K69" s="1">
        <v>3332</v>
      </c>
      <c r="L69" s="1" t="s">
        <v>374</v>
      </c>
      <c r="M69" s="1">
        <v>705692</v>
      </c>
      <c r="N69" s="1">
        <v>25732</v>
      </c>
      <c r="O69" s="1">
        <v>16942544</v>
      </c>
      <c r="P69" s="1">
        <v>141269</v>
      </c>
      <c r="Q69" s="1">
        <v>618268</v>
      </c>
      <c r="R69" s="1">
        <v>781383</v>
      </c>
      <c r="S69" s="1">
        <v>614004</v>
      </c>
      <c r="T69" s="1">
        <v>3195824</v>
      </c>
      <c r="U69" s="1">
        <v>15654005</v>
      </c>
      <c r="V69" s="1">
        <v>5411334</v>
      </c>
      <c r="W69" s="1">
        <v>742559</v>
      </c>
      <c r="X69" s="1">
        <v>39298517</v>
      </c>
      <c r="Y69" s="1">
        <v>2745079</v>
      </c>
      <c r="Z69" s="1">
        <v>27217484</v>
      </c>
      <c r="AA69" s="1">
        <v>2133264</v>
      </c>
      <c r="AB69" s="1">
        <v>21992191</v>
      </c>
      <c r="AC69" s="1">
        <v>324427</v>
      </c>
      <c r="AD69" s="1" t="s">
        <v>374</v>
      </c>
      <c r="AE69" s="1" t="s">
        <v>374</v>
      </c>
      <c r="AF69" s="1">
        <v>1056532</v>
      </c>
      <c r="AG69" s="1" t="s">
        <v>374</v>
      </c>
      <c r="AH69" s="1" t="s">
        <v>374</v>
      </c>
      <c r="AI69" s="1">
        <v>21819</v>
      </c>
      <c r="AJ69" s="1" t="s">
        <v>374</v>
      </c>
      <c r="AK69" s="1">
        <v>178672</v>
      </c>
      <c r="AL69" s="1" t="s">
        <v>374</v>
      </c>
      <c r="AM69" s="1" t="s">
        <v>374</v>
      </c>
      <c r="AN69" s="1">
        <v>110676</v>
      </c>
      <c r="AO69" s="1">
        <v>23606</v>
      </c>
      <c r="AP69" s="1">
        <v>133624</v>
      </c>
      <c r="AQ69" s="1">
        <v>64395</v>
      </c>
      <c r="AR69" s="1">
        <v>52225</v>
      </c>
      <c r="AS69" s="1">
        <v>138106</v>
      </c>
      <c r="AT69" s="1">
        <v>6586</v>
      </c>
      <c r="AU69" s="1">
        <v>2727</v>
      </c>
      <c r="AV69" s="1" t="s">
        <v>374</v>
      </c>
      <c r="AW69" s="1">
        <v>9794</v>
      </c>
      <c r="AX69" s="1">
        <v>110755</v>
      </c>
      <c r="AY69" s="1" t="s">
        <v>374</v>
      </c>
      <c r="AZ69" s="1">
        <v>100418</v>
      </c>
      <c r="BA69" s="1"/>
      <c r="BB69" s="1" t="s">
        <v>411</v>
      </c>
    </row>
    <row r="70" spans="1:54" x14ac:dyDescent="0.35">
      <c r="A70" s="4" t="s">
        <v>67</v>
      </c>
      <c r="B70" s="1" t="s">
        <v>374</v>
      </c>
      <c r="C70" s="1">
        <v>48362</v>
      </c>
      <c r="D70" s="1" t="s">
        <v>374</v>
      </c>
      <c r="E70" s="1">
        <v>5958</v>
      </c>
      <c r="F70" s="1">
        <v>57738</v>
      </c>
      <c r="G70" s="1">
        <v>1436</v>
      </c>
      <c r="H70" s="1">
        <v>4136842</v>
      </c>
      <c r="I70" s="1" t="s">
        <v>374</v>
      </c>
      <c r="J70" s="1">
        <v>341051</v>
      </c>
      <c r="K70" s="1">
        <v>5694</v>
      </c>
      <c r="L70" s="1" t="s">
        <v>374</v>
      </c>
      <c r="M70" s="1">
        <v>747746</v>
      </c>
      <c r="N70" s="1">
        <v>24402</v>
      </c>
      <c r="O70" s="1">
        <v>17817531</v>
      </c>
      <c r="P70" s="1">
        <v>138646</v>
      </c>
      <c r="Q70" s="1">
        <v>615971</v>
      </c>
      <c r="R70" s="1">
        <v>739224</v>
      </c>
      <c r="S70" s="1">
        <v>666989</v>
      </c>
      <c r="T70" s="1">
        <v>3109176</v>
      </c>
      <c r="U70" s="1">
        <v>15498868</v>
      </c>
      <c r="V70" s="1">
        <v>5929044</v>
      </c>
      <c r="W70" s="1">
        <v>839167</v>
      </c>
      <c r="X70" s="1">
        <v>38685040</v>
      </c>
      <c r="Y70" s="1">
        <v>2633953</v>
      </c>
      <c r="Z70" s="1">
        <v>27087305</v>
      </c>
      <c r="AA70" s="1">
        <v>2030032</v>
      </c>
      <c r="AB70" s="1">
        <v>21199897</v>
      </c>
      <c r="AC70" s="1">
        <v>329385</v>
      </c>
      <c r="AD70" s="1" t="s">
        <v>374</v>
      </c>
      <c r="AE70" s="1" t="s">
        <v>374</v>
      </c>
      <c r="AF70" s="1">
        <v>1115481</v>
      </c>
      <c r="AG70" s="1" t="s">
        <v>374</v>
      </c>
      <c r="AH70" s="1">
        <v>1427</v>
      </c>
      <c r="AI70" s="1">
        <v>15838</v>
      </c>
      <c r="AJ70" s="1" t="s">
        <v>374</v>
      </c>
      <c r="AK70" s="1">
        <v>112373</v>
      </c>
      <c r="AL70" s="1" t="s">
        <v>374</v>
      </c>
      <c r="AM70" s="1">
        <v>936</v>
      </c>
      <c r="AN70" s="1">
        <v>69816</v>
      </c>
      <c r="AO70" s="1">
        <v>14295</v>
      </c>
      <c r="AP70" s="1">
        <v>129043</v>
      </c>
      <c r="AQ70" s="1">
        <v>33550</v>
      </c>
      <c r="AR70" s="1">
        <v>50724</v>
      </c>
      <c r="AS70" s="1">
        <v>90408</v>
      </c>
      <c r="AT70" s="1">
        <v>6455</v>
      </c>
      <c r="AU70" s="1">
        <v>3987</v>
      </c>
      <c r="AV70" s="1" t="s">
        <v>374</v>
      </c>
      <c r="AW70" s="1">
        <v>8445</v>
      </c>
      <c r="AX70" s="1">
        <v>91358</v>
      </c>
      <c r="AY70" s="1" t="s">
        <v>374</v>
      </c>
      <c r="AZ70" s="1">
        <v>50022</v>
      </c>
      <c r="BA70" s="1"/>
      <c r="BB70" s="1" t="s">
        <v>411</v>
      </c>
    </row>
    <row r="71" spans="1:54" x14ac:dyDescent="0.35">
      <c r="A71" s="4" t="s">
        <v>68</v>
      </c>
      <c r="B71" s="1" t="s">
        <v>374</v>
      </c>
      <c r="C71" s="1">
        <v>47043</v>
      </c>
      <c r="D71" s="1">
        <v>75395</v>
      </c>
      <c r="E71" s="1">
        <v>12474</v>
      </c>
      <c r="F71" s="1">
        <v>35016</v>
      </c>
      <c r="G71" s="1" t="s">
        <v>374</v>
      </c>
      <c r="H71" s="1">
        <v>4151047</v>
      </c>
      <c r="I71" s="1">
        <v>11</v>
      </c>
      <c r="J71" s="1">
        <v>77551</v>
      </c>
      <c r="K71" s="1">
        <v>2696</v>
      </c>
      <c r="L71" s="1" t="s">
        <v>374</v>
      </c>
      <c r="M71" s="1">
        <v>24618</v>
      </c>
      <c r="N71" s="1" t="s">
        <v>374</v>
      </c>
      <c r="O71" s="1">
        <v>1302804</v>
      </c>
      <c r="P71" s="1">
        <v>72995</v>
      </c>
      <c r="Q71" s="1">
        <v>628312</v>
      </c>
      <c r="R71" s="1">
        <v>1074200</v>
      </c>
      <c r="S71" s="1">
        <v>284220</v>
      </c>
      <c r="T71" s="1">
        <v>1958657</v>
      </c>
      <c r="U71" s="1">
        <v>7380959</v>
      </c>
      <c r="V71" s="1">
        <v>2503721</v>
      </c>
      <c r="W71" s="1">
        <v>281548</v>
      </c>
      <c r="X71" s="1">
        <v>35019415</v>
      </c>
      <c r="Y71" s="1">
        <v>3291704</v>
      </c>
      <c r="Z71" s="1">
        <v>19606438</v>
      </c>
      <c r="AA71" s="1">
        <v>3615594</v>
      </c>
      <c r="AB71" s="1">
        <v>27032188</v>
      </c>
      <c r="AC71" s="1">
        <v>66085</v>
      </c>
      <c r="AD71" s="1" t="s">
        <v>374</v>
      </c>
      <c r="AE71" s="1" t="s">
        <v>374</v>
      </c>
      <c r="AF71" s="1">
        <v>428529</v>
      </c>
      <c r="AG71" s="1" t="s">
        <v>374</v>
      </c>
      <c r="AH71" s="1">
        <v>797</v>
      </c>
      <c r="AI71" s="1">
        <v>14839</v>
      </c>
      <c r="AJ71" s="1" t="s">
        <v>374</v>
      </c>
      <c r="AK71" s="1">
        <v>86557</v>
      </c>
      <c r="AL71" s="1" t="s">
        <v>374</v>
      </c>
      <c r="AM71" s="1">
        <v>1728</v>
      </c>
      <c r="AN71" s="1">
        <v>28615</v>
      </c>
      <c r="AO71" s="1" t="s">
        <v>374</v>
      </c>
      <c r="AP71" s="1">
        <v>148468</v>
      </c>
      <c r="AQ71" s="1">
        <v>37364</v>
      </c>
      <c r="AR71" s="1">
        <v>6487</v>
      </c>
      <c r="AS71" s="1">
        <v>49233</v>
      </c>
      <c r="AT71" s="1">
        <v>16982</v>
      </c>
      <c r="AU71" s="1">
        <v>2233</v>
      </c>
      <c r="AV71" s="1" t="s">
        <v>374</v>
      </c>
      <c r="AW71" s="1">
        <v>5535</v>
      </c>
      <c r="AX71" s="1">
        <v>88954</v>
      </c>
      <c r="AY71" s="1" t="s">
        <v>374</v>
      </c>
      <c r="AZ71" s="1">
        <v>47911</v>
      </c>
      <c r="BA71" s="1"/>
      <c r="BB71" s="1" t="s">
        <v>411</v>
      </c>
    </row>
    <row r="72" spans="1:54" x14ac:dyDescent="0.35">
      <c r="A72" s="4" t="s">
        <v>69</v>
      </c>
      <c r="B72" s="1" t="s">
        <v>374</v>
      </c>
      <c r="C72" s="1">
        <v>45955</v>
      </c>
      <c r="D72" s="1">
        <v>80330</v>
      </c>
      <c r="E72" s="1">
        <v>2765</v>
      </c>
      <c r="F72" s="1">
        <v>22161</v>
      </c>
      <c r="G72" s="1">
        <v>1315</v>
      </c>
      <c r="H72" s="1">
        <v>3696884</v>
      </c>
      <c r="I72" s="1" t="s">
        <v>374</v>
      </c>
      <c r="J72" s="1">
        <v>95593</v>
      </c>
      <c r="K72" s="1" t="s">
        <v>374</v>
      </c>
      <c r="L72" s="1">
        <v>7669</v>
      </c>
      <c r="M72" s="1">
        <v>5138</v>
      </c>
      <c r="N72" s="1" t="s">
        <v>374</v>
      </c>
      <c r="O72" s="1">
        <v>63738</v>
      </c>
      <c r="P72" s="1">
        <v>80555</v>
      </c>
      <c r="Q72" s="1">
        <v>702314</v>
      </c>
      <c r="R72" s="1">
        <v>1031436</v>
      </c>
      <c r="S72" s="1">
        <v>387147</v>
      </c>
      <c r="T72" s="1">
        <v>2251039</v>
      </c>
      <c r="U72" s="1">
        <v>8737588</v>
      </c>
      <c r="V72" s="1">
        <v>3127946</v>
      </c>
      <c r="W72" s="1">
        <v>439822</v>
      </c>
      <c r="X72" s="1">
        <v>30702952</v>
      </c>
      <c r="Y72" s="1">
        <v>3268564</v>
      </c>
      <c r="Z72" s="1">
        <v>20932697</v>
      </c>
      <c r="AA72" s="1">
        <v>3558184</v>
      </c>
      <c r="AB72" s="1">
        <v>26742961</v>
      </c>
      <c r="AC72" s="1">
        <v>85744</v>
      </c>
      <c r="AD72" s="1" t="s">
        <v>374</v>
      </c>
      <c r="AE72" s="1" t="s">
        <v>374</v>
      </c>
      <c r="AF72" s="1">
        <v>567057</v>
      </c>
      <c r="AG72" s="1" t="s">
        <v>374</v>
      </c>
      <c r="AH72" s="1">
        <v>811</v>
      </c>
      <c r="AI72" s="1">
        <v>15020</v>
      </c>
      <c r="AJ72" s="1" t="s">
        <v>374</v>
      </c>
      <c r="AK72" s="1">
        <v>71634</v>
      </c>
      <c r="AL72" s="1" t="s">
        <v>374</v>
      </c>
      <c r="AM72" s="1" t="s">
        <v>374</v>
      </c>
      <c r="AN72" s="1">
        <v>25997</v>
      </c>
      <c r="AO72" s="1" t="s">
        <v>374</v>
      </c>
      <c r="AP72" s="1">
        <v>153972</v>
      </c>
      <c r="AQ72" s="1">
        <v>33304</v>
      </c>
      <c r="AR72" s="1" t="s">
        <v>374</v>
      </c>
      <c r="AS72" s="1">
        <v>60311</v>
      </c>
      <c r="AT72" s="1">
        <v>18927</v>
      </c>
      <c r="AU72" s="1">
        <v>2408</v>
      </c>
      <c r="AV72" s="1" t="s">
        <v>374</v>
      </c>
      <c r="AW72" s="1">
        <v>4991</v>
      </c>
      <c r="AX72" s="1">
        <v>74753</v>
      </c>
      <c r="AY72" s="1" t="s">
        <v>374</v>
      </c>
      <c r="AZ72" s="1">
        <v>36075</v>
      </c>
      <c r="BA72" s="1"/>
      <c r="BB72" s="1" t="s">
        <v>411</v>
      </c>
    </row>
    <row r="73" spans="1:54" x14ac:dyDescent="0.35">
      <c r="A73" s="4" t="s">
        <v>70</v>
      </c>
      <c r="B73" s="1" t="s">
        <v>374</v>
      </c>
      <c r="C73" s="1">
        <v>47319</v>
      </c>
      <c r="D73" s="1">
        <v>72939</v>
      </c>
      <c r="E73" s="1">
        <v>7895</v>
      </c>
      <c r="F73" s="1">
        <v>28283</v>
      </c>
      <c r="G73" s="1">
        <v>831</v>
      </c>
      <c r="H73" s="1">
        <v>4388725</v>
      </c>
      <c r="I73" s="1" t="s">
        <v>374</v>
      </c>
      <c r="J73" s="1">
        <v>105965</v>
      </c>
      <c r="K73" s="1" t="s">
        <v>374</v>
      </c>
      <c r="L73" s="1" t="s">
        <v>374</v>
      </c>
      <c r="M73" s="1" t="s">
        <v>374</v>
      </c>
      <c r="N73" s="1" t="s">
        <v>374</v>
      </c>
      <c r="O73" s="1">
        <v>39357</v>
      </c>
      <c r="P73" s="1">
        <v>72749</v>
      </c>
      <c r="Q73" s="1">
        <v>625978</v>
      </c>
      <c r="R73" s="1">
        <v>1095247</v>
      </c>
      <c r="S73" s="1">
        <v>253068</v>
      </c>
      <c r="T73" s="1">
        <v>2098475</v>
      </c>
      <c r="U73" s="1">
        <v>8486416</v>
      </c>
      <c r="V73" s="1">
        <v>2979528</v>
      </c>
      <c r="W73" s="1">
        <v>359506</v>
      </c>
      <c r="X73" s="1">
        <v>35387265</v>
      </c>
      <c r="Y73" s="1">
        <v>3484410</v>
      </c>
      <c r="Z73" s="1">
        <v>20636117</v>
      </c>
      <c r="AA73" s="1">
        <v>3857353</v>
      </c>
      <c r="AB73" s="1">
        <v>28505227</v>
      </c>
      <c r="AC73" s="1">
        <v>96008</v>
      </c>
      <c r="AD73" s="1" t="s">
        <v>374</v>
      </c>
      <c r="AE73" s="1" t="s">
        <v>374</v>
      </c>
      <c r="AF73" s="1">
        <v>537621</v>
      </c>
      <c r="AG73" s="1" t="s">
        <v>374</v>
      </c>
      <c r="AH73" s="1">
        <v>536</v>
      </c>
      <c r="AI73" s="1">
        <v>14078</v>
      </c>
      <c r="AJ73" s="1" t="s">
        <v>374</v>
      </c>
      <c r="AK73" s="1">
        <v>79545</v>
      </c>
      <c r="AL73" s="1" t="s">
        <v>374</v>
      </c>
      <c r="AM73" s="1" t="s">
        <v>374</v>
      </c>
      <c r="AN73" s="1" t="s">
        <v>374</v>
      </c>
      <c r="AO73" s="1" t="s">
        <v>374</v>
      </c>
      <c r="AP73" s="1">
        <v>167136</v>
      </c>
      <c r="AQ73" s="1">
        <v>40031</v>
      </c>
      <c r="AR73" s="1" t="s">
        <v>374</v>
      </c>
      <c r="AS73" s="1">
        <v>52291</v>
      </c>
      <c r="AT73" s="1">
        <v>16838</v>
      </c>
      <c r="AU73" s="1">
        <v>2658</v>
      </c>
      <c r="AV73" s="1" t="s">
        <v>374</v>
      </c>
      <c r="AW73" s="1">
        <v>3941</v>
      </c>
      <c r="AX73" s="1">
        <v>77592</v>
      </c>
      <c r="AY73" s="1" t="s">
        <v>374</v>
      </c>
      <c r="AZ73" s="1">
        <v>50555</v>
      </c>
      <c r="BA73" s="1"/>
      <c r="BB73" s="1" t="s">
        <v>411</v>
      </c>
    </row>
    <row r="74" spans="1:54" x14ac:dyDescent="0.35">
      <c r="A74" s="4" t="s">
        <v>71</v>
      </c>
      <c r="B74" s="1" t="s">
        <v>374</v>
      </c>
      <c r="C74" s="1">
        <v>48192</v>
      </c>
      <c r="D74" s="1">
        <v>74390</v>
      </c>
      <c r="E74" s="1">
        <v>7003</v>
      </c>
      <c r="F74" s="1">
        <v>25405</v>
      </c>
      <c r="G74" s="1" t="s">
        <v>374</v>
      </c>
      <c r="H74" s="1">
        <v>4339688</v>
      </c>
      <c r="I74" s="1" t="s">
        <v>374</v>
      </c>
      <c r="J74" s="1">
        <v>93626</v>
      </c>
      <c r="K74" s="1" t="s">
        <v>374</v>
      </c>
      <c r="L74" s="1">
        <v>4268</v>
      </c>
      <c r="M74" s="1">
        <v>3534</v>
      </c>
      <c r="N74" s="1" t="s">
        <v>374</v>
      </c>
      <c r="O74" s="1">
        <v>29226</v>
      </c>
      <c r="P74" s="1">
        <v>70345</v>
      </c>
      <c r="Q74" s="1">
        <v>604662</v>
      </c>
      <c r="R74" s="1">
        <v>1058647</v>
      </c>
      <c r="S74" s="1">
        <v>369494</v>
      </c>
      <c r="T74" s="1">
        <v>2128875</v>
      </c>
      <c r="U74" s="1">
        <v>8489643</v>
      </c>
      <c r="V74" s="1">
        <v>3070656</v>
      </c>
      <c r="W74" s="1">
        <v>434821</v>
      </c>
      <c r="X74" s="1">
        <v>37248270</v>
      </c>
      <c r="Y74" s="1">
        <v>3560874</v>
      </c>
      <c r="Z74" s="1">
        <v>21057908</v>
      </c>
      <c r="AA74" s="1">
        <v>3906672</v>
      </c>
      <c r="AB74" s="1">
        <v>29615862</v>
      </c>
      <c r="AC74" s="1">
        <v>85066</v>
      </c>
      <c r="AD74" s="1" t="s">
        <v>374</v>
      </c>
      <c r="AE74" s="1" t="s">
        <v>374</v>
      </c>
      <c r="AF74" s="1">
        <v>567838</v>
      </c>
      <c r="AG74" s="1" t="s">
        <v>374</v>
      </c>
      <c r="AH74" s="1">
        <v>842</v>
      </c>
      <c r="AI74" s="1">
        <v>15242</v>
      </c>
      <c r="AJ74" s="1" t="s">
        <v>374</v>
      </c>
      <c r="AK74" s="1">
        <v>76769</v>
      </c>
      <c r="AL74" s="1" t="s">
        <v>374</v>
      </c>
      <c r="AM74" s="1">
        <v>1277</v>
      </c>
      <c r="AN74" s="1" t="s">
        <v>374</v>
      </c>
      <c r="AO74" s="1" t="s">
        <v>374</v>
      </c>
      <c r="AP74" s="1">
        <v>162793</v>
      </c>
      <c r="AQ74" s="1">
        <v>31516</v>
      </c>
      <c r="AR74" s="1" t="s">
        <v>374</v>
      </c>
      <c r="AS74" s="1">
        <v>45629</v>
      </c>
      <c r="AT74" s="1">
        <v>19572</v>
      </c>
      <c r="AU74" s="1">
        <v>3470</v>
      </c>
      <c r="AV74" s="1" t="s">
        <v>374</v>
      </c>
      <c r="AW74" s="1" t="s">
        <v>374</v>
      </c>
      <c r="AX74" s="1">
        <v>82294</v>
      </c>
      <c r="AY74" s="1" t="s">
        <v>374</v>
      </c>
      <c r="AZ74" s="1">
        <v>38834</v>
      </c>
      <c r="BA74" s="1"/>
      <c r="BB74" s="1" t="s">
        <v>411</v>
      </c>
    </row>
    <row r="75" spans="1:54" x14ac:dyDescent="0.35">
      <c r="A75" s="4" t="s">
        <v>72</v>
      </c>
      <c r="B75" s="1" t="s">
        <v>374</v>
      </c>
      <c r="C75" s="1">
        <v>46986</v>
      </c>
      <c r="D75" s="1">
        <v>95805</v>
      </c>
      <c r="E75" s="1">
        <v>6666</v>
      </c>
      <c r="F75" s="1">
        <v>18446</v>
      </c>
      <c r="G75" s="1" t="s">
        <v>374</v>
      </c>
      <c r="H75" s="1">
        <v>3488537</v>
      </c>
      <c r="I75" s="1" t="s">
        <v>374</v>
      </c>
      <c r="J75" s="1">
        <v>78313</v>
      </c>
      <c r="K75" s="1" t="s">
        <v>374</v>
      </c>
      <c r="L75" s="1" t="s">
        <v>374</v>
      </c>
      <c r="M75" s="1">
        <v>4006</v>
      </c>
      <c r="N75" s="1" t="s">
        <v>374</v>
      </c>
      <c r="O75" s="1">
        <v>27904</v>
      </c>
      <c r="P75" s="1">
        <v>76623</v>
      </c>
      <c r="Q75" s="1">
        <v>718493</v>
      </c>
      <c r="R75" s="1">
        <v>1351081</v>
      </c>
      <c r="S75" s="1">
        <v>341668</v>
      </c>
      <c r="T75" s="1">
        <v>1990198</v>
      </c>
      <c r="U75" s="1">
        <v>7796759</v>
      </c>
      <c r="V75" s="1">
        <v>2835254</v>
      </c>
      <c r="W75" s="1">
        <v>345601</v>
      </c>
      <c r="X75" s="1">
        <v>31784162</v>
      </c>
      <c r="Y75" s="1">
        <v>3347975</v>
      </c>
      <c r="Z75" s="1">
        <v>19285062</v>
      </c>
      <c r="AA75" s="1">
        <v>3740955</v>
      </c>
      <c r="AB75" s="1">
        <v>26277998</v>
      </c>
      <c r="AC75" s="1">
        <v>70563</v>
      </c>
      <c r="AD75" s="1" t="s">
        <v>374</v>
      </c>
      <c r="AE75" s="1" t="s">
        <v>374</v>
      </c>
      <c r="AF75" s="1">
        <v>501333</v>
      </c>
      <c r="AG75" s="1" t="s">
        <v>374</v>
      </c>
      <c r="AH75" s="1">
        <v>1650</v>
      </c>
      <c r="AI75" s="1">
        <v>13568</v>
      </c>
      <c r="AJ75" s="1" t="s">
        <v>374</v>
      </c>
      <c r="AK75" s="1">
        <v>77662</v>
      </c>
      <c r="AL75" s="1" t="s">
        <v>374</v>
      </c>
      <c r="AM75" s="1">
        <v>2077</v>
      </c>
      <c r="AN75" s="1">
        <v>32004</v>
      </c>
      <c r="AO75" s="1" t="s">
        <v>374</v>
      </c>
      <c r="AP75" s="1">
        <v>155475</v>
      </c>
      <c r="AQ75" s="1">
        <v>33648</v>
      </c>
      <c r="AR75" s="1" t="s">
        <v>374</v>
      </c>
      <c r="AS75" s="1">
        <v>43204</v>
      </c>
      <c r="AT75" s="1">
        <v>20094</v>
      </c>
      <c r="AU75" s="1">
        <v>2066</v>
      </c>
      <c r="AV75" s="1" t="s">
        <v>374</v>
      </c>
      <c r="AW75" s="1">
        <v>6217</v>
      </c>
      <c r="AX75" s="1">
        <v>58636</v>
      </c>
      <c r="AY75" s="1" t="s">
        <v>374</v>
      </c>
      <c r="AZ75" s="1">
        <v>31747</v>
      </c>
      <c r="BA75" s="1"/>
      <c r="BB75" s="1" t="s">
        <v>411</v>
      </c>
    </row>
    <row r="76" spans="1:54" x14ac:dyDescent="0.35">
      <c r="A76" s="4" t="s">
        <v>73</v>
      </c>
      <c r="B76" s="1" t="s">
        <v>374</v>
      </c>
      <c r="C76" s="1">
        <v>41051</v>
      </c>
      <c r="D76" s="1">
        <v>62020</v>
      </c>
      <c r="E76" s="1">
        <v>8497</v>
      </c>
      <c r="F76" s="1">
        <v>23951</v>
      </c>
      <c r="G76" s="1" t="s">
        <v>374</v>
      </c>
      <c r="H76" s="1">
        <v>4007131</v>
      </c>
      <c r="I76" s="1" t="s">
        <v>374</v>
      </c>
      <c r="J76" s="1">
        <v>64876</v>
      </c>
      <c r="K76" s="1" t="s">
        <v>374</v>
      </c>
      <c r="L76" s="1" t="s">
        <v>374</v>
      </c>
      <c r="M76" s="1">
        <v>3812</v>
      </c>
      <c r="N76" s="1" t="s">
        <v>374</v>
      </c>
      <c r="O76" s="1">
        <v>27304</v>
      </c>
      <c r="P76" s="1">
        <v>40293</v>
      </c>
      <c r="Q76" s="1">
        <v>499043</v>
      </c>
      <c r="R76" s="1">
        <v>982381</v>
      </c>
      <c r="S76" s="1">
        <v>303279</v>
      </c>
      <c r="T76" s="1">
        <v>1609450</v>
      </c>
      <c r="U76" s="1">
        <v>6478285</v>
      </c>
      <c r="V76" s="1">
        <v>1478468</v>
      </c>
      <c r="W76" s="1">
        <v>342226</v>
      </c>
      <c r="X76" s="1">
        <v>34027840</v>
      </c>
      <c r="Y76" s="1">
        <v>3276460</v>
      </c>
      <c r="Z76" s="1">
        <v>17080853</v>
      </c>
      <c r="AA76" s="1">
        <v>3446208</v>
      </c>
      <c r="AB76" s="1">
        <v>26018884</v>
      </c>
      <c r="AC76" s="1">
        <v>55125</v>
      </c>
      <c r="AD76" s="1" t="s">
        <v>374</v>
      </c>
      <c r="AE76" s="1" t="s">
        <v>374</v>
      </c>
      <c r="AF76" s="1">
        <v>321171</v>
      </c>
      <c r="AG76" s="1" t="s">
        <v>374</v>
      </c>
      <c r="AH76" s="1" t="s">
        <v>374</v>
      </c>
      <c r="AI76" s="1">
        <v>11182</v>
      </c>
      <c r="AJ76" s="1" t="s">
        <v>374</v>
      </c>
      <c r="AK76" s="1">
        <v>161815</v>
      </c>
      <c r="AL76" s="1" t="s">
        <v>374</v>
      </c>
      <c r="AM76" s="1">
        <v>1555</v>
      </c>
      <c r="AN76" s="1" t="s">
        <v>374</v>
      </c>
      <c r="AO76" s="1" t="s">
        <v>374</v>
      </c>
      <c r="AP76" s="1">
        <v>152400</v>
      </c>
      <c r="AQ76" s="1">
        <v>54723</v>
      </c>
      <c r="AR76" s="1" t="s">
        <v>374</v>
      </c>
      <c r="AS76" s="1">
        <v>72921</v>
      </c>
      <c r="AT76" s="1">
        <v>18467</v>
      </c>
      <c r="AU76" s="1">
        <v>1555</v>
      </c>
      <c r="AV76" s="1" t="s">
        <v>374</v>
      </c>
      <c r="AW76" s="1" t="s">
        <v>374</v>
      </c>
      <c r="AX76" s="1">
        <v>72433</v>
      </c>
      <c r="AY76" s="1" t="s">
        <v>374</v>
      </c>
      <c r="AZ76" s="1">
        <v>42700</v>
      </c>
      <c r="BA76" s="1"/>
      <c r="BB76" s="1" t="s">
        <v>411</v>
      </c>
    </row>
    <row r="77" spans="1:54" x14ac:dyDescent="0.35">
      <c r="A77" s="4" t="s">
        <v>74</v>
      </c>
      <c r="B77" s="1" t="s">
        <v>374</v>
      </c>
      <c r="C77" s="1">
        <v>43566</v>
      </c>
      <c r="D77" s="1">
        <v>62290</v>
      </c>
      <c r="E77" s="1">
        <v>9533</v>
      </c>
      <c r="F77" s="1" t="s">
        <v>374</v>
      </c>
      <c r="G77" s="1" t="s">
        <v>374</v>
      </c>
      <c r="H77" s="1">
        <v>4149553</v>
      </c>
      <c r="I77" s="1" t="s">
        <v>374</v>
      </c>
      <c r="J77" s="1">
        <v>48926</v>
      </c>
      <c r="K77" s="1">
        <v>4129</v>
      </c>
      <c r="L77" s="1" t="s">
        <v>374</v>
      </c>
      <c r="M77" s="1" t="s">
        <v>374</v>
      </c>
      <c r="N77" s="1" t="s">
        <v>374</v>
      </c>
      <c r="O77" s="1">
        <v>19716</v>
      </c>
      <c r="P77" s="1">
        <v>35717</v>
      </c>
      <c r="Q77" s="1">
        <v>515555</v>
      </c>
      <c r="R77" s="1">
        <v>924501</v>
      </c>
      <c r="S77" s="1">
        <v>286371</v>
      </c>
      <c r="T77" s="1">
        <v>1665290</v>
      </c>
      <c r="U77" s="1">
        <v>6449193</v>
      </c>
      <c r="V77" s="1">
        <v>1450216</v>
      </c>
      <c r="W77" s="1">
        <v>279869</v>
      </c>
      <c r="X77" s="1">
        <v>34280801</v>
      </c>
      <c r="Y77" s="1">
        <v>3299448</v>
      </c>
      <c r="Z77" s="1">
        <v>17533167</v>
      </c>
      <c r="AA77" s="1">
        <v>3615937</v>
      </c>
      <c r="AB77" s="1">
        <v>26624290</v>
      </c>
      <c r="AC77" s="1">
        <v>40994</v>
      </c>
      <c r="AD77" s="1" t="s">
        <v>374</v>
      </c>
      <c r="AE77" s="1" t="s">
        <v>374</v>
      </c>
      <c r="AF77" s="1">
        <v>308123</v>
      </c>
      <c r="AG77" s="1" t="s">
        <v>374</v>
      </c>
      <c r="AH77" s="1">
        <v>468</v>
      </c>
      <c r="AI77" s="1">
        <v>11859</v>
      </c>
      <c r="AJ77" s="1" t="s">
        <v>374</v>
      </c>
      <c r="AK77" s="1">
        <v>67106</v>
      </c>
      <c r="AL77" s="1" t="s">
        <v>374</v>
      </c>
      <c r="AM77" s="1">
        <v>1529</v>
      </c>
      <c r="AN77" s="1" t="s">
        <v>374</v>
      </c>
      <c r="AO77" s="1" t="s">
        <v>374</v>
      </c>
      <c r="AP77" s="1">
        <v>159263</v>
      </c>
      <c r="AQ77" s="1">
        <v>31107</v>
      </c>
      <c r="AR77" s="1" t="s">
        <v>374</v>
      </c>
      <c r="AS77" s="1">
        <v>47961</v>
      </c>
      <c r="AT77" s="1">
        <v>16157</v>
      </c>
      <c r="AU77" s="1">
        <v>1704</v>
      </c>
      <c r="AV77" s="1" t="s">
        <v>374</v>
      </c>
      <c r="AW77" s="1">
        <v>3997</v>
      </c>
      <c r="AX77" s="1">
        <v>77397</v>
      </c>
      <c r="AY77" s="1" t="s">
        <v>374</v>
      </c>
      <c r="AZ77" s="1">
        <v>37681</v>
      </c>
      <c r="BA77" s="1"/>
      <c r="BB77" s="1" t="s">
        <v>411</v>
      </c>
    </row>
    <row r="78" spans="1:54" x14ac:dyDescent="0.35">
      <c r="A78" s="4" t="s">
        <v>75</v>
      </c>
      <c r="B78" s="1" t="s">
        <v>374</v>
      </c>
      <c r="C78" s="1">
        <v>50652</v>
      </c>
      <c r="D78" s="1">
        <v>68198</v>
      </c>
      <c r="E78" s="1">
        <v>6301</v>
      </c>
      <c r="F78" s="1">
        <v>18624</v>
      </c>
      <c r="G78" s="1" t="s">
        <v>374</v>
      </c>
      <c r="H78" s="1">
        <v>3962194</v>
      </c>
      <c r="I78" s="1" t="s">
        <v>374</v>
      </c>
      <c r="J78" s="1">
        <v>101078</v>
      </c>
      <c r="K78" s="1" t="s">
        <v>374</v>
      </c>
      <c r="L78" s="1">
        <v>12845</v>
      </c>
      <c r="M78" s="1" t="s">
        <v>374</v>
      </c>
      <c r="N78" s="1" t="s">
        <v>374</v>
      </c>
      <c r="O78" s="1">
        <v>28493</v>
      </c>
      <c r="P78" s="1">
        <v>72932</v>
      </c>
      <c r="Q78" s="1">
        <v>581987</v>
      </c>
      <c r="R78" s="1">
        <v>1038054</v>
      </c>
      <c r="S78" s="1">
        <v>258808</v>
      </c>
      <c r="T78" s="1">
        <v>1698006</v>
      </c>
      <c r="U78" s="1">
        <v>6165550</v>
      </c>
      <c r="V78" s="1">
        <v>2886147</v>
      </c>
      <c r="W78" s="1">
        <v>402420</v>
      </c>
      <c r="X78" s="1">
        <v>35053863</v>
      </c>
      <c r="Y78" s="1">
        <v>3385576</v>
      </c>
      <c r="Z78" s="1">
        <v>17870923</v>
      </c>
      <c r="AA78" s="1">
        <v>3737407</v>
      </c>
      <c r="AB78" s="1">
        <v>27006693</v>
      </c>
      <c r="AC78" s="1">
        <v>91680</v>
      </c>
      <c r="AD78" s="1" t="s">
        <v>374</v>
      </c>
      <c r="AE78" s="1" t="s">
        <v>374</v>
      </c>
      <c r="AF78" s="1">
        <v>298250</v>
      </c>
      <c r="AG78" s="1" t="s">
        <v>374</v>
      </c>
      <c r="AH78" s="1">
        <v>851</v>
      </c>
      <c r="AI78" s="1">
        <v>14531</v>
      </c>
      <c r="AJ78" s="1" t="s">
        <v>374</v>
      </c>
      <c r="AK78" s="1">
        <v>118380</v>
      </c>
      <c r="AL78" s="1" t="s">
        <v>374</v>
      </c>
      <c r="AM78" s="1">
        <v>2116</v>
      </c>
      <c r="AN78" s="1" t="s">
        <v>374</v>
      </c>
      <c r="AO78" s="1">
        <v>15754</v>
      </c>
      <c r="AP78" s="1">
        <v>156572</v>
      </c>
      <c r="AQ78" s="1">
        <v>49308</v>
      </c>
      <c r="AR78" s="1">
        <v>1149</v>
      </c>
      <c r="AS78" s="1">
        <v>45379</v>
      </c>
      <c r="AT78" s="1">
        <v>17591</v>
      </c>
      <c r="AU78" s="1">
        <v>1013</v>
      </c>
      <c r="AV78" s="1" t="s">
        <v>374</v>
      </c>
      <c r="AW78" s="1">
        <v>4910</v>
      </c>
      <c r="AX78" s="1">
        <v>70366</v>
      </c>
      <c r="AY78" s="1" t="s">
        <v>374</v>
      </c>
      <c r="AZ78" s="1">
        <v>40658</v>
      </c>
      <c r="BA78" s="1"/>
      <c r="BB78" s="1" t="s">
        <v>411</v>
      </c>
    </row>
    <row r="79" spans="1:54" x14ac:dyDescent="0.35">
      <c r="A79" s="4" t="s">
        <v>76</v>
      </c>
      <c r="B79" s="1" t="s">
        <v>374</v>
      </c>
      <c r="C79" s="1">
        <v>55701</v>
      </c>
      <c r="D79" s="1">
        <v>73332</v>
      </c>
      <c r="E79" s="1">
        <v>2272</v>
      </c>
      <c r="F79" s="1">
        <v>21697</v>
      </c>
      <c r="G79" s="1">
        <v>976</v>
      </c>
      <c r="H79" s="1">
        <v>4398414</v>
      </c>
      <c r="I79" s="1" t="s">
        <v>374</v>
      </c>
      <c r="J79" s="1">
        <v>88734</v>
      </c>
      <c r="K79" s="1" t="s">
        <v>374</v>
      </c>
      <c r="L79" s="1">
        <v>19423</v>
      </c>
      <c r="M79" s="1" t="s">
        <v>374</v>
      </c>
      <c r="N79" s="1">
        <v>3349</v>
      </c>
      <c r="O79" s="1">
        <v>28882</v>
      </c>
      <c r="P79" s="1">
        <v>75409</v>
      </c>
      <c r="Q79" s="1">
        <v>601659</v>
      </c>
      <c r="R79" s="1">
        <v>1074942</v>
      </c>
      <c r="S79" s="1">
        <v>364625</v>
      </c>
      <c r="T79" s="1">
        <v>2128378</v>
      </c>
      <c r="U79" s="1">
        <v>8202520</v>
      </c>
      <c r="V79" s="1">
        <v>2851048</v>
      </c>
      <c r="W79" s="1">
        <v>392547</v>
      </c>
      <c r="X79" s="1">
        <v>35959334</v>
      </c>
      <c r="Y79" s="1">
        <v>3563049</v>
      </c>
      <c r="Z79" s="1">
        <v>19697415</v>
      </c>
      <c r="AA79" s="1">
        <v>3886488</v>
      </c>
      <c r="AB79" s="1">
        <v>28660834</v>
      </c>
      <c r="AC79" s="1">
        <v>80214</v>
      </c>
      <c r="AD79" s="1" t="s">
        <v>374</v>
      </c>
      <c r="AE79" s="1" t="s">
        <v>374</v>
      </c>
      <c r="AF79" s="1">
        <v>512736</v>
      </c>
      <c r="AG79" s="1" t="s">
        <v>374</v>
      </c>
      <c r="AH79" s="1">
        <v>343</v>
      </c>
      <c r="AI79" s="1">
        <v>15347</v>
      </c>
      <c r="AJ79" s="1" t="s">
        <v>374</v>
      </c>
      <c r="AK79" s="1">
        <v>119557</v>
      </c>
      <c r="AL79" s="1" t="s">
        <v>374</v>
      </c>
      <c r="AM79" s="1">
        <v>1563</v>
      </c>
      <c r="AN79" s="1" t="s">
        <v>374</v>
      </c>
      <c r="AO79" s="1">
        <v>13650</v>
      </c>
      <c r="AP79" s="1">
        <v>158794</v>
      </c>
      <c r="AQ79" s="1">
        <v>56686</v>
      </c>
      <c r="AR79" s="1">
        <v>2955</v>
      </c>
      <c r="AS79" s="1">
        <v>62662</v>
      </c>
      <c r="AT79" s="1">
        <v>16905</v>
      </c>
      <c r="AU79" s="1">
        <v>2022</v>
      </c>
      <c r="AV79" s="1" t="s">
        <v>374</v>
      </c>
      <c r="AW79" s="1">
        <v>5165</v>
      </c>
      <c r="AX79" s="1">
        <v>65209</v>
      </c>
      <c r="AY79" s="1">
        <v>782</v>
      </c>
      <c r="AZ79" s="1">
        <v>44286</v>
      </c>
      <c r="BA79" s="1"/>
      <c r="BB79" s="1" t="s">
        <v>411</v>
      </c>
    </row>
    <row r="80" spans="1:54" x14ac:dyDescent="0.35">
      <c r="A80" s="4" t="s">
        <v>77</v>
      </c>
      <c r="B80" s="1" t="s">
        <v>374</v>
      </c>
      <c r="C80" s="1">
        <v>56116</v>
      </c>
      <c r="D80" s="1">
        <v>64529</v>
      </c>
      <c r="E80" s="1">
        <v>8460</v>
      </c>
      <c r="F80" s="1">
        <v>35736</v>
      </c>
      <c r="G80" s="1" t="s">
        <v>374</v>
      </c>
      <c r="H80" s="1">
        <v>4094428</v>
      </c>
      <c r="I80" s="1" t="s">
        <v>374</v>
      </c>
      <c r="J80" s="1">
        <v>93227</v>
      </c>
      <c r="K80" s="1" t="s">
        <v>374</v>
      </c>
      <c r="L80" s="1">
        <v>15314</v>
      </c>
      <c r="M80" s="1">
        <v>5628</v>
      </c>
      <c r="N80" s="1">
        <v>2872</v>
      </c>
      <c r="O80" s="1">
        <v>33852</v>
      </c>
      <c r="P80" s="1">
        <v>71425</v>
      </c>
      <c r="Q80" s="1">
        <v>613725</v>
      </c>
      <c r="R80" s="1">
        <v>1069268</v>
      </c>
      <c r="S80" s="1">
        <v>327495</v>
      </c>
      <c r="T80" s="1">
        <v>2086886</v>
      </c>
      <c r="U80" s="1">
        <v>8144241</v>
      </c>
      <c r="V80" s="1">
        <v>2912434</v>
      </c>
      <c r="W80" s="1">
        <v>427565</v>
      </c>
      <c r="X80" s="1">
        <v>34775503</v>
      </c>
      <c r="Y80" s="1">
        <v>3470249</v>
      </c>
      <c r="Z80" s="1">
        <v>19886142</v>
      </c>
      <c r="AA80" s="1">
        <v>3905300</v>
      </c>
      <c r="AB80" s="1">
        <v>27913901</v>
      </c>
      <c r="AC80" s="1">
        <v>82771</v>
      </c>
      <c r="AD80" s="1" t="s">
        <v>374</v>
      </c>
      <c r="AE80" s="1" t="s">
        <v>374</v>
      </c>
      <c r="AF80" s="1">
        <v>522159</v>
      </c>
      <c r="AG80" s="1" t="s">
        <v>374</v>
      </c>
      <c r="AH80" s="1">
        <v>1048</v>
      </c>
      <c r="AI80" s="1">
        <v>13443</v>
      </c>
      <c r="AJ80" s="1" t="s">
        <v>374</v>
      </c>
      <c r="AK80" s="1">
        <v>123600</v>
      </c>
      <c r="AL80" s="1" t="s">
        <v>374</v>
      </c>
      <c r="AM80" s="1">
        <v>586</v>
      </c>
      <c r="AN80" s="1" t="s">
        <v>374</v>
      </c>
      <c r="AO80" s="1">
        <v>15398</v>
      </c>
      <c r="AP80" s="1">
        <v>139678</v>
      </c>
      <c r="AQ80" s="1">
        <v>54257</v>
      </c>
      <c r="AR80" s="1">
        <v>1031</v>
      </c>
      <c r="AS80" s="1">
        <v>63969</v>
      </c>
      <c r="AT80" s="1">
        <v>18788</v>
      </c>
      <c r="AU80" s="1">
        <v>1952</v>
      </c>
      <c r="AV80" s="1" t="s">
        <v>374</v>
      </c>
      <c r="AW80" s="1">
        <v>3700</v>
      </c>
      <c r="AX80" s="1">
        <v>62761</v>
      </c>
      <c r="AY80" s="1" t="s">
        <v>374</v>
      </c>
      <c r="AZ80" s="1">
        <v>47520</v>
      </c>
      <c r="BA80" s="1"/>
      <c r="BB80" s="1" t="s">
        <v>411</v>
      </c>
    </row>
    <row r="81" spans="1:54" x14ac:dyDescent="0.35">
      <c r="A81" s="4" t="s">
        <v>78</v>
      </c>
      <c r="B81" s="1" t="s">
        <v>374</v>
      </c>
      <c r="C81" s="1">
        <v>55867</v>
      </c>
      <c r="D81" s="1">
        <v>76179</v>
      </c>
      <c r="E81" s="1">
        <v>11548</v>
      </c>
      <c r="F81" s="1">
        <v>53867</v>
      </c>
      <c r="G81" s="1" t="s">
        <v>374</v>
      </c>
      <c r="H81" s="1">
        <v>3952433</v>
      </c>
      <c r="I81" s="1" t="s">
        <v>374</v>
      </c>
      <c r="J81" s="1">
        <v>99796</v>
      </c>
      <c r="K81" s="1">
        <v>3295</v>
      </c>
      <c r="L81" s="1">
        <v>14467</v>
      </c>
      <c r="M81" s="1">
        <v>4361</v>
      </c>
      <c r="N81" s="1" t="s">
        <v>374</v>
      </c>
      <c r="O81" s="1">
        <v>37813</v>
      </c>
      <c r="P81" s="1">
        <v>77111</v>
      </c>
      <c r="Q81" s="1">
        <v>616474</v>
      </c>
      <c r="R81" s="1">
        <v>979009</v>
      </c>
      <c r="S81" s="1">
        <v>316645</v>
      </c>
      <c r="T81" s="1">
        <v>2130115</v>
      </c>
      <c r="U81" s="1">
        <v>8054042</v>
      </c>
      <c r="V81" s="1">
        <v>2949618</v>
      </c>
      <c r="W81" s="1">
        <v>405961</v>
      </c>
      <c r="X81" s="1">
        <v>35097046</v>
      </c>
      <c r="Y81" s="1">
        <v>3437932</v>
      </c>
      <c r="Z81" s="1">
        <v>20278508</v>
      </c>
      <c r="AA81" s="1">
        <v>3891160</v>
      </c>
      <c r="AB81" s="1">
        <v>28228487</v>
      </c>
      <c r="AC81" s="1">
        <v>89538</v>
      </c>
      <c r="AD81" s="1" t="s">
        <v>374</v>
      </c>
      <c r="AE81" s="1" t="s">
        <v>374</v>
      </c>
      <c r="AF81" s="1">
        <v>531139</v>
      </c>
      <c r="AG81" s="1" t="s">
        <v>374</v>
      </c>
      <c r="AH81" s="1">
        <v>1108</v>
      </c>
      <c r="AI81" s="1">
        <v>15884</v>
      </c>
      <c r="AJ81" s="1" t="s">
        <v>374</v>
      </c>
      <c r="AK81" s="1">
        <v>133835</v>
      </c>
      <c r="AL81" s="1" t="s">
        <v>374</v>
      </c>
      <c r="AM81" s="1">
        <v>2380</v>
      </c>
      <c r="AN81" s="1" t="s">
        <v>374</v>
      </c>
      <c r="AO81" s="1">
        <v>12572</v>
      </c>
      <c r="AP81" s="1">
        <v>154499</v>
      </c>
      <c r="AQ81" s="1">
        <v>64466</v>
      </c>
      <c r="AR81" s="1">
        <v>2980</v>
      </c>
      <c r="AS81" s="1">
        <v>67750</v>
      </c>
      <c r="AT81" s="1">
        <v>14246</v>
      </c>
      <c r="AU81" s="1">
        <v>2018</v>
      </c>
      <c r="AV81" s="1" t="s">
        <v>374</v>
      </c>
      <c r="AW81" s="1">
        <v>4612</v>
      </c>
      <c r="AX81" s="1">
        <v>66504</v>
      </c>
      <c r="AY81" s="1" t="s">
        <v>374</v>
      </c>
      <c r="AZ81" s="1">
        <v>52595</v>
      </c>
      <c r="BA81" s="1"/>
      <c r="BB81" s="1" t="s">
        <v>411</v>
      </c>
    </row>
    <row r="82" spans="1:54" x14ac:dyDescent="0.35">
      <c r="A82" s="4" t="s">
        <v>79</v>
      </c>
      <c r="B82" s="1" t="s">
        <v>374</v>
      </c>
      <c r="C82" s="1">
        <v>57811</v>
      </c>
      <c r="D82" s="1">
        <v>75071</v>
      </c>
      <c r="E82" s="1">
        <v>10092</v>
      </c>
      <c r="F82" s="1">
        <v>16721</v>
      </c>
      <c r="G82" s="1" t="s">
        <v>374</v>
      </c>
      <c r="H82" s="1">
        <v>4063769</v>
      </c>
      <c r="I82" s="1" t="s">
        <v>374</v>
      </c>
      <c r="J82" s="1">
        <v>85279</v>
      </c>
      <c r="K82" s="1" t="s">
        <v>374</v>
      </c>
      <c r="L82" s="1">
        <v>14330</v>
      </c>
      <c r="M82" s="1">
        <v>2194</v>
      </c>
      <c r="N82" s="1">
        <v>3103</v>
      </c>
      <c r="O82" s="1">
        <v>31464</v>
      </c>
      <c r="P82" s="1">
        <v>69150</v>
      </c>
      <c r="Q82" s="1">
        <v>642254</v>
      </c>
      <c r="R82" s="1">
        <v>1041707</v>
      </c>
      <c r="S82" s="1">
        <v>310697</v>
      </c>
      <c r="T82" s="1">
        <v>2033498</v>
      </c>
      <c r="U82" s="1">
        <v>8257018</v>
      </c>
      <c r="V82" s="1">
        <v>2863062</v>
      </c>
      <c r="W82" s="1">
        <v>409691</v>
      </c>
      <c r="X82" s="1">
        <v>35420039</v>
      </c>
      <c r="Y82" s="1">
        <v>3390190</v>
      </c>
      <c r="Z82" s="1">
        <v>20464234</v>
      </c>
      <c r="AA82" s="1">
        <v>3927748</v>
      </c>
      <c r="AB82" s="1">
        <v>28772017</v>
      </c>
      <c r="AC82" s="1">
        <v>74620</v>
      </c>
      <c r="AD82" s="1" t="s">
        <v>374</v>
      </c>
      <c r="AE82" s="1" t="s">
        <v>374</v>
      </c>
      <c r="AF82" s="1">
        <v>539847</v>
      </c>
      <c r="AG82" s="1" t="s">
        <v>374</v>
      </c>
      <c r="AH82" s="1">
        <v>789</v>
      </c>
      <c r="AI82" s="1">
        <v>10336</v>
      </c>
      <c r="AJ82" s="1" t="s">
        <v>374</v>
      </c>
      <c r="AK82" s="1">
        <v>102752</v>
      </c>
      <c r="AL82" s="1" t="s">
        <v>374</v>
      </c>
      <c r="AM82" s="1">
        <v>1257</v>
      </c>
      <c r="AN82" s="1" t="s">
        <v>374</v>
      </c>
      <c r="AO82" s="1">
        <v>13340</v>
      </c>
      <c r="AP82" s="1">
        <v>156566</v>
      </c>
      <c r="AQ82" s="1">
        <v>50557</v>
      </c>
      <c r="AR82" s="1" t="s">
        <v>374</v>
      </c>
      <c r="AS82" s="1">
        <v>50862</v>
      </c>
      <c r="AT82" s="1">
        <v>9302</v>
      </c>
      <c r="AU82" s="1">
        <v>1839</v>
      </c>
      <c r="AV82" s="1" t="s">
        <v>374</v>
      </c>
      <c r="AW82" s="1">
        <v>4378</v>
      </c>
      <c r="AX82" s="1">
        <v>65102</v>
      </c>
      <c r="AY82" s="1" t="s">
        <v>374</v>
      </c>
      <c r="AZ82" s="1">
        <v>60302</v>
      </c>
      <c r="BA82" s="1"/>
      <c r="BB82" s="1" t="s">
        <v>411</v>
      </c>
    </row>
    <row r="83" spans="1:54" x14ac:dyDescent="0.35">
      <c r="A83" s="4" t="s">
        <v>80</v>
      </c>
      <c r="B83" s="1" t="s">
        <v>374</v>
      </c>
      <c r="C83" s="1">
        <v>54134</v>
      </c>
      <c r="D83" s="1">
        <v>73991</v>
      </c>
      <c r="E83" s="1">
        <v>11735</v>
      </c>
      <c r="F83" s="1" t="s">
        <v>374</v>
      </c>
      <c r="G83" s="1" t="s">
        <v>374</v>
      </c>
      <c r="H83" s="1">
        <v>4555539</v>
      </c>
      <c r="I83" s="1" t="s">
        <v>374</v>
      </c>
      <c r="J83" s="1">
        <v>79803</v>
      </c>
      <c r="K83" s="1" t="s">
        <v>374</v>
      </c>
      <c r="L83" s="1">
        <v>20974</v>
      </c>
      <c r="M83" s="1" t="s">
        <v>374</v>
      </c>
      <c r="N83" s="1" t="s">
        <v>374</v>
      </c>
      <c r="O83" s="1">
        <v>32675</v>
      </c>
      <c r="P83" s="1">
        <v>75176</v>
      </c>
      <c r="Q83" s="1">
        <v>628734</v>
      </c>
      <c r="R83" s="1">
        <v>1043859</v>
      </c>
      <c r="S83" s="1">
        <v>391407</v>
      </c>
      <c r="T83" s="1">
        <v>2210565</v>
      </c>
      <c r="U83" s="1">
        <v>8389168</v>
      </c>
      <c r="V83" s="1">
        <v>3071048</v>
      </c>
      <c r="W83" s="1">
        <v>359730</v>
      </c>
      <c r="X83" s="1">
        <v>36217472</v>
      </c>
      <c r="Y83" s="1">
        <v>3516625</v>
      </c>
      <c r="Z83" s="1">
        <v>20761933</v>
      </c>
      <c r="AA83" s="1">
        <v>3900660</v>
      </c>
      <c r="AB83" s="1">
        <v>28472937</v>
      </c>
      <c r="AC83" s="1">
        <v>69658</v>
      </c>
      <c r="AD83" s="1" t="s">
        <v>374</v>
      </c>
      <c r="AE83" s="1" t="s">
        <v>374</v>
      </c>
      <c r="AF83" s="1">
        <v>561070</v>
      </c>
      <c r="AG83" s="1" t="s">
        <v>374</v>
      </c>
      <c r="AH83" s="1">
        <v>923</v>
      </c>
      <c r="AI83" s="1">
        <v>14579</v>
      </c>
      <c r="AJ83" s="1" t="s">
        <v>374</v>
      </c>
      <c r="AK83" s="1">
        <v>116001</v>
      </c>
      <c r="AL83" s="1" t="s">
        <v>374</v>
      </c>
      <c r="AM83" s="1">
        <v>3613</v>
      </c>
      <c r="AN83" s="1" t="s">
        <v>374</v>
      </c>
      <c r="AO83" s="1">
        <v>13364</v>
      </c>
      <c r="AP83" s="1">
        <v>150389</v>
      </c>
      <c r="AQ83" s="1">
        <v>45000</v>
      </c>
      <c r="AR83" s="1">
        <v>943</v>
      </c>
      <c r="AS83" s="1">
        <v>60789</v>
      </c>
      <c r="AT83" s="1">
        <v>16146</v>
      </c>
      <c r="AU83" s="1">
        <v>1285</v>
      </c>
      <c r="AV83" s="1" t="s">
        <v>374</v>
      </c>
      <c r="AW83" s="1">
        <v>6822</v>
      </c>
      <c r="AX83" s="1">
        <v>61177</v>
      </c>
      <c r="AY83" s="1" t="s">
        <v>374</v>
      </c>
      <c r="AZ83" s="1">
        <v>34317</v>
      </c>
      <c r="BA83" s="1"/>
      <c r="BB83" s="1" t="s">
        <v>411</v>
      </c>
    </row>
    <row r="84" spans="1:54" x14ac:dyDescent="0.35">
      <c r="A84" s="4" t="s">
        <v>81</v>
      </c>
      <c r="B84" s="1" t="s">
        <v>374</v>
      </c>
      <c r="C84" s="1">
        <v>39109</v>
      </c>
      <c r="D84" s="1">
        <v>59357</v>
      </c>
      <c r="E84" s="1">
        <v>7161</v>
      </c>
      <c r="F84" s="1">
        <v>7334</v>
      </c>
      <c r="G84" s="1" t="s">
        <v>374</v>
      </c>
      <c r="H84" s="1">
        <v>4414300</v>
      </c>
      <c r="I84" s="1" t="s">
        <v>374</v>
      </c>
      <c r="J84" s="1">
        <v>41010</v>
      </c>
      <c r="K84" s="1">
        <v>1169</v>
      </c>
      <c r="L84" s="1" t="s">
        <v>374</v>
      </c>
      <c r="M84" s="1" t="s">
        <v>374</v>
      </c>
      <c r="N84" s="1" t="s">
        <v>374</v>
      </c>
      <c r="O84" s="1">
        <v>16466</v>
      </c>
      <c r="P84" s="1">
        <v>46005</v>
      </c>
      <c r="Q84" s="1">
        <v>454739</v>
      </c>
      <c r="R84" s="1">
        <v>947926</v>
      </c>
      <c r="S84" s="1">
        <v>240789</v>
      </c>
      <c r="T84" s="1">
        <v>1597783</v>
      </c>
      <c r="U84" s="1">
        <v>6058998</v>
      </c>
      <c r="V84" s="1">
        <v>2020304</v>
      </c>
      <c r="W84" s="1">
        <v>192611</v>
      </c>
      <c r="X84" s="1">
        <v>34449016</v>
      </c>
      <c r="Y84" s="1">
        <v>3348800</v>
      </c>
      <c r="Z84" s="1">
        <v>16282203</v>
      </c>
      <c r="AA84" s="1">
        <v>3623185</v>
      </c>
      <c r="AB84" s="1">
        <v>26067846</v>
      </c>
      <c r="AC84" s="1">
        <v>34161</v>
      </c>
      <c r="AD84" s="1" t="s">
        <v>374</v>
      </c>
      <c r="AE84" s="1" t="s">
        <v>374</v>
      </c>
      <c r="AF84" s="1">
        <v>370251</v>
      </c>
      <c r="AG84" s="1" t="s">
        <v>374</v>
      </c>
      <c r="AH84" s="1">
        <v>699</v>
      </c>
      <c r="AI84" s="1">
        <v>11671</v>
      </c>
      <c r="AJ84" s="1">
        <v>23418</v>
      </c>
      <c r="AK84" s="1">
        <v>54740</v>
      </c>
      <c r="AL84" s="1" t="s">
        <v>374</v>
      </c>
      <c r="AM84" s="1">
        <v>1469</v>
      </c>
      <c r="AN84" s="1">
        <v>36041</v>
      </c>
      <c r="AO84" s="1" t="s">
        <v>374</v>
      </c>
      <c r="AP84" s="1">
        <v>156860</v>
      </c>
      <c r="AQ84" s="1">
        <v>25182</v>
      </c>
      <c r="AR84" s="1" t="s">
        <v>374</v>
      </c>
      <c r="AS84" s="1">
        <v>45159</v>
      </c>
      <c r="AT84" s="1">
        <v>15043</v>
      </c>
      <c r="AU84" s="1">
        <v>1228</v>
      </c>
      <c r="AV84" s="1" t="s">
        <v>374</v>
      </c>
      <c r="AW84" s="1">
        <v>6802</v>
      </c>
      <c r="AX84" s="1">
        <v>58453</v>
      </c>
      <c r="AY84" s="1">
        <v>1767</v>
      </c>
      <c r="AZ84" s="1">
        <v>54284</v>
      </c>
      <c r="BA84" s="1"/>
      <c r="BB84" s="1" t="s">
        <v>411</v>
      </c>
    </row>
    <row r="85" spans="1:54" x14ac:dyDescent="0.35">
      <c r="A85" s="4" t="s">
        <v>82</v>
      </c>
      <c r="B85" s="1" t="s">
        <v>374</v>
      </c>
      <c r="C85" s="1">
        <v>46421</v>
      </c>
      <c r="D85" s="1">
        <v>76078</v>
      </c>
      <c r="E85" s="1">
        <v>7864</v>
      </c>
      <c r="F85" s="1">
        <v>10320</v>
      </c>
      <c r="G85" s="1">
        <v>1447</v>
      </c>
      <c r="H85" s="1">
        <v>4242833</v>
      </c>
      <c r="I85" s="1" t="s">
        <v>374</v>
      </c>
      <c r="J85" s="1">
        <v>84392</v>
      </c>
      <c r="K85" s="1">
        <v>4218</v>
      </c>
      <c r="L85" s="1" t="s">
        <v>374</v>
      </c>
      <c r="M85" s="1">
        <v>3079</v>
      </c>
      <c r="N85" s="1">
        <v>1056</v>
      </c>
      <c r="O85" s="1">
        <v>18256</v>
      </c>
      <c r="P85" s="1">
        <v>74118</v>
      </c>
      <c r="Q85" s="1">
        <v>614001</v>
      </c>
      <c r="R85" s="1">
        <v>1055597</v>
      </c>
      <c r="S85" s="1">
        <v>345027</v>
      </c>
      <c r="T85" s="1">
        <v>1961904</v>
      </c>
      <c r="U85" s="1">
        <v>7642129</v>
      </c>
      <c r="V85" s="1">
        <v>2778990</v>
      </c>
      <c r="W85" s="1">
        <v>363812</v>
      </c>
      <c r="X85" s="1">
        <v>35276162</v>
      </c>
      <c r="Y85" s="1">
        <v>3457853</v>
      </c>
      <c r="Z85" s="1">
        <v>19481074</v>
      </c>
      <c r="AA85" s="1">
        <v>3727989</v>
      </c>
      <c r="AB85" s="1">
        <v>27583554</v>
      </c>
      <c r="AC85" s="1">
        <v>74297</v>
      </c>
      <c r="AD85" s="1" t="s">
        <v>374</v>
      </c>
      <c r="AE85" s="1" t="s">
        <v>374</v>
      </c>
      <c r="AF85" s="1">
        <v>501418</v>
      </c>
      <c r="AG85" s="1" t="s">
        <v>374</v>
      </c>
      <c r="AH85" s="1" t="s">
        <v>374</v>
      </c>
      <c r="AI85" s="1">
        <v>9656</v>
      </c>
      <c r="AJ85" s="1">
        <v>53973</v>
      </c>
      <c r="AK85" s="1">
        <v>92167</v>
      </c>
      <c r="AL85" s="1" t="s">
        <v>374</v>
      </c>
      <c r="AM85" s="1">
        <v>1352</v>
      </c>
      <c r="AN85" s="1">
        <v>33817</v>
      </c>
      <c r="AO85" s="1" t="s">
        <v>374</v>
      </c>
      <c r="AP85" s="1">
        <v>151640</v>
      </c>
      <c r="AQ85" s="1">
        <v>44556</v>
      </c>
      <c r="AR85" s="1">
        <v>2396</v>
      </c>
      <c r="AS85" s="1">
        <v>47023</v>
      </c>
      <c r="AT85" s="1">
        <v>15521</v>
      </c>
      <c r="AU85" s="1">
        <v>1662</v>
      </c>
      <c r="AV85" s="1" t="s">
        <v>374</v>
      </c>
      <c r="AW85" s="1">
        <v>7943</v>
      </c>
      <c r="AX85" s="1">
        <v>58565</v>
      </c>
      <c r="AY85" s="1" t="s">
        <v>374</v>
      </c>
      <c r="AZ85" s="1">
        <v>31095</v>
      </c>
      <c r="BA85" s="1"/>
      <c r="BB85" s="1" t="s">
        <v>411</v>
      </c>
    </row>
    <row r="86" spans="1:54" x14ac:dyDescent="0.35">
      <c r="A86" s="4" t="s">
        <v>83</v>
      </c>
      <c r="B86" s="1" t="s">
        <v>374</v>
      </c>
      <c r="C86" s="1">
        <v>44324</v>
      </c>
      <c r="D86" s="1">
        <v>64123</v>
      </c>
      <c r="E86" s="1">
        <v>4275</v>
      </c>
      <c r="F86" s="1">
        <v>201107</v>
      </c>
      <c r="G86" s="1" t="s">
        <v>374</v>
      </c>
      <c r="H86" s="1">
        <v>4126951</v>
      </c>
      <c r="I86" s="1">
        <v>43</v>
      </c>
      <c r="J86" s="1">
        <v>68046</v>
      </c>
      <c r="K86" s="1">
        <v>1368</v>
      </c>
      <c r="L86" s="1">
        <v>1688</v>
      </c>
      <c r="M86" s="1">
        <v>11675</v>
      </c>
      <c r="N86" s="1">
        <v>4642</v>
      </c>
      <c r="O86" s="1">
        <v>215971</v>
      </c>
      <c r="P86" s="1">
        <v>62536</v>
      </c>
      <c r="Q86" s="1">
        <v>553192</v>
      </c>
      <c r="R86" s="1">
        <v>986747</v>
      </c>
      <c r="S86" s="1">
        <v>227095</v>
      </c>
      <c r="T86" s="1">
        <v>1921842</v>
      </c>
      <c r="U86" s="1">
        <v>7275314</v>
      </c>
      <c r="V86" s="1">
        <v>2619758</v>
      </c>
      <c r="W86" s="1">
        <v>199945</v>
      </c>
      <c r="X86" s="1">
        <v>34946438</v>
      </c>
      <c r="Y86" s="1">
        <v>3265805</v>
      </c>
      <c r="Z86" s="1">
        <v>19253007</v>
      </c>
      <c r="AA86" s="1">
        <v>3646302</v>
      </c>
      <c r="AB86" s="1">
        <v>27213616</v>
      </c>
      <c r="AC86" s="1">
        <v>56781</v>
      </c>
      <c r="AD86" s="1" t="s">
        <v>374</v>
      </c>
      <c r="AE86" s="1" t="s">
        <v>374</v>
      </c>
      <c r="AF86" s="1">
        <v>380418</v>
      </c>
      <c r="AG86" s="1" t="s">
        <v>374</v>
      </c>
      <c r="AH86" s="1">
        <v>529</v>
      </c>
      <c r="AI86" s="1">
        <v>20667</v>
      </c>
      <c r="AJ86" s="1">
        <v>46579</v>
      </c>
      <c r="AK86" s="1">
        <v>118567</v>
      </c>
      <c r="AL86" s="1" t="s">
        <v>374</v>
      </c>
      <c r="AM86" s="1">
        <v>1950</v>
      </c>
      <c r="AN86" s="1" t="s">
        <v>374</v>
      </c>
      <c r="AO86" s="1" t="s">
        <v>374</v>
      </c>
      <c r="AP86" s="1">
        <v>135571</v>
      </c>
      <c r="AQ86" s="1">
        <v>84415</v>
      </c>
      <c r="AR86" s="1">
        <v>11095</v>
      </c>
      <c r="AS86" s="1">
        <v>78678</v>
      </c>
      <c r="AT86" s="1">
        <v>17042</v>
      </c>
      <c r="AU86" s="1">
        <v>11585</v>
      </c>
      <c r="AV86" s="1" t="s">
        <v>374</v>
      </c>
      <c r="AW86" s="1">
        <v>3398</v>
      </c>
      <c r="AX86" s="1">
        <v>181102</v>
      </c>
      <c r="AY86" s="1" t="s">
        <v>374</v>
      </c>
      <c r="AZ86" s="1">
        <v>158606</v>
      </c>
      <c r="BA86" s="1"/>
      <c r="BB86" s="1" t="s">
        <v>411</v>
      </c>
    </row>
    <row r="87" spans="1:54" x14ac:dyDescent="0.35">
      <c r="A87" s="4" t="s">
        <v>84</v>
      </c>
      <c r="B87" s="1" t="s">
        <v>374</v>
      </c>
      <c r="C87" s="1">
        <v>45763</v>
      </c>
      <c r="D87" s="1">
        <v>67744</v>
      </c>
      <c r="E87" s="1">
        <v>6776</v>
      </c>
      <c r="F87" s="1">
        <v>83621</v>
      </c>
      <c r="G87" s="1" t="s">
        <v>374</v>
      </c>
      <c r="H87" s="1">
        <v>4256173</v>
      </c>
      <c r="I87" s="1" t="s">
        <v>374</v>
      </c>
      <c r="J87" s="1">
        <v>52936</v>
      </c>
      <c r="K87" s="1" t="s">
        <v>374</v>
      </c>
      <c r="L87" s="1">
        <v>611</v>
      </c>
      <c r="M87" s="1">
        <v>8999</v>
      </c>
      <c r="N87" s="1">
        <v>1647</v>
      </c>
      <c r="O87" s="1">
        <v>89479</v>
      </c>
      <c r="P87" s="1">
        <v>56900</v>
      </c>
      <c r="Q87" s="1">
        <v>554002</v>
      </c>
      <c r="R87" s="1">
        <v>1028146</v>
      </c>
      <c r="S87" s="1">
        <v>230489</v>
      </c>
      <c r="T87" s="1">
        <v>1909302</v>
      </c>
      <c r="U87" s="1">
        <v>7420564</v>
      </c>
      <c r="V87" s="1">
        <v>2180358</v>
      </c>
      <c r="W87" s="1">
        <v>170913</v>
      </c>
      <c r="X87" s="1">
        <v>35680754</v>
      </c>
      <c r="Y87" s="1">
        <v>3365511</v>
      </c>
      <c r="Z87" s="1">
        <v>18875295</v>
      </c>
      <c r="AA87" s="1">
        <v>3761177</v>
      </c>
      <c r="AB87" s="1">
        <v>27039117</v>
      </c>
      <c r="AC87" s="1">
        <v>44191</v>
      </c>
      <c r="AD87" s="1" t="s">
        <v>374</v>
      </c>
      <c r="AE87" s="1" t="s">
        <v>374</v>
      </c>
      <c r="AF87" s="1">
        <v>458326</v>
      </c>
      <c r="AG87" s="1" t="s">
        <v>374</v>
      </c>
      <c r="AH87" s="1">
        <v>1645</v>
      </c>
      <c r="AI87" s="1">
        <v>16244</v>
      </c>
      <c r="AJ87" s="1">
        <v>32743</v>
      </c>
      <c r="AK87" s="1">
        <v>79834</v>
      </c>
      <c r="AL87" s="1" t="s">
        <v>374</v>
      </c>
      <c r="AM87" s="1">
        <v>3424</v>
      </c>
      <c r="AN87" s="1">
        <v>41632</v>
      </c>
      <c r="AO87" s="1" t="s">
        <v>374</v>
      </c>
      <c r="AP87" s="1">
        <v>154161</v>
      </c>
      <c r="AQ87" s="1">
        <v>46633</v>
      </c>
      <c r="AR87" s="1">
        <v>4827</v>
      </c>
      <c r="AS87" s="1">
        <v>57263</v>
      </c>
      <c r="AT87" s="1">
        <v>17726</v>
      </c>
      <c r="AU87" s="1">
        <v>4123</v>
      </c>
      <c r="AV87" s="1" t="s">
        <v>374</v>
      </c>
      <c r="AW87" s="1">
        <v>5221</v>
      </c>
      <c r="AX87" s="1">
        <v>120821</v>
      </c>
      <c r="AY87" s="1" t="s">
        <v>374</v>
      </c>
      <c r="AZ87" s="1">
        <v>66154</v>
      </c>
      <c r="BA87" s="1"/>
      <c r="BB87" s="1" t="s">
        <v>411</v>
      </c>
    </row>
    <row r="88" spans="1:54" x14ac:dyDescent="0.35">
      <c r="A88" s="4" t="s">
        <v>85</v>
      </c>
      <c r="B88" s="1" t="s">
        <v>374</v>
      </c>
      <c r="C88" s="1">
        <v>45564</v>
      </c>
      <c r="D88" s="1">
        <v>86141</v>
      </c>
      <c r="E88" s="1">
        <v>12144</v>
      </c>
      <c r="F88" s="1">
        <v>46197</v>
      </c>
      <c r="G88" s="1">
        <v>800</v>
      </c>
      <c r="H88" s="1">
        <v>3676012</v>
      </c>
      <c r="I88" s="1" t="s">
        <v>374</v>
      </c>
      <c r="J88" s="1">
        <v>68772</v>
      </c>
      <c r="K88" s="1" t="s">
        <v>374</v>
      </c>
      <c r="L88" s="1" t="s">
        <v>374</v>
      </c>
      <c r="M88" s="1">
        <v>3430</v>
      </c>
      <c r="N88" s="1" t="s">
        <v>374</v>
      </c>
      <c r="O88" s="1">
        <v>52639</v>
      </c>
      <c r="P88" s="1">
        <v>63584</v>
      </c>
      <c r="Q88" s="1">
        <v>697835</v>
      </c>
      <c r="R88" s="1">
        <v>1274802</v>
      </c>
      <c r="S88" s="1">
        <v>251081</v>
      </c>
      <c r="T88" s="1">
        <v>1777769</v>
      </c>
      <c r="U88" s="1">
        <v>6778221</v>
      </c>
      <c r="V88" s="1">
        <v>2502751</v>
      </c>
      <c r="W88" s="1">
        <v>283729</v>
      </c>
      <c r="X88" s="1">
        <v>31060291</v>
      </c>
      <c r="Y88" s="1">
        <v>3209005</v>
      </c>
      <c r="Z88" s="1">
        <v>17773173</v>
      </c>
      <c r="AA88" s="1">
        <v>3622146</v>
      </c>
      <c r="AB88" s="1">
        <v>23914508</v>
      </c>
      <c r="AC88" s="1">
        <v>60196</v>
      </c>
      <c r="AD88" s="1" t="s">
        <v>374</v>
      </c>
      <c r="AE88" s="1" t="s">
        <v>374</v>
      </c>
      <c r="AF88" s="1">
        <v>380678</v>
      </c>
      <c r="AG88" s="1" t="s">
        <v>374</v>
      </c>
      <c r="AH88" s="1">
        <v>622</v>
      </c>
      <c r="AI88" s="1">
        <v>15435</v>
      </c>
      <c r="AJ88" s="1">
        <v>36081</v>
      </c>
      <c r="AK88" s="1">
        <v>63126</v>
      </c>
      <c r="AL88" s="1" t="s">
        <v>374</v>
      </c>
      <c r="AM88" s="1">
        <v>775</v>
      </c>
      <c r="AN88" s="1">
        <v>33571</v>
      </c>
      <c r="AO88" s="1" t="s">
        <v>374</v>
      </c>
      <c r="AP88" s="1">
        <v>154736</v>
      </c>
      <c r="AQ88" s="1">
        <v>35726</v>
      </c>
      <c r="AR88" s="1">
        <v>3673</v>
      </c>
      <c r="AS88" s="1">
        <v>45018</v>
      </c>
      <c r="AT88" s="1">
        <v>17786</v>
      </c>
      <c r="AU88" s="1">
        <v>4738</v>
      </c>
      <c r="AV88" s="1" t="s">
        <v>374</v>
      </c>
      <c r="AW88" s="1">
        <v>2783</v>
      </c>
      <c r="AX88" s="1">
        <v>82558</v>
      </c>
      <c r="AY88" s="1" t="s">
        <v>374</v>
      </c>
      <c r="AZ88" s="1">
        <v>43371</v>
      </c>
      <c r="BA88" s="1"/>
      <c r="BB88" s="1" t="s">
        <v>411</v>
      </c>
    </row>
    <row r="89" spans="1:54" x14ac:dyDescent="0.35">
      <c r="A89" s="4" t="s">
        <v>86</v>
      </c>
      <c r="B89" s="1" t="s">
        <v>374</v>
      </c>
      <c r="C89" s="1">
        <v>42943</v>
      </c>
      <c r="D89" s="1">
        <v>73876</v>
      </c>
      <c r="E89" s="1">
        <v>8519</v>
      </c>
      <c r="F89" s="1">
        <v>35579</v>
      </c>
      <c r="G89" s="1" t="s">
        <v>374</v>
      </c>
      <c r="H89" s="1">
        <v>4308759</v>
      </c>
      <c r="I89" s="1" t="s">
        <v>374</v>
      </c>
      <c r="J89" s="1">
        <v>83828</v>
      </c>
      <c r="K89" s="1">
        <v>3579</v>
      </c>
      <c r="L89" s="1">
        <v>1186</v>
      </c>
      <c r="M89" s="1">
        <v>10949</v>
      </c>
      <c r="N89" s="1">
        <v>1664</v>
      </c>
      <c r="O89" s="1">
        <v>43808</v>
      </c>
      <c r="P89" s="1">
        <v>41401</v>
      </c>
      <c r="Q89" s="1">
        <v>616172</v>
      </c>
      <c r="R89" s="1">
        <v>1072920</v>
      </c>
      <c r="S89" s="1">
        <v>220833</v>
      </c>
      <c r="T89" s="1">
        <v>1963128</v>
      </c>
      <c r="U89" s="1">
        <v>7289874</v>
      </c>
      <c r="V89" s="1">
        <v>1667776</v>
      </c>
      <c r="W89" s="1">
        <v>297415</v>
      </c>
      <c r="X89" s="1">
        <v>34820074</v>
      </c>
      <c r="Y89" s="1">
        <v>3462454</v>
      </c>
      <c r="Z89" s="1">
        <v>19266918</v>
      </c>
      <c r="AA89" s="1">
        <v>3978394</v>
      </c>
      <c r="AB89" s="1">
        <v>28279691</v>
      </c>
      <c r="AC89" s="1">
        <v>74464</v>
      </c>
      <c r="AD89" s="1" t="s">
        <v>374</v>
      </c>
      <c r="AE89" s="1" t="s">
        <v>374</v>
      </c>
      <c r="AF89" s="1">
        <v>369180</v>
      </c>
      <c r="AG89" s="1" t="s">
        <v>374</v>
      </c>
      <c r="AH89" s="1">
        <v>527</v>
      </c>
      <c r="AI89" s="1">
        <v>17021</v>
      </c>
      <c r="AJ89" s="1">
        <v>44078</v>
      </c>
      <c r="AK89" s="1">
        <v>63836</v>
      </c>
      <c r="AL89" s="1" t="s">
        <v>374</v>
      </c>
      <c r="AM89" s="1">
        <v>1439</v>
      </c>
      <c r="AN89" s="1">
        <v>44996</v>
      </c>
      <c r="AO89" s="1" t="s">
        <v>374</v>
      </c>
      <c r="AP89" s="1">
        <v>163609</v>
      </c>
      <c r="AQ89" s="1">
        <v>41841</v>
      </c>
      <c r="AR89" s="1">
        <v>7854</v>
      </c>
      <c r="AS89" s="1">
        <v>48880</v>
      </c>
      <c r="AT89" s="1">
        <v>18136</v>
      </c>
      <c r="AU89" s="1">
        <v>3386</v>
      </c>
      <c r="AV89" s="1" t="s">
        <v>374</v>
      </c>
      <c r="AW89" s="1">
        <v>5229</v>
      </c>
      <c r="AX89" s="1">
        <v>81794</v>
      </c>
      <c r="AY89" s="1" t="s">
        <v>374</v>
      </c>
      <c r="AZ89" s="1">
        <v>47572</v>
      </c>
      <c r="BA89" s="1"/>
      <c r="BB89" s="1" t="s">
        <v>411</v>
      </c>
    </row>
    <row r="90" spans="1:54" x14ac:dyDescent="0.35">
      <c r="A90" s="4" t="s">
        <v>87</v>
      </c>
      <c r="B90" s="1" t="s">
        <v>374</v>
      </c>
      <c r="C90" s="1">
        <v>48009</v>
      </c>
      <c r="D90" s="1">
        <v>71859</v>
      </c>
      <c r="E90" s="1">
        <v>7964</v>
      </c>
      <c r="F90" s="1">
        <v>27283</v>
      </c>
      <c r="G90" s="1" t="s">
        <v>374</v>
      </c>
      <c r="H90" s="1">
        <v>4114888</v>
      </c>
      <c r="I90" s="1" t="s">
        <v>374</v>
      </c>
      <c r="J90" s="1">
        <v>95556</v>
      </c>
      <c r="K90" s="1" t="s">
        <v>374</v>
      </c>
      <c r="L90" s="1">
        <v>1101</v>
      </c>
      <c r="M90" s="1">
        <v>3653</v>
      </c>
      <c r="N90" s="1">
        <v>1196</v>
      </c>
      <c r="O90" s="1">
        <v>32178</v>
      </c>
      <c r="P90" s="1">
        <v>45960</v>
      </c>
      <c r="Q90" s="1">
        <v>636114</v>
      </c>
      <c r="R90" s="1">
        <v>1129784</v>
      </c>
      <c r="S90" s="1">
        <v>249583</v>
      </c>
      <c r="T90" s="1">
        <v>1938531</v>
      </c>
      <c r="U90" s="1">
        <v>7549690</v>
      </c>
      <c r="V90" s="1">
        <v>1785092</v>
      </c>
      <c r="W90" s="1">
        <v>314632</v>
      </c>
      <c r="X90" s="1">
        <v>34854193</v>
      </c>
      <c r="Y90" s="1">
        <v>3299750</v>
      </c>
      <c r="Z90" s="1">
        <v>19560443</v>
      </c>
      <c r="AA90" s="1">
        <v>3725257</v>
      </c>
      <c r="AB90" s="1">
        <v>27438800</v>
      </c>
      <c r="AC90" s="1">
        <v>83660</v>
      </c>
      <c r="AD90" s="1" t="s">
        <v>374</v>
      </c>
      <c r="AE90" s="1" t="s">
        <v>374</v>
      </c>
      <c r="AF90" s="1">
        <v>365309</v>
      </c>
      <c r="AG90" s="1" t="s">
        <v>374</v>
      </c>
      <c r="AH90" s="1">
        <v>2221</v>
      </c>
      <c r="AI90" s="1">
        <v>13036</v>
      </c>
      <c r="AJ90" s="1">
        <v>57078</v>
      </c>
      <c r="AK90" s="1">
        <v>65361</v>
      </c>
      <c r="AL90" s="1" t="s">
        <v>374</v>
      </c>
      <c r="AM90" s="1">
        <v>1373</v>
      </c>
      <c r="AN90" s="1">
        <v>39919</v>
      </c>
      <c r="AO90" s="1" t="s">
        <v>374</v>
      </c>
      <c r="AP90" s="1">
        <v>157638</v>
      </c>
      <c r="AQ90" s="1">
        <v>34562</v>
      </c>
      <c r="AR90" s="1">
        <v>2599</v>
      </c>
      <c r="AS90" s="1">
        <v>54190</v>
      </c>
      <c r="AT90" s="1">
        <v>15607</v>
      </c>
      <c r="AU90" s="1">
        <v>3008</v>
      </c>
      <c r="AV90" s="1" t="s">
        <v>374</v>
      </c>
      <c r="AW90" s="1">
        <v>6995</v>
      </c>
      <c r="AX90" s="1">
        <v>70265</v>
      </c>
      <c r="AY90" s="1" t="s">
        <v>374</v>
      </c>
      <c r="AZ90" s="1">
        <v>51484</v>
      </c>
      <c r="BA90" s="1"/>
      <c r="BB90" s="1" t="s">
        <v>411</v>
      </c>
    </row>
    <row r="91" spans="1:54" x14ac:dyDescent="0.35">
      <c r="A91" s="4" t="s">
        <v>88</v>
      </c>
      <c r="B91" s="1" t="s">
        <v>374</v>
      </c>
      <c r="C91" s="1">
        <v>42412</v>
      </c>
      <c r="D91" s="1">
        <v>67452</v>
      </c>
      <c r="E91" s="1">
        <v>7471</v>
      </c>
      <c r="F91" s="1">
        <v>21039</v>
      </c>
      <c r="G91" s="1" t="s">
        <v>374</v>
      </c>
      <c r="H91" s="1">
        <v>4092494</v>
      </c>
      <c r="I91" s="1" t="s">
        <v>374</v>
      </c>
      <c r="J91" s="1">
        <v>52334</v>
      </c>
      <c r="K91" s="1" t="s">
        <v>374</v>
      </c>
      <c r="L91" s="1">
        <v>699</v>
      </c>
      <c r="M91" s="1">
        <v>10038</v>
      </c>
      <c r="N91" s="1">
        <v>1949</v>
      </c>
      <c r="O91" s="1">
        <v>30785</v>
      </c>
      <c r="P91" s="1">
        <v>59513</v>
      </c>
      <c r="Q91" s="1">
        <v>512861</v>
      </c>
      <c r="R91" s="1">
        <v>1035197</v>
      </c>
      <c r="S91" s="1">
        <v>285681</v>
      </c>
      <c r="T91" s="1">
        <v>1376805</v>
      </c>
      <c r="U91" s="1">
        <v>5202503</v>
      </c>
      <c r="V91" s="1">
        <v>2429265</v>
      </c>
      <c r="W91" s="1">
        <v>269594</v>
      </c>
      <c r="X91" s="1">
        <v>33672580</v>
      </c>
      <c r="Y91" s="1">
        <v>3362456</v>
      </c>
      <c r="Z91" s="1">
        <v>15617674</v>
      </c>
      <c r="AA91" s="1">
        <v>3768171</v>
      </c>
      <c r="AB91" s="1">
        <v>25851385</v>
      </c>
      <c r="AC91" s="1">
        <v>43989</v>
      </c>
      <c r="AD91" s="1">
        <v>2153</v>
      </c>
      <c r="AE91" s="1" t="s">
        <v>374</v>
      </c>
      <c r="AF91" s="1">
        <v>349917</v>
      </c>
      <c r="AG91" s="1" t="s">
        <v>374</v>
      </c>
      <c r="AH91" s="1">
        <v>577</v>
      </c>
      <c r="AI91" s="1">
        <v>13150</v>
      </c>
      <c r="AJ91" s="1">
        <v>27788</v>
      </c>
      <c r="AK91" s="1">
        <v>76662</v>
      </c>
      <c r="AL91" s="1" t="s">
        <v>374</v>
      </c>
      <c r="AM91" s="1">
        <v>1268</v>
      </c>
      <c r="AN91" s="1">
        <v>79381</v>
      </c>
      <c r="AO91" s="1" t="s">
        <v>374</v>
      </c>
      <c r="AP91" s="1">
        <v>150209</v>
      </c>
      <c r="AQ91" s="1">
        <v>39877</v>
      </c>
      <c r="AR91" s="1">
        <v>5044</v>
      </c>
      <c r="AS91" s="1">
        <v>37553</v>
      </c>
      <c r="AT91" s="1">
        <v>16410</v>
      </c>
      <c r="AU91" s="1">
        <v>2272</v>
      </c>
      <c r="AV91" s="1" t="s">
        <v>374</v>
      </c>
      <c r="AW91" s="1">
        <v>5573</v>
      </c>
      <c r="AX91" s="1">
        <v>65802</v>
      </c>
      <c r="AY91" s="1" t="s">
        <v>374</v>
      </c>
      <c r="AZ91" s="1">
        <v>78259</v>
      </c>
      <c r="BA91" s="1"/>
      <c r="BB91" s="1" t="s">
        <v>411</v>
      </c>
    </row>
    <row r="92" spans="1:54" x14ac:dyDescent="0.35">
      <c r="A92" s="4" t="s">
        <v>89</v>
      </c>
      <c r="B92" s="1" t="s">
        <v>374</v>
      </c>
      <c r="C92" s="1">
        <v>43149</v>
      </c>
      <c r="D92" s="1">
        <v>84231</v>
      </c>
      <c r="E92" s="1">
        <v>8732</v>
      </c>
      <c r="F92" s="1">
        <v>16995</v>
      </c>
      <c r="G92" s="1" t="s">
        <v>374</v>
      </c>
      <c r="H92" s="1">
        <v>3519822</v>
      </c>
      <c r="I92" s="1" t="s">
        <v>374</v>
      </c>
      <c r="J92" s="1">
        <v>12270</v>
      </c>
      <c r="K92" s="1">
        <v>1935</v>
      </c>
      <c r="L92" s="1" t="s">
        <v>374</v>
      </c>
      <c r="M92" s="1">
        <v>8997</v>
      </c>
      <c r="N92" s="1" t="s">
        <v>374</v>
      </c>
      <c r="O92" s="1">
        <v>28747</v>
      </c>
      <c r="P92" s="1">
        <v>39976</v>
      </c>
      <c r="Q92" s="1">
        <v>537631</v>
      </c>
      <c r="R92" s="1">
        <v>1240942</v>
      </c>
      <c r="S92" s="1">
        <v>145000</v>
      </c>
      <c r="T92" s="1">
        <v>1394350</v>
      </c>
      <c r="U92" s="1">
        <v>5164156</v>
      </c>
      <c r="V92" s="1">
        <v>1573853</v>
      </c>
      <c r="W92" s="1">
        <v>105018</v>
      </c>
      <c r="X92" s="1">
        <v>27574645</v>
      </c>
      <c r="Y92" s="1">
        <v>3071519</v>
      </c>
      <c r="Z92" s="1">
        <v>13784367</v>
      </c>
      <c r="AA92" s="1">
        <v>3462368</v>
      </c>
      <c r="AB92" s="1">
        <v>21632529</v>
      </c>
      <c r="AC92" s="1">
        <v>9210</v>
      </c>
      <c r="AD92" s="1" t="s">
        <v>374</v>
      </c>
      <c r="AE92" s="1" t="s">
        <v>374</v>
      </c>
      <c r="AF92" s="1">
        <v>272427</v>
      </c>
      <c r="AG92" s="1" t="s">
        <v>374</v>
      </c>
      <c r="AH92" s="1">
        <v>836</v>
      </c>
      <c r="AI92" s="1">
        <v>9231</v>
      </c>
      <c r="AJ92" s="1">
        <v>13594</v>
      </c>
      <c r="AK92" s="1">
        <v>44933</v>
      </c>
      <c r="AL92" s="1" t="s">
        <v>374</v>
      </c>
      <c r="AM92" s="1">
        <v>3441</v>
      </c>
      <c r="AN92" s="1" t="s">
        <v>374</v>
      </c>
      <c r="AO92" s="1" t="s">
        <v>374</v>
      </c>
      <c r="AP92" s="1">
        <v>151614</v>
      </c>
      <c r="AQ92" s="1">
        <v>26142</v>
      </c>
      <c r="AR92" s="1">
        <v>7727</v>
      </c>
      <c r="AS92" s="1">
        <v>40113</v>
      </c>
      <c r="AT92" s="1">
        <v>18203</v>
      </c>
      <c r="AU92" s="1">
        <v>1935</v>
      </c>
      <c r="AV92" s="1" t="s">
        <v>374</v>
      </c>
      <c r="AW92" s="1">
        <v>5943</v>
      </c>
      <c r="AX92" s="1">
        <v>57540</v>
      </c>
      <c r="AY92" s="1" t="s">
        <v>374</v>
      </c>
      <c r="AZ92" s="1">
        <v>57896</v>
      </c>
      <c r="BA92" s="1"/>
      <c r="BB92" s="1" t="s">
        <v>411</v>
      </c>
    </row>
    <row r="93" spans="1:54" x14ac:dyDescent="0.35">
      <c r="A93" s="4" t="s">
        <v>90</v>
      </c>
      <c r="B93" s="1" t="s">
        <v>374</v>
      </c>
      <c r="C93" s="1">
        <v>44490</v>
      </c>
      <c r="D93" s="1">
        <v>68944</v>
      </c>
      <c r="E93" s="1">
        <v>16408</v>
      </c>
      <c r="F93" s="1">
        <v>14675</v>
      </c>
      <c r="G93" s="1" t="s">
        <v>374</v>
      </c>
      <c r="H93" s="1">
        <v>4057883</v>
      </c>
      <c r="I93" s="1" t="s">
        <v>374</v>
      </c>
      <c r="J93" s="1">
        <v>77761</v>
      </c>
      <c r="K93" s="1">
        <v>1309</v>
      </c>
      <c r="L93" s="1" t="s">
        <v>374</v>
      </c>
      <c r="M93" s="1">
        <v>4413</v>
      </c>
      <c r="N93" s="1" t="s">
        <v>374</v>
      </c>
      <c r="O93" s="1">
        <v>23642</v>
      </c>
      <c r="P93" s="1">
        <v>71458</v>
      </c>
      <c r="Q93" s="1">
        <v>552834</v>
      </c>
      <c r="R93" s="1">
        <v>1067960</v>
      </c>
      <c r="S93" s="1">
        <v>211177</v>
      </c>
      <c r="T93" s="1">
        <v>1847476</v>
      </c>
      <c r="U93" s="1">
        <v>7218451</v>
      </c>
      <c r="V93" s="1">
        <v>2722086</v>
      </c>
      <c r="W93" s="1">
        <v>279897</v>
      </c>
      <c r="X93" s="1">
        <v>35375815</v>
      </c>
      <c r="Y93" s="1">
        <v>3331087</v>
      </c>
      <c r="Z93" s="1">
        <v>18954867</v>
      </c>
      <c r="AA93" s="1">
        <v>3623848</v>
      </c>
      <c r="AB93" s="1">
        <v>27459965</v>
      </c>
      <c r="AC93" s="1">
        <v>66177</v>
      </c>
      <c r="AD93" s="1" t="s">
        <v>374</v>
      </c>
      <c r="AE93" s="1" t="s">
        <v>374</v>
      </c>
      <c r="AF93" s="1">
        <v>508707</v>
      </c>
      <c r="AG93" s="1" t="s">
        <v>374</v>
      </c>
      <c r="AH93" s="1">
        <v>608</v>
      </c>
      <c r="AI93" s="1">
        <v>13702</v>
      </c>
      <c r="AJ93" s="1">
        <v>92251</v>
      </c>
      <c r="AK93" s="1">
        <v>60539</v>
      </c>
      <c r="AL93" s="1" t="s">
        <v>374</v>
      </c>
      <c r="AM93" s="1">
        <v>2410</v>
      </c>
      <c r="AN93" s="1">
        <v>39450</v>
      </c>
      <c r="AO93" s="1" t="s">
        <v>374</v>
      </c>
      <c r="AP93" s="1">
        <v>155965</v>
      </c>
      <c r="AQ93" s="1">
        <v>34194</v>
      </c>
      <c r="AR93" s="1">
        <v>2232</v>
      </c>
      <c r="AS93" s="1">
        <v>60940</v>
      </c>
      <c r="AT93" s="1">
        <v>17795</v>
      </c>
      <c r="AU93" s="1">
        <v>2121</v>
      </c>
      <c r="AV93" s="1" t="s">
        <v>374</v>
      </c>
      <c r="AW93" s="1">
        <v>4873</v>
      </c>
      <c r="AX93" s="1">
        <v>65038</v>
      </c>
      <c r="AY93" s="1" t="s">
        <v>374</v>
      </c>
      <c r="AZ93" s="1">
        <v>32268</v>
      </c>
      <c r="BA93" s="1"/>
      <c r="BB93" s="1" t="s">
        <v>411</v>
      </c>
    </row>
    <row r="94" spans="1:54" x14ac:dyDescent="0.35">
      <c r="A94" s="4" t="s">
        <v>91</v>
      </c>
      <c r="B94" s="1" t="s">
        <v>374</v>
      </c>
      <c r="C94" s="1">
        <v>45440</v>
      </c>
      <c r="D94" s="1">
        <v>69846</v>
      </c>
      <c r="E94" s="1">
        <v>11764</v>
      </c>
      <c r="F94" s="1">
        <v>12246</v>
      </c>
      <c r="G94" s="1" t="s">
        <v>374</v>
      </c>
      <c r="H94" s="1">
        <v>4365610</v>
      </c>
      <c r="I94" s="1" t="s">
        <v>374</v>
      </c>
      <c r="J94" s="1">
        <v>80239</v>
      </c>
      <c r="K94" s="1" t="s">
        <v>374</v>
      </c>
      <c r="L94" s="1">
        <v>604</v>
      </c>
      <c r="M94" s="1">
        <v>4822</v>
      </c>
      <c r="N94" s="1" t="s">
        <v>374</v>
      </c>
      <c r="O94" s="1">
        <v>24863</v>
      </c>
      <c r="P94" s="1">
        <v>61597</v>
      </c>
      <c r="Q94" s="1">
        <v>562730</v>
      </c>
      <c r="R94" s="1">
        <v>1027755</v>
      </c>
      <c r="S94" s="1">
        <v>262748</v>
      </c>
      <c r="T94" s="1">
        <v>2007731</v>
      </c>
      <c r="U94" s="1">
        <v>7804912</v>
      </c>
      <c r="V94" s="1">
        <v>2492440</v>
      </c>
      <c r="W94" s="1">
        <v>293788</v>
      </c>
      <c r="X94" s="1">
        <v>35076715</v>
      </c>
      <c r="Y94" s="1">
        <v>3497404</v>
      </c>
      <c r="Z94" s="1">
        <v>19278484</v>
      </c>
      <c r="AA94" s="1">
        <v>3894264</v>
      </c>
      <c r="AB94" s="1">
        <v>27906762</v>
      </c>
      <c r="AC94" s="1">
        <v>69942</v>
      </c>
      <c r="AD94" s="1" t="s">
        <v>374</v>
      </c>
      <c r="AE94" s="1" t="s">
        <v>374</v>
      </c>
      <c r="AF94" s="1">
        <v>508233</v>
      </c>
      <c r="AG94" s="1" t="s">
        <v>374</v>
      </c>
      <c r="AH94" s="1">
        <v>853</v>
      </c>
      <c r="AI94" s="1">
        <v>18972</v>
      </c>
      <c r="AJ94" s="1">
        <v>96428</v>
      </c>
      <c r="AK94" s="1">
        <v>58067</v>
      </c>
      <c r="AL94" s="1" t="s">
        <v>374</v>
      </c>
      <c r="AM94" s="1">
        <v>2735</v>
      </c>
      <c r="AN94" s="1">
        <v>42395</v>
      </c>
      <c r="AO94" s="1" t="s">
        <v>374</v>
      </c>
      <c r="AP94" s="1">
        <v>160287</v>
      </c>
      <c r="AQ94" s="1">
        <v>37108</v>
      </c>
      <c r="AR94" s="1">
        <v>5652</v>
      </c>
      <c r="AS94" s="1">
        <v>92464</v>
      </c>
      <c r="AT94" s="1">
        <v>17459</v>
      </c>
      <c r="AU94" s="1">
        <v>1482</v>
      </c>
      <c r="AV94" s="1" t="s">
        <v>374</v>
      </c>
      <c r="AW94" s="1">
        <v>7923</v>
      </c>
      <c r="AX94" s="1">
        <v>62868</v>
      </c>
      <c r="AY94" s="1" t="s">
        <v>374</v>
      </c>
      <c r="AZ94" s="1">
        <v>34595</v>
      </c>
      <c r="BA94" s="1"/>
      <c r="BB94" s="1" t="s">
        <v>411</v>
      </c>
    </row>
    <row r="95" spans="1:54" x14ac:dyDescent="0.35">
      <c r="A95" s="4" t="s">
        <v>92</v>
      </c>
      <c r="B95" s="1" t="s">
        <v>374</v>
      </c>
      <c r="C95" s="1">
        <v>41272</v>
      </c>
      <c r="D95" s="1">
        <v>49482</v>
      </c>
      <c r="E95" s="1">
        <v>8676</v>
      </c>
      <c r="F95" s="1">
        <v>9397</v>
      </c>
      <c r="G95" s="1" t="s">
        <v>374</v>
      </c>
      <c r="H95" s="1">
        <v>3780408</v>
      </c>
      <c r="I95" s="1" t="s">
        <v>374</v>
      </c>
      <c r="J95" s="1">
        <v>12436</v>
      </c>
      <c r="K95" s="1">
        <v>1648</v>
      </c>
      <c r="L95" s="1">
        <v>717</v>
      </c>
      <c r="M95" s="1">
        <v>6687</v>
      </c>
      <c r="N95" s="1" t="s">
        <v>374</v>
      </c>
      <c r="O95" s="1">
        <v>20453</v>
      </c>
      <c r="P95" s="1">
        <v>30948</v>
      </c>
      <c r="Q95" s="1">
        <v>311454</v>
      </c>
      <c r="R95" s="1">
        <v>903869</v>
      </c>
      <c r="S95" s="1">
        <v>99474</v>
      </c>
      <c r="T95" s="1">
        <v>976903</v>
      </c>
      <c r="U95" s="1">
        <v>3450546</v>
      </c>
      <c r="V95" s="1">
        <v>1119243</v>
      </c>
      <c r="W95" s="1">
        <v>74449</v>
      </c>
      <c r="X95" s="1">
        <v>31442073</v>
      </c>
      <c r="Y95" s="1">
        <v>2799112</v>
      </c>
      <c r="Z95" s="1">
        <v>11365017</v>
      </c>
      <c r="AA95" s="1">
        <v>3133749</v>
      </c>
      <c r="AB95" s="1">
        <v>21242150</v>
      </c>
      <c r="AC95" s="1">
        <v>10422</v>
      </c>
      <c r="AD95" s="1" t="s">
        <v>374</v>
      </c>
      <c r="AE95" s="1" t="s">
        <v>374</v>
      </c>
      <c r="AF95" s="1">
        <v>129790</v>
      </c>
      <c r="AG95" s="1" t="s">
        <v>374</v>
      </c>
      <c r="AH95" s="1">
        <v>358</v>
      </c>
      <c r="AI95" s="1">
        <v>12004</v>
      </c>
      <c r="AJ95" s="1">
        <v>12271</v>
      </c>
      <c r="AK95" s="1">
        <v>42925</v>
      </c>
      <c r="AL95" s="1" t="s">
        <v>374</v>
      </c>
      <c r="AM95" s="1">
        <v>3012</v>
      </c>
      <c r="AN95" s="1">
        <v>123558</v>
      </c>
      <c r="AO95" s="1" t="s">
        <v>374</v>
      </c>
      <c r="AP95" s="1">
        <v>172006</v>
      </c>
      <c r="AQ95" s="1">
        <v>28891</v>
      </c>
      <c r="AR95" s="1">
        <v>2526</v>
      </c>
      <c r="AS95" s="1" t="s">
        <v>374</v>
      </c>
      <c r="AT95" s="1">
        <v>16268</v>
      </c>
      <c r="AU95" s="1">
        <v>1490</v>
      </c>
      <c r="AV95" s="1" t="s">
        <v>374</v>
      </c>
      <c r="AW95" s="1">
        <v>4219</v>
      </c>
      <c r="AX95" s="1">
        <v>61006</v>
      </c>
      <c r="AY95" s="1" t="s">
        <v>374</v>
      </c>
      <c r="AZ95" s="1">
        <v>71844</v>
      </c>
      <c r="BA95" s="1"/>
      <c r="BB95" s="1" t="s">
        <v>411</v>
      </c>
    </row>
    <row r="96" spans="1:54" x14ac:dyDescent="0.35">
      <c r="A96" s="4" t="s">
        <v>93</v>
      </c>
      <c r="B96" s="1" t="s">
        <v>374</v>
      </c>
      <c r="C96" s="1">
        <v>37022</v>
      </c>
      <c r="D96" s="1">
        <v>70003</v>
      </c>
      <c r="E96" s="1">
        <v>6243</v>
      </c>
      <c r="F96" s="1">
        <v>10007</v>
      </c>
      <c r="G96" s="1" t="s">
        <v>374</v>
      </c>
      <c r="H96" s="1">
        <v>4260043</v>
      </c>
      <c r="I96" s="1" t="s">
        <v>374</v>
      </c>
      <c r="J96" s="1">
        <v>46503</v>
      </c>
      <c r="K96" s="1" t="s">
        <v>374</v>
      </c>
      <c r="L96" s="1">
        <v>2625</v>
      </c>
      <c r="M96" s="1">
        <v>4114</v>
      </c>
      <c r="N96" s="1">
        <v>1035</v>
      </c>
      <c r="O96" s="1">
        <v>23900</v>
      </c>
      <c r="P96" s="1">
        <v>33086</v>
      </c>
      <c r="Q96" s="1">
        <v>533822</v>
      </c>
      <c r="R96" s="1">
        <v>999562</v>
      </c>
      <c r="S96" s="1">
        <v>214580</v>
      </c>
      <c r="T96" s="1">
        <v>1641215</v>
      </c>
      <c r="U96" s="1">
        <v>5885332</v>
      </c>
      <c r="V96" s="1">
        <v>1164454</v>
      </c>
      <c r="W96" s="1">
        <v>198381</v>
      </c>
      <c r="X96" s="1">
        <v>35034929</v>
      </c>
      <c r="Y96" s="1">
        <v>3251221</v>
      </c>
      <c r="Z96" s="1">
        <v>17883015</v>
      </c>
      <c r="AA96" s="1">
        <v>3685757</v>
      </c>
      <c r="AB96" s="1">
        <v>27104782</v>
      </c>
      <c r="AC96" s="1">
        <v>40187</v>
      </c>
      <c r="AD96" s="1" t="s">
        <v>374</v>
      </c>
      <c r="AE96" s="1" t="s">
        <v>374</v>
      </c>
      <c r="AF96" s="1">
        <v>241504</v>
      </c>
      <c r="AG96" s="1" t="s">
        <v>374</v>
      </c>
      <c r="AH96" s="1">
        <v>1126</v>
      </c>
      <c r="AI96" s="1">
        <v>12868</v>
      </c>
      <c r="AJ96" s="1">
        <v>111026</v>
      </c>
      <c r="AK96" s="1">
        <v>53206</v>
      </c>
      <c r="AL96" s="1" t="s">
        <v>374</v>
      </c>
      <c r="AM96" s="1">
        <v>2855</v>
      </c>
      <c r="AN96" s="1" t="s">
        <v>374</v>
      </c>
      <c r="AO96" s="1" t="s">
        <v>374</v>
      </c>
      <c r="AP96" s="1">
        <v>144794</v>
      </c>
      <c r="AQ96" s="1">
        <v>28919</v>
      </c>
      <c r="AR96" s="1">
        <v>3069</v>
      </c>
      <c r="AS96" s="1">
        <v>47213</v>
      </c>
      <c r="AT96" s="1">
        <v>16239</v>
      </c>
      <c r="AU96" s="1">
        <v>1311</v>
      </c>
      <c r="AV96" s="1" t="s">
        <v>374</v>
      </c>
      <c r="AW96" s="1">
        <v>7262</v>
      </c>
      <c r="AX96" s="1">
        <v>55768</v>
      </c>
      <c r="AY96" s="1">
        <v>1989</v>
      </c>
      <c r="AZ96" s="1">
        <v>31753</v>
      </c>
      <c r="BA96" s="1"/>
      <c r="BB96" s="1" t="s">
        <v>411</v>
      </c>
    </row>
    <row r="97" spans="1:54" x14ac:dyDescent="0.35">
      <c r="A97" s="4" t="s">
        <v>94</v>
      </c>
      <c r="B97" s="1" t="s">
        <v>374</v>
      </c>
      <c r="C97" s="1">
        <v>48599</v>
      </c>
      <c r="D97" s="1">
        <v>89469</v>
      </c>
      <c r="E97" s="1">
        <v>7591</v>
      </c>
      <c r="F97" s="1" t="s">
        <v>374</v>
      </c>
      <c r="G97" s="1" t="s">
        <v>374</v>
      </c>
      <c r="H97" s="1">
        <v>3840625</v>
      </c>
      <c r="I97" s="1" t="s">
        <v>374</v>
      </c>
      <c r="J97" s="1">
        <v>95963</v>
      </c>
      <c r="K97" s="1">
        <v>2574</v>
      </c>
      <c r="L97" s="1">
        <v>782</v>
      </c>
      <c r="M97" s="1">
        <v>4014</v>
      </c>
      <c r="N97" s="1" t="s">
        <v>374</v>
      </c>
      <c r="O97" s="1">
        <v>22862</v>
      </c>
      <c r="P97" s="1">
        <v>49516</v>
      </c>
      <c r="Q97" s="1">
        <v>826098</v>
      </c>
      <c r="R97" s="1">
        <v>1304489</v>
      </c>
      <c r="S97" s="1">
        <v>259214</v>
      </c>
      <c r="T97" s="1">
        <v>1771089</v>
      </c>
      <c r="U97" s="1">
        <v>6694704</v>
      </c>
      <c r="V97" s="1">
        <v>2021364</v>
      </c>
      <c r="W97" s="1">
        <v>315274</v>
      </c>
      <c r="X97" s="1">
        <v>32019259</v>
      </c>
      <c r="Y97" s="1">
        <v>3373915</v>
      </c>
      <c r="Z97" s="1">
        <v>18689352</v>
      </c>
      <c r="AA97" s="1">
        <v>3788554</v>
      </c>
      <c r="AB97" s="1">
        <v>25366446</v>
      </c>
      <c r="AC97" s="1">
        <v>86481</v>
      </c>
      <c r="AD97" s="1" t="s">
        <v>374</v>
      </c>
      <c r="AE97" s="1" t="s">
        <v>374</v>
      </c>
      <c r="AF97" s="1">
        <v>283266</v>
      </c>
      <c r="AG97" s="1" t="s">
        <v>374</v>
      </c>
      <c r="AH97" s="1">
        <v>702</v>
      </c>
      <c r="AI97" s="1">
        <v>12335</v>
      </c>
      <c r="AJ97" s="1">
        <v>197869</v>
      </c>
      <c r="AK97" s="1">
        <v>39182</v>
      </c>
      <c r="AL97" s="1" t="s">
        <v>374</v>
      </c>
      <c r="AM97" s="1">
        <v>2809</v>
      </c>
      <c r="AN97" s="1">
        <v>54895</v>
      </c>
      <c r="AO97" s="1" t="s">
        <v>374</v>
      </c>
      <c r="AP97" s="1">
        <v>153150</v>
      </c>
      <c r="AQ97" s="1">
        <v>29211</v>
      </c>
      <c r="AR97" s="1">
        <v>3924</v>
      </c>
      <c r="AS97" s="1">
        <v>41853</v>
      </c>
      <c r="AT97" s="1">
        <v>16293</v>
      </c>
      <c r="AU97" s="1">
        <v>1583</v>
      </c>
      <c r="AV97" s="1" t="s">
        <v>374</v>
      </c>
      <c r="AW97" s="1">
        <v>5921</v>
      </c>
      <c r="AX97" s="1">
        <v>56386</v>
      </c>
      <c r="AY97" s="1" t="s">
        <v>374</v>
      </c>
      <c r="AZ97" s="1">
        <v>30337</v>
      </c>
      <c r="BA97" s="1"/>
      <c r="BB97" s="1" t="s">
        <v>411</v>
      </c>
    </row>
    <row r="98" spans="1:54" x14ac:dyDescent="0.35">
      <c r="A98" s="4" t="s">
        <v>95</v>
      </c>
      <c r="B98" s="1" t="s">
        <v>374</v>
      </c>
      <c r="C98" s="1">
        <v>57614</v>
      </c>
      <c r="D98" s="1">
        <v>82439</v>
      </c>
      <c r="E98" s="1">
        <v>7102</v>
      </c>
      <c r="F98" s="1">
        <v>12684</v>
      </c>
      <c r="G98" s="1" t="s">
        <v>374</v>
      </c>
      <c r="H98" s="1">
        <v>3960738</v>
      </c>
      <c r="I98" s="1" t="s">
        <v>374</v>
      </c>
      <c r="J98" s="1">
        <v>99614</v>
      </c>
      <c r="K98" s="1" t="s">
        <v>374</v>
      </c>
      <c r="L98" s="1">
        <v>2890</v>
      </c>
      <c r="M98" s="1">
        <v>3396</v>
      </c>
      <c r="N98" s="1">
        <v>1949</v>
      </c>
      <c r="O98" s="1">
        <v>22735</v>
      </c>
      <c r="P98" s="1">
        <v>84926</v>
      </c>
      <c r="Q98" s="1">
        <v>779655</v>
      </c>
      <c r="R98" s="1">
        <v>1110517</v>
      </c>
      <c r="S98" s="1">
        <v>265947</v>
      </c>
      <c r="T98" s="1">
        <v>2580651</v>
      </c>
      <c r="U98" s="1">
        <v>9918375</v>
      </c>
      <c r="V98" s="1">
        <v>3350863</v>
      </c>
      <c r="W98" s="1">
        <v>363825</v>
      </c>
      <c r="X98" s="1">
        <v>36530098</v>
      </c>
      <c r="Y98" s="1">
        <v>3546546</v>
      </c>
      <c r="Z98" s="1">
        <v>23159173</v>
      </c>
      <c r="AA98" s="1">
        <v>4157094</v>
      </c>
      <c r="AB98" s="1">
        <v>30016345</v>
      </c>
      <c r="AC98" s="1">
        <v>91104</v>
      </c>
      <c r="AD98" s="1" t="s">
        <v>374</v>
      </c>
      <c r="AE98" s="1" t="s">
        <v>374</v>
      </c>
      <c r="AF98" s="1">
        <v>600538</v>
      </c>
      <c r="AG98" s="1" t="s">
        <v>374</v>
      </c>
      <c r="AH98" s="1">
        <v>1325</v>
      </c>
      <c r="AI98" s="1">
        <v>14017</v>
      </c>
      <c r="AJ98" s="1">
        <v>211358</v>
      </c>
      <c r="AK98" s="1">
        <v>79214</v>
      </c>
      <c r="AL98" s="1">
        <v>1261</v>
      </c>
      <c r="AM98" s="1">
        <v>1669</v>
      </c>
      <c r="AN98" s="1">
        <v>53650</v>
      </c>
      <c r="AO98" s="1" t="s">
        <v>374</v>
      </c>
      <c r="AP98" s="1">
        <v>150534</v>
      </c>
      <c r="AQ98" s="1">
        <v>37246</v>
      </c>
      <c r="AR98" s="1">
        <v>3932</v>
      </c>
      <c r="AS98" s="1">
        <v>58841</v>
      </c>
      <c r="AT98" s="1">
        <v>15715</v>
      </c>
      <c r="AU98" s="1">
        <v>1009</v>
      </c>
      <c r="AV98" s="1" t="s">
        <v>374</v>
      </c>
      <c r="AW98" s="1">
        <v>6091</v>
      </c>
      <c r="AX98" s="1">
        <v>54718</v>
      </c>
      <c r="AY98" s="1" t="s">
        <v>374</v>
      </c>
      <c r="AZ98" s="1">
        <v>31713</v>
      </c>
      <c r="BA98" s="1"/>
      <c r="BB98" s="1" t="s">
        <v>411</v>
      </c>
    </row>
    <row r="99" spans="1:54" x14ac:dyDescent="0.35">
      <c r="A99" s="4" t="s">
        <v>96</v>
      </c>
      <c r="B99" s="1" t="s">
        <v>374</v>
      </c>
      <c r="C99" s="1">
        <v>56719</v>
      </c>
      <c r="D99" s="1">
        <v>66687</v>
      </c>
      <c r="E99" s="1">
        <v>7620</v>
      </c>
      <c r="F99" s="1">
        <v>15714</v>
      </c>
      <c r="G99" s="1" t="s">
        <v>374</v>
      </c>
      <c r="H99" s="1">
        <v>4157633</v>
      </c>
      <c r="I99" s="1" t="s">
        <v>374</v>
      </c>
      <c r="J99" s="1">
        <v>58787</v>
      </c>
      <c r="K99" s="1" t="s">
        <v>374</v>
      </c>
      <c r="L99" s="1">
        <v>10113</v>
      </c>
      <c r="M99" s="1">
        <v>9878</v>
      </c>
      <c r="N99" s="1">
        <v>3252</v>
      </c>
      <c r="O99" s="1">
        <v>32759</v>
      </c>
      <c r="P99" s="1">
        <v>65779</v>
      </c>
      <c r="Q99" s="1">
        <v>478726</v>
      </c>
      <c r="R99" s="1">
        <v>990564</v>
      </c>
      <c r="S99" s="1">
        <v>203735</v>
      </c>
      <c r="T99" s="1">
        <v>1747890</v>
      </c>
      <c r="U99" s="1">
        <v>6889137</v>
      </c>
      <c r="V99" s="1">
        <v>2518745</v>
      </c>
      <c r="W99" s="1">
        <v>201832</v>
      </c>
      <c r="X99" s="1">
        <v>34325965</v>
      </c>
      <c r="Y99" s="1">
        <v>3304252</v>
      </c>
      <c r="Z99" s="1">
        <v>17113731</v>
      </c>
      <c r="AA99" s="1">
        <v>3725653</v>
      </c>
      <c r="AB99" s="1">
        <v>26555731</v>
      </c>
      <c r="AC99" s="1">
        <v>48294</v>
      </c>
      <c r="AD99" s="1" t="s">
        <v>374</v>
      </c>
      <c r="AE99" s="1" t="s">
        <v>374</v>
      </c>
      <c r="AF99" s="1">
        <v>472734</v>
      </c>
      <c r="AG99" s="1" t="s">
        <v>374</v>
      </c>
      <c r="AH99" s="1">
        <v>297</v>
      </c>
      <c r="AI99" s="1">
        <v>14380</v>
      </c>
      <c r="AJ99" s="1">
        <v>119279</v>
      </c>
      <c r="AK99" s="1">
        <v>106312</v>
      </c>
      <c r="AL99" s="1" t="s">
        <v>374</v>
      </c>
      <c r="AM99" s="1">
        <v>2580</v>
      </c>
      <c r="AN99" s="1">
        <v>44382</v>
      </c>
      <c r="AO99" s="1" t="s">
        <v>374</v>
      </c>
      <c r="AP99" s="1">
        <v>155584</v>
      </c>
      <c r="AQ99" s="1">
        <v>50756</v>
      </c>
      <c r="AR99" s="1">
        <v>5470</v>
      </c>
      <c r="AS99" s="1">
        <v>52950</v>
      </c>
      <c r="AT99" s="1">
        <v>18487</v>
      </c>
      <c r="AU99" s="1">
        <v>1343</v>
      </c>
      <c r="AV99" s="1" t="s">
        <v>374</v>
      </c>
      <c r="AW99" s="1">
        <v>7942</v>
      </c>
      <c r="AX99" s="1">
        <v>58021</v>
      </c>
      <c r="AY99" s="1">
        <v>643</v>
      </c>
      <c r="AZ99" s="1">
        <v>47420</v>
      </c>
      <c r="BA99" s="1"/>
      <c r="BB99" s="1" t="s">
        <v>411</v>
      </c>
    </row>
    <row r="100" spans="1:54" x14ac:dyDescent="0.35">
      <c r="A100" s="4" t="s">
        <v>97</v>
      </c>
      <c r="B100" s="1" t="s">
        <v>374</v>
      </c>
      <c r="C100" s="1">
        <v>66565</v>
      </c>
      <c r="D100" s="1">
        <v>100783</v>
      </c>
      <c r="E100" s="1">
        <v>8454</v>
      </c>
      <c r="F100" s="1" t="s">
        <v>374</v>
      </c>
      <c r="G100" s="1" t="s">
        <v>374</v>
      </c>
      <c r="H100" s="1">
        <v>3459638</v>
      </c>
      <c r="I100" s="1" t="s">
        <v>374</v>
      </c>
      <c r="J100" s="1">
        <v>61589</v>
      </c>
      <c r="K100" s="1" t="s">
        <v>374</v>
      </c>
      <c r="L100" s="1">
        <v>9199</v>
      </c>
      <c r="M100" s="1">
        <v>9855</v>
      </c>
      <c r="N100" s="1">
        <v>3801</v>
      </c>
      <c r="O100" s="1">
        <v>39249</v>
      </c>
      <c r="P100" s="1">
        <v>75580</v>
      </c>
      <c r="Q100" s="1">
        <v>975446</v>
      </c>
      <c r="R100" s="1">
        <v>1315699</v>
      </c>
      <c r="S100" s="1">
        <v>239124</v>
      </c>
      <c r="T100" s="1">
        <v>2842774</v>
      </c>
      <c r="U100" s="1">
        <v>10997251</v>
      </c>
      <c r="V100" s="1">
        <v>3250452</v>
      </c>
      <c r="W100" s="1">
        <v>192177</v>
      </c>
      <c r="X100" s="1">
        <v>33577065</v>
      </c>
      <c r="Y100" s="1">
        <v>3316461</v>
      </c>
      <c r="Z100" s="1">
        <v>24470312</v>
      </c>
      <c r="AA100" s="1">
        <v>3959883</v>
      </c>
      <c r="AB100" s="1">
        <v>29039247</v>
      </c>
      <c r="AC100" s="1">
        <v>53430</v>
      </c>
      <c r="AD100" s="1" t="s">
        <v>374</v>
      </c>
      <c r="AE100" s="1" t="s">
        <v>374</v>
      </c>
      <c r="AF100" s="1">
        <v>566303</v>
      </c>
      <c r="AG100" s="1" t="s">
        <v>374</v>
      </c>
      <c r="AH100" s="1">
        <v>965</v>
      </c>
      <c r="AI100" s="1">
        <v>8696</v>
      </c>
      <c r="AJ100" s="1">
        <v>135014</v>
      </c>
      <c r="AK100" s="1">
        <v>220252</v>
      </c>
      <c r="AL100" s="1" t="s">
        <v>374</v>
      </c>
      <c r="AM100" s="1">
        <v>3898</v>
      </c>
      <c r="AN100" s="1" t="s">
        <v>374</v>
      </c>
      <c r="AO100" s="1">
        <v>9003</v>
      </c>
      <c r="AP100" s="1">
        <v>140997</v>
      </c>
      <c r="AQ100" s="1">
        <v>60068</v>
      </c>
      <c r="AR100" s="1">
        <v>7075</v>
      </c>
      <c r="AS100" s="1">
        <v>82578</v>
      </c>
      <c r="AT100" s="1">
        <v>14156</v>
      </c>
      <c r="AU100" s="1">
        <v>1592</v>
      </c>
      <c r="AV100" s="1" t="s">
        <v>374</v>
      </c>
      <c r="AW100" s="1">
        <v>9512</v>
      </c>
      <c r="AX100" s="1">
        <v>45201</v>
      </c>
      <c r="AY100" s="1" t="s">
        <v>374</v>
      </c>
      <c r="AZ100" s="1">
        <v>24966</v>
      </c>
      <c r="BA100" s="1"/>
      <c r="BB100" s="1" t="s">
        <v>411</v>
      </c>
    </row>
    <row r="101" spans="1:54" x14ac:dyDescent="0.35">
      <c r="A101" s="4" t="s">
        <v>98</v>
      </c>
      <c r="B101" s="1" t="s">
        <v>374</v>
      </c>
      <c r="C101" s="1">
        <v>54754</v>
      </c>
      <c r="D101" s="1">
        <v>73528</v>
      </c>
      <c r="E101" s="1">
        <v>8224</v>
      </c>
      <c r="F101" s="1">
        <v>5865</v>
      </c>
      <c r="G101" s="1" t="s">
        <v>374</v>
      </c>
      <c r="H101" s="1">
        <v>4113574</v>
      </c>
      <c r="I101" s="1" t="s">
        <v>374</v>
      </c>
      <c r="J101" s="1">
        <v>63414</v>
      </c>
      <c r="K101" s="1" t="s">
        <v>374</v>
      </c>
      <c r="L101" s="1">
        <v>8047</v>
      </c>
      <c r="M101" s="1">
        <v>8540</v>
      </c>
      <c r="N101" s="1">
        <v>2823</v>
      </c>
      <c r="O101" s="1">
        <v>34131</v>
      </c>
      <c r="P101" s="1">
        <v>59720</v>
      </c>
      <c r="Q101" s="1">
        <v>572132</v>
      </c>
      <c r="R101" s="1">
        <v>1147381</v>
      </c>
      <c r="S101" s="1">
        <v>205437</v>
      </c>
      <c r="T101" s="1">
        <v>1620637</v>
      </c>
      <c r="U101" s="1">
        <v>6430738</v>
      </c>
      <c r="V101" s="1">
        <v>2287421</v>
      </c>
      <c r="W101" s="1">
        <v>192928</v>
      </c>
      <c r="X101" s="1">
        <v>31568213</v>
      </c>
      <c r="Y101" s="1">
        <v>3257242</v>
      </c>
      <c r="Z101" s="1">
        <v>16203550</v>
      </c>
      <c r="AA101" s="1">
        <v>3684997</v>
      </c>
      <c r="AB101" s="1">
        <v>24908344</v>
      </c>
      <c r="AC101" s="1">
        <v>53390</v>
      </c>
      <c r="AD101" s="1" t="s">
        <v>374</v>
      </c>
      <c r="AE101" s="1" t="s">
        <v>374</v>
      </c>
      <c r="AF101" s="1">
        <v>423742</v>
      </c>
      <c r="AG101" s="1" t="s">
        <v>374</v>
      </c>
      <c r="AH101" s="1">
        <v>398</v>
      </c>
      <c r="AI101" s="1">
        <v>11529</v>
      </c>
      <c r="AJ101" s="1">
        <v>128107</v>
      </c>
      <c r="AK101" s="1">
        <v>91395</v>
      </c>
      <c r="AL101" s="1">
        <v>1293</v>
      </c>
      <c r="AM101" s="1">
        <v>2102</v>
      </c>
      <c r="AN101" s="1">
        <v>147501</v>
      </c>
      <c r="AO101" s="1" t="s">
        <v>374</v>
      </c>
      <c r="AP101" s="1">
        <v>159067</v>
      </c>
      <c r="AQ101" s="1">
        <v>54031</v>
      </c>
      <c r="AR101" s="1">
        <v>3330</v>
      </c>
      <c r="AS101" s="1">
        <v>54759</v>
      </c>
      <c r="AT101" s="1">
        <v>18767</v>
      </c>
      <c r="AU101" s="1">
        <v>1086</v>
      </c>
      <c r="AV101" s="1" t="s">
        <v>374</v>
      </c>
      <c r="AW101" s="1">
        <v>4709</v>
      </c>
      <c r="AX101" s="1">
        <v>52545</v>
      </c>
      <c r="AY101" s="1" t="s">
        <v>374</v>
      </c>
      <c r="AZ101" s="1">
        <v>30819</v>
      </c>
      <c r="BA101" s="1"/>
      <c r="BB101" s="1" t="s">
        <v>411</v>
      </c>
    </row>
    <row r="102" spans="1:54" x14ac:dyDescent="0.35">
      <c r="A102" s="4" t="s">
        <v>99</v>
      </c>
      <c r="B102" s="1" t="s">
        <v>374</v>
      </c>
      <c r="C102" s="1">
        <v>153612</v>
      </c>
      <c r="D102" s="1">
        <v>336859</v>
      </c>
      <c r="E102" s="1">
        <v>441324</v>
      </c>
      <c r="F102" s="1">
        <v>64145861</v>
      </c>
      <c r="G102" s="1" t="s">
        <v>374</v>
      </c>
      <c r="H102" s="1">
        <v>2973007</v>
      </c>
      <c r="I102" s="1" t="s">
        <v>374</v>
      </c>
      <c r="J102" s="1">
        <v>277484</v>
      </c>
      <c r="K102" s="1">
        <v>1392582</v>
      </c>
      <c r="L102" s="1">
        <v>444397</v>
      </c>
      <c r="M102" s="1">
        <v>2602453</v>
      </c>
      <c r="N102" s="1">
        <v>2442836</v>
      </c>
      <c r="O102" s="1">
        <v>2341203</v>
      </c>
      <c r="P102" s="1">
        <v>142349</v>
      </c>
      <c r="Q102" s="1">
        <v>319073</v>
      </c>
      <c r="R102" s="1">
        <v>429616</v>
      </c>
      <c r="S102" s="1">
        <v>416290</v>
      </c>
      <c r="T102" s="1">
        <v>2467529</v>
      </c>
      <c r="U102" s="1">
        <v>12552801</v>
      </c>
      <c r="V102" s="1">
        <v>5737650</v>
      </c>
      <c r="W102" s="1">
        <v>445474</v>
      </c>
      <c r="X102" s="1">
        <v>26770409</v>
      </c>
      <c r="Y102" s="1">
        <v>2583228</v>
      </c>
      <c r="Z102" s="1">
        <v>18087861</v>
      </c>
      <c r="AA102" s="1">
        <v>2470966</v>
      </c>
      <c r="AB102" s="1">
        <v>22319355</v>
      </c>
      <c r="AC102" s="1">
        <v>263890</v>
      </c>
      <c r="AD102" s="1" t="s">
        <v>374</v>
      </c>
      <c r="AE102" s="1" t="s">
        <v>374</v>
      </c>
      <c r="AF102" s="1">
        <v>1113353</v>
      </c>
      <c r="AG102" s="1" t="s">
        <v>374</v>
      </c>
      <c r="AH102" s="1">
        <v>524</v>
      </c>
      <c r="AI102" s="1">
        <v>2349773</v>
      </c>
      <c r="AJ102" s="1">
        <v>250719</v>
      </c>
      <c r="AK102" s="1">
        <v>25916085</v>
      </c>
      <c r="AL102" s="1">
        <v>1556</v>
      </c>
      <c r="AM102" s="1">
        <v>16</v>
      </c>
      <c r="AN102" s="1">
        <v>12462757</v>
      </c>
      <c r="AO102" s="1">
        <v>5446794</v>
      </c>
      <c r="AP102" s="1">
        <v>96421</v>
      </c>
      <c r="AQ102" s="1">
        <v>20118678</v>
      </c>
      <c r="AR102" s="1">
        <v>2563266</v>
      </c>
      <c r="AS102" s="1">
        <v>17472107</v>
      </c>
      <c r="AT102" s="1">
        <v>16286</v>
      </c>
      <c r="AU102" s="1">
        <v>2519809</v>
      </c>
      <c r="AV102" s="1" t="s">
        <v>374</v>
      </c>
      <c r="AW102" s="1">
        <v>2513773</v>
      </c>
      <c r="AX102" s="1">
        <v>26173116</v>
      </c>
      <c r="AY102" s="1" t="s">
        <v>374</v>
      </c>
      <c r="AZ102" s="1">
        <v>21948918</v>
      </c>
      <c r="BA102" s="1"/>
      <c r="BB102" s="1" t="s">
        <v>411</v>
      </c>
    </row>
    <row r="103" spans="1:54" x14ac:dyDescent="0.35">
      <c r="A103" s="4" t="s">
        <v>100</v>
      </c>
      <c r="B103" s="1" t="s">
        <v>374</v>
      </c>
      <c r="C103" s="1">
        <v>49056</v>
      </c>
      <c r="D103" s="1">
        <v>66242</v>
      </c>
      <c r="E103" s="1">
        <v>2687</v>
      </c>
      <c r="F103" s="1" t="s">
        <v>374</v>
      </c>
      <c r="G103" s="1" t="s">
        <v>374</v>
      </c>
      <c r="H103" s="1">
        <v>3545364</v>
      </c>
      <c r="I103" s="1" t="s">
        <v>374</v>
      </c>
      <c r="J103" s="1">
        <v>109291</v>
      </c>
      <c r="K103" s="1" t="s">
        <v>374</v>
      </c>
      <c r="L103" s="1">
        <v>4968388</v>
      </c>
      <c r="M103" s="1">
        <v>8272</v>
      </c>
      <c r="N103" s="1" t="s">
        <v>374</v>
      </c>
      <c r="O103" s="1">
        <v>26025</v>
      </c>
      <c r="P103" s="1">
        <v>78563</v>
      </c>
      <c r="Q103" s="1">
        <v>650627</v>
      </c>
      <c r="R103" s="1">
        <v>1133240</v>
      </c>
      <c r="S103" s="1">
        <v>191303</v>
      </c>
      <c r="T103" s="1">
        <v>2367076</v>
      </c>
      <c r="U103" s="1">
        <v>9367266</v>
      </c>
      <c r="V103" s="1">
        <v>3228103</v>
      </c>
      <c r="W103" s="1">
        <v>287674</v>
      </c>
      <c r="X103" s="1">
        <v>31673484</v>
      </c>
      <c r="Y103" s="1">
        <v>3146910</v>
      </c>
      <c r="Z103" s="1">
        <v>20850445</v>
      </c>
      <c r="AA103" s="1">
        <v>3522701</v>
      </c>
      <c r="AB103" s="1">
        <v>26497504</v>
      </c>
      <c r="AC103" s="1">
        <v>98056</v>
      </c>
      <c r="AD103" s="1" t="s">
        <v>374</v>
      </c>
      <c r="AE103" s="1" t="s">
        <v>374</v>
      </c>
      <c r="AF103" s="1">
        <v>586884</v>
      </c>
      <c r="AG103" s="1" t="s">
        <v>374</v>
      </c>
      <c r="AH103" s="1">
        <v>809</v>
      </c>
      <c r="AI103" s="1">
        <v>9845</v>
      </c>
      <c r="AJ103" s="1" t="s">
        <v>374</v>
      </c>
      <c r="AK103" s="1">
        <v>309995</v>
      </c>
      <c r="AL103" s="1" t="s">
        <v>374</v>
      </c>
      <c r="AM103" s="1">
        <v>2110</v>
      </c>
      <c r="AN103" s="1">
        <v>204581</v>
      </c>
      <c r="AO103" s="1">
        <v>9414</v>
      </c>
      <c r="AP103" s="1">
        <v>117321</v>
      </c>
      <c r="AQ103" s="1">
        <v>35442</v>
      </c>
      <c r="AR103" s="1">
        <v>3137</v>
      </c>
      <c r="AS103" s="1">
        <v>64863</v>
      </c>
      <c r="AT103" s="1">
        <v>6165</v>
      </c>
      <c r="AU103" s="1">
        <v>863</v>
      </c>
      <c r="AV103" s="1" t="s">
        <v>374</v>
      </c>
      <c r="AW103" s="1">
        <v>8676</v>
      </c>
      <c r="AX103" s="1">
        <v>46595</v>
      </c>
      <c r="AY103" s="1" t="s">
        <v>374</v>
      </c>
      <c r="AZ103" s="1">
        <v>30554</v>
      </c>
      <c r="BA103" s="1"/>
      <c r="BB103" s="1" t="s">
        <v>411</v>
      </c>
    </row>
    <row r="104" spans="1:54" x14ac:dyDescent="0.35">
      <c r="A104" s="4" t="s">
        <v>101</v>
      </c>
      <c r="B104" s="1" t="s">
        <v>374</v>
      </c>
      <c r="C104" s="1">
        <v>45259</v>
      </c>
      <c r="D104" s="1">
        <v>64188</v>
      </c>
      <c r="E104" s="1">
        <v>3199</v>
      </c>
      <c r="F104" s="1" t="s">
        <v>374</v>
      </c>
      <c r="G104" s="1" t="s">
        <v>374</v>
      </c>
      <c r="H104" s="1">
        <v>4019182</v>
      </c>
      <c r="I104" s="1" t="s">
        <v>374</v>
      </c>
      <c r="J104" s="1">
        <v>61785</v>
      </c>
      <c r="K104" s="1">
        <v>4347</v>
      </c>
      <c r="L104" s="1">
        <v>640</v>
      </c>
      <c r="M104" s="1">
        <v>1448</v>
      </c>
      <c r="N104" s="1">
        <v>981</v>
      </c>
      <c r="O104" s="1">
        <v>17671</v>
      </c>
      <c r="P104" s="1">
        <v>66358</v>
      </c>
      <c r="Q104" s="1">
        <v>520203</v>
      </c>
      <c r="R104" s="1">
        <v>898276</v>
      </c>
      <c r="S104" s="1">
        <v>224057</v>
      </c>
      <c r="T104" s="1">
        <v>1984692</v>
      </c>
      <c r="U104" s="1">
        <v>7730305</v>
      </c>
      <c r="V104" s="1">
        <v>2671578</v>
      </c>
      <c r="W104" s="1">
        <v>195172</v>
      </c>
      <c r="X104" s="1">
        <v>35105550</v>
      </c>
      <c r="Y104" s="1">
        <v>3364711</v>
      </c>
      <c r="Z104" s="1">
        <v>18860380</v>
      </c>
      <c r="AA104" s="1">
        <v>3754570</v>
      </c>
      <c r="AB104" s="1">
        <v>26903633</v>
      </c>
      <c r="AC104" s="1">
        <v>50728</v>
      </c>
      <c r="AD104" s="1" t="s">
        <v>374</v>
      </c>
      <c r="AE104" s="1" t="s">
        <v>374</v>
      </c>
      <c r="AF104" s="1">
        <v>489201</v>
      </c>
      <c r="AG104" s="1" t="s">
        <v>374</v>
      </c>
      <c r="AH104" s="1">
        <v>184</v>
      </c>
      <c r="AI104" s="1">
        <v>12504</v>
      </c>
      <c r="AJ104" s="1">
        <v>43509</v>
      </c>
      <c r="AK104" s="1">
        <v>704461</v>
      </c>
      <c r="AL104" s="1" t="s">
        <v>374</v>
      </c>
      <c r="AM104" s="1">
        <v>1948</v>
      </c>
      <c r="AN104" s="1">
        <v>52028</v>
      </c>
      <c r="AO104" s="1" t="s">
        <v>374</v>
      </c>
      <c r="AP104" s="1">
        <v>153196</v>
      </c>
      <c r="AQ104" s="1">
        <v>28650</v>
      </c>
      <c r="AR104" s="1">
        <v>1382</v>
      </c>
      <c r="AS104" s="1">
        <v>42219</v>
      </c>
      <c r="AT104" s="1">
        <v>16243</v>
      </c>
      <c r="AU104" s="1">
        <v>1202</v>
      </c>
      <c r="AV104" s="1" t="s">
        <v>374</v>
      </c>
      <c r="AW104" s="1">
        <v>5747</v>
      </c>
      <c r="AX104" s="1">
        <v>51230</v>
      </c>
      <c r="AY104" s="1" t="s">
        <v>374</v>
      </c>
      <c r="AZ104" s="1">
        <v>64362</v>
      </c>
      <c r="BA104" s="1"/>
      <c r="BB104" s="1" t="s">
        <v>411</v>
      </c>
    </row>
    <row r="105" spans="1:54" x14ac:dyDescent="0.35">
      <c r="A105" s="4" t="s">
        <v>102</v>
      </c>
      <c r="B105" s="1" t="s">
        <v>374</v>
      </c>
      <c r="C105" s="1">
        <v>49481</v>
      </c>
      <c r="D105" s="1">
        <v>25399</v>
      </c>
      <c r="E105" s="1">
        <v>6637</v>
      </c>
      <c r="F105" s="1" t="s">
        <v>374</v>
      </c>
      <c r="G105" s="1" t="s">
        <v>374</v>
      </c>
      <c r="H105" s="1">
        <v>3792511</v>
      </c>
      <c r="I105" s="1" t="s">
        <v>374</v>
      </c>
      <c r="J105" s="1">
        <v>294182</v>
      </c>
      <c r="K105" s="1" t="s">
        <v>374</v>
      </c>
      <c r="L105" s="1" t="s">
        <v>374</v>
      </c>
      <c r="M105" s="1">
        <v>1636</v>
      </c>
      <c r="N105" s="1">
        <v>1690</v>
      </c>
      <c r="O105" s="1">
        <v>15279</v>
      </c>
      <c r="P105" s="1">
        <v>151355</v>
      </c>
      <c r="Q105" s="1">
        <v>644639</v>
      </c>
      <c r="R105" s="1">
        <v>600235</v>
      </c>
      <c r="S105" s="1">
        <v>443639</v>
      </c>
      <c r="T105" s="1">
        <v>3248161</v>
      </c>
      <c r="U105" s="1">
        <v>15789821</v>
      </c>
      <c r="V105" s="1">
        <v>5967825</v>
      </c>
      <c r="W105" s="1">
        <v>638026</v>
      </c>
      <c r="X105" s="1">
        <v>34617381</v>
      </c>
      <c r="Y105" s="1">
        <v>3312026</v>
      </c>
      <c r="Z105" s="1">
        <v>27653250</v>
      </c>
      <c r="AA105" s="1">
        <v>3378218</v>
      </c>
      <c r="AB105" s="1">
        <v>28828488</v>
      </c>
      <c r="AC105" s="1">
        <v>281986</v>
      </c>
      <c r="AD105" s="1" t="s">
        <v>374</v>
      </c>
      <c r="AE105" s="1" t="s">
        <v>374</v>
      </c>
      <c r="AF105" s="1">
        <v>1175727</v>
      </c>
      <c r="AG105" s="1" t="s">
        <v>374</v>
      </c>
      <c r="AH105" s="1">
        <v>354</v>
      </c>
      <c r="AI105" s="1">
        <v>10268</v>
      </c>
      <c r="AJ105" s="1" t="s">
        <v>374</v>
      </c>
      <c r="AK105" s="1">
        <v>26116379</v>
      </c>
      <c r="AL105" s="1" t="s">
        <v>374</v>
      </c>
      <c r="AM105" s="1">
        <v>736</v>
      </c>
      <c r="AN105" s="1">
        <v>58705</v>
      </c>
      <c r="AO105" s="1" t="s">
        <v>374</v>
      </c>
      <c r="AP105" s="1">
        <v>147078</v>
      </c>
      <c r="AQ105" s="1">
        <v>32025</v>
      </c>
      <c r="AR105" s="1">
        <v>3845</v>
      </c>
      <c r="AS105" s="1">
        <v>61756</v>
      </c>
      <c r="AT105" s="1">
        <v>5755</v>
      </c>
      <c r="AU105" s="1">
        <v>1022</v>
      </c>
      <c r="AV105" s="1" t="s">
        <v>374</v>
      </c>
      <c r="AW105" s="1">
        <v>8558</v>
      </c>
      <c r="AX105" s="1">
        <v>58492</v>
      </c>
      <c r="AY105" s="1">
        <v>1031</v>
      </c>
      <c r="AZ105" s="1">
        <v>76009</v>
      </c>
      <c r="BA105" s="1"/>
      <c r="BB105" s="1" t="s">
        <v>411</v>
      </c>
    </row>
    <row r="106" spans="1:54" x14ac:dyDescent="0.35">
      <c r="A106" s="4" t="s">
        <v>103</v>
      </c>
      <c r="B106" s="1" t="s">
        <v>374</v>
      </c>
      <c r="C106" s="1">
        <v>39460</v>
      </c>
      <c r="D106" s="1">
        <v>50916</v>
      </c>
      <c r="E106" s="1">
        <v>6845</v>
      </c>
      <c r="F106" s="1">
        <v>8313</v>
      </c>
      <c r="G106" s="1" t="s">
        <v>374</v>
      </c>
      <c r="H106" s="1">
        <v>2737052</v>
      </c>
      <c r="I106" s="1" t="s">
        <v>374</v>
      </c>
      <c r="J106" s="1">
        <v>11721</v>
      </c>
      <c r="K106" s="1" t="s">
        <v>374</v>
      </c>
      <c r="L106" s="1">
        <v>439</v>
      </c>
      <c r="M106" s="1">
        <v>6500</v>
      </c>
      <c r="N106" s="1" t="s">
        <v>374</v>
      </c>
      <c r="O106" s="1">
        <v>14152</v>
      </c>
      <c r="P106" s="1">
        <v>36022</v>
      </c>
      <c r="Q106" s="1">
        <v>355569</v>
      </c>
      <c r="R106" s="1">
        <v>261560</v>
      </c>
      <c r="S106" s="1">
        <v>111850</v>
      </c>
      <c r="T106" s="1">
        <v>1565684</v>
      </c>
      <c r="U106" s="1">
        <v>5657666</v>
      </c>
      <c r="V106" s="1">
        <v>1522380</v>
      </c>
      <c r="W106" s="1">
        <v>70603</v>
      </c>
      <c r="X106" s="1">
        <v>8884746</v>
      </c>
      <c r="Y106" s="1">
        <v>3159818</v>
      </c>
      <c r="Z106" s="1">
        <v>15651949</v>
      </c>
      <c r="AA106" s="1">
        <v>3340961</v>
      </c>
      <c r="AB106" s="1">
        <v>24657370</v>
      </c>
      <c r="AC106" s="1">
        <v>9744</v>
      </c>
      <c r="AD106" s="1" t="s">
        <v>374</v>
      </c>
      <c r="AE106" s="1" t="s">
        <v>374</v>
      </c>
      <c r="AF106" s="1">
        <v>283109</v>
      </c>
      <c r="AG106" s="1" t="s">
        <v>374</v>
      </c>
      <c r="AH106" s="1">
        <v>939</v>
      </c>
      <c r="AI106" s="1">
        <v>13536</v>
      </c>
      <c r="AJ106" s="1" t="s">
        <v>374</v>
      </c>
      <c r="AK106" s="1">
        <v>182259961</v>
      </c>
      <c r="AL106" s="1" t="s">
        <v>374</v>
      </c>
      <c r="AM106" s="1">
        <v>1852</v>
      </c>
      <c r="AN106" s="1">
        <v>103308</v>
      </c>
      <c r="AO106" s="1" t="s">
        <v>374</v>
      </c>
      <c r="AP106" s="1">
        <v>154496</v>
      </c>
      <c r="AQ106" s="1">
        <v>309617</v>
      </c>
      <c r="AR106" s="1">
        <v>3985</v>
      </c>
      <c r="AS106" s="1">
        <v>135906</v>
      </c>
      <c r="AT106" s="1">
        <v>14498</v>
      </c>
      <c r="AU106" s="1">
        <v>2030</v>
      </c>
      <c r="AV106" s="1" t="s">
        <v>374</v>
      </c>
      <c r="AW106" s="1">
        <v>4940</v>
      </c>
      <c r="AX106" s="1">
        <v>58218</v>
      </c>
      <c r="AY106" s="1" t="s">
        <v>374</v>
      </c>
      <c r="AZ106" s="1">
        <v>79961</v>
      </c>
      <c r="BA106" s="1"/>
      <c r="BB106" s="1" t="s">
        <v>411</v>
      </c>
    </row>
    <row r="107" spans="1:54" x14ac:dyDescent="0.35">
      <c r="A107" s="4" t="s">
        <v>104</v>
      </c>
      <c r="B107" s="1" t="s">
        <v>374</v>
      </c>
      <c r="C107" s="1">
        <v>45600</v>
      </c>
      <c r="D107" s="1">
        <v>74101</v>
      </c>
      <c r="E107" s="1">
        <v>7090</v>
      </c>
      <c r="F107" s="1">
        <v>23647</v>
      </c>
      <c r="G107" s="1" t="s">
        <v>374</v>
      </c>
      <c r="H107" s="1">
        <v>3849593</v>
      </c>
      <c r="I107" s="1" t="s">
        <v>374</v>
      </c>
      <c r="J107" s="1">
        <v>77239</v>
      </c>
      <c r="K107" s="1">
        <v>727</v>
      </c>
      <c r="L107" s="1">
        <v>359</v>
      </c>
      <c r="M107" s="1">
        <v>11099</v>
      </c>
      <c r="N107" s="1">
        <v>2061</v>
      </c>
      <c r="O107" s="1">
        <v>20188</v>
      </c>
      <c r="P107" s="1">
        <v>59574</v>
      </c>
      <c r="Q107" s="1">
        <v>589685</v>
      </c>
      <c r="R107" s="1">
        <v>578477</v>
      </c>
      <c r="S107" s="1">
        <v>243432</v>
      </c>
      <c r="T107" s="1">
        <v>2211458</v>
      </c>
      <c r="U107" s="1">
        <v>8545054</v>
      </c>
      <c r="V107" s="1">
        <v>2796228</v>
      </c>
      <c r="W107" s="1">
        <v>334263</v>
      </c>
      <c r="X107" s="1">
        <v>23508883</v>
      </c>
      <c r="Y107" s="1">
        <v>3402480</v>
      </c>
      <c r="Z107" s="1">
        <v>20857792</v>
      </c>
      <c r="AA107" s="1">
        <v>3757713</v>
      </c>
      <c r="AB107" s="1">
        <v>27380388</v>
      </c>
      <c r="AC107" s="1">
        <v>69366</v>
      </c>
      <c r="AD107" s="1">
        <v>1082</v>
      </c>
      <c r="AE107" s="1" t="s">
        <v>374</v>
      </c>
      <c r="AF107" s="1">
        <v>527354</v>
      </c>
      <c r="AG107" s="1" t="s">
        <v>374</v>
      </c>
      <c r="AH107" s="1">
        <v>481</v>
      </c>
      <c r="AI107" s="1">
        <v>14291</v>
      </c>
      <c r="AJ107" s="1" t="s">
        <v>374</v>
      </c>
      <c r="AK107" s="1">
        <v>72956531</v>
      </c>
      <c r="AL107" s="1" t="s">
        <v>374</v>
      </c>
      <c r="AM107" s="1">
        <v>2623</v>
      </c>
      <c r="AN107" s="1">
        <v>147373</v>
      </c>
      <c r="AO107" s="1" t="s">
        <v>374</v>
      </c>
      <c r="AP107" s="1">
        <v>158265</v>
      </c>
      <c r="AQ107" s="1">
        <v>94449</v>
      </c>
      <c r="AR107" s="1">
        <v>2401</v>
      </c>
      <c r="AS107" s="1">
        <v>80114</v>
      </c>
      <c r="AT107" s="1">
        <v>14989</v>
      </c>
      <c r="AU107" s="1">
        <v>1414</v>
      </c>
      <c r="AV107" s="1" t="s">
        <v>374</v>
      </c>
      <c r="AW107" s="1">
        <v>5093</v>
      </c>
      <c r="AX107" s="1">
        <v>62121</v>
      </c>
      <c r="AY107" s="1" t="s">
        <v>374</v>
      </c>
      <c r="AZ107" s="1">
        <v>77224</v>
      </c>
      <c r="BA107" s="1"/>
      <c r="BB107" s="1" t="s">
        <v>411</v>
      </c>
    </row>
    <row r="108" spans="1:54" x14ac:dyDescent="0.35">
      <c r="A108" s="4" t="s">
        <v>105</v>
      </c>
      <c r="B108" s="1" t="s">
        <v>374</v>
      </c>
      <c r="C108" s="1">
        <v>52409</v>
      </c>
      <c r="D108" s="1">
        <v>64405</v>
      </c>
      <c r="E108" s="1">
        <v>11183</v>
      </c>
      <c r="F108" s="1">
        <v>25051</v>
      </c>
      <c r="G108" s="1" t="s">
        <v>374</v>
      </c>
      <c r="H108" s="1">
        <v>3714525</v>
      </c>
      <c r="I108" s="1" t="s">
        <v>374</v>
      </c>
      <c r="J108" s="1">
        <v>99426</v>
      </c>
      <c r="K108" s="1" t="s">
        <v>374</v>
      </c>
      <c r="L108" s="1">
        <v>1963</v>
      </c>
      <c r="M108" s="1">
        <v>7705</v>
      </c>
      <c r="N108" s="1">
        <v>2369</v>
      </c>
      <c r="O108" s="1">
        <v>24383</v>
      </c>
      <c r="P108" s="1">
        <v>56758</v>
      </c>
      <c r="Q108" s="1">
        <v>503818</v>
      </c>
      <c r="R108" s="1">
        <v>770937</v>
      </c>
      <c r="S108" s="1">
        <v>318973</v>
      </c>
      <c r="T108" s="1">
        <v>1823727</v>
      </c>
      <c r="U108" s="1">
        <v>7288617</v>
      </c>
      <c r="V108" s="1">
        <v>2343061</v>
      </c>
      <c r="W108" s="1">
        <v>390620</v>
      </c>
      <c r="X108" s="1">
        <v>31407933</v>
      </c>
      <c r="Y108" s="1">
        <v>3289026</v>
      </c>
      <c r="Z108" s="1">
        <v>17636975</v>
      </c>
      <c r="AA108" s="1">
        <v>3520584</v>
      </c>
      <c r="AB108" s="1">
        <v>24650996</v>
      </c>
      <c r="AC108" s="1">
        <v>89357</v>
      </c>
      <c r="AD108" s="1" t="s">
        <v>374</v>
      </c>
      <c r="AE108" s="1" t="s">
        <v>374</v>
      </c>
      <c r="AF108" s="1">
        <v>502433</v>
      </c>
      <c r="AG108" s="1" t="s">
        <v>374</v>
      </c>
      <c r="AH108" s="1">
        <v>465</v>
      </c>
      <c r="AI108" s="1">
        <v>10819</v>
      </c>
      <c r="AJ108" s="1" t="s">
        <v>374</v>
      </c>
      <c r="AK108" s="1">
        <v>9415704</v>
      </c>
      <c r="AL108" s="1" t="s">
        <v>374</v>
      </c>
      <c r="AM108" s="1">
        <v>2068</v>
      </c>
      <c r="AN108" s="1">
        <v>182375</v>
      </c>
      <c r="AO108" s="1" t="s">
        <v>374</v>
      </c>
      <c r="AP108" s="1">
        <v>140119</v>
      </c>
      <c r="AQ108" s="1">
        <v>132649</v>
      </c>
      <c r="AR108" s="1">
        <v>6437</v>
      </c>
      <c r="AS108" s="1">
        <v>56876</v>
      </c>
      <c r="AT108" s="1">
        <v>12543</v>
      </c>
      <c r="AU108" s="1">
        <v>1382</v>
      </c>
      <c r="AV108" s="1" t="s">
        <v>374</v>
      </c>
      <c r="AW108" s="1">
        <v>6510</v>
      </c>
      <c r="AX108" s="1">
        <v>59929</v>
      </c>
      <c r="AY108" s="1" t="s">
        <v>374</v>
      </c>
      <c r="AZ108" s="1">
        <v>74948</v>
      </c>
      <c r="BA108" s="1"/>
      <c r="BB108" s="1" t="s">
        <v>411</v>
      </c>
    </row>
    <row r="109" spans="1:54" x14ac:dyDescent="0.35">
      <c r="A109" s="4" t="s">
        <v>106</v>
      </c>
      <c r="B109" s="1" t="s">
        <v>374</v>
      </c>
      <c r="C109" s="1">
        <v>48819</v>
      </c>
      <c r="D109" s="1">
        <v>62804</v>
      </c>
      <c r="E109" s="1">
        <v>6138</v>
      </c>
      <c r="F109" s="1">
        <v>11128</v>
      </c>
      <c r="G109" s="1" t="s">
        <v>374</v>
      </c>
      <c r="H109" s="1">
        <v>2013496</v>
      </c>
      <c r="I109" s="1" t="s">
        <v>374</v>
      </c>
      <c r="J109" s="1">
        <v>47323</v>
      </c>
      <c r="K109" s="1" t="s">
        <v>374</v>
      </c>
      <c r="L109" s="1">
        <v>6118</v>
      </c>
      <c r="M109" s="1">
        <v>5196</v>
      </c>
      <c r="N109" s="1" t="s">
        <v>374</v>
      </c>
      <c r="O109" s="1">
        <v>17993</v>
      </c>
      <c r="P109" s="1">
        <v>45197</v>
      </c>
      <c r="Q109" s="1">
        <v>420948</v>
      </c>
      <c r="R109" s="1">
        <v>572414</v>
      </c>
      <c r="S109" s="1">
        <v>221861</v>
      </c>
      <c r="T109" s="1">
        <v>1686468</v>
      </c>
      <c r="U109" s="1">
        <v>6428241</v>
      </c>
      <c r="V109" s="1">
        <v>2061350</v>
      </c>
      <c r="W109" s="1">
        <v>200735</v>
      </c>
      <c r="X109" s="1">
        <v>23123741</v>
      </c>
      <c r="Y109" s="1">
        <v>3339024</v>
      </c>
      <c r="Z109" s="1">
        <v>15830622</v>
      </c>
      <c r="AA109" s="1">
        <v>3128580</v>
      </c>
      <c r="AB109" s="1">
        <v>22726578</v>
      </c>
      <c r="AC109" s="1">
        <v>42089</v>
      </c>
      <c r="AD109" s="1" t="s">
        <v>374</v>
      </c>
      <c r="AE109" s="1" t="s">
        <v>374</v>
      </c>
      <c r="AF109" s="1">
        <v>386664</v>
      </c>
      <c r="AG109" s="1" t="s">
        <v>374</v>
      </c>
      <c r="AH109" s="1">
        <v>542</v>
      </c>
      <c r="AI109" s="1">
        <v>6958</v>
      </c>
      <c r="AJ109" s="1" t="s">
        <v>374</v>
      </c>
      <c r="AK109" s="1">
        <v>54466</v>
      </c>
      <c r="AL109" s="1" t="s">
        <v>374</v>
      </c>
      <c r="AM109" s="1">
        <v>1116</v>
      </c>
      <c r="AN109" s="1">
        <v>18970</v>
      </c>
      <c r="AO109" s="1" t="s">
        <v>374</v>
      </c>
      <c r="AP109" s="1">
        <v>98818</v>
      </c>
      <c r="AQ109" s="1">
        <v>34021</v>
      </c>
      <c r="AR109" s="1">
        <v>2722</v>
      </c>
      <c r="AS109" s="1">
        <v>34926</v>
      </c>
      <c r="AT109" s="1">
        <v>5226</v>
      </c>
      <c r="AU109" s="1">
        <v>2137</v>
      </c>
      <c r="AV109" s="1" t="s">
        <v>374</v>
      </c>
      <c r="AW109" s="1">
        <v>5806</v>
      </c>
      <c r="AX109" s="1">
        <v>45595</v>
      </c>
      <c r="AY109" s="1">
        <v>1022</v>
      </c>
      <c r="AZ109" s="1">
        <v>32033</v>
      </c>
      <c r="BA109" s="1"/>
      <c r="BB109" s="1" t="s">
        <v>411</v>
      </c>
    </row>
    <row r="110" spans="1:54" x14ac:dyDescent="0.35">
      <c r="A110" s="4" t="s">
        <v>107</v>
      </c>
      <c r="B110" s="1" t="s">
        <v>374</v>
      </c>
      <c r="C110" s="1">
        <v>34719</v>
      </c>
      <c r="D110" s="1">
        <v>23467</v>
      </c>
      <c r="E110" s="1">
        <v>2656</v>
      </c>
      <c r="F110" s="1">
        <v>24746</v>
      </c>
      <c r="G110" s="1" t="s">
        <v>374</v>
      </c>
      <c r="H110" s="1">
        <v>2632325</v>
      </c>
      <c r="I110" s="1" t="s">
        <v>374</v>
      </c>
      <c r="J110" s="1">
        <v>365396</v>
      </c>
      <c r="K110" s="1" t="s">
        <v>374</v>
      </c>
      <c r="L110" s="1" t="s">
        <v>374</v>
      </c>
      <c r="M110" s="1">
        <v>2323</v>
      </c>
      <c r="N110" s="1">
        <v>2910</v>
      </c>
      <c r="O110" s="1">
        <v>6312</v>
      </c>
      <c r="P110" s="1">
        <v>155082</v>
      </c>
      <c r="Q110" s="1">
        <v>608072</v>
      </c>
      <c r="R110" s="1">
        <v>295106</v>
      </c>
      <c r="S110" s="1">
        <v>782216</v>
      </c>
      <c r="T110" s="1">
        <v>3413219</v>
      </c>
      <c r="U110" s="1">
        <v>17596767</v>
      </c>
      <c r="V110" s="1">
        <v>6545217</v>
      </c>
      <c r="W110" s="1">
        <v>831639</v>
      </c>
      <c r="X110" s="1">
        <v>11648092</v>
      </c>
      <c r="Y110" s="1">
        <v>4063813</v>
      </c>
      <c r="Z110" s="1">
        <v>31540850</v>
      </c>
      <c r="AA110" s="1">
        <v>4028406</v>
      </c>
      <c r="AB110" s="1">
        <v>37306194</v>
      </c>
      <c r="AC110" s="1">
        <v>344771</v>
      </c>
      <c r="AD110" s="1" t="s">
        <v>374</v>
      </c>
      <c r="AE110" s="1" t="s">
        <v>374</v>
      </c>
      <c r="AF110" s="1">
        <v>1147141</v>
      </c>
      <c r="AG110" s="1">
        <v>652</v>
      </c>
      <c r="AH110" s="1">
        <v>704</v>
      </c>
      <c r="AI110" s="1">
        <v>14827</v>
      </c>
      <c r="AJ110" s="1" t="s">
        <v>374</v>
      </c>
      <c r="AK110" s="1">
        <v>242967382</v>
      </c>
      <c r="AL110" s="1" t="s">
        <v>374</v>
      </c>
      <c r="AM110" s="1">
        <v>313</v>
      </c>
      <c r="AN110" s="1">
        <v>46743</v>
      </c>
      <c r="AO110" s="1">
        <v>22561</v>
      </c>
      <c r="AP110" s="1">
        <v>173594</v>
      </c>
      <c r="AQ110" s="1">
        <v>423630</v>
      </c>
      <c r="AR110" s="1">
        <v>1429</v>
      </c>
      <c r="AS110" s="1">
        <v>232683</v>
      </c>
      <c r="AT110" s="1">
        <v>16609</v>
      </c>
      <c r="AU110" s="1">
        <v>2749</v>
      </c>
      <c r="AV110" s="1" t="s">
        <v>374</v>
      </c>
      <c r="AW110" s="1">
        <v>8323</v>
      </c>
      <c r="AX110" s="1">
        <v>76541</v>
      </c>
      <c r="AY110" s="1" t="s">
        <v>374</v>
      </c>
      <c r="AZ110" s="1">
        <v>97115</v>
      </c>
      <c r="BA110" s="1"/>
      <c r="BB110" s="1" t="s">
        <v>411</v>
      </c>
    </row>
    <row r="111" spans="1:54" x14ac:dyDescent="0.35">
      <c r="A111" s="4" t="s">
        <v>108</v>
      </c>
      <c r="B111" s="1" t="s">
        <v>374</v>
      </c>
      <c r="C111" s="1">
        <v>33859</v>
      </c>
      <c r="D111" s="1">
        <v>26268</v>
      </c>
      <c r="E111" s="1">
        <v>3872</v>
      </c>
      <c r="F111" s="1">
        <v>30665</v>
      </c>
      <c r="G111" s="1" t="s">
        <v>374</v>
      </c>
      <c r="H111" s="1">
        <v>2702609</v>
      </c>
      <c r="I111" s="1" t="s">
        <v>374</v>
      </c>
      <c r="J111" s="1">
        <v>352448</v>
      </c>
      <c r="K111" s="1" t="s">
        <v>374</v>
      </c>
      <c r="L111" s="1" t="s">
        <v>374</v>
      </c>
      <c r="M111" s="1">
        <v>6324</v>
      </c>
      <c r="N111" s="1">
        <v>2455</v>
      </c>
      <c r="O111" s="1">
        <v>8045</v>
      </c>
      <c r="P111" s="1">
        <v>154965</v>
      </c>
      <c r="Q111" s="1">
        <v>627453</v>
      </c>
      <c r="R111" s="1">
        <v>296199</v>
      </c>
      <c r="S111" s="1">
        <v>787922</v>
      </c>
      <c r="T111" s="1">
        <v>3447890</v>
      </c>
      <c r="U111" s="1">
        <v>17733282</v>
      </c>
      <c r="V111" s="1">
        <v>6652997</v>
      </c>
      <c r="W111" s="1">
        <v>833105</v>
      </c>
      <c r="X111" s="1">
        <v>11760718</v>
      </c>
      <c r="Y111" s="1">
        <v>3950551</v>
      </c>
      <c r="Z111" s="1">
        <v>31781255</v>
      </c>
      <c r="AA111" s="1">
        <v>3914703</v>
      </c>
      <c r="AB111" s="1">
        <v>36705423</v>
      </c>
      <c r="AC111" s="1">
        <v>341203</v>
      </c>
      <c r="AD111" s="1" t="s">
        <v>374</v>
      </c>
      <c r="AE111" s="1" t="s">
        <v>374</v>
      </c>
      <c r="AF111" s="1">
        <v>1191848</v>
      </c>
      <c r="AG111" s="1" t="s">
        <v>374</v>
      </c>
      <c r="AH111" s="1">
        <v>843</v>
      </c>
      <c r="AI111" s="1">
        <v>16371</v>
      </c>
      <c r="AJ111" s="1" t="s">
        <v>374</v>
      </c>
      <c r="AK111" s="1">
        <v>237258758</v>
      </c>
      <c r="AL111" s="1" t="s">
        <v>374</v>
      </c>
      <c r="AM111" s="1">
        <v>109</v>
      </c>
      <c r="AN111" s="1">
        <v>49348</v>
      </c>
      <c r="AO111" s="1">
        <v>26372</v>
      </c>
      <c r="AP111" s="1">
        <v>160672</v>
      </c>
      <c r="AQ111" s="1">
        <v>628802</v>
      </c>
      <c r="AR111" s="1">
        <v>3488</v>
      </c>
      <c r="AS111" s="1">
        <v>253914</v>
      </c>
      <c r="AT111" s="1">
        <v>14883</v>
      </c>
      <c r="AU111" s="1">
        <v>3018</v>
      </c>
      <c r="AV111" s="1" t="s">
        <v>374</v>
      </c>
      <c r="AW111" s="1">
        <v>7769</v>
      </c>
      <c r="AX111" s="1">
        <v>87789</v>
      </c>
      <c r="AY111" s="1">
        <v>2079</v>
      </c>
      <c r="AZ111" s="1">
        <v>110449</v>
      </c>
      <c r="BA111" s="1"/>
      <c r="BB111" s="1" t="s">
        <v>411</v>
      </c>
    </row>
    <row r="112" spans="1:54" x14ac:dyDescent="0.35">
      <c r="A112" s="4" t="s">
        <v>109</v>
      </c>
      <c r="B112" s="1" t="s">
        <v>374</v>
      </c>
      <c r="C112" s="1">
        <v>34926</v>
      </c>
      <c r="D112" s="1">
        <v>25576</v>
      </c>
      <c r="E112" s="1">
        <v>5114</v>
      </c>
      <c r="F112" s="1">
        <v>54560</v>
      </c>
      <c r="G112" s="1" t="s">
        <v>374</v>
      </c>
      <c r="H112" s="1">
        <v>2629092</v>
      </c>
      <c r="I112" s="1">
        <v>97</v>
      </c>
      <c r="J112" s="1">
        <v>331367</v>
      </c>
      <c r="K112" s="1" t="s">
        <v>374</v>
      </c>
      <c r="L112" s="1" t="s">
        <v>374</v>
      </c>
      <c r="M112" s="1">
        <v>5816</v>
      </c>
      <c r="N112" s="1">
        <v>2669</v>
      </c>
      <c r="O112" s="1">
        <v>9783</v>
      </c>
      <c r="P112" s="1">
        <v>150716</v>
      </c>
      <c r="Q112" s="1">
        <v>584792</v>
      </c>
      <c r="R112" s="1">
        <v>301961</v>
      </c>
      <c r="S112" s="1">
        <v>799705</v>
      </c>
      <c r="T112" s="1">
        <v>3260898</v>
      </c>
      <c r="U112" s="1">
        <v>16984551</v>
      </c>
      <c r="V112" s="1">
        <v>6513227</v>
      </c>
      <c r="W112" s="1">
        <v>832140</v>
      </c>
      <c r="X112" s="1">
        <v>11794822</v>
      </c>
      <c r="Y112" s="1">
        <v>3872784</v>
      </c>
      <c r="Z112" s="1">
        <v>30676932</v>
      </c>
      <c r="AA112" s="1">
        <v>3824035</v>
      </c>
      <c r="AB112" s="1">
        <v>35822718</v>
      </c>
      <c r="AC112" s="1">
        <v>317514</v>
      </c>
      <c r="AD112" s="1" t="s">
        <v>374</v>
      </c>
      <c r="AE112" s="1" t="s">
        <v>374</v>
      </c>
      <c r="AF112" s="1">
        <v>1172222</v>
      </c>
      <c r="AG112" s="1" t="s">
        <v>374</v>
      </c>
      <c r="AH112" s="1">
        <v>498</v>
      </c>
      <c r="AI112" s="1">
        <v>15828</v>
      </c>
      <c r="AJ112" s="1" t="s">
        <v>374</v>
      </c>
      <c r="AK112" s="1">
        <v>234371957</v>
      </c>
      <c r="AL112" s="1" t="s">
        <v>374</v>
      </c>
      <c r="AM112" s="1">
        <v>186</v>
      </c>
      <c r="AN112" s="1">
        <v>57374</v>
      </c>
      <c r="AO112" s="1">
        <v>29611</v>
      </c>
      <c r="AP112" s="1">
        <v>147921</v>
      </c>
      <c r="AQ112" s="1">
        <v>530815</v>
      </c>
      <c r="AR112" s="1">
        <v>5325</v>
      </c>
      <c r="AS112" s="1">
        <v>253879</v>
      </c>
      <c r="AT112" s="1">
        <v>12853</v>
      </c>
      <c r="AU112" s="1">
        <v>4910</v>
      </c>
      <c r="AV112" s="1" t="s">
        <v>374</v>
      </c>
      <c r="AW112" s="1">
        <v>7891</v>
      </c>
      <c r="AX112" s="1">
        <v>97264</v>
      </c>
      <c r="AY112" s="1" t="s">
        <v>374</v>
      </c>
      <c r="AZ112" s="1">
        <v>108730</v>
      </c>
      <c r="BA112" s="1"/>
      <c r="BB112" s="1" t="s">
        <v>411</v>
      </c>
    </row>
    <row r="113" spans="1:54" x14ac:dyDescent="0.35">
      <c r="A113" s="4" t="s">
        <v>110</v>
      </c>
      <c r="B113" s="1" t="s">
        <v>374</v>
      </c>
      <c r="C113" s="1">
        <v>37841</v>
      </c>
      <c r="D113" s="1">
        <v>42574</v>
      </c>
      <c r="E113" s="1">
        <v>7427</v>
      </c>
      <c r="F113" s="1">
        <v>142716</v>
      </c>
      <c r="G113" s="1" t="s">
        <v>374</v>
      </c>
      <c r="H113" s="1">
        <v>2967155</v>
      </c>
      <c r="I113" s="1">
        <v>81</v>
      </c>
      <c r="J113" s="1">
        <v>180324</v>
      </c>
      <c r="K113" s="1" t="s">
        <v>374</v>
      </c>
      <c r="L113" s="1" t="s">
        <v>374</v>
      </c>
      <c r="M113" s="1">
        <v>14785</v>
      </c>
      <c r="N113" s="1">
        <v>4044</v>
      </c>
      <c r="O113" s="1">
        <v>14266</v>
      </c>
      <c r="P113" s="1">
        <v>91775</v>
      </c>
      <c r="Q113" s="1">
        <v>664466</v>
      </c>
      <c r="R113" s="1">
        <v>398625</v>
      </c>
      <c r="S113" s="1">
        <v>477397</v>
      </c>
      <c r="T113" s="1">
        <v>2724072</v>
      </c>
      <c r="U113" s="1">
        <v>11914775</v>
      </c>
      <c r="V113" s="1">
        <v>3912310</v>
      </c>
      <c r="W113" s="1">
        <v>528181</v>
      </c>
      <c r="X113" s="1">
        <v>14897412</v>
      </c>
      <c r="Y113" s="1">
        <v>3875690</v>
      </c>
      <c r="Z113" s="1">
        <v>26466602</v>
      </c>
      <c r="AA113" s="1">
        <v>4032880</v>
      </c>
      <c r="AB113" s="1">
        <v>33793745</v>
      </c>
      <c r="AC113" s="1">
        <v>164724</v>
      </c>
      <c r="AD113" s="1" t="s">
        <v>374</v>
      </c>
      <c r="AE113" s="1" t="s">
        <v>374</v>
      </c>
      <c r="AF113" s="1">
        <v>701356</v>
      </c>
      <c r="AG113" s="1" t="s">
        <v>374</v>
      </c>
      <c r="AH113" s="1">
        <v>1066</v>
      </c>
      <c r="AI113" s="1">
        <v>16931</v>
      </c>
      <c r="AJ113" s="1" t="s">
        <v>374</v>
      </c>
      <c r="AK113" s="1">
        <v>189787097</v>
      </c>
      <c r="AL113" s="1" t="s">
        <v>374</v>
      </c>
      <c r="AM113" s="1">
        <v>1519</v>
      </c>
      <c r="AN113" s="1">
        <v>224636</v>
      </c>
      <c r="AO113" s="1">
        <v>32985</v>
      </c>
      <c r="AP113" s="1">
        <v>151013</v>
      </c>
      <c r="AQ113" s="1">
        <v>1300624</v>
      </c>
      <c r="AR113" s="1">
        <v>10081</v>
      </c>
      <c r="AS113" s="1">
        <v>1172758</v>
      </c>
      <c r="AT113" s="1">
        <v>17474</v>
      </c>
      <c r="AU113" s="1">
        <v>9578</v>
      </c>
      <c r="AV113" s="1" t="s">
        <v>374</v>
      </c>
      <c r="AW113" s="1">
        <v>7204</v>
      </c>
      <c r="AX113" s="1">
        <v>163404</v>
      </c>
      <c r="AY113" s="1" t="s">
        <v>374</v>
      </c>
      <c r="AZ113" s="1">
        <v>122769</v>
      </c>
      <c r="BA113" s="1"/>
      <c r="BB113" s="1" t="s">
        <v>411</v>
      </c>
    </row>
    <row r="114" spans="1:54" x14ac:dyDescent="0.35">
      <c r="A114" s="4" t="s">
        <v>111</v>
      </c>
      <c r="B114" s="1" t="s">
        <v>374</v>
      </c>
      <c r="C114" s="1">
        <v>116843</v>
      </c>
      <c r="D114" s="1">
        <v>447190</v>
      </c>
      <c r="E114" s="1">
        <v>348575</v>
      </c>
      <c r="F114" s="1">
        <v>63586790</v>
      </c>
      <c r="G114" s="1" t="s">
        <v>374</v>
      </c>
      <c r="H114" s="1">
        <v>2300881</v>
      </c>
      <c r="I114" s="1" t="s">
        <v>374</v>
      </c>
      <c r="J114" s="1">
        <v>154827</v>
      </c>
      <c r="K114" s="1">
        <v>695183</v>
      </c>
      <c r="L114" s="1">
        <v>393240</v>
      </c>
      <c r="M114" s="1">
        <v>3387062</v>
      </c>
      <c r="N114" s="1">
        <v>2144937</v>
      </c>
      <c r="O114" s="1">
        <v>2924427</v>
      </c>
      <c r="P114" s="1">
        <v>85858</v>
      </c>
      <c r="Q114" s="1">
        <v>445574</v>
      </c>
      <c r="R114" s="1">
        <v>355081</v>
      </c>
      <c r="S114" s="1">
        <v>413834</v>
      </c>
      <c r="T114" s="1">
        <v>2373337</v>
      </c>
      <c r="U114" s="1">
        <v>10288661</v>
      </c>
      <c r="V114" s="1">
        <v>3534758</v>
      </c>
      <c r="W114" s="1">
        <v>480307</v>
      </c>
      <c r="X114" s="1">
        <v>13096971</v>
      </c>
      <c r="Y114" s="1">
        <v>3308097</v>
      </c>
      <c r="Z114" s="1">
        <v>22728676</v>
      </c>
      <c r="AA114" s="1">
        <v>3280289</v>
      </c>
      <c r="AB114" s="1">
        <v>28306027</v>
      </c>
      <c r="AC114" s="1">
        <v>142739</v>
      </c>
      <c r="AD114" s="1" t="s">
        <v>374</v>
      </c>
      <c r="AE114" s="1">
        <v>2102</v>
      </c>
      <c r="AF114" s="1">
        <v>634016</v>
      </c>
      <c r="AG114" s="1" t="s">
        <v>374</v>
      </c>
      <c r="AH114" s="1">
        <v>935</v>
      </c>
      <c r="AI114" s="1">
        <v>1742611</v>
      </c>
      <c r="AJ114" s="1">
        <v>124972</v>
      </c>
      <c r="AK114" s="1">
        <v>182605113</v>
      </c>
      <c r="AL114" s="1" t="s">
        <v>374</v>
      </c>
      <c r="AM114" s="1">
        <v>811</v>
      </c>
      <c r="AN114" s="1">
        <v>9490044</v>
      </c>
      <c r="AO114" s="1">
        <v>3090430</v>
      </c>
      <c r="AP114" s="1">
        <v>215638</v>
      </c>
      <c r="AQ114" s="1">
        <v>25074130</v>
      </c>
      <c r="AR114" s="1">
        <v>1588159</v>
      </c>
      <c r="AS114" s="1">
        <v>20943236</v>
      </c>
      <c r="AT114" s="1">
        <v>61252</v>
      </c>
      <c r="AU114" s="1">
        <v>3224244</v>
      </c>
      <c r="AV114" s="1" t="s">
        <v>374</v>
      </c>
      <c r="AW114" s="1">
        <v>1361388</v>
      </c>
      <c r="AX114" s="1">
        <v>32788478</v>
      </c>
      <c r="AY114" s="1">
        <v>2029</v>
      </c>
      <c r="AZ114" s="1">
        <v>25847585</v>
      </c>
      <c r="BA114" s="1"/>
      <c r="BB114" s="1" t="s">
        <v>411</v>
      </c>
    </row>
    <row r="115" spans="1:54" x14ac:dyDescent="0.35">
      <c r="A115" s="4" t="s">
        <v>112</v>
      </c>
      <c r="B115" s="1" t="s">
        <v>374</v>
      </c>
      <c r="C115" s="1">
        <v>297783</v>
      </c>
      <c r="D115" s="1">
        <v>582678</v>
      </c>
      <c r="E115" s="1">
        <v>666213</v>
      </c>
      <c r="F115" s="1">
        <v>117420968</v>
      </c>
      <c r="G115" s="1" t="s">
        <v>374</v>
      </c>
      <c r="H115" s="1">
        <v>2713124</v>
      </c>
      <c r="I115" s="1" t="s">
        <v>374</v>
      </c>
      <c r="J115" s="1">
        <v>370853</v>
      </c>
      <c r="K115" s="1">
        <v>2750476</v>
      </c>
      <c r="L115" s="1">
        <v>1375403</v>
      </c>
      <c r="M115" s="1">
        <v>5371324</v>
      </c>
      <c r="N115" s="1">
        <v>4389541</v>
      </c>
      <c r="O115" s="1">
        <v>4617408</v>
      </c>
      <c r="P115" s="1">
        <v>150132</v>
      </c>
      <c r="Q115" s="1">
        <v>311929</v>
      </c>
      <c r="R115" s="1">
        <v>396768</v>
      </c>
      <c r="S115" s="1">
        <v>749296</v>
      </c>
      <c r="T115" s="1">
        <v>2371745</v>
      </c>
      <c r="U115" s="1">
        <v>13252045</v>
      </c>
      <c r="V115" s="1">
        <v>6157485</v>
      </c>
      <c r="W115" s="1">
        <v>842192</v>
      </c>
      <c r="X115" s="1">
        <v>29369183</v>
      </c>
      <c r="Y115" s="1">
        <v>3158942</v>
      </c>
      <c r="Z115" s="1">
        <v>23190512</v>
      </c>
      <c r="AA115" s="1">
        <v>2628619</v>
      </c>
      <c r="AB115" s="1">
        <v>26586794</v>
      </c>
      <c r="AC115" s="1">
        <v>353402</v>
      </c>
      <c r="AD115" s="1" t="s">
        <v>374</v>
      </c>
      <c r="AE115" s="1" t="s">
        <v>374</v>
      </c>
      <c r="AF115" s="1">
        <v>1158056</v>
      </c>
      <c r="AG115" s="1" t="s">
        <v>374</v>
      </c>
      <c r="AH115" s="1">
        <v>505</v>
      </c>
      <c r="AI115" s="1">
        <v>4022216</v>
      </c>
      <c r="AJ115" s="1">
        <v>599798</v>
      </c>
      <c r="AK115" s="1">
        <v>51655975</v>
      </c>
      <c r="AL115" s="1" t="s">
        <v>374</v>
      </c>
      <c r="AM115" s="1">
        <v>62</v>
      </c>
      <c r="AN115" s="1">
        <v>24261914</v>
      </c>
      <c r="AO115" s="1">
        <v>10865858</v>
      </c>
      <c r="AP115" s="1">
        <v>277502</v>
      </c>
      <c r="AQ115" s="1">
        <v>43120094</v>
      </c>
      <c r="AR115" s="1">
        <v>4914207</v>
      </c>
      <c r="AS115" s="1">
        <v>40425414</v>
      </c>
      <c r="AT115" s="1">
        <v>105154</v>
      </c>
      <c r="AU115" s="1">
        <v>5673620</v>
      </c>
      <c r="AV115" s="1" t="s">
        <v>374</v>
      </c>
      <c r="AW115" s="1">
        <v>4563799</v>
      </c>
      <c r="AX115" s="1">
        <v>60471286</v>
      </c>
      <c r="AY115" s="1">
        <v>941</v>
      </c>
      <c r="AZ115" s="1">
        <v>43702308</v>
      </c>
      <c r="BA115" s="1"/>
      <c r="BB115" s="1" t="s">
        <v>411</v>
      </c>
    </row>
    <row r="116" spans="1:54" x14ac:dyDescent="0.35">
      <c r="A116" s="4" t="s">
        <v>113</v>
      </c>
      <c r="B116" s="1" t="s">
        <v>374</v>
      </c>
      <c r="C116" s="1">
        <v>178898</v>
      </c>
      <c r="D116" s="1">
        <v>385187</v>
      </c>
      <c r="E116" s="1">
        <v>466921</v>
      </c>
      <c r="F116" s="1">
        <v>66276186</v>
      </c>
      <c r="G116" s="1" t="s">
        <v>374</v>
      </c>
      <c r="H116" s="1">
        <v>3442716</v>
      </c>
      <c r="I116" s="1" t="s">
        <v>374</v>
      </c>
      <c r="J116" s="1">
        <v>373431</v>
      </c>
      <c r="K116" s="1">
        <v>1379527</v>
      </c>
      <c r="L116" s="1">
        <v>720895</v>
      </c>
      <c r="M116" s="1">
        <v>3232929</v>
      </c>
      <c r="N116" s="1">
        <v>2575639</v>
      </c>
      <c r="O116" s="1">
        <v>2638110</v>
      </c>
      <c r="P116" s="1">
        <v>143965</v>
      </c>
      <c r="Q116" s="1">
        <v>399806</v>
      </c>
      <c r="R116" s="1">
        <v>491510</v>
      </c>
      <c r="S116" s="1">
        <v>795193</v>
      </c>
      <c r="T116" s="1">
        <v>2802953</v>
      </c>
      <c r="U116" s="1">
        <v>15058626</v>
      </c>
      <c r="V116" s="1">
        <v>6414093</v>
      </c>
      <c r="W116" s="1">
        <v>854628</v>
      </c>
      <c r="X116" s="1">
        <v>32994516</v>
      </c>
      <c r="Y116" s="1">
        <v>3450724</v>
      </c>
      <c r="Z116" s="1">
        <v>26765152</v>
      </c>
      <c r="AA116" s="1">
        <v>3134189</v>
      </c>
      <c r="AB116" s="1">
        <v>30536985</v>
      </c>
      <c r="AC116" s="1">
        <v>356495</v>
      </c>
      <c r="AD116" s="1" t="s">
        <v>374</v>
      </c>
      <c r="AE116" s="1" t="s">
        <v>374</v>
      </c>
      <c r="AF116" s="1">
        <v>1194388</v>
      </c>
      <c r="AG116" s="1">
        <v>837</v>
      </c>
      <c r="AH116" s="1">
        <v>591</v>
      </c>
      <c r="AI116" s="1">
        <v>2529429</v>
      </c>
      <c r="AJ116" s="1">
        <v>304992</v>
      </c>
      <c r="AK116" s="1">
        <v>49165790</v>
      </c>
      <c r="AL116" s="1" t="s">
        <v>374</v>
      </c>
      <c r="AM116" s="1" t="s">
        <v>374</v>
      </c>
      <c r="AN116" s="1">
        <v>13936591</v>
      </c>
      <c r="AO116" s="1">
        <v>5800047</v>
      </c>
      <c r="AP116" s="1">
        <v>218334</v>
      </c>
      <c r="AQ116" s="1">
        <v>25093229</v>
      </c>
      <c r="AR116" s="1">
        <v>2732141</v>
      </c>
      <c r="AS116" s="1">
        <v>23728345</v>
      </c>
      <c r="AT116" s="1">
        <v>53999</v>
      </c>
      <c r="AU116" s="1">
        <v>2991377</v>
      </c>
      <c r="AV116" s="1" t="s">
        <v>374</v>
      </c>
      <c r="AW116" s="1">
        <v>2379622</v>
      </c>
      <c r="AX116" s="1">
        <v>32310047</v>
      </c>
      <c r="AY116" s="1" t="s">
        <v>374</v>
      </c>
      <c r="AZ116" s="1">
        <v>27928437</v>
      </c>
      <c r="BA116" s="1"/>
      <c r="BB116" s="1" t="s">
        <v>411</v>
      </c>
    </row>
    <row r="117" spans="1:54" x14ac:dyDescent="0.35">
      <c r="A117" s="4" t="s">
        <v>114</v>
      </c>
      <c r="B117" s="1" t="s">
        <v>374</v>
      </c>
      <c r="C117" s="1">
        <v>36978</v>
      </c>
      <c r="D117" s="1">
        <v>28093</v>
      </c>
      <c r="E117" s="1">
        <v>9371</v>
      </c>
      <c r="F117" s="1">
        <v>4134</v>
      </c>
      <c r="G117" s="1" t="s">
        <v>374</v>
      </c>
      <c r="H117" s="1">
        <v>2609383</v>
      </c>
      <c r="I117" s="1" t="s">
        <v>374</v>
      </c>
      <c r="J117" s="1">
        <v>353754</v>
      </c>
      <c r="K117" s="1" t="s">
        <v>374</v>
      </c>
      <c r="L117" s="1" t="s">
        <v>374</v>
      </c>
      <c r="M117" s="1">
        <v>1943</v>
      </c>
      <c r="N117" s="1" t="s">
        <v>374</v>
      </c>
      <c r="O117" s="1">
        <v>6663</v>
      </c>
      <c r="P117" s="1">
        <v>165073</v>
      </c>
      <c r="Q117" s="1">
        <v>598949</v>
      </c>
      <c r="R117" s="1">
        <v>285219</v>
      </c>
      <c r="S117" s="1">
        <v>796687</v>
      </c>
      <c r="T117" s="1">
        <v>3246144</v>
      </c>
      <c r="U117" s="1">
        <v>16951110</v>
      </c>
      <c r="V117" s="1">
        <v>6648637</v>
      </c>
      <c r="W117" s="1">
        <v>833625</v>
      </c>
      <c r="X117" s="1">
        <v>11439467</v>
      </c>
      <c r="Y117" s="1">
        <v>3711137</v>
      </c>
      <c r="Z117" s="1">
        <v>29696384</v>
      </c>
      <c r="AA117" s="1">
        <v>3770630</v>
      </c>
      <c r="AB117" s="1">
        <v>34722557</v>
      </c>
      <c r="AC117" s="1">
        <v>340517</v>
      </c>
      <c r="AD117" s="1" t="s">
        <v>374</v>
      </c>
      <c r="AE117" s="1" t="s">
        <v>374</v>
      </c>
      <c r="AF117" s="1">
        <v>1197901</v>
      </c>
      <c r="AG117" s="1" t="s">
        <v>374</v>
      </c>
      <c r="AH117" s="1">
        <v>387</v>
      </c>
      <c r="AI117" s="1">
        <v>14745</v>
      </c>
      <c r="AJ117" s="1" t="s">
        <v>374</v>
      </c>
      <c r="AK117" s="1">
        <v>232336403</v>
      </c>
      <c r="AL117" s="1">
        <v>848</v>
      </c>
      <c r="AM117" s="1">
        <v>250</v>
      </c>
      <c r="AN117" s="1">
        <v>43967</v>
      </c>
      <c r="AO117" s="1">
        <v>27665</v>
      </c>
      <c r="AP117" s="1">
        <v>132306</v>
      </c>
      <c r="AQ117" s="1">
        <v>479246</v>
      </c>
      <c r="AR117" s="1">
        <v>1940</v>
      </c>
      <c r="AS117" s="1">
        <v>226398</v>
      </c>
      <c r="AT117" s="1">
        <v>16229</v>
      </c>
      <c r="AU117" s="1">
        <v>672</v>
      </c>
      <c r="AV117" s="1" t="s">
        <v>374</v>
      </c>
      <c r="AW117" s="1">
        <v>7973</v>
      </c>
      <c r="AX117" s="1">
        <v>57041</v>
      </c>
      <c r="AY117" s="1">
        <v>969</v>
      </c>
      <c r="AZ117" s="1">
        <v>90152</v>
      </c>
      <c r="BA117" s="1"/>
      <c r="BB117" s="1" t="s">
        <v>411</v>
      </c>
    </row>
    <row r="118" spans="1:54" x14ac:dyDescent="0.35">
      <c r="A118" s="4" t="s">
        <v>115</v>
      </c>
      <c r="B118" s="1">
        <v>847</v>
      </c>
      <c r="C118" s="1">
        <v>38832</v>
      </c>
      <c r="D118" s="1">
        <v>28390</v>
      </c>
      <c r="E118" s="1">
        <v>9040</v>
      </c>
      <c r="F118" s="1">
        <v>8416</v>
      </c>
      <c r="G118" s="1" t="s">
        <v>374</v>
      </c>
      <c r="H118" s="1">
        <v>2411193</v>
      </c>
      <c r="I118" s="1" t="s">
        <v>374</v>
      </c>
      <c r="J118" s="1">
        <v>367440</v>
      </c>
      <c r="K118" s="1" t="s">
        <v>374</v>
      </c>
      <c r="L118" s="1" t="s">
        <v>374</v>
      </c>
      <c r="M118" s="1">
        <v>2537</v>
      </c>
      <c r="N118" s="1">
        <v>2330</v>
      </c>
      <c r="O118" s="1">
        <v>7979</v>
      </c>
      <c r="P118" s="1">
        <v>164561</v>
      </c>
      <c r="Q118" s="1">
        <v>650784</v>
      </c>
      <c r="R118" s="1">
        <v>294197</v>
      </c>
      <c r="S118" s="1">
        <v>816555</v>
      </c>
      <c r="T118" s="1">
        <v>3345917</v>
      </c>
      <c r="U118" s="1">
        <v>17809044</v>
      </c>
      <c r="V118" s="1">
        <v>6657933</v>
      </c>
      <c r="W118" s="1">
        <v>850469</v>
      </c>
      <c r="X118" s="1">
        <v>11938961</v>
      </c>
      <c r="Y118" s="1">
        <v>3844232</v>
      </c>
      <c r="Z118" s="1">
        <v>31273925</v>
      </c>
      <c r="AA118" s="1">
        <v>3868396</v>
      </c>
      <c r="AB118" s="1">
        <v>37076510</v>
      </c>
      <c r="AC118" s="1">
        <v>346314</v>
      </c>
      <c r="AD118" s="1" t="s">
        <v>374</v>
      </c>
      <c r="AE118" s="1" t="s">
        <v>374</v>
      </c>
      <c r="AF118" s="1">
        <v>1177883</v>
      </c>
      <c r="AG118" s="1" t="s">
        <v>374</v>
      </c>
      <c r="AH118" s="1">
        <v>670</v>
      </c>
      <c r="AI118" s="1">
        <v>17452</v>
      </c>
      <c r="AJ118" s="1" t="s">
        <v>374</v>
      </c>
      <c r="AK118" s="1">
        <v>229640168</v>
      </c>
      <c r="AL118" s="1" t="s">
        <v>374</v>
      </c>
      <c r="AM118" s="1" t="s">
        <v>374</v>
      </c>
      <c r="AN118" s="1">
        <v>41437</v>
      </c>
      <c r="AO118" s="1">
        <v>28298</v>
      </c>
      <c r="AP118" s="1">
        <v>174758</v>
      </c>
      <c r="AQ118" s="1">
        <v>479994</v>
      </c>
      <c r="AR118" s="1">
        <v>991</v>
      </c>
      <c r="AS118" s="1">
        <v>236508</v>
      </c>
      <c r="AT118" s="1">
        <v>8348</v>
      </c>
      <c r="AU118" s="1">
        <v>1608</v>
      </c>
      <c r="AV118" s="1" t="s">
        <v>374</v>
      </c>
      <c r="AW118" s="1">
        <v>9415</v>
      </c>
      <c r="AX118" s="1">
        <v>59994</v>
      </c>
      <c r="AY118" s="1">
        <v>708</v>
      </c>
      <c r="AZ118" s="1">
        <v>80397</v>
      </c>
      <c r="BA118" s="1"/>
      <c r="BB118" s="1" t="s">
        <v>411</v>
      </c>
    </row>
    <row r="119" spans="1:54" x14ac:dyDescent="0.35">
      <c r="A119" s="4" t="s">
        <v>116</v>
      </c>
      <c r="B119" s="1" t="s">
        <v>374</v>
      </c>
      <c r="C119" s="1">
        <v>39223</v>
      </c>
      <c r="D119" s="1">
        <v>30139</v>
      </c>
      <c r="E119" s="1">
        <v>4025</v>
      </c>
      <c r="F119" s="1">
        <v>1156</v>
      </c>
      <c r="G119" s="1" t="s">
        <v>374</v>
      </c>
      <c r="H119" s="1">
        <v>4975935</v>
      </c>
      <c r="I119" s="1" t="s">
        <v>374</v>
      </c>
      <c r="J119" s="1">
        <v>339699</v>
      </c>
      <c r="K119" s="1">
        <v>1861</v>
      </c>
      <c r="L119" s="1">
        <v>615</v>
      </c>
      <c r="M119" s="1">
        <v>1563</v>
      </c>
      <c r="N119" s="1">
        <v>1444</v>
      </c>
      <c r="O119" s="1">
        <v>10457</v>
      </c>
      <c r="P119" s="1">
        <v>154524</v>
      </c>
      <c r="Q119" s="1">
        <v>632889</v>
      </c>
      <c r="R119" s="1">
        <v>829400</v>
      </c>
      <c r="S119" s="1">
        <v>808357</v>
      </c>
      <c r="T119" s="1">
        <v>3308258</v>
      </c>
      <c r="U119" s="1">
        <v>17309829</v>
      </c>
      <c r="V119" s="1">
        <v>6512473</v>
      </c>
      <c r="W119" s="1">
        <v>817461</v>
      </c>
      <c r="X119" s="1">
        <v>42552876</v>
      </c>
      <c r="Y119" s="1">
        <v>3892402</v>
      </c>
      <c r="Z119" s="1">
        <v>30286976</v>
      </c>
      <c r="AA119" s="1">
        <v>3878390</v>
      </c>
      <c r="AB119" s="1">
        <v>36636843</v>
      </c>
      <c r="AC119" s="1">
        <v>327227</v>
      </c>
      <c r="AD119" s="1" t="s">
        <v>374</v>
      </c>
      <c r="AE119" s="1" t="s">
        <v>374</v>
      </c>
      <c r="AF119" s="1">
        <v>1190410</v>
      </c>
      <c r="AG119" s="1" t="s">
        <v>374</v>
      </c>
      <c r="AH119" s="1">
        <v>451</v>
      </c>
      <c r="AI119" s="1">
        <v>14385</v>
      </c>
      <c r="AJ119" s="1" t="s">
        <v>374</v>
      </c>
      <c r="AK119" s="1">
        <v>14418173</v>
      </c>
      <c r="AL119" s="1" t="s">
        <v>374</v>
      </c>
      <c r="AM119" s="1">
        <v>148</v>
      </c>
      <c r="AN119" s="1" t="s">
        <v>374</v>
      </c>
      <c r="AO119" s="1">
        <v>23313</v>
      </c>
      <c r="AP119" s="1">
        <v>168585</v>
      </c>
      <c r="AQ119" s="1">
        <v>47596</v>
      </c>
      <c r="AR119" s="1">
        <v>1473</v>
      </c>
      <c r="AS119" s="1">
        <v>116935</v>
      </c>
      <c r="AT119" s="1">
        <v>10597</v>
      </c>
      <c r="AU119" s="1">
        <v>839</v>
      </c>
      <c r="AV119" s="1" t="s">
        <v>374</v>
      </c>
      <c r="AW119" s="1">
        <v>7862</v>
      </c>
      <c r="AX119" s="1">
        <v>56021</v>
      </c>
      <c r="AY119" s="1">
        <v>1148</v>
      </c>
      <c r="AZ119" s="1">
        <v>34851</v>
      </c>
      <c r="BA119" s="1"/>
      <c r="BB119" s="1" t="s">
        <v>411</v>
      </c>
    </row>
    <row r="120" spans="1:54" x14ac:dyDescent="0.35">
      <c r="A120" s="4" t="s">
        <v>117</v>
      </c>
      <c r="B120" s="1">
        <v>4227</v>
      </c>
      <c r="C120" s="1">
        <v>33365</v>
      </c>
      <c r="D120" s="1">
        <v>56665</v>
      </c>
      <c r="E120" s="1">
        <v>2462</v>
      </c>
      <c r="F120" s="1">
        <v>3391</v>
      </c>
      <c r="G120" s="1" t="s">
        <v>374</v>
      </c>
      <c r="H120" s="1">
        <v>3665778</v>
      </c>
      <c r="I120" s="1" t="s">
        <v>374</v>
      </c>
      <c r="J120" s="1">
        <v>150847</v>
      </c>
      <c r="K120" s="1">
        <v>2596</v>
      </c>
      <c r="L120" s="1" t="s">
        <v>374</v>
      </c>
      <c r="M120" s="1">
        <v>3116</v>
      </c>
      <c r="N120" s="1">
        <v>1298</v>
      </c>
      <c r="O120" s="1" t="s">
        <v>374</v>
      </c>
      <c r="P120" s="1">
        <v>97770</v>
      </c>
      <c r="Q120" s="1">
        <v>623493</v>
      </c>
      <c r="R120" s="1">
        <v>554026</v>
      </c>
      <c r="S120" s="1">
        <v>434712</v>
      </c>
      <c r="T120" s="1">
        <v>2644378</v>
      </c>
      <c r="U120" s="1">
        <v>11163978</v>
      </c>
      <c r="V120" s="1">
        <v>3851120</v>
      </c>
      <c r="W120" s="1">
        <v>490883</v>
      </c>
      <c r="X120" s="1">
        <v>21611490</v>
      </c>
      <c r="Y120" s="1">
        <v>4158510</v>
      </c>
      <c r="Z120" s="1">
        <v>26321859</v>
      </c>
      <c r="AA120" s="1">
        <v>4314884</v>
      </c>
      <c r="AB120" s="1">
        <v>34541785</v>
      </c>
      <c r="AC120" s="1">
        <v>139198</v>
      </c>
      <c r="AD120" s="1" t="s">
        <v>374</v>
      </c>
      <c r="AE120" s="1" t="s">
        <v>374</v>
      </c>
      <c r="AF120" s="1">
        <v>680859</v>
      </c>
      <c r="AG120" s="1" t="s">
        <v>374</v>
      </c>
      <c r="AH120" s="1" t="s">
        <v>374</v>
      </c>
      <c r="AI120" s="1">
        <v>15909</v>
      </c>
      <c r="AJ120" s="1" t="s">
        <v>374</v>
      </c>
      <c r="AK120" s="1">
        <v>140835849</v>
      </c>
      <c r="AL120" s="1" t="s">
        <v>374</v>
      </c>
      <c r="AM120" s="1">
        <v>1090</v>
      </c>
      <c r="AN120" s="1">
        <v>110370</v>
      </c>
      <c r="AO120" s="1">
        <v>24236</v>
      </c>
      <c r="AP120" s="1">
        <v>175452</v>
      </c>
      <c r="AQ120" s="1">
        <v>579885</v>
      </c>
      <c r="AR120" s="1">
        <v>1974</v>
      </c>
      <c r="AS120" s="1">
        <v>604169</v>
      </c>
      <c r="AT120" s="1">
        <v>18459</v>
      </c>
      <c r="AU120" s="1">
        <v>1225</v>
      </c>
      <c r="AV120" s="1" t="s">
        <v>374</v>
      </c>
      <c r="AW120" s="1">
        <v>8136</v>
      </c>
      <c r="AX120" s="1">
        <v>59547</v>
      </c>
      <c r="AY120" s="1">
        <v>875</v>
      </c>
      <c r="AZ120" s="1">
        <v>35916</v>
      </c>
      <c r="BA120" s="1"/>
      <c r="BB120" s="1" t="s">
        <v>411</v>
      </c>
    </row>
    <row r="121" spans="1:54" x14ac:dyDescent="0.35">
      <c r="A121" s="4" t="s">
        <v>118</v>
      </c>
      <c r="B121" s="1" t="s">
        <v>374</v>
      </c>
      <c r="C121" s="1">
        <v>35232</v>
      </c>
      <c r="D121" s="1">
        <v>80836</v>
      </c>
      <c r="E121" s="1">
        <v>4076</v>
      </c>
      <c r="F121" s="1" t="s">
        <v>374</v>
      </c>
      <c r="G121" s="1" t="s">
        <v>374</v>
      </c>
      <c r="H121" s="1">
        <v>3815725</v>
      </c>
      <c r="I121" s="1" t="s">
        <v>374</v>
      </c>
      <c r="J121" s="1">
        <v>165575</v>
      </c>
      <c r="K121" s="1" t="s">
        <v>374</v>
      </c>
      <c r="L121" s="1">
        <v>4337</v>
      </c>
      <c r="M121" s="1">
        <v>5482</v>
      </c>
      <c r="N121" s="1">
        <v>2072</v>
      </c>
      <c r="O121" s="1">
        <v>8747</v>
      </c>
      <c r="P121" s="1">
        <v>91723</v>
      </c>
      <c r="Q121" s="1">
        <v>787661</v>
      </c>
      <c r="R121" s="1">
        <v>660417</v>
      </c>
      <c r="S121" s="1">
        <v>470814</v>
      </c>
      <c r="T121" s="1">
        <v>2850510</v>
      </c>
      <c r="U121" s="1">
        <v>11838608</v>
      </c>
      <c r="V121" s="1">
        <v>3887057</v>
      </c>
      <c r="W121" s="1">
        <v>522272</v>
      </c>
      <c r="X121" s="1">
        <v>22798424</v>
      </c>
      <c r="Y121" s="1">
        <v>4144631</v>
      </c>
      <c r="Z121" s="1">
        <v>27604625</v>
      </c>
      <c r="AA121" s="1">
        <v>4353409</v>
      </c>
      <c r="AB121" s="1">
        <v>34960984</v>
      </c>
      <c r="AC121" s="1">
        <v>152503</v>
      </c>
      <c r="AD121" s="1" t="s">
        <v>374</v>
      </c>
      <c r="AE121" s="1" t="s">
        <v>374</v>
      </c>
      <c r="AF121" s="1">
        <v>705098</v>
      </c>
      <c r="AG121" s="1" t="s">
        <v>374</v>
      </c>
      <c r="AH121" s="1">
        <v>566</v>
      </c>
      <c r="AI121" s="1">
        <v>12328</v>
      </c>
      <c r="AJ121" s="1" t="s">
        <v>374</v>
      </c>
      <c r="AK121" s="1">
        <v>121342878</v>
      </c>
      <c r="AL121" s="1" t="s">
        <v>374</v>
      </c>
      <c r="AM121" s="1">
        <v>1701</v>
      </c>
      <c r="AN121" s="1">
        <v>118487</v>
      </c>
      <c r="AO121" s="1">
        <v>19743</v>
      </c>
      <c r="AP121" s="1">
        <v>181045</v>
      </c>
      <c r="AQ121" s="1">
        <v>445774</v>
      </c>
      <c r="AR121" s="1">
        <v>1925</v>
      </c>
      <c r="AS121" s="1">
        <v>543012</v>
      </c>
      <c r="AT121" s="1">
        <v>13728</v>
      </c>
      <c r="AU121" s="1">
        <v>1443</v>
      </c>
      <c r="AV121" s="1" t="s">
        <v>374</v>
      </c>
      <c r="AW121" s="1">
        <v>6455</v>
      </c>
      <c r="AX121" s="1">
        <v>53594</v>
      </c>
      <c r="AY121" s="1" t="s">
        <v>374</v>
      </c>
      <c r="AZ121" s="1">
        <v>31511</v>
      </c>
      <c r="BA121" s="1"/>
      <c r="BB121" s="1" t="s">
        <v>411</v>
      </c>
    </row>
    <row r="122" spans="1:54" x14ac:dyDescent="0.35">
      <c r="A122" s="4" t="s">
        <v>119</v>
      </c>
      <c r="B122" s="1" t="s">
        <v>374</v>
      </c>
      <c r="C122" s="1">
        <v>36558</v>
      </c>
      <c r="D122" s="1">
        <v>113908</v>
      </c>
      <c r="E122" s="1">
        <v>5997</v>
      </c>
      <c r="F122" s="1" t="s">
        <v>374</v>
      </c>
      <c r="G122" s="1">
        <v>1879</v>
      </c>
      <c r="H122" s="1">
        <v>2944013</v>
      </c>
      <c r="I122" s="1" t="s">
        <v>374</v>
      </c>
      <c r="J122" s="1">
        <v>174270</v>
      </c>
      <c r="K122" s="1" t="s">
        <v>374</v>
      </c>
      <c r="L122" s="1">
        <v>7131</v>
      </c>
      <c r="M122" s="1">
        <v>2261</v>
      </c>
      <c r="N122" s="1">
        <v>1421</v>
      </c>
      <c r="O122" s="1">
        <v>8843</v>
      </c>
      <c r="P122" s="1">
        <v>97907</v>
      </c>
      <c r="Q122" s="1">
        <v>636039</v>
      </c>
      <c r="R122" s="1">
        <v>406147</v>
      </c>
      <c r="S122" s="1">
        <v>455736</v>
      </c>
      <c r="T122" s="1">
        <v>2874973</v>
      </c>
      <c r="U122" s="1">
        <v>12188667</v>
      </c>
      <c r="V122" s="1">
        <v>3944874</v>
      </c>
      <c r="W122" s="1">
        <v>546398</v>
      </c>
      <c r="X122" s="1">
        <v>13732261</v>
      </c>
      <c r="Y122" s="1">
        <v>3973276</v>
      </c>
      <c r="Z122" s="1">
        <v>27047440</v>
      </c>
      <c r="AA122" s="1">
        <v>4072631</v>
      </c>
      <c r="AB122" s="1">
        <v>34571765</v>
      </c>
      <c r="AC122" s="1">
        <v>157920</v>
      </c>
      <c r="AD122" s="1" t="s">
        <v>374</v>
      </c>
      <c r="AE122" s="1" t="s">
        <v>374</v>
      </c>
      <c r="AF122" s="1">
        <v>702467</v>
      </c>
      <c r="AG122" s="1" t="s">
        <v>374</v>
      </c>
      <c r="AH122" s="1">
        <v>336</v>
      </c>
      <c r="AI122" s="1">
        <v>14545</v>
      </c>
      <c r="AJ122" s="1" t="s">
        <v>374</v>
      </c>
      <c r="AK122" s="1">
        <v>192387453</v>
      </c>
      <c r="AL122" s="1" t="s">
        <v>374</v>
      </c>
      <c r="AM122" s="1">
        <v>2143</v>
      </c>
      <c r="AN122" s="1">
        <v>237454</v>
      </c>
      <c r="AO122" s="1">
        <v>33780</v>
      </c>
      <c r="AP122" s="1">
        <v>179666</v>
      </c>
      <c r="AQ122" s="1">
        <v>1489565</v>
      </c>
      <c r="AR122" s="1">
        <v>3363</v>
      </c>
      <c r="AS122" s="1">
        <v>1680672</v>
      </c>
      <c r="AT122" s="1">
        <v>16713</v>
      </c>
      <c r="AU122" s="1">
        <v>864</v>
      </c>
      <c r="AV122" s="1" t="s">
        <v>374</v>
      </c>
      <c r="AW122" s="1">
        <v>8077</v>
      </c>
      <c r="AX122" s="1">
        <v>48850</v>
      </c>
      <c r="AY122" s="1" t="s">
        <v>374</v>
      </c>
      <c r="AZ122" s="1">
        <v>36295</v>
      </c>
      <c r="BA122" s="1"/>
      <c r="BB122" s="1" t="s">
        <v>411</v>
      </c>
    </row>
    <row r="123" spans="1:54" x14ac:dyDescent="0.35">
      <c r="A123" s="4" t="s">
        <v>120</v>
      </c>
      <c r="B123" s="1" t="s">
        <v>374</v>
      </c>
      <c r="C123" s="1">
        <v>34058</v>
      </c>
      <c r="D123" s="1">
        <v>150084</v>
      </c>
      <c r="E123" s="1">
        <v>3806</v>
      </c>
      <c r="F123" s="1">
        <v>2854</v>
      </c>
      <c r="G123" s="1" t="s">
        <v>374</v>
      </c>
      <c r="H123" s="1">
        <v>3106564</v>
      </c>
      <c r="I123" s="1" t="s">
        <v>374</v>
      </c>
      <c r="J123" s="1">
        <v>149272</v>
      </c>
      <c r="K123" s="1">
        <v>1501</v>
      </c>
      <c r="L123" s="1" t="s">
        <v>374</v>
      </c>
      <c r="M123" s="1">
        <v>3312</v>
      </c>
      <c r="N123" s="1">
        <v>2373</v>
      </c>
      <c r="O123" s="1">
        <v>6234</v>
      </c>
      <c r="P123" s="1">
        <v>90027</v>
      </c>
      <c r="Q123" s="1">
        <v>584326</v>
      </c>
      <c r="R123" s="1">
        <v>361377</v>
      </c>
      <c r="S123" s="1">
        <v>434364</v>
      </c>
      <c r="T123" s="1">
        <v>2638588</v>
      </c>
      <c r="U123" s="1">
        <v>11170020</v>
      </c>
      <c r="V123" s="1">
        <v>3649594</v>
      </c>
      <c r="W123" s="1">
        <v>476715</v>
      </c>
      <c r="X123" s="1">
        <v>15207107</v>
      </c>
      <c r="Y123" s="1">
        <v>4032701</v>
      </c>
      <c r="Z123" s="1">
        <v>25776455</v>
      </c>
      <c r="AA123" s="1">
        <v>4130614</v>
      </c>
      <c r="AB123" s="1">
        <v>34091479</v>
      </c>
      <c r="AC123" s="1">
        <v>137545</v>
      </c>
      <c r="AD123" s="1" t="s">
        <v>374</v>
      </c>
      <c r="AE123" s="1" t="s">
        <v>374</v>
      </c>
      <c r="AF123" s="1">
        <v>656751</v>
      </c>
      <c r="AG123" s="1" t="s">
        <v>374</v>
      </c>
      <c r="AH123" s="1">
        <v>255</v>
      </c>
      <c r="AI123" s="1">
        <v>14239</v>
      </c>
      <c r="AJ123" s="1" t="s">
        <v>374</v>
      </c>
      <c r="AK123" s="1">
        <v>187287220</v>
      </c>
      <c r="AL123" s="1" t="s">
        <v>374</v>
      </c>
      <c r="AM123" s="1">
        <v>2432</v>
      </c>
      <c r="AN123" s="1">
        <v>181558</v>
      </c>
      <c r="AO123" s="1">
        <v>28654</v>
      </c>
      <c r="AP123" s="1">
        <v>188295</v>
      </c>
      <c r="AQ123" s="1">
        <v>1284611</v>
      </c>
      <c r="AR123" s="1">
        <v>1840</v>
      </c>
      <c r="AS123" s="1">
        <v>1427064</v>
      </c>
      <c r="AT123" s="1">
        <v>8949</v>
      </c>
      <c r="AU123" s="1">
        <v>1193</v>
      </c>
      <c r="AV123" s="1" t="s">
        <v>374</v>
      </c>
      <c r="AW123" s="1">
        <v>6576</v>
      </c>
      <c r="AX123" s="1">
        <v>56056</v>
      </c>
      <c r="AY123" s="1">
        <v>2294</v>
      </c>
      <c r="AZ123" s="1">
        <v>42028</v>
      </c>
      <c r="BA123" s="1"/>
      <c r="BB123" s="1" t="s">
        <v>411</v>
      </c>
    </row>
    <row r="124" spans="1:54" x14ac:dyDescent="0.35">
      <c r="A124" s="4" t="s">
        <v>121</v>
      </c>
      <c r="B124" s="1" t="s">
        <v>374</v>
      </c>
      <c r="C124" s="1">
        <v>33501</v>
      </c>
      <c r="D124" s="1">
        <v>54993</v>
      </c>
      <c r="E124" s="1">
        <v>3443</v>
      </c>
      <c r="F124" s="1" t="s">
        <v>374</v>
      </c>
      <c r="G124" s="1">
        <v>1536</v>
      </c>
      <c r="H124" s="1">
        <v>3078558</v>
      </c>
      <c r="I124" s="1" t="s">
        <v>374</v>
      </c>
      <c r="J124" s="1">
        <v>154023</v>
      </c>
      <c r="K124" s="1" t="s">
        <v>374</v>
      </c>
      <c r="L124" s="1">
        <v>6289</v>
      </c>
      <c r="M124" s="1">
        <v>3421</v>
      </c>
      <c r="N124" s="1">
        <v>1195</v>
      </c>
      <c r="O124" s="1">
        <v>10234</v>
      </c>
      <c r="P124" s="1">
        <v>90926</v>
      </c>
      <c r="Q124" s="1">
        <v>546205</v>
      </c>
      <c r="R124" s="1">
        <v>372813</v>
      </c>
      <c r="S124" s="1">
        <v>415987</v>
      </c>
      <c r="T124" s="1">
        <v>2579445</v>
      </c>
      <c r="U124" s="1">
        <v>10893207</v>
      </c>
      <c r="V124" s="1">
        <v>3620587</v>
      </c>
      <c r="W124" s="1">
        <v>469612</v>
      </c>
      <c r="X124" s="1">
        <v>15028164</v>
      </c>
      <c r="Y124" s="1">
        <v>3931505</v>
      </c>
      <c r="Z124" s="1">
        <v>24439633</v>
      </c>
      <c r="AA124" s="1">
        <v>3932868</v>
      </c>
      <c r="AB124" s="1">
        <v>33143414</v>
      </c>
      <c r="AC124" s="1">
        <v>140200</v>
      </c>
      <c r="AD124" s="1">
        <v>1047</v>
      </c>
      <c r="AE124" s="1" t="s">
        <v>374</v>
      </c>
      <c r="AF124" s="1">
        <v>654291</v>
      </c>
      <c r="AG124" s="1" t="s">
        <v>374</v>
      </c>
      <c r="AH124" s="1">
        <v>888</v>
      </c>
      <c r="AI124" s="1">
        <v>13192</v>
      </c>
      <c r="AJ124" s="1" t="s">
        <v>374</v>
      </c>
      <c r="AK124" s="1">
        <v>182537121</v>
      </c>
      <c r="AL124" s="1" t="s">
        <v>374</v>
      </c>
      <c r="AM124" s="1">
        <v>1339</v>
      </c>
      <c r="AN124" s="1">
        <v>189508</v>
      </c>
      <c r="AO124" s="1">
        <v>30260</v>
      </c>
      <c r="AP124" s="1">
        <v>179065</v>
      </c>
      <c r="AQ124" s="1">
        <v>1334154</v>
      </c>
      <c r="AR124" s="1">
        <v>1910</v>
      </c>
      <c r="AS124" s="1">
        <v>1442508</v>
      </c>
      <c r="AT124" s="1">
        <v>16605</v>
      </c>
      <c r="AU124" s="1">
        <v>832</v>
      </c>
      <c r="AV124" s="1" t="s">
        <v>374</v>
      </c>
      <c r="AW124" s="1">
        <v>6269</v>
      </c>
      <c r="AX124" s="1">
        <v>51820</v>
      </c>
      <c r="AY124" s="1" t="s">
        <v>374</v>
      </c>
      <c r="AZ124" s="1">
        <v>38360</v>
      </c>
      <c r="BA124" s="1"/>
      <c r="BB124" s="1" t="s">
        <v>411</v>
      </c>
    </row>
    <row r="125" spans="1:54" x14ac:dyDescent="0.35">
      <c r="A125" s="4" t="s">
        <v>122</v>
      </c>
      <c r="B125" s="1" t="s">
        <v>374</v>
      </c>
      <c r="C125" s="1">
        <v>40632</v>
      </c>
      <c r="D125" s="1">
        <v>565499</v>
      </c>
      <c r="E125" s="1">
        <v>7063</v>
      </c>
      <c r="F125" s="1" t="s">
        <v>374</v>
      </c>
      <c r="G125" s="1" t="s">
        <v>374</v>
      </c>
      <c r="H125" s="1">
        <v>3828036</v>
      </c>
      <c r="I125" s="1" t="s">
        <v>374</v>
      </c>
      <c r="J125" s="1">
        <v>99766</v>
      </c>
      <c r="K125" s="1">
        <v>1472</v>
      </c>
      <c r="L125" s="1" t="s">
        <v>374</v>
      </c>
      <c r="M125" s="1">
        <v>3483</v>
      </c>
      <c r="N125" s="1">
        <v>2258</v>
      </c>
      <c r="O125" s="1">
        <v>11296</v>
      </c>
      <c r="P125" s="1">
        <v>71519</v>
      </c>
      <c r="Q125" s="1">
        <v>711567</v>
      </c>
      <c r="R125" s="1">
        <v>771773</v>
      </c>
      <c r="S125" s="1">
        <v>354215</v>
      </c>
      <c r="T125" s="1">
        <v>2318518</v>
      </c>
      <c r="U125" s="1">
        <v>9357415</v>
      </c>
      <c r="V125" s="1">
        <v>3003752</v>
      </c>
      <c r="W125" s="1">
        <v>360502</v>
      </c>
      <c r="X125" s="1">
        <v>25004515</v>
      </c>
      <c r="Y125" s="1">
        <v>4027729</v>
      </c>
      <c r="Z125" s="1">
        <v>23193579</v>
      </c>
      <c r="AA125" s="1">
        <v>4320818</v>
      </c>
      <c r="AB125" s="1">
        <v>30846423</v>
      </c>
      <c r="AC125" s="1">
        <v>88662</v>
      </c>
      <c r="AD125" s="1" t="s">
        <v>374</v>
      </c>
      <c r="AE125" s="1" t="s">
        <v>374</v>
      </c>
      <c r="AF125" s="1">
        <v>550322</v>
      </c>
      <c r="AG125" s="1" t="s">
        <v>374</v>
      </c>
      <c r="AH125" s="1">
        <v>699</v>
      </c>
      <c r="AI125" s="1">
        <v>11555</v>
      </c>
      <c r="AJ125" s="1" t="s">
        <v>374</v>
      </c>
      <c r="AK125" s="1">
        <v>87544147</v>
      </c>
      <c r="AL125" s="1" t="s">
        <v>374</v>
      </c>
      <c r="AM125" s="1">
        <v>1338</v>
      </c>
      <c r="AN125" s="1">
        <v>137835</v>
      </c>
      <c r="AO125" s="1">
        <v>19960</v>
      </c>
      <c r="AP125" s="1">
        <v>170679</v>
      </c>
      <c r="AQ125" s="1">
        <v>256899</v>
      </c>
      <c r="AR125" s="1">
        <v>1519</v>
      </c>
      <c r="AS125" s="1">
        <v>292195</v>
      </c>
      <c r="AT125" s="1">
        <v>16274</v>
      </c>
      <c r="AU125" s="1">
        <v>1236</v>
      </c>
      <c r="AV125" s="1" t="s">
        <v>374</v>
      </c>
      <c r="AW125" s="1">
        <v>8630</v>
      </c>
      <c r="AX125" s="1">
        <v>53099</v>
      </c>
      <c r="AY125" s="1" t="s">
        <v>374</v>
      </c>
      <c r="AZ125" s="1">
        <v>35809</v>
      </c>
      <c r="BA125" s="1"/>
      <c r="BB125" s="1" t="s">
        <v>411</v>
      </c>
    </row>
    <row r="126" spans="1:54" x14ac:dyDescent="0.35">
      <c r="A126" s="4" t="s">
        <v>123</v>
      </c>
      <c r="B126" s="1" t="s">
        <v>374</v>
      </c>
      <c r="C126" s="1">
        <v>35881</v>
      </c>
      <c r="D126" s="1">
        <v>194083</v>
      </c>
      <c r="E126" s="1">
        <v>10685</v>
      </c>
      <c r="F126" s="1" t="s">
        <v>374</v>
      </c>
      <c r="G126" s="1">
        <v>817</v>
      </c>
      <c r="H126" s="1">
        <v>4118739</v>
      </c>
      <c r="I126" s="1" t="s">
        <v>374</v>
      </c>
      <c r="J126" s="1">
        <v>86142</v>
      </c>
      <c r="K126" s="1" t="s">
        <v>374</v>
      </c>
      <c r="L126" s="1">
        <v>3135</v>
      </c>
      <c r="M126" s="1">
        <v>3714</v>
      </c>
      <c r="N126" s="1">
        <v>1135</v>
      </c>
      <c r="O126" s="1">
        <v>7999</v>
      </c>
      <c r="P126" s="1">
        <v>71092</v>
      </c>
      <c r="Q126" s="1">
        <v>686954</v>
      </c>
      <c r="R126" s="1">
        <v>733569</v>
      </c>
      <c r="S126" s="1">
        <v>347830</v>
      </c>
      <c r="T126" s="1">
        <v>2270014</v>
      </c>
      <c r="U126" s="1">
        <v>9114971</v>
      </c>
      <c r="V126" s="1">
        <v>3000690</v>
      </c>
      <c r="W126" s="1">
        <v>325864</v>
      </c>
      <c r="X126" s="1">
        <v>27456944</v>
      </c>
      <c r="Y126" s="1">
        <v>4035660</v>
      </c>
      <c r="Z126" s="1">
        <v>22992151</v>
      </c>
      <c r="AA126" s="1">
        <v>4320860</v>
      </c>
      <c r="AB126" s="1">
        <v>31365991</v>
      </c>
      <c r="AC126" s="1">
        <v>74455</v>
      </c>
      <c r="AD126" s="1" t="s">
        <v>374</v>
      </c>
      <c r="AE126" s="1" t="s">
        <v>374</v>
      </c>
      <c r="AF126" s="1">
        <v>529838</v>
      </c>
      <c r="AG126" s="1" t="s">
        <v>374</v>
      </c>
      <c r="AH126" s="1">
        <v>750</v>
      </c>
      <c r="AI126" s="1">
        <v>12838</v>
      </c>
      <c r="AJ126" s="1" t="s">
        <v>374</v>
      </c>
      <c r="AK126" s="1">
        <v>83814010</v>
      </c>
      <c r="AL126" s="1">
        <v>798</v>
      </c>
      <c r="AM126" s="1">
        <v>3098</v>
      </c>
      <c r="AN126" s="1">
        <v>134764</v>
      </c>
      <c r="AO126" s="1">
        <v>14932</v>
      </c>
      <c r="AP126" s="1">
        <v>183311</v>
      </c>
      <c r="AQ126" s="1">
        <v>214016</v>
      </c>
      <c r="AR126" s="1">
        <v>3595</v>
      </c>
      <c r="AS126" s="1">
        <v>251009</v>
      </c>
      <c r="AT126" s="1">
        <v>10678</v>
      </c>
      <c r="AU126" s="1">
        <v>1379</v>
      </c>
      <c r="AV126" s="1" t="s">
        <v>374</v>
      </c>
      <c r="AW126" s="1">
        <v>5911</v>
      </c>
      <c r="AX126" s="1">
        <v>58376</v>
      </c>
      <c r="AY126" s="1" t="s">
        <v>374</v>
      </c>
      <c r="AZ126" s="1">
        <v>32140</v>
      </c>
      <c r="BA126" s="1"/>
      <c r="BB126" s="1" t="s">
        <v>411</v>
      </c>
    </row>
    <row r="127" spans="1:54" x14ac:dyDescent="0.35">
      <c r="A127" s="4" t="s">
        <v>124</v>
      </c>
      <c r="B127" s="1" t="s">
        <v>374</v>
      </c>
      <c r="C127" s="1">
        <v>37314</v>
      </c>
      <c r="D127" s="1">
        <v>122428</v>
      </c>
      <c r="E127" s="1">
        <v>5545</v>
      </c>
      <c r="F127" s="1" t="s">
        <v>374</v>
      </c>
      <c r="G127" s="1" t="s">
        <v>374</v>
      </c>
      <c r="H127" s="1">
        <v>3982422</v>
      </c>
      <c r="I127" s="1" t="s">
        <v>374</v>
      </c>
      <c r="J127" s="1">
        <v>79559</v>
      </c>
      <c r="K127" s="1" t="s">
        <v>374</v>
      </c>
      <c r="L127" s="1">
        <v>3122</v>
      </c>
      <c r="M127" s="1">
        <v>8169</v>
      </c>
      <c r="N127" s="1">
        <v>907</v>
      </c>
      <c r="O127" s="1">
        <v>9220</v>
      </c>
      <c r="P127" s="1">
        <v>74839</v>
      </c>
      <c r="Q127" s="1">
        <v>598344</v>
      </c>
      <c r="R127" s="1">
        <v>668272</v>
      </c>
      <c r="S127" s="1">
        <v>353182</v>
      </c>
      <c r="T127" s="1">
        <v>2249019</v>
      </c>
      <c r="U127" s="1">
        <v>9107594</v>
      </c>
      <c r="V127" s="1">
        <v>2967227</v>
      </c>
      <c r="W127" s="1">
        <v>317505</v>
      </c>
      <c r="X127" s="1">
        <v>27159198</v>
      </c>
      <c r="Y127" s="1">
        <v>4075045</v>
      </c>
      <c r="Z127" s="1">
        <v>22864066</v>
      </c>
      <c r="AA127" s="1">
        <v>4327492</v>
      </c>
      <c r="AB127" s="1">
        <v>31830157</v>
      </c>
      <c r="AC127" s="1">
        <v>70741</v>
      </c>
      <c r="AD127" s="1" t="s">
        <v>374</v>
      </c>
      <c r="AE127" s="1" t="s">
        <v>374</v>
      </c>
      <c r="AF127" s="1">
        <v>516099</v>
      </c>
      <c r="AG127" s="1" t="s">
        <v>374</v>
      </c>
      <c r="AH127" s="1">
        <v>457</v>
      </c>
      <c r="AI127" s="1">
        <v>13358</v>
      </c>
      <c r="AJ127" s="1" t="s">
        <v>374</v>
      </c>
      <c r="AK127" s="1">
        <v>85481441</v>
      </c>
      <c r="AL127" s="1">
        <v>772</v>
      </c>
      <c r="AM127" s="1">
        <v>2557</v>
      </c>
      <c r="AN127" s="1">
        <v>47735</v>
      </c>
      <c r="AO127" s="1">
        <v>10873</v>
      </c>
      <c r="AP127" s="1">
        <v>181245</v>
      </c>
      <c r="AQ127" s="1">
        <v>209128</v>
      </c>
      <c r="AR127" s="1">
        <v>2319</v>
      </c>
      <c r="AS127" s="1">
        <v>261159</v>
      </c>
      <c r="AT127" s="1">
        <v>17243</v>
      </c>
      <c r="AU127" s="1">
        <v>1749</v>
      </c>
      <c r="AV127" s="1" t="s">
        <v>374</v>
      </c>
      <c r="AW127" s="1">
        <v>5160</v>
      </c>
      <c r="AX127" s="1">
        <v>55355</v>
      </c>
      <c r="AY127" s="1">
        <v>1275</v>
      </c>
      <c r="AZ127" s="1">
        <v>42318</v>
      </c>
      <c r="BA127" s="1"/>
      <c r="BB127" s="1" t="s">
        <v>411</v>
      </c>
    </row>
    <row r="128" spans="1:54" x14ac:dyDescent="0.35">
      <c r="A128" s="4" t="s">
        <v>125</v>
      </c>
      <c r="B128" s="1" t="s">
        <v>374</v>
      </c>
      <c r="C128" s="1">
        <v>70441</v>
      </c>
      <c r="D128" s="1">
        <v>250477</v>
      </c>
      <c r="E128" s="1">
        <v>10900</v>
      </c>
      <c r="F128" s="1">
        <v>4911</v>
      </c>
      <c r="G128" s="1" t="s">
        <v>374</v>
      </c>
      <c r="H128" s="1">
        <v>3895384</v>
      </c>
      <c r="I128" s="1" t="s">
        <v>374</v>
      </c>
      <c r="J128" s="1">
        <v>86547</v>
      </c>
      <c r="K128" s="1" t="s">
        <v>374</v>
      </c>
      <c r="L128" s="1">
        <v>6939</v>
      </c>
      <c r="M128" s="1">
        <v>6500</v>
      </c>
      <c r="N128" s="1" t="s">
        <v>374</v>
      </c>
      <c r="O128" s="1">
        <v>11981</v>
      </c>
      <c r="P128" s="1">
        <v>79594</v>
      </c>
      <c r="Q128" s="1">
        <v>631806</v>
      </c>
      <c r="R128" s="1">
        <v>737993</v>
      </c>
      <c r="S128" s="1">
        <v>364283</v>
      </c>
      <c r="T128" s="1">
        <v>2237851</v>
      </c>
      <c r="U128" s="1">
        <v>9200671</v>
      </c>
      <c r="V128" s="1">
        <v>2902462</v>
      </c>
      <c r="W128" s="1">
        <v>315301</v>
      </c>
      <c r="X128" s="1">
        <v>27511818</v>
      </c>
      <c r="Y128" s="1">
        <v>3949798</v>
      </c>
      <c r="Z128" s="1">
        <v>22209911</v>
      </c>
      <c r="AA128" s="1">
        <v>4242494</v>
      </c>
      <c r="AB128" s="1">
        <v>30748381</v>
      </c>
      <c r="AC128" s="1">
        <v>74317</v>
      </c>
      <c r="AD128" s="1" t="s">
        <v>374</v>
      </c>
      <c r="AE128" s="1" t="s">
        <v>374</v>
      </c>
      <c r="AF128" s="1">
        <v>528078</v>
      </c>
      <c r="AG128" s="1" t="s">
        <v>374</v>
      </c>
      <c r="AH128" s="1">
        <v>525</v>
      </c>
      <c r="AI128" s="1">
        <v>9908</v>
      </c>
      <c r="AJ128" s="1" t="s">
        <v>374</v>
      </c>
      <c r="AK128" s="1">
        <v>72351283</v>
      </c>
      <c r="AL128" s="1" t="s">
        <v>374</v>
      </c>
      <c r="AM128" s="1">
        <v>3826</v>
      </c>
      <c r="AN128" s="1">
        <v>160297</v>
      </c>
      <c r="AO128" s="1">
        <v>16035</v>
      </c>
      <c r="AP128" s="1">
        <v>184078</v>
      </c>
      <c r="AQ128" s="1">
        <v>230012</v>
      </c>
      <c r="AR128" s="1">
        <v>3458</v>
      </c>
      <c r="AS128" s="1">
        <v>328561</v>
      </c>
      <c r="AT128" s="1">
        <v>18257</v>
      </c>
      <c r="AU128" s="1">
        <v>653</v>
      </c>
      <c r="AV128" s="1" t="s">
        <v>374</v>
      </c>
      <c r="AW128" s="1">
        <v>6592</v>
      </c>
      <c r="AX128" s="1">
        <v>52834</v>
      </c>
      <c r="AY128" s="1">
        <v>558</v>
      </c>
      <c r="AZ128" s="1">
        <v>35163</v>
      </c>
      <c r="BA128" s="1"/>
      <c r="BB128" s="1" t="s">
        <v>411</v>
      </c>
    </row>
    <row r="129" spans="1:54" x14ac:dyDescent="0.35">
      <c r="A129" s="4" t="s">
        <v>126</v>
      </c>
      <c r="B129" s="1" t="s">
        <v>374</v>
      </c>
      <c r="C129" s="1">
        <v>38230</v>
      </c>
      <c r="D129" s="1">
        <v>209062</v>
      </c>
      <c r="E129" s="1">
        <v>6649</v>
      </c>
      <c r="F129" s="1" t="s">
        <v>374</v>
      </c>
      <c r="G129" s="1" t="s">
        <v>374</v>
      </c>
      <c r="H129" s="1">
        <v>4168487</v>
      </c>
      <c r="I129" s="1" t="s">
        <v>374</v>
      </c>
      <c r="J129" s="1">
        <v>80890</v>
      </c>
      <c r="K129" s="1" t="s">
        <v>374</v>
      </c>
      <c r="L129" s="1">
        <v>6314</v>
      </c>
      <c r="M129" s="1">
        <v>7501</v>
      </c>
      <c r="N129" s="1" t="s">
        <v>374</v>
      </c>
      <c r="O129" s="1">
        <v>18695</v>
      </c>
      <c r="P129" s="1">
        <v>70307</v>
      </c>
      <c r="Q129" s="1">
        <v>567611</v>
      </c>
      <c r="R129" s="1">
        <v>626483</v>
      </c>
      <c r="S129" s="1">
        <v>328678</v>
      </c>
      <c r="T129" s="1">
        <v>2170294</v>
      </c>
      <c r="U129" s="1">
        <v>8671592</v>
      </c>
      <c r="V129" s="1">
        <v>2876144</v>
      </c>
      <c r="W129" s="1">
        <v>300553</v>
      </c>
      <c r="X129" s="1">
        <v>25777832</v>
      </c>
      <c r="Y129" s="1">
        <v>4035736</v>
      </c>
      <c r="Z129" s="1">
        <v>21485097</v>
      </c>
      <c r="AA129" s="1">
        <v>4174581</v>
      </c>
      <c r="AB129" s="1">
        <v>31212515</v>
      </c>
      <c r="AC129" s="1">
        <v>67943</v>
      </c>
      <c r="AD129" s="1" t="s">
        <v>374</v>
      </c>
      <c r="AE129" s="1" t="s">
        <v>374</v>
      </c>
      <c r="AF129" s="1">
        <v>508806</v>
      </c>
      <c r="AG129" s="1" t="s">
        <v>374</v>
      </c>
      <c r="AH129" s="1">
        <v>761</v>
      </c>
      <c r="AI129" s="1">
        <v>12426</v>
      </c>
      <c r="AJ129" s="1" t="s">
        <v>374</v>
      </c>
      <c r="AK129" s="1">
        <v>93632999</v>
      </c>
      <c r="AL129" s="1">
        <v>1372</v>
      </c>
      <c r="AM129" s="1">
        <v>2846</v>
      </c>
      <c r="AN129" s="1">
        <v>173499</v>
      </c>
      <c r="AO129" s="1">
        <v>18897</v>
      </c>
      <c r="AP129" s="1">
        <v>172782</v>
      </c>
      <c r="AQ129" s="1">
        <v>325423</v>
      </c>
      <c r="AR129" s="1">
        <v>2667</v>
      </c>
      <c r="AS129" s="1">
        <v>475100</v>
      </c>
      <c r="AT129" s="1">
        <v>18296</v>
      </c>
      <c r="AU129" s="1">
        <v>509</v>
      </c>
      <c r="AV129" s="1" t="s">
        <v>374</v>
      </c>
      <c r="AW129" s="1">
        <v>6804</v>
      </c>
      <c r="AX129" s="1">
        <v>55001</v>
      </c>
      <c r="AY129" s="1">
        <v>353</v>
      </c>
      <c r="AZ129" s="1">
        <v>32276</v>
      </c>
      <c r="BA129" s="1"/>
      <c r="BB129" s="1" t="s">
        <v>411</v>
      </c>
    </row>
    <row r="130" spans="1:54" x14ac:dyDescent="0.35">
      <c r="A130" s="4" t="s">
        <v>127</v>
      </c>
      <c r="B130" s="1" t="s">
        <v>374</v>
      </c>
      <c r="C130" s="1">
        <v>43278</v>
      </c>
      <c r="D130" s="1">
        <v>28783</v>
      </c>
      <c r="E130" s="1">
        <v>8315</v>
      </c>
      <c r="F130" s="1">
        <v>7181</v>
      </c>
      <c r="G130" s="1">
        <v>949</v>
      </c>
      <c r="H130" s="1">
        <v>4847639</v>
      </c>
      <c r="I130" s="1" t="s">
        <v>374</v>
      </c>
      <c r="J130" s="1">
        <v>377613</v>
      </c>
      <c r="K130" s="1" t="s">
        <v>374</v>
      </c>
      <c r="L130" s="1">
        <v>868</v>
      </c>
      <c r="M130" s="1">
        <v>3751</v>
      </c>
      <c r="N130" s="1" t="s">
        <v>374</v>
      </c>
      <c r="O130" s="1">
        <v>9251</v>
      </c>
      <c r="P130" s="1">
        <v>164550</v>
      </c>
      <c r="Q130" s="1">
        <v>594945</v>
      </c>
      <c r="R130" s="1">
        <v>788881</v>
      </c>
      <c r="S130" s="1">
        <v>846668</v>
      </c>
      <c r="T130" s="1">
        <v>3298787</v>
      </c>
      <c r="U130" s="1">
        <v>17428215</v>
      </c>
      <c r="V130" s="1">
        <v>7028879</v>
      </c>
      <c r="W130" s="1">
        <v>823081</v>
      </c>
      <c r="X130" s="1">
        <v>41966592</v>
      </c>
      <c r="Y130" s="1">
        <v>3878621</v>
      </c>
      <c r="Z130" s="1">
        <v>29379328</v>
      </c>
      <c r="AA130" s="1">
        <v>3753277</v>
      </c>
      <c r="AB130" s="1">
        <v>34883484</v>
      </c>
      <c r="AC130" s="1">
        <v>362305</v>
      </c>
      <c r="AD130" s="1" t="s">
        <v>374</v>
      </c>
      <c r="AE130" s="1" t="s">
        <v>374</v>
      </c>
      <c r="AF130" s="1">
        <v>1260290</v>
      </c>
      <c r="AG130" s="1" t="s">
        <v>374</v>
      </c>
      <c r="AH130" s="1">
        <v>1033</v>
      </c>
      <c r="AI130" s="1">
        <v>15503</v>
      </c>
      <c r="AJ130" s="1" t="s">
        <v>374</v>
      </c>
      <c r="AK130" s="1">
        <v>209488</v>
      </c>
      <c r="AL130" s="1" t="s">
        <v>374</v>
      </c>
      <c r="AM130" s="1">
        <v>283</v>
      </c>
      <c r="AN130" s="1">
        <v>34050</v>
      </c>
      <c r="AO130" s="1">
        <v>25539</v>
      </c>
      <c r="AP130" s="1">
        <v>141780</v>
      </c>
      <c r="AQ130" s="1">
        <v>29832</v>
      </c>
      <c r="AR130" s="1">
        <v>2265</v>
      </c>
      <c r="AS130" s="1">
        <v>100780</v>
      </c>
      <c r="AT130" s="1">
        <v>14247</v>
      </c>
      <c r="AU130" s="1">
        <v>2113</v>
      </c>
      <c r="AV130" s="1" t="s">
        <v>374</v>
      </c>
      <c r="AW130" s="1">
        <v>11646</v>
      </c>
      <c r="AX130" s="1">
        <v>56499</v>
      </c>
      <c r="AY130" s="1">
        <v>892</v>
      </c>
      <c r="AZ130" s="1">
        <v>42838</v>
      </c>
      <c r="BA130" s="1"/>
      <c r="BB130" s="1" t="s">
        <v>411</v>
      </c>
    </row>
    <row r="131" spans="1:54" x14ac:dyDescent="0.35">
      <c r="A131" s="4" t="s">
        <v>128</v>
      </c>
      <c r="B131" s="1" t="s">
        <v>374</v>
      </c>
      <c r="C131" s="1">
        <v>38740</v>
      </c>
      <c r="D131" s="1">
        <v>37547</v>
      </c>
      <c r="E131" s="1">
        <v>10631</v>
      </c>
      <c r="F131" s="1">
        <v>5742</v>
      </c>
      <c r="G131" s="1">
        <v>973</v>
      </c>
      <c r="H131" s="1">
        <v>4991287</v>
      </c>
      <c r="I131" s="1" t="s">
        <v>374</v>
      </c>
      <c r="J131" s="1">
        <v>385085</v>
      </c>
      <c r="K131" s="1" t="s">
        <v>374</v>
      </c>
      <c r="L131" s="1" t="s">
        <v>374</v>
      </c>
      <c r="M131" s="1">
        <v>2692</v>
      </c>
      <c r="N131" s="1">
        <v>2351</v>
      </c>
      <c r="O131" s="1">
        <v>8989</v>
      </c>
      <c r="P131" s="1">
        <v>167954</v>
      </c>
      <c r="Q131" s="1">
        <v>615136</v>
      </c>
      <c r="R131" s="1">
        <v>828284</v>
      </c>
      <c r="S131" s="1">
        <v>837112</v>
      </c>
      <c r="T131" s="1">
        <v>3497300</v>
      </c>
      <c r="U131" s="1">
        <v>18450364</v>
      </c>
      <c r="V131" s="1">
        <v>6972498</v>
      </c>
      <c r="W131" s="1">
        <v>906039</v>
      </c>
      <c r="X131" s="1">
        <v>43582855</v>
      </c>
      <c r="Y131" s="1">
        <v>4160630</v>
      </c>
      <c r="Z131" s="1">
        <v>31493553</v>
      </c>
      <c r="AA131" s="1">
        <v>4072598</v>
      </c>
      <c r="AB131" s="1">
        <v>37572020</v>
      </c>
      <c r="AC131" s="1">
        <v>368063</v>
      </c>
      <c r="AD131" s="1" t="s">
        <v>374</v>
      </c>
      <c r="AE131" s="1" t="s">
        <v>374</v>
      </c>
      <c r="AF131" s="1">
        <v>1263690</v>
      </c>
      <c r="AG131" s="1" t="s">
        <v>374</v>
      </c>
      <c r="AH131" s="1">
        <v>1106</v>
      </c>
      <c r="AI131" s="1">
        <v>12646</v>
      </c>
      <c r="AJ131" s="1" t="s">
        <v>374</v>
      </c>
      <c r="AK131" s="1">
        <v>5345236</v>
      </c>
      <c r="AL131" s="1">
        <v>1143</v>
      </c>
      <c r="AM131" s="1">
        <v>142</v>
      </c>
      <c r="AN131" s="1">
        <v>45094</v>
      </c>
      <c r="AO131" s="1">
        <v>26748</v>
      </c>
      <c r="AP131" s="1">
        <v>182322</v>
      </c>
      <c r="AQ131" s="1">
        <v>36176</v>
      </c>
      <c r="AR131" s="1">
        <v>3370</v>
      </c>
      <c r="AS131" s="1">
        <v>125989</v>
      </c>
      <c r="AT131" s="1">
        <v>16040</v>
      </c>
      <c r="AU131" s="1">
        <v>1845</v>
      </c>
      <c r="AV131" s="1" t="s">
        <v>374</v>
      </c>
      <c r="AW131" s="1">
        <v>8378</v>
      </c>
      <c r="AX131" s="1">
        <v>64305</v>
      </c>
      <c r="AY131" s="1">
        <v>634</v>
      </c>
      <c r="AZ131" s="1">
        <v>44187</v>
      </c>
      <c r="BA131" s="1"/>
      <c r="BB131" s="1" t="s">
        <v>411</v>
      </c>
    </row>
    <row r="132" spans="1:54" x14ac:dyDescent="0.35">
      <c r="A132" s="4" t="s">
        <v>129</v>
      </c>
      <c r="B132" s="1" t="s">
        <v>374</v>
      </c>
      <c r="C132" s="1">
        <v>43680</v>
      </c>
      <c r="D132" s="1">
        <v>715911</v>
      </c>
      <c r="E132" s="1">
        <v>5291</v>
      </c>
      <c r="F132" s="1">
        <v>7681</v>
      </c>
      <c r="G132" s="1">
        <v>1252</v>
      </c>
      <c r="H132" s="1">
        <v>4099605</v>
      </c>
      <c r="I132" s="1" t="s">
        <v>374</v>
      </c>
      <c r="J132" s="1">
        <v>97891</v>
      </c>
      <c r="K132" s="1" t="s">
        <v>374</v>
      </c>
      <c r="L132" s="1">
        <v>8501</v>
      </c>
      <c r="M132" s="1">
        <v>4984</v>
      </c>
      <c r="N132" s="1" t="s">
        <v>374</v>
      </c>
      <c r="O132" s="1">
        <v>9908</v>
      </c>
      <c r="P132" s="1">
        <v>75773</v>
      </c>
      <c r="Q132" s="1">
        <v>637488</v>
      </c>
      <c r="R132" s="1">
        <v>758319</v>
      </c>
      <c r="S132" s="1">
        <v>358982</v>
      </c>
      <c r="T132" s="1">
        <v>2298698</v>
      </c>
      <c r="U132" s="1">
        <v>9223789</v>
      </c>
      <c r="V132" s="1">
        <v>3090429</v>
      </c>
      <c r="W132" s="1">
        <v>368565</v>
      </c>
      <c r="X132" s="1">
        <v>25868952</v>
      </c>
      <c r="Y132" s="1">
        <v>4103483</v>
      </c>
      <c r="Z132" s="1">
        <v>23004724</v>
      </c>
      <c r="AA132" s="1">
        <v>4257264</v>
      </c>
      <c r="AB132" s="1">
        <v>31172627</v>
      </c>
      <c r="AC132" s="1">
        <v>85601</v>
      </c>
      <c r="AD132" s="1" t="s">
        <v>374</v>
      </c>
      <c r="AE132" s="1" t="s">
        <v>374</v>
      </c>
      <c r="AF132" s="1">
        <v>543250</v>
      </c>
      <c r="AG132" s="1" t="s">
        <v>374</v>
      </c>
      <c r="AH132" s="1">
        <v>1171</v>
      </c>
      <c r="AI132" s="1">
        <v>12800</v>
      </c>
      <c r="AJ132" s="1" t="s">
        <v>374</v>
      </c>
      <c r="AK132" s="1">
        <v>84482675</v>
      </c>
      <c r="AL132" s="1" t="s">
        <v>374</v>
      </c>
      <c r="AM132" s="1">
        <v>3721</v>
      </c>
      <c r="AN132" s="1">
        <v>117786</v>
      </c>
      <c r="AO132" s="1">
        <v>26617</v>
      </c>
      <c r="AP132" s="1">
        <v>170608</v>
      </c>
      <c r="AQ132" s="1">
        <v>290283</v>
      </c>
      <c r="AR132" s="1">
        <v>2375</v>
      </c>
      <c r="AS132" s="1">
        <v>435245</v>
      </c>
      <c r="AT132" s="1">
        <v>17323</v>
      </c>
      <c r="AU132" s="1">
        <v>1409</v>
      </c>
      <c r="AV132" s="1" t="s">
        <v>374</v>
      </c>
      <c r="AW132" s="1">
        <v>6373</v>
      </c>
      <c r="AX132" s="1">
        <v>53982</v>
      </c>
      <c r="AY132" s="1" t="s">
        <v>374</v>
      </c>
      <c r="AZ132" s="1">
        <v>37531</v>
      </c>
      <c r="BA132" s="1"/>
      <c r="BB132" s="1" t="s">
        <v>411</v>
      </c>
    </row>
    <row r="133" spans="1:54" x14ac:dyDescent="0.35">
      <c r="A133" s="4" t="s">
        <v>130</v>
      </c>
      <c r="B133" s="1" t="s">
        <v>374</v>
      </c>
      <c r="C133" s="1">
        <v>40040</v>
      </c>
      <c r="D133" s="1">
        <v>239885</v>
      </c>
      <c r="E133" s="1">
        <v>5605</v>
      </c>
      <c r="F133" s="1">
        <v>7635</v>
      </c>
      <c r="G133" s="1" t="s">
        <v>374</v>
      </c>
      <c r="H133" s="1">
        <v>4985822</v>
      </c>
      <c r="I133" s="1" t="s">
        <v>374</v>
      </c>
      <c r="J133" s="1">
        <v>93207</v>
      </c>
      <c r="K133" s="1" t="s">
        <v>374</v>
      </c>
      <c r="L133" s="1">
        <v>668</v>
      </c>
      <c r="M133" s="1">
        <v>6382</v>
      </c>
      <c r="N133" s="1" t="s">
        <v>374</v>
      </c>
      <c r="O133" s="1">
        <v>13058</v>
      </c>
      <c r="P133" s="1">
        <v>79160</v>
      </c>
      <c r="Q133" s="1">
        <v>643334</v>
      </c>
      <c r="R133" s="1">
        <v>975287</v>
      </c>
      <c r="S133" s="1">
        <v>370341</v>
      </c>
      <c r="T133" s="1">
        <v>2499747</v>
      </c>
      <c r="U133" s="1">
        <v>9934193</v>
      </c>
      <c r="V133" s="1">
        <v>3179144</v>
      </c>
      <c r="W133" s="1">
        <v>340439</v>
      </c>
      <c r="X133" s="1">
        <v>37906152</v>
      </c>
      <c r="Y133" s="1">
        <v>4197930</v>
      </c>
      <c r="Z133" s="1">
        <v>24204764</v>
      </c>
      <c r="AA133" s="1">
        <v>4340752</v>
      </c>
      <c r="AB133" s="1">
        <v>33272051</v>
      </c>
      <c r="AC133" s="1">
        <v>80475</v>
      </c>
      <c r="AD133" s="1" t="s">
        <v>374</v>
      </c>
      <c r="AE133" s="1" t="s">
        <v>374</v>
      </c>
      <c r="AF133" s="1">
        <v>559441</v>
      </c>
      <c r="AG133" s="1" t="s">
        <v>374</v>
      </c>
      <c r="AH133" s="1">
        <v>604</v>
      </c>
      <c r="AI133" s="1">
        <v>17143</v>
      </c>
      <c r="AJ133" s="1" t="s">
        <v>374</v>
      </c>
      <c r="AK133" s="1">
        <v>25547220</v>
      </c>
      <c r="AL133" s="1" t="s">
        <v>374</v>
      </c>
      <c r="AM133" s="1">
        <v>3055</v>
      </c>
      <c r="AN133" s="1">
        <v>18772</v>
      </c>
      <c r="AO133" s="1">
        <v>7946</v>
      </c>
      <c r="AP133" s="1">
        <v>156557</v>
      </c>
      <c r="AQ133" s="1">
        <v>63519</v>
      </c>
      <c r="AR133" s="1">
        <v>3060</v>
      </c>
      <c r="AS133" s="1">
        <v>87969</v>
      </c>
      <c r="AT133" s="1">
        <v>16360</v>
      </c>
      <c r="AU133" s="1">
        <v>1136</v>
      </c>
      <c r="AV133" s="1" t="s">
        <v>374</v>
      </c>
      <c r="AW133" s="1">
        <v>4909</v>
      </c>
      <c r="AX133" s="1">
        <v>56399</v>
      </c>
      <c r="AY133" s="1">
        <v>959</v>
      </c>
      <c r="AZ133" s="1">
        <v>32256</v>
      </c>
      <c r="BA133" s="1"/>
      <c r="BB133" s="1" t="s">
        <v>411</v>
      </c>
    </row>
    <row r="134" spans="1:54" x14ac:dyDescent="0.35">
      <c r="A134" s="4" t="s">
        <v>131</v>
      </c>
      <c r="B134" s="1">
        <v>860</v>
      </c>
      <c r="C134" s="1">
        <v>36287</v>
      </c>
      <c r="D134" s="1">
        <v>232806</v>
      </c>
      <c r="E134" s="1">
        <v>5270</v>
      </c>
      <c r="F134" s="1">
        <v>11835</v>
      </c>
      <c r="G134" s="1" t="s">
        <v>374</v>
      </c>
      <c r="H134" s="1">
        <v>4542665</v>
      </c>
      <c r="I134" s="1" t="s">
        <v>374</v>
      </c>
      <c r="J134" s="1">
        <v>51190</v>
      </c>
      <c r="K134" s="1" t="s">
        <v>374</v>
      </c>
      <c r="L134" s="1" t="s">
        <v>374</v>
      </c>
      <c r="M134" s="1">
        <v>2838</v>
      </c>
      <c r="N134" s="1">
        <v>844</v>
      </c>
      <c r="O134" s="1">
        <v>7886</v>
      </c>
      <c r="P134" s="1">
        <v>52594</v>
      </c>
      <c r="Q134" s="1">
        <v>313278</v>
      </c>
      <c r="R134" s="1">
        <v>784434</v>
      </c>
      <c r="S134" s="1">
        <v>243079</v>
      </c>
      <c r="T134" s="1">
        <v>1222131</v>
      </c>
      <c r="U134" s="1">
        <v>5647825</v>
      </c>
      <c r="V134" s="1">
        <v>2020116</v>
      </c>
      <c r="W134" s="1">
        <v>203289</v>
      </c>
      <c r="X134" s="1">
        <v>31394130</v>
      </c>
      <c r="Y134" s="1">
        <v>3482061</v>
      </c>
      <c r="Z134" s="1">
        <v>12475249</v>
      </c>
      <c r="AA134" s="1">
        <v>3400362</v>
      </c>
      <c r="AB134" s="1">
        <v>22459853</v>
      </c>
      <c r="AC134" s="1">
        <v>40644</v>
      </c>
      <c r="AD134" s="1" t="s">
        <v>374</v>
      </c>
      <c r="AE134" s="1" t="s">
        <v>374</v>
      </c>
      <c r="AF134" s="1">
        <v>371179</v>
      </c>
      <c r="AG134" s="1" t="s">
        <v>374</v>
      </c>
      <c r="AH134" s="1">
        <v>523</v>
      </c>
      <c r="AI134" s="1">
        <v>14322</v>
      </c>
      <c r="AJ134" s="1" t="s">
        <v>374</v>
      </c>
      <c r="AK134" s="1">
        <v>18147756</v>
      </c>
      <c r="AL134" s="1">
        <v>1254</v>
      </c>
      <c r="AM134" s="1">
        <v>1897</v>
      </c>
      <c r="AN134" s="1">
        <v>20826</v>
      </c>
      <c r="AO134" s="1" t="s">
        <v>374</v>
      </c>
      <c r="AP134" s="1">
        <v>185834</v>
      </c>
      <c r="AQ134" s="1">
        <v>40563</v>
      </c>
      <c r="AR134" s="1">
        <v>977</v>
      </c>
      <c r="AS134" s="1">
        <v>40973</v>
      </c>
      <c r="AT134" s="1">
        <v>19976</v>
      </c>
      <c r="AU134" s="1">
        <v>1497</v>
      </c>
      <c r="AV134" s="1" t="s">
        <v>374</v>
      </c>
      <c r="AW134" s="1">
        <v>4549</v>
      </c>
      <c r="AX134" s="1">
        <v>67471</v>
      </c>
      <c r="AY134" s="1">
        <v>703</v>
      </c>
      <c r="AZ134" s="1">
        <v>38022</v>
      </c>
      <c r="BA134" s="1"/>
      <c r="BB134" s="1" t="s">
        <v>411</v>
      </c>
    </row>
    <row r="135" spans="1:54" x14ac:dyDescent="0.35">
      <c r="A135" s="4" t="s">
        <v>132</v>
      </c>
      <c r="B135" s="1" t="s">
        <v>374</v>
      </c>
      <c r="C135" s="1">
        <v>33231</v>
      </c>
      <c r="D135" s="1">
        <v>120040</v>
      </c>
      <c r="E135" s="1">
        <v>4816</v>
      </c>
      <c r="F135" s="1">
        <v>10833</v>
      </c>
      <c r="G135" s="1" t="s">
        <v>374</v>
      </c>
      <c r="H135" s="1">
        <v>4689467</v>
      </c>
      <c r="I135" s="1" t="s">
        <v>374</v>
      </c>
      <c r="J135" s="1">
        <v>90926</v>
      </c>
      <c r="K135" s="1" t="s">
        <v>374</v>
      </c>
      <c r="L135" s="1" t="s">
        <v>374</v>
      </c>
      <c r="M135" s="1">
        <v>7406</v>
      </c>
      <c r="N135" s="1" t="s">
        <v>374</v>
      </c>
      <c r="O135" s="1">
        <v>10396</v>
      </c>
      <c r="P135" s="1">
        <v>66208</v>
      </c>
      <c r="Q135" s="1">
        <v>481019</v>
      </c>
      <c r="R135" s="1">
        <v>896330</v>
      </c>
      <c r="S135" s="1">
        <v>336779</v>
      </c>
      <c r="T135" s="1">
        <v>1848875</v>
      </c>
      <c r="U135" s="1">
        <v>7520697</v>
      </c>
      <c r="V135" s="1">
        <v>2685215</v>
      </c>
      <c r="W135" s="1">
        <v>316411</v>
      </c>
      <c r="X135" s="1">
        <v>34808537</v>
      </c>
      <c r="Y135" s="1">
        <v>3900449</v>
      </c>
      <c r="Z135" s="1">
        <v>18844557</v>
      </c>
      <c r="AA135" s="1">
        <v>3963746</v>
      </c>
      <c r="AB135" s="1">
        <v>28511479</v>
      </c>
      <c r="AC135" s="1">
        <v>79995</v>
      </c>
      <c r="AD135" s="1" t="s">
        <v>374</v>
      </c>
      <c r="AE135" s="1" t="s">
        <v>374</v>
      </c>
      <c r="AF135" s="1">
        <v>474385</v>
      </c>
      <c r="AG135" s="1" t="s">
        <v>374</v>
      </c>
      <c r="AH135" s="1">
        <v>385</v>
      </c>
      <c r="AI135" s="1">
        <v>11824</v>
      </c>
      <c r="AJ135" s="1" t="s">
        <v>374</v>
      </c>
      <c r="AK135" s="1">
        <v>24168389</v>
      </c>
      <c r="AL135" s="1" t="s">
        <v>374</v>
      </c>
      <c r="AM135" s="1">
        <v>1819</v>
      </c>
      <c r="AN135" s="1" t="s">
        <v>374</v>
      </c>
      <c r="AO135" s="1" t="s">
        <v>374</v>
      </c>
      <c r="AP135" s="1">
        <v>168219</v>
      </c>
      <c r="AQ135" s="1">
        <v>48890</v>
      </c>
      <c r="AR135" s="1">
        <v>4632</v>
      </c>
      <c r="AS135" s="1">
        <v>77260</v>
      </c>
      <c r="AT135" s="1">
        <v>16205</v>
      </c>
      <c r="AU135" s="1">
        <v>1688</v>
      </c>
      <c r="AV135" s="1" t="s">
        <v>374</v>
      </c>
      <c r="AW135" s="1">
        <v>4305</v>
      </c>
      <c r="AX135" s="1">
        <v>56138</v>
      </c>
      <c r="AY135" s="1">
        <v>530</v>
      </c>
      <c r="AZ135" s="1">
        <v>49791</v>
      </c>
      <c r="BA135" s="1"/>
      <c r="BB135" s="1" t="s">
        <v>411</v>
      </c>
    </row>
    <row r="136" spans="1:54" x14ac:dyDescent="0.35">
      <c r="A136" s="4" t="s">
        <v>133</v>
      </c>
      <c r="B136" s="1" t="s">
        <v>374</v>
      </c>
      <c r="C136" s="1">
        <v>32879</v>
      </c>
      <c r="D136" s="1">
        <v>89069</v>
      </c>
      <c r="E136" s="1">
        <v>5159</v>
      </c>
      <c r="F136" s="1">
        <v>15182</v>
      </c>
      <c r="G136" s="1" t="s">
        <v>374</v>
      </c>
      <c r="H136" s="1">
        <v>4357248</v>
      </c>
      <c r="I136" s="1" t="s">
        <v>374</v>
      </c>
      <c r="J136" s="1">
        <v>71490</v>
      </c>
      <c r="K136" s="1">
        <v>569</v>
      </c>
      <c r="L136" s="1" t="s">
        <v>374</v>
      </c>
      <c r="M136" s="1">
        <v>5922</v>
      </c>
      <c r="N136" s="1">
        <v>372</v>
      </c>
      <c r="O136" s="1">
        <v>8156</v>
      </c>
      <c r="P136" s="1">
        <v>57502</v>
      </c>
      <c r="Q136" s="1">
        <v>334537</v>
      </c>
      <c r="R136" s="1">
        <v>799107</v>
      </c>
      <c r="S136" s="1">
        <v>280040</v>
      </c>
      <c r="T136" s="1">
        <v>1306281</v>
      </c>
      <c r="U136" s="1">
        <v>6007469</v>
      </c>
      <c r="V136" s="1">
        <v>2339066</v>
      </c>
      <c r="W136" s="1">
        <v>275072</v>
      </c>
      <c r="X136" s="1">
        <v>30720915</v>
      </c>
      <c r="Y136" s="1">
        <v>3533365</v>
      </c>
      <c r="Z136" s="1">
        <v>13398584</v>
      </c>
      <c r="AA136" s="1">
        <v>3342309</v>
      </c>
      <c r="AB136" s="1">
        <v>22560018</v>
      </c>
      <c r="AC136" s="1">
        <v>61625</v>
      </c>
      <c r="AD136" s="1" t="s">
        <v>374</v>
      </c>
      <c r="AE136" s="1" t="s">
        <v>374</v>
      </c>
      <c r="AF136" s="1">
        <v>421655</v>
      </c>
      <c r="AG136" s="1" t="s">
        <v>374</v>
      </c>
      <c r="AH136" s="1">
        <v>489</v>
      </c>
      <c r="AI136" s="1">
        <v>17387</v>
      </c>
      <c r="AJ136" s="1" t="s">
        <v>374</v>
      </c>
      <c r="AK136" s="1">
        <v>20692211</v>
      </c>
      <c r="AL136" s="1">
        <v>513</v>
      </c>
      <c r="AM136" s="1">
        <v>1854</v>
      </c>
      <c r="AN136" s="1" t="s">
        <v>374</v>
      </c>
      <c r="AO136" s="1" t="s">
        <v>374</v>
      </c>
      <c r="AP136" s="1">
        <v>181635</v>
      </c>
      <c r="AQ136" s="1">
        <v>43934</v>
      </c>
      <c r="AR136" s="1">
        <v>2945</v>
      </c>
      <c r="AS136" s="1">
        <v>59856</v>
      </c>
      <c r="AT136" s="1">
        <v>17930</v>
      </c>
      <c r="AU136" s="1">
        <v>1591</v>
      </c>
      <c r="AV136" s="1" t="s">
        <v>374</v>
      </c>
      <c r="AW136" s="1">
        <v>3069</v>
      </c>
      <c r="AX136" s="1">
        <v>65717</v>
      </c>
      <c r="AY136" s="1" t="s">
        <v>374</v>
      </c>
      <c r="AZ136" s="1">
        <v>40865</v>
      </c>
      <c r="BA136" s="1"/>
      <c r="BB136" s="1" t="s">
        <v>411</v>
      </c>
    </row>
    <row r="137" spans="1:54" x14ac:dyDescent="0.35">
      <c r="A137" s="4" t="s">
        <v>134</v>
      </c>
      <c r="B137" s="1" t="s">
        <v>374</v>
      </c>
      <c r="C137" s="1">
        <v>46142</v>
      </c>
      <c r="D137" s="1">
        <v>280017</v>
      </c>
      <c r="E137" s="1">
        <v>7320</v>
      </c>
      <c r="F137" s="1">
        <v>20119</v>
      </c>
      <c r="G137" s="1" t="s">
        <v>374</v>
      </c>
      <c r="H137" s="1">
        <v>4462092</v>
      </c>
      <c r="I137" s="1" t="s">
        <v>374</v>
      </c>
      <c r="J137" s="1">
        <v>55168</v>
      </c>
      <c r="K137" s="1">
        <v>1053</v>
      </c>
      <c r="L137" s="1" t="s">
        <v>374</v>
      </c>
      <c r="M137" s="1">
        <v>4046</v>
      </c>
      <c r="N137" s="1">
        <v>1045</v>
      </c>
      <c r="O137" s="1">
        <v>11564</v>
      </c>
      <c r="P137" s="1">
        <v>60753</v>
      </c>
      <c r="Q137" s="1">
        <v>446202</v>
      </c>
      <c r="R137" s="1">
        <v>930307</v>
      </c>
      <c r="S137" s="1">
        <v>275513</v>
      </c>
      <c r="T137" s="1">
        <v>1697435</v>
      </c>
      <c r="U137" s="1">
        <v>6886482</v>
      </c>
      <c r="V137" s="1">
        <v>2374984</v>
      </c>
      <c r="W137" s="1">
        <v>222694</v>
      </c>
      <c r="X137" s="1">
        <v>34342726</v>
      </c>
      <c r="Y137" s="1">
        <v>3838787</v>
      </c>
      <c r="Z137" s="1">
        <v>17543190</v>
      </c>
      <c r="AA137" s="1">
        <v>3832481</v>
      </c>
      <c r="AB137" s="1">
        <v>27261056</v>
      </c>
      <c r="AC137" s="1">
        <v>44312</v>
      </c>
      <c r="AD137" s="1" t="s">
        <v>374</v>
      </c>
      <c r="AE137" s="1" t="s">
        <v>374</v>
      </c>
      <c r="AF137" s="1">
        <v>432451</v>
      </c>
      <c r="AG137" s="1" t="s">
        <v>374</v>
      </c>
      <c r="AH137" s="1">
        <v>362</v>
      </c>
      <c r="AI137" s="1">
        <v>14072</v>
      </c>
      <c r="AJ137" s="1" t="s">
        <v>374</v>
      </c>
      <c r="AK137" s="1">
        <v>21561961</v>
      </c>
      <c r="AL137" s="1" t="s">
        <v>374</v>
      </c>
      <c r="AM137" s="1">
        <v>2633</v>
      </c>
      <c r="AN137" s="1">
        <v>77629</v>
      </c>
      <c r="AO137" s="1" t="s">
        <v>374</v>
      </c>
      <c r="AP137" s="1">
        <v>180589</v>
      </c>
      <c r="AQ137" s="1">
        <v>75802</v>
      </c>
      <c r="AR137" s="1">
        <v>2528</v>
      </c>
      <c r="AS137" s="1">
        <v>85172</v>
      </c>
      <c r="AT137" s="1">
        <v>17366</v>
      </c>
      <c r="AU137" s="1">
        <v>2376</v>
      </c>
      <c r="AV137" s="1" t="s">
        <v>374</v>
      </c>
      <c r="AW137" s="1">
        <v>4300</v>
      </c>
      <c r="AX137" s="1">
        <v>64144</v>
      </c>
      <c r="AY137" s="1" t="s">
        <v>374</v>
      </c>
      <c r="AZ137" s="1">
        <v>47004</v>
      </c>
      <c r="BA137" s="1"/>
      <c r="BB137" s="1" t="s">
        <v>411</v>
      </c>
    </row>
    <row r="138" spans="1:54" x14ac:dyDescent="0.35">
      <c r="A138" s="4" t="s">
        <v>135</v>
      </c>
      <c r="B138" s="1" t="s">
        <v>374</v>
      </c>
      <c r="C138" s="1">
        <v>45733</v>
      </c>
      <c r="D138" s="1">
        <v>213630</v>
      </c>
      <c r="E138" s="1">
        <v>5806</v>
      </c>
      <c r="F138" s="1">
        <v>30557</v>
      </c>
      <c r="G138" s="1" t="s">
        <v>374</v>
      </c>
      <c r="H138" s="1">
        <v>4696497</v>
      </c>
      <c r="I138" s="1">
        <v>11</v>
      </c>
      <c r="J138" s="1">
        <v>133262</v>
      </c>
      <c r="K138" s="1" t="s">
        <v>374</v>
      </c>
      <c r="L138" s="1" t="s">
        <v>374</v>
      </c>
      <c r="M138" s="1">
        <v>5730</v>
      </c>
      <c r="N138" s="1">
        <v>2265</v>
      </c>
      <c r="O138" s="1">
        <v>13158</v>
      </c>
      <c r="P138" s="1">
        <v>92673</v>
      </c>
      <c r="Q138" s="1">
        <v>800180</v>
      </c>
      <c r="R138" s="1">
        <v>1098460</v>
      </c>
      <c r="S138" s="1">
        <v>447858</v>
      </c>
      <c r="T138" s="1">
        <v>2776678</v>
      </c>
      <c r="U138" s="1">
        <v>11384213</v>
      </c>
      <c r="V138" s="1">
        <v>3711085</v>
      </c>
      <c r="W138" s="1">
        <v>449765</v>
      </c>
      <c r="X138" s="1">
        <v>37655788</v>
      </c>
      <c r="Y138" s="1">
        <v>4359688</v>
      </c>
      <c r="Z138" s="1">
        <v>26677085</v>
      </c>
      <c r="AA138" s="1">
        <v>4577412</v>
      </c>
      <c r="AB138" s="1">
        <v>34076493</v>
      </c>
      <c r="AC138" s="1">
        <v>119110</v>
      </c>
      <c r="AD138" s="1" t="s">
        <v>374</v>
      </c>
      <c r="AE138" s="1" t="s">
        <v>374</v>
      </c>
      <c r="AF138" s="1">
        <v>697535</v>
      </c>
      <c r="AG138" s="1" t="s">
        <v>374</v>
      </c>
      <c r="AH138" s="1">
        <v>611</v>
      </c>
      <c r="AI138" s="1">
        <v>14555</v>
      </c>
      <c r="AJ138" s="1" t="s">
        <v>374</v>
      </c>
      <c r="AK138" s="1">
        <v>23769062</v>
      </c>
      <c r="AL138" s="1">
        <v>1829</v>
      </c>
      <c r="AM138" s="1">
        <v>3487</v>
      </c>
      <c r="AN138" s="1">
        <v>45834</v>
      </c>
      <c r="AO138" s="1" t="s">
        <v>374</v>
      </c>
      <c r="AP138" s="1">
        <v>185682</v>
      </c>
      <c r="AQ138" s="1">
        <v>82689</v>
      </c>
      <c r="AR138" s="1">
        <v>4371</v>
      </c>
      <c r="AS138" s="1">
        <v>115313</v>
      </c>
      <c r="AT138" s="1">
        <v>14412</v>
      </c>
      <c r="AU138" s="1">
        <v>3353</v>
      </c>
      <c r="AV138" s="1" t="s">
        <v>374</v>
      </c>
      <c r="AW138" s="1">
        <v>6267</v>
      </c>
      <c r="AX138" s="1">
        <v>67633</v>
      </c>
      <c r="AY138" s="1" t="s">
        <v>374</v>
      </c>
      <c r="AZ138" s="1">
        <v>46289</v>
      </c>
      <c r="BA138" s="1"/>
      <c r="BB138" s="1" t="s">
        <v>411</v>
      </c>
    </row>
    <row r="139" spans="1:54" x14ac:dyDescent="0.35">
      <c r="A139" s="4" t="s">
        <v>136</v>
      </c>
      <c r="B139" s="1" t="s">
        <v>374</v>
      </c>
      <c r="C139" s="1">
        <v>35556</v>
      </c>
      <c r="D139" s="1">
        <v>256387</v>
      </c>
      <c r="E139" s="1">
        <v>3120</v>
      </c>
      <c r="F139" s="1">
        <v>39351</v>
      </c>
      <c r="G139" s="1" t="s">
        <v>374</v>
      </c>
      <c r="H139" s="1">
        <v>4931396</v>
      </c>
      <c r="I139" s="1" t="s">
        <v>374</v>
      </c>
      <c r="J139" s="1">
        <v>77484</v>
      </c>
      <c r="K139" s="1" t="s">
        <v>374</v>
      </c>
      <c r="L139" s="1" t="s">
        <v>374</v>
      </c>
      <c r="M139" s="1">
        <v>3433</v>
      </c>
      <c r="N139" s="1" t="s">
        <v>374</v>
      </c>
      <c r="O139" s="1">
        <v>9752</v>
      </c>
      <c r="P139" s="1">
        <v>59322</v>
      </c>
      <c r="Q139" s="1">
        <v>352121</v>
      </c>
      <c r="R139" s="1">
        <v>869022</v>
      </c>
      <c r="S139" s="1">
        <v>308437</v>
      </c>
      <c r="T139" s="1">
        <v>1552503</v>
      </c>
      <c r="U139" s="1">
        <v>6640754</v>
      </c>
      <c r="V139" s="1">
        <v>2466184</v>
      </c>
      <c r="W139" s="1">
        <v>272827</v>
      </c>
      <c r="X139" s="1">
        <v>35768513</v>
      </c>
      <c r="Y139" s="1">
        <v>3790642</v>
      </c>
      <c r="Z139" s="1">
        <v>15504438</v>
      </c>
      <c r="AA139" s="1">
        <v>3727708</v>
      </c>
      <c r="AB139" s="1">
        <v>26318356</v>
      </c>
      <c r="AC139" s="1">
        <v>62960</v>
      </c>
      <c r="AD139" s="1" t="s">
        <v>374</v>
      </c>
      <c r="AE139" s="1" t="s">
        <v>374</v>
      </c>
      <c r="AF139" s="1">
        <v>448814</v>
      </c>
      <c r="AG139" s="1" t="s">
        <v>374</v>
      </c>
      <c r="AH139" s="1">
        <v>421</v>
      </c>
      <c r="AI139" s="1">
        <v>17022</v>
      </c>
      <c r="AJ139" s="1" t="s">
        <v>374</v>
      </c>
      <c r="AK139" s="1">
        <v>11714912</v>
      </c>
      <c r="AL139" s="1" t="s">
        <v>374</v>
      </c>
      <c r="AM139" s="1">
        <v>1921</v>
      </c>
      <c r="AN139" s="1">
        <v>84857</v>
      </c>
      <c r="AO139" s="1">
        <v>11615</v>
      </c>
      <c r="AP139" s="1">
        <v>193991</v>
      </c>
      <c r="AQ139" s="1">
        <v>52557</v>
      </c>
      <c r="AR139" s="1">
        <v>3800</v>
      </c>
      <c r="AS139" s="1">
        <v>66237</v>
      </c>
      <c r="AT139" s="1">
        <v>19818</v>
      </c>
      <c r="AU139" s="1">
        <v>3512</v>
      </c>
      <c r="AV139" s="1" t="s">
        <v>374</v>
      </c>
      <c r="AW139" s="1">
        <v>1750</v>
      </c>
      <c r="AX139" s="1">
        <v>83871</v>
      </c>
      <c r="AY139" s="1" t="s">
        <v>374</v>
      </c>
      <c r="AZ139" s="1">
        <v>58593</v>
      </c>
      <c r="BA139" s="1"/>
      <c r="BB139" s="1" t="s">
        <v>411</v>
      </c>
    </row>
    <row r="140" spans="1:54" x14ac:dyDescent="0.35">
      <c r="A140" s="4" t="s">
        <v>137</v>
      </c>
      <c r="B140" s="1" t="s">
        <v>374</v>
      </c>
      <c r="C140" s="1">
        <v>36606</v>
      </c>
      <c r="D140" s="1">
        <v>197697</v>
      </c>
      <c r="E140" s="1">
        <v>5621</v>
      </c>
      <c r="F140" s="1">
        <v>61956</v>
      </c>
      <c r="G140" s="1" t="s">
        <v>374</v>
      </c>
      <c r="H140" s="1">
        <v>4239856</v>
      </c>
      <c r="I140" s="1" t="s">
        <v>374</v>
      </c>
      <c r="J140" s="1">
        <v>72988</v>
      </c>
      <c r="K140" s="1">
        <v>2040</v>
      </c>
      <c r="L140" s="1" t="s">
        <v>374</v>
      </c>
      <c r="M140" s="1">
        <v>8518</v>
      </c>
      <c r="N140" s="1" t="s">
        <v>374</v>
      </c>
      <c r="O140" s="1">
        <v>11663</v>
      </c>
      <c r="P140" s="1">
        <v>51890</v>
      </c>
      <c r="Q140" s="1">
        <v>223738</v>
      </c>
      <c r="R140" s="1">
        <v>639834</v>
      </c>
      <c r="S140" s="1">
        <v>274722</v>
      </c>
      <c r="T140" s="1">
        <v>1056082</v>
      </c>
      <c r="U140" s="1">
        <v>5394730</v>
      </c>
      <c r="V140" s="1">
        <v>2251411</v>
      </c>
      <c r="W140" s="1">
        <v>264739</v>
      </c>
      <c r="X140" s="1">
        <v>27775775</v>
      </c>
      <c r="Y140" s="1">
        <v>3097088</v>
      </c>
      <c r="Z140" s="1">
        <v>10581129</v>
      </c>
      <c r="AA140" s="1">
        <v>2695615</v>
      </c>
      <c r="AB140" s="1">
        <v>18015535</v>
      </c>
      <c r="AC140" s="1">
        <v>60077</v>
      </c>
      <c r="AD140" s="1" t="s">
        <v>374</v>
      </c>
      <c r="AE140" s="1" t="s">
        <v>374</v>
      </c>
      <c r="AF140" s="1">
        <v>415107</v>
      </c>
      <c r="AG140" s="1" t="s">
        <v>374</v>
      </c>
      <c r="AH140" s="1">
        <v>178</v>
      </c>
      <c r="AI140" s="1">
        <v>14311</v>
      </c>
      <c r="AJ140" s="1" t="s">
        <v>374</v>
      </c>
      <c r="AK140" s="1">
        <v>8827538</v>
      </c>
      <c r="AL140" s="1" t="s">
        <v>374</v>
      </c>
      <c r="AM140" s="1">
        <v>2023</v>
      </c>
      <c r="AN140" s="1">
        <v>22438</v>
      </c>
      <c r="AO140" s="1">
        <v>11244</v>
      </c>
      <c r="AP140" s="1">
        <v>190345</v>
      </c>
      <c r="AQ140" s="1">
        <v>47656</v>
      </c>
      <c r="AR140" s="1">
        <v>4991</v>
      </c>
      <c r="AS140" s="1">
        <v>46784</v>
      </c>
      <c r="AT140" s="1">
        <v>20984</v>
      </c>
      <c r="AU140" s="1">
        <v>5433</v>
      </c>
      <c r="AV140" s="1" t="s">
        <v>374</v>
      </c>
      <c r="AW140" s="1">
        <v>2560</v>
      </c>
      <c r="AX140" s="1">
        <v>128142</v>
      </c>
      <c r="AY140" s="1" t="s">
        <v>374</v>
      </c>
      <c r="AZ140" s="1">
        <v>58196</v>
      </c>
      <c r="BA140" s="1"/>
      <c r="BB140" s="1" t="s">
        <v>411</v>
      </c>
    </row>
    <row r="141" spans="1:54" x14ac:dyDescent="0.35">
      <c r="A141" s="4" t="s">
        <v>138</v>
      </c>
      <c r="B141" s="1" t="s">
        <v>374</v>
      </c>
      <c r="C141" s="1">
        <v>48825</v>
      </c>
      <c r="D141" s="1">
        <v>455527</v>
      </c>
      <c r="E141" s="1">
        <v>7983</v>
      </c>
      <c r="F141" s="1">
        <v>163899</v>
      </c>
      <c r="G141" s="1" t="s">
        <v>374</v>
      </c>
      <c r="H141" s="1">
        <v>4895635</v>
      </c>
      <c r="I141" s="1" t="s">
        <v>374</v>
      </c>
      <c r="J141" s="1">
        <v>85771</v>
      </c>
      <c r="K141" s="1" t="s">
        <v>374</v>
      </c>
      <c r="L141" s="1" t="s">
        <v>374</v>
      </c>
      <c r="M141" s="1">
        <v>10107</v>
      </c>
      <c r="N141" s="1">
        <v>3462</v>
      </c>
      <c r="O141" s="1">
        <v>18546</v>
      </c>
      <c r="P141" s="1">
        <v>73288</v>
      </c>
      <c r="Q141" s="1">
        <v>563161</v>
      </c>
      <c r="R141" s="1">
        <v>1062014</v>
      </c>
      <c r="S141" s="1">
        <v>376523</v>
      </c>
      <c r="T141" s="1">
        <v>2309340</v>
      </c>
      <c r="U141" s="1">
        <v>9069846</v>
      </c>
      <c r="V141" s="1">
        <v>3044917</v>
      </c>
      <c r="W141" s="1">
        <v>331168</v>
      </c>
      <c r="X141" s="1">
        <v>38768749</v>
      </c>
      <c r="Y141" s="1">
        <v>4222824</v>
      </c>
      <c r="Z141" s="1">
        <v>22389687</v>
      </c>
      <c r="AA141" s="1">
        <v>4216694</v>
      </c>
      <c r="AB141" s="1">
        <v>31868378</v>
      </c>
      <c r="AC141" s="1">
        <v>71332</v>
      </c>
      <c r="AD141" s="1" t="s">
        <v>374</v>
      </c>
      <c r="AE141" s="1" t="s">
        <v>374</v>
      </c>
      <c r="AF141" s="1">
        <v>558194</v>
      </c>
      <c r="AG141" s="1" t="s">
        <v>374</v>
      </c>
      <c r="AH141" s="1">
        <v>281</v>
      </c>
      <c r="AI141" s="1">
        <v>18870</v>
      </c>
      <c r="AJ141" s="1" t="s">
        <v>374</v>
      </c>
      <c r="AK141" s="1">
        <v>5374162</v>
      </c>
      <c r="AL141" s="1">
        <v>741</v>
      </c>
      <c r="AM141" s="1">
        <v>2114</v>
      </c>
      <c r="AN141" s="1">
        <v>33927</v>
      </c>
      <c r="AO141" s="1">
        <v>13383</v>
      </c>
      <c r="AP141" s="1">
        <v>171646</v>
      </c>
      <c r="AQ141" s="1">
        <v>81852</v>
      </c>
      <c r="AR141" s="1">
        <v>7653</v>
      </c>
      <c r="AS141" s="1">
        <v>86243</v>
      </c>
      <c r="AT141" s="1">
        <v>19448</v>
      </c>
      <c r="AU141" s="1">
        <v>11464</v>
      </c>
      <c r="AV141" s="1" t="s">
        <v>374</v>
      </c>
      <c r="AW141" s="1">
        <v>4379</v>
      </c>
      <c r="AX141" s="1">
        <v>177624</v>
      </c>
      <c r="AY141" s="1" t="s">
        <v>374</v>
      </c>
      <c r="AZ141" s="1">
        <v>106679</v>
      </c>
      <c r="BA141" s="1"/>
      <c r="BB141" s="1" t="s">
        <v>411</v>
      </c>
    </row>
    <row r="142" spans="1:54" x14ac:dyDescent="0.35">
      <c r="A142" s="4" t="s">
        <v>139</v>
      </c>
      <c r="B142" s="1" t="s">
        <v>374</v>
      </c>
      <c r="C142" s="1">
        <v>91830</v>
      </c>
      <c r="D142" s="1">
        <v>944386</v>
      </c>
      <c r="E142" s="1">
        <v>685679</v>
      </c>
      <c r="F142" s="1">
        <v>76529547</v>
      </c>
      <c r="G142" s="1">
        <v>1662</v>
      </c>
      <c r="H142" s="1">
        <v>3418497</v>
      </c>
      <c r="I142" s="1" t="s">
        <v>374</v>
      </c>
      <c r="J142" s="1">
        <v>102282</v>
      </c>
      <c r="K142" s="1">
        <v>826078</v>
      </c>
      <c r="L142" s="1">
        <v>434520</v>
      </c>
      <c r="M142" s="1">
        <v>3679856</v>
      </c>
      <c r="N142" s="1">
        <v>2569068</v>
      </c>
      <c r="O142" s="1">
        <v>3188418</v>
      </c>
      <c r="P142" s="1">
        <v>101507</v>
      </c>
      <c r="Q142" s="1">
        <v>551719</v>
      </c>
      <c r="R142" s="1">
        <v>745732</v>
      </c>
      <c r="S142" s="1">
        <v>455406</v>
      </c>
      <c r="T142" s="1">
        <v>2828511</v>
      </c>
      <c r="U142" s="1">
        <v>12308621</v>
      </c>
      <c r="V142" s="1">
        <v>4003771</v>
      </c>
      <c r="W142" s="1">
        <v>386917</v>
      </c>
      <c r="X142" s="1">
        <v>28982045</v>
      </c>
      <c r="Y142" s="1">
        <v>3485923</v>
      </c>
      <c r="Z142" s="1">
        <v>24178040</v>
      </c>
      <c r="AA142" s="1">
        <v>3427596</v>
      </c>
      <c r="AB142" s="1">
        <v>26412031</v>
      </c>
      <c r="AC142" s="1">
        <v>89635</v>
      </c>
      <c r="AD142" s="1" t="s">
        <v>374</v>
      </c>
      <c r="AE142" s="1" t="s">
        <v>374</v>
      </c>
      <c r="AF142" s="1">
        <v>727272</v>
      </c>
      <c r="AG142" s="1" t="s">
        <v>374</v>
      </c>
      <c r="AH142" s="1">
        <v>913</v>
      </c>
      <c r="AI142" s="1">
        <v>2697595</v>
      </c>
      <c r="AJ142" s="1">
        <v>89176</v>
      </c>
      <c r="AK142" s="1">
        <v>31734667</v>
      </c>
      <c r="AL142" s="1" t="s">
        <v>374</v>
      </c>
      <c r="AM142" s="1">
        <v>1082</v>
      </c>
      <c r="AN142" s="1">
        <v>11313624</v>
      </c>
      <c r="AO142" s="1">
        <v>3510215</v>
      </c>
      <c r="AP142" s="1">
        <v>198344</v>
      </c>
      <c r="AQ142" s="1">
        <v>22793915</v>
      </c>
      <c r="AR142" s="1">
        <v>3349018</v>
      </c>
      <c r="AS142" s="1">
        <v>21979592</v>
      </c>
      <c r="AT142" s="1">
        <v>48432</v>
      </c>
      <c r="AU142" s="1">
        <v>3459348</v>
      </c>
      <c r="AV142" s="1" t="s">
        <v>374</v>
      </c>
      <c r="AW142" s="1">
        <v>1923500</v>
      </c>
      <c r="AX142" s="1">
        <v>32850160</v>
      </c>
      <c r="AY142" s="1" t="s">
        <v>374</v>
      </c>
      <c r="AZ142" s="1">
        <v>24640187</v>
      </c>
      <c r="BA142" s="1"/>
      <c r="BB142" s="1" t="s">
        <v>411</v>
      </c>
    </row>
    <row r="143" spans="1:54" x14ac:dyDescent="0.35">
      <c r="A143" s="4" t="s">
        <v>140</v>
      </c>
      <c r="B143" s="1" t="s">
        <v>374</v>
      </c>
      <c r="C143" s="1">
        <v>281850</v>
      </c>
      <c r="D143" s="1">
        <v>562778</v>
      </c>
      <c r="E143" s="1">
        <v>654485</v>
      </c>
      <c r="F143" s="1">
        <v>113141419</v>
      </c>
      <c r="G143" s="1" t="s">
        <v>374</v>
      </c>
      <c r="H143" s="1">
        <v>2793348</v>
      </c>
      <c r="I143" s="1" t="s">
        <v>374</v>
      </c>
      <c r="J143" s="1">
        <v>395495</v>
      </c>
      <c r="K143" s="1">
        <v>2745124</v>
      </c>
      <c r="L143" s="1">
        <v>1414539</v>
      </c>
      <c r="M143" s="1">
        <v>5030896</v>
      </c>
      <c r="N143" s="1">
        <v>4276671</v>
      </c>
      <c r="O143" s="1">
        <v>4300009</v>
      </c>
      <c r="P143" s="1">
        <v>152035</v>
      </c>
      <c r="Q143" s="1">
        <v>306839</v>
      </c>
      <c r="R143" s="1">
        <v>350063</v>
      </c>
      <c r="S143" s="1">
        <v>810488</v>
      </c>
      <c r="T143" s="1">
        <v>2380427</v>
      </c>
      <c r="U143" s="1">
        <v>12735101</v>
      </c>
      <c r="V143" s="1">
        <v>6477511</v>
      </c>
      <c r="W143" s="1">
        <v>865033</v>
      </c>
      <c r="X143" s="1">
        <v>27124276</v>
      </c>
      <c r="Y143" s="1">
        <v>3102225</v>
      </c>
      <c r="Z143" s="1">
        <v>22052524</v>
      </c>
      <c r="AA143" s="1">
        <v>2540641</v>
      </c>
      <c r="AB143" s="1">
        <v>24084407</v>
      </c>
      <c r="AC143" s="1">
        <v>379586</v>
      </c>
      <c r="AD143" s="1" t="s">
        <v>374</v>
      </c>
      <c r="AE143" s="1">
        <v>2242</v>
      </c>
      <c r="AF143" s="1">
        <v>1219465</v>
      </c>
      <c r="AG143" s="1" t="s">
        <v>374</v>
      </c>
      <c r="AH143" s="1">
        <v>442</v>
      </c>
      <c r="AI143" s="1">
        <v>3982013</v>
      </c>
      <c r="AJ143" s="1">
        <v>636652</v>
      </c>
      <c r="AK143" s="1">
        <v>45429877</v>
      </c>
      <c r="AL143" s="1" t="s">
        <v>374</v>
      </c>
      <c r="AM143" s="1">
        <v>125</v>
      </c>
      <c r="AN143" s="1">
        <v>22407500</v>
      </c>
      <c r="AO143" s="1">
        <v>10915888</v>
      </c>
      <c r="AP143" s="1">
        <v>233820</v>
      </c>
      <c r="AQ143" s="1">
        <v>37961336</v>
      </c>
      <c r="AR143" s="1">
        <v>4726407</v>
      </c>
      <c r="AS143" s="1">
        <v>36661472</v>
      </c>
      <c r="AT143" s="1">
        <v>78086</v>
      </c>
      <c r="AU143" s="1">
        <v>5307399</v>
      </c>
      <c r="AV143" s="1" t="s">
        <v>374</v>
      </c>
      <c r="AW143" s="1">
        <v>4498921</v>
      </c>
      <c r="AX143" s="1">
        <v>55792339</v>
      </c>
      <c r="AY143" s="1" t="s">
        <v>374</v>
      </c>
      <c r="AZ143" s="1">
        <v>39491287</v>
      </c>
      <c r="BA143" s="1"/>
      <c r="BB143" s="1" t="s">
        <v>411</v>
      </c>
    </row>
    <row r="144" spans="1:54" x14ac:dyDescent="0.35">
      <c r="A144" s="4" t="s">
        <v>141</v>
      </c>
      <c r="B144" s="1" t="s">
        <v>374</v>
      </c>
      <c r="C144" s="1">
        <v>187695</v>
      </c>
      <c r="D144" s="1">
        <v>371368</v>
      </c>
      <c r="E144" s="1">
        <v>459032</v>
      </c>
      <c r="F144" s="1">
        <v>68015432</v>
      </c>
      <c r="G144" s="1" t="s">
        <v>374</v>
      </c>
      <c r="H144" s="1">
        <v>3536832</v>
      </c>
      <c r="I144" s="1" t="s">
        <v>374</v>
      </c>
      <c r="J144" s="1">
        <v>380146</v>
      </c>
      <c r="K144" s="1">
        <v>1429983</v>
      </c>
      <c r="L144" s="1">
        <v>714174</v>
      </c>
      <c r="M144" s="1">
        <v>3140950</v>
      </c>
      <c r="N144" s="1">
        <v>2475938</v>
      </c>
      <c r="O144" s="1">
        <v>2613609</v>
      </c>
      <c r="P144" s="1">
        <v>162044</v>
      </c>
      <c r="Q144" s="1">
        <v>409177</v>
      </c>
      <c r="R144" s="1">
        <v>503164</v>
      </c>
      <c r="S144" s="1">
        <v>822027</v>
      </c>
      <c r="T144" s="1">
        <v>2775932</v>
      </c>
      <c r="U144" s="1">
        <v>15094220</v>
      </c>
      <c r="V144" s="1">
        <v>6712510</v>
      </c>
      <c r="W144" s="1">
        <v>851740</v>
      </c>
      <c r="X144" s="1">
        <v>33569510</v>
      </c>
      <c r="Y144" s="1">
        <v>3413768</v>
      </c>
      <c r="Z144" s="1">
        <v>25321860</v>
      </c>
      <c r="AA144" s="1">
        <v>3062121</v>
      </c>
      <c r="AB144" s="1">
        <v>28650436</v>
      </c>
      <c r="AC144" s="1">
        <v>363560</v>
      </c>
      <c r="AD144" s="1" t="s">
        <v>374</v>
      </c>
      <c r="AE144" s="1" t="s">
        <v>374</v>
      </c>
      <c r="AF144" s="1">
        <v>1249401</v>
      </c>
      <c r="AG144" s="1">
        <v>1903</v>
      </c>
      <c r="AH144" s="1">
        <v>443</v>
      </c>
      <c r="AI144" s="1">
        <v>2563681</v>
      </c>
      <c r="AJ144" s="1">
        <v>313365</v>
      </c>
      <c r="AK144" s="1">
        <v>28981468</v>
      </c>
      <c r="AL144" s="1" t="s">
        <v>374</v>
      </c>
      <c r="AM144" s="1">
        <v>567</v>
      </c>
      <c r="AN144" s="1">
        <v>13619043</v>
      </c>
      <c r="AO144" s="1">
        <v>5845666</v>
      </c>
      <c r="AP144" s="1">
        <v>195156</v>
      </c>
      <c r="AQ144" s="1">
        <v>23399281</v>
      </c>
      <c r="AR144" s="1">
        <v>2934172</v>
      </c>
      <c r="AS144" s="1">
        <v>21953767</v>
      </c>
      <c r="AT144" s="1">
        <v>48517</v>
      </c>
      <c r="AU144" s="1">
        <v>2943589</v>
      </c>
      <c r="AV144" s="1" t="s">
        <v>374</v>
      </c>
      <c r="AW144" s="1">
        <v>2483996</v>
      </c>
      <c r="AX144" s="1">
        <v>30205275</v>
      </c>
      <c r="AY144" s="1">
        <v>1357</v>
      </c>
      <c r="AZ144" s="1">
        <v>25864201</v>
      </c>
      <c r="BA144" s="1"/>
      <c r="BB144" s="1" t="s">
        <v>411</v>
      </c>
    </row>
    <row r="145" spans="1:54" x14ac:dyDescent="0.35">
      <c r="A145" s="4" t="s">
        <v>142</v>
      </c>
      <c r="B145" s="1" t="s">
        <v>374</v>
      </c>
      <c r="C145" s="1">
        <v>41217</v>
      </c>
      <c r="D145" s="1">
        <v>443693</v>
      </c>
      <c r="E145" s="1">
        <v>6992</v>
      </c>
      <c r="F145" s="1" t="s">
        <v>374</v>
      </c>
      <c r="G145" s="1" t="s">
        <v>374</v>
      </c>
      <c r="H145" s="1">
        <v>4440593</v>
      </c>
      <c r="I145" s="1" t="s">
        <v>374</v>
      </c>
      <c r="J145" s="1">
        <v>78523</v>
      </c>
      <c r="K145" s="1" t="s">
        <v>374</v>
      </c>
      <c r="L145" s="1">
        <v>622</v>
      </c>
      <c r="M145" s="1">
        <v>5586</v>
      </c>
      <c r="N145" s="1">
        <v>1135</v>
      </c>
      <c r="O145" s="1">
        <v>11568</v>
      </c>
      <c r="P145" s="1">
        <v>76315</v>
      </c>
      <c r="Q145" s="1">
        <v>631259</v>
      </c>
      <c r="R145" s="1">
        <v>946446</v>
      </c>
      <c r="S145" s="1">
        <v>333710</v>
      </c>
      <c r="T145" s="1">
        <v>2467575</v>
      </c>
      <c r="U145" s="1">
        <v>10065037</v>
      </c>
      <c r="V145" s="1">
        <v>3003137</v>
      </c>
      <c r="W145" s="1">
        <v>299169</v>
      </c>
      <c r="X145" s="1">
        <v>34578186</v>
      </c>
      <c r="Y145" s="1">
        <v>3844573</v>
      </c>
      <c r="Z145" s="1">
        <v>23295803</v>
      </c>
      <c r="AA145" s="1">
        <v>3998089</v>
      </c>
      <c r="AB145" s="1">
        <v>30311159</v>
      </c>
      <c r="AC145" s="1">
        <v>69999</v>
      </c>
      <c r="AD145" s="1" t="s">
        <v>374</v>
      </c>
      <c r="AE145" s="1" t="s">
        <v>374</v>
      </c>
      <c r="AF145" s="1">
        <v>543923</v>
      </c>
      <c r="AG145" s="1" t="s">
        <v>374</v>
      </c>
      <c r="AH145" s="1">
        <v>205</v>
      </c>
      <c r="AI145" s="1">
        <v>11594</v>
      </c>
      <c r="AJ145" s="1" t="s">
        <v>374</v>
      </c>
      <c r="AK145" s="1">
        <v>14938611</v>
      </c>
      <c r="AL145" s="1" t="s">
        <v>374</v>
      </c>
      <c r="AM145" s="1">
        <v>2488</v>
      </c>
      <c r="AN145" s="1">
        <v>36249</v>
      </c>
      <c r="AO145" s="1">
        <v>11088</v>
      </c>
      <c r="AP145" s="1">
        <v>126724</v>
      </c>
      <c r="AQ145" s="1">
        <v>48313</v>
      </c>
      <c r="AR145" s="1">
        <v>3249</v>
      </c>
      <c r="AS145" s="1">
        <v>92906</v>
      </c>
      <c r="AT145" s="1">
        <v>13116</v>
      </c>
      <c r="AU145" s="1">
        <v>1313</v>
      </c>
      <c r="AV145" s="1" t="s">
        <v>374</v>
      </c>
      <c r="AW145" s="1">
        <v>6943</v>
      </c>
      <c r="AX145" s="1">
        <v>50838</v>
      </c>
      <c r="AY145" s="1" t="s">
        <v>374</v>
      </c>
      <c r="AZ145" s="1">
        <v>32846</v>
      </c>
      <c r="BA145" s="1"/>
      <c r="BB145" s="1" t="s">
        <v>411</v>
      </c>
    </row>
    <row r="146" spans="1:54" x14ac:dyDescent="0.35">
      <c r="A146" s="4" t="s">
        <v>143</v>
      </c>
      <c r="B146" s="1" t="s">
        <v>374</v>
      </c>
      <c r="C146" s="1">
        <v>45285</v>
      </c>
      <c r="D146" s="1">
        <v>451029</v>
      </c>
      <c r="E146" s="1">
        <v>8268</v>
      </c>
      <c r="F146" s="1">
        <v>5574</v>
      </c>
      <c r="G146" s="1">
        <v>1799</v>
      </c>
      <c r="H146" s="1">
        <v>4809439</v>
      </c>
      <c r="I146" s="1" t="s">
        <v>374</v>
      </c>
      <c r="J146" s="1">
        <v>94342</v>
      </c>
      <c r="K146" s="1" t="s">
        <v>374</v>
      </c>
      <c r="L146" s="1" t="s">
        <v>374</v>
      </c>
      <c r="M146" s="1">
        <v>2824</v>
      </c>
      <c r="N146" s="1">
        <v>1035</v>
      </c>
      <c r="O146" s="1">
        <v>12246</v>
      </c>
      <c r="P146" s="1">
        <v>76969</v>
      </c>
      <c r="Q146" s="1">
        <v>631388</v>
      </c>
      <c r="R146" s="1">
        <v>1004335</v>
      </c>
      <c r="S146" s="1">
        <v>380794</v>
      </c>
      <c r="T146" s="1">
        <v>2654414</v>
      </c>
      <c r="U146" s="1">
        <v>10624228</v>
      </c>
      <c r="V146" s="1">
        <v>3291411</v>
      </c>
      <c r="W146" s="1">
        <v>345139</v>
      </c>
      <c r="X146" s="1">
        <v>38110657</v>
      </c>
      <c r="Y146" s="1">
        <v>4207699</v>
      </c>
      <c r="Z146" s="1">
        <v>25128152</v>
      </c>
      <c r="AA146" s="1">
        <v>4291168</v>
      </c>
      <c r="AB146" s="1">
        <v>32939070</v>
      </c>
      <c r="AC146" s="1">
        <v>82474</v>
      </c>
      <c r="AD146" s="1" t="s">
        <v>374</v>
      </c>
      <c r="AE146" s="1" t="s">
        <v>374</v>
      </c>
      <c r="AF146" s="1">
        <v>584499</v>
      </c>
      <c r="AG146" s="1" t="s">
        <v>374</v>
      </c>
      <c r="AH146" s="1">
        <v>387</v>
      </c>
      <c r="AI146" s="1">
        <v>11042</v>
      </c>
      <c r="AJ146" s="1" t="s">
        <v>374</v>
      </c>
      <c r="AK146" s="1">
        <v>15494357</v>
      </c>
      <c r="AL146" s="1" t="s">
        <v>374</v>
      </c>
      <c r="AM146" s="1">
        <v>2393</v>
      </c>
      <c r="AN146" s="1">
        <v>24924</v>
      </c>
      <c r="AO146" s="1">
        <v>12665</v>
      </c>
      <c r="AP146" s="1">
        <v>169770</v>
      </c>
      <c r="AQ146" s="1">
        <v>58472</v>
      </c>
      <c r="AR146" s="1">
        <v>1657</v>
      </c>
      <c r="AS146" s="1">
        <v>101600</v>
      </c>
      <c r="AT146" s="1">
        <v>16301</v>
      </c>
      <c r="AU146" s="1">
        <v>1159</v>
      </c>
      <c r="AV146" s="1" t="s">
        <v>374</v>
      </c>
      <c r="AW146" s="1">
        <v>7123</v>
      </c>
      <c r="AX146" s="1">
        <v>56945</v>
      </c>
      <c r="AY146" s="1" t="s">
        <v>374</v>
      </c>
      <c r="AZ146" s="1">
        <v>40642</v>
      </c>
      <c r="BA146" s="1"/>
      <c r="BB146" s="1" t="s">
        <v>411</v>
      </c>
    </row>
    <row r="147" spans="1:54" x14ac:dyDescent="0.35">
      <c r="A147" s="4" t="s">
        <v>144</v>
      </c>
      <c r="B147" s="1" t="s">
        <v>374</v>
      </c>
      <c r="C147" s="1">
        <v>39580</v>
      </c>
      <c r="D147" s="1">
        <v>28935</v>
      </c>
      <c r="E147" s="1">
        <v>5754</v>
      </c>
      <c r="F147" s="1" t="s">
        <v>374</v>
      </c>
      <c r="G147" s="1" t="s">
        <v>374</v>
      </c>
      <c r="H147" s="1">
        <v>5075547</v>
      </c>
      <c r="I147" s="1">
        <v>9</v>
      </c>
      <c r="J147" s="1">
        <v>382255</v>
      </c>
      <c r="K147" s="1">
        <v>2634</v>
      </c>
      <c r="L147" s="1" t="s">
        <v>374</v>
      </c>
      <c r="M147" s="1">
        <v>1216</v>
      </c>
      <c r="N147" s="1">
        <v>996</v>
      </c>
      <c r="O147" s="1">
        <v>9996</v>
      </c>
      <c r="P147" s="1">
        <v>156160</v>
      </c>
      <c r="Q147" s="1">
        <v>611546</v>
      </c>
      <c r="R147" s="1">
        <v>844320</v>
      </c>
      <c r="S147" s="1">
        <v>852826</v>
      </c>
      <c r="T147" s="1">
        <v>3472176</v>
      </c>
      <c r="U147" s="1">
        <v>17655766</v>
      </c>
      <c r="V147" s="1">
        <v>6981552</v>
      </c>
      <c r="W147" s="1">
        <v>840649</v>
      </c>
      <c r="X147" s="1">
        <v>43350177</v>
      </c>
      <c r="Y147" s="1">
        <v>4214839</v>
      </c>
      <c r="Z147" s="1">
        <v>30665008</v>
      </c>
      <c r="AA147" s="1">
        <v>4082172</v>
      </c>
      <c r="AB147" s="1">
        <v>35547285</v>
      </c>
      <c r="AC147" s="1">
        <v>366041</v>
      </c>
      <c r="AD147" s="1" t="s">
        <v>374</v>
      </c>
      <c r="AE147" s="1" t="s">
        <v>374</v>
      </c>
      <c r="AF147" s="1">
        <v>1260144</v>
      </c>
      <c r="AG147" s="1" t="s">
        <v>374</v>
      </c>
      <c r="AH147" s="1">
        <v>853</v>
      </c>
      <c r="AI147" s="1">
        <v>15474</v>
      </c>
      <c r="AJ147" s="1" t="s">
        <v>374</v>
      </c>
      <c r="AK147" s="1">
        <v>59282</v>
      </c>
      <c r="AL147" s="1" t="s">
        <v>374</v>
      </c>
      <c r="AM147" s="1">
        <v>246</v>
      </c>
      <c r="AN147" s="1" t="s">
        <v>374</v>
      </c>
      <c r="AO147" s="1">
        <v>25286</v>
      </c>
      <c r="AP147" s="1">
        <v>168981</v>
      </c>
      <c r="AQ147" s="1">
        <v>28598</v>
      </c>
      <c r="AR147" s="1">
        <v>1503</v>
      </c>
      <c r="AS147" s="1">
        <v>107613</v>
      </c>
      <c r="AT147" s="1">
        <v>16949</v>
      </c>
      <c r="AU147" s="1">
        <v>892</v>
      </c>
      <c r="AV147" s="1" t="s">
        <v>374</v>
      </c>
      <c r="AW147" s="1">
        <v>8715</v>
      </c>
      <c r="AX147" s="1">
        <v>57099</v>
      </c>
      <c r="AY147" s="1">
        <v>1341</v>
      </c>
      <c r="AZ147" s="1">
        <v>37846</v>
      </c>
      <c r="BA147" s="1"/>
      <c r="BB147" s="1" t="s">
        <v>411</v>
      </c>
    </row>
    <row r="148" spans="1:54" x14ac:dyDescent="0.35">
      <c r="A148" s="4" t="s">
        <v>145</v>
      </c>
      <c r="B148" s="1" t="s">
        <v>374</v>
      </c>
      <c r="C148" s="1">
        <v>34285</v>
      </c>
      <c r="D148" s="1">
        <v>68719</v>
      </c>
      <c r="E148" s="1">
        <v>2342</v>
      </c>
      <c r="F148" s="1" t="s">
        <v>374</v>
      </c>
      <c r="G148" s="1" t="s">
        <v>374</v>
      </c>
      <c r="H148" s="1">
        <v>4918862</v>
      </c>
      <c r="I148" s="1" t="s">
        <v>374</v>
      </c>
      <c r="J148" s="1">
        <v>86077</v>
      </c>
      <c r="K148" s="1">
        <v>1043</v>
      </c>
      <c r="L148" s="1">
        <v>2126</v>
      </c>
      <c r="M148" s="1">
        <v>5398</v>
      </c>
      <c r="N148" s="1">
        <v>475</v>
      </c>
      <c r="O148" s="1">
        <v>13296</v>
      </c>
      <c r="P148" s="1">
        <v>70157</v>
      </c>
      <c r="Q148" s="1">
        <v>588867</v>
      </c>
      <c r="R148" s="1">
        <v>1192737</v>
      </c>
      <c r="S148" s="1">
        <v>344729</v>
      </c>
      <c r="T148" s="1">
        <v>2109992</v>
      </c>
      <c r="U148" s="1">
        <v>8525143</v>
      </c>
      <c r="V148" s="1">
        <v>2963581</v>
      </c>
      <c r="W148" s="1">
        <v>341636</v>
      </c>
      <c r="X148" s="1">
        <v>39237589</v>
      </c>
      <c r="Y148" s="1">
        <v>4295001</v>
      </c>
      <c r="Z148" s="1">
        <v>21267105</v>
      </c>
      <c r="AA148" s="1">
        <v>4328504</v>
      </c>
      <c r="AB148" s="1">
        <v>31068711</v>
      </c>
      <c r="AC148" s="1">
        <v>75533</v>
      </c>
      <c r="AD148" s="1" t="s">
        <v>374</v>
      </c>
      <c r="AE148" s="1" t="s">
        <v>374</v>
      </c>
      <c r="AF148" s="1">
        <v>539778</v>
      </c>
      <c r="AG148" s="1" t="s">
        <v>374</v>
      </c>
      <c r="AH148" s="1">
        <v>299</v>
      </c>
      <c r="AI148" s="1">
        <v>15997</v>
      </c>
      <c r="AJ148" s="1">
        <v>171522</v>
      </c>
      <c r="AK148" s="1">
        <v>45966</v>
      </c>
      <c r="AL148" s="1" t="s">
        <v>374</v>
      </c>
      <c r="AM148" s="1">
        <v>2465</v>
      </c>
      <c r="AN148" s="1">
        <v>28073</v>
      </c>
      <c r="AO148" s="1" t="s">
        <v>374</v>
      </c>
      <c r="AP148" s="1">
        <v>183621</v>
      </c>
      <c r="AQ148" s="1">
        <v>31065</v>
      </c>
      <c r="AR148" s="1">
        <v>1032</v>
      </c>
      <c r="AS148" s="1">
        <v>40050</v>
      </c>
      <c r="AT148" s="1">
        <v>19725</v>
      </c>
      <c r="AU148" s="1">
        <v>801</v>
      </c>
      <c r="AV148" s="1" t="s">
        <v>374</v>
      </c>
      <c r="AW148" s="1">
        <v>5706</v>
      </c>
      <c r="AX148" s="1">
        <v>53858</v>
      </c>
      <c r="AY148" s="1" t="s">
        <v>374</v>
      </c>
      <c r="AZ148" s="1">
        <v>36250</v>
      </c>
      <c r="BA148" s="1"/>
      <c r="BB148" s="1" t="s">
        <v>411</v>
      </c>
    </row>
    <row r="149" spans="1:54" x14ac:dyDescent="0.35">
      <c r="A149" s="4" t="s">
        <v>146</v>
      </c>
      <c r="B149" s="1" t="s">
        <v>374</v>
      </c>
      <c r="C149" s="1">
        <v>36064</v>
      </c>
      <c r="D149" s="1">
        <v>71744</v>
      </c>
      <c r="E149" s="1">
        <v>4917</v>
      </c>
      <c r="F149" s="1" t="s">
        <v>374</v>
      </c>
      <c r="G149" s="1" t="s">
        <v>374</v>
      </c>
      <c r="H149" s="1">
        <v>4845368</v>
      </c>
      <c r="I149" s="1" t="s">
        <v>374</v>
      </c>
      <c r="J149" s="1">
        <v>52013</v>
      </c>
      <c r="K149" s="1" t="s">
        <v>374</v>
      </c>
      <c r="L149" s="1" t="s">
        <v>374</v>
      </c>
      <c r="M149" s="1">
        <v>4464</v>
      </c>
      <c r="N149" s="1">
        <v>1310</v>
      </c>
      <c r="O149" s="1">
        <v>9538</v>
      </c>
      <c r="P149" s="1">
        <v>61737</v>
      </c>
      <c r="Q149" s="1">
        <v>582119</v>
      </c>
      <c r="R149" s="1">
        <v>1171392</v>
      </c>
      <c r="S149" s="1">
        <v>296170</v>
      </c>
      <c r="T149" s="1">
        <v>1936346</v>
      </c>
      <c r="U149" s="1">
        <v>7270327</v>
      </c>
      <c r="V149" s="1">
        <v>2419840</v>
      </c>
      <c r="W149" s="1">
        <v>207284</v>
      </c>
      <c r="X149" s="1">
        <v>38353517</v>
      </c>
      <c r="Y149" s="1">
        <v>4116694</v>
      </c>
      <c r="Z149" s="1">
        <v>19214059</v>
      </c>
      <c r="AA149" s="1">
        <v>4178947</v>
      </c>
      <c r="AB149" s="1">
        <v>28842466</v>
      </c>
      <c r="AC149" s="1">
        <v>41441</v>
      </c>
      <c r="AD149" s="1" t="s">
        <v>374</v>
      </c>
      <c r="AE149" s="1" t="s">
        <v>374</v>
      </c>
      <c r="AF149" s="1">
        <v>435231</v>
      </c>
      <c r="AG149" s="1" t="s">
        <v>374</v>
      </c>
      <c r="AH149" s="1">
        <v>432</v>
      </c>
      <c r="AI149" s="1">
        <v>12334</v>
      </c>
      <c r="AJ149" s="1">
        <v>102641</v>
      </c>
      <c r="AK149" s="1">
        <v>37652</v>
      </c>
      <c r="AL149" s="1">
        <v>511</v>
      </c>
      <c r="AM149" s="1">
        <v>2894</v>
      </c>
      <c r="AN149" s="1" t="s">
        <v>374</v>
      </c>
      <c r="AO149" s="1" t="s">
        <v>374</v>
      </c>
      <c r="AP149" s="1">
        <v>175311</v>
      </c>
      <c r="AQ149" s="1">
        <v>28743</v>
      </c>
      <c r="AR149" s="1">
        <v>645</v>
      </c>
      <c r="AS149" s="1">
        <v>39903</v>
      </c>
      <c r="AT149" s="1">
        <v>17864</v>
      </c>
      <c r="AU149" s="1">
        <v>835</v>
      </c>
      <c r="AV149" s="1" t="s">
        <v>374</v>
      </c>
      <c r="AW149" s="1">
        <v>6974</v>
      </c>
      <c r="AX149" s="1">
        <v>57370</v>
      </c>
      <c r="AY149" s="1" t="s">
        <v>374</v>
      </c>
      <c r="AZ149" s="1">
        <v>42938</v>
      </c>
      <c r="BA149" s="1"/>
      <c r="BB149" s="1" t="s">
        <v>411</v>
      </c>
    </row>
    <row r="150" spans="1:54" x14ac:dyDescent="0.35">
      <c r="A150" s="4" t="s">
        <v>147</v>
      </c>
      <c r="B150" s="1">
        <v>1496</v>
      </c>
      <c r="C150" s="1">
        <v>37144</v>
      </c>
      <c r="D150" s="1">
        <v>80204</v>
      </c>
      <c r="E150" s="1">
        <v>7376</v>
      </c>
      <c r="F150" s="1" t="s">
        <v>374</v>
      </c>
      <c r="G150" s="1" t="s">
        <v>374</v>
      </c>
      <c r="H150" s="1">
        <v>4980257</v>
      </c>
      <c r="I150" s="1" t="s">
        <v>374</v>
      </c>
      <c r="J150" s="1">
        <v>105663</v>
      </c>
      <c r="K150" s="1" t="s">
        <v>374</v>
      </c>
      <c r="L150" s="1" t="s">
        <v>374</v>
      </c>
      <c r="M150" s="1">
        <v>6394</v>
      </c>
      <c r="N150" s="1">
        <v>1205</v>
      </c>
      <c r="O150" s="1">
        <v>13269</v>
      </c>
      <c r="P150" s="1">
        <v>78960</v>
      </c>
      <c r="Q150" s="1">
        <v>648369</v>
      </c>
      <c r="R150" s="1">
        <v>1183660</v>
      </c>
      <c r="S150" s="1">
        <v>373117</v>
      </c>
      <c r="T150" s="1">
        <v>2241053</v>
      </c>
      <c r="U150" s="1">
        <v>9166810</v>
      </c>
      <c r="V150" s="1">
        <v>3129094</v>
      </c>
      <c r="W150" s="1">
        <v>364852</v>
      </c>
      <c r="X150" s="1">
        <v>40201443</v>
      </c>
      <c r="Y150" s="1">
        <v>4346142</v>
      </c>
      <c r="Z150" s="1">
        <v>22766224</v>
      </c>
      <c r="AA150" s="1">
        <v>4420815</v>
      </c>
      <c r="AB150" s="1">
        <v>31947734</v>
      </c>
      <c r="AC150" s="1">
        <v>90738</v>
      </c>
      <c r="AD150" s="1" t="s">
        <v>374</v>
      </c>
      <c r="AE150" s="1" t="s">
        <v>374</v>
      </c>
      <c r="AF150" s="1">
        <v>576514</v>
      </c>
      <c r="AG150" s="1" t="s">
        <v>374</v>
      </c>
      <c r="AH150" s="1">
        <v>528</v>
      </c>
      <c r="AI150" s="1">
        <v>13129</v>
      </c>
      <c r="AJ150" s="1">
        <v>202295</v>
      </c>
      <c r="AK150" s="1">
        <v>44451</v>
      </c>
      <c r="AL150" s="1" t="s">
        <v>374</v>
      </c>
      <c r="AM150" s="1">
        <v>4278</v>
      </c>
      <c r="AN150" s="1">
        <v>97968</v>
      </c>
      <c r="AO150" s="1" t="s">
        <v>374</v>
      </c>
      <c r="AP150" s="1">
        <v>177790</v>
      </c>
      <c r="AQ150" s="1">
        <v>35644</v>
      </c>
      <c r="AR150" s="1">
        <v>3469</v>
      </c>
      <c r="AS150" s="1">
        <v>50887</v>
      </c>
      <c r="AT150" s="1">
        <v>15463</v>
      </c>
      <c r="AU150" s="1">
        <v>1483</v>
      </c>
      <c r="AV150" s="1" t="s">
        <v>374</v>
      </c>
      <c r="AW150" s="1">
        <v>5425</v>
      </c>
      <c r="AX150" s="1">
        <v>54845</v>
      </c>
      <c r="AY150" s="1" t="s">
        <v>374</v>
      </c>
      <c r="AZ150" s="1">
        <v>28652</v>
      </c>
      <c r="BA150" s="1"/>
      <c r="BB150" s="1" t="s">
        <v>411</v>
      </c>
    </row>
    <row r="151" spans="1:54" x14ac:dyDescent="0.35">
      <c r="A151" s="4" t="s">
        <v>148</v>
      </c>
      <c r="B151" s="1" t="s">
        <v>374</v>
      </c>
      <c r="C151" s="1">
        <v>46464</v>
      </c>
      <c r="D151" s="1">
        <v>106242</v>
      </c>
      <c r="E151" s="1">
        <v>8331</v>
      </c>
      <c r="F151" s="1" t="s">
        <v>374</v>
      </c>
      <c r="G151" s="1" t="s">
        <v>374</v>
      </c>
      <c r="H151" s="1">
        <v>4151628</v>
      </c>
      <c r="I151" s="1" t="s">
        <v>374</v>
      </c>
      <c r="J151" s="1">
        <v>99665</v>
      </c>
      <c r="K151" s="1">
        <v>1590</v>
      </c>
      <c r="L151" s="1" t="s">
        <v>374</v>
      </c>
      <c r="M151" s="1">
        <v>7861</v>
      </c>
      <c r="N151" s="1">
        <v>1018</v>
      </c>
      <c r="O151" s="1">
        <v>15028</v>
      </c>
      <c r="P151" s="1">
        <v>79190</v>
      </c>
      <c r="Q151" s="1">
        <v>848698</v>
      </c>
      <c r="R151" s="1">
        <v>1477455</v>
      </c>
      <c r="S151" s="1">
        <v>388074</v>
      </c>
      <c r="T151" s="1">
        <v>2284322</v>
      </c>
      <c r="U151" s="1">
        <v>8722568</v>
      </c>
      <c r="V151" s="1">
        <v>3111777</v>
      </c>
      <c r="W151" s="1">
        <v>341121</v>
      </c>
      <c r="X151" s="1">
        <v>35663824</v>
      </c>
      <c r="Y151" s="1">
        <v>4266521</v>
      </c>
      <c r="Z151" s="1">
        <v>21661622</v>
      </c>
      <c r="AA151" s="1">
        <v>4408049</v>
      </c>
      <c r="AB151" s="1">
        <v>28777567</v>
      </c>
      <c r="AC151" s="1">
        <v>85366</v>
      </c>
      <c r="AD151" s="1" t="s">
        <v>374</v>
      </c>
      <c r="AE151" s="1" t="s">
        <v>374</v>
      </c>
      <c r="AF151" s="1">
        <v>528734</v>
      </c>
      <c r="AG151" s="1" t="s">
        <v>374</v>
      </c>
      <c r="AH151" s="1">
        <v>1155</v>
      </c>
      <c r="AI151" s="1">
        <v>11628</v>
      </c>
      <c r="AJ151" s="1">
        <v>180250</v>
      </c>
      <c r="AK151" s="1">
        <v>102495</v>
      </c>
      <c r="AL151" s="1" t="s">
        <v>374</v>
      </c>
      <c r="AM151" s="1">
        <v>1201</v>
      </c>
      <c r="AN151" s="1">
        <v>38245</v>
      </c>
      <c r="AO151" s="1" t="s">
        <v>374</v>
      </c>
      <c r="AP151" s="1">
        <v>179280</v>
      </c>
      <c r="AQ151" s="1">
        <v>34869</v>
      </c>
      <c r="AR151" s="1">
        <v>1302</v>
      </c>
      <c r="AS151" s="1">
        <v>50608</v>
      </c>
      <c r="AT151" s="1">
        <v>18943</v>
      </c>
      <c r="AU151" s="1">
        <v>743</v>
      </c>
      <c r="AV151" s="1" t="s">
        <v>374</v>
      </c>
      <c r="AW151" s="1">
        <v>7139</v>
      </c>
      <c r="AX151" s="1">
        <v>48575</v>
      </c>
      <c r="AY151" s="1" t="s">
        <v>374</v>
      </c>
      <c r="AZ151" s="1">
        <v>30897</v>
      </c>
      <c r="BA151" s="1"/>
      <c r="BB151" s="1" t="s">
        <v>411</v>
      </c>
    </row>
    <row r="152" spans="1:54" x14ac:dyDescent="0.35">
      <c r="A152" s="4" t="s">
        <v>149</v>
      </c>
      <c r="B152" s="1" t="s">
        <v>374</v>
      </c>
      <c r="C152" s="1">
        <v>35884</v>
      </c>
      <c r="D152" s="1">
        <v>89358</v>
      </c>
      <c r="E152" s="1">
        <v>10665</v>
      </c>
      <c r="F152" s="1" t="s">
        <v>374</v>
      </c>
      <c r="G152" s="1" t="s">
        <v>374</v>
      </c>
      <c r="H152" s="1">
        <v>4768265</v>
      </c>
      <c r="I152" s="1" t="s">
        <v>374</v>
      </c>
      <c r="J152" s="1">
        <v>104361</v>
      </c>
      <c r="K152" s="1" t="s">
        <v>374</v>
      </c>
      <c r="L152" s="1" t="s">
        <v>374</v>
      </c>
      <c r="M152" s="1">
        <v>5795</v>
      </c>
      <c r="N152" s="1">
        <v>798</v>
      </c>
      <c r="O152" s="1">
        <v>11436</v>
      </c>
      <c r="P152" s="1">
        <v>74530</v>
      </c>
      <c r="Q152" s="1">
        <v>720088</v>
      </c>
      <c r="R152" s="1">
        <v>1309270</v>
      </c>
      <c r="S152" s="1">
        <v>369718</v>
      </c>
      <c r="T152" s="1">
        <v>2335994</v>
      </c>
      <c r="U152" s="1">
        <v>9139782</v>
      </c>
      <c r="V152" s="1">
        <v>3137650</v>
      </c>
      <c r="W152" s="1">
        <v>357902</v>
      </c>
      <c r="X152" s="1">
        <v>38779746</v>
      </c>
      <c r="Y152" s="1">
        <v>4329298</v>
      </c>
      <c r="Z152" s="1">
        <v>22640971</v>
      </c>
      <c r="AA152" s="1">
        <v>4407111</v>
      </c>
      <c r="AB152" s="1">
        <v>30472169</v>
      </c>
      <c r="AC152" s="1">
        <v>86582</v>
      </c>
      <c r="AD152" s="1" t="s">
        <v>374</v>
      </c>
      <c r="AE152" s="1" t="s">
        <v>374</v>
      </c>
      <c r="AF152" s="1">
        <v>570404</v>
      </c>
      <c r="AG152" s="1" t="s">
        <v>374</v>
      </c>
      <c r="AH152" s="1">
        <v>442</v>
      </c>
      <c r="AI152" s="1">
        <v>11591</v>
      </c>
      <c r="AJ152" s="1">
        <v>189649</v>
      </c>
      <c r="AK152" s="1">
        <v>34754</v>
      </c>
      <c r="AL152" s="1" t="s">
        <v>374</v>
      </c>
      <c r="AM152" s="1">
        <v>4211</v>
      </c>
      <c r="AN152" s="1" t="s">
        <v>374</v>
      </c>
      <c r="AO152" s="1" t="s">
        <v>374</v>
      </c>
      <c r="AP152" s="1">
        <v>187492</v>
      </c>
      <c r="AQ152" s="1">
        <v>27887</v>
      </c>
      <c r="AR152" s="1">
        <v>2250</v>
      </c>
      <c r="AS152" s="1">
        <v>38915</v>
      </c>
      <c r="AT152" s="1">
        <v>17942</v>
      </c>
      <c r="AU152" s="1">
        <v>1247</v>
      </c>
      <c r="AV152" s="1" t="s">
        <v>374</v>
      </c>
      <c r="AW152" s="1">
        <v>6496</v>
      </c>
      <c r="AX152" s="1">
        <v>59496</v>
      </c>
      <c r="AY152" s="1" t="s">
        <v>374</v>
      </c>
      <c r="AZ152" s="1">
        <v>31061</v>
      </c>
      <c r="BA152" s="1"/>
      <c r="BB152" s="1" t="s">
        <v>411</v>
      </c>
    </row>
    <row r="153" spans="1:54" x14ac:dyDescent="0.35">
      <c r="A153" s="4" t="s">
        <v>150</v>
      </c>
      <c r="B153" s="1" t="s">
        <v>374</v>
      </c>
      <c r="C153" s="1">
        <v>40749</v>
      </c>
      <c r="D153" s="1">
        <v>74634</v>
      </c>
      <c r="E153" s="1">
        <v>6125</v>
      </c>
      <c r="F153" s="1">
        <v>4408</v>
      </c>
      <c r="G153" s="1" t="s">
        <v>374</v>
      </c>
      <c r="H153" s="1">
        <v>5066551</v>
      </c>
      <c r="I153" s="1" t="s">
        <v>374</v>
      </c>
      <c r="J153" s="1">
        <v>102039</v>
      </c>
      <c r="K153" s="1" t="s">
        <v>374</v>
      </c>
      <c r="L153" s="1" t="s">
        <v>374</v>
      </c>
      <c r="M153" s="1">
        <v>6433</v>
      </c>
      <c r="N153" s="1" t="s">
        <v>374</v>
      </c>
      <c r="O153" s="1">
        <v>11058</v>
      </c>
      <c r="P153" s="1">
        <v>81800</v>
      </c>
      <c r="Q153" s="1">
        <v>675641</v>
      </c>
      <c r="R153" s="1">
        <v>1242406</v>
      </c>
      <c r="S153" s="1">
        <v>414155</v>
      </c>
      <c r="T153" s="1">
        <v>2438136</v>
      </c>
      <c r="U153" s="1">
        <v>9559093</v>
      </c>
      <c r="V153" s="1">
        <v>3290070</v>
      </c>
      <c r="W153" s="1">
        <v>363695</v>
      </c>
      <c r="X153" s="1">
        <v>41590416</v>
      </c>
      <c r="Y153" s="1">
        <v>4582143</v>
      </c>
      <c r="Z153" s="1">
        <v>23651394</v>
      </c>
      <c r="AA153" s="1">
        <v>4621082</v>
      </c>
      <c r="AB153" s="1">
        <v>33004661</v>
      </c>
      <c r="AC153" s="1">
        <v>87444</v>
      </c>
      <c r="AD153" s="1" t="s">
        <v>374</v>
      </c>
      <c r="AE153" s="1" t="s">
        <v>374</v>
      </c>
      <c r="AF153" s="1">
        <v>591866</v>
      </c>
      <c r="AG153" s="1" t="s">
        <v>374</v>
      </c>
      <c r="AH153" s="1">
        <v>783</v>
      </c>
      <c r="AI153" s="1">
        <v>12604</v>
      </c>
      <c r="AJ153" s="1">
        <v>191933</v>
      </c>
      <c r="AK153" s="1">
        <v>42827</v>
      </c>
      <c r="AL153" s="1" t="s">
        <v>374</v>
      </c>
      <c r="AM153" s="1">
        <v>3180</v>
      </c>
      <c r="AN153" s="1" t="s">
        <v>374</v>
      </c>
      <c r="AO153" s="1" t="s">
        <v>374</v>
      </c>
      <c r="AP153" s="1">
        <v>183387</v>
      </c>
      <c r="AQ153" s="1">
        <v>27130</v>
      </c>
      <c r="AR153" s="1">
        <v>2327</v>
      </c>
      <c r="AS153" s="1">
        <v>46472</v>
      </c>
      <c r="AT153" s="1">
        <v>19709</v>
      </c>
      <c r="AU153" s="1">
        <v>1789</v>
      </c>
      <c r="AV153" s="1" t="s">
        <v>374</v>
      </c>
      <c r="AW153" s="1">
        <v>5387</v>
      </c>
      <c r="AX153" s="1">
        <v>58706</v>
      </c>
      <c r="AY153" s="1">
        <v>947</v>
      </c>
      <c r="AZ153" s="1">
        <v>35657</v>
      </c>
      <c r="BA153" s="1"/>
      <c r="BB153" s="1" t="s">
        <v>411</v>
      </c>
    </row>
    <row r="154" spans="1:54" x14ac:dyDescent="0.35">
      <c r="A154" s="4" t="s">
        <v>151</v>
      </c>
      <c r="B154" s="1" t="s">
        <v>374</v>
      </c>
      <c r="C154" s="1">
        <v>43345</v>
      </c>
      <c r="D154" s="1">
        <v>80482</v>
      </c>
      <c r="E154" s="1">
        <v>13923</v>
      </c>
      <c r="F154" s="1" t="s">
        <v>374</v>
      </c>
      <c r="G154" s="1" t="s">
        <v>374</v>
      </c>
      <c r="H154" s="1">
        <v>4827694</v>
      </c>
      <c r="I154" s="1" t="s">
        <v>374</v>
      </c>
      <c r="J154" s="1">
        <v>106735</v>
      </c>
      <c r="K154" s="1" t="s">
        <v>374</v>
      </c>
      <c r="L154" s="1" t="s">
        <v>374</v>
      </c>
      <c r="M154" s="1">
        <v>6371</v>
      </c>
      <c r="N154" s="1" t="s">
        <v>374</v>
      </c>
      <c r="O154" s="1">
        <v>12891</v>
      </c>
      <c r="P154" s="1">
        <v>85205</v>
      </c>
      <c r="Q154" s="1">
        <v>678765</v>
      </c>
      <c r="R154" s="1">
        <v>1228343</v>
      </c>
      <c r="S154" s="1">
        <v>400040</v>
      </c>
      <c r="T154" s="1">
        <v>2432299</v>
      </c>
      <c r="U154" s="1">
        <v>9572668</v>
      </c>
      <c r="V154" s="1">
        <v>3204689</v>
      </c>
      <c r="W154" s="1">
        <v>363698</v>
      </c>
      <c r="X154" s="1">
        <v>40658864</v>
      </c>
      <c r="Y154" s="1">
        <v>4502627</v>
      </c>
      <c r="Z154" s="1">
        <v>23272982</v>
      </c>
      <c r="AA154" s="1">
        <v>4484651</v>
      </c>
      <c r="AB154" s="1">
        <v>32934546</v>
      </c>
      <c r="AC154" s="1">
        <v>90503</v>
      </c>
      <c r="AD154" s="1" t="s">
        <v>374</v>
      </c>
      <c r="AE154" s="1" t="s">
        <v>374</v>
      </c>
      <c r="AF154" s="1">
        <v>587438</v>
      </c>
      <c r="AG154" s="1" t="s">
        <v>374</v>
      </c>
      <c r="AH154" s="1">
        <v>943</v>
      </c>
      <c r="AI154" s="1">
        <v>15081</v>
      </c>
      <c r="AJ154" s="1">
        <v>198645</v>
      </c>
      <c r="AK154" s="1">
        <v>64108</v>
      </c>
      <c r="AL154" s="1" t="s">
        <v>374</v>
      </c>
      <c r="AM154" s="1">
        <v>3087</v>
      </c>
      <c r="AN154" s="1" t="s">
        <v>374</v>
      </c>
      <c r="AO154" s="1" t="s">
        <v>374</v>
      </c>
      <c r="AP154" s="1">
        <v>193293</v>
      </c>
      <c r="AQ154" s="1">
        <v>39343</v>
      </c>
      <c r="AR154" s="1">
        <v>3144</v>
      </c>
      <c r="AS154" s="1">
        <v>49186</v>
      </c>
      <c r="AT154" s="1">
        <v>18426</v>
      </c>
      <c r="AU154" s="1">
        <v>1316</v>
      </c>
      <c r="AV154" s="1" t="s">
        <v>374</v>
      </c>
      <c r="AW154" s="1">
        <v>7048</v>
      </c>
      <c r="AX154" s="1">
        <v>56215</v>
      </c>
      <c r="AY154" s="1" t="s">
        <v>374</v>
      </c>
      <c r="AZ154" s="1">
        <v>35806</v>
      </c>
      <c r="BA154" s="1"/>
      <c r="BB154" s="1" t="s">
        <v>411</v>
      </c>
    </row>
    <row r="155" spans="1:54" x14ac:dyDescent="0.35">
      <c r="A155" s="4" t="s">
        <v>152</v>
      </c>
      <c r="B155" s="1" t="s">
        <v>374</v>
      </c>
      <c r="C155" s="1">
        <v>42493</v>
      </c>
      <c r="D155" s="1">
        <v>88702</v>
      </c>
      <c r="E155" s="1">
        <v>7486</v>
      </c>
      <c r="F155" s="1" t="s">
        <v>374</v>
      </c>
      <c r="G155" s="1" t="s">
        <v>374</v>
      </c>
      <c r="H155" s="1">
        <v>4175637</v>
      </c>
      <c r="I155" s="1" t="s">
        <v>374</v>
      </c>
      <c r="J155" s="1">
        <v>73928</v>
      </c>
      <c r="K155" s="1" t="s">
        <v>374</v>
      </c>
      <c r="L155" s="1">
        <v>3847</v>
      </c>
      <c r="M155" s="1">
        <v>3285</v>
      </c>
      <c r="N155" s="1" t="s">
        <v>374</v>
      </c>
      <c r="O155" s="1">
        <v>12455</v>
      </c>
      <c r="P155" s="1">
        <v>70402</v>
      </c>
      <c r="Q155" s="1">
        <v>753665</v>
      </c>
      <c r="R155" s="1">
        <v>1373606</v>
      </c>
      <c r="S155" s="1">
        <v>337582</v>
      </c>
      <c r="T155" s="1">
        <v>2216247</v>
      </c>
      <c r="U155" s="1">
        <v>8701125</v>
      </c>
      <c r="V155" s="1">
        <v>2874110</v>
      </c>
      <c r="W155" s="1">
        <v>290619</v>
      </c>
      <c r="X155" s="1">
        <v>35550674</v>
      </c>
      <c r="Y155" s="1">
        <v>4301119</v>
      </c>
      <c r="Z155" s="1">
        <v>21726871</v>
      </c>
      <c r="AA155" s="1">
        <v>4303332</v>
      </c>
      <c r="AB155" s="1">
        <v>29449513</v>
      </c>
      <c r="AC155" s="1">
        <v>62051</v>
      </c>
      <c r="AD155" s="1" t="s">
        <v>374</v>
      </c>
      <c r="AE155" s="1" t="s">
        <v>374</v>
      </c>
      <c r="AF155" s="1">
        <v>531128</v>
      </c>
      <c r="AG155" s="1" t="s">
        <v>374</v>
      </c>
      <c r="AH155" s="1">
        <v>952</v>
      </c>
      <c r="AI155" s="1">
        <v>12714</v>
      </c>
      <c r="AJ155" s="1">
        <v>129541</v>
      </c>
      <c r="AK155" s="1">
        <v>59010</v>
      </c>
      <c r="AL155" s="1" t="s">
        <v>374</v>
      </c>
      <c r="AM155" s="1">
        <v>4083</v>
      </c>
      <c r="AN155" s="1">
        <v>19470</v>
      </c>
      <c r="AO155" s="1" t="s">
        <v>374</v>
      </c>
      <c r="AP155" s="1">
        <v>166811</v>
      </c>
      <c r="AQ155" s="1">
        <v>40509</v>
      </c>
      <c r="AR155" s="1">
        <v>1810</v>
      </c>
      <c r="AS155" s="1">
        <v>46660</v>
      </c>
      <c r="AT155" s="1">
        <v>16372</v>
      </c>
      <c r="AU155" s="1">
        <v>1014</v>
      </c>
      <c r="AV155" s="1" t="s">
        <v>374</v>
      </c>
      <c r="AW155" s="1">
        <v>5669</v>
      </c>
      <c r="AX155" s="1">
        <v>50074</v>
      </c>
      <c r="AY155" s="1" t="s">
        <v>374</v>
      </c>
      <c r="AZ155" s="1">
        <v>32908</v>
      </c>
      <c r="BA155" s="1"/>
      <c r="BB155" s="1" t="s">
        <v>411</v>
      </c>
    </row>
    <row r="156" spans="1:54" x14ac:dyDescent="0.35">
      <c r="A156" s="4" t="s">
        <v>153</v>
      </c>
      <c r="B156" s="1" t="s">
        <v>374</v>
      </c>
      <c r="C156" s="1">
        <v>43261</v>
      </c>
      <c r="D156" s="1">
        <v>124911</v>
      </c>
      <c r="E156" s="1">
        <v>4837</v>
      </c>
      <c r="F156" s="1" t="s">
        <v>374</v>
      </c>
      <c r="G156" s="1" t="s">
        <v>374</v>
      </c>
      <c r="H156" s="1">
        <v>3595092</v>
      </c>
      <c r="I156" s="1" t="s">
        <v>374</v>
      </c>
      <c r="J156" s="1">
        <v>128538</v>
      </c>
      <c r="K156" s="1" t="s">
        <v>374</v>
      </c>
      <c r="L156" s="1" t="s">
        <v>374</v>
      </c>
      <c r="M156" s="1">
        <v>5439</v>
      </c>
      <c r="N156" s="1">
        <v>1286</v>
      </c>
      <c r="O156" s="1">
        <v>15492</v>
      </c>
      <c r="P156" s="1">
        <v>97673</v>
      </c>
      <c r="Q156" s="1">
        <v>1345341</v>
      </c>
      <c r="R156" s="1">
        <v>1560244</v>
      </c>
      <c r="S156" s="1">
        <v>415217</v>
      </c>
      <c r="T156" s="1">
        <v>2653892</v>
      </c>
      <c r="U156" s="1">
        <v>10153929</v>
      </c>
      <c r="V156" s="1">
        <v>3722523</v>
      </c>
      <c r="W156" s="1">
        <v>453875</v>
      </c>
      <c r="X156" s="1">
        <v>33403984</v>
      </c>
      <c r="Y156" s="1">
        <v>4198498</v>
      </c>
      <c r="Z156" s="1">
        <v>21748898</v>
      </c>
      <c r="AA156" s="1">
        <v>4256224</v>
      </c>
      <c r="AB156" s="1">
        <v>26672539</v>
      </c>
      <c r="AC156" s="1">
        <v>111912</v>
      </c>
      <c r="AD156" s="1" t="s">
        <v>374</v>
      </c>
      <c r="AE156" s="1" t="s">
        <v>374</v>
      </c>
      <c r="AF156" s="1">
        <v>631015</v>
      </c>
      <c r="AG156" s="1" t="s">
        <v>374</v>
      </c>
      <c r="AH156" s="1">
        <v>967</v>
      </c>
      <c r="AI156" s="1">
        <v>12315</v>
      </c>
      <c r="AJ156" s="1">
        <v>238715</v>
      </c>
      <c r="AK156" s="1">
        <v>30828</v>
      </c>
      <c r="AL156" s="1" t="s">
        <v>374</v>
      </c>
      <c r="AM156" s="1">
        <v>3641</v>
      </c>
      <c r="AN156" s="1" t="s">
        <v>374</v>
      </c>
      <c r="AO156" s="1" t="s">
        <v>374</v>
      </c>
      <c r="AP156" s="1">
        <v>176967</v>
      </c>
      <c r="AQ156" s="1">
        <v>30731</v>
      </c>
      <c r="AR156" s="1">
        <v>4085</v>
      </c>
      <c r="AS156" s="1">
        <v>50573</v>
      </c>
      <c r="AT156" s="1">
        <v>18497</v>
      </c>
      <c r="AU156" s="1">
        <v>959</v>
      </c>
      <c r="AV156" s="1" t="s">
        <v>374</v>
      </c>
      <c r="AW156" s="1">
        <v>7252</v>
      </c>
      <c r="AX156" s="1">
        <v>49122</v>
      </c>
      <c r="AY156" s="1" t="s">
        <v>374</v>
      </c>
      <c r="AZ156" s="1">
        <v>22674</v>
      </c>
      <c r="BA156" s="1"/>
      <c r="BB156" s="1" t="s">
        <v>411</v>
      </c>
    </row>
    <row r="157" spans="1:54" x14ac:dyDescent="0.35">
      <c r="A157" s="4" t="s">
        <v>154</v>
      </c>
      <c r="B157" s="1" t="s">
        <v>374</v>
      </c>
      <c r="C157" s="1">
        <v>43025</v>
      </c>
      <c r="D157" s="1">
        <v>89302</v>
      </c>
      <c r="E157" s="1">
        <v>2803</v>
      </c>
      <c r="F157" s="1">
        <v>5926</v>
      </c>
      <c r="G157" s="1" t="s">
        <v>374</v>
      </c>
      <c r="H157" s="1">
        <v>4271476</v>
      </c>
      <c r="I157" s="1" t="s">
        <v>374</v>
      </c>
      <c r="J157" s="1">
        <v>59936</v>
      </c>
      <c r="K157" s="1" t="s">
        <v>374</v>
      </c>
      <c r="L157" s="1" t="s">
        <v>374</v>
      </c>
      <c r="M157" s="1">
        <v>7516</v>
      </c>
      <c r="N157" s="1">
        <v>877</v>
      </c>
      <c r="O157" s="1">
        <v>12267</v>
      </c>
      <c r="P157" s="1">
        <v>62875</v>
      </c>
      <c r="Q157" s="1">
        <v>645389</v>
      </c>
      <c r="R157" s="1">
        <v>1288519</v>
      </c>
      <c r="S157" s="1">
        <v>289060</v>
      </c>
      <c r="T157" s="1">
        <v>2073458</v>
      </c>
      <c r="U157" s="1">
        <v>7833762</v>
      </c>
      <c r="V157" s="1">
        <v>2551234</v>
      </c>
      <c r="W157" s="1">
        <v>230993</v>
      </c>
      <c r="X157" s="1">
        <v>34928638</v>
      </c>
      <c r="Y157" s="1">
        <v>4071211</v>
      </c>
      <c r="Z157" s="1">
        <v>20445424</v>
      </c>
      <c r="AA157" s="1">
        <v>4097531</v>
      </c>
      <c r="AB157" s="1">
        <v>28354687</v>
      </c>
      <c r="AC157" s="1">
        <v>48649</v>
      </c>
      <c r="AD157" s="1" t="s">
        <v>374</v>
      </c>
      <c r="AE157" s="1" t="s">
        <v>374</v>
      </c>
      <c r="AF157" s="1">
        <v>458185</v>
      </c>
      <c r="AG157" s="1" t="s">
        <v>374</v>
      </c>
      <c r="AH157" s="1">
        <v>533</v>
      </c>
      <c r="AI157" s="1">
        <v>13800</v>
      </c>
      <c r="AJ157" s="1">
        <v>103651</v>
      </c>
      <c r="AK157" s="1">
        <v>72298</v>
      </c>
      <c r="AL157" s="1" t="s">
        <v>374</v>
      </c>
      <c r="AM157" s="1">
        <v>4485</v>
      </c>
      <c r="AN157" s="1" t="s">
        <v>374</v>
      </c>
      <c r="AO157" s="1" t="s">
        <v>374</v>
      </c>
      <c r="AP157" s="1">
        <v>159478</v>
      </c>
      <c r="AQ157" s="1">
        <v>29295</v>
      </c>
      <c r="AR157" s="1">
        <v>1478</v>
      </c>
      <c r="AS157" s="1">
        <v>54443</v>
      </c>
      <c r="AT157" s="1">
        <v>16935</v>
      </c>
      <c r="AU157" s="1">
        <v>1012</v>
      </c>
      <c r="AV157" s="1" t="s">
        <v>374</v>
      </c>
      <c r="AW157" s="1">
        <v>6350</v>
      </c>
      <c r="AX157" s="1">
        <v>49190</v>
      </c>
      <c r="AY157" s="1">
        <v>824</v>
      </c>
      <c r="AZ157" s="1">
        <v>28777</v>
      </c>
      <c r="BA157" s="1"/>
      <c r="BB157" s="1" t="s">
        <v>411</v>
      </c>
    </row>
    <row r="158" spans="1:54" x14ac:dyDescent="0.35">
      <c r="A158" s="4" t="s">
        <v>155</v>
      </c>
      <c r="B158" s="1" t="s">
        <v>374</v>
      </c>
      <c r="C158" s="1">
        <v>42578</v>
      </c>
      <c r="D158" s="1">
        <v>31864</v>
      </c>
      <c r="E158" s="1">
        <v>2894</v>
      </c>
      <c r="F158" s="1">
        <v>6406</v>
      </c>
      <c r="G158" s="1" t="s">
        <v>374</v>
      </c>
      <c r="H158" s="1">
        <v>4680891</v>
      </c>
      <c r="I158" s="1" t="s">
        <v>374</v>
      </c>
      <c r="J158" s="1">
        <v>408529</v>
      </c>
      <c r="K158" s="1">
        <v>510</v>
      </c>
      <c r="L158" s="1">
        <v>2535</v>
      </c>
      <c r="M158" s="1">
        <v>2529</v>
      </c>
      <c r="N158" s="1">
        <v>1752</v>
      </c>
      <c r="O158" s="1">
        <v>13682</v>
      </c>
      <c r="P158" s="1">
        <v>164204</v>
      </c>
      <c r="Q158" s="1">
        <v>589105</v>
      </c>
      <c r="R158" s="1">
        <v>782192</v>
      </c>
      <c r="S158" s="1">
        <v>821316</v>
      </c>
      <c r="T158" s="1">
        <v>3334539</v>
      </c>
      <c r="U158" s="1">
        <v>17091618</v>
      </c>
      <c r="V158" s="1">
        <v>7168889</v>
      </c>
      <c r="W158" s="1">
        <v>900066</v>
      </c>
      <c r="X158" s="1">
        <v>40242698</v>
      </c>
      <c r="Y158" s="1">
        <v>3990148</v>
      </c>
      <c r="Z158" s="1">
        <v>28633631</v>
      </c>
      <c r="AA158" s="1">
        <v>3766065</v>
      </c>
      <c r="AB158" s="1">
        <v>33684803</v>
      </c>
      <c r="AC158" s="1">
        <v>393815</v>
      </c>
      <c r="AD158" s="1" t="s">
        <v>374</v>
      </c>
      <c r="AE158" s="1" t="s">
        <v>374</v>
      </c>
      <c r="AF158" s="1">
        <v>1316014</v>
      </c>
      <c r="AG158" s="1" t="s">
        <v>374</v>
      </c>
      <c r="AH158" s="1">
        <v>1073</v>
      </c>
      <c r="AI158" s="1">
        <v>13436</v>
      </c>
      <c r="AJ158" s="1" t="s">
        <v>374</v>
      </c>
      <c r="AK158" s="1">
        <v>66161</v>
      </c>
      <c r="AL158" s="1" t="s">
        <v>374</v>
      </c>
      <c r="AM158" s="1">
        <v>253</v>
      </c>
      <c r="AN158" s="1">
        <v>27407</v>
      </c>
      <c r="AO158" s="1">
        <v>29237</v>
      </c>
      <c r="AP158" s="1">
        <v>141648</v>
      </c>
      <c r="AQ158" s="1">
        <v>26538</v>
      </c>
      <c r="AR158" s="1">
        <v>1637</v>
      </c>
      <c r="AS158" s="1">
        <v>103485</v>
      </c>
      <c r="AT158" s="1">
        <v>15035</v>
      </c>
      <c r="AU158" s="1">
        <v>2062</v>
      </c>
      <c r="AV158" s="1" t="s">
        <v>374</v>
      </c>
      <c r="AW158" s="1">
        <v>10445</v>
      </c>
      <c r="AX158" s="1">
        <v>55137</v>
      </c>
      <c r="AY158" s="1" t="s">
        <v>374</v>
      </c>
      <c r="AZ158" s="1">
        <v>34718</v>
      </c>
      <c r="BA158" s="1"/>
      <c r="BB158" s="1" t="s">
        <v>411</v>
      </c>
    </row>
    <row r="159" spans="1:54" x14ac:dyDescent="0.35">
      <c r="A159" s="4" t="s">
        <v>156</v>
      </c>
      <c r="B159" s="1" t="s">
        <v>374</v>
      </c>
      <c r="C159" s="1">
        <v>40587</v>
      </c>
      <c r="D159" s="1">
        <v>31551</v>
      </c>
      <c r="E159" s="1">
        <v>1856</v>
      </c>
      <c r="F159" s="1">
        <v>7023</v>
      </c>
      <c r="G159" s="1" t="s">
        <v>374</v>
      </c>
      <c r="H159" s="1">
        <v>5022080</v>
      </c>
      <c r="I159" s="1" t="s">
        <v>374</v>
      </c>
      <c r="J159" s="1">
        <v>407220</v>
      </c>
      <c r="K159" s="1" t="s">
        <v>374</v>
      </c>
      <c r="L159" s="1">
        <v>1116</v>
      </c>
      <c r="M159" s="1">
        <v>2831</v>
      </c>
      <c r="N159" s="1">
        <v>1579</v>
      </c>
      <c r="O159" s="1">
        <v>10750</v>
      </c>
      <c r="P159" s="1">
        <v>157638</v>
      </c>
      <c r="Q159" s="1">
        <v>608177</v>
      </c>
      <c r="R159" s="1">
        <v>961506</v>
      </c>
      <c r="S159" s="1">
        <v>854107</v>
      </c>
      <c r="T159" s="1">
        <v>3525650</v>
      </c>
      <c r="U159" s="1">
        <v>17720729</v>
      </c>
      <c r="V159" s="1">
        <v>7266040</v>
      </c>
      <c r="W159" s="1">
        <v>904756</v>
      </c>
      <c r="X159" s="1">
        <v>43561553</v>
      </c>
      <c r="Y159" s="1">
        <v>4294162</v>
      </c>
      <c r="Z159" s="1">
        <v>30607554</v>
      </c>
      <c r="AA159" s="1">
        <v>4033211</v>
      </c>
      <c r="AB159" s="1">
        <v>35895538</v>
      </c>
      <c r="AC159" s="1">
        <v>390942</v>
      </c>
      <c r="AD159" s="1" t="s">
        <v>374</v>
      </c>
      <c r="AE159" s="1" t="s">
        <v>374</v>
      </c>
      <c r="AF159" s="1">
        <v>1318397</v>
      </c>
      <c r="AG159" s="1" t="s">
        <v>374</v>
      </c>
      <c r="AH159" s="1">
        <v>1255</v>
      </c>
      <c r="AI159" s="1">
        <v>15687</v>
      </c>
      <c r="AJ159" s="1" t="s">
        <v>374</v>
      </c>
      <c r="AK159" s="1">
        <v>63479</v>
      </c>
      <c r="AL159" s="1">
        <v>1474</v>
      </c>
      <c r="AM159" s="1">
        <v>335</v>
      </c>
      <c r="AN159" s="1">
        <v>26599</v>
      </c>
      <c r="AO159" s="1">
        <v>27529</v>
      </c>
      <c r="AP159" s="1">
        <v>177426</v>
      </c>
      <c r="AQ159" s="1">
        <v>27848</v>
      </c>
      <c r="AR159" s="1">
        <v>2212</v>
      </c>
      <c r="AS159" s="1">
        <v>102101</v>
      </c>
      <c r="AT159" s="1">
        <v>17952</v>
      </c>
      <c r="AU159" s="1">
        <v>1667</v>
      </c>
      <c r="AV159" s="1" t="s">
        <v>374</v>
      </c>
      <c r="AW159" s="1">
        <v>8722</v>
      </c>
      <c r="AX159" s="1">
        <v>59876</v>
      </c>
      <c r="AY159" s="1" t="s">
        <v>374</v>
      </c>
      <c r="AZ159" s="1">
        <v>35599</v>
      </c>
      <c r="BA159" s="1"/>
      <c r="BB159" s="1" t="s">
        <v>411</v>
      </c>
    </row>
    <row r="160" spans="1:54" x14ac:dyDescent="0.35">
      <c r="A160" s="4" t="s">
        <v>157</v>
      </c>
      <c r="B160" s="1" t="s">
        <v>374</v>
      </c>
      <c r="C160" s="1">
        <v>45562</v>
      </c>
      <c r="D160" s="1">
        <v>92628</v>
      </c>
      <c r="E160" s="1">
        <v>5498</v>
      </c>
      <c r="F160" s="1">
        <v>7545</v>
      </c>
      <c r="G160" s="1">
        <v>639</v>
      </c>
      <c r="H160" s="1">
        <v>3948810</v>
      </c>
      <c r="I160" s="1" t="s">
        <v>374</v>
      </c>
      <c r="J160" s="1">
        <v>82212</v>
      </c>
      <c r="K160" s="1" t="s">
        <v>374</v>
      </c>
      <c r="L160" s="1">
        <v>2574</v>
      </c>
      <c r="M160" s="1">
        <v>7608</v>
      </c>
      <c r="N160" s="1">
        <v>1461</v>
      </c>
      <c r="O160" s="1">
        <v>13421</v>
      </c>
      <c r="P160" s="1">
        <v>65637</v>
      </c>
      <c r="Q160" s="1">
        <v>734020</v>
      </c>
      <c r="R160" s="1">
        <v>1371313</v>
      </c>
      <c r="S160" s="1">
        <v>309238</v>
      </c>
      <c r="T160" s="1">
        <v>2158117</v>
      </c>
      <c r="U160" s="1">
        <v>8119001</v>
      </c>
      <c r="V160" s="1">
        <v>2768161</v>
      </c>
      <c r="W160" s="1">
        <v>274352</v>
      </c>
      <c r="X160" s="1">
        <v>33684003</v>
      </c>
      <c r="Y160" s="1">
        <v>4120983</v>
      </c>
      <c r="Z160" s="1">
        <v>20567756</v>
      </c>
      <c r="AA160" s="1">
        <v>4188114</v>
      </c>
      <c r="AB160" s="1">
        <v>28199051</v>
      </c>
      <c r="AC160" s="1">
        <v>69073</v>
      </c>
      <c r="AD160" s="1" t="s">
        <v>374</v>
      </c>
      <c r="AE160" s="1" t="s">
        <v>374</v>
      </c>
      <c r="AF160" s="1">
        <v>489232</v>
      </c>
      <c r="AG160" s="1" t="s">
        <v>374</v>
      </c>
      <c r="AH160" s="1">
        <v>777</v>
      </c>
      <c r="AI160" s="1">
        <v>12909</v>
      </c>
      <c r="AJ160" s="1">
        <v>139472</v>
      </c>
      <c r="AK160" s="1">
        <v>63734</v>
      </c>
      <c r="AL160" s="1" t="s">
        <v>374</v>
      </c>
      <c r="AM160" s="1">
        <v>4223</v>
      </c>
      <c r="AN160" s="1">
        <v>22583</v>
      </c>
      <c r="AO160" s="1" t="s">
        <v>374</v>
      </c>
      <c r="AP160" s="1">
        <v>159001</v>
      </c>
      <c r="AQ160" s="1">
        <v>29679</v>
      </c>
      <c r="AR160" s="1">
        <v>1620</v>
      </c>
      <c r="AS160" s="1">
        <v>51089</v>
      </c>
      <c r="AT160" s="1">
        <v>17386</v>
      </c>
      <c r="AU160" s="1">
        <v>1384</v>
      </c>
      <c r="AV160" s="1" t="s">
        <v>374</v>
      </c>
      <c r="AW160" s="1">
        <v>6129</v>
      </c>
      <c r="AX160" s="1">
        <v>50952</v>
      </c>
      <c r="AY160" s="1" t="s">
        <v>374</v>
      </c>
      <c r="AZ160" s="1">
        <v>28581</v>
      </c>
      <c r="BA160" s="1"/>
      <c r="BB160" s="1" t="s">
        <v>411</v>
      </c>
    </row>
    <row r="161" spans="1:54" x14ac:dyDescent="0.35">
      <c r="A161" s="4" t="s">
        <v>158</v>
      </c>
      <c r="B161" s="1" t="s">
        <v>374</v>
      </c>
      <c r="C161" s="1">
        <v>38279</v>
      </c>
      <c r="D161" s="1">
        <v>79213</v>
      </c>
      <c r="E161" s="1">
        <v>6754</v>
      </c>
      <c r="F161" s="1">
        <v>9134</v>
      </c>
      <c r="G161" s="1" t="s">
        <v>374</v>
      </c>
      <c r="H161" s="1">
        <v>4735152</v>
      </c>
      <c r="I161" s="1" t="s">
        <v>374</v>
      </c>
      <c r="J161" s="1">
        <v>95993</v>
      </c>
      <c r="K161" s="1" t="s">
        <v>374</v>
      </c>
      <c r="L161" s="1">
        <v>366</v>
      </c>
      <c r="M161" s="1">
        <v>6199</v>
      </c>
      <c r="N161" s="1">
        <v>997</v>
      </c>
      <c r="O161" s="1">
        <v>11757</v>
      </c>
      <c r="P161" s="1">
        <v>71005</v>
      </c>
      <c r="Q161" s="1">
        <v>655632</v>
      </c>
      <c r="R161" s="1">
        <v>1145179</v>
      </c>
      <c r="S161" s="1">
        <v>350298</v>
      </c>
      <c r="T161" s="1">
        <v>2267966</v>
      </c>
      <c r="U161" s="1">
        <v>8629936</v>
      </c>
      <c r="V161" s="1">
        <v>2981804</v>
      </c>
      <c r="W161" s="1">
        <v>347262</v>
      </c>
      <c r="X161" s="1">
        <v>36900501</v>
      </c>
      <c r="Y161" s="1">
        <v>4205412</v>
      </c>
      <c r="Z161" s="1">
        <v>21841201</v>
      </c>
      <c r="AA161" s="1">
        <v>4240476</v>
      </c>
      <c r="AB161" s="1">
        <v>29903150</v>
      </c>
      <c r="AC161" s="1">
        <v>82000</v>
      </c>
      <c r="AD161" s="1" t="s">
        <v>374</v>
      </c>
      <c r="AE161" s="1" t="s">
        <v>374</v>
      </c>
      <c r="AF161" s="1">
        <v>557271</v>
      </c>
      <c r="AG161" s="1" t="s">
        <v>374</v>
      </c>
      <c r="AH161" s="1">
        <v>1240</v>
      </c>
      <c r="AI161" s="1">
        <v>11416</v>
      </c>
      <c r="AJ161" s="1">
        <v>188674</v>
      </c>
      <c r="AK161" s="1">
        <v>37302</v>
      </c>
      <c r="AL161" s="1" t="s">
        <v>374</v>
      </c>
      <c r="AM161" s="1">
        <v>2515</v>
      </c>
      <c r="AN161" s="1" t="s">
        <v>374</v>
      </c>
      <c r="AO161" s="1" t="s">
        <v>374</v>
      </c>
      <c r="AP161" s="1">
        <v>168105</v>
      </c>
      <c r="AQ161" s="1">
        <v>27389</v>
      </c>
      <c r="AR161" s="1">
        <v>3025</v>
      </c>
      <c r="AS161" s="1">
        <v>47765</v>
      </c>
      <c r="AT161" s="1">
        <v>13276</v>
      </c>
      <c r="AU161" s="1">
        <v>1868</v>
      </c>
      <c r="AV161" s="1" t="s">
        <v>374</v>
      </c>
      <c r="AW161" s="1">
        <v>7912</v>
      </c>
      <c r="AX161" s="1">
        <v>58170</v>
      </c>
      <c r="AY161" s="1">
        <v>2823</v>
      </c>
      <c r="AZ161" s="1">
        <v>44396</v>
      </c>
      <c r="BA161" s="1"/>
      <c r="BB161" s="1" t="s">
        <v>411</v>
      </c>
    </row>
    <row r="162" spans="1:54" x14ac:dyDescent="0.35">
      <c r="A162" s="4" t="s">
        <v>159</v>
      </c>
      <c r="B162" s="1" t="s">
        <v>374</v>
      </c>
      <c r="C162" s="1">
        <v>38829</v>
      </c>
      <c r="D162" s="1">
        <v>93066</v>
      </c>
      <c r="E162" s="1">
        <v>6348</v>
      </c>
      <c r="F162" s="1">
        <v>9758</v>
      </c>
      <c r="G162" s="1" t="s">
        <v>374</v>
      </c>
      <c r="H162" s="1">
        <v>4439384</v>
      </c>
      <c r="I162" s="1" t="s">
        <v>374</v>
      </c>
      <c r="J162" s="1">
        <v>111624</v>
      </c>
      <c r="K162" s="1" t="s">
        <v>374</v>
      </c>
      <c r="L162" s="1" t="s">
        <v>374</v>
      </c>
      <c r="M162" s="1">
        <v>8092</v>
      </c>
      <c r="N162" s="1" t="s">
        <v>374</v>
      </c>
      <c r="O162" s="1">
        <v>12012</v>
      </c>
      <c r="P162" s="1">
        <v>78322</v>
      </c>
      <c r="Q162" s="1">
        <v>692529</v>
      </c>
      <c r="R162" s="1">
        <v>1217157</v>
      </c>
      <c r="S162" s="1">
        <v>390901</v>
      </c>
      <c r="T162" s="1">
        <v>2367506</v>
      </c>
      <c r="U162" s="1">
        <v>9157525</v>
      </c>
      <c r="V162" s="1">
        <v>3178984</v>
      </c>
      <c r="W162" s="1">
        <v>402264</v>
      </c>
      <c r="X162" s="1">
        <v>36457724</v>
      </c>
      <c r="Y162" s="1">
        <v>4151183</v>
      </c>
      <c r="Z162" s="1">
        <v>21706626</v>
      </c>
      <c r="AA162" s="1">
        <v>4184832</v>
      </c>
      <c r="AB162" s="1">
        <v>29585549</v>
      </c>
      <c r="AC162" s="1">
        <v>98078</v>
      </c>
      <c r="AD162" s="1" t="s">
        <v>374</v>
      </c>
      <c r="AE162" s="1" t="s">
        <v>374</v>
      </c>
      <c r="AF162" s="1">
        <v>573552</v>
      </c>
      <c r="AG162" s="1" t="s">
        <v>374</v>
      </c>
      <c r="AH162" s="1">
        <v>1446</v>
      </c>
      <c r="AI162" s="1">
        <v>11422</v>
      </c>
      <c r="AJ162" s="1">
        <v>207475</v>
      </c>
      <c r="AK162" s="1">
        <v>42418</v>
      </c>
      <c r="AL162" s="1" t="s">
        <v>374</v>
      </c>
      <c r="AM162" s="1">
        <v>2416</v>
      </c>
      <c r="AN162" s="1">
        <v>23064</v>
      </c>
      <c r="AO162" s="1" t="s">
        <v>374</v>
      </c>
      <c r="AP162" s="1">
        <v>171792</v>
      </c>
      <c r="AQ162" s="1">
        <v>34064</v>
      </c>
      <c r="AR162" s="1">
        <v>2155</v>
      </c>
      <c r="AS162" s="1">
        <v>47793</v>
      </c>
      <c r="AT162" s="1">
        <v>18540</v>
      </c>
      <c r="AU162" s="1">
        <v>1670</v>
      </c>
      <c r="AV162" s="1" t="s">
        <v>374</v>
      </c>
      <c r="AW162" s="1">
        <v>5986</v>
      </c>
      <c r="AX162" s="1">
        <v>55510</v>
      </c>
      <c r="AY162" s="1" t="s">
        <v>374</v>
      </c>
      <c r="AZ162" s="1">
        <v>37627</v>
      </c>
      <c r="BA162" s="1"/>
      <c r="BB162" s="1" t="s">
        <v>411</v>
      </c>
    </row>
    <row r="163" spans="1:54" x14ac:dyDescent="0.35">
      <c r="A163" s="4" t="s">
        <v>160</v>
      </c>
      <c r="B163" s="1" t="s">
        <v>374</v>
      </c>
      <c r="C163" s="1">
        <v>38982</v>
      </c>
      <c r="D163" s="1">
        <v>81028</v>
      </c>
      <c r="E163" s="1">
        <v>5381</v>
      </c>
      <c r="F163" s="1">
        <v>13552</v>
      </c>
      <c r="G163" s="1" t="s">
        <v>374</v>
      </c>
      <c r="H163" s="1">
        <v>4182229</v>
      </c>
      <c r="I163" s="1" t="s">
        <v>374</v>
      </c>
      <c r="J163" s="1">
        <v>36844</v>
      </c>
      <c r="K163" s="1" t="s">
        <v>374</v>
      </c>
      <c r="L163" s="1">
        <v>908</v>
      </c>
      <c r="M163" s="1">
        <v>3888</v>
      </c>
      <c r="N163" s="1">
        <v>723</v>
      </c>
      <c r="O163" s="1">
        <v>13506</v>
      </c>
      <c r="P163" s="1">
        <v>47644</v>
      </c>
      <c r="Q163" s="1">
        <v>525993</v>
      </c>
      <c r="R163" s="1">
        <v>1137560</v>
      </c>
      <c r="S163" s="1">
        <v>220206</v>
      </c>
      <c r="T163" s="1">
        <v>1712563</v>
      </c>
      <c r="U163" s="1">
        <v>6429706</v>
      </c>
      <c r="V163" s="1">
        <v>2003607</v>
      </c>
      <c r="W163" s="1">
        <v>161238</v>
      </c>
      <c r="X163" s="1">
        <v>33573338</v>
      </c>
      <c r="Y163" s="1">
        <v>3842692</v>
      </c>
      <c r="Z163" s="1">
        <v>16981543</v>
      </c>
      <c r="AA163" s="1">
        <v>3880549</v>
      </c>
      <c r="AB163" s="1">
        <v>25806511</v>
      </c>
      <c r="AC163" s="1">
        <v>30259</v>
      </c>
      <c r="AD163" s="1" t="s">
        <v>374</v>
      </c>
      <c r="AE163" s="1" t="s">
        <v>374</v>
      </c>
      <c r="AF163" s="1">
        <v>359063</v>
      </c>
      <c r="AG163" s="1" t="s">
        <v>374</v>
      </c>
      <c r="AH163" s="1">
        <v>605</v>
      </c>
      <c r="AI163" s="1">
        <v>12969</v>
      </c>
      <c r="AJ163" s="1">
        <v>68038</v>
      </c>
      <c r="AK163" s="1">
        <v>38381</v>
      </c>
      <c r="AL163" s="1" t="s">
        <v>374</v>
      </c>
      <c r="AM163" s="1">
        <v>3327</v>
      </c>
      <c r="AN163" s="1">
        <v>32970</v>
      </c>
      <c r="AO163" s="1" t="s">
        <v>374</v>
      </c>
      <c r="AP163" s="1">
        <v>171086</v>
      </c>
      <c r="AQ163" s="1">
        <v>32815</v>
      </c>
      <c r="AR163" s="1">
        <v>3037</v>
      </c>
      <c r="AS163" s="1">
        <v>43472</v>
      </c>
      <c r="AT163" s="1">
        <v>21940</v>
      </c>
      <c r="AU163" s="1">
        <v>887</v>
      </c>
      <c r="AV163" s="1" t="s">
        <v>374</v>
      </c>
      <c r="AW163" s="1">
        <v>3761</v>
      </c>
      <c r="AX163" s="1">
        <v>54945</v>
      </c>
      <c r="AY163" s="1" t="s">
        <v>374</v>
      </c>
      <c r="AZ163" s="1">
        <v>32862</v>
      </c>
      <c r="BA163" s="1"/>
      <c r="BB163" s="1" t="s">
        <v>411</v>
      </c>
    </row>
    <row r="164" spans="1:54" x14ac:dyDescent="0.35">
      <c r="A164" s="4" t="s">
        <v>161</v>
      </c>
      <c r="B164" s="1" t="s">
        <v>374</v>
      </c>
      <c r="C164" s="1">
        <v>36997</v>
      </c>
      <c r="D164" s="1">
        <v>85805</v>
      </c>
      <c r="E164" s="1">
        <v>6907</v>
      </c>
      <c r="F164" s="1">
        <v>19279</v>
      </c>
      <c r="G164" s="1" t="s">
        <v>374</v>
      </c>
      <c r="H164" s="1">
        <v>4297233</v>
      </c>
      <c r="I164" s="1" t="s">
        <v>374</v>
      </c>
      <c r="J164" s="1">
        <v>57143</v>
      </c>
      <c r="K164" s="1">
        <v>2350</v>
      </c>
      <c r="L164" s="1">
        <v>2282</v>
      </c>
      <c r="M164" s="1">
        <v>7341</v>
      </c>
      <c r="N164" s="1">
        <v>857</v>
      </c>
      <c r="O164" s="1">
        <v>11112</v>
      </c>
      <c r="P164" s="1">
        <v>59857</v>
      </c>
      <c r="Q164" s="1">
        <v>592529</v>
      </c>
      <c r="R164" s="1">
        <v>1147029</v>
      </c>
      <c r="S164" s="1">
        <v>285832</v>
      </c>
      <c r="T164" s="1">
        <v>2010931</v>
      </c>
      <c r="U164" s="1">
        <v>7751944</v>
      </c>
      <c r="V164" s="1">
        <v>2547631</v>
      </c>
      <c r="W164" s="1">
        <v>218688</v>
      </c>
      <c r="X164" s="1">
        <v>34794228</v>
      </c>
      <c r="Y164" s="1">
        <v>4089669</v>
      </c>
      <c r="Z164" s="1">
        <v>19859541</v>
      </c>
      <c r="AA164" s="1">
        <v>4037136</v>
      </c>
      <c r="AB164" s="1">
        <v>28078988</v>
      </c>
      <c r="AC164" s="1">
        <v>45454</v>
      </c>
      <c r="AD164" s="1" t="s">
        <v>374</v>
      </c>
      <c r="AE164" s="1" t="s">
        <v>374</v>
      </c>
      <c r="AF164" s="1">
        <v>431507</v>
      </c>
      <c r="AG164" s="1" t="s">
        <v>374</v>
      </c>
      <c r="AH164" s="1">
        <v>542</v>
      </c>
      <c r="AI164" s="1">
        <v>12506</v>
      </c>
      <c r="AJ164" s="1">
        <v>109116</v>
      </c>
      <c r="AK164" s="1">
        <v>44493</v>
      </c>
      <c r="AL164" s="1" t="s">
        <v>374</v>
      </c>
      <c r="AM164" s="1">
        <v>3708</v>
      </c>
      <c r="AN164" s="1">
        <v>26148</v>
      </c>
      <c r="AO164" s="1" t="s">
        <v>374</v>
      </c>
      <c r="AP164" s="1">
        <v>177086</v>
      </c>
      <c r="AQ164" s="1">
        <v>43880</v>
      </c>
      <c r="AR164" s="1">
        <v>2822</v>
      </c>
      <c r="AS164" s="1">
        <v>49940</v>
      </c>
      <c r="AT164" s="1">
        <v>20467</v>
      </c>
      <c r="AU164" s="1">
        <v>1523</v>
      </c>
      <c r="AV164" s="1" t="s">
        <v>374</v>
      </c>
      <c r="AW164" s="1">
        <v>5194</v>
      </c>
      <c r="AX164" s="1">
        <v>62960</v>
      </c>
      <c r="AY164" s="1" t="s">
        <v>374</v>
      </c>
      <c r="AZ164" s="1">
        <v>36296</v>
      </c>
      <c r="BA164" s="1"/>
      <c r="BB164" s="1" t="s">
        <v>411</v>
      </c>
    </row>
    <row r="165" spans="1:54" x14ac:dyDescent="0.35">
      <c r="A165" s="4" t="s">
        <v>162</v>
      </c>
      <c r="B165" s="1" t="s">
        <v>374</v>
      </c>
      <c r="C165" s="1">
        <v>35400</v>
      </c>
      <c r="D165" s="1">
        <v>107009</v>
      </c>
      <c r="E165" s="1">
        <v>5109</v>
      </c>
      <c r="F165" s="1">
        <v>24433</v>
      </c>
      <c r="G165" s="1" t="s">
        <v>374</v>
      </c>
      <c r="H165" s="1">
        <v>3786609</v>
      </c>
      <c r="I165" s="1" t="s">
        <v>374</v>
      </c>
      <c r="J165" s="1">
        <v>110322</v>
      </c>
      <c r="K165" s="1" t="s">
        <v>374</v>
      </c>
      <c r="L165" s="1" t="s">
        <v>374</v>
      </c>
      <c r="M165" s="1">
        <v>7072</v>
      </c>
      <c r="N165" s="1">
        <v>879</v>
      </c>
      <c r="O165" s="1">
        <v>13240</v>
      </c>
      <c r="P165" s="1">
        <v>76890</v>
      </c>
      <c r="Q165" s="1">
        <v>867893</v>
      </c>
      <c r="R165" s="1">
        <v>1368510</v>
      </c>
      <c r="S165" s="1">
        <v>375658</v>
      </c>
      <c r="T165" s="1">
        <v>2413172</v>
      </c>
      <c r="U165" s="1">
        <v>9236864</v>
      </c>
      <c r="V165" s="1">
        <v>3211135</v>
      </c>
      <c r="W165" s="1">
        <v>383660</v>
      </c>
      <c r="X165" s="1">
        <v>32886770</v>
      </c>
      <c r="Y165" s="1">
        <v>4063122</v>
      </c>
      <c r="Z165" s="1">
        <v>22201556</v>
      </c>
      <c r="AA165" s="1">
        <v>4087810</v>
      </c>
      <c r="AB165" s="1">
        <v>28031744</v>
      </c>
      <c r="AC165" s="1">
        <v>95808</v>
      </c>
      <c r="AD165" s="1" t="s">
        <v>374</v>
      </c>
      <c r="AE165" s="1" t="s">
        <v>374</v>
      </c>
      <c r="AF165" s="1">
        <v>567741</v>
      </c>
      <c r="AG165" s="1" t="s">
        <v>374</v>
      </c>
      <c r="AH165" s="1">
        <v>728</v>
      </c>
      <c r="AI165" s="1">
        <v>12402</v>
      </c>
      <c r="AJ165" s="1">
        <v>222215</v>
      </c>
      <c r="AK165" s="1">
        <v>54985</v>
      </c>
      <c r="AL165" s="1" t="s">
        <v>374</v>
      </c>
      <c r="AM165" s="1">
        <v>3042</v>
      </c>
      <c r="AN165" s="1" t="s">
        <v>374</v>
      </c>
      <c r="AO165" s="1" t="s">
        <v>374</v>
      </c>
      <c r="AP165" s="1">
        <v>168629</v>
      </c>
      <c r="AQ165" s="1">
        <v>39050</v>
      </c>
      <c r="AR165" s="1">
        <v>3061</v>
      </c>
      <c r="AS165" s="1">
        <v>51360</v>
      </c>
      <c r="AT165" s="1">
        <v>18493</v>
      </c>
      <c r="AU165" s="1">
        <v>1941</v>
      </c>
      <c r="AV165" s="1" t="s">
        <v>374</v>
      </c>
      <c r="AW165" s="1">
        <v>8424</v>
      </c>
      <c r="AX165" s="1">
        <v>60896</v>
      </c>
      <c r="AY165" s="1" t="s">
        <v>374</v>
      </c>
      <c r="AZ165" s="1">
        <v>33879</v>
      </c>
      <c r="BA165" s="1"/>
      <c r="BB165" s="1" t="s">
        <v>411</v>
      </c>
    </row>
    <row r="166" spans="1:54" x14ac:dyDescent="0.35">
      <c r="A166" s="4" t="s">
        <v>163</v>
      </c>
      <c r="B166" s="1" t="s">
        <v>374</v>
      </c>
      <c r="C166" s="1">
        <v>39589</v>
      </c>
      <c r="D166" s="1">
        <v>110374</v>
      </c>
      <c r="E166" s="1">
        <v>10330</v>
      </c>
      <c r="F166" s="1">
        <v>28875</v>
      </c>
      <c r="G166" s="1" t="s">
        <v>374</v>
      </c>
      <c r="H166" s="1">
        <v>3557205</v>
      </c>
      <c r="I166" s="1">
        <v>10</v>
      </c>
      <c r="J166" s="1">
        <v>111901</v>
      </c>
      <c r="K166" s="1" t="s">
        <v>374</v>
      </c>
      <c r="L166" s="1" t="s">
        <v>374</v>
      </c>
      <c r="M166" s="1">
        <v>8774</v>
      </c>
      <c r="N166" s="1">
        <v>1460</v>
      </c>
      <c r="O166" s="1">
        <v>14276</v>
      </c>
      <c r="P166" s="1">
        <v>77508</v>
      </c>
      <c r="Q166" s="1">
        <v>965799</v>
      </c>
      <c r="R166" s="1">
        <v>1367011</v>
      </c>
      <c r="S166" s="1">
        <v>394791</v>
      </c>
      <c r="T166" s="1">
        <v>2350619</v>
      </c>
      <c r="U166" s="1">
        <v>9039349</v>
      </c>
      <c r="V166" s="1">
        <v>3076516</v>
      </c>
      <c r="W166" s="1">
        <v>367253</v>
      </c>
      <c r="X166" s="1">
        <v>31050434</v>
      </c>
      <c r="Y166" s="1">
        <v>3961576</v>
      </c>
      <c r="Z166" s="1">
        <v>21416800</v>
      </c>
      <c r="AA166" s="1">
        <v>4017463</v>
      </c>
      <c r="AB166" s="1">
        <v>26361109</v>
      </c>
      <c r="AC166" s="1">
        <v>97362</v>
      </c>
      <c r="AD166" s="1" t="s">
        <v>374</v>
      </c>
      <c r="AE166" s="1" t="s">
        <v>374</v>
      </c>
      <c r="AF166" s="1">
        <v>559854</v>
      </c>
      <c r="AG166" s="1" t="s">
        <v>374</v>
      </c>
      <c r="AH166" s="1">
        <v>996</v>
      </c>
      <c r="AI166" s="1">
        <v>15772</v>
      </c>
      <c r="AJ166" s="1">
        <v>218437</v>
      </c>
      <c r="AK166" s="1">
        <v>37155</v>
      </c>
      <c r="AL166" s="1">
        <v>1331</v>
      </c>
      <c r="AM166" s="1">
        <v>2157</v>
      </c>
      <c r="AN166" s="1">
        <v>63947</v>
      </c>
      <c r="AO166" s="1" t="s">
        <v>374</v>
      </c>
      <c r="AP166" s="1">
        <v>154301</v>
      </c>
      <c r="AQ166" s="1">
        <v>37946</v>
      </c>
      <c r="AR166" s="1">
        <v>2742</v>
      </c>
      <c r="AS166" s="1">
        <v>51385</v>
      </c>
      <c r="AT166" s="1">
        <v>16948</v>
      </c>
      <c r="AU166" s="1">
        <v>3031</v>
      </c>
      <c r="AV166" s="1" t="s">
        <v>374</v>
      </c>
      <c r="AW166" s="1">
        <v>6114</v>
      </c>
      <c r="AX166" s="1">
        <v>61943</v>
      </c>
      <c r="AY166" s="1" t="s">
        <v>374</v>
      </c>
      <c r="AZ166" s="1">
        <v>35713</v>
      </c>
      <c r="BA166" s="1"/>
      <c r="BB166" s="1" t="s">
        <v>411</v>
      </c>
    </row>
    <row r="167" spans="1:54" x14ac:dyDescent="0.35">
      <c r="A167" s="4" t="s">
        <v>164</v>
      </c>
      <c r="B167" s="1" t="s">
        <v>374</v>
      </c>
      <c r="C167" s="1">
        <v>42154</v>
      </c>
      <c r="D167" s="1">
        <v>78304</v>
      </c>
      <c r="E167" s="1">
        <v>6997</v>
      </c>
      <c r="F167" s="1">
        <v>47761</v>
      </c>
      <c r="G167" s="1" t="s">
        <v>374</v>
      </c>
      <c r="H167" s="1">
        <v>4306540</v>
      </c>
      <c r="I167" s="1" t="s">
        <v>374</v>
      </c>
      <c r="J167" s="1">
        <v>101614</v>
      </c>
      <c r="K167" s="1" t="s">
        <v>374</v>
      </c>
      <c r="L167" s="1">
        <v>1250</v>
      </c>
      <c r="M167" s="1">
        <v>9175</v>
      </c>
      <c r="N167" s="1">
        <v>1667</v>
      </c>
      <c r="O167" s="1">
        <v>13920</v>
      </c>
      <c r="P167" s="1">
        <v>71904</v>
      </c>
      <c r="Q167" s="1">
        <v>646235</v>
      </c>
      <c r="R167" s="1">
        <v>1134941</v>
      </c>
      <c r="S167" s="1">
        <v>355826</v>
      </c>
      <c r="T167" s="1">
        <v>2218956</v>
      </c>
      <c r="U167" s="1">
        <v>8502791</v>
      </c>
      <c r="V167" s="1">
        <v>2958244</v>
      </c>
      <c r="W167" s="1">
        <v>349169</v>
      </c>
      <c r="X167" s="1">
        <v>35975599</v>
      </c>
      <c r="Y167" s="1">
        <v>4163662</v>
      </c>
      <c r="Z167" s="1">
        <v>20622987</v>
      </c>
      <c r="AA167" s="1">
        <v>4111584</v>
      </c>
      <c r="AB167" s="1">
        <v>29319967</v>
      </c>
      <c r="AC167" s="1">
        <v>88731</v>
      </c>
      <c r="AD167" s="1" t="s">
        <v>374</v>
      </c>
      <c r="AE167" s="1" t="s">
        <v>374</v>
      </c>
      <c r="AF167" s="1">
        <v>550934</v>
      </c>
      <c r="AG167" s="1" t="s">
        <v>374</v>
      </c>
      <c r="AH167" s="1">
        <v>729</v>
      </c>
      <c r="AI167" s="1">
        <v>13990</v>
      </c>
      <c r="AJ167" s="1">
        <v>152419</v>
      </c>
      <c r="AK167" s="1">
        <v>72851</v>
      </c>
      <c r="AL167" s="1" t="s">
        <v>374</v>
      </c>
      <c r="AM167" s="1">
        <v>3392</v>
      </c>
      <c r="AN167" s="1" t="s">
        <v>374</v>
      </c>
      <c r="AO167" s="1" t="s">
        <v>374</v>
      </c>
      <c r="AP167" s="1">
        <v>152148</v>
      </c>
      <c r="AQ167" s="1">
        <v>44847</v>
      </c>
      <c r="AR167" s="1">
        <v>7460</v>
      </c>
      <c r="AS167" s="1">
        <v>54402</v>
      </c>
      <c r="AT167" s="1">
        <v>10742</v>
      </c>
      <c r="AU167" s="1">
        <v>4131</v>
      </c>
      <c r="AV167" s="1" t="s">
        <v>374</v>
      </c>
      <c r="AW167" s="1">
        <v>5542</v>
      </c>
      <c r="AX167" s="1">
        <v>76961</v>
      </c>
      <c r="AY167" s="1" t="s">
        <v>374</v>
      </c>
      <c r="AZ167" s="1">
        <v>43246</v>
      </c>
      <c r="BA167" s="1"/>
      <c r="BB167" s="1" t="s">
        <v>411</v>
      </c>
    </row>
    <row r="168" spans="1:54" x14ac:dyDescent="0.35">
      <c r="A168" s="4" t="s">
        <v>165</v>
      </c>
      <c r="B168" s="1" t="s">
        <v>374</v>
      </c>
      <c r="C168" s="1">
        <v>36669</v>
      </c>
      <c r="D168" s="1">
        <v>88482</v>
      </c>
      <c r="E168" s="1">
        <v>8673</v>
      </c>
      <c r="F168" s="1">
        <v>83049</v>
      </c>
      <c r="G168" s="1" t="s">
        <v>374</v>
      </c>
      <c r="H168" s="1">
        <v>2760858</v>
      </c>
      <c r="I168" s="1" t="s">
        <v>374</v>
      </c>
      <c r="J168" s="1">
        <v>64066</v>
      </c>
      <c r="K168" s="1">
        <v>4693</v>
      </c>
      <c r="L168" s="1">
        <v>1896</v>
      </c>
      <c r="M168" s="1">
        <v>5763</v>
      </c>
      <c r="N168" s="1">
        <v>2257</v>
      </c>
      <c r="O168" s="1">
        <v>12964</v>
      </c>
      <c r="P168" s="1">
        <v>44051</v>
      </c>
      <c r="Q168" s="1">
        <v>395691</v>
      </c>
      <c r="R168" s="1">
        <v>716333</v>
      </c>
      <c r="S168" s="1">
        <v>200694</v>
      </c>
      <c r="T168" s="1">
        <v>1288854</v>
      </c>
      <c r="U168" s="1">
        <v>5089784</v>
      </c>
      <c r="V168" s="1">
        <v>1697629</v>
      </c>
      <c r="W168" s="1">
        <v>203267</v>
      </c>
      <c r="X168" s="1">
        <v>21307863</v>
      </c>
      <c r="Y168" s="1">
        <v>2508618</v>
      </c>
      <c r="Z168" s="1">
        <v>12461196</v>
      </c>
      <c r="AA168" s="1">
        <v>2465134</v>
      </c>
      <c r="AB168" s="1">
        <v>17761291</v>
      </c>
      <c r="AC168" s="1">
        <v>54739</v>
      </c>
      <c r="AD168" s="1" t="s">
        <v>374</v>
      </c>
      <c r="AE168" s="1" t="s">
        <v>374</v>
      </c>
      <c r="AF168" s="1">
        <v>314867</v>
      </c>
      <c r="AG168" s="1" t="s">
        <v>374</v>
      </c>
      <c r="AH168" s="1">
        <v>715</v>
      </c>
      <c r="AI168" s="1">
        <v>11261</v>
      </c>
      <c r="AJ168" s="1">
        <v>183129</v>
      </c>
      <c r="AK168" s="1">
        <v>67303</v>
      </c>
      <c r="AL168" s="1" t="s">
        <v>374</v>
      </c>
      <c r="AM168" s="1">
        <v>3263</v>
      </c>
      <c r="AN168" s="1" t="s">
        <v>374</v>
      </c>
      <c r="AO168" s="1" t="s">
        <v>374</v>
      </c>
      <c r="AP168" s="1">
        <v>106950</v>
      </c>
      <c r="AQ168" s="1">
        <v>50199</v>
      </c>
      <c r="AR168" s="1">
        <v>4814</v>
      </c>
      <c r="AS168" s="1">
        <v>61051</v>
      </c>
      <c r="AT168" s="1">
        <v>14145</v>
      </c>
      <c r="AU168" s="1">
        <v>7615</v>
      </c>
      <c r="AV168" s="1" t="s">
        <v>374</v>
      </c>
      <c r="AW168" s="1">
        <v>7228</v>
      </c>
      <c r="AX168" s="1">
        <v>87487</v>
      </c>
      <c r="AY168" s="1" t="s">
        <v>374</v>
      </c>
      <c r="AZ168" s="1">
        <v>81124</v>
      </c>
      <c r="BA168" s="1"/>
      <c r="BB168" s="1" t="s">
        <v>411</v>
      </c>
    </row>
    <row r="169" spans="1:54" x14ac:dyDescent="0.35">
      <c r="A169" s="4" t="s">
        <v>166</v>
      </c>
      <c r="B169" s="1" t="s">
        <v>374</v>
      </c>
      <c r="C169" s="1">
        <v>40275</v>
      </c>
      <c r="D169" s="1">
        <v>73708</v>
      </c>
      <c r="E169" s="1">
        <v>6795</v>
      </c>
      <c r="F169" s="1">
        <v>186171</v>
      </c>
      <c r="G169" s="1" t="s">
        <v>374</v>
      </c>
      <c r="H169" s="1">
        <v>4580446</v>
      </c>
      <c r="I169" s="1" t="s">
        <v>374</v>
      </c>
      <c r="J169" s="1">
        <v>108350</v>
      </c>
      <c r="K169" s="1" t="s">
        <v>374</v>
      </c>
      <c r="L169" s="1">
        <v>397</v>
      </c>
      <c r="M169" s="1">
        <v>17604</v>
      </c>
      <c r="N169" s="1">
        <v>4134</v>
      </c>
      <c r="O169" s="1">
        <v>18571</v>
      </c>
      <c r="P169" s="1">
        <v>79644</v>
      </c>
      <c r="Q169" s="1">
        <v>645820</v>
      </c>
      <c r="R169" s="1">
        <v>1086927</v>
      </c>
      <c r="S169" s="1">
        <v>360637</v>
      </c>
      <c r="T169" s="1">
        <v>2247196</v>
      </c>
      <c r="U169" s="1">
        <v>8751644</v>
      </c>
      <c r="V169" s="1">
        <v>3165164</v>
      </c>
      <c r="W169" s="1">
        <v>379155</v>
      </c>
      <c r="X169" s="1">
        <v>37402474</v>
      </c>
      <c r="Y169" s="1">
        <v>4128737</v>
      </c>
      <c r="Z169" s="1">
        <v>21767220</v>
      </c>
      <c r="AA169" s="1">
        <v>4168274</v>
      </c>
      <c r="AB169" s="1">
        <v>29882331</v>
      </c>
      <c r="AC169" s="1">
        <v>93811</v>
      </c>
      <c r="AD169" s="1" t="s">
        <v>374</v>
      </c>
      <c r="AE169" s="1" t="s">
        <v>374</v>
      </c>
      <c r="AF169" s="1">
        <v>559477</v>
      </c>
      <c r="AG169" s="1" t="s">
        <v>374</v>
      </c>
      <c r="AH169" s="1">
        <v>968</v>
      </c>
      <c r="AI169" s="1">
        <v>17215</v>
      </c>
      <c r="AJ169" s="1">
        <v>165211</v>
      </c>
      <c r="AK169" s="1">
        <v>107977</v>
      </c>
      <c r="AL169" s="1" t="s">
        <v>374</v>
      </c>
      <c r="AM169" s="1">
        <v>2923</v>
      </c>
      <c r="AN169" s="1" t="s">
        <v>374</v>
      </c>
      <c r="AO169" s="1" t="s">
        <v>374</v>
      </c>
      <c r="AP169" s="1">
        <v>147214</v>
      </c>
      <c r="AQ169" s="1">
        <v>72777</v>
      </c>
      <c r="AR169" s="1">
        <v>13146</v>
      </c>
      <c r="AS169" s="1">
        <v>75513</v>
      </c>
      <c r="AT169" s="1">
        <v>21049</v>
      </c>
      <c r="AU169" s="1">
        <v>10288</v>
      </c>
      <c r="AV169" s="1" t="s">
        <v>374</v>
      </c>
      <c r="AW169" s="1">
        <v>8551</v>
      </c>
      <c r="AX169" s="1">
        <v>163694</v>
      </c>
      <c r="AY169" s="1" t="s">
        <v>374</v>
      </c>
      <c r="AZ169" s="1">
        <v>95327</v>
      </c>
      <c r="BA169" s="1"/>
      <c r="BB169" s="1" t="s">
        <v>411</v>
      </c>
    </row>
    <row r="170" spans="1:54" x14ac:dyDescent="0.35">
      <c r="A170" s="4" t="s">
        <v>167</v>
      </c>
      <c r="B170" s="1" t="s">
        <v>374</v>
      </c>
      <c r="C170" s="1">
        <v>75644</v>
      </c>
      <c r="D170" s="1">
        <v>517165</v>
      </c>
      <c r="E170" s="1">
        <v>696449</v>
      </c>
      <c r="F170" s="1">
        <v>77253824</v>
      </c>
      <c r="G170" s="1" t="s">
        <v>374</v>
      </c>
      <c r="H170" s="1">
        <v>2984644</v>
      </c>
      <c r="I170" s="1" t="s">
        <v>374</v>
      </c>
      <c r="J170" s="1">
        <v>101765</v>
      </c>
      <c r="K170" s="1">
        <v>701671</v>
      </c>
      <c r="L170" s="1">
        <v>362620</v>
      </c>
      <c r="M170" s="1">
        <v>3491492</v>
      </c>
      <c r="N170" s="1">
        <v>2048727</v>
      </c>
      <c r="O170" s="1">
        <v>3134915</v>
      </c>
      <c r="P170" s="1">
        <v>69799</v>
      </c>
      <c r="Q170" s="1">
        <v>445395</v>
      </c>
      <c r="R170" s="1">
        <v>615184</v>
      </c>
      <c r="S170" s="1">
        <v>355626</v>
      </c>
      <c r="T170" s="1">
        <v>2072653</v>
      </c>
      <c r="U170" s="1">
        <v>8030274</v>
      </c>
      <c r="V170" s="1">
        <v>3032232</v>
      </c>
      <c r="W170" s="1">
        <v>346767</v>
      </c>
      <c r="X170" s="1">
        <v>26066773</v>
      </c>
      <c r="Y170" s="1">
        <v>3306119</v>
      </c>
      <c r="Z170" s="1">
        <v>18871381</v>
      </c>
      <c r="AA170" s="1">
        <v>3159809</v>
      </c>
      <c r="AB170" s="1">
        <v>23253872</v>
      </c>
      <c r="AC170" s="1">
        <v>87624</v>
      </c>
      <c r="AD170" s="1" t="s">
        <v>374</v>
      </c>
      <c r="AE170" s="1" t="s">
        <v>374</v>
      </c>
      <c r="AF170" s="1">
        <v>549664</v>
      </c>
      <c r="AG170" s="1" t="s">
        <v>374</v>
      </c>
      <c r="AH170" s="1">
        <v>536</v>
      </c>
      <c r="AI170" s="1">
        <v>2536250</v>
      </c>
      <c r="AJ170" s="1">
        <v>90678</v>
      </c>
      <c r="AK170" s="1">
        <v>27264006</v>
      </c>
      <c r="AL170" s="1" t="s">
        <v>374</v>
      </c>
      <c r="AM170" s="1">
        <v>2408</v>
      </c>
      <c r="AN170" s="1">
        <v>8042465</v>
      </c>
      <c r="AO170" s="1">
        <v>2785199</v>
      </c>
      <c r="AP170" s="1">
        <v>214580</v>
      </c>
      <c r="AQ170" s="1">
        <v>21990528</v>
      </c>
      <c r="AR170" s="1">
        <v>3441522</v>
      </c>
      <c r="AS170" s="1">
        <v>18596951</v>
      </c>
      <c r="AT170" s="1">
        <v>62122</v>
      </c>
      <c r="AU170" s="1">
        <v>3574153</v>
      </c>
      <c r="AV170" s="1" t="s">
        <v>374</v>
      </c>
      <c r="AW170" s="1">
        <v>1257305</v>
      </c>
      <c r="AX170" s="1">
        <v>33567077</v>
      </c>
      <c r="AY170" s="1" t="s">
        <v>374</v>
      </c>
      <c r="AZ170" s="1">
        <v>23155319</v>
      </c>
      <c r="BA170" s="1"/>
      <c r="BB170" s="1" t="s">
        <v>411</v>
      </c>
    </row>
    <row r="171" spans="1:54" x14ac:dyDescent="0.35">
      <c r="A171" s="4" t="s">
        <v>168</v>
      </c>
      <c r="B171" s="1" t="s">
        <v>374</v>
      </c>
      <c r="C171" s="1">
        <v>307698</v>
      </c>
      <c r="D171" s="1">
        <v>613751</v>
      </c>
      <c r="E171" s="1">
        <v>693538</v>
      </c>
      <c r="F171" s="1">
        <v>121297746</v>
      </c>
      <c r="G171" s="1" t="s">
        <v>374</v>
      </c>
      <c r="H171" s="1">
        <v>2810612</v>
      </c>
      <c r="I171" s="1" t="s">
        <v>374</v>
      </c>
      <c r="J171" s="1">
        <v>459649</v>
      </c>
      <c r="K171" s="1">
        <v>3142889</v>
      </c>
      <c r="L171" s="1">
        <v>1511279</v>
      </c>
      <c r="M171" s="1">
        <v>5522622</v>
      </c>
      <c r="N171" s="1">
        <v>4467624</v>
      </c>
      <c r="O171" s="1">
        <v>4792732</v>
      </c>
      <c r="P171" s="1">
        <v>156257</v>
      </c>
      <c r="Q171" s="1">
        <v>341482</v>
      </c>
      <c r="R171" s="1">
        <v>360765</v>
      </c>
      <c r="S171" s="1">
        <v>857556</v>
      </c>
      <c r="T171" s="1">
        <v>2362328</v>
      </c>
      <c r="U171" s="1">
        <v>12581303</v>
      </c>
      <c r="V171" s="1">
        <v>6803754</v>
      </c>
      <c r="W171" s="1">
        <v>913930</v>
      </c>
      <c r="X171" s="1">
        <v>26265725</v>
      </c>
      <c r="Y171" s="1">
        <v>3326480</v>
      </c>
      <c r="Z171" s="1">
        <v>21883588</v>
      </c>
      <c r="AA171" s="1">
        <v>2634839</v>
      </c>
      <c r="AB171" s="1">
        <v>23985052</v>
      </c>
      <c r="AC171" s="1">
        <v>442018</v>
      </c>
      <c r="AD171" s="1" t="s">
        <v>374</v>
      </c>
      <c r="AE171" s="1" t="s">
        <v>374</v>
      </c>
      <c r="AF171" s="1">
        <v>1310115</v>
      </c>
      <c r="AG171" s="1">
        <v>2635</v>
      </c>
      <c r="AH171" s="1">
        <v>1057</v>
      </c>
      <c r="AI171" s="1">
        <v>4099183</v>
      </c>
      <c r="AJ171" s="1">
        <v>753193</v>
      </c>
      <c r="AK171" s="1">
        <v>45782815</v>
      </c>
      <c r="AL171" s="1" t="s">
        <v>374</v>
      </c>
      <c r="AM171" s="1">
        <v>240</v>
      </c>
      <c r="AN171" s="1">
        <v>22937199</v>
      </c>
      <c r="AO171" s="1">
        <v>11996790</v>
      </c>
      <c r="AP171" s="1">
        <v>304999</v>
      </c>
      <c r="AQ171" s="1">
        <v>39602258</v>
      </c>
      <c r="AR171" s="1">
        <v>4809239</v>
      </c>
      <c r="AS171" s="1">
        <v>38569334</v>
      </c>
      <c r="AT171" s="1">
        <v>147176</v>
      </c>
      <c r="AU171" s="1">
        <v>6003753</v>
      </c>
      <c r="AV171" s="1" t="s">
        <v>374</v>
      </c>
      <c r="AW171" s="1">
        <v>4867710</v>
      </c>
      <c r="AX171" s="1">
        <v>58760997</v>
      </c>
      <c r="AY171" s="1">
        <v>671</v>
      </c>
      <c r="AZ171" s="1">
        <v>38797049</v>
      </c>
      <c r="BA171" s="1"/>
      <c r="BB171" s="1" t="s">
        <v>411</v>
      </c>
    </row>
    <row r="172" spans="1:54" x14ac:dyDescent="0.35">
      <c r="A172" s="4" t="s">
        <v>169</v>
      </c>
      <c r="B172" s="1" t="s">
        <v>374</v>
      </c>
      <c r="C172" s="1">
        <v>188235</v>
      </c>
      <c r="D172" s="1">
        <v>401534</v>
      </c>
      <c r="E172" s="1">
        <v>497652</v>
      </c>
      <c r="F172" s="1">
        <v>70350332</v>
      </c>
      <c r="G172" s="1" t="s">
        <v>374</v>
      </c>
      <c r="H172" s="1">
        <v>3540640</v>
      </c>
      <c r="I172" s="1" t="s">
        <v>374</v>
      </c>
      <c r="J172" s="1">
        <v>416079</v>
      </c>
      <c r="K172" s="1">
        <v>1523645</v>
      </c>
      <c r="L172" s="1">
        <v>759132</v>
      </c>
      <c r="M172" s="1">
        <v>3285952</v>
      </c>
      <c r="N172" s="1">
        <v>2613512</v>
      </c>
      <c r="O172" s="1">
        <v>2737006</v>
      </c>
      <c r="P172" s="1">
        <v>157270</v>
      </c>
      <c r="Q172" s="1">
        <v>397222</v>
      </c>
      <c r="R172" s="1">
        <v>509752</v>
      </c>
      <c r="S172" s="1">
        <v>830324</v>
      </c>
      <c r="T172" s="1">
        <v>2845482</v>
      </c>
      <c r="U172" s="1">
        <v>14855764</v>
      </c>
      <c r="V172" s="1">
        <v>6832898</v>
      </c>
      <c r="W172" s="1">
        <v>921954</v>
      </c>
      <c r="X172" s="1">
        <v>32549183</v>
      </c>
      <c r="Y172" s="1">
        <v>3636391</v>
      </c>
      <c r="Z172" s="1">
        <v>25545598</v>
      </c>
      <c r="AA172" s="1">
        <v>3116264</v>
      </c>
      <c r="AB172" s="1">
        <v>28676707</v>
      </c>
      <c r="AC172" s="1">
        <v>399255</v>
      </c>
      <c r="AD172" s="1" t="s">
        <v>374</v>
      </c>
      <c r="AE172" s="1" t="s">
        <v>374</v>
      </c>
      <c r="AF172" s="1">
        <v>1328738</v>
      </c>
      <c r="AG172" s="1">
        <v>2247</v>
      </c>
      <c r="AH172" s="1">
        <v>986</v>
      </c>
      <c r="AI172" s="1">
        <v>2630197</v>
      </c>
      <c r="AJ172" s="1">
        <v>344044</v>
      </c>
      <c r="AK172" s="1">
        <v>28781019</v>
      </c>
      <c r="AL172" s="1">
        <v>1013</v>
      </c>
      <c r="AM172" s="1">
        <v>216</v>
      </c>
      <c r="AN172" s="1">
        <v>13759351</v>
      </c>
      <c r="AO172" s="1">
        <v>6077429</v>
      </c>
      <c r="AP172" s="1">
        <v>193120</v>
      </c>
      <c r="AQ172" s="1">
        <v>24041448</v>
      </c>
      <c r="AR172" s="1">
        <v>3117654</v>
      </c>
      <c r="AS172" s="1">
        <v>22857644</v>
      </c>
      <c r="AT172" s="1">
        <v>57124</v>
      </c>
      <c r="AU172" s="1">
        <v>3311879</v>
      </c>
      <c r="AV172" s="1" t="s">
        <v>374</v>
      </c>
      <c r="AW172" s="1">
        <v>2608302</v>
      </c>
      <c r="AX172" s="1">
        <v>31969395</v>
      </c>
      <c r="AY172" s="1" t="s">
        <v>374</v>
      </c>
      <c r="AZ172" s="1">
        <v>25155507</v>
      </c>
      <c r="BA172" s="1"/>
      <c r="BB172" s="1" t="s">
        <v>411</v>
      </c>
    </row>
    <row r="173" spans="1:54" x14ac:dyDescent="0.35">
      <c r="A173" s="4" t="s">
        <v>170</v>
      </c>
      <c r="B173" s="1" t="s">
        <v>374</v>
      </c>
      <c r="C173" s="1">
        <v>38291</v>
      </c>
      <c r="D173" s="1">
        <v>74865</v>
      </c>
      <c r="E173" s="1">
        <v>8665</v>
      </c>
      <c r="F173" s="1">
        <v>3860</v>
      </c>
      <c r="G173" s="1" t="s">
        <v>374</v>
      </c>
      <c r="H173" s="1">
        <v>3324112</v>
      </c>
      <c r="I173" s="1" t="s">
        <v>374</v>
      </c>
      <c r="J173" s="1">
        <v>23978</v>
      </c>
      <c r="K173" s="1">
        <v>2523</v>
      </c>
      <c r="L173" s="1">
        <v>850</v>
      </c>
      <c r="M173" s="1">
        <v>7807</v>
      </c>
      <c r="N173" s="1">
        <v>1143</v>
      </c>
      <c r="O173" s="1">
        <v>15194</v>
      </c>
      <c r="P173" s="1">
        <v>39773</v>
      </c>
      <c r="Q173" s="1">
        <v>496866</v>
      </c>
      <c r="R173" s="1">
        <v>919464</v>
      </c>
      <c r="S173" s="1">
        <v>196260</v>
      </c>
      <c r="T173" s="1">
        <v>1650355</v>
      </c>
      <c r="U173" s="1">
        <v>6058693</v>
      </c>
      <c r="V173" s="1">
        <v>1760888</v>
      </c>
      <c r="W173" s="1">
        <v>119907</v>
      </c>
      <c r="X173" s="1">
        <v>29138161</v>
      </c>
      <c r="Y173" s="1">
        <v>3441877</v>
      </c>
      <c r="Z173" s="1">
        <v>15897027</v>
      </c>
      <c r="AA173" s="1">
        <v>3415913</v>
      </c>
      <c r="AB173" s="1">
        <v>23339370</v>
      </c>
      <c r="AC173" s="1">
        <v>20917</v>
      </c>
      <c r="AD173" s="1" t="s">
        <v>374</v>
      </c>
      <c r="AE173" s="1" t="s">
        <v>374</v>
      </c>
      <c r="AF173" s="1">
        <v>312969</v>
      </c>
      <c r="AG173" s="1" t="s">
        <v>374</v>
      </c>
      <c r="AH173" s="1">
        <v>687</v>
      </c>
      <c r="AI173" s="1">
        <v>11237</v>
      </c>
      <c r="AJ173" s="1" t="s">
        <v>374</v>
      </c>
      <c r="AK173" s="1">
        <v>555027</v>
      </c>
      <c r="AL173" s="1" t="s">
        <v>374</v>
      </c>
      <c r="AM173" s="1">
        <v>1755</v>
      </c>
      <c r="AN173" s="1">
        <v>34412</v>
      </c>
      <c r="AO173" s="1" t="s">
        <v>374</v>
      </c>
      <c r="AP173" s="1">
        <v>117461</v>
      </c>
      <c r="AQ173" s="1">
        <v>23791</v>
      </c>
      <c r="AR173" s="1">
        <v>3700</v>
      </c>
      <c r="AS173" s="1">
        <v>51995</v>
      </c>
      <c r="AT173" s="1">
        <v>14236</v>
      </c>
      <c r="AU173" s="1">
        <v>940</v>
      </c>
      <c r="AV173" s="1" t="s">
        <v>374</v>
      </c>
      <c r="AW173" s="1">
        <v>8810</v>
      </c>
      <c r="AX173" s="1">
        <v>44239</v>
      </c>
      <c r="AY173" s="1" t="s">
        <v>374</v>
      </c>
      <c r="AZ173" s="1">
        <v>75607</v>
      </c>
      <c r="BA173" s="1"/>
      <c r="BB173" s="1" t="s">
        <v>411</v>
      </c>
    </row>
    <row r="174" spans="1:54" x14ac:dyDescent="0.35">
      <c r="A174" s="4" t="s">
        <v>171</v>
      </c>
      <c r="B174" s="1" t="s">
        <v>374</v>
      </c>
      <c r="C174" s="1">
        <v>36635</v>
      </c>
      <c r="D174" s="1">
        <v>75221</v>
      </c>
      <c r="E174" s="1">
        <v>8325</v>
      </c>
      <c r="F174" s="1" t="s">
        <v>374</v>
      </c>
      <c r="G174" s="1" t="s">
        <v>374</v>
      </c>
      <c r="H174" s="1">
        <v>3259106</v>
      </c>
      <c r="I174" s="1" t="s">
        <v>374</v>
      </c>
      <c r="J174" s="1">
        <v>45206</v>
      </c>
      <c r="K174" s="1">
        <v>4075</v>
      </c>
      <c r="L174" s="1" t="s">
        <v>374</v>
      </c>
      <c r="M174" s="1">
        <v>6757</v>
      </c>
      <c r="N174" s="1">
        <v>1372</v>
      </c>
      <c r="O174" s="1">
        <v>13468</v>
      </c>
      <c r="P174" s="1">
        <v>51515</v>
      </c>
      <c r="Q174" s="1">
        <v>545968</v>
      </c>
      <c r="R174" s="1">
        <v>985466</v>
      </c>
      <c r="S174" s="1">
        <v>246215</v>
      </c>
      <c r="T174" s="1">
        <v>1778462</v>
      </c>
      <c r="U174" s="1">
        <v>6602078</v>
      </c>
      <c r="V174" s="1">
        <v>2132653</v>
      </c>
      <c r="W174" s="1">
        <v>175981</v>
      </c>
      <c r="X174" s="1">
        <v>31087726</v>
      </c>
      <c r="Y174" s="1">
        <v>3496045</v>
      </c>
      <c r="Z174" s="1">
        <v>16990993</v>
      </c>
      <c r="AA174" s="1">
        <v>3622521</v>
      </c>
      <c r="AB174" s="1">
        <v>24656530</v>
      </c>
      <c r="AC174" s="1">
        <v>37954</v>
      </c>
      <c r="AD174" s="1" t="s">
        <v>374</v>
      </c>
      <c r="AE174" s="1" t="s">
        <v>374</v>
      </c>
      <c r="AF174" s="1">
        <v>380776</v>
      </c>
      <c r="AG174" s="1" t="s">
        <v>374</v>
      </c>
      <c r="AH174" s="1">
        <v>525</v>
      </c>
      <c r="AI174" s="1">
        <v>15239</v>
      </c>
      <c r="AJ174" s="1" t="s">
        <v>374</v>
      </c>
      <c r="AK174" s="1">
        <v>557700</v>
      </c>
      <c r="AL174" s="1" t="s">
        <v>374</v>
      </c>
      <c r="AM174" s="1">
        <v>736</v>
      </c>
      <c r="AN174" s="1">
        <v>40485</v>
      </c>
      <c r="AO174" s="1" t="s">
        <v>374</v>
      </c>
      <c r="AP174" s="1">
        <v>147048</v>
      </c>
      <c r="AQ174" s="1">
        <v>28322</v>
      </c>
      <c r="AR174" s="1">
        <v>1769</v>
      </c>
      <c r="AS174" s="1">
        <v>46727</v>
      </c>
      <c r="AT174" s="1">
        <v>15425</v>
      </c>
      <c r="AU174" s="1">
        <v>996</v>
      </c>
      <c r="AV174" s="1" t="s">
        <v>374</v>
      </c>
      <c r="AW174" s="1">
        <v>4340</v>
      </c>
      <c r="AX174" s="1">
        <v>47646</v>
      </c>
      <c r="AY174" s="1" t="s">
        <v>374</v>
      </c>
      <c r="AZ174" s="1">
        <v>64070</v>
      </c>
      <c r="BA174" s="1"/>
      <c r="BB174" s="1" t="s">
        <v>411</v>
      </c>
    </row>
    <row r="175" spans="1:54" x14ac:dyDescent="0.35">
      <c r="A175" s="4" t="s">
        <v>172</v>
      </c>
      <c r="B175" s="1" t="s">
        <v>374</v>
      </c>
      <c r="C175" s="1">
        <v>43806</v>
      </c>
      <c r="D175" s="1">
        <v>29790</v>
      </c>
      <c r="E175" s="1">
        <v>7965</v>
      </c>
      <c r="F175" s="1" t="s">
        <v>374</v>
      </c>
      <c r="G175" s="1" t="s">
        <v>374</v>
      </c>
      <c r="H175" s="1">
        <v>4743394</v>
      </c>
      <c r="I175" s="1" t="s">
        <v>374</v>
      </c>
      <c r="J175" s="1">
        <v>403384</v>
      </c>
      <c r="K175" s="1" t="s">
        <v>374</v>
      </c>
      <c r="L175" s="1">
        <v>743</v>
      </c>
      <c r="M175" s="1">
        <v>2590</v>
      </c>
      <c r="N175" s="1">
        <v>273</v>
      </c>
      <c r="O175" s="1">
        <v>12941</v>
      </c>
      <c r="P175" s="1">
        <v>162256</v>
      </c>
      <c r="Q175" s="1">
        <v>635067</v>
      </c>
      <c r="R175" s="1">
        <v>915237</v>
      </c>
      <c r="S175" s="1">
        <v>837006</v>
      </c>
      <c r="T175" s="1">
        <v>3396911</v>
      </c>
      <c r="U175" s="1">
        <v>17294441</v>
      </c>
      <c r="V175" s="1">
        <v>7073193</v>
      </c>
      <c r="W175" s="1">
        <v>831223</v>
      </c>
      <c r="X175" s="1">
        <v>41477591</v>
      </c>
      <c r="Y175" s="1">
        <v>4294577</v>
      </c>
      <c r="Z175" s="1">
        <v>30238560</v>
      </c>
      <c r="AA175" s="1">
        <v>4029941</v>
      </c>
      <c r="AB175" s="1">
        <v>34633235</v>
      </c>
      <c r="AC175" s="1">
        <v>386958</v>
      </c>
      <c r="AD175" s="1" t="s">
        <v>374</v>
      </c>
      <c r="AE175" s="1" t="s">
        <v>374</v>
      </c>
      <c r="AF175" s="1">
        <v>1298730</v>
      </c>
      <c r="AG175" s="1" t="s">
        <v>374</v>
      </c>
      <c r="AH175" s="1">
        <v>475</v>
      </c>
      <c r="AI175" s="1">
        <v>14251</v>
      </c>
      <c r="AJ175" s="1" t="s">
        <v>374</v>
      </c>
      <c r="AK175" s="1">
        <v>66408</v>
      </c>
      <c r="AL175" s="1" t="s">
        <v>374</v>
      </c>
      <c r="AM175" s="1">
        <v>522</v>
      </c>
      <c r="AN175" s="1">
        <v>38512</v>
      </c>
      <c r="AO175" s="1">
        <v>26942</v>
      </c>
      <c r="AP175" s="1">
        <v>158299</v>
      </c>
      <c r="AQ175" s="1">
        <v>21751</v>
      </c>
      <c r="AR175" s="1">
        <v>1762</v>
      </c>
      <c r="AS175" s="1">
        <v>106449</v>
      </c>
      <c r="AT175" s="1">
        <v>16536</v>
      </c>
      <c r="AU175" s="1">
        <v>1060</v>
      </c>
      <c r="AV175" s="1" t="s">
        <v>374</v>
      </c>
      <c r="AW175" s="1">
        <v>9778</v>
      </c>
      <c r="AX175" s="1">
        <v>57279</v>
      </c>
      <c r="AY175" s="1" t="s">
        <v>374</v>
      </c>
      <c r="AZ175" s="1">
        <v>33980</v>
      </c>
      <c r="BA175" s="1"/>
      <c r="BB175" s="1" t="s">
        <v>411</v>
      </c>
    </row>
    <row r="176" spans="1:54" x14ac:dyDescent="0.35">
      <c r="A176" s="4" t="s">
        <v>173</v>
      </c>
      <c r="B176" s="1" t="s">
        <v>374</v>
      </c>
      <c r="C176" s="1">
        <v>38102</v>
      </c>
      <c r="D176" s="1">
        <v>83962</v>
      </c>
      <c r="E176" s="1">
        <v>6354</v>
      </c>
      <c r="F176" s="1" t="s">
        <v>374</v>
      </c>
      <c r="G176" s="1" t="s">
        <v>374</v>
      </c>
      <c r="H176" s="1">
        <v>4162855</v>
      </c>
      <c r="I176" s="1" t="s">
        <v>374</v>
      </c>
      <c r="J176" s="1">
        <v>54489</v>
      </c>
      <c r="K176" s="1" t="s">
        <v>374</v>
      </c>
      <c r="L176" s="1">
        <v>2790</v>
      </c>
      <c r="M176" s="1">
        <v>3643</v>
      </c>
      <c r="N176" s="1">
        <v>1152</v>
      </c>
      <c r="O176" s="1">
        <v>10896</v>
      </c>
      <c r="P176" s="1">
        <v>53066</v>
      </c>
      <c r="Q176" s="1">
        <v>565658</v>
      </c>
      <c r="R176" s="1">
        <v>1227347</v>
      </c>
      <c r="S176" s="1">
        <v>273658</v>
      </c>
      <c r="T176" s="1">
        <v>1872359</v>
      </c>
      <c r="U176" s="1">
        <v>7082416</v>
      </c>
      <c r="V176" s="1">
        <v>2327100</v>
      </c>
      <c r="W176" s="1">
        <v>199419</v>
      </c>
      <c r="X176" s="1">
        <v>33311920</v>
      </c>
      <c r="Y176" s="1">
        <v>4033154</v>
      </c>
      <c r="Z176" s="1">
        <v>18043143</v>
      </c>
      <c r="AA176" s="1">
        <v>3979224</v>
      </c>
      <c r="AB176" s="1">
        <v>26625541</v>
      </c>
      <c r="AC176" s="1">
        <v>43395</v>
      </c>
      <c r="AD176" s="1" t="s">
        <v>374</v>
      </c>
      <c r="AE176" s="1" t="s">
        <v>374</v>
      </c>
      <c r="AF176" s="1">
        <v>423898</v>
      </c>
      <c r="AG176" s="1" t="s">
        <v>374</v>
      </c>
      <c r="AH176" s="1">
        <v>442</v>
      </c>
      <c r="AI176" s="1">
        <v>11964</v>
      </c>
      <c r="AJ176" s="1">
        <v>84914</v>
      </c>
      <c r="AK176" s="1">
        <v>43224</v>
      </c>
      <c r="AL176" s="1" t="s">
        <v>374</v>
      </c>
      <c r="AM176" s="1">
        <v>4304</v>
      </c>
      <c r="AN176" s="1">
        <v>83278</v>
      </c>
      <c r="AO176" s="1" t="s">
        <v>374</v>
      </c>
      <c r="AP176" s="1">
        <v>171128</v>
      </c>
      <c r="AQ176" s="1">
        <v>28667</v>
      </c>
      <c r="AR176" s="1">
        <v>1138</v>
      </c>
      <c r="AS176" s="1">
        <v>45498</v>
      </c>
      <c r="AT176" s="1">
        <v>17280</v>
      </c>
      <c r="AU176" s="1">
        <v>509</v>
      </c>
      <c r="AV176" s="1" t="s">
        <v>374</v>
      </c>
      <c r="AW176" s="1">
        <v>5769</v>
      </c>
      <c r="AX176" s="1">
        <v>51618</v>
      </c>
      <c r="AY176" s="1" t="s">
        <v>374</v>
      </c>
      <c r="AZ176" s="1">
        <v>28337</v>
      </c>
      <c r="BA176" s="1"/>
      <c r="BB176" s="1" t="s">
        <v>411</v>
      </c>
    </row>
    <row r="177" spans="1:54" x14ac:dyDescent="0.35">
      <c r="A177" s="4" t="s">
        <v>174</v>
      </c>
      <c r="B177" s="1" t="s">
        <v>374</v>
      </c>
      <c r="C177" s="1">
        <v>41053</v>
      </c>
      <c r="D177" s="1">
        <v>91339</v>
      </c>
      <c r="E177" s="1">
        <v>7649</v>
      </c>
      <c r="F177" s="1" t="s">
        <v>374</v>
      </c>
      <c r="G177" s="1" t="s">
        <v>374</v>
      </c>
      <c r="H177" s="1">
        <v>3771658</v>
      </c>
      <c r="I177" s="1" t="s">
        <v>374</v>
      </c>
      <c r="J177" s="1">
        <v>88679</v>
      </c>
      <c r="K177" s="1" t="s">
        <v>374</v>
      </c>
      <c r="L177" s="1">
        <v>1071</v>
      </c>
      <c r="M177" s="1">
        <v>5038</v>
      </c>
      <c r="N177" s="1" t="s">
        <v>374</v>
      </c>
      <c r="O177" s="1">
        <v>13143</v>
      </c>
      <c r="P177" s="1">
        <v>67436</v>
      </c>
      <c r="Q177" s="1">
        <v>751633</v>
      </c>
      <c r="R177" s="1">
        <v>1300578</v>
      </c>
      <c r="S177" s="1">
        <v>352862</v>
      </c>
      <c r="T177" s="1">
        <v>2187823</v>
      </c>
      <c r="U177" s="1">
        <v>8366060</v>
      </c>
      <c r="V177" s="1">
        <v>2837187</v>
      </c>
      <c r="W177" s="1">
        <v>297518</v>
      </c>
      <c r="X177" s="1">
        <v>32949161</v>
      </c>
      <c r="Y177" s="1">
        <v>4090681</v>
      </c>
      <c r="Z177" s="1">
        <v>20666124</v>
      </c>
      <c r="AA177" s="1">
        <v>4033920</v>
      </c>
      <c r="AB177" s="1">
        <v>27348729</v>
      </c>
      <c r="AC177" s="1">
        <v>75986</v>
      </c>
      <c r="AD177" s="1" t="s">
        <v>374</v>
      </c>
      <c r="AE177" s="1" t="s">
        <v>374</v>
      </c>
      <c r="AF177" s="1">
        <v>527901</v>
      </c>
      <c r="AG177" s="1" t="s">
        <v>374</v>
      </c>
      <c r="AH177" s="1">
        <v>461</v>
      </c>
      <c r="AI177" s="1">
        <v>11075</v>
      </c>
      <c r="AJ177" s="1">
        <v>143335</v>
      </c>
      <c r="AK177" s="1">
        <v>67083</v>
      </c>
      <c r="AL177" s="1">
        <v>1379</v>
      </c>
      <c r="AM177" s="1">
        <v>3411</v>
      </c>
      <c r="AN177" s="1">
        <v>79953</v>
      </c>
      <c r="AO177" s="1" t="s">
        <v>374</v>
      </c>
      <c r="AP177" s="1">
        <v>156368</v>
      </c>
      <c r="AQ177" s="1">
        <v>36709</v>
      </c>
      <c r="AR177" s="1">
        <v>4103</v>
      </c>
      <c r="AS177" s="1">
        <v>57485</v>
      </c>
      <c r="AT177" s="1">
        <v>20199</v>
      </c>
      <c r="AU177" s="1">
        <v>1336</v>
      </c>
      <c r="AV177" s="1" t="s">
        <v>374</v>
      </c>
      <c r="AW177" s="1">
        <v>6648</v>
      </c>
      <c r="AX177" s="1">
        <v>46381</v>
      </c>
      <c r="AY177" s="1" t="s">
        <v>374</v>
      </c>
      <c r="AZ177" s="1">
        <v>33233</v>
      </c>
      <c r="BA177" s="1"/>
      <c r="BB177" s="1" t="s">
        <v>411</v>
      </c>
    </row>
    <row r="178" spans="1:54" x14ac:dyDescent="0.35">
      <c r="A178" s="4" t="s">
        <v>175</v>
      </c>
      <c r="B178" s="1" t="s">
        <v>374</v>
      </c>
      <c r="C178" s="1">
        <v>37839</v>
      </c>
      <c r="D178" s="1">
        <v>92682</v>
      </c>
      <c r="E178" s="1">
        <v>6297</v>
      </c>
      <c r="F178" s="1" t="s">
        <v>374</v>
      </c>
      <c r="G178" s="1" t="s">
        <v>374</v>
      </c>
      <c r="H178" s="1">
        <v>4191131</v>
      </c>
      <c r="I178" s="1" t="s">
        <v>374</v>
      </c>
      <c r="J178" s="1">
        <v>103394</v>
      </c>
      <c r="K178" s="1" t="s">
        <v>374</v>
      </c>
      <c r="L178" s="1">
        <v>400</v>
      </c>
      <c r="M178" s="1">
        <v>5682</v>
      </c>
      <c r="N178" s="1" t="s">
        <v>374</v>
      </c>
      <c r="O178" s="1">
        <v>10643</v>
      </c>
      <c r="P178" s="1">
        <v>75309</v>
      </c>
      <c r="Q178" s="1">
        <v>712237</v>
      </c>
      <c r="R178" s="1">
        <v>1226427</v>
      </c>
      <c r="S178" s="1">
        <v>354479</v>
      </c>
      <c r="T178" s="1">
        <v>2259321</v>
      </c>
      <c r="U178" s="1">
        <v>8830643</v>
      </c>
      <c r="V178" s="1">
        <v>3047045</v>
      </c>
      <c r="W178" s="1">
        <v>359893</v>
      </c>
      <c r="X178" s="1">
        <v>33969588</v>
      </c>
      <c r="Y178" s="1">
        <v>4121518</v>
      </c>
      <c r="Z178" s="1">
        <v>20974092</v>
      </c>
      <c r="AA178" s="1">
        <v>4070156</v>
      </c>
      <c r="AB178" s="1">
        <v>28502611</v>
      </c>
      <c r="AC178" s="1">
        <v>87338</v>
      </c>
      <c r="AD178" s="1" t="s">
        <v>374</v>
      </c>
      <c r="AE178" s="1" t="s">
        <v>374</v>
      </c>
      <c r="AF178" s="1">
        <v>566963</v>
      </c>
      <c r="AG178" s="1" t="s">
        <v>374</v>
      </c>
      <c r="AH178" s="1">
        <v>608</v>
      </c>
      <c r="AI178" s="1">
        <v>11364</v>
      </c>
      <c r="AJ178" s="1">
        <v>165687</v>
      </c>
      <c r="AK178" s="1">
        <v>49528</v>
      </c>
      <c r="AL178" s="1" t="s">
        <v>374</v>
      </c>
      <c r="AM178" s="1">
        <v>4524</v>
      </c>
      <c r="AN178" s="1" t="s">
        <v>374</v>
      </c>
      <c r="AO178" s="1" t="s">
        <v>374</v>
      </c>
      <c r="AP178" s="1">
        <v>154032</v>
      </c>
      <c r="AQ178" s="1">
        <v>27406</v>
      </c>
      <c r="AR178" s="1">
        <v>3208</v>
      </c>
      <c r="AS178" s="1">
        <v>51312</v>
      </c>
      <c r="AT178" s="1">
        <v>19459</v>
      </c>
      <c r="AU178" s="1">
        <v>1226</v>
      </c>
      <c r="AV178" s="1" t="s">
        <v>374</v>
      </c>
      <c r="AW178" s="1">
        <v>7058</v>
      </c>
      <c r="AX178" s="1">
        <v>46479</v>
      </c>
      <c r="AY178" s="1">
        <v>1256</v>
      </c>
      <c r="AZ178" s="1">
        <v>33700</v>
      </c>
      <c r="BA178" s="1"/>
      <c r="BB178" s="1" t="s">
        <v>411</v>
      </c>
    </row>
    <row r="179" spans="1:54" x14ac:dyDescent="0.35">
      <c r="A179" s="4" t="s">
        <v>176</v>
      </c>
      <c r="B179" s="1">
        <v>1413</v>
      </c>
      <c r="C179" s="1">
        <v>42162</v>
      </c>
      <c r="D179" s="1">
        <v>77711</v>
      </c>
      <c r="E179" s="1">
        <v>6835</v>
      </c>
      <c r="F179" s="1" t="s">
        <v>374</v>
      </c>
      <c r="G179" s="1" t="s">
        <v>374</v>
      </c>
      <c r="H179" s="1">
        <v>4296232</v>
      </c>
      <c r="I179" s="1" t="s">
        <v>374</v>
      </c>
      <c r="J179" s="1">
        <v>113873</v>
      </c>
      <c r="K179" s="1">
        <v>2539</v>
      </c>
      <c r="L179" s="1">
        <v>717</v>
      </c>
      <c r="M179" s="1">
        <v>3389</v>
      </c>
      <c r="N179" s="1">
        <v>1898</v>
      </c>
      <c r="O179" s="1">
        <v>11366</v>
      </c>
      <c r="P179" s="1">
        <v>80098</v>
      </c>
      <c r="Q179" s="1">
        <v>702413</v>
      </c>
      <c r="R179" s="1">
        <v>1067492</v>
      </c>
      <c r="S179" s="1">
        <v>367850</v>
      </c>
      <c r="T179" s="1">
        <v>2404844</v>
      </c>
      <c r="U179" s="1">
        <v>9290518</v>
      </c>
      <c r="V179" s="1">
        <v>3165726</v>
      </c>
      <c r="W179" s="1">
        <v>372623</v>
      </c>
      <c r="X179" s="1">
        <v>36194142</v>
      </c>
      <c r="Y179" s="1">
        <v>4131071</v>
      </c>
      <c r="Z179" s="1">
        <v>22688275</v>
      </c>
      <c r="AA179" s="1">
        <v>4163590</v>
      </c>
      <c r="AB179" s="1">
        <v>30051573</v>
      </c>
      <c r="AC179" s="1">
        <v>98954</v>
      </c>
      <c r="AD179" s="1" t="s">
        <v>374</v>
      </c>
      <c r="AE179" s="1" t="s">
        <v>374</v>
      </c>
      <c r="AF179" s="1">
        <v>593294</v>
      </c>
      <c r="AG179" s="1" t="s">
        <v>374</v>
      </c>
      <c r="AH179" s="1">
        <v>1148</v>
      </c>
      <c r="AI179" s="1">
        <v>11626</v>
      </c>
      <c r="AJ179" s="1">
        <v>115120</v>
      </c>
      <c r="AK179" s="1">
        <v>72356</v>
      </c>
      <c r="AL179" s="1" t="s">
        <v>374</v>
      </c>
      <c r="AM179" s="1">
        <v>2461</v>
      </c>
      <c r="AN179" s="1">
        <v>32505</v>
      </c>
      <c r="AO179" s="1" t="s">
        <v>374</v>
      </c>
      <c r="AP179" s="1">
        <v>166724</v>
      </c>
      <c r="AQ179" s="1">
        <v>40591</v>
      </c>
      <c r="AR179" s="1">
        <v>567</v>
      </c>
      <c r="AS179" s="1">
        <v>57090</v>
      </c>
      <c r="AT179" s="1">
        <v>18195</v>
      </c>
      <c r="AU179" s="1">
        <v>1652</v>
      </c>
      <c r="AV179" s="1" t="s">
        <v>374</v>
      </c>
      <c r="AW179" s="1">
        <v>7300</v>
      </c>
      <c r="AX179" s="1">
        <v>51679</v>
      </c>
      <c r="AY179" s="1" t="s">
        <v>374</v>
      </c>
      <c r="AZ179" s="1">
        <v>35343</v>
      </c>
      <c r="BA179" s="1"/>
      <c r="BB179" s="1" t="s">
        <v>411</v>
      </c>
    </row>
    <row r="180" spans="1:54" x14ac:dyDescent="0.35">
      <c r="A180" s="4" t="s">
        <v>177</v>
      </c>
      <c r="B180" s="1" t="s">
        <v>374</v>
      </c>
      <c r="C180" s="1">
        <v>38848</v>
      </c>
      <c r="D180" s="1">
        <v>79715</v>
      </c>
      <c r="E180" s="1">
        <v>5004</v>
      </c>
      <c r="F180" s="1" t="s">
        <v>374</v>
      </c>
      <c r="G180" s="1" t="s">
        <v>374</v>
      </c>
      <c r="H180" s="1">
        <v>4211035</v>
      </c>
      <c r="I180" s="1" t="s">
        <v>374</v>
      </c>
      <c r="J180" s="1">
        <v>98821</v>
      </c>
      <c r="K180" s="1" t="s">
        <v>374</v>
      </c>
      <c r="L180" s="1">
        <v>1382</v>
      </c>
      <c r="M180" s="1">
        <v>7911</v>
      </c>
      <c r="N180" s="1">
        <v>1351</v>
      </c>
      <c r="O180" s="1">
        <v>15022</v>
      </c>
      <c r="P180" s="1">
        <v>76075</v>
      </c>
      <c r="Q180" s="1">
        <v>667277</v>
      </c>
      <c r="R180" s="1">
        <v>1152153</v>
      </c>
      <c r="S180" s="1">
        <v>354298</v>
      </c>
      <c r="T180" s="1">
        <v>2199167</v>
      </c>
      <c r="U180" s="1">
        <v>8550553</v>
      </c>
      <c r="V180" s="1">
        <v>3045691</v>
      </c>
      <c r="W180" s="1">
        <v>325144</v>
      </c>
      <c r="X180" s="1">
        <v>35596451</v>
      </c>
      <c r="Y180" s="1">
        <v>4144216</v>
      </c>
      <c r="Z180" s="1">
        <v>21155629</v>
      </c>
      <c r="AA180" s="1">
        <v>4064344</v>
      </c>
      <c r="AB180" s="1">
        <v>28576413</v>
      </c>
      <c r="AC180" s="1">
        <v>82684</v>
      </c>
      <c r="AD180" s="1" t="s">
        <v>374</v>
      </c>
      <c r="AE180" s="1" t="s">
        <v>374</v>
      </c>
      <c r="AF180" s="1">
        <v>553255</v>
      </c>
      <c r="AG180" s="1" t="s">
        <v>374</v>
      </c>
      <c r="AH180" s="1">
        <v>534</v>
      </c>
      <c r="AI180" s="1">
        <v>16033</v>
      </c>
      <c r="AJ180" s="1">
        <v>91014</v>
      </c>
      <c r="AK180" s="1">
        <v>308167</v>
      </c>
      <c r="AL180" s="1" t="s">
        <v>374</v>
      </c>
      <c r="AM180" s="1">
        <v>3242</v>
      </c>
      <c r="AN180" s="1" t="s">
        <v>374</v>
      </c>
      <c r="AO180" s="1" t="s">
        <v>374</v>
      </c>
      <c r="AP180" s="1">
        <v>167889</v>
      </c>
      <c r="AQ180" s="1">
        <v>33876</v>
      </c>
      <c r="AR180" s="1">
        <v>2995</v>
      </c>
      <c r="AS180" s="1">
        <v>49988</v>
      </c>
      <c r="AT180" s="1">
        <v>20067</v>
      </c>
      <c r="AU180" s="1">
        <v>848</v>
      </c>
      <c r="AV180" s="1" t="s">
        <v>374</v>
      </c>
      <c r="AW180" s="1">
        <v>7468</v>
      </c>
      <c r="AX180" s="1">
        <v>53338</v>
      </c>
      <c r="AY180" s="1">
        <v>1745</v>
      </c>
      <c r="AZ180" s="1">
        <v>35940</v>
      </c>
      <c r="BA180" s="1"/>
      <c r="BB180" s="1" t="s">
        <v>411</v>
      </c>
    </row>
    <row r="181" spans="1:54" x14ac:dyDescent="0.35">
      <c r="A181" s="4" t="s">
        <v>178</v>
      </c>
      <c r="B181" s="1" t="s">
        <v>374</v>
      </c>
      <c r="C181" s="1">
        <v>47130</v>
      </c>
      <c r="D181" s="1">
        <v>94980</v>
      </c>
      <c r="E181" s="1">
        <v>6951</v>
      </c>
      <c r="F181" s="1" t="s">
        <v>374</v>
      </c>
      <c r="G181" s="1" t="s">
        <v>374</v>
      </c>
      <c r="H181" s="1">
        <v>3049833</v>
      </c>
      <c r="I181" s="1" t="s">
        <v>374</v>
      </c>
      <c r="J181" s="1">
        <v>83507</v>
      </c>
      <c r="K181" s="1" t="s">
        <v>374</v>
      </c>
      <c r="L181" s="1">
        <v>1746</v>
      </c>
      <c r="M181" s="1">
        <v>6246</v>
      </c>
      <c r="N181" s="1">
        <v>1540</v>
      </c>
      <c r="O181" s="1">
        <v>19837</v>
      </c>
      <c r="P181" s="1">
        <v>68871</v>
      </c>
      <c r="Q181" s="1">
        <v>817940</v>
      </c>
      <c r="R181" s="1">
        <v>1148460</v>
      </c>
      <c r="S181" s="1">
        <v>346097</v>
      </c>
      <c r="T181" s="1">
        <v>2037652</v>
      </c>
      <c r="U181" s="1">
        <v>7754786</v>
      </c>
      <c r="V181" s="1">
        <v>2759560</v>
      </c>
      <c r="W181" s="1">
        <v>273566</v>
      </c>
      <c r="X181" s="1">
        <v>28726809</v>
      </c>
      <c r="Y181" s="1">
        <v>3853319</v>
      </c>
      <c r="Z181" s="1">
        <v>19069664</v>
      </c>
      <c r="AA181" s="1">
        <v>3906238</v>
      </c>
      <c r="AB181" s="1">
        <v>25054025</v>
      </c>
      <c r="AC181" s="1">
        <v>70217</v>
      </c>
      <c r="AD181" s="1" t="s">
        <v>374</v>
      </c>
      <c r="AE181" s="1" t="s">
        <v>374</v>
      </c>
      <c r="AF181" s="1">
        <v>513406</v>
      </c>
      <c r="AG181" s="1" t="s">
        <v>374</v>
      </c>
      <c r="AH181" s="1">
        <v>295</v>
      </c>
      <c r="AI181" s="1">
        <v>10872</v>
      </c>
      <c r="AJ181" s="1" t="s">
        <v>374</v>
      </c>
      <c r="AK181" s="1">
        <v>6579318</v>
      </c>
      <c r="AL181" s="1" t="s">
        <v>374</v>
      </c>
      <c r="AM181" s="1">
        <v>3479</v>
      </c>
      <c r="AN181" s="1">
        <v>149587</v>
      </c>
      <c r="AO181" s="1" t="s">
        <v>374</v>
      </c>
      <c r="AP181" s="1">
        <v>164657</v>
      </c>
      <c r="AQ181" s="1">
        <v>48309</v>
      </c>
      <c r="AR181" s="1">
        <v>3851</v>
      </c>
      <c r="AS181" s="1">
        <v>52961</v>
      </c>
      <c r="AT181" s="1">
        <v>15749</v>
      </c>
      <c r="AU181" s="1">
        <v>777</v>
      </c>
      <c r="AV181" s="1" t="s">
        <v>374</v>
      </c>
      <c r="AW181" s="1">
        <v>6346</v>
      </c>
      <c r="AX181" s="1">
        <v>51633</v>
      </c>
      <c r="AY181" s="1" t="s">
        <v>374</v>
      </c>
      <c r="AZ181" s="1">
        <v>32150</v>
      </c>
      <c r="BA181" s="1"/>
      <c r="BB181" s="1" t="s">
        <v>411</v>
      </c>
    </row>
    <row r="182" spans="1:54" x14ac:dyDescent="0.35">
      <c r="A182" s="4" t="s">
        <v>179</v>
      </c>
      <c r="B182" s="1" t="s">
        <v>374</v>
      </c>
      <c r="C182" s="1">
        <v>39192</v>
      </c>
      <c r="D182" s="1">
        <v>74579</v>
      </c>
      <c r="E182" s="1">
        <v>11921</v>
      </c>
      <c r="F182" s="1" t="s">
        <v>374</v>
      </c>
      <c r="G182" s="1" t="s">
        <v>374</v>
      </c>
      <c r="H182" s="1">
        <v>3733174</v>
      </c>
      <c r="I182" s="1" t="s">
        <v>374</v>
      </c>
      <c r="J182" s="1">
        <v>108401</v>
      </c>
      <c r="K182" s="1" t="s">
        <v>374</v>
      </c>
      <c r="L182" s="1" t="s">
        <v>374</v>
      </c>
      <c r="M182" s="1">
        <v>7967</v>
      </c>
      <c r="N182" s="1">
        <v>1164</v>
      </c>
      <c r="O182" s="1">
        <v>16075</v>
      </c>
      <c r="P182" s="1">
        <v>77935</v>
      </c>
      <c r="Q182" s="1">
        <v>656935</v>
      </c>
      <c r="R182" s="1">
        <v>1016146</v>
      </c>
      <c r="S182" s="1">
        <v>363087</v>
      </c>
      <c r="T182" s="1">
        <v>2248390</v>
      </c>
      <c r="U182" s="1">
        <v>8660413</v>
      </c>
      <c r="V182" s="1">
        <v>3016217</v>
      </c>
      <c r="W182" s="1">
        <v>350115</v>
      </c>
      <c r="X182" s="1">
        <v>33163671</v>
      </c>
      <c r="Y182" s="1">
        <v>4007846</v>
      </c>
      <c r="Z182" s="1">
        <v>20917351</v>
      </c>
      <c r="AA182" s="1">
        <v>3985448</v>
      </c>
      <c r="AB182" s="1">
        <v>28137426</v>
      </c>
      <c r="AC182" s="1">
        <v>94132</v>
      </c>
      <c r="AD182" s="1" t="s">
        <v>374</v>
      </c>
      <c r="AE182" s="1" t="s">
        <v>374</v>
      </c>
      <c r="AF182" s="1">
        <v>555461</v>
      </c>
      <c r="AG182" s="1" t="s">
        <v>374</v>
      </c>
      <c r="AH182" s="1">
        <v>1639</v>
      </c>
      <c r="AI182" s="1">
        <v>11095</v>
      </c>
      <c r="AJ182" s="1" t="s">
        <v>374</v>
      </c>
      <c r="AK182" s="1">
        <v>5436768</v>
      </c>
      <c r="AL182" s="1" t="s">
        <v>374</v>
      </c>
      <c r="AM182" s="1">
        <v>2706</v>
      </c>
      <c r="AN182" s="1" t="s">
        <v>374</v>
      </c>
      <c r="AO182" s="1" t="s">
        <v>374</v>
      </c>
      <c r="AP182" s="1">
        <v>157426</v>
      </c>
      <c r="AQ182" s="1">
        <v>34329</v>
      </c>
      <c r="AR182" s="1">
        <v>2751</v>
      </c>
      <c r="AS182" s="1">
        <v>48518</v>
      </c>
      <c r="AT182" s="1">
        <v>17290</v>
      </c>
      <c r="AU182" s="1">
        <v>1112</v>
      </c>
      <c r="AV182" s="1" t="s">
        <v>374</v>
      </c>
      <c r="AW182" s="1">
        <v>5268</v>
      </c>
      <c r="AX182" s="1">
        <v>47775</v>
      </c>
      <c r="AY182" s="1" t="s">
        <v>374</v>
      </c>
      <c r="AZ182" s="1">
        <v>30740</v>
      </c>
      <c r="BA182" s="1"/>
      <c r="BB182" s="1" t="s">
        <v>411</v>
      </c>
    </row>
    <row r="183" spans="1:54" x14ac:dyDescent="0.35">
      <c r="A183" s="4" t="s">
        <v>180</v>
      </c>
      <c r="B183" s="1" t="s">
        <v>374</v>
      </c>
      <c r="C183" s="1">
        <v>40538</v>
      </c>
      <c r="D183" s="1">
        <v>80964</v>
      </c>
      <c r="E183" s="1">
        <v>10823</v>
      </c>
      <c r="F183" s="1">
        <v>6483</v>
      </c>
      <c r="G183" s="1" t="s">
        <v>374</v>
      </c>
      <c r="H183" s="1">
        <v>3540604</v>
      </c>
      <c r="I183" s="1" t="s">
        <v>374</v>
      </c>
      <c r="J183" s="1">
        <v>82134</v>
      </c>
      <c r="K183" s="1" t="s">
        <v>374</v>
      </c>
      <c r="L183" s="1">
        <v>961</v>
      </c>
      <c r="M183" s="1">
        <v>8188</v>
      </c>
      <c r="N183" s="1" t="s">
        <v>374</v>
      </c>
      <c r="O183" s="1">
        <v>16111</v>
      </c>
      <c r="P183" s="1">
        <v>66858</v>
      </c>
      <c r="Q183" s="1">
        <v>603927</v>
      </c>
      <c r="R183" s="1">
        <v>1090156</v>
      </c>
      <c r="S183" s="1">
        <v>323190</v>
      </c>
      <c r="T183" s="1">
        <v>1979874</v>
      </c>
      <c r="U183" s="1">
        <v>7786665</v>
      </c>
      <c r="V183" s="1">
        <v>2800246</v>
      </c>
      <c r="W183" s="1">
        <v>283428</v>
      </c>
      <c r="X183" s="1">
        <v>32476129</v>
      </c>
      <c r="Y183" s="1">
        <v>3990103</v>
      </c>
      <c r="Z183" s="1">
        <v>19586057</v>
      </c>
      <c r="AA183" s="1">
        <v>3936148</v>
      </c>
      <c r="AB183" s="1">
        <v>27116037</v>
      </c>
      <c r="AC183" s="1">
        <v>68866</v>
      </c>
      <c r="AD183" s="1" t="s">
        <v>374</v>
      </c>
      <c r="AE183" s="1" t="s">
        <v>374</v>
      </c>
      <c r="AF183" s="1">
        <v>484900</v>
      </c>
      <c r="AG183" s="1" t="s">
        <v>374</v>
      </c>
      <c r="AH183" s="1">
        <v>664</v>
      </c>
      <c r="AI183" s="1">
        <v>10970</v>
      </c>
      <c r="AJ183" s="1" t="s">
        <v>374</v>
      </c>
      <c r="AK183" s="1">
        <v>2614769</v>
      </c>
      <c r="AL183" s="1" t="s">
        <v>374</v>
      </c>
      <c r="AM183" s="1">
        <v>3400</v>
      </c>
      <c r="AN183" s="1">
        <v>46548</v>
      </c>
      <c r="AO183" s="1" t="s">
        <v>374</v>
      </c>
      <c r="AP183" s="1">
        <v>159792</v>
      </c>
      <c r="AQ183" s="1">
        <v>34021</v>
      </c>
      <c r="AR183" s="1">
        <v>5179</v>
      </c>
      <c r="AS183" s="1">
        <v>67060</v>
      </c>
      <c r="AT183" s="1">
        <v>15320</v>
      </c>
      <c r="AU183" s="1">
        <v>1019</v>
      </c>
      <c r="AV183" s="1" t="s">
        <v>374</v>
      </c>
      <c r="AW183" s="1">
        <v>6723</v>
      </c>
      <c r="AX183" s="1">
        <v>52244</v>
      </c>
      <c r="AY183" s="1" t="s">
        <v>374</v>
      </c>
      <c r="AZ183" s="1">
        <v>34513</v>
      </c>
      <c r="BA183" s="1"/>
      <c r="BB183" s="1" t="s">
        <v>411</v>
      </c>
    </row>
    <row r="184" spans="1:54" x14ac:dyDescent="0.35">
      <c r="A184" s="4" t="s">
        <v>181</v>
      </c>
      <c r="B184" s="1" t="s">
        <v>374</v>
      </c>
      <c r="C184" s="1">
        <v>42212</v>
      </c>
      <c r="D184" s="1">
        <v>104299</v>
      </c>
      <c r="E184" s="1">
        <v>4758</v>
      </c>
      <c r="F184" s="1">
        <v>7837</v>
      </c>
      <c r="G184" s="1" t="s">
        <v>374</v>
      </c>
      <c r="H184" s="1">
        <v>2812552</v>
      </c>
      <c r="I184" s="1" t="s">
        <v>374</v>
      </c>
      <c r="J184" s="1">
        <v>79615</v>
      </c>
      <c r="K184" s="1" t="s">
        <v>374</v>
      </c>
      <c r="L184" s="1">
        <v>531</v>
      </c>
      <c r="M184" s="1">
        <v>7273</v>
      </c>
      <c r="N184" s="1">
        <v>1441</v>
      </c>
      <c r="O184" s="1">
        <v>17728</v>
      </c>
      <c r="P184" s="1">
        <v>67336</v>
      </c>
      <c r="Q184" s="1">
        <v>880284</v>
      </c>
      <c r="R184" s="1">
        <v>1262845</v>
      </c>
      <c r="S184" s="1">
        <v>316272</v>
      </c>
      <c r="T184" s="1">
        <v>2063857</v>
      </c>
      <c r="U184" s="1">
        <v>7724853</v>
      </c>
      <c r="V184" s="1">
        <v>2682500</v>
      </c>
      <c r="W184" s="1">
        <v>262593</v>
      </c>
      <c r="X184" s="1">
        <v>28298413</v>
      </c>
      <c r="Y184" s="1">
        <v>3708329</v>
      </c>
      <c r="Z184" s="1">
        <v>18645532</v>
      </c>
      <c r="AA184" s="1">
        <v>3652557</v>
      </c>
      <c r="AB184" s="1">
        <v>23551651</v>
      </c>
      <c r="AC184" s="1">
        <v>67634</v>
      </c>
      <c r="AD184" s="1" t="s">
        <v>374</v>
      </c>
      <c r="AE184" s="1" t="s">
        <v>374</v>
      </c>
      <c r="AF184" s="1">
        <v>494171</v>
      </c>
      <c r="AG184" s="1" t="s">
        <v>374</v>
      </c>
      <c r="AH184" s="1">
        <v>1638</v>
      </c>
      <c r="AI184" s="1">
        <v>9340</v>
      </c>
      <c r="AJ184" s="1" t="s">
        <v>374</v>
      </c>
      <c r="AK184" s="1">
        <v>2684556</v>
      </c>
      <c r="AL184" s="1" t="s">
        <v>374</v>
      </c>
      <c r="AM184" s="1">
        <v>1121</v>
      </c>
      <c r="AN184" s="1" t="s">
        <v>374</v>
      </c>
      <c r="AO184" s="1" t="s">
        <v>374</v>
      </c>
      <c r="AP184" s="1">
        <v>142634</v>
      </c>
      <c r="AQ184" s="1">
        <v>24156</v>
      </c>
      <c r="AR184" s="1">
        <v>4869</v>
      </c>
      <c r="AS184" s="1">
        <v>62260</v>
      </c>
      <c r="AT184" s="1">
        <v>14989</v>
      </c>
      <c r="AU184" s="1">
        <v>1076</v>
      </c>
      <c r="AV184" s="1" t="s">
        <v>374</v>
      </c>
      <c r="AW184" s="1">
        <v>7553</v>
      </c>
      <c r="AX184" s="1">
        <v>45004</v>
      </c>
      <c r="AY184" s="1" t="s">
        <v>374</v>
      </c>
      <c r="AZ184" s="1">
        <v>24157</v>
      </c>
      <c r="BA184" s="1"/>
      <c r="BB184" s="1" t="s">
        <v>411</v>
      </c>
    </row>
    <row r="185" spans="1:54" x14ac:dyDescent="0.35">
      <c r="A185" s="4" t="s">
        <v>182</v>
      </c>
      <c r="B185" s="1" t="s">
        <v>374</v>
      </c>
      <c r="C185" s="1">
        <v>37151</v>
      </c>
      <c r="D185" s="1">
        <v>79580</v>
      </c>
      <c r="E185" s="1">
        <v>8125</v>
      </c>
      <c r="F185" s="1">
        <v>6186</v>
      </c>
      <c r="G185" s="1" t="s">
        <v>374</v>
      </c>
      <c r="H185" s="1">
        <v>3506798</v>
      </c>
      <c r="I185" s="1" t="s">
        <v>374</v>
      </c>
      <c r="J185" s="1">
        <v>101254</v>
      </c>
      <c r="K185" s="1">
        <v>1943</v>
      </c>
      <c r="L185" s="1" t="s">
        <v>374</v>
      </c>
      <c r="M185" s="1">
        <v>8846</v>
      </c>
      <c r="N185" s="1" t="s">
        <v>374</v>
      </c>
      <c r="O185" s="1">
        <v>12175</v>
      </c>
      <c r="P185" s="1">
        <v>66904</v>
      </c>
      <c r="Q185" s="1">
        <v>664588</v>
      </c>
      <c r="R185" s="1">
        <v>1024692</v>
      </c>
      <c r="S185" s="1">
        <v>342097</v>
      </c>
      <c r="T185" s="1">
        <v>2109933</v>
      </c>
      <c r="U185" s="1">
        <v>8452869</v>
      </c>
      <c r="V185" s="1">
        <v>2904367</v>
      </c>
      <c r="W185" s="1">
        <v>300213</v>
      </c>
      <c r="X185" s="1">
        <v>32070510</v>
      </c>
      <c r="Y185" s="1">
        <v>3912493</v>
      </c>
      <c r="Z185" s="1">
        <v>20358612</v>
      </c>
      <c r="AA185" s="1">
        <v>3924923</v>
      </c>
      <c r="AB185" s="1">
        <v>27434685</v>
      </c>
      <c r="AC185" s="1">
        <v>86431</v>
      </c>
      <c r="AD185" s="1" t="s">
        <v>374</v>
      </c>
      <c r="AE185" s="1" t="s">
        <v>374</v>
      </c>
      <c r="AF185" s="1">
        <v>521621</v>
      </c>
      <c r="AG185" s="1" t="s">
        <v>374</v>
      </c>
      <c r="AH185" s="1">
        <v>504</v>
      </c>
      <c r="AI185" s="1">
        <v>11737</v>
      </c>
      <c r="AJ185" s="1" t="s">
        <v>374</v>
      </c>
      <c r="AK185" s="1">
        <v>2288947</v>
      </c>
      <c r="AL185" s="1" t="s">
        <v>374</v>
      </c>
      <c r="AM185" s="1">
        <v>2991</v>
      </c>
      <c r="AN185" s="1" t="s">
        <v>374</v>
      </c>
      <c r="AO185" s="1" t="s">
        <v>374</v>
      </c>
      <c r="AP185" s="1">
        <v>143354</v>
      </c>
      <c r="AQ185" s="1">
        <v>29705</v>
      </c>
      <c r="AR185" s="1">
        <v>2638</v>
      </c>
      <c r="AS185" s="1">
        <v>49139</v>
      </c>
      <c r="AT185" s="1">
        <v>15822</v>
      </c>
      <c r="AU185" s="1">
        <v>2415</v>
      </c>
      <c r="AV185" s="1" t="s">
        <v>374</v>
      </c>
      <c r="AW185" s="1">
        <v>4605</v>
      </c>
      <c r="AX185" s="1">
        <v>52205</v>
      </c>
      <c r="AY185" s="1" t="s">
        <v>374</v>
      </c>
      <c r="AZ185" s="1">
        <v>29638</v>
      </c>
      <c r="BA185" s="1"/>
      <c r="BB185" s="1" t="s">
        <v>411</v>
      </c>
    </row>
    <row r="186" spans="1:54" x14ac:dyDescent="0.35">
      <c r="A186" s="4" t="s">
        <v>183</v>
      </c>
      <c r="B186" s="1" t="s">
        <v>374</v>
      </c>
      <c r="C186" s="1">
        <v>45788</v>
      </c>
      <c r="D186" s="1">
        <v>39184</v>
      </c>
      <c r="E186" s="1">
        <v>3904</v>
      </c>
      <c r="F186" s="1">
        <v>7974</v>
      </c>
      <c r="G186" s="1" t="s">
        <v>374</v>
      </c>
      <c r="H186" s="1">
        <v>3837556</v>
      </c>
      <c r="I186" s="1" t="s">
        <v>374</v>
      </c>
      <c r="J186" s="1">
        <v>358646</v>
      </c>
      <c r="K186" s="1" t="s">
        <v>374</v>
      </c>
      <c r="L186" s="1">
        <v>319</v>
      </c>
      <c r="M186" s="1">
        <v>6277</v>
      </c>
      <c r="N186" s="1">
        <v>2086</v>
      </c>
      <c r="O186" s="1">
        <v>15015</v>
      </c>
      <c r="P186" s="1">
        <v>146321</v>
      </c>
      <c r="Q186" s="1">
        <v>689894</v>
      </c>
      <c r="R186" s="1">
        <v>800103</v>
      </c>
      <c r="S186" s="1">
        <v>736670</v>
      </c>
      <c r="T186" s="1">
        <v>3110107</v>
      </c>
      <c r="U186" s="1">
        <v>15238182</v>
      </c>
      <c r="V186" s="1">
        <v>6418043</v>
      </c>
      <c r="W186" s="1">
        <v>686043</v>
      </c>
      <c r="X186" s="1">
        <v>35232704</v>
      </c>
      <c r="Y186" s="1">
        <v>3788237</v>
      </c>
      <c r="Z186" s="1">
        <v>27135711</v>
      </c>
      <c r="AA186" s="1">
        <v>3791022</v>
      </c>
      <c r="AB186" s="1">
        <v>31335940</v>
      </c>
      <c r="AC186" s="1">
        <v>346903</v>
      </c>
      <c r="AD186" s="1" t="s">
        <v>374</v>
      </c>
      <c r="AE186" s="1" t="s">
        <v>374</v>
      </c>
      <c r="AF186" s="1">
        <v>1219569</v>
      </c>
      <c r="AG186" s="1" t="s">
        <v>374</v>
      </c>
      <c r="AH186" s="1">
        <v>1127</v>
      </c>
      <c r="AI186" s="1">
        <v>10662</v>
      </c>
      <c r="AJ186" s="1" t="s">
        <v>374</v>
      </c>
      <c r="AK186" s="1">
        <v>46877</v>
      </c>
      <c r="AL186" s="1">
        <v>1030</v>
      </c>
      <c r="AM186" s="1">
        <v>427</v>
      </c>
      <c r="AN186" s="1">
        <v>22577</v>
      </c>
      <c r="AO186" s="1" t="s">
        <v>374</v>
      </c>
      <c r="AP186" s="1">
        <v>101059</v>
      </c>
      <c r="AQ186" s="1">
        <v>26590</v>
      </c>
      <c r="AR186" s="1">
        <v>4695</v>
      </c>
      <c r="AS186" s="1">
        <v>76192</v>
      </c>
      <c r="AT186" s="1">
        <v>8706</v>
      </c>
      <c r="AU186" s="1">
        <v>1605</v>
      </c>
      <c r="AV186" s="1" t="s">
        <v>374</v>
      </c>
      <c r="AW186" s="1">
        <v>12442</v>
      </c>
      <c r="AX186" s="1">
        <v>50214</v>
      </c>
      <c r="AY186" s="1" t="s">
        <v>374</v>
      </c>
      <c r="AZ186" s="1">
        <v>62278</v>
      </c>
      <c r="BA186" s="1"/>
      <c r="BB186" s="1" t="s">
        <v>411</v>
      </c>
    </row>
    <row r="187" spans="1:54" x14ac:dyDescent="0.35">
      <c r="A187" s="4" t="s">
        <v>184</v>
      </c>
      <c r="B187" s="1" t="s">
        <v>374</v>
      </c>
      <c r="C187" s="1">
        <v>45470</v>
      </c>
      <c r="D187" s="1">
        <v>34712</v>
      </c>
      <c r="E187" s="1">
        <v>5413</v>
      </c>
      <c r="F187" s="1">
        <v>8942</v>
      </c>
      <c r="G187" s="1" t="s">
        <v>374</v>
      </c>
      <c r="H187" s="1">
        <v>3966551</v>
      </c>
      <c r="I187" s="1" t="s">
        <v>374</v>
      </c>
      <c r="J187" s="1">
        <v>359720</v>
      </c>
      <c r="K187" s="1">
        <v>2419</v>
      </c>
      <c r="L187" s="1">
        <v>681</v>
      </c>
      <c r="M187" s="1">
        <v>6551</v>
      </c>
      <c r="N187" s="1">
        <v>282</v>
      </c>
      <c r="O187" s="1">
        <v>17682</v>
      </c>
      <c r="P187" s="1">
        <v>156982</v>
      </c>
      <c r="Q187" s="1">
        <v>708782</v>
      </c>
      <c r="R187" s="1">
        <v>865522</v>
      </c>
      <c r="S187" s="1">
        <v>734076</v>
      </c>
      <c r="T187" s="1">
        <v>3310690</v>
      </c>
      <c r="U187" s="1">
        <v>15916496</v>
      </c>
      <c r="V187" s="1">
        <v>6387645</v>
      </c>
      <c r="W187" s="1">
        <v>745656</v>
      </c>
      <c r="X187" s="1">
        <v>38150621</v>
      </c>
      <c r="Y187" s="1">
        <v>4183761</v>
      </c>
      <c r="Z187" s="1">
        <v>28461204</v>
      </c>
      <c r="AA187" s="1">
        <v>4128230</v>
      </c>
      <c r="AB187" s="1">
        <v>32962886</v>
      </c>
      <c r="AC187" s="1">
        <v>344404</v>
      </c>
      <c r="AD187" s="1" t="s">
        <v>374</v>
      </c>
      <c r="AE187" s="1" t="s">
        <v>374</v>
      </c>
      <c r="AF187" s="1">
        <v>1155057</v>
      </c>
      <c r="AG187" s="1" t="s">
        <v>374</v>
      </c>
      <c r="AH187" s="1" t="s">
        <v>374</v>
      </c>
      <c r="AI187" s="1">
        <v>13526</v>
      </c>
      <c r="AJ187" s="1" t="s">
        <v>374</v>
      </c>
      <c r="AK187" s="1">
        <v>149199</v>
      </c>
      <c r="AL187" s="1" t="s">
        <v>374</v>
      </c>
      <c r="AM187" s="1">
        <v>229</v>
      </c>
      <c r="AN187" s="1" t="s">
        <v>374</v>
      </c>
      <c r="AO187" s="1" t="s">
        <v>374</v>
      </c>
      <c r="AP187" s="1">
        <v>134576</v>
      </c>
      <c r="AQ187" s="1">
        <v>28417</v>
      </c>
      <c r="AR187" s="1">
        <v>4863</v>
      </c>
      <c r="AS187" s="1">
        <v>72203</v>
      </c>
      <c r="AT187" s="1">
        <v>14261</v>
      </c>
      <c r="AU187" s="1">
        <v>2052</v>
      </c>
      <c r="AV187" s="1" t="s">
        <v>374</v>
      </c>
      <c r="AW187" s="1">
        <v>11799</v>
      </c>
      <c r="AX187" s="1">
        <v>57896</v>
      </c>
      <c r="AY187" s="1" t="s">
        <v>374</v>
      </c>
      <c r="AZ187" s="1">
        <v>53253</v>
      </c>
      <c r="BA187" s="1"/>
      <c r="BB187" s="1" t="s">
        <v>411</v>
      </c>
    </row>
    <row r="188" spans="1:54" x14ac:dyDescent="0.35">
      <c r="A188" s="4" t="s">
        <v>185</v>
      </c>
      <c r="B188" s="1" t="s">
        <v>374</v>
      </c>
      <c r="C188" s="1">
        <v>45173</v>
      </c>
      <c r="D188" s="1">
        <v>72011</v>
      </c>
      <c r="E188" s="1">
        <v>12687</v>
      </c>
      <c r="F188" s="1">
        <v>8167</v>
      </c>
      <c r="G188" s="1" t="s">
        <v>374</v>
      </c>
      <c r="H188" s="1">
        <v>3518196</v>
      </c>
      <c r="I188" s="1" t="s">
        <v>374</v>
      </c>
      <c r="J188" s="1">
        <v>75845</v>
      </c>
      <c r="K188" s="1" t="s">
        <v>374</v>
      </c>
      <c r="L188" s="1">
        <v>2424</v>
      </c>
      <c r="M188" s="1">
        <v>4034</v>
      </c>
      <c r="N188" s="1" t="s">
        <v>374</v>
      </c>
      <c r="O188" s="1">
        <v>17050</v>
      </c>
      <c r="P188" s="1">
        <v>68661</v>
      </c>
      <c r="Q188" s="1">
        <v>588174</v>
      </c>
      <c r="R188" s="1">
        <v>1028540</v>
      </c>
      <c r="S188" s="1">
        <v>325383</v>
      </c>
      <c r="T188" s="1">
        <v>2085017</v>
      </c>
      <c r="U188" s="1">
        <v>8036131</v>
      </c>
      <c r="V188" s="1">
        <v>2863392</v>
      </c>
      <c r="W188" s="1">
        <v>270631</v>
      </c>
      <c r="X188" s="1">
        <v>33314099</v>
      </c>
      <c r="Y188" s="1">
        <v>3892897</v>
      </c>
      <c r="Z188" s="1">
        <v>19678201</v>
      </c>
      <c r="AA188" s="1">
        <v>3802834</v>
      </c>
      <c r="AB188" s="1">
        <v>27121773</v>
      </c>
      <c r="AC188" s="1">
        <v>64949</v>
      </c>
      <c r="AD188" s="1" t="s">
        <v>374</v>
      </c>
      <c r="AE188" s="1" t="s">
        <v>374</v>
      </c>
      <c r="AF188" s="1">
        <v>523354</v>
      </c>
      <c r="AG188" s="1" t="s">
        <v>374</v>
      </c>
      <c r="AH188" s="1">
        <v>720</v>
      </c>
      <c r="AI188" s="1">
        <v>12194</v>
      </c>
      <c r="AJ188" s="1" t="s">
        <v>374</v>
      </c>
      <c r="AK188" s="1">
        <v>2329145</v>
      </c>
      <c r="AL188" s="1" t="s">
        <v>374</v>
      </c>
      <c r="AM188" s="1">
        <v>2906</v>
      </c>
      <c r="AN188" s="1">
        <v>29568</v>
      </c>
      <c r="AO188" s="1" t="s">
        <v>374</v>
      </c>
      <c r="AP188" s="1">
        <v>147873</v>
      </c>
      <c r="AQ188" s="1">
        <v>39412</v>
      </c>
      <c r="AR188" s="1">
        <v>3658</v>
      </c>
      <c r="AS188" s="1">
        <v>50952</v>
      </c>
      <c r="AT188" s="1">
        <v>16524</v>
      </c>
      <c r="AU188" s="1">
        <v>1961</v>
      </c>
      <c r="AV188" s="1" t="s">
        <v>374</v>
      </c>
      <c r="AW188" s="1">
        <v>8013</v>
      </c>
      <c r="AX188" s="1">
        <v>51197</v>
      </c>
      <c r="AY188" s="1" t="s">
        <v>374</v>
      </c>
      <c r="AZ188" s="1">
        <v>62907</v>
      </c>
      <c r="BA188" s="1"/>
      <c r="BB188" s="1" t="s">
        <v>411</v>
      </c>
    </row>
    <row r="189" spans="1:54" x14ac:dyDescent="0.35">
      <c r="A189" s="4" t="s">
        <v>186</v>
      </c>
      <c r="B189" s="1" t="s">
        <v>374</v>
      </c>
      <c r="C189" s="1">
        <v>36117</v>
      </c>
      <c r="D189" s="1">
        <v>69499</v>
      </c>
      <c r="E189" s="1">
        <v>8439</v>
      </c>
      <c r="F189" s="1">
        <v>10090</v>
      </c>
      <c r="G189" s="1" t="s">
        <v>374</v>
      </c>
      <c r="H189" s="1">
        <v>3645925</v>
      </c>
      <c r="I189" s="1" t="s">
        <v>374</v>
      </c>
      <c r="J189" s="1">
        <v>81183</v>
      </c>
      <c r="K189" s="1" t="s">
        <v>374</v>
      </c>
      <c r="L189" s="1">
        <v>584</v>
      </c>
      <c r="M189" s="1">
        <v>8235</v>
      </c>
      <c r="N189" s="1">
        <v>1010</v>
      </c>
      <c r="O189" s="1">
        <v>16050</v>
      </c>
      <c r="P189" s="1">
        <v>67118</v>
      </c>
      <c r="Q189" s="1">
        <v>571184</v>
      </c>
      <c r="R189" s="1">
        <v>1024676</v>
      </c>
      <c r="S189" s="1">
        <v>323597</v>
      </c>
      <c r="T189" s="1">
        <v>2013235</v>
      </c>
      <c r="U189" s="1">
        <v>7864338</v>
      </c>
      <c r="V189" s="1">
        <v>2797238</v>
      </c>
      <c r="W189" s="1">
        <v>237319</v>
      </c>
      <c r="X189" s="1">
        <v>33335946</v>
      </c>
      <c r="Y189" s="1">
        <v>4046453</v>
      </c>
      <c r="Z189" s="1">
        <v>19684253</v>
      </c>
      <c r="AA189" s="1">
        <v>3994878</v>
      </c>
      <c r="AB189" s="1">
        <v>27044723</v>
      </c>
      <c r="AC189" s="1">
        <v>68747</v>
      </c>
      <c r="AD189" s="1" t="s">
        <v>374</v>
      </c>
      <c r="AE189" s="1" t="s">
        <v>374</v>
      </c>
      <c r="AF189" s="1">
        <v>505162</v>
      </c>
      <c r="AG189" s="1" t="s">
        <v>374</v>
      </c>
      <c r="AH189" s="1">
        <v>365</v>
      </c>
      <c r="AI189" s="1">
        <v>13067</v>
      </c>
      <c r="AJ189" s="1" t="s">
        <v>374</v>
      </c>
      <c r="AK189" s="1">
        <v>1565467</v>
      </c>
      <c r="AL189" s="1" t="s">
        <v>374</v>
      </c>
      <c r="AM189" s="1">
        <v>2623</v>
      </c>
      <c r="AN189" s="1">
        <v>43899</v>
      </c>
      <c r="AO189" s="1" t="s">
        <v>374</v>
      </c>
      <c r="AP189" s="1">
        <v>150976</v>
      </c>
      <c r="AQ189" s="1">
        <v>27313</v>
      </c>
      <c r="AR189" s="1">
        <v>5815</v>
      </c>
      <c r="AS189" s="1">
        <v>66575</v>
      </c>
      <c r="AT189" s="1">
        <v>15929</v>
      </c>
      <c r="AU189" s="1">
        <v>1963</v>
      </c>
      <c r="AV189" s="1" t="s">
        <v>374</v>
      </c>
      <c r="AW189" s="1">
        <v>5963</v>
      </c>
      <c r="AX189" s="1">
        <v>54231</v>
      </c>
      <c r="AY189" s="1" t="s">
        <v>374</v>
      </c>
      <c r="AZ189" s="1">
        <v>72081</v>
      </c>
      <c r="BA189" s="1"/>
      <c r="BB189" s="1" t="s">
        <v>411</v>
      </c>
    </row>
    <row r="190" spans="1:54" x14ac:dyDescent="0.35">
      <c r="A190" s="4" t="s">
        <v>187</v>
      </c>
      <c r="B190" s="1" t="s">
        <v>374</v>
      </c>
      <c r="C190" s="1">
        <v>38072</v>
      </c>
      <c r="D190" s="1">
        <v>104729</v>
      </c>
      <c r="E190" s="1">
        <v>15040</v>
      </c>
      <c r="F190" s="1">
        <v>11230</v>
      </c>
      <c r="G190" s="1" t="s">
        <v>374</v>
      </c>
      <c r="H190" s="1">
        <v>3056028</v>
      </c>
      <c r="I190" s="1" t="s">
        <v>374</v>
      </c>
      <c r="J190" s="1">
        <v>83911</v>
      </c>
      <c r="K190" s="1" t="s">
        <v>374</v>
      </c>
      <c r="L190" s="1">
        <v>1055</v>
      </c>
      <c r="M190" s="1">
        <v>8405</v>
      </c>
      <c r="N190" s="1">
        <v>1693</v>
      </c>
      <c r="O190" s="1">
        <v>18271</v>
      </c>
      <c r="P190" s="1">
        <v>69700</v>
      </c>
      <c r="Q190" s="1">
        <v>873192</v>
      </c>
      <c r="R190" s="1">
        <v>1237500</v>
      </c>
      <c r="S190" s="1">
        <v>313311</v>
      </c>
      <c r="T190" s="1">
        <v>2117441</v>
      </c>
      <c r="U190" s="1">
        <v>8067058</v>
      </c>
      <c r="V190" s="1">
        <v>2893781</v>
      </c>
      <c r="W190" s="1">
        <v>245906</v>
      </c>
      <c r="X190" s="1">
        <v>29097804</v>
      </c>
      <c r="Y190" s="1">
        <v>3866376</v>
      </c>
      <c r="Z190" s="1">
        <v>19475658</v>
      </c>
      <c r="AA190" s="1">
        <v>3818392</v>
      </c>
      <c r="AB190" s="1">
        <v>24328483</v>
      </c>
      <c r="AC190" s="1">
        <v>72278</v>
      </c>
      <c r="AD190" s="1" t="s">
        <v>374</v>
      </c>
      <c r="AE190" s="1" t="s">
        <v>374</v>
      </c>
      <c r="AF190" s="1">
        <v>540784</v>
      </c>
      <c r="AG190" s="1" t="s">
        <v>374</v>
      </c>
      <c r="AH190" s="1">
        <v>275</v>
      </c>
      <c r="AI190" s="1">
        <v>10673</v>
      </c>
      <c r="AJ190" s="1" t="s">
        <v>374</v>
      </c>
      <c r="AK190" s="1">
        <v>1459317</v>
      </c>
      <c r="AL190" s="1" t="s">
        <v>374</v>
      </c>
      <c r="AM190" s="1">
        <v>1571</v>
      </c>
      <c r="AN190" s="1">
        <v>137373</v>
      </c>
      <c r="AO190" s="1" t="s">
        <v>374</v>
      </c>
      <c r="AP190" s="1">
        <v>142698</v>
      </c>
      <c r="AQ190" s="1">
        <v>33296</v>
      </c>
      <c r="AR190" s="1">
        <v>3668</v>
      </c>
      <c r="AS190" s="1">
        <v>52101</v>
      </c>
      <c r="AT190" s="1">
        <v>17221</v>
      </c>
      <c r="AU190" s="1">
        <v>2009</v>
      </c>
      <c r="AV190" s="1" t="s">
        <v>374</v>
      </c>
      <c r="AW190" s="1">
        <v>6306</v>
      </c>
      <c r="AX190" s="1">
        <v>51242</v>
      </c>
      <c r="AY190" s="1" t="s">
        <v>374</v>
      </c>
      <c r="AZ190" s="1">
        <v>53900</v>
      </c>
      <c r="BA190" s="1"/>
      <c r="BB190" s="1" t="s">
        <v>411</v>
      </c>
    </row>
    <row r="191" spans="1:54" x14ac:dyDescent="0.35">
      <c r="A191" s="4" t="s">
        <v>188</v>
      </c>
      <c r="B191" s="1" t="s">
        <v>374</v>
      </c>
      <c r="C191" s="1">
        <v>37516</v>
      </c>
      <c r="D191" s="1">
        <v>73767</v>
      </c>
      <c r="E191" s="1">
        <v>5970</v>
      </c>
      <c r="F191" s="1">
        <v>15940</v>
      </c>
      <c r="G191" s="1" t="s">
        <v>374</v>
      </c>
      <c r="H191" s="1">
        <v>3715637</v>
      </c>
      <c r="I191" s="1" t="s">
        <v>374</v>
      </c>
      <c r="J191" s="1">
        <v>84558</v>
      </c>
      <c r="K191" s="1" t="s">
        <v>374</v>
      </c>
      <c r="L191" s="1">
        <v>955</v>
      </c>
      <c r="M191" s="1">
        <v>9135</v>
      </c>
      <c r="N191" s="1">
        <v>1651</v>
      </c>
      <c r="O191" s="1">
        <v>16398</v>
      </c>
      <c r="P191" s="1">
        <v>69783</v>
      </c>
      <c r="Q191" s="1">
        <v>637269</v>
      </c>
      <c r="R191" s="1">
        <v>1065555</v>
      </c>
      <c r="S191" s="1">
        <v>315898</v>
      </c>
      <c r="T191" s="1">
        <v>2198727</v>
      </c>
      <c r="U191" s="1">
        <v>8506885</v>
      </c>
      <c r="V191" s="1">
        <v>2982161</v>
      </c>
      <c r="W191" s="1">
        <v>267423</v>
      </c>
      <c r="X191" s="1">
        <v>33824164</v>
      </c>
      <c r="Y191" s="1">
        <v>4103182</v>
      </c>
      <c r="Z191" s="1">
        <v>20463965</v>
      </c>
      <c r="AA191" s="1">
        <v>4021916</v>
      </c>
      <c r="AB191" s="1">
        <v>27985442</v>
      </c>
      <c r="AC191" s="1">
        <v>72354</v>
      </c>
      <c r="AD191" s="1" t="s">
        <v>374</v>
      </c>
      <c r="AE191" s="1" t="s">
        <v>374</v>
      </c>
      <c r="AF191" s="1">
        <v>568400</v>
      </c>
      <c r="AG191" s="1" t="s">
        <v>374</v>
      </c>
      <c r="AH191" s="1">
        <v>626</v>
      </c>
      <c r="AI191" s="1">
        <v>12580</v>
      </c>
      <c r="AJ191" s="1" t="s">
        <v>374</v>
      </c>
      <c r="AK191" s="1">
        <v>949598</v>
      </c>
      <c r="AL191" s="1" t="s">
        <v>374</v>
      </c>
      <c r="AM191" s="1">
        <v>2480</v>
      </c>
      <c r="AN191" s="1">
        <v>41186</v>
      </c>
      <c r="AO191" s="1" t="s">
        <v>374</v>
      </c>
      <c r="AP191" s="1">
        <v>152874</v>
      </c>
      <c r="AQ191" s="1">
        <v>31621</v>
      </c>
      <c r="AR191" s="1">
        <v>2777</v>
      </c>
      <c r="AS191" s="1">
        <v>52641</v>
      </c>
      <c r="AT191" s="1">
        <v>16755</v>
      </c>
      <c r="AU191" s="1">
        <v>2806</v>
      </c>
      <c r="AV191" s="1" t="s">
        <v>374</v>
      </c>
      <c r="AW191" s="1">
        <v>7134</v>
      </c>
      <c r="AX191" s="1">
        <v>56979</v>
      </c>
      <c r="AY191" s="1">
        <v>768</v>
      </c>
      <c r="AZ191" s="1">
        <v>44873</v>
      </c>
      <c r="BA191" s="1"/>
      <c r="BB191" s="1" t="s">
        <v>411</v>
      </c>
    </row>
    <row r="192" spans="1:54" x14ac:dyDescent="0.35">
      <c r="A192" s="4" t="s">
        <v>189</v>
      </c>
      <c r="B192" s="1" t="s">
        <v>374</v>
      </c>
      <c r="C192" s="1">
        <v>39261</v>
      </c>
      <c r="D192" s="1">
        <v>84573</v>
      </c>
      <c r="E192" s="1">
        <v>7686</v>
      </c>
      <c r="F192" s="1">
        <v>18202</v>
      </c>
      <c r="G192" s="1">
        <v>1046</v>
      </c>
      <c r="H192" s="1">
        <v>4340512</v>
      </c>
      <c r="I192" s="1" t="s">
        <v>374</v>
      </c>
      <c r="J192" s="1">
        <v>94881</v>
      </c>
      <c r="K192" s="1" t="s">
        <v>374</v>
      </c>
      <c r="L192" s="1">
        <v>571</v>
      </c>
      <c r="M192" s="1">
        <v>2572</v>
      </c>
      <c r="N192" s="1" t="s">
        <v>374</v>
      </c>
      <c r="O192" s="1">
        <v>18658</v>
      </c>
      <c r="P192" s="1">
        <v>73805</v>
      </c>
      <c r="Q192" s="1">
        <v>740523</v>
      </c>
      <c r="R192" s="1">
        <v>1110991</v>
      </c>
      <c r="S192" s="1">
        <v>301071</v>
      </c>
      <c r="T192" s="1">
        <v>2196066</v>
      </c>
      <c r="U192" s="1">
        <v>8600488</v>
      </c>
      <c r="V192" s="1">
        <v>3053264</v>
      </c>
      <c r="W192" s="1">
        <v>283648</v>
      </c>
      <c r="X192" s="1">
        <v>29837440</v>
      </c>
      <c r="Y192" s="1">
        <v>4199735</v>
      </c>
      <c r="Z192" s="1">
        <v>21091039</v>
      </c>
      <c r="AA192" s="1">
        <v>4144308</v>
      </c>
      <c r="AB192" s="1">
        <v>26677106</v>
      </c>
      <c r="AC192" s="1">
        <v>83558</v>
      </c>
      <c r="AD192" s="1" t="s">
        <v>374</v>
      </c>
      <c r="AE192" s="1" t="s">
        <v>374</v>
      </c>
      <c r="AF192" s="1">
        <v>575404</v>
      </c>
      <c r="AG192" s="1" t="s">
        <v>374</v>
      </c>
      <c r="AH192" s="1">
        <v>618</v>
      </c>
      <c r="AI192" s="1">
        <v>12831</v>
      </c>
      <c r="AJ192" s="1" t="s">
        <v>374</v>
      </c>
      <c r="AK192" s="1">
        <v>828275</v>
      </c>
      <c r="AL192" s="1" t="s">
        <v>374</v>
      </c>
      <c r="AM192" s="1">
        <v>3520</v>
      </c>
      <c r="AN192" s="1">
        <v>27989</v>
      </c>
      <c r="AO192" s="1" t="s">
        <v>374</v>
      </c>
      <c r="AP192" s="1">
        <v>146301</v>
      </c>
      <c r="AQ192" s="1">
        <v>30854</v>
      </c>
      <c r="AR192" s="1">
        <v>4815</v>
      </c>
      <c r="AS192" s="1">
        <v>51724</v>
      </c>
      <c r="AT192" s="1">
        <v>18136</v>
      </c>
      <c r="AU192" s="1">
        <v>3568</v>
      </c>
      <c r="AV192" s="1" t="s">
        <v>374</v>
      </c>
      <c r="AW192" s="1">
        <v>8616</v>
      </c>
      <c r="AX192" s="1">
        <v>52431</v>
      </c>
      <c r="AY192" s="1" t="s">
        <v>374</v>
      </c>
      <c r="AZ192" s="1">
        <v>28461</v>
      </c>
      <c r="BA192" s="1"/>
      <c r="BB192" s="1" t="s">
        <v>411</v>
      </c>
    </row>
    <row r="193" spans="1:54" x14ac:dyDescent="0.35">
      <c r="A193" s="4" t="s">
        <v>190</v>
      </c>
      <c r="B193" s="1">
        <v>1570</v>
      </c>
      <c r="C193" s="1">
        <v>39124</v>
      </c>
      <c r="D193" s="1">
        <v>83669</v>
      </c>
      <c r="E193" s="1">
        <v>10955</v>
      </c>
      <c r="F193" s="1">
        <v>23224</v>
      </c>
      <c r="G193" s="1" t="s">
        <v>374</v>
      </c>
      <c r="H193" s="1">
        <v>3266137</v>
      </c>
      <c r="I193" s="1" t="s">
        <v>374</v>
      </c>
      <c r="J193" s="1">
        <v>48721</v>
      </c>
      <c r="K193" s="1" t="s">
        <v>374</v>
      </c>
      <c r="L193" s="1">
        <v>1089</v>
      </c>
      <c r="M193" s="1">
        <v>8340</v>
      </c>
      <c r="N193" s="1" t="s">
        <v>374</v>
      </c>
      <c r="O193" s="1">
        <v>17030</v>
      </c>
      <c r="P193" s="1">
        <v>52388</v>
      </c>
      <c r="Q193" s="1">
        <v>681552</v>
      </c>
      <c r="R193" s="1">
        <v>1135874</v>
      </c>
      <c r="S193" s="1">
        <v>226076</v>
      </c>
      <c r="T193" s="1">
        <v>1923390</v>
      </c>
      <c r="U193" s="1">
        <v>7144751</v>
      </c>
      <c r="V193" s="1">
        <v>2397431</v>
      </c>
      <c r="W193" s="1">
        <v>172613</v>
      </c>
      <c r="X193" s="1">
        <v>30651184</v>
      </c>
      <c r="Y193" s="1">
        <v>3933942</v>
      </c>
      <c r="Z193" s="1">
        <v>18142797</v>
      </c>
      <c r="AA193" s="1">
        <v>3902899</v>
      </c>
      <c r="AB193" s="1">
        <v>25240218</v>
      </c>
      <c r="AC193" s="1">
        <v>39898</v>
      </c>
      <c r="AD193" s="1" t="s">
        <v>374</v>
      </c>
      <c r="AE193" s="1" t="s">
        <v>374</v>
      </c>
      <c r="AF193" s="1">
        <v>449024</v>
      </c>
      <c r="AG193" s="1" t="s">
        <v>374</v>
      </c>
      <c r="AH193" s="1">
        <v>894</v>
      </c>
      <c r="AI193" s="1">
        <v>13849</v>
      </c>
      <c r="AJ193" s="1" t="s">
        <v>374</v>
      </c>
      <c r="AK193" s="1">
        <v>1337561</v>
      </c>
      <c r="AL193" s="1" t="s">
        <v>374</v>
      </c>
      <c r="AM193" s="1">
        <v>678</v>
      </c>
      <c r="AN193" s="1">
        <v>44829</v>
      </c>
      <c r="AO193" s="1">
        <v>2651</v>
      </c>
      <c r="AP193" s="1">
        <v>153439</v>
      </c>
      <c r="AQ193" s="1">
        <v>28808</v>
      </c>
      <c r="AR193" s="1">
        <v>6979</v>
      </c>
      <c r="AS193" s="1">
        <v>42589</v>
      </c>
      <c r="AT193" s="1">
        <v>18439</v>
      </c>
      <c r="AU193" s="1">
        <v>2667</v>
      </c>
      <c r="AV193" s="1" t="s">
        <v>374</v>
      </c>
      <c r="AW193" s="1">
        <v>6484</v>
      </c>
      <c r="AX193" s="1">
        <v>55407</v>
      </c>
      <c r="AY193" s="1" t="s">
        <v>374</v>
      </c>
      <c r="AZ193" s="1">
        <v>30505</v>
      </c>
      <c r="BA193" s="1"/>
      <c r="BB193" s="1" t="s">
        <v>411</v>
      </c>
    </row>
    <row r="194" spans="1:54" x14ac:dyDescent="0.35">
      <c r="A194" s="4" t="s">
        <v>191</v>
      </c>
      <c r="B194" s="1" t="s">
        <v>374</v>
      </c>
      <c r="C194" s="1">
        <v>38138</v>
      </c>
      <c r="D194" s="1">
        <v>64613</v>
      </c>
      <c r="E194" s="1">
        <v>9837</v>
      </c>
      <c r="F194" s="1">
        <v>30519</v>
      </c>
      <c r="G194" s="1" t="s">
        <v>374</v>
      </c>
      <c r="H194" s="1">
        <v>3540348</v>
      </c>
      <c r="I194" s="1" t="s">
        <v>374</v>
      </c>
      <c r="J194" s="1">
        <v>44213</v>
      </c>
      <c r="K194" s="1" t="s">
        <v>374</v>
      </c>
      <c r="L194" s="1">
        <v>791</v>
      </c>
      <c r="M194" s="1">
        <v>10668</v>
      </c>
      <c r="N194" s="1">
        <v>971</v>
      </c>
      <c r="O194" s="1">
        <v>17396</v>
      </c>
      <c r="P194" s="1">
        <v>49076</v>
      </c>
      <c r="Q194" s="1">
        <v>508028</v>
      </c>
      <c r="R194" s="1">
        <v>926326</v>
      </c>
      <c r="S194" s="1">
        <v>201717</v>
      </c>
      <c r="T194" s="1">
        <v>1729750</v>
      </c>
      <c r="U194" s="1">
        <v>6608632</v>
      </c>
      <c r="V194" s="1">
        <v>2264569</v>
      </c>
      <c r="W194" s="1">
        <v>140572</v>
      </c>
      <c r="X194" s="1">
        <v>31846879</v>
      </c>
      <c r="Y194" s="1">
        <v>3905064</v>
      </c>
      <c r="Z194" s="1">
        <v>16931737</v>
      </c>
      <c r="AA194" s="1">
        <v>3776287</v>
      </c>
      <c r="AB194" s="1">
        <v>25722526</v>
      </c>
      <c r="AC194" s="1">
        <v>34007</v>
      </c>
      <c r="AD194" s="1" t="s">
        <v>374</v>
      </c>
      <c r="AE194" s="1" t="s">
        <v>374</v>
      </c>
      <c r="AF194" s="1">
        <v>423399</v>
      </c>
      <c r="AG194" s="1" t="s">
        <v>374</v>
      </c>
      <c r="AH194" s="1">
        <v>430</v>
      </c>
      <c r="AI194" s="1">
        <v>14653</v>
      </c>
      <c r="AJ194" s="1" t="s">
        <v>374</v>
      </c>
      <c r="AK194" s="1">
        <v>1880229</v>
      </c>
      <c r="AL194" s="1" t="s">
        <v>374</v>
      </c>
      <c r="AM194" s="1">
        <v>2422</v>
      </c>
      <c r="AN194" s="1">
        <v>41689</v>
      </c>
      <c r="AO194" s="1" t="s">
        <v>374</v>
      </c>
      <c r="AP194" s="1">
        <v>158777</v>
      </c>
      <c r="AQ194" s="1">
        <v>45387</v>
      </c>
      <c r="AR194" s="1">
        <v>7226</v>
      </c>
      <c r="AS194" s="1">
        <v>45122</v>
      </c>
      <c r="AT194" s="1">
        <v>16065</v>
      </c>
      <c r="AU194" s="1">
        <v>4579</v>
      </c>
      <c r="AV194" s="1" t="s">
        <v>374</v>
      </c>
      <c r="AW194" s="1">
        <v>5469</v>
      </c>
      <c r="AX194" s="1">
        <v>66451</v>
      </c>
      <c r="AY194" s="1" t="s">
        <v>374</v>
      </c>
      <c r="AZ194" s="1">
        <v>74762</v>
      </c>
      <c r="BA194" s="1"/>
      <c r="BB194" s="1" t="s">
        <v>411</v>
      </c>
    </row>
    <row r="195" spans="1:54" x14ac:dyDescent="0.35">
      <c r="A195" s="4" t="s">
        <v>192</v>
      </c>
      <c r="B195" s="1" t="s">
        <v>374</v>
      </c>
      <c r="C195" s="1">
        <v>36004</v>
      </c>
      <c r="D195" s="1">
        <v>67696</v>
      </c>
      <c r="E195" s="1">
        <v>8968</v>
      </c>
      <c r="F195" s="1">
        <v>45451</v>
      </c>
      <c r="G195" s="1" t="s">
        <v>374</v>
      </c>
      <c r="H195" s="1">
        <v>3829429</v>
      </c>
      <c r="I195" s="1" t="s">
        <v>374</v>
      </c>
      <c r="J195" s="1">
        <v>56945</v>
      </c>
      <c r="K195" s="1">
        <v>1382</v>
      </c>
      <c r="L195" s="1">
        <v>681</v>
      </c>
      <c r="M195" s="1">
        <v>9425</v>
      </c>
      <c r="N195" s="1">
        <v>1753</v>
      </c>
      <c r="O195" s="1">
        <v>19475</v>
      </c>
      <c r="P195" s="1">
        <v>60563</v>
      </c>
      <c r="Q195" s="1">
        <v>589679</v>
      </c>
      <c r="R195" s="1">
        <v>1024970</v>
      </c>
      <c r="S195" s="1">
        <v>245238</v>
      </c>
      <c r="T195" s="1">
        <v>1889404</v>
      </c>
      <c r="U195" s="1">
        <v>7221355</v>
      </c>
      <c r="V195" s="1">
        <v>2596358</v>
      </c>
      <c r="W195" s="1">
        <v>176897</v>
      </c>
      <c r="X195" s="1">
        <v>33426157</v>
      </c>
      <c r="Y195" s="1">
        <v>4088866</v>
      </c>
      <c r="Z195" s="1">
        <v>19240240</v>
      </c>
      <c r="AA195" s="1">
        <v>4026837</v>
      </c>
      <c r="AB195" s="1">
        <v>27207511</v>
      </c>
      <c r="AC195" s="1">
        <v>47697</v>
      </c>
      <c r="AD195" s="1" t="s">
        <v>374</v>
      </c>
      <c r="AE195" s="1" t="s">
        <v>374</v>
      </c>
      <c r="AF195" s="1">
        <v>501018</v>
      </c>
      <c r="AG195" s="1" t="s">
        <v>374</v>
      </c>
      <c r="AH195" s="1">
        <v>392</v>
      </c>
      <c r="AI195" s="1">
        <v>15904</v>
      </c>
      <c r="AJ195" s="1" t="s">
        <v>374</v>
      </c>
      <c r="AK195" s="1">
        <v>1522078</v>
      </c>
      <c r="AL195" s="1" t="s">
        <v>374</v>
      </c>
      <c r="AM195" s="1">
        <v>3484</v>
      </c>
      <c r="AN195" s="1">
        <v>51325</v>
      </c>
      <c r="AO195" s="1" t="s">
        <v>374</v>
      </c>
      <c r="AP195" s="1">
        <v>163453</v>
      </c>
      <c r="AQ195" s="1">
        <v>42634</v>
      </c>
      <c r="AR195" s="1">
        <v>8271</v>
      </c>
      <c r="AS195" s="1">
        <v>52239</v>
      </c>
      <c r="AT195" s="1">
        <v>17863</v>
      </c>
      <c r="AU195" s="1">
        <v>4691</v>
      </c>
      <c r="AV195" s="1" t="s">
        <v>374</v>
      </c>
      <c r="AW195" s="1">
        <v>4038</v>
      </c>
      <c r="AX195" s="1">
        <v>76247</v>
      </c>
      <c r="AY195" s="1" t="s">
        <v>374</v>
      </c>
      <c r="AZ195" s="1">
        <v>86294</v>
      </c>
      <c r="BA195" s="1"/>
      <c r="BB195" s="1" t="s">
        <v>411</v>
      </c>
    </row>
    <row r="196" spans="1:54" x14ac:dyDescent="0.35">
      <c r="A196" s="4" t="s">
        <v>193</v>
      </c>
      <c r="B196" s="1" t="s">
        <v>374</v>
      </c>
      <c r="C196" s="1">
        <v>37306</v>
      </c>
      <c r="D196" s="1">
        <v>74484</v>
      </c>
      <c r="E196" s="1">
        <v>8885</v>
      </c>
      <c r="F196" s="1">
        <v>70423</v>
      </c>
      <c r="G196" s="1" t="s">
        <v>374</v>
      </c>
      <c r="H196" s="1">
        <v>3752867</v>
      </c>
      <c r="I196" s="1" t="s">
        <v>374</v>
      </c>
      <c r="J196" s="1">
        <v>69091</v>
      </c>
      <c r="K196" s="1" t="s">
        <v>374</v>
      </c>
      <c r="L196" s="1">
        <v>1788</v>
      </c>
      <c r="M196" s="1">
        <v>9919</v>
      </c>
      <c r="N196" s="1">
        <v>3103</v>
      </c>
      <c r="O196" s="1">
        <v>20923</v>
      </c>
      <c r="P196" s="1">
        <v>70215</v>
      </c>
      <c r="Q196" s="1">
        <v>625665</v>
      </c>
      <c r="R196" s="1">
        <v>1079636</v>
      </c>
      <c r="S196" s="1">
        <v>244470</v>
      </c>
      <c r="T196" s="1">
        <v>2105867</v>
      </c>
      <c r="U196" s="1">
        <v>8268549</v>
      </c>
      <c r="V196" s="1">
        <v>2937539</v>
      </c>
      <c r="W196" s="1">
        <v>211321</v>
      </c>
      <c r="X196" s="1">
        <v>33327527</v>
      </c>
      <c r="Y196" s="1">
        <v>4027168</v>
      </c>
      <c r="Z196" s="1">
        <v>20501940</v>
      </c>
      <c r="AA196" s="1">
        <v>4020798</v>
      </c>
      <c r="AB196" s="1">
        <v>28012206</v>
      </c>
      <c r="AC196" s="1">
        <v>58574</v>
      </c>
      <c r="AD196" s="1" t="s">
        <v>374</v>
      </c>
      <c r="AE196" s="1" t="s">
        <v>374</v>
      </c>
      <c r="AF196" s="1">
        <v>533107</v>
      </c>
      <c r="AG196" s="1" t="s">
        <v>374</v>
      </c>
      <c r="AH196" s="1">
        <v>716</v>
      </c>
      <c r="AI196" s="1">
        <v>14347</v>
      </c>
      <c r="AJ196" s="1" t="s">
        <v>374</v>
      </c>
      <c r="AK196" s="1">
        <v>980633</v>
      </c>
      <c r="AL196" s="1" t="s">
        <v>374</v>
      </c>
      <c r="AM196" s="1">
        <v>3715</v>
      </c>
      <c r="AN196" s="1">
        <v>30162</v>
      </c>
      <c r="AO196" s="1" t="s">
        <v>374</v>
      </c>
      <c r="AP196" s="1">
        <v>144824</v>
      </c>
      <c r="AQ196" s="1">
        <v>46212</v>
      </c>
      <c r="AR196" s="1">
        <v>3461</v>
      </c>
      <c r="AS196" s="1">
        <v>66276</v>
      </c>
      <c r="AT196" s="1">
        <v>19679</v>
      </c>
      <c r="AU196" s="1">
        <v>5206</v>
      </c>
      <c r="AV196" s="1" t="s">
        <v>374</v>
      </c>
      <c r="AW196" s="1">
        <v>7169</v>
      </c>
      <c r="AX196" s="1">
        <v>86053</v>
      </c>
      <c r="AY196" s="1" t="s">
        <v>374</v>
      </c>
      <c r="AZ196" s="1">
        <v>64381</v>
      </c>
      <c r="BA196" s="1"/>
      <c r="BB196" s="1" t="s">
        <v>411</v>
      </c>
    </row>
    <row r="197" spans="1:54" x14ac:dyDescent="0.35">
      <c r="A197" s="4" t="s">
        <v>194</v>
      </c>
      <c r="B197" s="1" t="s">
        <v>374</v>
      </c>
      <c r="C197" s="1">
        <v>38310</v>
      </c>
      <c r="D197" s="1">
        <v>83062</v>
      </c>
      <c r="E197" s="1">
        <v>16143</v>
      </c>
      <c r="F197" s="1">
        <v>169893</v>
      </c>
      <c r="G197" s="1" t="s">
        <v>374</v>
      </c>
      <c r="H197" s="1">
        <v>3716879</v>
      </c>
      <c r="I197" s="1" t="s">
        <v>374</v>
      </c>
      <c r="J197" s="1">
        <v>49089</v>
      </c>
      <c r="K197" s="1" t="s">
        <v>374</v>
      </c>
      <c r="L197" s="1">
        <v>626</v>
      </c>
      <c r="M197" s="1">
        <v>16747</v>
      </c>
      <c r="N197" s="1" t="s">
        <v>374</v>
      </c>
      <c r="O197" s="1">
        <v>24713</v>
      </c>
      <c r="P197" s="1">
        <v>61495</v>
      </c>
      <c r="Q197" s="1">
        <v>614972</v>
      </c>
      <c r="R197" s="1">
        <v>1086930</v>
      </c>
      <c r="S197" s="1">
        <v>184116</v>
      </c>
      <c r="T197" s="1">
        <v>1857673</v>
      </c>
      <c r="U197" s="1">
        <v>7382427</v>
      </c>
      <c r="V197" s="1">
        <v>2553636</v>
      </c>
      <c r="W197" s="1">
        <v>173143</v>
      </c>
      <c r="X197" s="1">
        <v>31165442</v>
      </c>
      <c r="Y197" s="1">
        <v>3882644</v>
      </c>
      <c r="Z197" s="1">
        <v>18165095</v>
      </c>
      <c r="AA197" s="1">
        <v>3818796</v>
      </c>
      <c r="AB197" s="1">
        <v>25807274</v>
      </c>
      <c r="AC197" s="1">
        <v>39650</v>
      </c>
      <c r="AD197" s="1">
        <v>1514</v>
      </c>
      <c r="AE197" s="1" t="s">
        <v>374</v>
      </c>
      <c r="AF197" s="1">
        <v>473310</v>
      </c>
      <c r="AG197" s="1" t="s">
        <v>374</v>
      </c>
      <c r="AH197" s="1">
        <v>445</v>
      </c>
      <c r="AI197" s="1">
        <v>24553</v>
      </c>
      <c r="AJ197" s="1" t="s">
        <v>374</v>
      </c>
      <c r="AK197" s="1">
        <v>659319</v>
      </c>
      <c r="AL197" s="1" t="s">
        <v>374</v>
      </c>
      <c r="AM197" s="1">
        <v>1839</v>
      </c>
      <c r="AN197" s="1">
        <v>68951</v>
      </c>
      <c r="AO197" s="1" t="s">
        <v>374</v>
      </c>
      <c r="AP197" s="1">
        <v>130772</v>
      </c>
      <c r="AQ197" s="1">
        <v>69055</v>
      </c>
      <c r="AR197" s="1">
        <v>14259</v>
      </c>
      <c r="AS197" s="1">
        <v>66110</v>
      </c>
      <c r="AT197" s="1">
        <v>15462</v>
      </c>
      <c r="AU197" s="1">
        <v>11978</v>
      </c>
      <c r="AV197" s="1" t="s">
        <v>374</v>
      </c>
      <c r="AW197" s="1">
        <v>6549</v>
      </c>
      <c r="AX197" s="1">
        <v>143976</v>
      </c>
      <c r="AY197" s="1" t="s">
        <v>374</v>
      </c>
      <c r="AZ197" s="1">
        <v>108778</v>
      </c>
      <c r="BA197" s="1"/>
      <c r="BB197" s="1" t="s">
        <v>411</v>
      </c>
    </row>
    <row r="198" spans="1:54" x14ac:dyDescent="0.35">
      <c r="A198" s="4" t="s">
        <v>195</v>
      </c>
      <c r="B198" s="1" t="s">
        <v>374</v>
      </c>
      <c r="C198" s="1">
        <v>56850</v>
      </c>
      <c r="D198" s="1">
        <v>456647</v>
      </c>
      <c r="E198" s="1">
        <v>643062</v>
      </c>
      <c r="F198" s="1">
        <v>73707881</v>
      </c>
      <c r="G198" s="1" t="s">
        <v>374</v>
      </c>
      <c r="H198" s="1">
        <v>2726498</v>
      </c>
      <c r="I198" s="1" t="s">
        <v>374</v>
      </c>
      <c r="J198" s="1">
        <v>41829</v>
      </c>
      <c r="K198" s="1">
        <v>578319</v>
      </c>
      <c r="L198" s="1">
        <v>192546</v>
      </c>
      <c r="M198" s="1">
        <v>3387854</v>
      </c>
      <c r="N198" s="1">
        <v>1799709</v>
      </c>
      <c r="O198" s="1">
        <v>3073156</v>
      </c>
      <c r="P198" s="1">
        <v>55229</v>
      </c>
      <c r="Q198" s="1">
        <v>406774</v>
      </c>
      <c r="R198" s="1">
        <v>600001</v>
      </c>
      <c r="S198" s="1">
        <v>210395</v>
      </c>
      <c r="T198" s="1">
        <v>1830236</v>
      </c>
      <c r="U198" s="1">
        <v>7067342</v>
      </c>
      <c r="V198" s="1">
        <v>2497078</v>
      </c>
      <c r="W198" s="1">
        <v>206173</v>
      </c>
      <c r="X198" s="1">
        <v>25558148</v>
      </c>
      <c r="Y198" s="1">
        <v>3377565</v>
      </c>
      <c r="Z198" s="1">
        <v>17167760</v>
      </c>
      <c r="AA198" s="1">
        <v>3212403</v>
      </c>
      <c r="AB198" s="1">
        <v>22029527</v>
      </c>
      <c r="AC198" s="1">
        <v>34135</v>
      </c>
      <c r="AD198" s="1" t="s">
        <v>374</v>
      </c>
      <c r="AE198" s="1" t="s">
        <v>374</v>
      </c>
      <c r="AF198" s="1">
        <v>468608</v>
      </c>
      <c r="AG198" s="1" t="s">
        <v>374</v>
      </c>
      <c r="AH198" s="1">
        <v>730</v>
      </c>
      <c r="AI198" s="1">
        <v>2287862</v>
      </c>
      <c r="AJ198" s="1">
        <v>63012</v>
      </c>
      <c r="AK198" s="1">
        <v>25536709</v>
      </c>
      <c r="AL198" s="1" t="s">
        <v>374</v>
      </c>
      <c r="AM198" s="1">
        <v>3124</v>
      </c>
      <c r="AN198" s="1">
        <v>6921542</v>
      </c>
      <c r="AO198" s="1">
        <v>2362256</v>
      </c>
      <c r="AP198" s="1">
        <v>212301</v>
      </c>
      <c r="AQ198" s="1">
        <v>20199923</v>
      </c>
      <c r="AR198" s="1">
        <v>3363898</v>
      </c>
      <c r="AS198" s="1">
        <v>16377660</v>
      </c>
      <c r="AT198" s="1">
        <v>60341</v>
      </c>
      <c r="AU198" s="1">
        <v>3573590</v>
      </c>
      <c r="AV198" s="1" t="s">
        <v>374</v>
      </c>
      <c r="AW198" s="1">
        <v>1098719</v>
      </c>
      <c r="AX198" s="1">
        <v>31569909</v>
      </c>
      <c r="AY198" s="1" t="s">
        <v>374</v>
      </c>
      <c r="AZ198" s="1">
        <v>21796468</v>
      </c>
      <c r="BA198" s="1"/>
      <c r="BB198" s="1" t="s">
        <v>411</v>
      </c>
    </row>
    <row r="199" spans="1:54" x14ac:dyDescent="0.35">
      <c r="A199" s="4" t="s">
        <v>196</v>
      </c>
      <c r="B199" s="1" t="s">
        <v>374</v>
      </c>
      <c r="C199" s="1">
        <v>325555</v>
      </c>
      <c r="D199" s="1">
        <v>670045</v>
      </c>
      <c r="E199" s="1">
        <v>740961</v>
      </c>
      <c r="F199" s="1">
        <v>120230961</v>
      </c>
      <c r="G199" s="1" t="s">
        <v>374</v>
      </c>
      <c r="H199" s="1">
        <v>2248001</v>
      </c>
      <c r="I199" s="1" t="s">
        <v>374</v>
      </c>
      <c r="J199" s="1">
        <v>258513</v>
      </c>
      <c r="K199" s="1">
        <v>2951692</v>
      </c>
      <c r="L199" s="1">
        <v>896575</v>
      </c>
      <c r="M199" s="1">
        <v>5733532</v>
      </c>
      <c r="N199" s="1">
        <v>4509367</v>
      </c>
      <c r="O199" s="1">
        <v>4832420</v>
      </c>
      <c r="P199" s="1">
        <v>135482</v>
      </c>
      <c r="Q199" s="1">
        <v>362711</v>
      </c>
      <c r="R199" s="1">
        <v>364696</v>
      </c>
      <c r="S199" s="1">
        <v>463618</v>
      </c>
      <c r="T199" s="1">
        <v>2194755</v>
      </c>
      <c r="U199" s="1">
        <v>11188051</v>
      </c>
      <c r="V199" s="1">
        <v>5962507</v>
      </c>
      <c r="W199" s="1">
        <v>545200</v>
      </c>
      <c r="X199" s="1">
        <v>22953023</v>
      </c>
      <c r="Y199" s="1">
        <v>3114180</v>
      </c>
      <c r="Z199" s="1">
        <v>20043337</v>
      </c>
      <c r="AA199" s="1">
        <v>2555118</v>
      </c>
      <c r="AB199" s="1">
        <v>21827783</v>
      </c>
      <c r="AC199" s="1">
        <v>245197</v>
      </c>
      <c r="AD199" s="1" t="s">
        <v>374</v>
      </c>
      <c r="AE199" s="1" t="s">
        <v>374</v>
      </c>
      <c r="AF199" s="1">
        <v>1173296</v>
      </c>
      <c r="AG199" s="1" t="s">
        <v>374</v>
      </c>
      <c r="AH199" s="1">
        <v>353</v>
      </c>
      <c r="AI199" s="1">
        <v>3584230</v>
      </c>
      <c r="AJ199" s="1">
        <v>451380</v>
      </c>
      <c r="AK199" s="1">
        <v>42633436</v>
      </c>
      <c r="AL199" s="1" t="s">
        <v>374</v>
      </c>
      <c r="AM199" s="1">
        <v>279</v>
      </c>
      <c r="AN199" s="1">
        <v>21725133</v>
      </c>
      <c r="AO199" s="1">
        <v>11117525</v>
      </c>
      <c r="AP199" s="1">
        <v>223974</v>
      </c>
      <c r="AQ199" s="1">
        <v>38195355</v>
      </c>
      <c r="AR199" s="1">
        <v>4999985</v>
      </c>
      <c r="AS199" s="1">
        <v>37579983</v>
      </c>
      <c r="AT199" s="1">
        <v>72389</v>
      </c>
      <c r="AU199" s="1">
        <v>5846053</v>
      </c>
      <c r="AV199" s="1" t="s">
        <v>374</v>
      </c>
      <c r="AW199" s="1">
        <v>4734852</v>
      </c>
      <c r="AX199" s="1">
        <v>53125089</v>
      </c>
      <c r="AY199" s="1" t="s">
        <v>374</v>
      </c>
      <c r="AZ199" s="1">
        <v>35077246</v>
      </c>
      <c r="BA199" s="1"/>
      <c r="BB199" s="1" t="s">
        <v>411</v>
      </c>
    </row>
    <row r="200" spans="1:54" x14ac:dyDescent="0.35">
      <c r="A200" s="4" t="s">
        <v>197</v>
      </c>
      <c r="B200" s="1" t="s">
        <v>374</v>
      </c>
      <c r="C200" s="1">
        <v>144101</v>
      </c>
      <c r="D200" s="1">
        <v>454007</v>
      </c>
      <c r="E200" s="1">
        <v>551792</v>
      </c>
      <c r="F200" s="1">
        <v>68280380</v>
      </c>
      <c r="G200" s="1" t="s">
        <v>374</v>
      </c>
      <c r="H200" s="1">
        <v>2773144</v>
      </c>
      <c r="I200" s="1" t="s">
        <v>374</v>
      </c>
      <c r="J200" s="1">
        <v>252306</v>
      </c>
      <c r="K200" s="1">
        <v>1504306</v>
      </c>
      <c r="L200" s="1">
        <v>456291</v>
      </c>
      <c r="M200" s="1">
        <v>3376106</v>
      </c>
      <c r="N200" s="1">
        <v>2663538</v>
      </c>
      <c r="O200" s="1">
        <v>2752725</v>
      </c>
      <c r="P200" s="1">
        <v>142217</v>
      </c>
      <c r="Q200" s="1">
        <v>440656</v>
      </c>
      <c r="R200" s="1">
        <v>502842</v>
      </c>
      <c r="S200" s="1">
        <v>443262</v>
      </c>
      <c r="T200" s="1">
        <v>2745742</v>
      </c>
      <c r="U200" s="1">
        <v>13343664</v>
      </c>
      <c r="V200" s="1">
        <v>6098605</v>
      </c>
      <c r="W200" s="1">
        <v>582983</v>
      </c>
      <c r="X200" s="1">
        <v>28066312</v>
      </c>
      <c r="Y200" s="1">
        <v>3332796</v>
      </c>
      <c r="Z200" s="1">
        <v>23171554</v>
      </c>
      <c r="AA200" s="1">
        <v>2951750</v>
      </c>
      <c r="AB200" s="1">
        <v>25512501</v>
      </c>
      <c r="AC200" s="1">
        <v>238833</v>
      </c>
      <c r="AD200" s="1" t="s">
        <v>374</v>
      </c>
      <c r="AE200" s="1" t="s">
        <v>374</v>
      </c>
      <c r="AF200" s="1">
        <v>1181283</v>
      </c>
      <c r="AG200" s="1">
        <v>904</v>
      </c>
      <c r="AH200" s="1">
        <v>232</v>
      </c>
      <c r="AI200" s="1">
        <v>2231474</v>
      </c>
      <c r="AJ200" s="1">
        <v>208346</v>
      </c>
      <c r="AK200" s="1">
        <v>26451828</v>
      </c>
      <c r="AL200" s="1" t="s">
        <v>374</v>
      </c>
      <c r="AM200" s="1">
        <v>305</v>
      </c>
      <c r="AN200" s="1">
        <v>13253636</v>
      </c>
      <c r="AO200" s="1">
        <v>5693054</v>
      </c>
      <c r="AP200" s="1">
        <v>163076</v>
      </c>
      <c r="AQ200" s="1">
        <v>23028556</v>
      </c>
      <c r="AR200" s="1">
        <v>2992807</v>
      </c>
      <c r="AS200" s="1">
        <v>21527843</v>
      </c>
      <c r="AT200" s="1">
        <v>38387</v>
      </c>
      <c r="AU200" s="1">
        <v>3138970</v>
      </c>
      <c r="AV200" s="1" t="s">
        <v>374</v>
      </c>
      <c r="AW200" s="1">
        <v>2572635</v>
      </c>
      <c r="AX200" s="1">
        <v>29132558</v>
      </c>
      <c r="AY200" s="1" t="s">
        <v>374</v>
      </c>
      <c r="AZ200" s="1">
        <v>22970324</v>
      </c>
      <c r="BA200" s="1"/>
      <c r="BB200" s="1" t="s">
        <v>411</v>
      </c>
    </row>
    <row r="201" spans="1:54" x14ac:dyDescent="0.35">
      <c r="A201" s="4" t="s">
        <v>198</v>
      </c>
      <c r="B201" s="1" t="s">
        <v>374</v>
      </c>
      <c r="C201" s="1">
        <v>40607</v>
      </c>
      <c r="D201" s="1">
        <v>64993</v>
      </c>
      <c r="E201" s="1">
        <v>4225</v>
      </c>
      <c r="F201" s="1">
        <v>6501</v>
      </c>
      <c r="G201" s="1" t="s">
        <v>374</v>
      </c>
      <c r="H201" s="1">
        <v>3379100</v>
      </c>
      <c r="I201" s="1" t="s">
        <v>374</v>
      </c>
      <c r="J201" s="1">
        <v>37987</v>
      </c>
      <c r="K201" s="1" t="s">
        <v>374</v>
      </c>
      <c r="L201" s="1">
        <v>532</v>
      </c>
      <c r="M201" s="1">
        <v>10460</v>
      </c>
      <c r="N201" s="1">
        <v>1302</v>
      </c>
      <c r="O201" s="1">
        <v>15109</v>
      </c>
      <c r="P201" s="1">
        <v>58006</v>
      </c>
      <c r="Q201" s="1">
        <v>484238</v>
      </c>
      <c r="R201" s="1">
        <v>841083</v>
      </c>
      <c r="S201" s="1">
        <v>195206</v>
      </c>
      <c r="T201" s="1">
        <v>1797806</v>
      </c>
      <c r="U201" s="1">
        <v>6986338</v>
      </c>
      <c r="V201" s="1">
        <v>2303037</v>
      </c>
      <c r="W201" s="1">
        <v>178149</v>
      </c>
      <c r="X201" s="1">
        <v>28505998</v>
      </c>
      <c r="Y201" s="1">
        <v>3264048</v>
      </c>
      <c r="Z201" s="1">
        <v>17701996</v>
      </c>
      <c r="AA201" s="1">
        <v>3312750</v>
      </c>
      <c r="AB201" s="1">
        <v>24386723</v>
      </c>
      <c r="AC201" s="1">
        <v>33217</v>
      </c>
      <c r="AD201" s="1" t="s">
        <v>374</v>
      </c>
      <c r="AE201" s="1" t="s">
        <v>374</v>
      </c>
      <c r="AF201" s="1">
        <v>398970</v>
      </c>
      <c r="AG201" s="1" t="s">
        <v>374</v>
      </c>
      <c r="AH201" s="1">
        <v>846</v>
      </c>
      <c r="AI201" s="1">
        <v>8487</v>
      </c>
      <c r="AJ201" s="1">
        <v>25399</v>
      </c>
      <c r="AK201" s="1">
        <v>244830</v>
      </c>
      <c r="AL201" s="1" t="s">
        <v>374</v>
      </c>
      <c r="AM201" s="1">
        <v>1872</v>
      </c>
      <c r="AN201" s="1">
        <v>45214</v>
      </c>
      <c r="AO201" s="1" t="s">
        <v>374</v>
      </c>
      <c r="AP201" s="1">
        <v>57604</v>
      </c>
      <c r="AQ201" s="1">
        <v>35649</v>
      </c>
      <c r="AR201" s="1">
        <v>1033</v>
      </c>
      <c r="AS201" s="1">
        <v>47772</v>
      </c>
      <c r="AT201" s="1">
        <v>9545</v>
      </c>
      <c r="AU201" s="1">
        <v>1098</v>
      </c>
      <c r="AV201" s="1" t="s">
        <v>374</v>
      </c>
      <c r="AW201" s="1">
        <v>8481</v>
      </c>
      <c r="AX201" s="1">
        <v>42795</v>
      </c>
      <c r="AY201" s="1" t="s">
        <v>374</v>
      </c>
      <c r="AZ201" s="1">
        <v>30066</v>
      </c>
      <c r="BA201" s="1"/>
      <c r="BB201" s="1" t="s">
        <v>411</v>
      </c>
    </row>
    <row r="202" spans="1:54" x14ac:dyDescent="0.35">
      <c r="A202" s="4" t="s">
        <v>199</v>
      </c>
      <c r="B202" s="1">
        <v>1263</v>
      </c>
      <c r="C202" s="1">
        <v>15209</v>
      </c>
      <c r="D202" s="1">
        <v>35579</v>
      </c>
      <c r="E202" s="1">
        <v>2036</v>
      </c>
      <c r="F202" s="1">
        <v>10032</v>
      </c>
      <c r="G202" s="1" t="s">
        <v>374</v>
      </c>
      <c r="H202" s="1">
        <v>192510</v>
      </c>
      <c r="I202" s="1" t="s">
        <v>374</v>
      </c>
      <c r="J202" s="1">
        <v>5418</v>
      </c>
      <c r="K202" s="1" t="s">
        <v>374</v>
      </c>
      <c r="L202" s="1">
        <v>530</v>
      </c>
      <c r="M202" s="1">
        <v>4203</v>
      </c>
      <c r="N202" s="1" t="s">
        <v>374</v>
      </c>
      <c r="O202" s="1">
        <v>14687</v>
      </c>
      <c r="P202" s="1">
        <v>4709</v>
      </c>
      <c r="Q202" s="1">
        <v>19612</v>
      </c>
      <c r="R202" s="1">
        <v>44665</v>
      </c>
      <c r="S202" s="1">
        <v>6978</v>
      </c>
      <c r="T202" s="1">
        <v>78334</v>
      </c>
      <c r="U202" s="1">
        <v>250544</v>
      </c>
      <c r="V202" s="1">
        <v>78411</v>
      </c>
      <c r="W202" s="1">
        <v>7836</v>
      </c>
      <c r="X202" s="1">
        <v>1533140</v>
      </c>
      <c r="Y202" s="1">
        <v>146825</v>
      </c>
      <c r="Z202" s="1">
        <v>663256</v>
      </c>
      <c r="AA202" s="1">
        <v>154930</v>
      </c>
      <c r="AB202" s="1">
        <v>1096848</v>
      </c>
      <c r="AC202" s="1">
        <v>5123</v>
      </c>
      <c r="AD202" s="1" t="s">
        <v>374</v>
      </c>
      <c r="AE202" s="1" t="s">
        <v>374</v>
      </c>
      <c r="AF202" s="1">
        <v>12758</v>
      </c>
      <c r="AG202" s="1" t="s">
        <v>374</v>
      </c>
      <c r="AH202" s="1">
        <v>2152</v>
      </c>
      <c r="AI202" s="1">
        <v>2483</v>
      </c>
      <c r="AJ202" s="1" t="s">
        <v>374</v>
      </c>
      <c r="AK202" s="1">
        <v>580373</v>
      </c>
      <c r="AL202" s="1" t="s">
        <v>374</v>
      </c>
      <c r="AM202" s="1">
        <v>26</v>
      </c>
      <c r="AN202" s="1" t="s">
        <v>374</v>
      </c>
      <c r="AO202" s="1" t="s">
        <v>374</v>
      </c>
      <c r="AP202" s="1">
        <v>18119</v>
      </c>
      <c r="AQ202" s="1">
        <v>23992</v>
      </c>
      <c r="AR202" s="1">
        <v>1936</v>
      </c>
      <c r="AS202" s="1">
        <v>47828</v>
      </c>
      <c r="AT202" s="1">
        <v>6610</v>
      </c>
      <c r="AU202" s="1">
        <v>1567</v>
      </c>
      <c r="AV202" s="1" t="s">
        <v>374</v>
      </c>
      <c r="AW202" s="1">
        <v>13677</v>
      </c>
      <c r="AX202" s="1">
        <v>20833</v>
      </c>
      <c r="AY202" s="1">
        <v>1062</v>
      </c>
      <c r="AZ202" s="1">
        <v>27134</v>
      </c>
      <c r="BA202" s="1"/>
      <c r="BB202" s="1" t="s">
        <v>411</v>
      </c>
    </row>
    <row r="203" spans="1:54" x14ac:dyDescent="0.35">
      <c r="A203" s="4" t="s">
        <v>200</v>
      </c>
      <c r="B203" s="1">
        <v>2038</v>
      </c>
      <c r="C203" s="1">
        <v>53970</v>
      </c>
      <c r="D203" s="1">
        <v>31236</v>
      </c>
      <c r="E203" s="1">
        <v>5536</v>
      </c>
      <c r="F203" s="1">
        <v>11304</v>
      </c>
      <c r="G203" s="1" t="s">
        <v>374</v>
      </c>
      <c r="H203" s="1">
        <v>3537374</v>
      </c>
      <c r="I203" s="1" t="s">
        <v>374</v>
      </c>
      <c r="J203" s="1">
        <v>253227</v>
      </c>
      <c r="K203" s="1" t="s">
        <v>374</v>
      </c>
      <c r="L203" s="1">
        <v>386</v>
      </c>
      <c r="M203" s="1">
        <v>5817</v>
      </c>
      <c r="N203" s="1">
        <v>1297</v>
      </c>
      <c r="O203" s="1">
        <v>18694</v>
      </c>
      <c r="P203" s="1">
        <v>145586</v>
      </c>
      <c r="Q203" s="1">
        <v>611887</v>
      </c>
      <c r="R203" s="1">
        <v>735305</v>
      </c>
      <c r="S203" s="1">
        <v>501100</v>
      </c>
      <c r="T203" s="1">
        <v>1875354</v>
      </c>
      <c r="U203" s="1">
        <v>13421045</v>
      </c>
      <c r="V203" s="1">
        <v>6075374</v>
      </c>
      <c r="W203" s="1">
        <v>445401</v>
      </c>
      <c r="X203" s="1">
        <v>34977386</v>
      </c>
      <c r="Y203" s="1">
        <v>3432771</v>
      </c>
      <c r="Z203" s="1">
        <v>26555056</v>
      </c>
      <c r="AA203" s="1">
        <v>3619684</v>
      </c>
      <c r="AB203" s="1">
        <v>30394983</v>
      </c>
      <c r="AC203" s="1">
        <v>240978</v>
      </c>
      <c r="AD203" s="1" t="s">
        <v>374</v>
      </c>
      <c r="AE203" s="1" t="s">
        <v>374</v>
      </c>
      <c r="AF203" s="1">
        <v>1135717</v>
      </c>
      <c r="AG203" s="1" t="s">
        <v>374</v>
      </c>
      <c r="AH203" s="1">
        <v>2126</v>
      </c>
      <c r="AI203" s="1">
        <v>11251</v>
      </c>
      <c r="AJ203" s="1" t="s">
        <v>374</v>
      </c>
      <c r="AK203" s="1">
        <v>4665299</v>
      </c>
      <c r="AL203" s="1" t="s">
        <v>374</v>
      </c>
      <c r="AM203" s="1">
        <v>174</v>
      </c>
      <c r="AN203" s="1">
        <v>36282</v>
      </c>
      <c r="AO203" s="1" t="s">
        <v>374</v>
      </c>
      <c r="AP203" s="1">
        <v>62873</v>
      </c>
      <c r="AQ203" s="1">
        <v>30176</v>
      </c>
      <c r="AR203" s="1">
        <v>4439</v>
      </c>
      <c r="AS203" s="1">
        <v>63583</v>
      </c>
      <c r="AT203" s="1">
        <v>5504</v>
      </c>
      <c r="AU203" s="1">
        <v>1968</v>
      </c>
      <c r="AV203" s="1" t="s">
        <v>374</v>
      </c>
      <c r="AW203" s="1">
        <v>12392</v>
      </c>
      <c r="AX203" s="1">
        <v>53584</v>
      </c>
      <c r="AY203" s="1" t="s">
        <v>374</v>
      </c>
      <c r="AZ203" s="1">
        <v>82383</v>
      </c>
      <c r="BA203" s="1"/>
      <c r="BB203" s="1" t="s">
        <v>411</v>
      </c>
    </row>
    <row r="204" spans="1:54" x14ac:dyDescent="0.35">
      <c r="A204" s="4" t="s">
        <v>201</v>
      </c>
      <c r="B204" s="1" t="s">
        <v>374</v>
      </c>
      <c r="C204" s="1">
        <v>40697</v>
      </c>
      <c r="D204" s="1">
        <v>45819</v>
      </c>
      <c r="E204" s="1">
        <v>7707</v>
      </c>
      <c r="F204" s="1">
        <v>17520</v>
      </c>
      <c r="G204" s="1" t="s">
        <v>374</v>
      </c>
      <c r="H204" s="1">
        <v>2298348</v>
      </c>
      <c r="I204" s="1" t="s">
        <v>374</v>
      </c>
      <c r="J204" s="1">
        <v>5085</v>
      </c>
      <c r="K204" s="1" t="s">
        <v>374</v>
      </c>
      <c r="L204" s="1">
        <v>904</v>
      </c>
      <c r="M204" s="1">
        <v>7987</v>
      </c>
      <c r="N204" s="1">
        <v>1318</v>
      </c>
      <c r="O204" s="1">
        <v>11980</v>
      </c>
      <c r="P204" s="1">
        <v>26657</v>
      </c>
      <c r="Q204" s="1">
        <v>372629</v>
      </c>
      <c r="R204" s="1">
        <v>275521</v>
      </c>
      <c r="S204" s="1">
        <v>99288</v>
      </c>
      <c r="T204" s="1">
        <v>1576405</v>
      </c>
      <c r="U204" s="1">
        <v>5395806</v>
      </c>
      <c r="V204" s="1">
        <v>1307468</v>
      </c>
      <c r="W204" s="1">
        <v>55113</v>
      </c>
      <c r="X204" s="1">
        <v>9685815</v>
      </c>
      <c r="Y204" s="1">
        <v>2699768</v>
      </c>
      <c r="Z204" s="1">
        <v>15734824</v>
      </c>
      <c r="AA204" s="1">
        <v>2805663</v>
      </c>
      <c r="AB204" s="1">
        <v>21786661</v>
      </c>
      <c r="AC204" s="1">
        <v>3676</v>
      </c>
      <c r="AD204" s="1" t="s">
        <v>374</v>
      </c>
      <c r="AE204" s="1" t="s">
        <v>374</v>
      </c>
      <c r="AF204" s="1">
        <v>229596</v>
      </c>
      <c r="AG204" s="1" t="s">
        <v>374</v>
      </c>
      <c r="AH204" s="1">
        <v>818</v>
      </c>
      <c r="AI204" s="1">
        <v>10683</v>
      </c>
      <c r="AJ204" s="1" t="s">
        <v>374</v>
      </c>
      <c r="AK204" s="1">
        <v>202156810</v>
      </c>
      <c r="AL204" s="1" t="s">
        <v>374</v>
      </c>
      <c r="AM204" s="1">
        <v>2020</v>
      </c>
      <c r="AN204" s="1">
        <v>108396</v>
      </c>
      <c r="AO204" s="1" t="s">
        <v>374</v>
      </c>
      <c r="AP204" s="1">
        <v>54824</v>
      </c>
      <c r="AQ204" s="1">
        <v>288133</v>
      </c>
      <c r="AR204" s="1">
        <v>4453</v>
      </c>
      <c r="AS204" s="1">
        <v>152927</v>
      </c>
      <c r="AT204" s="1">
        <v>8818</v>
      </c>
      <c r="AU204" s="1">
        <v>1370</v>
      </c>
      <c r="AV204" s="1" t="s">
        <v>374</v>
      </c>
      <c r="AW204" s="1">
        <v>4011</v>
      </c>
      <c r="AX204" s="1">
        <v>55533</v>
      </c>
      <c r="AY204" s="1">
        <v>950</v>
      </c>
      <c r="AZ204" s="1">
        <v>94826</v>
      </c>
      <c r="BA204" s="1"/>
      <c r="BB204" s="1" t="s">
        <v>411</v>
      </c>
    </row>
    <row r="205" spans="1:54" x14ac:dyDescent="0.35">
      <c r="A205" s="4" t="s">
        <v>202</v>
      </c>
      <c r="B205" s="1" t="s">
        <v>374</v>
      </c>
      <c r="C205" s="1">
        <v>43976</v>
      </c>
      <c r="D205" s="1">
        <v>68020</v>
      </c>
      <c r="E205" s="1">
        <v>3092</v>
      </c>
      <c r="F205" s="1">
        <v>35296</v>
      </c>
      <c r="G205" s="1" t="s">
        <v>374</v>
      </c>
      <c r="H205" s="1">
        <v>2815865</v>
      </c>
      <c r="I205" s="1">
        <v>46</v>
      </c>
      <c r="J205" s="1">
        <v>45359</v>
      </c>
      <c r="K205" s="1" t="s">
        <v>374</v>
      </c>
      <c r="L205" s="1" t="s">
        <v>374</v>
      </c>
      <c r="M205" s="1">
        <v>4105</v>
      </c>
      <c r="N205" s="1">
        <v>2083</v>
      </c>
      <c r="O205" s="1">
        <v>15373</v>
      </c>
      <c r="P205" s="1">
        <v>52962</v>
      </c>
      <c r="Q205" s="1">
        <v>564596</v>
      </c>
      <c r="R205" s="1">
        <v>532379</v>
      </c>
      <c r="S205" s="1">
        <v>267109</v>
      </c>
      <c r="T205" s="1">
        <v>2051000</v>
      </c>
      <c r="U205" s="1">
        <v>7946611</v>
      </c>
      <c r="V205" s="1">
        <v>2062473</v>
      </c>
      <c r="W205" s="1">
        <v>143849</v>
      </c>
      <c r="X205" s="1">
        <v>20147347</v>
      </c>
      <c r="Y205" s="1">
        <v>2954149</v>
      </c>
      <c r="Z205" s="1">
        <v>18992116</v>
      </c>
      <c r="AA205" s="1">
        <v>3414709</v>
      </c>
      <c r="AB205" s="1">
        <v>25958296</v>
      </c>
      <c r="AC205" s="1">
        <v>35406</v>
      </c>
      <c r="AD205" s="1" t="s">
        <v>374</v>
      </c>
      <c r="AE205" s="1" t="s">
        <v>374</v>
      </c>
      <c r="AF205" s="1">
        <v>404907</v>
      </c>
      <c r="AG205" s="1" t="s">
        <v>374</v>
      </c>
      <c r="AH205" s="1">
        <v>492</v>
      </c>
      <c r="AI205" s="1">
        <v>11901</v>
      </c>
      <c r="AJ205" s="1" t="s">
        <v>374</v>
      </c>
      <c r="AK205" s="1">
        <v>65216052</v>
      </c>
      <c r="AL205" s="1" t="s">
        <v>374</v>
      </c>
      <c r="AM205" s="1">
        <v>2958</v>
      </c>
      <c r="AN205" s="1">
        <v>28261</v>
      </c>
      <c r="AO205" s="1" t="s">
        <v>374</v>
      </c>
      <c r="AP205" s="1">
        <v>69472</v>
      </c>
      <c r="AQ205" s="1">
        <v>90322</v>
      </c>
      <c r="AR205" s="1">
        <v>4792</v>
      </c>
      <c r="AS205" s="1">
        <v>76702</v>
      </c>
      <c r="AT205" s="1">
        <v>11863</v>
      </c>
      <c r="AU205" s="1">
        <v>4632</v>
      </c>
      <c r="AV205" s="1" t="s">
        <v>374</v>
      </c>
      <c r="AW205" s="1">
        <v>9008</v>
      </c>
      <c r="AX205" s="1">
        <v>71072</v>
      </c>
      <c r="AY205" s="1" t="s">
        <v>374</v>
      </c>
      <c r="AZ205" s="1">
        <v>92753</v>
      </c>
      <c r="BA205" s="1"/>
      <c r="BB205" s="1" t="s">
        <v>411</v>
      </c>
    </row>
    <row r="206" spans="1:54" x14ac:dyDescent="0.35">
      <c r="A206" s="4" t="s">
        <v>203</v>
      </c>
      <c r="B206" s="1" t="s">
        <v>374</v>
      </c>
      <c r="C206" s="1">
        <v>53117</v>
      </c>
      <c r="D206" s="1">
        <v>66607</v>
      </c>
      <c r="E206" s="1">
        <v>12998</v>
      </c>
      <c r="F206" s="1">
        <v>60583</v>
      </c>
      <c r="G206" s="1" t="s">
        <v>374</v>
      </c>
      <c r="H206" s="1">
        <v>2967392</v>
      </c>
      <c r="I206" s="1">
        <v>39</v>
      </c>
      <c r="J206" s="1">
        <v>50012</v>
      </c>
      <c r="K206" s="1" t="s">
        <v>374</v>
      </c>
      <c r="L206" s="1" t="s">
        <v>374</v>
      </c>
      <c r="M206" s="1">
        <v>12661</v>
      </c>
      <c r="N206" s="1">
        <v>2596</v>
      </c>
      <c r="O206" s="1">
        <v>21062</v>
      </c>
      <c r="P206" s="1">
        <v>58400</v>
      </c>
      <c r="Q206" s="1">
        <v>505157</v>
      </c>
      <c r="R206" s="1">
        <v>733475</v>
      </c>
      <c r="S206" s="1">
        <v>191825</v>
      </c>
      <c r="T206" s="1">
        <v>1777737</v>
      </c>
      <c r="U206" s="1">
        <v>6905818</v>
      </c>
      <c r="V206" s="1">
        <v>2336952</v>
      </c>
      <c r="W206" s="1">
        <v>230470</v>
      </c>
      <c r="X206" s="1">
        <v>27314869</v>
      </c>
      <c r="Y206" s="1">
        <v>2849235</v>
      </c>
      <c r="Z206" s="1">
        <v>16830488</v>
      </c>
      <c r="AA206" s="1">
        <v>3252455</v>
      </c>
      <c r="AB206" s="1">
        <v>24137122</v>
      </c>
      <c r="AC206" s="1">
        <v>43031</v>
      </c>
      <c r="AD206" s="1" t="s">
        <v>374</v>
      </c>
      <c r="AE206" s="1" t="s">
        <v>374</v>
      </c>
      <c r="AF206" s="1">
        <v>419100</v>
      </c>
      <c r="AG206" s="1" t="s">
        <v>374</v>
      </c>
      <c r="AH206" s="1">
        <v>543</v>
      </c>
      <c r="AI206" s="1">
        <v>12625</v>
      </c>
      <c r="AJ206" s="1" t="s">
        <v>374</v>
      </c>
      <c r="AK206" s="1">
        <v>8133209</v>
      </c>
      <c r="AL206" s="1" t="s">
        <v>374</v>
      </c>
      <c r="AM206" s="1">
        <v>3131</v>
      </c>
      <c r="AN206" s="1">
        <v>54950</v>
      </c>
      <c r="AO206" s="1" t="s">
        <v>374</v>
      </c>
      <c r="AP206" s="1">
        <v>63211</v>
      </c>
      <c r="AQ206" s="1">
        <v>137152</v>
      </c>
      <c r="AR206" s="1">
        <v>9962</v>
      </c>
      <c r="AS206" s="1">
        <v>58849</v>
      </c>
      <c r="AT206" s="1">
        <v>11751</v>
      </c>
      <c r="AU206" s="1">
        <v>4166</v>
      </c>
      <c r="AV206" s="1" t="s">
        <v>374</v>
      </c>
      <c r="AW206" s="1">
        <v>6244</v>
      </c>
      <c r="AX206" s="1">
        <v>86593</v>
      </c>
      <c r="AY206" s="1" t="s">
        <v>374</v>
      </c>
      <c r="AZ206" s="1">
        <v>100105</v>
      </c>
      <c r="BA206" s="1"/>
      <c r="BB206" s="1" t="s">
        <v>411</v>
      </c>
    </row>
    <row r="207" spans="1:54" x14ac:dyDescent="0.35">
      <c r="A207" s="4" t="s">
        <v>204</v>
      </c>
      <c r="B207" s="1" t="s">
        <v>374</v>
      </c>
      <c r="C207" s="1">
        <v>22640</v>
      </c>
      <c r="D207" s="1">
        <v>71618</v>
      </c>
      <c r="E207" s="1">
        <v>4963</v>
      </c>
      <c r="F207" s="1" t="s">
        <v>374</v>
      </c>
      <c r="G207" s="1" t="s">
        <v>374</v>
      </c>
      <c r="H207" s="1">
        <v>5714048</v>
      </c>
      <c r="I207" s="1" t="s">
        <v>374</v>
      </c>
      <c r="J207" s="1">
        <v>113300</v>
      </c>
      <c r="K207" s="1" t="s">
        <v>374</v>
      </c>
      <c r="L207" s="1">
        <v>90863</v>
      </c>
      <c r="M207" s="1">
        <v>5267</v>
      </c>
      <c r="N207" s="1">
        <v>4079</v>
      </c>
      <c r="O207" s="1">
        <v>10255</v>
      </c>
      <c r="P207" s="1">
        <v>81370</v>
      </c>
      <c r="Q207" s="1">
        <v>959218</v>
      </c>
      <c r="R207" s="1">
        <v>1543897</v>
      </c>
      <c r="S207" s="1">
        <v>379201</v>
      </c>
      <c r="T207" s="1">
        <v>2401875</v>
      </c>
      <c r="U207" s="1">
        <v>9433895</v>
      </c>
      <c r="V207" s="1">
        <v>3349023</v>
      </c>
      <c r="W207" s="1">
        <v>365920</v>
      </c>
      <c r="X207" s="1">
        <v>35416341</v>
      </c>
      <c r="Y207" s="1">
        <v>4321380</v>
      </c>
      <c r="Z207" s="1">
        <v>22679273</v>
      </c>
      <c r="AA207" s="1">
        <v>4161902</v>
      </c>
      <c r="AB207" s="1">
        <v>28595325</v>
      </c>
      <c r="AC207" s="1">
        <v>96973</v>
      </c>
      <c r="AD207" s="1" t="s">
        <v>374</v>
      </c>
      <c r="AE207" s="1" t="s">
        <v>374</v>
      </c>
      <c r="AF207" s="1">
        <v>583191</v>
      </c>
      <c r="AG207" s="1" t="s">
        <v>374</v>
      </c>
      <c r="AH207" s="1">
        <v>602</v>
      </c>
      <c r="AI207" s="1">
        <v>14789</v>
      </c>
      <c r="AJ207" s="1" t="s">
        <v>374</v>
      </c>
      <c r="AK207" s="1">
        <v>66502</v>
      </c>
      <c r="AL207" s="1" t="s">
        <v>374</v>
      </c>
      <c r="AM207" s="1">
        <v>3461</v>
      </c>
      <c r="AN207" s="1">
        <v>39268</v>
      </c>
      <c r="AO207" s="1" t="s">
        <v>374</v>
      </c>
      <c r="AP207" s="1">
        <v>159969</v>
      </c>
      <c r="AQ207" s="1">
        <v>25178</v>
      </c>
      <c r="AR207" s="1">
        <v>1400</v>
      </c>
      <c r="AS207" s="1">
        <v>41085</v>
      </c>
      <c r="AT207" s="1">
        <v>15305</v>
      </c>
      <c r="AU207" s="1">
        <v>1720</v>
      </c>
      <c r="AV207" s="1" t="s">
        <v>374</v>
      </c>
      <c r="AW207" s="1">
        <v>6585</v>
      </c>
      <c r="AX207" s="1">
        <v>48708</v>
      </c>
      <c r="AY207" s="1" t="s">
        <v>374</v>
      </c>
      <c r="AZ207" s="1">
        <v>28011</v>
      </c>
      <c r="BA207" s="1"/>
      <c r="BB207" s="1" t="s">
        <v>411</v>
      </c>
    </row>
    <row r="208" spans="1:54" x14ac:dyDescent="0.35">
      <c r="A208" s="4" t="s">
        <v>205</v>
      </c>
      <c r="B208" s="1" t="s">
        <v>374</v>
      </c>
      <c r="C208" s="1">
        <v>26465</v>
      </c>
      <c r="D208" s="1">
        <v>77300</v>
      </c>
      <c r="E208" s="1">
        <v>8334</v>
      </c>
      <c r="F208" s="1" t="s">
        <v>374</v>
      </c>
      <c r="G208" s="1" t="s">
        <v>374</v>
      </c>
      <c r="H208" s="1">
        <v>5683525</v>
      </c>
      <c r="I208" s="1" t="s">
        <v>374</v>
      </c>
      <c r="J208" s="1">
        <v>151711</v>
      </c>
      <c r="K208" s="1" t="s">
        <v>374</v>
      </c>
      <c r="L208" s="1">
        <v>79951</v>
      </c>
      <c r="M208" s="1">
        <v>4894</v>
      </c>
      <c r="N208" s="1" t="s">
        <v>374</v>
      </c>
      <c r="O208" s="1">
        <v>8338</v>
      </c>
      <c r="P208" s="1">
        <v>89840</v>
      </c>
      <c r="Q208" s="1">
        <v>955129</v>
      </c>
      <c r="R208" s="1">
        <v>1479764</v>
      </c>
      <c r="S208" s="1">
        <v>456434</v>
      </c>
      <c r="T208" s="1">
        <v>2499664</v>
      </c>
      <c r="U208" s="1">
        <v>9881285</v>
      </c>
      <c r="V208" s="1">
        <v>3548669</v>
      </c>
      <c r="W208" s="1">
        <v>431510</v>
      </c>
      <c r="X208" s="1">
        <v>35718603</v>
      </c>
      <c r="Y208" s="1">
        <v>4543633</v>
      </c>
      <c r="Z208" s="1">
        <v>22937395</v>
      </c>
      <c r="AA208" s="1">
        <v>4280646</v>
      </c>
      <c r="AB208" s="1">
        <v>29179604</v>
      </c>
      <c r="AC208" s="1">
        <v>132259</v>
      </c>
      <c r="AD208" s="1">
        <v>1113</v>
      </c>
      <c r="AE208" s="1" t="s">
        <v>374</v>
      </c>
      <c r="AF208" s="1">
        <v>629946</v>
      </c>
      <c r="AG208" s="1" t="s">
        <v>374</v>
      </c>
      <c r="AH208" s="1">
        <v>419</v>
      </c>
      <c r="AI208" s="1">
        <v>14611</v>
      </c>
      <c r="AJ208" s="1" t="s">
        <v>374</v>
      </c>
      <c r="AK208" s="1">
        <v>70238</v>
      </c>
      <c r="AL208" s="1" t="s">
        <v>374</v>
      </c>
      <c r="AM208" s="1">
        <v>2918</v>
      </c>
      <c r="AN208" s="1" t="s">
        <v>374</v>
      </c>
      <c r="AO208" s="1" t="s">
        <v>374</v>
      </c>
      <c r="AP208" s="1">
        <v>165375</v>
      </c>
      <c r="AQ208" s="1">
        <v>22172</v>
      </c>
      <c r="AR208" s="1">
        <v>921</v>
      </c>
      <c r="AS208" s="1">
        <v>54106</v>
      </c>
      <c r="AT208" s="1">
        <v>17720</v>
      </c>
      <c r="AU208" s="1">
        <v>1285</v>
      </c>
      <c r="AV208" s="1" t="s">
        <v>374</v>
      </c>
      <c r="AW208" s="1">
        <v>6417</v>
      </c>
      <c r="AX208" s="1">
        <v>44177</v>
      </c>
      <c r="AY208" s="1" t="s">
        <v>374</v>
      </c>
      <c r="AZ208" s="1">
        <v>32367</v>
      </c>
      <c r="BA208" s="1"/>
      <c r="BB208" s="1" t="s">
        <v>411</v>
      </c>
    </row>
    <row r="209" spans="1:54" x14ac:dyDescent="0.35">
      <c r="A209" s="4" t="s">
        <v>206</v>
      </c>
      <c r="B209" s="1" t="s">
        <v>374</v>
      </c>
      <c r="C209" s="1">
        <v>22127</v>
      </c>
      <c r="D209" s="1">
        <v>70840</v>
      </c>
      <c r="E209" s="1">
        <v>8207</v>
      </c>
      <c r="F209" s="1" t="s">
        <v>374</v>
      </c>
      <c r="G209" s="1" t="s">
        <v>374</v>
      </c>
      <c r="H209" s="1">
        <v>5377131</v>
      </c>
      <c r="I209" s="1" t="s">
        <v>374</v>
      </c>
      <c r="J209" s="1">
        <v>14069</v>
      </c>
      <c r="K209" s="1">
        <v>1707</v>
      </c>
      <c r="L209" s="1">
        <v>32484</v>
      </c>
      <c r="M209" s="1">
        <v>4723</v>
      </c>
      <c r="N209" s="1">
        <v>85</v>
      </c>
      <c r="O209" s="1">
        <v>7985</v>
      </c>
      <c r="P209" s="1">
        <v>35638</v>
      </c>
      <c r="Q209" s="1">
        <v>557647</v>
      </c>
      <c r="R209" s="1">
        <v>1336808</v>
      </c>
      <c r="S209" s="1">
        <v>156718</v>
      </c>
      <c r="T209" s="1">
        <v>1386247</v>
      </c>
      <c r="U209" s="1">
        <v>4975276</v>
      </c>
      <c r="V209" s="1">
        <v>1406570</v>
      </c>
      <c r="W209" s="1">
        <v>77642</v>
      </c>
      <c r="X209" s="1">
        <v>30705787</v>
      </c>
      <c r="Y209" s="1">
        <v>3865038</v>
      </c>
      <c r="Z209" s="1">
        <v>13518015</v>
      </c>
      <c r="AA209" s="1">
        <v>3699614</v>
      </c>
      <c r="AB209" s="1">
        <v>22565939</v>
      </c>
      <c r="AC209" s="1">
        <v>10602</v>
      </c>
      <c r="AD209" s="1" t="s">
        <v>374</v>
      </c>
      <c r="AE209" s="1" t="s">
        <v>374</v>
      </c>
      <c r="AF209" s="1">
        <v>255224</v>
      </c>
      <c r="AG209" s="1" t="s">
        <v>374</v>
      </c>
      <c r="AH209" s="1">
        <v>517</v>
      </c>
      <c r="AI209" s="1">
        <v>14024</v>
      </c>
      <c r="AJ209" s="1" t="s">
        <v>374</v>
      </c>
      <c r="AK209" s="1">
        <v>68033</v>
      </c>
      <c r="AL209" s="1" t="s">
        <v>374</v>
      </c>
      <c r="AM209" s="1">
        <v>1991</v>
      </c>
      <c r="AN209" s="1" t="s">
        <v>374</v>
      </c>
      <c r="AO209" s="1" t="s">
        <v>374</v>
      </c>
      <c r="AP209" s="1">
        <v>167303</v>
      </c>
      <c r="AQ209" s="1">
        <v>16462</v>
      </c>
      <c r="AR209" s="1">
        <v>1316</v>
      </c>
      <c r="AS209" s="1">
        <v>27299</v>
      </c>
      <c r="AT209" s="1">
        <v>17368</v>
      </c>
      <c r="AU209" s="1">
        <v>741</v>
      </c>
      <c r="AV209" s="1" t="s">
        <v>374</v>
      </c>
      <c r="AW209" s="1">
        <v>3780</v>
      </c>
      <c r="AX209" s="1">
        <v>51889</v>
      </c>
      <c r="AY209" s="1" t="s">
        <v>374</v>
      </c>
      <c r="AZ209" s="1">
        <v>25694</v>
      </c>
      <c r="BA209" s="1"/>
      <c r="BB209" s="1" t="s">
        <v>411</v>
      </c>
    </row>
    <row r="210" spans="1:54" x14ac:dyDescent="0.35">
      <c r="A210" s="4" t="s">
        <v>207</v>
      </c>
      <c r="B210" s="1" t="s">
        <v>374</v>
      </c>
      <c r="C210" s="1">
        <v>24477</v>
      </c>
      <c r="D210" s="1">
        <v>71095</v>
      </c>
      <c r="E210" s="1">
        <v>5038</v>
      </c>
      <c r="F210" s="1" t="s">
        <v>374</v>
      </c>
      <c r="G210" s="1" t="s">
        <v>374</v>
      </c>
      <c r="H210" s="1">
        <v>4832413</v>
      </c>
      <c r="I210" s="1" t="s">
        <v>374</v>
      </c>
      <c r="J210" s="1">
        <v>119113</v>
      </c>
      <c r="K210" s="1" t="s">
        <v>374</v>
      </c>
      <c r="L210" s="1">
        <v>68330</v>
      </c>
      <c r="M210" s="1">
        <v>2864</v>
      </c>
      <c r="N210" s="1">
        <v>704</v>
      </c>
      <c r="O210" s="1">
        <v>11655</v>
      </c>
      <c r="P210" s="1">
        <v>72970</v>
      </c>
      <c r="Q210" s="1">
        <v>663416</v>
      </c>
      <c r="R210" s="1">
        <v>1431970</v>
      </c>
      <c r="S210" s="1">
        <v>351604</v>
      </c>
      <c r="T210" s="1">
        <v>1568439</v>
      </c>
      <c r="U210" s="1">
        <v>6554848</v>
      </c>
      <c r="V210" s="1">
        <v>2814769</v>
      </c>
      <c r="W210" s="1">
        <v>355541</v>
      </c>
      <c r="X210" s="1">
        <v>30085287</v>
      </c>
      <c r="Y210" s="1">
        <v>3942866</v>
      </c>
      <c r="Z210" s="1">
        <v>14745212</v>
      </c>
      <c r="AA210" s="1">
        <v>3590842</v>
      </c>
      <c r="AB210" s="1">
        <v>22759139</v>
      </c>
      <c r="AC210" s="1">
        <v>103340</v>
      </c>
      <c r="AD210" s="1">
        <v>896</v>
      </c>
      <c r="AE210" s="1" t="s">
        <v>374</v>
      </c>
      <c r="AF210" s="1">
        <v>508344</v>
      </c>
      <c r="AG210" s="1" t="s">
        <v>374</v>
      </c>
      <c r="AH210" s="1">
        <v>165</v>
      </c>
      <c r="AI210" s="1">
        <v>10799</v>
      </c>
      <c r="AJ210" s="1" t="s">
        <v>374</v>
      </c>
      <c r="AK210" s="1">
        <v>67432</v>
      </c>
      <c r="AL210" s="1" t="s">
        <v>374</v>
      </c>
      <c r="AM210" s="1">
        <v>2608</v>
      </c>
      <c r="AN210" s="1">
        <v>48168</v>
      </c>
      <c r="AO210" s="1" t="s">
        <v>374</v>
      </c>
      <c r="AP210" s="1">
        <v>165981</v>
      </c>
      <c r="AQ210" s="1">
        <v>25240</v>
      </c>
      <c r="AR210" s="1">
        <v>1028</v>
      </c>
      <c r="AS210" s="1">
        <v>41601</v>
      </c>
      <c r="AT210" s="1">
        <v>14571</v>
      </c>
      <c r="AU210" s="1">
        <v>972</v>
      </c>
      <c r="AV210" s="1" t="s">
        <v>374</v>
      </c>
      <c r="AW210" s="1">
        <v>5583</v>
      </c>
      <c r="AX210" s="1">
        <v>46396</v>
      </c>
      <c r="AY210" s="1">
        <v>1138</v>
      </c>
      <c r="AZ210" s="1">
        <v>21265</v>
      </c>
      <c r="BA210" s="1"/>
      <c r="BB210" s="1" t="s">
        <v>411</v>
      </c>
    </row>
    <row r="211" spans="1:54" x14ac:dyDescent="0.35">
      <c r="A211" s="4" t="s">
        <v>208</v>
      </c>
      <c r="B211" s="1" t="s">
        <v>374</v>
      </c>
      <c r="C211" s="1">
        <v>24527</v>
      </c>
      <c r="D211" s="1">
        <v>88605</v>
      </c>
      <c r="E211" s="1">
        <v>4900</v>
      </c>
      <c r="F211" s="1" t="s">
        <v>374</v>
      </c>
      <c r="G211" s="1" t="s">
        <v>374</v>
      </c>
      <c r="H211" s="1">
        <v>5533954</v>
      </c>
      <c r="I211" s="1" t="s">
        <v>374</v>
      </c>
      <c r="J211" s="1">
        <v>116705</v>
      </c>
      <c r="K211" s="1">
        <v>624</v>
      </c>
      <c r="L211" s="1">
        <v>81449</v>
      </c>
      <c r="M211" s="1">
        <v>5063</v>
      </c>
      <c r="N211" s="1">
        <v>1024</v>
      </c>
      <c r="O211" s="1">
        <v>8854</v>
      </c>
      <c r="P211" s="1">
        <v>73249</v>
      </c>
      <c r="Q211" s="1">
        <v>829767</v>
      </c>
      <c r="R211" s="1">
        <v>1748752</v>
      </c>
      <c r="S211" s="1">
        <v>365967</v>
      </c>
      <c r="T211" s="1">
        <v>2043914</v>
      </c>
      <c r="U211" s="1">
        <v>7994462</v>
      </c>
      <c r="V211" s="1">
        <v>3030173</v>
      </c>
      <c r="W211" s="1">
        <v>367619</v>
      </c>
      <c r="X211" s="1">
        <v>34656130</v>
      </c>
      <c r="Y211" s="1">
        <v>4726989</v>
      </c>
      <c r="Z211" s="1">
        <v>19418592</v>
      </c>
      <c r="AA211" s="1">
        <v>4282981</v>
      </c>
      <c r="AB211" s="1">
        <v>26244060</v>
      </c>
      <c r="AC211" s="1">
        <v>98231</v>
      </c>
      <c r="AD211" s="1" t="s">
        <v>374</v>
      </c>
      <c r="AE211" s="1" t="s">
        <v>374</v>
      </c>
      <c r="AF211" s="1">
        <v>543832</v>
      </c>
      <c r="AG211" s="1" t="s">
        <v>374</v>
      </c>
      <c r="AH211" s="1">
        <v>281</v>
      </c>
      <c r="AI211" s="1">
        <v>15000</v>
      </c>
      <c r="AJ211" s="1" t="s">
        <v>374</v>
      </c>
      <c r="AK211" s="1">
        <v>72886</v>
      </c>
      <c r="AL211" s="1">
        <v>352</v>
      </c>
      <c r="AM211" s="1">
        <v>3441</v>
      </c>
      <c r="AN211" s="1">
        <v>19754</v>
      </c>
      <c r="AO211" s="1" t="s">
        <v>374</v>
      </c>
      <c r="AP211" s="1">
        <v>170367</v>
      </c>
      <c r="AQ211" s="1">
        <v>20337</v>
      </c>
      <c r="AR211" s="1">
        <v>3026</v>
      </c>
      <c r="AS211" s="1">
        <v>50856</v>
      </c>
      <c r="AT211" s="1">
        <v>14721</v>
      </c>
      <c r="AU211" s="1">
        <v>1043</v>
      </c>
      <c r="AV211" s="1" t="s">
        <v>374</v>
      </c>
      <c r="AW211" s="1">
        <v>8274</v>
      </c>
      <c r="AX211" s="1">
        <v>47341</v>
      </c>
      <c r="AY211" s="1" t="s">
        <v>374</v>
      </c>
      <c r="AZ211" s="1">
        <v>34518</v>
      </c>
      <c r="BA211" s="1"/>
      <c r="BB211" s="1" t="s">
        <v>411</v>
      </c>
    </row>
    <row r="212" spans="1:54" x14ac:dyDescent="0.35">
      <c r="A212" s="4" t="s">
        <v>209</v>
      </c>
      <c r="B212" s="1" t="s">
        <v>374</v>
      </c>
      <c r="C212" s="1">
        <v>3457</v>
      </c>
      <c r="D212" s="1">
        <v>78269</v>
      </c>
      <c r="E212" s="1">
        <v>9854</v>
      </c>
      <c r="F212" s="1" t="s">
        <v>374</v>
      </c>
      <c r="G212" s="1">
        <v>2045</v>
      </c>
      <c r="H212" s="1">
        <v>4892994</v>
      </c>
      <c r="I212" s="1" t="s">
        <v>374</v>
      </c>
      <c r="J212" s="1">
        <v>73186</v>
      </c>
      <c r="K212" s="1">
        <v>3078</v>
      </c>
      <c r="L212" s="1">
        <v>52812</v>
      </c>
      <c r="M212" s="1">
        <v>4138</v>
      </c>
      <c r="N212" s="1" t="s">
        <v>374</v>
      </c>
      <c r="O212" s="1">
        <v>9430</v>
      </c>
      <c r="P212" s="1">
        <v>60825</v>
      </c>
      <c r="Q212" s="1">
        <v>582022</v>
      </c>
      <c r="R212" s="1">
        <v>1242523</v>
      </c>
      <c r="S212" s="1">
        <v>274414</v>
      </c>
      <c r="T212" s="1">
        <v>1214269</v>
      </c>
      <c r="U212" s="1">
        <v>5539638</v>
      </c>
      <c r="V212" s="1">
        <v>2242924</v>
      </c>
      <c r="W212" s="1">
        <v>245807</v>
      </c>
      <c r="X212" s="1">
        <v>27027843</v>
      </c>
      <c r="Y212" s="1">
        <v>3543979</v>
      </c>
      <c r="Z212" s="1">
        <v>12101965</v>
      </c>
      <c r="AA212" s="1">
        <v>3200615</v>
      </c>
      <c r="AB212" s="1">
        <v>19143175</v>
      </c>
      <c r="AC212" s="1">
        <v>61954</v>
      </c>
      <c r="AD212" s="1" t="s">
        <v>374</v>
      </c>
      <c r="AE212" s="1" t="s">
        <v>374</v>
      </c>
      <c r="AF212" s="1">
        <v>406838</v>
      </c>
      <c r="AG212" s="1" t="s">
        <v>374</v>
      </c>
      <c r="AH212" s="1">
        <v>559</v>
      </c>
      <c r="AI212" s="1">
        <v>11276</v>
      </c>
      <c r="AJ212" s="1" t="s">
        <v>374</v>
      </c>
      <c r="AK212" s="1">
        <v>71217</v>
      </c>
      <c r="AL212" s="1">
        <v>726</v>
      </c>
      <c r="AM212" s="1">
        <v>2926</v>
      </c>
      <c r="AN212" s="1" t="s">
        <v>374</v>
      </c>
      <c r="AO212" s="1" t="s">
        <v>374</v>
      </c>
      <c r="AP212" s="1">
        <v>161791</v>
      </c>
      <c r="AQ212" s="1">
        <v>17824</v>
      </c>
      <c r="AR212" s="1">
        <v>741</v>
      </c>
      <c r="AS212" s="1">
        <v>31440</v>
      </c>
      <c r="AT212" s="1">
        <v>16882</v>
      </c>
      <c r="AU212" s="1">
        <v>1176</v>
      </c>
      <c r="AV212" s="1" t="s">
        <v>374</v>
      </c>
      <c r="AW212" s="1">
        <v>1346</v>
      </c>
      <c r="AX212" s="1">
        <v>44741</v>
      </c>
      <c r="AY212" s="1">
        <v>1353</v>
      </c>
      <c r="AZ212" s="1">
        <v>31651</v>
      </c>
      <c r="BA212" s="1"/>
      <c r="BB212" s="1" t="s">
        <v>411</v>
      </c>
    </row>
    <row r="213" spans="1:54" x14ac:dyDescent="0.35">
      <c r="A213" s="4" t="s">
        <v>210</v>
      </c>
      <c r="B213" s="1" t="s">
        <v>374</v>
      </c>
      <c r="C213" s="1">
        <v>24412</v>
      </c>
      <c r="D213" s="1">
        <v>72305</v>
      </c>
      <c r="E213" s="1">
        <v>5768</v>
      </c>
      <c r="F213" s="1" t="s">
        <v>374</v>
      </c>
      <c r="G213" s="1" t="s">
        <v>374</v>
      </c>
      <c r="H213" s="1">
        <v>5513665</v>
      </c>
      <c r="I213" s="1" t="s">
        <v>374</v>
      </c>
      <c r="J213" s="1">
        <v>38092</v>
      </c>
      <c r="K213" s="1" t="s">
        <v>374</v>
      </c>
      <c r="L213" s="1">
        <v>21350</v>
      </c>
      <c r="M213" s="1">
        <v>3411</v>
      </c>
      <c r="N213" s="1" t="s">
        <v>374</v>
      </c>
      <c r="O213" s="1">
        <v>8120</v>
      </c>
      <c r="P213" s="1">
        <v>48919</v>
      </c>
      <c r="Q213" s="1">
        <v>590867</v>
      </c>
      <c r="R213" s="1">
        <v>1312655</v>
      </c>
      <c r="S213" s="1">
        <v>237812</v>
      </c>
      <c r="T213" s="1">
        <v>1478371</v>
      </c>
      <c r="U213" s="1">
        <v>6017671</v>
      </c>
      <c r="V213" s="1">
        <v>2055522</v>
      </c>
      <c r="W213" s="1">
        <v>158852</v>
      </c>
      <c r="X213" s="1">
        <v>33892710</v>
      </c>
      <c r="Y213" s="1">
        <v>4002897</v>
      </c>
      <c r="Z213" s="1">
        <v>15305524</v>
      </c>
      <c r="AA213" s="1">
        <v>3707534</v>
      </c>
      <c r="AB213" s="1">
        <v>24372583</v>
      </c>
      <c r="AC213" s="1">
        <v>31432</v>
      </c>
      <c r="AD213" s="1" t="s">
        <v>374</v>
      </c>
      <c r="AE213" s="1" t="s">
        <v>374</v>
      </c>
      <c r="AF213" s="1">
        <v>362798</v>
      </c>
      <c r="AG213" s="1" t="s">
        <v>374</v>
      </c>
      <c r="AH213" s="1">
        <v>327</v>
      </c>
      <c r="AI213" s="1">
        <v>13049</v>
      </c>
      <c r="AJ213" s="1" t="s">
        <v>374</v>
      </c>
      <c r="AK213" s="1">
        <v>130371</v>
      </c>
      <c r="AL213" s="1" t="s">
        <v>374</v>
      </c>
      <c r="AM213" s="1">
        <v>2874</v>
      </c>
      <c r="AN213" s="1" t="s">
        <v>374</v>
      </c>
      <c r="AO213" s="1" t="s">
        <v>374</v>
      </c>
      <c r="AP213" s="1">
        <v>182212</v>
      </c>
      <c r="AQ213" s="1">
        <v>155153</v>
      </c>
      <c r="AR213" s="1">
        <v>2668</v>
      </c>
      <c r="AS213" s="1">
        <v>96747</v>
      </c>
      <c r="AT213" s="1">
        <v>18465</v>
      </c>
      <c r="AU213" s="1">
        <v>1034</v>
      </c>
      <c r="AV213" s="1" t="s">
        <v>374</v>
      </c>
      <c r="AW213" s="1">
        <v>5428</v>
      </c>
      <c r="AX213" s="1">
        <v>48194</v>
      </c>
      <c r="AY213" s="1" t="s">
        <v>374</v>
      </c>
      <c r="AZ213" s="1">
        <v>42759</v>
      </c>
      <c r="BA213" s="1"/>
      <c r="BB213" s="1" t="s">
        <v>411</v>
      </c>
    </row>
    <row r="214" spans="1:54" x14ac:dyDescent="0.35">
      <c r="A214" s="4" t="s">
        <v>211</v>
      </c>
      <c r="B214" s="1" t="s">
        <v>374</v>
      </c>
      <c r="C214" s="1" t="s">
        <v>374</v>
      </c>
      <c r="D214" s="1">
        <v>58576</v>
      </c>
      <c r="E214" s="1">
        <v>6062</v>
      </c>
      <c r="F214" s="1" t="s">
        <v>374</v>
      </c>
      <c r="G214" s="1" t="s">
        <v>374</v>
      </c>
      <c r="H214" s="1">
        <v>6015082</v>
      </c>
      <c r="I214" s="1" t="s">
        <v>374</v>
      </c>
      <c r="J214" s="1">
        <v>111380</v>
      </c>
      <c r="K214" s="1">
        <v>1054</v>
      </c>
      <c r="L214" s="1">
        <v>27311</v>
      </c>
      <c r="M214" s="1">
        <v>6142</v>
      </c>
      <c r="N214" s="1" t="s">
        <v>374</v>
      </c>
      <c r="O214" s="1">
        <v>7067</v>
      </c>
      <c r="P214" s="1">
        <v>68496</v>
      </c>
      <c r="Q214" s="1">
        <v>655395</v>
      </c>
      <c r="R214" s="1">
        <v>1271623</v>
      </c>
      <c r="S214" s="1">
        <v>347480</v>
      </c>
      <c r="T214" s="1">
        <v>1809424</v>
      </c>
      <c r="U214" s="1">
        <v>7525095</v>
      </c>
      <c r="V214" s="1">
        <v>2844506</v>
      </c>
      <c r="W214" s="1">
        <v>341053</v>
      </c>
      <c r="X214" s="1">
        <v>34747393</v>
      </c>
      <c r="Y214" s="1">
        <v>4159293</v>
      </c>
      <c r="Z214" s="1">
        <v>18207144</v>
      </c>
      <c r="AA214" s="1">
        <v>3956493</v>
      </c>
      <c r="AB214" s="1">
        <v>26549325</v>
      </c>
      <c r="AC214" s="1">
        <v>94356</v>
      </c>
      <c r="AD214" s="1" t="s">
        <v>374</v>
      </c>
      <c r="AE214" s="1" t="s">
        <v>374</v>
      </c>
      <c r="AF214" s="1">
        <v>530790</v>
      </c>
      <c r="AG214" s="1" t="s">
        <v>374</v>
      </c>
      <c r="AH214" s="1">
        <v>810</v>
      </c>
      <c r="AI214" s="1">
        <v>11666</v>
      </c>
      <c r="AJ214" s="1" t="s">
        <v>374</v>
      </c>
      <c r="AK214" s="1">
        <v>129982</v>
      </c>
      <c r="AL214" s="1" t="s">
        <v>374</v>
      </c>
      <c r="AM214" s="1">
        <v>3308</v>
      </c>
      <c r="AN214" s="1">
        <v>22775</v>
      </c>
      <c r="AO214" s="1" t="s">
        <v>374</v>
      </c>
      <c r="AP214" s="1">
        <v>157890</v>
      </c>
      <c r="AQ214" s="1">
        <v>26148</v>
      </c>
      <c r="AR214" s="1">
        <v>1692</v>
      </c>
      <c r="AS214" s="1">
        <v>47243</v>
      </c>
      <c r="AT214" s="1">
        <v>15283</v>
      </c>
      <c r="AU214" s="1">
        <v>786</v>
      </c>
      <c r="AV214" s="1" t="s">
        <v>374</v>
      </c>
      <c r="AW214" s="1">
        <v>3864</v>
      </c>
      <c r="AX214" s="1">
        <v>45513</v>
      </c>
      <c r="AY214" s="1" t="s">
        <v>374</v>
      </c>
      <c r="AZ214" s="1">
        <v>27020</v>
      </c>
      <c r="BA214" s="1"/>
      <c r="BB214" s="1" t="s">
        <v>411</v>
      </c>
    </row>
    <row r="215" spans="1:54" x14ac:dyDescent="0.35">
      <c r="A215" s="4" t="s">
        <v>212</v>
      </c>
      <c r="B215" s="1">
        <v>1050</v>
      </c>
      <c r="C215" s="1">
        <v>26295</v>
      </c>
      <c r="D215" s="1">
        <v>33956</v>
      </c>
      <c r="E215" s="1">
        <v>1614</v>
      </c>
      <c r="F215" s="1" t="s">
        <v>374</v>
      </c>
      <c r="G215" s="1" t="s">
        <v>374</v>
      </c>
      <c r="H215" s="1">
        <v>4987787</v>
      </c>
      <c r="I215" s="1" t="s">
        <v>374</v>
      </c>
      <c r="J215" s="1">
        <v>534411</v>
      </c>
      <c r="K215" s="1" t="s">
        <v>374</v>
      </c>
      <c r="L215" s="1" t="s">
        <v>374</v>
      </c>
      <c r="M215" s="1">
        <v>1923</v>
      </c>
      <c r="N215" s="1">
        <v>1453</v>
      </c>
      <c r="O215" s="1">
        <v>8398</v>
      </c>
      <c r="P215" s="1">
        <v>185531</v>
      </c>
      <c r="Q215" s="1">
        <v>654226</v>
      </c>
      <c r="R215" s="1">
        <v>738541</v>
      </c>
      <c r="S215" s="1">
        <v>984231</v>
      </c>
      <c r="T215" s="1">
        <v>3160520</v>
      </c>
      <c r="U215" s="1">
        <v>16995537</v>
      </c>
      <c r="V215" s="1">
        <v>7990089</v>
      </c>
      <c r="W215" s="1">
        <v>1061146</v>
      </c>
      <c r="X215" s="1">
        <v>40930026</v>
      </c>
      <c r="Y215" s="1">
        <v>4078276</v>
      </c>
      <c r="Z215" s="1">
        <v>28640931</v>
      </c>
      <c r="AA215" s="1">
        <v>3665930</v>
      </c>
      <c r="AB215" s="1">
        <v>33465281</v>
      </c>
      <c r="AC215" s="1">
        <v>515255</v>
      </c>
      <c r="AD215" s="1" t="s">
        <v>374</v>
      </c>
      <c r="AE215" s="1" t="s">
        <v>374</v>
      </c>
      <c r="AF215" s="1">
        <v>1427915</v>
      </c>
      <c r="AG215" s="1" t="s">
        <v>374</v>
      </c>
      <c r="AH215" s="1">
        <v>415</v>
      </c>
      <c r="AI215" s="1">
        <v>13041</v>
      </c>
      <c r="AJ215" s="1" t="s">
        <v>374</v>
      </c>
      <c r="AK215" s="1">
        <v>136180</v>
      </c>
      <c r="AL215" s="1" t="s">
        <v>374</v>
      </c>
      <c r="AM215" s="1" t="s">
        <v>374</v>
      </c>
      <c r="AN215" s="1">
        <v>27874</v>
      </c>
      <c r="AO215" s="1">
        <v>32432</v>
      </c>
      <c r="AP215" s="1">
        <v>123799</v>
      </c>
      <c r="AQ215" s="1">
        <v>27972</v>
      </c>
      <c r="AR215" s="1">
        <v>1310</v>
      </c>
      <c r="AS215" s="1">
        <v>104436</v>
      </c>
      <c r="AT215" s="1">
        <v>14037</v>
      </c>
      <c r="AU215" s="1">
        <v>1130</v>
      </c>
      <c r="AV215" s="1" t="s">
        <v>374</v>
      </c>
      <c r="AW215" s="1">
        <v>7346</v>
      </c>
      <c r="AX215" s="1">
        <v>56038</v>
      </c>
      <c r="AY215" s="1" t="s">
        <v>374</v>
      </c>
      <c r="AZ215" s="1">
        <v>32790</v>
      </c>
      <c r="BA215" s="1"/>
      <c r="BB215" s="1" t="s">
        <v>411</v>
      </c>
    </row>
    <row r="216" spans="1:54" x14ac:dyDescent="0.35">
      <c r="A216" s="4" t="s">
        <v>213</v>
      </c>
      <c r="B216" s="1" t="s">
        <v>374</v>
      </c>
      <c r="C216" s="1">
        <v>25334</v>
      </c>
      <c r="D216" s="1">
        <v>33745</v>
      </c>
      <c r="E216" s="1">
        <v>3472</v>
      </c>
      <c r="F216" s="1" t="s">
        <v>374</v>
      </c>
      <c r="G216" s="1" t="s">
        <v>374</v>
      </c>
      <c r="H216" s="1">
        <v>5546533</v>
      </c>
      <c r="I216" s="1" t="s">
        <v>374</v>
      </c>
      <c r="J216" s="1">
        <v>552859</v>
      </c>
      <c r="K216" s="1" t="s">
        <v>374</v>
      </c>
      <c r="L216" s="1">
        <v>1337</v>
      </c>
      <c r="M216" s="1">
        <v>3994</v>
      </c>
      <c r="N216" s="1">
        <v>1962</v>
      </c>
      <c r="O216" s="1">
        <v>8087</v>
      </c>
      <c r="P216" s="1">
        <v>189896</v>
      </c>
      <c r="Q216" s="1">
        <v>728109</v>
      </c>
      <c r="R216" s="1">
        <v>934100</v>
      </c>
      <c r="S216" s="1">
        <v>970248</v>
      </c>
      <c r="T216" s="1">
        <v>3645393</v>
      </c>
      <c r="U216" s="1">
        <v>18338564</v>
      </c>
      <c r="V216" s="1">
        <v>7939528</v>
      </c>
      <c r="W216" s="1">
        <v>1092118</v>
      </c>
      <c r="X216" s="1">
        <v>44684916</v>
      </c>
      <c r="Y216" s="1">
        <v>4437394</v>
      </c>
      <c r="Z216" s="1">
        <v>31459571</v>
      </c>
      <c r="AA216" s="1">
        <v>4127495</v>
      </c>
      <c r="AB216" s="1">
        <v>36416657</v>
      </c>
      <c r="AC216" s="1">
        <v>523742</v>
      </c>
      <c r="AD216" s="1">
        <v>1572</v>
      </c>
      <c r="AE216" s="1" t="s">
        <v>374</v>
      </c>
      <c r="AF216" s="1">
        <v>1423067</v>
      </c>
      <c r="AG216" s="1" t="s">
        <v>374</v>
      </c>
      <c r="AH216" s="1">
        <v>966</v>
      </c>
      <c r="AI216" s="1">
        <v>17661</v>
      </c>
      <c r="AJ216" s="1" t="s">
        <v>374</v>
      </c>
      <c r="AK216" s="1">
        <v>152220</v>
      </c>
      <c r="AL216" s="1" t="s">
        <v>374</v>
      </c>
      <c r="AM216" s="1">
        <v>62</v>
      </c>
      <c r="AN216" s="1">
        <v>57116</v>
      </c>
      <c r="AO216" s="1">
        <v>30452</v>
      </c>
      <c r="AP216" s="1">
        <v>171266</v>
      </c>
      <c r="AQ216" s="1">
        <v>25896</v>
      </c>
      <c r="AR216" s="1">
        <v>2350</v>
      </c>
      <c r="AS216" s="1">
        <v>100379</v>
      </c>
      <c r="AT216" s="1">
        <v>17426</v>
      </c>
      <c r="AU216" s="1">
        <v>1708</v>
      </c>
      <c r="AV216" s="1" t="s">
        <v>374</v>
      </c>
      <c r="AW216" s="1">
        <v>8293</v>
      </c>
      <c r="AX216" s="1">
        <v>53273</v>
      </c>
      <c r="AY216" s="1">
        <v>897</v>
      </c>
      <c r="AZ216" s="1">
        <v>34496</v>
      </c>
      <c r="BA216" s="1"/>
      <c r="BB216" s="1" t="s">
        <v>411</v>
      </c>
    </row>
    <row r="217" spans="1:54" x14ac:dyDescent="0.35">
      <c r="A217" s="4" t="s">
        <v>214</v>
      </c>
      <c r="B217" s="1" t="s">
        <v>374</v>
      </c>
      <c r="C217" s="1">
        <v>24966</v>
      </c>
      <c r="D217" s="1">
        <v>72673</v>
      </c>
      <c r="E217" s="1">
        <v>6479</v>
      </c>
      <c r="F217" s="1" t="s">
        <v>374</v>
      </c>
      <c r="G217" s="1" t="s">
        <v>374</v>
      </c>
      <c r="H217" s="1">
        <v>5013821</v>
      </c>
      <c r="I217" s="1" t="s">
        <v>374</v>
      </c>
      <c r="J217" s="1">
        <v>48031</v>
      </c>
      <c r="K217" s="1">
        <v>1162</v>
      </c>
      <c r="L217" s="1">
        <v>19435</v>
      </c>
      <c r="M217" s="1">
        <v>2603</v>
      </c>
      <c r="N217" s="1" t="s">
        <v>374</v>
      </c>
      <c r="O217" s="1">
        <v>8552</v>
      </c>
      <c r="P217" s="1">
        <v>56984</v>
      </c>
      <c r="Q217" s="1">
        <v>759322</v>
      </c>
      <c r="R217" s="1">
        <v>1376809</v>
      </c>
      <c r="S217" s="1">
        <v>263797</v>
      </c>
      <c r="T217" s="1">
        <v>1830424</v>
      </c>
      <c r="U217" s="1">
        <v>6867673</v>
      </c>
      <c r="V217" s="1">
        <v>2212515</v>
      </c>
      <c r="W217" s="1">
        <v>195110</v>
      </c>
      <c r="X217" s="1">
        <v>32804320</v>
      </c>
      <c r="Y217" s="1">
        <v>4018962</v>
      </c>
      <c r="Z217" s="1">
        <v>17821794</v>
      </c>
      <c r="AA217" s="1">
        <v>3863138</v>
      </c>
      <c r="AB217" s="1">
        <v>25163894</v>
      </c>
      <c r="AC217" s="1">
        <v>37183</v>
      </c>
      <c r="AD217" s="1" t="s">
        <v>374</v>
      </c>
      <c r="AE217" s="1" t="s">
        <v>374</v>
      </c>
      <c r="AF217" s="1">
        <v>392233</v>
      </c>
      <c r="AG217" s="1" t="s">
        <v>374</v>
      </c>
      <c r="AH217" s="1">
        <v>313</v>
      </c>
      <c r="AI217" s="1">
        <v>15547</v>
      </c>
      <c r="AJ217" s="1" t="s">
        <v>374</v>
      </c>
      <c r="AK217" s="1">
        <v>127522</v>
      </c>
      <c r="AL217" s="1" t="s">
        <v>374</v>
      </c>
      <c r="AM217" s="1">
        <v>1383</v>
      </c>
      <c r="AN217" s="1">
        <v>44304</v>
      </c>
      <c r="AO217" s="1" t="s">
        <v>374</v>
      </c>
      <c r="AP217" s="1">
        <v>166665</v>
      </c>
      <c r="AQ217" s="1">
        <v>23579</v>
      </c>
      <c r="AR217" s="1">
        <v>2074</v>
      </c>
      <c r="AS217" s="1">
        <v>56465</v>
      </c>
      <c r="AT217" s="1">
        <v>15340</v>
      </c>
      <c r="AU217" s="1">
        <v>750</v>
      </c>
      <c r="AV217" s="1" t="s">
        <v>374</v>
      </c>
      <c r="AW217" s="1">
        <v>6646</v>
      </c>
      <c r="AX217" s="1">
        <v>45548</v>
      </c>
      <c r="AY217" s="1" t="s">
        <v>374</v>
      </c>
      <c r="AZ217" s="1">
        <v>24257</v>
      </c>
      <c r="BA217" s="1"/>
      <c r="BB217" s="1" t="s">
        <v>411</v>
      </c>
    </row>
    <row r="218" spans="1:54" x14ac:dyDescent="0.35">
      <c r="A218" s="4" t="s">
        <v>215</v>
      </c>
      <c r="B218" s="1" t="s">
        <v>374</v>
      </c>
      <c r="C218" s="1">
        <v>23507</v>
      </c>
      <c r="D218" s="1">
        <v>66874</v>
      </c>
      <c r="E218" s="1">
        <v>7996</v>
      </c>
      <c r="F218" s="1" t="s">
        <v>374</v>
      </c>
      <c r="G218" s="1" t="s">
        <v>374</v>
      </c>
      <c r="H218" s="1">
        <v>5134153</v>
      </c>
      <c r="I218" s="1" t="s">
        <v>374</v>
      </c>
      <c r="J218" s="1">
        <v>75829</v>
      </c>
      <c r="K218" s="1" t="s">
        <v>374</v>
      </c>
      <c r="L218" s="1">
        <v>18985</v>
      </c>
      <c r="M218" s="1">
        <v>3631</v>
      </c>
      <c r="N218" s="1">
        <v>637</v>
      </c>
      <c r="O218" s="1">
        <v>11667</v>
      </c>
      <c r="P218" s="1">
        <v>58825</v>
      </c>
      <c r="Q218" s="1">
        <v>467697</v>
      </c>
      <c r="R218" s="1">
        <v>1141750</v>
      </c>
      <c r="S218" s="1">
        <v>277829</v>
      </c>
      <c r="T218" s="1">
        <v>1148923</v>
      </c>
      <c r="U218" s="1">
        <v>5448219</v>
      </c>
      <c r="V218" s="1">
        <v>2274633</v>
      </c>
      <c r="W218" s="1">
        <v>257650</v>
      </c>
      <c r="X218" s="1">
        <v>28034179</v>
      </c>
      <c r="Y218" s="1">
        <v>3583773</v>
      </c>
      <c r="Z218" s="1">
        <v>11565885</v>
      </c>
      <c r="AA218" s="1">
        <v>3174631</v>
      </c>
      <c r="AB218" s="1">
        <v>18874520</v>
      </c>
      <c r="AC218" s="1">
        <v>60467</v>
      </c>
      <c r="AD218" s="1" t="s">
        <v>374</v>
      </c>
      <c r="AE218" s="1" t="s">
        <v>374</v>
      </c>
      <c r="AF218" s="1">
        <v>408787</v>
      </c>
      <c r="AG218" s="1" t="s">
        <v>374</v>
      </c>
      <c r="AH218" s="1">
        <v>826</v>
      </c>
      <c r="AI218" s="1">
        <v>10124</v>
      </c>
      <c r="AJ218" s="1" t="s">
        <v>374</v>
      </c>
      <c r="AK218" s="1">
        <v>161030</v>
      </c>
      <c r="AL218" s="1">
        <v>1329</v>
      </c>
      <c r="AM218" s="1">
        <v>2917</v>
      </c>
      <c r="AN218" s="1">
        <v>21013</v>
      </c>
      <c r="AO218" s="1" t="s">
        <v>374</v>
      </c>
      <c r="AP218" s="1">
        <v>164716</v>
      </c>
      <c r="AQ218" s="1">
        <v>21990</v>
      </c>
      <c r="AR218" s="1">
        <v>1899</v>
      </c>
      <c r="AS218" s="1">
        <v>34916</v>
      </c>
      <c r="AT218" s="1">
        <v>16158</v>
      </c>
      <c r="AU218" s="1">
        <v>1122</v>
      </c>
      <c r="AV218" s="1" t="s">
        <v>374</v>
      </c>
      <c r="AW218" s="1">
        <v>2010</v>
      </c>
      <c r="AX218" s="1">
        <v>50498</v>
      </c>
      <c r="AY218" s="1">
        <v>1068</v>
      </c>
      <c r="AZ218" s="1">
        <v>31022</v>
      </c>
      <c r="BA218" s="1"/>
      <c r="BB218" s="1" t="s">
        <v>411</v>
      </c>
    </row>
    <row r="219" spans="1:54" x14ac:dyDescent="0.35">
      <c r="A219" s="4" t="s">
        <v>216</v>
      </c>
      <c r="B219" s="1" t="s">
        <v>374</v>
      </c>
      <c r="C219" s="1">
        <v>18812</v>
      </c>
      <c r="D219" s="1">
        <v>45827</v>
      </c>
      <c r="E219" s="1">
        <v>5026</v>
      </c>
      <c r="F219" s="1" t="s">
        <v>374</v>
      </c>
      <c r="G219" s="1" t="s">
        <v>374</v>
      </c>
      <c r="H219" s="1">
        <v>4521838</v>
      </c>
      <c r="I219" s="1" t="s">
        <v>374</v>
      </c>
      <c r="J219" s="1">
        <v>55745</v>
      </c>
      <c r="K219" s="1">
        <v>1461</v>
      </c>
      <c r="L219" s="1">
        <v>11438</v>
      </c>
      <c r="M219" s="1">
        <v>4285</v>
      </c>
      <c r="N219" s="1">
        <v>531</v>
      </c>
      <c r="O219" s="1">
        <v>6493</v>
      </c>
      <c r="P219" s="1">
        <v>50172</v>
      </c>
      <c r="Q219" s="1">
        <v>269409</v>
      </c>
      <c r="R219" s="1">
        <v>704893</v>
      </c>
      <c r="S219" s="1">
        <v>237811</v>
      </c>
      <c r="T219" s="1">
        <v>934843</v>
      </c>
      <c r="U219" s="1">
        <v>4814475</v>
      </c>
      <c r="V219" s="1">
        <v>1982972</v>
      </c>
      <c r="W219" s="1">
        <v>202431</v>
      </c>
      <c r="X219" s="1">
        <v>23495238</v>
      </c>
      <c r="Y219" s="1">
        <v>2804990</v>
      </c>
      <c r="Z219" s="1">
        <v>9105334</v>
      </c>
      <c r="AA219" s="1">
        <v>2260065</v>
      </c>
      <c r="AB219" s="1">
        <v>14623735</v>
      </c>
      <c r="AC219" s="1">
        <v>45411</v>
      </c>
      <c r="AD219" s="1" t="s">
        <v>374</v>
      </c>
      <c r="AE219" s="1" t="s">
        <v>374</v>
      </c>
      <c r="AF219" s="1">
        <v>350118</v>
      </c>
      <c r="AG219" s="1" t="s">
        <v>374</v>
      </c>
      <c r="AH219" s="1">
        <v>556</v>
      </c>
      <c r="AI219" s="1">
        <v>12780</v>
      </c>
      <c r="AJ219" s="1" t="s">
        <v>374</v>
      </c>
      <c r="AK219" s="1">
        <v>182487</v>
      </c>
      <c r="AL219" s="1">
        <v>1140</v>
      </c>
      <c r="AM219" s="1">
        <v>1431</v>
      </c>
      <c r="AN219" s="1">
        <v>19144</v>
      </c>
      <c r="AO219" s="1" t="s">
        <v>374</v>
      </c>
      <c r="AP219" s="1">
        <v>168441</v>
      </c>
      <c r="AQ219" s="1">
        <v>17179</v>
      </c>
      <c r="AR219" s="1">
        <v>1111</v>
      </c>
      <c r="AS219" s="1">
        <v>33477</v>
      </c>
      <c r="AT219" s="1">
        <v>18839</v>
      </c>
      <c r="AU219" s="1">
        <v>1100</v>
      </c>
      <c r="AV219" s="1" t="s">
        <v>374</v>
      </c>
      <c r="AW219" s="1">
        <v>1166</v>
      </c>
      <c r="AX219" s="1">
        <v>54024</v>
      </c>
      <c r="AY219" s="1">
        <v>721</v>
      </c>
      <c r="AZ219" s="1">
        <v>36177</v>
      </c>
      <c r="BA219" s="1"/>
      <c r="BB219" s="1" t="s">
        <v>411</v>
      </c>
    </row>
    <row r="220" spans="1:54" x14ac:dyDescent="0.35">
      <c r="A220" s="4" t="s">
        <v>217</v>
      </c>
      <c r="B220" s="1" t="s">
        <v>374</v>
      </c>
      <c r="C220" s="1">
        <v>21473</v>
      </c>
      <c r="D220" s="1">
        <v>57751</v>
      </c>
      <c r="E220" s="1">
        <v>7152</v>
      </c>
      <c r="F220" s="1" t="s">
        <v>374</v>
      </c>
      <c r="G220" s="1" t="s">
        <v>374</v>
      </c>
      <c r="H220" s="1">
        <v>5124173</v>
      </c>
      <c r="I220" s="1" t="s">
        <v>374</v>
      </c>
      <c r="J220" s="1">
        <v>96709</v>
      </c>
      <c r="K220" s="1" t="s">
        <v>374</v>
      </c>
      <c r="L220" s="1">
        <v>14519</v>
      </c>
      <c r="M220" s="1">
        <v>2172</v>
      </c>
      <c r="N220" s="1">
        <v>1078</v>
      </c>
      <c r="O220" s="1">
        <v>7406</v>
      </c>
      <c r="P220" s="1">
        <v>60889</v>
      </c>
      <c r="Q220" s="1">
        <v>372386</v>
      </c>
      <c r="R220" s="1">
        <v>977979</v>
      </c>
      <c r="S220" s="1">
        <v>289169</v>
      </c>
      <c r="T220" s="1">
        <v>1117778</v>
      </c>
      <c r="U220" s="1">
        <v>5581262</v>
      </c>
      <c r="V220" s="1">
        <v>2451430</v>
      </c>
      <c r="W220" s="1">
        <v>307105</v>
      </c>
      <c r="X220" s="1">
        <v>28731300</v>
      </c>
      <c r="Y220" s="1">
        <v>3410322</v>
      </c>
      <c r="Z220" s="1">
        <v>11281829</v>
      </c>
      <c r="AA220" s="1">
        <v>2945807</v>
      </c>
      <c r="AB220" s="1">
        <v>19103573</v>
      </c>
      <c r="AC220" s="1">
        <v>79591</v>
      </c>
      <c r="AD220" s="1" t="s">
        <v>374</v>
      </c>
      <c r="AE220" s="1" t="s">
        <v>374</v>
      </c>
      <c r="AF220" s="1">
        <v>446521</v>
      </c>
      <c r="AG220" s="1" t="s">
        <v>374</v>
      </c>
      <c r="AH220" s="1">
        <v>232</v>
      </c>
      <c r="AI220" s="1">
        <v>10830</v>
      </c>
      <c r="AJ220" s="1" t="s">
        <v>374</v>
      </c>
      <c r="AK220" s="1">
        <v>267880</v>
      </c>
      <c r="AL220" s="1" t="s">
        <v>374</v>
      </c>
      <c r="AM220" s="1">
        <v>1747</v>
      </c>
      <c r="AN220" s="1" t="s">
        <v>374</v>
      </c>
      <c r="AO220" s="1" t="s">
        <v>374</v>
      </c>
      <c r="AP220" s="1">
        <v>163671</v>
      </c>
      <c r="AQ220" s="1">
        <v>24903</v>
      </c>
      <c r="AR220" s="1">
        <v>1790</v>
      </c>
      <c r="AS220" s="1">
        <v>34051</v>
      </c>
      <c r="AT220" s="1">
        <v>17623</v>
      </c>
      <c r="AU220" s="1">
        <v>690</v>
      </c>
      <c r="AV220" s="1" t="s">
        <v>374</v>
      </c>
      <c r="AW220" s="1">
        <v>5109</v>
      </c>
      <c r="AX220" s="1">
        <v>51149</v>
      </c>
      <c r="AY220" s="1" t="s">
        <v>374</v>
      </c>
      <c r="AZ220" s="1">
        <v>25144</v>
      </c>
      <c r="BA220" s="1"/>
      <c r="BB220" s="1" t="s">
        <v>411</v>
      </c>
    </row>
    <row r="221" spans="1:54" x14ac:dyDescent="0.35">
      <c r="A221" s="4" t="s">
        <v>218</v>
      </c>
      <c r="B221" s="1" t="s">
        <v>374</v>
      </c>
      <c r="C221" s="1">
        <v>18768</v>
      </c>
      <c r="D221" s="1">
        <v>55411</v>
      </c>
      <c r="E221" s="1">
        <v>5999</v>
      </c>
      <c r="F221" s="1" t="s">
        <v>374</v>
      </c>
      <c r="G221" s="1" t="s">
        <v>374</v>
      </c>
      <c r="H221" s="1">
        <v>4323259</v>
      </c>
      <c r="I221" s="1" t="s">
        <v>374</v>
      </c>
      <c r="J221" s="1">
        <v>36613</v>
      </c>
      <c r="K221" s="1" t="s">
        <v>374</v>
      </c>
      <c r="L221" s="1">
        <v>9455</v>
      </c>
      <c r="M221" s="1">
        <v>4677</v>
      </c>
      <c r="N221" s="1">
        <v>661</v>
      </c>
      <c r="O221" s="1">
        <v>7609</v>
      </c>
      <c r="P221" s="1">
        <v>38435</v>
      </c>
      <c r="Q221" s="1">
        <v>272297</v>
      </c>
      <c r="R221" s="1">
        <v>734369</v>
      </c>
      <c r="S221" s="1">
        <v>184292</v>
      </c>
      <c r="T221" s="1">
        <v>846387</v>
      </c>
      <c r="U221" s="1">
        <v>4204367</v>
      </c>
      <c r="V221" s="1">
        <v>1591971</v>
      </c>
      <c r="W221" s="1">
        <v>142551</v>
      </c>
      <c r="X221" s="1">
        <v>19273236</v>
      </c>
      <c r="Y221" s="1">
        <v>2465688</v>
      </c>
      <c r="Z221" s="1">
        <v>8130357</v>
      </c>
      <c r="AA221" s="1">
        <v>1976140</v>
      </c>
      <c r="AB221" s="1">
        <v>12752173</v>
      </c>
      <c r="AC221" s="1">
        <v>30509</v>
      </c>
      <c r="AD221" s="1" t="s">
        <v>374</v>
      </c>
      <c r="AE221" s="1" t="s">
        <v>374</v>
      </c>
      <c r="AF221" s="1">
        <v>292620</v>
      </c>
      <c r="AG221" s="1" t="s">
        <v>374</v>
      </c>
      <c r="AH221" s="1">
        <v>362</v>
      </c>
      <c r="AI221" s="1">
        <v>11958</v>
      </c>
      <c r="AJ221" s="1" t="s">
        <v>374</v>
      </c>
      <c r="AK221" s="1">
        <v>447069</v>
      </c>
      <c r="AL221" s="1" t="s">
        <v>374</v>
      </c>
      <c r="AM221" s="1">
        <v>1539</v>
      </c>
      <c r="AN221" s="1" t="s">
        <v>374</v>
      </c>
      <c r="AO221" s="1" t="s">
        <v>374</v>
      </c>
      <c r="AP221" s="1">
        <v>156849</v>
      </c>
      <c r="AQ221" s="1">
        <v>18785</v>
      </c>
      <c r="AR221" s="1">
        <v>1683</v>
      </c>
      <c r="AS221" s="1" t="s">
        <v>374</v>
      </c>
      <c r="AT221" s="1">
        <v>19381</v>
      </c>
      <c r="AU221" s="1">
        <v>1552</v>
      </c>
      <c r="AV221" s="1" t="s">
        <v>374</v>
      </c>
      <c r="AW221" s="1">
        <v>1334</v>
      </c>
      <c r="AX221" s="1">
        <v>57323</v>
      </c>
      <c r="AY221" s="1">
        <v>1523</v>
      </c>
      <c r="AZ221" s="1">
        <v>24456</v>
      </c>
      <c r="BA221" s="1"/>
      <c r="BB221" s="1" t="s">
        <v>411</v>
      </c>
    </row>
    <row r="222" spans="1:54" x14ac:dyDescent="0.35">
      <c r="A222" s="4" t="s">
        <v>219</v>
      </c>
      <c r="B222" s="1" t="s">
        <v>374</v>
      </c>
      <c r="C222" s="1">
        <v>23650</v>
      </c>
      <c r="D222" s="1">
        <v>78437</v>
      </c>
      <c r="E222" s="1">
        <v>10344</v>
      </c>
      <c r="F222" s="1">
        <v>3747</v>
      </c>
      <c r="G222" s="1" t="s">
        <v>374</v>
      </c>
      <c r="H222" s="1">
        <v>4651750</v>
      </c>
      <c r="I222" s="1" t="s">
        <v>374</v>
      </c>
      <c r="J222" s="1">
        <v>40013</v>
      </c>
      <c r="K222" s="1" t="s">
        <v>374</v>
      </c>
      <c r="L222" s="1">
        <v>16372</v>
      </c>
      <c r="M222" s="1">
        <v>5374</v>
      </c>
      <c r="N222" s="1" t="s">
        <v>374</v>
      </c>
      <c r="O222" s="1">
        <v>10272</v>
      </c>
      <c r="P222" s="1">
        <v>56069</v>
      </c>
      <c r="Q222" s="1">
        <v>799273</v>
      </c>
      <c r="R222" s="1">
        <v>1335919</v>
      </c>
      <c r="S222" s="1">
        <v>256722</v>
      </c>
      <c r="T222" s="1">
        <v>1690241</v>
      </c>
      <c r="U222" s="1">
        <v>6368431</v>
      </c>
      <c r="V222" s="1">
        <v>2125778</v>
      </c>
      <c r="W222" s="1">
        <v>159849</v>
      </c>
      <c r="X222" s="1">
        <v>28262592</v>
      </c>
      <c r="Y222" s="1">
        <v>3845229</v>
      </c>
      <c r="Z222" s="1">
        <v>15625123</v>
      </c>
      <c r="AA222" s="1">
        <v>3598788</v>
      </c>
      <c r="AB222" s="1">
        <v>22372578</v>
      </c>
      <c r="AC222" s="1">
        <v>32552</v>
      </c>
      <c r="AD222" s="1" t="s">
        <v>374</v>
      </c>
      <c r="AE222" s="1" t="s">
        <v>374</v>
      </c>
      <c r="AF222" s="1">
        <v>367291</v>
      </c>
      <c r="AG222" s="1" t="s">
        <v>374</v>
      </c>
      <c r="AH222" s="1">
        <v>489</v>
      </c>
      <c r="AI222" s="1">
        <v>10809</v>
      </c>
      <c r="AJ222" s="1" t="s">
        <v>374</v>
      </c>
      <c r="AK222" s="1">
        <v>6511456</v>
      </c>
      <c r="AL222" s="1" t="s">
        <v>374</v>
      </c>
      <c r="AM222" s="1">
        <v>2964</v>
      </c>
      <c r="AN222" s="1" t="s">
        <v>374</v>
      </c>
      <c r="AO222" s="1" t="s">
        <v>374</v>
      </c>
      <c r="AP222" s="1">
        <v>149126</v>
      </c>
      <c r="AQ222" s="1">
        <v>33089</v>
      </c>
      <c r="AR222" s="1">
        <v>1446</v>
      </c>
      <c r="AS222" s="1">
        <v>51902</v>
      </c>
      <c r="AT222" s="1">
        <v>16838</v>
      </c>
      <c r="AU222" s="1">
        <v>1273</v>
      </c>
      <c r="AV222" s="1" t="s">
        <v>374</v>
      </c>
      <c r="AW222" s="1">
        <v>6853</v>
      </c>
      <c r="AX222" s="1">
        <v>50670</v>
      </c>
      <c r="AY222" s="1" t="s">
        <v>374</v>
      </c>
      <c r="AZ222" s="1">
        <v>23675</v>
      </c>
      <c r="BA222" s="1"/>
      <c r="BB222" s="1" t="s">
        <v>411</v>
      </c>
    </row>
    <row r="223" spans="1:54" x14ac:dyDescent="0.35">
      <c r="A223" s="4" t="s">
        <v>220</v>
      </c>
      <c r="B223" s="1" t="s">
        <v>374</v>
      </c>
      <c r="C223" s="1">
        <v>23009</v>
      </c>
      <c r="D223" s="1">
        <v>50176</v>
      </c>
      <c r="E223" s="1">
        <v>6308</v>
      </c>
      <c r="F223" s="1">
        <v>6891</v>
      </c>
      <c r="G223" s="1" t="s">
        <v>374</v>
      </c>
      <c r="H223" s="1">
        <v>3437692</v>
      </c>
      <c r="I223" s="1" t="s">
        <v>374</v>
      </c>
      <c r="J223" s="1">
        <v>207188</v>
      </c>
      <c r="K223" s="1">
        <v>1268</v>
      </c>
      <c r="L223" s="1" t="s">
        <v>374</v>
      </c>
      <c r="M223" s="1">
        <v>3327</v>
      </c>
      <c r="N223" s="1" t="s">
        <v>374</v>
      </c>
      <c r="O223" s="1">
        <v>8109</v>
      </c>
      <c r="P223" s="1">
        <v>92009</v>
      </c>
      <c r="Q223" s="1">
        <v>697381</v>
      </c>
      <c r="R223" s="1">
        <v>390908</v>
      </c>
      <c r="S223" s="1">
        <v>507402</v>
      </c>
      <c r="T223" s="1">
        <v>2728083</v>
      </c>
      <c r="U223" s="1">
        <v>11420592</v>
      </c>
      <c r="V223" s="1">
        <v>4054371</v>
      </c>
      <c r="W223" s="1">
        <v>548877</v>
      </c>
      <c r="X223" s="1">
        <v>13605851</v>
      </c>
      <c r="Y223" s="1">
        <v>3981506</v>
      </c>
      <c r="Z223" s="1">
        <v>24419468</v>
      </c>
      <c r="AA223" s="1">
        <v>3747443</v>
      </c>
      <c r="AB223" s="1">
        <v>30006898</v>
      </c>
      <c r="AC223" s="1">
        <v>191988</v>
      </c>
      <c r="AD223" s="1" t="s">
        <v>374</v>
      </c>
      <c r="AE223" s="1" t="s">
        <v>374</v>
      </c>
      <c r="AF223" s="1">
        <v>745087</v>
      </c>
      <c r="AG223" s="1" t="s">
        <v>374</v>
      </c>
      <c r="AH223" s="1">
        <v>266</v>
      </c>
      <c r="AI223" s="1">
        <v>12075</v>
      </c>
      <c r="AJ223" s="1" t="s">
        <v>374</v>
      </c>
      <c r="AK223" s="1">
        <v>169342682</v>
      </c>
      <c r="AL223" s="1">
        <v>1139</v>
      </c>
      <c r="AM223" s="1">
        <v>1767</v>
      </c>
      <c r="AN223" s="1">
        <v>178871</v>
      </c>
      <c r="AO223" s="1">
        <v>29376</v>
      </c>
      <c r="AP223" s="1">
        <v>104584</v>
      </c>
      <c r="AQ223" s="1">
        <v>1086943</v>
      </c>
      <c r="AR223" s="1">
        <v>3317</v>
      </c>
      <c r="AS223" s="1">
        <v>1059285</v>
      </c>
      <c r="AT223" s="1">
        <v>10819</v>
      </c>
      <c r="AU223" s="1">
        <v>1245</v>
      </c>
      <c r="AV223" s="1" t="s">
        <v>374</v>
      </c>
      <c r="AW223" s="1">
        <v>9294</v>
      </c>
      <c r="AX223" s="1">
        <v>48739</v>
      </c>
      <c r="AY223" s="1">
        <v>784</v>
      </c>
      <c r="AZ223" s="1">
        <v>42559</v>
      </c>
      <c r="BA223" s="1"/>
      <c r="BB223" s="1" t="s">
        <v>411</v>
      </c>
    </row>
    <row r="224" spans="1:54" x14ac:dyDescent="0.35">
      <c r="A224" s="4" t="s">
        <v>221</v>
      </c>
      <c r="B224" s="1" t="s">
        <v>374</v>
      </c>
      <c r="C224" s="1">
        <v>22987</v>
      </c>
      <c r="D224" s="1">
        <v>215961</v>
      </c>
      <c r="E224" s="1">
        <v>5057</v>
      </c>
      <c r="F224" s="1">
        <v>8746</v>
      </c>
      <c r="G224" s="1" t="s">
        <v>374</v>
      </c>
      <c r="H224" s="1">
        <v>4416627</v>
      </c>
      <c r="I224" s="1" t="s">
        <v>374</v>
      </c>
      <c r="J224" s="1">
        <v>56235</v>
      </c>
      <c r="K224" s="1" t="s">
        <v>374</v>
      </c>
      <c r="L224" s="1">
        <v>5967</v>
      </c>
      <c r="M224" s="1">
        <v>6483</v>
      </c>
      <c r="N224" s="1">
        <v>1554</v>
      </c>
      <c r="O224" s="1">
        <v>18040</v>
      </c>
      <c r="P224" s="1">
        <v>58277</v>
      </c>
      <c r="Q224" s="1">
        <v>573944</v>
      </c>
      <c r="R224" s="1">
        <v>598968</v>
      </c>
      <c r="S224" s="1">
        <v>285769</v>
      </c>
      <c r="T224" s="1">
        <v>2043807</v>
      </c>
      <c r="U224" s="1">
        <v>7810096</v>
      </c>
      <c r="V224" s="1">
        <v>2481005</v>
      </c>
      <c r="W224" s="1">
        <v>228257</v>
      </c>
      <c r="X224" s="1">
        <v>24339869</v>
      </c>
      <c r="Y224" s="1">
        <v>3970597</v>
      </c>
      <c r="Z224" s="1">
        <v>19681184</v>
      </c>
      <c r="AA224" s="1">
        <v>3769791</v>
      </c>
      <c r="AB224" s="1">
        <v>27636877</v>
      </c>
      <c r="AC224" s="1">
        <v>52232</v>
      </c>
      <c r="AD224" s="1" t="s">
        <v>374</v>
      </c>
      <c r="AE224" s="1" t="s">
        <v>374</v>
      </c>
      <c r="AF224" s="1">
        <v>445432</v>
      </c>
      <c r="AG224" s="1" t="s">
        <v>374</v>
      </c>
      <c r="AH224" s="1">
        <v>747</v>
      </c>
      <c r="AI224" s="1">
        <v>12013</v>
      </c>
      <c r="AJ224" s="1" t="s">
        <v>374</v>
      </c>
      <c r="AK224" s="1">
        <v>88156947</v>
      </c>
      <c r="AL224" s="1" t="s">
        <v>374</v>
      </c>
      <c r="AM224" s="1">
        <v>1702</v>
      </c>
      <c r="AN224" s="1">
        <v>106086</v>
      </c>
      <c r="AO224" s="1">
        <v>21224</v>
      </c>
      <c r="AP224" s="1">
        <v>77852</v>
      </c>
      <c r="AQ224" s="1">
        <v>291450</v>
      </c>
      <c r="AR224" s="1">
        <v>1371</v>
      </c>
      <c r="AS224" s="1">
        <v>460268</v>
      </c>
      <c r="AT224" s="1">
        <v>8147</v>
      </c>
      <c r="AU224" s="1">
        <v>2138</v>
      </c>
      <c r="AV224" s="1" t="s">
        <v>374</v>
      </c>
      <c r="AW224" s="1">
        <v>7769</v>
      </c>
      <c r="AX224" s="1">
        <v>55371</v>
      </c>
      <c r="AY224" s="1">
        <v>1239</v>
      </c>
      <c r="AZ224" s="1">
        <v>35912</v>
      </c>
      <c r="BA224" s="1"/>
      <c r="BB224" s="1" t="s">
        <v>411</v>
      </c>
    </row>
    <row r="225" spans="1:54" x14ac:dyDescent="0.35">
      <c r="A225" s="4" t="s">
        <v>222</v>
      </c>
      <c r="B225" s="1" t="s">
        <v>374</v>
      </c>
      <c r="C225" s="1">
        <v>48</v>
      </c>
      <c r="D225" s="1">
        <v>31003</v>
      </c>
      <c r="E225" s="1">
        <v>2695</v>
      </c>
      <c r="F225" s="1">
        <v>12976</v>
      </c>
      <c r="G225" s="1" t="s">
        <v>374</v>
      </c>
      <c r="H225" s="1">
        <v>4969519</v>
      </c>
      <c r="I225" s="1" t="s">
        <v>374</v>
      </c>
      <c r="J225" s="1">
        <v>500247</v>
      </c>
      <c r="K225" s="1">
        <v>1324</v>
      </c>
      <c r="L225" s="1" t="s">
        <v>374</v>
      </c>
      <c r="M225" s="1">
        <v>4883</v>
      </c>
      <c r="N225" s="1">
        <v>2644</v>
      </c>
      <c r="O225" s="1">
        <v>8344</v>
      </c>
      <c r="P225" s="1">
        <v>169339</v>
      </c>
      <c r="Q225" s="1">
        <v>618027</v>
      </c>
      <c r="R225" s="1">
        <v>739289</v>
      </c>
      <c r="S225" s="1">
        <v>899201</v>
      </c>
      <c r="T225" s="1">
        <v>3126958</v>
      </c>
      <c r="U225" s="1">
        <v>16592397</v>
      </c>
      <c r="V225" s="1">
        <v>7254703</v>
      </c>
      <c r="W225" s="1">
        <v>977390</v>
      </c>
      <c r="X225" s="1">
        <v>37983588</v>
      </c>
      <c r="Y225" s="1">
        <v>3999587</v>
      </c>
      <c r="Z225" s="1">
        <v>27657980</v>
      </c>
      <c r="AA225" s="1">
        <v>3550476</v>
      </c>
      <c r="AB225" s="1">
        <v>32002182</v>
      </c>
      <c r="AC225" s="1">
        <v>477597</v>
      </c>
      <c r="AD225" s="1" t="s">
        <v>374</v>
      </c>
      <c r="AE225" s="1" t="s">
        <v>374</v>
      </c>
      <c r="AF225" s="1">
        <v>1377450</v>
      </c>
      <c r="AG225" s="1" t="s">
        <v>374</v>
      </c>
      <c r="AH225" s="1">
        <v>613</v>
      </c>
      <c r="AI225" s="1">
        <v>13969</v>
      </c>
      <c r="AJ225" s="1" t="s">
        <v>374</v>
      </c>
      <c r="AK225" s="1">
        <v>622893</v>
      </c>
      <c r="AL225" s="1" t="s">
        <v>374</v>
      </c>
      <c r="AM225" s="1">
        <v>394</v>
      </c>
      <c r="AN225" s="1">
        <v>38693</v>
      </c>
      <c r="AO225" s="1">
        <v>28051</v>
      </c>
      <c r="AP225" s="1">
        <v>103917</v>
      </c>
      <c r="AQ225" s="1">
        <v>27822</v>
      </c>
      <c r="AR225" s="1">
        <v>3275</v>
      </c>
      <c r="AS225" s="1">
        <v>105403</v>
      </c>
      <c r="AT225" s="1">
        <v>9754</v>
      </c>
      <c r="AU225" s="1">
        <v>1106</v>
      </c>
      <c r="AV225" s="1" t="s">
        <v>374</v>
      </c>
      <c r="AW225" s="1">
        <v>9059</v>
      </c>
      <c r="AX225" s="1">
        <v>60145</v>
      </c>
      <c r="AY225" s="1">
        <v>547</v>
      </c>
      <c r="AZ225" s="1">
        <v>41851</v>
      </c>
      <c r="BA225" s="1"/>
      <c r="BB225" s="1" t="s">
        <v>411</v>
      </c>
    </row>
    <row r="226" spans="1:54" x14ac:dyDescent="0.35">
      <c r="A226" s="4" t="s">
        <v>223</v>
      </c>
      <c r="B226" s="1" t="s">
        <v>374</v>
      </c>
      <c r="C226" s="1">
        <v>51924</v>
      </c>
      <c r="D226" s="1">
        <v>39787</v>
      </c>
      <c r="E226" s="1">
        <v>1712</v>
      </c>
      <c r="F226" s="1">
        <v>11402</v>
      </c>
      <c r="G226" s="1" t="s">
        <v>374</v>
      </c>
      <c r="H226" s="1">
        <v>38195</v>
      </c>
      <c r="I226" s="1" t="s">
        <v>374</v>
      </c>
      <c r="J226" s="1">
        <v>9141</v>
      </c>
      <c r="K226" s="1" t="s">
        <v>374</v>
      </c>
      <c r="L226" s="1" t="s">
        <v>374</v>
      </c>
      <c r="M226" s="1">
        <v>1854</v>
      </c>
      <c r="N226" s="1">
        <v>1260</v>
      </c>
      <c r="O226" s="1">
        <v>8123</v>
      </c>
      <c r="P226" s="1">
        <v>2499</v>
      </c>
      <c r="Q226" s="1">
        <v>5368</v>
      </c>
      <c r="R226" s="1">
        <v>6186</v>
      </c>
      <c r="S226" s="1">
        <v>7032</v>
      </c>
      <c r="T226" s="1">
        <v>22189</v>
      </c>
      <c r="U226" s="1">
        <v>107309</v>
      </c>
      <c r="V226" s="1">
        <v>50717</v>
      </c>
      <c r="W226" s="1">
        <v>10281</v>
      </c>
      <c r="X226" s="1">
        <v>273976</v>
      </c>
      <c r="Y226" s="1">
        <v>25458</v>
      </c>
      <c r="Z226" s="1">
        <v>176137</v>
      </c>
      <c r="AA226" s="1">
        <v>24467</v>
      </c>
      <c r="AB226" s="1">
        <v>226469</v>
      </c>
      <c r="AC226" s="1">
        <v>7694</v>
      </c>
      <c r="AD226" s="1" t="s">
        <v>374</v>
      </c>
      <c r="AE226" s="1" t="s">
        <v>374</v>
      </c>
      <c r="AF226" s="1">
        <v>9823</v>
      </c>
      <c r="AG226" s="1" t="s">
        <v>374</v>
      </c>
      <c r="AH226" s="1">
        <v>661</v>
      </c>
      <c r="AI226" s="1">
        <v>700</v>
      </c>
      <c r="AJ226" s="1" t="s">
        <v>374</v>
      </c>
      <c r="AK226" s="1">
        <v>1267000</v>
      </c>
      <c r="AL226" s="1">
        <v>1504</v>
      </c>
      <c r="AM226" s="1">
        <v>72</v>
      </c>
      <c r="AN226" s="1">
        <v>21364</v>
      </c>
      <c r="AO226" s="1" t="s">
        <v>374</v>
      </c>
      <c r="AP226" s="1">
        <v>11025</v>
      </c>
      <c r="AQ226" s="1">
        <v>27721</v>
      </c>
      <c r="AR226" s="1">
        <v>3603</v>
      </c>
      <c r="AS226" s="1">
        <v>43623</v>
      </c>
      <c r="AT226" s="1">
        <v>6560</v>
      </c>
      <c r="AU226" s="1">
        <v>892</v>
      </c>
      <c r="AV226" s="1" t="s">
        <v>374</v>
      </c>
      <c r="AW226" s="1">
        <v>9575</v>
      </c>
      <c r="AX226" s="1">
        <v>29345</v>
      </c>
      <c r="AY226" s="1">
        <v>614</v>
      </c>
      <c r="AZ226" s="1">
        <v>28837</v>
      </c>
      <c r="BA226" s="1" t="s">
        <v>409</v>
      </c>
      <c r="BB226" s="1" t="s">
        <v>411</v>
      </c>
    </row>
    <row r="227" spans="1:54" x14ac:dyDescent="0.35">
      <c r="A227" s="4" t="s">
        <v>224</v>
      </c>
      <c r="B227" s="1" t="s">
        <v>374</v>
      </c>
      <c r="C227" s="1">
        <v>204253</v>
      </c>
      <c r="D227" s="1">
        <v>441359</v>
      </c>
      <c r="E227" s="1">
        <v>603646</v>
      </c>
      <c r="F227" s="1">
        <v>81574396</v>
      </c>
      <c r="G227" s="1" t="s">
        <v>374</v>
      </c>
      <c r="H227" s="1">
        <v>4420463</v>
      </c>
      <c r="I227" s="1">
        <v>368</v>
      </c>
      <c r="J227" s="1">
        <v>422987</v>
      </c>
      <c r="K227" s="1">
        <v>1618969</v>
      </c>
      <c r="L227" s="1">
        <v>947855</v>
      </c>
      <c r="M227" s="1">
        <v>3470683</v>
      </c>
      <c r="N227" s="1">
        <v>2709675</v>
      </c>
      <c r="O227" s="1">
        <v>3151001</v>
      </c>
      <c r="P227" s="1">
        <v>150030</v>
      </c>
      <c r="Q227" s="1">
        <v>363559</v>
      </c>
      <c r="R227" s="1">
        <v>496802</v>
      </c>
      <c r="S227" s="1">
        <v>802983</v>
      </c>
      <c r="T227" s="1">
        <v>2333913</v>
      </c>
      <c r="U227" s="1">
        <v>11682604</v>
      </c>
      <c r="V227" s="1">
        <v>6179804</v>
      </c>
      <c r="W227" s="1">
        <v>951336</v>
      </c>
      <c r="X227" s="1">
        <v>29133809</v>
      </c>
      <c r="Y227" s="1">
        <v>3171892</v>
      </c>
      <c r="Z227" s="1">
        <v>20001675</v>
      </c>
      <c r="AA227" s="1">
        <v>2572196</v>
      </c>
      <c r="AB227" s="1">
        <v>22790999</v>
      </c>
      <c r="AC227" s="1">
        <v>401060</v>
      </c>
      <c r="AD227" s="1" t="s">
        <v>374</v>
      </c>
      <c r="AE227" s="1">
        <v>2142</v>
      </c>
      <c r="AF227" s="1">
        <v>1130478</v>
      </c>
      <c r="AG227" s="1">
        <v>1272</v>
      </c>
      <c r="AH227" s="1">
        <v>754</v>
      </c>
      <c r="AI227" s="1">
        <v>457901</v>
      </c>
      <c r="AJ227" s="1">
        <v>425937</v>
      </c>
      <c r="AK227" s="1">
        <v>31453513</v>
      </c>
      <c r="AL227" s="1" t="s">
        <v>374</v>
      </c>
      <c r="AM227" s="1" t="s">
        <v>374</v>
      </c>
      <c r="AN227" s="1">
        <v>13269483</v>
      </c>
      <c r="AO227" s="1">
        <v>6529999</v>
      </c>
      <c r="AP227" s="1">
        <v>217306</v>
      </c>
      <c r="AQ227" s="1">
        <v>24509136</v>
      </c>
      <c r="AR227" s="1">
        <v>429956</v>
      </c>
      <c r="AS227" s="1">
        <v>21781698</v>
      </c>
      <c r="AT227" s="1">
        <v>63781</v>
      </c>
      <c r="AU227" s="1">
        <v>378738</v>
      </c>
      <c r="AV227" s="1">
        <v>1042298</v>
      </c>
      <c r="AW227" s="1">
        <v>2843790</v>
      </c>
      <c r="AX227" s="1">
        <v>7168617</v>
      </c>
      <c r="AY227" s="1" t="s">
        <v>374</v>
      </c>
      <c r="AZ227" s="1">
        <v>30110560</v>
      </c>
      <c r="BA227" s="1"/>
      <c r="BB227" s="1" t="s">
        <v>411</v>
      </c>
    </row>
    <row r="228" spans="1:54" x14ac:dyDescent="0.35">
      <c r="A228" s="4" t="s">
        <v>225</v>
      </c>
      <c r="B228" s="1">
        <v>482</v>
      </c>
      <c r="C228" s="1">
        <v>289264</v>
      </c>
      <c r="D228" s="1">
        <v>554433</v>
      </c>
      <c r="E228" s="1">
        <v>603771</v>
      </c>
      <c r="F228" s="1">
        <v>109505664</v>
      </c>
      <c r="G228" s="1">
        <v>1561</v>
      </c>
      <c r="H228" s="1">
        <v>3107982</v>
      </c>
      <c r="I228" s="1" t="s">
        <v>374</v>
      </c>
      <c r="J228" s="1">
        <v>417924</v>
      </c>
      <c r="K228" s="1">
        <v>2739489</v>
      </c>
      <c r="L228" s="1">
        <v>1648536</v>
      </c>
      <c r="M228" s="1">
        <v>4821065</v>
      </c>
      <c r="N228" s="1">
        <v>3840892</v>
      </c>
      <c r="O228" s="1">
        <v>8282863</v>
      </c>
      <c r="P228" s="1">
        <v>135023</v>
      </c>
      <c r="Q228" s="1">
        <v>282032</v>
      </c>
      <c r="R228" s="1">
        <v>290018</v>
      </c>
      <c r="S228" s="1">
        <v>796744</v>
      </c>
      <c r="T228" s="1">
        <v>1940837</v>
      </c>
      <c r="U228" s="1">
        <v>9825469</v>
      </c>
      <c r="V228" s="1">
        <v>5657886</v>
      </c>
      <c r="W228" s="1">
        <v>970177</v>
      </c>
      <c r="X228" s="1">
        <v>22029282</v>
      </c>
      <c r="Y228" s="1">
        <v>2691385</v>
      </c>
      <c r="Z228" s="1">
        <v>17254104</v>
      </c>
      <c r="AA228" s="1">
        <v>1870799</v>
      </c>
      <c r="AB228" s="1">
        <v>17173406</v>
      </c>
      <c r="AC228" s="1">
        <v>397349</v>
      </c>
      <c r="AD228" s="1" t="s">
        <v>374</v>
      </c>
      <c r="AE228" s="1" t="s">
        <v>374</v>
      </c>
      <c r="AF228" s="1">
        <v>1095778</v>
      </c>
      <c r="AG228" s="1" t="s">
        <v>374</v>
      </c>
      <c r="AH228" s="1">
        <v>314</v>
      </c>
      <c r="AI228" s="1">
        <v>4711087</v>
      </c>
      <c r="AJ228" s="1">
        <v>752635</v>
      </c>
      <c r="AK228" s="1">
        <v>40232440</v>
      </c>
      <c r="AL228" s="1" t="s">
        <v>374</v>
      </c>
      <c r="AM228" s="1">
        <v>296</v>
      </c>
      <c r="AN228" s="1">
        <v>19466371</v>
      </c>
      <c r="AO228" s="1">
        <v>10779089</v>
      </c>
      <c r="AP228" s="1">
        <v>223959</v>
      </c>
      <c r="AQ228" s="1">
        <v>29681762</v>
      </c>
      <c r="AR228" s="1">
        <v>4255560</v>
      </c>
      <c r="AS228" s="1">
        <v>32324222</v>
      </c>
      <c r="AT228" s="1">
        <v>80667</v>
      </c>
      <c r="AU228" s="1">
        <v>5001092</v>
      </c>
      <c r="AV228" s="1">
        <v>1884785</v>
      </c>
      <c r="AW228" s="1">
        <v>4503255</v>
      </c>
      <c r="AX228" s="1">
        <v>47603263</v>
      </c>
      <c r="AY228" s="1">
        <v>1165</v>
      </c>
      <c r="AZ228" s="1">
        <v>33908553</v>
      </c>
      <c r="BA228" s="1"/>
      <c r="BB228" s="1" t="s">
        <v>411</v>
      </c>
    </row>
    <row r="229" spans="1:54" x14ac:dyDescent="0.35">
      <c r="A229" s="4" t="s">
        <v>226</v>
      </c>
      <c r="B229" s="1" t="s">
        <v>374</v>
      </c>
      <c r="C229" s="1">
        <v>19419</v>
      </c>
      <c r="D229" s="1" t="s">
        <v>374</v>
      </c>
      <c r="E229" s="1">
        <v>3222</v>
      </c>
      <c r="F229" s="1">
        <v>5466</v>
      </c>
      <c r="G229" s="1">
        <v>1194</v>
      </c>
      <c r="H229" s="1">
        <v>5070144</v>
      </c>
      <c r="I229" s="1" t="s">
        <v>374</v>
      </c>
      <c r="J229" s="1">
        <v>477435</v>
      </c>
      <c r="K229" s="1">
        <v>1700</v>
      </c>
      <c r="L229" s="1">
        <v>8131</v>
      </c>
      <c r="M229" s="1">
        <v>3080891</v>
      </c>
      <c r="N229" s="1">
        <v>94447</v>
      </c>
      <c r="O229" s="1">
        <v>31515941</v>
      </c>
      <c r="P229" s="1">
        <v>164522</v>
      </c>
      <c r="Q229" s="1">
        <v>411196</v>
      </c>
      <c r="R229" s="1">
        <v>580215</v>
      </c>
      <c r="S229" s="1">
        <v>937794</v>
      </c>
      <c r="T229" s="1">
        <v>3311931</v>
      </c>
      <c r="U229" s="1">
        <v>16646158</v>
      </c>
      <c r="V229" s="1">
        <v>7037727</v>
      </c>
      <c r="W229" s="1">
        <v>1087278</v>
      </c>
      <c r="X229" s="1">
        <v>37972771</v>
      </c>
      <c r="Y229" s="1">
        <v>1891630</v>
      </c>
      <c r="Z229" s="1">
        <v>26368237</v>
      </c>
      <c r="AA229" s="1">
        <v>818293</v>
      </c>
      <c r="AB229" s="1">
        <v>7639842</v>
      </c>
      <c r="AC229" s="1">
        <v>454164</v>
      </c>
      <c r="AD229" s="1" t="s">
        <v>374</v>
      </c>
      <c r="AE229" s="1" t="s">
        <v>374</v>
      </c>
      <c r="AF229" s="1">
        <v>1295538</v>
      </c>
      <c r="AG229" s="1" t="s">
        <v>374</v>
      </c>
      <c r="AH229" s="1">
        <v>300</v>
      </c>
      <c r="AI229" s="1">
        <v>13453</v>
      </c>
      <c r="AJ229" s="1" t="s">
        <v>374</v>
      </c>
      <c r="AK229" s="1">
        <v>55514</v>
      </c>
      <c r="AL229" s="1">
        <v>1046</v>
      </c>
      <c r="AM229" s="1">
        <v>319</v>
      </c>
      <c r="AN229" s="1">
        <v>50215</v>
      </c>
      <c r="AO229" s="1">
        <v>27137</v>
      </c>
      <c r="AP229" s="1">
        <v>145798</v>
      </c>
      <c r="AQ229" s="1" t="s">
        <v>374</v>
      </c>
      <c r="AR229" s="1">
        <v>194759</v>
      </c>
      <c r="AS229" s="1">
        <v>171241</v>
      </c>
      <c r="AT229" s="1">
        <v>14140</v>
      </c>
      <c r="AU229" s="1">
        <v>413</v>
      </c>
      <c r="AV229" s="1" t="s">
        <v>374</v>
      </c>
      <c r="AW229" s="1">
        <v>8545</v>
      </c>
      <c r="AX229" s="1">
        <v>52427</v>
      </c>
      <c r="AY229" s="1">
        <v>1310</v>
      </c>
      <c r="AZ229" s="1">
        <v>29615</v>
      </c>
      <c r="BA229" s="1"/>
      <c r="BB229" s="1" t="s">
        <v>411</v>
      </c>
    </row>
    <row r="230" spans="1:54" x14ac:dyDescent="0.35">
      <c r="A230" s="4" t="s">
        <v>227</v>
      </c>
      <c r="B230" s="1" t="s">
        <v>374</v>
      </c>
      <c r="C230" s="1">
        <v>20776</v>
      </c>
      <c r="D230" s="1">
        <v>21580</v>
      </c>
      <c r="E230" s="1">
        <v>3009</v>
      </c>
      <c r="F230" s="1">
        <v>5542</v>
      </c>
      <c r="G230" s="1" t="s">
        <v>374</v>
      </c>
      <c r="H230" s="1">
        <v>5414775</v>
      </c>
      <c r="I230" s="1" t="s">
        <v>374</v>
      </c>
      <c r="J230" s="1">
        <v>486154</v>
      </c>
      <c r="K230" s="1">
        <v>1201</v>
      </c>
      <c r="L230" s="1" t="s">
        <v>374</v>
      </c>
      <c r="M230" s="1">
        <v>196503</v>
      </c>
      <c r="N230" s="1">
        <v>7930</v>
      </c>
      <c r="O230" s="1">
        <v>6682665</v>
      </c>
      <c r="P230" s="1">
        <v>171590</v>
      </c>
      <c r="Q230" s="1">
        <v>576160</v>
      </c>
      <c r="R230" s="1">
        <v>666014</v>
      </c>
      <c r="S230" s="1">
        <v>956316</v>
      </c>
      <c r="T230" s="1">
        <v>3315056</v>
      </c>
      <c r="U230" s="1">
        <v>16895262</v>
      </c>
      <c r="V230" s="1">
        <v>7312818</v>
      </c>
      <c r="W230" s="1">
        <v>1124938</v>
      </c>
      <c r="X230" s="1">
        <v>41046510</v>
      </c>
      <c r="Y230" s="1">
        <v>3648200</v>
      </c>
      <c r="Z230" s="1">
        <v>28520880</v>
      </c>
      <c r="AA230" s="1">
        <v>2760987</v>
      </c>
      <c r="AB230" s="1">
        <v>27771783</v>
      </c>
      <c r="AC230" s="1">
        <v>462212</v>
      </c>
      <c r="AD230" s="1" t="s">
        <v>374</v>
      </c>
      <c r="AE230" s="1" t="s">
        <v>374</v>
      </c>
      <c r="AF230" s="1">
        <v>1317309</v>
      </c>
      <c r="AG230" s="1" t="s">
        <v>374</v>
      </c>
      <c r="AH230" s="1">
        <v>519</v>
      </c>
      <c r="AI230" s="1">
        <v>13221</v>
      </c>
      <c r="AJ230" s="1" t="s">
        <v>374</v>
      </c>
      <c r="AK230" s="1">
        <v>56623</v>
      </c>
      <c r="AL230" s="1" t="s">
        <v>374</v>
      </c>
      <c r="AM230" s="1" t="s">
        <v>374</v>
      </c>
      <c r="AN230" s="1">
        <v>30966</v>
      </c>
      <c r="AO230" s="1">
        <v>26495</v>
      </c>
      <c r="AP230" s="1">
        <v>145642</v>
      </c>
      <c r="AQ230" s="1">
        <v>11911</v>
      </c>
      <c r="AR230" s="1">
        <v>17080</v>
      </c>
      <c r="AS230" s="1">
        <v>103592</v>
      </c>
      <c r="AT230" s="1">
        <v>6599</v>
      </c>
      <c r="AU230" s="1">
        <v>1402</v>
      </c>
      <c r="AV230" s="1" t="s">
        <v>374</v>
      </c>
      <c r="AW230" s="1">
        <v>8452</v>
      </c>
      <c r="AX230" s="1">
        <v>60896</v>
      </c>
      <c r="AY230" s="1">
        <v>728</v>
      </c>
      <c r="AZ230" s="1">
        <v>34669</v>
      </c>
      <c r="BA230" s="1"/>
      <c r="BB230" s="1" t="s">
        <v>411</v>
      </c>
    </row>
    <row r="231" spans="1:54" x14ac:dyDescent="0.35">
      <c r="A231" s="4" t="s">
        <v>228</v>
      </c>
      <c r="B231" s="1" t="s">
        <v>374</v>
      </c>
      <c r="C231" s="1">
        <v>18241</v>
      </c>
      <c r="D231" s="1" t="s">
        <v>374</v>
      </c>
      <c r="E231" s="1">
        <v>3545</v>
      </c>
      <c r="F231" s="1">
        <v>6295</v>
      </c>
      <c r="G231" s="1" t="s">
        <v>374</v>
      </c>
      <c r="H231" s="1">
        <v>5074136</v>
      </c>
      <c r="I231" s="1" t="s">
        <v>374</v>
      </c>
      <c r="J231" s="1">
        <v>476536</v>
      </c>
      <c r="K231" s="1" t="s">
        <v>374</v>
      </c>
      <c r="L231" s="1">
        <v>11928</v>
      </c>
      <c r="M231" s="1">
        <v>3254453</v>
      </c>
      <c r="N231" s="1">
        <v>95711</v>
      </c>
      <c r="O231" s="1">
        <v>32536957</v>
      </c>
      <c r="P231" s="1">
        <v>166175</v>
      </c>
      <c r="Q231" s="1">
        <v>415258</v>
      </c>
      <c r="R231" s="1">
        <v>567747</v>
      </c>
      <c r="S231" s="1">
        <v>925945</v>
      </c>
      <c r="T231" s="1">
        <v>3336733</v>
      </c>
      <c r="U231" s="1">
        <v>16561750</v>
      </c>
      <c r="V231" s="1">
        <v>7069050</v>
      </c>
      <c r="W231" s="1">
        <v>1128506</v>
      </c>
      <c r="X231" s="1">
        <v>38808812</v>
      </c>
      <c r="Y231" s="1">
        <v>1924035</v>
      </c>
      <c r="Z231" s="1">
        <v>26980041</v>
      </c>
      <c r="AA231" s="1">
        <v>851737</v>
      </c>
      <c r="AB231" s="1">
        <v>7497363</v>
      </c>
      <c r="AC231" s="1">
        <v>453256</v>
      </c>
      <c r="AD231" s="1" t="s">
        <v>374</v>
      </c>
      <c r="AE231" s="1" t="s">
        <v>374</v>
      </c>
      <c r="AF231" s="1">
        <v>1336035</v>
      </c>
      <c r="AG231" s="1" t="s">
        <v>374</v>
      </c>
      <c r="AH231" s="1">
        <v>83</v>
      </c>
      <c r="AI231" s="1">
        <v>14156</v>
      </c>
      <c r="AJ231" s="1" t="s">
        <v>374</v>
      </c>
      <c r="AK231" s="1">
        <v>53221</v>
      </c>
      <c r="AL231" s="1" t="s">
        <v>374</v>
      </c>
      <c r="AM231" s="1">
        <v>491</v>
      </c>
      <c r="AN231" s="1">
        <v>50261</v>
      </c>
      <c r="AO231" s="1">
        <v>31206</v>
      </c>
      <c r="AP231" s="1">
        <v>160001</v>
      </c>
      <c r="AQ231" s="1" t="s">
        <v>374</v>
      </c>
      <c r="AR231" s="1">
        <v>203630</v>
      </c>
      <c r="AS231" s="1">
        <v>165269</v>
      </c>
      <c r="AT231" s="1">
        <v>14465</v>
      </c>
      <c r="AU231" s="1">
        <v>1071</v>
      </c>
      <c r="AV231" s="1" t="s">
        <v>374</v>
      </c>
      <c r="AW231" s="1">
        <v>5640</v>
      </c>
      <c r="AX231" s="1">
        <v>54935</v>
      </c>
      <c r="AY231" s="1">
        <v>1134</v>
      </c>
      <c r="AZ231" s="1">
        <v>32574</v>
      </c>
      <c r="BA231" s="1"/>
      <c r="BB231" s="1" t="s">
        <v>411</v>
      </c>
    </row>
    <row r="232" spans="1:54" x14ac:dyDescent="0.35">
      <c r="A232" s="4" t="s">
        <v>229</v>
      </c>
      <c r="B232" s="1">
        <v>1268</v>
      </c>
      <c r="C232" s="1">
        <v>20087</v>
      </c>
      <c r="D232" s="1" t="s">
        <v>374</v>
      </c>
      <c r="E232" s="1">
        <v>2656</v>
      </c>
      <c r="F232" s="1">
        <v>6746</v>
      </c>
      <c r="G232" s="1" t="s">
        <v>374</v>
      </c>
      <c r="H232" s="1">
        <v>4789669</v>
      </c>
      <c r="I232" s="1" t="s">
        <v>374</v>
      </c>
      <c r="J232" s="1">
        <v>438982</v>
      </c>
      <c r="K232" s="1">
        <v>1066</v>
      </c>
      <c r="L232" s="1">
        <v>12992</v>
      </c>
      <c r="M232" s="1">
        <v>4235526</v>
      </c>
      <c r="N232" s="1">
        <v>156049</v>
      </c>
      <c r="O232" s="1">
        <v>32563042</v>
      </c>
      <c r="P232" s="1">
        <v>159055</v>
      </c>
      <c r="Q232" s="1">
        <v>375087</v>
      </c>
      <c r="R232" s="1">
        <v>561719</v>
      </c>
      <c r="S232" s="1">
        <v>883799</v>
      </c>
      <c r="T232" s="1">
        <v>3225027</v>
      </c>
      <c r="U232" s="1">
        <v>16267255</v>
      </c>
      <c r="V232" s="1">
        <v>6958152</v>
      </c>
      <c r="W232" s="1">
        <v>1056920</v>
      </c>
      <c r="X232" s="1">
        <v>37852841</v>
      </c>
      <c r="Y232" s="1">
        <v>1807117</v>
      </c>
      <c r="Z232" s="1">
        <v>25194154</v>
      </c>
      <c r="AA232" s="1">
        <v>765246</v>
      </c>
      <c r="AB232" s="1">
        <v>6993795</v>
      </c>
      <c r="AC232" s="1">
        <v>417165</v>
      </c>
      <c r="AD232" s="1" t="s">
        <v>374</v>
      </c>
      <c r="AE232" s="1" t="s">
        <v>374</v>
      </c>
      <c r="AF232" s="1">
        <v>1243565</v>
      </c>
      <c r="AG232" s="1" t="s">
        <v>374</v>
      </c>
      <c r="AH232" s="1">
        <v>496</v>
      </c>
      <c r="AI232" s="1">
        <v>12246</v>
      </c>
      <c r="AJ232" s="1" t="s">
        <v>374</v>
      </c>
      <c r="AK232" s="1">
        <v>56277</v>
      </c>
      <c r="AL232" s="1" t="s">
        <v>374</v>
      </c>
      <c r="AM232" s="1" t="s">
        <v>374</v>
      </c>
      <c r="AN232" s="1">
        <v>55223</v>
      </c>
      <c r="AO232" s="1">
        <v>25410</v>
      </c>
      <c r="AP232" s="1">
        <v>156773</v>
      </c>
      <c r="AQ232" s="1" t="s">
        <v>374</v>
      </c>
      <c r="AR232" s="1">
        <v>195119</v>
      </c>
      <c r="AS232" s="1">
        <v>207478</v>
      </c>
      <c r="AT232" s="1">
        <v>12164</v>
      </c>
      <c r="AU232" s="1">
        <v>542</v>
      </c>
      <c r="AV232" s="1" t="s">
        <v>374</v>
      </c>
      <c r="AW232" s="1">
        <v>6156</v>
      </c>
      <c r="AX232" s="1">
        <v>55722</v>
      </c>
      <c r="AY232" s="1">
        <v>405</v>
      </c>
      <c r="AZ232" s="1">
        <v>39044</v>
      </c>
      <c r="BA232" s="1"/>
      <c r="BB232" s="1" t="s">
        <v>411</v>
      </c>
    </row>
    <row r="233" spans="1:54" x14ac:dyDescent="0.35">
      <c r="A233" s="4" t="s">
        <v>230</v>
      </c>
      <c r="B233" s="1" t="s">
        <v>374</v>
      </c>
      <c r="C233" s="1">
        <v>16521</v>
      </c>
      <c r="D233" s="1">
        <v>55666</v>
      </c>
      <c r="E233" s="1">
        <v>4033</v>
      </c>
      <c r="F233" s="1">
        <v>6840</v>
      </c>
      <c r="G233" s="1" t="s">
        <v>374</v>
      </c>
      <c r="H233" s="1">
        <v>4838962</v>
      </c>
      <c r="I233" s="1" t="s">
        <v>374</v>
      </c>
      <c r="J233" s="1">
        <v>206665</v>
      </c>
      <c r="K233" s="1">
        <v>1093</v>
      </c>
      <c r="L233" s="1">
        <v>282685</v>
      </c>
      <c r="M233" s="1">
        <v>17813585</v>
      </c>
      <c r="N233" s="1">
        <v>2359020</v>
      </c>
      <c r="O233" s="1">
        <v>44410429</v>
      </c>
      <c r="P233" s="1">
        <v>91140</v>
      </c>
      <c r="Q233" s="1">
        <v>123396</v>
      </c>
      <c r="R233" s="1">
        <v>606109</v>
      </c>
      <c r="S233" s="1">
        <v>511993</v>
      </c>
      <c r="T233" s="1">
        <v>2358730</v>
      </c>
      <c r="U233" s="1">
        <v>10502171</v>
      </c>
      <c r="V233" s="1">
        <v>3913333</v>
      </c>
      <c r="W233" s="1">
        <v>622713</v>
      </c>
      <c r="X233" s="1">
        <v>34154426</v>
      </c>
      <c r="Y233" s="1">
        <v>1368453</v>
      </c>
      <c r="Z233" s="1">
        <v>11487087</v>
      </c>
      <c r="AA233" s="1">
        <v>490738</v>
      </c>
      <c r="AB233" s="1">
        <v>3580538</v>
      </c>
      <c r="AC233" s="1">
        <v>189791</v>
      </c>
      <c r="AD233" s="1" t="s">
        <v>374</v>
      </c>
      <c r="AE233" s="1" t="s">
        <v>374</v>
      </c>
      <c r="AF233" s="1">
        <v>695284</v>
      </c>
      <c r="AG233" s="1" t="s">
        <v>374</v>
      </c>
      <c r="AH233" s="1">
        <v>287</v>
      </c>
      <c r="AI233" s="1">
        <v>13231</v>
      </c>
      <c r="AJ233" s="1" t="s">
        <v>374</v>
      </c>
      <c r="AK233" s="1">
        <v>54296</v>
      </c>
      <c r="AL233" s="1" t="s">
        <v>374</v>
      </c>
      <c r="AM233" s="1">
        <v>241</v>
      </c>
      <c r="AN233" s="1">
        <v>504604</v>
      </c>
      <c r="AO233" s="1">
        <v>86410</v>
      </c>
      <c r="AP233" s="1">
        <v>145035</v>
      </c>
      <c r="AQ233" s="1" t="s">
        <v>374</v>
      </c>
      <c r="AR233" s="1">
        <v>63903</v>
      </c>
      <c r="AS233" s="1">
        <v>1463923</v>
      </c>
      <c r="AT233" s="1">
        <v>10388</v>
      </c>
      <c r="AU233" s="1">
        <v>738</v>
      </c>
      <c r="AV233" s="1">
        <v>10985</v>
      </c>
      <c r="AW233" s="1">
        <v>20916</v>
      </c>
      <c r="AX233" s="1">
        <v>50729</v>
      </c>
      <c r="AY233" s="1">
        <v>1283</v>
      </c>
      <c r="AZ233" s="1">
        <v>39549</v>
      </c>
      <c r="BA233" s="1"/>
      <c r="BB233" s="1" t="s">
        <v>411</v>
      </c>
    </row>
    <row r="234" spans="1:54" x14ac:dyDescent="0.35">
      <c r="A234" s="4" t="s">
        <v>231</v>
      </c>
      <c r="B234" s="1" t="s">
        <v>374</v>
      </c>
      <c r="C234" s="1">
        <v>15930</v>
      </c>
      <c r="D234" s="1">
        <v>69997</v>
      </c>
      <c r="E234" s="1">
        <v>3365</v>
      </c>
      <c r="F234" s="1">
        <v>8842</v>
      </c>
      <c r="G234" s="1" t="s">
        <v>374</v>
      </c>
      <c r="H234" s="1">
        <v>4611754</v>
      </c>
      <c r="I234" s="1" t="s">
        <v>374</v>
      </c>
      <c r="J234" s="1">
        <v>150711</v>
      </c>
      <c r="K234" s="1">
        <v>1534</v>
      </c>
      <c r="L234" s="1">
        <v>237609</v>
      </c>
      <c r="M234" s="1">
        <v>17234114</v>
      </c>
      <c r="N234" s="1">
        <v>2163204</v>
      </c>
      <c r="O234" s="1">
        <v>44379838</v>
      </c>
      <c r="P234" s="1">
        <v>82548</v>
      </c>
      <c r="Q234" s="1">
        <v>114085</v>
      </c>
      <c r="R234" s="1">
        <v>595119</v>
      </c>
      <c r="S234" s="1">
        <v>463464</v>
      </c>
      <c r="T234" s="1">
        <v>2194316</v>
      </c>
      <c r="U234" s="1">
        <v>9255556</v>
      </c>
      <c r="V234" s="1">
        <v>3484935</v>
      </c>
      <c r="W234" s="1">
        <v>516429</v>
      </c>
      <c r="X234" s="1">
        <v>34058358</v>
      </c>
      <c r="Y234" s="1">
        <v>1430752</v>
      </c>
      <c r="Z234" s="1">
        <v>11019572</v>
      </c>
      <c r="AA234" s="1">
        <v>534977</v>
      </c>
      <c r="AB234" s="1">
        <v>3671026</v>
      </c>
      <c r="AC234" s="1">
        <v>137549</v>
      </c>
      <c r="AD234" s="1" t="s">
        <v>374</v>
      </c>
      <c r="AE234" s="1" t="s">
        <v>374</v>
      </c>
      <c r="AF234" s="1">
        <v>641950</v>
      </c>
      <c r="AG234" s="1" t="s">
        <v>374</v>
      </c>
      <c r="AH234" s="1">
        <v>324</v>
      </c>
      <c r="AI234" s="1">
        <v>12584</v>
      </c>
      <c r="AJ234" s="1" t="s">
        <v>374</v>
      </c>
      <c r="AK234" s="1">
        <v>45890</v>
      </c>
      <c r="AL234" s="1" t="s">
        <v>374</v>
      </c>
      <c r="AM234" s="1">
        <v>501</v>
      </c>
      <c r="AN234" s="1">
        <v>455636</v>
      </c>
      <c r="AO234" s="1">
        <v>84758</v>
      </c>
      <c r="AP234" s="1">
        <v>166427</v>
      </c>
      <c r="AQ234" s="1" t="s">
        <v>374</v>
      </c>
      <c r="AR234" s="1">
        <v>61337</v>
      </c>
      <c r="AS234" s="1">
        <v>1375569</v>
      </c>
      <c r="AT234" s="1">
        <v>13978</v>
      </c>
      <c r="AU234" s="1">
        <v>491</v>
      </c>
      <c r="AV234" s="1" t="s">
        <v>374</v>
      </c>
      <c r="AW234" s="1">
        <v>19779</v>
      </c>
      <c r="AX234" s="1">
        <v>52614</v>
      </c>
      <c r="AY234" s="1">
        <v>1616</v>
      </c>
      <c r="AZ234" s="1">
        <v>30435</v>
      </c>
      <c r="BA234" s="1"/>
      <c r="BB234" s="1" t="s">
        <v>411</v>
      </c>
    </row>
    <row r="235" spans="1:54" x14ac:dyDescent="0.35">
      <c r="A235" s="4" t="s">
        <v>232</v>
      </c>
      <c r="B235" s="1" t="s">
        <v>374</v>
      </c>
      <c r="C235" s="1">
        <v>17046</v>
      </c>
      <c r="D235" s="1">
        <v>102659</v>
      </c>
      <c r="E235" s="1">
        <v>6844</v>
      </c>
      <c r="F235" s="1">
        <v>7940</v>
      </c>
      <c r="G235" s="1" t="s">
        <v>374</v>
      </c>
      <c r="H235" s="1">
        <v>4351378</v>
      </c>
      <c r="I235" s="1" t="s">
        <v>374</v>
      </c>
      <c r="J235" s="1">
        <v>149658</v>
      </c>
      <c r="K235" s="1" t="s">
        <v>374</v>
      </c>
      <c r="L235" s="1">
        <v>253584</v>
      </c>
      <c r="M235" s="1">
        <v>17174020</v>
      </c>
      <c r="N235" s="1">
        <v>2223808</v>
      </c>
      <c r="O235" s="1">
        <v>45579388</v>
      </c>
      <c r="P235" s="1">
        <v>82367</v>
      </c>
      <c r="Q235" s="1">
        <v>113003</v>
      </c>
      <c r="R235" s="1">
        <v>600897</v>
      </c>
      <c r="S235" s="1">
        <v>452265</v>
      </c>
      <c r="T235" s="1">
        <v>2228845</v>
      </c>
      <c r="U235" s="1">
        <v>9434078</v>
      </c>
      <c r="V235" s="1">
        <v>3493807</v>
      </c>
      <c r="W235" s="1">
        <v>522053</v>
      </c>
      <c r="X235" s="1">
        <v>33979020</v>
      </c>
      <c r="Y235" s="1">
        <v>1387819</v>
      </c>
      <c r="Z235" s="1">
        <v>10652995</v>
      </c>
      <c r="AA235" s="1">
        <v>526947</v>
      </c>
      <c r="AB235" s="1">
        <v>3472443</v>
      </c>
      <c r="AC235" s="1">
        <v>133800</v>
      </c>
      <c r="AD235" s="1" t="s">
        <v>374</v>
      </c>
      <c r="AE235" s="1" t="s">
        <v>374</v>
      </c>
      <c r="AF235" s="1">
        <v>613027</v>
      </c>
      <c r="AG235" s="1" t="s">
        <v>374</v>
      </c>
      <c r="AH235" s="1">
        <v>344</v>
      </c>
      <c r="AI235" s="1">
        <v>13622</v>
      </c>
      <c r="AJ235" s="1" t="s">
        <v>374</v>
      </c>
      <c r="AK235" s="1">
        <v>45362</v>
      </c>
      <c r="AL235" s="1" t="s">
        <v>374</v>
      </c>
      <c r="AM235" s="1">
        <v>1301</v>
      </c>
      <c r="AN235" s="1">
        <v>459228</v>
      </c>
      <c r="AO235" s="1">
        <v>78642</v>
      </c>
      <c r="AP235" s="1">
        <v>169542</v>
      </c>
      <c r="AQ235" s="1" t="s">
        <v>374</v>
      </c>
      <c r="AR235" s="1">
        <v>61520</v>
      </c>
      <c r="AS235" s="1">
        <v>1423802</v>
      </c>
      <c r="AT235" s="1">
        <v>15579</v>
      </c>
      <c r="AU235" s="1">
        <v>977</v>
      </c>
      <c r="AV235" s="1" t="s">
        <v>374</v>
      </c>
      <c r="AW235" s="1">
        <v>15266</v>
      </c>
      <c r="AX235" s="1">
        <v>55974</v>
      </c>
      <c r="AY235" s="1">
        <v>722</v>
      </c>
      <c r="AZ235" s="1">
        <v>40990</v>
      </c>
      <c r="BA235" s="1"/>
      <c r="BB235" s="1" t="s">
        <v>411</v>
      </c>
    </row>
    <row r="236" spans="1:54" x14ac:dyDescent="0.35">
      <c r="A236" s="4" t="s">
        <v>233</v>
      </c>
      <c r="B236" s="1" t="s">
        <v>374</v>
      </c>
      <c r="C236" s="1">
        <v>15853</v>
      </c>
      <c r="D236" s="1">
        <v>94194</v>
      </c>
      <c r="E236" s="1">
        <v>2851</v>
      </c>
      <c r="F236" s="1">
        <v>11424</v>
      </c>
      <c r="G236" s="1">
        <v>1393</v>
      </c>
      <c r="H236" s="1">
        <v>4380456</v>
      </c>
      <c r="I236" s="1" t="s">
        <v>374</v>
      </c>
      <c r="J236" s="1">
        <v>171368</v>
      </c>
      <c r="K236" s="1">
        <v>1987</v>
      </c>
      <c r="L236" s="1">
        <v>279986</v>
      </c>
      <c r="M236" s="1">
        <v>20102645</v>
      </c>
      <c r="N236" s="1">
        <v>2573993</v>
      </c>
      <c r="O236" s="1">
        <v>52157495</v>
      </c>
      <c r="P236" s="1">
        <v>88220</v>
      </c>
      <c r="Q236" s="1">
        <v>112528</v>
      </c>
      <c r="R236" s="1">
        <v>579466</v>
      </c>
      <c r="S236" s="1">
        <v>503077</v>
      </c>
      <c r="T236" s="1">
        <v>2217176</v>
      </c>
      <c r="U236" s="1">
        <v>9988571</v>
      </c>
      <c r="V236" s="1">
        <v>3682234</v>
      </c>
      <c r="W236" s="1">
        <v>597765</v>
      </c>
      <c r="X236" s="1">
        <v>31615078</v>
      </c>
      <c r="Y236" s="1">
        <v>1158911</v>
      </c>
      <c r="Z236" s="1">
        <v>9117678</v>
      </c>
      <c r="AA236" s="1">
        <v>396341</v>
      </c>
      <c r="AB236" s="1">
        <v>2571564</v>
      </c>
      <c r="AC236" s="1">
        <v>157626</v>
      </c>
      <c r="AD236" s="1">
        <v>1160</v>
      </c>
      <c r="AE236" s="1" t="s">
        <v>374</v>
      </c>
      <c r="AF236" s="1">
        <v>674686</v>
      </c>
      <c r="AG236" s="1" t="s">
        <v>374</v>
      </c>
      <c r="AH236" s="1">
        <v>457</v>
      </c>
      <c r="AI236" s="1">
        <v>13305</v>
      </c>
      <c r="AJ236" s="1" t="s">
        <v>374</v>
      </c>
      <c r="AK236" s="1">
        <v>50005</v>
      </c>
      <c r="AL236" s="1" t="s">
        <v>374</v>
      </c>
      <c r="AM236" s="1">
        <v>486</v>
      </c>
      <c r="AN236" s="1">
        <v>591642</v>
      </c>
      <c r="AO236" s="1">
        <v>95677</v>
      </c>
      <c r="AP236" s="1">
        <v>142309</v>
      </c>
      <c r="AQ236" s="1" t="s">
        <v>374</v>
      </c>
      <c r="AR236" s="1">
        <v>84171</v>
      </c>
      <c r="AS236" s="1">
        <v>1609566</v>
      </c>
      <c r="AT236" s="1">
        <v>12972</v>
      </c>
      <c r="AU236" s="1">
        <v>841</v>
      </c>
      <c r="AV236" s="1" t="s">
        <v>374</v>
      </c>
      <c r="AW236" s="1">
        <v>19419</v>
      </c>
      <c r="AX236" s="1">
        <v>54321</v>
      </c>
      <c r="AY236" s="1">
        <v>1124</v>
      </c>
      <c r="AZ236" s="1">
        <v>41815</v>
      </c>
      <c r="BA236" s="1"/>
      <c r="BB236" s="1" t="s">
        <v>411</v>
      </c>
    </row>
    <row r="237" spans="1:54" x14ac:dyDescent="0.35">
      <c r="A237" s="4" t="s">
        <v>234</v>
      </c>
      <c r="B237" s="1" t="s">
        <v>374</v>
      </c>
      <c r="C237" s="1">
        <v>19091</v>
      </c>
      <c r="D237" s="1">
        <v>232622</v>
      </c>
      <c r="E237" s="1">
        <v>8059</v>
      </c>
      <c r="F237" s="1">
        <v>14706</v>
      </c>
      <c r="G237" s="1" t="s">
        <v>374</v>
      </c>
      <c r="H237" s="1">
        <v>4457283</v>
      </c>
      <c r="I237" s="1" t="s">
        <v>374</v>
      </c>
      <c r="J237" s="1">
        <v>54720</v>
      </c>
      <c r="K237" s="1">
        <v>1285</v>
      </c>
      <c r="L237" s="1">
        <v>352169</v>
      </c>
      <c r="M237" s="1">
        <v>21427404</v>
      </c>
      <c r="N237" s="1">
        <v>3471206</v>
      </c>
      <c r="O237" s="1">
        <v>49172875</v>
      </c>
      <c r="P237" s="1">
        <v>55157</v>
      </c>
      <c r="Q237" s="1">
        <v>86133</v>
      </c>
      <c r="R237" s="1">
        <v>896529</v>
      </c>
      <c r="S237" s="1">
        <v>289048</v>
      </c>
      <c r="T237" s="1">
        <v>1553806</v>
      </c>
      <c r="U237" s="1">
        <v>6530989</v>
      </c>
      <c r="V237" s="1">
        <v>2327833</v>
      </c>
      <c r="W237" s="1">
        <v>244962</v>
      </c>
      <c r="X237" s="1">
        <v>24559170</v>
      </c>
      <c r="Y237" s="1">
        <v>1094035</v>
      </c>
      <c r="Z237" s="1">
        <v>6360974</v>
      </c>
      <c r="AA237" s="1">
        <v>409960</v>
      </c>
      <c r="AB237" s="1">
        <v>2250114</v>
      </c>
      <c r="AC237" s="1">
        <v>44987</v>
      </c>
      <c r="AD237" s="1" t="s">
        <v>374</v>
      </c>
      <c r="AE237" s="1" t="s">
        <v>374</v>
      </c>
      <c r="AF237" s="1">
        <v>400465</v>
      </c>
      <c r="AG237" s="1" t="s">
        <v>374</v>
      </c>
      <c r="AH237" s="1">
        <v>289</v>
      </c>
      <c r="AI237" s="1">
        <v>9865</v>
      </c>
      <c r="AJ237" s="1" t="s">
        <v>374</v>
      </c>
      <c r="AK237" s="1">
        <v>39040</v>
      </c>
      <c r="AL237" s="1" t="s">
        <v>374</v>
      </c>
      <c r="AM237" s="1">
        <v>944</v>
      </c>
      <c r="AN237" s="1">
        <v>373127</v>
      </c>
      <c r="AO237" s="1">
        <v>60363</v>
      </c>
      <c r="AP237" s="1">
        <v>147629</v>
      </c>
      <c r="AQ237" s="1" t="s">
        <v>374</v>
      </c>
      <c r="AR237" s="1">
        <v>58207</v>
      </c>
      <c r="AS237" s="1">
        <v>941185</v>
      </c>
      <c r="AT237" s="1">
        <v>10345</v>
      </c>
      <c r="AU237" s="1">
        <v>628</v>
      </c>
      <c r="AV237" s="1" t="s">
        <v>374</v>
      </c>
      <c r="AW237" s="1">
        <v>29248</v>
      </c>
      <c r="AX237" s="1">
        <v>52330</v>
      </c>
      <c r="AY237" s="1">
        <v>1052</v>
      </c>
      <c r="AZ237" s="1">
        <v>38913</v>
      </c>
      <c r="BA237" s="1"/>
      <c r="BB237" s="1" t="s">
        <v>411</v>
      </c>
    </row>
    <row r="238" spans="1:54" x14ac:dyDescent="0.35">
      <c r="A238" s="4" t="s">
        <v>235</v>
      </c>
      <c r="B238" s="1" t="s">
        <v>374</v>
      </c>
      <c r="C238" s="1">
        <v>15339</v>
      </c>
      <c r="D238" s="1">
        <v>83037</v>
      </c>
      <c r="E238" s="1">
        <v>4319</v>
      </c>
      <c r="F238" s="1">
        <v>21224</v>
      </c>
      <c r="G238" s="1" t="s">
        <v>374</v>
      </c>
      <c r="H238" s="1">
        <v>4408325</v>
      </c>
      <c r="I238" s="1" t="s">
        <v>374</v>
      </c>
      <c r="J238" s="1">
        <v>41609</v>
      </c>
      <c r="K238" s="1">
        <v>2572</v>
      </c>
      <c r="L238" s="1">
        <v>297646</v>
      </c>
      <c r="M238" s="1">
        <v>21399204</v>
      </c>
      <c r="N238" s="1">
        <v>3196260</v>
      </c>
      <c r="O238" s="1">
        <v>49723305</v>
      </c>
      <c r="P238" s="1">
        <v>45012</v>
      </c>
      <c r="Q238" s="1">
        <v>81385</v>
      </c>
      <c r="R238" s="1">
        <v>914523</v>
      </c>
      <c r="S238" s="1">
        <v>247272</v>
      </c>
      <c r="T238" s="1">
        <v>1473104</v>
      </c>
      <c r="U238" s="1">
        <v>6136837</v>
      </c>
      <c r="V238" s="1">
        <v>2082824</v>
      </c>
      <c r="W238" s="1">
        <v>190796</v>
      </c>
      <c r="X238" s="1">
        <v>24116360</v>
      </c>
      <c r="Y238" s="1">
        <v>1042863</v>
      </c>
      <c r="Z238" s="1">
        <v>5989206</v>
      </c>
      <c r="AA238" s="1">
        <v>363290</v>
      </c>
      <c r="AB238" s="1">
        <v>2065247</v>
      </c>
      <c r="AC238" s="1">
        <v>36289</v>
      </c>
      <c r="AD238" s="1" t="s">
        <v>374</v>
      </c>
      <c r="AE238" s="1" t="s">
        <v>374</v>
      </c>
      <c r="AF238" s="1">
        <v>361261</v>
      </c>
      <c r="AG238" s="1" t="s">
        <v>374</v>
      </c>
      <c r="AH238" s="1">
        <v>565</v>
      </c>
      <c r="AI238" s="1">
        <v>12044</v>
      </c>
      <c r="AJ238" s="1" t="s">
        <v>374</v>
      </c>
      <c r="AK238" s="1">
        <v>44092</v>
      </c>
      <c r="AL238" s="1">
        <v>1092</v>
      </c>
      <c r="AM238" s="1">
        <v>437</v>
      </c>
      <c r="AN238" s="1">
        <v>448061</v>
      </c>
      <c r="AO238" s="1">
        <v>68990</v>
      </c>
      <c r="AP238" s="1">
        <v>151079</v>
      </c>
      <c r="AQ238" s="1" t="s">
        <v>374</v>
      </c>
      <c r="AR238" s="1">
        <v>61176</v>
      </c>
      <c r="AS238" s="1">
        <v>1188738</v>
      </c>
      <c r="AT238" s="1">
        <v>9120</v>
      </c>
      <c r="AU238" s="1">
        <v>3290</v>
      </c>
      <c r="AV238" s="1" t="s">
        <v>374</v>
      </c>
      <c r="AW238" s="1">
        <v>23298</v>
      </c>
      <c r="AX238" s="1">
        <v>57431</v>
      </c>
      <c r="AY238" s="1" t="s">
        <v>374</v>
      </c>
      <c r="AZ238" s="1">
        <v>36132</v>
      </c>
      <c r="BA238" s="1"/>
      <c r="BB238" s="1" t="s">
        <v>411</v>
      </c>
    </row>
    <row r="239" spans="1:54" x14ac:dyDescent="0.35">
      <c r="A239" s="4" t="s">
        <v>236</v>
      </c>
      <c r="B239" s="1" t="s">
        <v>374</v>
      </c>
      <c r="C239" s="1">
        <v>3310</v>
      </c>
      <c r="D239" s="1">
        <v>40998</v>
      </c>
      <c r="E239" s="1">
        <v>5869</v>
      </c>
      <c r="F239" s="1">
        <v>52014</v>
      </c>
      <c r="G239" s="1" t="s">
        <v>374</v>
      </c>
      <c r="H239" s="1">
        <v>5499305</v>
      </c>
      <c r="I239" s="1">
        <v>26</v>
      </c>
      <c r="J239" s="1">
        <v>93189</v>
      </c>
      <c r="K239" s="1" t="s">
        <v>374</v>
      </c>
      <c r="L239" s="1">
        <v>304201</v>
      </c>
      <c r="M239" s="1">
        <v>11494993</v>
      </c>
      <c r="N239" s="1">
        <v>1379644</v>
      </c>
      <c r="O239" s="1">
        <v>32216989</v>
      </c>
      <c r="P239" s="1">
        <v>68950</v>
      </c>
      <c r="Q239" s="1">
        <v>190759</v>
      </c>
      <c r="R239" s="1">
        <v>1033057</v>
      </c>
      <c r="S239" s="1">
        <v>348026</v>
      </c>
      <c r="T239" s="1">
        <v>1808625</v>
      </c>
      <c r="U239" s="1">
        <v>7524275</v>
      </c>
      <c r="V239" s="1">
        <v>2742275</v>
      </c>
      <c r="W239" s="1">
        <v>354772</v>
      </c>
      <c r="X239" s="1">
        <v>31378239</v>
      </c>
      <c r="Y239" s="1">
        <v>1780291</v>
      </c>
      <c r="Z239" s="1">
        <v>13140881</v>
      </c>
      <c r="AA239" s="1">
        <v>854523</v>
      </c>
      <c r="AB239" s="1">
        <v>6111114</v>
      </c>
      <c r="AC239" s="1">
        <v>80081</v>
      </c>
      <c r="AD239" s="1" t="s">
        <v>374</v>
      </c>
      <c r="AE239" s="1" t="s">
        <v>374</v>
      </c>
      <c r="AF239" s="1">
        <v>481883</v>
      </c>
      <c r="AG239" s="1" t="s">
        <v>374</v>
      </c>
      <c r="AH239" s="1">
        <v>387</v>
      </c>
      <c r="AI239" s="1">
        <v>15766</v>
      </c>
      <c r="AJ239" s="1" t="s">
        <v>374</v>
      </c>
      <c r="AK239" s="1">
        <v>63395</v>
      </c>
      <c r="AL239" s="1" t="s">
        <v>374</v>
      </c>
      <c r="AM239" s="1">
        <v>1015</v>
      </c>
      <c r="AN239" s="1">
        <v>256110</v>
      </c>
      <c r="AO239" s="1">
        <v>55309</v>
      </c>
      <c r="AP239" s="1">
        <v>153111</v>
      </c>
      <c r="AQ239" s="1" t="s">
        <v>374</v>
      </c>
      <c r="AR239" s="1">
        <v>31367</v>
      </c>
      <c r="AS239" s="1">
        <v>738795</v>
      </c>
      <c r="AT239" s="1">
        <v>13702</v>
      </c>
      <c r="AU239" s="1">
        <v>1891</v>
      </c>
      <c r="AV239" s="1" t="s">
        <v>374</v>
      </c>
      <c r="AW239" s="1">
        <v>19085</v>
      </c>
      <c r="AX239" s="1">
        <v>73874</v>
      </c>
      <c r="AY239" s="1" t="s">
        <v>374</v>
      </c>
      <c r="AZ239" s="1">
        <v>56083</v>
      </c>
      <c r="BA239" s="1"/>
      <c r="BB239" s="1" t="s">
        <v>411</v>
      </c>
    </row>
    <row r="240" spans="1:54" x14ac:dyDescent="0.35">
      <c r="A240" s="4" t="s">
        <v>237</v>
      </c>
      <c r="B240" s="1" t="s">
        <v>374</v>
      </c>
      <c r="C240" s="1">
        <v>19192</v>
      </c>
      <c r="D240" s="1">
        <v>34513</v>
      </c>
      <c r="E240" s="1">
        <v>4056</v>
      </c>
      <c r="F240" s="1">
        <v>123587</v>
      </c>
      <c r="G240" s="1" t="s">
        <v>374</v>
      </c>
      <c r="H240" s="1">
        <v>5353869</v>
      </c>
      <c r="I240" s="1" t="s">
        <v>374</v>
      </c>
      <c r="J240" s="1">
        <v>79493</v>
      </c>
      <c r="K240" s="1">
        <v>4089</v>
      </c>
      <c r="L240" s="1">
        <v>306194</v>
      </c>
      <c r="M240" s="1">
        <v>11732335</v>
      </c>
      <c r="N240" s="1">
        <v>1307838</v>
      </c>
      <c r="O240" s="1">
        <v>32425999</v>
      </c>
      <c r="P240" s="1">
        <v>62493</v>
      </c>
      <c r="Q240" s="1">
        <v>187388</v>
      </c>
      <c r="R240" s="1">
        <v>989081</v>
      </c>
      <c r="S240" s="1">
        <v>344747</v>
      </c>
      <c r="T240" s="1">
        <v>1756825</v>
      </c>
      <c r="U240" s="1">
        <v>7393348</v>
      </c>
      <c r="V240" s="1">
        <v>2646422</v>
      </c>
      <c r="W240" s="1">
        <v>334233</v>
      </c>
      <c r="X240" s="1">
        <v>30882941</v>
      </c>
      <c r="Y240" s="1">
        <v>1754895</v>
      </c>
      <c r="Z240" s="1">
        <v>12833795</v>
      </c>
      <c r="AA240" s="1">
        <v>824947</v>
      </c>
      <c r="AB240" s="1">
        <v>6282357</v>
      </c>
      <c r="AC240" s="1">
        <v>65972</v>
      </c>
      <c r="AD240" s="1">
        <v>1654</v>
      </c>
      <c r="AE240" s="1" t="s">
        <v>374</v>
      </c>
      <c r="AF240" s="1">
        <v>454091</v>
      </c>
      <c r="AG240" s="1" t="s">
        <v>374</v>
      </c>
      <c r="AH240" s="1">
        <v>509</v>
      </c>
      <c r="AI240" s="1">
        <v>19440</v>
      </c>
      <c r="AJ240" s="1" t="s">
        <v>374</v>
      </c>
      <c r="AK240" s="1">
        <v>93716</v>
      </c>
      <c r="AL240" s="1">
        <v>1277</v>
      </c>
      <c r="AM240" s="1">
        <v>1143</v>
      </c>
      <c r="AN240" s="1">
        <v>260033</v>
      </c>
      <c r="AO240" s="1">
        <v>48550</v>
      </c>
      <c r="AP240" s="1">
        <v>132485</v>
      </c>
      <c r="AQ240" s="1">
        <v>20799</v>
      </c>
      <c r="AR240" s="1">
        <v>42662</v>
      </c>
      <c r="AS240" s="1">
        <v>728548</v>
      </c>
      <c r="AT240" s="1">
        <v>12476</v>
      </c>
      <c r="AU240" s="1">
        <v>5597</v>
      </c>
      <c r="AV240" s="1" t="s">
        <v>374</v>
      </c>
      <c r="AW240" s="1">
        <v>17364</v>
      </c>
      <c r="AX240" s="1">
        <v>124888</v>
      </c>
      <c r="AY240" s="1">
        <v>1086</v>
      </c>
      <c r="AZ240" s="1">
        <v>112740</v>
      </c>
      <c r="BA240" s="1"/>
      <c r="BB240" s="1" t="s">
        <v>411</v>
      </c>
    </row>
    <row r="241" spans="1:54" x14ac:dyDescent="0.35">
      <c r="A241" s="4" t="s">
        <v>238</v>
      </c>
      <c r="B241" s="1" t="s">
        <v>374</v>
      </c>
      <c r="C241" s="1">
        <v>70953</v>
      </c>
      <c r="D241" s="1">
        <v>204025</v>
      </c>
      <c r="E241" s="1">
        <v>630315</v>
      </c>
      <c r="F241" s="1">
        <v>57277270</v>
      </c>
      <c r="G241" s="1" t="s">
        <v>374</v>
      </c>
      <c r="H241" s="1">
        <v>4038662</v>
      </c>
      <c r="I241" s="1" t="s">
        <v>374</v>
      </c>
      <c r="J241" s="1">
        <v>103082</v>
      </c>
      <c r="K241" s="1">
        <v>615482</v>
      </c>
      <c r="L241" s="1">
        <v>688288</v>
      </c>
      <c r="M241" s="1">
        <v>12265304</v>
      </c>
      <c r="N241" s="1">
        <v>2920422</v>
      </c>
      <c r="O241" s="1">
        <v>31792958</v>
      </c>
      <c r="P241" s="1">
        <v>69780</v>
      </c>
      <c r="Q241" s="1">
        <v>178413</v>
      </c>
      <c r="R241" s="1">
        <v>615366</v>
      </c>
      <c r="S241" s="1">
        <v>383532</v>
      </c>
      <c r="T241" s="1">
        <v>1727810</v>
      </c>
      <c r="U241" s="1">
        <v>6980925</v>
      </c>
      <c r="V241" s="1">
        <v>2898810</v>
      </c>
      <c r="W241" s="1">
        <v>392898</v>
      </c>
      <c r="X241" s="1">
        <v>22408400</v>
      </c>
      <c r="Y241" s="1">
        <v>1452498</v>
      </c>
      <c r="Z241" s="1">
        <v>12232708</v>
      </c>
      <c r="AA241" s="1">
        <v>831195</v>
      </c>
      <c r="AB241" s="1">
        <v>5712771</v>
      </c>
      <c r="AC241" s="1">
        <v>88543</v>
      </c>
      <c r="AD241" s="1" t="s">
        <v>374</v>
      </c>
      <c r="AE241" s="1" t="s">
        <v>374</v>
      </c>
      <c r="AF241" s="1">
        <v>525551</v>
      </c>
      <c r="AG241" s="1" t="s">
        <v>374</v>
      </c>
      <c r="AH241" s="1">
        <v>349</v>
      </c>
      <c r="AI241" s="1">
        <v>3130516</v>
      </c>
      <c r="AJ241" s="1">
        <v>94035</v>
      </c>
      <c r="AK241" s="1">
        <v>21394431</v>
      </c>
      <c r="AL241" s="1" t="s">
        <v>374</v>
      </c>
      <c r="AM241" s="1">
        <v>1773</v>
      </c>
      <c r="AN241" s="1">
        <v>6873541</v>
      </c>
      <c r="AO241" s="1">
        <v>2715295</v>
      </c>
      <c r="AP241" s="1">
        <v>205138</v>
      </c>
      <c r="AQ241" s="1">
        <v>5076872</v>
      </c>
      <c r="AR241" s="1">
        <v>2779753</v>
      </c>
      <c r="AS241" s="1">
        <v>11647483</v>
      </c>
      <c r="AT241" s="1">
        <v>60066</v>
      </c>
      <c r="AU241" s="1">
        <v>1700508</v>
      </c>
      <c r="AV241" s="1">
        <v>360721</v>
      </c>
      <c r="AW241" s="1">
        <v>1145766</v>
      </c>
      <c r="AX241" s="1">
        <v>28175259</v>
      </c>
      <c r="AY241" s="1">
        <v>2351</v>
      </c>
      <c r="AZ241" s="1">
        <v>19999415</v>
      </c>
      <c r="BA241" s="1"/>
      <c r="BB241" s="1" t="s">
        <v>411</v>
      </c>
    </row>
    <row r="242" spans="1:54" x14ac:dyDescent="0.35">
      <c r="A242" s="4" t="s">
        <v>239</v>
      </c>
      <c r="B242" s="1" t="s">
        <v>374</v>
      </c>
      <c r="C242" s="1">
        <v>268222</v>
      </c>
      <c r="D242" s="1">
        <v>513983</v>
      </c>
      <c r="E242" s="1">
        <v>529486</v>
      </c>
      <c r="F242" s="1">
        <v>112284316</v>
      </c>
      <c r="G242" s="1" t="s">
        <v>374</v>
      </c>
      <c r="H242" s="1">
        <v>3566690</v>
      </c>
      <c r="I242" s="1" t="s">
        <v>374</v>
      </c>
      <c r="J242" s="1">
        <v>483672</v>
      </c>
      <c r="K242" s="1">
        <v>2857702</v>
      </c>
      <c r="L242" s="1">
        <v>1774053</v>
      </c>
      <c r="M242" s="1">
        <v>4539835</v>
      </c>
      <c r="N242" s="1">
        <v>3798387</v>
      </c>
      <c r="O242" s="1">
        <v>4060758</v>
      </c>
      <c r="P242" s="1">
        <v>140379</v>
      </c>
      <c r="Q242" s="1">
        <v>263608</v>
      </c>
      <c r="R242" s="1">
        <v>279671</v>
      </c>
      <c r="S242" s="1">
        <v>906117</v>
      </c>
      <c r="T242" s="1">
        <v>2011273</v>
      </c>
      <c r="U242" s="1">
        <v>10596408</v>
      </c>
      <c r="V242" s="1">
        <v>6258063</v>
      </c>
      <c r="W242" s="1">
        <v>1091221</v>
      </c>
      <c r="X242" s="1">
        <v>22917705</v>
      </c>
      <c r="Y242" s="1">
        <v>3086199</v>
      </c>
      <c r="Z242" s="1">
        <v>17894682</v>
      </c>
      <c r="AA242" s="1">
        <v>2175740</v>
      </c>
      <c r="AB242" s="1">
        <v>19829498</v>
      </c>
      <c r="AC242" s="1">
        <v>460334</v>
      </c>
      <c r="AD242" s="1" t="s">
        <v>374</v>
      </c>
      <c r="AE242" s="1" t="s">
        <v>374</v>
      </c>
      <c r="AF242" s="1">
        <v>1221504</v>
      </c>
      <c r="AG242" s="1" t="s">
        <v>374</v>
      </c>
      <c r="AH242" s="1">
        <v>491</v>
      </c>
      <c r="AI242" s="1">
        <v>4986840</v>
      </c>
      <c r="AJ242" s="1">
        <v>784632</v>
      </c>
      <c r="AK242" s="1">
        <v>40559193</v>
      </c>
      <c r="AL242" s="1">
        <v>907</v>
      </c>
      <c r="AM242" s="1">
        <v>50</v>
      </c>
      <c r="AN242" s="1">
        <v>19343685</v>
      </c>
      <c r="AO242" s="1">
        <v>11049893</v>
      </c>
      <c r="AP242" s="1">
        <v>231831</v>
      </c>
      <c r="AQ242" s="1">
        <v>32857948</v>
      </c>
      <c r="AR242" s="1">
        <v>3977206</v>
      </c>
      <c r="AS242" s="1">
        <v>31793768</v>
      </c>
      <c r="AT242" s="1">
        <v>74378</v>
      </c>
      <c r="AU242" s="1">
        <v>5518390</v>
      </c>
      <c r="AV242" s="1">
        <v>2004953</v>
      </c>
      <c r="AW242" s="1">
        <v>4345397</v>
      </c>
      <c r="AX242" s="1">
        <v>49147562</v>
      </c>
      <c r="AY242" s="1" t="s">
        <v>374</v>
      </c>
      <c r="AZ242" s="1">
        <v>37518346</v>
      </c>
      <c r="BA242" s="1"/>
      <c r="BB242" s="1" t="s">
        <v>411</v>
      </c>
    </row>
    <row r="243" spans="1:54" x14ac:dyDescent="0.35">
      <c r="A243" s="4" t="s">
        <v>240</v>
      </c>
      <c r="B243" s="1" t="s">
        <v>374</v>
      </c>
      <c r="C243" s="1">
        <v>170024</v>
      </c>
      <c r="D243" s="1">
        <v>371829</v>
      </c>
      <c r="E243" s="1">
        <v>420457</v>
      </c>
      <c r="F243" s="1">
        <v>64756087</v>
      </c>
      <c r="G243" s="1" t="s">
        <v>374</v>
      </c>
      <c r="H243" s="1">
        <v>4883870</v>
      </c>
      <c r="I243" s="1" t="s">
        <v>374</v>
      </c>
      <c r="J243" s="1">
        <v>442155</v>
      </c>
      <c r="K243" s="1">
        <v>1391869</v>
      </c>
      <c r="L243" s="1">
        <v>863970</v>
      </c>
      <c r="M243" s="1">
        <v>3366270</v>
      </c>
      <c r="N243" s="1">
        <v>2279066</v>
      </c>
      <c r="O243" s="1">
        <v>5924030</v>
      </c>
      <c r="P243" s="1">
        <v>149140</v>
      </c>
      <c r="Q243" s="1">
        <v>357736</v>
      </c>
      <c r="R243" s="1">
        <v>428283</v>
      </c>
      <c r="S243" s="1">
        <v>839595</v>
      </c>
      <c r="T243" s="1">
        <v>2303348</v>
      </c>
      <c r="U243" s="1">
        <v>12023295</v>
      </c>
      <c r="V243" s="1">
        <v>6137861</v>
      </c>
      <c r="W243" s="1">
        <v>982929</v>
      </c>
      <c r="X243" s="1">
        <v>26941243</v>
      </c>
      <c r="Y243" s="1">
        <v>3014461</v>
      </c>
      <c r="Z243" s="1">
        <v>20602763</v>
      </c>
      <c r="AA243" s="1">
        <v>2379547</v>
      </c>
      <c r="AB243" s="1">
        <v>21417114</v>
      </c>
      <c r="AC243" s="1">
        <v>409354</v>
      </c>
      <c r="AD243" s="1" t="s">
        <v>374</v>
      </c>
      <c r="AE243" s="1" t="s">
        <v>374</v>
      </c>
      <c r="AF243" s="1">
        <v>1116067</v>
      </c>
      <c r="AG243" s="1" t="s">
        <v>374</v>
      </c>
      <c r="AH243" s="1">
        <v>1025</v>
      </c>
      <c r="AI243" s="1">
        <v>3695826</v>
      </c>
      <c r="AJ243" s="1">
        <v>364703</v>
      </c>
      <c r="AK243" s="1">
        <v>24627744</v>
      </c>
      <c r="AL243" s="1" t="s">
        <v>374</v>
      </c>
      <c r="AM243" s="1">
        <v>143</v>
      </c>
      <c r="AN243" s="1">
        <v>11601376</v>
      </c>
      <c r="AO243" s="1">
        <v>5689178</v>
      </c>
      <c r="AP243" s="1">
        <v>168253</v>
      </c>
      <c r="AQ243" s="1">
        <v>18369737</v>
      </c>
      <c r="AR243" s="1">
        <v>2356765</v>
      </c>
      <c r="AS243" s="1">
        <v>18917556</v>
      </c>
      <c r="AT243" s="1">
        <v>36302</v>
      </c>
      <c r="AU243" s="1">
        <v>2918014</v>
      </c>
      <c r="AV243" s="1">
        <v>926579</v>
      </c>
      <c r="AW243" s="1">
        <v>2537970</v>
      </c>
      <c r="AX243" s="1">
        <v>26231482</v>
      </c>
      <c r="AY243" s="1">
        <v>783</v>
      </c>
      <c r="AZ243" s="1">
        <v>22540694</v>
      </c>
      <c r="BA243" s="1"/>
      <c r="BB243" s="1" t="s">
        <v>411</v>
      </c>
    </row>
    <row r="244" spans="1:54" x14ac:dyDescent="0.35">
      <c r="A244" s="4" t="s">
        <v>241</v>
      </c>
      <c r="B244" s="1" t="s">
        <v>374</v>
      </c>
      <c r="C244" s="1">
        <v>18272</v>
      </c>
      <c r="D244" s="1">
        <v>30213</v>
      </c>
      <c r="E244" s="1">
        <v>12258</v>
      </c>
      <c r="F244" s="1" t="s">
        <v>374</v>
      </c>
      <c r="G244" s="1" t="s">
        <v>374</v>
      </c>
      <c r="H244" s="1">
        <v>4836993</v>
      </c>
      <c r="I244" s="1" t="s">
        <v>374</v>
      </c>
      <c r="J244" s="1">
        <v>13709</v>
      </c>
      <c r="K244" s="1">
        <v>1457</v>
      </c>
      <c r="L244" s="1">
        <v>119322</v>
      </c>
      <c r="M244" s="1">
        <v>9963744</v>
      </c>
      <c r="N244" s="1">
        <v>832213</v>
      </c>
      <c r="O244" s="1">
        <v>32349720</v>
      </c>
      <c r="P244" s="1">
        <v>32101</v>
      </c>
      <c r="Q244" s="1">
        <v>136780</v>
      </c>
      <c r="R244" s="1">
        <v>936647</v>
      </c>
      <c r="S244" s="1">
        <v>153826</v>
      </c>
      <c r="T244" s="1">
        <v>1171678</v>
      </c>
      <c r="U244" s="1">
        <v>4465287</v>
      </c>
      <c r="V244" s="1">
        <v>1269400</v>
      </c>
      <c r="W244" s="1">
        <v>92056</v>
      </c>
      <c r="X244" s="1">
        <v>26862747</v>
      </c>
      <c r="Y244" s="1">
        <v>1353161</v>
      </c>
      <c r="Z244" s="1">
        <v>9817354</v>
      </c>
      <c r="AA244" s="1">
        <v>825097</v>
      </c>
      <c r="AB244" s="1">
        <v>5515946</v>
      </c>
      <c r="AC244" s="1">
        <v>11231</v>
      </c>
      <c r="AD244" s="1" t="s">
        <v>374</v>
      </c>
      <c r="AE244" s="1" t="s">
        <v>374</v>
      </c>
      <c r="AF244" s="1">
        <v>219738</v>
      </c>
      <c r="AG244" s="1" t="s">
        <v>374</v>
      </c>
      <c r="AH244" s="1">
        <v>560</v>
      </c>
      <c r="AI244" s="1">
        <v>11785</v>
      </c>
      <c r="AJ244" s="1" t="s">
        <v>374</v>
      </c>
      <c r="AK244" s="1">
        <v>37934</v>
      </c>
      <c r="AL244" s="1">
        <v>2735</v>
      </c>
      <c r="AM244" s="1">
        <v>1936</v>
      </c>
      <c r="AN244" s="1">
        <v>159365</v>
      </c>
      <c r="AO244" s="1">
        <v>21506</v>
      </c>
      <c r="AP244" s="1">
        <v>146587</v>
      </c>
      <c r="AQ244" s="1" t="s">
        <v>374</v>
      </c>
      <c r="AR244" s="1">
        <v>27535</v>
      </c>
      <c r="AS244" s="1">
        <v>536224</v>
      </c>
      <c r="AT244" s="1">
        <v>11910</v>
      </c>
      <c r="AU244" s="1">
        <v>1299</v>
      </c>
      <c r="AV244" s="1" t="s">
        <v>374</v>
      </c>
      <c r="AW244" s="1">
        <v>11112</v>
      </c>
      <c r="AX244" s="1">
        <v>45455</v>
      </c>
      <c r="AY244" s="1">
        <v>823</v>
      </c>
      <c r="AZ244" s="1">
        <v>34180</v>
      </c>
      <c r="BA244" s="1"/>
      <c r="BB244" s="1" t="s">
        <v>411</v>
      </c>
    </row>
    <row r="245" spans="1:54" x14ac:dyDescent="0.35">
      <c r="A245" s="4" t="s">
        <v>242</v>
      </c>
      <c r="B245" s="1">
        <v>448</v>
      </c>
      <c r="C245" s="1">
        <v>19044</v>
      </c>
      <c r="D245" s="1">
        <v>29776</v>
      </c>
      <c r="E245" s="1">
        <v>4928</v>
      </c>
      <c r="F245" s="1" t="s">
        <v>374</v>
      </c>
      <c r="G245" s="1" t="s">
        <v>374</v>
      </c>
      <c r="H245" s="1">
        <v>4661309</v>
      </c>
      <c r="I245" s="1" t="s">
        <v>374</v>
      </c>
      <c r="J245" s="1">
        <v>368862</v>
      </c>
      <c r="K245" s="1">
        <v>348</v>
      </c>
      <c r="L245" s="1">
        <v>920</v>
      </c>
      <c r="M245" s="1">
        <v>41098</v>
      </c>
      <c r="N245" s="1">
        <v>2931</v>
      </c>
      <c r="O245" s="1">
        <v>153907</v>
      </c>
      <c r="P245" s="1">
        <v>147842</v>
      </c>
      <c r="Q245" s="1">
        <v>474214</v>
      </c>
      <c r="R245" s="1">
        <v>601928</v>
      </c>
      <c r="S245" s="1">
        <v>869335</v>
      </c>
      <c r="T245" s="1">
        <v>2577534</v>
      </c>
      <c r="U245" s="1">
        <v>14108098</v>
      </c>
      <c r="V245" s="1">
        <v>6373522</v>
      </c>
      <c r="W245" s="1">
        <v>929339</v>
      </c>
      <c r="X245" s="1">
        <v>32716061</v>
      </c>
      <c r="Y245" s="1">
        <v>3282778</v>
      </c>
      <c r="Z245" s="1">
        <v>23046320</v>
      </c>
      <c r="AA245" s="1">
        <v>2926896</v>
      </c>
      <c r="AB245" s="1">
        <v>26813713</v>
      </c>
      <c r="AC245" s="1">
        <v>354881</v>
      </c>
      <c r="AD245" s="1" t="s">
        <v>374</v>
      </c>
      <c r="AE245" s="1" t="s">
        <v>374</v>
      </c>
      <c r="AF245" s="1">
        <v>1185440</v>
      </c>
      <c r="AG245" s="1">
        <v>862</v>
      </c>
      <c r="AH245" s="1">
        <v>203</v>
      </c>
      <c r="AI245" s="1">
        <v>11024</v>
      </c>
      <c r="AJ245" s="1" t="s">
        <v>374</v>
      </c>
      <c r="AK245" s="1">
        <v>54481</v>
      </c>
      <c r="AL245" s="1">
        <v>1646</v>
      </c>
      <c r="AM245" s="1" t="s">
        <v>374</v>
      </c>
      <c r="AN245" s="1">
        <v>33752</v>
      </c>
      <c r="AO245" s="1">
        <v>22000</v>
      </c>
      <c r="AP245" s="1">
        <v>101044</v>
      </c>
      <c r="AQ245" s="1">
        <v>17796</v>
      </c>
      <c r="AR245" s="1">
        <v>1172</v>
      </c>
      <c r="AS245" s="1">
        <v>87678</v>
      </c>
      <c r="AT245" s="1">
        <v>4398</v>
      </c>
      <c r="AU245" s="1">
        <v>733</v>
      </c>
      <c r="AV245" s="1" t="s">
        <v>374</v>
      </c>
      <c r="AW245" s="1">
        <v>9934</v>
      </c>
      <c r="AX245" s="1">
        <v>41623</v>
      </c>
      <c r="AY245" s="1" t="s">
        <v>374</v>
      </c>
      <c r="AZ245" s="1">
        <v>33136</v>
      </c>
      <c r="BA245" s="1"/>
      <c r="BB245" s="1" t="s">
        <v>411</v>
      </c>
    </row>
    <row r="246" spans="1:54" x14ac:dyDescent="0.35">
      <c r="A246" s="4" t="s">
        <v>243</v>
      </c>
      <c r="B246" s="1" t="s">
        <v>374</v>
      </c>
      <c r="C246" s="1">
        <v>22881</v>
      </c>
      <c r="D246" s="1">
        <v>25148</v>
      </c>
      <c r="E246" s="1">
        <v>8435</v>
      </c>
      <c r="F246" s="1" t="s">
        <v>374</v>
      </c>
      <c r="G246" s="1" t="s">
        <v>374</v>
      </c>
      <c r="H246" s="1">
        <v>5480285</v>
      </c>
      <c r="I246" s="1" t="s">
        <v>374</v>
      </c>
      <c r="J246" s="1">
        <v>459951</v>
      </c>
      <c r="K246" s="1" t="s">
        <v>374</v>
      </c>
      <c r="L246" s="1" t="s">
        <v>374</v>
      </c>
      <c r="M246" s="1">
        <v>598753</v>
      </c>
      <c r="N246" s="1">
        <v>33889</v>
      </c>
      <c r="O246" s="1">
        <v>4144237</v>
      </c>
      <c r="P246" s="1">
        <v>167395</v>
      </c>
      <c r="Q246" s="1">
        <v>582188</v>
      </c>
      <c r="R246" s="1">
        <v>734722</v>
      </c>
      <c r="S246" s="1">
        <v>904832</v>
      </c>
      <c r="T246" s="1">
        <v>3249198</v>
      </c>
      <c r="U246" s="1">
        <v>17016118</v>
      </c>
      <c r="V246" s="1">
        <v>7134991</v>
      </c>
      <c r="W246" s="1">
        <v>1115417</v>
      </c>
      <c r="X246" s="1">
        <v>42486830</v>
      </c>
      <c r="Y246" s="1">
        <v>3895662</v>
      </c>
      <c r="Z246" s="1">
        <v>28451576</v>
      </c>
      <c r="AA246" s="1">
        <v>3086215</v>
      </c>
      <c r="AB246" s="1">
        <v>29645595</v>
      </c>
      <c r="AC246" s="1">
        <v>437337</v>
      </c>
      <c r="AD246" s="1" t="s">
        <v>374</v>
      </c>
      <c r="AE246" s="1" t="s">
        <v>374</v>
      </c>
      <c r="AF246" s="1">
        <v>1252977</v>
      </c>
      <c r="AG246" s="1" t="s">
        <v>374</v>
      </c>
      <c r="AH246" s="1">
        <v>172</v>
      </c>
      <c r="AI246" s="1">
        <v>11208</v>
      </c>
      <c r="AJ246" s="1" t="s">
        <v>374</v>
      </c>
      <c r="AK246" s="1">
        <v>63670</v>
      </c>
      <c r="AL246" s="1">
        <v>967</v>
      </c>
      <c r="AM246" s="1">
        <v>55</v>
      </c>
      <c r="AN246" s="1">
        <v>30678</v>
      </c>
      <c r="AO246" s="1">
        <v>31970</v>
      </c>
      <c r="AP246" s="1">
        <v>152410</v>
      </c>
      <c r="AQ246" s="1">
        <v>19148</v>
      </c>
      <c r="AR246" s="1">
        <v>2979</v>
      </c>
      <c r="AS246" s="1">
        <v>114533</v>
      </c>
      <c r="AT246" s="1">
        <v>6702</v>
      </c>
      <c r="AU246" s="1">
        <v>707</v>
      </c>
      <c r="AV246" s="1" t="s">
        <v>374</v>
      </c>
      <c r="AW246" s="1">
        <v>7995</v>
      </c>
      <c r="AX246" s="1">
        <v>53048</v>
      </c>
      <c r="AY246" s="1">
        <v>559</v>
      </c>
      <c r="AZ246" s="1">
        <v>33275</v>
      </c>
      <c r="BA246" s="1"/>
      <c r="BB246" s="1" t="s">
        <v>411</v>
      </c>
    </row>
    <row r="247" spans="1:54" x14ac:dyDescent="0.35">
      <c r="A247" s="4" t="s">
        <v>244</v>
      </c>
      <c r="B247" s="1" t="s">
        <v>374</v>
      </c>
      <c r="C247" s="1">
        <v>15533</v>
      </c>
      <c r="D247" s="1">
        <v>20406</v>
      </c>
      <c r="E247" s="1">
        <v>2924</v>
      </c>
      <c r="F247" s="1">
        <v>2840</v>
      </c>
      <c r="G247" s="1" t="s">
        <v>374</v>
      </c>
      <c r="H247" s="1">
        <v>5430894</v>
      </c>
      <c r="I247" s="1" t="s">
        <v>374</v>
      </c>
      <c r="J247" s="1">
        <v>91589</v>
      </c>
      <c r="K247" s="1" t="s">
        <v>374</v>
      </c>
      <c r="L247" s="1">
        <v>305820</v>
      </c>
      <c r="M247" s="1">
        <v>11327929</v>
      </c>
      <c r="N247" s="1">
        <v>1305896</v>
      </c>
      <c r="O247" s="1">
        <v>32182845</v>
      </c>
      <c r="P247" s="1">
        <v>66944</v>
      </c>
      <c r="Q247" s="1">
        <v>171366</v>
      </c>
      <c r="R247" s="1">
        <v>853529</v>
      </c>
      <c r="S247" s="1">
        <v>366120</v>
      </c>
      <c r="T247" s="1">
        <v>1842376</v>
      </c>
      <c r="U247" s="1">
        <v>7731473</v>
      </c>
      <c r="V247" s="1">
        <v>2804146</v>
      </c>
      <c r="W247" s="1">
        <v>357210</v>
      </c>
      <c r="X247" s="1">
        <v>34422132</v>
      </c>
      <c r="Y247" s="1">
        <v>1947721</v>
      </c>
      <c r="Z247" s="1">
        <v>14015330</v>
      </c>
      <c r="AA247" s="1">
        <v>896167</v>
      </c>
      <c r="AB247" s="1">
        <v>7062188</v>
      </c>
      <c r="AC247" s="1">
        <v>75617</v>
      </c>
      <c r="AD247" s="1" t="s">
        <v>374</v>
      </c>
      <c r="AE247" s="1" t="s">
        <v>374</v>
      </c>
      <c r="AF247" s="1">
        <v>489517</v>
      </c>
      <c r="AG247" s="1" t="s">
        <v>374</v>
      </c>
      <c r="AH247" s="1">
        <v>215</v>
      </c>
      <c r="AI247" s="1">
        <v>12377</v>
      </c>
      <c r="AJ247" s="1" t="s">
        <v>374</v>
      </c>
      <c r="AK247" s="1">
        <v>37273</v>
      </c>
      <c r="AL247" s="1">
        <v>948</v>
      </c>
      <c r="AM247" s="1">
        <v>403</v>
      </c>
      <c r="AN247" s="1">
        <v>321363</v>
      </c>
      <c r="AO247" s="1">
        <v>63442</v>
      </c>
      <c r="AP247" s="1">
        <v>158357</v>
      </c>
      <c r="AQ247" s="1" t="s">
        <v>374</v>
      </c>
      <c r="AR247" s="1">
        <v>27306</v>
      </c>
      <c r="AS247" s="1">
        <v>956748</v>
      </c>
      <c r="AT247" s="1">
        <v>15421</v>
      </c>
      <c r="AU247" s="1">
        <v>192</v>
      </c>
      <c r="AV247" s="1" t="s">
        <v>374</v>
      </c>
      <c r="AW247" s="1">
        <v>19489</v>
      </c>
      <c r="AX247" s="1">
        <v>46140</v>
      </c>
      <c r="AY247" s="1" t="s">
        <v>374</v>
      </c>
      <c r="AZ247" s="1">
        <v>28762</v>
      </c>
      <c r="BA247" s="1"/>
      <c r="BB247" s="1" t="s">
        <v>411</v>
      </c>
    </row>
    <row r="248" spans="1:54" x14ac:dyDescent="0.35">
      <c r="A248" s="4" t="s">
        <v>245</v>
      </c>
      <c r="B248" s="1">
        <v>604</v>
      </c>
      <c r="C248" s="1">
        <v>19323</v>
      </c>
      <c r="D248" s="1">
        <v>26449</v>
      </c>
      <c r="E248" s="1">
        <v>5155</v>
      </c>
      <c r="F248" s="1" t="s">
        <v>374</v>
      </c>
      <c r="G248" s="1">
        <v>1006</v>
      </c>
      <c r="H248" s="1">
        <v>5919865</v>
      </c>
      <c r="I248" s="1" t="s">
        <v>374</v>
      </c>
      <c r="J248" s="1">
        <v>117446</v>
      </c>
      <c r="K248" s="1">
        <v>2140</v>
      </c>
      <c r="L248" s="1">
        <v>380486</v>
      </c>
      <c r="M248" s="1">
        <v>8530076</v>
      </c>
      <c r="N248" s="1">
        <v>1156529</v>
      </c>
      <c r="O248" s="1">
        <v>24121155</v>
      </c>
      <c r="P248" s="1">
        <v>76961</v>
      </c>
      <c r="Q248" s="1">
        <v>324737</v>
      </c>
      <c r="R248" s="1">
        <v>1088913</v>
      </c>
      <c r="S248" s="1">
        <v>401948</v>
      </c>
      <c r="T248" s="1">
        <v>2049307</v>
      </c>
      <c r="U248" s="1">
        <v>8530274</v>
      </c>
      <c r="V248" s="1">
        <v>3228719</v>
      </c>
      <c r="W248" s="1">
        <v>462322</v>
      </c>
      <c r="X248" s="1">
        <v>33610321</v>
      </c>
      <c r="Y248" s="1">
        <v>2375162</v>
      </c>
      <c r="Z248" s="1">
        <v>16534708</v>
      </c>
      <c r="AA248" s="1">
        <v>1399210</v>
      </c>
      <c r="AB248" s="1">
        <v>10973119</v>
      </c>
      <c r="AC248" s="1">
        <v>103257</v>
      </c>
      <c r="AD248" s="1" t="s">
        <v>374</v>
      </c>
      <c r="AE248" s="1" t="s">
        <v>374</v>
      </c>
      <c r="AF248" s="1">
        <v>569404</v>
      </c>
      <c r="AG248" s="1" t="s">
        <v>374</v>
      </c>
      <c r="AH248" s="1">
        <v>339</v>
      </c>
      <c r="AI248" s="1">
        <v>10843</v>
      </c>
      <c r="AJ248" s="1" t="s">
        <v>374</v>
      </c>
      <c r="AK248" s="1">
        <v>43221</v>
      </c>
      <c r="AL248" s="1" t="s">
        <v>374</v>
      </c>
      <c r="AM248" s="1">
        <v>1241</v>
      </c>
      <c r="AN248" s="1">
        <v>232757</v>
      </c>
      <c r="AO248" s="1">
        <v>49058</v>
      </c>
      <c r="AP248" s="1">
        <v>165054</v>
      </c>
      <c r="AQ248" s="1">
        <v>7386</v>
      </c>
      <c r="AR248" s="1">
        <v>14390</v>
      </c>
      <c r="AS248" s="1">
        <v>564085</v>
      </c>
      <c r="AT248" s="1">
        <v>13400</v>
      </c>
      <c r="AU248" s="1">
        <v>670</v>
      </c>
      <c r="AV248" s="1" t="s">
        <v>374</v>
      </c>
      <c r="AW248" s="1">
        <v>19712</v>
      </c>
      <c r="AX248" s="1">
        <v>45117</v>
      </c>
      <c r="AY248" s="1">
        <v>1115</v>
      </c>
      <c r="AZ248" s="1">
        <v>31587</v>
      </c>
      <c r="BA248" s="1"/>
      <c r="BB248" s="1" t="s">
        <v>411</v>
      </c>
    </row>
    <row r="249" spans="1:54" x14ac:dyDescent="0.35">
      <c r="A249" s="4" t="s">
        <v>246</v>
      </c>
      <c r="B249" s="1">
        <v>1236</v>
      </c>
      <c r="C249" s="1">
        <v>16277</v>
      </c>
      <c r="D249" s="1">
        <v>31790</v>
      </c>
      <c r="E249" s="1">
        <v>5987</v>
      </c>
      <c r="F249" s="1" t="s">
        <v>374</v>
      </c>
      <c r="G249" s="1">
        <v>962</v>
      </c>
      <c r="H249" s="1">
        <v>5025130</v>
      </c>
      <c r="I249" s="1" t="s">
        <v>374</v>
      </c>
      <c r="J249" s="1">
        <v>29450</v>
      </c>
      <c r="K249" s="1">
        <v>1209</v>
      </c>
      <c r="L249" s="1">
        <v>208593</v>
      </c>
      <c r="M249" s="1">
        <v>12431155</v>
      </c>
      <c r="N249" s="1">
        <v>1529477</v>
      </c>
      <c r="O249" s="1">
        <v>33122706</v>
      </c>
      <c r="P249" s="1">
        <v>39771</v>
      </c>
      <c r="Q249" s="1">
        <v>161211</v>
      </c>
      <c r="R249" s="1">
        <v>1077263</v>
      </c>
      <c r="S249" s="1">
        <v>200546</v>
      </c>
      <c r="T249" s="1">
        <v>1312846</v>
      </c>
      <c r="U249" s="1">
        <v>5297880</v>
      </c>
      <c r="V249" s="1">
        <v>1671541</v>
      </c>
      <c r="W249" s="1">
        <v>130518</v>
      </c>
      <c r="X249" s="1">
        <v>27215197</v>
      </c>
      <c r="Y249" s="1">
        <v>1603065</v>
      </c>
      <c r="Z249" s="1">
        <v>9768776</v>
      </c>
      <c r="AA249" s="1">
        <v>821874</v>
      </c>
      <c r="AB249" s="1">
        <v>5348640</v>
      </c>
      <c r="AC249" s="1">
        <v>22061</v>
      </c>
      <c r="AD249" s="1" t="s">
        <v>374</v>
      </c>
      <c r="AE249" s="1">
        <v>3670</v>
      </c>
      <c r="AF249" s="1">
        <v>280313</v>
      </c>
      <c r="AG249" s="1" t="s">
        <v>374</v>
      </c>
      <c r="AH249" s="1">
        <v>632</v>
      </c>
      <c r="AI249" s="1">
        <v>9453</v>
      </c>
      <c r="AJ249" s="1" t="s">
        <v>374</v>
      </c>
      <c r="AK249" s="1">
        <v>33696</v>
      </c>
      <c r="AL249" s="1">
        <v>1215</v>
      </c>
      <c r="AM249" s="1">
        <v>1133</v>
      </c>
      <c r="AN249" s="1">
        <v>224934</v>
      </c>
      <c r="AO249" s="1">
        <v>36742</v>
      </c>
      <c r="AP249" s="1">
        <v>168458</v>
      </c>
      <c r="AQ249" s="1">
        <v>8460</v>
      </c>
      <c r="AR249" s="1">
        <v>24677</v>
      </c>
      <c r="AS249" s="1">
        <v>724754</v>
      </c>
      <c r="AT249" s="1">
        <v>15985</v>
      </c>
      <c r="AU249" s="1">
        <v>274</v>
      </c>
      <c r="AV249" s="1" t="s">
        <v>374</v>
      </c>
      <c r="AW249" s="1">
        <v>16796</v>
      </c>
      <c r="AX249" s="1">
        <v>42085</v>
      </c>
      <c r="AY249" s="1">
        <v>1744</v>
      </c>
      <c r="AZ249" s="1">
        <v>22934</v>
      </c>
      <c r="BA249" s="1"/>
      <c r="BB249" s="1" t="s">
        <v>411</v>
      </c>
    </row>
    <row r="250" spans="1:54" x14ac:dyDescent="0.35">
      <c r="A250" s="4" t="s">
        <v>247</v>
      </c>
      <c r="B250" s="1">
        <v>1526</v>
      </c>
      <c r="C250" s="1">
        <v>15549</v>
      </c>
      <c r="D250" s="1">
        <v>34712</v>
      </c>
      <c r="E250" s="1">
        <v>6383</v>
      </c>
      <c r="F250" s="1" t="s">
        <v>374</v>
      </c>
      <c r="G250" s="1">
        <v>821</v>
      </c>
      <c r="H250" s="1">
        <v>5331614</v>
      </c>
      <c r="I250" s="1" t="s">
        <v>374</v>
      </c>
      <c r="J250" s="1">
        <v>80004</v>
      </c>
      <c r="K250" s="1">
        <v>3691</v>
      </c>
      <c r="L250" s="1">
        <v>366496</v>
      </c>
      <c r="M250" s="1">
        <v>14037953</v>
      </c>
      <c r="N250" s="1">
        <v>2120324</v>
      </c>
      <c r="O250" s="1">
        <v>33654683</v>
      </c>
      <c r="P250" s="1">
        <v>65794</v>
      </c>
      <c r="Q250" s="1">
        <v>133657</v>
      </c>
      <c r="R250" s="1">
        <v>806799</v>
      </c>
      <c r="S250" s="1">
        <v>356339</v>
      </c>
      <c r="T250" s="1">
        <v>1753471</v>
      </c>
      <c r="U250" s="1">
        <v>7263200</v>
      </c>
      <c r="V250" s="1">
        <v>2828714</v>
      </c>
      <c r="W250" s="1">
        <v>328986</v>
      </c>
      <c r="X250" s="1">
        <v>33394941</v>
      </c>
      <c r="Y250" s="1">
        <v>1835139</v>
      </c>
      <c r="Z250" s="1">
        <v>11764041</v>
      </c>
      <c r="AA250" s="1">
        <v>818531</v>
      </c>
      <c r="AB250" s="1">
        <v>6191372</v>
      </c>
      <c r="AC250" s="1">
        <v>68455</v>
      </c>
      <c r="AD250" s="1" t="s">
        <v>374</v>
      </c>
      <c r="AE250" s="1" t="s">
        <v>374</v>
      </c>
      <c r="AF250" s="1">
        <v>480511</v>
      </c>
      <c r="AG250" s="1" t="s">
        <v>374</v>
      </c>
      <c r="AH250" s="1">
        <v>274</v>
      </c>
      <c r="AI250" s="1">
        <v>12520</v>
      </c>
      <c r="AJ250" s="1" t="s">
        <v>374</v>
      </c>
      <c r="AK250" s="1">
        <v>41671</v>
      </c>
      <c r="AL250" s="1" t="s">
        <v>374</v>
      </c>
      <c r="AM250" s="1">
        <v>1091</v>
      </c>
      <c r="AN250" s="1">
        <v>288228</v>
      </c>
      <c r="AO250" s="1">
        <v>53340</v>
      </c>
      <c r="AP250" s="1">
        <v>169628</v>
      </c>
      <c r="AQ250" s="1" t="s">
        <v>374</v>
      </c>
      <c r="AR250" s="1">
        <v>26434</v>
      </c>
      <c r="AS250" s="1">
        <v>817122</v>
      </c>
      <c r="AT250" s="1">
        <v>15311</v>
      </c>
      <c r="AU250" s="1">
        <v>206</v>
      </c>
      <c r="AV250" s="1" t="s">
        <v>374</v>
      </c>
      <c r="AW250" s="1">
        <v>20853</v>
      </c>
      <c r="AX250" s="1">
        <v>47597</v>
      </c>
      <c r="AY250" s="1" t="s">
        <v>374</v>
      </c>
      <c r="AZ250" s="1">
        <v>27613</v>
      </c>
      <c r="BA250" s="1"/>
      <c r="BB250" s="1" t="s">
        <v>411</v>
      </c>
    </row>
    <row r="251" spans="1:54" x14ac:dyDescent="0.35">
      <c r="A251" s="4" t="s">
        <v>248</v>
      </c>
      <c r="B251" s="1" t="s">
        <v>374</v>
      </c>
      <c r="C251" s="1">
        <v>16346</v>
      </c>
      <c r="D251" s="1">
        <v>46070</v>
      </c>
      <c r="E251" s="1">
        <v>6034</v>
      </c>
      <c r="F251" s="1">
        <v>3682</v>
      </c>
      <c r="G251" s="1" t="s">
        <v>374</v>
      </c>
      <c r="H251" s="1">
        <v>5840777</v>
      </c>
      <c r="I251" s="1" t="s">
        <v>374</v>
      </c>
      <c r="J251" s="1">
        <v>39933</v>
      </c>
      <c r="K251" s="1">
        <v>2787</v>
      </c>
      <c r="L251" s="1">
        <v>62666</v>
      </c>
      <c r="M251" s="1">
        <v>992694</v>
      </c>
      <c r="N251" s="1">
        <v>86302</v>
      </c>
      <c r="O251" s="1">
        <v>7464271</v>
      </c>
      <c r="P251" s="1">
        <v>48782</v>
      </c>
      <c r="Q251" s="1">
        <v>380038</v>
      </c>
      <c r="R251" s="1">
        <v>879971</v>
      </c>
      <c r="S251" s="1">
        <v>250865</v>
      </c>
      <c r="T251" s="1">
        <v>1581333</v>
      </c>
      <c r="U251" s="1">
        <v>6057717</v>
      </c>
      <c r="V251" s="1">
        <v>2018624</v>
      </c>
      <c r="W251" s="1">
        <v>201306</v>
      </c>
      <c r="X251" s="1">
        <v>34051812</v>
      </c>
      <c r="Y251" s="1">
        <v>3422189</v>
      </c>
      <c r="Z251" s="1">
        <v>15600340</v>
      </c>
      <c r="AA251" s="1">
        <v>2732450</v>
      </c>
      <c r="AB251" s="1">
        <v>20086012</v>
      </c>
      <c r="AC251" s="1">
        <v>35397</v>
      </c>
      <c r="AD251" s="1" t="s">
        <v>374</v>
      </c>
      <c r="AE251" s="1" t="s">
        <v>374</v>
      </c>
      <c r="AF251" s="1">
        <v>346963</v>
      </c>
      <c r="AG251" s="1" t="s">
        <v>374</v>
      </c>
      <c r="AH251" s="1">
        <v>366</v>
      </c>
      <c r="AI251" s="1">
        <v>11800</v>
      </c>
      <c r="AJ251" s="1" t="s">
        <v>374</v>
      </c>
      <c r="AK251" s="1">
        <v>33805</v>
      </c>
      <c r="AL251" s="1" t="s">
        <v>374</v>
      </c>
      <c r="AM251" s="1">
        <v>2977</v>
      </c>
      <c r="AN251" s="1">
        <v>96976</v>
      </c>
      <c r="AO251" s="1">
        <v>10320</v>
      </c>
      <c r="AP251" s="1">
        <v>163803</v>
      </c>
      <c r="AQ251" s="1">
        <v>15138</v>
      </c>
      <c r="AR251" s="1">
        <v>4401</v>
      </c>
      <c r="AS251" s="1">
        <v>74703</v>
      </c>
      <c r="AT251" s="1">
        <v>14399</v>
      </c>
      <c r="AU251" s="1">
        <v>800</v>
      </c>
      <c r="AV251" s="1" t="s">
        <v>374</v>
      </c>
      <c r="AW251" s="1">
        <v>5753</v>
      </c>
      <c r="AX251" s="1">
        <v>50055</v>
      </c>
      <c r="AY251" s="1">
        <v>1180</v>
      </c>
      <c r="AZ251" s="1">
        <v>41679</v>
      </c>
      <c r="BA251" s="1"/>
      <c r="BB251" s="1" t="s">
        <v>411</v>
      </c>
    </row>
    <row r="252" spans="1:54" x14ac:dyDescent="0.35">
      <c r="A252" s="4" t="s">
        <v>249</v>
      </c>
      <c r="B252" s="1" t="s">
        <v>374</v>
      </c>
      <c r="C252" s="1">
        <v>17344</v>
      </c>
      <c r="D252" s="1">
        <v>43781</v>
      </c>
      <c r="E252" s="1">
        <v>5562</v>
      </c>
      <c r="F252" s="1" t="s">
        <v>374</v>
      </c>
      <c r="G252" s="1">
        <v>1386</v>
      </c>
      <c r="H252" s="1">
        <v>5883393</v>
      </c>
      <c r="I252" s="1" t="s">
        <v>374</v>
      </c>
      <c r="J252" s="1">
        <v>77675</v>
      </c>
      <c r="K252" s="1">
        <v>875</v>
      </c>
      <c r="L252" s="1">
        <v>80332</v>
      </c>
      <c r="M252" s="1">
        <v>1123101</v>
      </c>
      <c r="N252" s="1">
        <v>100803</v>
      </c>
      <c r="O252" s="1">
        <v>7419197</v>
      </c>
      <c r="P252" s="1">
        <v>60371</v>
      </c>
      <c r="Q252" s="1">
        <v>467396</v>
      </c>
      <c r="R252" s="1">
        <v>951624</v>
      </c>
      <c r="S252" s="1">
        <v>345615</v>
      </c>
      <c r="T252" s="1">
        <v>1913407</v>
      </c>
      <c r="U252" s="1">
        <v>7573851</v>
      </c>
      <c r="V252" s="1">
        <v>2680389</v>
      </c>
      <c r="W252" s="1">
        <v>325336</v>
      </c>
      <c r="X252" s="1">
        <v>35999627</v>
      </c>
      <c r="Y252" s="1">
        <v>3446401</v>
      </c>
      <c r="Z252" s="1">
        <v>18682395</v>
      </c>
      <c r="AA252" s="1">
        <v>2779978</v>
      </c>
      <c r="AB252" s="1">
        <v>21631474</v>
      </c>
      <c r="AC252" s="1">
        <v>64274</v>
      </c>
      <c r="AD252" s="1" t="s">
        <v>374</v>
      </c>
      <c r="AE252" s="1" t="s">
        <v>374</v>
      </c>
      <c r="AF252" s="1">
        <v>483473</v>
      </c>
      <c r="AG252" s="1" t="s">
        <v>374</v>
      </c>
      <c r="AH252" s="1">
        <v>184</v>
      </c>
      <c r="AI252" s="1">
        <v>12991</v>
      </c>
      <c r="AJ252" s="1" t="s">
        <v>374</v>
      </c>
      <c r="AK252" s="1">
        <v>38050</v>
      </c>
      <c r="AL252" s="1" t="s">
        <v>374</v>
      </c>
      <c r="AM252" s="1">
        <v>2028</v>
      </c>
      <c r="AN252" s="1">
        <v>44059</v>
      </c>
      <c r="AO252" s="1">
        <v>14517</v>
      </c>
      <c r="AP252" s="1">
        <v>170354</v>
      </c>
      <c r="AQ252" s="1" t="s">
        <v>374</v>
      </c>
      <c r="AR252" s="1">
        <v>3804</v>
      </c>
      <c r="AS252" s="1">
        <v>94285</v>
      </c>
      <c r="AT252" s="1">
        <v>14539</v>
      </c>
      <c r="AU252" s="1">
        <v>1121</v>
      </c>
      <c r="AV252" s="1" t="s">
        <v>374</v>
      </c>
      <c r="AW252" s="1">
        <v>4900</v>
      </c>
      <c r="AX252" s="1">
        <v>44098</v>
      </c>
      <c r="AY252" s="1">
        <v>768</v>
      </c>
      <c r="AZ252" s="1">
        <v>34210</v>
      </c>
      <c r="BA252" s="1"/>
      <c r="BB252" s="1" t="s">
        <v>411</v>
      </c>
    </row>
    <row r="253" spans="1:54" x14ac:dyDescent="0.35">
      <c r="A253" s="4" t="s">
        <v>250</v>
      </c>
      <c r="B253" s="1" t="s">
        <v>374</v>
      </c>
      <c r="C253" s="1">
        <v>19255</v>
      </c>
      <c r="D253" s="1">
        <v>45450</v>
      </c>
      <c r="E253" s="1">
        <v>7060</v>
      </c>
      <c r="F253" s="1">
        <v>3255</v>
      </c>
      <c r="G253" s="1" t="s">
        <v>374</v>
      </c>
      <c r="H253" s="1">
        <v>6166172</v>
      </c>
      <c r="I253" s="1" t="s">
        <v>374</v>
      </c>
      <c r="J253" s="1">
        <v>97597</v>
      </c>
      <c r="K253" s="1">
        <v>3990</v>
      </c>
      <c r="L253" s="1">
        <v>105819</v>
      </c>
      <c r="M253" s="1">
        <v>1192217</v>
      </c>
      <c r="N253" s="1">
        <v>107192</v>
      </c>
      <c r="O253" s="1">
        <v>7836621</v>
      </c>
      <c r="P253" s="1">
        <v>69391</v>
      </c>
      <c r="Q253" s="1">
        <v>538330</v>
      </c>
      <c r="R253" s="1">
        <v>1092333</v>
      </c>
      <c r="S253" s="1">
        <v>383637</v>
      </c>
      <c r="T253" s="1">
        <v>2008907</v>
      </c>
      <c r="U253" s="1">
        <v>8124924</v>
      </c>
      <c r="V253" s="1">
        <v>2968645</v>
      </c>
      <c r="W253" s="1">
        <v>362662</v>
      </c>
      <c r="X253" s="1">
        <v>35050320</v>
      </c>
      <c r="Y253" s="1">
        <v>3469696</v>
      </c>
      <c r="Z253" s="1">
        <v>19273079</v>
      </c>
      <c r="AA253" s="1">
        <v>2755911</v>
      </c>
      <c r="AB253" s="1">
        <v>21045555</v>
      </c>
      <c r="AC253" s="1">
        <v>81652</v>
      </c>
      <c r="AD253" s="1" t="s">
        <v>374</v>
      </c>
      <c r="AE253" s="1" t="s">
        <v>374</v>
      </c>
      <c r="AF253" s="1">
        <v>509360</v>
      </c>
      <c r="AG253" s="1" t="s">
        <v>374</v>
      </c>
      <c r="AH253" s="1">
        <v>395</v>
      </c>
      <c r="AI253" s="1">
        <v>11051</v>
      </c>
      <c r="AJ253" s="1" t="s">
        <v>374</v>
      </c>
      <c r="AK253" s="1">
        <v>38492</v>
      </c>
      <c r="AL253" s="1">
        <v>1613</v>
      </c>
      <c r="AM253" s="1">
        <v>1421</v>
      </c>
      <c r="AN253" s="1">
        <v>63898</v>
      </c>
      <c r="AO253" s="1">
        <v>11957</v>
      </c>
      <c r="AP253" s="1">
        <v>160526</v>
      </c>
      <c r="AQ253" s="1">
        <v>17871</v>
      </c>
      <c r="AR253" s="1">
        <v>4215</v>
      </c>
      <c r="AS253" s="1">
        <v>101817</v>
      </c>
      <c r="AT253" s="1">
        <v>13435</v>
      </c>
      <c r="AU253" s="1">
        <v>665</v>
      </c>
      <c r="AV253" s="1" t="s">
        <v>374</v>
      </c>
      <c r="AW253" s="1">
        <v>4061</v>
      </c>
      <c r="AX253" s="1">
        <v>45384</v>
      </c>
      <c r="AY253" s="1">
        <v>740</v>
      </c>
      <c r="AZ253" s="1">
        <v>29874</v>
      </c>
      <c r="BA253" s="1"/>
      <c r="BB253" s="1" t="s">
        <v>411</v>
      </c>
    </row>
    <row r="254" spans="1:54" x14ac:dyDescent="0.35">
      <c r="A254" s="4" t="s">
        <v>251</v>
      </c>
      <c r="B254" s="1" t="s">
        <v>374</v>
      </c>
      <c r="C254" s="1">
        <v>18269</v>
      </c>
      <c r="D254" s="1">
        <v>43431</v>
      </c>
      <c r="E254" s="1">
        <v>4115</v>
      </c>
      <c r="F254" s="1" t="s">
        <v>374</v>
      </c>
      <c r="G254" s="1" t="s">
        <v>374</v>
      </c>
      <c r="H254" s="1">
        <v>5875707</v>
      </c>
      <c r="I254" s="1" t="s">
        <v>374</v>
      </c>
      <c r="J254" s="1">
        <v>77905</v>
      </c>
      <c r="K254" s="1">
        <v>578</v>
      </c>
      <c r="L254" s="1">
        <v>72626</v>
      </c>
      <c r="M254" s="1">
        <v>842913</v>
      </c>
      <c r="N254" s="1">
        <v>77144</v>
      </c>
      <c r="O254" s="1">
        <v>6135963</v>
      </c>
      <c r="P254" s="1">
        <v>62469</v>
      </c>
      <c r="Q254" s="1">
        <v>509278</v>
      </c>
      <c r="R254" s="1">
        <v>967140</v>
      </c>
      <c r="S254" s="1">
        <v>353054</v>
      </c>
      <c r="T254" s="1">
        <v>1916812</v>
      </c>
      <c r="U254" s="1">
        <v>7536871</v>
      </c>
      <c r="V254" s="1">
        <v>2720983</v>
      </c>
      <c r="W254" s="1">
        <v>328437</v>
      </c>
      <c r="X254" s="1">
        <v>36116897</v>
      </c>
      <c r="Y254" s="1">
        <v>3554282</v>
      </c>
      <c r="Z254" s="1">
        <v>18691242</v>
      </c>
      <c r="AA254" s="1">
        <v>2918698</v>
      </c>
      <c r="AB254" s="1">
        <v>22666720</v>
      </c>
      <c r="AC254" s="1">
        <v>64886</v>
      </c>
      <c r="AD254" s="1" t="s">
        <v>374</v>
      </c>
      <c r="AE254" s="1" t="s">
        <v>374</v>
      </c>
      <c r="AF254" s="1">
        <v>481457</v>
      </c>
      <c r="AG254" s="1" t="s">
        <v>374</v>
      </c>
      <c r="AH254" s="1">
        <v>530</v>
      </c>
      <c r="AI254" s="1">
        <v>13755</v>
      </c>
      <c r="AJ254" s="1" t="s">
        <v>374</v>
      </c>
      <c r="AK254" s="1">
        <v>31500</v>
      </c>
      <c r="AL254" s="1" t="s">
        <v>374</v>
      </c>
      <c r="AM254" s="1">
        <v>1700</v>
      </c>
      <c r="AN254" s="1">
        <v>48981</v>
      </c>
      <c r="AO254" s="1">
        <v>10963</v>
      </c>
      <c r="AP254" s="1">
        <v>168995</v>
      </c>
      <c r="AQ254" s="1">
        <v>17257</v>
      </c>
      <c r="AR254" s="1">
        <v>4506</v>
      </c>
      <c r="AS254" s="1">
        <v>73375</v>
      </c>
      <c r="AT254" s="1">
        <v>16234</v>
      </c>
      <c r="AU254" s="1">
        <v>897</v>
      </c>
      <c r="AV254" s="1" t="s">
        <v>374</v>
      </c>
      <c r="AW254" s="1">
        <v>4577</v>
      </c>
      <c r="AX254" s="1">
        <v>48748</v>
      </c>
      <c r="AY254" s="1" t="s">
        <v>374</v>
      </c>
      <c r="AZ254" s="1">
        <v>23420</v>
      </c>
      <c r="BA254" s="1"/>
      <c r="BB254" s="1" t="s">
        <v>411</v>
      </c>
    </row>
    <row r="255" spans="1:54" x14ac:dyDescent="0.35">
      <c r="A255" s="4" t="s">
        <v>252</v>
      </c>
      <c r="B255" s="1" t="s">
        <v>374</v>
      </c>
      <c r="C255" s="1">
        <v>17008</v>
      </c>
      <c r="D255" s="1">
        <v>40866</v>
      </c>
      <c r="E255" s="1">
        <v>7763</v>
      </c>
      <c r="F255" s="1" t="s">
        <v>374</v>
      </c>
      <c r="G255" s="1" t="s">
        <v>374</v>
      </c>
      <c r="H255" s="1">
        <v>5956394</v>
      </c>
      <c r="I255" s="1" t="s">
        <v>374</v>
      </c>
      <c r="J255" s="1">
        <v>81339</v>
      </c>
      <c r="K255" s="1" t="s">
        <v>374</v>
      </c>
      <c r="L255" s="1">
        <v>169397</v>
      </c>
      <c r="M255" s="1">
        <v>1071079</v>
      </c>
      <c r="N255" s="1">
        <v>129371</v>
      </c>
      <c r="O255" s="1">
        <v>5888696</v>
      </c>
      <c r="P255" s="1">
        <v>61431</v>
      </c>
      <c r="Q255" s="1">
        <v>464571</v>
      </c>
      <c r="R255" s="1">
        <v>1038094</v>
      </c>
      <c r="S255" s="1">
        <v>358394</v>
      </c>
      <c r="T255" s="1">
        <v>1938047</v>
      </c>
      <c r="U255" s="1">
        <v>7685883</v>
      </c>
      <c r="V255" s="1">
        <v>2784636</v>
      </c>
      <c r="W255" s="1">
        <v>330002</v>
      </c>
      <c r="X255" s="1">
        <v>35628495</v>
      </c>
      <c r="Y255" s="1">
        <v>3587671</v>
      </c>
      <c r="Z255" s="1">
        <v>18266146</v>
      </c>
      <c r="AA255" s="1">
        <v>2910447</v>
      </c>
      <c r="AB255" s="1">
        <v>22132711</v>
      </c>
      <c r="AC255" s="1">
        <v>67594</v>
      </c>
      <c r="AD255" s="1" t="s">
        <v>374</v>
      </c>
      <c r="AE255" s="1" t="s">
        <v>374</v>
      </c>
      <c r="AF255" s="1">
        <v>491857</v>
      </c>
      <c r="AG255" s="1" t="s">
        <v>374</v>
      </c>
      <c r="AH255" s="1">
        <v>380</v>
      </c>
      <c r="AI255" s="1">
        <v>10311</v>
      </c>
      <c r="AJ255" s="1" t="s">
        <v>374</v>
      </c>
      <c r="AK255" s="1">
        <v>33166</v>
      </c>
      <c r="AL255" s="1" t="s">
        <v>374</v>
      </c>
      <c r="AM255" s="1">
        <v>1869</v>
      </c>
      <c r="AN255" s="1">
        <v>61063</v>
      </c>
      <c r="AO255" s="1">
        <v>15170</v>
      </c>
      <c r="AP255" s="1">
        <v>181493</v>
      </c>
      <c r="AQ255" s="1">
        <v>23894</v>
      </c>
      <c r="AR255" s="1">
        <v>3653</v>
      </c>
      <c r="AS255" s="1">
        <v>95026</v>
      </c>
      <c r="AT255" s="1">
        <v>14357</v>
      </c>
      <c r="AU255" s="1">
        <v>1484</v>
      </c>
      <c r="AV255" s="1" t="s">
        <v>374</v>
      </c>
      <c r="AW255" s="1">
        <v>6308</v>
      </c>
      <c r="AX255" s="1">
        <v>44811</v>
      </c>
      <c r="AY255" s="1" t="s">
        <v>374</v>
      </c>
      <c r="AZ255" s="1">
        <v>40344</v>
      </c>
      <c r="BA255" s="1"/>
      <c r="BB255" s="1" t="s">
        <v>411</v>
      </c>
    </row>
    <row r="256" spans="1:54" x14ac:dyDescent="0.35">
      <c r="A256" s="4" t="s">
        <v>253</v>
      </c>
      <c r="B256" s="1" t="s">
        <v>374</v>
      </c>
      <c r="C256" s="1">
        <v>15805</v>
      </c>
      <c r="D256" s="1">
        <v>45192</v>
      </c>
      <c r="E256" s="1">
        <v>5134</v>
      </c>
      <c r="F256" s="1" t="s">
        <v>374</v>
      </c>
      <c r="G256" s="1">
        <v>1019</v>
      </c>
      <c r="H256" s="1">
        <v>5305642</v>
      </c>
      <c r="I256" s="1" t="s">
        <v>374</v>
      </c>
      <c r="J256" s="1">
        <v>20738</v>
      </c>
      <c r="K256" s="1">
        <v>2244</v>
      </c>
      <c r="L256" s="1">
        <v>81713</v>
      </c>
      <c r="M256" s="1">
        <v>854251</v>
      </c>
      <c r="N256" s="1">
        <v>91272</v>
      </c>
      <c r="O256" s="1">
        <v>5402853</v>
      </c>
      <c r="P256" s="1">
        <v>34592</v>
      </c>
      <c r="Q256" s="1">
        <v>375770</v>
      </c>
      <c r="R256" s="1">
        <v>979005</v>
      </c>
      <c r="S256" s="1">
        <v>182248</v>
      </c>
      <c r="T256" s="1">
        <v>1279172</v>
      </c>
      <c r="U256" s="1">
        <v>4983417</v>
      </c>
      <c r="V256" s="1">
        <v>1507161</v>
      </c>
      <c r="W256" s="1">
        <v>116649</v>
      </c>
      <c r="X256" s="1">
        <v>31907415</v>
      </c>
      <c r="Y256" s="1">
        <v>3289420</v>
      </c>
      <c r="Z256" s="1">
        <v>13583557</v>
      </c>
      <c r="AA256" s="1">
        <v>2775798</v>
      </c>
      <c r="AB256" s="1">
        <v>19573895</v>
      </c>
      <c r="AC256" s="1">
        <v>15693</v>
      </c>
      <c r="AD256" s="1" t="s">
        <v>374</v>
      </c>
      <c r="AE256" s="1" t="s">
        <v>374</v>
      </c>
      <c r="AF256" s="1">
        <v>258299</v>
      </c>
      <c r="AG256" s="1" t="s">
        <v>374</v>
      </c>
      <c r="AH256" s="1">
        <v>786</v>
      </c>
      <c r="AI256" s="1">
        <v>10671</v>
      </c>
      <c r="AJ256" s="1" t="s">
        <v>374</v>
      </c>
      <c r="AK256" s="1">
        <v>28528</v>
      </c>
      <c r="AL256" s="1">
        <v>2216</v>
      </c>
      <c r="AM256" s="1">
        <v>1477</v>
      </c>
      <c r="AN256" s="1">
        <v>91502</v>
      </c>
      <c r="AO256" s="1">
        <v>11261</v>
      </c>
      <c r="AP256" s="1">
        <v>168909</v>
      </c>
      <c r="AQ256" s="1">
        <v>18004</v>
      </c>
      <c r="AR256" s="1">
        <v>2251</v>
      </c>
      <c r="AS256" s="1">
        <v>67846</v>
      </c>
      <c r="AT256" s="1">
        <v>16098</v>
      </c>
      <c r="AU256" s="1">
        <v>790</v>
      </c>
      <c r="AV256" s="1" t="s">
        <v>374</v>
      </c>
      <c r="AW256" s="1">
        <v>3713</v>
      </c>
      <c r="AX256" s="1">
        <v>51335</v>
      </c>
      <c r="AY256" s="1">
        <v>952</v>
      </c>
      <c r="AZ256" s="1">
        <v>35571</v>
      </c>
      <c r="BA256" s="1"/>
      <c r="BB256" s="1" t="s">
        <v>411</v>
      </c>
    </row>
    <row r="257" spans="1:54" x14ac:dyDescent="0.35">
      <c r="A257" s="4" t="s">
        <v>254</v>
      </c>
      <c r="B257" s="1" t="s">
        <v>374</v>
      </c>
      <c r="C257" s="1">
        <v>21860</v>
      </c>
      <c r="D257" s="1">
        <v>24698</v>
      </c>
      <c r="E257" s="1">
        <v>1993</v>
      </c>
      <c r="F257" s="1">
        <v>7853</v>
      </c>
      <c r="G257" s="1" t="s">
        <v>374</v>
      </c>
      <c r="H257" s="1">
        <v>5313269</v>
      </c>
      <c r="I257" s="1" t="s">
        <v>374</v>
      </c>
      <c r="J257" s="1">
        <v>452410</v>
      </c>
      <c r="K257" s="1">
        <v>1315</v>
      </c>
      <c r="L257" s="1" t="s">
        <v>374</v>
      </c>
      <c r="M257" s="1">
        <v>4327</v>
      </c>
      <c r="N257" s="1">
        <v>1558</v>
      </c>
      <c r="O257" s="1">
        <v>14661</v>
      </c>
      <c r="P257" s="1">
        <v>167592</v>
      </c>
      <c r="Q257" s="1">
        <v>588226</v>
      </c>
      <c r="R257" s="1">
        <v>680975</v>
      </c>
      <c r="S257" s="1">
        <v>968936</v>
      </c>
      <c r="T257" s="1">
        <v>3149172</v>
      </c>
      <c r="U257" s="1">
        <v>16405925</v>
      </c>
      <c r="V257" s="1">
        <v>7324266</v>
      </c>
      <c r="W257" s="1">
        <v>1109714</v>
      </c>
      <c r="X257" s="1">
        <v>39648533</v>
      </c>
      <c r="Y257" s="1">
        <v>4020201</v>
      </c>
      <c r="Z257" s="1">
        <v>28240850</v>
      </c>
      <c r="AA257" s="1">
        <v>3481649</v>
      </c>
      <c r="AB257" s="1">
        <v>31973298</v>
      </c>
      <c r="AC257" s="1">
        <v>437246</v>
      </c>
      <c r="AD257" s="1" t="s">
        <v>374</v>
      </c>
      <c r="AE257" s="1" t="s">
        <v>374</v>
      </c>
      <c r="AF257" s="1">
        <v>1374949</v>
      </c>
      <c r="AG257" s="1" t="s">
        <v>374</v>
      </c>
      <c r="AH257" s="1">
        <v>218</v>
      </c>
      <c r="AI257" s="1">
        <v>15117</v>
      </c>
      <c r="AJ257" s="1" t="s">
        <v>374</v>
      </c>
      <c r="AK257" s="1">
        <v>57752</v>
      </c>
      <c r="AL257" s="1" t="s">
        <v>374</v>
      </c>
      <c r="AM257" s="1">
        <v>243</v>
      </c>
      <c r="AN257" s="1">
        <v>45513</v>
      </c>
      <c r="AO257" s="1">
        <v>29633</v>
      </c>
      <c r="AP257" s="1">
        <v>152191</v>
      </c>
      <c r="AQ257" s="1">
        <v>21965</v>
      </c>
      <c r="AR257" s="1">
        <v>1083</v>
      </c>
      <c r="AS257" s="1">
        <v>91655</v>
      </c>
      <c r="AT257" s="1">
        <v>12865</v>
      </c>
      <c r="AU257" s="1">
        <v>1027</v>
      </c>
      <c r="AV257" s="1" t="s">
        <v>374</v>
      </c>
      <c r="AW257" s="1">
        <v>8236</v>
      </c>
      <c r="AX257" s="1">
        <v>54712</v>
      </c>
      <c r="AY257" s="1" t="s">
        <v>374</v>
      </c>
      <c r="AZ257" s="1">
        <v>30553</v>
      </c>
      <c r="BA257" s="1"/>
      <c r="BB257" s="1" t="s">
        <v>411</v>
      </c>
    </row>
    <row r="258" spans="1:54" x14ac:dyDescent="0.35">
      <c r="A258" s="4" t="s">
        <v>255</v>
      </c>
      <c r="B258" s="1">
        <v>883</v>
      </c>
      <c r="C258" s="1">
        <v>18912</v>
      </c>
      <c r="D258" s="1">
        <v>30241</v>
      </c>
      <c r="E258" s="1">
        <v>2231</v>
      </c>
      <c r="F258" s="1">
        <v>7216</v>
      </c>
      <c r="G258" s="1" t="s">
        <v>374</v>
      </c>
      <c r="H258" s="1">
        <v>5681547</v>
      </c>
      <c r="I258" s="1" t="s">
        <v>374</v>
      </c>
      <c r="J258" s="1">
        <v>461591</v>
      </c>
      <c r="K258" s="1" t="s">
        <v>374</v>
      </c>
      <c r="L258" s="1" t="s">
        <v>374</v>
      </c>
      <c r="M258" s="1">
        <v>37585</v>
      </c>
      <c r="N258" s="1">
        <v>5775</v>
      </c>
      <c r="O258" s="1">
        <v>251705</v>
      </c>
      <c r="P258" s="1">
        <v>169333</v>
      </c>
      <c r="Q258" s="1">
        <v>586673</v>
      </c>
      <c r="R258" s="1">
        <v>727335</v>
      </c>
      <c r="S258" s="1">
        <v>957130</v>
      </c>
      <c r="T258" s="1">
        <v>3272710</v>
      </c>
      <c r="U258" s="1">
        <v>17037185</v>
      </c>
      <c r="V258" s="1">
        <v>7502454</v>
      </c>
      <c r="W258" s="1">
        <v>1143863</v>
      </c>
      <c r="X258" s="1">
        <v>41119870</v>
      </c>
      <c r="Y258" s="1">
        <v>4158859</v>
      </c>
      <c r="Z258" s="1">
        <v>28880873</v>
      </c>
      <c r="AA258" s="1">
        <v>3544377</v>
      </c>
      <c r="AB258" s="1">
        <v>32546918</v>
      </c>
      <c r="AC258" s="1">
        <v>439978</v>
      </c>
      <c r="AD258" s="1" t="s">
        <v>374</v>
      </c>
      <c r="AE258" s="1" t="s">
        <v>374</v>
      </c>
      <c r="AF258" s="1">
        <v>1357430</v>
      </c>
      <c r="AG258" s="1" t="s">
        <v>374</v>
      </c>
      <c r="AH258" s="1">
        <v>432</v>
      </c>
      <c r="AI258" s="1">
        <v>14621</v>
      </c>
      <c r="AJ258" s="1" t="s">
        <v>374</v>
      </c>
      <c r="AK258" s="1">
        <v>64856</v>
      </c>
      <c r="AL258" s="1">
        <v>807</v>
      </c>
      <c r="AM258" s="1">
        <v>237</v>
      </c>
      <c r="AN258" s="1">
        <v>36366</v>
      </c>
      <c r="AO258" s="1">
        <v>27426</v>
      </c>
      <c r="AP258" s="1">
        <v>169109</v>
      </c>
      <c r="AQ258" s="1">
        <v>22722</v>
      </c>
      <c r="AR258" s="1">
        <v>2129</v>
      </c>
      <c r="AS258" s="1">
        <v>97222</v>
      </c>
      <c r="AT258" s="1">
        <v>13852</v>
      </c>
      <c r="AU258" s="1">
        <v>1899</v>
      </c>
      <c r="AV258" s="1" t="s">
        <v>374</v>
      </c>
      <c r="AW258" s="1">
        <v>8333</v>
      </c>
      <c r="AX258" s="1">
        <v>58129</v>
      </c>
      <c r="AY258" s="1">
        <v>746</v>
      </c>
      <c r="AZ258" s="1">
        <v>40901</v>
      </c>
      <c r="BA258" s="1"/>
      <c r="BB258" s="1" t="s">
        <v>411</v>
      </c>
    </row>
    <row r="259" spans="1:54" x14ac:dyDescent="0.35">
      <c r="A259" s="4" t="s">
        <v>256</v>
      </c>
      <c r="B259" s="1" t="s">
        <v>374</v>
      </c>
      <c r="C259" s="1">
        <v>17753</v>
      </c>
      <c r="D259" s="1">
        <v>43830</v>
      </c>
      <c r="E259" s="1">
        <v>5521</v>
      </c>
      <c r="F259" s="1">
        <v>9986</v>
      </c>
      <c r="G259" s="1" t="s">
        <v>374</v>
      </c>
      <c r="H259" s="1">
        <v>5312904</v>
      </c>
      <c r="I259" s="1" t="s">
        <v>374</v>
      </c>
      <c r="J259" s="1">
        <v>48964</v>
      </c>
      <c r="K259" s="1" t="s">
        <v>374</v>
      </c>
      <c r="L259" s="1">
        <v>147146</v>
      </c>
      <c r="M259" s="1">
        <v>1107758</v>
      </c>
      <c r="N259" s="1">
        <v>128322</v>
      </c>
      <c r="O259" s="1">
        <v>6160498</v>
      </c>
      <c r="P259" s="1">
        <v>51364</v>
      </c>
      <c r="Q259" s="1">
        <v>423956</v>
      </c>
      <c r="R259" s="1">
        <v>940632</v>
      </c>
      <c r="S259" s="1">
        <v>293861</v>
      </c>
      <c r="T259" s="1">
        <v>1684141</v>
      </c>
      <c r="U259" s="1">
        <v>6778091</v>
      </c>
      <c r="V259" s="1">
        <v>2251107</v>
      </c>
      <c r="W259" s="1">
        <v>229402</v>
      </c>
      <c r="X259" s="1">
        <v>33587846</v>
      </c>
      <c r="Y259" s="1">
        <v>3588782</v>
      </c>
      <c r="Z259" s="1">
        <v>17055709</v>
      </c>
      <c r="AA259" s="1">
        <v>2896586</v>
      </c>
      <c r="AB259" s="1">
        <v>21148930</v>
      </c>
      <c r="AC259" s="1">
        <v>39881</v>
      </c>
      <c r="AD259" s="1" t="s">
        <v>374</v>
      </c>
      <c r="AE259" s="1" t="s">
        <v>374</v>
      </c>
      <c r="AF259" s="1">
        <v>394071</v>
      </c>
      <c r="AG259" s="1" t="s">
        <v>374</v>
      </c>
      <c r="AH259" s="1">
        <v>349</v>
      </c>
      <c r="AI259" s="1">
        <v>12122</v>
      </c>
      <c r="AJ259" s="1" t="s">
        <v>374</v>
      </c>
      <c r="AK259" s="1">
        <v>65791</v>
      </c>
      <c r="AL259" s="1" t="s">
        <v>374</v>
      </c>
      <c r="AM259" s="1">
        <v>2595</v>
      </c>
      <c r="AN259" s="1">
        <v>46970</v>
      </c>
      <c r="AO259" s="1">
        <v>17026</v>
      </c>
      <c r="AP259" s="1">
        <v>171524</v>
      </c>
      <c r="AQ259" s="1">
        <v>23060</v>
      </c>
      <c r="AR259" s="1">
        <v>4369</v>
      </c>
      <c r="AS259" s="1">
        <v>106894</v>
      </c>
      <c r="AT259" s="1">
        <v>14640</v>
      </c>
      <c r="AU259" s="1">
        <v>1391</v>
      </c>
      <c r="AV259" s="1" t="s">
        <v>374</v>
      </c>
      <c r="AW259" s="1">
        <v>5463</v>
      </c>
      <c r="AX259" s="1">
        <v>52839</v>
      </c>
      <c r="AY259" s="1">
        <v>568</v>
      </c>
      <c r="AZ259" s="1">
        <v>35349</v>
      </c>
      <c r="BA259" s="1"/>
      <c r="BB259" s="1" t="s">
        <v>411</v>
      </c>
    </row>
    <row r="260" spans="1:54" x14ac:dyDescent="0.35">
      <c r="A260" s="4" t="s">
        <v>257</v>
      </c>
      <c r="B260" s="1" t="s">
        <v>374</v>
      </c>
      <c r="C260" s="1">
        <v>18329</v>
      </c>
      <c r="D260" s="1">
        <v>51966</v>
      </c>
      <c r="E260" s="1">
        <v>2645</v>
      </c>
      <c r="F260" s="1">
        <v>9870</v>
      </c>
      <c r="G260" s="1" t="s">
        <v>374</v>
      </c>
      <c r="H260" s="1">
        <v>5798846</v>
      </c>
      <c r="I260" s="1" t="s">
        <v>374</v>
      </c>
      <c r="J260" s="1">
        <v>100311</v>
      </c>
      <c r="K260" s="1">
        <v>2484</v>
      </c>
      <c r="L260" s="1">
        <v>202440</v>
      </c>
      <c r="M260" s="1">
        <v>1502818</v>
      </c>
      <c r="N260" s="1">
        <v>190058</v>
      </c>
      <c r="O260" s="1">
        <v>7520299</v>
      </c>
      <c r="P260" s="1">
        <v>66707</v>
      </c>
      <c r="Q260" s="1">
        <v>573473</v>
      </c>
      <c r="R260" s="1">
        <v>1151973</v>
      </c>
      <c r="S260" s="1">
        <v>382234</v>
      </c>
      <c r="T260" s="1">
        <v>2040648</v>
      </c>
      <c r="U260" s="1">
        <v>8009665</v>
      </c>
      <c r="V260" s="1">
        <v>2905790</v>
      </c>
      <c r="W260" s="1">
        <v>379687</v>
      </c>
      <c r="X260" s="1">
        <v>34075321</v>
      </c>
      <c r="Y260" s="1">
        <v>3460972</v>
      </c>
      <c r="Z260" s="1">
        <v>18794074</v>
      </c>
      <c r="AA260" s="1">
        <v>2918972</v>
      </c>
      <c r="AB260" s="1">
        <v>21142994</v>
      </c>
      <c r="AC260" s="1">
        <v>85580</v>
      </c>
      <c r="AD260" s="1" t="s">
        <v>374</v>
      </c>
      <c r="AE260" s="1" t="s">
        <v>374</v>
      </c>
      <c r="AF260" s="1">
        <v>512194</v>
      </c>
      <c r="AG260" s="1" t="s">
        <v>374</v>
      </c>
      <c r="AH260" s="1">
        <v>226</v>
      </c>
      <c r="AI260" s="1">
        <v>11627</v>
      </c>
      <c r="AJ260" s="1" t="s">
        <v>374</v>
      </c>
      <c r="AK260" s="1">
        <v>65867</v>
      </c>
      <c r="AL260" s="1" t="s">
        <v>374</v>
      </c>
      <c r="AM260" s="1">
        <v>2347</v>
      </c>
      <c r="AN260" s="1">
        <v>112033</v>
      </c>
      <c r="AO260" s="1">
        <v>23597</v>
      </c>
      <c r="AP260" s="1">
        <v>167181</v>
      </c>
      <c r="AQ260" s="1">
        <v>37239</v>
      </c>
      <c r="AR260" s="1">
        <v>5788</v>
      </c>
      <c r="AS260" s="1">
        <v>107755</v>
      </c>
      <c r="AT260" s="1">
        <v>14500</v>
      </c>
      <c r="AU260" s="1">
        <v>1383</v>
      </c>
      <c r="AV260" s="1" t="s">
        <v>374</v>
      </c>
      <c r="AW260" s="1">
        <v>13440</v>
      </c>
      <c r="AX260" s="1">
        <v>45746</v>
      </c>
      <c r="AY260" s="1">
        <v>2041</v>
      </c>
      <c r="AZ260" s="1">
        <v>27851</v>
      </c>
      <c r="BA260" s="1"/>
      <c r="BB260" s="1" t="s">
        <v>411</v>
      </c>
    </row>
    <row r="261" spans="1:54" x14ac:dyDescent="0.35">
      <c r="A261" s="4" t="s">
        <v>258</v>
      </c>
      <c r="B261" s="1" t="s">
        <v>374</v>
      </c>
      <c r="C261" s="1">
        <v>17461</v>
      </c>
      <c r="D261" s="1">
        <v>53949</v>
      </c>
      <c r="E261" s="1">
        <v>5467</v>
      </c>
      <c r="F261" s="1">
        <v>9911</v>
      </c>
      <c r="G261" s="1" t="s">
        <v>374</v>
      </c>
      <c r="H261" s="1">
        <v>5461830</v>
      </c>
      <c r="I261" s="1" t="s">
        <v>374</v>
      </c>
      <c r="J261" s="1">
        <v>82363</v>
      </c>
      <c r="K261" s="1" t="s">
        <v>374</v>
      </c>
      <c r="L261" s="1">
        <v>11997</v>
      </c>
      <c r="M261" s="1">
        <v>107694</v>
      </c>
      <c r="N261" s="1">
        <v>8947</v>
      </c>
      <c r="O261" s="1">
        <v>1246448</v>
      </c>
      <c r="P261" s="1">
        <v>62805</v>
      </c>
      <c r="Q261" s="1">
        <v>537514</v>
      </c>
      <c r="R261" s="1">
        <v>956384</v>
      </c>
      <c r="S261" s="1">
        <v>351928</v>
      </c>
      <c r="T261" s="1">
        <v>1994692</v>
      </c>
      <c r="U261" s="1">
        <v>7913775</v>
      </c>
      <c r="V261" s="1">
        <v>2742557</v>
      </c>
      <c r="W261" s="1">
        <v>339425</v>
      </c>
      <c r="X261" s="1">
        <v>36804811</v>
      </c>
      <c r="Y261" s="1">
        <v>4020680</v>
      </c>
      <c r="Z261" s="1">
        <v>19244736</v>
      </c>
      <c r="AA261" s="1">
        <v>3607841</v>
      </c>
      <c r="AB261" s="1">
        <v>26529526</v>
      </c>
      <c r="AC261" s="1">
        <v>69449</v>
      </c>
      <c r="AD261" s="1" t="s">
        <v>374</v>
      </c>
      <c r="AE261" s="1" t="s">
        <v>374</v>
      </c>
      <c r="AF261" s="1">
        <v>484668</v>
      </c>
      <c r="AG261" s="1" t="s">
        <v>374</v>
      </c>
      <c r="AH261" s="1">
        <v>364</v>
      </c>
      <c r="AI261" s="1">
        <v>12425</v>
      </c>
      <c r="AJ261" s="1" t="s">
        <v>374</v>
      </c>
      <c r="AK261" s="1">
        <v>39256</v>
      </c>
      <c r="AL261" s="1">
        <v>1138</v>
      </c>
      <c r="AM261" s="1">
        <v>2753</v>
      </c>
      <c r="AN261" s="1">
        <v>70396</v>
      </c>
      <c r="AO261" s="1" t="s">
        <v>374</v>
      </c>
      <c r="AP261" s="1">
        <v>170338</v>
      </c>
      <c r="AQ261" s="1">
        <v>24493</v>
      </c>
      <c r="AR261" s="1">
        <v>1327</v>
      </c>
      <c r="AS261" s="1">
        <v>47615</v>
      </c>
      <c r="AT261" s="1">
        <v>16149</v>
      </c>
      <c r="AU261" s="1">
        <v>1639</v>
      </c>
      <c r="AV261" s="1" t="s">
        <v>374</v>
      </c>
      <c r="AW261" s="1">
        <v>2516</v>
      </c>
      <c r="AX261" s="1">
        <v>57931</v>
      </c>
      <c r="AY261" s="1" t="s">
        <v>374</v>
      </c>
      <c r="AZ261" s="1">
        <v>46490</v>
      </c>
      <c r="BA261" s="1"/>
      <c r="BB261" s="1" t="s">
        <v>411</v>
      </c>
    </row>
    <row r="262" spans="1:54" x14ac:dyDescent="0.35">
      <c r="A262" s="4" t="s">
        <v>259</v>
      </c>
      <c r="B262" s="1" t="s">
        <v>374</v>
      </c>
      <c r="C262" s="1">
        <v>16312</v>
      </c>
      <c r="D262" s="1">
        <v>49524</v>
      </c>
      <c r="E262" s="1">
        <v>7741</v>
      </c>
      <c r="F262" s="1">
        <v>10080</v>
      </c>
      <c r="G262" s="1">
        <v>1442</v>
      </c>
      <c r="H262" s="1">
        <v>5811317</v>
      </c>
      <c r="I262" s="1" t="s">
        <v>374</v>
      </c>
      <c r="J262" s="1">
        <v>82884</v>
      </c>
      <c r="K262" s="1" t="s">
        <v>374</v>
      </c>
      <c r="L262" s="1">
        <v>7269</v>
      </c>
      <c r="M262" s="1">
        <v>91078</v>
      </c>
      <c r="N262" s="1">
        <v>8413</v>
      </c>
      <c r="O262" s="1">
        <v>1089742</v>
      </c>
      <c r="P262" s="1">
        <v>68118</v>
      </c>
      <c r="Q262" s="1">
        <v>524589</v>
      </c>
      <c r="R262" s="1">
        <v>999776</v>
      </c>
      <c r="S262" s="1">
        <v>355746</v>
      </c>
      <c r="T262" s="1">
        <v>1924367</v>
      </c>
      <c r="U262" s="1">
        <v>7665300</v>
      </c>
      <c r="V262" s="1">
        <v>2762067</v>
      </c>
      <c r="W262" s="1">
        <v>344564</v>
      </c>
      <c r="X262" s="1">
        <v>36518213</v>
      </c>
      <c r="Y262" s="1">
        <v>3997412</v>
      </c>
      <c r="Z262" s="1">
        <v>18966931</v>
      </c>
      <c r="AA262" s="1">
        <v>3637597</v>
      </c>
      <c r="AB262" s="1">
        <v>26285689</v>
      </c>
      <c r="AC262" s="1">
        <v>67936</v>
      </c>
      <c r="AD262" s="1" t="s">
        <v>374</v>
      </c>
      <c r="AE262" s="1" t="s">
        <v>374</v>
      </c>
      <c r="AF262" s="1">
        <v>474748</v>
      </c>
      <c r="AG262" s="1" t="s">
        <v>374</v>
      </c>
      <c r="AH262" s="1">
        <v>539</v>
      </c>
      <c r="AI262" s="1">
        <v>11240</v>
      </c>
      <c r="AJ262" s="1" t="s">
        <v>374</v>
      </c>
      <c r="AK262" s="1">
        <v>43855</v>
      </c>
      <c r="AL262" s="1" t="s">
        <v>374</v>
      </c>
      <c r="AM262" s="1">
        <v>2566</v>
      </c>
      <c r="AN262" s="1">
        <v>18145</v>
      </c>
      <c r="AO262" s="1" t="s">
        <v>374</v>
      </c>
      <c r="AP262" s="1">
        <v>162875</v>
      </c>
      <c r="AQ262" s="1">
        <v>17240</v>
      </c>
      <c r="AR262" s="1">
        <v>6008</v>
      </c>
      <c r="AS262" s="1">
        <v>40138</v>
      </c>
      <c r="AT262" s="1">
        <v>14766</v>
      </c>
      <c r="AU262" s="1">
        <v>1954</v>
      </c>
      <c r="AV262" s="1" t="s">
        <v>374</v>
      </c>
      <c r="AW262" s="1">
        <v>5789</v>
      </c>
      <c r="AX262" s="1">
        <v>54127</v>
      </c>
      <c r="AY262" s="1" t="s">
        <v>374</v>
      </c>
      <c r="AZ262" s="1">
        <v>39627</v>
      </c>
      <c r="BA262" s="1"/>
      <c r="BB262" s="1" t="s">
        <v>411</v>
      </c>
    </row>
    <row r="263" spans="1:54" x14ac:dyDescent="0.35">
      <c r="A263" s="4" t="s">
        <v>260</v>
      </c>
      <c r="B263" s="1" t="s">
        <v>374</v>
      </c>
      <c r="C263" s="1">
        <v>20291</v>
      </c>
      <c r="D263" s="1">
        <v>56233</v>
      </c>
      <c r="E263" s="1">
        <v>2637</v>
      </c>
      <c r="F263" s="1">
        <v>22171</v>
      </c>
      <c r="G263" s="1" t="s">
        <v>374</v>
      </c>
      <c r="H263" s="1">
        <v>5875287</v>
      </c>
      <c r="I263" s="1" t="s">
        <v>374</v>
      </c>
      <c r="J263" s="1">
        <v>89518</v>
      </c>
      <c r="K263" s="1">
        <v>746</v>
      </c>
      <c r="L263" s="1">
        <v>8764</v>
      </c>
      <c r="M263" s="1">
        <v>94955</v>
      </c>
      <c r="N263" s="1">
        <v>5730</v>
      </c>
      <c r="O263" s="1">
        <v>1107808</v>
      </c>
      <c r="P263" s="1">
        <v>72680</v>
      </c>
      <c r="Q263" s="1">
        <v>612699</v>
      </c>
      <c r="R263" s="1">
        <v>1063101</v>
      </c>
      <c r="S263" s="1">
        <v>361916</v>
      </c>
      <c r="T263" s="1">
        <v>2032877</v>
      </c>
      <c r="U263" s="1">
        <v>8345047</v>
      </c>
      <c r="V263" s="1">
        <v>2949424</v>
      </c>
      <c r="W263" s="1">
        <v>367737</v>
      </c>
      <c r="X263" s="1">
        <v>35994281</v>
      </c>
      <c r="Y263" s="1">
        <v>3993570</v>
      </c>
      <c r="Z263" s="1">
        <v>19807118</v>
      </c>
      <c r="AA263" s="1">
        <v>3634040</v>
      </c>
      <c r="AB263" s="1">
        <v>25912912</v>
      </c>
      <c r="AC263" s="1">
        <v>74934</v>
      </c>
      <c r="AD263" s="1" t="s">
        <v>374</v>
      </c>
      <c r="AE263" s="1" t="s">
        <v>374</v>
      </c>
      <c r="AF263" s="1">
        <v>529083</v>
      </c>
      <c r="AG263" s="1" t="s">
        <v>374</v>
      </c>
      <c r="AH263" s="1">
        <v>395</v>
      </c>
      <c r="AI263" s="1">
        <v>12949</v>
      </c>
      <c r="AJ263" s="1" t="s">
        <v>374</v>
      </c>
      <c r="AK263" s="1">
        <v>42108</v>
      </c>
      <c r="AL263" s="1" t="s">
        <v>374</v>
      </c>
      <c r="AM263" s="1">
        <v>1796</v>
      </c>
      <c r="AN263" s="1">
        <v>16895</v>
      </c>
      <c r="AO263" s="1" t="s">
        <v>374</v>
      </c>
      <c r="AP263" s="1">
        <v>171658</v>
      </c>
      <c r="AQ263" s="1">
        <v>19701</v>
      </c>
      <c r="AR263" s="1">
        <v>3031</v>
      </c>
      <c r="AS263" s="1">
        <v>51814</v>
      </c>
      <c r="AT263" s="1">
        <v>15437</v>
      </c>
      <c r="AU263" s="1">
        <v>2015</v>
      </c>
      <c r="AV263" s="1" t="s">
        <v>374</v>
      </c>
      <c r="AW263" s="1">
        <v>7334</v>
      </c>
      <c r="AX263" s="1">
        <v>54059</v>
      </c>
      <c r="AY263" s="1">
        <v>1871</v>
      </c>
      <c r="AZ263" s="1">
        <v>34912</v>
      </c>
      <c r="BA263" s="1"/>
      <c r="BB263" s="1" t="s">
        <v>411</v>
      </c>
    </row>
    <row r="264" spans="1:54" x14ac:dyDescent="0.35">
      <c r="A264" s="4" t="s">
        <v>261</v>
      </c>
      <c r="B264" s="1" t="s">
        <v>374</v>
      </c>
      <c r="C264" s="1">
        <v>19636</v>
      </c>
      <c r="D264" s="1">
        <v>53015</v>
      </c>
      <c r="E264" s="1">
        <v>5749</v>
      </c>
      <c r="F264" s="1">
        <v>20589</v>
      </c>
      <c r="G264" s="1" t="s">
        <v>374</v>
      </c>
      <c r="H264" s="1">
        <v>5742435</v>
      </c>
      <c r="I264" s="1" t="s">
        <v>374</v>
      </c>
      <c r="J264" s="1">
        <v>90247</v>
      </c>
      <c r="K264" s="1">
        <v>1589</v>
      </c>
      <c r="L264" s="1">
        <v>26003</v>
      </c>
      <c r="M264" s="1">
        <v>78216</v>
      </c>
      <c r="N264" s="1">
        <v>8677</v>
      </c>
      <c r="O264" s="1">
        <v>758587</v>
      </c>
      <c r="P264" s="1">
        <v>71130</v>
      </c>
      <c r="Q264" s="1">
        <v>575329</v>
      </c>
      <c r="R264" s="1">
        <v>1005008</v>
      </c>
      <c r="S264" s="1">
        <v>380600</v>
      </c>
      <c r="T264" s="1">
        <v>1990488</v>
      </c>
      <c r="U264" s="1">
        <v>8085328</v>
      </c>
      <c r="V264" s="1">
        <v>2904735</v>
      </c>
      <c r="W264" s="1">
        <v>378090</v>
      </c>
      <c r="X264" s="1">
        <v>35863933</v>
      </c>
      <c r="Y264" s="1">
        <v>4113732</v>
      </c>
      <c r="Z264" s="1">
        <v>19844099</v>
      </c>
      <c r="AA264" s="1">
        <v>3640898</v>
      </c>
      <c r="AB264" s="1">
        <v>26407794</v>
      </c>
      <c r="AC264" s="1">
        <v>77847</v>
      </c>
      <c r="AD264" s="1" t="s">
        <v>374</v>
      </c>
      <c r="AE264" s="1" t="s">
        <v>374</v>
      </c>
      <c r="AF264" s="1">
        <v>506374</v>
      </c>
      <c r="AG264" s="1" t="s">
        <v>374</v>
      </c>
      <c r="AH264" s="1">
        <v>341</v>
      </c>
      <c r="AI264" s="1">
        <v>15714</v>
      </c>
      <c r="AJ264" s="1" t="s">
        <v>374</v>
      </c>
      <c r="AK264" s="1">
        <v>45017</v>
      </c>
      <c r="AL264" s="1" t="s">
        <v>374</v>
      </c>
      <c r="AM264" s="1">
        <v>1768</v>
      </c>
      <c r="AN264" s="1" t="s">
        <v>374</v>
      </c>
      <c r="AO264" s="1">
        <v>5834</v>
      </c>
      <c r="AP264" s="1">
        <v>161258</v>
      </c>
      <c r="AQ264" s="1">
        <v>33578</v>
      </c>
      <c r="AR264" s="1">
        <v>3663</v>
      </c>
      <c r="AS264" s="1">
        <v>52530</v>
      </c>
      <c r="AT264" s="1">
        <v>15543</v>
      </c>
      <c r="AU264" s="1">
        <v>2521</v>
      </c>
      <c r="AV264" s="1" t="s">
        <v>374</v>
      </c>
      <c r="AW264" s="1">
        <v>8199</v>
      </c>
      <c r="AX264" s="1">
        <v>65089</v>
      </c>
      <c r="AY264" s="1">
        <v>871</v>
      </c>
      <c r="AZ264" s="1">
        <v>51651</v>
      </c>
      <c r="BA264" s="1"/>
      <c r="BB264" s="1" t="s">
        <v>411</v>
      </c>
    </row>
    <row r="265" spans="1:54" x14ac:dyDescent="0.35">
      <c r="A265" s="4" t="s">
        <v>262</v>
      </c>
      <c r="B265" s="1" t="s">
        <v>374</v>
      </c>
      <c r="C265" s="1">
        <v>21220</v>
      </c>
      <c r="D265" s="1">
        <v>54208</v>
      </c>
      <c r="E265" s="1">
        <v>5408</v>
      </c>
      <c r="F265" s="1">
        <v>26340</v>
      </c>
      <c r="G265" s="1" t="s">
        <v>374</v>
      </c>
      <c r="H265" s="1">
        <v>5555022</v>
      </c>
      <c r="I265" s="1" t="s">
        <v>374</v>
      </c>
      <c r="J265" s="1">
        <v>89785</v>
      </c>
      <c r="K265" s="1">
        <v>2103</v>
      </c>
      <c r="L265" s="1">
        <v>29062</v>
      </c>
      <c r="M265" s="1">
        <v>98810</v>
      </c>
      <c r="N265" s="1">
        <v>12248</v>
      </c>
      <c r="O265" s="1">
        <v>861360</v>
      </c>
      <c r="P265" s="1">
        <v>67579</v>
      </c>
      <c r="Q265" s="1">
        <v>614094</v>
      </c>
      <c r="R265" s="1">
        <v>983345</v>
      </c>
      <c r="S265" s="1">
        <v>403204</v>
      </c>
      <c r="T265" s="1">
        <v>2344458</v>
      </c>
      <c r="U265" s="1">
        <v>9300913</v>
      </c>
      <c r="V265" s="1">
        <v>3094685</v>
      </c>
      <c r="W265" s="1">
        <v>379749</v>
      </c>
      <c r="X265" s="1">
        <v>35514802</v>
      </c>
      <c r="Y265" s="1">
        <v>4197163</v>
      </c>
      <c r="Z265" s="1">
        <v>21936335</v>
      </c>
      <c r="AA265" s="1">
        <v>3691711</v>
      </c>
      <c r="AB265" s="1">
        <v>27768915</v>
      </c>
      <c r="AC265" s="1">
        <v>76146</v>
      </c>
      <c r="AD265" s="1" t="s">
        <v>374</v>
      </c>
      <c r="AE265" s="1" t="s">
        <v>374</v>
      </c>
      <c r="AF265" s="1">
        <v>537967</v>
      </c>
      <c r="AG265" s="1" t="s">
        <v>374</v>
      </c>
      <c r="AH265" s="1">
        <v>165</v>
      </c>
      <c r="AI265" s="1">
        <v>14145</v>
      </c>
      <c r="AJ265" s="1" t="s">
        <v>374</v>
      </c>
      <c r="AK265" s="1">
        <v>45911</v>
      </c>
      <c r="AL265" s="1">
        <v>1748</v>
      </c>
      <c r="AM265" s="1">
        <v>2047</v>
      </c>
      <c r="AN265" s="1" t="s">
        <v>374</v>
      </c>
      <c r="AO265" s="1" t="s">
        <v>374</v>
      </c>
      <c r="AP265" s="1">
        <v>162701</v>
      </c>
      <c r="AQ265" s="1">
        <v>26832</v>
      </c>
      <c r="AR265" s="1">
        <v>2284</v>
      </c>
      <c r="AS265" s="1">
        <v>62005</v>
      </c>
      <c r="AT265" s="1">
        <v>14646</v>
      </c>
      <c r="AU265" s="1">
        <v>4062</v>
      </c>
      <c r="AV265" s="1" t="s">
        <v>374</v>
      </c>
      <c r="AW265" s="1">
        <v>8487</v>
      </c>
      <c r="AX265" s="1">
        <v>61122</v>
      </c>
      <c r="AY265" s="1" t="s">
        <v>374</v>
      </c>
      <c r="AZ265" s="1">
        <v>42122</v>
      </c>
      <c r="BA265" s="1"/>
      <c r="BB265" s="1" t="s">
        <v>411</v>
      </c>
    </row>
    <row r="266" spans="1:54" x14ac:dyDescent="0.35">
      <c r="A266" s="4" t="s">
        <v>263</v>
      </c>
      <c r="B266" s="1" t="s">
        <v>374</v>
      </c>
      <c r="C266" s="1">
        <v>18983</v>
      </c>
      <c r="D266" s="1">
        <v>53834</v>
      </c>
      <c r="E266" s="1">
        <v>6023</v>
      </c>
      <c r="F266" s="1">
        <v>40390</v>
      </c>
      <c r="G266" s="1">
        <v>1044</v>
      </c>
      <c r="H266" s="1">
        <v>5873467</v>
      </c>
      <c r="I266" s="1" t="s">
        <v>374</v>
      </c>
      <c r="J266" s="1">
        <v>96783</v>
      </c>
      <c r="K266" s="1">
        <v>1902</v>
      </c>
      <c r="L266" s="1">
        <v>31949</v>
      </c>
      <c r="M266" s="1">
        <v>95078</v>
      </c>
      <c r="N266" s="1">
        <v>11393</v>
      </c>
      <c r="O266" s="1">
        <v>905281</v>
      </c>
      <c r="P266" s="1">
        <v>70533</v>
      </c>
      <c r="Q266" s="1">
        <v>532112</v>
      </c>
      <c r="R266" s="1">
        <v>1022261</v>
      </c>
      <c r="S266" s="1">
        <v>379271</v>
      </c>
      <c r="T266" s="1">
        <v>1920242</v>
      </c>
      <c r="U266" s="1">
        <v>7749766</v>
      </c>
      <c r="V266" s="1">
        <v>2915834</v>
      </c>
      <c r="W266" s="1">
        <v>379708</v>
      </c>
      <c r="X266" s="1">
        <v>36206525</v>
      </c>
      <c r="Y266" s="1">
        <v>4082820</v>
      </c>
      <c r="Z266" s="1">
        <v>19124889</v>
      </c>
      <c r="AA266" s="1">
        <v>3641152</v>
      </c>
      <c r="AB266" s="1">
        <v>26049925</v>
      </c>
      <c r="AC266" s="1">
        <v>82736</v>
      </c>
      <c r="AD266" s="1">
        <v>741</v>
      </c>
      <c r="AE266" s="1" t="s">
        <v>374</v>
      </c>
      <c r="AF266" s="1">
        <v>520642</v>
      </c>
      <c r="AG266" s="1" t="s">
        <v>374</v>
      </c>
      <c r="AH266" s="1">
        <v>73</v>
      </c>
      <c r="AI266" s="1">
        <v>11767</v>
      </c>
      <c r="AJ266" s="1" t="s">
        <v>374</v>
      </c>
      <c r="AK266" s="1">
        <v>60280</v>
      </c>
      <c r="AL266" s="1" t="s">
        <v>374</v>
      </c>
      <c r="AM266" s="1">
        <v>2378</v>
      </c>
      <c r="AN266" s="1" t="s">
        <v>374</v>
      </c>
      <c r="AO266" s="1" t="s">
        <v>374</v>
      </c>
      <c r="AP266" s="1">
        <v>171342</v>
      </c>
      <c r="AQ266" s="1">
        <v>24340</v>
      </c>
      <c r="AR266" s="1">
        <v>7859</v>
      </c>
      <c r="AS266" s="1">
        <v>51851</v>
      </c>
      <c r="AT266" s="1">
        <v>13878</v>
      </c>
      <c r="AU266" s="1">
        <v>4523</v>
      </c>
      <c r="AV266" s="1" t="s">
        <v>374</v>
      </c>
      <c r="AW266" s="1">
        <v>5706</v>
      </c>
      <c r="AX266" s="1">
        <v>72525</v>
      </c>
      <c r="AY266" s="1" t="s">
        <v>374</v>
      </c>
      <c r="AZ266" s="1">
        <v>47103</v>
      </c>
      <c r="BA266" s="1"/>
      <c r="BB266" s="1" t="s">
        <v>411</v>
      </c>
    </row>
    <row r="267" spans="1:54" x14ac:dyDescent="0.35">
      <c r="A267" s="4" t="s">
        <v>264</v>
      </c>
      <c r="B267" s="1" t="s">
        <v>374</v>
      </c>
      <c r="C267" s="1">
        <v>19964</v>
      </c>
      <c r="D267" s="1">
        <v>54736</v>
      </c>
      <c r="E267" s="1">
        <v>4336</v>
      </c>
      <c r="F267" s="1">
        <v>70544</v>
      </c>
      <c r="G267" s="1" t="s">
        <v>374</v>
      </c>
      <c r="H267" s="1">
        <v>5591705</v>
      </c>
      <c r="I267" s="1" t="s">
        <v>374</v>
      </c>
      <c r="J267" s="1">
        <v>87411</v>
      </c>
      <c r="K267" s="1">
        <v>1022</v>
      </c>
      <c r="L267" s="1" t="s">
        <v>374</v>
      </c>
      <c r="M267" s="1">
        <v>29536</v>
      </c>
      <c r="N267" s="1">
        <v>3616</v>
      </c>
      <c r="O267" s="1">
        <v>299928</v>
      </c>
      <c r="P267" s="1">
        <v>70023</v>
      </c>
      <c r="Q267" s="1">
        <v>607631</v>
      </c>
      <c r="R267" s="1">
        <v>1037320</v>
      </c>
      <c r="S267" s="1">
        <v>376204</v>
      </c>
      <c r="T267" s="1">
        <v>2053163</v>
      </c>
      <c r="U267" s="1">
        <v>8094669</v>
      </c>
      <c r="V267" s="1">
        <v>2889862</v>
      </c>
      <c r="W267" s="1">
        <v>345390</v>
      </c>
      <c r="X267" s="1">
        <v>35678436</v>
      </c>
      <c r="Y267" s="1">
        <v>4108076</v>
      </c>
      <c r="Z267" s="1">
        <v>19655372</v>
      </c>
      <c r="AA267" s="1">
        <v>3699468</v>
      </c>
      <c r="AB267" s="1">
        <v>25915073</v>
      </c>
      <c r="AC267" s="1">
        <v>73792</v>
      </c>
      <c r="AD267" s="1" t="s">
        <v>374</v>
      </c>
      <c r="AE267" s="1" t="s">
        <v>374</v>
      </c>
      <c r="AF267" s="1">
        <v>498288</v>
      </c>
      <c r="AG267" s="1" t="s">
        <v>374</v>
      </c>
      <c r="AH267" s="1">
        <v>956</v>
      </c>
      <c r="AI267" s="1">
        <v>16708</v>
      </c>
      <c r="AJ267" s="1" t="s">
        <v>374</v>
      </c>
      <c r="AK267" s="1">
        <v>57922</v>
      </c>
      <c r="AL267" s="1" t="s">
        <v>374</v>
      </c>
      <c r="AM267" s="1">
        <v>1758</v>
      </c>
      <c r="AN267" s="1">
        <v>21207</v>
      </c>
      <c r="AO267" s="1" t="s">
        <v>374</v>
      </c>
      <c r="AP267" s="1">
        <v>160905</v>
      </c>
      <c r="AQ267" s="1">
        <v>35686</v>
      </c>
      <c r="AR267" s="1">
        <v>3837</v>
      </c>
      <c r="AS267" s="1">
        <v>60630</v>
      </c>
      <c r="AT267" s="1">
        <v>14609</v>
      </c>
      <c r="AU267" s="1">
        <v>5292</v>
      </c>
      <c r="AV267" s="1" t="s">
        <v>374</v>
      </c>
      <c r="AW267" s="1">
        <v>3763</v>
      </c>
      <c r="AX267" s="1">
        <v>84746</v>
      </c>
      <c r="AY267" s="1" t="s">
        <v>374</v>
      </c>
      <c r="AZ267" s="1">
        <v>57621</v>
      </c>
      <c r="BA267" s="1"/>
      <c r="BB267" s="1" t="s">
        <v>411</v>
      </c>
    </row>
    <row r="268" spans="1:54" x14ac:dyDescent="0.35">
      <c r="A268" s="4" t="s">
        <v>265</v>
      </c>
      <c r="B268" s="1" t="s">
        <v>374</v>
      </c>
      <c r="C268" s="1">
        <v>19135</v>
      </c>
      <c r="D268" s="1">
        <v>48323</v>
      </c>
      <c r="E268" s="1">
        <v>2369</v>
      </c>
      <c r="F268" s="1">
        <v>166338</v>
      </c>
      <c r="G268" s="1" t="s">
        <v>374</v>
      </c>
      <c r="H268" s="1">
        <v>5675313</v>
      </c>
      <c r="I268" s="1">
        <v>38</v>
      </c>
      <c r="J268" s="1">
        <v>92596</v>
      </c>
      <c r="K268" s="1">
        <v>2822</v>
      </c>
      <c r="L268" s="1" t="s">
        <v>374</v>
      </c>
      <c r="M268" s="1">
        <v>30185</v>
      </c>
      <c r="N268" s="1">
        <v>4652</v>
      </c>
      <c r="O268" s="1">
        <v>321537</v>
      </c>
      <c r="P268" s="1">
        <v>66458</v>
      </c>
      <c r="Q268" s="1">
        <v>546008</v>
      </c>
      <c r="R268" s="1">
        <v>946983</v>
      </c>
      <c r="S268" s="1">
        <v>387068</v>
      </c>
      <c r="T268" s="1">
        <v>2055317</v>
      </c>
      <c r="U268" s="1">
        <v>8126718</v>
      </c>
      <c r="V268" s="1">
        <v>2959952</v>
      </c>
      <c r="W268" s="1">
        <v>373765</v>
      </c>
      <c r="X268" s="1">
        <v>35900244</v>
      </c>
      <c r="Y268" s="1">
        <v>3985933</v>
      </c>
      <c r="Z268" s="1">
        <v>19786204</v>
      </c>
      <c r="AA268" s="1">
        <v>3623051</v>
      </c>
      <c r="AB268" s="1">
        <v>26881852</v>
      </c>
      <c r="AC268" s="1">
        <v>79367</v>
      </c>
      <c r="AD268" s="1" t="s">
        <v>374</v>
      </c>
      <c r="AE268" s="1" t="s">
        <v>374</v>
      </c>
      <c r="AF268" s="1">
        <v>520554</v>
      </c>
      <c r="AG268" s="1" t="s">
        <v>374</v>
      </c>
      <c r="AH268" s="1">
        <v>568</v>
      </c>
      <c r="AI268" s="1">
        <v>25276</v>
      </c>
      <c r="AJ268" s="1" t="s">
        <v>374</v>
      </c>
      <c r="AK268" s="1">
        <v>95090</v>
      </c>
      <c r="AL268" s="1">
        <v>1456</v>
      </c>
      <c r="AM268" s="1">
        <v>1605</v>
      </c>
      <c r="AN268" s="1" t="s">
        <v>374</v>
      </c>
      <c r="AO268" s="1" t="s">
        <v>374</v>
      </c>
      <c r="AP268" s="1">
        <v>155041</v>
      </c>
      <c r="AQ268" s="1">
        <v>53566</v>
      </c>
      <c r="AR268" s="1">
        <v>7224</v>
      </c>
      <c r="AS268" s="1">
        <v>75533</v>
      </c>
      <c r="AT268" s="1">
        <v>16701</v>
      </c>
      <c r="AU268" s="1">
        <v>10481</v>
      </c>
      <c r="AV268" s="1" t="s">
        <v>374</v>
      </c>
      <c r="AW268" s="1">
        <v>5263</v>
      </c>
      <c r="AX268" s="1">
        <v>158450</v>
      </c>
      <c r="AY268" s="1" t="s">
        <v>374</v>
      </c>
      <c r="AZ268" s="1">
        <v>99874</v>
      </c>
      <c r="BA268" s="1"/>
      <c r="BB268" s="1" t="s">
        <v>411</v>
      </c>
    </row>
    <row r="269" spans="1:54" x14ac:dyDescent="0.35">
      <c r="A269" s="4" t="s">
        <v>266</v>
      </c>
      <c r="B269" s="1" t="s">
        <v>374</v>
      </c>
      <c r="C269" s="1">
        <v>32384</v>
      </c>
      <c r="D269" s="1">
        <v>267992</v>
      </c>
      <c r="E269" s="1">
        <v>448033</v>
      </c>
      <c r="F269" s="1">
        <v>66906671</v>
      </c>
      <c r="G269" s="1" t="s">
        <v>374</v>
      </c>
      <c r="H269" s="1">
        <v>3856330</v>
      </c>
      <c r="I269" s="1" t="s">
        <v>374</v>
      </c>
      <c r="J269" s="1">
        <v>17742</v>
      </c>
      <c r="K269" s="1">
        <v>284813</v>
      </c>
      <c r="L269" s="1">
        <v>166334</v>
      </c>
      <c r="M269" s="1">
        <v>2410899</v>
      </c>
      <c r="N269" s="1">
        <v>1153267</v>
      </c>
      <c r="O269" s="1">
        <v>2745748</v>
      </c>
      <c r="P269" s="1">
        <v>30225</v>
      </c>
      <c r="Q269" s="1">
        <v>243236</v>
      </c>
      <c r="R269" s="1">
        <v>438694</v>
      </c>
      <c r="S269" s="1">
        <v>165991</v>
      </c>
      <c r="T269" s="1">
        <v>1255344</v>
      </c>
      <c r="U269" s="1">
        <v>4647554</v>
      </c>
      <c r="V269" s="1">
        <v>1389125</v>
      </c>
      <c r="W269" s="1">
        <v>100715</v>
      </c>
      <c r="X269" s="1">
        <v>25494037</v>
      </c>
      <c r="Y269" s="1">
        <v>3190817</v>
      </c>
      <c r="Z269" s="1">
        <v>12329974</v>
      </c>
      <c r="AA269" s="1">
        <v>2649459</v>
      </c>
      <c r="AB269" s="1">
        <v>18646924</v>
      </c>
      <c r="AC269" s="1">
        <v>14244</v>
      </c>
      <c r="AD269" s="1" t="s">
        <v>374</v>
      </c>
      <c r="AE269" s="1" t="s">
        <v>374</v>
      </c>
      <c r="AF269" s="1">
        <v>242322</v>
      </c>
      <c r="AG269" s="1" t="s">
        <v>374</v>
      </c>
      <c r="AH269" s="1">
        <v>183</v>
      </c>
      <c r="AI269" s="1">
        <v>3088604</v>
      </c>
      <c r="AJ269" s="1">
        <v>13110</v>
      </c>
      <c r="AK269" s="1">
        <v>23688789</v>
      </c>
      <c r="AL269" s="1">
        <v>701</v>
      </c>
      <c r="AM269" s="1">
        <v>1972</v>
      </c>
      <c r="AN269" s="1">
        <v>4399134</v>
      </c>
      <c r="AO269" s="1">
        <v>1239693</v>
      </c>
      <c r="AP269" s="1">
        <v>240014</v>
      </c>
      <c r="AQ269" s="1">
        <v>16456350</v>
      </c>
      <c r="AR269" s="1">
        <v>2940918</v>
      </c>
      <c r="AS269" s="1">
        <v>11241430</v>
      </c>
      <c r="AT269" s="1">
        <v>62525</v>
      </c>
      <c r="AU269" s="1">
        <v>3180136</v>
      </c>
      <c r="AV269" s="1">
        <v>88281</v>
      </c>
      <c r="AW269" s="1">
        <v>659251</v>
      </c>
      <c r="AX269" s="1">
        <v>32990263</v>
      </c>
      <c r="AY269" s="1" t="s">
        <v>374</v>
      </c>
      <c r="AZ269" s="1">
        <v>23187317</v>
      </c>
      <c r="BA269" s="1"/>
      <c r="BB269" s="1" t="s">
        <v>411</v>
      </c>
    </row>
    <row r="270" spans="1:54" x14ac:dyDescent="0.35">
      <c r="A270" s="4" t="s">
        <v>267</v>
      </c>
      <c r="B270" s="1" t="s">
        <v>374</v>
      </c>
      <c r="C270" s="1">
        <v>290172</v>
      </c>
      <c r="D270" s="1">
        <v>523343</v>
      </c>
      <c r="E270" s="1">
        <v>526720</v>
      </c>
      <c r="F270" s="1">
        <v>113452906</v>
      </c>
      <c r="G270" s="1" t="s">
        <v>374</v>
      </c>
      <c r="H270" s="1">
        <v>4211550</v>
      </c>
      <c r="I270" s="1" t="s">
        <v>374</v>
      </c>
      <c r="J270" s="1">
        <v>519751</v>
      </c>
      <c r="K270" s="1">
        <v>2910868</v>
      </c>
      <c r="L270" s="1">
        <v>1806060</v>
      </c>
      <c r="M270" s="1">
        <v>4429739</v>
      </c>
      <c r="N270" s="1">
        <v>3951852</v>
      </c>
      <c r="O270" s="1">
        <v>4203307</v>
      </c>
      <c r="P270" s="1">
        <v>153719</v>
      </c>
      <c r="Q270" s="1">
        <v>289518</v>
      </c>
      <c r="R270" s="1">
        <v>301436</v>
      </c>
      <c r="S270" s="1">
        <v>952125</v>
      </c>
      <c r="T270" s="1">
        <v>2100146</v>
      </c>
      <c r="U270" s="1">
        <v>11053440</v>
      </c>
      <c r="V270" s="1">
        <v>6632334</v>
      </c>
      <c r="W270" s="1">
        <v>1163934</v>
      </c>
      <c r="X270" s="1">
        <v>23743526</v>
      </c>
      <c r="Y270" s="1">
        <v>3304165</v>
      </c>
      <c r="Z270" s="1">
        <v>18727431</v>
      </c>
      <c r="AA270" s="1">
        <v>2348444</v>
      </c>
      <c r="AB270" s="1">
        <v>20658508</v>
      </c>
      <c r="AC270" s="1">
        <v>493383</v>
      </c>
      <c r="AD270" s="1" t="s">
        <v>374</v>
      </c>
      <c r="AE270" s="1" t="s">
        <v>374</v>
      </c>
      <c r="AF270" s="1">
        <v>1279916</v>
      </c>
      <c r="AG270" s="1" t="s">
        <v>374</v>
      </c>
      <c r="AH270" s="1">
        <v>207</v>
      </c>
      <c r="AI270" s="1">
        <v>5748985</v>
      </c>
      <c r="AJ270" s="1">
        <v>819684</v>
      </c>
      <c r="AK270" s="1">
        <v>39821091</v>
      </c>
      <c r="AL270" s="1">
        <v>871</v>
      </c>
      <c r="AM270" s="1" t="s">
        <v>374</v>
      </c>
      <c r="AN270" s="1">
        <v>19088423</v>
      </c>
      <c r="AO270" s="1">
        <v>11549089</v>
      </c>
      <c r="AP270" s="1">
        <v>256409</v>
      </c>
      <c r="AQ270" s="1">
        <v>33231224</v>
      </c>
      <c r="AR270" s="1">
        <v>4163821</v>
      </c>
      <c r="AS270" s="1">
        <v>31886679</v>
      </c>
      <c r="AT270" s="1">
        <v>89069</v>
      </c>
      <c r="AU270" s="1">
        <v>5653111</v>
      </c>
      <c r="AV270" s="1">
        <v>2099382</v>
      </c>
      <c r="AW270" s="1">
        <v>4562258</v>
      </c>
      <c r="AX270" s="1">
        <v>53680169</v>
      </c>
      <c r="AY270" s="1" t="s">
        <v>374</v>
      </c>
      <c r="AZ270" s="1">
        <v>37459508</v>
      </c>
      <c r="BA270" s="1"/>
      <c r="BB270" s="1" t="s">
        <v>411</v>
      </c>
    </row>
    <row r="271" spans="1:54" x14ac:dyDescent="0.35">
      <c r="A271" s="4" t="s">
        <v>268</v>
      </c>
      <c r="B271" s="1" t="s">
        <v>374</v>
      </c>
      <c r="C271" s="1">
        <v>164708</v>
      </c>
      <c r="D271" s="1">
        <v>338197</v>
      </c>
      <c r="E271" s="1">
        <v>371151</v>
      </c>
      <c r="F271" s="1">
        <v>65671209</v>
      </c>
      <c r="G271" s="1" t="s">
        <v>374</v>
      </c>
      <c r="H271" s="1">
        <v>4243422</v>
      </c>
      <c r="I271" s="1" t="s">
        <v>374</v>
      </c>
      <c r="J271" s="1">
        <v>497557</v>
      </c>
      <c r="K271" s="1">
        <v>1516092</v>
      </c>
      <c r="L271" s="1">
        <v>909153</v>
      </c>
      <c r="M271" s="1">
        <v>2857946</v>
      </c>
      <c r="N271" s="1">
        <v>2190806</v>
      </c>
      <c r="O271" s="1">
        <v>2212065</v>
      </c>
      <c r="P271" s="1">
        <v>158320</v>
      </c>
      <c r="Q271" s="1">
        <v>363146</v>
      </c>
      <c r="R271" s="1">
        <v>417744</v>
      </c>
      <c r="S271" s="1">
        <v>985252</v>
      </c>
      <c r="T271" s="1">
        <v>2433931</v>
      </c>
      <c r="U271" s="1">
        <v>13098976</v>
      </c>
      <c r="V271" s="1">
        <v>7015382</v>
      </c>
      <c r="W271" s="1">
        <v>1154004</v>
      </c>
      <c r="X271" s="1">
        <v>29407136</v>
      </c>
      <c r="Y271" s="1">
        <v>3513343</v>
      </c>
      <c r="Z271" s="1">
        <v>22259117</v>
      </c>
      <c r="AA271" s="1">
        <v>2675897</v>
      </c>
      <c r="AB271" s="1">
        <v>24459732</v>
      </c>
      <c r="AC271" s="1">
        <v>474655</v>
      </c>
      <c r="AD271" s="1" t="s">
        <v>374</v>
      </c>
      <c r="AE271" s="1" t="s">
        <v>374</v>
      </c>
      <c r="AF271" s="1">
        <v>1319412</v>
      </c>
      <c r="AG271" s="1" t="s">
        <v>374</v>
      </c>
      <c r="AH271" s="1">
        <v>302</v>
      </c>
      <c r="AI271" s="1">
        <v>2927973</v>
      </c>
      <c r="AJ271" s="1">
        <v>390545</v>
      </c>
      <c r="AK271" s="1">
        <v>24982872</v>
      </c>
      <c r="AL271" s="1">
        <v>696</v>
      </c>
      <c r="AM271" s="1">
        <v>39</v>
      </c>
      <c r="AN271" s="1">
        <v>11813877</v>
      </c>
      <c r="AO271" s="1">
        <v>5923381</v>
      </c>
      <c r="AP271" s="1">
        <v>204849</v>
      </c>
      <c r="AQ271" s="1">
        <v>19498312</v>
      </c>
      <c r="AR271" s="1">
        <v>2520733</v>
      </c>
      <c r="AS271" s="1">
        <v>19062464</v>
      </c>
      <c r="AT271" s="1">
        <v>45627</v>
      </c>
      <c r="AU271" s="1">
        <v>2994708</v>
      </c>
      <c r="AV271" s="1">
        <v>1035459</v>
      </c>
      <c r="AW271" s="1">
        <v>2469719</v>
      </c>
      <c r="AX271" s="1">
        <v>28294699</v>
      </c>
      <c r="AY271" s="1">
        <v>1207</v>
      </c>
      <c r="AZ271" s="1">
        <v>23566734</v>
      </c>
      <c r="BA271" s="1"/>
      <c r="BB271" s="1" t="s">
        <v>411</v>
      </c>
    </row>
    <row r="272" spans="1:54" x14ac:dyDescent="0.35">
      <c r="A272" s="4" t="s">
        <v>269</v>
      </c>
      <c r="B272" s="1" t="s">
        <v>374</v>
      </c>
      <c r="C272" s="1">
        <v>17897</v>
      </c>
      <c r="D272" s="1">
        <v>53592</v>
      </c>
      <c r="E272" s="1">
        <v>7994</v>
      </c>
      <c r="F272" s="1" t="s">
        <v>374</v>
      </c>
      <c r="G272" s="1" t="s">
        <v>374</v>
      </c>
      <c r="H272" s="1">
        <v>5428884</v>
      </c>
      <c r="I272" s="1" t="s">
        <v>374</v>
      </c>
      <c r="J272" s="1">
        <v>57753</v>
      </c>
      <c r="K272" s="1">
        <v>1662</v>
      </c>
      <c r="L272" s="1" t="s">
        <v>374</v>
      </c>
      <c r="M272" s="1">
        <v>23938</v>
      </c>
      <c r="N272" s="1" t="s">
        <v>374</v>
      </c>
      <c r="O272" s="1">
        <v>306434</v>
      </c>
      <c r="P272" s="1">
        <v>56838</v>
      </c>
      <c r="Q272" s="1">
        <v>568906</v>
      </c>
      <c r="R272" s="1">
        <v>957577</v>
      </c>
      <c r="S272" s="1">
        <v>317353</v>
      </c>
      <c r="T272" s="1">
        <v>1834832</v>
      </c>
      <c r="U272" s="1">
        <v>6972579</v>
      </c>
      <c r="V272" s="1">
        <v>2457924</v>
      </c>
      <c r="W272" s="1">
        <v>264953</v>
      </c>
      <c r="X272" s="1">
        <v>33893145</v>
      </c>
      <c r="Y272" s="1">
        <v>4223106</v>
      </c>
      <c r="Z272" s="1">
        <v>18049984</v>
      </c>
      <c r="AA272" s="1">
        <v>3726813</v>
      </c>
      <c r="AB272" s="1">
        <v>25240310</v>
      </c>
      <c r="AC272" s="1">
        <v>49183</v>
      </c>
      <c r="AD272" s="1" t="s">
        <v>374</v>
      </c>
      <c r="AE272" s="1" t="s">
        <v>374</v>
      </c>
      <c r="AF272" s="1">
        <v>423819</v>
      </c>
      <c r="AG272" s="1">
        <v>1153</v>
      </c>
      <c r="AH272" s="1">
        <v>310</v>
      </c>
      <c r="AI272" s="1">
        <v>14358</v>
      </c>
      <c r="AJ272" s="1" t="s">
        <v>374</v>
      </c>
      <c r="AK272" s="1">
        <v>41624</v>
      </c>
      <c r="AL272" s="1">
        <v>601</v>
      </c>
      <c r="AM272" s="1">
        <v>1514</v>
      </c>
      <c r="AN272" s="1" t="s">
        <v>374</v>
      </c>
      <c r="AO272" s="1" t="s">
        <v>374</v>
      </c>
      <c r="AP272" s="1">
        <v>152562</v>
      </c>
      <c r="AQ272" s="1">
        <v>20532</v>
      </c>
      <c r="AR272" s="1">
        <v>3695</v>
      </c>
      <c r="AS272" s="1">
        <v>42711</v>
      </c>
      <c r="AT272" s="1">
        <v>7181</v>
      </c>
      <c r="AU272" s="1">
        <v>1031</v>
      </c>
      <c r="AV272" s="1" t="s">
        <v>374</v>
      </c>
      <c r="AW272" s="1">
        <v>4257</v>
      </c>
      <c r="AX272" s="1">
        <v>46272</v>
      </c>
      <c r="AY272" s="1">
        <v>645</v>
      </c>
      <c r="AZ272" s="1">
        <v>29160</v>
      </c>
      <c r="BA272" s="1"/>
      <c r="BB272" s="1" t="s">
        <v>411</v>
      </c>
    </row>
    <row r="273" spans="1:54" x14ac:dyDescent="0.35">
      <c r="A273" s="4" t="s">
        <v>270</v>
      </c>
      <c r="B273" s="1" t="s">
        <v>374</v>
      </c>
      <c r="C273" s="1">
        <v>20459</v>
      </c>
      <c r="D273" s="1">
        <v>28787</v>
      </c>
      <c r="E273" s="1">
        <v>4756</v>
      </c>
      <c r="F273" s="1" t="s">
        <v>374</v>
      </c>
      <c r="G273" s="1" t="s">
        <v>374</v>
      </c>
      <c r="H273" s="1">
        <v>5586287</v>
      </c>
      <c r="I273" s="1" t="s">
        <v>374</v>
      </c>
      <c r="J273" s="1">
        <v>494139</v>
      </c>
      <c r="K273" s="1" t="s">
        <v>374</v>
      </c>
      <c r="L273" s="1" t="s">
        <v>374</v>
      </c>
      <c r="M273" s="1">
        <v>2365</v>
      </c>
      <c r="N273" s="1">
        <v>1417</v>
      </c>
      <c r="O273" s="1">
        <v>4320</v>
      </c>
      <c r="P273" s="1">
        <v>172302</v>
      </c>
      <c r="Q273" s="1">
        <v>598899</v>
      </c>
      <c r="R273" s="1">
        <v>703044</v>
      </c>
      <c r="S273" s="1">
        <v>979270</v>
      </c>
      <c r="T273" s="1">
        <v>3210571</v>
      </c>
      <c r="U273" s="1">
        <v>16560517</v>
      </c>
      <c r="V273" s="1">
        <v>7657476</v>
      </c>
      <c r="W273" s="1">
        <v>1200068</v>
      </c>
      <c r="X273" s="1">
        <v>39049072</v>
      </c>
      <c r="Y273" s="1">
        <v>4146167</v>
      </c>
      <c r="Z273" s="1">
        <v>27607743</v>
      </c>
      <c r="AA273" s="1">
        <v>3510414</v>
      </c>
      <c r="AB273" s="1">
        <v>31221498</v>
      </c>
      <c r="AC273" s="1">
        <v>475072</v>
      </c>
      <c r="AD273" s="1" t="s">
        <v>374</v>
      </c>
      <c r="AE273" s="1" t="s">
        <v>374</v>
      </c>
      <c r="AF273" s="1">
        <v>1364602</v>
      </c>
      <c r="AG273" s="1" t="s">
        <v>374</v>
      </c>
      <c r="AH273" s="1">
        <v>361</v>
      </c>
      <c r="AI273" s="1">
        <v>12275</v>
      </c>
      <c r="AJ273" s="1" t="s">
        <v>374</v>
      </c>
      <c r="AK273" s="1">
        <v>57681</v>
      </c>
      <c r="AL273" s="1" t="s">
        <v>374</v>
      </c>
      <c r="AM273" s="1">
        <v>87</v>
      </c>
      <c r="AN273" s="1">
        <v>28202</v>
      </c>
      <c r="AO273" s="1">
        <v>30422</v>
      </c>
      <c r="AP273" s="1">
        <v>142486</v>
      </c>
      <c r="AQ273" s="1">
        <v>26466</v>
      </c>
      <c r="AR273" s="1">
        <v>2099</v>
      </c>
      <c r="AS273" s="1">
        <v>91748</v>
      </c>
      <c r="AT273" s="1">
        <v>6970</v>
      </c>
      <c r="AU273" s="1">
        <v>850</v>
      </c>
      <c r="AV273" s="1" t="s">
        <v>374</v>
      </c>
      <c r="AW273" s="1">
        <v>8529</v>
      </c>
      <c r="AX273" s="1">
        <v>48293</v>
      </c>
      <c r="AY273" s="1" t="s">
        <v>374</v>
      </c>
      <c r="AZ273" s="1">
        <v>35267</v>
      </c>
      <c r="BA273" s="1"/>
      <c r="BB273" s="1" t="s">
        <v>411</v>
      </c>
    </row>
    <row r="274" spans="1:54" x14ac:dyDescent="0.35">
      <c r="A274" s="4" t="s">
        <v>271</v>
      </c>
      <c r="B274" s="1" t="s">
        <v>374</v>
      </c>
      <c r="C274" s="1">
        <v>19613</v>
      </c>
      <c r="D274" s="1">
        <v>29780</v>
      </c>
      <c r="E274" s="1">
        <v>4606</v>
      </c>
      <c r="F274" s="1" t="s">
        <v>374</v>
      </c>
      <c r="G274" s="1">
        <v>668</v>
      </c>
      <c r="H274" s="1">
        <v>5404909</v>
      </c>
      <c r="I274" s="1" t="s">
        <v>374</v>
      </c>
      <c r="J274" s="1">
        <v>484961</v>
      </c>
      <c r="K274" s="1">
        <v>1366</v>
      </c>
      <c r="L274" s="1" t="s">
        <v>374</v>
      </c>
      <c r="M274" s="1">
        <v>2748</v>
      </c>
      <c r="N274" s="1">
        <v>897</v>
      </c>
      <c r="O274" s="1">
        <v>20673</v>
      </c>
      <c r="P274" s="1">
        <v>159754</v>
      </c>
      <c r="Q274" s="1">
        <v>613166</v>
      </c>
      <c r="R274" s="1">
        <v>881002</v>
      </c>
      <c r="S274" s="1">
        <v>975650</v>
      </c>
      <c r="T274" s="1">
        <v>3402141</v>
      </c>
      <c r="U274" s="1">
        <v>16798319</v>
      </c>
      <c r="V274" s="1">
        <v>7363776</v>
      </c>
      <c r="W274" s="1">
        <v>1179640</v>
      </c>
      <c r="X274" s="1">
        <v>40849895</v>
      </c>
      <c r="Y274" s="1">
        <v>4040698</v>
      </c>
      <c r="Z274" s="1">
        <v>28767903</v>
      </c>
      <c r="AA274" s="1">
        <v>3416155</v>
      </c>
      <c r="AB274" s="1">
        <v>32008275</v>
      </c>
      <c r="AC274" s="1">
        <v>462613</v>
      </c>
      <c r="AD274" s="1" t="s">
        <v>374</v>
      </c>
      <c r="AE274" s="1" t="s">
        <v>374</v>
      </c>
      <c r="AF274" s="1">
        <v>1333367</v>
      </c>
      <c r="AG274" s="1" t="s">
        <v>374</v>
      </c>
      <c r="AH274" s="1">
        <v>48</v>
      </c>
      <c r="AI274" s="1">
        <v>12497</v>
      </c>
      <c r="AJ274" s="1" t="s">
        <v>374</v>
      </c>
      <c r="AK274" s="1">
        <v>59145</v>
      </c>
      <c r="AL274" s="1" t="s">
        <v>374</v>
      </c>
      <c r="AM274" s="1">
        <v>461</v>
      </c>
      <c r="AN274" s="1">
        <v>37173</v>
      </c>
      <c r="AO274" s="1">
        <v>32143</v>
      </c>
      <c r="AP274" s="1">
        <v>177734</v>
      </c>
      <c r="AQ274" s="1">
        <v>23030</v>
      </c>
      <c r="AR274" s="1">
        <v>1270</v>
      </c>
      <c r="AS274" s="1">
        <v>96571</v>
      </c>
      <c r="AT274" s="1">
        <v>13930</v>
      </c>
      <c r="AU274" s="1">
        <v>1280</v>
      </c>
      <c r="AV274" s="1" t="s">
        <v>374</v>
      </c>
      <c r="AW274" s="1">
        <v>9718</v>
      </c>
      <c r="AX274" s="1">
        <v>46409</v>
      </c>
      <c r="AY274" s="1" t="s">
        <v>374</v>
      </c>
      <c r="AZ274" s="1">
        <v>28132</v>
      </c>
      <c r="BA274" s="1"/>
      <c r="BB274" s="1" t="s">
        <v>411</v>
      </c>
    </row>
    <row r="275" spans="1:54" x14ac:dyDescent="0.35">
      <c r="A275" s="4" t="s">
        <v>272</v>
      </c>
      <c r="B275" s="1" t="s">
        <v>374</v>
      </c>
      <c r="C275" s="1">
        <v>20313</v>
      </c>
      <c r="D275" s="1">
        <v>70873</v>
      </c>
      <c r="E275" s="1">
        <v>5818</v>
      </c>
      <c r="F275" s="1" t="s">
        <v>374</v>
      </c>
      <c r="G275" s="1" t="s">
        <v>374</v>
      </c>
      <c r="H275" s="1">
        <v>4942557</v>
      </c>
      <c r="I275" s="1" t="s">
        <v>374</v>
      </c>
      <c r="J275" s="1">
        <v>51502</v>
      </c>
      <c r="K275" s="1" t="s">
        <v>374</v>
      </c>
      <c r="L275" s="1" t="s">
        <v>374</v>
      </c>
      <c r="M275" s="1">
        <v>20820</v>
      </c>
      <c r="N275" s="1" t="s">
        <v>374</v>
      </c>
      <c r="O275" s="1">
        <v>276511</v>
      </c>
      <c r="P275" s="1">
        <v>53407</v>
      </c>
      <c r="Q275" s="1">
        <v>468558</v>
      </c>
      <c r="R275" s="1">
        <v>1209231</v>
      </c>
      <c r="S275" s="1">
        <v>266808</v>
      </c>
      <c r="T275" s="1">
        <v>1270011</v>
      </c>
      <c r="U275" s="1">
        <v>5428612</v>
      </c>
      <c r="V275" s="1">
        <v>2117294</v>
      </c>
      <c r="W275" s="1">
        <v>227330</v>
      </c>
      <c r="X275" s="1">
        <v>26608435</v>
      </c>
      <c r="Y275" s="1">
        <v>3586635</v>
      </c>
      <c r="Z275" s="1">
        <v>12516657</v>
      </c>
      <c r="AA275" s="1">
        <v>3073816</v>
      </c>
      <c r="AB275" s="1">
        <v>18800561</v>
      </c>
      <c r="AC275" s="1">
        <v>41414</v>
      </c>
      <c r="AD275" s="1" t="s">
        <v>374</v>
      </c>
      <c r="AE275" s="1" t="s">
        <v>374</v>
      </c>
      <c r="AF275" s="1">
        <v>351343</v>
      </c>
      <c r="AG275" s="1" t="s">
        <v>374</v>
      </c>
      <c r="AH275" s="1">
        <v>338</v>
      </c>
      <c r="AI275" s="1">
        <v>9519</v>
      </c>
      <c r="AJ275" s="1" t="s">
        <v>374</v>
      </c>
      <c r="AK275" s="1">
        <v>31590</v>
      </c>
      <c r="AL275" s="1" t="s">
        <v>374</v>
      </c>
      <c r="AM275" s="1">
        <v>1490</v>
      </c>
      <c r="AN275" s="1" t="s">
        <v>374</v>
      </c>
      <c r="AO275" s="1" t="s">
        <v>374</v>
      </c>
      <c r="AP275" s="1">
        <v>168473</v>
      </c>
      <c r="AQ275" s="1">
        <v>16426</v>
      </c>
      <c r="AR275" s="1">
        <v>1484</v>
      </c>
      <c r="AS275" s="1">
        <v>30908</v>
      </c>
      <c r="AT275" s="1">
        <v>14922</v>
      </c>
      <c r="AU275" s="1">
        <v>1588</v>
      </c>
      <c r="AV275" s="1" t="s">
        <v>374</v>
      </c>
      <c r="AW275" s="1">
        <v>3428</v>
      </c>
      <c r="AX275" s="1">
        <v>38074</v>
      </c>
      <c r="AY275" s="1">
        <v>857</v>
      </c>
      <c r="AZ275" s="1">
        <v>28712</v>
      </c>
      <c r="BA275" s="1"/>
      <c r="BB275" s="1" t="s">
        <v>411</v>
      </c>
    </row>
    <row r="276" spans="1:54" x14ac:dyDescent="0.35">
      <c r="A276" s="4" t="s">
        <v>273</v>
      </c>
      <c r="B276" s="1" t="s">
        <v>374</v>
      </c>
      <c r="C276" s="1">
        <v>13037</v>
      </c>
      <c r="D276" s="1">
        <v>44232</v>
      </c>
      <c r="E276" s="1">
        <v>6409</v>
      </c>
      <c r="F276" s="1" t="s">
        <v>374</v>
      </c>
      <c r="G276" s="1" t="s">
        <v>374</v>
      </c>
      <c r="H276" s="1">
        <v>3958668</v>
      </c>
      <c r="I276" s="1" t="s">
        <v>374</v>
      </c>
      <c r="J276" s="1">
        <v>50030</v>
      </c>
      <c r="K276" s="1">
        <v>1029</v>
      </c>
      <c r="L276" s="1" t="s">
        <v>374</v>
      </c>
      <c r="M276" s="1">
        <v>6214</v>
      </c>
      <c r="N276" s="1" t="s">
        <v>374</v>
      </c>
      <c r="O276" s="1">
        <v>81028</v>
      </c>
      <c r="P276" s="1">
        <v>41144</v>
      </c>
      <c r="Q276" s="1">
        <v>176462</v>
      </c>
      <c r="R276" s="1">
        <v>497361</v>
      </c>
      <c r="S276" s="1">
        <v>235710</v>
      </c>
      <c r="T276" s="1">
        <v>797813</v>
      </c>
      <c r="U276" s="1">
        <v>4088557</v>
      </c>
      <c r="V276" s="1">
        <v>1727550</v>
      </c>
      <c r="W276" s="1">
        <v>209111</v>
      </c>
      <c r="X276" s="1">
        <v>19752521</v>
      </c>
      <c r="Y276" s="1">
        <v>2471074</v>
      </c>
      <c r="Z276" s="1">
        <v>7635678</v>
      </c>
      <c r="AA276" s="1">
        <v>1761842</v>
      </c>
      <c r="AB276" s="1">
        <v>11761625</v>
      </c>
      <c r="AC276" s="1">
        <v>38951</v>
      </c>
      <c r="AD276" s="1" t="s">
        <v>374</v>
      </c>
      <c r="AE276" s="1" t="s">
        <v>374</v>
      </c>
      <c r="AF276" s="1">
        <v>306279</v>
      </c>
      <c r="AG276" s="1" t="s">
        <v>374</v>
      </c>
      <c r="AH276" s="1">
        <v>360</v>
      </c>
      <c r="AI276" s="1">
        <v>11686</v>
      </c>
      <c r="AJ276" s="1" t="s">
        <v>374</v>
      </c>
      <c r="AK276" s="1">
        <v>25500</v>
      </c>
      <c r="AL276" s="1">
        <v>1291</v>
      </c>
      <c r="AM276" s="1">
        <v>1754</v>
      </c>
      <c r="AN276" s="1">
        <v>58461</v>
      </c>
      <c r="AO276" s="1" t="s">
        <v>374</v>
      </c>
      <c r="AP276" s="1">
        <v>164177</v>
      </c>
      <c r="AQ276" s="1" t="s">
        <v>374</v>
      </c>
      <c r="AR276" s="1">
        <v>1599</v>
      </c>
      <c r="AS276" s="1">
        <v>20186</v>
      </c>
      <c r="AT276" s="1">
        <v>18132</v>
      </c>
      <c r="AU276" s="1">
        <v>589</v>
      </c>
      <c r="AV276" s="1" t="s">
        <v>374</v>
      </c>
      <c r="AW276" s="1">
        <v>1162</v>
      </c>
      <c r="AX276" s="1">
        <v>49869</v>
      </c>
      <c r="AY276" s="1">
        <v>966</v>
      </c>
      <c r="AZ276" s="1">
        <v>24049</v>
      </c>
      <c r="BA276" s="1"/>
      <c r="BB276" s="1" t="s">
        <v>411</v>
      </c>
    </row>
    <row r="277" spans="1:54" x14ac:dyDescent="0.35">
      <c r="A277" s="4" t="s">
        <v>274</v>
      </c>
      <c r="B277" s="1" t="s">
        <v>374</v>
      </c>
      <c r="C277" s="1">
        <v>14936</v>
      </c>
      <c r="D277" s="1">
        <v>57427</v>
      </c>
      <c r="E277" s="1">
        <v>10542</v>
      </c>
      <c r="F277" s="1" t="s">
        <v>374</v>
      </c>
      <c r="G277" s="1" t="s">
        <v>374</v>
      </c>
      <c r="H277" s="1">
        <v>5124041</v>
      </c>
      <c r="I277" s="1" t="s">
        <v>374</v>
      </c>
      <c r="J277" s="1">
        <v>61954</v>
      </c>
      <c r="K277" s="1">
        <v>435</v>
      </c>
      <c r="L277" s="1" t="s">
        <v>374</v>
      </c>
      <c r="M277" s="1">
        <v>11370</v>
      </c>
      <c r="N277" s="1">
        <v>1528</v>
      </c>
      <c r="O277" s="1">
        <v>145760</v>
      </c>
      <c r="P277" s="1">
        <v>50033</v>
      </c>
      <c r="Q277" s="1">
        <v>369986</v>
      </c>
      <c r="R277" s="1">
        <v>961501</v>
      </c>
      <c r="S277" s="1">
        <v>287900</v>
      </c>
      <c r="T277" s="1">
        <v>1080273</v>
      </c>
      <c r="U277" s="1">
        <v>5047723</v>
      </c>
      <c r="V277" s="1">
        <v>2095557</v>
      </c>
      <c r="W277" s="1">
        <v>244182</v>
      </c>
      <c r="X277" s="1">
        <v>26034693</v>
      </c>
      <c r="Y277" s="1">
        <v>3434464</v>
      </c>
      <c r="Z277" s="1">
        <v>10682658</v>
      </c>
      <c r="AA277" s="1">
        <v>2808552</v>
      </c>
      <c r="AB277" s="1">
        <v>17221198</v>
      </c>
      <c r="AC277" s="1">
        <v>49961</v>
      </c>
      <c r="AD277" s="1">
        <v>1353</v>
      </c>
      <c r="AE277" s="1">
        <v>1450</v>
      </c>
      <c r="AF277" s="1">
        <v>378797</v>
      </c>
      <c r="AG277" s="1" t="s">
        <v>374</v>
      </c>
      <c r="AH277" s="1">
        <v>694</v>
      </c>
      <c r="AI277" s="1">
        <v>10818</v>
      </c>
      <c r="AJ277" s="1" t="s">
        <v>374</v>
      </c>
      <c r="AK277" s="1">
        <v>28199</v>
      </c>
      <c r="AL277" s="1">
        <v>544</v>
      </c>
      <c r="AM277" s="1">
        <v>1793</v>
      </c>
      <c r="AN277" s="1">
        <v>65457</v>
      </c>
      <c r="AO277" s="1" t="s">
        <v>374</v>
      </c>
      <c r="AP277" s="1">
        <v>162124</v>
      </c>
      <c r="AQ277" s="1">
        <v>13111</v>
      </c>
      <c r="AR277" s="1">
        <v>942</v>
      </c>
      <c r="AS277" s="1">
        <v>17024</v>
      </c>
      <c r="AT277" s="1">
        <v>18038</v>
      </c>
      <c r="AU277" s="1">
        <v>823</v>
      </c>
      <c r="AV277" s="1" t="s">
        <v>374</v>
      </c>
      <c r="AW277" s="1">
        <v>1599</v>
      </c>
      <c r="AX277" s="1">
        <v>39643</v>
      </c>
      <c r="AY277" s="1">
        <v>808</v>
      </c>
      <c r="AZ277" s="1">
        <v>29092</v>
      </c>
      <c r="BA277" s="1"/>
      <c r="BB277" s="1" t="s">
        <v>411</v>
      </c>
    </row>
    <row r="278" spans="1:54" x14ac:dyDescent="0.35">
      <c r="A278" s="4" t="s">
        <v>275</v>
      </c>
      <c r="B278" s="1" t="s">
        <v>374</v>
      </c>
      <c r="C278" s="1">
        <v>17204</v>
      </c>
      <c r="D278" s="1">
        <v>57413</v>
      </c>
      <c r="E278" s="1">
        <v>8704</v>
      </c>
      <c r="F278" s="1" t="s">
        <v>374</v>
      </c>
      <c r="G278" s="1" t="s">
        <v>374</v>
      </c>
      <c r="H278" s="1">
        <v>5755279</v>
      </c>
      <c r="I278" s="1" t="s">
        <v>374</v>
      </c>
      <c r="J278" s="1">
        <v>58342</v>
      </c>
      <c r="K278" s="1" t="s">
        <v>374</v>
      </c>
      <c r="L278" s="1" t="s">
        <v>374</v>
      </c>
      <c r="M278" s="1">
        <v>19165</v>
      </c>
      <c r="N278" s="1">
        <v>2039</v>
      </c>
      <c r="O278" s="1">
        <v>233231</v>
      </c>
      <c r="P278" s="1">
        <v>54269</v>
      </c>
      <c r="Q278" s="1">
        <v>467704</v>
      </c>
      <c r="R278" s="1">
        <v>946314</v>
      </c>
      <c r="S278" s="1">
        <v>304495</v>
      </c>
      <c r="T278" s="1">
        <v>1708034</v>
      </c>
      <c r="U278" s="1">
        <v>6642716</v>
      </c>
      <c r="V278" s="1">
        <v>2401343</v>
      </c>
      <c r="W278" s="1">
        <v>249877</v>
      </c>
      <c r="X278" s="1">
        <v>35158130</v>
      </c>
      <c r="Y278" s="1">
        <v>4133434</v>
      </c>
      <c r="Z278" s="1">
        <v>16951043</v>
      </c>
      <c r="AA278" s="1">
        <v>3653857</v>
      </c>
      <c r="AB278" s="1">
        <v>24435144</v>
      </c>
      <c r="AC278" s="1">
        <v>47934</v>
      </c>
      <c r="AD278" s="1" t="s">
        <v>374</v>
      </c>
      <c r="AE278" s="1" t="s">
        <v>374</v>
      </c>
      <c r="AF278" s="1">
        <v>412953</v>
      </c>
      <c r="AG278" s="1" t="s">
        <v>374</v>
      </c>
      <c r="AH278" s="1">
        <v>228</v>
      </c>
      <c r="AI278" s="1">
        <v>14686</v>
      </c>
      <c r="AJ278" s="1" t="s">
        <v>374</v>
      </c>
      <c r="AK278" s="1">
        <v>44867</v>
      </c>
      <c r="AL278" s="1" t="s">
        <v>374</v>
      </c>
      <c r="AM278" s="1">
        <v>2174</v>
      </c>
      <c r="AN278" s="1">
        <v>34101</v>
      </c>
      <c r="AO278" s="1" t="s">
        <v>374</v>
      </c>
      <c r="AP278" s="1">
        <v>171980</v>
      </c>
      <c r="AQ278" s="1">
        <v>21597</v>
      </c>
      <c r="AR278" s="1">
        <v>2029</v>
      </c>
      <c r="AS278" s="1">
        <v>44959</v>
      </c>
      <c r="AT278" s="1">
        <v>14592</v>
      </c>
      <c r="AU278" s="1">
        <v>718</v>
      </c>
      <c r="AV278" s="1" t="s">
        <v>374</v>
      </c>
      <c r="AW278" s="1">
        <v>3868</v>
      </c>
      <c r="AX278" s="1">
        <v>53026</v>
      </c>
      <c r="AY278" s="1">
        <v>485</v>
      </c>
      <c r="AZ278" s="1">
        <v>33476</v>
      </c>
      <c r="BA278" s="1"/>
      <c r="BB278" s="1" t="s">
        <v>411</v>
      </c>
    </row>
    <row r="279" spans="1:54" x14ac:dyDescent="0.35">
      <c r="A279" s="4" t="s">
        <v>276</v>
      </c>
      <c r="B279" s="1" t="s">
        <v>374</v>
      </c>
      <c r="C279" s="1">
        <v>15472</v>
      </c>
      <c r="D279" s="1">
        <v>49559</v>
      </c>
      <c r="E279" s="1">
        <v>2410</v>
      </c>
      <c r="F279" s="1" t="s">
        <v>374</v>
      </c>
      <c r="G279" s="1" t="s">
        <v>374</v>
      </c>
      <c r="H279" s="1">
        <v>5743114</v>
      </c>
      <c r="I279" s="1" t="s">
        <v>374</v>
      </c>
      <c r="J279" s="1">
        <v>77044</v>
      </c>
      <c r="K279" s="1">
        <v>3672</v>
      </c>
      <c r="L279" s="1" t="s">
        <v>374</v>
      </c>
      <c r="M279" s="1">
        <v>9862</v>
      </c>
      <c r="N279" s="1" t="s">
        <v>374</v>
      </c>
      <c r="O279" s="1">
        <v>109010</v>
      </c>
      <c r="P279" s="1">
        <v>56337</v>
      </c>
      <c r="Q279" s="1">
        <v>453338</v>
      </c>
      <c r="R279" s="1">
        <v>912424</v>
      </c>
      <c r="S279" s="1">
        <v>334777</v>
      </c>
      <c r="T279" s="1">
        <v>1633243</v>
      </c>
      <c r="U279" s="1">
        <v>6725419</v>
      </c>
      <c r="V279" s="1">
        <v>2623095</v>
      </c>
      <c r="W279" s="1">
        <v>329025</v>
      </c>
      <c r="X279" s="1">
        <v>34980436</v>
      </c>
      <c r="Y279" s="1">
        <v>4075895</v>
      </c>
      <c r="Z279" s="1">
        <v>16601625</v>
      </c>
      <c r="AA279" s="1">
        <v>3523101</v>
      </c>
      <c r="AB279" s="1">
        <v>24917770</v>
      </c>
      <c r="AC279" s="1">
        <v>62970</v>
      </c>
      <c r="AD279" s="1" t="s">
        <v>374</v>
      </c>
      <c r="AE279" s="1" t="s">
        <v>374</v>
      </c>
      <c r="AF279" s="1">
        <v>475018</v>
      </c>
      <c r="AG279" s="1" t="s">
        <v>374</v>
      </c>
      <c r="AH279" s="1">
        <v>180</v>
      </c>
      <c r="AI279" s="1">
        <v>11734</v>
      </c>
      <c r="AJ279" s="1" t="s">
        <v>374</v>
      </c>
      <c r="AK279" s="1">
        <v>33908</v>
      </c>
      <c r="AL279" s="1" t="s">
        <v>374</v>
      </c>
      <c r="AM279" s="1">
        <v>1737</v>
      </c>
      <c r="AN279" s="1" t="s">
        <v>374</v>
      </c>
      <c r="AO279" s="1" t="s">
        <v>374</v>
      </c>
      <c r="AP279" s="1">
        <v>169438</v>
      </c>
      <c r="AQ279" s="1">
        <v>17931</v>
      </c>
      <c r="AR279" s="1">
        <v>2979</v>
      </c>
      <c r="AS279" s="1">
        <v>43738</v>
      </c>
      <c r="AT279" s="1">
        <v>15268</v>
      </c>
      <c r="AU279" s="1">
        <v>611</v>
      </c>
      <c r="AV279" s="1" t="s">
        <v>374</v>
      </c>
      <c r="AW279" s="1">
        <v>4074</v>
      </c>
      <c r="AX279" s="1">
        <v>50657</v>
      </c>
      <c r="AY279" s="1">
        <v>987</v>
      </c>
      <c r="AZ279" s="1">
        <v>42125</v>
      </c>
      <c r="BA279" s="1"/>
      <c r="BB279" s="1" t="s">
        <v>411</v>
      </c>
    </row>
    <row r="280" spans="1:54" x14ac:dyDescent="0.35">
      <c r="A280" s="4" t="s">
        <v>277</v>
      </c>
      <c r="B280" s="1" t="s">
        <v>374</v>
      </c>
      <c r="C280" s="1">
        <v>18904</v>
      </c>
      <c r="D280" s="1">
        <v>94111</v>
      </c>
      <c r="E280" s="1">
        <v>5666</v>
      </c>
      <c r="F280" s="1" t="s">
        <v>374</v>
      </c>
      <c r="G280" s="1">
        <v>1315</v>
      </c>
      <c r="H280" s="1">
        <v>5819420</v>
      </c>
      <c r="I280" s="1">
        <v>43</v>
      </c>
      <c r="J280" s="1">
        <v>90208</v>
      </c>
      <c r="K280" s="1">
        <v>1055</v>
      </c>
      <c r="L280" s="1" t="s">
        <v>374</v>
      </c>
      <c r="M280" s="1">
        <v>11159</v>
      </c>
      <c r="N280" s="1">
        <v>1581</v>
      </c>
      <c r="O280" s="1">
        <v>111070</v>
      </c>
      <c r="P280" s="1">
        <v>66209</v>
      </c>
      <c r="Q280" s="1">
        <v>517187</v>
      </c>
      <c r="R280" s="1">
        <v>987646</v>
      </c>
      <c r="S280" s="1">
        <v>369722</v>
      </c>
      <c r="T280" s="1">
        <v>1999689</v>
      </c>
      <c r="U280" s="1">
        <v>7824120</v>
      </c>
      <c r="V280" s="1">
        <v>2959853</v>
      </c>
      <c r="W280" s="1">
        <v>363998</v>
      </c>
      <c r="X280" s="1">
        <v>35315191</v>
      </c>
      <c r="Y280" s="1">
        <v>4183782</v>
      </c>
      <c r="Z280" s="1">
        <v>19082738</v>
      </c>
      <c r="AA280" s="1">
        <v>3626223</v>
      </c>
      <c r="AB280" s="1">
        <v>25711792</v>
      </c>
      <c r="AC280" s="1">
        <v>74350</v>
      </c>
      <c r="AD280" s="1" t="s">
        <v>374</v>
      </c>
      <c r="AE280" s="1" t="s">
        <v>374</v>
      </c>
      <c r="AF280" s="1">
        <v>511880</v>
      </c>
      <c r="AG280" s="1" t="s">
        <v>374</v>
      </c>
      <c r="AH280" s="1">
        <v>373</v>
      </c>
      <c r="AI280" s="1">
        <v>14006</v>
      </c>
      <c r="AJ280" s="1" t="s">
        <v>374</v>
      </c>
      <c r="AK280" s="1">
        <v>35492</v>
      </c>
      <c r="AL280" s="1" t="s">
        <v>374</v>
      </c>
      <c r="AM280" s="1">
        <v>2312</v>
      </c>
      <c r="AN280" s="1">
        <v>11451</v>
      </c>
      <c r="AO280" s="1" t="s">
        <v>374</v>
      </c>
      <c r="AP280" s="1">
        <v>154626</v>
      </c>
      <c r="AQ280" s="1">
        <v>22955</v>
      </c>
      <c r="AR280" s="1">
        <v>2801</v>
      </c>
      <c r="AS280" s="1">
        <v>46917</v>
      </c>
      <c r="AT280" s="1">
        <v>12396</v>
      </c>
      <c r="AU280" s="1">
        <v>1045</v>
      </c>
      <c r="AV280" s="1" t="s">
        <v>374</v>
      </c>
      <c r="AW280" s="1">
        <v>5371</v>
      </c>
      <c r="AX280" s="1">
        <v>49377</v>
      </c>
      <c r="AY280" s="1" t="s">
        <v>374</v>
      </c>
      <c r="AZ280" s="1">
        <v>33902</v>
      </c>
      <c r="BA280" s="1"/>
      <c r="BB280" s="1" t="s">
        <v>411</v>
      </c>
    </row>
    <row r="281" spans="1:54" x14ac:dyDescent="0.35">
      <c r="A281" s="4" t="s">
        <v>278</v>
      </c>
      <c r="B281" s="1" t="s">
        <v>374</v>
      </c>
      <c r="C281" s="1">
        <v>20565</v>
      </c>
      <c r="D281" s="1">
        <v>181962</v>
      </c>
      <c r="E281" s="1">
        <v>3794</v>
      </c>
      <c r="F281" s="1" t="s">
        <v>374</v>
      </c>
      <c r="G281" s="1" t="s">
        <v>374</v>
      </c>
      <c r="H281" s="1">
        <v>5982507</v>
      </c>
      <c r="I281" s="1" t="s">
        <v>374</v>
      </c>
      <c r="J281" s="1">
        <v>72251</v>
      </c>
      <c r="K281" s="1">
        <v>2472</v>
      </c>
      <c r="L281" s="1" t="s">
        <v>374</v>
      </c>
      <c r="M281" s="1">
        <v>10316</v>
      </c>
      <c r="N281" s="1">
        <v>2055</v>
      </c>
      <c r="O281" s="1">
        <v>103769</v>
      </c>
      <c r="P281" s="1">
        <v>61088</v>
      </c>
      <c r="Q281" s="1">
        <v>493560</v>
      </c>
      <c r="R281" s="1">
        <v>987552</v>
      </c>
      <c r="S281" s="1">
        <v>351613</v>
      </c>
      <c r="T281" s="1">
        <v>1943904</v>
      </c>
      <c r="U281" s="1">
        <v>7512317</v>
      </c>
      <c r="V281" s="1">
        <v>2663445</v>
      </c>
      <c r="W281" s="1">
        <v>312279</v>
      </c>
      <c r="X281" s="1">
        <v>35919221</v>
      </c>
      <c r="Y281" s="1">
        <v>4338605</v>
      </c>
      <c r="Z281" s="1">
        <v>18862711</v>
      </c>
      <c r="AA281" s="1">
        <v>3765508</v>
      </c>
      <c r="AB281" s="1">
        <v>25850470</v>
      </c>
      <c r="AC281" s="1">
        <v>59001</v>
      </c>
      <c r="AD281" s="1" t="s">
        <v>374</v>
      </c>
      <c r="AE281" s="1" t="s">
        <v>374</v>
      </c>
      <c r="AF281" s="1">
        <v>468510</v>
      </c>
      <c r="AG281" s="1" t="s">
        <v>374</v>
      </c>
      <c r="AH281" s="1">
        <v>462</v>
      </c>
      <c r="AI281" s="1">
        <v>10536</v>
      </c>
      <c r="AJ281" s="1" t="s">
        <v>374</v>
      </c>
      <c r="AK281" s="1">
        <v>42895</v>
      </c>
      <c r="AL281" s="1" t="s">
        <v>374</v>
      </c>
      <c r="AM281" s="1">
        <v>2285</v>
      </c>
      <c r="AN281" s="1">
        <v>16682</v>
      </c>
      <c r="AO281" s="1" t="s">
        <v>374</v>
      </c>
      <c r="AP281" s="1">
        <v>163282</v>
      </c>
      <c r="AQ281" s="1">
        <v>21217</v>
      </c>
      <c r="AR281" s="1">
        <v>2378</v>
      </c>
      <c r="AS281" s="1">
        <v>46328</v>
      </c>
      <c r="AT281" s="1">
        <v>13249</v>
      </c>
      <c r="AU281" s="1">
        <v>1406</v>
      </c>
      <c r="AV281" s="1" t="s">
        <v>374</v>
      </c>
      <c r="AW281" s="1">
        <v>5654</v>
      </c>
      <c r="AX281" s="1">
        <v>54091</v>
      </c>
      <c r="AY281" s="1" t="s">
        <v>374</v>
      </c>
      <c r="AZ281" s="1">
        <v>33864</v>
      </c>
      <c r="BA281" s="1"/>
      <c r="BB281" s="1" t="s">
        <v>411</v>
      </c>
    </row>
    <row r="282" spans="1:54" x14ac:dyDescent="0.35">
      <c r="A282" s="4" t="s">
        <v>279</v>
      </c>
      <c r="B282" s="1" t="s">
        <v>374</v>
      </c>
      <c r="C282" s="1">
        <v>21769</v>
      </c>
      <c r="D282" s="1">
        <v>483769</v>
      </c>
      <c r="E282" s="1">
        <v>6252</v>
      </c>
      <c r="F282" s="1" t="s">
        <v>374</v>
      </c>
      <c r="G282" s="1" t="s">
        <v>374</v>
      </c>
      <c r="H282" s="1">
        <v>5668810</v>
      </c>
      <c r="I282" s="1" t="s">
        <v>374</v>
      </c>
      <c r="J282" s="1">
        <v>19145</v>
      </c>
      <c r="K282" s="1">
        <v>508</v>
      </c>
      <c r="L282" s="1" t="s">
        <v>374</v>
      </c>
      <c r="M282" s="1">
        <v>8296</v>
      </c>
      <c r="N282" s="1">
        <v>1649</v>
      </c>
      <c r="O282" s="1">
        <v>104701</v>
      </c>
      <c r="P282" s="1">
        <v>33451</v>
      </c>
      <c r="Q282" s="1">
        <v>317791</v>
      </c>
      <c r="R282" s="1">
        <v>883639</v>
      </c>
      <c r="S282" s="1">
        <v>167549</v>
      </c>
      <c r="T282" s="1">
        <v>1318094</v>
      </c>
      <c r="U282" s="1">
        <v>4821696</v>
      </c>
      <c r="V282" s="1">
        <v>1406071</v>
      </c>
      <c r="W282" s="1">
        <v>99326</v>
      </c>
      <c r="X282" s="1">
        <v>33014680</v>
      </c>
      <c r="Y282" s="1">
        <v>3907669</v>
      </c>
      <c r="Z282" s="1">
        <v>13489980</v>
      </c>
      <c r="AA282" s="1">
        <v>3306529</v>
      </c>
      <c r="AB282" s="1">
        <v>21850161</v>
      </c>
      <c r="AC282" s="1">
        <v>14126</v>
      </c>
      <c r="AD282" s="1" t="s">
        <v>374</v>
      </c>
      <c r="AE282" s="1" t="s">
        <v>374</v>
      </c>
      <c r="AF282" s="1">
        <v>258711</v>
      </c>
      <c r="AG282" s="1" t="s">
        <v>374</v>
      </c>
      <c r="AH282" s="1">
        <v>298</v>
      </c>
      <c r="AI282" s="1">
        <v>12253</v>
      </c>
      <c r="AJ282" s="1" t="s">
        <v>374</v>
      </c>
      <c r="AK282" s="1">
        <v>45647</v>
      </c>
      <c r="AL282" s="1">
        <v>902</v>
      </c>
      <c r="AM282" s="1">
        <v>1670</v>
      </c>
      <c r="AN282" s="1">
        <v>63934</v>
      </c>
      <c r="AO282" s="1" t="s">
        <v>374</v>
      </c>
      <c r="AP282" s="1">
        <v>158053</v>
      </c>
      <c r="AQ282" s="1">
        <v>21392</v>
      </c>
      <c r="AR282" s="1">
        <v>2801</v>
      </c>
      <c r="AS282" s="1">
        <v>34207</v>
      </c>
      <c r="AT282" s="1">
        <v>14080</v>
      </c>
      <c r="AU282" s="1">
        <v>660</v>
      </c>
      <c r="AV282" s="1" t="s">
        <v>374</v>
      </c>
      <c r="AW282" s="1">
        <v>3935</v>
      </c>
      <c r="AX282" s="1">
        <v>51009</v>
      </c>
      <c r="AY282" s="1">
        <v>833</v>
      </c>
      <c r="AZ282" s="1">
        <v>37383</v>
      </c>
      <c r="BA282" s="1"/>
      <c r="BB282" s="1" t="s">
        <v>411</v>
      </c>
    </row>
    <row r="283" spans="1:54" x14ac:dyDescent="0.35">
      <c r="A283" s="4" t="s">
        <v>280</v>
      </c>
      <c r="B283" s="1" t="s">
        <v>374</v>
      </c>
      <c r="C283" s="1">
        <v>20481</v>
      </c>
      <c r="D283" s="1">
        <v>132575</v>
      </c>
      <c r="E283" s="1">
        <v>9242</v>
      </c>
      <c r="F283" s="1" t="s">
        <v>374</v>
      </c>
      <c r="G283" s="1" t="s">
        <v>374</v>
      </c>
      <c r="H283" s="1">
        <v>6051473</v>
      </c>
      <c r="I283" s="1" t="s">
        <v>374</v>
      </c>
      <c r="J283" s="1">
        <v>74304</v>
      </c>
      <c r="K283" s="1">
        <v>2307</v>
      </c>
      <c r="L283" s="1" t="s">
        <v>374</v>
      </c>
      <c r="M283" s="1">
        <v>15109</v>
      </c>
      <c r="N283" s="1">
        <v>1152</v>
      </c>
      <c r="O283" s="1">
        <v>439001</v>
      </c>
      <c r="P283" s="1">
        <v>70487</v>
      </c>
      <c r="Q283" s="1">
        <v>615949</v>
      </c>
      <c r="R283" s="1">
        <v>1187780</v>
      </c>
      <c r="S283" s="1">
        <v>372477</v>
      </c>
      <c r="T283" s="1">
        <v>2023323</v>
      </c>
      <c r="U283" s="1">
        <v>7784524</v>
      </c>
      <c r="V283" s="1">
        <v>2828001</v>
      </c>
      <c r="W283" s="1">
        <v>324177</v>
      </c>
      <c r="X283" s="1">
        <v>33821093</v>
      </c>
      <c r="Y283" s="1">
        <v>4304216</v>
      </c>
      <c r="Z283" s="1">
        <v>19258794</v>
      </c>
      <c r="AA283" s="1">
        <v>3705559</v>
      </c>
      <c r="AB283" s="1">
        <v>25363940</v>
      </c>
      <c r="AC283" s="1">
        <v>61777</v>
      </c>
      <c r="AD283" s="1" t="s">
        <v>374</v>
      </c>
      <c r="AE283" s="1" t="s">
        <v>374</v>
      </c>
      <c r="AF283" s="1">
        <v>493198</v>
      </c>
      <c r="AG283" s="1" t="s">
        <v>374</v>
      </c>
      <c r="AH283" s="1">
        <v>644</v>
      </c>
      <c r="AI283" s="1">
        <v>13679</v>
      </c>
      <c r="AJ283" s="1" t="s">
        <v>374</v>
      </c>
      <c r="AK283" s="1">
        <v>49182</v>
      </c>
      <c r="AL283" s="1">
        <v>1415</v>
      </c>
      <c r="AM283" s="1">
        <v>2554</v>
      </c>
      <c r="AN283" s="1">
        <v>34009</v>
      </c>
      <c r="AO283" s="1" t="s">
        <v>374</v>
      </c>
      <c r="AP283" s="1">
        <v>165134</v>
      </c>
      <c r="AQ283" s="1">
        <v>23035</v>
      </c>
      <c r="AR283" s="1">
        <v>2734</v>
      </c>
      <c r="AS283" s="1">
        <v>31121</v>
      </c>
      <c r="AT283" s="1">
        <v>13503</v>
      </c>
      <c r="AU283" s="1">
        <v>687</v>
      </c>
      <c r="AV283" s="1" t="s">
        <v>374</v>
      </c>
      <c r="AW283" s="1">
        <v>6400</v>
      </c>
      <c r="AX283" s="1">
        <v>44404</v>
      </c>
      <c r="AY283" s="1">
        <v>1471</v>
      </c>
      <c r="AZ283" s="1">
        <v>31103</v>
      </c>
      <c r="BA283" s="1"/>
      <c r="BB283" s="1" t="s">
        <v>411</v>
      </c>
    </row>
    <row r="284" spans="1:54" x14ac:dyDescent="0.35">
      <c r="A284" s="4" t="s">
        <v>281</v>
      </c>
      <c r="B284" s="1" t="s">
        <v>374</v>
      </c>
      <c r="C284" s="1">
        <v>20613</v>
      </c>
      <c r="D284" s="1">
        <v>82471</v>
      </c>
      <c r="E284" s="1">
        <v>7442</v>
      </c>
      <c r="F284" s="1" t="s">
        <v>374</v>
      </c>
      <c r="G284" s="1" t="s">
        <v>374</v>
      </c>
      <c r="H284" s="1">
        <v>5805586</v>
      </c>
      <c r="I284" s="1" t="s">
        <v>374</v>
      </c>
      <c r="J284" s="1">
        <v>111450</v>
      </c>
      <c r="K284" s="1" t="s">
        <v>374</v>
      </c>
      <c r="L284" s="1" t="s">
        <v>374</v>
      </c>
      <c r="M284" s="1">
        <v>15558</v>
      </c>
      <c r="N284" s="1" t="s">
        <v>374</v>
      </c>
      <c r="O284" s="1">
        <v>436563</v>
      </c>
      <c r="P284" s="1">
        <v>80798</v>
      </c>
      <c r="Q284" s="1">
        <v>704555</v>
      </c>
      <c r="R284" s="1">
        <v>1313062</v>
      </c>
      <c r="S284" s="1">
        <v>417810</v>
      </c>
      <c r="T284" s="1">
        <v>2132079</v>
      </c>
      <c r="U284" s="1">
        <v>8466266</v>
      </c>
      <c r="V284" s="1">
        <v>3174860</v>
      </c>
      <c r="W284" s="1">
        <v>440752</v>
      </c>
      <c r="X284" s="1">
        <v>32821029</v>
      </c>
      <c r="Y284" s="1">
        <v>4227071</v>
      </c>
      <c r="Z284" s="1">
        <v>20015689</v>
      </c>
      <c r="AA284" s="1">
        <v>3679650</v>
      </c>
      <c r="AB284" s="1">
        <v>24823141</v>
      </c>
      <c r="AC284" s="1">
        <v>97618</v>
      </c>
      <c r="AD284" s="1" t="s">
        <v>374</v>
      </c>
      <c r="AE284" s="1" t="s">
        <v>374</v>
      </c>
      <c r="AF284" s="1">
        <v>558713</v>
      </c>
      <c r="AG284" s="1" t="s">
        <v>374</v>
      </c>
      <c r="AH284" s="1">
        <v>983</v>
      </c>
      <c r="AI284" s="1">
        <v>9877</v>
      </c>
      <c r="AJ284" s="1" t="s">
        <v>374</v>
      </c>
      <c r="AK284" s="1">
        <v>46321</v>
      </c>
      <c r="AL284" s="1" t="s">
        <v>374</v>
      </c>
      <c r="AM284" s="1">
        <v>3687</v>
      </c>
      <c r="AN284" s="1" t="s">
        <v>374</v>
      </c>
      <c r="AO284" s="1" t="s">
        <v>374</v>
      </c>
      <c r="AP284" s="1">
        <v>145423</v>
      </c>
      <c r="AQ284" s="1">
        <v>20636</v>
      </c>
      <c r="AR284" s="1">
        <v>1852</v>
      </c>
      <c r="AS284" s="1">
        <v>53941</v>
      </c>
      <c r="AT284" s="1">
        <v>13538</v>
      </c>
      <c r="AU284" s="1">
        <v>802</v>
      </c>
      <c r="AV284" s="1" t="s">
        <v>374</v>
      </c>
      <c r="AW284" s="1">
        <v>8338</v>
      </c>
      <c r="AX284" s="1">
        <v>44892</v>
      </c>
      <c r="AY284" s="1">
        <v>1256</v>
      </c>
      <c r="AZ284" s="1">
        <v>29169</v>
      </c>
      <c r="BA284" s="1"/>
      <c r="BB284" s="1" t="s">
        <v>411</v>
      </c>
    </row>
    <row r="285" spans="1:54" x14ac:dyDescent="0.35">
      <c r="A285" s="4" t="s">
        <v>282</v>
      </c>
      <c r="B285" s="1" t="s">
        <v>374</v>
      </c>
      <c r="C285" s="1">
        <v>19947</v>
      </c>
      <c r="D285" s="1">
        <v>32473</v>
      </c>
      <c r="E285" s="1">
        <v>3654</v>
      </c>
      <c r="F285" s="1">
        <v>6477</v>
      </c>
      <c r="G285" s="1" t="s">
        <v>374</v>
      </c>
      <c r="H285" s="1">
        <v>5589208</v>
      </c>
      <c r="I285" s="1" t="s">
        <v>374</v>
      </c>
      <c r="J285" s="1">
        <v>502462</v>
      </c>
      <c r="K285" s="1" t="s">
        <v>374</v>
      </c>
      <c r="L285" s="1" t="s">
        <v>374</v>
      </c>
      <c r="M285" s="1">
        <v>1231</v>
      </c>
      <c r="N285" s="1">
        <v>1412</v>
      </c>
      <c r="O285" s="1">
        <v>2376</v>
      </c>
      <c r="P285" s="1">
        <v>170856</v>
      </c>
      <c r="Q285" s="1">
        <v>620570</v>
      </c>
      <c r="R285" s="1">
        <v>720985</v>
      </c>
      <c r="S285" s="1">
        <v>1016943</v>
      </c>
      <c r="T285" s="1">
        <v>3250951</v>
      </c>
      <c r="U285" s="1">
        <v>16438593</v>
      </c>
      <c r="V285" s="1">
        <v>7600592</v>
      </c>
      <c r="W285" s="1">
        <v>1207701</v>
      </c>
      <c r="X285" s="1">
        <v>38512113</v>
      </c>
      <c r="Y285" s="1">
        <v>4161213</v>
      </c>
      <c r="Z285" s="1">
        <v>27888958</v>
      </c>
      <c r="AA285" s="1">
        <v>3514841</v>
      </c>
      <c r="AB285" s="1">
        <v>30466100</v>
      </c>
      <c r="AC285" s="1">
        <v>480642</v>
      </c>
      <c r="AD285" s="1">
        <v>1323</v>
      </c>
      <c r="AE285" s="1" t="s">
        <v>374</v>
      </c>
      <c r="AF285" s="1">
        <v>1380572</v>
      </c>
      <c r="AG285" s="1" t="s">
        <v>374</v>
      </c>
      <c r="AH285" s="1">
        <v>33</v>
      </c>
      <c r="AI285" s="1">
        <v>10016</v>
      </c>
      <c r="AJ285" s="1" t="s">
        <v>374</v>
      </c>
      <c r="AK285" s="1">
        <v>61101</v>
      </c>
      <c r="AL285" s="1" t="s">
        <v>374</v>
      </c>
      <c r="AM285" s="1">
        <v>137</v>
      </c>
      <c r="AN285" s="1">
        <v>31803</v>
      </c>
      <c r="AO285" s="1">
        <v>25851</v>
      </c>
      <c r="AP285" s="1">
        <v>128273</v>
      </c>
      <c r="AQ285" s="1">
        <v>20447</v>
      </c>
      <c r="AR285" s="1">
        <v>1103</v>
      </c>
      <c r="AS285" s="1">
        <v>91758</v>
      </c>
      <c r="AT285" s="1">
        <v>10133</v>
      </c>
      <c r="AU285" s="1">
        <v>1213</v>
      </c>
      <c r="AV285" s="1" t="s">
        <v>374</v>
      </c>
      <c r="AW285" s="1">
        <v>9227</v>
      </c>
      <c r="AX285" s="1">
        <v>52721</v>
      </c>
      <c r="AY285" s="1" t="s">
        <v>374</v>
      </c>
      <c r="AZ285" s="1">
        <v>37121</v>
      </c>
      <c r="BA285" s="1"/>
      <c r="BB285" s="1" t="s">
        <v>411</v>
      </c>
    </row>
    <row r="286" spans="1:54" x14ac:dyDescent="0.35">
      <c r="A286" s="4" t="s">
        <v>283</v>
      </c>
      <c r="B286" s="1" t="s">
        <v>374</v>
      </c>
      <c r="C286" s="1">
        <v>22623</v>
      </c>
      <c r="D286" s="1">
        <v>29539</v>
      </c>
      <c r="E286" s="1">
        <v>4078</v>
      </c>
      <c r="F286" s="1">
        <v>5787</v>
      </c>
      <c r="G286" s="1" t="s">
        <v>374</v>
      </c>
      <c r="H286" s="1">
        <v>5854183</v>
      </c>
      <c r="I286" s="1" t="s">
        <v>374</v>
      </c>
      <c r="J286" s="1">
        <v>489437</v>
      </c>
      <c r="K286" s="1" t="s">
        <v>374</v>
      </c>
      <c r="L286" s="1" t="s">
        <v>374</v>
      </c>
      <c r="M286" s="1">
        <v>1988</v>
      </c>
      <c r="N286" s="1">
        <v>1200</v>
      </c>
      <c r="O286" s="1">
        <v>8296</v>
      </c>
      <c r="P286" s="1">
        <v>172865</v>
      </c>
      <c r="Q286" s="1">
        <v>602302</v>
      </c>
      <c r="R286" s="1">
        <v>753951</v>
      </c>
      <c r="S286" s="1">
        <v>999773</v>
      </c>
      <c r="T286" s="1">
        <v>3231707</v>
      </c>
      <c r="U286" s="1">
        <v>16830928</v>
      </c>
      <c r="V286" s="1">
        <v>7666312</v>
      </c>
      <c r="W286" s="1">
        <v>1214027</v>
      </c>
      <c r="X286" s="1">
        <v>40339726</v>
      </c>
      <c r="Y286" s="1">
        <v>4371654</v>
      </c>
      <c r="Z286" s="1">
        <v>28983106</v>
      </c>
      <c r="AA286" s="1">
        <v>3593951</v>
      </c>
      <c r="AB286" s="1">
        <v>31732010</v>
      </c>
      <c r="AC286" s="1">
        <v>465299</v>
      </c>
      <c r="AD286" s="1" t="s">
        <v>374</v>
      </c>
      <c r="AE286" s="1" t="s">
        <v>374</v>
      </c>
      <c r="AF286" s="1">
        <v>1407079</v>
      </c>
      <c r="AG286" s="1" t="s">
        <v>374</v>
      </c>
      <c r="AH286" s="1">
        <v>1099</v>
      </c>
      <c r="AI286" s="1">
        <v>12160</v>
      </c>
      <c r="AJ286" s="1" t="s">
        <v>374</v>
      </c>
      <c r="AK286" s="1">
        <v>59669</v>
      </c>
      <c r="AL286" s="1">
        <v>881</v>
      </c>
      <c r="AM286" s="1">
        <v>198</v>
      </c>
      <c r="AN286" s="1" t="s">
        <v>374</v>
      </c>
      <c r="AO286" s="1">
        <v>26257</v>
      </c>
      <c r="AP286" s="1">
        <v>156584</v>
      </c>
      <c r="AQ286" s="1">
        <v>20160</v>
      </c>
      <c r="AR286" s="1">
        <v>1767</v>
      </c>
      <c r="AS286" s="1">
        <v>96280</v>
      </c>
      <c r="AT286" s="1">
        <v>12830</v>
      </c>
      <c r="AU286" s="1">
        <v>1129</v>
      </c>
      <c r="AV286" s="1" t="s">
        <v>374</v>
      </c>
      <c r="AW286" s="1">
        <v>9391</v>
      </c>
      <c r="AX286" s="1">
        <v>58781</v>
      </c>
      <c r="AY286" s="1">
        <v>888</v>
      </c>
      <c r="AZ286" s="1">
        <v>32785</v>
      </c>
      <c r="BA286" s="1"/>
      <c r="BB286" s="1" t="s">
        <v>411</v>
      </c>
    </row>
    <row r="287" spans="1:54" x14ac:dyDescent="0.35">
      <c r="A287" s="4" t="s">
        <v>284</v>
      </c>
      <c r="B287" s="1" t="s">
        <v>374</v>
      </c>
      <c r="C287" s="1">
        <v>16960</v>
      </c>
      <c r="D287" s="1">
        <v>105726</v>
      </c>
      <c r="E287" s="1">
        <v>8968</v>
      </c>
      <c r="F287" s="1">
        <v>8496</v>
      </c>
      <c r="G287" s="1" t="s">
        <v>374</v>
      </c>
      <c r="H287" s="1">
        <v>5917529</v>
      </c>
      <c r="I287" s="1" t="s">
        <v>374</v>
      </c>
      <c r="J287" s="1">
        <v>58044</v>
      </c>
      <c r="K287" s="1">
        <v>2020</v>
      </c>
      <c r="L287" s="1" t="s">
        <v>374</v>
      </c>
      <c r="M287" s="1">
        <v>7900</v>
      </c>
      <c r="N287" s="1">
        <v>117</v>
      </c>
      <c r="O287" s="1">
        <v>79463</v>
      </c>
      <c r="P287" s="1">
        <v>57206</v>
      </c>
      <c r="Q287" s="1">
        <v>512977</v>
      </c>
      <c r="R287" s="1">
        <v>978720</v>
      </c>
      <c r="S287" s="1">
        <v>321024</v>
      </c>
      <c r="T287" s="1">
        <v>1918476</v>
      </c>
      <c r="U287" s="1">
        <v>7331982</v>
      </c>
      <c r="V287" s="1">
        <v>2560727</v>
      </c>
      <c r="W287" s="1">
        <v>269131</v>
      </c>
      <c r="X287" s="1">
        <v>35655967</v>
      </c>
      <c r="Y287" s="1">
        <v>4409533</v>
      </c>
      <c r="Z287" s="1">
        <v>18979309</v>
      </c>
      <c r="AA287" s="1">
        <v>3701497</v>
      </c>
      <c r="AB287" s="1">
        <v>25869636</v>
      </c>
      <c r="AC287" s="1">
        <v>48476</v>
      </c>
      <c r="AD287" s="1">
        <v>3108</v>
      </c>
      <c r="AE287" s="1" t="s">
        <v>374</v>
      </c>
      <c r="AF287" s="1">
        <v>441216</v>
      </c>
      <c r="AG287" s="1" t="s">
        <v>374</v>
      </c>
      <c r="AH287" s="1">
        <v>201</v>
      </c>
      <c r="AI287" s="1">
        <v>14523</v>
      </c>
      <c r="AJ287" s="1" t="s">
        <v>374</v>
      </c>
      <c r="AK287" s="1">
        <v>41185</v>
      </c>
      <c r="AL287" s="1" t="s">
        <v>374</v>
      </c>
      <c r="AM287" s="1">
        <v>2113</v>
      </c>
      <c r="AN287" s="1">
        <v>30190</v>
      </c>
      <c r="AO287" s="1" t="s">
        <v>374</v>
      </c>
      <c r="AP287" s="1">
        <v>157365</v>
      </c>
      <c r="AQ287" s="1">
        <v>18150</v>
      </c>
      <c r="AR287" s="1">
        <v>3464</v>
      </c>
      <c r="AS287" s="1">
        <v>44012</v>
      </c>
      <c r="AT287" s="1">
        <v>12588</v>
      </c>
      <c r="AU287" s="1">
        <v>1473</v>
      </c>
      <c r="AV287" s="1" t="s">
        <v>374</v>
      </c>
      <c r="AW287" s="1">
        <v>5799</v>
      </c>
      <c r="AX287" s="1">
        <v>48169</v>
      </c>
      <c r="AY287" s="1">
        <v>862</v>
      </c>
      <c r="AZ287" s="1">
        <v>33062</v>
      </c>
      <c r="BA287" s="1"/>
      <c r="BB287" s="1" t="s">
        <v>411</v>
      </c>
    </row>
    <row r="288" spans="1:54" x14ac:dyDescent="0.35">
      <c r="A288" s="4" t="s">
        <v>285</v>
      </c>
      <c r="B288" s="1" t="s">
        <v>374</v>
      </c>
      <c r="C288" s="1">
        <v>19089</v>
      </c>
      <c r="D288" s="1">
        <v>117183</v>
      </c>
      <c r="E288" s="1">
        <v>3395</v>
      </c>
      <c r="F288" s="1">
        <v>8208</v>
      </c>
      <c r="G288" s="1" t="s">
        <v>374</v>
      </c>
      <c r="H288" s="1">
        <v>5645860</v>
      </c>
      <c r="I288" s="1" t="s">
        <v>374</v>
      </c>
      <c r="J288" s="1">
        <v>16061</v>
      </c>
      <c r="K288" s="1">
        <v>705</v>
      </c>
      <c r="L288" s="1" t="s">
        <v>374</v>
      </c>
      <c r="M288" s="1">
        <v>9547</v>
      </c>
      <c r="N288" s="1">
        <v>2200</v>
      </c>
      <c r="O288" s="1">
        <v>102070</v>
      </c>
      <c r="P288" s="1">
        <v>29215</v>
      </c>
      <c r="Q288" s="1">
        <v>457559</v>
      </c>
      <c r="R288" s="1">
        <v>1085844</v>
      </c>
      <c r="S288" s="1">
        <v>151875</v>
      </c>
      <c r="T288" s="1">
        <v>1289295</v>
      </c>
      <c r="U288" s="1">
        <v>4800114</v>
      </c>
      <c r="V288" s="1">
        <v>1260188</v>
      </c>
      <c r="W288" s="1">
        <v>87573</v>
      </c>
      <c r="X288" s="1">
        <v>31308682</v>
      </c>
      <c r="Y288" s="1">
        <v>4052739</v>
      </c>
      <c r="Z288" s="1">
        <v>13380648</v>
      </c>
      <c r="AA288" s="1">
        <v>3482955</v>
      </c>
      <c r="AB288" s="1">
        <v>22045140</v>
      </c>
      <c r="AC288" s="1">
        <v>12005</v>
      </c>
      <c r="AD288" s="1" t="s">
        <v>374</v>
      </c>
      <c r="AE288" s="1" t="s">
        <v>374</v>
      </c>
      <c r="AF288" s="1">
        <v>230313</v>
      </c>
      <c r="AG288" s="1" t="s">
        <v>374</v>
      </c>
      <c r="AH288" s="1">
        <v>415</v>
      </c>
      <c r="AI288" s="1">
        <v>10630</v>
      </c>
      <c r="AJ288" s="1" t="s">
        <v>374</v>
      </c>
      <c r="AK288" s="1">
        <v>41679</v>
      </c>
      <c r="AL288" s="1">
        <v>1004</v>
      </c>
      <c r="AM288" s="1">
        <v>1413</v>
      </c>
      <c r="AN288" s="1">
        <v>12200</v>
      </c>
      <c r="AO288" s="1" t="s">
        <v>374</v>
      </c>
      <c r="AP288" s="1">
        <v>147720</v>
      </c>
      <c r="AQ288" s="1">
        <v>18126</v>
      </c>
      <c r="AR288" s="1">
        <v>4124</v>
      </c>
      <c r="AS288" s="1">
        <v>34607</v>
      </c>
      <c r="AT288" s="1">
        <v>13523</v>
      </c>
      <c r="AU288" s="1">
        <v>1592</v>
      </c>
      <c r="AV288" s="1" t="s">
        <v>374</v>
      </c>
      <c r="AW288" s="1">
        <v>1864</v>
      </c>
      <c r="AX288" s="1">
        <v>50188</v>
      </c>
      <c r="AY288" s="1">
        <v>717</v>
      </c>
      <c r="AZ288" s="1">
        <v>25370</v>
      </c>
      <c r="BA288" s="1"/>
      <c r="BB288" s="1" t="s">
        <v>411</v>
      </c>
    </row>
    <row r="289" spans="1:54" x14ac:dyDescent="0.35">
      <c r="A289" s="4" t="s">
        <v>286</v>
      </c>
      <c r="B289" s="1" t="s">
        <v>374</v>
      </c>
      <c r="C289" s="1">
        <v>52389</v>
      </c>
      <c r="D289" s="1">
        <v>282364</v>
      </c>
      <c r="E289" s="1">
        <v>8779</v>
      </c>
      <c r="F289" s="1">
        <v>8653</v>
      </c>
      <c r="G289" s="1" t="s">
        <v>374</v>
      </c>
      <c r="H289" s="1">
        <v>3206745</v>
      </c>
      <c r="I289" s="1" t="s">
        <v>374</v>
      </c>
      <c r="J289" s="1">
        <v>124553</v>
      </c>
      <c r="K289" s="1">
        <v>2839</v>
      </c>
      <c r="L289" s="1">
        <v>17220004</v>
      </c>
      <c r="M289" s="1">
        <v>4564</v>
      </c>
      <c r="N289" s="1" t="s">
        <v>374</v>
      </c>
      <c r="O289" s="1">
        <v>19896</v>
      </c>
      <c r="P289" s="1">
        <v>107894</v>
      </c>
      <c r="Q289" s="1">
        <v>1204166</v>
      </c>
      <c r="R289" s="1">
        <v>1483243</v>
      </c>
      <c r="S289" s="1">
        <v>338226</v>
      </c>
      <c r="T289" s="1">
        <v>2389505</v>
      </c>
      <c r="U289" s="1">
        <v>8665500</v>
      </c>
      <c r="V289" s="1">
        <v>3560271</v>
      </c>
      <c r="W289" s="1">
        <v>477327</v>
      </c>
      <c r="X289" s="1">
        <v>30011092</v>
      </c>
      <c r="Y289" s="1">
        <v>4283816</v>
      </c>
      <c r="Z289" s="1">
        <v>19229820</v>
      </c>
      <c r="AA289" s="1">
        <v>3746978</v>
      </c>
      <c r="AB289" s="1">
        <v>22941001</v>
      </c>
      <c r="AC289" s="1">
        <v>107661</v>
      </c>
      <c r="AD289" s="1" t="s">
        <v>374</v>
      </c>
      <c r="AE289" s="1" t="s">
        <v>374</v>
      </c>
      <c r="AF289" s="1">
        <v>612076</v>
      </c>
      <c r="AG289" s="1" t="s">
        <v>374</v>
      </c>
      <c r="AH289" s="1">
        <v>433</v>
      </c>
      <c r="AI289" s="1">
        <v>9604</v>
      </c>
      <c r="AJ289" s="1" t="s">
        <v>374</v>
      </c>
      <c r="AK289" s="1">
        <v>96993</v>
      </c>
      <c r="AL289" s="1" t="s">
        <v>374</v>
      </c>
      <c r="AM289" s="1">
        <v>3078</v>
      </c>
      <c r="AN289" s="1">
        <v>402077</v>
      </c>
      <c r="AO289" s="1">
        <v>15243</v>
      </c>
      <c r="AP289" s="1">
        <v>145602</v>
      </c>
      <c r="AQ289" s="1">
        <v>46946</v>
      </c>
      <c r="AR289" s="1">
        <v>1276</v>
      </c>
      <c r="AS289" s="1">
        <v>62983</v>
      </c>
      <c r="AT289" s="1">
        <v>8701</v>
      </c>
      <c r="AU289" s="1">
        <v>1348</v>
      </c>
      <c r="AV289" s="1" t="s">
        <v>374</v>
      </c>
      <c r="AW289" s="1">
        <v>6217</v>
      </c>
      <c r="AX289" s="1">
        <v>42678</v>
      </c>
      <c r="AY289" s="1">
        <v>1122</v>
      </c>
      <c r="AZ289" s="1">
        <v>16648</v>
      </c>
      <c r="BA289" s="1"/>
      <c r="BB289" s="1" t="s">
        <v>411</v>
      </c>
    </row>
    <row r="290" spans="1:54" x14ac:dyDescent="0.35">
      <c r="A290" s="4" t="s">
        <v>287</v>
      </c>
      <c r="B290" s="1" t="s">
        <v>374</v>
      </c>
      <c r="C290" s="1">
        <v>56219</v>
      </c>
      <c r="D290" s="1">
        <v>969237</v>
      </c>
      <c r="E290" s="1">
        <v>8778</v>
      </c>
      <c r="F290" s="1">
        <v>12161</v>
      </c>
      <c r="G290" s="1" t="s">
        <v>374</v>
      </c>
      <c r="H290" s="1">
        <v>3076346</v>
      </c>
      <c r="I290" s="1" t="s">
        <v>374</v>
      </c>
      <c r="J290" s="1">
        <v>80943</v>
      </c>
      <c r="K290" s="1" t="s">
        <v>374</v>
      </c>
      <c r="L290" s="1">
        <v>15089772</v>
      </c>
      <c r="M290" s="1">
        <v>6156</v>
      </c>
      <c r="N290" s="1">
        <v>2911</v>
      </c>
      <c r="O290" s="1">
        <v>20072</v>
      </c>
      <c r="P290" s="1">
        <v>93333</v>
      </c>
      <c r="Q290" s="1">
        <v>916137</v>
      </c>
      <c r="R290" s="1">
        <v>1450492</v>
      </c>
      <c r="S290" s="1">
        <v>283386</v>
      </c>
      <c r="T290" s="1">
        <v>2079503</v>
      </c>
      <c r="U290" s="1">
        <v>7744759</v>
      </c>
      <c r="V290" s="1">
        <v>2920180</v>
      </c>
      <c r="W290" s="1">
        <v>336671</v>
      </c>
      <c r="X290" s="1">
        <v>29415023</v>
      </c>
      <c r="Y290" s="1">
        <v>4147141</v>
      </c>
      <c r="Z290" s="1">
        <v>17747007</v>
      </c>
      <c r="AA290" s="1">
        <v>3630087</v>
      </c>
      <c r="AB290" s="1">
        <v>22371425</v>
      </c>
      <c r="AC290" s="1">
        <v>66326</v>
      </c>
      <c r="AD290" s="1" t="s">
        <v>374</v>
      </c>
      <c r="AE290" s="1" t="s">
        <v>374</v>
      </c>
      <c r="AF290" s="1">
        <v>515902</v>
      </c>
      <c r="AG290" s="1" t="s">
        <v>374</v>
      </c>
      <c r="AH290" s="1">
        <v>302</v>
      </c>
      <c r="AI290" s="1">
        <v>7574</v>
      </c>
      <c r="AJ290" s="1" t="s">
        <v>374</v>
      </c>
      <c r="AK290" s="1">
        <v>104484</v>
      </c>
      <c r="AL290" s="1" t="s">
        <v>374</v>
      </c>
      <c r="AM290" s="1">
        <v>3714</v>
      </c>
      <c r="AN290" s="1">
        <v>371567</v>
      </c>
      <c r="AO290" s="1">
        <v>23801</v>
      </c>
      <c r="AP290" s="1">
        <v>146247</v>
      </c>
      <c r="AQ290" s="1">
        <v>48884</v>
      </c>
      <c r="AR290" s="1">
        <v>2077</v>
      </c>
      <c r="AS290" s="1">
        <v>56837</v>
      </c>
      <c r="AT290" s="1">
        <v>14462</v>
      </c>
      <c r="AU290" s="1">
        <v>2577</v>
      </c>
      <c r="AV290" s="1" t="s">
        <v>374</v>
      </c>
      <c r="AW290" s="1">
        <v>7677</v>
      </c>
      <c r="AX290" s="1">
        <v>40186</v>
      </c>
      <c r="AY290" s="1">
        <v>936</v>
      </c>
      <c r="AZ290" s="1">
        <v>15278</v>
      </c>
      <c r="BA290" s="1"/>
      <c r="BB290" s="1" t="s">
        <v>411</v>
      </c>
    </row>
    <row r="291" spans="1:54" x14ac:dyDescent="0.35">
      <c r="A291" s="4" t="s">
        <v>288</v>
      </c>
      <c r="B291" s="1" t="s">
        <v>374</v>
      </c>
      <c r="C291" s="1">
        <v>41102</v>
      </c>
      <c r="D291" s="1">
        <v>559975</v>
      </c>
      <c r="E291" s="1">
        <v>7125</v>
      </c>
      <c r="F291" s="1">
        <v>14664</v>
      </c>
      <c r="G291" s="1">
        <v>935</v>
      </c>
      <c r="H291" s="1">
        <v>4871720</v>
      </c>
      <c r="I291" s="1" t="s">
        <v>374</v>
      </c>
      <c r="J291" s="1">
        <v>152127</v>
      </c>
      <c r="K291" s="1" t="s">
        <v>374</v>
      </c>
      <c r="L291" s="1">
        <v>18877176</v>
      </c>
      <c r="M291" s="1">
        <v>8835</v>
      </c>
      <c r="N291" s="1">
        <v>4833</v>
      </c>
      <c r="O291" s="1">
        <v>20268</v>
      </c>
      <c r="P291" s="1">
        <v>106965</v>
      </c>
      <c r="Q291" s="1">
        <v>996926</v>
      </c>
      <c r="R291" s="1">
        <v>1396697</v>
      </c>
      <c r="S291" s="1">
        <v>362297</v>
      </c>
      <c r="T291" s="1">
        <v>2539693</v>
      </c>
      <c r="U291" s="1">
        <v>9476008</v>
      </c>
      <c r="V291" s="1">
        <v>3810986</v>
      </c>
      <c r="W291" s="1">
        <v>563524</v>
      </c>
      <c r="X291" s="1">
        <v>31878795</v>
      </c>
      <c r="Y291" s="1">
        <v>4264002</v>
      </c>
      <c r="Z291" s="1">
        <v>21890359</v>
      </c>
      <c r="AA291" s="1">
        <v>3901813</v>
      </c>
      <c r="AB291" s="1">
        <v>25407205</v>
      </c>
      <c r="AC291" s="1">
        <v>136720</v>
      </c>
      <c r="AD291" s="1" t="s">
        <v>374</v>
      </c>
      <c r="AE291" s="1" t="s">
        <v>374</v>
      </c>
      <c r="AF291" s="1">
        <v>681771</v>
      </c>
      <c r="AG291" s="1" t="s">
        <v>374</v>
      </c>
      <c r="AH291" s="1">
        <v>189</v>
      </c>
      <c r="AI291" s="1">
        <v>10612</v>
      </c>
      <c r="AJ291" s="1" t="s">
        <v>374</v>
      </c>
      <c r="AK291" s="1">
        <v>100409</v>
      </c>
      <c r="AL291" s="1" t="s">
        <v>374</v>
      </c>
      <c r="AM291" s="1">
        <v>2168</v>
      </c>
      <c r="AN291" s="1">
        <v>453809</v>
      </c>
      <c r="AO291" s="1">
        <v>22010</v>
      </c>
      <c r="AP291" s="1">
        <v>158691</v>
      </c>
      <c r="AQ291" s="1">
        <v>48274</v>
      </c>
      <c r="AR291" s="1">
        <v>3629</v>
      </c>
      <c r="AS291" s="1">
        <v>59592</v>
      </c>
      <c r="AT291" s="1">
        <v>14832</v>
      </c>
      <c r="AU291" s="1">
        <v>2415</v>
      </c>
      <c r="AV291" s="1" t="s">
        <v>374</v>
      </c>
      <c r="AW291" s="1">
        <v>6983</v>
      </c>
      <c r="AX291" s="1">
        <v>49384</v>
      </c>
      <c r="AY291" s="1" t="s">
        <v>374</v>
      </c>
      <c r="AZ291" s="1">
        <v>24545</v>
      </c>
      <c r="BA291" s="1"/>
      <c r="BB291" s="1" t="s">
        <v>411</v>
      </c>
    </row>
    <row r="292" spans="1:54" x14ac:dyDescent="0.35">
      <c r="A292" s="4" t="s">
        <v>289</v>
      </c>
      <c r="B292" s="1" t="s">
        <v>374</v>
      </c>
      <c r="C292" s="1">
        <v>33724</v>
      </c>
      <c r="D292" s="1">
        <v>82375</v>
      </c>
      <c r="E292" s="1">
        <v>8942</v>
      </c>
      <c r="F292" s="1">
        <v>17715</v>
      </c>
      <c r="G292" s="1">
        <v>1363</v>
      </c>
      <c r="H292" s="1">
        <v>5041041</v>
      </c>
      <c r="I292" s="1" t="s">
        <v>374</v>
      </c>
      <c r="J292" s="1">
        <v>85476</v>
      </c>
      <c r="K292" s="1">
        <v>3530</v>
      </c>
      <c r="L292" s="1">
        <v>14718012</v>
      </c>
      <c r="M292" s="1">
        <v>9303</v>
      </c>
      <c r="N292" s="1">
        <v>2541</v>
      </c>
      <c r="O292" s="1">
        <v>20635</v>
      </c>
      <c r="P292" s="1">
        <v>74201</v>
      </c>
      <c r="Q292" s="1">
        <v>890067</v>
      </c>
      <c r="R292" s="1">
        <v>1408951</v>
      </c>
      <c r="S292" s="1">
        <v>284546</v>
      </c>
      <c r="T292" s="1">
        <v>2077889</v>
      </c>
      <c r="U292" s="1">
        <v>7691472</v>
      </c>
      <c r="V292" s="1">
        <v>2977046</v>
      </c>
      <c r="W292" s="1">
        <v>357214</v>
      </c>
      <c r="X292" s="1">
        <v>31033433</v>
      </c>
      <c r="Y292" s="1">
        <v>4129061</v>
      </c>
      <c r="Z292" s="1">
        <v>18802474</v>
      </c>
      <c r="AA292" s="1">
        <v>3702482</v>
      </c>
      <c r="AB292" s="1">
        <v>23474981</v>
      </c>
      <c r="AC292" s="1">
        <v>69809</v>
      </c>
      <c r="AD292" s="1" t="s">
        <v>374</v>
      </c>
      <c r="AE292" s="1" t="s">
        <v>374</v>
      </c>
      <c r="AF292" s="1">
        <v>520027</v>
      </c>
      <c r="AG292" s="1" t="s">
        <v>374</v>
      </c>
      <c r="AH292" s="1">
        <v>233</v>
      </c>
      <c r="AI292" s="1">
        <v>12497</v>
      </c>
      <c r="AJ292" s="1" t="s">
        <v>374</v>
      </c>
      <c r="AK292" s="1">
        <v>77862</v>
      </c>
      <c r="AL292" s="1" t="s">
        <v>374</v>
      </c>
      <c r="AM292" s="1">
        <v>1829</v>
      </c>
      <c r="AN292" s="1">
        <v>371353</v>
      </c>
      <c r="AO292" s="1">
        <v>11265</v>
      </c>
      <c r="AP292" s="1">
        <v>165660</v>
      </c>
      <c r="AQ292" s="1">
        <v>42184</v>
      </c>
      <c r="AR292" s="1">
        <v>4983</v>
      </c>
      <c r="AS292" s="1">
        <v>82315</v>
      </c>
      <c r="AT292" s="1">
        <v>15342</v>
      </c>
      <c r="AU292" s="1">
        <v>2908</v>
      </c>
      <c r="AV292" s="1" t="s">
        <v>374</v>
      </c>
      <c r="AW292" s="1">
        <v>6463</v>
      </c>
      <c r="AX292" s="1">
        <v>50118</v>
      </c>
      <c r="AY292" s="1" t="s">
        <v>374</v>
      </c>
      <c r="AZ292" s="1">
        <v>32573</v>
      </c>
      <c r="BA292" s="1"/>
      <c r="BB292" s="1" t="s">
        <v>411</v>
      </c>
    </row>
    <row r="293" spans="1:54" x14ac:dyDescent="0.35">
      <c r="A293" s="4" t="s">
        <v>290</v>
      </c>
      <c r="B293" s="1" t="s">
        <v>374</v>
      </c>
      <c r="C293" s="1">
        <v>24282</v>
      </c>
      <c r="D293" s="1">
        <v>77223</v>
      </c>
      <c r="E293" s="1">
        <v>6590</v>
      </c>
      <c r="F293" s="1">
        <v>24362</v>
      </c>
      <c r="G293" s="1" t="s">
        <v>374</v>
      </c>
      <c r="H293" s="1">
        <v>4415184</v>
      </c>
      <c r="I293" s="1" t="s">
        <v>374</v>
      </c>
      <c r="J293" s="1">
        <v>38712</v>
      </c>
      <c r="K293" s="1">
        <v>2239</v>
      </c>
      <c r="L293" s="1">
        <v>3876149</v>
      </c>
      <c r="M293" s="1">
        <v>4691</v>
      </c>
      <c r="N293" s="1">
        <v>1819</v>
      </c>
      <c r="O293" s="1">
        <v>7928</v>
      </c>
      <c r="P293" s="1">
        <v>52071</v>
      </c>
      <c r="Q293" s="1">
        <v>835361</v>
      </c>
      <c r="R293" s="1">
        <v>1384845</v>
      </c>
      <c r="S293" s="1">
        <v>222523</v>
      </c>
      <c r="T293" s="1">
        <v>1648049</v>
      </c>
      <c r="U293" s="1">
        <v>6145104</v>
      </c>
      <c r="V293" s="1">
        <v>2117720</v>
      </c>
      <c r="W293" s="1">
        <v>188997</v>
      </c>
      <c r="X293" s="1">
        <v>28647728</v>
      </c>
      <c r="Y293" s="1">
        <v>3911273</v>
      </c>
      <c r="Z293" s="1">
        <v>15546125</v>
      </c>
      <c r="AA293" s="1">
        <v>3467978</v>
      </c>
      <c r="AB293" s="1">
        <v>20805999</v>
      </c>
      <c r="AC293" s="1">
        <v>33077</v>
      </c>
      <c r="AD293" s="1" t="s">
        <v>374</v>
      </c>
      <c r="AE293" s="1" t="s">
        <v>374</v>
      </c>
      <c r="AF293" s="1">
        <v>361499</v>
      </c>
      <c r="AG293" s="1" t="s">
        <v>374</v>
      </c>
      <c r="AH293" s="1">
        <v>651</v>
      </c>
      <c r="AI293" s="1">
        <v>11223</v>
      </c>
      <c r="AJ293" s="1" t="s">
        <v>374</v>
      </c>
      <c r="AK293" s="1">
        <v>44639</v>
      </c>
      <c r="AL293" s="1">
        <v>843</v>
      </c>
      <c r="AM293" s="1">
        <v>2610</v>
      </c>
      <c r="AN293" s="1">
        <v>57158</v>
      </c>
      <c r="AO293" s="1" t="s">
        <v>374</v>
      </c>
      <c r="AP293" s="1">
        <v>161888</v>
      </c>
      <c r="AQ293" s="1">
        <v>23630</v>
      </c>
      <c r="AR293" s="1">
        <v>2578</v>
      </c>
      <c r="AS293" s="1">
        <v>49552</v>
      </c>
      <c r="AT293" s="1">
        <v>10304</v>
      </c>
      <c r="AU293" s="1">
        <v>2873</v>
      </c>
      <c r="AV293" s="1" t="s">
        <v>374</v>
      </c>
      <c r="AW293" s="1">
        <v>5238</v>
      </c>
      <c r="AX293" s="1">
        <v>53165</v>
      </c>
      <c r="AY293" s="1" t="s">
        <v>374</v>
      </c>
      <c r="AZ293" s="1">
        <v>42032</v>
      </c>
      <c r="BA293" s="1"/>
      <c r="BB293" s="1" t="s">
        <v>411</v>
      </c>
    </row>
    <row r="294" spans="1:54" x14ac:dyDescent="0.35">
      <c r="A294" s="4" t="s">
        <v>291</v>
      </c>
      <c r="B294" s="1" t="s">
        <v>374</v>
      </c>
      <c r="C294" s="1">
        <v>17339</v>
      </c>
      <c r="D294" s="1">
        <v>65770</v>
      </c>
      <c r="E294" s="1">
        <v>5194</v>
      </c>
      <c r="F294" s="1">
        <v>39764</v>
      </c>
      <c r="G294" s="1" t="s">
        <v>374</v>
      </c>
      <c r="H294" s="1">
        <v>5348519</v>
      </c>
      <c r="I294" s="1">
        <v>298</v>
      </c>
      <c r="J294" s="1">
        <v>18531</v>
      </c>
      <c r="K294" s="1">
        <v>2813</v>
      </c>
      <c r="L294" s="1">
        <v>2732124</v>
      </c>
      <c r="M294" s="1">
        <v>7087</v>
      </c>
      <c r="N294" s="1">
        <v>1326</v>
      </c>
      <c r="O294" s="1">
        <v>7003</v>
      </c>
      <c r="P294" s="1">
        <v>32663</v>
      </c>
      <c r="Q294" s="1">
        <v>436918</v>
      </c>
      <c r="R294" s="1">
        <v>1218578</v>
      </c>
      <c r="S294" s="1">
        <v>168104</v>
      </c>
      <c r="T294" s="1">
        <v>1319432</v>
      </c>
      <c r="U294" s="1">
        <v>4843303</v>
      </c>
      <c r="V294" s="1">
        <v>1435424</v>
      </c>
      <c r="W294" s="1">
        <v>105682</v>
      </c>
      <c r="X294" s="1">
        <v>30799128</v>
      </c>
      <c r="Y294" s="1">
        <v>3829879</v>
      </c>
      <c r="Z294" s="1">
        <v>13691119</v>
      </c>
      <c r="AA294" s="1">
        <v>3292263</v>
      </c>
      <c r="AB294" s="1">
        <v>21426804</v>
      </c>
      <c r="AC294" s="1">
        <v>16334</v>
      </c>
      <c r="AD294" s="1" t="s">
        <v>374</v>
      </c>
      <c r="AE294" s="1" t="s">
        <v>374</v>
      </c>
      <c r="AF294" s="1">
        <v>245372</v>
      </c>
      <c r="AG294" s="1" t="s">
        <v>374</v>
      </c>
      <c r="AH294" s="1">
        <v>355</v>
      </c>
      <c r="AI294" s="1">
        <v>15498</v>
      </c>
      <c r="AJ294" s="1" t="s">
        <v>374</v>
      </c>
      <c r="AK294" s="1">
        <v>47181</v>
      </c>
      <c r="AL294" s="1">
        <v>874</v>
      </c>
      <c r="AM294" s="1">
        <v>1218</v>
      </c>
      <c r="AN294" s="1" t="s">
        <v>374</v>
      </c>
      <c r="AO294" s="1" t="s">
        <v>374</v>
      </c>
      <c r="AP294" s="1">
        <v>168267</v>
      </c>
      <c r="AQ294" s="1">
        <v>24993</v>
      </c>
      <c r="AR294" s="1">
        <v>6727</v>
      </c>
      <c r="AS294" s="1">
        <v>41189</v>
      </c>
      <c r="AT294" s="1">
        <v>16016</v>
      </c>
      <c r="AU294" s="1">
        <v>2765</v>
      </c>
      <c r="AV294" s="1" t="s">
        <v>374</v>
      </c>
      <c r="AW294" s="1">
        <v>2306</v>
      </c>
      <c r="AX294" s="1">
        <v>70557</v>
      </c>
      <c r="AY294" s="1" t="s">
        <v>374</v>
      </c>
      <c r="AZ294" s="1">
        <v>43443</v>
      </c>
      <c r="BA294" s="1"/>
      <c r="BB294" s="1" t="s">
        <v>411</v>
      </c>
    </row>
    <row r="295" spans="1:54" x14ac:dyDescent="0.35">
      <c r="A295" s="4" t="s">
        <v>292</v>
      </c>
      <c r="B295" s="1" t="s">
        <v>374</v>
      </c>
      <c r="C295" s="1">
        <v>21825</v>
      </c>
      <c r="D295" s="1">
        <v>66990</v>
      </c>
      <c r="E295" s="1">
        <v>7666</v>
      </c>
      <c r="F295" s="1">
        <v>62632</v>
      </c>
      <c r="G295" s="1" t="s">
        <v>374</v>
      </c>
      <c r="H295" s="1">
        <v>5232667</v>
      </c>
      <c r="I295" s="1" t="s">
        <v>374</v>
      </c>
      <c r="J295" s="1">
        <v>61833</v>
      </c>
      <c r="K295" s="1">
        <v>2326</v>
      </c>
      <c r="L295" s="1">
        <v>5285361</v>
      </c>
      <c r="M295" s="1">
        <v>9612</v>
      </c>
      <c r="N295" s="1">
        <v>1860</v>
      </c>
      <c r="O295" s="1">
        <v>10652</v>
      </c>
      <c r="P295" s="1">
        <v>62408</v>
      </c>
      <c r="Q295" s="1">
        <v>753630</v>
      </c>
      <c r="R295" s="1">
        <v>1325620</v>
      </c>
      <c r="S295" s="1">
        <v>295461</v>
      </c>
      <c r="T295" s="1">
        <v>1993288</v>
      </c>
      <c r="U295" s="1">
        <v>7401610</v>
      </c>
      <c r="V295" s="1">
        <v>2617183</v>
      </c>
      <c r="W295" s="1">
        <v>290613</v>
      </c>
      <c r="X295" s="1">
        <v>32557192</v>
      </c>
      <c r="Y295" s="1">
        <v>4343109</v>
      </c>
      <c r="Z295" s="1">
        <v>18864513</v>
      </c>
      <c r="AA295" s="1">
        <v>3892407</v>
      </c>
      <c r="AB295" s="1">
        <v>24824767</v>
      </c>
      <c r="AC295" s="1">
        <v>53537</v>
      </c>
      <c r="AD295" s="1" t="s">
        <v>374</v>
      </c>
      <c r="AE295" s="1" t="s">
        <v>374</v>
      </c>
      <c r="AF295" s="1">
        <v>465424</v>
      </c>
      <c r="AG295" s="1" t="s">
        <v>374</v>
      </c>
      <c r="AH295" s="1">
        <v>418</v>
      </c>
      <c r="AI295" s="1">
        <v>12234</v>
      </c>
      <c r="AJ295" s="1" t="s">
        <v>374</v>
      </c>
      <c r="AK295" s="1">
        <v>103152</v>
      </c>
      <c r="AL295" s="1">
        <v>1237</v>
      </c>
      <c r="AM295" s="1">
        <v>3603</v>
      </c>
      <c r="AN295" s="1">
        <v>100563</v>
      </c>
      <c r="AO295" s="1" t="s">
        <v>374</v>
      </c>
      <c r="AP295" s="1">
        <v>167683</v>
      </c>
      <c r="AQ295" s="1">
        <v>42326</v>
      </c>
      <c r="AR295" s="1">
        <v>4663</v>
      </c>
      <c r="AS295" s="1">
        <v>57217</v>
      </c>
      <c r="AT295" s="1">
        <v>15538</v>
      </c>
      <c r="AU295" s="1">
        <v>6911</v>
      </c>
      <c r="AV295" s="1" t="s">
        <v>374</v>
      </c>
      <c r="AW295" s="1">
        <v>5193</v>
      </c>
      <c r="AX295" s="1">
        <v>76178</v>
      </c>
      <c r="AY295" s="1" t="s">
        <v>374</v>
      </c>
      <c r="AZ295" s="1">
        <v>55215</v>
      </c>
      <c r="BA295" s="1"/>
      <c r="BB295" s="1" t="s">
        <v>411</v>
      </c>
    </row>
    <row r="296" spans="1:54" x14ac:dyDescent="0.35">
      <c r="A296" s="4" t="s">
        <v>293</v>
      </c>
      <c r="B296" s="1" t="s">
        <v>374</v>
      </c>
      <c r="C296" s="1">
        <v>22787</v>
      </c>
      <c r="D296" s="1">
        <v>76440</v>
      </c>
      <c r="E296" s="1">
        <v>3586</v>
      </c>
      <c r="F296" s="1">
        <v>152694</v>
      </c>
      <c r="G296" s="1" t="s">
        <v>374</v>
      </c>
      <c r="H296" s="1">
        <v>5088481</v>
      </c>
      <c r="I296" s="1">
        <v>81</v>
      </c>
      <c r="J296" s="1">
        <v>85480</v>
      </c>
      <c r="K296" s="1">
        <v>2682</v>
      </c>
      <c r="L296" s="1">
        <v>9288137</v>
      </c>
      <c r="M296" s="1">
        <v>13156</v>
      </c>
      <c r="N296" s="1">
        <v>3464</v>
      </c>
      <c r="O296" s="1">
        <v>12946</v>
      </c>
      <c r="P296" s="1">
        <v>80928</v>
      </c>
      <c r="Q296" s="1">
        <v>965444</v>
      </c>
      <c r="R296" s="1">
        <v>1378803</v>
      </c>
      <c r="S296" s="1">
        <v>320634</v>
      </c>
      <c r="T296" s="1">
        <v>2091007</v>
      </c>
      <c r="U296" s="1">
        <v>7897875</v>
      </c>
      <c r="V296" s="1">
        <v>3033931</v>
      </c>
      <c r="W296" s="1">
        <v>353953</v>
      </c>
      <c r="X296" s="1">
        <v>30116754</v>
      </c>
      <c r="Y296" s="1">
        <v>4135400</v>
      </c>
      <c r="Z296" s="1">
        <v>18538399</v>
      </c>
      <c r="AA296" s="1">
        <v>3656138</v>
      </c>
      <c r="AB296" s="1">
        <v>23473716</v>
      </c>
      <c r="AC296" s="1">
        <v>69693</v>
      </c>
      <c r="AD296" s="1" t="s">
        <v>374</v>
      </c>
      <c r="AE296" s="1" t="s">
        <v>374</v>
      </c>
      <c r="AF296" s="1">
        <v>541326</v>
      </c>
      <c r="AG296" s="1" t="s">
        <v>374</v>
      </c>
      <c r="AH296" s="1">
        <v>118</v>
      </c>
      <c r="AI296" s="1">
        <v>22271</v>
      </c>
      <c r="AJ296" s="1" t="s">
        <v>374</v>
      </c>
      <c r="AK296" s="1">
        <v>101707</v>
      </c>
      <c r="AL296" s="1" t="s">
        <v>374</v>
      </c>
      <c r="AM296" s="1">
        <v>2191</v>
      </c>
      <c r="AN296" s="1">
        <v>110312</v>
      </c>
      <c r="AO296" s="1" t="s">
        <v>374</v>
      </c>
      <c r="AP296" s="1">
        <v>149565</v>
      </c>
      <c r="AQ296" s="1">
        <v>50707</v>
      </c>
      <c r="AR296" s="1">
        <v>9207</v>
      </c>
      <c r="AS296" s="1">
        <v>65287</v>
      </c>
      <c r="AT296" s="1">
        <v>18017</v>
      </c>
      <c r="AU296" s="1">
        <v>10847</v>
      </c>
      <c r="AV296" s="1" t="s">
        <v>374</v>
      </c>
      <c r="AW296" s="1">
        <v>4824</v>
      </c>
      <c r="AX296" s="1">
        <v>137458</v>
      </c>
      <c r="AY296" s="1" t="s">
        <v>374</v>
      </c>
      <c r="AZ296" s="1">
        <v>83798</v>
      </c>
      <c r="BA296" s="1"/>
      <c r="BB296" s="1" t="s">
        <v>411</v>
      </c>
    </row>
    <row r="297" spans="1:54" x14ac:dyDescent="0.35">
      <c r="A297" s="4" t="s">
        <v>294</v>
      </c>
      <c r="B297" s="1" t="s">
        <v>374</v>
      </c>
      <c r="C297" s="1">
        <v>74011</v>
      </c>
      <c r="D297" s="1">
        <v>639663</v>
      </c>
      <c r="E297" s="1">
        <v>840003</v>
      </c>
      <c r="F297" s="1">
        <v>63919630</v>
      </c>
      <c r="G297" s="1" t="s">
        <v>374</v>
      </c>
      <c r="H297" s="1">
        <v>3612855</v>
      </c>
      <c r="I297" s="1" t="s">
        <v>374</v>
      </c>
      <c r="J297" s="1">
        <v>80115</v>
      </c>
      <c r="K297" s="1">
        <v>582113</v>
      </c>
      <c r="L297" s="1">
        <v>9507546</v>
      </c>
      <c r="M297" s="1">
        <v>2988031</v>
      </c>
      <c r="N297" s="1">
        <v>1650643</v>
      </c>
      <c r="O297" s="1">
        <v>2593001</v>
      </c>
      <c r="P297" s="1">
        <v>70695</v>
      </c>
      <c r="Q297" s="1">
        <v>614889</v>
      </c>
      <c r="R297" s="1">
        <v>842819</v>
      </c>
      <c r="S297" s="1">
        <v>314744</v>
      </c>
      <c r="T297" s="1">
        <v>1896632</v>
      </c>
      <c r="U297" s="1">
        <v>6956418</v>
      </c>
      <c r="V297" s="1">
        <v>2890177</v>
      </c>
      <c r="W297" s="1">
        <v>338215</v>
      </c>
      <c r="X297" s="1">
        <v>21881749</v>
      </c>
      <c r="Y297" s="1">
        <v>3362595</v>
      </c>
      <c r="Z297" s="1">
        <v>15740897</v>
      </c>
      <c r="AA297" s="1">
        <v>2939093</v>
      </c>
      <c r="AB297" s="1">
        <v>18646299</v>
      </c>
      <c r="AC297" s="1">
        <v>67281</v>
      </c>
      <c r="AD297" s="1" t="s">
        <v>374</v>
      </c>
      <c r="AE297" s="1" t="s">
        <v>374</v>
      </c>
      <c r="AF297" s="1">
        <v>497745</v>
      </c>
      <c r="AG297" s="1" t="s">
        <v>374</v>
      </c>
      <c r="AH297" s="1">
        <v>630</v>
      </c>
      <c r="AI297" s="1">
        <v>2793355</v>
      </c>
      <c r="AJ297" s="1">
        <v>65112</v>
      </c>
      <c r="AK297" s="1">
        <v>20508600</v>
      </c>
      <c r="AL297" s="1" t="s">
        <v>374</v>
      </c>
      <c r="AM297" s="1">
        <v>2162</v>
      </c>
      <c r="AN297" s="1">
        <v>6422955</v>
      </c>
      <c r="AO297" s="1">
        <v>2449174</v>
      </c>
      <c r="AP297" s="1">
        <v>221852</v>
      </c>
      <c r="AQ297" s="1">
        <v>16017906</v>
      </c>
      <c r="AR297" s="1">
        <v>2846015</v>
      </c>
      <c r="AS297" s="1">
        <v>14060570</v>
      </c>
      <c r="AT297" s="1">
        <v>60033</v>
      </c>
      <c r="AU297" s="1">
        <v>3259519</v>
      </c>
      <c r="AV297" s="1">
        <v>296262</v>
      </c>
      <c r="AW297" s="1">
        <v>1153197</v>
      </c>
      <c r="AX297" s="1">
        <v>30150560</v>
      </c>
      <c r="AY297" s="1" t="s">
        <v>374</v>
      </c>
      <c r="AZ297" s="1">
        <v>20674873</v>
      </c>
      <c r="BA297" s="1"/>
      <c r="BB297" s="1" t="s">
        <v>411</v>
      </c>
    </row>
    <row r="298" spans="1:54" x14ac:dyDescent="0.35">
      <c r="A298" s="4" t="s">
        <v>295</v>
      </c>
      <c r="B298" s="1" t="s">
        <v>374</v>
      </c>
      <c r="C298" s="1">
        <v>306484</v>
      </c>
      <c r="D298" s="1">
        <v>565672</v>
      </c>
      <c r="E298" s="1">
        <v>574419</v>
      </c>
      <c r="F298" s="1">
        <v>114967475</v>
      </c>
      <c r="G298" s="1" t="s">
        <v>374</v>
      </c>
      <c r="H298" s="1">
        <v>3303441</v>
      </c>
      <c r="I298" s="1" t="s">
        <v>374</v>
      </c>
      <c r="J298" s="1">
        <v>530533</v>
      </c>
      <c r="K298" s="1">
        <v>3108414</v>
      </c>
      <c r="L298" s="1">
        <v>1879967</v>
      </c>
      <c r="M298" s="1">
        <v>4782937</v>
      </c>
      <c r="N298" s="1">
        <v>3958558</v>
      </c>
      <c r="O298" s="1">
        <v>4171529</v>
      </c>
      <c r="P298" s="1">
        <v>160801</v>
      </c>
      <c r="Q298" s="1">
        <v>299670</v>
      </c>
      <c r="R298" s="1">
        <v>311580</v>
      </c>
      <c r="S298" s="1">
        <v>997179</v>
      </c>
      <c r="T298" s="1">
        <v>2169590</v>
      </c>
      <c r="U298" s="1">
        <v>11147682</v>
      </c>
      <c r="V298" s="1">
        <v>7007399</v>
      </c>
      <c r="W298" s="1">
        <v>1220309</v>
      </c>
      <c r="X298" s="1">
        <v>24904792</v>
      </c>
      <c r="Y298" s="1">
        <v>3456287</v>
      </c>
      <c r="Z298" s="1">
        <v>19631655</v>
      </c>
      <c r="AA298" s="1">
        <v>2417403</v>
      </c>
      <c r="AB298" s="1">
        <v>21703755</v>
      </c>
      <c r="AC298" s="1">
        <v>502223</v>
      </c>
      <c r="AD298" s="1">
        <v>2366</v>
      </c>
      <c r="AE298" s="1" t="s">
        <v>374</v>
      </c>
      <c r="AF298" s="1">
        <v>1384656</v>
      </c>
      <c r="AG298" s="1" t="s">
        <v>374</v>
      </c>
      <c r="AH298" s="1">
        <v>499</v>
      </c>
      <c r="AI298" s="1">
        <v>4606806</v>
      </c>
      <c r="AJ298" s="1">
        <v>837726</v>
      </c>
      <c r="AK298" s="1">
        <v>42220888</v>
      </c>
      <c r="AL298" s="1">
        <v>1012</v>
      </c>
      <c r="AM298" s="1">
        <v>26</v>
      </c>
      <c r="AN298" s="1">
        <v>19688885</v>
      </c>
      <c r="AO298" s="1">
        <v>12187522</v>
      </c>
      <c r="AP298" s="1">
        <v>253031</v>
      </c>
      <c r="AQ298" s="1">
        <v>34274579</v>
      </c>
      <c r="AR298" s="1">
        <v>4348208</v>
      </c>
      <c r="AS298" s="1">
        <v>33047919</v>
      </c>
      <c r="AT298" s="1">
        <v>79735</v>
      </c>
      <c r="AU298" s="1">
        <v>5797848</v>
      </c>
      <c r="AV298" s="1">
        <v>2165743</v>
      </c>
      <c r="AW298" s="1">
        <v>4761844</v>
      </c>
      <c r="AX298" s="1">
        <v>53697048</v>
      </c>
      <c r="AY298" s="1" t="s">
        <v>374</v>
      </c>
      <c r="AZ298" s="1">
        <v>39196538</v>
      </c>
      <c r="BA298" s="1"/>
      <c r="BB298" s="1" t="s">
        <v>411</v>
      </c>
    </row>
    <row r="299" spans="1:54" x14ac:dyDescent="0.35">
      <c r="A299" s="4" t="s">
        <v>296</v>
      </c>
      <c r="B299" s="1" t="s">
        <v>374</v>
      </c>
      <c r="C299" s="1">
        <v>225283</v>
      </c>
      <c r="D299" s="1">
        <v>415022</v>
      </c>
      <c r="E299" s="1">
        <v>539995</v>
      </c>
      <c r="F299" s="1">
        <v>71579149</v>
      </c>
      <c r="G299" s="1" t="s">
        <v>374</v>
      </c>
      <c r="H299" s="1">
        <v>4175842</v>
      </c>
      <c r="I299" s="1" t="s">
        <v>374</v>
      </c>
      <c r="J299" s="1">
        <v>575944</v>
      </c>
      <c r="K299" s="1">
        <v>1944739</v>
      </c>
      <c r="L299" s="1">
        <v>1170389</v>
      </c>
      <c r="M299" s="1">
        <v>3159892</v>
      </c>
      <c r="N299" s="1">
        <v>2554066</v>
      </c>
      <c r="O299" s="1">
        <v>2666954</v>
      </c>
      <c r="P299" s="1">
        <v>193231</v>
      </c>
      <c r="Q299" s="1">
        <v>422993</v>
      </c>
      <c r="R299" s="1">
        <v>531671</v>
      </c>
      <c r="S299" s="1">
        <v>1168510</v>
      </c>
      <c r="T299" s="1">
        <v>2731349</v>
      </c>
      <c r="U299" s="1">
        <v>14133441</v>
      </c>
      <c r="V299" s="1">
        <v>8495625</v>
      </c>
      <c r="W299" s="1">
        <v>1408230</v>
      </c>
      <c r="X299" s="1">
        <v>32099934</v>
      </c>
      <c r="Y299" s="1">
        <v>3846696</v>
      </c>
      <c r="Z299" s="1">
        <v>24747417</v>
      </c>
      <c r="AA299" s="1">
        <v>3098356</v>
      </c>
      <c r="AB299" s="1">
        <v>26967994</v>
      </c>
      <c r="AC299" s="1">
        <v>546872</v>
      </c>
      <c r="AD299" s="1" t="s">
        <v>374</v>
      </c>
      <c r="AE299" s="1" t="s">
        <v>374</v>
      </c>
      <c r="AF299" s="1">
        <v>1664664</v>
      </c>
      <c r="AG299" s="1" t="s">
        <v>374</v>
      </c>
      <c r="AH299" s="1">
        <v>712</v>
      </c>
      <c r="AI299" s="1">
        <v>2957691</v>
      </c>
      <c r="AJ299" s="1">
        <v>479426</v>
      </c>
      <c r="AK299" s="1">
        <v>27930035</v>
      </c>
      <c r="AL299" s="1" t="s">
        <v>374</v>
      </c>
      <c r="AM299" s="1">
        <v>177</v>
      </c>
      <c r="AN299" s="1">
        <v>12982365</v>
      </c>
      <c r="AO299" s="1">
        <v>7655089</v>
      </c>
      <c r="AP299" s="1">
        <v>206678</v>
      </c>
      <c r="AQ299" s="1">
        <v>22393229</v>
      </c>
      <c r="AR299" s="1">
        <v>2947254</v>
      </c>
      <c r="AS299" s="1">
        <v>22038961</v>
      </c>
      <c r="AT299" s="1">
        <v>46676</v>
      </c>
      <c r="AU299" s="1">
        <v>3429393</v>
      </c>
      <c r="AV299" s="1">
        <v>1295998</v>
      </c>
      <c r="AW299" s="1">
        <v>2963244</v>
      </c>
      <c r="AX299" s="1">
        <v>31311722</v>
      </c>
      <c r="AY299" s="1">
        <v>886</v>
      </c>
      <c r="AZ299" s="1">
        <v>26967713</v>
      </c>
      <c r="BA299" s="1"/>
      <c r="BB299" s="1" t="s">
        <v>411</v>
      </c>
    </row>
    <row r="300" spans="1:54" x14ac:dyDescent="0.35">
      <c r="A300" s="4" t="s">
        <v>297</v>
      </c>
      <c r="B300" s="1">
        <v>1611</v>
      </c>
      <c r="C300" s="1">
        <v>25954</v>
      </c>
      <c r="D300" s="1">
        <v>70832</v>
      </c>
      <c r="E300" s="1">
        <v>8331</v>
      </c>
      <c r="F300" s="1">
        <v>10559</v>
      </c>
      <c r="G300" s="1">
        <v>912</v>
      </c>
      <c r="H300" s="1">
        <v>4748298</v>
      </c>
      <c r="I300" s="1" t="s">
        <v>374</v>
      </c>
      <c r="J300" s="1">
        <v>46632</v>
      </c>
      <c r="K300" s="1" t="s">
        <v>374</v>
      </c>
      <c r="L300" s="1">
        <v>4681698</v>
      </c>
      <c r="M300" s="1">
        <v>3760</v>
      </c>
      <c r="N300" s="1" t="s">
        <v>374</v>
      </c>
      <c r="O300" s="1">
        <v>5032</v>
      </c>
      <c r="P300" s="1">
        <v>64320</v>
      </c>
      <c r="Q300" s="1">
        <v>701205</v>
      </c>
      <c r="R300" s="1">
        <v>1287837</v>
      </c>
      <c r="S300" s="1">
        <v>244540</v>
      </c>
      <c r="T300" s="1">
        <v>1713812</v>
      </c>
      <c r="U300" s="1">
        <v>6467909</v>
      </c>
      <c r="V300" s="1">
        <v>2240979</v>
      </c>
      <c r="W300" s="1">
        <v>220661</v>
      </c>
      <c r="X300" s="1">
        <v>31064596</v>
      </c>
      <c r="Y300" s="1">
        <v>4233622</v>
      </c>
      <c r="Z300" s="1">
        <v>16793031</v>
      </c>
      <c r="AA300" s="1">
        <v>3731604</v>
      </c>
      <c r="AB300" s="1">
        <v>23159551</v>
      </c>
      <c r="AC300" s="1">
        <v>41236</v>
      </c>
      <c r="AD300" s="1" t="s">
        <v>374</v>
      </c>
      <c r="AE300" s="1" t="s">
        <v>374</v>
      </c>
      <c r="AF300" s="1">
        <v>387823</v>
      </c>
      <c r="AG300" s="1" t="s">
        <v>374</v>
      </c>
      <c r="AH300" s="1">
        <v>364</v>
      </c>
      <c r="AI300" s="1">
        <v>11429</v>
      </c>
      <c r="AJ300" s="1" t="s">
        <v>374</v>
      </c>
      <c r="AK300" s="1">
        <v>76846</v>
      </c>
      <c r="AL300" s="1">
        <v>740</v>
      </c>
      <c r="AM300" s="1">
        <v>1760</v>
      </c>
      <c r="AN300" s="1">
        <v>55817</v>
      </c>
      <c r="AO300" s="1" t="s">
        <v>374</v>
      </c>
      <c r="AP300" s="1">
        <v>144366</v>
      </c>
      <c r="AQ300" s="1">
        <v>30724</v>
      </c>
      <c r="AR300" s="1">
        <v>1657</v>
      </c>
      <c r="AS300" s="1">
        <v>47573</v>
      </c>
      <c r="AT300" s="1">
        <v>13061</v>
      </c>
      <c r="AU300" s="1">
        <v>1612</v>
      </c>
      <c r="AV300" s="1" t="s">
        <v>374</v>
      </c>
      <c r="AW300" s="1">
        <v>3577</v>
      </c>
      <c r="AX300" s="1">
        <v>45043</v>
      </c>
      <c r="AY300" s="1" t="s">
        <v>374</v>
      </c>
      <c r="AZ300" s="1">
        <v>26800</v>
      </c>
      <c r="BA300" s="1"/>
      <c r="BB300" s="1" t="s">
        <v>411</v>
      </c>
    </row>
    <row r="301" spans="1:54" x14ac:dyDescent="0.35">
      <c r="A301" s="4" t="s">
        <v>298</v>
      </c>
      <c r="B301" s="1" t="s">
        <v>374</v>
      </c>
      <c r="C301" s="1">
        <v>24826</v>
      </c>
      <c r="D301" s="1">
        <v>41324</v>
      </c>
      <c r="E301" s="1">
        <v>3212</v>
      </c>
      <c r="F301" s="1" t="s">
        <v>374</v>
      </c>
      <c r="G301" s="1" t="s">
        <v>374</v>
      </c>
      <c r="H301" s="1">
        <v>5462917</v>
      </c>
      <c r="I301" s="1" t="s">
        <v>374</v>
      </c>
      <c r="J301" s="1">
        <v>490612</v>
      </c>
      <c r="K301" s="1" t="s">
        <v>374</v>
      </c>
      <c r="L301" s="1" t="s">
        <v>374</v>
      </c>
      <c r="M301" s="1">
        <v>2966</v>
      </c>
      <c r="N301" s="1">
        <v>2972</v>
      </c>
      <c r="O301" s="1">
        <v>5781</v>
      </c>
      <c r="P301" s="1">
        <v>206021</v>
      </c>
      <c r="Q301" s="1">
        <v>788146</v>
      </c>
      <c r="R301" s="1">
        <v>894505</v>
      </c>
      <c r="S301" s="1">
        <v>1036892</v>
      </c>
      <c r="T301" s="1">
        <v>3197912</v>
      </c>
      <c r="U301" s="1">
        <v>16600735</v>
      </c>
      <c r="V301" s="1">
        <v>8001582</v>
      </c>
      <c r="W301" s="1">
        <v>1224859</v>
      </c>
      <c r="X301" s="1">
        <v>38781650</v>
      </c>
      <c r="Y301" s="1">
        <v>4352404</v>
      </c>
      <c r="Z301" s="1">
        <v>28252225</v>
      </c>
      <c r="AA301" s="1">
        <v>3737957</v>
      </c>
      <c r="AB301" s="1">
        <v>32070431</v>
      </c>
      <c r="AC301" s="1">
        <v>472207</v>
      </c>
      <c r="AD301" s="1" t="s">
        <v>374</v>
      </c>
      <c r="AE301" s="1" t="s">
        <v>374</v>
      </c>
      <c r="AF301" s="1">
        <v>1408963</v>
      </c>
      <c r="AG301" s="1" t="s">
        <v>374</v>
      </c>
      <c r="AH301" s="1">
        <v>1094</v>
      </c>
      <c r="AI301" s="1">
        <v>15323</v>
      </c>
      <c r="AJ301" s="1" t="s">
        <v>374</v>
      </c>
      <c r="AK301" s="1">
        <v>65644</v>
      </c>
      <c r="AL301" s="1" t="s">
        <v>374</v>
      </c>
      <c r="AM301" s="1">
        <v>135</v>
      </c>
      <c r="AN301" s="1">
        <v>60173</v>
      </c>
      <c r="AO301" s="1">
        <v>34258</v>
      </c>
      <c r="AP301" s="1">
        <v>132417</v>
      </c>
      <c r="AQ301" s="1">
        <v>20214</v>
      </c>
      <c r="AR301" s="1">
        <v>1007</v>
      </c>
      <c r="AS301" s="1">
        <v>109993</v>
      </c>
      <c r="AT301" s="1">
        <v>12076</v>
      </c>
      <c r="AU301" s="1">
        <v>781</v>
      </c>
      <c r="AV301" s="1" t="s">
        <v>374</v>
      </c>
      <c r="AW301" s="1">
        <v>10364</v>
      </c>
      <c r="AX301" s="1">
        <v>49486</v>
      </c>
      <c r="AY301" s="1">
        <v>879</v>
      </c>
      <c r="AZ301" s="1">
        <v>26536</v>
      </c>
      <c r="BA301" s="1"/>
      <c r="BB301" s="1" t="s">
        <v>411</v>
      </c>
    </row>
    <row r="302" spans="1:54" x14ac:dyDescent="0.35">
      <c r="A302" s="4" t="s">
        <v>299</v>
      </c>
      <c r="B302" s="1" t="s">
        <v>374</v>
      </c>
      <c r="C302" s="1">
        <v>27496</v>
      </c>
      <c r="D302" s="1">
        <v>48338</v>
      </c>
      <c r="E302" s="1">
        <v>5217</v>
      </c>
      <c r="F302" s="1" t="s">
        <v>374</v>
      </c>
      <c r="G302" s="1" t="s">
        <v>374</v>
      </c>
      <c r="H302" s="1">
        <v>5912452</v>
      </c>
      <c r="I302" s="1" t="s">
        <v>374</v>
      </c>
      <c r="J302" s="1">
        <v>509488</v>
      </c>
      <c r="K302" s="1" t="s">
        <v>374</v>
      </c>
      <c r="L302" s="1" t="s">
        <v>374</v>
      </c>
      <c r="M302" s="1">
        <v>4445</v>
      </c>
      <c r="N302" s="1">
        <v>1791</v>
      </c>
      <c r="O302" s="1">
        <v>6345</v>
      </c>
      <c r="P302" s="1">
        <v>207061</v>
      </c>
      <c r="Q302" s="1">
        <v>872961</v>
      </c>
      <c r="R302" s="1">
        <v>1025191</v>
      </c>
      <c r="S302" s="1">
        <v>1050190</v>
      </c>
      <c r="T302" s="1">
        <v>3379366</v>
      </c>
      <c r="U302" s="1">
        <v>16961166</v>
      </c>
      <c r="V302" s="1">
        <v>7902759</v>
      </c>
      <c r="W302" s="1">
        <v>1252637</v>
      </c>
      <c r="X302" s="1">
        <v>40057113</v>
      </c>
      <c r="Y302" s="1">
        <v>4798619</v>
      </c>
      <c r="Z302" s="1">
        <v>29850546</v>
      </c>
      <c r="AA302" s="1">
        <v>4215275</v>
      </c>
      <c r="AB302" s="1">
        <v>32933569</v>
      </c>
      <c r="AC302" s="1">
        <v>484708</v>
      </c>
      <c r="AD302" s="1" t="s">
        <v>374</v>
      </c>
      <c r="AE302" s="1" t="s">
        <v>374</v>
      </c>
      <c r="AF302" s="1">
        <v>1439985</v>
      </c>
      <c r="AG302" s="1" t="s">
        <v>374</v>
      </c>
      <c r="AH302" s="1">
        <v>547</v>
      </c>
      <c r="AI302" s="1">
        <v>11256</v>
      </c>
      <c r="AJ302" s="1" t="s">
        <v>374</v>
      </c>
      <c r="AK302" s="1">
        <v>66179</v>
      </c>
      <c r="AL302" s="1" t="s">
        <v>374</v>
      </c>
      <c r="AM302" s="1">
        <v>318</v>
      </c>
      <c r="AN302" s="1">
        <v>36308</v>
      </c>
      <c r="AO302" s="1">
        <v>29797</v>
      </c>
      <c r="AP302" s="1">
        <v>177830</v>
      </c>
      <c r="AQ302" s="1">
        <v>24722</v>
      </c>
      <c r="AR302" s="1">
        <v>2891</v>
      </c>
      <c r="AS302" s="1">
        <v>110538</v>
      </c>
      <c r="AT302" s="1">
        <v>13454</v>
      </c>
      <c r="AU302" s="1">
        <v>1097</v>
      </c>
      <c r="AV302" s="1" t="s">
        <v>374</v>
      </c>
      <c r="AW302" s="1">
        <v>7832</v>
      </c>
      <c r="AX302" s="1">
        <v>52510</v>
      </c>
      <c r="AY302" s="1">
        <v>880</v>
      </c>
      <c r="AZ302" s="1">
        <v>32420</v>
      </c>
      <c r="BA302" s="1"/>
      <c r="BB302" s="1" t="s">
        <v>411</v>
      </c>
    </row>
    <row r="303" spans="1:54" x14ac:dyDescent="0.35">
      <c r="A303" s="4" t="s">
        <v>300</v>
      </c>
      <c r="B303" s="1" t="s">
        <v>374</v>
      </c>
      <c r="C303" s="1">
        <v>24192</v>
      </c>
      <c r="D303" s="1">
        <v>97428</v>
      </c>
      <c r="E303" s="1">
        <v>6833</v>
      </c>
      <c r="F303" s="1" t="s">
        <v>374</v>
      </c>
      <c r="G303" s="1" t="s">
        <v>374</v>
      </c>
      <c r="H303" s="1">
        <v>4869433</v>
      </c>
      <c r="I303" s="1" t="s">
        <v>374</v>
      </c>
      <c r="J303" s="1">
        <v>69393</v>
      </c>
      <c r="K303" s="1" t="s">
        <v>374</v>
      </c>
      <c r="L303" s="1">
        <v>8007913</v>
      </c>
      <c r="M303" s="1">
        <v>6435</v>
      </c>
      <c r="N303" s="1">
        <v>1656</v>
      </c>
      <c r="O303" s="1">
        <v>6165</v>
      </c>
      <c r="P303" s="1">
        <v>75084</v>
      </c>
      <c r="Q303" s="1">
        <v>1114633</v>
      </c>
      <c r="R303" s="1">
        <v>1656464</v>
      </c>
      <c r="S303" s="1">
        <v>282179</v>
      </c>
      <c r="T303" s="1">
        <v>1772186</v>
      </c>
      <c r="U303" s="1">
        <v>6610913</v>
      </c>
      <c r="V303" s="1">
        <v>2716039</v>
      </c>
      <c r="W303" s="1">
        <v>292414</v>
      </c>
      <c r="X303" s="1">
        <v>30127225</v>
      </c>
      <c r="Y303" s="1">
        <v>4210310</v>
      </c>
      <c r="Z303" s="1">
        <v>15260217</v>
      </c>
      <c r="AA303" s="1">
        <v>3469802</v>
      </c>
      <c r="AB303" s="1">
        <v>20522506</v>
      </c>
      <c r="AC303" s="1">
        <v>54321</v>
      </c>
      <c r="AD303" s="1" t="s">
        <v>374</v>
      </c>
      <c r="AE303" s="1" t="s">
        <v>374</v>
      </c>
      <c r="AF303" s="1">
        <v>451646</v>
      </c>
      <c r="AG303" s="1" t="s">
        <v>374</v>
      </c>
      <c r="AH303" s="1">
        <v>353</v>
      </c>
      <c r="AI303" s="1">
        <v>8607</v>
      </c>
      <c r="AJ303" s="1" t="s">
        <v>374</v>
      </c>
      <c r="AK303" s="1">
        <v>74133</v>
      </c>
      <c r="AL303" s="1">
        <v>1499</v>
      </c>
      <c r="AM303" s="1">
        <v>2498</v>
      </c>
      <c r="AN303" s="1">
        <v>101063</v>
      </c>
      <c r="AO303" s="1">
        <v>23874</v>
      </c>
      <c r="AP303" s="1">
        <v>179169</v>
      </c>
      <c r="AQ303" s="1">
        <v>20829</v>
      </c>
      <c r="AR303" s="1">
        <v>1123</v>
      </c>
      <c r="AS303" s="1">
        <v>39208</v>
      </c>
      <c r="AT303" s="1">
        <v>13684</v>
      </c>
      <c r="AU303" s="1">
        <v>1718</v>
      </c>
      <c r="AV303" s="1" t="s">
        <v>374</v>
      </c>
      <c r="AW303" s="1">
        <v>4194</v>
      </c>
      <c r="AX303" s="1">
        <v>45985</v>
      </c>
      <c r="AY303" s="1">
        <v>510</v>
      </c>
      <c r="AZ303" s="1">
        <v>24830</v>
      </c>
      <c r="BA303" s="1"/>
      <c r="BB303" s="1" t="s">
        <v>411</v>
      </c>
    </row>
    <row r="304" spans="1:54" x14ac:dyDescent="0.35">
      <c r="A304" s="4" t="s">
        <v>301</v>
      </c>
      <c r="B304" s="1" t="s">
        <v>374</v>
      </c>
      <c r="C304" s="1">
        <v>18199</v>
      </c>
      <c r="D304" s="1">
        <v>54811</v>
      </c>
      <c r="E304" s="1">
        <v>8685</v>
      </c>
      <c r="F304" s="1" t="s">
        <v>374</v>
      </c>
      <c r="G304" s="1" t="s">
        <v>374</v>
      </c>
      <c r="H304" s="1">
        <v>5813320</v>
      </c>
      <c r="I304" s="1" t="s">
        <v>374</v>
      </c>
      <c r="J304" s="1">
        <v>47925</v>
      </c>
      <c r="K304" s="1" t="s">
        <v>374</v>
      </c>
      <c r="L304" s="1">
        <v>7473240</v>
      </c>
      <c r="M304" s="1">
        <v>5898</v>
      </c>
      <c r="N304" s="1" t="s">
        <v>374</v>
      </c>
      <c r="O304" s="1">
        <v>6418</v>
      </c>
      <c r="P304" s="1">
        <v>58561</v>
      </c>
      <c r="Q304" s="1">
        <v>510795</v>
      </c>
      <c r="R304" s="1">
        <v>1121185</v>
      </c>
      <c r="S304" s="1">
        <v>260875</v>
      </c>
      <c r="T304" s="1">
        <v>1670059</v>
      </c>
      <c r="U304" s="1">
        <v>6774462</v>
      </c>
      <c r="V304" s="1">
        <v>2368282</v>
      </c>
      <c r="W304" s="1">
        <v>236671</v>
      </c>
      <c r="X304" s="1">
        <v>35695339</v>
      </c>
      <c r="Y304" s="1">
        <v>4425844</v>
      </c>
      <c r="Z304" s="1">
        <v>17583008</v>
      </c>
      <c r="AA304" s="1">
        <v>3888346</v>
      </c>
      <c r="AB304" s="1">
        <v>25763344</v>
      </c>
      <c r="AC304" s="1">
        <v>38069</v>
      </c>
      <c r="AD304" s="1" t="s">
        <v>374</v>
      </c>
      <c r="AE304" s="1" t="s">
        <v>374</v>
      </c>
      <c r="AF304" s="1">
        <v>410528</v>
      </c>
      <c r="AG304" s="1" t="s">
        <v>374</v>
      </c>
      <c r="AH304" s="1">
        <v>661</v>
      </c>
      <c r="AI304" s="1">
        <v>14204</v>
      </c>
      <c r="AJ304" s="1" t="s">
        <v>374</v>
      </c>
      <c r="AK304" s="1">
        <v>62563</v>
      </c>
      <c r="AL304" s="1">
        <v>891</v>
      </c>
      <c r="AM304" s="1">
        <v>1700</v>
      </c>
      <c r="AN304" s="1">
        <v>118306</v>
      </c>
      <c r="AO304" s="1" t="s">
        <v>374</v>
      </c>
      <c r="AP304" s="1">
        <v>178283</v>
      </c>
      <c r="AQ304" s="1">
        <v>27650</v>
      </c>
      <c r="AR304" s="1">
        <v>3048</v>
      </c>
      <c r="AS304" s="1">
        <v>39182</v>
      </c>
      <c r="AT304" s="1">
        <v>13153</v>
      </c>
      <c r="AU304" s="1">
        <v>1343</v>
      </c>
      <c r="AV304" s="1" t="s">
        <v>374</v>
      </c>
      <c r="AW304" s="1">
        <v>4567</v>
      </c>
      <c r="AX304" s="1">
        <v>50806</v>
      </c>
      <c r="AY304" s="1" t="s">
        <v>374</v>
      </c>
      <c r="AZ304" s="1">
        <v>29580</v>
      </c>
      <c r="BA304" s="1"/>
      <c r="BB304" s="1" t="s">
        <v>411</v>
      </c>
    </row>
    <row r="305" spans="1:54" x14ac:dyDescent="0.35">
      <c r="A305" s="4" t="s">
        <v>302</v>
      </c>
      <c r="B305" s="1" t="s">
        <v>374</v>
      </c>
      <c r="C305" s="1">
        <v>18669</v>
      </c>
      <c r="D305" s="1">
        <v>54091</v>
      </c>
      <c r="E305" s="1">
        <v>4822</v>
      </c>
      <c r="F305" s="1" t="s">
        <v>374</v>
      </c>
      <c r="G305" s="1" t="s">
        <v>374</v>
      </c>
      <c r="H305" s="1">
        <v>5839522</v>
      </c>
      <c r="I305" s="1" t="s">
        <v>374</v>
      </c>
      <c r="J305" s="1">
        <v>108189</v>
      </c>
      <c r="K305" s="1">
        <v>2999</v>
      </c>
      <c r="L305" s="1">
        <v>3044505</v>
      </c>
      <c r="M305" s="1">
        <v>6001</v>
      </c>
      <c r="N305" s="1">
        <v>821</v>
      </c>
      <c r="O305" s="1">
        <v>4161</v>
      </c>
      <c r="P305" s="1">
        <v>75476</v>
      </c>
      <c r="Q305" s="1">
        <v>624740</v>
      </c>
      <c r="R305" s="1">
        <v>1187744</v>
      </c>
      <c r="S305" s="1">
        <v>386892</v>
      </c>
      <c r="T305" s="1">
        <v>1987225</v>
      </c>
      <c r="U305" s="1">
        <v>8038532</v>
      </c>
      <c r="V305" s="1">
        <v>3121432</v>
      </c>
      <c r="W305" s="1">
        <v>425090</v>
      </c>
      <c r="X305" s="1">
        <v>36461695</v>
      </c>
      <c r="Y305" s="1">
        <v>4599970</v>
      </c>
      <c r="Z305" s="1">
        <v>19224864</v>
      </c>
      <c r="AA305" s="1">
        <v>3959551</v>
      </c>
      <c r="AB305" s="1">
        <v>26801827</v>
      </c>
      <c r="AC305" s="1">
        <v>92849</v>
      </c>
      <c r="AD305" s="1" t="s">
        <v>374</v>
      </c>
      <c r="AE305" s="1" t="s">
        <v>374</v>
      </c>
      <c r="AF305" s="1">
        <v>556363</v>
      </c>
      <c r="AG305" s="1">
        <v>1826</v>
      </c>
      <c r="AH305" s="1">
        <v>467</v>
      </c>
      <c r="AI305" s="1">
        <v>13345</v>
      </c>
      <c r="AJ305" s="1" t="s">
        <v>374</v>
      </c>
      <c r="AK305" s="1">
        <v>318373</v>
      </c>
      <c r="AL305" s="1" t="s">
        <v>374</v>
      </c>
      <c r="AM305" s="1">
        <v>2067</v>
      </c>
      <c r="AN305" s="1">
        <v>85261</v>
      </c>
      <c r="AO305" s="1" t="s">
        <v>374</v>
      </c>
      <c r="AP305" s="1">
        <v>189222</v>
      </c>
      <c r="AQ305" s="1">
        <v>21466</v>
      </c>
      <c r="AR305" s="1">
        <v>1523</v>
      </c>
      <c r="AS305" s="1">
        <v>44288</v>
      </c>
      <c r="AT305" s="1">
        <v>14856</v>
      </c>
      <c r="AU305" s="1">
        <v>946</v>
      </c>
      <c r="AV305" s="1" t="s">
        <v>374</v>
      </c>
      <c r="AW305" s="1">
        <v>5690</v>
      </c>
      <c r="AX305" s="1">
        <v>49863</v>
      </c>
      <c r="AY305" s="1">
        <v>1703</v>
      </c>
      <c r="AZ305" s="1">
        <v>29593</v>
      </c>
      <c r="BA305" s="1"/>
      <c r="BB305" s="1" t="s">
        <v>411</v>
      </c>
    </row>
    <row r="306" spans="1:54" x14ac:dyDescent="0.35">
      <c r="A306" s="4" t="s">
        <v>303</v>
      </c>
      <c r="B306" s="1" t="s">
        <v>374</v>
      </c>
      <c r="C306" s="1">
        <v>16778</v>
      </c>
      <c r="D306" s="1">
        <v>70621</v>
      </c>
      <c r="E306" s="1">
        <v>3441</v>
      </c>
      <c r="F306" s="1" t="s">
        <v>374</v>
      </c>
      <c r="G306" s="1" t="s">
        <v>374</v>
      </c>
      <c r="H306" s="1">
        <v>4730005</v>
      </c>
      <c r="I306" s="1" t="s">
        <v>374</v>
      </c>
      <c r="J306" s="1">
        <v>23847</v>
      </c>
      <c r="K306" s="1">
        <v>638</v>
      </c>
      <c r="L306" s="1">
        <v>1244427</v>
      </c>
      <c r="M306" s="1">
        <v>4039</v>
      </c>
      <c r="N306" s="1" t="s">
        <v>374</v>
      </c>
      <c r="O306" s="1">
        <v>8379</v>
      </c>
      <c r="P306" s="1">
        <v>36092</v>
      </c>
      <c r="Q306" s="1">
        <v>598311</v>
      </c>
      <c r="R306" s="1">
        <v>1308848</v>
      </c>
      <c r="S306" s="1">
        <v>165777</v>
      </c>
      <c r="T306" s="1">
        <v>1257699</v>
      </c>
      <c r="U306" s="1">
        <v>4863416</v>
      </c>
      <c r="V306" s="1">
        <v>1513836</v>
      </c>
      <c r="W306" s="1">
        <v>113209</v>
      </c>
      <c r="X306" s="1">
        <v>27568727</v>
      </c>
      <c r="Y306" s="1">
        <v>3801571</v>
      </c>
      <c r="Z306" s="1">
        <v>12335038</v>
      </c>
      <c r="AA306" s="1">
        <v>3244749</v>
      </c>
      <c r="AB306" s="1">
        <v>19264744</v>
      </c>
      <c r="AC306" s="1">
        <v>15191</v>
      </c>
      <c r="AD306" s="1" t="s">
        <v>374</v>
      </c>
      <c r="AE306" s="1" t="s">
        <v>374</v>
      </c>
      <c r="AF306" s="1">
        <v>255885</v>
      </c>
      <c r="AG306" s="1" t="s">
        <v>374</v>
      </c>
      <c r="AH306" s="1">
        <v>339</v>
      </c>
      <c r="AI306" s="1">
        <v>9467</v>
      </c>
      <c r="AJ306" s="1" t="s">
        <v>374</v>
      </c>
      <c r="AK306" s="1">
        <v>35938</v>
      </c>
      <c r="AL306" s="1">
        <v>1593</v>
      </c>
      <c r="AM306" s="1">
        <v>1734</v>
      </c>
      <c r="AN306" s="1">
        <v>10591</v>
      </c>
      <c r="AO306" s="1" t="s">
        <v>374</v>
      </c>
      <c r="AP306" s="1">
        <v>172878</v>
      </c>
      <c r="AQ306" s="1">
        <v>17168</v>
      </c>
      <c r="AR306" s="1">
        <v>1255</v>
      </c>
      <c r="AS306" s="1">
        <v>32881</v>
      </c>
      <c r="AT306" s="1">
        <v>16553</v>
      </c>
      <c r="AU306" s="1">
        <v>1275</v>
      </c>
      <c r="AV306" s="1" t="s">
        <v>374</v>
      </c>
      <c r="AW306" s="1">
        <v>2634</v>
      </c>
      <c r="AX306" s="1">
        <v>46457</v>
      </c>
      <c r="AY306" s="1">
        <v>924</v>
      </c>
      <c r="AZ306" s="1">
        <v>23984</v>
      </c>
      <c r="BA306" s="1"/>
      <c r="BB306" s="1" t="s">
        <v>411</v>
      </c>
    </row>
    <row r="307" spans="1:54" x14ac:dyDescent="0.35">
      <c r="A307" s="4" t="s">
        <v>304</v>
      </c>
      <c r="B307" s="1" t="s">
        <v>374</v>
      </c>
      <c r="C307" s="1">
        <v>8465</v>
      </c>
      <c r="D307" s="1">
        <v>73909</v>
      </c>
      <c r="E307" s="1">
        <v>5430</v>
      </c>
      <c r="F307" s="1" t="s">
        <v>374</v>
      </c>
      <c r="G307" s="1" t="s">
        <v>374</v>
      </c>
      <c r="H307" s="1">
        <v>4607077</v>
      </c>
      <c r="I307" s="1" t="s">
        <v>374</v>
      </c>
      <c r="J307" s="1">
        <v>96035</v>
      </c>
      <c r="K307" s="1" t="s">
        <v>374</v>
      </c>
      <c r="L307" s="1">
        <v>2858671</v>
      </c>
      <c r="M307" s="1">
        <v>8114</v>
      </c>
      <c r="N307" s="1" t="s">
        <v>374</v>
      </c>
      <c r="O307" s="1">
        <v>7770</v>
      </c>
      <c r="P307" s="1">
        <v>84509</v>
      </c>
      <c r="Q307" s="1">
        <v>933303</v>
      </c>
      <c r="R307" s="1">
        <v>1433286</v>
      </c>
      <c r="S307" s="1">
        <v>377701</v>
      </c>
      <c r="T307" s="1">
        <v>2226147</v>
      </c>
      <c r="U307" s="1">
        <v>8307874</v>
      </c>
      <c r="V307" s="1">
        <v>3178765</v>
      </c>
      <c r="W307" s="1">
        <v>404392</v>
      </c>
      <c r="X307" s="1">
        <v>31947500</v>
      </c>
      <c r="Y307" s="1">
        <v>4308448</v>
      </c>
      <c r="Z307" s="1">
        <v>19713169</v>
      </c>
      <c r="AA307" s="1">
        <v>3762476</v>
      </c>
      <c r="AB307" s="1">
        <v>24511254</v>
      </c>
      <c r="AC307" s="1">
        <v>82072</v>
      </c>
      <c r="AD307" s="1" t="s">
        <v>374</v>
      </c>
      <c r="AE307" s="1" t="s">
        <v>374</v>
      </c>
      <c r="AF307" s="1">
        <v>554647</v>
      </c>
      <c r="AG307" s="1" t="s">
        <v>374</v>
      </c>
      <c r="AH307" s="1">
        <v>487</v>
      </c>
      <c r="AI307" s="1">
        <v>10384</v>
      </c>
      <c r="AJ307" s="1" t="s">
        <v>374</v>
      </c>
      <c r="AK307" s="1">
        <v>41384</v>
      </c>
      <c r="AL307" s="1" t="s">
        <v>374</v>
      </c>
      <c r="AM307" s="1">
        <v>2522</v>
      </c>
      <c r="AN307" s="1">
        <v>74313</v>
      </c>
      <c r="AO307" s="1" t="s">
        <v>374</v>
      </c>
      <c r="AP307" s="1">
        <v>162504</v>
      </c>
      <c r="AQ307" s="1">
        <v>18913</v>
      </c>
      <c r="AR307" s="1">
        <v>1191</v>
      </c>
      <c r="AS307" s="1">
        <v>50223</v>
      </c>
      <c r="AT307" s="1">
        <v>12842</v>
      </c>
      <c r="AU307" s="1">
        <v>927</v>
      </c>
      <c r="AV307" s="1" t="s">
        <v>374</v>
      </c>
      <c r="AW307" s="1">
        <v>6944</v>
      </c>
      <c r="AX307" s="1">
        <v>42391</v>
      </c>
      <c r="AY307" s="1">
        <v>1730</v>
      </c>
      <c r="AZ307" s="1">
        <v>25579</v>
      </c>
      <c r="BA307" s="1"/>
      <c r="BB307" s="1" t="s">
        <v>411</v>
      </c>
    </row>
    <row r="308" spans="1:54" x14ac:dyDescent="0.35">
      <c r="A308" s="4" t="s">
        <v>305</v>
      </c>
      <c r="B308" s="1" t="s">
        <v>374</v>
      </c>
      <c r="C308" s="1">
        <v>18984</v>
      </c>
      <c r="D308" s="1">
        <v>56806</v>
      </c>
      <c r="E308" s="1">
        <v>5907</v>
      </c>
      <c r="F308" s="1" t="s">
        <v>374</v>
      </c>
      <c r="G308" s="1">
        <v>1434</v>
      </c>
      <c r="H308" s="1">
        <v>5745681</v>
      </c>
      <c r="I308" s="1" t="s">
        <v>374</v>
      </c>
      <c r="J308" s="1">
        <v>80135</v>
      </c>
      <c r="K308" s="1">
        <v>3658</v>
      </c>
      <c r="L308" s="1">
        <v>4609996</v>
      </c>
      <c r="M308" s="1">
        <v>5391</v>
      </c>
      <c r="N308" s="1">
        <v>1190</v>
      </c>
      <c r="O308" s="1" t="s">
        <v>374</v>
      </c>
      <c r="P308" s="1">
        <v>65083</v>
      </c>
      <c r="Q308" s="1">
        <v>540690</v>
      </c>
      <c r="R308" s="1">
        <v>1078858</v>
      </c>
      <c r="S308" s="1">
        <v>311653</v>
      </c>
      <c r="T308" s="1">
        <v>1783363</v>
      </c>
      <c r="U308" s="1">
        <v>7339596</v>
      </c>
      <c r="V308" s="1">
        <v>2785854</v>
      </c>
      <c r="W308" s="1">
        <v>334619</v>
      </c>
      <c r="X308" s="1">
        <v>36089654</v>
      </c>
      <c r="Y308" s="1">
        <v>4463528</v>
      </c>
      <c r="Z308" s="1">
        <v>17934940</v>
      </c>
      <c r="AA308" s="1">
        <v>3803417</v>
      </c>
      <c r="AB308" s="1">
        <v>26608371</v>
      </c>
      <c r="AC308" s="1">
        <v>64013</v>
      </c>
      <c r="AD308" s="1" t="s">
        <v>374</v>
      </c>
      <c r="AE308" s="1" t="s">
        <v>374</v>
      </c>
      <c r="AF308" s="1">
        <v>488040</v>
      </c>
      <c r="AG308" s="1">
        <v>1636</v>
      </c>
      <c r="AH308" s="1">
        <v>456</v>
      </c>
      <c r="AI308" s="1">
        <v>12988</v>
      </c>
      <c r="AJ308" s="1" t="s">
        <v>374</v>
      </c>
      <c r="AK308" s="1">
        <v>49169</v>
      </c>
      <c r="AL308" s="1" t="s">
        <v>374</v>
      </c>
      <c r="AM308" s="1">
        <v>2308</v>
      </c>
      <c r="AN308" s="1">
        <v>34952</v>
      </c>
      <c r="AO308" s="1" t="s">
        <v>374</v>
      </c>
      <c r="AP308" s="1">
        <v>177305</v>
      </c>
      <c r="AQ308" s="1">
        <v>34513</v>
      </c>
      <c r="AR308" s="1">
        <v>1786</v>
      </c>
      <c r="AS308" s="1">
        <v>42917</v>
      </c>
      <c r="AT308" s="1">
        <v>17140</v>
      </c>
      <c r="AU308" s="1">
        <v>1505</v>
      </c>
      <c r="AV308" s="1" t="s">
        <v>374</v>
      </c>
      <c r="AW308" s="1">
        <v>6405</v>
      </c>
      <c r="AX308" s="1">
        <v>48169</v>
      </c>
      <c r="AY308" s="1">
        <v>1180</v>
      </c>
      <c r="AZ308" s="1">
        <v>35323</v>
      </c>
      <c r="BA308" s="1"/>
      <c r="BB308" s="1" t="s">
        <v>411</v>
      </c>
    </row>
    <row r="309" spans="1:54" x14ac:dyDescent="0.35">
      <c r="A309" s="4" t="s">
        <v>306</v>
      </c>
      <c r="B309" s="1" t="s">
        <v>374</v>
      </c>
      <c r="C309" s="1">
        <v>19292</v>
      </c>
      <c r="D309" s="1">
        <v>69099</v>
      </c>
      <c r="E309" s="1">
        <v>5652</v>
      </c>
      <c r="F309" s="1" t="s">
        <v>374</v>
      </c>
      <c r="G309" s="1" t="s">
        <v>374</v>
      </c>
      <c r="H309" s="1">
        <v>5591321</v>
      </c>
      <c r="I309" s="1" t="s">
        <v>374</v>
      </c>
      <c r="J309" s="1">
        <v>77779</v>
      </c>
      <c r="K309" s="1">
        <v>3250</v>
      </c>
      <c r="L309" s="1">
        <v>3987003</v>
      </c>
      <c r="M309" s="1">
        <v>4813</v>
      </c>
      <c r="N309" s="1">
        <v>1992</v>
      </c>
      <c r="O309" s="1">
        <v>5138</v>
      </c>
      <c r="P309" s="1">
        <v>66763</v>
      </c>
      <c r="Q309" s="1">
        <v>587517</v>
      </c>
      <c r="R309" s="1">
        <v>1297606</v>
      </c>
      <c r="S309" s="1">
        <v>310399</v>
      </c>
      <c r="T309" s="1">
        <v>1614797</v>
      </c>
      <c r="U309" s="1">
        <v>6881998</v>
      </c>
      <c r="V309" s="1">
        <v>2742671</v>
      </c>
      <c r="W309" s="1">
        <v>324559</v>
      </c>
      <c r="X309" s="1">
        <v>33684806</v>
      </c>
      <c r="Y309" s="1">
        <v>4330562</v>
      </c>
      <c r="Z309" s="1">
        <v>16827970</v>
      </c>
      <c r="AA309" s="1">
        <v>3772794</v>
      </c>
      <c r="AB309" s="1">
        <v>24393253</v>
      </c>
      <c r="AC309" s="1">
        <v>63488</v>
      </c>
      <c r="AD309" s="1" t="s">
        <v>374</v>
      </c>
      <c r="AE309" s="1" t="s">
        <v>374</v>
      </c>
      <c r="AF309" s="1">
        <v>471730</v>
      </c>
      <c r="AG309" s="1" t="s">
        <v>374</v>
      </c>
      <c r="AH309" s="1">
        <v>219</v>
      </c>
      <c r="AI309" s="1">
        <v>11812</v>
      </c>
      <c r="AJ309" s="1" t="s">
        <v>374</v>
      </c>
      <c r="AK309" s="1">
        <v>50777</v>
      </c>
      <c r="AL309" s="1" t="s">
        <v>374</v>
      </c>
      <c r="AM309" s="1">
        <v>2314</v>
      </c>
      <c r="AN309" s="1" t="s">
        <v>374</v>
      </c>
      <c r="AO309" s="1" t="s">
        <v>374</v>
      </c>
      <c r="AP309" s="1">
        <v>174011</v>
      </c>
      <c r="AQ309" s="1">
        <v>173823</v>
      </c>
      <c r="AR309" s="1">
        <v>1430</v>
      </c>
      <c r="AS309" s="1">
        <v>46819</v>
      </c>
      <c r="AT309" s="1">
        <v>16439</v>
      </c>
      <c r="AU309" s="1">
        <v>1069</v>
      </c>
      <c r="AV309" s="1" t="s">
        <v>374</v>
      </c>
      <c r="AW309" s="1">
        <v>2600</v>
      </c>
      <c r="AX309" s="1">
        <v>47230</v>
      </c>
      <c r="AY309" s="1">
        <v>1098</v>
      </c>
      <c r="AZ309" s="1">
        <v>26725</v>
      </c>
      <c r="BA309" s="1"/>
      <c r="BB309" s="1" t="s">
        <v>411</v>
      </c>
    </row>
    <row r="310" spans="1:54" x14ac:dyDescent="0.35">
      <c r="A310" s="4" t="s">
        <v>307</v>
      </c>
      <c r="B310" s="1" t="s">
        <v>374</v>
      </c>
      <c r="C310" s="1">
        <v>15489</v>
      </c>
      <c r="D310" s="1">
        <v>48111</v>
      </c>
      <c r="E310" s="1">
        <v>3590</v>
      </c>
      <c r="F310" s="1">
        <v>4898</v>
      </c>
      <c r="G310" s="1" t="s">
        <v>374</v>
      </c>
      <c r="H310" s="1">
        <v>4749892</v>
      </c>
      <c r="I310" s="1" t="s">
        <v>374</v>
      </c>
      <c r="J310" s="1">
        <v>55849</v>
      </c>
      <c r="K310" s="1" t="s">
        <v>374</v>
      </c>
      <c r="L310" s="1">
        <v>2042070</v>
      </c>
      <c r="M310" s="1">
        <v>5116</v>
      </c>
      <c r="N310" s="1" t="s">
        <v>374</v>
      </c>
      <c r="O310" s="1">
        <v>4158</v>
      </c>
      <c r="P310" s="1">
        <v>50120</v>
      </c>
      <c r="Q310" s="1">
        <v>274975</v>
      </c>
      <c r="R310" s="1">
        <v>837140</v>
      </c>
      <c r="S310" s="1">
        <v>256724</v>
      </c>
      <c r="T310" s="1">
        <v>969843</v>
      </c>
      <c r="U310" s="1">
        <v>4818959</v>
      </c>
      <c r="V310" s="1">
        <v>2031301</v>
      </c>
      <c r="W310" s="1">
        <v>230281</v>
      </c>
      <c r="X310" s="1">
        <v>25804341</v>
      </c>
      <c r="Y310" s="1">
        <v>3521984</v>
      </c>
      <c r="Z310" s="1">
        <v>9743480</v>
      </c>
      <c r="AA310" s="1">
        <v>2604457</v>
      </c>
      <c r="AB310" s="1">
        <v>15843986</v>
      </c>
      <c r="AC310" s="1">
        <v>45525</v>
      </c>
      <c r="AD310" s="1" t="s">
        <v>374</v>
      </c>
      <c r="AE310" s="1" t="s">
        <v>374</v>
      </c>
      <c r="AF310" s="1">
        <v>358758</v>
      </c>
      <c r="AG310" s="1" t="s">
        <v>374</v>
      </c>
      <c r="AH310" s="1">
        <v>452</v>
      </c>
      <c r="AI310" s="1">
        <v>11485</v>
      </c>
      <c r="AJ310" s="1" t="s">
        <v>374</v>
      </c>
      <c r="AK310" s="1">
        <v>52909</v>
      </c>
      <c r="AL310" s="1">
        <v>628</v>
      </c>
      <c r="AM310" s="1">
        <v>1828</v>
      </c>
      <c r="AN310" s="1" t="s">
        <v>374</v>
      </c>
      <c r="AO310" s="1" t="s">
        <v>374</v>
      </c>
      <c r="AP310" s="1">
        <v>183103</v>
      </c>
      <c r="AQ310" s="1">
        <v>18557</v>
      </c>
      <c r="AR310" s="1">
        <v>1791</v>
      </c>
      <c r="AS310" s="1">
        <v>24967</v>
      </c>
      <c r="AT310" s="1">
        <v>18237</v>
      </c>
      <c r="AU310" s="1">
        <v>1113</v>
      </c>
      <c r="AV310" s="1" t="s">
        <v>374</v>
      </c>
      <c r="AW310" s="1">
        <v>1894</v>
      </c>
      <c r="AX310" s="1">
        <v>55324</v>
      </c>
      <c r="AY310" s="1">
        <v>1332</v>
      </c>
      <c r="AZ310" s="1">
        <v>29217</v>
      </c>
      <c r="BA310" s="1"/>
      <c r="BB310" s="1" t="s">
        <v>411</v>
      </c>
    </row>
    <row r="311" spans="1:54" x14ac:dyDescent="0.35">
      <c r="A311" s="4" t="s">
        <v>308</v>
      </c>
      <c r="B311" s="1" t="s">
        <v>374</v>
      </c>
      <c r="C311" s="1">
        <v>15366</v>
      </c>
      <c r="D311" s="1">
        <v>46886</v>
      </c>
      <c r="E311" s="1">
        <v>5006</v>
      </c>
      <c r="F311" s="1" t="s">
        <v>374</v>
      </c>
      <c r="G311" s="1">
        <v>1069</v>
      </c>
      <c r="H311" s="1">
        <v>5371058</v>
      </c>
      <c r="I311" s="1" t="s">
        <v>374</v>
      </c>
      <c r="J311" s="1">
        <v>41256</v>
      </c>
      <c r="K311" s="1">
        <v>2505</v>
      </c>
      <c r="L311" s="1">
        <v>720672</v>
      </c>
      <c r="M311" s="1">
        <v>4646</v>
      </c>
      <c r="N311" s="1" t="s">
        <v>374</v>
      </c>
      <c r="O311" s="1">
        <v>3685</v>
      </c>
      <c r="P311" s="1">
        <v>46744</v>
      </c>
      <c r="Q311" s="1">
        <v>354280</v>
      </c>
      <c r="R311" s="1">
        <v>912526</v>
      </c>
      <c r="S311" s="1">
        <v>235400</v>
      </c>
      <c r="T311" s="1">
        <v>1233668</v>
      </c>
      <c r="U311" s="1">
        <v>5391073</v>
      </c>
      <c r="V311" s="1">
        <v>1952820</v>
      </c>
      <c r="W311" s="1">
        <v>189287</v>
      </c>
      <c r="X311" s="1">
        <v>33483385</v>
      </c>
      <c r="Y311" s="1">
        <v>3767259</v>
      </c>
      <c r="Z311" s="1">
        <v>13012060</v>
      </c>
      <c r="AA311" s="1">
        <v>3345514</v>
      </c>
      <c r="AB311" s="1">
        <v>22355921</v>
      </c>
      <c r="AC311" s="1">
        <v>35316</v>
      </c>
      <c r="AD311" s="1" t="s">
        <v>374</v>
      </c>
      <c r="AE311" s="1" t="s">
        <v>374</v>
      </c>
      <c r="AF311" s="1">
        <v>337422</v>
      </c>
      <c r="AG311" s="1" t="s">
        <v>374</v>
      </c>
      <c r="AH311" s="1">
        <v>15</v>
      </c>
      <c r="AI311" s="1">
        <v>11140</v>
      </c>
      <c r="AJ311" s="1" t="s">
        <v>374</v>
      </c>
      <c r="AK311" s="1">
        <v>46667</v>
      </c>
      <c r="AL311" s="1" t="s">
        <v>374</v>
      </c>
      <c r="AM311" s="1">
        <v>2135</v>
      </c>
      <c r="AN311" s="1" t="s">
        <v>374</v>
      </c>
      <c r="AO311" s="1" t="s">
        <v>374</v>
      </c>
      <c r="AP311" s="1">
        <v>180310</v>
      </c>
      <c r="AQ311" s="1">
        <v>17818</v>
      </c>
      <c r="AR311" s="1">
        <v>4413</v>
      </c>
      <c r="AS311" s="1">
        <v>35985</v>
      </c>
      <c r="AT311" s="1">
        <v>16314</v>
      </c>
      <c r="AU311" s="1">
        <v>1304</v>
      </c>
      <c r="AV311" s="1" t="s">
        <v>374</v>
      </c>
      <c r="AW311" s="1">
        <v>3974</v>
      </c>
      <c r="AX311" s="1">
        <v>55874</v>
      </c>
      <c r="AY311" s="1" t="s">
        <v>374</v>
      </c>
      <c r="AZ311" s="1">
        <v>28553</v>
      </c>
      <c r="BA311" s="1"/>
      <c r="BB311" s="1" t="s">
        <v>411</v>
      </c>
    </row>
    <row r="312" spans="1:54" x14ac:dyDescent="0.35">
      <c r="A312" s="4" t="s">
        <v>309</v>
      </c>
      <c r="B312" s="1" t="s">
        <v>374</v>
      </c>
      <c r="C312" s="1">
        <v>19257</v>
      </c>
      <c r="D312" s="1">
        <v>47544</v>
      </c>
      <c r="E312" s="1">
        <v>6173</v>
      </c>
      <c r="F312" s="1">
        <v>24246</v>
      </c>
      <c r="G312" s="1" t="s">
        <v>374</v>
      </c>
      <c r="H312" s="1">
        <v>5270755</v>
      </c>
      <c r="I312" s="1" t="s">
        <v>374</v>
      </c>
      <c r="J312" s="1">
        <v>79245</v>
      </c>
      <c r="K312" s="1" t="s">
        <v>374</v>
      </c>
      <c r="L312" s="1">
        <v>921625</v>
      </c>
      <c r="M312" s="1">
        <v>2622</v>
      </c>
      <c r="N312" s="1" t="s">
        <v>374</v>
      </c>
      <c r="O312" s="1">
        <v>9689</v>
      </c>
      <c r="P312" s="1">
        <v>61429</v>
      </c>
      <c r="Q312" s="1">
        <v>391388</v>
      </c>
      <c r="R312" s="1">
        <v>871021</v>
      </c>
      <c r="S312" s="1">
        <v>328737</v>
      </c>
      <c r="T312" s="1">
        <v>1307811</v>
      </c>
      <c r="U312" s="1">
        <v>6057087</v>
      </c>
      <c r="V312" s="1">
        <v>2494156</v>
      </c>
      <c r="W312" s="1">
        <v>331070</v>
      </c>
      <c r="X312" s="1">
        <v>34276127</v>
      </c>
      <c r="Y312" s="1">
        <v>3530487</v>
      </c>
      <c r="Z312" s="1">
        <v>13904521</v>
      </c>
      <c r="AA312" s="1">
        <v>3304266</v>
      </c>
      <c r="AB312" s="1">
        <v>23442267</v>
      </c>
      <c r="AC312" s="1">
        <v>64985</v>
      </c>
      <c r="AD312" s="1" t="s">
        <v>374</v>
      </c>
      <c r="AE312" s="1" t="s">
        <v>374</v>
      </c>
      <c r="AF312" s="1">
        <v>439616</v>
      </c>
      <c r="AG312" s="1" t="s">
        <v>374</v>
      </c>
      <c r="AH312" s="1">
        <v>247</v>
      </c>
      <c r="AI312" s="1">
        <v>14239</v>
      </c>
      <c r="AJ312" s="1" t="s">
        <v>374</v>
      </c>
      <c r="AK312" s="1">
        <v>176764</v>
      </c>
      <c r="AL312" s="1" t="s">
        <v>374</v>
      </c>
      <c r="AM312" s="1">
        <v>1533</v>
      </c>
      <c r="AN312" s="1" t="s">
        <v>374</v>
      </c>
      <c r="AO312" s="1" t="s">
        <v>374</v>
      </c>
      <c r="AP312" s="1">
        <v>181496</v>
      </c>
      <c r="AQ312" s="1">
        <v>24927</v>
      </c>
      <c r="AR312" s="1">
        <v>1650</v>
      </c>
      <c r="AS312" s="1">
        <v>50373</v>
      </c>
      <c r="AT312" s="1">
        <v>17180</v>
      </c>
      <c r="AU312" s="1">
        <v>1808</v>
      </c>
      <c r="AV312" s="1" t="s">
        <v>374</v>
      </c>
      <c r="AW312" s="1">
        <v>2479</v>
      </c>
      <c r="AX312" s="1">
        <v>66138</v>
      </c>
      <c r="AY312" s="1" t="s">
        <v>374</v>
      </c>
      <c r="AZ312" s="1">
        <v>38360</v>
      </c>
      <c r="BA312" s="1"/>
      <c r="BB312" s="1" t="s">
        <v>411</v>
      </c>
    </row>
    <row r="313" spans="1:54" x14ac:dyDescent="0.35">
      <c r="A313" s="4" t="s">
        <v>310</v>
      </c>
      <c r="B313" s="1" t="s">
        <v>374</v>
      </c>
      <c r="C313" s="1">
        <v>25617</v>
      </c>
      <c r="D313" s="1">
        <v>25258</v>
      </c>
      <c r="E313" s="1">
        <v>3181</v>
      </c>
      <c r="F313" s="1">
        <v>6149</v>
      </c>
      <c r="G313" s="1" t="s">
        <v>374</v>
      </c>
      <c r="H313" s="1">
        <v>4772346</v>
      </c>
      <c r="I313" s="1" t="s">
        <v>374</v>
      </c>
      <c r="J313" s="1">
        <v>329369</v>
      </c>
      <c r="K313" s="1" t="s">
        <v>374</v>
      </c>
      <c r="L313" s="1" t="s">
        <v>374</v>
      </c>
      <c r="M313" s="1">
        <v>1611</v>
      </c>
      <c r="N313" s="1">
        <v>1748</v>
      </c>
      <c r="O313" s="1">
        <v>7824</v>
      </c>
      <c r="P313" s="1">
        <v>152551</v>
      </c>
      <c r="Q313" s="1">
        <v>505547</v>
      </c>
      <c r="R313" s="1">
        <v>581921</v>
      </c>
      <c r="S313" s="1">
        <v>823464</v>
      </c>
      <c r="T313" s="1">
        <v>2838192</v>
      </c>
      <c r="U313" s="1">
        <v>15611997</v>
      </c>
      <c r="V313" s="1">
        <v>6549995</v>
      </c>
      <c r="W313" s="1">
        <v>848175</v>
      </c>
      <c r="X313" s="1">
        <v>38439401</v>
      </c>
      <c r="Y313" s="1">
        <v>3360589</v>
      </c>
      <c r="Z313" s="1">
        <v>26693963</v>
      </c>
      <c r="AA313" s="1">
        <v>3350159</v>
      </c>
      <c r="AB313" s="1">
        <v>31526459</v>
      </c>
      <c r="AC313" s="1">
        <v>319065</v>
      </c>
      <c r="AD313" s="1" t="s">
        <v>374</v>
      </c>
      <c r="AE313" s="1" t="s">
        <v>374</v>
      </c>
      <c r="AF313" s="1">
        <v>1158028</v>
      </c>
      <c r="AG313" s="1" t="s">
        <v>374</v>
      </c>
      <c r="AH313" s="1">
        <v>787</v>
      </c>
      <c r="AI313" s="1">
        <v>12880</v>
      </c>
      <c r="AJ313" s="1" t="s">
        <v>374</v>
      </c>
      <c r="AK313" s="1">
        <v>84008</v>
      </c>
      <c r="AL313" s="1" t="s">
        <v>374</v>
      </c>
      <c r="AM313" s="1">
        <v>784</v>
      </c>
      <c r="AN313" s="1">
        <v>25142</v>
      </c>
      <c r="AO313" s="1">
        <v>23480</v>
      </c>
      <c r="AP313" s="1">
        <v>132719</v>
      </c>
      <c r="AQ313" s="1">
        <v>25155</v>
      </c>
      <c r="AR313" s="1">
        <v>3709</v>
      </c>
      <c r="AS313" s="1">
        <v>102717</v>
      </c>
      <c r="AT313" s="1">
        <v>9155</v>
      </c>
      <c r="AU313" s="1">
        <v>1412</v>
      </c>
      <c r="AV313" s="1" t="s">
        <v>374</v>
      </c>
      <c r="AW313" s="1">
        <v>7397</v>
      </c>
      <c r="AX313" s="1">
        <v>57002</v>
      </c>
      <c r="AY313" s="1">
        <v>739</v>
      </c>
      <c r="AZ313" s="1">
        <v>38475</v>
      </c>
      <c r="BA313" s="1"/>
      <c r="BB313" s="1" t="s">
        <v>411</v>
      </c>
    </row>
    <row r="314" spans="1:54" x14ac:dyDescent="0.35">
      <c r="A314" s="4" t="s">
        <v>311</v>
      </c>
      <c r="B314" s="1" t="s">
        <v>374</v>
      </c>
      <c r="C314" s="1">
        <v>34633</v>
      </c>
      <c r="D314" s="1">
        <v>26579</v>
      </c>
      <c r="E314" s="1">
        <v>3279</v>
      </c>
      <c r="F314" s="1">
        <v>5744</v>
      </c>
      <c r="G314" s="1" t="s">
        <v>374</v>
      </c>
      <c r="H314" s="1">
        <v>5131704</v>
      </c>
      <c r="I314" s="1" t="s">
        <v>374</v>
      </c>
      <c r="J314" s="1">
        <v>371747</v>
      </c>
      <c r="K314" s="1">
        <v>5594</v>
      </c>
      <c r="L314" s="1" t="s">
        <v>374</v>
      </c>
      <c r="M314" s="1">
        <v>2333</v>
      </c>
      <c r="N314" s="1">
        <v>589</v>
      </c>
      <c r="O314" s="1">
        <v>7384</v>
      </c>
      <c r="P314" s="1">
        <v>154118</v>
      </c>
      <c r="Q314" s="1">
        <v>579847</v>
      </c>
      <c r="R314" s="1">
        <v>729806</v>
      </c>
      <c r="S314" s="1">
        <v>785930</v>
      </c>
      <c r="T314" s="1">
        <v>3153054</v>
      </c>
      <c r="U314" s="1">
        <v>16541082</v>
      </c>
      <c r="V314" s="1">
        <v>6366458</v>
      </c>
      <c r="W314" s="1">
        <v>807509</v>
      </c>
      <c r="X314" s="1">
        <v>43038656</v>
      </c>
      <c r="Y314" s="1">
        <v>3538721</v>
      </c>
      <c r="Z314" s="1">
        <v>28695723</v>
      </c>
      <c r="AA314" s="1">
        <v>3752352</v>
      </c>
      <c r="AB314" s="1">
        <v>34424377</v>
      </c>
      <c r="AC314" s="1">
        <v>356839</v>
      </c>
      <c r="AD314" s="1" t="s">
        <v>374</v>
      </c>
      <c r="AE314" s="1" t="s">
        <v>374</v>
      </c>
      <c r="AF314" s="1">
        <v>1105469</v>
      </c>
      <c r="AG314" s="1" t="s">
        <v>374</v>
      </c>
      <c r="AH314" s="1">
        <v>370</v>
      </c>
      <c r="AI314" s="1">
        <v>13662</v>
      </c>
      <c r="AJ314" s="1" t="s">
        <v>374</v>
      </c>
      <c r="AK314" s="1">
        <v>82227</v>
      </c>
      <c r="AL314" s="1" t="s">
        <v>374</v>
      </c>
      <c r="AM314" s="1">
        <v>175</v>
      </c>
      <c r="AN314" s="1">
        <v>33639</v>
      </c>
      <c r="AO314" s="1">
        <v>22574</v>
      </c>
      <c r="AP314" s="1">
        <v>169831</v>
      </c>
      <c r="AQ314" s="1">
        <v>28595</v>
      </c>
      <c r="AR314" s="1">
        <v>1780</v>
      </c>
      <c r="AS314" s="1">
        <v>95879</v>
      </c>
      <c r="AT314" s="1">
        <v>16268</v>
      </c>
      <c r="AU314" s="1">
        <v>1527</v>
      </c>
      <c r="AV314" s="1" t="s">
        <v>374</v>
      </c>
      <c r="AW314" s="1">
        <v>10960</v>
      </c>
      <c r="AX314" s="1">
        <v>61780</v>
      </c>
      <c r="AY314" s="1">
        <v>1178</v>
      </c>
      <c r="AZ314" s="1">
        <v>47942</v>
      </c>
      <c r="BA314" s="1"/>
      <c r="BB314" s="1" t="s">
        <v>411</v>
      </c>
    </row>
    <row r="315" spans="1:54" x14ac:dyDescent="0.35">
      <c r="A315" s="4" t="s">
        <v>312</v>
      </c>
      <c r="B315" s="1" t="s">
        <v>374</v>
      </c>
      <c r="C315" s="1">
        <v>25999</v>
      </c>
      <c r="D315" s="1">
        <v>48550</v>
      </c>
      <c r="E315" s="1">
        <v>4610</v>
      </c>
      <c r="F315" s="1">
        <v>6739</v>
      </c>
      <c r="G315" s="1" t="s">
        <v>374</v>
      </c>
      <c r="H315" s="1">
        <v>5402224</v>
      </c>
      <c r="I315" s="1" t="s">
        <v>374</v>
      </c>
      <c r="J315" s="1">
        <v>41987</v>
      </c>
      <c r="K315" s="1" t="s">
        <v>374</v>
      </c>
      <c r="L315" s="1">
        <v>772102</v>
      </c>
      <c r="M315" s="1">
        <v>3593</v>
      </c>
      <c r="N315" s="1">
        <v>2229</v>
      </c>
      <c r="O315" s="1">
        <v>12904</v>
      </c>
      <c r="P315" s="1">
        <v>54961</v>
      </c>
      <c r="Q315" s="1">
        <v>476900</v>
      </c>
      <c r="R315" s="1">
        <v>1045410</v>
      </c>
      <c r="S315" s="1">
        <v>226839</v>
      </c>
      <c r="T315" s="1">
        <v>1624270</v>
      </c>
      <c r="U315" s="1">
        <v>6436548</v>
      </c>
      <c r="V315" s="1">
        <v>2039599</v>
      </c>
      <c r="W315" s="1">
        <v>175331</v>
      </c>
      <c r="X315" s="1">
        <v>37504622</v>
      </c>
      <c r="Y315" s="1">
        <v>3583959</v>
      </c>
      <c r="Z315" s="1">
        <v>17346607</v>
      </c>
      <c r="AA315" s="1">
        <v>3851752</v>
      </c>
      <c r="AB315" s="1">
        <v>27896754</v>
      </c>
      <c r="AC315" s="1">
        <v>31830</v>
      </c>
      <c r="AD315" s="1" t="s">
        <v>374</v>
      </c>
      <c r="AE315" s="1" t="s">
        <v>374</v>
      </c>
      <c r="AF315" s="1">
        <v>344916</v>
      </c>
      <c r="AG315" s="1" t="s">
        <v>374</v>
      </c>
      <c r="AH315" s="1">
        <v>205</v>
      </c>
      <c r="AI315" s="1">
        <v>17239</v>
      </c>
      <c r="AJ315" s="1" t="s">
        <v>374</v>
      </c>
      <c r="AK315" s="1">
        <v>67162</v>
      </c>
      <c r="AL315" s="1" t="s">
        <v>374</v>
      </c>
      <c r="AM315" s="1">
        <v>2774</v>
      </c>
      <c r="AN315" s="1" t="s">
        <v>374</v>
      </c>
      <c r="AO315" s="1" t="s">
        <v>374</v>
      </c>
      <c r="AP315" s="1">
        <v>168347</v>
      </c>
      <c r="AQ315" s="1">
        <v>29764</v>
      </c>
      <c r="AR315" s="1">
        <v>2597</v>
      </c>
      <c r="AS315" s="1">
        <v>50465</v>
      </c>
      <c r="AT315" s="1">
        <v>18144</v>
      </c>
      <c r="AU315" s="1">
        <v>961</v>
      </c>
      <c r="AV315" s="1" t="s">
        <v>374</v>
      </c>
      <c r="AW315" s="1">
        <v>3584</v>
      </c>
      <c r="AX315" s="1">
        <v>55651</v>
      </c>
      <c r="AY315" s="1" t="s">
        <v>374</v>
      </c>
      <c r="AZ315" s="1">
        <v>31969</v>
      </c>
      <c r="BA315" s="1"/>
      <c r="BB315" s="1" t="s">
        <v>411</v>
      </c>
    </row>
    <row r="316" spans="1:54" x14ac:dyDescent="0.35">
      <c r="A316" s="4" t="s">
        <v>313</v>
      </c>
      <c r="B316" s="1" t="s">
        <v>374</v>
      </c>
      <c r="C316" s="1">
        <v>31756</v>
      </c>
      <c r="D316" s="1">
        <v>74306</v>
      </c>
      <c r="E316" s="1">
        <v>7934</v>
      </c>
      <c r="F316" s="1" t="s">
        <v>374</v>
      </c>
      <c r="G316" s="1" t="s">
        <v>374</v>
      </c>
      <c r="H316" s="1">
        <v>4995140</v>
      </c>
      <c r="I316" s="1" t="s">
        <v>374</v>
      </c>
      <c r="J316" s="1">
        <v>42190</v>
      </c>
      <c r="K316" s="1">
        <v>2371</v>
      </c>
      <c r="L316" s="1">
        <v>714003</v>
      </c>
      <c r="M316" s="1">
        <v>7170</v>
      </c>
      <c r="N316" s="1">
        <v>455</v>
      </c>
      <c r="O316" s="1" t="s">
        <v>374</v>
      </c>
      <c r="P316" s="1">
        <v>53871</v>
      </c>
      <c r="Q316" s="1">
        <v>729774</v>
      </c>
      <c r="R316" s="1">
        <v>1462005</v>
      </c>
      <c r="S316" s="1">
        <v>233992</v>
      </c>
      <c r="T316" s="1">
        <v>1703351</v>
      </c>
      <c r="U316" s="1">
        <v>6632741</v>
      </c>
      <c r="V316" s="1">
        <v>2007245</v>
      </c>
      <c r="W316" s="1">
        <v>173026</v>
      </c>
      <c r="X316" s="1">
        <v>33375145</v>
      </c>
      <c r="Y316" s="1">
        <v>3332020</v>
      </c>
      <c r="Z316" s="1">
        <v>17551789</v>
      </c>
      <c r="AA316" s="1">
        <v>3793251</v>
      </c>
      <c r="AB316" s="1">
        <v>26469640</v>
      </c>
      <c r="AC316" s="1">
        <v>33126</v>
      </c>
      <c r="AD316" s="1" t="s">
        <v>374</v>
      </c>
      <c r="AE316" s="1" t="s">
        <v>374</v>
      </c>
      <c r="AF316" s="1">
        <v>340903</v>
      </c>
      <c r="AG316" s="1" t="s">
        <v>374</v>
      </c>
      <c r="AH316" s="1">
        <v>451</v>
      </c>
      <c r="AI316" s="1">
        <v>12412</v>
      </c>
      <c r="AJ316" s="1" t="s">
        <v>374</v>
      </c>
      <c r="AK316" s="1">
        <v>62182</v>
      </c>
      <c r="AL316" s="1" t="s">
        <v>374</v>
      </c>
      <c r="AM316" s="1">
        <v>2708</v>
      </c>
      <c r="AN316" s="1">
        <v>22728</v>
      </c>
      <c r="AO316" s="1" t="s">
        <v>374</v>
      </c>
      <c r="AP316" s="1">
        <v>165988</v>
      </c>
      <c r="AQ316" s="1">
        <v>30888</v>
      </c>
      <c r="AR316" s="1">
        <v>4574</v>
      </c>
      <c r="AS316" s="1">
        <v>34272</v>
      </c>
      <c r="AT316" s="1">
        <v>15205</v>
      </c>
      <c r="AU316" s="1">
        <v>1579</v>
      </c>
      <c r="AV316" s="1" t="s">
        <v>374</v>
      </c>
      <c r="AW316" s="1">
        <v>5554</v>
      </c>
      <c r="AX316" s="1">
        <v>44561</v>
      </c>
      <c r="AY316" s="1" t="s">
        <v>374</v>
      </c>
      <c r="AZ316" s="1">
        <v>33342</v>
      </c>
      <c r="BA316" s="1"/>
      <c r="BB316" s="1" t="s">
        <v>411</v>
      </c>
    </row>
    <row r="317" spans="1:54" x14ac:dyDescent="0.35">
      <c r="A317" s="4" t="s">
        <v>314</v>
      </c>
      <c r="B317" s="1" t="s">
        <v>374</v>
      </c>
      <c r="C317" s="1">
        <v>33242</v>
      </c>
      <c r="D317" s="1">
        <v>71676</v>
      </c>
      <c r="E317" s="1">
        <v>4193</v>
      </c>
      <c r="F317" s="1">
        <v>7807</v>
      </c>
      <c r="G317" s="1" t="s">
        <v>374</v>
      </c>
      <c r="H317" s="1">
        <v>4922542</v>
      </c>
      <c r="I317" s="1" t="s">
        <v>374</v>
      </c>
      <c r="J317" s="1">
        <v>52706</v>
      </c>
      <c r="K317" s="1">
        <v>3259</v>
      </c>
      <c r="L317" s="1">
        <v>822590</v>
      </c>
      <c r="M317" s="1">
        <v>6784</v>
      </c>
      <c r="N317" s="1" t="s">
        <v>374</v>
      </c>
      <c r="O317" s="1">
        <v>7467</v>
      </c>
      <c r="P317" s="1">
        <v>60120</v>
      </c>
      <c r="Q317" s="1">
        <v>741259</v>
      </c>
      <c r="R317" s="1">
        <v>1422064</v>
      </c>
      <c r="S317" s="1">
        <v>242650</v>
      </c>
      <c r="T317" s="1">
        <v>1794748</v>
      </c>
      <c r="U317" s="1">
        <v>6992145</v>
      </c>
      <c r="V317" s="1">
        <v>2224399</v>
      </c>
      <c r="W317" s="1">
        <v>215368</v>
      </c>
      <c r="X317" s="1">
        <v>33859088</v>
      </c>
      <c r="Y317" s="1">
        <v>3427961</v>
      </c>
      <c r="Z317" s="1">
        <v>18475522</v>
      </c>
      <c r="AA317" s="1">
        <v>3756816</v>
      </c>
      <c r="AB317" s="1">
        <v>26373254</v>
      </c>
      <c r="AC317" s="1">
        <v>42946</v>
      </c>
      <c r="AD317" s="1" t="s">
        <v>374</v>
      </c>
      <c r="AE317" s="1" t="s">
        <v>374</v>
      </c>
      <c r="AF317" s="1">
        <v>376745</v>
      </c>
      <c r="AG317" s="1">
        <v>1045</v>
      </c>
      <c r="AH317" s="1">
        <v>176</v>
      </c>
      <c r="AI317" s="1">
        <v>11789</v>
      </c>
      <c r="AJ317" s="1" t="s">
        <v>374</v>
      </c>
      <c r="AK317" s="1">
        <v>62022</v>
      </c>
      <c r="AL317" s="1">
        <v>1517</v>
      </c>
      <c r="AM317" s="1">
        <v>549</v>
      </c>
      <c r="AN317" s="1">
        <v>26655</v>
      </c>
      <c r="AO317" s="1" t="s">
        <v>374</v>
      </c>
      <c r="AP317" s="1">
        <v>165293</v>
      </c>
      <c r="AQ317" s="1">
        <v>32288</v>
      </c>
      <c r="AR317" s="1">
        <v>1776</v>
      </c>
      <c r="AS317" s="1">
        <v>49955</v>
      </c>
      <c r="AT317" s="1">
        <v>15657</v>
      </c>
      <c r="AU317" s="1">
        <v>1175</v>
      </c>
      <c r="AV317" s="1" t="s">
        <v>374</v>
      </c>
      <c r="AW317" s="1">
        <v>5834</v>
      </c>
      <c r="AX317" s="1">
        <v>50330</v>
      </c>
      <c r="AY317" s="1">
        <v>988</v>
      </c>
      <c r="AZ317" s="1">
        <v>26221</v>
      </c>
      <c r="BA317" s="1"/>
      <c r="BB317" s="1" t="s">
        <v>411</v>
      </c>
    </row>
    <row r="318" spans="1:54" x14ac:dyDescent="0.35">
      <c r="A318" s="4" t="s">
        <v>315</v>
      </c>
      <c r="B318" s="1" t="s">
        <v>374</v>
      </c>
      <c r="C318" s="1">
        <v>30924</v>
      </c>
      <c r="D318" s="1">
        <v>71512</v>
      </c>
      <c r="E318" s="1">
        <v>4472</v>
      </c>
      <c r="F318" s="1">
        <v>10219</v>
      </c>
      <c r="G318" s="1" t="s">
        <v>374</v>
      </c>
      <c r="H318" s="1">
        <v>5142605</v>
      </c>
      <c r="I318" s="1" t="s">
        <v>374</v>
      </c>
      <c r="J318" s="1">
        <v>64852</v>
      </c>
      <c r="K318" s="1" t="s">
        <v>374</v>
      </c>
      <c r="L318" s="1">
        <v>921139</v>
      </c>
      <c r="M318" s="1">
        <v>8907</v>
      </c>
      <c r="N318" s="1" t="s">
        <v>374</v>
      </c>
      <c r="O318" s="1">
        <v>8118</v>
      </c>
      <c r="P318" s="1">
        <v>65484</v>
      </c>
      <c r="Q318" s="1">
        <v>824335</v>
      </c>
      <c r="R318" s="1">
        <v>1416512</v>
      </c>
      <c r="S318" s="1">
        <v>273863</v>
      </c>
      <c r="T318" s="1">
        <v>1906985</v>
      </c>
      <c r="U318" s="1">
        <v>7518003</v>
      </c>
      <c r="V318" s="1">
        <v>2453173</v>
      </c>
      <c r="W318" s="1">
        <v>242382</v>
      </c>
      <c r="X318" s="1">
        <v>35745303</v>
      </c>
      <c r="Y318" s="1">
        <v>3448670</v>
      </c>
      <c r="Z318" s="1">
        <v>19525177</v>
      </c>
      <c r="AA318" s="1">
        <v>3832871</v>
      </c>
      <c r="AB318" s="1">
        <v>27348352</v>
      </c>
      <c r="AC318" s="1">
        <v>49981</v>
      </c>
      <c r="AD318" s="1" t="s">
        <v>374</v>
      </c>
      <c r="AE318" s="1" t="s">
        <v>374</v>
      </c>
      <c r="AF318" s="1">
        <v>429523</v>
      </c>
      <c r="AG318" s="1" t="s">
        <v>374</v>
      </c>
      <c r="AH318" s="1">
        <v>174</v>
      </c>
      <c r="AI318" s="1">
        <v>13148</v>
      </c>
      <c r="AJ318" s="1" t="s">
        <v>374</v>
      </c>
      <c r="AK318" s="1">
        <v>66734</v>
      </c>
      <c r="AL318" s="1" t="s">
        <v>374</v>
      </c>
      <c r="AM318" s="1">
        <v>3297</v>
      </c>
      <c r="AN318" s="1" t="s">
        <v>374</v>
      </c>
      <c r="AO318" s="1" t="s">
        <v>374</v>
      </c>
      <c r="AP318" s="1">
        <v>170796</v>
      </c>
      <c r="AQ318" s="1">
        <v>29791</v>
      </c>
      <c r="AR318" s="1">
        <v>2720</v>
      </c>
      <c r="AS318" s="1">
        <v>60509</v>
      </c>
      <c r="AT318" s="1">
        <v>16224</v>
      </c>
      <c r="AU318" s="1">
        <v>1115</v>
      </c>
      <c r="AV318" s="1" t="s">
        <v>374</v>
      </c>
      <c r="AW318" s="1">
        <v>4259</v>
      </c>
      <c r="AX318" s="1">
        <v>55962</v>
      </c>
      <c r="AY318" s="1">
        <v>2079</v>
      </c>
      <c r="AZ318" s="1">
        <v>26723</v>
      </c>
      <c r="BA318" s="1"/>
      <c r="BB318" s="1" t="s">
        <v>411</v>
      </c>
    </row>
    <row r="319" spans="1:54" x14ac:dyDescent="0.35">
      <c r="A319" s="4" t="s">
        <v>316</v>
      </c>
      <c r="B319" s="1" t="s">
        <v>374</v>
      </c>
      <c r="C319" s="1">
        <v>41385</v>
      </c>
      <c r="D319" s="1">
        <v>82883</v>
      </c>
      <c r="E319" s="1">
        <v>9759</v>
      </c>
      <c r="F319" s="1">
        <v>13771</v>
      </c>
      <c r="G319" s="1" t="s">
        <v>374</v>
      </c>
      <c r="H319" s="1">
        <v>4132950</v>
      </c>
      <c r="I319" s="1" t="s">
        <v>374</v>
      </c>
      <c r="J319" s="1">
        <v>73875</v>
      </c>
      <c r="K319" s="1" t="s">
        <v>374</v>
      </c>
      <c r="L319" s="1">
        <v>1275663</v>
      </c>
      <c r="M319" s="1">
        <v>7409</v>
      </c>
      <c r="N319" s="1">
        <v>1396</v>
      </c>
      <c r="O319" s="1">
        <v>9969</v>
      </c>
      <c r="P319" s="1">
        <v>68778</v>
      </c>
      <c r="Q319" s="1">
        <v>1053999</v>
      </c>
      <c r="R319" s="1">
        <v>1545661</v>
      </c>
      <c r="S319" s="1">
        <v>295815</v>
      </c>
      <c r="T319" s="1">
        <v>2056685</v>
      </c>
      <c r="U319" s="1">
        <v>7941116</v>
      </c>
      <c r="V319" s="1">
        <v>2652987</v>
      </c>
      <c r="W319" s="1">
        <v>273558</v>
      </c>
      <c r="X319" s="1">
        <v>32156990</v>
      </c>
      <c r="Y319" s="1">
        <v>3404050</v>
      </c>
      <c r="Z319" s="1">
        <v>20046846</v>
      </c>
      <c r="AA319" s="1">
        <v>3906282</v>
      </c>
      <c r="AB319" s="1">
        <v>25700237</v>
      </c>
      <c r="AC319" s="1">
        <v>61502</v>
      </c>
      <c r="AD319" s="1" t="s">
        <v>374</v>
      </c>
      <c r="AE319" s="1" t="s">
        <v>374</v>
      </c>
      <c r="AF319" s="1">
        <v>443958</v>
      </c>
      <c r="AG319" s="1" t="s">
        <v>374</v>
      </c>
      <c r="AH319" s="1">
        <v>778</v>
      </c>
      <c r="AI319" s="1">
        <v>10733</v>
      </c>
      <c r="AJ319" s="1" t="s">
        <v>374</v>
      </c>
      <c r="AK319" s="1">
        <v>66596</v>
      </c>
      <c r="AL319" s="1" t="s">
        <v>374</v>
      </c>
      <c r="AM319" s="1">
        <v>2056</v>
      </c>
      <c r="AN319" s="1">
        <v>86259</v>
      </c>
      <c r="AO319" s="1" t="s">
        <v>374</v>
      </c>
      <c r="AP319" s="1">
        <v>160014</v>
      </c>
      <c r="AQ319" s="1">
        <v>27436</v>
      </c>
      <c r="AR319" s="1">
        <v>3431</v>
      </c>
      <c r="AS319" s="1">
        <v>68942</v>
      </c>
      <c r="AT319" s="1">
        <v>14760</v>
      </c>
      <c r="AU319" s="1">
        <v>1095</v>
      </c>
      <c r="AV319" s="1" t="s">
        <v>374</v>
      </c>
      <c r="AW319" s="1">
        <v>4417</v>
      </c>
      <c r="AX319" s="1">
        <v>46385</v>
      </c>
      <c r="AY319" s="1" t="s">
        <v>374</v>
      </c>
      <c r="AZ319" s="1">
        <v>36219</v>
      </c>
      <c r="BA319" s="1"/>
      <c r="BB319" s="1" t="s">
        <v>411</v>
      </c>
    </row>
    <row r="320" spans="1:54" x14ac:dyDescent="0.35">
      <c r="A320" s="4" t="s">
        <v>317</v>
      </c>
      <c r="B320" s="1" t="s">
        <v>374</v>
      </c>
      <c r="C320" s="1">
        <v>33084</v>
      </c>
      <c r="D320" s="1">
        <v>75418</v>
      </c>
      <c r="E320" s="1">
        <v>18477</v>
      </c>
      <c r="F320" s="1">
        <v>18471</v>
      </c>
      <c r="G320" s="1">
        <v>977</v>
      </c>
      <c r="H320" s="1">
        <v>4784068</v>
      </c>
      <c r="I320" s="1" t="s">
        <v>374</v>
      </c>
      <c r="J320" s="1">
        <v>85705</v>
      </c>
      <c r="K320" s="1" t="s">
        <v>374</v>
      </c>
      <c r="L320" s="1">
        <v>1189624</v>
      </c>
      <c r="M320" s="1">
        <v>8559</v>
      </c>
      <c r="N320" s="1">
        <v>2345</v>
      </c>
      <c r="O320" s="1">
        <v>9466</v>
      </c>
      <c r="P320" s="1">
        <v>72646</v>
      </c>
      <c r="Q320" s="1">
        <v>815428</v>
      </c>
      <c r="R320" s="1">
        <v>1493470</v>
      </c>
      <c r="S320" s="1">
        <v>317013</v>
      </c>
      <c r="T320" s="1">
        <v>2031906</v>
      </c>
      <c r="U320" s="1">
        <v>8174231</v>
      </c>
      <c r="V320" s="1">
        <v>2684127</v>
      </c>
      <c r="W320" s="1">
        <v>285286</v>
      </c>
      <c r="X320" s="1">
        <v>34635365</v>
      </c>
      <c r="Y320" s="1">
        <v>3507343</v>
      </c>
      <c r="Z320" s="1">
        <v>20234548</v>
      </c>
      <c r="AA320" s="1">
        <v>3890902</v>
      </c>
      <c r="AB320" s="1">
        <v>27672780</v>
      </c>
      <c r="AC320" s="1">
        <v>72268</v>
      </c>
      <c r="AD320" s="1" t="s">
        <v>374</v>
      </c>
      <c r="AE320" s="1" t="s">
        <v>374</v>
      </c>
      <c r="AF320" s="1">
        <v>458870</v>
      </c>
      <c r="AG320" s="1" t="s">
        <v>374</v>
      </c>
      <c r="AH320" s="1">
        <v>39</v>
      </c>
      <c r="AI320" s="1">
        <v>13539</v>
      </c>
      <c r="AJ320" s="1" t="s">
        <v>374</v>
      </c>
      <c r="AK320" s="1">
        <v>73664</v>
      </c>
      <c r="AL320" s="1" t="s">
        <v>374</v>
      </c>
      <c r="AM320" s="1">
        <v>1682</v>
      </c>
      <c r="AN320" s="1" t="s">
        <v>374</v>
      </c>
      <c r="AO320" s="1" t="s">
        <v>374</v>
      </c>
      <c r="AP320" s="1">
        <v>168834</v>
      </c>
      <c r="AQ320" s="1">
        <v>30509</v>
      </c>
      <c r="AR320" s="1">
        <v>2001</v>
      </c>
      <c r="AS320" s="1">
        <v>56555</v>
      </c>
      <c r="AT320" s="1">
        <v>15471</v>
      </c>
      <c r="AU320" s="1">
        <v>2486</v>
      </c>
      <c r="AV320" s="1" t="s">
        <v>374</v>
      </c>
      <c r="AW320" s="1">
        <v>6089</v>
      </c>
      <c r="AX320" s="1">
        <v>63483</v>
      </c>
      <c r="AY320" s="1" t="s">
        <v>374</v>
      </c>
      <c r="AZ320" s="1">
        <v>33928</v>
      </c>
      <c r="BA320" s="1"/>
      <c r="BB320" s="1" t="s">
        <v>411</v>
      </c>
    </row>
    <row r="321" spans="1:54" x14ac:dyDescent="0.35">
      <c r="A321" s="4" t="s">
        <v>318</v>
      </c>
      <c r="B321" s="1" t="s">
        <v>374</v>
      </c>
      <c r="C321" s="1">
        <v>32643</v>
      </c>
      <c r="D321" s="1">
        <v>50119</v>
      </c>
      <c r="E321" s="1">
        <v>9115</v>
      </c>
      <c r="F321" s="1">
        <v>26776</v>
      </c>
      <c r="G321" s="1" t="s">
        <v>374</v>
      </c>
      <c r="H321" s="1">
        <v>5449959</v>
      </c>
      <c r="I321" s="1">
        <v>14</v>
      </c>
      <c r="J321" s="1">
        <v>71134</v>
      </c>
      <c r="K321" s="1" t="s">
        <v>374</v>
      </c>
      <c r="L321" s="1">
        <v>220632</v>
      </c>
      <c r="M321" s="1">
        <v>6891</v>
      </c>
      <c r="N321" s="1" t="s">
        <v>374</v>
      </c>
      <c r="O321" s="1">
        <v>10689</v>
      </c>
      <c r="P321" s="1">
        <v>64226</v>
      </c>
      <c r="Q321" s="1">
        <v>512297</v>
      </c>
      <c r="R321" s="1">
        <v>997226</v>
      </c>
      <c r="S321" s="1">
        <v>297135</v>
      </c>
      <c r="T321" s="1">
        <v>1800955</v>
      </c>
      <c r="U321" s="1">
        <v>7520719</v>
      </c>
      <c r="V321" s="1">
        <v>2550021</v>
      </c>
      <c r="W321" s="1">
        <v>259757</v>
      </c>
      <c r="X321" s="1">
        <v>40148666</v>
      </c>
      <c r="Y321" s="1">
        <v>3600614</v>
      </c>
      <c r="Z321" s="1">
        <v>19453429</v>
      </c>
      <c r="AA321" s="1">
        <v>4008874</v>
      </c>
      <c r="AB321" s="1">
        <v>30179345</v>
      </c>
      <c r="AC321" s="1">
        <v>56921</v>
      </c>
      <c r="AD321" s="1" t="s">
        <v>374</v>
      </c>
      <c r="AE321" s="1">
        <v>1296</v>
      </c>
      <c r="AF321" s="1">
        <v>430289</v>
      </c>
      <c r="AG321" s="1" t="s">
        <v>374</v>
      </c>
      <c r="AH321" s="1">
        <v>989</v>
      </c>
      <c r="AI321" s="1">
        <v>16926</v>
      </c>
      <c r="AJ321" s="1" t="s">
        <v>374</v>
      </c>
      <c r="AK321" s="1">
        <v>94491</v>
      </c>
      <c r="AL321" s="1" t="s">
        <v>374</v>
      </c>
      <c r="AM321" s="1">
        <v>1947</v>
      </c>
      <c r="AN321" s="1">
        <v>33772</v>
      </c>
      <c r="AO321" s="1" t="s">
        <v>374</v>
      </c>
      <c r="AP321" s="1">
        <v>177620</v>
      </c>
      <c r="AQ321" s="1">
        <v>34045</v>
      </c>
      <c r="AR321" s="1">
        <v>4223</v>
      </c>
      <c r="AS321" s="1">
        <v>57860</v>
      </c>
      <c r="AT321" s="1">
        <v>18222</v>
      </c>
      <c r="AU321" s="1">
        <v>3894</v>
      </c>
      <c r="AV321" s="1" t="s">
        <v>374</v>
      </c>
      <c r="AW321" s="1">
        <v>7134</v>
      </c>
      <c r="AX321" s="1">
        <v>70804</v>
      </c>
      <c r="AY321" s="1" t="s">
        <v>374</v>
      </c>
      <c r="AZ321" s="1">
        <v>48991</v>
      </c>
      <c r="BA321" s="1"/>
      <c r="BB321" s="1" t="s">
        <v>411</v>
      </c>
    </row>
    <row r="322" spans="1:54" x14ac:dyDescent="0.35">
      <c r="A322" s="4" t="s">
        <v>319</v>
      </c>
      <c r="B322" s="1" t="s">
        <v>374</v>
      </c>
      <c r="C322" s="1">
        <v>30072</v>
      </c>
      <c r="D322" s="1">
        <v>49826</v>
      </c>
      <c r="E322" s="1">
        <v>3394</v>
      </c>
      <c r="F322" s="1">
        <v>40609</v>
      </c>
      <c r="G322" s="1" t="s">
        <v>374</v>
      </c>
      <c r="H322" s="1">
        <v>5507041</v>
      </c>
      <c r="I322" s="1" t="s">
        <v>374</v>
      </c>
      <c r="J322" s="1">
        <v>67125</v>
      </c>
      <c r="K322" s="1">
        <v>3961</v>
      </c>
      <c r="L322" s="1">
        <v>175736</v>
      </c>
      <c r="M322" s="1">
        <v>9048</v>
      </c>
      <c r="N322" s="1">
        <v>1431</v>
      </c>
      <c r="O322" s="1">
        <v>11692</v>
      </c>
      <c r="P322" s="1">
        <v>63220</v>
      </c>
      <c r="Q322" s="1">
        <v>535788</v>
      </c>
      <c r="R322" s="1">
        <v>1024663</v>
      </c>
      <c r="S322" s="1">
        <v>295991</v>
      </c>
      <c r="T322" s="1">
        <v>1912046</v>
      </c>
      <c r="U322" s="1">
        <v>7728237</v>
      </c>
      <c r="V322" s="1">
        <v>2412260</v>
      </c>
      <c r="W322" s="1">
        <v>258218</v>
      </c>
      <c r="X322" s="1">
        <v>40160262</v>
      </c>
      <c r="Y322" s="1">
        <v>3553445</v>
      </c>
      <c r="Z322" s="1">
        <v>19532034</v>
      </c>
      <c r="AA322" s="1">
        <v>3855879</v>
      </c>
      <c r="AB322" s="1">
        <v>29438075</v>
      </c>
      <c r="AC322" s="1">
        <v>54078</v>
      </c>
      <c r="AD322" s="1" t="s">
        <v>374</v>
      </c>
      <c r="AE322" s="1" t="s">
        <v>374</v>
      </c>
      <c r="AF322" s="1">
        <v>411477</v>
      </c>
      <c r="AG322" s="1" t="s">
        <v>374</v>
      </c>
      <c r="AH322" s="1">
        <v>835</v>
      </c>
      <c r="AI322" s="1">
        <v>13077</v>
      </c>
      <c r="AJ322" s="1" t="s">
        <v>374</v>
      </c>
      <c r="AK322" s="1">
        <v>135017</v>
      </c>
      <c r="AL322" s="1" t="s">
        <v>374</v>
      </c>
      <c r="AM322" s="1">
        <v>2482</v>
      </c>
      <c r="AN322" s="1">
        <v>9602</v>
      </c>
      <c r="AO322" s="1" t="s">
        <v>374</v>
      </c>
      <c r="AP322" s="1">
        <v>184242</v>
      </c>
      <c r="AQ322" s="1">
        <v>36691</v>
      </c>
      <c r="AR322" s="1">
        <v>4147</v>
      </c>
      <c r="AS322" s="1">
        <v>56924</v>
      </c>
      <c r="AT322" s="1">
        <v>17961</v>
      </c>
      <c r="AU322" s="1">
        <v>2552</v>
      </c>
      <c r="AV322" s="1" t="s">
        <v>374</v>
      </c>
      <c r="AW322" s="1">
        <v>5635</v>
      </c>
      <c r="AX322" s="1">
        <v>78639</v>
      </c>
      <c r="AY322" s="1" t="s">
        <v>374</v>
      </c>
      <c r="AZ322" s="1">
        <v>51888</v>
      </c>
      <c r="BA322" s="1"/>
      <c r="BB322" s="1" t="s">
        <v>411</v>
      </c>
    </row>
    <row r="323" spans="1:54" x14ac:dyDescent="0.35">
      <c r="A323" s="4" t="s">
        <v>320</v>
      </c>
      <c r="B323" s="1" t="s">
        <v>374</v>
      </c>
      <c r="C323" s="1">
        <v>40119</v>
      </c>
      <c r="D323" s="1">
        <v>105636</v>
      </c>
      <c r="E323" s="1">
        <v>5778</v>
      </c>
      <c r="F323" s="1">
        <v>69571</v>
      </c>
      <c r="G323" s="1" t="s">
        <v>374</v>
      </c>
      <c r="H323" s="1">
        <v>4303242</v>
      </c>
      <c r="I323" s="1" t="s">
        <v>374</v>
      </c>
      <c r="J323" s="1">
        <v>53273</v>
      </c>
      <c r="K323" s="1" t="s">
        <v>374</v>
      </c>
      <c r="L323" s="1">
        <v>238490</v>
      </c>
      <c r="M323" s="1">
        <v>9350</v>
      </c>
      <c r="N323" s="1" t="s">
        <v>374</v>
      </c>
      <c r="O323" s="1">
        <v>9341</v>
      </c>
      <c r="P323" s="1">
        <v>68546</v>
      </c>
      <c r="Q323" s="1">
        <v>1213708</v>
      </c>
      <c r="R323" s="1">
        <v>1857096</v>
      </c>
      <c r="S323" s="1">
        <v>269680</v>
      </c>
      <c r="T323" s="1">
        <v>1970255</v>
      </c>
      <c r="U323" s="1">
        <v>7378311</v>
      </c>
      <c r="V323" s="1">
        <v>2269744</v>
      </c>
      <c r="W323" s="1">
        <v>226409</v>
      </c>
      <c r="X323" s="1">
        <v>33259350</v>
      </c>
      <c r="Y323" s="1">
        <v>3742151</v>
      </c>
      <c r="Z323" s="1">
        <v>18317393</v>
      </c>
      <c r="AA323" s="1">
        <v>3757708</v>
      </c>
      <c r="AB323" s="1">
        <v>23460827</v>
      </c>
      <c r="AC323" s="1">
        <v>43086</v>
      </c>
      <c r="AD323" s="1">
        <v>1484</v>
      </c>
      <c r="AE323" s="1" t="s">
        <v>374</v>
      </c>
      <c r="AF323" s="1">
        <v>393507</v>
      </c>
      <c r="AG323" s="1" t="s">
        <v>374</v>
      </c>
      <c r="AH323" s="1">
        <v>724</v>
      </c>
      <c r="AI323" s="1">
        <v>15336</v>
      </c>
      <c r="AJ323" s="1" t="s">
        <v>374</v>
      </c>
      <c r="AK323" s="1">
        <v>152427</v>
      </c>
      <c r="AL323" s="1" t="s">
        <v>374</v>
      </c>
      <c r="AM323" s="1">
        <v>2769</v>
      </c>
      <c r="AN323" s="1">
        <v>41147</v>
      </c>
      <c r="AO323" s="1">
        <v>16232</v>
      </c>
      <c r="AP323" s="1">
        <v>173756</v>
      </c>
      <c r="AQ323" s="1">
        <v>42580</v>
      </c>
      <c r="AR323" s="1">
        <v>9146</v>
      </c>
      <c r="AS323" s="1">
        <v>55478</v>
      </c>
      <c r="AT323" s="1">
        <v>16163</v>
      </c>
      <c r="AU323" s="1">
        <v>4753</v>
      </c>
      <c r="AV323" s="1" t="s">
        <v>374</v>
      </c>
      <c r="AW323" s="1">
        <v>4451</v>
      </c>
      <c r="AX323" s="1">
        <v>87557</v>
      </c>
      <c r="AY323" s="1" t="s">
        <v>374</v>
      </c>
      <c r="AZ323" s="1">
        <v>51764</v>
      </c>
      <c r="BA323" s="1"/>
      <c r="BB323" s="1" t="s">
        <v>411</v>
      </c>
    </row>
    <row r="324" spans="1:54" x14ac:dyDescent="0.35">
      <c r="A324" s="4" t="s">
        <v>321</v>
      </c>
      <c r="B324" s="1" t="s">
        <v>374</v>
      </c>
      <c r="C324" s="1">
        <v>33862</v>
      </c>
      <c r="D324" s="1">
        <v>73455</v>
      </c>
      <c r="E324" s="1">
        <v>7331</v>
      </c>
      <c r="F324" s="1">
        <v>202024</v>
      </c>
      <c r="G324" s="1" t="s">
        <v>374</v>
      </c>
      <c r="H324" s="1">
        <v>4012351</v>
      </c>
      <c r="I324" s="1" t="s">
        <v>374</v>
      </c>
      <c r="J324" s="1">
        <v>15985</v>
      </c>
      <c r="K324" s="1" t="s">
        <v>374</v>
      </c>
      <c r="L324" s="1">
        <v>98896</v>
      </c>
      <c r="M324" s="1">
        <v>13572</v>
      </c>
      <c r="N324" s="1" t="s">
        <v>374</v>
      </c>
      <c r="O324" s="1">
        <v>13210</v>
      </c>
      <c r="P324" s="1">
        <v>36234</v>
      </c>
      <c r="Q324" s="1">
        <v>609994</v>
      </c>
      <c r="R324" s="1">
        <v>1365222</v>
      </c>
      <c r="S324" s="1">
        <v>149370</v>
      </c>
      <c r="T324" s="1">
        <v>1267875</v>
      </c>
      <c r="U324" s="1">
        <v>4997696</v>
      </c>
      <c r="V324" s="1">
        <v>1333669</v>
      </c>
      <c r="W324" s="1">
        <v>75888</v>
      </c>
      <c r="X324" s="1">
        <v>29934648</v>
      </c>
      <c r="Y324" s="1">
        <v>2967222</v>
      </c>
      <c r="Z324" s="1">
        <v>13563890</v>
      </c>
      <c r="AA324" s="1">
        <v>3333604</v>
      </c>
      <c r="AB324" s="1">
        <v>22187134</v>
      </c>
      <c r="AC324" s="1">
        <v>12317</v>
      </c>
      <c r="AD324" s="1" t="s">
        <v>374</v>
      </c>
      <c r="AE324" s="1" t="s">
        <v>374</v>
      </c>
      <c r="AF324" s="1">
        <v>225755</v>
      </c>
      <c r="AG324" s="1" t="s">
        <v>374</v>
      </c>
      <c r="AH324" s="1">
        <v>376</v>
      </c>
      <c r="AI324" s="1">
        <v>15725</v>
      </c>
      <c r="AJ324" s="1" t="s">
        <v>374</v>
      </c>
      <c r="AK324" s="1">
        <v>137878</v>
      </c>
      <c r="AL324" s="1" t="s">
        <v>374</v>
      </c>
      <c r="AM324" s="1">
        <v>3093</v>
      </c>
      <c r="AN324" s="1">
        <v>60250</v>
      </c>
      <c r="AO324" s="1" t="s">
        <v>374</v>
      </c>
      <c r="AP324" s="1">
        <v>159210</v>
      </c>
      <c r="AQ324" s="1">
        <v>64726</v>
      </c>
      <c r="AR324" s="1">
        <v>9620</v>
      </c>
      <c r="AS324" s="1">
        <v>66169</v>
      </c>
      <c r="AT324" s="1">
        <v>17581</v>
      </c>
      <c r="AU324" s="1">
        <v>8538</v>
      </c>
      <c r="AV324" s="1" t="s">
        <v>374</v>
      </c>
      <c r="AW324" s="1">
        <v>2978</v>
      </c>
      <c r="AX324" s="1">
        <v>121292</v>
      </c>
      <c r="AY324" s="1" t="s">
        <v>374</v>
      </c>
      <c r="AZ324" s="1">
        <v>68336</v>
      </c>
      <c r="BA324" s="1"/>
      <c r="BB324" s="1" t="s">
        <v>411</v>
      </c>
    </row>
    <row r="325" spans="1:54" x14ac:dyDescent="0.35">
      <c r="A325" s="4" t="s">
        <v>322</v>
      </c>
      <c r="B325" s="1" t="s">
        <v>374</v>
      </c>
      <c r="C325" s="1">
        <v>77033</v>
      </c>
      <c r="D325" s="1">
        <v>574253</v>
      </c>
      <c r="E325" s="1">
        <v>845422</v>
      </c>
      <c r="F325" s="1">
        <v>64946442</v>
      </c>
      <c r="G325" s="1" t="s">
        <v>374</v>
      </c>
      <c r="H325" s="1">
        <v>3055770</v>
      </c>
      <c r="I325" s="1" t="s">
        <v>374</v>
      </c>
      <c r="J325" s="1">
        <v>35356</v>
      </c>
      <c r="K325" s="1">
        <v>364126</v>
      </c>
      <c r="L325" s="1">
        <v>356101</v>
      </c>
      <c r="M325" s="1">
        <v>2931477</v>
      </c>
      <c r="N325" s="1">
        <v>1413249</v>
      </c>
      <c r="O325" s="1">
        <v>2739312</v>
      </c>
      <c r="P325" s="1">
        <v>46555</v>
      </c>
      <c r="Q325" s="1">
        <v>564917</v>
      </c>
      <c r="R325" s="1">
        <v>817266</v>
      </c>
      <c r="S325" s="1">
        <v>219237</v>
      </c>
      <c r="T325" s="1">
        <v>1618655</v>
      </c>
      <c r="U325" s="1">
        <v>6120918</v>
      </c>
      <c r="V325" s="1">
        <v>1886454</v>
      </c>
      <c r="W325" s="1">
        <v>151982</v>
      </c>
      <c r="X325" s="1">
        <v>24540149</v>
      </c>
      <c r="Y325" s="1">
        <v>2659010</v>
      </c>
      <c r="Z325" s="1">
        <v>15199777</v>
      </c>
      <c r="AA325" s="1">
        <v>3058586</v>
      </c>
      <c r="AB325" s="1">
        <v>20777930</v>
      </c>
      <c r="AC325" s="1">
        <v>29375</v>
      </c>
      <c r="AD325" s="1" t="s">
        <v>374</v>
      </c>
      <c r="AE325" s="1" t="s">
        <v>374</v>
      </c>
      <c r="AF325" s="1">
        <v>326061</v>
      </c>
      <c r="AG325" s="1">
        <v>1576</v>
      </c>
      <c r="AH325" s="1">
        <v>600</v>
      </c>
      <c r="AI325" s="1">
        <v>2370424</v>
      </c>
      <c r="AJ325" s="1">
        <v>30329</v>
      </c>
      <c r="AK325" s="1">
        <v>22725019</v>
      </c>
      <c r="AL325" s="1" t="s">
        <v>374</v>
      </c>
      <c r="AM325" s="1">
        <v>1579</v>
      </c>
      <c r="AN325" s="1">
        <v>5600255</v>
      </c>
      <c r="AO325" s="1">
        <v>1626107</v>
      </c>
      <c r="AP325" s="1">
        <v>207792</v>
      </c>
      <c r="AQ325" s="1">
        <v>18101405</v>
      </c>
      <c r="AR325" s="1">
        <v>3019053</v>
      </c>
      <c r="AS325" s="1">
        <v>13862555</v>
      </c>
      <c r="AT325" s="1">
        <v>63331</v>
      </c>
      <c r="AU325" s="1">
        <v>2684124</v>
      </c>
      <c r="AV325" s="1" t="s">
        <v>374</v>
      </c>
      <c r="AW325" s="1">
        <v>828444</v>
      </c>
      <c r="AX325" s="1">
        <v>25706787</v>
      </c>
      <c r="AY325" s="1" t="s">
        <v>374</v>
      </c>
      <c r="AZ325" s="1">
        <v>18496056</v>
      </c>
      <c r="BA325" s="1"/>
      <c r="BB325" s="1" t="s">
        <v>411</v>
      </c>
    </row>
    <row r="326" spans="1:54" x14ac:dyDescent="0.35">
      <c r="A326" s="4" t="s">
        <v>323</v>
      </c>
      <c r="B326" s="1" t="s">
        <v>374</v>
      </c>
      <c r="C326" s="1">
        <v>283634</v>
      </c>
      <c r="D326" s="1">
        <v>540834</v>
      </c>
      <c r="E326" s="1">
        <v>571652</v>
      </c>
      <c r="F326" s="1">
        <v>112230191</v>
      </c>
      <c r="G326" s="1" t="s">
        <v>374</v>
      </c>
      <c r="H326" s="1">
        <v>3094138</v>
      </c>
      <c r="I326" s="1" t="s">
        <v>374</v>
      </c>
      <c r="J326" s="1">
        <v>397317</v>
      </c>
      <c r="K326" s="1">
        <v>2619326</v>
      </c>
      <c r="L326" s="1">
        <v>1402414</v>
      </c>
      <c r="M326" s="1">
        <v>4929560</v>
      </c>
      <c r="N326" s="1">
        <v>4048473</v>
      </c>
      <c r="O326" s="1">
        <v>4314371</v>
      </c>
      <c r="P326" s="1">
        <v>142821</v>
      </c>
      <c r="Q326" s="1">
        <v>294559</v>
      </c>
      <c r="R326" s="1">
        <v>299509</v>
      </c>
      <c r="S326" s="1">
        <v>793697</v>
      </c>
      <c r="T326" s="1">
        <v>2157964</v>
      </c>
      <c r="U326" s="1">
        <v>12328264</v>
      </c>
      <c r="V326" s="1">
        <v>6025403</v>
      </c>
      <c r="W326" s="1">
        <v>809826</v>
      </c>
      <c r="X326" s="1">
        <v>28531073</v>
      </c>
      <c r="Y326" s="1">
        <v>2863416</v>
      </c>
      <c r="Z326" s="1">
        <v>21121392</v>
      </c>
      <c r="AA326" s="1">
        <v>2383178</v>
      </c>
      <c r="AB326" s="1">
        <v>24578455</v>
      </c>
      <c r="AC326" s="1">
        <v>380122</v>
      </c>
      <c r="AD326" s="1" t="s">
        <v>374</v>
      </c>
      <c r="AE326" s="1">
        <v>841</v>
      </c>
      <c r="AF326" s="1">
        <v>1095340</v>
      </c>
      <c r="AG326" s="1">
        <v>1343</v>
      </c>
      <c r="AH326" s="1">
        <v>531</v>
      </c>
      <c r="AI326" s="1">
        <v>4369011</v>
      </c>
      <c r="AJ326" s="1">
        <v>641387</v>
      </c>
      <c r="AK326" s="1">
        <v>48461870</v>
      </c>
      <c r="AL326" s="1" t="s">
        <v>374</v>
      </c>
      <c r="AM326" s="1">
        <v>158</v>
      </c>
      <c r="AN326" s="1">
        <v>22191139</v>
      </c>
      <c r="AO326" s="1">
        <v>10407726</v>
      </c>
      <c r="AP326" s="1">
        <v>256513</v>
      </c>
      <c r="AQ326" s="1">
        <v>40138544</v>
      </c>
      <c r="AR326" s="1">
        <v>4324048</v>
      </c>
      <c r="AS326" s="1">
        <v>36438473</v>
      </c>
      <c r="AT326" s="1">
        <v>90069</v>
      </c>
      <c r="AU326" s="1">
        <v>5011331</v>
      </c>
      <c r="AV326" s="1" t="s">
        <v>374</v>
      </c>
      <c r="AW326" s="1">
        <v>4411997</v>
      </c>
      <c r="AX326" s="1">
        <v>55940087</v>
      </c>
      <c r="AY326" s="1" t="s">
        <v>374</v>
      </c>
      <c r="AZ326" s="1">
        <v>44911171</v>
      </c>
      <c r="BA326" s="1"/>
      <c r="BB326" s="1" t="s">
        <v>411</v>
      </c>
    </row>
    <row r="327" spans="1:54" x14ac:dyDescent="0.35">
      <c r="A327" s="4" t="s">
        <v>324</v>
      </c>
      <c r="B327" s="1" t="s">
        <v>374</v>
      </c>
      <c r="C327" s="1">
        <v>188692</v>
      </c>
      <c r="D327" s="1">
        <v>370761</v>
      </c>
      <c r="E327" s="1">
        <v>477303</v>
      </c>
      <c r="F327" s="1">
        <v>65860546</v>
      </c>
      <c r="G327" s="1" t="s">
        <v>374</v>
      </c>
      <c r="H327" s="1">
        <v>4175234</v>
      </c>
      <c r="I327" s="1" t="s">
        <v>374</v>
      </c>
      <c r="J327" s="1">
        <v>393779</v>
      </c>
      <c r="K327" s="1">
        <v>1257647</v>
      </c>
      <c r="L327" s="1">
        <v>702162</v>
      </c>
      <c r="M327" s="1">
        <v>2974567</v>
      </c>
      <c r="N327" s="1">
        <v>2374829</v>
      </c>
      <c r="O327" s="1">
        <v>2524445</v>
      </c>
      <c r="P327" s="1">
        <v>160540</v>
      </c>
      <c r="Q327" s="1">
        <v>401129</v>
      </c>
      <c r="R327" s="1">
        <v>522896</v>
      </c>
      <c r="S327" s="1">
        <v>766022</v>
      </c>
      <c r="T327" s="1">
        <v>2647643</v>
      </c>
      <c r="U327" s="1">
        <v>14439857</v>
      </c>
      <c r="V327" s="1">
        <v>6265642</v>
      </c>
      <c r="W327" s="1">
        <v>844149</v>
      </c>
      <c r="X327" s="1">
        <v>35223208</v>
      </c>
      <c r="Y327" s="1">
        <v>3148685</v>
      </c>
      <c r="Z327" s="1">
        <v>24434056</v>
      </c>
      <c r="AA327" s="1">
        <v>3035404</v>
      </c>
      <c r="AB327" s="1">
        <v>29190429</v>
      </c>
      <c r="AC327" s="1">
        <v>373163</v>
      </c>
      <c r="AD327" s="1" t="s">
        <v>374</v>
      </c>
      <c r="AE327" s="1" t="s">
        <v>374</v>
      </c>
      <c r="AF327" s="1">
        <v>1103741</v>
      </c>
      <c r="AG327" s="1" t="s">
        <v>374</v>
      </c>
      <c r="AH327" s="1">
        <v>352</v>
      </c>
      <c r="AI327" s="1">
        <v>2898271</v>
      </c>
      <c r="AJ327" s="1">
        <v>304173</v>
      </c>
      <c r="AK327" s="1">
        <v>29820113</v>
      </c>
      <c r="AL327" s="1">
        <v>1037</v>
      </c>
      <c r="AM327" s="1">
        <v>508</v>
      </c>
      <c r="AN327" s="1">
        <v>12869591</v>
      </c>
      <c r="AO327" s="1">
        <v>5444796</v>
      </c>
      <c r="AP327" s="1">
        <v>220698</v>
      </c>
      <c r="AQ327" s="1">
        <v>23541569</v>
      </c>
      <c r="AR327" s="1">
        <v>2822259</v>
      </c>
      <c r="AS327" s="1">
        <v>21261067</v>
      </c>
      <c r="AT327" s="1">
        <v>48319</v>
      </c>
      <c r="AU327" s="1">
        <v>2692329</v>
      </c>
      <c r="AV327" s="1" t="s">
        <v>374</v>
      </c>
      <c r="AW327" s="1">
        <v>2391425</v>
      </c>
      <c r="AX327" s="1">
        <v>30845357</v>
      </c>
      <c r="AY327" s="1" t="s">
        <v>374</v>
      </c>
      <c r="AZ327" s="1">
        <v>26687083</v>
      </c>
      <c r="BA327" s="1"/>
      <c r="BB327" s="1" t="s">
        <v>411</v>
      </c>
    </row>
    <row r="328" spans="1:54" x14ac:dyDescent="0.35">
      <c r="A328" s="4" t="s">
        <v>325</v>
      </c>
      <c r="B328" s="1" t="s">
        <v>374</v>
      </c>
      <c r="C328" s="1">
        <v>37694</v>
      </c>
      <c r="D328" s="1">
        <v>99384</v>
      </c>
      <c r="E328" s="1">
        <v>4779</v>
      </c>
      <c r="F328" s="1">
        <v>7757</v>
      </c>
      <c r="G328" s="1" t="s">
        <v>374</v>
      </c>
      <c r="H328" s="1">
        <v>4265080</v>
      </c>
      <c r="I328" s="1" t="s">
        <v>374</v>
      </c>
      <c r="J328" s="1">
        <v>25222</v>
      </c>
      <c r="K328" s="1" t="s">
        <v>374</v>
      </c>
      <c r="L328" s="1">
        <v>151098</v>
      </c>
      <c r="M328" s="1">
        <v>6204</v>
      </c>
      <c r="N328" s="1" t="s">
        <v>374</v>
      </c>
      <c r="O328" s="1" t="s">
        <v>374</v>
      </c>
      <c r="P328" s="1">
        <v>44592</v>
      </c>
      <c r="Q328" s="1">
        <v>919188</v>
      </c>
      <c r="R328" s="1">
        <v>1734024</v>
      </c>
      <c r="S328" s="1">
        <v>171470</v>
      </c>
      <c r="T328" s="1">
        <v>1522140</v>
      </c>
      <c r="U328" s="1">
        <v>5446739</v>
      </c>
      <c r="V328" s="1">
        <v>1583020</v>
      </c>
      <c r="W328" s="1">
        <v>103016</v>
      </c>
      <c r="X328" s="1">
        <v>30179486</v>
      </c>
      <c r="Y328" s="1">
        <v>3487801</v>
      </c>
      <c r="Z328" s="1">
        <v>14327453</v>
      </c>
      <c r="AA328" s="1">
        <v>3377280</v>
      </c>
      <c r="AB328" s="1">
        <v>20794686</v>
      </c>
      <c r="AC328" s="1">
        <v>17781</v>
      </c>
      <c r="AD328" s="1" t="s">
        <v>374</v>
      </c>
      <c r="AE328" s="1" t="s">
        <v>374</v>
      </c>
      <c r="AF328" s="1">
        <v>258314</v>
      </c>
      <c r="AG328" s="1" t="s">
        <v>374</v>
      </c>
      <c r="AH328" s="1">
        <v>434</v>
      </c>
      <c r="AI328" s="1">
        <v>10583</v>
      </c>
      <c r="AJ328" s="1" t="s">
        <v>374</v>
      </c>
      <c r="AK328" s="1">
        <v>179349</v>
      </c>
      <c r="AL328" s="1">
        <v>1198</v>
      </c>
      <c r="AM328" s="1">
        <v>629</v>
      </c>
      <c r="AN328" s="1">
        <v>20106</v>
      </c>
      <c r="AO328" s="1">
        <v>13626</v>
      </c>
      <c r="AP328" s="1">
        <v>150196</v>
      </c>
      <c r="AQ328" s="1">
        <v>23302</v>
      </c>
      <c r="AR328" s="1">
        <v>2912</v>
      </c>
      <c r="AS328" s="1">
        <v>40808</v>
      </c>
      <c r="AT328" s="1">
        <v>13323</v>
      </c>
      <c r="AU328" s="1">
        <v>1198</v>
      </c>
      <c r="AV328" s="1" t="s">
        <v>374</v>
      </c>
      <c r="AW328" s="1">
        <v>2389</v>
      </c>
      <c r="AX328" s="1">
        <v>47071</v>
      </c>
      <c r="AY328" s="1" t="s">
        <v>374</v>
      </c>
      <c r="AZ328" s="1">
        <v>34956</v>
      </c>
      <c r="BA328" s="1"/>
      <c r="BB328" s="1" t="s">
        <v>411</v>
      </c>
    </row>
    <row r="329" spans="1:54" x14ac:dyDescent="0.35">
      <c r="A329" s="4" t="s">
        <v>326</v>
      </c>
      <c r="B329" s="1" t="s">
        <v>374</v>
      </c>
      <c r="C329" s="1">
        <v>36561</v>
      </c>
      <c r="D329" s="1">
        <v>29706</v>
      </c>
      <c r="E329" s="1">
        <v>3350</v>
      </c>
      <c r="F329" s="1" t="s">
        <v>374</v>
      </c>
      <c r="G329" s="1">
        <v>900</v>
      </c>
      <c r="H329" s="1">
        <v>4501277</v>
      </c>
      <c r="I329" s="1" t="s">
        <v>374</v>
      </c>
      <c r="J329" s="1">
        <v>311627</v>
      </c>
      <c r="K329" s="1">
        <v>4308</v>
      </c>
      <c r="L329" s="1" t="s">
        <v>374</v>
      </c>
      <c r="M329" s="1">
        <v>2372</v>
      </c>
      <c r="N329" s="1" t="s">
        <v>374</v>
      </c>
      <c r="O329" s="1">
        <v>7481</v>
      </c>
      <c r="P329" s="1">
        <v>156236</v>
      </c>
      <c r="Q329" s="1">
        <v>493514</v>
      </c>
      <c r="R329" s="1">
        <v>607056</v>
      </c>
      <c r="S329" s="1">
        <v>725349</v>
      </c>
      <c r="T329" s="1">
        <v>2627401</v>
      </c>
      <c r="U329" s="1">
        <v>14095219</v>
      </c>
      <c r="V329" s="1">
        <v>5947417</v>
      </c>
      <c r="W329" s="1">
        <v>712231</v>
      </c>
      <c r="X329" s="1">
        <v>35095576</v>
      </c>
      <c r="Y329" s="1">
        <v>2922875</v>
      </c>
      <c r="Z329" s="1">
        <v>23444026</v>
      </c>
      <c r="AA329" s="1">
        <v>3163740</v>
      </c>
      <c r="AB329" s="1">
        <v>29548719</v>
      </c>
      <c r="AC329" s="1">
        <v>302709</v>
      </c>
      <c r="AD329" s="1" t="s">
        <v>374</v>
      </c>
      <c r="AE329" s="1" t="s">
        <v>374</v>
      </c>
      <c r="AF329" s="1">
        <v>1054039</v>
      </c>
      <c r="AG329" s="1" t="s">
        <v>374</v>
      </c>
      <c r="AH329" s="1">
        <v>270</v>
      </c>
      <c r="AI329" s="1">
        <v>13232</v>
      </c>
      <c r="AJ329" s="1" t="s">
        <v>374</v>
      </c>
      <c r="AK329" s="1">
        <v>223796</v>
      </c>
      <c r="AL329" s="1" t="s">
        <v>374</v>
      </c>
      <c r="AM329" s="1">
        <v>319</v>
      </c>
      <c r="AN329" s="1" t="s">
        <v>374</v>
      </c>
      <c r="AO329" s="1">
        <v>25794</v>
      </c>
      <c r="AP329" s="1">
        <v>119012</v>
      </c>
      <c r="AQ329" s="1">
        <v>28448</v>
      </c>
      <c r="AR329" s="1">
        <v>2146</v>
      </c>
      <c r="AS329" s="1">
        <v>79462</v>
      </c>
      <c r="AT329" s="1">
        <v>13375</v>
      </c>
      <c r="AU329" s="1">
        <v>1174</v>
      </c>
      <c r="AV329" s="1" t="s">
        <v>374</v>
      </c>
      <c r="AW329" s="1">
        <v>6263</v>
      </c>
      <c r="AX329" s="1">
        <v>48352</v>
      </c>
      <c r="AY329" s="1">
        <v>496</v>
      </c>
      <c r="AZ329" s="1">
        <v>37811</v>
      </c>
      <c r="BA329" s="1"/>
      <c r="BB329" s="1" t="s">
        <v>411</v>
      </c>
    </row>
    <row r="330" spans="1:54" x14ac:dyDescent="0.35">
      <c r="A330" s="4" t="s">
        <v>327</v>
      </c>
      <c r="B330" s="1" t="s">
        <v>374</v>
      </c>
      <c r="C330" s="1">
        <v>35677</v>
      </c>
      <c r="D330" s="1">
        <v>24942</v>
      </c>
      <c r="E330" s="1">
        <v>2977</v>
      </c>
      <c r="F330" s="1">
        <v>8069</v>
      </c>
      <c r="G330" s="1" t="s">
        <v>374</v>
      </c>
      <c r="H330" s="1">
        <v>5368014</v>
      </c>
      <c r="I330" s="1" t="s">
        <v>374</v>
      </c>
      <c r="J330" s="1">
        <v>369245</v>
      </c>
      <c r="K330" s="1">
        <v>2553</v>
      </c>
      <c r="L330" s="1" t="s">
        <v>374</v>
      </c>
      <c r="M330" s="1">
        <v>677</v>
      </c>
      <c r="N330" s="1" t="s">
        <v>374</v>
      </c>
      <c r="O330" s="1">
        <v>7071</v>
      </c>
      <c r="P330" s="1">
        <v>169071</v>
      </c>
      <c r="Q330" s="1">
        <v>603724</v>
      </c>
      <c r="R330" s="1">
        <v>806236</v>
      </c>
      <c r="S330" s="1">
        <v>776399</v>
      </c>
      <c r="T330" s="1">
        <v>3163272</v>
      </c>
      <c r="U330" s="1">
        <v>16402500</v>
      </c>
      <c r="V330" s="1">
        <v>6363611</v>
      </c>
      <c r="W330" s="1">
        <v>833703</v>
      </c>
      <c r="X330" s="1">
        <v>42072343</v>
      </c>
      <c r="Y330" s="1">
        <v>3527219</v>
      </c>
      <c r="Z330" s="1">
        <v>28246415</v>
      </c>
      <c r="AA330" s="1">
        <v>3750497</v>
      </c>
      <c r="AB330" s="1">
        <v>33904567</v>
      </c>
      <c r="AC330" s="1">
        <v>353297</v>
      </c>
      <c r="AD330" s="1" t="s">
        <v>374</v>
      </c>
      <c r="AE330" s="1" t="s">
        <v>374</v>
      </c>
      <c r="AF330" s="1">
        <v>1122844</v>
      </c>
      <c r="AG330" s="1">
        <v>968</v>
      </c>
      <c r="AH330" s="1">
        <v>664</v>
      </c>
      <c r="AI330" s="1">
        <v>14291</v>
      </c>
      <c r="AJ330" s="1" t="s">
        <v>374</v>
      </c>
      <c r="AK330" s="1">
        <v>295261</v>
      </c>
      <c r="AL330" s="1" t="s">
        <v>374</v>
      </c>
      <c r="AM330" s="1">
        <v>580</v>
      </c>
      <c r="AN330" s="1">
        <v>28963</v>
      </c>
      <c r="AO330" s="1">
        <v>27899</v>
      </c>
      <c r="AP330" s="1">
        <v>165345</v>
      </c>
      <c r="AQ330" s="1">
        <v>33895</v>
      </c>
      <c r="AR330" s="1">
        <v>2643</v>
      </c>
      <c r="AS330" s="1">
        <v>106634</v>
      </c>
      <c r="AT330" s="1">
        <v>17126</v>
      </c>
      <c r="AU330" s="1">
        <v>1247</v>
      </c>
      <c r="AV330" s="1" t="s">
        <v>374</v>
      </c>
      <c r="AW330" s="1">
        <v>8153</v>
      </c>
      <c r="AX330" s="1">
        <v>59646</v>
      </c>
      <c r="AY330" s="1" t="s">
        <v>374</v>
      </c>
      <c r="AZ330" s="1">
        <v>41605</v>
      </c>
      <c r="BA330" s="1"/>
      <c r="BB330" s="1" t="s">
        <v>411</v>
      </c>
    </row>
    <row r="331" spans="1:54" x14ac:dyDescent="0.35">
      <c r="A331" s="4" t="s">
        <v>328</v>
      </c>
      <c r="B331" s="1" t="s">
        <v>374</v>
      </c>
      <c r="C331" s="1">
        <v>26785</v>
      </c>
      <c r="D331" s="1">
        <v>58847</v>
      </c>
      <c r="E331" s="1">
        <v>3020</v>
      </c>
      <c r="F331" s="1" t="s">
        <v>374</v>
      </c>
      <c r="G331" s="1">
        <v>919</v>
      </c>
      <c r="H331" s="1">
        <v>5629488</v>
      </c>
      <c r="I331" s="1" t="s">
        <v>374</v>
      </c>
      <c r="J331" s="1">
        <v>60590</v>
      </c>
      <c r="K331" s="1">
        <v>2213</v>
      </c>
      <c r="L331" s="1">
        <v>239678</v>
      </c>
      <c r="M331" s="1">
        <v>7245</v>
      </c>
      <c r="N331" s="1" t="s">
        <v>374</v>
      </c>
      <c r="O331" s="1">
        <v>7782</v>
      </c>
      <c r="P331" s="1">
        <v>58816</v>
      </c>
      <c r="Q331" s="1">
        <v>612534</v>
      </c>
      <c r="R331" s="1">
        <v>1176296</v>
      </c>
      <c r="S331" s="1">
        <v>269934</v>
      </c>
      <c r="T331" s="1">
        <v>1776710</v>
      </c>
      <c r="U331" s="1">
        <v>7167007</v>
      </c>
      <c r="V331" s="1">
        <v>2241844</v>
      </c>
      <c r="W331" s="1">
        <v>228036</v>
      </c>
      <c r="X331" s="1">
        <v>36342071</v>
      </c>
      <c r="Y331" s="1">
        <v>3473055</v>
      </c>
      <c r="Z331" s="1">
        <v>18299776</v>
      </c>
      <c r="AA331" s="1">
        <v>3732851</v>
      </c>
      <c r="AB331" s="1">
        <v>27809792</v>
      </c>
      <c r="AC331" s="1">
        <v>50264</v>
      </c>
      <c r="AD331" s="1" t="s">
        <v>374</v>
      </c>
      <c r="AE331" s="1">
        <v>2062</v>
      </c>
      <c r="AF331" s="1">
        <v>386869</v>
      </c>
      <c r="AG331" s="1" t="s">
        <v>374</v>
      </c>
      <c r="AH331" s="1">
        <v>111</v>
      </c>
      <c r="AI331" s="1">
        <v>12385</v>
      </c>
      <c r="AJ331" s="1" t="s">
        <v>374</v>
      </c>
      <c r="AK331" s="1">
        <v>360866</v>
      </c>
      <c r="AL331" s="1" t="s">
        <v>374</v>
      </c>
      <c r="AM331" s="1">
        <v>2617</v>
      </c>
      <c r="AN331" s="1" t="s">
        <v>374</v>
      </c>
      <c r="AO331" s="1" t="s">
        <v>374</v>
      </c>
      <c r="AP331" s="1">
        <v>164935</v>
      </c>
      <c r="AQ331" s="1">
        <v>31433</v>
      </c>
      <c r="AR331" s="1">
        <v>2528</v>
      </c>
      <c r="AS331" s="1">
        <v>46615</v>
      </c>
      <c r="AT331" s="1">
        <v>13623</v>
      </c>
      <c r="AU331" s="1">
        <v>1394</v>
      </c>
      <c r="AV331" s="1" t="s">
        <v>374</v>
      </c>
      <c r="AW331" s="1">
        <v>4089</v>
      </c>
      <c r="AX331" s="1">
        <v>55989</v>
      </c>
      <c r="AY331" s="1">
        <v>955</v>
      </c>
      <c r="AZ331" s="1">
        <v>33577</v>
      </c>
      <c r="BA331" s="1"/>
      <c r="BB331" s="1" t="s">
        <v>411</v>
      </c>
    </row>
    <row r="332" spans="1:54" x14ac:dyDescent="0.35">
      <c r="A332" s="4" t="s">
        <v>329</v>
      </c>
      <c r="B332" s="1" t="s">
        <v>374</v>
      </c>
      <c r="C332" s="1">
        <v>29012</v>
      </c>
      <c r="D332" s="1">
        <v>51109</v>
      </c>
      <c r="E332" s="1">
        <v>3933</v>
      </c>
      <c r="F332" s="1">
        <v>13611</v>
      </c>
      <c r="G332" s="1" t="s">
        <v>374</v>
      </c>
      <c r="H332" s="1">
        <v>5394826</v>
      </c>
      <c r="I332" s="1" t="s">
        <v>374</v>
      </c>
      <c r="J332" s="1">
        <v>56577</v>
      </c>
      <c r="K332" s="1">
        <v>6464</v>
      </c>
      <c r="L332" s="1">
        <v>211700</v>
      </c>
      <c r="M332" s="1">
        <v>7344</v>
      </c>
      <c r="N332" s="1">
        <v>1874</v>
      </c>
      <c r="O332" s="1">
        <v>25846</v>
      </c>
      <c r="P332" s="1">
        <v>55362</v>
      </c>
      <c r="Q332" s="1">
        <v>526887</v>
      </c>
      <c r="R332" s="1">
        <v>918806</v>
      </c>
      <c r="S332" s="1">
        <v>247705</v>
      </c>
      <c r="T332" s="1">
        <v>1842386</v>
      </c>
      <c r="U332" s="1">
        <v>7243909</v>
      </c>
      <c r="V332" s="1">
        <v>2194892</v>
      </c>
      <c r="W332" s="1">
        <v>203238</v>
      </c>
      <c r="X332" s="1">
        <v>35046837</v>
      </c>
      <c r="Y332" s="1">
        <v>3279201</v>
      </c>
      <c r="Z332" s="1">
        <v>18277425</v>
      </c>
      <c r="AA332" s="1">
        <v>3553271</v>
      </c>
      <c r="AB332" s="1">
        <v>27124738</v>
      </c>
      <c r="AC332" s="1">
        <v>47777</v>
      </c>
      <c r="AD332" s="1" t="s">
        <v>374</v>
      </c>
      <c r="AE332" s="1" t="s">
        <v>374</v>
      </c>
      <c r="AF332" s="1">
        <v>393619</v>
      </c>
      <c r="AG332" s="1" t="s">
        <v>374</v>
      </c>
      <c r="AH332" s="1">
        <v>654</v>
      </c>
      <c r="AI332" s="1">
        <v>12674</v>
      </c>
      <c r="AJ332" s="1" t="s">
        <v>374</v>
      </c>
      <c r="AK332" s="1">
        <v>1076143</v>
      </c>
      <c r="AL332" s="1" t="s">
        <v>374</v>
      </c>
      <c r="AM332" s="1">
        <v>2592</v>
      </c>
      <c r="AN332" s="1" t="s">
        <v>374</v>
      </c>
      <c r="AO332" s="1" t="s">
        <v>374</v>
      </c>
      <c r="AP332" s="1">
        <v>126606</v>
      </c>
      <c r="AQ332" s="1">
        <v>31596</v>
      </c>
      <c r="AR332" s="1">
        <v>6511</v>
      </c>
      <c r="AS332" s="1">
        <v>48481</v>
      </c>
      <c r="AT332" s="1">
        <v>14010</v>
      </c>
      <c r="AU332" s="1">
        <v>1439</v>
      </c>
      <c r="AV332" s="1" t="s">
        <v>374</v>
      </c>
      <c r="AW332" s="1">
        <v>5891</v>
      </c>
      <c r="AX332" s="1">
        <v>55714</v>
      </c>
      <c r="AY332" s="1" t="s">
        <v>374</v>
      </c>
      <c r="AZ332" s="1">
        <v>51714</v>
      </c>
      <c r="BA332" s="1"/>
      <c r="BB332" s="1" t="s">
        <v>411</v>
      </c>
    </row>
    <row r="333" spans="1:54" x14ac:dyDescent="0.35">
      <c r="A333" s="4" t="s">
        <v>330</v>
      </c>
      <c r="B333" s="1" t="s">
        <v>374</v>
      </c>
      <c r="C333" s="1">
        <v>31677</v>
      </c>
      <c r="D333" s="1">
        <v>78099</v>
      </c>
      <c r="E333" s="1">
        <v>2887</v>
      </c>
      <c r="F333" s="1">
        <v>56842</v>
      </c>
      <c r="G333" s="1" t="s">
        <v>374</v>
      </c>
      <c r="H333" s="1">
        <v>5594901</v>
      </c>
      <c r="I333" s="1" t="s">
        <v>374</v>
      </c>
      <c r="J333" s="1">
        <v>88805</v>
      </c>
      <c r="K333" s="1">
        <v>9909</v>
      </c>
      <c r="L333" s="1">
        <v>165071</v>
      </c>
      <c r="M333" s="1">
        <v>4129</v>
      </c>
      <c r="N333" s="1" t="s">
        <v>374</v>
      </c>
      <c r="O333" s="1">
        <v>23235</v>
      </c>
      <c r="P333" s="1">
        <v>55825</v>
      </c>
      <c r="Q333" s="1">
        <v>434235</v>
      </c>
      <c r="R333" s="1">
        <v>818506</v>
      </c>
      <c r="S333" s="1">
        <v>200900</v>
      </c>
      <c r="T333" s="1">
        <v>1893044</v>
      </c>
      <c r="U333" s="1">
        <v>7669561</v>
      </c>
      <c r="V333" s="1">
        <v>2565629</v>
      </c>
      <c r="W333" s="1">
        <v>223068</v>
      </c>
      <c r="X333" s="1">
        <v>31886772</v>
      </c>
      <c r="Y333" s="1">
        <v>3793322</v>
      </c>
      <c r="Z333" s="1">
        <v>18606048</v>
      </c>
      <c r="AA333" s="1">
        <v>3544326</v>
      </c>
      <c r="AB333" s="1">
        <v>26342001</v>
      </c>
      <c r="AC333" s="1">
        <v>75063</v>
      </c>
      <c r="AD333" s="1" t="s">
        <v>374</v>
      </c>
      <c r="AE333" s="1" t="s">
        <v>374</v>
      </c>
      <c r="AF333" s="1">
        <v>501825</v>
      </c>
      <c r="AG333" s="1" t="s">
        <v>374</v>
      </c>
      <c r="AH333" s="1">
        <v>296</v>
      </c>
      <c r="AI333" s="1">
        <v>17674</v>
      </c>
      <c r="AJ333" s="1" t="s">
        <v>374</v>
      </c>
      <c r="AK333" s="1">
        <v>20941273</v>
      </c>
      <c r="AL333" s="1">
        <v>1125</v>
      </c>
      <c r="AM333" s="1">
        <v>665</v>
      </c>
      <c r="AN333" s="1">
        <v>33655</v>
      </c>
      <c r="AO333" s="1" t="s">
        <v>374</v>
      </c>
      <c r="AP333" s="1">
        <v>133668</v>
      </c>
      <c r="AQ333" s="1">
        <v>58013</v>
      </c>
      <c r="AR333" s="1">
        <v>7003</v>
      </c>
      <c r="AS333" s="1">
        <v>78779</v>
      </c>
      <c r="AT333" s="1">
        <v>7423</v>
      </c>
      <c r="AU333" s="1">
        <v>5750</v>
      </c>
      <c r="AV333" s="1" t="s">
        <v>374</v>
      </c>
      <c r="AW333" s="1">
        <v>11430</v>
      </c>
      <c r="AX333" s="1">
        <v>73011</v>
      </c>
      <c r="AY333" s="1">
        <v>745</v>
      </c>
      <c r="AZ333" s="1">
        <v>64482</v>
      </c>
      <c r="BA333" s="1"/>
      <c r="BB333" s="1" t="s">
        <v>411</v>
      </c>
    </row>
    <row r="334" spans="1:54" x14ac:dyDescent="0.35">
      <c r="A334" s="4" t="s">
        <v>331</v>
      </c>
      <c r="B334" s="1" t="s">
        <v>374</v>
      </c>
      <c r="C334" s="1">
        <v>69108</v>
      </c>
      <c r="D334" s="1">
        <v>38289</v>
      </c>
      <c r="E334" s="1">
        <v>1611</v>
      </c>
      <c r="F334" s="1">
        <v>44362</v>
      </c>
      <c r="G334" s="1">
        <v>526</v>
      </c>
      <c r="H334" s="1">
        <v>403553</v>
      </c>
      <c r="I334" s="1" t="s">
        <v>374</v>
      </c>
      <c r="J334" s="1">
        <v>14699</v>
      </c>
      <c r="K334" s="1">
        <v>4833</v>
      </c>
      <c r="L334" s="1" t="s">
        <v>374</v>
      </c>
      <c r="M334" s="1">
        <v>3768</v>
      </c>
      <c r="N334" s="1">
        <v>3206</v>
      </c>
      <c r="O334" s="1">
        <v>8803</v>
      </c>
      <c r="P334" s="1">
        <v>3058</v>
      </c>
      <c r="Q334" s="1">
        <v>24669</v>
      </c>
      <c r="R334" s="1">
        <v>54053</v>
      </c>
      <c r="S334" s="1">
        <v>6697</v>
      </c>
      <c r="T334" s="1">
        <v>124329</v>
      </c>
      <c r="U334" s="1">
        <v>448804</v>
      </c>
      <c r="V334" s="1">
        <v>100284</v>
      </c>
      <c r="W334" s="1">
        <v>8211</v>
      </c>
      <c r="X334" s="1">
        <v>2431795</v>
      </c>
      <c r="Y334" s="1">
        <v>293562</v>
      </c>
      <c r="Z334" s="1">
        <v>1287286</v>
      </c>
      <c r="AA334" s="1">
        <v>265578</v>
      </c>
      <c r="AB334" s="1">
        <v>2143667</v>
      </c>
      <c r="AC334" s="1">
        <v>12916</v>
      </c>
      <c r="AD334" s="1">
        <v>1743</v>
      </c>
      <c r="AE334" s="1" t="s">
        <v>374</v>
      </c>
      <c r="AF334" s="1">
        <v>18818</v>
      </c>
      <c r="AG334" s="1" t="s">
        <v>374</v>
      </c>
      <c r="AH334" s="1">
        <v>112</v>
      </c>
      <c r="AI334" s="1">
        <v>4649</v>
      </c>
      <c r="AJ334" s="1" t="s">
        <v>374</v>
      </c>
      <c r="AK334" s="1">
        <v>46587122</v>
      </c>
      <c r="AL334" s="1" t="s">
        <v>374</v>
      </c>
      <c r="AM334" s="1" t="s">
        <v>374</v>
      </c>
      <c r="AN334" s="1">
        <v>38972</v>
      </c>
      <c r="AO334" s="1" t="s">
        <v>374</v>
      </c>
      <c r="AP334" s="1">
        <v>29102</v>
      </c>
      <c r="AQ334" s="1">
        <v>59619</v>
      </c>
      <c r="AR334" s="1">
        <v>4323</v>
      </c>
      <c r="AS334" s="1">
        <v>72330</v>
      </c>
      <c r="AT334" s="1">
        <v>8497</v>
      </c>
      <c r="AU334" s="1">
        <v>6410</v>
      </c>
      <c r="AV334" s="1" t="s">
        <v>374</v>
      </c>
      <c r="AW334" s="1">
        <v>12964</v>
      </c>
      <c r="AX334" s="1">
        <v>37454</v>
      </c>
      <c r="AY334" s="1">
        <v>1177</v>
      </c>
      <c r="AZ334" s="1">
        <v>48108</v>
      </c>
      <c r="BA334" s="1" t="s">
        <v>409</v>
      </c>
      <c r="BB334" s="1" t="s">
        <v>411</v>
      </c>
    </row>
    <row r="335" spans="1:54" x14ac:dyDescent="0.35">
      <c r="A335" s="4" t="s">
        <v>332</v>
      </c>
      <c r="B335" s="1">
        <v>1217</v>
      </c>
      <c r="C335" s="1">
        <v>47274</v>
      </c>
      <c r="D335" s="1">
        <v>26042</v>
      </c>
      <c r="E335" s="1">
        <v>10615</v>
      </c>
      <c r="F335" s="1">
        <v>21734</v>
      </c>
      <c r="G335" s="1" t="s">
        <v>374</v>
      </c>
      <c r="H335" s="1">
        <v>5035644</v>
      </c>
      <c r="I335" s="1" t="s">
        <v>374</v>
      </c>
      <c r="J335" s="1">
        <v>520821</v>
      </c>
      <c r="K335" s="1">
        <v>1827</v>
      </c>
      <c r="L335" s="1">
        <v>54088</v>
      </c>
      <c r="M335" s="1">
        <v>4246293</v>
      </c>
      <c r="N335" s="1">
        <v>312484</v>
      </c>
      <c r="O335" s="1">
        <v>17162755</v>
      </c>
      <c r="P335" s="1">
        <v>189706</v>
      </c>
      <c r="Q335" s="1">
        <v>375335</v>
      </c>
      <c r="R335" s="1">
        <v>719115</v>
      </c>
      <c r="S335" s="1">
        <v>965643</v>
      </c>
      <c r="T335" s="1">
        <v>3062842</v>
      </c>
      <c r="U335" s="1">
        <v>16186626</v>
      </c>
      <c r="V335" s="1">
        <v>7261125</v>
      </c>
      <c r="W335" s="1">
        <v>1091433</v>
      </c>
      <c r="X335" s="1">
        <v>38456781</v>
      </c>
      <c r="Y335" s="1">
        <v>1705287</v>
      </c>
      <c r="Z335" s="1">
        <v>25456947</v>
      </c>
      <c r="AA335" s="1">
        <v>1662963</v>
      </c>
      <c r="AB335" s="1">
        <v>17509722</v>
      </c>
      <c r="AC335" s="1">
        <v>500203</v>
      </c>
      <c r="AD335" s="1" t="s">
        <v>374</v>
      </c>
      <c r="AE335" s="1" t="s">
        <v>374</v>
      </c>
      <c r="AF335" s="1">
        <v>1342376</v>
      </c>
      <c r="AG335" s="1" t="s">
        <v>374</v>
      </c>
      <c r="AH335" s="1">
        <v>46</v>
      </c>
      <c r="AI335" s="1">
        <v>11755</v>
      </c>
      <c r="AJ335" s="1" t="s">
        <v>374</v>
      </c>
      <c r="AK335" s="1">
        <v>73952</v>
      </c>
      <c r="AL335" s="1" t="s">
        <v>374</v>
      </c>
      <c r="AM335" s="1" t="s">
        <v>374</v>
      </c>
      <c r="AN335" s="1">
        <v>141859</v>
      </c>
      <c r="AO335" s="1">
        <v>30330</v>
      </c>
      <c r="AP335" s="1">
        <v>152455</v>
      </c>
      <c r="AQ335" s="1">
        <v>18826</v>
      </c>
      <c r="AR335" s="1">
        <v>9494</v>
      </c>
      <c r="AS335" s="1">
        <v>589947</v>
      </c>
      <c r="AT335" s="1">
        <v>15896</v>
      </c>
      <c r="AU335" s="1">
        <v>20671</v>
      </c>
      <c r="AV335" s="1" t="s">
        <v>374</v>
      </c>
      <c r="AW335" s="1">
        <v>12169</v>
      </c>
      <c r="AX335" s="1">
        <v>62247</v>
      </c>
      <c r="AY335" s="1">
        <v>796</v>
      </c>
      <c r="AZ335" s="1">
        <v>51875</v>
      </c>
      <c r="BA335" s="1"/>
      <c r="BB335" s="1" t="s">
        <v>411</v>
      </c>
    </row>
    <row r="336" spans="1:54" x14ac:dyDescent="0.35">
      <c r="A336" s="4" t="s">
        <v>333</v>
      </c>
      <c r="B336" s="1" t="s">
        <v>374</v>
      </c>
      <c r="C336" s="1">
        <v>50776</v>
      </c>
      <c r="D336" s="1">
        <v>30813</v>
      </c>
      <c r="E336" s="1">
        <v>5820</v>
      </c>
      <c r="F336" s="1">
        <v>6824</v>
      </c>
      <c r="G336" s="1">
        <v>1010</v>
      </c>
      <c r="H336" s="1">
        <v>5449984</v>
      </c>
      <c r="I336" s="1" t="s">
        <v>374</v>
      </c>
      <c r="J336" s="1">
        <v>468018</v>
      </c>
      <c r="K336" s="1">
        <v>5653</v>
      </c>
      <c r="L336" s="1">
        <v>53138</v>
      </c>
      <c r="M336" s="1">
        <v>4509247</v>
      </c>
      <c r="N336" s="1">
        <v>323889</v>
      </c>
      <c r="O336" s="1">
        <v>17762006</v>
      </c>
      <c r="P336" s="1">
        <v>173990</v>
      </c>
      <c r="Q336" s="1">
        <v>381752</v>
      </c>
      <c r="R336" s="1">
        <v>744333</v>
      </c>
      <c r="S336" s="1">
        <v>936372</v>
      </c>
      <c r="T336" s="1">
        <v>3246724</v>
      </c>
      <c r="U336" s="1">
        <v>16632516</v>
      </c>
      <c r="V336" s="1">
        <v>7138306</v>
      </c>
      <c r="W336" s="1">
        <v>1048049</v>
      </c>
      <c r="X336" s="1">
        <v>39806308</v>
      </c>
      <c r="Y336" s="1">
        <v>1792928</v>
      </c>
      <c r="Z336" s="1">
        <v>26469318</v>
      </c>
      <c r="AA336" s="1">
        <v>1709606</v>
      </c>
      <c r="AB336" s="1">
        <v>18251157</v>
      </c>
      <c r="AC336" s="1">
        <v>449514</v>
      </c>
      <c r="AD336" s="1" t="s">
        <v>374</v>
      </c>
      <c r="AE336" s="1" t="s">
        <v>374</v>
      </c>
      <c r="AF336" s="1">
        <v>1264936</v>
      </c>
      <c r="AG336" s="1" t="s">
        <v>374</v>
      </c>
      <c r="AH336" s="1">
        <v>78</v>
      </c>
      <c r="AI336" s="1">
        <v>12573</v>
      </c>
      <c r="AJ336" s="1" t="s">
        <v>374</v>
      </c>
      <c r="AK336" s="1">
        <v>64591</v>
      </c>
      <c r="AL336" s="1" t="s">
        <v>374</v>
      </c>
      <c r="AM336" s="1">
        <v>512</v>
      </c>
      <c r="AN336" s="1">
        <v>137623</v>
      </c>
      <c r="AO336" s="1">
        <v>25757</v>
      </c>
      <c r="AP336" s="1">
        <v>145826</v>
      </c>
      <c r="AQ336" s="1">
        <v>16946</v>
      </c>
      <c r="AR336" s="1">
        <v>9986</v>
      </c>
      <c r="AS336" s="1">
        <v>532428</v>
      </c>
      <c r="AT336" s="1">
        <v>15794</v>
      </c>
      <c r="AU336" s="1">
        <v>18041</v>
      </c>
      <c r="AV336" s="1" t="s">
        <v>374</v>
      </c>
      <c r="AW336" s="1">
        <v>8482</v>
      </c>
      <c r="AX336" s="1">
        <v>53437</v>
      </c>
      <c r="AY336" s="1">
        <v>1376</v>
      </c>
      <c r="AZ336" s="1">
        <v>41182</v>
      </c>
      <c r="BA336" s="1"/>
      <c r="BB336" s="1" t="s">
        <v>411</v>
      </c>
    </row>
    <row r="337" spans="1:54" x14ac:dyDescent="0.35">
      <c r="A337" s="4" t="s">
        <v>334</v>
      </c>
      <c r="B337" s="1">
        <v>1199</v>
      </c>
      <c r="C337" s="1">
        <v>63726</v>
      </c>
      <c r="D337" s="1">
        <v>43149</v>
      </c>
      <c r="E337" s="1">
        <v>11019</v>
      </c>
      <c r="F337" s="1">
        <v>12344</v>
      </c>
      <c r="G337" s="1" t="s">
        <v>374</v>
      </c>
      <c r="H337" s="1">
        <v>5229263</v>
      </c>
      <c r="I337" s="1" t="s">
        <v>374</v>
      </c>
      <c r="J337" s="1">
        <v>488640</v>
      </c>
      <c r="K337" s="1" t="s">
        <v>374</v>
      </c>
      <c r="L337" s="1">
        <v>57334</v>
      </c>
      <c r="M337" s="1">
        <v>4736971</v>
      </c>
      <c r="N337" s="1">
        <v>339119</v>
      </c>
      <c r="O337" s="1">
        <v>18623889</v>
      </c>
      <c r="P337" s="1">
        <v>169531</v>
      </c>
      <c r="Q337" s="1">
        <v>369012</v>
      </c>
      <c r="R337" s="1">
        <v>714456</v>
      </c>
      <c r="S337" s="1">
        <v>955947</v>
      </c>
      <c r="T337" s="1">
        <v>3170272</v>
      </c>
      <c r="U337" s="1">
        <v>16481551</v>
      </c>
      <c r="V337" s="1">
        <v>7203777</v>
      </c>
      <c r="W337" s="1">
        <v>1064852</v>
      </c>
      <c r="X337" s="1">
        <v>39965297</v>
      </c>
      <c r="Y337" s="1">
        <v>1736488</v>
      </c>
      <c r="Z337" s="1">
        <v>26394783</v>
      </c>
      <c r="AA337" s="1">
        <v>1638880</v>
      </c>
      <c r="AB337" s="1">
        <v>17579970</v>
      </c>
      <c r="AC337" s="1">
        <v>465880</v>
      </c>
      <c r="AD337" s="1" t="s">
        <v>374</v>
      </c>
      <c r="AE337" s="1">
        <v>1658</v>
      </c>
      <c r="AF337" s="1">
        <v>1261198</v>
      </c>
      <c r="AG337" s="1" t="s">
        <v>374</v>
      </c>
      <c r="AH337" s="1">
        <v>125</v>
      </c>
      <c r="AI337" s="1">
        <v>12554</v>
      </c>
      <c r="AJ337" s="1" t="s">
        <v>374</v>
      </c>
      <c r="AK337" s="1">
        <v>69410</v>
      </c>
      <c r="AL337" s="1" t="s">
        <v>374</v>
      </c>
      <c r="AM337" s="1">
        <v>8</v>
      </c>
      <c r="AN337" s="1">
        <v>136627</v>
      </c>
      <c r="AO337" s="1">
        <v>28185</v>
      </c>
      <c r="AP337" s="1">
        <v>170601</v>
      </c>
      <c r="AQ337" s="1">
        <v>22137</v>
      </c>
      <c r="AR337" s="1">
        <v>10276</v>
      </c>
      <c r="AS337" s="1">
        <v>544293</v>
      </c>
      <c r="AT337" s="1">
        <v>15528</v>
      </c>
      <c r="AU337" s="1">
        <v>20264</v>
      </c>
      <c r="AV337" s="1" t="s">
        <v>374</v>
      </c>
      <c r="AW337" s="1">
        <v>7930</v>
      </c>
      <c r="AX337" s="1">
        <v>60092</v>
      </c>
      <c r="AY337" s="1">
        <v>1346</v>
      </c>
      <c r="AZ337" s="1">
        <v>35236</v>
      </c>
      <c r="BA337" s="1"/>
      <c r="BB337" s="1" t="s">
        <v>411</v>
      </c>
    </row>
    <row r="338" spans="1:54" x14ac:dyDescent="0.35">
      <c r="A338" s="4" t="s">
        <v>335</v>
      </c>
      <c r="B338" s="1" t="s">
        <v>374</v>
      </c>
      <c r="C338" s="1">
        <v>46003</v>
      </c>
      <c r="D338" s="1">
        <v>28949</v>
      </c>
      <c r="E338" s="1">
        <v>4921</v>
      </c>
      <c r="F338" s="1">
        <v>9961</v>
      </c>
      <c r="G338" s="1" t="s">
        <v>374</v>
      </c>
      <c r="H338" s="1">
        <v>5277615</v>
      </c>
      <c r="I338" s="1" t="s">
        <v>374</v>
      </c>
      <c r="J338" s="1">
        <v>517899</v>
      </c>
      <c r="K338" s="1">
        <v>2866</v>
      </c>
      <c r="L338" s="1">
        <v>61629</v>
      </c>
      <c r="M338" s="1">
        <v>6158966</v>
      </c>
      <c r="N338" s="1">
        <v>391191</v>
      </c>
      <c r="O338" s="1">
        <v>22867936</v>
      </c>
      <c r="P338" s="1">
        <v>180495</v>
      </c>
      <c r="Q338" s="1">
        <v>328000</v>
      </c>
      <c r="R338" s="1">
        <v>692831</v>
      </c>
      <c r="S338" s="1">
        <v>982724</v>
      </c>
      <c r="T338" s="1">
        <v>3234755</v>
      </c>
      <c r="U338" s="1">
        <v>17195748</v>
      </c>
      <c r="V338" s="1">
        <v>7396823</v>
      </c>
      <c r="W338" s="1">
        <v>1065695</v>
      </c>
      <c r="X338" s="1">
        <v>38969513</v>
      </c>
      <c r="Y338" s="1">
        <v>1474619</v>
      </c>
      <c r="Z338" s="1">
        <v>25605917</v>
      </c>
      <c r="AA338" s="1">
        <v>1336272</v>
      </c>
      <c r="AB338" s="1">
        <v>14106716</v>
      </c>
      <c r="AC338" s="1">
        <v>495795</v>
      </c>
      <c r="AD338" s="1">
        <v>1481</v>
      </c>
      <c r="AE338" s="1" t="s">
        <v>374</v>
      </c>
      <c r="AF338" s="1">
        <v>1330125</v>
      </c>
      <c r="AG338" s="1" t="s">
        <v>374</v>
      </c>
      <c r="AH338" s="1">
        <v>352</v>
      </c>
      <c r="AI338" s="1">
        <v>13542</v>
      </c>
      <c r="AJ338" s="1" t="s">
        <v>374</v>
      </c>
      <c r="AK338" s="1">
        <v>69182</v>
      </c>
      <c r="AL338" s="1">
        <v>1332</v>
      </c>
      <c r="AM338" s="1">
        <v>210</v>
      </c>
      <c r="AN338" s="1">
        <v>146637</v>
      </c>
      <c r="AO338" s="1">
        <v>28185</v>
      </c>
      <c r="AP338" s="1">
        <v>170843</v>
      </c>
      <c r="AQ338" s="1">
        <v>17544</v>
      </c>
      <c r="AR338" s="1">
        <v>14533</v>
      </c>
      <c r="AS338" s="1">
        <v>644270</v>
      </c>
      <c r="AT338" s="1">
        <v>17091</v>
      </c>
      <c r="AU338" s="1">
        <v>16978</v>
      </c>
      <c r="AV338" s="1" t="s">
        <v>374</v>
      </c>
      <c r="AW338" s="1">
        <v>5924</v>
      </c>
      <c r="AX338" s="1">
        <v>59071</v>
      </c>
      <c r="AY338" s="1">
        <v>917</v>
      </c>
      <c r="AZ338" s="1">
        <v>50468</v>
      </c>
      <c r="BA338" s="1"/>
      <c r="BB338" s="1" t="s">
        <v>411</v>
      </c>
    </row>
    <row r="339" spans="1:54" x14ac:dyDescent="0.35">
      <c r="A339" s="4" t="s">
        <v>336</v>
      </c>
      <c r="B339" s="1" t="s">
        <v>374</v>
      </c>
      <c r="C339" s="1">
        <v>50932</v>
      </c>
      <c r="D339" s="1">
        <v>131176</v>
      </c>
      <c r="E339" s="1">
        <v>14087</v>
      </c>
      <c r="F339" s="1">
        <v>13320</v>
      </c>
      <c r="G339" s="1" t="s">
        <v>374</v>
      </c>
      <c r="H339" s="1">
        <v>5034118</v>
      </c>
      <c r="I339" s="1" t="s">
        <v>374</v>
      </c>
      <c r="J339" s="1">
        <v>315303</v>
      </c>
      <c r="K339" s="1">
        <v>1835</v>
      </c>
      <c r="L339" s="1">
        <v>163867</v>
      </c>
      <c r="M339" s="1">
        <v>11344895</v>
      </c>
      <c r="N339" s="1">
        <v>1223008</v>
      </c>
      <c r="O339" s="1">
        <v>29055816</v>
      </c>
      <c r="P339" s="1">
        <v>124021</v>
      </c>
      <c r="Q339" s="1">
        <v>231073</v>
      </c>
      <c r="R339" s="1">
        <v>844695</v>
      </c>
      <c r="S339" s="1">
        <v>646357</v>
      </c>
      <c r="T339" s="1">
        <v>2759228</v>
      </c>
      <c r="U339" s="1">
        <v>13341459</v>
      </c>
      <c r="V339" s="1">
        <v>4933200</v>
      </c>
      <c r="W339" s="1">
        <v>775866</v>
      </c>
      <c r="X339" s="1">
        <v>35260483</v>
      </c>
      <c r="Y339" s="1">
        <v>1129694</v>
      </c>
      <c r="Z339" s="1">
        <v>18925067</v>
      </c>
      <c r="AA339" s="1">
        <v>1005913</v>
      </c>
      <c r="AB339" s="1">
        <v>9179316</v>
      </c>
      <c r="AC339" s="1">
        <v>295207</v>
      </c>
      <c r="AD339" s="1" t="s">
        <v>374</v>
      </c>
      <c r="AE339" s="1" t="s">
        <v>374</v>
      </c>
      <c r="AF339" s="1">
        <v>865937</v>
      </c>
      <c r="AG339" s="1" t="s">
        <v>374</v>
      </c>
      <c r="AH339" s="1">
        <v>173</v>
      </c>
      <c r="AI339" s="1">
        <v>11906</v>
      </c>
      <c r="AJ339" s="1" t="s">
        <v>374</v>
      </c>
      <c r="AK339" s="1">
        <v>61895</v>
      </c>
      <c r="AL339" s="1">
        <v>999</v>
      </c>
      <c r="AM339" s="1">
        <v>882</v>
      </c>
      <c r="AN339" s="1">
        <v>183530</v>
      </c>
      <c r="AO339" s="1">
        <v>33918</v>
      </c>
      <c r="AP339" s="1">
        <v>149655</v>
      </c>
      <c r="AQ339" s="1" t="s">
        <v>374</v>
      </c>
      <c r="AR339" s="1">
        <v>22286</v>
      </c>
      <c r="AS339" s="1">
        <v>741288</v>
      </c>
      <c r="AT339" s="1">
        <v>14662</v>
      </c>
      <c r="AU339" s="1">
        <v>17489</v>
      </c>
      <c r="AV339" s="1" t="s">
        <v>374</v>
      </c>
      <c r="AW339" s="1">
        <v>12026</v>
      </c>
      <c r="AX339" s="1">
        <v>48120</v>
      </c>
      <c r="AY339" s="1">
        <v>481</v>
      </c>
      <c r="AZ339" s="1">
        <v>35573</v>
      </c>
      <c r="BA339" s="1"/>
      <c r="BB339" s="1" t="s">
        <v>411</v>
      </c>
    </row>
    <row r="340" spans="1:54" x14ac:dyDescent="0.35">
      <c r="A340" s="4" t="s">
        <v>337</v>
      </c>
      <c r="B340" s="1" t="s">
        <v>374</v>
      </c>
      <c r="C340" s="1">
        <v>37706</v>
      </c>
      <c r="D340" s="1">
        <v>43674</v>
      </c>
      <c r="E340" s="1">
        <v>10397</v>
      </c>
      <c r="F340" s="1">
        <v>16622</v>
      </c>
      <c r="G340" s="1">
        <v>1286</v>
      </c>
      <c r="H340" s="1">
        <v>5304768</v>
      </c>
      <c r="I340" s="1" t="s">
        <v>374</v>
      </c>
      <c r="J340" s="1">
        <v>330524</v>
      </c>
      <c r="K340" s="1">
        <v>1732</v>
      </c>
      <c r="L340" s="1">
        <v>171614</v>
      </c>
      <c r="M340" s="1">
        <v>11563289</v>
      </c>
      <c r="N340" s="1">
        <v>1224814</v>
      </c>
      <c r="O340" s="1">
        <v>30353372</v>
      </c>
      <c r="P340" s="1">
        <v>133075</v>
      </c>
      <c r="Q340" s="1">
        <v>223653</v>
      </c>
      <c r="R340" s="1">
        <v>887806</v>
      </c>
      <c r="S340" s="1">
        <v>668503</v>
      </c>
      <c r="T340" s="1">
        <v>2797550</v>
      </c>
      <c r="U340" s="1">
        <v>13671055</v>
      </c>
      <c r="V340" s="1">
        <v>5203349</v>
      </c>
      <c r="W340" s="1">
        <v>807996</v>
      </c>
      <c r="X340" s="1">
        <v>36292475</v>
      </c>
      <c r="Y340" s="1">
        <v>1261782</v>
      </c>
      <c r="Z340" s="1">
        <v>19003081</v>
      </c>
      <c r="AA340" s="1">
        <v>973200</v>
      </c>
      <c r="AB340" s="1">
        <v>9018587</v>
      </c>
      <c r="AC340" s="1">
        <v>317187</v>
      </c>
      <c r="AD340" s="1" t="s">
        <v>374</v>
      </c>
      <c r="AE340" s="1" t="s">
        <v>374</v>
      </c>
      <c r="AF340" s="1">
        <v>918572</v>
      </c>
      <c r="AG340" s="1" t="s">
        <v>374</v>
      </c>
      <c r="AH340" s="1">
        <v>127</v>
      </c>
      <c r="AI340" s="1">
        <v>14053</v>
      </c>
      <c r="AJ340" s="1" t="s">
        <v>374</v>
      </c>
      <c r="AK340" s="1">
        <v>58739</v>
      </c>
      <c r="AL340" s="1">
        <v>833</v>
      </c>
      <c r="AM340" s="1">
        <v>544</v>
      </c>
      <c r="AN340" s="1">
        <v>251246</v>
      </c>
      <c r="AO340" s="1">
        <v>44746</v>
      </c>
      <c r="AP340" s="1">
        <v>168461</v>
      </c>
      <c r="AQ340" s="1" t="s">
        <v>374</v>
      </c>
      <c r="AR340" s="1">
        <v>17724</v>
      </c>
      <c r="AS340" s="1">
        <v>899930</v>
      </c>
      <c r="AT340" s="1">
        <v>14707</v>
      </c>
      <c r="AU340" s="1">
        <v>15121</v>
      </c>
      <c r="AV340" s="1" t="s">
        <v>374</v>
      </c>
      <c r="AW340" s="1">
        <v>14517</v>
      </c>
      <c r="AX340" s="1">
        <v>46377</v>
      </c>
      <c r="AY340" s="1">
        <v>1058</v>
      </c>
      <c r="AZ340" s="1">
        <v>36795</v>
      </c>
      <c r="BA340" s="1"/>
      <c r="BB340" s="1" t="s">
        <v>411</v>
      </c>
    </row>
    <row r="341" spans="1:54" x14ac:dyDescent="0.35">
      <c r="A341" s="4" t="s">
        <v>338</v>
      </c>
      <c r="B341" s="1" t="s">
        <v>374</v>
      </c>
      <c r="C341" s="1">
        <v>38167</v>
      </c>
      <c r="D341" s="1">
        <v>47778</v>
      </c>
      <c r="E341" s="1">
        <v>8019</v>
      </c>
      <c r="F341" s="1">
        <v>28191</v>
      </c>
      <c r="G341" s="1">
        <v>534</v>
      </c>
      <c r="H341" s="1">
        <v>4117270</v>
      </c>
      <c r="I341" s="1" t="s">
        <v>374</v>
      </c>
      <c r="J341" s="1">
        <v>586108</v>
      </c>
      <c r="K341" s="1">
        <v>1678</v>
      </c>
      <c r="L341" s="1" t="s">
        <v>374</v>
      </c>
      <c r="M341" s="1">
        <v>6515</v>
      </c>
      <c r="N341" s="1">
        <v>1812</v>
      </c>
      <c r="O341" s="1">
        <v>54856</v>
      </c>
      <c r="P341" s="1">
        <v>185799</v>
      </c>
      <c r="Q341" s="1">
        <v>487393</v>
      </c>
      <c r="R341" s="1">
        <v>547399</v>
      </c>
      <c r="S341" s="1">
        <v>1013485</v>
      </c>
      <c r="T341" s="1">
        <v>2515105</v>
      </c>
      <c r="U341" s="1">
        <v>13811734</v>
      </c>
      <c r="V341" s="1">
        <v>7210561</v>
      </c>
      <c r="W341" s="1">
        <v>1106935</v>
      </c>
      <c r="X341" s="1">
        <v>30900382</v>
      </c>
      <c r="Y341" s="1">
        <v>1775117</v>
      </c>
      <c r="Z341" s="1">
        <v>23303576</v>
      </c>
      <c r="AA341" s="1">
        <v>2794056</v>
      </c>
      <c r="AB341" s="1">
        <v>25322946</v>
      </c>
      <c r="AC341" s="1">
        <v>572685</v>
      </c>
      <c r="AD341" s="1" t="s">
        <v>374</v>
      </c>
      <c r="AE341" s="1" t="s">
        <v>374</v>
      </c>
      <c r="AF341" s="1">
        <v>1356743</v>
      </c>
      <c r="AG341" s="1" t="s">
        <v>374</v>
      </c>
      <c r="AH341" s="1">
        <v>249</v>
      </c>
      <c r="AI341" s="1">
        <v>12724</v>
      </c>
      <c r="AJ341" s="1" t="s">
        <v>374</v>
      </c>
      <c r="AK341" s="1">
        <v>63395</v>
      </c>
      <c r="AL341" s="1" t="s">
        <v>374</v>
      </c>
      <c r="AM341" s="1">
        <v>126</v>
      </c>
      <c r="AN341" s="1">
        <v>47965</v>
      </c>
      <c r="AO341" s="1">
        <v>16745</v>
      </c>
      <c r="AP341" s="1">
        <v>108165</v>
      </c>
      <c r="AQ341" s="1">
        <v>40019</v>
      </c>
      <c r="AR341" s="1">
        <v>1732</v>
      </c>
      <c r="AS341" s="1">
        <v>278282</v>
      </c>
      <c r="AT341" s="1">
        <v>13739</v>
      </c>
      <c r="AU341" s="1">
        <v>22361</v>
      </c>
      <c r="AV341" s="1" t="s">
        <v>374</v>
      </c>
      <c r="AW341" s="1">
        <v>11880</v>
      </c>
      <c r="AX341" s="1">
        <v>49133</v>
      </c>
      <c r="AY341" s="1">
        <v>807</v>
      </c>
      <c r="AZ341" s="1">
        <v>59138</v>
      </c>
      <c r="BA341" s="1"/>
      <c r="BB341" s="1" t="s">
        <v>411</v>
      </c>
    </row>
    <row r="342" spans="1:54" x14ac:dyDescent="0.35">
      <c r="A342" s="4" t="s">
        <v>339</v>
      </c>
      <c r="B342" s="1" t="s">
        <v>374</v>
      </c>
      <c r="C342" s="1">
        <v>46681</v>
      </c>
      <c r="D342" s="1">
        <v>48010</v>
      </c>
      <c r="E342" s="1">
        <v>10821</v>
      </c>
      <c r="F342" s="1">
        <v>46088</v>
      </c>
      <c r="G342" s="1" t="s">
        <v>374</v>
      </c>
      <c r="H342" s="1">
        <v>4861937</v>
      </c>
      <c r="I342" s="1" t="s">
        <v>374</v>
      </c>
      <c r="J342" s="1">
        <v>602141</v>
      </c>
      <c r="K342" s="1" t="s">
        <v>374</v>
      </c>
      <c r="L342" s="1" t="s">
        <v>374</v>
      </c>
      <c r="M342" s="1">
        <v>7036</v>
      </c>
      <c r="N342" s="1">
        <v>2998</v>
      </c>
      <c r="O342" s="1">
        <v>65300</v>
      </c>
      <c r="P342" s="1">
        <v>193159</v>
      </c>
      <c r="Q342" s="1">
        <v>517580</v>
      </c>
      <c r="R342" s="1">
        <v>582015</v>
      </c>
      <c r="S342" s="1">
        <v>1038861</v>
      </c>
      <c r="T342" s="1">
        <v>2908422</v>
      </c>
      <c r="U342" s="1">
        <v>15865842</v>
      </c>
      <c r="V342" s="1">
        <v>7867451</v>
      </c>
      <c r="W342" s="1">
        <v>1143671</v>
      </c>
      <c r="X342" s="1">
        <v>35010831</v>
      </c>
      <c r="Y342" s="1">
        <v>2026559</v>
      </c>
      <c r="Z342" s="1">
        <v>26885937</v>
      </c>
      <c r="AA342" s="1">
        <v>3077562</v>
      </c>
      <c r="AB342" s="1">
        <v>28422575</v>
      </c>
      <c r="AC342" s="1">
        <v>587046</v>
      </c>
      <c r="AD342" s="1" t="s">
        <v>374</v>
      </c>
      <c r="AE342" s="1" t="s">
        <v>374</v>
      </c>
      <c r="AF342" s="1">
        <v>1501253</v>
      </c>
      <c r="AG342" s="1" t="s">
        <v>374</v>
      </c>
      <c r="AH342" s="1">
        <v>191</v>
      </c>
      <c r="AI342" s="1">
        <v>14361</v>
      </c>
      <c r="AJ342" s="1" t="s">
        <v>374</v>
      </c>
      <c r="AK342" s="1">
        <v>74148</v>
      </c>
      <c r="AL342" s="1" t="s">
        <v>374</v>
      </c>
      <c r="AM342" s="1">
        <v>231</v>
      </c>
      <c r="AN342" s="1">
        <v>55189</v>
      </c>
      <c r="AO342" s="1">
        <v>15968</v>
      </c>
      <c r="AP342" s="1">
        <v>126285</v>
      </c>
      <c r="AQ342" s="1">
        <v>45443</v>
      </c>
      <c r="AR342" s="1">
        <v>2004</v>
      </c>
      <c r="AS342" s="1">
        <v>333638</v>
      </c>
      <c r="AT342" s="1">
        <v>16239</v>
      </c>
      <c r="AU342" s="1">
        <v>23096</v>
      </c>
      <c r="AV342" s="1" t="s">
        <v>374</v>
      </c>
      <c r="AW342" s="1">
        <v>8553</v>
      </c>
      <c r="AX342" s="1">
        <v>72411</v>
      </c>
      <c r="AY342" s="1">
        <v>611</v>
      </c>
      <c r="AZ342" s="1">
        <v>64068</v>
      </c>
      <c r="BA342" s="1"/>
      <c r="BB342" s="1" t="s">
        <v>411</v>
      </c>
    </row>
    <row r="343" spans="1:54" x14ac:dyDescent="0.35">
      <c r="A343" s="4" t="s">
        <v>340</v>
      </c>
      <c r="B343" s="1" t="s">
        <v>374</v>
      </c>
      <c r="C343" s="1">
        <v>25116</v>
      </c>
      <c r="D343" s="1">
        <v>90144</v>
      </c>
      <c r="E343" s="1">
        <v>8774</v>
      </c>
      <c r="F343" s="1">
        <v>5972</v>
      </c>
      <c r="G343" s="1">
        <v>924</v>
      </c>
      <c r="H343" s="1">
        <v>5841501</v>
      </c>
      <c r="I343" s="1" t="s">
        <v>374</v>
      </c>
      <c r="J343" s="1">
        <v>173166</v>
      </c>
      <c r="K343" s="1">
        <v>2389</v>
      </c>
      <c r="L343" s="1">
        <v>10483422</v>
      </c>
      <c r="M343" s="1">
        <v>14464</v>
      </c>
      <c r="N343" s="1">
        <v>2776</v>
      </c>
      <c r="O343" s="1">
        <v>106021</v>
      </c>
      <c r="P343" s="1">
        <v>84346</v>
      </c>
      <c r="Q343" s="1">
        <v>776789</v>
      </c>
      <c r="R343" s="1">
        <v>1276571</v>
      </c>
      <c r="S343" s="1">
        <v>393326</v>
      </c>
      <c r="T343" s="1">
        <v>2579520</v>
      </c>
      <c r="U343" s="1">
        <v>10548765</v>
      </c>
      <c r="V343" s="1">
        <v>3761331</v>
      </c>
      <c r="W343" s="1">
        <v>546421</v>
      </c>
      <c r="X343" s="1">
        <v>33642603</v>
      </c>
      <c r="Y343" s="1">
        <v>2810267</v>
      </c>
      <c r="Z343" s="1">
        <v>24106931</v>
      </c>
      <c r="AA343" s="1">
        <v>3658609</v>
      </c>
      <c r="AB343" s="1">
        <v>27874542</v>
      </c>
      <c r="AC343" s="1">
        <v>157464</v>
      </c>
      <c r="AD343" s="1" t="s">
        <v>374</v>
      </c>
      <c r="AE343" s="1" t="s">
        <v>374</v>
      </c>
      <c r="AF343" s="1">
        <v>650768</v>
      </c>
      <c r="AG343" s="1" t="s">
        <v>374</v>
      </c>
      <c r="AH343" s="1">
        <v>270</v>
      </c>
      <c r="AI343" s="1">
        <v>8955</v>
      </c>
      <c r="AJ343" s="1" t="s">
        <v>374</v>
      </c>
      <c r="AK343" s="1">
        <v>97569</v>
      </c>
      <c r="AL343" s="1" t="s">
        <v>374</v>
      </c>
      <c r="AM343" s="1">
        <v>1022</v>
      </c>
      <c r="AN343" s="1">
        <v>225873</v>
      </c>
      <c r="AO343" s="1">
        <v>13843</v>
      </c>
      <c r="AP343" s="1">
        <v>149657</v>
      </c>
      <c r="AQ343" s="1">
        <v>40414</v>
      </c>
      <c r="AR343" s="1">
        <v>1117</v>
      </c>
      <c r="AS343" s="1">
        <v>107384</v>
      </c>
      <c r="AT343" s="1">
        <v>16273</v>
      </c>
      <c r="AU343" s="1">
        <v>11139</v>
      </c>
      <c r="AV343" s="1" t="s">
        <v>374</v>
      </c>
      <c r="AW343" s="1">
        <v>8231</v>
      </c>
      <c r="AX343" s="1">
        <v>46063</v>
      </c>
      <c r="AY343" s="1">
        <v>1332</v>
      </c>
      <c r="AZ343" s="1">
        <v>27299</v>
      </c>
      <c r="BA343" s="1"/>
      <c r="BB343" s="1" t="s">
        <v>411</v>
      </c>
    </row>
    <row r="344" spans="1:54" x14ac:dyDescent="0.35">
      <c r="A344" s="4" t="s">
        <v>341</v>
      </c>
      <c r="B344" s="1">
        <v>984</v>
      </c>
      <c r="C344" s="1">
        <v>25491</v>
      </c>
      <c r="D344" s="1">
        <v>102093</v>
      </c>
      <c r="E344" s="1">
        <v>6685</v>
      </c>
      <c r="F344" s="1">
        <v>6408</v>
      </c>
      <c r="G344" s="1" t="s">
        <v>374</v>
      </c>
      <c r="H344" s="1">
        <v>6090198</v>
      </c>
      <c r="I344" s="1" t="s">
        <v>374</v>
      </c>
      <c r="J344" s="1">
        <v>183091</v>
      </c>
      <c r="K344" s="1" t="s">
        <v>374</v>
      </c>
      <c r="L344" s="1">
        <v>11259640</v>
      </c>
      <c r="M344" s="1">
        <v>12745</v>
      </c>
      <c r="N344" s="1">
        <v>2776</v>
      </c>
      <c r="O344" s="1">
        <v>63669</v>
      </c>
      <c r="P344" s="1">
        <v>93373</v>
      </c>
      <c r="Q344" s="1">
        <v>829328</v>
      </c>
      <c r="R344" s="1">
        <v>1237734</v>
      </c>
      <c r="S344" s="1">
        <v>421121</v>
      </c>
      <c r="T344" s="1">
        <v>2727214</v>
      </c>
      <c r="U344" s="1">
        <v>11279977</v>
      </c>
      <c r="V344" s="1">
        <v>3904277</v>
      </c>
      <c r="W344" s="1">
        <v>606199</v>
      </c>
      <c r="X344" s="1">
        <v>37427258</v>
      </c>
      <c r="Y344" s="1">
        <v>3215678</v>
      </c>
      <c r="Z344" s="1">
        <v>25204572</v>
      </c>
      <c r="AA344" s="1">
        <v>3967468</v>
      </c>
      <c r="AB344" s="1">
        <v>28154739</v>
      </c>
      <c r="AC344" s="1">
        <v>168253</v>
      </c>
      <c r="AD344" s="1" t="s">
        <v>374</v>
      </c>
      <c r="AE344" s="1" t="s">
        <v>374</v>
      </c>
      <c r="AF344" s="1">
        <v>695262</v>
      </c>
      <c r="AG344" s="1" t="s">
        <v>374</v>
      </c>
      <c r="AH344" s="1">
        <v>95</v>
      </c>
      <c r="AI344" s="1">
        <v>13646</v>
      </c>
      <c r="AJ344" s="1" t="s">
        <v>374</v>
      </c>
      <c r="AK344" s="1">
        <v>70233</v>
      </c>
      <c r="AL344" s="1" t="s">
        <v>374</v>
      </c>
      <c r="AM344" s="1">
        <v>1819</v>
      </c>
      <c r="AN344" s="1">
        <v>225909</v>
      </c>
      <c r="AO344" s="1">
        <v>11936</v>
      </c>
      <c r="AP344" s="1">
        <v>165897</v>
      </c>
      <c r="AQ344" s="1">
        <v>32560</v>
      </c>
      <c r="AR344" s="1">
        <v>3128</v>
      </c>
      <c r="AS344" s="1">
        <v>101759</v>
      </c>
      <c r="AT344" s="1">
        <v>18200</v>
      </c>
      <c r="AU344" s="1">
        <v>10049</v>
      </c>
      <c r="AV344" s="1" t="s">
        <v>374</v>
      </c>
      <c r="AW344" s="1">
        <v>7395</v>
      </c>
      <c r="AX344" s="1">
        <v>51852</v>
      </c>
      <c r="AY344" s="1">
        <v>927</v>
      </c>
      <c r="AZ344" s="1">
        <v>39689</v>
      </c>
      <c r="BA344" s="1"/>
      <c r="BB344" s="1" t="s">
        <v>411</v>
      </c>
    </row>
    <row r="345" spans="1:54" x14ac:dyDescent="0.35">
      <c r="A345" s="4" t="s">
        <v>342</v>
      </c>
      <c r="B345" s="1">
        <v>696</v>
      </c>
      <c r="C345" s="1">
        <v>20883</v>
      </c>
      <c r="D345" s="1">
        <v>37335</v>
      </c>
      <c r="E345" s="1">
        <v>4391</v>
      </c>
      <c r="F345" s="1" t="s">
        <v>374</v>
      </c>
      <c r="G345" s="1" t="s">
        <v>374</v>
      </c>
      <c r="H345" s="1">
        <v>6272970</v>
      </c>
      <c r="I345" s="1" t="s">
        <v>374</v>
      </c>
      <c r="J345" s="1">
        <v>665964</v>
      </c>
      <c r="K345" s="1">
        <v>1827</v>
      </c>
      <c r="L345" s="1" t="s">
        <v>374</v>
      </c>
      <c r="M345" s="1">
        <v>593721</v>
      </c>
      <c r="N345" s="1">
        <v>19486</v>
      </c>
      <c r="O345" s="1">
        <v>13785228</v>
      </c>
      <c r="P345" s="1">
        <v>219005</v>
      </c>
      <c r="Q345" s="1">
        <v>605430</v>
      </c>
      <c r="R345" s="1">
        <v>812553</v>
      </c>
      <c r="S345" s="1">
        <v>1318561</v>
      </c>
      <c r="T345" s="1">
        <v>3518786</v>
      </c>
      <c r="U345" s="1">
        <v>18814017</v>
      </c>
      <c r="V345" s="1">
        <v>9513170</v>
      </c>
      <c r="W345" s="1">
        <v>1431177</v>
      </c>
      <c r="X345" s="1">
        <v>42625232</v>
      </c>
      <c r="Y345" s="1">
        <v>3040714</v>
      </c>
      <c r="Z345" s="1">
        <v>30393908</v>
      </c>
      <c r="AA345" s="1">
        <v>1986992</v>
      </c>
      <c r="AB345" s="1">
        <v>21408323</v>
      </c>
      <c r="AC345" s="1">
        <v>641965</v>
      </c>
      <c r="AD345" s="1" t="s">
        <v>374</v>
      </c>
      <c r="AE345" s="1" t="s">
        <v>374</v>
      </c>
      <c r="AF345" s="1">
        <v>1798305</v>
      </c>
      <c r="AG345" s="1" t="s">
        <v>374</v>
      </c>
      <c r="AH345" s="1">
        <v>685</v>
      </c>
      <c r="AI345" s="1">
        <v>12102</v>
      </c>
      <c r="AJ345" s="1" t="s">
        <v>374</v>
      </c>
      <c r="AK345" s="1">
        <v>230246</v>
      </c>
      <c r="AL345" s="1" t="s">
        <v>374</v>
      </c>
      <c r="AM345" s="1">
        <v>371</v>
      </c>
      <c r="AN345" s="1">
        <v>41469</v>
      </c>
      <c r="AO345" s="1">
        <v>13264</v>
      </c>
      <c r="AP345" s="1">
        <v>171099</v>
      </c>
      <c r="AQ345" s="1">
        <v>18479</v>
      </c>
      <c r="AR345" s="1">
        <v>41942</v>
      </c>
      <c r="AS345" s="1">
        <v>68628</v>
      </c>
      <c r="AT345" s="1">
        <v>16383</v>
      </c>
      <c r="AU345" s="1">
        <v>1046</v>
      </c>
      <c r="AV345" s="1" t="s">
        <v>374</v>
      </c>
      <c r="AW345" s="1">
        <v>9763</v>
      </c>
      <c r="AX345" s="1">
        <v>52855</v>
      </c>
      <c r="AY345" s="1" t="s">
        <v>374</v>
      </c>
      <c r="AZ345" s="1">
        <v>44600</v>
      </c>
      <c r="BA345" s="1"/>
      <c r="BB345" s="1" t="s">
        <v>411</v>
      </c>
    </row>
    <row r="346" spans="1:54" x14ac:dyDescent="0.35">
      <c r="A346" s="4" t="s">
        <v>343</v>
      </c>
      <c r="B346" s="1">
        <v>1991</v>
      </c>
      <c r="C346" s="1">
        <v>199052</v>
      </c>
      <c r="D346" s="1">
        <v>330968</v>
      </c>
      <c r="E346" s="1">
        <v>416262</v>
      </c>
      <c r="F346" s="1">
        <v>66925428</v>
      </c>
      <c r="G346" s="1" t="s">
        <v>374</v>
      </c>
      <c r="H346" s="1">
        <v>4567584</v>
      </c>
      <c r="I346" s="1" t="s">
        <v>374</v>
      </c>
      <c r="J346" s="1">
        <v>576390</v>
      </c>
      <c r="K346" s="1">
        <v>1843876</v>
      </c>
      <c r="L346" s="1">
        <v>1114612</v>
      </c>
      <c r="M346" s="1">
        <v>3209818</v>
      </c>
      <c r="N346" s="1">
        <v>2358648</v>
      </c>
      <c r="O346" s="1">
        <v>14344332</v>
      </c>
      <c r="P346" s="1">
        <v>180419</v>
      </c>
      <c r="Q346" s="1">
        <v>341907</v>
      </c>
      <c r="R346" s="1">
        <v>428412</v>
      </c>
      <c r="S346" s="1">
        <v>1113075</v>
      </c>
      <c r="T346" s="1">
        <v>2384164</v>
      </c>
      <c r="U346" s="1">
        <v>13926006</v>
      </c>
      <c r="V346" s="1">
        <v>7752940</v>
      </c>
      <c r="W346" s="1">
        <v>1181855</v>
      </c>
      <c r="X346" s="1">
        <v>28143191</v>
      </c>
      <c r="Y346" s="1">
        <v>2543040</v>
      </c>
      <c r="Z346" s="1">
        <v>21920330</v>
      </c>
      <c r="AA346" s="1">
        <v>1563970</v>
      </c>
      <c r="AB346" s="1">
        <v>16594272</v>
      </c>
      <c r="AC346" s="1">
        <v>556150</v>
      </c>
      <c r="AD346" s="1" t="s">
        <v>374</v>
      </c>
      <c r="AE346" s="1" t="s">
        <v>374</v>
      </c>
      <c r="AF346" s="1">
        <v>1449487</v>
      </c>
      <c r="AG346" s="1" t="s">
        <v>374</v>
      </c>
      <c r="AH346" s="1">
        <v>261</v>
      </c>
      <c r="AI346" s="1">
        <v>3316007</v>
      </c>
      <c r="AJ346" s="1">
        <v>503731</v>
      </c>
      <c r="AK346" s="1">
        <v>26331193</v>
      </c>
      <c r="AL346" s="1" t="s">
        <v>374</v>
      </c>
      <c r="AM346" s="1">
        <v>348</v>
      </c>
      <c r="AN346" s="1">
        <v>13244952</v>
      </c>
      <c r="AO346" s="1">
        <v>7308955</v>
      </c>
      <c r="AP346" s="1">
        <v>199059</v>
      </c>
      <c r="AQ346" s="1">
        <v>14122256</v>
      </c>
      <c r="AR346" s="1">
        <v>2465503</v>
      </c>
      <c r="AS346" s="1">
        <v>19783496</v>
      </c>
      <c r="AT346" s="1">
        <v>48641</v>
      </c>
      <c r="AU346" s="1">
        <v>2442402</v>
      </c>
      <c r="AV346" s="1">
        <v>1153771</v>
      </c>
      <c r="AW346" s="1">
        <v>2706163</v>
      </c>
      <c r="AX346" s="1">
        <v>27604180</v>
      </c>
      <c r="AY346" s="1">
        <v>684</v>
      </c>
      <c r="AZ346" s="1">
        <v>24509778</v>
      </c>
      <c r="BA346" s="1"/>
      <c r="BB346" s="1" t="s">
        <v>411</v>
      </c>
    </row>
    <row r="347" spans="1:54" x14ac:dyDescent="0.35">
      <c r="A347" s="4" t="s">
        <v>344</v>
      </c>
      <c r="B347" s="1" t="s">
        <v>374</v>
      </c>
      <c r="C347" s="1">
        <v>20725</v>
      </c>
      <c r="D347" s="1">
        <v>71577</v>
      </c>
      <c r="E347" s="1">
        <v>6322</v>
      </c>
      <c r="F347" s="1">
        <v>6503</v>
      </c>
      <c r="G347" s="1" t="s">
        <v>374</v>
      </c>
      <c r="H347" s="1">
        <v>5917056</v>
      </c>
      <c r="I347" s="1" t="s">
        <v>374</v>
      </c>
      <c r="J347" s="1">
        <v>63208</v>
      </c>
      <c r="K347" s="1" t="s">
        <v>374</v>
      </c>
      <c r="L347" s="1" t="s">
        <v>374</v>
      </c>
      <c r="M347" s="1">
        <v>7349</v>
      </c>
      <c r="N347" s="1">
        <v>1369</v>
      </c>
      <c r="O347" s="1">
        <v>40863</v>
      </c>
      <c r="P347" s="1">
        <v>56351</v>
      </c>
      <c r="Q347" s="1">
        <v>508385</v>
      </c>
      <c r="R347" s="1">
        <v>1029380</v>
      </c>
      <c r="S347" s="1">
        <v>315346</v>
      </c>
      <c r="T347" s="1">
        <v>1848991</v>
      </c>
      <c r="U347" s="1">
        <v>7099238</v>
      </c>
      <c r="V347" s="1">
        <v>2492778</v>
      </c>
      <c r="W347" s="1">
        <v>267490</v>
      </c>
      <c r="X347" s="1">
        <v>35013426</v>
      </c>
      <c r="Y347" s="1">
        <v>2894322</v>
      </c>
      <c r="Z347" s="1">
        <v>19174601</v>
      </c>
      <c r="AA347" s="1">
        <v>3730780</v>
      </c>
      <c r="AB347" s="1">
        <v>25701650</v>
      </c>
      <c r="AC347" s="1">
        <v>52733</v>
      </c>
      <c r="AD347" s="1" t="s">
        <v>374</v>
      </c>
      <c r="AE347" s="1" t="s">
        <v>374</v>
      </c>
      <c r="AF347" s="1">
        <v>398883</v>
      </c>
      <c r="AG347" s="1" t="s">
        <v>374</v>
      </c>
      <c r="AH347" s="1">
        <v>547</v>
      </c>
      <c r="AI347" s="1">
        <v>10980</v>
      </c>
      <c r="AJ347" s="1">
        <v>39223</v>
      </c>
      <c r="AK347" s="1">
        <v>41662</v>
      </c>
      <c r="AL347" s="1">
        <v>934</v>
      </c>
      <c r="AM347" s="1">
        <v>2365</v>
      </c>
      <c r="AN347" s="1">
        <v>79003</v>
      </c>
      <c r="AO347" s="1" t="s">
        <v>374</v>
      </c>
      <c r="AP347" s="1">
        <v>156992</v>
      </c>
      <c r="AQ347" s="1">
        <v>27076</v>
      </c>
      <c r="AR347" s="1">
        <v>3305</v>
      </c>
      <c r="AS347" s="1">
        <v>66067</v>
      </c>
      <c r="AT347" s="1">
        <v>14281</v>
      </c>
      <c r="AU347" s="1">
        <v>8693</v>
      </c>
      <c r="AV347" s="1" t="s">
        <v>374</v>
      </c>
      <c r="AW347" s="1">
        <v>5990</v>
      </c>
      <c r="AX347" s="1">
        <v>50405</v>
      </c>
      <c r="AY347" s="1">
        <v>1053</v>
      </c>
      <c r="AZ347" s="1">
        <v>52289</v>
      </c>
      <c r="BA347" s="1"/>
      <c r="BB347" s="1" t="s">
        <v>411</v>
      </c>
    </row>
    <row r="348" spans="1:54" x14ac:dyDescent="0.35">
      <c r="A348" s="4" t="s">
        <v>345</v>
      </c>
      <c r="B348" s="1">
        <v>1252</v>
      </c>
      <c r="C348" s="1">
        <v>21156</v>
      </c>
      <c r="D348" s="1">
        <v>71679</v>
      </c>
      <c r="E348" s="1">
        <v>10688</v>
      </c>
      <c r="F348" s="1" t="s">
        <v>374</v>
      </c>
      <c r="G348" s="1" t="s">
        <v>374</v>
      </c>
      <c r="H348" s="1">
        <v>5853497</v>
      </c>
      <c r="I348" s="1" t="s">
        <v>374</v>
      </c>
      <c r="J348" s="1">
        <v>49101</v>
      </c>
      <c r="K348" s="1" t="s">
        <v>374</v>
      </c>
      <c r="L348" s="1" t="s">
        <v>374</v>
      </c>
      <c r="M348" s="1">
        <v>17196</v>
      </c>
      <c r="N348" s="1">
        <v>523</v>
      </c>
      <c r="O348" s="1">
        <v>1083104</v>
      </c>
      <c r="P348" s="1">
        <v>62092</v>
      </c>
      <c r="Q348" s="1">
        <v>534687</v>
      </c>
      <c r="R348" s="1">
        <v>960509</v>
      </c>
      <c r="S348" s="1">
        <v>305429</v>
      </c>
      <c r="T348" s="1">
        <v>1888781</v>
      </c>
      <c r="U348" s="1">
        <v>7420324</v>
      </c>
      <c r="V348" s="1">
        <v>2367644</v>
      </c>
      <c r="W348" s="1">
        <v>225857</v>
      </c>
      <c r="X348" s="1">
        <v>33019176</v>
      </c>
      <c r="Y348" s="1">
        <v>2852319</v>
      </c>
      <c r="Z348" s="1">
        <v>19509902</v>
      </c>
      <c r="AA348" s="1">
        <v>3588274</v>
      </c>
      <c r="AB348" s="1">
        <v>25665879</v>
      </c>
      <c r="AC348" s="1">
        <v>39079</v>
      </c>
      <c r="AD348" s="1" t="s">
        <v>374</v>
      </c>
      <c r="AE348" s="1" t="s">
        <v>374</v>
      </c>
      <c r="AF348" s="1">
        <v>398711</v>
      </c>
      <c r="AG348" s="1" t="s">
        <v>374</v>
      </c>
      <c r="AH348" s="1">
        <v>637</v>
      </c>
      <c r="AI348" s="1">
        <v>8444</v>
      </c>
      <c r="AJ348" s="1">
        <v>93208</v>
      </c>
      <c r="AK348" s="1">
        <v>165617</v>
      </c>
      <c r="AL348" s="1">
        <v>1780</v>
      </c>
      <c r="AM348" s="1">
        <v>3306</v>
      </c>
      <c r="AN348" s="1">
        <v>19139</v>
      </c>
      <c r="AO348" s="1" t="s">
        <v>374</v>
      </c>
      <c r="AP348" s="1">
        <v>171100</v>
      </c>
      <c r="AQ348" s="1">
        <v>27821</v>
      </c>
      <c r="AR348" s="1">
        <v>3533</v>
      </c>
      <c r="AS348" s="1">
        <v>70810</v>
      </c>
      <c r="AT348" s="1">
        <v>10500</v>
      </c>
      <c r="AU348" s="1">
        <v>8026</v>
      </c>
      <c r="AV348" s="1" t="s">
        <v>374</v>
      </c>
      <c r="AW348" s="1">
        <v>4155</v>
      </c>
      <c r="AX348" s="1">
        <v>46380</v>
      </c>
      <c r="AY348" s="1">
        <v>830</v>
      </c>
      <c r="AZ348" s="1">
        <v>32456</v>
      </c>
      <c r="BA348" s="1"/>
      <c r="BB348" s="1" t="s">
        <v>411</v>
      </c>
    </row>
    <row r="349" spans="1:54" x14ac:dyDescent="0.35">
      <c r="A349" s="4" t="s">
        <v>346</v>
      </c>
      <c r="B349" s="1" t="s">
        <v>374</v>
      </c>
      <c r="C349" s="1">
        <v>45298</v>
      </c>
      <c r="D349" s="1">
        <v>331633</v>
      </c>
      <c r="E349" s="1">
        <v>530673</v>
      </c>
      <c r="F349" s="1">
        <v>59872634</v>
      </c>
      <c r="G349" s="1" t="s">
        <v>374</v>
      </c>
      <c r="H349" s="1">
        <v>4068641</v>
      </c>
      <c r="I349" s="1" t="s">
        <v>374</v>
      </c>
      <c r="J349" s="1">
        <v>12256</v>
      </c>
      <c r="K349" s="1">
        <v>238309</v>
      </c>
      <c r="L349" s="1">
        <v>138888</v>
      </c>
      <c r="M349" s="1">
        <v>2291264</v>
      </c>
      <c r="N349" s="1">
        <v>1034837</v>
      </c>
      <c r="O349" s="1">
        <v>3114858</v>
      </c>
      <c r="P349" s="1">
        <v>26388</v>
      </c>
      <c r="Q349" s="1">
        <v>286281</v>
      </c>
      <c r="R349" s="1">
        <v>528893</v>
      </c>
      <c r="S349" s="1">
        <v>135649</v>
      </c>
      <c r="T349" s="1">
        <v>1150272</v>
      </c>
      <c r="U349" s="1">
        <v>4144848</v>
      </c>
      <c r="V349" s="1">
        <v>1164473</v>
      </c>
      <c r="W349" s="1">
        <v>79394</v>
      </c>
      <c r="X349" s="1">
        <v>21729644</v>
      </c>
      <c r="Y349" s="1">
        <v>1999570</v>
      </c>
      <c r="Z349" s="1">
        <v>11821768</v>
      </c>
      <c r="AA349" s="1">
        <v>2616570</v>
      </c>
      <c r="AB349" s="1">
        <v>16744072</v>
      </c>
      <c r="AC349" s="1">
        <v>9796</v>
      </c>
      <c r="AD349" s="1" t="s">
        <v>374</v>
      </c>
      <c r="AE349" s="1" t="s">
        <v>374</v>
      </c>
      <c r="AF349" s="1">
        <v>201239</v>
      </c>
      <c r="AG349" s="1" t="s">
        <v>374</v>
      </c>
      <c r="AH349" s="1">
        <v>302</v>
      </c>
      <c r="AI349" s="1">
        <v>3077124</v>
      </c>
      <c r="AJ349" s="1">
        <v>32977</v>
      </c>
      <c r="AK349" s="1">
        <v>20732272</v>
      </c>
      <c r="AL349" s="1">
        <v>803</v>
      </c>
      <c r="AM349" s="1">
        <v>1314</v>
      </c>
      <c r="AN349" s="1">
        <v>3911811</v>
      </c>
      <c r="AO349" s="1">
        <v>1069112</v>
      </c>
      <c r="AP349" s="1">
        <v>209474</v>
      </c>
      <c r="AQ349" s="1">
        <v>14521447</v>
      </c>
      <c r="AR349" s="1">
        <v>2675781</v>
      </c>
      <c r="AS349" s="1">
        <v>10344228</v>
      </c>
      <c r="AT349" s="1">
        <v>55875</v>
      </c>
      <c r="AU349" s="1">
        <v>2598330</v>
      </c>
      <c r="AV349" s="1">
        <v>73737</v>
      </c>
      <c r="AW349" s="1">
        <v>583376</v>
      </c>
      <c r="AX349" s="1">
        <v>26119912</v>
      </c>
      <c r="AY349" s="1">
        <v>981</v>
      </c>
      <c r="AZ349" s="1">
        <v>20291816</v>
      </c>
      <c r="BA349" s="1"/>
      <c r="BB349" s="1" t="s">
        <v>411</v>
      </c>
    </row>
    <row r="350" spans="1:54" x14ac:dyDescent="0.35">
      <c r="A350" s="4" t="s">
        <v>347</v>
      </c>
      <c r="B350" s="1" t="s">
        <v>374</v>
      </c>
      <c r="C350" s="1">
        <v>20069</v>
      </c>
      <c r="D350" s="1">
        <v>82053</v>
      </c>
      <c r="E350" s="1">
        <v>15334</v>
      </c>
      <c r="F350" s="1">
        <v>3814</v>
      </c>
      <c r="G350" s="1" t="s">
        <v>374</v>
      </c>
      <c r="H350" s="1">
        <v>5870232</v>
      </c>
      <c r="I350" s="1">
        <v>8</v>
      </c>
      <c r="J350" s="1">
        <v>76680</v>
      </c>
      <c r="K350" s="1">
        <v>875</v>
      </c>
      <c r="L350" s="1" t="s">
        <v>374</v>
      </c>
      <c r="M350" s="1">
        <v>4803</v>
      </c>
      <c r="N350" s="1">
        <v>1412</v>
      </c>
      <c r="O350" s="1">
        <v>31725</v>
      </c>
      <c r="P350" s="1">
        <v>68036</v>
      </c>
      <c r="Q350" s="1">
        <v>653299</v>
      </c>
      <c r="R350" s="1">
        <v>1069240</v>
      </c>
      <c r="S350" s="1">
        <v>362507</v>
      </c>
      <c r="T350" s="1">
        <v>2077732</v>
      </c>
      <c r="U350" s="1">
        <v>8096076</v>
      </c>
      <c r="V350" s="1">
        <v>2734706</v>
      </c>
      <c r="W350" s="1">
        <v>308952</v>
      </c>
      <c r="X350" s="1">
        <v>35078474</v>
      </c>
      <c r="Y350" s="1">
        <v>2845001</v>
      </c>
      <c r="Z350" s="1">
        <v>21287780</v>
      </c>
      <c r="AA350" s="1">
        <v>3725669</v>
      </c>
      <c r="AB350" s="1">
        <v>26439273</v>
      </c>
      <c r="AC350" s="1">
        <v>64045</v>
      </c>
      <c r="AD350" s="1" t="s">
        <v>374</v>
      </c>
      <c r="AE350" s="1" t="s">
        <v>374</v>
      </c>
      <c r="AF350" s="1">
        <v>488862</v>
      </c>
      <c r="AG350" s="1" t="s">
        <v>374</v>
      </c>
      <c r="AH350" s="1">
        <v>559</v>
      </c>
      <c r="AI350" s="1">
        <v>12986</v>
      </c>
      <c r="AJ350" s="1" t="s">
        <v>374</v>
      </c>
      <c r="AK350" s="1">
        <v>736551</v>
      </c>
      <c r="AL350" s="1">
        <v>946</v>
      </c>
      <c r="AM350" s="1">
        <v>4141</v>
      </c>
      <c r="AN350" s="1">
        <v>18245</v>
      </c>
      <c r="AO350" s="1">
        <v>6113</v>
      </c>
      <c r="AP350" s="1">
        <v>151352</v>
      </c>
      <c r="AQ350" s="1">
        <v>28435</v>
      </c>
      <c r="AR350" s="1">
        <v>3570</v>
      </c>
      <c r="AS350" s="1">
        <v>74310</v>
      </c>
      <c r="AT350" s="1">
        <v>17170</v>
      </c>
      <c r="AU350" s="1">
        <v>11041</v>
      </c>
      <c r="AV350" s="1" t="s">
        <v>374</v>
      </c>
      <c r="AW350" s="1">
        <v>4985</v>
      </c>
      <c r="AX350" s="1">
        <v>45274</v>
      </c>
      <c r="AY350" s="1">
        <v>613</v>
      </c>
      <c r="AZ350" s="1">
        <v>34940</v>
      </c>
      <c r="BA350" s="1"/>
      <c r="BB350" s="1" t="s">
        <v>411</v>
      </c>
    </row>
    <row r="351" spans="1:54" x14ac:dyDescent="0.35">
      <c r="A351" s="4" t="s">
        <v>348</v>
      </c>
      <c r="B351" s="1" t="s">
        <v>374</v>
      </c>
      <c r="C351" s="1">
        <v>32052</v>
      </c>
      <c r="D351" s="1">
        <v>75356</v>
      </c>
      <c r="E351" s="1">
        <v>44566</v>
      </c>
      <c r="F351" s="1">
        <v>5801</v>
      </c>
      <c r="G351" s="1" t="s">
        <v>374</v>
      </c>
      <c r="H351" s="1">
        <v>5244048</v>
      </c>
      <c r="I351" s="1" t="s">
        <v>374</v>
      </c>
      <c r="J351" s="1">
        <v>67015</v>
      </c>
      <c r="K351" s="1">
        <v>2362</v>
      </c>
      <c r="L351" s="1" t="s">
        <v>374</v>
      </c>
      <c r="M351" s="1">
        <v>4165</v>
      </c>
      <c r="N351" s="1">
        <v>1693</v>
      </c>
      <c r="O351" s="1">
        <v>32992</v>
      </c>
      <c r="P351" s="1">
        <v>65595</v>
      </c>
      <c r="Q351" s="1">
        <v>604243</v>
      </c>
      <c r="R351" s="1">
        <v>1001574</v>
      </c>
      <c r="S351" s="1">
        <v>337621</v>
      </c>
      <c r="T351" s="1">
        <v>1990548</v>
      </c>
      <c r="U351" s="1">
        <v>7773840</v>
      </c>
      <c r="V351" s="1">
        <v>2671781</v>
      </c>
      <c r="W351" s="1">
        <v>296061</v>
      </c>
      <c r="X351" s="1">
        <v>33193268</v>
      </c>
      <c r="Y351" s="1">
        <v>2849331</v>
      </c>
      <c r="Z351" s="1">
        <v>19919468</v>
      </c>
      <c r="AA351" s="1">
        <v>3765206</v>
      </c>
      <c r="AB351" s="1">
        <v>26011235</v>
      </c>
      <c r="AC351" s="1">
        <v>54807</v>
      </c>
      <c r="AD351" s="1" t="s">
        <v>374</v>
      </c>
      <c r="AE351" s="1" t="s">
        <v>374</v>
      </c>
      <c r="AF351" s="1">
        <v>453180</v>
      </c>
      <c r="AG351" s="1" t="s">
        <v>374</v>
      </c>
      <c r="AH351" s="1">
        <v>230</v>
      </c>
      <c r="AI351" s="1">
        <v>11121</v>
      </c>
      <c r="AJ351" s="1" t="s">
        <v>374</v>
      </c>
      <c r="AK351" s="1">
        <v>7868034</v>
      </c>
      <c r="AL351" s="1" t="s">
        <v>374</v>
      </c>
      <c r="AM351" s="1">
        <v>3284</v>
      </c>
      <c r="AN351" s="1">
        <v>18296</v>
      </c>
      <c r="AO351" s="1" t="s">
        <v>374</v>
      </c>
      <c r="AP351" s="1">
        <v>164534</v>
      </c>
      <c r="AQ351" s="1">
        <v>100436</v>
      </c>
      <c r="AR351" s="1">
        <v>1901</v>
      </c>
      <c r="AS351" s="1">
        <v>75649</v>
      </c>
      <c r="AT351" s="1">
        <v>15712</v>
      </c>
      <c r="AU351" s="1">
        <v>8492</v>
      </c>
      <c r="AV351" s="1" t="s">
        <v>374</v>
      </c>
      <c r="AW351" s="1">
        <v>5553</v>
      </c>
      <c r="AX351" s="1">
        <v>42301</v>
      </c>
      <c r="AY351" s="1" t="s">
        <v>374</v>
      </c>
      <c r="AZ351" s="1">
        <v>41112</v>
      </c>
      <c r="BA351" s="1"/>
      <c r="BB351" s="1" t="s">
        <v>411</v>
      </c>
    </row>
    <row r="352" spans="1:54" x14ac:dyDescent="0.35">
      <c r="A352" s="4" t="s">
        <v>349</v>
      </c>
      <c r="B352" s="1" t="s">
        <v>374</v>
      </c>
      <c r="C352" s="1">
        <v>23677</v>
      </c>
      <c r="D352" s="1">
        <v>72136</v>
      </c>
      <c r="E352" s="1">
        <v>24997</v>
      </c>
      <c r="F352" s="1" t="s">
        <v>374</v>
      </c>
      <c r="G352" s="1" t="s">
        <v>374</v>
      </c>
      <c r="H352" s="1">
        <v>4729105</v>
      </c>
      <c r="I352" s="1" t="s">
        <v>374</v>
      </c>
      <c r="J352" s="1">
        <v>79584</v>
      </c>
      <c r="K352" s="1" t="s">
        <v>374</v>
      </c>
      <c r="L352" s="1" t="s">
        <v>374</v>
      </c>
      <c r="M352" s="1">
        <v>10085</v>
      </c>
      <c r="N352" s="1">
        <v>2848</v>
      </c>
      <c r="O352" s="1">
        <v>24194</v>
      </c>
      <c r="P352" s="1">
        <v>65171</v>
      </c>
      <c r="Q352" s="1">
        <v>566785</v>
      </c>
      <c r="R352" s="1">
        <v>342994</v>
      </c>
      <c r="S352" s="1">
        <v>358746</v>
      </c>
      <c r="T352" s="1">
        <v>1989970</v>
      </c>
      <c r="U352" s="1">
        <v>7845774</v>
      </c>
      <c r="V352" s="1">
        <v>2800127</v>
      </c>
      <c r="W352" s="1">
        <v>333002</v>
      </c>
      <c r="X352" s="1">
        <v>11191331</v>
      </c>
      <c r="Y352" s="1">
        <v>2870189</v>
      </c>
      <c r="Z352" s="1">
        <v>20363549</v>
      </c>
      <c r="AA352" s="1">
        <v>3693069</v>
      </c>
      <c r="AB352" s="1">
        <v>26309173</v>
      </c>
      <c r="AC352" s="1">
        <v>66583</v>
      </c>
      <c r="AD352" s="1" t="s">
        <v>374</v>
      </c>
      <c r="AE352" s="1" t="s">
        <v>374</v>
      </c>
      <c r="AF352" s="1">
        <v>489764</v>
      </c>
      <c r="AG352" s="1" t="s">
        <v>374</v>
      </c>
      <c r="AH352" s="1">
        <v>798</v>
      </c>
      <c r="AI352" s="1">
        <v>10327</v>
      </c>
      <c r="AJ352" s="1" t="s">
        <v>374</v>
      </c>
      <c r="AK352" s="1">
        <v>141319505</v>
      </c>
      <c r="AL352" s="1">
        <v>621</v>
      </c>
      <c r="AM352" s="1">
        <v>4149</v>
      </c>
      <c r="AN352" s="1" t="s">
        <v>374</v>
      </c>
      <c r="AO352" s="1" t="s">
        <v>374</v>
      </c>
      <c r="AP352" s="1">
        <v>163871</v>
      </c>
      <c r="AQ352" s="1">
        <v>134025</v>
      </c>
      <c r="AR352" s="1">
        <v>3024</v>
      </c>
      <c r="AS352" s="1">
        <v>90072</v>
      </c>
      <c r="AT352" s="1">
        <v>15353</v>
      </c>
      <c r="AU352" s="1">
        <v>7193</v>
      </c>
      <c r="AV352" s="1" t="s">
        <v>374</v>
      </c>
      <c r="AW352" s="1">
        <v>4477</v>
      </c>
      <c r="AX352" s="1">
        <v>41984</v>
      </c>
      <c r="AY352" s="1">
        <v>1018</v>
      </c>
      <c r="AZ352" s="1">
        <v>69786</v>
      </c>
      <c r="BA352" s="1"/>
      <c r="BB352" s="1" t="s">
        <v>411</v>
      </c>
    </row>
    <row r="353" spans="1:54" x14ac:dyDescent="0.35">
      <c r="A353" s="4" t="s">
        <v>350</v>
      </c>
      <c r="B353" s="1">
        <v>971</v>
      </c>
      <c r="C353" s="1">
        <v>17870</v>
      </c>
      <c r="D353" s="1">
        <v>66847</v>
      </c>
      <c r="E353" s="1">
        <v>8947</v>
      </c>
      <c r="F353" s="1" t="s">
        <v>374</v>
      </c>
      <c r="G353" s="1" t="s">
        <v>374</v>
      </c>
      <c r="H353" s="1">
        <v>3414232</v>
      </c>
      <c r="I353" s="1" t="s">
        <v>374</v>
      </c>
      <c r="J353" s="1">
        <v>65162</v>
      </c>
      <c r="K353" s="1" t="s">
        <v>374</v>
      </c>
      <c r="L353" s="1" t="s">
        <v>374</v>
      </c>
      <c r="M353" s="1">
        <v>3112</v>
      </c>
      <c r="N353" s="1">
        <v>837</v>
      </c>
      <c r="O353" s="1">
        <v>12195</v>
      </c>
      <c r="P353" s="1">
        <v>61072</v>
      </c>
      <c r="Q353" s="1">
        <v>440804</v>
      </c>
      <c r="R353" s="1">
        <v>214548</v>
      </c>
      <c r="S353" s="1">
        <v>310530</v>
      </c>
      <c r="T353" s="1">
        <v>1734908</v>
      </c>
      <c r="U353" s="1">
        <v>7024500</v>
      </c>
      <c r="V353" s="1">
        <v>2495623</v>
      </c>
      <c r="W353" s="1">
        <v>280112</v>
      </c>
      <c r="X353" s="1">
        <v>5267128</v>
      </c>
      <c r="Y353" s="1">
        <v>3279024</v>
      </c>
      <c r="Z353" s="1">
        <v>17329609</v>
      </c>
      <c r="AA353" s="1">
        <v>3248796</v>
      </c>
      <c r="AB353" s="1">
        <v>23961101</v>
      </c>
      <c r="AC353" s="1">
        <v>52260</v>
      </c>
      <c r="AD353" s="1" t="s">
        <v>374</v>
      </c>
      <c r="AE353" s="1" t="s">
        <v>374</v>
      </c>
      <c r="AF353" s="1">
        <v>423000</v>
      </c>
      <c r="AG353" s="1" t="s">
        <v>374</v>
      </c>
      <c r="AH353" s="1">
        <v>461</v>
      </c>
      <c r="AI353" s="1">
        <v>11501</v>
      </c>
      <c r="AJ353" s="1" t="s">
        <v>374</v>
      </c>
      <c r="AK353" s="1">
        <v>225954508</v>
      </c>
      <c r="AL353" s="1" t="s">
        <v>374</v>
      </c>
      <c r="AM353" s="1">
        <v>2149</v>
      </c>
      <c r="AN353" s="1">
        <v>20654</v>
      </c>
      <c r="AO353" s="1" t="s">
        <v>374</v>
      </c>
      <c r="AP353" s="1">
        <v>141407</v>
      </c>
      <c r="AQ353" s="1">
        <v>296928</v>
      </c>
      <c r="AR353" s="1">
        <v>595</v>
      </c>
      <c r="AS353" s="1">
        <v>96978</v>
      </c>
      <c r="AT353" s="1">
        <v>17439</v>
      </c>
      <c r="AU353" s="1">
        <v>744</v>
      </c>
      <c r="AV353" s="1" t="s">
        <v>374</v>
      </c>
      <c r="AW353" s="1">
        <v>4925</v>
      </c>
      <c r="AX353" s="1">
        <v>47573</v>
      </c>
      <c r="AY353" s="1">
        <v>1027</v>
      </c>
      <c r="AZ353" s="1">
        <v>134731</v>
      </c>
      <c r="BA353" s="1"/>
      <c r="BB353" s="1" t="s">
        <v>411</v>
      </c>
    </row>
    <row r="354" spans="1:54" x14ac:dyDescent="0.35">
      <c r="A354" s="4" t="s">
        <v>351</v>
      </c>
      <c r="B354" s="1" t="s">
        <v>374</v>
      </c>
      <c r="C354" s="1">
        <v>18373</v>
      </c>
      <c r="D354" s="1">
        <v>65981</v>
      </c>
      <c r="E354" s="1">
        <v>17265</v>
      </c>
      <c r="F354" s="1" t="s">
        <v>374</v>
      </c>
      <c r="G354" s="1" t="s">
        <v>374</v>
      </c>
      <c r="H354" s="1">
        <v>3297853</v>
      </c>
      <c r="I354" s="1" t="s">
        <v>374</v>
      </c>
      <c r="J354" s="1">
        <v>80302</v>
      </c>
      <c r="K354" s="1" t="s">
        <v>374</v>
      </c>
      <c r="L354" s="1" t="s">
        <v>374</v>
      </c>
      <c r="M354" s="1">
        <v>5443</v>
      </c>
      <c r="N354" s="1">
        <v>1556</v>
      </c>
      <c r="O354" s="1">
        <v>22622</v>
      </c>
      <c r="P354" s="1">
        <v>63996</v>
      </c>
      <c r="Q354" s="1">
        <v>496533</v>
      </c>
      <c r="R354" s="1">
        <v>254931</v>
      </c>
      <c r="S354" s="1">
        <v>371808</v>
      </c>
      <c r="T354" s="1">
        <v>1898308</v>
      </c>
      <c r="U354" s="1">
        <v>7682663</v>
      </c>
      <c r="V354" s="1">
        <v>2777479</v>
      </c>
      <c r="W354" s="1">
        <v>336158</v>
      </c>
      <c r="X354" s="1">
        <v>5216648</v>
      </c>
      <c r="Y354" s="1">
        <v>2893285</v>
      </c>
      <c r="Z354" s="1">
        <v>19783128</v>
      </c>
      <c r="AA354" s="1">
        <v>3700322</v>
      </c>
      <c r="AB354" s="1">
        <v>27355959</v>
      </c>
      <c r="AC354" s="1">
        <v>65076</v>
      </c>
      <c r="AD354" s="1" t="s">
        <v>374</v>
      </c>
      <c r="AE354" s="1" t="s">
        <v>374</v>
      </c>
      <c r="AF354" s="1">
        <v>490242</v>
      </c>
      <c r="AG354" s="1" t="s">
        <v>374</v>
      </c>
      <c r="AH354" s="1">
        <v>443</v>
      </c>
      <c r="AI354" s="1">
        <v>13916</v>
      </c>
      <c r="AJ354" s="1" t="s">
        <v>374</v>
      </c>
      <c r="AK354" s="1">
        <v>253317030</v>
      </c>
      <c r="AL354" s="1" t="s">
        <v>374</v>
      </c>
      <c r="AM354" s="1">
        <v>2051</v>
      </c>
      <c r="AN354" s="1">
        <v>40984</v>
      </c>
      <c r="AO354" s="1" t="s">
        <v>374</v>
      </c>
      <c r="AP354" s="1">
        <v>162467</v>
      </c>
      <c r="AQ354" s="1">
        <v>369067</v>
      </c>
      <c r="AR354" s="1">
        <v>2577</v>
      </c>
      <c r="AS354" s="1">
        <v>135285</v>
      </c>
      <c r="AT354" s="1">
        <v>18232</v>
      </c>
      <c r="AU354" s="1">
        <v>8939</v>
      </c>
      <c r="AV354" s="1" t="s">
        <v>374</v>
      </c>
      <c r="AW354" s="1">
        <v>5175</v>
      </c>
      <c r="AX354" s="1">
        <v>47985</v>
      </c>
      <c r="AY354" s="1">
        <v>1078</v>
      </c>
      <c r="AZ354" s="1">
        <v>153944</v>
      </c>
      <c r="BA354" s="1"/>
      <c r="BB354" s="1" t="s">
        <v>411</v>
      </c>
    </row>
    <row r="355" spans="1:54" x14ac:dyDescent="0.35">
      <c r="A355" s="4" t="s">
        <v>352</v>
      </c>
      <c r="B355" s="1" t="s">
        <v>374</v>
      </c>
      <c r="C355" s="1">
        <v>51737</v>
      </c>
      <c r="D355" s="1">
        <v>386323</v>
      </c>
      <c r="E355" s="1">
        <v>499128</v>
      </c>
      <c r="F355" s="1">
        <v>65617849</v>
      </c>
      <c r="G355" s="1" t="s">
        <v>374</v>
      </c>
      <c r="H355" s="1">
        <v>4506121</v>
      </c>
      <c r="I355" s="1" t="s">
        <v>374</v>
      </c>
      <c r="J355" s="1">
        <v>50386</v>
      </c>
      <c r="K355" s="1">
        <v>464645</v>
      </c>
      <c r="L355" s="1">
        <v>293350</v>
      </c>
      <c r="M355" s="1">
        <v>2807931</v>
      </c>
      <c r="N355" s="1">
        <v>1420577</v>
      </c>
      <c r="O355" s="1">
        <v>2570668</v>
      </c>
      <c r="P355" s="1">
        <v>49901</v>
      </c>
      <c r="Q355" s="1">
        <v>339709</v>
      </c>
      <c r="R355" s="1">
        <v>493857</v>
      </c>
      <c r="S355" s="1">
        <v>299353</v>
      </c>
      <c r="T355" s="1">
        <v>1637116</v>
      </c>
      <c r="U355" s="1">
        <v>6241613</v>
      </c>
      <c r="V355" s="1">
        <v>2189551</v>
      </c>
      <c r="W355" s="1">
        <v>228744</v>
      </c>
      <c r="X355" s="1">
        <v>21867262</v>
      </c>
      <c r="Y355" s="1">
        <v>2969746</v>
      </c>
      <c r="Z355" s="1">
        <v>15306684</v>
      </c>
      <c r="AA355" s="1">
        <v>2838369</v>
      </c>
      <c r="AB355" s="1">
        <v>20095160</v>
      </c>
      <c r="AC355" s="1">
        <v>41412</v>
      </c>
      <c r="AD355" s="1" t="s">
        <v>374</v>
      </c>
      <c r="AE355" s="1" t="s">
        <v>374</v>
      </c>
      <c r="AF355" s="1">
        <v>387900</v>
      </c>
      <c r="AG355" s="1" t="s">
        <v>374</v>
      </c>
      <c r="AH355" s="1">
        <v>774</v>
      </c>
      <c r="AI355" s="1">
        <v>3289355</v>
      </c>
      <c r="AJ355" s="1">
        <v>41315</v>
      </c>
      <c r="AK355" s="1">
        <v>41189890</v>
      </c>
      <c r="AL355" s="1" t="s">
        <v>374</v>
      </c>
      <c r="AM355" s="1">
        <v>2566</v>
      </c>
      <c r="AN355" s="1">
        <v>5937270</v>
      </c>
      <c r="AO355" s="1">
        <v>2024299</v>
      </c>
      <c r="AP355" s="1">
        <v>209091</v>
      </c>
      <c r="AQ355" s="1">
        <v>17229779</v>
      </c>
      <c r="AR355" s="1">
        <v>2461164</v>
      </c>
      <c r="AS355" s="1">
        <v>14150233</v>
      </c>
      <c r="AT355" s="1">
        <v>61962</v>
      </c>
      <c r="AU355" s="1">
        <v>2941876</v>
      </c>
      <c r="AV355" s="1">
        <v>218097</v>
      </c>
      <c r="AW355" s="1">
        <v>917692</v>
      </c>
      <c r="AX355" s="1">
        <v>28022948</v>
      </c>
      <c r="AY355" s="1">
        <v>937</v>
      </c>
      <c r="AZ355" s="1">
        <v>22066640</v>
      </c>
      <c r="BA355" s="1"/>
      <c r="BB355" s="1" t="s">
        <v>411</v>
      </c>
    </row>
    <row r="356" spans="1:54" x14ac:dyDescent="0.35">
      <c r="A356" s="4" t="s">
        <v>353</v>
      </c>
      <c r="B356" s="1">
        <v>860</v>
      </c>
      <c r="C356" s="1">
        <v>20584</v>
      </c>
      <c r="D356" s="1">
        <v>86535</v>
      </c>
      <c r="E356" s="1">
        <v>9732</v>
      </c>
      <c r="F356" s="1" t="s">
        <v>374</v>
      </c>
      <c r="G356" s="1" t="s">
        <v>374</v>
      </c>
      <c r="H356" s="1">
        <v>5448112</v>
      </c>
      <c r="I356" s="1">
        <v>70</v>
      </c>
      <c r="J356" s="1">
        <v>47413</v>
      </c>
      <c r="K356" s="1" t="s">
        <v>374</v>
      </c>
      <c r="L356" s="1" t="s">
        <v>374</v>
      </c>
      <c r="M356" s="1">
        <v>4708</v>
      </c>
      <c r="N356" s="1">
        <v>1281</v>
      </c>
      <c r="O356" s="1">
        <v>21560</v>
      </c>
      <c r="P356" s="1">
        <v>54102</v>
      </c>
      <c r="Q356" s="1">
        <v>585753</v>
      </c>
      <c r="R356" s="1">
        <v>788245</v>
      </c>
      <c r="S356" s="1">
        <v>289713</v>
      </c>
      <c r="T356" s="1">
        <v>1758120</v>
      </c>
      <c r="U356" s="1">
        <v>6538550</v>
      </c>
      <c r="V356" s="1">
        <v>2278169</v>
      </c>
      <c r="W356" s="1">
        <v>216977</v>
      </c>
      <c r="X356" s="1">
        <v>24984103</v>
      </c>
      <c r="Y356" s="1">
        <v>2875732</v>
      </c>
      <c r="Z356" s="1">
        <v>17853311</v>
      </c>
      <c r="AA356" s="1">
        <v>3663221</v>
      </c>
      <c r="AB356" s="1">
        <v>23347612</v>
      </c>
      <c r="AC356" s="1">
        <v>36267</v>
      </c>
      <c r="AD356" s="1">
        <v>967</v>
      </c>
      <c r="AE356" s="1" t="s">
        <v>374</v>
      </c>
      <c r="AF356" s="1">
        <v>381007</v>
      </c>
      <c r="AG356" s="1" t="s">
        <v>374</v>
      </c>
      <c r="AH356" s="1">
        <v>661</v>
      </c>
      <c r="AI356" s="1">
        <v>12630</v>
      </c>
      <c r="AJ356" s="1" t="s">
        <v>374</v>
      </c>
      <c r="AK356" s="1">
        <v>46315496</v>
      </c>
      <c r="AL356" s="1">
        <v>791</v>
      </c>
      <c r="AM356" s="1">
        <v>2628</v>
      </c>
      <c r="AN356" s="1">
        <v>33153</v>
      </c>
      <c r="AO356" s="1" t="s">
        <v>374</v>
      </c>
      <c r="AP356" s="1">
        <v>155210</v>
      </c>
      <c r="AQ356" s="1">
        <v>27133</v>
      </c>
      <c r="AR356" s="1">
        <v>1220</v>
      </c>
      <c r="AS356" s="1">
        <v>70856</v>
      </c>
      <c r="AT356" s="1">
        <v>13699</v>
      </c>
      <c r="AU356" s="1">
        <v>7236</v>
      </c>
      <c r="AV356" s="1" t="s">
        <v>374</v>
      </c>
      <c r="AW356" s="1">
        <v>5296</v>
      </c>
      <c r="AX356" s="1">
        <v>45437</v>
      </c>
      <c r="AY356" s="1">
        <v>730</v>
      </c>
      <c r="AZ356" s="1">
        <v>42640</v>
      </c>
      <c r="BA356" s="1"/>
      <c r="BB356" s="1" t="s">
        <v>411</v>
      </c>
    </row>
    <row r="357" spans="1:54" x14ac:dyDescent="0.35">
      <c r="A357" s="4" t="s">
        <v>354</v>
      </c>
      <c r="B357" s="1" t="s">
        <v>374</v>
      </c>
      <c r="C357" s="1">
        <v>25384</v>
      </c>
      <c r="D357" s="1">
        <v>390526</v>
      </c>
      <c r="E357" s="1">
        <v>26969</v>
      </c>
      <c r="F357" s="1">
        <v>3790</v>
      </c>
      <c r="G357" s="1" t="s">
        <v>374</v>
      </c>
      <c r="H357" s="1">
        <v>5411978</v>
      </c>
      <c r="I357" s="1" t="s">
        <v>374</v>
      </c>
      <c r="J357" s="1">
        <v>39026</v>
      </c>
      <c r="K357" s="1" t="s">
        <v>374</v>
      </c>
      <c r="L357" s="1" t="s">
        <v>374</v>
      </c>
      <c r="M357" s="1">
        <v>3022</v>
      </c>
      <c r="N357" s="1">
        <v>777</v>
      </c>
      <c r="O357" s="1">
        <v>33629</v>
      </c>
      <c r="P357" s="1">
        <v>50156</v>
      </c>
      <c r="Q357" s="1">
        <v>401069</v>
      </c>
      <c r="R357" s="1">
        <v>942737</v>
      </c>
      <c r="S357" s="1">
        <v>252033</v>
      </c>
      <c r="T357" s="1">
        <v>1396354</v>
      </c>
      <c r="U357" s="1">
        <v>5781199</v>
      </c>
      <c r="V357" s="1">
        <v>2050127</v>
      </c>
      <c r="W357" s="1">
        <v>199392</v>
      </c>
      <c r="X357" s="1">
        <v>30356496</v>
      </c>
      <c r="Y357" s="1">
        <v>2682278</v>
      </c>
      <c r="Z357" s="1">
        <v>15040827</v>
      </c>
      <c r="AA357" s="1">
        <v>3283182</v>
      </c>
      <c r="AB357" s="1">
        <v>21663026</v>
      </c>
      <c r="AC357" s="1">
        <v>32562</v>
      </c>
      <c r="AD357" s="1" t="s">
        <v>374</v>
      </c>
      <c r="AE357" s="1" t="s">
        <v>374</v>
      </c>
      <c r="AF357" s="1">
        <v>353343</v>
      </c>
      <c r="AG357" s="1" t="s">
        <v>374</v>
      </c>
      <c r="AH357" s="1">
        <v>436</v>
      </c>
      <c r="AI357" s="1">
        <v>12187</v>
      </c>
      <c r="AJ357" s="1" t="s">
        <v>374</v>
      </c>
      <c r="AK357" s="1">
        <v>4245281</v>
      </c>
      <c r="AL357" s="1">
        <v>560</v>
      </c>
      <c r="AM357" s="1">
        <v>3347</v>
      </c>
      <c r="AN357" s="1">
        <v>18647</v>
      </c>
      <c r="AO357" s="1">
        <v>9205</v>
      </c>
      <c r="AP357" s="1">
        <v>157693</v>
      </c>
      <c r="AQ357" s="1">
        <v>27408</v>
      </c>
      <c r="AR357" s="1">
        <v>1103</v>
      </c>
      <c r="AS357" s="1">
        <v>75167</v>
      </c>
      <c r="AT357" s="1">
        <v>13059</v>
      </c>
      <c r="AU357" s="1">
        <v>7257</v>
      </c>
      <c r="AV357" s="1" t="s">
        <v>374</v>
      </c>
      <c r="AW357" s="1">
        <v>4041</v>
      </c>
      <c r="AX357" s="1">
        <v>47983</v>
      </c>
      <c r="AY357" s="1" t="s">
        <v>374</v>
      </c>
      <c r="AZ357" s="1">
        <v>31763</v>
      </c>
      <c r="BA357" s="1"/>
      <c r="BB357" s="1" t="s">
        <v>411</v>
      </c>
    </row>
    <row r="358" spans="1:54" x14ac:dyDescent="0.35">
      <c r="A358" s="4" t="s">
        <v>355</v>
      </c>
      <c r="B358" s="1" t="s">
        <v>374</v>
      </c>
      <c r="C358" s="1">
        <v>65564</v>
      </c>
      <c r="D358" s="1">
        <v>700419</v>
      </c>
      <c r="E358" s="1">
        <v>558954</v>
      </c>
      <c r="F358" s="1">
        <v>71558837</v>
      </c>
      <c r="G358" s="1" t="s">
        <v>374</v>
      </c>
      <c r="H358" s="1">
        <v>4773089</v>
      </c>
      <c r="I358" s="1" t="s">
        <v>374</v>
      </c>
      <c r="J358" s="1">
        <v>56985</v>
      </c>
      <c r="K358" s="1">
        <v>567072</v>
      </c>
      <c r="L358" s="1">
        <v>355833</v>
      </c>
      <c r="M358" s="1">
        <v>3050272</v>
      </c>
      <c r="N358" s="1">
        <v>1975287</v>
      </c>
      <c r="O358" s="1">
        <v>2746035</v>
      </c>
      <c r="P358" s="1">
        <v>63670</v>
      </c>
      <c r="Q358" s="1">
        <v>437084</v>
      </c>
      <c r="R358" s="1">
        <v>567229</v>
      </c>
      <c r="S358" s="1">
        <v>384978</v>
      </c>
      <c r="T358" s="1">
        <v>2245190</v>
      </c>
      <c r="U358" s="1">
        <v>9294029</v>
      </c>
      <c r="V358" s="1">
        <v>2947540</v>
      </c>
      <c r="W358" s="1">
        <v>272169</v>
      </c>
      <c r="X358" s="1">
        <v>25146296</v>
      </c>
      <c r="Y358" s="1">
        <v>2431843</v>
      </c>
      <c r="Z358" s="1">
        <v>20267034</v>
      </c>
      <c r="AA358" s="1">
        <v>3180995</v>
      </c>
      <c r="AB358" s="1">
        <v>22022785</v>
      </c>
      <c r="AC358" s="1">
        <v>47681</v>
      </c>
      <c r="AD358" s="1" t="s">
        <v>374</v>
      </c>
      <c r="AE358" s="1" t="s">
        <v>374</v>
      </c>
      <c r="AF358" s="1">
        <v>513604</v>
      </c>
      <c r="AG358" s="1" t="s">
        <v>374</v>
      </c>
      <c r="AH358" s="1">
        <v>461</v>
      </c>
      <c r="AI358" s="1">
        <v>3400935</v>
      </c>
      <c r="AJ358" s="1">
        <v>51364</v>
      </c>
      <c r="AK358" s="1">
        <v>32891947</v>
      </c>
      <c r="AL358" s="1" t="s">
        <v>374</v>
      </c>
      <c r="AM358" s="1">
        <v>4066</v>
      </c>
      <c r="AN358" s="1">
        <v>8276010</v>
      </c>
      <c r="AO358" s="1">
        <v>2544314</v>
      </c>
      <c r="AP358" s="1">
        <v>198470</v>
      </c>
      <c r="AQ358" s="1">
        <v>18045981</v>
      </c>
      <c r="AR358" s="1">
        <v>2684779</v>
      </c>
      <c r="AS358" s="1">
        <v>16832591</v>
      </c>
      <c r="AT358" s="1">
        <v>52201</v>
      </c>
      <c r="AU358" s="1">
        <v>3037869</v>
      </c>
      <c r="AV358" s="1">
        <v>245830</v>
      </c>
      <c r="AW358" s="1">
        <v>1343814</v>
      </c>
      <c r="AX358" s="1">
        <v>26256051</v>
      </c>
      <c r="AY358" s="1" t="s">
        <v>374</v>
      </c>
      <c r="AZ358" s="1">
        <v>21917322</v>
      </c>
      <c r="BA358" s="1"/>
      <c r="BB358" s="1" t="s">
        <v>411</v>
      </c>
    </row>
    <row r="359" spans="1:54" x14ac:dyDescent="0.35">
      <c r="A359" s="4" t="s">
        <v>356</v>
      </c>
      <c r="B359" s="1" t="s">
        <v>374</v>
      </c>
      <c r="C359" s="1">
        <v>24587</v>
      </c>
      <c r="D359" s="1">
        <v>100701</v>
      </c>
      <c r="E359" s="1">
        <v>24049</v>
      </c>
      <c r="F359" s="1" t="s">
        <v>374</v>
      </c>
      <c r="G359" s="1" t="s">
        <v>374</v>
      </c>
      <c r="H359" s="1">
        <v>5640495</v>
      </c>
      <c r="I359" s="1" t="s">
        <v>374</v>
      </c>
      <c r="J359" s="1">
        <v>183676</v>
      </c>
      <c r="K359" s="1" t="s">
        <v>374</v>
      </c>
      <c r="L359" s="1" t="s">
        <v>374</v>
      </c>
      <c r="M359" s="1">
        <v>2823</v>
      </c>
      <c r="N359" s="1">
        <v>1524</v>
      </c>
      <c r="O359" s="1">
        <v>19025</v>
      </c>
      <c r="P359" s="1">
        <v>99243</v>
      </c>
      <c r="Q359" s="1">
        <v>812677</v>
      </c>
      <c r="R359" s="1">
        <v>590817</v>
      </c>
      <c r="S359" s="1">
        <v>543343</v>
      </c>
      <c r="T359" s="1">
        <v>2761566</v>
      </c>
      <c r="U359" s="1">
        <v>11319101</v>
      </c>
      <c r="V359" s="1">
        <v>4115075</v>
      </c>
      <c r="W359" s="1">
        <v>582291</v>
      </c>
      <c r="X359" s="1">
        <v>18289200</v>
      </c>
      <c r="Y359" s="1">
        <v>2968573</v>
      </c>
      <c r="Z359" s="1">
        <v>25726568</v>
      </c>
      <c r="AA359" s="1">
        <v>3815020</v>
      </c>
      <c r="AB359" s="1">
        <v>29222054</v>
      </c>
      <c r="AC359" s="1">
        <v>167116</v>
      </c>
      <c r="AD359" s="1" t="s">
        <v>374</v>
      </c>
      <c r="AE359" s="1">
        <v>1465</v>
      </c>
      <c r="AF359" s="1">
        <v>714264</v>
      </c>
      <c r="AG359" s="1" t="s">
        <v>374</v>
      </c>
      <c r="AH359" s="1">
        <v>1021</v>
      </c>
      <c r="AI359" s="1">
        <v>13864</v>
      </c>
      <c r="AJ359" s="1" t="s">
        <v>374</v>
      </c>
      <c r="AK359" s="1">
        <v>95234437</v>
      </c>
      <c r="AL359" s="1" t="s">
        <v>374</v>
      </c>
      <c r="AM359" s="1">
        <v>1593</v>
      </c>
      <c r="AN359" s="1">
        <v>103059</v>
      </c>
      <c r="AO359" s="1">
        <v>15287</v>
      </c>
      <c r="AP359" s="1">
        <v>165174</v>
      </c>
      <c r="AQ359" s="1">
        <v>385799</v>
      </c>
      <c r="AR359" s="1">
        <v>1237</v>
      </c>
      <c r="AS359" s="1">
        <v>500710</v>
      </c>
      <c r="AT359" s="1">
        <v>14230</v>
      </c>
      <c r="AU359" s="1">
        <v>9251</v>
      </c>
      <c r="AV359" s="1" t="s">
        <v>374</v>
      </c>
      <c r="AW359" s="1">
        <v>7239</v>
      </c>
      <c r="AX359" s="1">
        <v>46953</v>
      </c>
      <c r="AY359" s="1" t="s">
        <v>374</v>
      </c>
      <c r="AZ359" s="1">
        <v>33570</v>
      </c>
      <c r="BA359" s="1"/>
      <c r="BB359" s="1" t="s">
        <v>411</v>
      </c>
    </row>
    <row r="360" spans="1:54" x14ac:dyDescent="0.35">
      <c r="A360" s="4" t="s">
        <v>357</v>
      </c>
      <c r="B360" s="1" t="s">
        <v>374</v>
      </c>
      <c r="C360" s="1">
        <v>23761</v>
      </c>
      <c r="D360" s="1">
        <v>78999</v>
      </c>
      <c r="E360" s="1">
        <v>15420</v>
      </c>
      <c r="F360" s="1" t="s">
        <v>374</v>
      </c>
      <c r="G360" s="1" t="s">
        <v>374</v>
      </c>
      <c r="H360" s="1">
        <v>5491444</v>
      </c>
      <c r="I360" s="1" t="s">
        <v>374</v>
      </c>
      <c r="J360" s="1">
        <v>179021</v>
      </c>
      <c r="K360" s="1">
        <v>2159</v>
      </c>
      <c r="L360" s="1" t="s">
        <v>374</v>
      </c>
      <c r="M360" s="1">
        <v>3568</v>
      </c>
      <c r="N360" s="1">
        <v>1171</v>
      </c>
      <c r="O360" s="1">
        <v>15388</v>
      </c>
      <c r="P360" s="1">
        <v>91400</v>
      </c>
      <c r="Q360" s="1">
        <v>664419</v>
      </c>
      <c r="R360" s="1">
        <v>474956</v>
      </c>
      <c r="S360" s="1">
        <v>526280</v>
      </c>
      <c r="T360" s="1">
        <v>2660302</v>
      </c>
      <c r="U360" s="1">
        <v>11534145</v>
      </c>
      <c r="V360" s="1">
        <v>3908243</v>
      </c>
      <c r="W360" s="1">
        <v>571202</v>
      </c>
      <c r="X360" s="1">
        <v>16523189</v>
      </c>
      <c r="Y360" s="1">
        <v>3013250</v>
      </c>
      <c r="Z360" s="1">
        <v>26064711</v>
      </c>
      <c r="AA360" s="1">
        <v>3844497</v>
      </c>
      <c r="AB360" s="1">
        <v>30325157</v>
      </c>
      <c r="AC360" s="1">
        <v>164144</v>
      </c>
      <c r="AD360" s="1" t="s">
        <v>374</v>
      </c>
      <c r="AE360" s="1" t="s">
        <v>374</v>
      </c>
      <c r="AF360" s="1">
        <v>686028</v>
      </c>
      <c r="AG360" s="1" t="s">
        <v>374</v>
      </c>
      <c r="AH360" s="1">
        <v>386</v>
      </c>
      <c r="AI360" s="1">
        <v>15099</v>
      </c>
      <c r="AJ360" s="1" t="s">
        <v>374</v>
      </c>
      <c r="AK360" s="1">
        <v>114609128</v>
      </c>
      <c r="AL360" s="1" t="s">
        <v>374</v>
      </c>
      <c r="AM360" s="1">
        <v>810</v>
      </c>
      <c r="AN360" s="1">
        <v>136162</v>
      </c>
      <c r="AO360" s="1">
        <v>23132</v>
      </c>
      <c r="AP360" s="1">
        <v>167818</v>
      </c>
      <c r="AQ360" s="1">
        <v>552495</v>
      </c>
      <c r="AR360" s="1">
        <v>1636</v>
      </c>
      <c r="AS360" s="1">
        <v>615378</v>
      </c>
      <c r="AT360" s="1">
        <v>15394</v>
      </c>
      <c r="AU360" s="1">
        <v>9407</v>
      </c>
      <c r="AV360" s="1" t="s">
        <v>374</v>
      </c>
      <c r="AW360" s="1">
        <v>7571</v>
      </c>
      <c r="AX360" s="1">
        <v>44258</v>
      </c>
      <c r="AY360" s="1" t="s">
        <v>374</v>
      </c>
      <c r="AZ360" s="1">
        <v>37063</v>
      </c>
      <c r="BA360" s="1"/>
      <c r="BB360" s="1" t="s">
        <v>411</v>
      </c>
    </row>
    <row r="361" spans="1:54" x14ac:dyDescent="0.35">
      <c r="A361" s="4" t="s">
        <v>358</v>
      </c>
      <c r="B361" s="1">
        <v>838</v>
      </c>
      <c r="C361" s="1">
        <v>22985</v>
      </c>
      <c r="D361" s="1">
        <v>75246</v>
      </c>
      <c r="E361" s="1">
        <v>8174</v>
      </c>
      <c r="F361" s="1" t="s">
        <v>374</v>
      </c>
      <c r="G361" s="1" t="s">
        <v>374</v>
      </c>
      <c r="H361" s="1">
        <v>5095457</v>
      </c>
      <c r="I361" s="1" t="s">
        <v>374</v>
      </c>
      <c r="J361" s="1">
        <v>174845</v>
      </c>
      <c r="K361" s="1" t="s">
        <v>374</v>
      </c>
      <c r="L361" s="1" t="s">
        <v>374</v>
      </c>
      <c r="M361" s="1">
        <v>7080</v>
      </c>
      <c r="N361" s="1">
        <v>616</v>
      </c>
      <c r="O361" s="1">
        <v>15865</v>
      </c>
      <c r="P361" s="1">
        <v>93252</v>
      </c>
      <c r="Q361" s="1">
        <v>704026</v>
      </c>
      <c r="R361" s="1">
        <v>377820</v>
      </c>
      <c r="S361" s="1">
        <v>546714</v>
      </c>
      <c r="T361" s="1">
        <v>2715983</v>
      </c>
      <c r="U361" s="1">
        <v>11584406</v>
      </c>
      <c r="V361" s="1">
        <v>3962948</v>
      </c>
      <c r="W361" s="1">
        <v>566562</v>
      </c>
      <c r="X361" s="1">
        <v>11471986</v>
      </c>
      <c r="Y361" s="1">
        <v>2855096</v>
      </c>
      <c r="Z361" s="1">
        <v>26488218</v>
      </c>
      <c r="AA361" s="1">
        <v>3864173</v>
      </c>
      <c r="AB361" s="1">
        <v>30315119</v>
      </c>
      <c r="AC361" s="1">
        <v>162917</v>
      </c>
      <c r="AD361" s="1" t="s">
        <v>374</v>
      </c>
      <c r="AE361" s="1" t="s">
        <v>374</v>
      </c>
      <c r="AF361" s="1">
        <v>686795</v>
      </c>
      <c r="AG361" s="1">
        <v>1317</v>
      </c>
      <c r="AH361" s="1">
        <v>681</v>
      </c>
      <c r="AI361" s="1">
        <v>12491</v>
      </c>
      <c r="AJ361" s="1" t="s">
        <v>374</v>
      </c>
      <c r="AK361" s="1">
        <v>146680128</v>
      </c>
      <c r="AL361" s="1">
        <v>442</v>
      </c>
      <c r="AM361" s="1">
        <v>1469</v>
      </c>
      <c r="AN361" s="1">
        <v>180267</v>
      </c>
      <c r="AO361" s="1">
        <v>29448</v>
      </c>
      <c r="AP361" s="1">
        <v>165754</v>
      </c>
      <c r="AQ361" s="1">
        <v>1165027</v>
      </c>
      <c r="AR361" s="1">
        <v>1345</v>
      </c>
      <c r="AS361" s="1">
        <v>1180013</v>
      </c>
      <c r="AT361" s="1">
        <v>14110</v>
      </c>
      <c r="AU361" s="1">
        <v>11149</v>
      </c>
      <c r="AV361" s="1" t="s">
        <v>374</v>
      </c>
      <c r="AW361" s="1">
        <v>8521</v>
      </c>
      <c r="AX361" s="1">
        <v>50782</v>
      </c>
      <c r="AY361" s="1" t="s">
        <v>374</v>
      </c>
      <c r="AZ361" s="1">
        <v>38085</v>
      </c>
      <c r="BA361" s="1"/>
      <c r="BB361" s="1" t="s">
        <v>411</v>
      </c>
    </row>
    <row r="362" spans="1:54" x14ac:dyDescent="0.35">
      <c r="A362" s="4" t="s">
        <v>359</v>
      </c>
      <c r="B362" s="1" t="s">
        <v>374</v>
      </c>
      <c r="C362" s="1">
        <v>20327</v>
      </c>
      <c r="D362" s="1">
        <v>60736</v>
      </c>
      <c r="E362" s="1">
        <v>10125</v>
      </c>
      <c r="F362" s="1" t="s">
        <v>374</v>
      </c>
      <c r="G362" s="1" t="s">
        <v>374</v>
      </c>
      <c r="H362" s="1">
        <v>4851454</v>
      </c>
      <c r="I362" s="1" t="s">
        <v>374</v>
      </c>
      <c r="J362" s="1">
        <v>183884</v>
      </c>
      <c r="K362" s="1">
        <v>515</v>
      </c>
      <c r="L362" s="1" t="s">
        <v>374</v>
      </c>
      <c r="M362" s="1">
        <v>2363</v>
      </c>
      <c r="N362" s="1">
        <v>1137</v>
      </c>
      <c r="O362" s="1">
        <v>14219</v>
      </c>
      <c r="P362" s="1">
        <v>97274</v>
      </c>
      <c r="Q362" s="1">
        <v>671870</v>
      </c>
      <c r="R362" s="1">
        <v>354150</v>
      </c>
      <c r="S362" s="1">
        <v>528791</v>
      </c>
      <c r="T362" s="1">
        <v>2784250</v>
      </c>
      <c r="U362" s="1">
        <v>11700873</v>
      </c>
      <c r="V362" s="1">
        <v>4108574</v>
      </c>
      <c r="W362" s="1">
        <v>581720</v>
      </c>
      <c r="X362" s="1">
        <v>11213632</v>
      </c>
      <c r="Y362" s="1">
        <v>3077095</v>
      </c>
      <c r="Z362" s="1">
        <v>26148752</v>
      </c>
      <c r="AA362" s="1">
        <v>3838100</v>
      </c>
      <c r="AB362" s="1">
        <v>30556450</v>
      </c>
      <c r="AC362" s="1">
        <v>167429</v>
      </c>
      <c r="AD362" s="1" t="s">
        <v>374</v>
      </c>
      <c r="AE362" s="1" t="s">
        <v>374</v>
      </c>
      <c r="AF362" s="1">
        <v>707509</v>
      </c>
      <c r="AG362" s="1" t="s">
        <v>374</v>
      </c>
      <c r="AH362" s="1">
        <v>235</v>
      </c>
      <c r="AI362" s="1">
        <v>12535</v>
      </c>
      <c r="AJ362" s="1" t="s">
        <v>374</v>
      </c>
      <c r="AK362" s="1">
        <v>149269121</v>
      </c>
      <c r="AL362" s="1">
        <v>945</v>
      </c>
      <c r="AM362" s="1">
        <v>1328</v>
      </c>
      <c r="AN362" s="1">
        <v>211675</v>
      </c>
      <c r="AO362" s="1">
        <v>30759</v>
      </c>
      <c r="AP362" s="1">
        <v>163359</v>
      </c>
      <c r="AQ362" s="1">
        <v>1167012</v>
      </c>
      <c r="AR362" s="1">
        <v>1060</v>
      </c>
      <c r="AS362" s="1">
        <v>1198362</v>
      </c>
      <c r="AT362" s="1">
        <v>15868</v>
      </c>
      <c r="AU362" s="1">
        <v>8321</v>
      </c>
      <c r="AV362" s="1" t="s">
        <v>374</v>
      </c>
      <c r="AW362" s="1">
        <v>7380</v>
      </c>
      <c r="AX362" s="1">
        <v>44033</v>
      </c>
      <c r="AY362" s="1">
        <v>745</v>
      </c>
      <c r="AZ362" s="1">
        <v>40267</v>
      </c>
      <c r="BA362" s="1"/>
      <c r="BB362" s="1" t="s">
        <v>411</v>
      </c>
    </row>
    <row r="363" spans="1:54" x14ac:dyDescent="0.35">
      <c r="A363" s="4" t="s">
        <v>360</v>
      </c>
      <c r="B363" s="1">
        <v>768</v>
      </c>
      <c r="C363" s="1">
        <v>206007</v>
      </c>
      <c r="D363" s="1">
        <v>356184</v>
      </c>
      <c r="E363" s="1">
        <v>237947</v>
      </c>
      <c r="F363" s="1">
        <v>65496904</v>
      </c>
      <c r="G363" s="1" t="s">
        <v>374</v>
      </c>
      <c r="H363" s="1">
        <v>3821865</v>
      </c>
      <c r="I363" s="1" t="s">
        <v>374</v>
      </c>
      <c r="J363" s="1">
        <v>597045</v>
      </c>
      <c r="K363" s="1">
        <v>1739541</v>
      </c>
      <c r="L363" s="1">
        <v>1101227</v>
      </c>
      <c r="M363" s="1">
        <v>2817359</v>
      </c>
      <c r="N363" s="1">
        <v>2304057</v>
      </c>
      <c r="O363" s="1">
        <v>2357196</v>
      </c>
      <c r="P363" s="1">
        <v>198069</v>
      </c>
      <c r="Q363" s="1">
        <v>363751</v>
      </c>
      <c r="R363" s="1">
        <v>199307</v>
      </c>
      <c r="S363" s="1">
        <v>1163052</v>
      </c>
      <c r="T363" s="1">
        <v>2649285</v>
      </c>
      <c r="U363" s="1">
        <v>14478970</v>
      </c>
      <c r="V363" s="1">
        <v>8146487</v>
      </c>
      <c r="W363" s="1">
        <v>1222092</v>
      </c>
      <c r="X363" s="1">
        <v>8403033</v>
      </c>
      <c r="Y363" s="1">
        <v>2527858</v>
      </c>
      <c r="Z363" s="1">
        <v>23886278</v>
      </c>
      <c r="AA363" s="1">
        <v>2716368</v>
      </c>
      <c r="AB363" s="1">
        <v>25767847</v>
      </c>
      <c r="AC363" s="1">
        <v>574760</v>
      </c>
      <c r="AD363" s="1" t="s">
        <v>374</v>
      </c>
      <c r="AE363" s="1" t="s">
        <v>374</v>
      </c>
      <c r="AF363" s="1">
        <v>1554299</v>
      </c>
      <c r="AG363" s="1" t="s">
        <v>374</v>
      </c>
      <c r="AH363" s="1">
        <v>195</v>
      </c>
      <c r="AI363" s="1">
        <v>2508156</v>
      </c>
      <c r="AJ363" s="1">
        <v>479586</v>
      </c>
      <c r="AK363" s="1">
        <v>166477566</v>
      </c>
      <c r="AL363" s="1" t="s">
        <v>374</v>
      </c>
      <c r="AM363" s="1">
        <v>322</v>
      </c>
      <c r="AN363" s="1">
        <v>12954911</v>
      </c>
      <c r="AO363" s="1">
        <v>7106511</v>
      </c>
      <c r="AP363" s="1">
        <v>224430</v>
      </c>
      <c r="AQ363" s="1">
        <v>21266355</v>
      </c>
      <c r="AR363" s="1">
        <v>970107</v>
      </c>
      <c r="AS363" s="1">
        <v>20081097</v>
      </c>
      <c r="AT363" s="1">
        <v>56253</v>
      </c>
      <c r="AU363" s="1">
        <v>3028653</v>
      </c>
      <c r="AV363" s="1">
        <v>1070801</v>
      </c>
      <c r="AW363" s="1">
        <v>2659873</v>
      </c>
      <c r="AX363" s="1">
        <v>30255459</v>
      </c>
      <c r="AY363" s="1">
        <v>651</v>
      </c>
      <c r="AZ363" s="1">
        <v>24175109</v>
      </c>
      <c r="BA363" s="1"/>
      <c r="BB363" s="1" t="s">
        <v>411</v>
      </c>
    </row>
    <row r="364" spans="1:54" x14ac:dyDescent="0.35">
      <c r="A364" s="4" t="s">
        <v>361</v>
      </c>
      <c r="B364" s="1">
        <v>436</v>
      </c>
      <c r="C364" s="1">
        <v>24780</v>
      </c>
      <c r="D364" s="1">
        <v>79046</v>
      </c>
      <c r="E364" s="1">
        <v>16361</v>
      </c>
      <c r="F364" s="1">
        <v>2733</v>
      </c>
      <c r="G364" s="1" t="s">
        <v>374</v>
      </c>
      <c r="H364" s="1">
        <v>4784404</v>
      </c>
      <c r="I364" s="1" t="s">
        <v>374</v>
      </c>
      <c r="J364" s="1">
        <v>73560</v>
      </c>
      <c r="K364" s="1" t="s">
        <v>374</v>
      </c>
      <c r="L364" s="1">
        <v>23475</v>
      </c>
      <c r="M364" s="1">
        <v>3918</v>
      </c>
      <c r="N364" s="1" t="s">
        <v>374</v>
      </c>
      <c r="O364" s="1">
        <v>14221</v>
      </c>
      <c r="P364" s="1">
        <v>75456</v>
      </c>
      <c r="Q364" s="1">
        <v>867722</v>
      </c>
      <c r="R364" s="1">
        <v>1302752</v>
      </c>
      <c r="S364" s="1">
        <v>368700</v>
      </c>
      <c r="T364" s="1">
        <v>1942365</v>
      </c>
      <c r="U364" s="1">
        <v>7573260</v>
      </c>
      <c r="V364" s="1">
        <v>2773002</v>
      </c>
      <c r="W364" s="1">
        <v>304273</v>
      </c>
      <c r="X364" s="1">
        <v>27407650</v>
      </c>
      <c r="Y364" s="1">
        <v>2628133</v>
      </c>
      <c r="Z364" s="1">
        <v>18007646</v>
      </c>
      <c r="AA364" s="1">
        <v>3282239</v>
      </c>
      <c r="AB364" s="1">
        <v>21440348</v>
      </c>
      <c r="AC364" s="1">
        <v>60835</v>
      </c>
      <c r="AD364" s="1">
        <v>1499</v>
      </c>
      <c r="AE364" s="1" t="s">
        <v>374</v>
      </c>
      <c r="AF364" s="1">
        <v>445606</v>
      </c>
      <c r="AG364" s="1" t="s">
        <v>374</v>
      </c>
      <c r="AH364" s="1">
        <v>560</v>
      </c>
      <c r="AI364" s="1">
        <v>8737</v>
      </c>
      <c r="AJ364" s="1" t="s">
        <v>374</v>
      </c>
      <c r="AK364" s="1">
        <v>581372</v>
      </c>
      <c r="AL364" s="1" t="s">
        <v>374</v>
      </c>
      <c r="AM364" s="1">
        <v>3394</v>
      </c>
      <c r="AN364" s="1">
        <v>84409</v>
      </c>
      <c r="AO364" s="1" t="s">
        <v>374</v>
      </c>
      <c r="AP364" s="1">
        <v>133264</v>
      </c>
      <c r="AQ364" s="1">
        <v>21631</v>
      </c>
      <c r="AR364" s="1">
        <v>900</v>
      </c>
      <c r="AS364" s="1">
        <v>74854</v>
      </c>
      <c r="AT364" s="1">
        <v>15246</v>
      </c>
      <c r="AU364" s="1">
        <v>10291</v>
      </c>
      <c r="AV364" s="1" t="s">
        <v>374</v>
      </c>
      <c r="AW364" s="1">
        <v>6211</v>
      </c>
      <c r="AX364" s="1">
        <v>34634</v>
      </c>
      <c r="AY364" s="1" t="s">
        <v>374</v>
      </c>
      <c r="AZ364" s="1">
        <v>20985</v>
      </c>
      <c r="BA364" s="1"/>
      <c r="BB364" s="1" t="s">
        <v>411</v>
      </c>
    </row>
    <row r="365" spans="1:54" x14ac:dyDescent="0.35">
      <c r="A365" s="4" t="s">
        <v>362</v>
      </c>
      <c r="B365" s="1">
        <v>632</v>
      </c>
      <c r="C365" s="1">
        <v>22957</v>
      </c>
      <c r="D365" s="1">
        <v>81470</v>
      </c>
      <c r="E365" s="1">
        <v>13331</v>
      </c>
      <c r="F365" s="1" t="s">
        <v>374</v>
      </c>
      <c r="G365" s="1" t="s">
        <v>374</v>
      </c>
      <c r="H365" s="1">
        <v>5367379</v>
      </c>
      <c r="I365" s="1" t="s">
        <v>374</v>
      </c>
      <c r="J365" s="1">
        <v>68656</v>
      </c>
      <c r="K365" s="1" t="s">
        <v>374</v>
      </c>
      <c r="L365" s="1">
        <v>24767</v>
      </c>
      <c r="M365" s="1">
        <v>9145</v>
      </c>
      <c r="N365" s="1" t="s">
        <v>374</v>
      </c>
      <c r="O365" s="1">
        <v>12985</v>
      </c>
      <c r="P365" s="1">
        <v>85595</v>
      </c>
      <c r="Q365" s="1">
        <v>1056779</v>
      </c>
      <c r="R365" s="1">
        <v>1451839</v>
      </c>
      <c r="S365" s="1">
        <v>387634</v>
      </c>
      <c r="T365" s="1">
        <v>2705573</v>
      </c>
      <c r="U365" s="1">
        <v>10805928</v>
      </c>
      <c r="V365" s="1">
        <v>3286410</v>
      </c>
      <c r="W365" s="1">
        <v>308810</v>
      </c>
      <c r="X365" s="1">
        <v>31039101</v>
      </c>
      <c r="Y365" s="1">
        <v>2832429</v>
      </c>
      <c r="Z365" s="1">
        <v>23929613</v>
      </c>
      <c r="AA365" s="1">
        <v>3662110</v>
      </c>
      <c r="AB365" s="1">
        <v>24811018</v>
      </c>
      <c r="AC365" s="1">
        <v>57369</v>
      </c>
      <c r="AD365" s="1" t="s">
        <v>374</v>
      </c>
      <c r="AE365" s="1" t="s">
        <v>374</v>
      </c>
      <c r="AF365" s="1">
        <v>543005</v>
      </c>
      <c r="AG365" s="1" t="s">
        <v>374</v>
      </c>
      <c r="AH365" s="1">
        <v>501</v>
      </c>
      <c r="AI365" s="1">
        <v>10580</v>
      </c>
      <c r="AJ365" s="1" t="s">
        <v>374</v>
      </c>
      <c r="AK365" s="1">
        <v>298312</v>
      </c>
      <c r="AL365" s="1" t="s">
        <v>374</v>
      </c>
      <c r="AM365" s="1">
        <v>1818</v>
      </c>
      <c r="AN365" s="1">
        <v>74290</v>
      </c>
      <c r="AO365" s="1" t="s">
        <v>374</v>
      </c>
      <c r="AP365" s="1">
        <v>143622</v>
      </c>
      <c r="AQ365" s="1">
        <v>26057</v>
      </c>
      <c r="AR365" s="1">
        <v>1539</v>
      </c>
      <c r="AS365" s="1">
        <v>102749</v>
      </c>
      <c r="AT365" s="1">
        <v>13292</v>
      </c>
      <c r="AU365" s="1">
        <v>9435</v>
      </c>
      <c r="AV365" s="1" t="s">
        <v>374</v>
      </c>
      <c r="AW365" s="1">
        <v>9733</v>
      </c>
      <c r="AX365" s="1">
        <v>35047</v>
      </c>
      <c r="AY365" s="1" t="s">
        <v>374</v>
      </c>
      <c r="AZ365" s="1">
        <v>20493</v>
      </c>
      <c r="BA365" s="1"/>
      <c r="BB365" s="1" t="s">
        <v>411</v>
      </c>
    </row>
    <row r="366" spans="1:54" x14ac:dyDescent="0.35">
      <c r="A366" s="4" t="s">
        <v>363</v>
      </c>
      <c r="B366" s="1">
        <v>808</v>
      </c>
      <c r="C366" s="1">
        <v>25656</v>
      </c>
      <c r="D366" s="1">
        <v>78343</v>
      </c>
      <c r="E366" s="1">
        <v>4050</v>
      </c>
      <c r="F366" s="1" t="s">
        <v>374</v>
      </c>
      <c r="G366" s="1" t="s">
        <v>374</v>
      </c>
      <c r="H366" s="1">
        <v>4155058</v>
      </c>
      <c r="I366" s="1" t="s">
        <v>374</v>
      </c>
      <c r="J366" s="1">
        <v>46103</v>
      </c>
      <c r="K366" s="1">
        <v>1320</v>
      </c>
      <c r="L366" s="1">
        <v>206464</v>
      </c>
      <c r="M366" s="1">
        <v>7465</v>
      </c>
      <c r="N366" s="1" t="s">
        <v>374</v>
      </c>
      <c r="O366" s="1">
        <v>11063</v>
      </c>
      <c r="P366" s="1">
        <v>60766</v>
      </c>
      <c r="Q366" s="1">
        <v>805962</v>
      </c>
      <c r="R366" s="1">
        <v>1242937</v>
      </c>
      <c r="S366" s="1">
        <v>291605</v>
      </c>
      <c r="T366" s="1">
        <v>1720166</v>
      </c>
      <c r="U366" s="1">
        <v>6871050</v>
      </c>
      <c r="V366" s="1">
        <v>2263857</v>
      </c>
      <c r="W366" s="1">
        <v>205106</v>
      </c>
      <c r="X366" s="1">
        <v>26651054</v>
      </c>
      <c r="Y366" s="1">
        <v>3222867</v>
      </c>
      <c r="Z366" s="1">
        <v>16258879</v>
      </c>
      <c r="AA366" s="1">
        <v>3296585</v>
      </c>
      <c r="AB366" s="1">
        <v>20903479</v>
      </c>
      <c r="AC366" s="1">
        <v>37833</v>
      </c>
      <c r="AD366" s="1" t="s">
        <v>374</v>
      </c>
      <c r="AE366" s="1" t="s">
        <v>374</v>
      </c>
      <c r="AF366" s="1">
        <v>374812</v>
      </c>
      <c r="AG366" s="1" t="s">
        <v>374</v>
      </c>
      <c r="AH366" s="1">
        <v>443</v>
      </c>
      <c r="AI366" s="1">
        <v>6241</v>
      </c>
      <c r="AJ366" s="1" t="s">
        <v>374</v>
      </c>
      <c r="AK366" s="1">
        <v>1381459</v>
      </c>
      <c r="AL366" s="1" t="s">
        <v>374</v>
      </c>
      <c r="AM366" s="1">
        <v>3889</v>
      </c>
      <c r="AN366" s="1">
        <v>94703</v>
      </c>
      <c r="AO366" s="1" t="s">
        <v>374</v>
      </c>
      <c r="AP366" s="1">
        <v>133017</v>
      </c>
      <c r="AQ366" s="1">
        <v>23718</v>
      </c>
      <c r="AR366" s="1">
        <v>1170</v>
      </c>
      <c r="AS366" s="1">
        <v>51414</v>
      </c>
      <c r="AT366" s="1">
        <v>13381</v>
      </c>
      <c r="AU366" s="1">
        <v>628</v>
      </c>
      <c r="AV366" s="1" t="s">
        <v>374</v>
      </c>
      <c r="AW366" s="1">
        <v>5660</v>
      </c>
      <c r="AX366" s="1">
        <v>31225</v>
      </c>
      <c r="AY366" s="1" t="s">
        <v>374</v>
      </c>
      <c r="AZ366" s="1">
        <v>16381</v>
      </c>
      <c r="BA366" s="1"/>
      <c r="BB366" s="1" t="s">
        <v>411</v>
      </c>
    </row>
    <row r="367" spans="1:54" x14ac:dyDescent="0.35">
      <c r="A367" s="4" t="s">
        <v>364</v>
      </c>
      <c r="B367" s="1" t="s">
        <v>374</v>
      </c>
      <c r="C367" s="1">
        <v>83241</v>
      </c>
      <c r="D367" s="1">
        <v>788735</v>
      </c>
      <c r="E367" s="1">
        <v>1003138</v>
      </c>
      <c r="F367" s="1">
        <v>62131940</v>
      </c>
      <c r="G367" s="1" t="s">
        <v>374</v>
      </c>
      <c r="H367" s="1">
        <v>3782519</v>
      </c>
      <c r="I367" s="1" t="s">
        <v>374</v>
      </c>
      <c r="J367" s="1">
        <v>47699</v>
      </c>
      <c r="K367" s="1">
        <v>456242</v>
      </c>
      <c r="L367" s="1">
        <v>550463</v>
      </c>
      <c r="M367" s="1">
        <v>2852845</v>
      </c>
      <c r="N367" s="1">
        <v>1598869</v>
      </c>
      <c r="O367" s="1">
        <v>2454321</v>
      </c>
      <c r="P367" s="1">
        <v>53730</v>
      </c>
      <c r="Q367" s="1">
        <v>741540</v>
      </c>
      <c r="R367" s="1">
        <v>986325</v>
      </c>
      <c r="S367" s="1">
        <v>301510</v>
      </c>
      <c r="T367" s="1">
        <v>1743168</v>
      </c>
      <c r="U367" s="1">
        <v>6376900</v>
      </c>
      <c r="V367" s="1">
        <v>2212125</v>
      </c>
      <c r="W367" s="1">
        <v>223481</v>
      </c>
      <c r="X367" s="1">
        <v>20335293</v>
      </c>
      <c r="Y367" s="1">
        <v>2868447</v>
      </c>
      <c r="Z367" s="1">
        <v>13558401</v>
      </c>
      <c r="AA367" s="1">
        <v>2693800</v>
      </c>
      <c r="AB367" s="1">
        <v>15469898</v>
      </c>
      <c r="AC367" s="1">
        <v>38456</v>
      </c>
      <c r="AD367" s="1" t="s">
        <v>374</v>
      </c>
      <c r="AE367" s="1" t="s">
        <v>374</v>
      </c>
      <c r="AF367" s="1">
        <v>389577</v>
      </c>
      <c r="AG367" s="1" t="s">
        <v>374</v>
      </c>
      <c r="AH367" s="1">
        <v>752</v>
      </c>
      <c r="AI367" s="1">
        <v>2787936</v>
      </c>
      <c r="AJ367" s="1">
        <v>42059</v>
      </c>
      <c r="AK367" s="1">
        <v>19451561</v>
      </c>
      <c r="AL367" s="1" t="s">
        <v>374</v>
      </c>
      <c r="AM367" s="1">
        <v>2641</v>
      </c>
      <c r="AN367" s="1">
        <v>6051152</v>
      </c>
      <c r="AO367" s="1">
        <v>2028848</v>
      </c>
      <c r="AP367" s="1">
        <v>200643</v>
      </c>
      <c r="AQ367" s="1">
        <v>13403418</v>
      </c>
      <c r="AR367" s="1">
        <v>2584366</v>
      </c>
      <c r="AS367" s="1">
        <v>12631617</v>
      </c>
      <c r="AT367" s="1">
        <v>60323</v>
      </c>
      <c r="AU367" s="1">
        <v>2844100</v>
      </c>
      <c r="AV367" s="1">
        <v>210802</v>
      </c>
      <c r="AW367" s="1">
        <v>1013276</v>
      </c>
      <c r="AX367" s="1">
        <v>25704393</v>
      </c>
      <c r="AY367" s="1" t="s">
        <v>374</v>
      </c>
      <c r="AZ367" s="1">
        <v>17533860</v>
      </c>
      <c r="BA367" s="1"/>
      <c r="BB367" s="1" t="s">
        <v>411</v>
      </c>
    </row>
    <row r="368" spans="1:54" x14ac:dyDescent="0.35">
      <c r="A368" s="4" t="s">
        <v>365</v>
      </c>
      <c r="B368" s="1" t="s">
        <v>374</v>
      </c>
      <c r="C368" s="1">
        <v>264141</v>
      </c>
      <c r="D368" s="1">
        <v>458136</v>
      </c>
      <c r="E368" s="1">
        <v>485437</v>
      </c>
      <c r="F368" s="1">
        <v>113179950</v>
      </c>
      <c r="G368" s="1" t="s">
        <v>374</v>
      </c>
      <c r="H368" s="1">
        <v>3427960</v>
      </c>
      <c r="I368" s="1" t="s">
        <v>374</v>
      </c>
      <c r="J368" s="1">
        <v>398600</v>
      </c>
      <c r="K368" s="1">
        <v>2607896</v>
      </c>
      <c r="L368" s="1">
        <v>1687348</v>
      </c>
      <c r="M368" s="1">
        <v>4313477</v>
      </c>
      <c r="N368" s="1">
        <v>3777218</v>
      </c>
      <c r="O368" s="1">
        <v>3813315</v>
      </c>
      <c r="P368" s="1">
        <v>131248</v>
      </c>
      <c r="Q368" s="1">
        <v>244035</v>
      </c>
      <c r="R368" s="1">
        <v>255173</v>
      </c>
      <c r="S368" s="1">
        <v>865786</v>
      </c>
      <c r="T368" s="1">
        <v>1929331</v>
      </c>
      <c r="U368" s="1">
        <v>10935415</v>
      </c>
      <c r="V368" s="1">
        <v>5985086</v>
      </c>
      <c r="W368" s="1">
        <v>907564</v>
      </c>
      <c r="X368" s="1">
        <v>23410432</v>
      </c>
      <c r="Y368" s="1">
        <v>2706727</v>
      </c>
      <c r="Z368" s="1">
        <v>17713375</v>
      </c>
      <c r="AA368" s="1">
        <v>2071302</v>
      </c>
      <c r="AB368" s="1">
        <v>20159351</v>
      </c>
      <c r="AC368" s="1">
        <v>382165</v>
      </c>
      <c r="AD368" s="1" t="s">
        <v>374</v>
      </c>
      <c r="AE368" s="1" t="s">
        <v>374</v>
      </c>
      <c r="AF368" s="1">
        <v>1120831</v>
      </c>
      <c r="AG368" s="1" t="s">
        <v>374</v>
      </c>
      <c r="AH368" s="1">
        <v>240</v>
      </c>
      <c r="AI368" s="1">
        <v>4717789</v>
      </c>
      <c r="AJ368" s="1">
        <v>644587</v>
      </c>
      <c r="AK368" s="1">
        <v>40550901</v>
      </c>
      <c r="AL368" s="1" t="s">
        <v>374</v>
      </c>
      <c r="AM368" s="1">
        <v>277</v>
      </c>
      <c r="AN368" s="1">
        <v>20000465</v>
      </c>
      <c r="AO368" s="1">
        <v>10397662</v>
      </c>
      <c r="AP368" s="1">
        <v>125859</v>
      </c>
      <c r="AQ368" s="1">
        <v>33049742</v>
      </c>
      <c r="AR368" s="1">
        <v>3520165</v>
      </c>
      <c r="AS368" s="1">
        <v>31103722</v>
      </c>
      <c r="AT368" s="1">
        <v>19847</v>
      </c>
      <c r="AU368" s="1">
        <v>4778743</v>
      </c>
      <c r="AV368" s="1">
        <v>1641406</v>
      </c>
      <c r="AW368" s="1">
        <v>4193316</v>
      </c>
      <c r="AX368" s="1">
        <v>42349328</v>
      </c>
      <c r="AY368" s="1" t="s">
        <v>374</v>
      </c>
      <c r="AZ368" s="1">
        <v>38429312</v>
      </c>
      <c r="BA368" s="1"/>
      <c r="BB368" s="1" t="s">
        <v>411</v>
      </c>
    </row>
    <row r="369" spans="1:54" x14ac:dyDescent="0.35">
      <c r="A369" s="4" t="s">
        <v>366</v>
      </c>
      <c r="B369" s="1" t="s">
        <v>374</v>
      </c>
      <c r="C369" s="1">
        <v>212962</v>
      </c>
      <c r="D369" s="1">
        <v>385844</v>
      </c>
      <c r="E369" s="1">
        <v>480726</v>
      </c>
      <c r="F369" s="1">
        <v>72657344</v>
      </c>
      <c r="G369" s="1" t="s">
        <v>374</v>
      </c>
      <c r="H369" s="1">
        <v>4968740</v>
      </c>
      <c r="I369" s="1">
        <v>973</v>
      </c>
      <c r="J369" s="1">
        <v>616911</v>
      </c>
      <c r="K369" s="1">
        <v>2088516</v>
      </c>
      <c r="L369" s="1">
        <v>1278132</v>
      </c>
      <c r="M369" s="1">
        <v>3202712</v>
      </c>
      <c r="N369" s="1">
        <v>2659566</v>
      </c>
      <c r="O369" s="1">
        <v>2642671</v>
      </c>
      <c r="P369" s="1">
        <v>183445</v>
      </c>
      <c r="Q369" s="1">
        <v>331273</v>
      </c>
      <c r="R369" s="1">
        <v>520881</v>
      </c>
      <c r="S369" s="1">
        <v>1096484</v>
      </c>
      <c r="T369" s="1">
        <v>2263951</v>
      </c>
      <c r="U369" s="1">
        <v>13426920</v>
      </c>
      <c r="V369" s="1">
        <v>7447833</v>
      </c>
      <c r="W369" s="1">
        <v>1184394</v>
      </c>
      <c r="X369" s="1">
        <v>28409833</v>
      </c>
      <c r="Y369" s="1">
        <v>1931638</v>
      </c>
      <c r="Z369" s="1">
        <v>22092585</v>
      </c>
      <c r="AA369" s="1">
        <v>2412550</v>
      </c>
      <c r="AB369" s="1">
        <v>23966959</v>
      </c>
      <c r="AC369" s="1">
        <v>590402</v>
      </c>
      <c r="AD369" s="1">
        <v>1534</v>
      </c>
      <c r="AE369" s="1" t="s">
        <v>374</v>
      </c>
      <c r="AF369" s="1">
        <v>1449455</v>
      </c>
      <c r="AG369" s="1" t="s">
        <v>374</v>
      </c>
      <c r="AH369" s="1">
        <v>485</v>
      </c>
      <c r="AI369" s="1">
        <v>363552</v>
      </c>
      <c r="AJ369" s="1">
        <v>628744</v>
      </c>
      <c r="AK369" s="1">
        <v>29701807</v>
      </c>
      <c r="AL369" s="1" t="s">
        <v>374</v>
      </c>
      <c r="AM369" s="1">
        <v>35</v>
      </c>
      <c r="AN369" s="1">
        <v>14702218</v>
      </c>
      <c r="AO369" s="1">
        <v>8102199</v>
      </c>
      <c r="AP369" s="1">
        <v>226466</v>
      </c>
      <c r="AQ369" s="1">
        <v>24864372</v>
      </c>
      <c r="AR369" s="1">
        <v>276486</v>
      </c>
      <c r="AS369" s="1">
        <v>22656358</v>
      </c>
      <c r="AT369" s="1">
        <v>66662</v>
      </c>
      <c r="AU369" s="1">
        <v>276542</v>
      </c>
      <c r="AV369" s="1">
        <v>1304200</v>
      </c>
      <c r="AW369" s="1">
        <v>3049501</v>
      </c>
      <c r="AX369" s="1">
        <v>5261060</v>
      </c>
      <c r="AY369" s="1" t="s">
        <v>374</v>
      </c>
      <c r="AZ369" s="1">
        <v>33033199</v>
      </c>
      <c r="BA369" s="1"/>
      <c r="BB369" s="1" t="s">
        <v>411</v>
      </c>
    </row>
    <row r="370" spans="1:54" x14ac:dyDescent="0.35">
      <c r="A370" s="4" t="s">
        <v>367</v>
      </c>
      <c r="B370" s="1" t="s">
        <v>374</v>
      </c>
      <c r="C370" s="1">
        <v>215077</v>
      </c>
      <c r="D370" s="1">
        <v>377764</v>
      </c>
      <c r="E370" s="1">
        <v>370620</v>
      </c>
      <c r="F370" s="1">
        <v>66660321</v>
      </c>
      <c r="G370" s="1" t="s">
        <v>374</v>
      </c>
      <c r="H370" s="1">
        <v>3917737</v>
      </c>
      <c r="I370" s="1" t="s">
        <v>374</v>
      </c>
      <c r="J370" s="1">
        <v>598270</v>
      </c>
      <c r="K370" s="1">
        <v>1895423</v>
      </c>
      <c r="L370" s="1">
        <v>1188016</v>
      </c>
      <c r="M370" s="1">
        <v>2895607</v>
      </c>
      <c r="N370" s="1">
        <v>2411660</v>
      </c>
      <c r="O370" s="1">
        <v>2438116</v>
      </c>
      <c r="P370" s="1">
        <v>182022</v>
      </c>
      <c r="Q370" s="1">
        <v>328270</v>
      </c>
      <c r="R370" s="1">
        <v>349367</v>
      </c>
      <c r="S370" s="1">
        <v>1055790</v>
      </c>
      <c r="T370" s="1">
        <v>2267959</v>
      </c>
      <c r="U370" s="1">
        <v>13391104</v>
      </c>
      <c r="V370" s="1">
        <v>7455815</v>
      </c>
      <c r="W370" s="1">
        <v>1167081</v>
      </c>
      <c r="X370" s="1">
        <v>26824835</v>
      </c>
      <c r="Y370" s="1">
        <v>1872018</v>
      </c>
      <c r="Z370" s="1">
        <v>21990461</v>
      </c>
      <c r="AA370" s="1">
        <v>2463527</v>
      </c>
      <c r="AB370" s="1">
        <v>23190728</v>
      </c>
      <c r="AC370" s="1">
        <v>579051</v>
      </c>
      <c r="AD370" s="1" t="s">
        <v>374</v>
      </c>
      <c r="AE370" s="1" t="s">
        <v>374</v>
      </c>
      <c r="AF370" s="1">
        <v>1405041</v>
      </c>
      <c r="AG370" s="1" t="s">
        <v>374</v>
      </c>
      <c r="AH370" s="1">
        <v>611</v>
      </c>
      <c r="AI370" s="1">
        <v>3250291</v>
      </c>
      <c r="AJ370" s="1">
        <v>552812</v>
      </c>
      <c r="AK370" s="1">
        <v>26975487</v>
      </c>
      <c r="AL370" s="1">
        <v>1918</v>
      </c>
      <c r="AM370" s="1">
        <v>129</v>
      </c>
      <c r="AN370" s="1">
        <v>13787266</v>
      </c>
      <c r="AO370" s="1">
        <v>7434792</v>
      </c>
      <c r="AP370" s="1">
        <v>200321</v>
      </c>
      <c r="AQ370" s="1">
        <v>21660094</v>
      </c>
      <c r="AR370" s="1">
        <v>2580785</v>
      </c>
      <c r="AS370" s="1">
        <v>20857326</v>
      </c>
      <c r="AT370" s="1">
        <v>51320</v>
      </c>
      <c r="AU370" s="1">
        <v>2953398</v>
      </c>
      <c r="AV370" s="1">
        <v>1194124</v>
      </c>
      <c r="AW370" s="1">
        <v>2787749</v>
      </c>
      <c r="AX370" s="1">
        <v>30139689</v>
      </c>
      <c r="AY370" s="1">
        <v>417</v>
      </c>
      <c r="AZ370" s="1">
        <v>25655151</v>
      </c>
      <c r="BA370" s="1"/>
      <c r="BB370" s="1" t="s">
        <v>411</v>
      </c>
    </row>
    <row r="371" spans="1:54" x14ac:dyDescent="0.35">
      <c r="A371" s="4" t="s">
        <v>368</v>
      </c>
      <c r="B371" s="1" t="s">
        <v>374</v>
      </c>
      <c r="C371" s="1">
        <v>24277</v>
      </c>
      <c r="D371" s="1">
        <v>47797</v>
      </c>
      <c r="E371" s="1">
        <v>6246</v>
      </c>
      <c r="F371" s="1">
        <v>138063</v>
      </c>
      <c r="G371" s="1">
        <v>1479</v>
      </c>
      <c r="H371" s="1">
        <v>5467133</v>
      </c>
      <c r="I371" s="1" t="s">
        <v>374</v>
      </c>
      <c r="J371" s="1">
        <v>653772</v>
      </c>
      <c r="K371" s="1">
        <v>2285</v>
      </c>
      <c r="L371" s="1" t="s">
        <v>374</v>
      </c>
      <c r="M371" s="1">
        <v>10235</v>
      </c>
      <c r="N371" s="1">
        <v>4227</v>
      </c>
      <c r="O371" s="1">
        <v>14820</v>
      </c>
      <c r="P371" s="1">
        <v>211547</v>
      </c>
      <c r="Q371" s="1">
        <v>539032</v>
      </c>
      <c r="R371" s="1">
        <v>635159</v>
      </c>
      <c r="S371" s="1">
        <v>1182442</v>
      </c>
      <c r="T371" s="1">
        <v>3194747</v>
      </c>
      <c r="U371" s="1">
        <v>17482559</v>
      </c>
      <c r="V371" s="1">
        <v>8603870</v>
      </c>
      <c r="W371" s="1">
        <v>1266632</v>
      </c>
      <c r="X371" s="1">
        <v>39102975</v>
      </c>
      <c r="Y371" s="1">
        <v>2783438</v>
      </c>
      <c r="Z371" s="1">
        <v>28518683</v>
      </c>
      <c r="AA371" s="1">
        <v>3287098</v>
      </c>
      <c r="AB371" s="1">
        <v>31593070</v>
      </c>
      <c r="AC371" s="1">
        <v>629245</v>
      </c>
      <c r="AD371" s="1" t="s">
        <v>374</v>
      </c>
      <c r="AE371" s="1" t="s">
        <v>374</v>
      </c>
      <c r="AF371" s="1">
        <v>1611581</v>
      </c>
      <c r="AG371" s="1" t="s">
        <v>374</v>
      </c>
      <c r="AH371" s="1">
        <v>616</v>
      </c>
      <c r="AI371" s="1">
        <v>22288</v>
      </c>
      <c r="AJ371" s="1" t="s">
        <v>374</v>
      </c>
      <c r="AK371" s="1">
        <v>316513</v>
      </c>
      <c r="AL371" s="1" t="s">
        <v>374</v>
      </c>
      <c r="AM371" s="1">
        <v>150</v>
      </c>
      <c r="AN371" s="1">
        <v>75425</v>
      </c>
      <c r="AO371" s="1">
        <v>12330</v>
      </c>
      <c r="AP371" s="1">
        <v>145128</v>
      </c>
      <c r="AQ371" s="1">
        <v>64827</v>
      </c>
      <c r="AR371" s="1">
        <v>12603</v>
      </c>
      <c r="AS371" s="1">
        <v>130659</v>
      </c>
      <c r="AT371" s="1">
        <v>15483</v>
      </c>
      <c r="AU371" s="1">
        <v>14691</v>
      </c>
      <c r="AV371" s="1" t="s">
        <v>374</v>
      </c>
      <c r="AW371" s="1">
        <v>7181</v>
      </c>
      <c r="AX371" s="1">
        <v>135995</v>
      </c>
      <c r="AY371" s="1">
        <v>845</v>
      </c>
      <c r="AZ371" s="1">
        <v>90870</v>
      </c>
      <c r="BA371" s="1"/>
      <c r="BB371" s="1" t="s">
        <v>411</v>
      </c>
    </row>
    <row r="372" spans="1:54" x14ac:dyDescent="0.35">
      <c r="A372" s="4" t="s">
        <v>369</v>
      </c>
      <c r="B372" s="1" t="s">
        <v>374</v>
      </c>
      <c r="C372" s="1">
        <v>23031</v>
      </c>
      <c r="D372" s="1">
        <v>63576</v>
      </c>
      <c r="E372" s="1">
        <v>31461</v>
      </c>
      <c r="F372" s="1">
        <v>4232912</v>
      </c>
      <c r="G372" s="1" t="s">
        <v>374</v>
      </c>
      <c r="H372" s="1">
        <v>5989035</v>
      </c>
      <c r="I372" s="1">
        <v>47</v>
      </c>
      <c r="J372" s="1">
        <v>602175</v>
      </c>
      <c r="K372" s="1" t="s">
        <v>374</v>
      </c>
      <c r="L372" s="1" t="s">
        <v>374</v>
      </c>
      <c r="M372" s="1">
        <v>114178</v>
      </c>
      <c r="N372" s="1">
        <v>49182</v>
      </c>
      <c r="O372" s="1">
        <v>137205</v>
      </c>
      <c r="P372" s="1">
        <v>217265</v>
      </c>
      <c r="Q372" s="1">
        <v>611764</v>
      </c>
      <c r="R372" s="1">
        <v>779377</v>
      </c>
      <c r="S372" s="1">
        <v>1194069</v>
      </c>
      <c r="T372" s="1">
        <v>3444078</v>
      </c>
      <c r="U372" s="1">
        <v>18194704</v>
      </c>
      <c r="V372" s="1">
        <v>8922549</v>
      </c>
      <c r="W372" s="1">
        <v>1268080</v>
      </c>
      <c r="X372" s="1">
        <v>40081974</v>
      </c>
      <c r="Y372" s="1">
        <v>2997945</v>
      </c>
      <c r="Z372" s="1">
        <v>30780928</v>
      </c>
      <c r="AA372" s="1">
        <v>3558349</v>
      </c>
      <c r="AB372" s="1">
        <v>32350728</v>
      </c>
      <c r="AC372" s="1">
        <v>580530</v>
      </c>
      <c r="AD372" s="1" t="s">
        <v>374</v>
      </c>
      <c r="AE372" s="1" t="s">
        <v>374</v>
      </c>
      <c r="AF372" s="1">
        <v>1595323</v>
      </c>
      <c r="AG372" s="1" t="s">
        <v>374</v>
      </c>
      <c r="AH372" s="1">
        <v>252</v>
      </c>
      <c r="AI372" s="1">
        <v>208061</v>
      </c>
      <c r="AJ372" s="1" t="s">
        <v>374</v>
      </c>
      <c r="AK372" s="1">
        <v>1903816</v>
      </c>
      <c r="AL372" s="1" t="s">
        <v>374</v>
      </c>
      <c r="AM372" s="1">
        <v>719</v>
      </c>
      <c r="AN372" s="1">
        <v>174189</v>
      </c>
      <c r="AO372" s="1">
        <v>15791</v>
      </c>
      <c r="AP372" s="1">
        <v>186971</v>
      </c>
      <c r="AQ372" s="1">
        <v>856870</v>
      </c>
      <c r="AR372" s="1">
        <v>207949</v>
      </c>
      <c r="AS372" s="1">
        <v>576952</v>
      </c>
      <c r="AT372" s="1">
        <v>25336</v>
      </c>
      <c r="AU372" s="1">
        <v>150619</v>
      </c>
      <c r="AV372" s="1" t="s">
        <v>374</v>
      </c>
      <c r="AW372" s="1">
        <v>12235</v>
      </c>
      <c r="AX372" s="1">
        <v>3503220</v>
      </c>
      <c r="AY372" s="1">
        <v>1184</v>
      </c>
      <c r="AZ372" s="1">
        <v>2025680</v>
      </c>
      <c r="BA372" s="1"/>
      <c r="BB372" s="1" t="s">
        <v>411</v>
      </c>
    </row>
    <row r="373" spans="1:54" x14ac:dyDescent="0.35">
      <c r="A373" s="4" t="s">
        <v>370</v>
      </c>
      <c r="B373" s="1" t="s">
        <v>374</v>
      </c>
      <c r="C373" s="1">
        <v>40256</v>
      </c>
      <c r="D373" s="1">
        <v>73763</v>
      </c>
      <c r="E373" s="1">
        <v>4948</v>
      </c>
      <c r="F373" s="1" t="s">
        <v>374</v>
      </c>
      <c r="G373" s="1" t="s">
        <v>374</v>
      </c>
      <c r="H373" s="1">
        <v>4214765</v>
      </c>
      <c r="I373" s="1" t="s">
        <v>374</v>
      </c>
      <c r="J373" s="1">
        <v>52953</v>
      </c>
      <c r="K373" s="1" t="s">
        <v>374</v>
      </c>
      <c r="L373" s="1">
        <v>296</v>
      </c>
      <c r="M373" s="1">
        <v>7653</v>
      </c>
      <c r="N373" s="1" t="s">
        <v>374</v>
      </c>
      <c r="O373" s="1">
        <v>19400</v>
      </c>
      <c r="P373" s="1">
        <v>63711</v>
      </c>
      <c r="Q373" s="1">
        <v>517283</v>
      </c>
      <c r="R373" s="1">
        <v>1003054</v>
      </c>
      <c r="S373" s="1">
        <v>169211</v>
      </c>
      <c r="T373" s="1">
        <v>1718804</v>
      </c>
      <c r="U373" s="1">
        <v>6773288</v>
      </c>
      <c r="V373" s="1">
        <v>2450418</v>
      </c>
      <c r="W373" s="1">
        <v>194259</v>
      </c>
      <c r="X373" s="1">
        <v>34045107</v>
      </c>
      <c r="Y373" s="1">
        <v>3234054</v>
      </c>
      <c r="Z373" s="1">
        <v>16898084</v>
      </c>
      <c r="AA373" s="1">
        <v>3724831</v>
      </c>
      <c r="AB373" s="1">
        <v>25858895</v>
      </c>
      <c r="AC373" s="1">
        <v>44556</v>
      </c>
      <c r="AD373" s="1" t="s">
        <v>374</v>
      </c>
      <c r="AE373" s="1" t="s">
        <v>374</v>
      </c>
      <c r="AF373" s="1">
        <v>455739</v>
      </c>
      <c r="AG373" s="1" t="s">
        <v>374</v>
      </c>
      <c r="AH373" s="1">
        <v>303</v>
      </c>
      <c r="AI373" s="1">
        <v>13174</v>
      </c>
      <c r="AJ373" s="1" t="s">
        <v>374</v>
      </c>
      <c r="AK373" s="1">
        <v>819985</v>
      </c>
      <c r="AL373" s="1" t="s">
        <v>374</v>
      </c>
      <c r="AM373" s="1">
        <v>1374</v>
      </c>
      <c r="AN373" s="1">
        <v>42898</v>
      </c>
      <c r="AO373" s="1" t="s">
        <v>374</v>
      </c>
      <c r="AP373" s="1">
        <v>164590</v>
      </c>
      <c r="AQ373" s="1">
        <v>32501</v>
      </c>
      <c r="AR373" s="1">
        <v>1900</v>
      </c>
      <c r="AS373" s="1">
        <v>41419</v>
      </c>
      <c r="AT373" s="1">
        <v>18099</v>
      </c>
      <c r="AU373" s="1">
        <v>629</v>
      </c>
      <c r="AV373" s="1" t="s">
        <v>374</v>
      </c>
      <c r="AW373" s="1">
        <v>5073</v>
      </c>
      <c r="AX373" s="1">
        <v>61928</v>
      </c>
      <c r="AY373" s="1">
        <v>1558</v>
      </c>
      <c r="AZ373" s="1">
        <v>37403</v>
      </c>
      <c r="BA373" s="1"/>
      <c r="BB373" s="1" t="s">
        <v>411</v>
      </c>
    </row>
  </sheetData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14" manualBreakCount="14">
    <brk id="4" max="1048575" man="1"/>
    <brk id="8" max="1048575" man="1"/>
    <brk id="12" max="1048575" man="1"/>
    <brk id="16" max="1048575" man="1"/>
    <brk id="20" max="1048575" man="1"/>
    <brk id="24" max="1048575" man="1"/>
    <brk id="28" max="1048575" man="1"/>
    <brk id="32" max="1048575" man="1"/>
    <brk id="36" max="1048575" man="1"/>
    <brk id="40" max="1048575" man="1"/>
    <brk id="44" max="1048575" man="1"/>
    <brk id="48" max="1048575" man="1"/>
    <brk id="52" max="1048575" man="1"/>
    <brk id="5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373"/>
  <sheetViews>
    <sheetView workbookViewId="0">
      <selection activeCell="A8" sqref="A8:BB8"/>
    </sheetView>
  </sheetViews>
  <sheetFormatPr defaultColWidth="18" defaultRowHeight="14.5" x14ac:dyDescent="0.35"/>
  <cols>
    <col min="1" max="1" width="20.54296875" style="10" customWidth="1"/>
    <col min="2" max="16384" width="18" style="7"/>
  </cols>
  <sheetData>
    <row r="1" spans="1:54" x14ac:dyDescent="0.3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54" x14ac:dyDescent="0.35">
      <c r="A2" s="4" t="s">
        <v>0</v>
      </c>
      <c r="B2" s="3" t="s">
        <v>371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54" x14ac:dyDescent="0.35">
      <c r="A3" s="4" t="s">
        <v>1</v>
      </c>
      <c r="B3" s="9">
        <v>44944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54" x14ac:dyDescent="0.35">
      <c r="A4" s="4" t="s">
        <v>2</v>
      </c>
      <c r="B4" s="8">
        <v>44957.303402777776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54" x14ac:dyDescent="0.35">
      <c r="A5" s="4" t="s">
        <v>3</v>
      </c>
      <c r="B5" s="3" t="s">
        <v>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54" x14ac:dyDescent="0.35">
      <c r="A6" s="4" t="s">
        <v>4</v>
      </c>
      <c r="B6" s="3">
        <v>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54" ht="21" x14ac:dyDescent="0.5">
      <c r="A7" s="4"/>
      <c r="B7" s="1"/>
      <c r="C7" s="1"/>
      <c r="D7" s="5" t="s">
        <v>695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54" s="6" customFormat="1" x14ac:dyDescent="0.35">
      <c r="A8" s="10" t="s">
        <v>5</v>
      </c>
      <c r="B8" t="s">
        <v>1232</v>
      </c>
      <c r="C8" t="s">
        <v>1233</v>
      </c>
      <c r="D8" t="s">
        <v>1234</v>
      </c>
      <c r="E8" t="s">
        <v>1235</v>
      </c>
      <c r="F8" t="s">
        <v>1236</v>
      </c>
      <c r="G8" t="s">
        <v>1240</v>
      </c>
      <c r="H8" t="s">
        <v>1241</v>
      </c>
      <c r="I8" s="6" t="s">
        <v>381</v>
      </c>
      <c r="J8" s="6" t="s">
        <v>382</v>
      </c>
      <c r="K8" t="s">
        <v>383</v>
      </c>
      <c r="L8" t="s">
        <v>803</v>
      </c>
      <c r="M8" t="s">
        <v>1237</v>
      </c>
      <c r="N8" t="s">
        <v>804</v>
      </c>
      <c r="O8" t="s">
        <v>805</v>
      </c>
      <c r="P8" t="s">
        <v>1242</v>
      </c>
      <c r="Q8" t="s">
        <v>1243</v>
      </c>
      <c r="R8" t="s">
        <v>1244</v>
      </c>
      <c r="S8" t="s">
        <v>681</v>
      </c>
      <c r="T8" t="s">
        <v>682</v>
      </c>
      <c r="U8" t="s">
        <v>683</v>
      </c>
      <c r="V8" t="s">
        <v>684</v>
      </c>
      <c r="W8" t="s">
        <v>685</v>
      </c>
      <c r="X8" t="s">
        <v>686</v>
      </c>
      <c r="Y8" t="s">
        <v>687</v>
      </c>
      <c r="Z8" t="s">
        <v>688</v>
      </c>
      <c r="AA8" t="s">
        <v>689</v>
      </c>
      <c r="AB8" t="s">
        <v>690</v>
      </c>
      <c r="AC8" t="s">
        <v>691</v>
      </c>
      <c r="AD8" t="s">
        <v>692</v>
      </c>
      <c r="AE8" t="s">
        <v>1245</v>
      </c>
      <c r="AF8" t="s">
        <v>694</v>
      </c>
      <c r="AG8" t="s">
        <v>388</v>
      </c>
      <c r="AH8" t="s">
        <v>1238</v>
      </c>
      <c r="AI8" t="s">
        <v>1239</v>
      </c>
      <c r="AJ8" s="6" t="s">
        <v>391</v>
      </c>
      <c r="AK8" s="6" t="s">
        <v>392</v>
      </c>
      <c r="AL8" s="6" t="s">
        <v>393</v>
      </c>
      <c r="AM8" s="6" t="s">
        <v>394</v>
      </c>
      <c r="AN8" s="6" t="s">
        <v>395</v>
      </c>
      <c r="AO8" s="6" t="s">
        <v>396</v>
      </c>
      <c r="AP8" s="6" t="s">
        <v>397</v>
      </c>
      <c r="AQ8" s="6" t="s">
        <v>398</v>
      </c>
      <c r="AR8" s="6" t="s">
        <v>399</v>
      </c>
      <c r="AS8" s="6" t="s">
        <v>400</v>
      </c>
      <c r="AT8" s="6" t="s">
        <v>401</v>
      </c>
      <c r="AU8" s="6" t="s">
        <v>402</v>
      </c>
      <c r="AV8" s="6" t="s">
        <v>403</v>
      </c>
      <c r="AW8" s="6" t="s">
        <v>404</v>
      </c>
      <c r="AX8" s="6" t="s">
        <v>405</v>
      </c>
      <c r="AY8" s="6" t="s">
        <v>406</v>
      </c>
      <c r="AZ8" s="6" t="s">
        <v>407</v>
      </c>
      <c r="BA8" s="6" t="s">
        <v>408</v>
      </c>
      <c r="BB8" s="6" t="s">
        <v>410</v>
      </c>
    </row>
    <row r="9" spans="1:54" x14ac:dyDescent="0.35">
      <c r="A9" s="4" t="s">
        <v>415</v>
      </c>
      <c r="B9" s="1">
        <v>0</v>
      </c>
      <c r="C9" s="1">
        <v>112516</v>
      </c>
      <c r="D9" s="1">
        <v>227843</v>
      </c>
      <c r="E9" s="1">
        <v>17023</v>
      </c>
      <c r="F9" s="1">
        <v>994323</v>
      </c>
      <c r="G9" s="1">
        <v>0</v>
      </c>
      <c r="H9" s="1">
        <v>3288127</v>
      </c>
      <c r="I9" s="1">
        <v>0</v>
      </c>
      <c r="J9" s="1">
        <v>654123</v>
      </c>
      <c r="K9" s="1">
        <v>0</v>
      </c>
      <c r="L9" s="1">
        <v>0</v>
      </c>
      <c r="M9" s="1">
        <v>49573</v>
      </c>
      <c r="N9" s="1">
        <v>26032</v>
      </c>
      <c r="O9" s="1">
        <v>89073</v>
      </c>
      <c r="P9" s="1">
        <v>212284</v>
      </c>
      <c r="Q9" s="1">
        <v>1097131</v>
      </c>
      <c r="R9" s="1">
        <v>1252931</v>
      </c>
      <c r="S9" s="1">
        <v>791404</v>
      </c>
      <c r="T9" s="1">
        <v>3461600</v>
      </c>
      <c r="U9" s="1">
        <v>15471327</v>
      </c>
      <c r="V9" s="1">
        <v>6168538</v>
      </c>
      <c r="W9" s="1">
        <v>1139560</v>
      </c>
      <c r="X9" s="1">
        <v>30301110</v>
      </c>
      <c r="Y9" s="1">
        <v>4635033</v>
      </c>
      <c r="Z9" s="1">
        <v>27779178</v>
      </c>
      <c r="AA9" s="1">
        <v>4273192</v>
      </c>
      <c r="AB9" s="1">
        <v>30410864</v>
      </c>
      <c r="AC9" s="1">
        <v>632991</v>
      </c>
      <c r="AD9" s="1">
        <v>0</v>
      </c>
      <c r="AE9" s="1">
        <v>0</v>
      </c>
      <c r="AF9" s="1">
        <v>999100</v>
      </c>
      <c r="AG9" s="1">
        <v>0</v>
      </c>
      <c r="AH9" s="1">
        <v>0</v>
      </c>
      <c r="AI9" s="1">
        <v>14483</v>
      </c>
      <c r="AJ9" s="1">
        <v>0</v>
      </c>
      <c r="AK9" s="1">
        <v>375299</v>
      </c>
      <c r="AL9" s="1">
        <v>0</v>
      </c>
      <c r="AM9" s="1">
        <v>0</v>
      </c>
      <c r="AN9" s="1">
        <v>261105</v>
      </c>
      <c r="AO9" s="1">
        <v>16507</v>
      </c>
      <c r="AP9" s="1">
        <v>93148</v>
      </c>
      <c r="AQ9" s="1">
        <v>330634</v>
      </c>
      <c r="AR9" s="1">
        <v>5902</v>
      </c>
      <c r="AS9" s="1">
        <v>321565</v>
      </c>
      <c r="AT9" s="1">
        <v>11786</v>
      </c>
      <c r="AU9" s="1">
        <v>9268</v>
      </c>
      <c r="AV9" s="1">
        <v>0</v>
      </c>
      <c r="AW9" s="1">
        <v>14859</v>
      </c>
      <c r="AX9" s="1">
        <v>72946</v>
      </c>
      <c r="AY9" s="1">
        <v>0</v>
      </c>
      <c r="AZ9" s="1">
        <v>307619</v>
      </c>
      <c r="BA9" s="1"/>
      <c r="BB9" s="1" t="s">
        <v>411</v>
      </c>
    </row>
    <row r="10" spans="1:54" x14ac:dyDescent="0.35">
      <c r="A10" s="4" t="s">
        <v>1122</v>
      </c>
      <c r="B10" s="1">
        <v>0</v>
      </c>
      <c r="C10" s="1">
        <v>77777</v>
      </c>
      <c r="D10" s="1">
        <v>77386</v>
      </c>
      <c r="E10" s="1">
        <v>28590</v>
      </c>
      <c r="F10" s="1">
        <v>440258</v>
      </c>
      <c r="G10" s="1">
        <v>0</v>
      </c>
      <c r="H10" s="1">
        <v>5220775</v>
      </c>
      <c r="I10" s="1">
        <v>0</v>
      </c>
      <c r="J10" s="1">
        <v>396975</v>
      </c>
      <c r="K10" s="1">
        <v>9558</v>
      </c>
      <c r="L10" s="1">
        <v>0</v>
      </c>
      <c r="M10" s="1">
        <v>23909</v>
      </c>
      <c r="N10" s="1">
        <v>17310</v>
      </c>
      <c r="O10" s="1">
        <v>51290</v>
      </c>
      <c r="P10" s="1">
        <v>205380</v>
      </c>
      <c r="Q10" s="1">
        <v>956924</v>
      </c>
      <c r="R10" s="1">
        <v>1148416</v>
      </c>
      <c r="S10" s="1">
        <v>474992</v>
      </c>
      <c r="T10" s="1">
        <v>3721715</v>
      </c>
      <c r="U10" s="1">
        <v>17841442</v>
      </c>
      <c r="V10" s="1">
        <v>7254807</v>
      </c>
      <c r="W10" s="1">
        <v>563429</v>
      </c>
      <c r="X10" s="1">
        <v>40439150</v>
      </c>
      <c r="Y10" s="1">
        <v>4445809</v>
      </c>
      <c r="Z10" s="1">
        <v>31153664</v>
      </c>
      <c r="AA10" s="1">
        <v>4544352</v>
      </c>
      <c r="AB10" s="1">
        <v>35852585</v>
      </c>
      <c r="AC10" s="1">
        <v>374515</v>
      </c>
      <c r="AD10" s="1">
        <v>0</v>
      </c>
      <c r="AE10" s="1">
        <v>0</v>
      </c>
      <c r="AF10" s="1">
        <v>1412490</v>
      </c>
      <c r="AG10" s="1">
        <v>0</v>
      </c>
      <c r="AH10" s="1">
        <v>0</v>
      </c>
      <c r="AI10" s="1">
        <v>33229</v>
      </c>
      <c r="AJ10" s="1">
        <v>0</v>
      </c>
      <c r="AK10" s="1">
        <v>265543</v>
      </c>
      <c r="AL10" s="1">
        <v>0</v>
      </c>
      <c r="AM10" s="1">
        <v>0</v>
      </c>
      <c r="AN10" s="1">
        <v>254669</v>
      </c>
      <c r="AO10" s="1">
        <v>50035</v>
      </c>
      <c r="AP10" s="1">
        <v>129187</v>
      </c>
      <c r="AQ10" s="1">
        <v>211226</v>
      </c>
      <c r="AR10" s="1">
        <v>23099</v>
      </c>
      <c r="AS10" s="1">
        <v>247234</v>
      </c>
      <c r="AT10" s="1">
        <v>13991</v>
      </c>
      <c r="AU10" s="1">
        <v>19796</v>
      </c>
      <c r="AV10" s="1">
        <v>0</v>
      </c>
      <c r="AW10" s="1">
        <v>15209</v>
      </c>
      <c r="AX10" s="1">
        <v>215094</v>
      </c>
      <c r="AY10" s="1">
        <v>0</v>
      </c>
      <c r="AZ10" s="1">
        <v>216278</v>
      </c>
      <c r="BA10" s="1"/>
      <c r="BB10" s="1" t="s">
        <v>412</v>
      </c>
    </row>
    <row r="11" spans="1:54" x14ac:dyDescent="0.35">
      <c r="A11" s="4" t="s">
        <v>1123</v>
      </c>
      <c r="B11" s="1">
        <v>0</v>
      </c>
      <c r="C11" s="1">
        <v>62203</v>
      </c>
      <c r="D11" s="1">
        <v>56912</v>
      </c>
      <c r="E11" s="1">
        <v>18006</v>
      </c>
      <c r="F11" s="1">
        <v>745795</v>
      </c>
      <c r="G11" s="1">
        <v>0</v>
      </c>
      <c r="H11" s="1">
        <v>5001560</v>
      </c>
      <c r="I11" s="1">
        <v>0</v>
      </c>
      <c r="J11" s="1">
        <v>342400</v>
      </c>
      <c r="K11" s="1">
        <v>16470</v>
      </c>
      <c r="L11" s="1">
        <v>6034</v>
      </c>
      <c r="M11" s="1">
        <v>46984</v>
      </c>
      <c r="N11" s="1">
        <v>33917</v>
      </c>
      <c r="O11" s="1">
        <v>60367</v>
      </c>
      <c r="P11" s="1">
        <v>195991</v>
      </c>
      <c r="Q11" s="1">
        <v>926769</v>
      </c>
      <c r="R11" s="1">
        <v>975062</v>
      </c>
      <c r="S11" s="1">
        <v>914458</v>
      </c>
      <c r="T11" s="1">
        <v>3812773</v>
      </c>
      <c r="U11" s="1">
        <v>17947361</v>
      </c>
      <c r="V11" s="1">
        <v>6943986</v>
      </c>
      <c r="W11" s="1">
        <v>1179073</v>
      </c>
      <c r="X11" s="1">
        <v>39003692</v>
      </c>
      <c r="Y11" s="1">
        <v>4183962</v>
      </c>
      <c r="Z11" s="1">
        <v>31781766</v>
      </c>
      <c r="AA11" s="1">
        <v>4444601</v>
      </c>
      <c r="AB11" s="1">
        <v>35137464</v>
      </c>
      <c r="AC11" s="1">
        <v>334728</v>
      </c>
      <c r="AD11" s="1">
        <v>0</v>
      </c>
      <c r="AE11" s="1">
        <v>0</v>
      </c>
      <c r="AF11" s="1">
        <v>1300088</v>
      </c>
      <c r="AG11" s="1">
        <v>0</v>
      </c>
      <c r="AH11" s="1">
        <v>1045</v>
      </c>
      <c r="AI11" s="1">
        <v>51901</v>
      </c>
      <c r="AJ11" s="1">
        <v>0</v>
      </c>
      <c r="AK11" s="1">
        <v>388301</v>
      </c>
      <c r="AL11" s="1">
        <v>0</v>
      </c>
      <c r="AM11" s="1">
        <v>1636</v>
      </c>
      <c r="AN11" s="1">
        <v>189621</v>
      </c>
      <c r="AO11" s="1">
        <v>71334</v>
      </c>
      <c r="AP11" s="1">
        <v>139081</v>
      </c>
      <c r="AQ11" s="1">
        <v>317888</v>
      </c>
      <c r="AR11" s="1">
        <v>32714</v>
      </c>
      <c r="AS11" s="1">
        <v>352822</v>
      </c>
      <c r="AT11" s="1">
        <v>18587</v>
      </c>
      <c r="AU11" s="1">
        <v>37787</v>
      </c>
      <c r="AV11" s="1">
        <v>0</v>
      </c>
      <c r="AW11" s="1">
        <v>34689</v>
      </c>
      <c r="AX11" s="1">
        <v>393070</v>
      </c>
      <c r="AY11" s="1">
        <v>0</v>
      </c>
      <c r="AZ11" s="1">
        <v>375224</v>
      </c>
      <c r="BA11" s="1"/>
      <c r="BB11" s="1" t="s">
        <v>412</v>
      </c>
    </row>
    <row r="12" spans="1:54" x14ac:dyDescent="0.35">
      <c r="A12" s="4" t="s">
        <v>1124</v>
      </c>
      <c r="B12" s="1">
        <v>0</v>
      </c>
      <c r="C12" s="1">
        <v>69177</v>
      </c>
      <c r="D12" s="1">
        <v>52924</v>
      </c>
      <c r="E12" s="1">
        <v>20348</v>
      </c>
      <c r="F12" s="1">
        <v>1595719</v>
      </c>
      <c r="G12" s="1">
        <v>0</v>
      </c>
      <c r="H12" s="1">
        <v>5140054</v>
      </c>
      <c r="I12" s="1">
        <v>43</v>
      </c>
      <c r="J12" s="1">
        <v>456698</v>
      </c>
      <c r="K12" s="1">
        <v>35668</v>
      </c>
      <c r="L12" s="1">
        <v>16020</v>
      </c>
      <c r="M12" s="1">
        <v>81831</v>
      </c>
      <c r="N12" s="1">
        <v>68453</v>
      </c>
      <c r="O12" s="1">
        <v>98708</v>
      </c>
      <c r="P12" s="1">
        <v>208317</v>
      </c>
      <c r="Q12" s="1">
        <v>818327</v>
      </c>
      <c r="R12" s="1">
        <v>1052832</v>
      </c>
      <c r="S12" s="1">
        <v>964959</v>
      </c>
      <c r="T12" s="1">
        <v>3747583</v>
      </c>
      <c r="U12" s="1">
        <v>17691989</v>
      </c>
      <c r="V12" s="1">
        <v>7322397</v>
      </c>
      <c r="W12" s="1">
        <v>1125545</v>
      </c>
      <c r="X12" s="1">
        <v>41799297</v>
      </c>
      <c r="Y12" s="1">
        <v>4081775</v>
      </c>
      <c r="Z12" s="1">
        <v>27679054</v>
      </c>
      <c r="AA12" s="1">
        <v>4174088</v>
      </c>
      <c r="AB12" s="1">
        <v>34506802</v>
      </c>
      <c r="AC12" s="1">
        <v>433302</v>
      </c>
      <c r="AD12" s="1">
        <v>2234</v>
      </c>
      <c r="AE12" s="1">
        <v>0</v>
      </c>
      <c r="AF12" s="1">
        <v>1271882</v>
      </c>
      <c r="AG12" s="1">
        <v>0</v>
      </c>
      <c r="AH12" s="1">
        <v>0</v>
      </c>
      <c r="AI12" s="1">
        <v>86354</v>
      </c>
      <c r="AJ12" s="1">
        <v>4306</v>
      </c>
      <c r="AK12" s="1">
        <v>831686</v>
      </c>
      <c r="AL12" s="1">
        <v>0</v>
      </c>
      <c r="AM12" s="1">
        <v>0</v>
      </c>
      <c r="AN12" s="1">
        <v>341420</v>
      </c>
      <c r="AO12" s="1">
        <v>139410</v>
      </c>
      <c r="AP12" s="1">
        <v>147347</v>
      </c>
      <c r="AQ12" s="1">
        <v>598183</v>
      </c>
      <c r="AR12" s="1">
        <v>87517</v>
      </c>
      <c r="AS12" s="1">
        <v>568100</v>
      </c>
      <c r="AT12" s="1">
        <v>17990</v>
      </c>
      <c r="AU12" s="1">
        <v>74404</v>
      </c>
      <c r="AV12" s="1">
        <v>0</v>
      </c>
      <c r="AW12" s="1">
        <v>66633</v>
      </c>
      <c r="AX12" s="1">
        <v>742431</v>
      </c>
      <c r="AY12" s="1">
        <v>0</v>
      </c>
      <c r="AZ12" s="1">
        <v>701872</v>
      </c>
      <c r="BA12" s="1"/>
      <c r="BB12" s="1" t="s">
        <v>412</v>
      </c>
    </row>
    <row r="13" spans="1:54" x14ac:dyDescent="0.35">
      <c r="A13" s="4" t="s">
        <v>1125</v>
      </c>
      <c r="B13" s="1">
        <v>0</v>
      </c>
      <c r="C13" s="1">
        <v>75233</v>
      </c>
      <c r="D13" s="1">
        <v>87011</v>
      </c>
      <c r="E13" s="1">
        <v>55683</v>
      </c>
      <c r="F13" s="1">
        <v>4341376</v>
      </c>
      <c r="G13" s="1">
        <v>0</v>
      </c>
      <c r="H13" s="1">
        <v>5174106</v>
      </c>
      <c r="I13" s="1">
        <v>0</v>
      </c>
      <c r="J13" s="1">
        <v>409949</v>
      </c>
      <c r="K13" s="1">
        <v>77901</v>
      </c>
      <c r="L13" s="1">
        <v>31394</v>
      </c>
      <c r="M13" s="1">
        <v>234223</v>
      </c>
      <c r="N13" s="1">
        <v>159856</v>
      </c>
      <c r="O13" s="1">
        <v>211795</v>
      </c>
      <c r="P13" s="1">
        <v>196635</v>
      </c>
      <c r="Q13" s="1">
        <v>922189</v>
      </c>
      <c r="R13" s="1">
        <v>1089840</v>
      </c>
      <c r="S13" s="1">
        <v>775858</v>
      </c>
      <c r="T13" s="1">
        <v>3751819</v>
      </c>
      <c r="U13" s="1">
        <v>17911014</v>
      </c>
      <c r="V13" s="1">
        <v>6862671</v>
      </c>
      <c r="W13" s="1">
        <v>1142105</v>
      </c>
      <c r="X13" s="1">
        <v>42979199</v>
      </c>
      <c r="Y13" s="1">
        <v>4355222</v>
      </c>
      <c r="Z13" s="1">
        <v>31867700</v>
      </c>
      <c r="AA13" s="1">
        <v>4570958</v>
      </c>
      <c r="AB13" s="1">
        <v>37211667</v>
      </c>
      <c r="AC13" s="1">
        <v>389333</v>
      </c>
      <c r="AD13" s="1">
        <v>0</v>
      </c>
      <c r="AE13" s="1">
        <v>0</v>
      </c>
      <c r="AF13" s="1">
        <v>1286073</v>
      </c>
      <c r="AG13" s="1">
        <v>0</v>
      </c>
      <c r="AH13" s="1">
        <v>804</v>
      </c>
      <c r="AI13" s="1">
        <v>202411</v>
      </c>
      <c r="AJ13" s="1">
        <v>16664</v>
      </c>
      <c r="AK13" s="1">
        <v>1982722</v>
      </c>
      <c r="AL13" s="1">
        <v>0</v>
      </c>
      <c r="AM13" s="1">
        <v>0</v>
      </c>
      <c r="AN13" s="1">
        <v>857101</v>
      </c>
      <c r="AO13" s="1">
        <v>310164</v>
      </c>
      <c r="AP13" s="1">
        <v>160570</v>
      </c>
      <c r="AQ13" s="1">
        <v>1577968</v>
      </c>
      <c r="AR13" s="1">
        <v>209710</v>
      </c>
      <c r="AS13" s="1">
        <v>1486141</v>
      </c>
      <c r="AT13" s="1">
        <v>8975</v>
      </c>
      <c r="AU13" s="1">
        <v>201087</v>
      </c>
      <c r="AV13" s="1">
        <v>0</v>
      </c>
      <c r="AW13" s="1">
        <v>162255</v>
      </c>
      <c r="AX13" s="1">
        <v>1770992</v>
      </c>
      <c r="AY13" s="1">
        <v>0</v>
      </c>
      <c r="AZ13" s="1">
        <v>1792559</v>
      </c>
      <c r="BA13" s="1"/>
      <c r="BB13" s="1" t="s">
        <v>412</v>
      </c>
    </row>
    <row r="14" spans="1:54" x14ac:dyDescent="0.35">
      <c r="A14" s="4" t="s">
        <v>1126</v>
      </c>
      <c r="B14" s="1">
        <v>0</v>
      </c>
      <c r="C14" s="1">
        <v>81494</v>
      </c>
      <c r="D14" s="1">
        <v>115586</v>
      </c>
      <c r="E14" s="1">
        <v>98530</v>
      </c>
      <c r="F14" s="1">
        <v>8341543</v>
      </c>
      <c r="G14" s="1">
        <v>0</v>
      </c>
      <c r="H14" s="1">
        <v>4897010</v>
      </c>
      <c r="I14" s="1">
        <v>0</v>
      </c>
      <c r="J14" s="1">
        <v>399852</v>
      </c>
      <c r="K14" s="1">
        <v>152272</v>
      </c>
      <c r="L14" s="1">
        <v>55155</v>
      </c>
      <c r="M14" s="1">
        <v>402582</v>
      </c>
      <c r="N14" s="1">
        <v>338372</v>
      </c>
      <c r="O14" s="1">
        <v>365677</v>
      </c>
      <c r="P14" s="1">
        <v>173345</v>
      </c>
      <c r="Q14" s="1">
        <v>809384</v>
      </c>
      <c r="R14" s="1">
        <v>1033500</v>
      </c>
      <c r="S14" s="1">
        <v>536479</v>
      </c>
      <c r="T14" s="1">
        <v>3716010</v>
      </c>
      <c r="U14" s="1">
        <v>17529330</v>
      </c>
      <c r="V14" s="1">
        <v>6974866</v>
      </c>
      <c r="W14" s="1">
        <v>536464</v>
      </c>
      <c r="X14" s="1">
        <v>41768495</v>
      </c>
      <c r="Y14" s="1">
        <v>4131540</v>
      </c>
      <c r="Z14" s="1">
        <v>27530639</v>
      </c>
      <c r="AA14" s="1">
        <v>4177449</v>
      </c>
      <c r="AB14" s="1">
        <v>33993178</v>
      </c>
      <c r="AC14" s="1">
        <v>384293</v>
      </c>
      <c r="AD14" s="1">
        <v>0</v>
      </c>
      <c r="AE14" s="1">
        <v>0</v>
      </c>
      <c r="AF14" s="1">
        <v>1283661</v>
      </c>
      <c r="AG14" s="1">
        <v>0</v>
      </c>
      <c r="AH14" s="1">
        <v>1149</v>
      </c>
      <c r="AI14" s="1">
        <v>385491</v>
      </c>
      <c r="AJ14" s="1">
        <v>31872</v>
      </c>
      <c r="AK14" s="1">
        <v>3774582</v>
      </c>
      <c r="AL14" s="1">
        <v>0</v>
      </c>
      <c r="AM14" s="1">
        <v>0</v>
      </c>
      <c r="AN14" s="1">
        <v>1624702</v>
      </c>
      <c r="AO14" s="1">
        <v>617567</v>
      </c>
      <c r="AP14" s="1">
        <v>164135</v>
      </c>
      <c r="AQ14" s="1">
        <v>2913228</v>
      </c>
      <c r="AR14" s="1">
        <v>414950</v>
      </c>
      <c r="AS14" s="1">
        <v>2515035</v>
      </c>
      <c r="AT14" s="1">
        <v>13909</v>
      </c>
      <c r="AU14" s="1">
        <v>374702</v>
      </c>
      <c r="AV14" s="1">
        <v>0</v>
      </c>
      <c r="AW14" s="1">
        <v>308080</v>
      </c>
      <c r="AX14" s="1">
        <v>3464585</v>
      </c>
      <c r="AY14" s="1">
        <v>0</v>
      </c>
      <c r="AZ14" s="1">
        <v>3481031</v>
      </c>
      <c r="BA14" s="1"/>
      <c r="BB14" s="1" t="s">
        <v>412</v>
      </c>
    </row>
    <row r="15" spans="1:54" x14ac:dyDescent="0.35">
      <c r="A15" s="4" t="s">
        <v>1127</v>
      </c>
      <c r="B15" s="1">
        <v>0</v>
      </c>
      <c r="C15" s="1">
        <v>101858</v>
      </c>
      <c r="D15" s="1">
        <v>204888</v>
      </c>
      <c r="E15" s="1">
        <v>182076</v>
      </c>
      <c r="F15" s="1">
        <v>15888415</v>
      </c>
      <c r="G15" s="1">
        <v>0</v>
      </c>
      <c r="H15" s="1">
        <v>4680611</v>
      </c>
      <c r="I15" s="1">
        <v>0</v>
      </c>
      <c r="J15" s="1">
        <v>434158</v>
      </c>
      <c r="K15" s="1">
        <v>276434</v>
      </c>
      <c r="L15" s="1">
        <v>132726</v>
      </c>
      <c r="M15" s="1">
        <v>899511</v>
      </c>
      <c r="N15" s="1">
        <v>651156</v>
      </c>
      <c r="O15" s="1">
        <v>699407</v>
      </c>
      <c r="P15" s="1">
        <v>180813</v>
      </c>
      <c r="Q15" s="1">
        <v>871544</v>
      </c>
      <c r="R15" s="1">
        <v>1003720</v>
      </c>
      <c r="S15" s="1">
        <v>715733</v>
      </c>
      <c r="T15" s="1">
        <v>3596018</v>
      </c>
      <c r="U15" s="1">
        <v>16645776</v>
      </c>
      <c r="V15" s="1">
        <v>6780447</v>
      </c>
      <c r="W15" s="1">
        <v>1051047</v>
      </c>
      <c r="X15" s="1">
        <v>38998738</v>
      </c>
      <c r="Y15" s="1">
        <v>3817485</v>
      </c>
      <c r="Z15" s="1">
        <v>30647728</v>
      </c>
      <c r="AA15" s="1">
        <v>3900993</v>
      </c>
      <c r="AB15" s="1">
        <v>32905329</v>
      </c>
      <c r="AC15" s="1">
        <v>411914</v>
      </c>
      <c r="AD15" s="1">
        <v>0</v>
      </c>
      <c r="AE15" s="1">
        <v>0</v>
      </c>
      <c r="AF15" s="1">
        <v>1184376</v>
      </c>
      <c r="AG15" s="1">
        <v>0</v>
      </c>
      <c r="AH15" s="1">
        <v>733</v>
      </c>
      <c r="AI15" s="1">
        <v>700485</v>
      </c>
      <c r="AJ15" s="1">
        <v>76673</v>
      </c>
      <c r="AK15" s="1">
        <v>7152575</v>
      </c>
      <c r="AL15" s="1">
        <v>0</v>
      </c>
      <c r="AM15" s="1">
        <v>0</v>
      </c>
      <c r="AN15" s="1">
        <v>3179923</v>
      </c>
      <c r="AO15" s="1">
        <v>1182559</v>
      </c>
      <c r="AP15" s="1">
        <v>162361</v>
      </c>
      <c r="AQ15" s="1">
        <v>5766346</v>
      </c>
      <c r="AR15" s="1">
        <v>773530</v>
      </c>
      <c r="AS15" s="1">
        <v>5612352</v>
      </c>
      <c r="AT15" s="1">
        <v>20213</v>
      </c>
      <c r="AU15" s="1">
        <v>726718</v>
      </c>
      <c r="AV15" s="1">
        <v>0</v>
      </c>
      <c r="AW15" s="1">
        <v>609580</v>
      </c>
      <c r="AX15" s="1">
        <v>6777654</v>
      </c>
      <c r="AY15" s="1">
        <v>0</v>
      </c>
      <c r="AZ15" s="1">
        <v>6703160</v>
      </c>
      <c r="BA15" s="1"/>
      <c r="BB15" s="1" t="s">
        <v>412</v>
      </c>
    </row>
    <row r="16" spans="1:54" x14ac:dyDescent="0.35">
      <c r="A16" s="4" t="s">
        <v>1128</v>
      </c>
      <c r="B16" s="1">
        <v>0</v>
      </c>
      <c r="C16" s="1">
        <v>144976</v>
      </c>
      <c r="D16" s="1">
        <v>418191</v>
      </c>
      <c r="E16" s="1">
        <v>426365</v>
      </c>
      <c r="F16" s="1">
        <v>39370726</v>
      </c>
      <c r="G16" s="1">
        <v>0</v>
      </c>
      <c r="H16" s="1">
        <v>3935057</v>
      </c>
      <c r="I16" s="1">
        <v>0</v>
      </c>
      <c r="J16" s="1">
        <v>287137</v>
      </c>
      <c r="K16" s="1">
        <v>614770</v>
      </c>
      <c r="L16" s="1">
        <v>373027</v>
      </c>
      <c r="M16" s="1">
        <v>2202332</v>
      </c>
      <c r="N16" s="1">
        <v>1559870</v>
      </c>
      <c r="O16" s="1">
        <v>1805281</v>
      </c>
      <c r="P16" s="1">
        <v>162804</v>
      </c>
      <c r="Q16" s="1">
        <v>772185</v>
      </c>
      <c r="R16" s="1">
        <v>861916</v>
      </c>
      <c r="S16" s="1">
        <v>737784</v>
      </c>
      <c r="T16" s="1">
        <v>3292381</v>
      </c>
      <c r="U16" s="1">
        <v>14061854</v>
      </c>
      <c r="V16" s="1">
        <v>5695371</v>
      </c>
      <c r="W16" s="1">
        <v>955118</v>
      </c>
      <c r="X16" s="1">
        <v>33433459</v>
      </c>
      <c r="Y16" s="1">
        <v>3825231</v>
      </c>
      <c r="Z16" s="1">
        <v>27053869</v>
      </c>
      <c r="AA16" s="1">
        <v>4019358</v>
      </c>
      <c r="AB16" s="1">
        <v>32561100</v>
      </c>
      <c r="AC16" s="1">
        <v>266916</v>
      </c>
      <c r="AD16" s="1">
        <v>0</v>
      </c>
      <c r="AE16" s="1">
        <v>0</v>
      </c>
      <c r="AF16" s="1">
        <v>1006545</v>
      </c>
      <c r="AG16" s="1">
        <v>0</v>
      </c>
      <c r="AH16" s="1">
        <v>0</v>
      </c>
      <c r="AI16" s="1">
        <v>1531077</v>
      </c>
      <c r="AJ16" s="1">
        <v>136686</v>
      </c>
      <c r="AK16" s="1">
        <v>15974735</v>
      </c>
      <c r="AL16" s="1">
        <v>0</v>
      </c>
      <c r="AM16" s="1">
        <v>0</v>
      </c>
      <c r="AN16" s="1">
        <v>6969311</v>
      </c>
      <c r="AO16" s="1">
        <v>2652843</v>
      </c>
      <c r="AP16" s="1">
        <v>178718</v>
      </c>
      <c r="AQ16" s="1">
        <v>14508535</v>
      </c>
      <c r="AR16" s="1">
        <v>1821237</v>
      </c>
      <c r="AS16" s="1">
        <v>12973330</v>
      </c>
      <c r="AT16" s="1">
        <v>30320</v>
      </c>
      <c r="AU16" s="1">
        <v>1857538</v>
      </c>
      <c r="AV16" s="1">
        <v>0</v>
      </c>
      <c r="AW16" s="1">
        <v>1324925</v>
      </c>
      <c r="AX16" s="1">
        <v>16176710</v>
      </c>
      <c r="AY16" s="1">
        <v>0</v>
      </c>
      <c r="AZ16" s="1">
        <v>14081290</v>
      </c>
      <c r="BA16" s="1"/>
      <c r="BB16" s="1" t="s">
        <v>412</v>
      </c>
    </row>
    <row r="17" spans="1:54" x14ac:dyDescent="0.35">
      <c r="A17" s="4" t="s">
        <v>1129</v>
      </c>
      <c r="B17" s="1">
        <v>0</v>
      </c>
      <c r="C17" s="1">
        <v>252728</v>
      </c>
      <c r="D17" s="1">
        <v>620784</v>
      </c>
      <c r="E17" s="1">
        <v>677193</v>
      </c>
      <c r="F17" s="1">
        <v>71997932</v>
      </c>
      <c r="G17" s="1">
        <v>0</v>
      </c>
      <c r="H17" s="1">
        <v>3222112</v>
      </c>
      <c r="I17" s="1">
        <v>0</v>
      </c>
      <c r="J17" s="1">
        <v>367743</v>
      </c>
      <c r="K17" s="1">
        <v>1636057</v>
      </c>
      <c r="L17" s="1">
        <v>958314</v>
      </c>
      <c r="M17" s="1">
        <v>4199129</v>
      </c>
      <c r="N17" s="1">
        <v>3215157</v>
      </c>
      <c r="O17" s="1">
        <v>3317470</v>
      </c>
      <c r="P17" s="1">
        <v>193926</v>
      </c>
      <c r="Q17" s="1">
        <v>623863</v>
      </c>
      <c r="R17" s="1">
        <v>676473</v>
      </c>
      <c r="S17" s="1">
        <v>943092</v>
      </c>
      <c r="T17" s="1">
        <v>3257272</v>
      </c>
      <c r="U17" s="1">
        <v>15570319</v>
      </c>
      <c r="V17" s="1">
        <v>7138944</v>
      </c>
      <c r="W17" s="1">
        <v>1073867</v>
      </c>
      <c r="X17" s="1">
        <v>32156115</v>
      </c>
      <c r="Y17" s="1">
        <v>3658943</v>
      </c>
      <c r="Z17" s="1">
        <v>27803507</v>
      </c>
      <c r="AA17" s="1">
        <v>3648036</v>
      </c>
      <c r="AB17" s="1">
        <v>31218635</v>
      </c>
      <c r="AC17" s="1">
        <v>355650</v>
      </c>
      <c r="AD17" s="1">
        <v>0</v>
      </c>
      <c r="AE17" s="1">
        <v>0</v>
      </c>
      <c r="AF17" s="1">
        <v>1298685</v>
      </c>
      <c r="AG17" s="1">
        <v>0</v>
      </c>
      <c r="AH17" s="1">
        <v>0</v>
      </c>
      <c r="AI17" s="1">
        <v>2529592</v>
      </c>
      <c r="AJ17" s="1">
        <v>317397</v>
      </c>
      <c r="AK17" s="1">
        <v>30451155</v>
      </c>
      <c r="AL17" s="1">
        <v>0</v>
      </c>
      <c r="AM17" s="1">
        <v>0</v>
      </c>
      <c r="AN17" s="1">
        <v>15394166</v>
      </c>
      <c r="AO17" s="1">
        <v>6805908</v>
      </c>
      <c r="AP17" s="1">
        <v>192354</v>
      </c>
      <c r="AQ17" s="1">
        <v>27303504</v>
      </c>
      <c r="AR17" s="1">
        <v>3418214</v>
      </c>
      <c r="AS17" s="1">
        <v>26008307</v>
      </c>
      <c r="AT17" s="1">
        <v>50615</v>
      </c>
      <c r="AU17" s="1">
        <v>3743469</v>
      </c>
      <c r="AV17" s="1">
        <v>0</v>
      </c>
      <c r="AW17" s="1">
        <v>3246458</v>
      </c>
      <c r="AX17" s="1">
        <v>34014521</v>
      </c>
      <c r="AY17" s="1">
        <v>0</v>
      </c>
      <c r="AZ17" s="1">
        <v>27246902</v>
      </c>
      <c r="BA17" s="1"/>
      <c r="BB17" s="1" t="s">
        <v>412</v>
      </c>
    </row>
    <row r="18" spans="1:54" x14ac:dyDescent="0.35">
      <c r="A18" s="4" t="s">
        <v>1130</v>
      </c>
      <c r="B18" s="1">
        <v>0</v>
      </c>
      <c r="C18" s="1">
        <v>372077</v>
      </c>
      <c r="D18" s="1">
        <v>905320</v>
      </c>
      <c r="E18" s="1">
        <v>851712</v>
      </c>
      <c r="F18" s="1">
        <v>116193964</v>
      </c>
      <c r="G18" s="1">
        <v>0</v>
      </c>
      <c r="H18" s="1">
        <v>2442342</v>
      </c>
      <c r="I18" s="1">
        <v>0</v>
      </c>
      <c r="J18" s="1">
        <v>323358</v>
      </c>
      <c r="K18" s="1">
        <v>3247807</v>
      </c>
      <c r="L18" s="1">
        <v>1701817</v>
      </c>
      <c r="M18" s="1">
        <v>6846874</v>
      </c>
      <c r="N18" s="1">
        <v>5460470</v>
      </c>
      <c r="O18" s="1">
        <v>5632878</v>
      </c>
      <c r="P18" s="1">
        <v>170163</v>
      </c>
      <c r="Q18" s="1">
        <v>430793</v>
      </c>
      <c r="R18" s="1">
        <v>483992</v>
      </c>
      <c r="S18" s="1">
        <v>823849</v>
      </c>
      <c r="T18" s="1">
        <v>2689261</v>
      </c>
      <c r="U18" s="1">
        <v>13298661</v>
      </c>
      <c r="V18" s="1">
        <v>6821542</v>
      </c>
      <c r="W18" s="1">
        <v>1041605</v>
      </c>
      <c r="X18" s="1">
        <v>26016671</v>
      </c>
      <c r="Y18" s="1">
        <v>3254875</v>
      </c>
      <c r="Z18" s="1">
        <v>23663020</v>
      </c>
      <c r="AA18" s="1">
        <v>2894577</v>
      </c>
      <c r="AB18" s="1">
        <v>25709605</v>
      </c>
      <c r="AC18" s="1">
        <v>307127</v>
      </c>
      <c r="AD18" s="1">
        <v>0</v>
      </c>
      <c r="AE18" s="1">
        <v>0</v>
      </c>
      <c r="AF18" s="1">
        <v>1263633</v>
      </c>
      <c r="AG18" s="1">
        <v>0</v>
      </c>
      <c r="AH18" s="1">
        <v>608</v>
      </c>
      <c r="AI18" s="1">
        <v>3901024</v>
      </c>
      <c r="AJ18" s="1">
        <v>557472</v>
      </c>
      <c r="AK18" s="1">
        <v>49179179</v>
      </c>
      <c r="AL18" s="1">
        <v>0</v>
      </c>
      <c r="AM18" s="1">
        <v>0</v>
      </c>
      <c r="AN18" s="1">
        <v>26176244</v>
      </c>
      <c r="AO18" s="1">
        <v>13033490</v>
      </c>
      <c r="AP18" s="1">
        <v>238950</v>
      </c>
      <c r="AQ18" s="1">
        <v>45911037</v>
      </c>
      <c r="AR18" s="1">
        <v>5400832</v>
      </c>
      <c r="AS18" s="1">
        <v>44738056</v>
      </c>
      <c r="AT18" s="1">
        <v>84652</v>
      </c>
      <c r="AU18" s="1">
        <v>6346673</v>
      </c>
      <c r="AV18" s="1">
        <v>0</v>
      </c>
      <c r="AW18" s="1">
        <v>5856515</v>
      </c>
      <c r="AX18" s="1">
        <v>56919922</v>
      </c>
      <c r="AY18" s="1">
        <v>0</v>
      </c>
      <c r="AZ18" s="1">
        <v>44285709</v>
      </c>
      <c r="BA18" s="1"/>
      <c r="BB18" s="1" t="s">
        <v>412</v>
      </c>
    </row>
    <row r="19" spans="1:54" x14ac:dyDescent="0.35">
      <c r="A19" s="4" t="s">
        <v>1131</v>
      </c>
      <c r="B19" s="1">
        <v>0</v>
      </c>
      <c r="C19" s="1">
        <v>805127</v>
      </c>
      <c r="D19" s="1">
        <v>1433828</v>
      </c>
      <c r="E19" s="1">
        <v>1275925</v>
      </c>
      <c r="F19" s="1">
        <v>197461920</v>
      </c>
      <c r="G19" s="1">
        <v>0</v>
      </c>
      <c r="H19" s="1">
        <v>1467537</v>
      </c>
      <c r="I19" s="1">
        <v>0</v>
      </c>
      <c r="J19" s="1">
        <v>375270</v>
      </c>
      <c r="K19" s="1">
        <v>7667671</v>
      </c>
      <c r="L19" s="1">
        <v>4123554</v>
      </c>
      <c r="M19" s="1">
        <v>11567701</v>
      </c>
      <c r="N19" s="1">
        <v>9750392</v>
      </c>
      <c r="O19" s="1">
        <v>9590556</v>
      </c>
      <c r="P19" s="1">
        <v>146615</v>
      </c>
      <c r="Q19" s="1">
        <v>267204</v>
      </c>
      <c r="R19" s="1">
        <v>320707</v>
      </c>
      <c r="S19" s="1">
        <v>735204</v>
      </c>
      <c r="T19" s="1">
        <v>1848502</v>
      </c>
      <c r="U19" s="1">
        <v>8850581</v>
      </c>
      <c r="V19" s="1">
        <v>5884437</v>
      </c>
      <c r="W19" s="1">
        <v>1086232</v>
      </c>
      <c r="X19" s="1">
        <v>16098522</v>
      </c>
      <c r="Y19" s="1">
        <v>2612917</v>
      </c>
      <c r="Z19" s="1">
        <v>16194891</v>
      </c>
      <c r="AA19" s="1">
        <v>1890722</v>
      </c>
      <c r="AB19" s="1">
        <v>16620897</v>
      </c>
      <c r="AC19" s="1">
        <v>355318</v>
      </c>
      <c r="AD19" s="1">
        <v>0</v>
      </c>
      <c r="AE19" s="1">
        <v>0</v>
      </c>
      <c r="AF19" s="1">
        <v>1166714</v>
      </c>
      <c r="AG19" s="1">
        <v>2538</v>
      </c>
      <c r="AH19" s="1">
        <v>0</v>
      </c>
      <c r="AI19" s="1">
        <v>6112365</v>
      </c>
      <c r="AJ19" s="1">
        <v>1880324</v>
      </c>
      <c r="AK19" s="1">
        <v>76750243</v>
      </c>
      <c r="AL19" s="1">
        <v>0</v>
      </c>
      <c r="AM19" s="1">
        <v>820</v>
      </c>
      <c r="AN19" s="1">
        <v>44673947</v>
      </c>
      <c r="AO19" s="1">
        <v>29261490</v>
      </c>
      <c r="AP19" s="1">
        <v>329132</v>
      </c>
      <c r="AQ19" s="1">
        <v>75456240</v>
      </c>
      <c r="AR19" s="1">
        <v>8544439</v>
      </c>
      <c r="AS19" s="1">
        <v>79267874</v>
      </c>
      <c r="AT19" s="1">
        <v>159352</v>
      </c>
      <c r="AU19" s="1">
        <v>12970999</v>
      </c>
      <c r="AV19" s="1">
        <v>0</v>
      </c>
      <c r="AW19" s="1">
        <v>11150786</v>
      </c>
      <c r="AX19" s="1">
        <v>119694688</v>
      </c>
      <c r="AY19" s="1">
        <v>0</v>
      </c>
      <c r="AZ19" s="1">
        <v>69996361</v>
      </c>
      <c r="BA19" s="1"/>
      <c r="BB19" s="1" t="s">
        <v>412</v>
      </c>
    </row>
    <row r="20" spans="1:54" x14ac:dyDescent="0.35">
      <c r="A20" s="4" t="s">
        <v>1132</v>
      </c>
      <c r="B20" s="1">
        <v>0</v>
      </c>
      <c r="C20" s="1">
        <v>1332529</v>
      </c>
      <c r="D20" s="1">
        <v>2118795</v>
      </c>
      <c r="E20" s="1">
        <v>2077052</v>
      </c>
      <c r="F20" s="1">
        <v>272702448</v>
      </c>
      <c r="G20" s="1">
        <v>0</v>
      </c>
      <c r="H20" s="1">
        <v>990370</v>
      </c>
      <c r="I20" s="1">
        <v>0</v>
      </c>
      <c r="J20" s="1">
        <v>419402</v>
      </c>
      <c r="K20" s="1">
        <v>12061892</v>
      </c>
      <c r="L20" s="1">
        <v>7476913</v>
      </c>
      <c r="M20" s="1">
        <v>16347014</v>
      </c>
      <c r="N20" s="1">
        <v>13118827</v>
      </c>
      <c r="O20" s="1">
        <v>11968729</v>
      </c>
      <c r="P20" s="1">
        <v>123995</v>
      </c>
      <c r="Q20" s="1">
        <v>217203</v>
      </c>
      <c r="R20" s="1">
        <v>190259</v>
      </c>
      <c r="S20" s="1">
        <v>743175</v>
      </c>
      <c r="T20" s="1">
        <v>1182015</v>
      </c>
      <c r="U20" s="1">
        <v>5514718</v>
      </c>
      <c r="V20" s="1">
        <v>4663536</v>
      </c>
      <c r="W20" s="1">
        <v>1027056</v>
      </c>
      <c r="X20" s="1">
        <v>9992543</v>
      </c>
      <c r="Y20" s="1">
        <v>1895890</v>
      </c>
      <c r="Z20" s="1">
        <v>10669119</v>
      </c>
      <c r="AA20" s="1">
        <v>1117397</v>
      </c>
      <c r="AB20" s="1">
        <v>10205299</v>
      </c>
      <c r="AC20" s="1">
        <v>399743</v>
      </c>
      <c r="AD20" s="1">
        <v>1447</v>
      </c>
      <c r="AE20" s="1">
        <v>0</v>
      </c>
      <c r="AF20" s="1">
        <v>930811</v>
      </c>
      <c r="AG20" s="1">
        <v>4193</v>
      </c>
      <c r="AH20" s="1">
        <v>0</v>
      </c>
      <c r="AI20" s="1">
        <v>8231722</v>
      </c>
      <c r="AJ20" s="1">
        <v>4061475</v>
      </c>
      <c r="AK20" s="1">
        <v>95537350</v>
      </c>
      <c r="AL20" s="1">
        <v>0</v>
      </c>
      <c r="AM20" s="1">
        <v>0</v>
      </c>
      <c r="AN20" s="1">
        <v>55812284</v>
      </c>
      <c r="AO20" s="1">
        <v>46123697</v>
      </c>
      <c r="AP20" s="1">
        <v>575935</v>
      </c>
      <c r="AQ20" s="1">
        <v>91743660</v>
      </c>
      <c r="AR20" s="1">
        <v>13093151</v>
      </c>
      <c r="AS20" s="1">
        <v>101445144</v>
      </c>
      <c r="AT20" s="1">
        <v>354082</v>
      </c>
      <c r="AU20" s="1">
        <v>20481959</v>
      </c>
      <c r="AV20" s="1">
        <v>0</v>
      </c>
      <c r="AW20" s="1">
        <v>15936312</v>
      </c>
      <c r="AX20" s="1">
        <v>164908377</v>
      </c>
      <c r="AY20" s="1">
        <v>0</v>
      </c>
      <c r="AZ20" s="1">
        <v>85329497</v>
      </c>
      <c r="BA20" s="1"/>
      <c r="BB20" s="1" t="s">
        <v>412</v>
      </c>
    </row>
    <row r="21" spans="1:54" x14ac:dyDescent="0.35">
      <c r="A21" s="4" t="s">
        <v>1133</v>
      </c>
      <c r="B21" s="1">
        <v>0</v>
      </c>
      <c r="C21" s="1">
        <v>2052249</v>
      </c>
      <c r="D21" s="1">
        <v>3752510</v>
      </c>
      <c r="E21" s="1">
        <v>3400229</v>
      </c>
      <c r="F21" s="1">
        <v>322467204</v>
      </c>
      <c r="G21" s="1">
        <v>0</v>
      </c>
      <c r="H21" s="1">
        <v>756279</v>
      </c>
      <c r="I21" s="1">
        <v>0</v>
      </c>
      <c r="J21" s="1">
        <v>366638</v>
      </c>
      <c r="K21" s="1">
        <v>17411401</v>
      </c>
      <c r="L21" s="1">
        <v>13623368</v>
      </c>
      <c r="M21" s="1">
        <v>20315876</v>
      </c>
      <c r="N21" s="1">
        <v>19347546</v>
      </c>
      <c r="O21" s="1">
        <v>16014447</v>
      </c>
      <c r="P21" s="1">
        <v>88970</v>
      </c>
      <c r="Q21" s="1">
        <v>177876</v>
      </c>
      <c r="R21" s="1">
        <v>168650</v>
      </c>
      <c r="S21" s="1">
        <v>624962</v>
      </c>
      <c r="T21" s="1">
        <v>801246</v>
      </c>
      <c r="U21" s="1">
        <v>3271930</v>
      </c>
      <c r="V21" s="1">
        <v>3204749</v>
      </c>
      <c r="W21" s="1">
        <v>893305</v>
      </c>
      <c r="X21" s="1">
        <v>5309212</v>
      </c>
      <c r="Y21" s="1">
        <v>1428471</v>
      </c>
      <c r="Z21" s="1">
        <v>6088887</v>
      </c>
      <c r="AA21" s="1">
        <v>717869</v>
      </c>
      <c r="AB21" s="1">
        <v>5450072</v>
      </c>
      <c r="AC21" s="1">
        <v>344196</v>
      </c>
      <c r="AD21" s="1">
        <v>0</v>
      </c>
      <c r="AE21" s="1">
        <v>0</v>
      </c>
      <c r="AF21" s="1">
        <v>650094</v>
      </c>
      <c r="AG21" s="1">
        <v>9030</v>
      </c>
      <c r="AH21" s="1">
        <v>0</v>
      </c>
      <c r="AI21" s="1">
        <v>12733947</v>
      </c>
      <c r="AJ21" s="1">
        <v>8016201</v>
      </c>
      <c r="AK21" s="1">
        <v>104205973</v>
      </c>
      <c r="AL21" s="1">
        <v>0</v>
      </c>
      <c r="AM21" s="1">
        <v>0</v>
      </c>
      <c r="AN21" s="1">
        <v>68699541</v>
      </c>
      <c r="AO21" s="1">
        <v>66607272</v>
      </c>
      <c r="AP21" s="1">
        <v>888421</v>
      </c>
      <c r="AQ21" s="1">
        <v>100296778</v>
      </c>
      <c r="AR21" s="1">
        <v>13710573</v>
      </c>
      <c r="AS21" s="1">
        <v>122200751</v>
      </c>
      <c r="AT21" s="1">
        <v>645550</v>
      </c>
      <c r="AU21" s="1">
        <v>31534699</v>
      </c>
      <c r="AV21" s="1">
        <v>0</v>
      </c>
      <c r="AW21" s="1">
        <v>22410258</v>
      </c>
      <c r="AX21" s="1">
        <v>245054542</v>
      </c>
      <c r="AY21" s="1">
        <v>0</v>
      </c>
      <c r="AZ21" s="1">
        <v>93843873</v>
      </c>
      <c r="BA21" s="1"/>
      <c r="BB21" s="1" t="s">
        <v>412</v>
      </c>
    </row>
    <row r="22" spans="1:54" x14ac:dyDescent="0.35">
      <c r="A22" s="4" t="s">
        <v>1134</v>
      </c>
      <c r="B22" s="1">
        <v>0</v>
      </c>
      <c r="C22" s="1">
        <v>3596951</v>
      </c>
      <c r="D22" s="1">
        <v>7130291</v>
      </c>
      <c r="E22" s="1">
        <v>6678346</v>
      </c>
      <c r="F22" s="1">
        <v>412145160</v>
      </c>
      <c r="G22" s="1">
        <v>0</v>
      </c>
      <c r="H22" s="1">
        <v>509906</v>
      </c>
      <c r="I22" s="1">
        <v>0</v>
      </c>
      <c r="J22" s="1">
        <v>325335</v>
      </c>
      <c r="K22" s="1">
        <v>20974427</v>
      </c>
      <c r="L22" s="1">
        <v>22784388</v>
      </c>
      <c r="M22" s="1">
        <v>26960346</v>
      </c>
      <c r="N22" s="1">
        <v>27672585</v>
      </c>
      <c r="O22" s="1">
        <v>23051221</v>
      </c>
      <c r="P22" s="1">
        <v>70362</v>
      </c>
      <c r="Q22" s="1">
        <v>158377</v>
      </c>
      <c r="R22" s="1">
        <v>145781</v>
      </c>
      <c r="S22" s="1">
        <v>398687</v>
      </c>
      <c r="T22" s="1">
        <v>462298</v>
      </c>
      <c r="U22" s="1">
        <v>1495614</v>
      </c>
      <c r="V22" s="1">
        <v>1609916</v>
      </c>
      <c r="W22" s="1">
        <v>697777</v>
      </c>
      <c r="X22" s="1">
        <v>2537051</v>
      </c>
      <c r="Y22" s="1">
        <v>987007</v>
      </c>
      <c r="Z22" s="1">
        <v>2671403</v>
      </c>
      <c r="AA22" s="1">
        <v>409631</v>
      </c>
      <c r="AB22" s="1">
        <v>2633403</v>
      </c>
      <c r="AC22" s="1">
        <v>307430</v>
      </c>
      <c r="AD22" s="1">
        <v>0</v>
      </c>
      <c r="AE22" s="1">
        <v>2123</v>
      </c>
      <c r="AF22" s="1">
        <v>337049</v>
      </c>
      <c r="AG22" s="1">
        <v>19283</v>
      </c>
      <c r="AH22" s="1">
        <v>0</v>
      </c>
      <c r="AI22" s="1">
        <v>20401024</v>
      </c>
      <c r="AJ22" s="1">
        <v>17446659</v>
      </c>
      <c r="AK22" s="1">
        <v>125687496</v>
      </c>
      <c r="AL22" s="1">
        <v>0</v>
      </c>
      <c r="AM22" s="1">
        <v>0</v>
      </c>
      <c r="AN22" s="1">
        <v>78667431</v>
      </c>
      <c r="AO22" s="1">
        <v>78848802</v>
      </c>
      <c r="AP22" s="1">
        <v>1634231</v>
      </c>
      <c r="AQ22" s="1">
        <v>123270974</v>
      </c>
      <c r="AR22" s="1">
        <v>17814751</v>
      </c>
      <c r="AS22" s="1">
        <v>135061825</v>
      </c>
      <c r="AT22" s="1">
        <v>1390553</v>
      </c>
      <c r="AU22" s="1">
        <v>54196293</v>
      </c>
      <c r="AV22" s="1">
        <v>0</v>
      </c>
      <c r="AW22" s="1">
        <v>29004789</v>
      </c>
      <c r="AX22" s="1">
        <v>351506807</v>
      </c>
      <c r="AY22" s="1">
        <v>0</v>
      </c>
      <c r="AZ22" s="1">
        <v>117265456</v>
      </c>
      <c r="BA22" s="1"/>
      <c r="BB22" s="1" t="s">
        <v>412</v>
      </c>
    </row>
    <row r="23" spans="1:54" x14ac:dyDescent="0.35">
      <c r="A23" s="4" t="s">
        <v>1135</v>
      </c>
      <c r="B23" s="1">
        <v>0</v>
      </c>
      <c r="C23" s="1">
        <v>388495</v>
      </c>
      <c r="D23" s="1">
        <v>810157</v>
      </c>
      <c r="E23" s="1">
        <v>875305</v>
      </c>
      <c r="F23" s="1">
        <v>109538928</v>
      </c>
      <c r="G23" s="1">
        <v>0</v>
      </c>
      <c r="H23" s="1">
        <v>2325725</v>
      </c>
      <c r="I23" s="1">
        <v>0</v>
      </c>
      <c r="J23" s="1">
        <v>384587</v>
      </c>
      <c r="K23" s="1">
        <v>3128817</v>
      </c>
      <c r="L23" s="1">
        <v>1503395</v>
      </c>
      <c r="M23" s="1">
        <v>6509411</v>
      </c>
      <c r="N23" s="1">
        <v>5212732</v>
      </c>
      <c r="O23" s="1">
        <v>4718647</v>
      </c>
      <c r="P23" s="1">
        <v>164895</v>
      </c>
      <c r="Q23" s="1">
        <v>412475</v>
      </c>
      <c r="R23" s="1">
        <v>452597</v>
      </c>
      <c r="S23" s="1">
        <v>782284</v>
      </c>
      <c r="T23" s="1">
        <v>2601336</v>
      </c>
      <c r="U23" s="1">
        <v>12865665</v>
      </c>
      <c r="V23" s="1">
        <v>6532921</v>
      </c>
      <c r="W23" s="1">
        <v>994672</v>
      </c>
      <c r="X23" s="1">
        <v>24555753</v>
      </c>
      <c r="Y23" s="1">
        <v>2877663</v>
      </c>
      <c r="Z23" s="1">
        <v>22963695</v>
      </c>
      <c r="AA23" s="1">
        <v>2474341</v>
      </c>
      <c r="AB23" s="1">
        <v>23069723</v>
      </c>
      <c r="AC23" s="1">
        <v>360810</v>
      </c>
      <c r="AD23" s="1">
        <v>0</v>
      </c>
      <c r="AE23" s="1">
        <v>0</v>
      </c>
      <c r="AF23" s="1">
        <v>1247833</v>
      </c>
      <c r="AG23" s="1">
        <v>0</v>
      </c>
      <c r="AH23" s="1">
        <v>0</v>
      </c>
      <c r="AI23" s="1">
        <v>3695792</v>
      </c>
      <c r="AJ23" s="1">
        <v>659799</v>
      </c>
      <c r="AK23" s="1">
        <v>45540584</v>
      </c>
      <c r="AL23" s="1">
        <v>0</v>
      </c>
      <c r="AM23" s="1">
        <v>0</v>
      </c>
      <c r="AN23" s="1">
        <v>24994117</v>
      </c>
      <c r="AO23" s="1">
        <v>12482335</v>
      </c>
      <c r="AP23" s="1">
        <v>259446</v>
      </c>
      <c r="AQ23" s="1">
        <v>40492486</v>
      </c>
      <c r="AR23" s="1">
        <v>5165347</v>
      </c>
      <c r="AS23" s="1">
        <v>43778576</v>
      </c>
      <c r="AT23" s="1">
        <v>123621</v>
      </c>
      <c r="AU23" s="1">
        <v>5456105</v>
      </c>
      <c r="AV23" s="1">
        <v>0</v>
      </c>
      <c r="AW23" s="1">
        <v>5576200</v>
      </c>
      <c r="AX23" s="1">
        <v>59517656</v>
      </c>
      <c r="AY23" s="1">
        <v>0</v>
      </c>
      <c r="AZ23" s="1">
        <v>44937897</v>
      </c>
      <c r="BA23" s="1"/>
      <c r="BB23" s="1" t="s">
        <v>411</v>
      </c>
    </row>
    <row r="24" spans="1:54" x14ac:dyDescent="0.35">
      <c r="A24" s="4" t="s">
        <v>1136</v>
      </c>
      <c r="B24" s="1">
        <v>0</v>
      </c>
      <c r="C24" s="1">
        <v>290696</v>
      </c>
      <c r="D24" s="1">
        <v>705630</v>
      </c>
      <c r="E24" s="1">
        <v>708675</v>
      </c>
      <c r="F24" s="1">
        <v>115648404</v>
      </c>
      <c r="G24" s="1">
        <v>0</v>
      </c>
      <c r="H24" s="1">
        <v>2394529</v>
      </c>
      <c r="I24" s="1">
        <v>0</v>
      </c>
      <c r="J24" s="1">
        <v>344961</v>
      </c>
      <c r="K24" s="1">
        <v>2808570</v>
      </c>
      <c r="L24" s="1">
        <v>1426258</v>
      </c>
      <c r="M24" s="1">
        <v>5823821</v>
      </c>
      <c r="N24" s="1">
        <v>4682335</v>
      </c>
      <c r="O24" s="1">
        <v>4794788</v>
      </c>
      <c r="P24" s="1">
        <v>135186</v>
      </c>
      <c r="Q24" s="1">
        <v>353676</v>
      </c>
      <c r="R24" s="1">
        <v>415796</v>
      </c>
      <c r="S24" s="1">
        <v>687121</v>
      </c>
      <c r="T24" s="1">
        <v>2292144</v>
      </c>
      <c r="U24" s="1">
        <v>11308462</v>
      </c>
      <c r="V24" s="1">
        <v>5777486</v>
      </c>
      <c r="W24" s="1">
        <v>832964</v>
      </c>
      <c r="X24" s="1">
        <v>25113502</v>
      </c>
      <c r="Y24" s="1">
        <v>2757946</v>
      </c>
      <c r="Z24" s="1">
        <v>20239051</v>
      </c>
      <c r="AA24" s="1">
        <v>2438598</v>
      </c>
      <c r="AB24" s="1">
        <v>22720073</v>
      </c>
      <c r="AC24" s="1">
        <v>329585</v>
      </c>
      <c r="AD24" s="1">
        <v>0</v>
      </c>
      <c r="AE24" s="1">
        <v>0</v>
      </c>
      <c r="AF24" s="1">
        <v>1089784</v>
      </c>
      <c r="AG24" s="1">
        <v>1845</v>
      </c>
      <c r="AH24" s="1">
        <v>0</v>
      </c>
      <c r="AI24" s="1">
        <v>3933474</v>
      </c>
      <c r="AJ24" s="1">
        <v>623594</v>
      </c>
      <c r="AK24" s="1">
        <v>46895626</v>
      </c>
      <c r="AL24" s="1">
        <v>1910</v>
      </c>
      <c r="AM24" s="1">
        <v>0</v>
      </c>
      <c r="AN24" s="1">
        <v>22701593</v>
      </c>
      <c r="AO24" s="1">
        <v>10898005</v>
      </c>
      <c r="AP24" s="1">
        <v>224647</v>
      </c>
      <c r="AQ24" s="1">
        <v>40696373</v>
      </c>
      <c r="AR24" s="1">
        <v>4750761</v>
      </c>
      <c r="AS24" s="1">
        <v>38501227</v>
      </c>
      <c r="AT24" s="1">
        <v>77710</v>
      </c>
      <c r="AU24" s="1">
        <v>5425710</v>
      </c>
      <c r="AV24" s="1">
        <v>0</v>
      </c>
      <c r="AW24" s="1">
        <v>4845984</v>
      </c>
      <c r="AX24" s="1">
        <v>56699300</v>
      </c>
      <c r="AY24" s="1">
        <v>0</v>
      </c>
      <c r="AZ24" s="1">
        <v>41864943</v>
      </c>
      <c r="BA24" s="1"/>
      <c r="BB24" s="1" t="s">
        <v>411</v>
      </c>
    </row>
    <row r="25" spans="1:54" x14ac:dyDescent="0.35">
      <c r="A25" s="4" t="s">
        <v>1137</v>
      </c>
      <c r="B25" s="1">
        <v>0</v>
      </c>
      <c r="C25" s="1">
        <v>184226</v>
      </c>
      <c r="D25" s="1">
        <v>663586</v>
      </c>
      <c r="E25" s="1">
        <v>646724</v>
      </c>
      <c r="F25" s="1">
        <v>117127535</v>
      </c>
      <c r="G25" s="1">
        <v>0</v>
      </c>
      <c r="H25" s="1">
        <v>2284633</v>
      </c>
      <c r="I25" s="1">
        <v>0</v>
      </c>
      <c r="J25" s="1">
        <v>369891</v>
      </c>
      <c r="K25" s="1">
        <v>1911978</v>
      </c>
      <c r="L25" s="1">
        <v>1328501</v>
      </c>
      <c r="M25" s="1">
        <v>5577277</v>
      </c>
      <c r="N25" s="1">
        <v>4419230</v>
      </c>
      <c r="O25" s="1">
        <v>4852225</v>
      </c>
      <c r="P25" s="1">
        <v>87394</v>
      </c>
      <c r="Q25" s="1">
        <v>321704</v>
      </c>
      <c r="R25" s="1">
        <v>394601</v>
      </c>
      <c r="S25" s="1">
        <v>681707</v>
      </c>
      <c r="T25" s="1">
        <v>2126517</v>
      </c>
      <c r="U25" s="1">
        <v>10854643</v>
      </c>
      <c r="V25" s="1">
        <v>3462214</v>
      </c>
      <c r="W25" s="1">
        <v>810462</v>
      </c>
      <c r="X25" s="1">
        <v>25012779</v>
      </c>
      <c r="Y25" s="1">
        <v>2736437</v>
      </c>
      <c r="Z25" s="1">
        <v>20023795</v>
      </c>
      <c r="AA25" s="1">
        <v>2428572</v>
      </c>
      <c r="AB25" s="1">
        <v>22761914</v>
      </c>
      <c r="AC25" s="1">
        <v>355150</v>
      </c>
      <c r="AD25" s="1">
        <v>0</v>
      </c>
      <c r="AE25" s="1">
        <v>0</v>
      </c>
      <c r="AF25" s="1">
        <v>747444</v>
      </c>
      <c r="AG25" s="1">
        <v>0</v>
      </c>
      <c r="AH25" s="1">
        <v>2337</v>
      </c>
      <c r="AI25" s="1">
        <v>3773025</v>
      </c>
      <c r="AJ25" s="1">
        <v>718988</v>
      </c>
      <c r="AK25" s="1">
        <v>48248028</v>
      </c>
      <c r="AL25" s="1">
        <v>0</v>
      </c>
      <c r="AM25" s="1">
        <v>432</v>
      </c>
      <c r="AN25" s="1">
        <v>21440626</v>
      </c>
      <c r="AO25" s="1">
        <v>6484508</v>
      </c>
      <c r="AP25" s="1">
        <v>242485</v>
      </c>
      <c r="AQ25" s="1">
        <v>40397962</v>
      </c>
      <c r="AR25" s="1">
        <v>4890617</v>
      </c>
      <c r="AS25" s="1">
        <v>37734645</v>
      </c>
      <c r="AT25" s="1">
        <v>82046</v>
      </c>
      <c r="AU25" s="1">
        <v>5301462</v>
      </c>
      <c r="AV25" s="1">
        <v>0</v>
      </c>
      <c r="AW25" s="1">
        <v>3457511</v>
      </c>
      <c r="AX25" s="1">
        <v>57544884</v>
      </c>
      <c r="AY25" s="1">
        <v>0</v>
      </c>
      <c r="AZ25" s="1">
        <v>42088094</v>
      </c>
      <c r="BA25" s="1"/>
      <c r="BB25" s="1" t="s">
        <v>411</v>
      </c>
    </row>
    <row r="26" spans="1:54" x14ac:dyDescent="0.35">
      <c r="A26" s="4" t="s">
        <v>1138</v>
      </c>
      <c r="B26" s="1">
        <v>0</v>
      </c>
      <c r="C26" s="1">
        <v>230782</v>
      </c>
      <c r="D26" s="1">
        <v>560563</v>
      </c>
      <c r="E26" s="1">
        <v>569511</v>
      </c>
      <c r="F26" s="1">
        <v>73666088</v>
      </c>
      <c r="G26" s="1">
        <v>0</v>
      </c>
      <c r="H26" s="1">
        <v>3281939</v>
      </c>
      <c r="I26" s="1">
        <v>0</v>
      </c>
      <c r="J26" s="1">
        <v>360258</v>
      </c>
      <c r="K26" s="1">
        <v>1529370</v>
      </c>
      <c r="L26" s="1">
        <v>678693</v>
      </c>
      <c r="M26" s="1">
        <v>4019409</v>
      </c>
      <c r="N26" s="1">
        <v>3050938</v>
      </c>
      <c r="O26" s="1">
        <v>3175699</v>
      </c>
      <c r="P26" s="1">
        <v>172133</v>
      </c>
      <c r="Q26" s="1">
        <v>531069</v>
      </c>
      <c r="R26" s="1">
        <v>615180</v>
      </c>
      <c r="S26" s="1">
        <v>694321</v>
      </c>
      <c r="T26" s="1">
        <v>3145626</v>
      </c>
      <c r="U26" s="1">
        <v>15020003</v>
      </c>
      <c r="V26" s="1">
        <v>6831085</v>
      </c>
      <c r="W26" s="1">
        <v>1028940</v>
      </c>
      <c r="X26" s="1">
        <v>33994344</v>
      </c>
      <c r="Y26" s="1">
        <v>3566642</v>
      </c>
      <c r="Z26" s="1">
        <v>26669533</v>
      </c>
      <c r="AA26" s="1">
        <v>3525478</v>
      </c>
      <c r="AB26" s="1">
        <v>30178374</v>
      </c>
      <c r="AC26" s="1">
        <v>343074</v>
      </c>
      <c r="AD26" s="1">
        <v>0</v>
      </c>
      <c r="AE26" s="1">
        <v>0</v>
      </c>
      <c r="AF26" s="1">
        <v>1265968</v>
      </c>
      <c r="AG26" s="1">
        <v>0</v>
      </c>
      <c r="AH26" s="1">
        <v>0</v>
      </c>
      <c r="AI26" s="1">
        <v>2526377</v>
      </c>
      <c r="AJ26" s="1">
        <v>316501</v>
      </c>
      <c r="AK26" s="1">
        <v>32587756</v>
      </c>
      <c r="AL26" s="1">
        <v>0</v>
      </c>
      <c r="AM26" s="1">
        <v>0</v>
      </c>
      <c r="AN26" s="1">
        <v>14728164</v>
      </c>
      <c r="AO26" s="1">
        <v>6462707</v>
      </c>
      <c r="AP26" s="1">
        <v>291855</v>
      </c>
      <c r="AQ26" s="1">
        <v>27403201</v>
      </c>
      <c r="AR26" s="1">
        <v>3219645</v>
      </c>
      <c r="AS26" s="1">
        <v>25442507</v>
      </c>
      <c r="AT26" s="1">
        <v>192708</v>
      </c>
      <c r="AU26" s="1">
        <v>3228987</v>
      </c>
      <c r="AV26" s="1">
        <v>0</v>
      </c>
      <c r="AW26" s="1">
        <v>2935547</v>
      </c>
      <c r="AX26" s="1">
        <v>30909836</v>
      </c>
      <c r="AY26" s="1">
        <v>0</v>
      </c>
      <c r="AZ26" s="1">
        <v>29909284</v>
      </c>
      <c r="BA26" s="1"/>
      <c r="BB26" s="1" t="s">
        <v>411</v>
      </c>
    </row>
    <row r="27" spans="1:54" x14ac:dyDescent="0.35">
      <c r="A27" s="4" t="s">
        <v>1139</v>
      </c>
      <c r="B27" s="1">
        <v>0</v>
      </c>
      <c r="C27" s="1">
        <v>68371</v>
      </c>
      <c r="D27" s="1">
        <v>117144</v>
      </c>
      <c r="E27" s="1">
        <v>7141</v>
      </c>
      <c r="F27" s="1">
        <v>29129</v>
      </c>
      <c r="G27" s="1">
        <v>0</v>
      </c>
      <c r="H27" s="1">
        <v>3197003</v>
      </c>
      <c r="I27" s="1">
        <v>0</v>
      </c>
      <c r="J27" s="1">
        <v>101563</v>
      </c>
      <c r="K27" s="1">
        <v>0</v>
      </c>
      <c r="L27" s="1">
        <v>30078</v>
      </c>
      <c r="M27" s="1">
        <v>9431</v>
      </c>
      <c r="N27" s="1">
        <v>6717</v>
      </c>
      <c r="O27" s="1">
        <v>64906</v>
      </c>
      <c r="P27" s="1">
        <v>153391</v>
      </c>
      <c r="Q27" s="1">
        <v>1339623</v>
      </c>
      <c r="R27" s="1">
        <v>1434346</v>
      </c>
      <c r="S27" s="1">
        <v>532312</v>
      </c>
      <c r="T27" s="1">
        <v>3556895</v>
      </c>
      <c r="U27" s="1">
        <v>16094248</v>
      </c>
      <c r="V27" s="1">
        <v>5676603</v>
      </c>
      <c r="W27" s="1">
        <v>514038</v>
      </c>
      <c r="X27" s="1">
        <v>32960813</v>
      </c>
      <c r="Y27" s="1">
        <v>3685056</v>
      </c>
      <c r="Z27" s="1">
        <v>27273438</v>
      </c>
      <c r="AA27" s="1">
        <v>4080404</v>
      </c>
      <c r="AB27" s="1">
        <v>27937670</v>
      </c>
      <c r="AC27" s="1">
        <v>92502</v>
      </c>
      <c r="AD27" s="1">
        <v>0</v>
      </c>
      <c r="AE27" s="1">
        <v>0</v>
      </c>
      <c r="AF27" s="1">
        <v>969578</v>
      </c>
      <c r="AG27" s="1">
        <v>0</v>
      </c>
      <c r="AH27" s="1">
        <v>1076</v>
      </c>
      <c r="AI27" s="1">
        <v>10774</v>
      </c>
      <c r="AJ27" s="1">
        <v>294730</v>
      </c>
      <c r="AK27" s="1">
        <v>219451</v>
      </c>
      <c r="AL27" s="1">
        <v>0</v>
      </c>
      <c r="AM27" s="1">
        <v>0</v>
      </c>
      <c r="AN27" s="1">
        <v>117539</v>
      </c>
      <c r="AO27" s="1">
        <v>29312</v>
      </c>
      <c r="AP27" s="1">
        <v>100593</v>
      </c>
      <c r="AQ27" s="1">
        <v>69529</v>
      </c>
      <c r="AR27" s="1">
        <v>2296</v>
      </c>
      <c r="AS27" s="1">
        <v>78651</v>
      </c>
      <c r="AT27" s="1">
        <v>10933</v>
      </c>
      <c r="AU27" s="1">
        <v>1986</v>
      </c>
      <c r="AV27" s="1">
        <v>0</v>
      </c>
      <c r="AW27" s="1">
        <v>5293</v>
      </c>
      <c r="AX27" s="1">
        <v>49425</v>
      </c>
      <c r="AY27" s="1">
        <v>1341</v>
      </c>
      <c r="AZ27" s="1">
        <v>25363</v>
      </c>
      <c r="BA27" s="1"/>
      <c r="BB27" s="1" t="s">
        <v>411</v>
      </c>
    </row>
    <row r="28" spans="1:54" x14ac:dyDescent="0.35">
      <c r="A28" s="4" t="s">
        <v>1140</v>
      </c>
      <c r="B28" s="1">
        <v>0</v>
      </c>
      <c r="C28" s="1">
        <v>44930</v>
      </c>
      <c r="D28" s="1">
        <v>0</v>
      </c>
      <c r="E28" s="1">
        <v>7948</v>
      </c>
      <c r="F28" s="1">
        <v>22047</v>
      </c>
      <c r="G28" s="1">
        <v>0</v>
      </c>
      <c r="H28" s="1">
        <v>3993193</v>
      </c>
      <c r="I28" s="1">
        <v>0</v>
      </c>
      <c r="J28" s="1">
        <v>326052</v>
      </c>
      <c r="K28" s="1">
        <v>0</v>
      </c>
      <c r="L28" s="1">
        <v>8284</v>
      </c>
      <c r="M28" s="1">
        <v>3367635</v>
      </c>
      <c r="N28" s="1">
        <v>98029</v>
      </c>
      <c r="O28" s="1">
        <v>39020108</v>
      </c>
      <c r="P28" s="1">
        <v>163341</v>
      </c>
      <c r="Q28" s="1">
        <v>481989</v>
      </c>
      <c r="R28" s="1">
        <v>659851</v>
      </c>
      <c r="S28" s="1">
        <v>757165</v>
      </c>
      <c r="T28" s="1">
        <v>3240989</v>
      </c>
      <c r="U28" s="1">
        <v>16001726</v>
      </c>
      <c r="V28" s="1">
        <v>6420086</v>
      </c>
      <c r="W28" s="1">
        <v>926430</v>
      </c>
      <c r="X28" s="1">
        <v>36730462</v>
      </c>
      <c r="Y28" s="1">
        <v>1661483</v>
      </c>
      <c r="Z28" s="1">
        <v>25510276</v>
      </c>
      <c r="AA28" s="1">
        <v>897677</v>
      </c>
      <c r="AB28" s="1">
        <v>9308318</v>
      </c>
      <c r="AC28" s="1">
        <v>314101</v>
      </c>
      <c r="AD28" s="1">
        <v>0</v>
      </c>
      <c r="AE28" s="1">
        <v>0</v>
      </c>
      <c r="AF28" s="1">
        <v>1139792</v>
      </c>
      <c r="AG28" s="1">
        <v>0</v>
      </c>
      <c r="AH28" s="1">
        <v>427</v>
      </c>
      <c r="AI28" s="1">
        <v>14243</v>
      </c>
      <c r="AJ28" s="1">
        <v>0</v>
      </c>
      <c r="AK28" s="1">
        <v>72927</v>
      </c>
      <c r="AL28" s="1">
        <v>0</v>
      </c>
      <c r="AM28" s="1">
        <v>612</v>
      </c>
      <c r="AN28" s="1">
        <v>71803</v>
      </c>
      <c r="AO28" s="1">
        <v>0</v>
      </c>
      <c r="AP28" s="1">
        <v>138662</v>
      </c>
      <c r="AQ28" s="1">
        <v>0</v>
      </c>
      <c r="AR28" s="1">
        <v>194050</v>
      </c>
      <c r="AS28" s="1">
        <v>89979</v>
      </c>
      <c r="AT28" s="1">
        <v>15455</v>
      </c>
      <c r="AU28" s="1">
        <v>502</v>
      </c>
      <c r="AV28" s="1">
        <v>0</v>
      </c>
      <c r="AW28" s="1">
        <v>6648</v>
      </c>
      <c r="AX28" s="1">
        <v>67062</v>
      </c>
      <c r="AY28" s="1">
        <v>0</v>
      </c>
      <c r="AZ28" s="1">
        <v>64493</v>
      </c>
      <c r="BA28" s="1"/>
      <c r="BB28" s="1" t="s">
        <v>411</v>
      </c>
    </row>
    <row r="29" spans="1:54" x14ac:dyDescent="0.35">
      <c r="A29" s="4" t="s">
        <v>1141</v>
      </c>
      <c r="B29" s="1">
        <v>0</v>
      </c>
      <c r="C29" s="1">
        <v>64541</v>
      </c>
      <c r="D29" s="1">
        <v>37800</v>
      </c>
      <c r="E29" s="1">
        <v>13404</v>
      </c>
      <c r="F29" s="1">
        <v>1799905</v>
      </c>
      <c r="G29" s="1">
        <v>0</v>
      </c>
      <c r="H29" s="1">
        <v>3518377</v>
      </c>
      <c r="I29" s="1">
        <v>0</v>
      </c>
      <c r="J29" s="1">
        <v>354509</v>
      </c>
      <c r="K29" s="1">
        <v>1382273</v>
      </c>
      <c r="L29" s="1">
        <v>584790</v>
      </c>
      <c r="M29" s="1">
        <v>4239384</v>
      </c>
      <c r="N29" s="1">
        <v>3568705</v>
      </c>
      <c r="O29" s="1">
        <v>3433927</v>
      </c>
      <c r="P29" s="1">
        <v>177110</v>
      </c>
      <c r="Q29" s="1">
        <v>600556</v>
      </c>
      <c r="R29" s="1">
        <v>639819</v>
      </c>
      <c r="S29" s="1">
        <v>625103</v>
      </c>
      <c r="T29" s="1">
        <v>3203708</v>
      </c>
      <c r="U29" s="1">
        <v>15779197</v>
      </c>
      <c r="V29" s="1">
        <v>6609916</v>
      </c>
      <c r="W29" s="1">
        <v>878562</v>
      </c>
      <c r="X29" s="1">
        <v>31292462</v>
      </c>
      <c r="Y29" s="1">
        <v>3487758</v>
      </c>
      <c r="Z29" s="1">
        <v>27298231</v>
      </c>
      <c r="AA29" s="1">
        <v>3380199</v>
      </c>
      <c r="AB29" s="1">
        <v>29701401</v>
      </c>
      <c r="AC29" s="1">
        <v>344493</v>
      </c>
      <c r="AD29" s="1">
        <v>0</v>
      </c>
      <c r="AE29" s="1">
        <v>0</v>
      </c>
      <c r="AF29" s="1">
        <v>1214377</v>
      </c>
      <c r="AG29" s="1">
        <v>0</v>
      </c>
      <c r="AH29" s="1">
        <v>0</v>
      </c>
      <c r="AI29" s="1">
        <v>61885</v>
      </c>
      <c r="AJ29" s="1">
        <v>345397</v>
      </c>
      <c r="AK29" s="1">
        <v>29431932</v>
      </c>
      <c r="AL29" s="1">
        <v>0</v>
      </c>
      <c r="AM29" s="1">
        <v>0</v>
      </c>
      <c r="AN29" s="1">
        <v>17083687</v>
      </c>
      <c r="AO29" s="1">
        <v>6375282</v>
      </c>
      <c r="AP29" s="1">
        <v>30094960</v>
      </c>
      <c r="AQ29" s="1">
        <v>28135449</v>
      </c>
      <c r="AR29" s="1">
        <v>3095157</v>
      </c>
      <c r="AS29" s="1">
        <v>27093950</v>
      </c>
      <c r="AT29" s="1">
        <v>18320672</v>
      </c>
      <c r="AU29" s="1">
        <v>55987</v>
      </c>
      <c r="AV29" s="1">
        <v>0</v>
      </c>
      <c r="AW29" s="1">
        <v>3137992</v>
      </c>
      <c r="AX29" s="1">
        <v>31971867</v>
      </c>
      <c r="AY29" s="1">
        <v>0</v>
      </c>
      <c r="AZ29" s="1">
        <v>30976023</v>
      </c>
      <c r="BA29" s="1"/>
      <c r="BB29" s="1" t="s">
        <v>411</v>
      </c>
    </row>
    <row r="30" spans="1:54" x14ac:dyDescent="0.35">
      <c r="A30" s="4" t="s">
        <v>1142</v>
      </c>
      <c r="B30" s="1">
        <v>0</v>
      </c>
      <c r="C30" s="1">
        <v>202154</v>
      </c>
      <c r="D30" s="1">
        <v>467443</v>
      </c>
      <c r="E30" s="1">
        <v>550623</v>
      </c>
      <c r="F30" s="1">
        <v>65960133</v>
      </c>
      <c r="G30" s="1">
        <v>1567</v>
      </c>
      <c r="H30" s="1">
        <v>3045895</v>
      </c>
      <c r="I30" s="1">
        <v>0</v>
      </c>
      <c r="J30" s="1">
        <v>348908</v>
      </c>
      <c r="K30" s="1">
        <v>1429351</v>
      </c>
      <c r="L30" s="1">
        <v>773186</v>
      </c>
      <c r="M30" s="1">
        <v>3368892</v>
      </c>
      <c r="N30" s="1">
        <v>2665792</v>
      </c>
      <c r="O30" s="1">
        <v>2818829</v>
      </c>
      <c r="P30" s="1">
        <v>160348</v>
      </c>
      <c r="Q30" s="1">
        <v>447603</v>
      </c>
      <c r="R30" s="1">
        <v>565583</v>
      </c>
      <c r="S30" s="1">
        <v>786185</v>
      </c>
      <c r="T30" s="1">
        <v>2698290</v>
      </c>
      <c r="U30" s="1">
        <v>13657522</v>
      </c>
      <c r="V30" s="1">
        <v>6097995</v>
      </c>
      <c r="W30" s="1">
        <v>917574</v>
      </c>
      <c r="X30" s="1">
        <v>31196287</v>
      </c>
      <c r="Y30" s="1">
        <v>3049218</v>
      </c>
      <c r="Z30" s="1">
        <v>23586649</v>
      </c>
      <c r="AA30" s="1">
        <v>3069555</v>
      </c>
      <c r="AB30" s="1">
        <v>27131872</v>
      </c>
      <c r="AC30" s="1">
        <v>332746</v>
      </c>
      <c r="AD30" s="1">
        <v>0</v>
      </c>
      <c r="AE30" s="1">
        <v>0</v>
      </c>
      <c r="AF30" s="1">
        <v>1141890</v>
      </c>
      <c r="AG30" s="1">
        <v>0</v>
      </c>
      <c r="AH30" s="1">
        <v>0</v>
      </c>
      <c r="AI30" s="1">
        <v>2458413</v>
      </c>
      <c r="AJ30" s="1">
        <v>305169</v>
      </c>
      <c r="AK30" s="1">
        <v>29265704</v>
      </c>
      <c r="AL30" s="1">
        <v>0</v>
      </c>
      <c r="AM30" s="1">
        <v>0</v>
      </c>
      <c r="AN30" s="1">
        <v>13348964</v>
      </c>
      <c r="AO30" s="1">
        <v>5776510</v>
      </c>
      <c r="AP30" s="1">
        <v>176979</v>
      </c>
      <c r="AQ30" s="1">
        <v>24412799</v>
      </c>
      <c r="AR30" s="1">
        <v>2962277</v>
      </c>
      <c r="AS30" s="1">
        <v>22252299</v>
      </c>
      <c r="AT30" s="1">
        <v>39068</v>
      </c>
      <c r="AU30" s="1">
        <v>2951827</v>
      </c>
      <c r="AV30" s="1">
        <v>0</v>
      </c>
      <c r="AW30" s="1">
        <v>2610078</v>
      </c>
      <c r="AX30" s="1">
        <v>29727846</v>
      </c>
      <c r="AY30" s="1">
        <v>0</v>
      </c>
      <c r="AZ30" s="1">
        <v>25811068</v>
      </c>
      <c r="BA30" s="1"/>
      <c r="BB30" s="1" t="s">
        <v>411</v>
      </c>
    </row>
    <row r="31" spans="1:54" x14ac:dyDescent="0.35">
      <c r="A31" s="4" t="s">
        <v>1143</v>
      </c>
      <c r="B31" s="1">
        <v>0</v>
      </c>
      <c r="C31" s="1">
        <v>205785</v>
      </c>
      <c r="D31" s="1">
        <v>425956</v>
      </c>
      <c r="E31" s="1">
        <v>464244</v>
      </c>
      <c r="F31" s="1">
        <v>63153442</v>
      </c>
      <c r="G31" s="1">
        <v>0</v>
      </c>
      <c r="H31" s="1">
        <v>3211706</v>
      </c>
      <c r="I31" s="1">
        <v>0</v>
      </c>
      <c r="J31" s="1">
        <v>346938</v>
      </c>
      <c r="K31" s="1">
        <v>1389553</v>
      </c>
      <c r="L31" s="1">
        <v>741120</v>
      </c>
      <c r="M31" s="1">
        <v>3409855</v>
      </c>
      <c r="N31" s="1">
        <v>2585846</v>
      </c>
      <c r="O31" s="1">
        <v>8274632</v>
      </c>
      <c r="P31" s="1">
        <v>146474</v>
      </c>
      <c r="Q31" s="1">
        <v>418177</v>
      </c>
      <c r="R31" s="1">
        <v>519769</v>
      </c>
      <c r="S31" s="1">
        <v>728784</v>
      </c>
      <c r="T31" s="1">
        <v>2651172</v>
      </c>
      <c r="U31" s="1">
        <v>13461380</v>
      </c>
      <c r="V31" s="1">
        <v>6134568</v>
      </c>
      <c r="W31" s="1">
        <v>892572</v>
      </c>
      <c r="X31" s="1">
        <v>31838461</v>
      </c>
      <c r="Y31" s="1">
        <v>2822516</v>
      </c>
      <c r="Z31" s="1">
        <v>23679978</v>
      </c>
      <c r="AA31" s="1">
        <v>2536330</v>
      </c>
      <c r="AB31" s="1">
        <v>25011867</v>
      </c>
      <c r="AC31" s="1">
        <v>336965</v>
      </c>
      <c r="AD31" s="1">
        <v>0</v>
      </c>
      <c r="AE31" s="1">
        <v>0</v>
      </c>
      <c r="AF31" s="1">
        <v>1098817</v>
      </c>
      <c r="AG31" s="1">
        <v>637</v>
      </c>
      <c r="AH31" s="1">
        <v>405</v>
      </c>
      <c r="AI31" s="1">
        <v>2541470</v>
      </c>
      <c r="AJ31" s="1">
        <v>311284</v>
      </c>
      <c r="AK31" s="1">
        <v>29095176</v>
      </c>
      <c r="AL31" s="1">
        <v>0</v>
      </c>
      <c r="AM31" s="1">
        <v>310</v>
      </c>
      <c r="AN31" s="1">
        <v>13351595</v>
      </c>
      <c r="AO31" s="1">
        <v>5849304</v>
      </c>
      <c r="AP31" s="1">
        <v>185020</v>
      </c>
      <c r="AQ31" s="1">
        <v>21905938</v>
      </c>
      <c r="AR31" s="1">
        <v>2862308</v>
      </c>
      <c r="AS31" s="1">
        <v>22469808</v>
      </c>
      <c r="AT31" s="1">
        <v>43689</v>
      </c>
      <c r="AU31" s="1">
        <v>2627944</v>
      </c>
      <c r="AV31" s="1">
        <v>0</v>
      </c>
      <c r="AW31" s="1">
        <v>2638704</v>
      </c>
      <c r="AX31" s="1">
        <v>30888735</v>
      </c>
      <c r="AY31" s="1">
        <v>0</v>
      </c>
      <c r="AZ31" s="1">
        <v>26999380</v>
      </c>
      <c r="BA31" s="1"/>
      <c r="BB31" s="1" t="s">
        <v>411</v>
      </c>
    </row>
    <row r="32" spans="1:54" x14ac:dyDescent="0.35">
      <c r="A32" s="4" t="s">
        <v>1144</v>
      </c>
      <c r="B32" s="1">
        <v>0</v>
      </c>
      <c r="C32" s="1">
        <v>106459</v>
      </c>
      <c r="D32" s="1">
        <v>653915</v>
      </c>
      <c r="E32" s="1">
        <v>891040</v>
      </c>
      <c r="F32" s="1">
        <v>65925722</v>
      </c>
      <c r="G32" s="1">
        <v>0</v>
      </c>
      <c r="H32" s="1">
        <v>2511692</v>
      </c>
      <c r="I32" s="1">
        <v>0</v>
      </c>
      <c r="J32" s="1">
        <v>36312</v>
      </c>
      <c r="K32" s="1">
        <v>496934</v>
      </c>
      <c r="L32" s="1">
        <v>288538</v>
      </c>
      <c r="M32" s="1">
        <v>3061909</v>
      </c>
      <c r="N32" s="1">
        <v>1699067</v>
      </c>
      <c r="O32" s="1">
        <v>2803874</v>
      </c>
      <c r="P32" s="1">
        <v>54038</v>
      </c>
      <c r="Q32" s="1">
        <v>582642</v>
      </c>
      <c r="R32" s="1">
        <v>795963</v>
      </c>
      <c r="S32" s="1">
        <v>252528</v>
      </c>
      <c r="T32" s="1">
        <v>1754914</v>
      </c>
      <c r="U32" s="1">
        <v>6334983</v>
      </c>
      <c r="V32" s="1">
        <v>2070882</v>
      </c>
      <c r="W32" s="1">
        <v>212919</v>
      </c>
      <c r="X32" s="1">
        <v>21592786</v>
      </c>
      <c r="Y32" s="1">
        <v>2657785</v>
      </c>
      <c r="Z32" s="1">
        <v>14564917</v>
      </c>
      <c r="AA32" s="1">
        <v>2837556</v>
      </c>
      <c r="AB32" s="1">
        <v>18266669</v>
      </c>
      <c r="AC32" s="1">
        <v>32194</v>
      </c>
      <c r="AD32" s="1">
        <v>968</v>
      </c>
      <c r="AE32" s="1">
        <v>0</v>
      </c>
      <c r="AF32" s="1">
        <v>393725</v>
      </c>
      <c r="AG32" s="1">
        <v>0</v>
      </c>
      <c r="AH32" s="1">
        <v>942</v>
      </c>
      <c r="AI32" s="1">
        <v>2258626</v>
      </c>
      <c r="AJ32" s="1">
        <v>101860</v>
      </c>
      <c r="AK32" s="1">
        <v>22519566</v>
      </c>
      <c r="AL32" s="1">
        <v>0</v>
      </c>
      <c r="AM32" s="1">
        <v>0</v>
      </c>
      <c r="AN32" s="1">
        <v>6573200</v>
      </c>
      <c r="AO32" s="1">
        <v>2031886</v>
      </c>
      <c r="AP32" s="1">
        <v>194132</v>
      </c>
      <c r="AQ32" s="1">
        <v>17673841</v>
      </c>
      <c r="AR32" s="1">
        <v>3081657</v>
      </c>
      <c r="AS32" s="1">
        <v>14708479</v>
      </c>
      <c r="AT32" s="1">
        <v>53550</v>
      </c>
      <c r="AU32" s="1">
        <v>2881515</v>
      </c>
      <c r="AV32" s="1">
        <v>0</v>
      </c>
      <c r="AW32" s="1">
        <v>1082646</v>
      </c>
      <c r="AX32" s="1">
        <v>28006220</v>
      </c>
      <c r="AY32" s="1">
        <v>0</v>
      </c>
      <c r="AZ32" s="1">
        <v>20600453</v>
      </c>
      <c r="BA32" s="1"/>
      <c r="BB32" s="1" t="s">
        <v>411</v>
      </c>
    </row>
    <row r="33" spans="1:54" x14ac:dyDescent="0.35">
      <c r="A33" s="4" t="s">
        <v>1145</v>
      </c>
      <c r="B33" s="1">
        <v>0</v>
      </c>
      <c r="C33" s="1">
        <v>163842</v>
      </c>
      <c r="D33" s="1">
        <v>353499</v>
      </c>
      <c r="E33" s="1">
        <v>399778</v>
      </c>
      <c r="F33" s="1">
        <v>47160721</v>
      </c>
      <c r="G33" s="1">
        <v>0</v>
      </c>
      <c r="H33" s="1">
        <v>2493852</v>
      </c>
      <c r="I33" s="1">
        <v>0</v>
      </c>
      <c r="J33" s="1">
        <v>381508</v>
      </c>
      <c r="K33" s="1">
        <v>1406750</v>
      </c>
      <c r="L33" s="1">
        <v>733658</v>
      </c>
      <c r="M33" s="1">
        <v>5913930</v>
      </c>
      <c r="N33" s="1">
        <v>2771860</v>
      </c>
      <c r="O33" s="1">
        <v>36369609</v>
      </c>
      <c r="P33" s="1">
        <v>154709</v>
      </c>
      <c r="Q33" s="1">
        <v>363257</v>
      </c>
      <c r="R33" s="1">
        <v>432832</v>
      </c>
      <c r="S33" s="1">
        <v>703762</v>
      </c>
      <c r="T33" s="1">
        <v>2642276</v>
      </c>
      <c r="U33" s="1">
        <v>13506293</v>
      </c>
      <c r="V33" s="1">
        <v>6218454</v>
      </c>
      <c r="W33" s="1">
        <v>883837</v>
      </c>
      <c r="X33" s="1">
        <v>27198676</v>
      </c>
      <c r="Y33" s="1">
        <v>1672447</v>
      </c>
      <c r="Z33" s="1">
        <v>21889536</v>
      </c>
      <c r="AA33" s="1">
        <v>871340</v>
      </c>
      <c r="AB33" s="1">
        <v>8742054</v>
      </c>
      <c r="AC33" s="1">
        <v>365992</v>
      </c>
      <c r="AD33" s="1">
        <v>0</v>
      </c>
      <c r="AE33" s="1">
        <v>0</v>
      </c>
      <c r="AF33" s="1">
        <v>1111637</v>
      </c>
      <c r="AG33" s="1">
        <v>0</v>
      </c>
      <c r="AH33" s="1">
        <v>0</v>
      </c>
      <c r="AI33" s="1">
        <v>2138552</v>
      </c>
      <c r="AJ33" s="1">
        <v>338236</v>
      </c>
      <c r="AK33" s="1">
        <v>27524513</v>
      </c>
      <c r="AL33" s="1">
        <v>0</v>
      </c>
      <c r="AM33" s="1">
        <v>710</v>
      </c>
      <c r="AN33" s="1">
        <v>13128119</v>
      </c>
      <c r="AO33" s="1">
        <v>5875916</v>
      </c>
      <c r="AP33" s="1">
        <v>197645</v>
      </c>
      <c r="AQ33" s="1">
        <v>8179450</v>
      </c>
      <c r="AR33" s="1">
        <v>2893418</v>
      </c>
      <c r="AS33" s="1">
        <v>21489183</v>
      </c>
      <c r="AT33" s="1">
        <v>56183</v>
      </c>
      <c r="AU33" s="1">
        <v>1597583</v>
      </c>
      <c r="AV33" s="1">
        <v>0</v>
      </c>
      <c r="AW33" s="1">
        <v>2549931</v>
      </c>
      <c r="AX33" s="1">
        <v>36114997</v>
      </c>
      <c r="AY33" s="1">
        <v>0</v>
      </c>
      <c r="AZ33" s="1">
        <v>26850794</v>
      </c>
      <c r="BA33" s="1"/>
      <c r="BB33" s="1" t="s">
        <v>411</v>
      </c>
    </row>
    <row r="34" spans="1:54" x14ac:dyDescent="0.35">
      <c r="A34" s="4" t="s">
        <v>1204</v>
      </c>
      <c r="B34" s="1">
        <v>0</v>
      </c>
      <c r="C34" s="1">
        <v>55961</v>
      </c>
      <c r="D34" s="1">
        <v>30946</v>
      </c>
      <c r="E34" s="1">
        <v>10821</v>
      </c>
      <c r="F34" s="1">
        <v>59342</v>
      </c>
      <c r="G34" s="1">
        <v>0</v>
      </c>
      <c r="H34" s="1">
        <v>4273045</v>
      </c>
      <c r="I34" s="1">
        <v>0</v>
      </c>
      <c r="J34" s="1">
        <v>423362</v>
      </c>
      <c r="K34" s="1">
        <v>0</v>
      </c>
      <c r="L34" s="1">
        <v>0</v>
      </c>
      <c r="M34" s="1">
        <v>0</v>
      </c>
      <c r="N34" s="1">
        <v>0</v>
      </c>
      <c r="O34" s="1">
        <v>21794</v>
      </c>
      <c r="P34" s="1">
        <v>176728</v>
      </c>
      <c r="Q34" s="1">
        <v>727569</v>
      </c>
      <c r="R34" s="1">
        <v>797187</v>
      </c>
      <c r="S34" s="1">
        <v>709896</v>
      </c>
      <c r="T34" s="1">
        <v>3550835</v>
      </c>
      <c r="U34" s="1">
        <v>17311626</v>
      </c>
      <c r="V34" s="1">
        <v>6426584</v>
      </c>
      <c r="W34" s="1">
        <v>1025419</v>
      </c>
      <c r="X34" s="1">
        <v>38121486</v>
      </c>
      <c r="Y34" s="1">
        <v>3879353</v>
      </c>
      <c r="Z34" s="1">
        <v>30052213</v>
      </c>
      <c r="AA34" s="1">
        <v>4082623</v>
      </c>
      <c r="AB34" s="1">
        <v>34535528</v>
      </c>
      <c r="AC34" s="1">
        <v>404157</v>
      </c>
      <c r="AD34" s="1">
        <v>0</v>
      </c>
      <c r="AE34" s="1">
        <v>0</v>
      </c>
      <c r="AF34" s="1">
        <v>1239312</v>
      </c>
      <c r="AG34" s="1">
        <v>0</v>
      </c>
      <c r="AH34" s="1">
        <v>0</v>
      </c>
      <c r="AI34" s="1">
        <v>15670</v>
      </c>
      <c r="AJ34" s="1">
        <v>0</v>
      </c>
      <c r="AK34" s="1">
        <v>38159832</v>
      </c>
      <c r="AL34" s="1">
        <v>0</v>
      </c>
      <c r="AM34" s="1">
        <v>0</v>
      </c>
      <c r="AN34" s="1">
        <v>37212</v>
      </c>
      <c r="AO34" s="1">
        <v>0</v>
      </c>
      <c r="AP34" s="1">
        <v>150348</v>
      </c>
      <c r="AQ34" s="1">
        <v>51138</v>
      </c>
      <c r="AR34" s="1">
        <v>3680</v>
      </c>
      <c r="AS34" s="1">
        <v>92068</v>
      </c>
      <c r="AT34" s="1">
        <v>18988</v>
      </c>
      <c r="AU34" s="1">
        <v>3493</v>
      </c>
      <c r="AV34" s="1">
        <v>0</v>
      </c>
      <c r="AW34" s="1">
        <v>7297</v>
      </c>
      <c r="AX34" s="1">
        <v>109276</v>
      </c>
      <c r="AY34" s="1">
        <v>0</v>
      </c>
      <c r="AZ34" s="1">
        <v>63530</v>
      </c>
      <c r="BA34" s="1"/>
      <c r="BB34" s="1" t="s">
        <v>411</v>
      </c>
    </row>
    <row r="35" spans="1:54" x14ac:dyDescent="0.35">
      <c r="A35" s="4" t="s">
        <v>1146</v>
      </c>
      <c r="B35" s="1">
        <v>0</v>
      </c>
      <c r="C35" s="1">
        <v>56734</v>
      </c>
      <c r="D35" s="1">
        <v>31701</v>
      </c>
      <c r="E35" s="1">
        <v>14418</v>
      </c>
      <c r="F35" s="1">
        <v>40828</v>
      </c>
      <c r="G35" s="1">
        <v>0</v>
      </c>
      <c r="H35" s="1">
        <v>4314714</v>
      </c>
      <c r="I35" s="1">
        <v>0</v>
      </c>
      <c r="J35" s="1">
        <v>302056</v>
      </c>
      <c r="K35" s="1">
        <v>0</v>
      </c>
      <c r="L35" s="1">
        <v>0</v>
      </c>
      <c r="M35" s="1">
        <v>0</v>
      </c>
      <c r="N35" s="1">
        <v>0</v>
      </c>
      <c r="O35" s="1">
        <v>17229</v>
      </c>
      <c r="P35" s="1">
        <v>176285</v>
      </c>
      <c r="Q35" s="1">
        <v>677491</v>
      </c>
      <c r="R35" s="1">
        <v>821716</v>
      </c>
      <c r="S35" s="1">
        <v>579252</v>
      </c>
      <c r="T35" s="1">
        <v>3186044</v>
      </c>
      <c r="U35" s="1">
        <v>16097250</v>
      </c>
      <c r="V35" s="1">
        <v>6983145</v>
      </c>
      <c r="W35" s="1">
        <v>938344</v>
      </c>
      <c r="X35" s="1">
        <v>38345817</v>
      </c>
      <c r="Y35" s="1">
        <v>3522166</v>
      </c>
      <c r="Z35" s="1">
        <v>26557316</v>
      </c>
      <c r="AA35" s="1">
        <v>3692244</v>
      </c>
      <c r="AB35" s="1">
        <v>32251309</v>
      </c>
      <c r="AC35" s="1">
        <v>287597</v>
      </c>
      <c r="AD35" s="1">
        <v>0</v>
      </c>
      <c r="AE35" s="1">
        <v>0</v>
      </c>
      <c r="AF35" s="1">
        <v>1250979</v>
      </c>
      <c r="AG35" s="1">
        <v>0</v>
      </c>
      <c r="AH35" s="1">
        <v>0</v>
      </c>
      <c r="AI35" s="1">
        <v>17857</v>
      </c>
      <c r="AJ35" s="1">
        <v>0</v>
      </c>
      <c r="AK35" s="1">
        <v>1388027</v>
      </c>
      <c r="AL35" s="1">
        <v>0</v>
      </c>
      <c r="AM35" s="1">
        <v>0</v>
      </c>
      <c r="AN35" s="1">
        <v>55166</v>
      </c>
      <c r="AO35" s="1">
        <v>11706</v>
      </c>
      <c r="AP35" s="1">
        <v>112364</v>
      </c>
      <c r="AQ35" s="1">
        <v>38070</v>
      </c>
      <c r="AR35" s="1">
        <v>0</v>
      </c>
      <c r="AS35" s="1">
        <v>82074</v>
      </c>
      <c r="AT35" s="1">
        <v>17409</v>
      </c>
      <c r="AU35" s="1">
        <v>3579</v>
      </c>
      <c r="AV35" s="1">
        <v>0</v>
      </c>
      <c r="AW35" s="1">
        <v>8962</v>
      </c>
      <c r="AX35" s="1">
        <v>95883</v>
      </c>
      <c r="AY35" s="1">
        <v>0</v>
      </c>
      <c r="AZ35" s="1">
        <v>67715</v>
      </c>
      <c r="BA35" s="1"/>
      <c r="BB35" s="1" t="s">
        <v>411</v>
      </c>
    </row>
    <row r="36" spans="1:54" x14ac:dyDescent="0.35">
      <c r="A36" s="4" t="s">
        <v>1147</v>
      </c>
      <c r="B36" s="1">
        <v>0</v>
      </c>
      <c r="C36" s="1">
        <v>51265</v>
      </c>
      <c r="D36" s="1">
        <v>28095</v>
      </c>
      <c r="E36" s="1">
        <v>5237</v>
      </c>
      <c r="F36" s="1">
        <v>49408</v>
      </c>
      <c r="G36" s="1">
        <v>0</v>
      </c>
      <c r="H36" s="1">
        <v>4290546</v>
      </c>
      <c r="I36" s="1">
        <v>0</v>
      </c>
      <c r="J36" s="1">
        <v>345033</v>
      </c>
      <c r="K36" s="1">
        <v>0</v>
      </c>
      <c r="L36" s="1">
        <v>0</v>
      </c>
      <c r="M36" s="1">
        <v>30759</v>
      </c>
      <c r="N36" s="1">
        <v>0</v>
      </c>
      <c r="O36" s="1">
        <v>1465948</v>
      </c>
      <c r="P36" s="1">
        <v>162304</v>
      </c>
      <c r="Q36" s="1">
        <v>688457</v>
      </c>
      <c r="R36" s="1">
        <v>832141</v>
      </c>
      <c r="S36" s="1">
        <v>608685</v>
      </c>
      <c r="T36" s="1">
        <v>3316109</v>
      </c>
      <c r="U36" s="1">
        <v>16259220</v>
      </c>
      <c r="V36" s="1">
        <v>6519835</v>
      </c>
      <c r="W36" s="1">
        <v>847660</v>
      </c>
      <c r="X36" s="1">
        <v>39060283</v>
      </c>
      <c r="Y36" s="1">
        <v>3656214</v>
      </c>
      <c r="Z36" s="1">
        <v>28054916</v>
      </c>
      <c r="AA36" s="1">
        <v>3830699</v>
      </c>
      <c r="AB36" s="1">
        <v>32548149</v>
      </c>
      <c r="AC36" s="1">
        <v>329839</v>
      </c>
      <c r="AD36" s="1">
        <v>2263</v>
      </c>
      <c r="AE36" s="1">
        <v>0</v>
      </c>
      <c r="AF36" s="1">
        <v>1180544</v>
      </c>
      <c r="AG36" s="1">
        <v>0</v>
      </c>
      <c r="AH36" s="1">
        <v>0</v>
      </c>
      <c r="AI36" s="1">
        <v>13301</v>
      </c>
      <c r="AJ36" s="1">
        <v>0</v>
      </c>
      <c r="AK36" s="1">
        <v>191061</v>
      </c>
      <c r="AL36" s="1">
        <v>0</v>
      </c>
      <c r="AM36" s="1">
        <v>0</v>
      </c>
      <c r="AN36" s="1">
        <v>55310</v>
      </c>
      <c r="AO36" s="1">
        <v>0</v>
      </c>
      <c r="AP36" s="1">
        <v>140710</v>
      </c>
      <c r="AQ36" s="1">
        <v>41604</v>
      </c>
      <c r="AR36" s="1">
        <v>4706</v>
      </c>
      <c r="AS36" s="1">
        <v>84850</v>
      </c>
      <c r="AT36" s="1">
        <v>13717</v>
      </c>
      <c r="AU36" s="1">
        <v>4050</v>
      </c>
      <c r="AV36" s="1">
        <v>0</v>
      </c>
      <c r="AW36" s="1">
        <v>7259</v>
      </c>
      <c r="AX36" s="1">
        <v>85868</v>
      </c>
      <c r="AY36" s="1">
        <v>0</v>
      </c>
      <c r="AZ36" s="1">
        <v>51669</v>
      </c>
      <c r="BA36" s="1"/>
      <c r="BB36" s="1" t="s">
        <v>411</v>
      </c>
    </row>
    <row r="37" spans="1:54" x14ac:dyDescent="0.35">
      <c r="A37" s="4" t="s">
        <v>1205</v>
      </c>
      <c r="B37" s="1">
        <v>0</v>
      </c>
      <c r="C37" s="1">
        <v>54344</v>
      </c>
      <c r="D37" s="1">
        <v>34495</v>
      </c>
      <c r="E37" s="1">
        <v>8715</v>
      </c>
      <c r="F37" s="1">
        <v>15601</v>
      </c>
      <c r="G37" s="1">
        <v>0</v>
      </c>
      <c r="H37" s="1">
        <v>4532799</v>
      </c>
      <c r="I37" s="1">
        <v>0</v>
      </c>
      <c r="J37" s="1">
        <v>343234</v>
      </c>
      <c r="K37" s="1">
        <v>0</v>
      </c>
      <c r="L37" s="1">
        <v>0</v>
      </c>
      <c r="M37" s="1">
        <v>0</v>
      </c>
      <c r="N37" s="1">
        <v>0</v>
      </c>
      <c r="O37" s="1">
        <v>29077</v>
      </c>
      <c r="P37" s="1">
        <v>153937</v>
      </c>
      <c r="Q37" s="1">
        <v>687636</v>
      </c>
      <c r="R37" s="1">
        <v>922012</v>
      </c>
      <c r="S37" s="1">
        <v>783700</v>
      </c>
      <c r="T37" s="1">
        <v>3160405</v>
      </c>
      <c r="U37" s="1">
        <v>16377241</v>
      </c>
      <c r="V37" s="1">
        <v>6208058</v>
      </c>
      <c r="W37" s="1">
        <v>914384</v>
      </c>
      <c r="X37" s="1">
        <v>40439399</v>
      </c>
      <c r="Y37" s="1">
        <v>3664301</v>
      </c>
      <c r="Z37" s="1">
        <v>27216054</v>
      </c>
      <c r="AA37" s="1">
        <v>3910568</v>
      </c>
      <c r="AB37" s="1">
        <v>33682350</v>
      </c>
      <c r="AC37" s="1">
        <v>331054</v>
      </c>
      <c r="AD37" s="1">
        <v>0</v>
      </c>
      <c r="AE37" s="1">
        <v>0</v>
      </c>
      <c r="AF37" s="1">
        <v>1167946</v>
      </c>
      <c r="AG37" s="1">
        <v>0</v>
      </c>
      <c r="AH37" s="1">
        <v>619</v>
      </c>
      <c r="AI37" s="1">
        <v>13268</v>
      </c>
      <c r="AJ37" s="1">
        <v>0</v>
      </c>
      <c r="AK37" s="1">
        <v>69039</v>
      </c>
      <c r="AL37" s="1">
        <v>0</v>
      </c>
      <c r="AM37" s="1">
        <v>514</v>
      </c>
      <c r="AN37" s="1">
        <v>19679</v>
      </c>
      <c r="AO37" s="1">
        <v>8406</v>
      </c>
      <c r="AP37" s="1">
        <v>133018</v>
      </c>
      <c r="AQ37" s="1">
        <v>29358</v>
      </c>
      <c r="AR37" s="1">
        <v>0</v>
      </c>
      <c r="AS37" s="1">
        <v>70823</v>
      </c>
      <c r="AT37" s="1">
        <v>12142</v>
      </c>
      <c r="AU37" s="1">
        <v>1718</v>
      </c>
      <c r="AV37" s="1">
        <v>0</v>
      </c>
      <c r="AW37" s="1">
        <v>6783</v>
      </c>
      <c r="AX37" s="1">
        <v>72418</v>
      </c>
      <c r="AY37" s="1">
        <v>0</v>
      </c>
      <c r="AZ37" s="1">
        <v>46718</v>
      </c>
      <c r="BA37" s="1"/>
      <c r="BB37" s="1" t="s">
        <v>411</v>
      </c>
    </row>
    <row r="38" spans="1:54" x14ac:dyDescent="0.35">
      <c r="A38" s="4" t="s">
        <v>1148</v>
      </c>
      <c r="B38" s="1">
        <v>0</v>
      </c>
      <c r="C38" s="1">
        <v>50431</v>
      </c>
      <c r="D38" s="1">
        <v>30205</v>
      </c>
      <c r="E38" s="1">
        <v>8966</v>
      </c>
      <c r="F38" s="1">
        <v>16343</v>
      </c>
      <c r="G38" s="1">
        <v>0</v>
      </c>
      <c r="H38" s="1">
        <v>4392534</v>
      </c>
      <c r="I38" s="1">
        <v>91</v>
      </c>
      <c r="J38" s="1">
        <v>268763</v>
      </c>
      <c r="K38" s="1">
        <v>1498</v>
      </c>
      <c r="L38" s="1">
        <v>0</v>
      </c>
      <c r="M38" s="1">
        <v>0</v>
      </c>
      <c r="N38" s="1">
        <v>0</v>
      </c>
      <c r="O38" s="1">
        <v>23100</v>
      </c>
      <c r="P38" s="1">
        <v>101270</v>
      </c>
      <c r="Q38" s="1">
        <v>659458</v>
      </c>
      <c r="R38" s="1">
        <v>799942</v>
      </c>
      <c r="S38" s="1">
        <v>813269</v>
      </c>
      <c r="T38" s="1">
        <v>3118516</v>
      </c>
      <c r="U38" s="1">
        <v>15967860</v>
      </c>
      <c r="V38" s="1">
        <v>4316238</v>
      </c>
      <c r="W38" s="1">
        <v>715444</v>
      </c>
      <c r="X38" s="1">
        <v>39118334</v>
      </c>
      <c r="Y38" s="1">
        <v>3439577</v>
      </c>
      <c r="Z38" s="1">
        <v>27292063</v>
      </c>
      <c r="AA38" s="1">
        <v>3707401</v>
      </c>
      <c r="AB38" s="1">
        <v>32347881</v>
      </c>
      <c r="AC38" s="1">
        <v>255481</v>
      </c>
      <c r="AD38" s="1">
        <v>0</v>
      </c>
      <c r="AE38" s="1">
        <v>0</v>
      </c>
      <c r="AF38" s="1">
        <v>727112</v>
      </c>
      <c r="AG38" s="1">
        <v>0</v>
      </c>
      <c r="AH38" s="1">
        <v>888</v>
      </c>
      <c r="AI38" s="1">
        <v>13530</v>
      </c>
      <c r="AJ38" s="1">
        <v>0</v>
      </c>
      <c r="AK38" s="1">
        <v>71640</v>
      </c>
      <c r="AL38" s="1">
        <v>0</v>
      </c>
      <c r="AM38" s="1">
        <v>0</v>
      </c>
      <c r="AN38" s="1">
        <v>0</v>
      </c>
      <c r="AO38" s="1">
        <v>0</v>
      </c>
      <c r="AP38" s="1">
        <v>112853</v>
      </c>
      <c r="AQ38" s="1">
        <v>31262</v>
      </c>
      <c r="AR38" s="1">
        <v>0</v>
      </c>
      <c r="AS38" s="1">
        <v>64581</v>
      </c>
      <c r="AT38" s="1">
        <v>7393</v>
      </c>
      <c r="AU38" s="1">
        <v>1877</v>
      </c>
      <c r="AV38" s="1">
        <v>0</v>
      </c>
      <c r="AW38" s="1">
        <v>6911</v>
      </c>
      <c r="AX38" s="1">
        <v>64201</v>
      </c>
      <c r="AY38" s="1">
        <v>0</v>
      </c>
      <c r="AZ38" s="1">
        <v>34556</v>
      </c>
      <c r="BA38" s="1"/>
      <c r="BB38" s="1" t="s">
        <v>411</v>
      </c>
    </row>
    <row r="39" spans="1:54" x14ac:dyDescent="0.35">
      <c r="A39" s="4" t="s">
        <v>1206</v>
      </c>
      <c r="B39" s="1">
        <v>0</v>
      </c>
      <c r="C39" s="1">
        <v>54361</v>
      </c>
      <c r="D39" s="1">
        <v>31299</v>
      </c>
      <c r="E39" s="1">
        <v>10647</v>
      </c>
      <c r="F39" s="1">
        <v>42549</v>
      </c>
      <c r="G39" s="1">
        <v>0</v>
      </c>
      <c r="H39" s="1">
        <v>4453469</v>
      </c>
      <c r="I39" s="1">
        <v>0</v>
      </c>
      <c r="J39" s="1">
        <v>347304</v>
      </c>
      <c r="K39" s="1">
        <v>0</v>
      </c>
      <c r="L39" s="1">
        <v>0</v>
      </c>
      <c r="M39" s="1">
        <v>3225</v>
      </c>
      <c r="N39" s="1">
        <v>2629</v>
      </c>
      <c r="O39" s="1">
        <v>21627</v>
      </c>
      <c r="P39" s="1">
        <v>175622</v>
      </c>
      <c r="Q39" s="1">
        <v>648371</v>
      </c>
      <c r="R39" s="1">
        <v>832802</v>
      </c>
      <c r="S39" s="1">
        <v>790561</v>
      </c>
      <c r="T39" s="1">
        <v>3170322</v>
      </c>
      <c r="U39" s="1">
        <v>15967631</v>
      </c>
      <c r="V39" s="1">
        <v>6538012</v>
      </c>
      <c r="W39" s="1">
        <v>912161</v>
      </c>
      <c r="X39" s="1">
        <v>39665652</v>
      </c>
      <c r="Y39" s="1">
        <v>3524230</v>
      </c>
      <c r="Z39" s="1">
        <v>27224949</v>
      </c>
      <c r="AA39" s="1">
        <v>3827007</v>
      </c>
      <c r="AB39" s="1">
        <v>33056389</v>
      </c>
      <c r="AC39" s="1">
        <v>333530</v>
      </c>
      <c r="AD39" s="1">
        <v>0</v>
      </c>
      <c r="AE39" s="1">
        <v>0</v>
      </c>
      <c r="AF39" s="1">
        <v>1158540</v>
      </c>
      <c r="AG39" s="1">
        <v>0</v>
      </c>
      <c r="AH39" s="1">
        <v>1968</v>
      </c>
      <c r="AI39" s="1">
        <v>16406</v>
      </c>
      <c r="AJ39" s="1">
        <v>0</v>
      </c>
      <c r="AK39" s="1">
        <v>94746</v>
      </c>
      <c r="AL39" s="1">
        <v>1630</v>
      </c>
      <c r="AM39" s="1">
        <v>538</v>
      </c>
      <c r="AN39" s="1">
        <v>33302</v>
      </c>
      <c r="AO39" s="1">
        <v>0</v>
      </c>
      <c r="AP39" s="1">
        <v>142625</v>
      </c>
      <c r="AQ39" s="1">
        <v>42538</v>
      </c>
      <c r="AR39" s="1">
        <v>1670</v>
      </c>
      <c r="AS39" s="1">
        <v>79172</v>
      </c>
      <c r="AT39" s="1">
        <v>15109</v>
      </c>
      <c r="AU39" s="1">
        <v>1414</v>
      </c>
      <c r="AV39" s="1">
        <v>0</v>
      </c>
      <c r="AW39" s="1">
        <v>6427</v>
      </c>
      <c r="AX39" s="1">
        <v>68715</v>
      </c>
      <c r="AY39" s="1">
        <v>0</v>
      </c>
      <c r="AZ39" s="1">
        <v>61327</v>
      </c>
      <c r="BA39" s="1"/>
      <c r="BB39" s="1" t="s">
        <v>411</v>
      </c>
    </row>
    <row r="40" spans="1:54" x14ac:dyDescent="0.35">
      <c r="A40" s="4" t="s">
        <v>1149</v>
      </c>
      <c r="B40" s="1">
        <v>0</v>
      </c>
      <c r="C40" s="1">
        <v>56464</v>
      </c>
      <c r="D40" s="1">
        <v>30565</v>
      </c>
      <c r="E40" s="1">
        <v>8425</v>
      </c>
      <c r="F40" s="1">
        <v>11897</v>
      </c>
      <c r="G40" s="1">
        <v>0</v>
      </c>
      <c r="H40" s="1">
        <v>4190921</v>
      </c>
      <c r="I40" s="1">
        <v>0</v>
      </c>
      <c r="J40" s="1">
        <v>294495</v>
      </c>
      <c r="K40" s="1">
        <v>0</v>
      </c>
      <c r="L40" s="1">
        <v>780</v>
      </c>
      <c r="M40" s="1">
        <v>0</v>
      </c>
      <c r="N40" s="1">
        <v>1706</v>
      </c>
      <c r="O40" s="1">
        <v>18524</v>
      </c>
      <c r="P40" s="1">
        <v>148766</v>
      </c>
      <c r="Q40" s="1">
        <v>611427</v>
      </c>
      <c r="R40" s="1">
        <v>750065</v>
      </c>
      <c r="S40" s="1">
        <v>617862</v>
      </c>
      <c r="T40" s="1">
        <v>2983135</v>
      </c>
      <c r="U40" s="1">
        <v>15041867</v>
      </c>
      <c r="V40" s="1">
        <v>5896299</v>
      </c>
      <c r="W40" s="1">
        <v>785669</v>
      </c>
      <c r="X40" s="1">
        <v>37000585</v>
      </c>
      <c r="Y40" s="1">
        <v>3226949</v>
      </c>
      <c r="Z40" s="1">
        <v>26102836</v>
      </c>
      <c r="AA40" s="1">
        <v>3543112</v>
      </c>
      <c r="AB40" s="1">
        <v>30826818</v>
      </c>
      <c r="AC40" s="1">
        <v>284660</v>
      </c>
      <c r="AD40" s="1">
        <v>0</v>
      </c>
      <c r="AE40" s="1">
        <v>0</v>
      </c>
      <c r="AF40" s="1">
        <v>1129294</v>
      </c>
      <c r="AG40" s="1">
        <v>0</v>
      </c>
      <c r="AH40" s="1">
        <v>0</v>
      </c>
      <c r="AI40" s="1">
        <v>13784</v>
      </c>
      <c r="AJ40" s="1">
        <v>0</v>
      </c>
      <c r="AK40" s="1">
        <v>63331</v>
      </c>
      <c r="AL40" s="1">
        <v>0</v>
      </c>
      <c r="AM40" s="1">
        <v>415</v>
      </c>
      <c r="AN40" s="1">
        <v>30661</v>
      </c>
      <c r="AO40" s="1">
        <v>0</v>
      </c>
      <c r="AP40" s="1">
        <v>121710</v>
      </c>
      <c r="AQ40" s="1">
        <v>27751</v>
      </c>
      <c r="AR40" s="1">
        <v>1469</v>
      </c>
      <c r="AS40" s="1">
        <v>68182</v>
      </c>
      <c r="AT40" s="1">
        <v>7490</v>
      </c>
      <c r="AU40" s="1">
        <v>1695</v>
      </c>
      <c r="AV40" s="1">
        <v>0</v>
      </c>
      <c r="AW40" s="1">
        <v>8470</v>
      </c>
      <c r="AX40" s="1">
        <v>61281</v>
      </c>
      <c r="AY40" s="1">
        <v>0</v>
      </c>
      <c r="AZ40" s="1">
        <v>29983</v>
      </c>
      <c r="BA40" s="1"/>
      <c r="BB40" s="1" t="s">
        <v>411</v>
      </c>
    </row>
    <row r="41" spans="1:54" x14ac:dyDescent="0.35">
      <c r="A41" s="4" t="s">
        <v>1207</v>
      </c>
      <c r="B41" s="1">
        <v>0</v>
      </c>
      <c r="C41" s="1">
        <v>54408</v>
      </c>
      <c r="D41" s="1">
        <v>53104</v>
      </c>
      <c r="E41" s="1">
        <v>42883</v>
      </c>
      <c r="F41" s="1">
        <v>5083783</v>
      </c>
      <c r="G41" s="1">
        <v>0</v>
      </c>
      <c r="H41" s="1">
        <v>386841</v>
      </c>
      <c r="I41" s="1">
        <v>372</v>
      </c>
      <c r="J41" s="1">
        <v>13216</v>
      </c>
      <c r="K41" s="1">
        <v>0</v>
      </c>
      <c r="L41" s="1">
        <v>0</v>
      </c>
      <c r="M41" s="1">
        <v>399579</v>
      </c>
      <c r="N41" s="1">
        <v>109528</v>
      </c>
      <c r="O41" s="1">
        <v>8757986</v>
      </c>
      <c r="P41" s="1">
        <v>13230</v>
      </c>
      <c r="Q41" s="1">
        <v>32311</v>
      </c>
      <c r="R41" s="1">
        <v>95278</v>
      </c>
      <c r="S41" s="1">
        <v>16713</v>
      </c>
      <c r="T41" s="1">
        <v>145690</v>
      </c>
      <c r="U41" s="1">
        <v>494601</v>
      </c>
      <c r="V41" s="1">
        <v>117238</v>
      </c>
      <c r="W41" s="1">
        <v>25355</v>
      </c>
      <c r="X41" s="1">
        <v>2805805</v>
      </c>
      <c r="Y41" s="1">
        <v>216278</v>
      </c>
      <c r="Z41" s="1">
        <v>1308521</v>
      </c>
      <c r="AA41" s="1">
        <v>219481</v>
      </c>
      <c r="AB41" s="1">
        <v>1786131</v>
      </c>
      <c r="AC41" s="1">
        <v>12456</v>
      </c>
      <c r="AD41" s="1">
        <v>0</v>
      </c>
      <c r="AE41" s="1">
        <v>0</v>
      </c>
      <c r="AF41" s="1">
        <v>23414</v>
      </c>
      <c r="AG41" s="1">
        <v>0</v>
      </c>
      <c r="AH41" s="1">
        <v>411</v>
      </c>
      <c r="AI41" s="1">
        <v>299800</v>
      </c>
      <c r="AJ41" s="1">
        <v>0</v>
      </c>
      <c r="AK41" s="1">
        <v>2412917</v>
      </c>
      <c r="AL41" s="1">
        <v>0</v>
      </c>
      <c r="AM41" s="1">
        <v>491</v>
      </c>
      <c r="AN41" s="1">
        <v>360025</v>
      </c>
      <c r="AO41" s="1">
        <v>23164</v>
      </c>
      <c r="AP41" s="1">
        <v>37271</v>
      </c>
      <c r="AQ41" s="1">
        <v>1402788</v>
      </c>
      <c r="AR41" s="1">
        <v>296905</v>
      </c>
      <c r="AS41" s="1">
        <v>1050877</v>
      </c>
      <c r="AT41" s="1">
        <v>13912</v>
      </c>
      <c r="AU41" s="1">
        <v>169002</v>
      </c>
      <c r="AV41" s="1">
        <v>0</v>
      </c>
      <c r="AW41" s="1">
        <v>42328</v>
      </c>
      <c r="AX41" s="1">
        <v>4805192</v>
      </c>
      <c r="AY41" s="1">
        <v>0</v>
      </c>
      <c r="AZ41" s="1">
        <v>2912854</v>
      </c>
      <c r="BA41" s="1"/>
      <c r="BB41" s="1" t="s">
        <v>411</v>
      </c>
    </row>
    <row r="42" spans="1:54" x14ac:dyDescent="0.35">
      <c r="A42" s="4" t="s">
        <v>1208</v>
      </c>
      <c r="B42" s="1">
        <v>0</v>
      </c>
      <c r="C42" s="1">
        <v>50416</v>
      </c>
      <c r="D42" s="1">
        <v>33221</v>
      </c>
      <c r="E42" s="1">
        <v>7862</v>
      </c>
      <c r="F42" s="1">
        <v>0</v>
      </c>
      <c r="G42" s="1">
        <v>0</v>
      </c>
      <c r="H42" s="1">
        <v>3844791</v>
      </c>
      <c r="I42" s="1">
        <v>0</v>
      </c>
      <c r="J42" s="1">
        <v>269118</v>
      </c>
      <c r="K42" s="1">
        <v>0</v>
      </c>
      <c r="L42" s="1">
        <v>529</v>
      </c>
      <c r="M42" s="1">
        <v>0</v>
      </c>
      <c r="N42" s="1">
        <v>0</v>
      </c>
      <c r="O42" s="1">
        <v>20912</v>
      </c>
      <c r="P42" s="1">
        <v>166676</v>
      </c>
      <c r="Q42" s="1">
        <v>678945</v>
      </c>
      <c r="R42" s="1">
        <v>722657</v>
      </c>
      <c r="S42" s="1">
        <v>491110</v>
      </c>
      <c r="T42" s="1">
        <v>3338896</v>
      </c>
      <c r="U42" s="1">
        <v>16246570</v>
      </c>
      <c r="V42" s="1">
        <v>6487216</v>
      </c>
      <c r="W42" s="1">
        <v>695913</v>
      </c>
      <c r="X42" s="1">
        <v>34146175</v>
      </c>
      <c r="Y42" s="1">
        <v>3494909</v>
      </c>
      <c r="Z42" s="1">
        <v>28081546</v>
      </c>
      <c r="AA42" s="1">
        <v>3831279</v>
      </c>
      <c r="AB42" s="1">
        <v>33107061</v>
      </c>
      <c r="AC42" s="1">
        <v>258969</v>
      </c>
      <c r="AD42" s="1">
        <v>0</v>
      </c>
      <c r="AE42" s="1">
        <v>0</v>
      </c>
      <c r="AF42" s="1">
        <v>1091249</v>
      </c>
      <c r="AG42" s="1">
        <v>0</v>
      </c>
      <c r="AH42" s="1">
        <v>1090</v>
      </c>
      <c r="AI42" s="1">
        <v>13093</v>
      </c>
      <c r="AJ42" s="1">
        <v>0</v>
      </c>
      <c r="AK42" s="1">
        <v>59812</v>
      </c>
      <c r="AL42" s="1">
        <v>0</v>
      </c>
      <c r="AM42" s="1">
        <v>641</v>
      </c>
      <c r="AN42" s="1">
        <v>23849</v>
      </c>
      <c r="AO42" s="1">
        <v>10461</v>
      </c>
      <c r="AP42" s="1">
        <v>149184</v>
      </c>
      <c r="AQ42" s="1">
        <v>19557</v>
      </c>
      <c r="AR42" s="1">
        <v>1532</v>
      </c>
      <c r="AS42" s="1">
        <v>72284</v>
      </c>
      <c r="AT42" s="1">
        <v>15125</v>
      </c>
      <c r="AU42" s="1">
        <v>1187</v>
      </c>
      <c r="AV42" s="1">
        <v>0</v>
      </c>
      <c r="AW42" s="1">
        <v>9062</v>
      </c>
      <c r="AX42" s="1">
        <v>62503</v>
      </c>
      <c r="AY42" s="1">
        <v>0</v>
      </c>
      <c r="AZ42" s="1">
        <v>92673</v>
      </c>
      <c r="BA42" s="1"/>
      <c r="BB42" s="1" t="s">
        <v>411</v>
      </c>
    </row>
    <row r="43" spans="1:54" x14ac:dyDescent="0.35">
      <c r="A43" s="4" t="s">
        <v>1150</v>
      </c>
      <c r="B43" s="1">
        <v>0</v>
      </c>
      <c r="C43" s="1">
        <v>47992</v>
      </c>
      <c r="D43" s="1">
        <v>23756</v>
      </c>
      <c r="E43" s="1">
        <v>7840</v>
      </c>
      <c r="F43" s="1">
        <v>10749</v>
      </c>
      <c r="G43" s="1">
        <v>0</v>
      </c>
      <c r="H43" s="1">
        <v>4041035</v>
      </c>
      <c r="I43" s="1">
        <v>0</v>
      </c>
      <c r="J43" s="1">
        <v>302395</v>
      </c>
      <c r="K43" s="1">
        <v>0</v>
      </c>
      <c r="L43" s="1">
        <v>1800</v>
      </c>
      <c r="M43" s="1">
        <v>1129</v>
      </c>
      <c r="N43" s="1">
        <v>0</v>
      </c>
      <c r="O43" s="1">
        <v>20292</v>
      </c>
      <c r="P43" s="1">
        <v>147615</v>
      </c>
      <c r="Q43" s="1">
        <v>575148</v>
      </c>
      <c r="R43" s="1">
        <v>666458</v>
      </c>
      <c r="S43" s="1">
        <v>526049</v>
      </c>
      <c r="T43" s="1">
        <v>2312291</v>
      </c>
      <c r="U43" s="1">
        <v>11270072</v>
      </c>
      <c r="V43" s="1">
        <v>5772719</v>
      </c>
      <c r="W43" s="1">
        <v>781754</v>
      </c>
      <c r="X43" s="1">
        <v>36778822</v>
      </c>
      <c r="Y43" s="1">
        <v>3150299</v>
      </c>
      <c r="Z43" s="1">
        <v>23284126</v>
      </c>
      <c r="AA43" s="1">
        <v>3361080</v>
      </c>
      <c r="AB43" s="1">
        <v>29128442</v>
      </c>
      <c r="AC43" s="1">
        <v>288321</v>
      </c>
      <c r="AD43" s="1">
        <v>0</v>
      </c>
      <c r="AE43" s="1">
        <v>0</v>
      </c>
      <c r="AF43" s="1">
        <v>764375</v>
      </c>
      <c r="AG43" s="1">
        <v>0</v>
      </c>
      <c r="AH43" s="1">
        <v>619</v>
      </c>
      <c r="AI43" s="1">
        <v>13082</v>
      </c>
      <c r="AJ43" s="1">
        <v>0</v>
      </c>
      <c r="AK43" s="1">
        <v>65001</v>
      </c>
      <c r="AL43" s="1">
        <v>1013</v>
      </c>
      <c r="AM43" s="1">
        <v>289</v>
      </c>
      <c r="AN43" s="1">
        <v>39044</v>
      </c>
      <c r="AO43" s="1">
        <v>0</v>
      </c>
      <c r="AP43" s="1">
        <v>108033</v>
      </c>
      <c r="AQ43" s="1">
        <v>19685</v>
      </c>
      <c r="AR43" s="1">
        <v>3813</v>
      </c>
      <c r="AS43" s="1">
        <v>53686</v>
      </c>
      <c r="AT43" s="1">
        <v>10681</v>
      </c>
      <c r="AU43" s="1">
        <v>1146</v>
      </c>
      <c r="AV43" s="1">
        <v>0</v>
      </c>
      <c r="AW43" s="1">
        <v>8132</v>
      </c>
      <c r="AX43" s="1">
        <v>58746</v>
      </c>
      <c r="AY43" s="1">
        <v>0</v>
      </c>
      <c r="AZ43" s="1">
        <v>80134</v>
      </c>
      <c r="BA43" s="1"/>
      <c r="BB43" s="1" t="s">
        <v>411</v>
      </c>
    </row>
    <row r="44" spans="1:54" x14ac:dyDescent="0.35">
      <c r="A44" s="4" t="s">
        <v>416</v>
      </c>
      <c r="B44" s="1">
        <v>0</v>
      </c>
      <c r="C44" s="1">
        <v>58960</v>
      </c>
      <c r="D44" s="1">
        <v>47604</v>
      </c>
      <c r="E44" s="1">
        <v>12235</v>
      </c>
      <c r="F44" s="1">
        <v>1957729</v>
      </c>
      <c r="G44" s="1">
        <v>0</v>
      </c>
      <c r="H44" s="1">
        <v>4192864</v>
      </c>
      <c r="I44" s="1">
        <v>0</v>
      </c>
      <c r="J44" s="1">
        <v>400447</v>
      </c>
      <c r="K44" s="1">
        <v>9154</v>
      </c>
      <c r="L44" s="1">
        <v>0</v>
      </c>
      <c r="M44" s="1">
        <v>97712</v>
      </c>
      <c r="N44" s="1">
        <v>57814</v>
      </c>
      <c r="O44" s="1">
        <v>103376</v>
      </c>
      <c r="P44" s="1">
        <v>182974</v>
      </c>
      <c r="Q44" s="1">
        <v>816006</v>
      </c>
      <c r="R44" s="1">
        <v>842732</v>
      </c>
      <c r="S44" s="1">
        <v>881418</v>
      </c>
      <c r="T44" s="1">
        <v>3663879</v>
      </c>
      <c r="U44" s="1">
        <v>17592203</v>
      </c>
      <c r="V44" s="1">
        <v>7132049</v>
      </c>
      <c r="W44" s="1">
        <v>1052182</v>
      </c>
      <c r="X44" s="1">
        <v>37221036</v>
      </c>
      <c r="Y44" s="1">
        <v>4031444</v>
      </c>
      <c r="Z44" s="1">
        <v>30802350</v>
      </c>
      <c r="AA44" s="1">
        <v>4205808</v>
      </c>
      <c r="AB44" s="1">
        <v>35806446</v>
      </c>
      <c r="AC44" s="1">
        <v>377315</v>
      </c>
      <c r="AD44" s="1">
        <v>0</v>
      </c>
      <c r="AE44" s="1">
        <v>0</v>
      </c>
      <c r="AF44" s="1">
        <v>1295992</v>
      </c>
      <c r="AG44" s="1">
        <v>0</v>
      </c>
      <c r="AH44" s="1">
        <v>0</v>
      </c>
      <c r="AI44" s="1">
        <v>77019</v>
      </c>
      <c r="AJ44" s="1">
        <v>0</v>
      </c>
      <c r="AK44" s="1">
        <v>851531</v>
      </c>
      <c r="AL44" s="1">
        <v>0</v>
      </c>
      <c r="AM44" s="1">
        <v>0</v>
      </c>
      <c r="AN44" s="1">
        <v>189075</v>
      </c>
      <c r="AO44" s="1">
        <v>0</v>
      </c>
      <c r="AP44" s="1">
        <v>143615</v>
      </c>
      <c r="AQ44" s="1">
        <v>740342</v>
      </c>
      <c r="AR44" s="1">
        <v>89295</v>
      </c>
      <c r="AS44" s="1">
        <v>567140</v>
      </c>
      <c r="AT44" s="1">
        <v>20595</v>
      </c>
      <c r="AU44" s="1">
        <v>116280</v>
      </c>
      <c r="AV44" s="1">
        <v>0</v>
      </c>
      <c r="AW44" s="1">
        <v>30481</v>
      </c>
      <c r="AX44" s="1">
        <v>1150536</v>
      </c>
      <c r="AY44" s="1">
        <v>0</v>
      </c>
      <c r="AZ44" s="1">
        <v>907810</v>
      </c>
      <c r="BA44" s="1"/>
      <c r="BB44" s="1" t="s">
        <v>411</v>
      </c>
    </row>
    <row r="45" spans="1:54" x14ac:dyDescent="0.35">
      <c r="A45" s="4" t="s">
        <v>1151</v>
      </c>
      <c r="B45" s="1">
        <v>0</v>
      </c>
      <c r="C45" s="1">
        <v>251510</v>
      </c>
      <c r="D45" s="1">
        <v>624834</v>
      </c>
      <c r="E45" s="1">
        <v>746610</v>
      </c>
      <c r="F45" s="1">
        <v>74162754</v>
      </c>
      <c r="G45" s="1">
        <v>0</v>
      </c>
      <c r="H45" s="1">
        <v>3780004</v>
      </c>
      <c r="I45" s="1">
        <v>0</v>
      </c>
      <c r="J45" s="1">
        <v>391464</v>
      </c>
      <c r="K45" s="1">
        <v>1793397</v>
      </c>
      <c r="L45" s="1">
        <v>876621</v>
      </c>
      <c r="M45" s="1">
        <v>4480499</v>
      </c>
      <c r="N45" s="1">
        <v>3426289</v>
      </c>
      <c r="O45" s="1">
        <v>3142146</v>
      </c>
      <c r="P45" s="1">
        <v>167272</v>
      </c>
      <c r="Q45" s="1">
        <v>536181</v>
      </c>
      <c r="R45" s="1">
        <v>680083</v>
      </c>
      <c r="S45" s="1">
        <v>761275</v>
      </c>
      <c r="T45" s="1">
        <v>3056412</v>
      </c>
      <c r="U45" s="1">
        <v>14912965</v>
      </c>
      <c r="V45" s="1">
        <v>6912932</v>
      </c>
      <c r="W45" s="1">
        <v>1012352</v>
      </c>
      <c r="X45" s="1">
        <v>34623193</v>
      </c>
      <c r="Y45" s="1">
        <v>3224640</v>
      </c>
      <c r="Z45" s="1">
        <v>26340525</v>
      </c>
      <c r="AA45" s="1">
        <v>2988900</v>
      </c>
      <c r="AB45" s="1">
        <v>27591477</v>
      </c>
      <c r="AC45" s="1">
        <v>368604</v>
      </c>
      <c r="AD45" s="1">
        <v>0</v>
      </c>
      <c r="AE45" s="1">
        <v>0</v>
      </c>
      <c r="AF45" s="1">
        <v>1279834</v>
      </c>
      <c r="AG45" s="1">
        <v>0</v>
      </c>
      <c r="AH45" s="1">
        <v>0</v>
      </c>
      <c r="AI45" s="1">
        <v>103721</v>
      </c>
      <c r="AJ45" s="1">
        <v>435977</v>
      </c>
      <c r="AK45" s="1">
        <v>36327856</v>
      </c>
      <c r="AL45" s="1">
        <v>0</v>
      </c>
      <c r="AM45" s="1">
        <v>0</v>
      </c>
      <c r="AN45" s="1">
        <v>16714995</v>
      </c>
      <c r="AO45" s="1">
        <v>7299392</v>
      </c>
      <c r="AP45" s="1">
        <v>5181116</v>
      </c>
      <c r="AQ45" s="1">
        <v>26847701</v>
      </c>
      <c r="AR45" s="1">
        <v>315261</v>
      </c>
      <c r="AS45" s="1">
        <v>27798052</v>
      </c>
      <c r="AT45" s="1">
        <v>2377420</v>
      </c>
      <c r="AU45" s="1">
        <v>94137</v>
      </c>
      <c r="AV45" s="1">
        <v>0</v>
      </c>
      <c r="AW45" s="1">
        <v>3424892</v>
      </c>
      <c r="AX45" s="1">
        <v>4705810</v>
      </c>
      <c r="AY45" s="1">
        <v>0</v>
      </c>
      <c r="AZ45" s="1">
        <v>35946324</v>
      </c>
      <c r="BA45" s="1"/>
      <c r="BB45" s="1" t="s">
        <v>411</v>
      </c>
    </row>
    <row r="46" spans="1:54" x14ac:dyDescent="0.35">
      <c r="A46" s="4" t="s">
        <v>43</v>
      </c>
      <c r="B46" s="1">
        <v>0</v>
      </c>
      <c r="C46" s="1">
        <v>65796</v>
      </c>
      <c r="D46" s="1">
        <v>107908</v>
      </c>
      <c r="E46" s="1">
        <v>5466</v>
      </c>
      <c r="F46" s="1">
        <v>299302</v>
      </c>
      <c r="G46" s="1">
        <v>0</v>
      </c>
      <c r="H46" s="1">
        <v>3536696</v>
      </c>
      <c r="I46" s="1">
        <v>196</v>
      </c>
      <c r="J46" s="1">
        <v>75724</v>
      </c>
      <c r="K46" s="1">
        <v>0</v>
      </c>
      <c r="L46" s="1">
        <v>21768</v>
      </c>
      <c r="M46" s="1">
        <v>15634</v>
      </c>
      <c r="N46" s="1">
        <v>6652</v>
      </c>
      <c r="O46" s="1">
        <v>45987</v>
      </c>
      <c r="P46" s="1">
        <v>74836</v>
      </c>
      <c r="Q46" s="1">
        <v>741764</v>
      </c>
      <c r="R46" s="1">
        <v>1288195</v>
      </c>
      <c r="S46" s="1">
        <v>336384</v>
      </c>
      <c r="T46" s="1">
        <v>1862793</v>
      </c>
      <c r="U46" s="1">
        <v>7333015</v>
      </c>
      <c r="V46" s="1">
        <v>2617430</v>
      </c>
      <c r="W46" s="1">
        <v>354799</v>
      </c>
      <c r="X46" s="1">
        <v>32301641</v>
      </c>
      <c r="Y46" s="1">
        <v>3661954</v>
      </c>
      <c r="Z46" s="1">
        <v>18071944</v>
      </c>
      <c r="AA46" s="1">
        <v>3844692</v>
      </c>
      <c r="AB46" s="1">
        <v>25697042</v>
      </c>
      <c r="AC46" s="1">
        <v>64238</v>
      </c>
      <c r="AD46" s="1">
        <v>0</v>
      </c>
      <c r="AE46" s="1">
        <v>0</v>
      </c>
      <c r="AF46" s="1">
        <v>497588</v>
      </c>
      <c r="AG46" s="1">
        <v>0</v>
      </c>
      <c r="AH46" s="1">
        <v>0</v>
      </c>
      <c r="AI46" s="1">
        <v>17383</v>
      </c>
      <c r="AJ46" s="1">
        <v>152786</v>
      </c>
      <c r="AK46" s="1">
        <v>234212</v>
      </c>
      <c r="AL46" s="1">
        <v>0</v>
      </c>
      <c r="AM46" s="1">
        <v>0</v>
      </c>
      <c r="AN46" s="1">
        <v>48368</v>
      </c>
      <c r="AO46" s="1">
        <v>14580</v>
      </c>
      <c r="AP46" s="1">
        <v>157601</v>
      </c>
      <c r="AQ46" s="1">
        <v>142326</v>
      </c>
      <c r="AR46" s="1">
        <v>15416</v>
      </c>
      <c r="AS46" s="1">
        <v>115520</v>
      </c>
      <c r="AT46" s="1">
        <v>50915</v>
      </c>
      <c r="AU46" s="1">
        <v>16797</v>
      </c>
      <c r="AV46" s="1">
        <v>0</v>
      </c>
      <c r="AW46" s="1">
        <v>7144</v>
      </c>
      <c r="AX46" s="1">
        <v>269861</v>
      </c>
      <c r="AY46" s="1">
        <v>0</v>
      </c>
      <c r="AZ46" s="1">
        <v>127646</v>
      </c>
      <c r="BA46" s="1"/>
      <c r="BB46" s="1" t="s">
        <v>411</v>
      </c>
    </row>
    <row r="47" spans="1:54" x14ac:dyDescent="0.35">
      <c r="A47" s="4" t="s">
        <v>44</v>
      </c>
      <c r="B47" s="1">
        <v>0</v>
      </c>
      <c r="C47" s="1">
        <v>57507</v>
      </c>
      <c r="D47" s="1">
        <v>109341</v>
      </c>
      <c r="E47" s="1">
        <v>3563</v>
      </c>
      <c r="F47" s="1">
        <v>195902</v>
      </c>
      <c r="G47" s="1">
        <v>0</v>
      </c>
      <c r="H47" s="1">
        <v>3585473</v>
      </c>
      <c r="I47" s="1">
        <v>0</v>
      </c>
      <c r="J47" s="1">
        <v>44961</v>
      </c>
      <c r="K47" s="1">
        <v>8119</v>
      </c>
      <c r="L47" s="1">
        <v>17379</v>
      </c>
      <c r="M47" s="1">
        <v>14261</v>
      </c>
      <c r="N47" s="1">
        <v>7300</v>
      </c>
      <c r="O47" s="1">
        <v>45543</v>
      </c>
      <c r="P47" s="1">
        <v>71662</v>
      </c>
      <c r="Q47" s="1">
        <v>992753</v>
      </c>
      <c r="R47" s="1">
        <v>1519457</v>
      </c>
      <c r="S47" s="1">
        <v>259309</v>
      </c>
      <c r="T47" s="1">
        <v>2189835</v>
      </c>
      <c r="U47" s="1">
        <v>7792307</v>
      </c>
      <c r="V47" s="1">
        <v>2457350</v>
      </c>
      <c r="W47" s="1">
        <v>243464</v>
      </c>
      <c r="X47" s="1">
        <v>31419146</v>
      </c>
      <c r="Y47" s="1">
        <v>3730910</v>
      </c>
      <c r="Z47" s="1">
        <v>19370109</v>
      </c>
      <c r="AA47" s="1">
        <v>4064659</v>
      </c>
      <c r="AB47" s="1">
        <v>26032384</v>
      </c>
      <c r="AC47" s="1">
        <v>39407</v>
      </c>
      <c r="AD47" s="1">
        <v>0</v>
      </c>
      <c r="AE47" s="1">
        <v>0</v>
      </c>
      <c r="AF47" s="1">
        <v>447622</v>
      </c>
      <c r="AG47" s="1">
        <v>0</v>
      </c>
      <c r="AH47" s="1">
        <v>0</v>
      </c>
      <c r="AI47" s="1">
        <v>16779</v>
      </c>
      <c r="AJ47" s="1">
        <v>100099</v>
      </c>
      <c r="AK47" s="1">
        <v>218265</v>
      </c>
      <c r="AL47" s="1">
        <v>0</v>
      </c>
      <c r="AM47" s="1">
        <v>0</v>
      </c>
      <c r="AN47" s="1">
        <v>175529</v>
      </c>
      <c r="AO47" s="1">
        <v>0</v>
      </c>
      <c r="AP47" s="1">
        <v>170343</v>
      </c>
      <c r="AQ47" s="1">
        <v>110571</v>
      </c>
      <c r="AR47" s="1">
        <v>9222</v>
      </c>
      <c r="AS47" s="1">
        <v>108590</v>
      </c>
      <c r="AT47" s="1">
        <v>32218</v>
      </c>
      <c r="AU47" s="1">
        <v>13210</v>
      </c>
      <c r="AV47" s="1">
        <v>0</v>
      </c>
      <c r="AW47" s="1">
        <v>4550</v>
      </c>
      <c r="AX47" s="1">
        <v>170801</v>
      </c>
      <c r="AY47" s="1">
        <v>0</v>
      </c>
      <c r="AZ47" s="1">
        <v>101520</v>
      </c>
      <c r="BA47" s="1"/>
      <c r="BB47" s="1" t="s">
        <v>411</v>
      </c>
    </row>
    <row r="48" spans="1:54" x14ac:dyDescent="0.35">
      <c r="A48" s="4" t="s">
        <v>45</v>
      </c>
      <c r="B48" s="1">
        <v>0</v>
      </c>
      <c r="C48" s="1">
        <v>69589</v>
      </c>
      <c r="D48" s="1">
        <v>121081</v>
      </c>
      <c r="E48" s="1">
        <v>5736</v>
      </c>
      <c r="F48" s="1">
        <v>158435</v>
      </c>
      <c r="G48" s="1">
        <v>0</v>
      </c>
      <c r="H48" s="1">
        <v>3133212</v>
      </c>
      <c r="I48" s="1">
        <v>209</v>
      </c>
      <c r="J48" s="1">
        <v>108334</v>
      </c>
      <c r="K48" s="1">
        <v>0</v>
      </c>
      <c r="L48" s="1">
        <v>25958</v>
      </c>
      <c r="M48" s="1">
        <v>11824</v>
      </c>
      <c r="N48" s="1">
        <v>9613</v>
      </c>
      <c r="O48" s="1">
        <v>38303</v>
      </c>
      <c r="P48" s="1">
        <v>93068</v>
      </c>
      <c r="Q48" s="1">
        <v>1188539</v>
      </c>
      <c r="R48" s="1">
        <v>1262236</v>
      </c>
      <c r="S48" s="1">
        <v>435784</v>
      </c>
      <c r="T48" s="1">
        <v>2930056</v>
      </c>
      <c r="U48" s="1">
        <v>11311334</v>
      </c>
      <c r="V48" s="1">
        <v>3443525</v>
      </c>
      <c r="W48" s="1">
        <v>452675</v>
      </c>
      <c r="X48" s="1">
        <v>28375547</v>
      </c>
      <c r="Y48" s="1">
        <v>3803107</v>
      </c>
      <c r="Z48" s="1">
        <v>24292510</v>
      </c>
      <c r="AA48" s="1">
        <v>4041821</v>
      </c>
      <c r="AB48" s="1">
        <v>28062070</v>
      </c>
      <c r="AC48" s="1">
        <v>96340</v>
      </c>
      <c r="AD48" s="1">
        <v>0</v>
      </c>
      <c r="AE48" s="1">
        <v>0</v>
      </c>
      <c r="AF48" s="1">
        <v>662710</v>
      </c>
      <c r="AG48" s="1">
        <v>0</v>
      </c>
      <c r="AH48" s="1">
        <v>0</v>
      </c>
      <c r="AI48" s="1">
        <v>13724</v>
      </c>
      <c r="AJ48" s="1">
        <v>247185</v>
      </c>
      <c r="AK48" s="1">
        <v>157865</v>
      </c>
      <c r="AL48" s="1">
        <v>0</v>
      </c>
      <c r="AM48" s="1">
        <v>0</v>
      </c>
      <c r="AN48" s="1">
        <v>41113</v>
      </c>
      <c r="AO48" s="1">
        <v>14961</v>
      </c>
      <c r="AP48" s="1">
        <v>146593</v>
      </c>
      <c r="AQ48" s="1">
        <v>105724</v>
      </c>
      <c r="AR48" s="1">
        <v>7756</v>
      </c>
      <c r="AS48" s="1">
        <v>120842</v>
      </c>
      <c r="AT48" s="1">
        <v>24973</v>
      </c>
      <c r="AU48" s="1">
        <v>10802</v>
      </c>
      <c r="AV48" s="1">
        <v>0</v>
      </c>
      <c r="AW48" s="1">
        <v>6671</v>
      </c>
      <c r="AX48" s="1">
        <v>133604</v>
      </c>
      <c r="AY48" s="1">
        <v>0</v>
      </c>
      <c r="AZ48" s="1">
        <v>79790</v>
      </c>
      <c r="BA48" s="1"/>
      <c r="BB48" s="1" t="s">
        <v>411</v>
      </c>
    </row>
    <row r="49" spans="1:54" x14ac:dyDescent="0.35">
      <c r="A49" s="4" t="s">
        <v>46</v>
      </c>
      <c r="B49" s="1">
        <v>0</v>
      </c>
      <c r="C49" s="1">
        <v>43812</v>
      </c>
      <c r="D49" s="1">
        <v>75305</v>
      </c>
      <c r="E49" s="1">
        <v>17617</v>
      </c>
      <c r="F49" s="1">
        <v>128345</v>
      </c>
      <c r="G49" s="1">
        <v>0</v>
      </c>
      <c r="H49" s="1">
        <v>4254250</v>
      </c>
      <c r="I49" s="1">
        <v>59</v>
      </c>
      <c r="J49" s="1">
        <v>11107</v>
      </c>
      <c r="K49" s="1">
        <v>0</v>
      </c>
      <c r="L49" s="1">
        <v>0</v>
      </c>
      <c r="M49" s="1">
        <v>7713</v>
      </c>
      <c r="N49" s="1">
        <v>0</v>
      </c>
      <c r="O49" s="1">
        <v>44631</v>
      </c>
      <c r="P49" s="1">
        <v>35619</v>
      </c>
      <c r="Q49" s="1">
        <v>512831</v>
      </c>
      <c r="R49" s="1">
        <v>1167231</v>
      </c>
      <c r="S49" s="1">
        <v>170395</v>
      </c>
      <c r="T49" s="1">
        <v>1635815</v>
      </c>
      <c r="U49" s="1">
        <v>5611845</v>
      </c>
      <c r="V49" s="1">
        <v>1372283</v>
      </c>
      <c r="W49" s="1">
        <v>91096</v>
      </c>
      <c r="X49" s="1">
        <v>34514886</v>
      </c>
      <c r="Y49" s="1">
        <v>3756604</v>
      </c>
      <c r="Z49" s="1">
        <v>16332245</v>
      </c>
      <c r="AA49" s="1">
        <v>3964193</v>
      </c>
      <c r="AB49" s="1">
        <v>26011891</v>
      </c>
      <c r="AC49" s="1">
        <v>8462</v>
      </c>
      <c r="AD49" s="1">
        <v>0</v>
      </c>
      <c r="AE49" s="1">
        <v>0</v>
      </c>
      <c r="AF49" s="1">
        <v>231614</v>
      </c>
      <c r="AG49" s="1">
        <v>0</v>
      </c>
      <c r="AH49" s="1">
        <v>0</v>
      </c>
      <c r="AI49" s="1">
        <v>16000</v>
      </c>
      <c r="AJ49" s="1">
        <v>20365</v>
      </c>
      <c r="AK49" s="1">
        <v>141643</v>
      </c>
      <c r="AL49" s="1">
        <v>0</v>
      </c>
      <c r="AM49" s="1">
        <v>3254</v>
      </c>
      <c r="AN49" s="1">
        <v>45874</v>
      </c>
      <c r="AO49" s="1">
        <v>0</v>
      </c>
      <c r="AP49" s="1">
        <v>151759</v>
      </c>
      <c r="AQ49" s="1">
        <v>81655</v>
      </c>
      <c r="AR49" s="1">
        <v>6751</v>
      </c>
      <c r="AS49" s="1">
        <v>74199</v>
      </c>
      <c r="AT49" s="1">
        <v>27864</v>
      </c>
      <c r="AU49" s="1">
        <v>8000</v>
      </c>
      <c r="AV49" s="1">
        <v>0</v>
      </c>
      <c r="AW49" s="1">
        <v>0</v>
      </c>
      <c r="AX49" s="1">
        <v>133785</v>
      </c>
      <c r="AY49" s="1">
        <v>0</v>
      </c>
      <c r="AZ49" s="1">
        <v>115397</v>
      </c>
      <c r="BA49" s="1"/>
      <c r="BB49" s="1" t="s">
        <v>411</v>
      </c>
    </row>
    <row r="50" spans="1:54" x14ac:dyDescent="0.35">
      <c r="A50" s="4" t="s">
        <v>47</v>
      </c>
      <c r="B50" s="1">
        <v>0</v>
      </c>
      <c r="C50" s="1">
        <v>50987</v>
      </c>
      <c r="D50" s="1">
        <v>89994</v>
      </c>
      <c r="E50" s="1">
        <v>6603</v>
      </c>
      <c r="F50" s="1">
        <v>117141</v>
      </c>
      <c r="G50" s="1">
        <v>0</v>
      </c>
      <c r="H50" s="1">
        <v>4486300</v>
      </c>
      <c r="I50" s="1">
        <v>73</v>
      </c>
      <c r="J50" s="1">
        <v>21630</v>
      </c>
      <c r="K50" s="1">
        <v>0</v>
      </c>
      <c r="L50" s="1">
        <v>0</v>
      </c>
      <c r="M50" s="1">
        <v>9579</v>
      </c>
      <c r="N50" s="1">
        <v>0</v>
      </c>
      <c r="O50" s="1">
        <v>38253</v>
      </c>
      <c r="P50" s="1">
        <v>39714</v>
      </c>
      <c r="Q50" s="1">
        <v>509584</v>
      </c>
      <c r="R50" s="1">
        <v>1154501</v>
      </c>
      <c r="S50" s="1">
        <v>207211</v>
      </c>
      <c r="T50" s="1">
        <v>1528397</v>
      </c>
      <c r="U50" s="1">
        <v>5613681</v>
      </c>
      <c r="V50" s="1">
        <v>1572217</v>
      </c>
      <c r="W50" s="1">
        <v>131664</v>
      </c>
      <c r="X50" s="1">
        <v>33872567</v>
      </c>
      <c r="Y50" s="1">
        <v>3799640</v>
      </c>
      <c r="Z50" s="1">
        <v>15172803</v>
      </c>
      <c r="AA50" s="1">
        <v>3859187</v>
      </c>
      <c r="AB50" s="1">
        <v>24593314</v>
      </c>
      <c r="AC50" s="1">
        <v>16128</v>
      </c>
      <c r="AD50" s="1">
        <v>0</v>
      </c>
      <c r="AE50" s="1">
        <v>0</v>
      </c>
      <c r="AF50" s="1">
        <v>279961</v>
      </c>
      <c r="AG50" s="1">
        <v>0</v>
      </c>
      <c r="AH50" s="1">
        <v>0</v>
      </c>
      <c r="AI50" s="1">
        <v>15430</v>
      </c>
      <c r="AJ50" s="1">
        <v>45680</v>
      </c>
      <c r="AK50" s="1">
        <v>184023</v>
      </c>
      <c r="AL50" s="1">
        <v>0</v>
      </c>
      <c r="AM50" s="1">
        <v>0</v>
      </c>
      <c r="AN50" s="1">
        <v>0</v>
      </c>
      <c r="AO50" s="1">
        <v>0</v>
      </c>
      <c r="AP50" s="1">
        <v>165355</v>
      </c>
      <c r="AQ50" s="1">
        <v>73980</v>
      </c>
      <c r="AR50" s="1">
        <v>6302</v>
      </c>
      <c r="AS50" s="1">
        <v>62779</v>
      </c>
      <c r="AT50" s="1">
        <v>25266</v>
      </c>
      <c r="AU50" s="1">
        <v>6052</v>
      </c>
      <c r="AV50" s="1">
        <v>0</v>
      </c>
      <c r="AW50" s="1">
        <v>0</v>
      </c>
      <c r="AX50" s="1">
        <v>137509</v>
      </c>
      <c r="AY50" s="1">
        <v>0</v>
      </c>
      <c r="AZ50" s="1">
        <v>81909</v>
      </c>
      <c r="BA50" s="1"/>
      <c r="BB50" s="1" t="s">
        <v>411</v>
      </c>
    </row>
    <row r="51" spans="1:54" x14ac:dyDescent="0.35">
      <c r="A51" s="4" t="s">
        <v>48</v>
      </c>
      <c r="B51" s="1">
        <v>0</v>
      </c>
      <c r="C51" s="1">
        <v>43741</v>
      </c>
      <c r="D51" s="1">
        <v>62735</v>
      </c>
      <c r="E51" s="1">
        <v>7431</v>
      </c>
      <c r="F51" s="1">
        <v>96830</v>
      </c>
      <c r="G51" s="1">
        <v>0</v>
      </c>
      <c r="H51" s="1">
        <v>4336593</v>
      </c>
      <c r="I51" s="1">
        <v>69</v>
      </c>
      <c r="J51" s="1">
        <v>14109</v>
      </c>
      <c r="K51" s="1">
        <v>0</v>
      </c>
      <c r="L51" s="1">
        <v>0</v>
      </c>
      <c r="M51" s="1">
        <v>0</v>
      </c>
      <c r="N51" s="1">
        <v>0</v>
      </c>
      <c r="O51" s="1">
        <v>169716</v>
      </c>
      <c r="P51" s="1">
        <v>32115</v>
      </c>
      <c r="Q51" s="1">
        <v>378761</v>
      </c>
      <c r="R51" s="1">
        <v>933750</v>
      </c>
      <c r="S51" s="1">
        <v>120550</v>
      </c>
      <c r="T51" s="1">
        <v>1284902</v>
      </c>
      <c r="U51" s="1">
        <v>4746972</v>
      </c>
      <c r="V51" s="1">
        <v>1375153</v>
      </c>
      <c r="W51" s="1">
        <v>88385</v>
      </c>
      <c r="X51" s="1">
        <v>32033462</v>
      </c>
      <c r="Y51" s="1">
        <v>3469485</v>
      </c>
      <c r="Z51" s="1">
        <v>13088314</v>
      </c>
      <c r="AA51" s="1">
        <v>3521650</v>
      </c>
      <c r="AB51" s="1">
        <v>22472696</v>
      </c>
      <c r="AC51" s="1">
        <v>10215</v>
      </c>
      <c r="AD51" s="1">
        <v>0</v>
      </c>
      <c r="AE51" s="1">
        <v>0</v>
      </c>
      <c r="AF51" s="1">
        <v>259336</v>
      </c>
      <c r="AG51" s="1">
        <v>0</v>
      </c>
      <c r="AH51" s="1">
        <v>0</v>
      </c>
      <c r="AI51" s="1">
        <v>18337</v>
      </c>
      <c r="AJ51" s="1">
        <v>26178</v>
      </c>
      <c r="AK51" s="1">
        <v>123003</v>
      </c>
      <c r="AL51" s="1">
        <v>0</v>
      </c>
      <c r="AM51" s="1">
        <v>0</v>
      </c>
      <c r="AN51" s="1">
        <v>147410</v>
      </c>
      <c r="AO51" s="1">
        <v>0</v>
      </c>
      <c r="AP51" s="1">
        <v>165982</v>
      </c>
      <c r="AQ51" s="1">
        <v>70451</v>
      </c>
      <c r="AR51" s="1">
        <v>4882</v>
      </c>
      <c r="AS51" s="1">
        <v>52937</v>
      </c>
      <c r="AT51" s="1">
        <v>27343</v>
      </c>
      <c r="AU51" s="1">
        <v>6165</v>
      </c>
      <c r="AV51" s="1">
        <v>0</v>
      </c>
      <c r="AW51" s="1">
        <v>0</v>
      </c>
      <c r="AX51" s="1">
        <v>127715</v>
      </c>
      <c r="AY51" s="1">
        <v>0</v>
      </c>
      <c r="AZ51" s="1">
        <v>100027</v>
      </c>
      <c r="BA51" s="1"/>
      <c r="BB51" s="1" t="s">
        <v>411</v>
      </c>
    </row>
    <row r="52" spans="1:54" x14ac:dyDescent="0.35">
      <c r="A52" s="4" t="s">
        <v>49</v>
      </c>
      <c r="B52" s="1">
        <v>0</v>
      </c>
      <c r="C52" s="1">
        <v>48295</v>
      </c>
      <c r="D52" s="1">
        <v>34614</v>
      </c>
      <c r="E52" s="1">
        <v>2721</v>
      </c>
      <c r="F52" s="1">
        <v>63683</v>
      </c>
      <c r="G52" s="1">
        <v>0</v>
      </c>
      <c r="H52" s="1">
        <v>2520477</v>
      </c>
      <c r="I52" s="1">
        <v>0</v>
      </c>
      <c r="J52" s="1">
        <v>354715</v>
      </c>
      <c r="K52" s="1">
        <v>0</v>
      </c>
      <c r="L52" s="1">
        <v>0</v>
      </c>
      <c r="M52" s="1">
        <v>5652</v>
      </c>
      <c r="N52" s="1">
        <v>5192</v>
      </c>
      <c r="O52" s="1">
        <v>21800</v>
      </c>
      <c r="P52" s="1">
        <v>140279</v>
      </c>
      <c r="Q52" s="1">
        <v>749409</v>
      </c>
      <c r="R52" s="1">
        <v>338303</v>
      </c>
      <c r="S52" s="1">
        <v>816905</v>
      </c>
      <c r="T52" s="1">
        <v>3383417</v>
      </c>
      <c r="U52" s="1">
        <v>16427420</v>
      </c>
      <c r="V52" s="1">
        <v>5638969</v>
      </c>
      <c r="W52" s="1">
        <v>882621</v>
      </c>
      <c r="X52" s="1">
        <v>11240896</v>
      </c>
      <c r="Y52" s="1">
        <v>3790390</v>
      </c>
      <c r="Z52" s="1">
        <v>29457912</v>
      </c>
      <c r="AA52" s="1">
        <v>3844275</v>
      </c>
      <c r="AB52" s="1">
        <v>33917331</v>
      </c>
      <c r="AC52" s="1">
        <v>330783</v>
      </c>
      <c r="AD52" s="1">
        <v>0</v>
      </c>
      <c r="AE52" s="1">
        <v>0</v>
      </c>
      <c r="AF52" s="1">
        <v>1141879</v>
      </c>
      <c r="AG52" s="1">
        <v>0</v>
      </c>
      <c r="AH52" s="1">
        <v>0</v>
      </c>
      <c r="AI52" s="1">
        <v>12872</v>
      </c>
      <c r="AJ52" s="1">
        <v>0</v>
      </c>
      <c r="AK52" s="1">
        <v>214903398</v>
      </c>
      <c r="AL52" s="1">
        <v>0</v>
      </c>
      <c r="AM52" s="1">
        <v>1357</v>
      </c>
      <c r="AN52" s="1">
        <v>80700</v>
      </c>
      <c r="AO52" s="1">
        <v>0</v>
      </c>
      <c r="AP52" s="1">
        <v>140611</v>
      </c>
      <c r="AQ52" s="1">
        <v>267639</v>
      </c>
      <c r="AR52" s="1">
        <v>0</v>
      </c>
      <c r="AS52" s="1">
        <v>170804</v>
      </c>
      <c r="AT52" s="1">
        <v>18222</v>
      </c>
      <c r="AU52" s="1">
        <v>5815</v>
      </c>
      <c r="AV52" s="1">
        <v>0</v>
      </c>
      <c r="AW52" s="1">
        <v>6296</v>
      </c>
      <c r="AX52" s="1">
        <v>137247</v>
      </c>
      <c r="AY52" s="1">
        <v>0</v>
      </c>
      <c r="AZ52" s="1">
        <v>141251</v>
      </c>
      <c r="BA52" s="1"/>
      <c r="BB52" s="1" t="s">
        <v>411</v>
      </c>
    </row>
    <row r="53" spans="1:54" x14ac:dyDescent="0.35">
      <c r="A53" s="4" t="s">
        <v>50</v>
      </c>
      <c r="B53" s="1">
        <v>0</v>
      </c>
      <c r="C53" s="1">
        <v>47927</v>
      </c>
      <c r="D53" s="1">
        <v>33300</v>
      </c>
      <c r="E53" s="1">
        <v>2770</v>
      </c>
      <c r="F53" s="1">
        <v>64409</v>
      </c>
      <c r="G53" s="1">
        <v>0</v>
      </c>
      <c r="H53" s="1">
        <v>2428873</v>
      </c>
      <c r="I53" s="1">
        <v>103</v>
      </c>
      <c r="J53" s="1">
        <v>360537</v>
      </c>
      <c r="K53" s="1">
        <v>0</v>
      </c>
      <c r="L53" s="1">
        <v>0</v>
      </c>
      <c r="M53" s="1">
        <v>3671</v>
      </c>
      <c r="N53" s="1">
        <v>0</v>
      </c>
      <c r="O53" s="1">
        <v>11942</v>
      </c>
      <c r="P53" s="1">
        <v>157557</v>
      </c>
      <c r="Q53" s="1">
        <v>688493</v>
      </c>
      <c r="R53" s="1">
        <v>334223</v>
      </c>
      <c r="S53" s="1">
        <v>763057</v>
      </c>
      <c r="T53" s="1">
        <v>3440710</v>
      </c>
      <c r="U53" s="1">
        <v>16639864</v>
      </c>
      <c r="V53" s="1">
        <v>6072207</v>
      </c>
      <c r="W53" s="1">
        <v>881338</v>
      </c>
      <c r="X53" s="1">
        <v>10905532</v>
      </c>
      <c r="Y53" s="1">
        <v>3705502</v>
      </c>
      <c r="Z53" s="1">
        <v>29295926</v>
      </c>
      <c r="AA53" s="1">
        <v>3787128</v>
      </c>
      <c r="AB53" s="1">
        <v>33862932</v>
      </c>
      <c r="AC53" s="1">
        <v>342805</v>
      </c>
      <c r="AD53" s="1">
        <v>0</v>
      </c>
      <c r="AE53" s="1">
        <v>0</v>
      </c>
      <c r="AF53" s="1">
        <v>1182503</v>
      </c>
      <c r="AG53" s="1">
        <v>0</v>
      </c>
      <c r="AH53" s="1">
        <v>0</v>
      </c>
      <c r="AI53" s="1">
        <v>12715</v>
      </c>
      <c r="AJ53" s="1">
        <v>0</v>
      </c>
      <c r="AK53" s="1">
        <v>230428836</v>
      </c>
      <c r="AL53" s="1">
        <v>0</v>
      </c>
      <c r="AM53" s="1">
        <v>0</v>
      </c>
      <c r="AN53" s="1">
        <v>45691</v>
      </c>
      <c r="AO53" s="1">
        <v>0</v>
      </c>
      <c r="AP53" s="1">
        <v>141393</v>
      </c>
      <c r="AQ53" s="1">
        <v>267119</v>
      </c>
      <c r="AR53" s="1">
        <v>0</v>
      </c>
      <c r="AS53" s="1">
        <v>164238</v>
      </c>
      <c r="AT53" s="1">
        <v>18160</v>
      </c>
      <c r="AU53" s="1">
        <v>4882</v>
      </c>
      <c r="AV53" s="1">
        <v>0</v>
      </c>
      <c r="AW53" s="1">
        <v>6986</v>
      </c>
      <c r="AX53" s="1">
        <v>126941</v>
      </c>
      <c r="AY53" s="1">
        <v>0</v>
      </c>
      <c r="AZ53" s="1">
        <v>145666</v>
      </c>
      <c r="BA53" s="1"/>
      <c r="BB53" s="1" t="s">
        <v>411</v>
      </c>
    </row>
    <row r="54" spans="1:54" x14ac:dyDescent="0.35">
      <c r="A54" s="4" t="s">
        <v>51</v>
      </c>
      <c r="B54" s="1">
        <v>0</v>
      </c>
      <c r="C54" s="1">
        <v>49083</v>
      </c>
      <c r="D54" s="1">
        <v>33527</v>
      </c>
      <c r="E54" s="1">
        <v>2323</v>
      </c>
      <c r="F54" s="1">
        <v>50138</v>
      </c>
      <c r="G54" s="1">
        <v>0</v>
      </c>
      <c r="H54" s="1">
        <v>2549553</v>
      </c>
      <c r="I54" s="1">
        <v>0</v>
      </c>
      <c r="J54" s="1">
        <v>303536</v>
      </c>
      <c r="K54" s="1">
        <v>0</v>
      </c>
      <c r="L54" s="1">
        <v>0</v>
      </c>
      <c r="M54" s="1">
        <v>0</v>
      </c>
      <c r="N54" s="1">
        <v>0</v>
      </c>
      <c r="O54" s="1">
        <v>15050</v>
      </c>
      <c r="P54" s="1">
        <v>94552</v>
      </c>
      <c r="Q54" s="1">
        <v>719347</v>
      </c>
      <c r="R54" s="1">
        <v>328498</v>
      </c>
      <c r="S54" s="1">
        <v>605447</v>
      </c>
      <c r="T54" s="1">
        <v>3398277</v>
      </c>
      <c r="U54" s="1">
        <v>16488995</v>
      </c>
      <c r="V54" s="1">
        <v>4196726</v>
      </c>
      <c r="W54" s="1">
        <v>893275</v>
      </c>
      <c r="X54" s="1">
        <v>11603574</v>
      </c>
      <c r="Y54" s="1">
        <v>3764838</v>
      </c>
      <c r="Z54" s="1">
        <v>29795410</v>
      </c>
      <c r="AA54" s="1">
        <v>3893301</v>
      </c>
      <c r="AB54" s="1">
        <v>34190517</v>
      </c>
      <c r="AC54" s="1">
        <v>285021</v>
      </c>
      <c r="AD54" s="1">
        <v>0</v>
      </c>
      <c r="AE54" s="1">
        <v>0</v>
      </c>
      <c r="AF54" s="1">
        <v>1180678</v>
      </c>
      <c r="AG54" s="1">
        <v>0</v>
      </c>
      <c r="AH54" s="1">
        <v>0</v>
      </c>
      <c r="AI54" s="1">
        <v>13868</v>
      </c>
      <c r="AJ54" s="1">
        <v>0</v>
      </c>
      <c r="AK54" s="1">
        <v>223715045</v>
      </c>
      <c r="AL54" s="1">
        <v>0</v>
      </c>
      <c r="AM54" s="1">
        <v>0</v>
      </c>
      <c r="AN54" s="1">
        <v>0</v>
      </c>
      <c r="AO54" s="1">
        <v>0</v>
      </c>
      <c r="AP54" s="1">
        <v>136364</v>
      </c>
      <c r="AQ54" s="1">
        <v>248559</v>
      </c>
      <c r="AR54" s="1">
        <v>0</v>
      </c>
      <c r="AS54" s="1">
        <v>179090</v>
      </c>
      <c r="AT54" s="1">
        <v>17019</v>
      </c>
      <c r="AU54" s="1">
        <v>5458</v>
      </c>
      <c r="AV54" s="1">
        <v>0</v>
      </c>
      <c r="AW54" s="1">
        <v>7220</v>
      </c>
      <c r="AX54" s="1">
        <v>120479</v>
      </c>
      <c r="AY54" s="1">
        <v>0</v>
      </c>
      <c r="AZ54" s="1">
        <v>113077</v>
      </c>
      <c r="BA54" s="1"/>
      <c r="BB54" s="1" t="s">
        <v>411</v>
      </c>
    </row>
    <row r="55" spans="1:54" x14ac:dyDescent="0.35">
      <c r="A55" s="4" t="s">
        <v>52</v>
      </c>
      <c r="B55" s="1">
        <v>0</v>
      </c>
      <c r="C55" s="1">
        <v>50471</v>
      </c>
      <c r="D55" s="1">
        <v>34306</v>
      </c>
      <c r="E55" s="1">
        <v>8061</v>
      </c>
      <c r="F55" s="1">
        <v>41350</v>
      </c>
      <c r="G55" s="1">
        <v>0</v>
      </c>
      <c r="H55" s="1">
        <v>2340514</v>
      </c>
      <c r="I55" s="1">
        <v>0</v>
      </c>
      <c r="J55" s="1">
        <v>323447</v>
      </c>
      <c r="K55" s="1">
        <v>0</v>
      </c>
      <c r="L55" s="1">
        <v>0</v>
      </c>
      <c r="M55" s="1">
        <v>3442</v>
      </c>
      <c r="N55" s="1">
        <v>0</v>
      </c>
      <c r="O55" s="1">
        <v>10838</v>
      </c>
      <c r="P55" s="1">
        <v>168284</v>
      </c>
      <c r="Q55" s="1">
        <v>696669</v>
      </c>
      <c r="R55" s="1">
        <v>345999</v>
      </c>
      <c r="S55" s="1">
        <v>677764</v>
      </c>
      <c r="T55" s="1">
        <v>3351815</v>
      </c>
      <c r="U55" s="1">
        <v>16583246</v>
      </c>
      <c r="V55" s="1">
        <v>6539975</v>
      </c>
      <c r="W55" s="1">
        <v>953275</v>
      </c>
      <c r="X55" s="1">
        <v>10743050</v>
      </c>
      <c r="Y55" s="1">
        <v>3753494</v>
      </c>
      <c r="Z55" s="1">
        <v>29682382</v>
      </c>
      <c r="AA55" s="1">
        <v>3876799</v>
      </c>
      <c r="AB55" s="1">
        <v>34149551</v>
      </c>
      <c r="AC55" s="1">
        <v>307870</v>
      </c>
      <c r="AD55" s="1">
        <v>0</v>
      </c>
      <c r="AE55" s="1">
        <v>0</v>
      </c>
      <c r="AF55" s="1">
        <v>1147085</v>
      </c>
      <c r="AG55" s="1">
        <v>0</v>
      </c>
      <c r="AH55" s="1">
        <v>1824</v>
      </c>
      <c r="AI55" s="1">
        <v>12702</v>
      </c>
      <c r="AJ55" s="1">
        <v>0</v>
      </c>
      <c r="AK55" s="1">
        <v>233506924</v>
      </c>
      <c r="AL55" s="1">
        <v>0</v>
      </c>
      <c r="AM55" s="1">
        <v>0</v>
      </c>
      <c r="AN55" s="1">
        <v>45690</v>
      </c>
      <c r="AO55" s="1">
        <v>0</v>
      </c>
      <c r="AP55" s="1">
        <v>120048</v>
      </c>
      <c r="AQ55" s="1">
        <v>268489</v>
      </c>
      <c r="AR55" s="1">
        <v>0</v>
      </c>
      <c r="AS55" s="1">
        <v>163514</v>
      </c>
      <c r="AT55" s="1">
        <v>14613</v>
      </c>
      <c r="AU55" s="1">
        <v>3917</v>
      </c>
      <c r="AV55" s="1">
        <v>0</v>
      </c>
      <c r="AW55" s="1">
        <v>6689</v>
      </c>
      <c r="AX55" s="1">
        <v>115593</v>
      </c>
      <c r="AY55" s="1">
        <v>0</v>
      </c>
      <c r="AZ55" s="1">
        <v>121748</v>
      </c>
      <c r="BA55" s="1"/>
      <c r="BB55" s="1" t="s">
        <v>411</v>
      </c>
    </row>
    <row r="56" spans="1:54" x14ac:dyDescent="0.35">
      <c r="A56" s="4" t="s">
        <v>53</v>
      </c>
      <c r="B56" s="1">
        <v>0</v>
      </c>
      <c r="C56" s="1">
        <v>42616</v>
      </c>
      <c r="D56" s="1">
        <v>32074</v>
      </c>
      <c r="E56" s="1">
        <v>3365</v>
      </c>
      <c r="F56" s="1">
        <v>25439</v>
      </c>
      <c r="G56" s="1">
        <v>559</v>
      </c>
      <c r="H56" s="1">
        <v>2369921</v>
      </c>
      <c r="I56" s="1">
        <v>0</v>
      </c>
      <c r="J56" s="1">
        <v>311200</v>
      </c>
      <c r="K56" s="1">
        <v>2024</v>
      </c>
      <c r="L56" s="1">
        <v>0</v>
      </c>
      <c r="M56" s="1">
        <v>0</v>
      </c>
      <c r="N56" s="1">
        <v>0</v>
      </c>
      <c r="O56" s="1">
        <v>11571</v>
      </c>
      <c r="P56" s="1">
        <v>164966</v>
      </c>
      <c r="Q56" s="1">
        <v>687477</v>
      </c>
      <c r="R56" s="1">
        <v>324313</v>
      </c>
      <c r="S56" s="1">
        <v>706630</v>
      </c>
      <c r="T56" s="1">
        <v>3316637</v>
      </c>
      <c r="U56" s="1">
        <v>16000175</v>
      </c>
      <c r="V56" s="1">
        <v>6441159</v>
      </c>
      <c r="W56" s="1">
        <v>919025</v>
      </c>
      <c r="X56" s="1">
        <v>10981126</v>
      </c>
      <c r="Y56" s="1">
        <v>3563273</v>
      </c>
      <c r="Z56" s="1">
        <v>28043019</v>
      </c>
      <c r="AA56" s="1">
        <v>3669322</v>
      </c>
      <c r="AB56" s="1">
        <v>31943220</v>
      </c>
      <c r="AC56" s="1">
        <v>295229</v>
      </c>
      <c r="AD56" s="1">
        <v>0</v>
      </c>
      <c r="AE56" s="1">
        <v>0</v>
      </c>
      <c r="AF56" s="1">
        <v>1151204</v>
      </c>
      <c r="AG56" s="1">
        <v>0</v>
      </c>
      <c r="AH56" s="1">
        <v>668</v>
      </c>
      <c r="AI56" s="1">
        <v>13396</v>
      </c>
      <c r="AJ56" s="1">
        <v>0</v>
      </c>
      <c r="AK56" s="1">
        <v>223283789</v>
      </c>
      <c r="AL56" s="1">
        <v>0</v>
      </c>
      <c r="AM56" s="1">
        <v>0</v>
      </c>
      <c r="AN56" s="1">
        <v>53477</v>
      </c>
      <c r="AO56" s="1">
        <v>0</v>
      </c>
      <c r="AP56" s="1">
        <v>132337</v>
      </c>
      <c r="AQ56" s="1">
        <v>238939</v>
      </c>
      <c r="AR56" s="1">
        <v>0</v>
      </c>
      <c r="AS56" s="1">
        <v>141948</v>
      </c>
      <c r="AT56" s="1">
        <v>17057</v>
      </c>
      <c r="AU56" s="1">
        <v>3520</v>
      </c>
      <c r="AV56" s="1">
        <v>0</v>
      </c>
      <c r="AW56" s="1">
        <v>8289</v>
      </c>
      <c r="AX56" s="1">
        <v>100480</v>
      </c>
      <c r="AY56" s="1">
        <v>0</v>
      </c>
      <c r="AZ56" s="1">
        <v>111030</v>
      </c>
      <c r="BA56" s="1"/>
      <c r="BB56" s="1" t="s">
        <v>411</v>
      </c>
    </row>
    <row r="57" spans="1:54" x14ac:dyDescent="0.35">
      <c r="A57" s="4" t="s">
        <v>54</v>
      </c>
      <c r="B57" s="1">
        <v>0</v>
      </c>
      <c r="C57" s="1">
        <v>42091</v>
      </c>
      <c r="D57" s="1">
        <v>28967</v>
      </c>
      <c r="E57" s="1">
        <v>3737</v>
      </c>
      <c r="F57" s="1">
        <v>29679</v>
      </c>
      <c r="G57" s="1">
        <v>0</v>
      </c>
      <c r="H57" s="1">
        <v>2294500</v>
      </c>
      <c r="I57" s="1">
        <v>0</v>
      </c>
      <c r="J57" s="1">
        <v>301075</v>
      </c>
      <c r="K57" s="1">
        <v>0</v>
      </c>
      <c r="L57" s="1">
        <v>0</v>
      </c>
      <c r="M57" s="1">
        <v>0</v>
      </c>
      <c r="N57" s="1">
        <v>0</v>
      </c>
      <c r="O57" s="1">
        <v>14806</v>
      </c>
      <c r="P57" s="1">
        <v>150148</v>
      </c>
      <c r="Q57" s="1">
        <v>673725</v>
      </c>
      <c r="R57" s="1">
        <v>305797</v>
      </c>
      <c r="S57" s="1">
        <v>626626</v>
      </c>
      <c r="T57" s="1">
        <v>3308669</v>
      </c>
      <c r="U57" s="1">
        <v>15773920</v>
      </c>
      <c r="V57" s="1">
        <v>5594863</v>
      </c>
      <c r="W57" s="1">
        <v>857055</v>
      </c>
      <c r="X57" s="1">
        <v>11063233</v>
      </c>
      <c r="Y57" s="1">
        <v>3653343</v>
      </c>
      <c r="Z57" s="1">
        <v>28505799</v>
      </c>
      <c r="AA57" s="1">
        <v>3817697</v>
      </c>
      <c r="AB57" s="1">
        <v>32764869</v>
      </c>
      <c r="AC57" s="1">
        <v>286308</v>
      </c>
      <c r="AD57" s="1">
        <v>0</v>
      </c>
      <c r="AE57" s="1">
        <v>0</v>
      </c>
      <c r="AF57" s="1">
        <v>1048456</v>
      </c>
      <c r="AG57" s="1">
        <v>0</v>
      </c>
      <c r="AH57" s="1">
        <v>0</v>
      </c>
      <c r="AI57" s="1">
        <v>13317</v>
      </c>
      <c r="AJ57" s="1">
        <v>0</v>
      </c>
      <c r="AK57" s="1">
        <v>224464407</v>
      </c>
      <c r="AL57" s="1">
        <v>0</v>
      </c>
      <c r="AM57" s="1">
        <v>0</v>
      </c>
      <c r="AN57" s="1">
        <v>48064</v>
      </c>
      <c r="AO57" s="1">
        <v>0</v>
      </c>
      <c r="AP57" s="1">
        <v>133109</v>
      </c>
      <c r="AQ57" s="1">
        <v>244732</v>
      </c>
      <c r="AR57" s="1">
        <v>0</v>
      </c>
      <c r="AS57" s="1">
        <v>158345</v>
      </c>
      <c r="AT57" s="1">
        <v>14890</v>
      </c>
      <c r="AU57" s="1">
        <v>1804</v>
      </c>
      <c r="AV57" s="1">
        <v>0</v>
      </c>
      <c r="AW57" s="1">
        <v>8666</v>
      </c>
      <c r="AX57" s="1">
        <v>89670</v>
      </c>
      <c r="AY57" s="1">
        <v>0</v>
      </c>
      <c r="AZ57" s="1">
        <v>96990</v>
      </c>
      <c r="BA57" s="1"/>
      <c r="BB57" s="1" t="s">
        <v>411</v>
      </c>
    </row>
    <row r="58" spans="1:54" x14ac:dyDescent="0.35">
      <c r="A58" s="4" t="s">
        <v>55</v>
      </c>
      <c r="B58" s="1">
        <v>0</v>
      </c>
      <c r="C58" s="1">
        <v>43638</v>
      </c>
      <c r="D58" s="1">
        <v>32734</v>
      </c>
      <c r="E58" s="1">
        <v>7334</v>
      </c>
      <c r="F58" s="1">
        <v>35447</v>
      </c>
      <c r="G58" s="1">
        <v>1393</v>
      </c>
      <c r="H58" s="1">
        <v>2163174</v>
      </c>
      <c r="I58" s="1">
        <v>0</v>
      </c>
      <c r="J58" s="1">
        <v>363035</v>
      </c>
      <c r="K58" s="1">
        <v>5604</v>
      </c>
      <c r="L58" s="1">
        <v>0</v>
      </c>
      <c r="M58" s="1">
        <v>0</v>
      </c>
      <c r="N58" s="1">
        <v>0</v>
      </c>
      <c r="O58" s="1">
        <v>12109</v>
      </c>
      <c r="P58" s="1">
        <v>139041</v>
      </c>
      <c r="Q58" s="1">
        <v>673442</v>
      </c>
      <c r="R58" s="1">
        <v>329550</v>
      </c>
      <c r="S58" s="1">
        <v>671594</v>
      </c>
      <c r="T58" s="1">
        <v>3307942</v>
      </c>
      <c r="U58" s="1">
        <v>16148977</v>
      </c>
      <c r="V58" s="1">
        <v>6350247</v>
      </c>
      <c r="W58" s="1">
        <v>952339</v>
      </c>
      <c r="X58" s="1">
        <v>10872151</v>
      </c>
      <c r="Y58" s="1">
        <v>3625980</v>
      </c>
      <c r="Z58" s="1">
        <v>28549100</v>
      </c>
      <c r="AA58" s="1">
        <v>3731629</v>
      </c>
      <c r="AB58" s="1">
        <v>33171763</v>
      </c>
      <c r="AC58" s="1">
        <v>343592</v>
      </c>
      <c r="AD58" s="1">
        <v>0</v>
      </c>
      <c r="AE58" s="1">
        <v>0</v>
      </c>
      <c r="AF58" s="1">
        <v>1136431</v>
      </c>
      <c r="AG58" s="1">
        <v>0</v>
      </c>
      <c r="AH58" s="1">
        <v>539</v>
      </c>
      <c r="AI58" s="1">
        <v>15762</v>
      </c>
      <c r="AJ58" s="1">
        <v>0</v>
      </c>
      <c r="AK58" s="1">
        <v>226866512</v>
      </c>
      <c r="AL58" s="1">
        <v>0</v>
      </c>
      <c r="AM58" s="1">
        <v>0</v>
      </c>
      <c r="AN58" s="1">
        <v>46799</v>
      </c>
      <c r="AO58" s="1">
        <v>0</v>
      </c>
      <c r="AP58" s="1">
        <v>140940</v>
      </c>
      <c r="AQ58" s="1">
        <v>255481</v>
      </c>
      <c r="AR58" s="1">
        <v>0</v>
      </c>
      <c r="AS58" s="1">
        <v>158734</v>
      </c>
      <c r="AT58" s="1">
        <v>14500</v>
      </c>
      <c r="AU58" s="1">
        <v>2263</v>
      </c>
      <c r="AV58" s="1">
        <v>0</v>
      </c>
      <c r="AW58" s="1">
        <v>7965</v>
      </c>
      <c r="AX58" s="1">
        <v>90516</v>
      </c>
      <c r="AY58" s="1">
        <v>1641</v>
      </c>
      <c r="AZ58" s="1">
        <v>98975</v>
      </c>
      <c r="BA58" s="1"/>
      <c r="BB58" s="1" t="s">
        <v>411</v>
      </c>
    </row>
    <row r="59" spans="1:54" x14ac:dyDescent="0.35">
      <c r="A59" s="4" t="s">
        <v>56</v>
      </c>
      <c r="B59" s="1">
        <v>0</v>
      </c>
      <c r="C59" s="1">
        <v>43518</v>
      </c>
      <c r="D59" s="1">
        <v>67742</v>
      </c>
      <c r="E59" s="1">
        <v>2645</v>
      </c>
      <c r="F59" s="1">
        <v>43181</v>
      </c>
      <c r="G59" s="1">
        <v>0</v>
      </c>
      <c r="H59" s="1">
        <v>3611110</v>
      </c>
      <c r="I59" s="1">
        <v>0</v>
      </c>
      <c r="J59" s="1">
        <v>148587</v>
      </c>
      <c r="K59" s="1">
        <v>0</v>
      </c>
      <c r="L59" s="1">
        <v>9669455</v>
      </c>
      <c r="M59" s="1">
        <v>4795</v>
      </c>
      <c r="N59" s="1">
        <v>0</v>
      </c>
      <c r="O59" s="1">
        <v>25927</v>
      </c>
      <c r="P59" s="1">
        <v>85808</v>
      </c>
      <c r="Q59" s="1">
        <v>755620</v>
      </c>
      <c r="R59" s="1">
        <v>1037845</v>
      </c>
      <c r="S59" s="1">
        <v>328067</v>
      </c>
      <c r="T59" s="1">
        <v>2563857</v>
      </c>
      <c r="U59" s="1">
        <v>10024593</v>
      </c>
      <c r="V59" s="1">
        <v>3410265</v>
      </c>
      <c r="W59" s="1">
        <v>536991</v>
      </c>
      <c r="X59" s="1">
        <v>28911726</v>
      </c>
      <c r="Y59" s="1">
        <v>3648749</v>
      </c>
      <c r="Z59" s="1">
        <v>22823195</v>
      </c>
      <c r="AA59" s="1">
        <v>4013959</v>
      </c>
      <c r="AB59" s="1">
        <v>29279951</v>
      </c>
      <c r="AC59" s="1">
        <v>133833</v>
      </c>
      <c r="AD59" s="1">
        <v>0</v>
      </c>
      <c r="AE59" s="1">
        <v>0</v>
      </c>
      <c r="AF59" s="1">
        <v>642898</v>
      </c>
      <c r="AG59" s="1">
        <v>0</v>
      </c>
      <c r="AH59" s="1">
        <v>543</v>
      </c>
      <c r="AI59" s="1">
        <v>10232</v>
      </c>
      <c r="AJ59" s="1">
        <v>0</v>
      </c>
      <c r="AK59" s="1">
        <v>27441137</v>
      </c>
      <c r="AL59" s="1">
        <v>0</v>
      </c>
      <c r="AM59" s="1">
        <v>0</v>
      </c>
      <c r="AN59" s="1">
        <v>243519</v>
      </c>
      <c r="AO59" s="1">
        <v>0</v>
      </c>
      <c r="AP59" s="1">
        <v>148426</v>
      </c>
      <c r="AQ59" s="1">
        <v>55545</v>
      </c>
      <c r="AR59" s="1">
        <v>0</v>
      </c>
      <c r="AS59" s="1">
        <v>77732</v>
      </c>
      <c r="AT59" s="1">
        <v>17219</v>
      </c>
      <c r="AU59" s="1">
        <v>4064</v>
      </c>
      <c r="AV59" s="1">
        <v>0</v>
      </c>
      <c r="AW59" s="1">
        <v>4945</v>
      </c>
      <c r="AX59" s="1">
        <v>72695</v>
      </c>
      <c r="AY59" s="1">
        <v>1202</v>
      </c>
      <c r="AZ59" s="1">
        <v>47053</v>
      </c>
      <c r="BA59" s="1"/>
      <c r="BB59" s="1" t="s">
        <v>411</v>
      </c>
    </row>
    <row r="60" spans="1:54" x14ac:dyDescent="0.35">
      <c r="A60" s="4" t="s">
        <v>57</v>
      </c>
      <c r="B60" s="1">
        <v>0</v>
      </c>
      <c r="C60" s="1">
        <v>50488</v>
      </c>
      <c r="D60" s="1">
        <v>77536</v>
      </c>
      <c r="E60" s="1">
        <v>9035</v>
      </c>
      <c r="F60" s="1">
        <v>51950</v>
      </c>
      <c r="G60" s="1">
        <v>0</v>
      </c>
      <c r="H60" s="1">
        <v>4284119</v>
      </c>
      <c r="I60" s="1">
        <v>11</v>
      </c>
      <c r="J60" s="1">
        <v>158463</v>
      </c>
      <c r="K60" s="1">
        <v>0</v>
      </c>
      <c r="L60" s="1">
        <v>7477856</v>
      </c>
      <c r="M60" s="1">
        <v>0</v>
      </c>
      <c r="N60" s="1">
        <v>4705</v>
      </c>
      <c r="O60" s="1">
        <v>31336</v>
      </c>
      <c r="P60" s="1">
        <v>51210</v>
      </c>
      <c r="Q60" s="1">
        <v>821682</v>
      </c>
      <c r="R60" s="1">
        <v>1209287</v>
      </c>
      <c r="S60" s="1">
        <v>260209</v>
      </c>
      <c r="T60" s="1">
        <v>2694573</v>
      </c>
      <c r="U60" s="1">
        <v>10253063</v>
      </c>
      <c r="V60" s="1">
        <v>1935784</v>
      </c>
      <c r="W60" s="1">
        <v>472421</v>
      </c>
      <c r="X60" s="1">
        <v>35402869</v>
      </c>
      <c r="Y60" s="1">
        <v>3935916</v>
      </c>
      <c r="Z60" s="1">
        <v>23280241</v>
      </c>
      <c r="AA60" s="1">
        <v>4034252</v>
      </c>
      <c r="AB60" s="1">
        <v>28846629</v>
      </c>
      <c r="AC60" s="1">
        <v>145471</v>
      </c>
      <c r="AD60" s="1">
        <v>0</v>
      </c>
      <c r="AE60" s="1">
        <v>0</v>
      </c>
      <c r="AF60" s="1">
        <v>424411</v>
      </c>
      <c r="AG60" s="1">
        <v>0</v>
      </c>
      <c r="AH60" s="1">
        <v>1537</v>
      </c>
      <c r="AI60" s="1">
        <v>9214</v>
      </c>
      <c r="AJ60" s="1">
        <v>0</v>
      </c>
      <c r="AK60" s="1">
        <v>1347931</v>
      </c>
      <c r="AL60" s="1">
        <v>0</v>
      </c>
      <c r="AM60" s="1">
        <v>1059</v>
      </c>
      <c r="AN60" s="1">
        <v>239356</v>
      </c>
      <c r="AO60" s="1">
        <v>7597</v>
      </c>
      <c r="AP60" s="1">
        <v>130395</v>
      </c>
      <c r="AQ60" s="1">
        <v>52657</v>
      </c>
      <c r="AR60" s="1">
        <v>3613</v>
      </c>
      <c r="AS60" s="1">
        <v>76144</v>
      </c>
      <c r="AT60" s="1">
        <v>15357</v>
      </c>
      <c r="AU60" s="1">
        <v>5852</v>
      </c>
      <c r="AV60" s="1">
        <v>0</v>
      </c>
      <c r="AW60" s="1">
        <v>5100</v>
      </c>
      <c r="AX60" s="1">
        <v>79576</v>
      </c>
      <c r="AY60" s="1">
        <v>0</v>
      </c>
      <c r="AZ60" s="1">
        <v>47214</v>
      </c>
      <c r="BA60" s="1"/>
      <c r="BB60" s="1" t="s">
        <v>411</v>
      </c>
    </row>
    <row r="61" spans="1:54" x14ac:dyDescent="0.35">
      <c r="A61" s="4" t="s">
        <v>58</v>
      </c>
      <c r="B61" s="1">
        <v>0</v>
      </c>
      <c r="C61" s="1">
        <v>49171</v>
      </c>
      <c r="D61" s="1">
        <v>57691</v>
      </c>
      <c r="E61" s="1">
        <v>4049</v>
      </c>
      <c r="F61" s="1">
        <v>41181</v>
      </c>
      <c r="G61" s="1">
        <v>866</v>
      </c>
      <c r="H61" s="1">
        <v>4053882</v>
      </c>
      <c r="I61" s="1">
        <v>0</v>
      </c>
      <c r="J61" s="1">
        <v>149121</v>
      </c>
      <c r="K61" s="1">
        <v>2814</v>
      </c>
      <c r="L61" s="1">
        <v>10418045</v>
      </c>
      <c r="M61" s="1">
        <v>0</v>
      </c>
      <c r="N61" s="1">
        <v>4340</v>
      </c>
      <c r="O61" s="1">
        <v>29156</v>
      </c>
      <c r="P61" s="1">
        <v>95565</v>
      </c>
      <c r="Q61" s="1">
        <v>688850</v>
      </c>
      <c r="R61" s="1">
        <v>963586</v>
      </c>
      <c r="S61" s="1">
        <v>355383</v>
      </c>
      <c r="T61" s="1">
        <v>2613035</v>
      </c>
      <c r="U61" s="1">
        <v>10449870</v>
      </c>
      <c r="V61" s="1">
        <v>3583419</v>
      </c>
      <c r="W61" s="1">
        <v>582988</v>
      </c>
      <c r="X61" s="1">
        <v>36763017</v>
      </c>
      <c r="Y61" s="1">
        <v>3664319</v>
      </c>
      <c r="Z61" s="1">
        <v>23060882</v>
      </c>
      <c r="AA61" s="1">
        <v>3988486</v>
      </c>
      <c r="AB61" s="1">
        <v>30758028</v>
      </c>
      <c r="AC61" s="1">
        <v>137413</v>
      </c>
      <c r="AD61" s="1">
        <v>0</v>
      </c>
      <c r="AE61" s="1">
        <v>0</v>
      </c>
      <c r="AF61" s="1">
        <v>667889</v>
      </c>
      <c r="AG61" s="1">
        <v>0</v>
      </c>
      <c r="AH61" s="1">
        <v>1090</v>
      </c>
      <c r="AI61" s="1">
        <v>9336</v>
      </c>
      <c r="AJ61" s="1">
        <v>0</v>
      </c>
      <c r="AK61" s="1">
        <v>738697</v>
      </c>
      <c r="AL61" s="1">
        <v>0</v>
      </c>
      <c r="AM61" s="1">
        <v>0</v>
      </c>
      <c r="AN61" s="1">
        <v>237363</v>
      </c>
      <c r="AO61" s="1">
        <v>13172</v>
      </c>
      <c r="AP61" s="1">
        <v>137599</v>
      </c>
      <c r="AQ61" s="1">
        <v>58558</v>
      </c>
      <c r="AR61" s="1">
        <v>0</v>
      </c>
      <c r="AS61" s="1">
        <v>71212</v>
      </c>
      <c r="AT61" s="1">
        <v>16602</v>
      </c>
      <c r="AU61" s="1">
        <v>2702</v>
      </c>
      <c r="AV61" s="1">
        <v>0</v>
      </c>
      <c r="AW61" s="1">
        <v>6390</v>
      </c>
      <c r="AX61" s="1">
        <v>76879</v>
      </c>
      <c r="AY61" s="1">
        <v>0</v>
      </c>
      <c r="AZ61" s="1">
        <v>38695</v>
      </c>
      <c r="BA61" s="1"/>
      <c r="BB61" s="1" t="s">
        <v>411</v>
      </c>
    </row>
    <row r="62" spans="1:54" x14ac:dyDescent="0.35">
      <c r="A62" s="4" t="s">
        <v>59</v>
      </c>
      <c r="B62" s="1">
        <v>0</v>
      </c>
      <c r="C62" s="1">
        <v>44935</v>
      </c>
      <c r="D62" s="1">
        <v>53768</v>
      </c>
      <c r="E62" s="1">
        <v>3764</v>
      </c>
      <c r="F62" s="1">
        <v>47168</v>
      </c>
      <c r="G62" s="1">
        <v>0</v>
      </c>
      <c r="H62" s="1">
        <v>4181060</v>
      </c>
      <c r="I62" s="1">
        <v>0</v>
      </c>
      <c r="J62" s="1">
        <v>140211</v>
      </c>
      <c r="K62" s="1">
        <v>3227</v>
      </c>
      <c r="L62" s="1">
        <v>7372536</v>
      </c>
      <c r="M62" s="1">
        <v>4367</v>
      </c>
      <c r="N62" s="1">
        <v>0</v>
      </c>
      <c r="O62" s="1">
        <v>30895</v>
      </c>
      <c r="P62" s="1">
        <v>85972</v>
      </c>
      <c r="Q62" s="1">
        <v>600102</v>
      </c>
      <c r="R62" s="1">
        <v>985196</v>
      </c>
      <c r="S62" s="1">
        <v>255377</v>
      </c>
      <c r="T62" s="1">
        <v>2527701</v>
      </c>
      <c r="U62" s="1">
        <v>9952404</v>
      </c>
      <c r="V62" s="1">
        <v>3321449</v>
      </c>
      <c r="W62" s="1">
        <v>557827</v>
      </c>
      <c r="X62" s="1">
        <v>36557273</v>
      </c>
      <c r="Y62" s="1">
        <v>3707816</v>
      </c>
      <c r="Z62" s="1">
        <v>22483101</v>
      </c>
      <c r="AA62" s="1">
        <v>3934598</v>
      </c>
      <c r="AB62" s="1">
        <v>29735618</v>
      </c>
      <c r="AC62" s="1">
        <v>127206</v>
      </c>
      <c r="AD62" s="1">
        <v>1770</v>
      </c>
      <c r="AE62" s="1">
        <v>0</v>
      </c>
      <c r="AF62" s="1">
        <v>606825</v>
      </c>
      <c r="AG62" s="1">
        <v>0</v>
      </c>
      <c r="AH62" s="1">
        <v>876</v>
      </c>
      <c r="AI62" s="1">
        <v>15804</v>
      </c>
      <c r="AJ62" s="1">
        <v>0</v>
      </c>
      <c r="AK62" s="1">
        <v>425209</v>
      </c>
      <c r="AL62" s="1">
        <v>0</v>
      </c>
      <c r="AM62" s="1">
        <v>0</v>
      </c>
      <c r="AN62" s="1">
        <v>349739</v>
      </c>
      <c r="AO62" s="1">
        <v>13324</v>
      </c>
      <c r="AP62" s="1">
        <v>140809</v>
      </c>
      <c r="AQ62" s="1">
        <v>51665</v>
      </c>
      <c r="AR62" s="1">
        <v>2420</v>
      </c>
      <c r="AS62" s="1">
        <v>82250</v>
      </c>
      <c r="AT62" s="1">
        <v>15119</v>
      </c>
      <c r="AU62" s="1">
        <v>2822</v>
      </c>
      <c r="AV62" s="1">
        <v>0</v>
      </c>
      <c r="AW62" s="1">
        <v>4787</v>
      </c>
      <c r="AX62" s="1">
        <v>78512</v>
      </c>
      <c r="AY62" s="1">
        <v>0</v>
      </c>
      <c r="AZ62" s="1">
        <v>55923</v>
      </c>
      <c r="BA62" s="1"/>
      <c r="BB62" s="1" t="s">
        <v>411</v>
      </c>
    </row>
    <row r="63" spans="1:54" x14ac:dyDescent="0.35">
      <c r="A63" s="4" t="s">
        <v>60</v>
      </c>
      <c r="B63" s="1">
        <v>0</v>
      </c>
      <c r="C63" s="1">
        <v>44412</v>
      </c>
      <c r="D63" s="1">
        <v>50524</v>
      </c>
      <c r="E63" s="1">
        <v>5463</v>
      </c>
      <c r="F63" s="1">
        <v>66113</v>
      </c>
      <c r="G63" s="1">
        <v>0</v>
      </c>
      <c r="H63" s="1">
        <v>3963927</v>
      </c>
      <c r="I63" s="1">
        <v>33</v>
      </c>
      <c r="J63" s="1">
        <v>131267</v>
      </c>
      <c r="K63" s="1">
        <v>1124</v>
      </c>
      <c r="L63" s="1">
        <v>9216444</v>
      </c>
      <c r="M63" s="1">
        <v>6421</v>
      </c>
      <c r="N63" s="1">
        <v>4810</v>
      </c>
      <c r="O63" s="1">
        <v>28392</v>
      </c>
      <c r="P63" s="1">
        <v>79378</v>
      </c>
      <c r="Q63" s="1">
        <v>603041</v>
      </c>
      <c r="R63" s="1">
        <v>903702</v>
      </c>
      <c r="S63" s="1">
        <v>314019</v>
      </c>
      <c r="T63" s="1">
        <v>2335472</v>
      </c>
      <c r="U63" s="1">
        <v>9200001</v>
      </c>
      <c r="V63" s="1">
        <v>3151576</v>
      </c>
      <c r="W63" s="1">
        <v>491141</v>
      </c>
      <c r="X63" s="1">
        <v>33091451</v>
      </c>
      <c r="Y63" s="1">
        <v>3640022</v>
      </c>
      <c r="Z63" s="1">
        <v>21654419</v>
      </c>
      <c r="AA63" s="1">
        <v>3888248</v>
      </c>
      <c r="AB63" s="1">
        <v>29123978</v>
      </c>
      <c r="AC63" s="1">
        <v>121050</v>
      </c>
      <c r="AD63" s="1">
        <v>0</v>
      </c>
      <c r="AE63" s="1">
        <v>0</v>
      </c>
      <c r="AF63" s="1">
        <v>593985</v>
      </c>
      <c r="AG63" s="1">
        <v>0</v>
      </c>
      <c r="AH63" s="1">
        <v>0</v>
      </c>
      <c r="AI63" s="1">
        <v>17236</v>
      </c>
      <c r="AJ63" s="1">
        <v>0</v>
      </c>
      <c r="AK63" s="1">
        <v>311487</v>
      </c>
      <c r="AL63" s="1">
        <v>0</v>
      </c>
      <c r="AM63" s="1">
        <v>988</v>
      </c>
      <c r="AN63" s="1">
        <v>211979</v>
      </c>
      <c r="AO63" s="1">
        <v>14054</v>
      </c>
      <c r="AP63" s="1">
        <v>146903</v>
      </c>
      <c r="AQ63" s="1">
        <v>55797</v>
      </c>
      <c r="AR63" s="1">
        <v>4165</v>
      </c>
      <c r="AS63" s="1">
        <v>91159</v>
      </c>
      <c r="AT63" s="1">
        <v>16662</v>
      </c>
      <c r="AU63" s="1">
        <v>3347</v>
      </c>
      <c r="AV63" s="1">
        <v>0</v>
      </c>
      <c r="AW63" s="1">
        <v>5694</v>
      </c>
      <c r="AX63" s="1">
        <v>80714</v>
      </c>
      <c r="AY63" s="1">
        <v>0</v>
      </c>
      <c r="AZ63" s="1">
        <v>56478</v>
      </c>
      <c r="BA63" s="1"/>
      <c r="BB63" s="1" t="s">
        <v>411</v>
      </c>
    </row>
    <row r="64" spans="1:54" x14ac:dyDescent="0.35">
      <c r="A64" s="4" t="s">
        <v>61</v>
      </c>
      <c r="B64" s="1">
        <v>0</v>
      </c>
      <c r="C64" s="1">
        <v>43746</v>
      </c>
      <c r="D64" s="1">
        <v>43498</v>
      </c>
      <c r="E64" s="1">
        <v>8165</v>
      </c>
      <c r="F64" s="1">
        <v>59804</v>
      </c>
      <c r="G64" s="1">
        <v>0</v>
      </c>
      <c r="H64" s="1">
        <v>3750251</v>
      </c>
      <c r="I64" s="1">
        <v>44</v>
      </c>
      <c r="J64" s="1">
        <v>152910</v>
      </c>
      <c r="K64" s="1">
        <v>1452</v>
      </c>
      <c r="L64" s="1">
        <v>9987341</v>
      </c>
      <c r="M64" s="1">
        <v>4420</v>
      </c>
      <c r="N64" s="1">
        <v>0</v>
      </c>
      <c r="O64" s="1">
        <v>23465</v>
      </c>
      <c r="P64" s="1">
        <v>68440</v>
      </c>
      <c r="Q64" s="1">
        <v>581157</v>
      </c>
      <c r="R64" s="1">
        <v>881655</v>
      </c>
      <c r="S64" s="1">
        <v>342972</v>
      </c>
      <c r="T64" s="1">
        <v>2232321</v>
      </c>
      <c r="U64" s="1">
        <v>8418990</v>
      </c>
      <c r="V64" s="1">
        <v>2525868</v>
      </c>
      <c r="W64" s="1">
        <v>515345</v>
      </c>
      <c r="X64" s="1">
        <v>33150001</v>
      </c>
      <c r="Y64" s="1">
        <v>3153772</v>
      </c>
      <c r="Z64" s="1">
        <v>20665717</v>
      </c>
      <c r="AA64" s="1">
        <v>3207515</v>
      </c>
      <c r="AB64" s="1">
        <v>23736871</v>
      </c>
      <c r="AC64" s="1">
        <v>143465</v>
      </c>
      <c r="AD64" s="1">
        <v>0</v>
      </c>
      <c r="AE64" s="1">
        <v>0</v>
      </c>
      <c r="AF64" s="1">
        <v>398253</v>
      </c>
      <c r="AG64" s="1">
        <v>0</v>
      </c>
      <c r="AH64" s="1">
        <v>521</v>
      </c>
      <c r="AI64" s="1">
        <v>15694</v>
      </c>
      <c r="AJ64" s="1">
        <v>0</v>
      </c>
      <c r="AK64" s="1">
        <v>263279</v>
      </c>
      <c r="AL64" s="1">
        <v>0</v>
      </c>
      <c r="AM64" s="1">
        <v>0</v>
      </c>
      <c r="AN64" s="1">
        <v>188438</v>
      </c>
      <c r="AO64" s="1">
        <v>0</v>
      </c>
      <c r="AP64" s="1">
        <v>145125</v>
      </c>
      <c r="AQ64" s="1">
        <v>52226</v>
      </c>
      <c r="AR64" s="1">
        <v>2809</v>
      </c>
      <c r="AS64" s="1">
        <v>86068</v>
      </c>
      <c r="AT64" s="1">
        <v>11573</v>
      </c>
      <c r="AU64" s="1">
        <v>3874</v>
      </c>
      <c r="AV64" s="1">
        <v>0</v>
      </c>
      <c r="AW64" s="1">
        <v>5496</v>
      </c>
      <c r="AX64" s="1">
        <v>81834</v>
      </c>
      <c r="AY64" s="1">
        <v>0</v>
      </c>
      <c r="AZ64" s="1">
        <v>57224</v>
      </c>
      <c r="BA64" s="1"/>
      <c r="BB64" s="1" t="s">
        <v>411</v>
      </c>
    </row>
    <row r="65" spans="1:54" x14ac:dyDescent="0.35">
      <c r="A65" s="4" t="s">
        <v>62</v>
      </c>
      <c r="B65" s="1">
        <v>0</v>
      </c>
      <c r="C65" s="1">
        <v>43971</v>
      </c>
      <c r="D65" s="1">
        <v>0</v>
      </c>
      <c r="E65" s="1">
        <v>8485</v>
      </c>
      <c r="F65" s="1">
        <v>63665</v>
      </c>
      <c r="G65" s="1">
        <v>0</v>
      </c>
      <c r="H65" s="1">
        <v>4135379</v>
      </c>
      <c r="I65" s="1">
        <v>0</v>
      </c>
      <c r="J65" s="1">
        <v>340495</v>
      </c>
      <c r="K65" s="1">
        <v>1482</v>
      </c>
      <c r="L65" s="1">
        <v>0</v>
      </c>
      <c r="M65" s="1">
        <v>700120</v>
      </c>
      <c r="N65" s="1">
        <v>20829</v>
      </c>
      <c r="O65" s="1">
        <v>17373617</v>
      </c>
      <c r="P65" s="1">
        <v>88669</v>
      </c>
      <c r="Q65" s="1">
        <v>587467</v>
      </c>
      <c r="R65" s="1">
        <v>788053</v>
      </c>
      <c r="S65" s="1">
        <v>675868</v>
      </c>
      <c r="T65" s="1">
        <v>2914086</v>
      </c>
      <c r="U65" s="1">
        <v>13904021</v>
      </c>
      <c r="V65" s="1">
        <v>3341284</v>
      </c>
      <c r="W65" s="1">
        <v>867519</v>
      </c>
      <c r="X65" s="1">
        <v>37950471</v>
      </c>
      <c r="Y65" s="1">
        <v>2694033</v>
      </c>
      <c r="Z65" s="1">
        <v>25587257</v>
      </c>
      <c r="AA65" s="1">
        <v>2077513</v>
      </c>
      <c r="AB65" s="1">
        <v>20617946</v>
      </c>
      <c r="AC65" s="1">
        <v>326795</v>
      </c>
      <c r="AD65" s="1">
        <v>0</v>
      </c>
      <c r="AE65" s="1">
        <v>0</v>
      </c>
      <c r="AF65" s="1">
        <v>717575</v>
      </c>
      <c r="AG65" s="1">
        <v>0</v>
      </c>
      <c r="AH65" s="1">
        <v>577</v>
      </c>
      <c r="AI65" s="1">
        <v>14368</v>
      </c>
      <c r="AJ65" s="1">
        <v>0</v>
      </c>
      <c r="AK65" s="1">
        <v>261759</v>
      </c>
      <c r="AL65" s="1">
        <v>0</v>
      </c>
      <c r="AM65" s="1">
        <v>704</v>
      </c>
      <c r="AN65" s="1">
        <v>60458</v>
      </c>
      <c r="AO65" s="1">
        <v>0</v>
      </c>
      <c r="AP65" s="1">
        <v>133315</v>
      </c>
      <c r="AQ65" s="1">
        <v>41672</v>
      </c>
      <c r="AR65" s="1">
        <v>49465</v>
      </c>
      <c r="AS65" s="1">
        <v>86517</v>
      </c>
      <c r="AT65" s="1">
        <v>13812</v>
      </c>
      <c r="AU65" s="1">
        <v>3077</v>
      </c>
      <c r="AV65" s="1">
        <v>0</v>
      </c>
      <c r="AW65" s="1">
        <v>9211</v>
      </c>
      <c r="AX65" s="1">
        <v>79742</v>
      </c>
      <c r="AY65" s="1">
        <v>0</v>
      </c>
      <c r="AZ65" s="1">
        <v>46286</v>
      </c>
      <c r="BA65" s="1"/>
      <c r="BB65" s="1" t="s">
        <v>411</v>
      </c>
    </row>
    <row r="66" spans="1:54" x14ac:dyDescent="0.35">
      <c r="A66" s="4" t="s">
        <v>63</v>
      </c>
      <c r="B66" s="1">
        <v>0</v>
      </c>
      <c r="C66" s="1">
        <v>47950</v>
      </c>
      <c r="D66" s="1">
        <v>25410</v>
      </c>
      <c r="E66" s="1">
        <v>26859</v>
      </c>
      <c r="F66" s="1">
        <v>1102457</v>
      </c>
      <c r="G66" s="1">
        <v>0</v>
      </c>
      <c r="H66" s="1">
        <v>4317833</v>
      </c>
      <c r="I66" s="1">
        <v>16</v>
      </c>
      <c r="J66" s="1">
        <v>297697</v>
      </c>
      <c r="K66" s="1">
        <v>7756</v>
      </c>
      <c r="L66" s="1">
        <v>0</v>
      </c>
      <c r="M66" s="1">
        <v>717244</v>
      </c>
      <c r="N66" s="1">
        <v>40440</v>
      </c>
      <c r="O66" s="1">
        <v>16610191</v>
      </c>
      <c r="P66" s="1">
        <v>161171</v>
      </c>
      <c r="Q66" s="1">
        <v>630119</v>
      </c>
      <c r="R66" s="1">
        <v>702089</v>
      </c>
      <c r="S66" s="1">
        <v>697557</v>
      </c>
      <c r="T66" s="1">
        <v>3199409</v>
      </c>
      <c r="U66" s="1">
        <v>15733599</v>
      </c>
      <c r="V66" s="1">
        <v>6276252</v>
      </c>
      <c r="W66" s="1">
        <v>848524</v>
      </c>
      <c r="X66" s="1">
        <v>36473897</v>
      </c>
      <c r="Y66" s="1">
        <v>2657982</v>
      </c>
      <c r="Z66" s="1">
        <v>26868769</v>
      </c>
      <c r="AA66" s="1">
        <v>2063733</v>
      </c>
      <c r="AB66" s="1">
        <v>21316953</v>
      </c>
      <c r="AC66" s="1">
        <v>280253</v>
      </c>
      <c r="AD66" s="1">
        <v>0</v>
      </c>
      <c r="AE66" s="1">
        <v>0</v>
      </c>
      <c r="AF66" s="1">
        <v>1114067</v>
      </c>
      <c r="AG66" s="1">
        <v>0</v>
      </c>
      <c r="AH66" s="1">
        <v>1641</v>
      </c>
      <c r="AI66" s="1">
        <v>65712</v>
      </c>
      <c r="AJ66" s="1">
        <v>0</v>
      </c>
      <c r="AK66" s="1">
        <v>564430</v>
      </c>
      <c r="AL66" s="1">
        <v>0</v>
      </c>
      <c r="AM66" s="1">
        <v>0</v>
      </c>
      <c r="AN66" s="1">
        <v>133024</v>
      </c>
      <c r="AO66" s="1">
        <v>32040</v>
      </c>
      <c r="AP66" s="1">
        <v>129744</v>
      </c>
      <c r="AQ66" s="1">
        <v>240900</v>
      </c>
      <c r="AR66" s="1">
        <v>98327</v>
      </c>
      <c r="AS66" s="1">
        <v>275025</v>
      </c>
      <c r="AT66" s="1">
        <v>15171</v>
      </c>
      <c r="AU66" s="1">
        <v>38417</v>
      </c>
      <c r="AV66" s="1">
        <v>0</v>
      </c>
      <c r="AW66" s="1">
        <v>13118</v>
      </c>
      <c r="AX66" s="1">
        <v>1136749</v>
      </c>
      <c r="AY66" s="1">
        <v>0</v>
      </c>
      <c r="AZ66" s="1">
        <v>628358</v>
      </c>
      <c r="BA66" s="1"/>
      <c r="BB66" s="1" t="s">
        <v>411</v>
      </c>
    </row>
    <row r="67" spans="1:54" x14ac:dyDescent="0.35">
      <c r="A67" s="4" t="s">
        <v>64</v>
      </c>
      <c r="B67" s="1">
        <v>0</v>
      </c>
      <c r="C67" s="1">
        <v>49355</v>
      </c>
      <c r="D67" s="1">
        <v>0</v>
      </c>
      <c r="E67" s="1">
        <v>3305</v>
      </c>
      <c r="F67" s="1">
        <v>158329</v>
      </c>
      <c r="G67" s="1">
        <v>0</v>
      </c>
      <c r="H67" s="1">
        <v>4272559</v>
      </c>
      <c r="I67" s="1">
        <v>0</v>
      </c>
      <c r="J67" s="1">
        <v>352440</v>
      </c>
      <c r="K67" s="1">
        <v>0</v>
      </c>
      <c r="L67" s="1">
        <v>0</v>
      </c>
      <c r="M67" s="1">
        <v>674958</v>
      </c>
      <c r="N67" s="1">
        <v>26295</v>
      </c>
      <c r="O67" s="1">
        <v>17180750</v>
      </c>
      <c r="P67" s="1">
        <v>160768</v>
      </c>
      <c r="Q67" s="1">
        <v>608605</v>
      </c>
      <c r="R67" s="1">
        <v>765125</v>
      </c>
      <c r="S67" s="1">
        <v>542265</v>
      </c>
      <c r="T67" s="1">
        <v>3311045</v>
      </c>
      <c r="U67" s="1">
        <v>15852635</v>
      </c>
      <c r="V67" s="1">
        <v>6347969</v>
      </c>
      <c r="W67" s="1">
        <v>779924</v>
      </c>
      <c r="X67" s="1">
        <v>39365969</v>
      </c>
      <c r="Y67" s="1">
        <v>2811605</v>
      </c>
      <c r="Z67" s="1">
        <v>27368674</v>
      </c>
      <c r="AA67" s="1">
        <v>2181366</v>
      </c>
      <c r="AB67" s="1">
        <v>22130353</v>
      </c>
      <c r="AC67" s="1">
        <v>330967</v>
      </c>
      <c r="AD67" s="1">
        <v>0</v>
      </c>
      <c r="AE67" s="1">
        <v>0</v>
      </c>
      <c r="AF67" s="1">
        <v>1142107</v>
      </c>
      <c r="AG67" s="1">
        <v>0</v>
      </c>
      <c r="AH67" s="1">
        <v>708</v>
      </c>
      <c r="AI67" s="1">
        <v>20458</v>
      </c>
      <c r="AJ67" s="1">
        <v>0</v>
      </c>
      <c r="AK67" s="1">
        <v>159650</v>
      </c>
      <c r="AL67" s="1">
        <v>0</v>
      </c>
      <c r="AM67" s="1">
        <v>507</v>
      </c>
      <c r="AN67" s="1">
        <v>162961</v>
      </c>
      <c r="AO67" s="1">
        <v>0</v>
      </c>
      <c r="AP67" s="1">
        <v>139097</v>
      </c>
      <c r="AQ67" s="1">
        <v>51909</v>
      </c>
      <c r="AR67" s="1">
        <v>48687</v>
      </c>
      <c r="AS67" s="1">
        <v>111781</v>
      </c>
      <c r="AT67" s="1">
        <v>13196</v>
      </c>
      <c r="AU67" s="1">
        <v>6978</v>
      </c>
      <c r="AV67" s="1">
        <v>0</v>
      </c>
      <c r="AW67" s="1">
        <v>6193</v>
      </c>
      <c r="AX67" s="1">
        <v>151903</v>
      </c>
      <c r="AY67" s="1">
        <v>0</v>
      </c>
      <c r="AZ67" s="1">
        <v>123218</v>
      </c>
      <c r="BA67" s="1"/>
      <c r="BB67" s="1" t="s">
        <v>411</v>
      </c>
    </row>
    <row r="68" spans="1:54" x14ac:dyDescent="0.35">
      <c r="A68" s="4" t="s">
        <v>65</v>
      </c>
      <c r="B68" s="1">
        <v>0</v>
      </c>
      <c r="C68" s="1">
        <v>45767</v>
      </c>
      <c r="D68" s="1">
        <v>0</v>
      </c>
      <c r="E68" s="1">
        <v>3416</v>
      </c>
      <c r="F68" s="1">
        <v>89441</v>
      </c>
      <c r="G68" s="1">
        <v>0</v>
      </c>
      <c r="H68" s="1">
        <v>4266222</v>
      </c>
      <c r="I68" s="1">
        <v>0</v>
      </c>
      <c r="J68" s="1">
        <v>297433</v>
      </c>
      <c r="K68" s="1">
        <v>0</v>
      </c>
      <c r="L68" s="1">
        <v>0</v>
      </c>
      <c r="M68" s="1">
        <v>758815</v>
      </c>
      <c r="N68" s="1">
        <v>24961</v>
      </c>
      <c r="O68" s="1">
        <v>18257538</v>
      </c>
      <c r="P68" s="1">
        <v>149797</v>
      </c>
      <c r="Q68" s="1">
        <v>606454</v>
      </c>
      <c r="R68" s="1">
        <v>747767</v>
      </c>
      <c r="S68" s="1">
        <v>771498</v>
      </c>
      <c r="T68" s="1">
        <v>3325718</v>
      </c>
      <c r="U68" s="1">
        <v>15908187</v>
      </c>
      <c r="V68" s="1">
        <v>5864427</v>
      </c>
      <c r="W68" s="1">
        <v>927045</v>
      </c>
      <c r="X68" s="1">
        <v>38399615</v>
      </c>
      <c r="Y68" s="1">
        <v>2745882</v>
      </c>
      <c r="Z68" s="1">
        <v>27119147</v>
      </c>
      <c r="AA68" s="1">
        <v>2083832</v>
      </c>
      <c r="AB68" s="1">
        <v>21230023</v>
      </c>
      <c r="AC68" s="1">
        <v>283492</v>
      </c>
      <c r="AD68" s="1">
        <v>0</v>
      </c>
      <c r="AE68" s="1">
        <v>0</v>
      </c>
      <c r="AF68" s="1">
        <v>1078946</v>
      </c>
      <c r="AG68" s="1">
        <v>0</v>
      </c>
      <c r="AH68" s="1">
        <v>0</v>
      </c>
      <c r="AI68" s="1">
        <v>19889</v>
      </c>
      <c r="AJ68" s="1">
        <v>0</v>
      </c>
      <c r="AK68" s="1">
        <v>137975</v>
      </c>
      <c r="AL68" s="1">
        <v>0</v>
      </c>
      <c r="AM68" s="1">
        <v>0</v>
      </c>
      <c r="AN68" s="1">
        <v>66073</v>
      </c>
      <c r="AO68" s="1">
        <v>16595</v>
      </c>
      <c r="AP68" s="1">
        <v>126890</v>
      </c>
      <c r="AQ68" s="1">
        <v>38347</v>
      </c>
      <c r="AR68" s="1">
        <v>52148</v>
      </c>
      <c r="AS68" s="1">
        <v>94379</v>
      </c>
      <c r="AT68" s="1">
        <v>7793</v>
      </c>
      <c r="AU68" s="1">
        <v>5156</v>
      </c>
      <c r="AV68" s="1">
        <v>0</v>
      </c>
      <c r="AW68" s="1">
        <v>7196</v>
      </c>
      <c r="AX68" s="1">
        <v>107058</v>
      </c>
      <c r="AY68" s="1">
        <v>0</v>
      </c>
      <c r="AZ68" s="1">
        <v>92865</v>
      </c>
      <c r="BA68" s="1"/>
      <c r="BB68" s="1" t="s">
        <v>411</v>
      </c>
    </row>
    <row r="69" spans="1:54" x14ac:dyDescent="0.35">
      <c r="A69" s="4" t="s">
        <v>66</v>
      </c>
      <c r="B69" s="1">
        <v>0</v>
      </c>
      <c r="C69" s="1">
        <v>49612</v>
      </c>
      <c r="D69" s="1">
        <v>0</v>
      </c>
      <c r="E69" s="1">
        <v>11700</v>
      </c>
      <c r="F69" s="1">
        <v>138693</v>
      </c>
      <c r="G69" s="1">
        <v>0</v>
      </c>
      <c r="H69" s="1">
        <v>4339451</v>
      </c>
      <c r="I69" s="1">
        <v>0</v>
      </c>
      <c r="J69" s="1">
        <v>335674</v>
      </c>
      <c r="K69" s="1">
        <v>3332</v>
      </c>
      <c r="L69" s="1">
        <v>0</v>
      </c>
      <c r="M69" s="1">
        <v>705692</v>
      </c>
      <c r="N69" s="1">
        <v>25732</v>
      </c>
      <c r="O69" s="1">
        <v>16942544</v>
      </c>
      <c r="P69" s="1">
        <v>141269</v>
      </c>
      <c r="Q69" s="1">
        <v>618268</v>
      </c>
      <c r="R69" s="1">
        <v>781383</v>
      </c>
      <c r="S69" s="1">
        <v>614004</v>
      </c>
      <c r="T69" s="1">
        <v>3195824</v>
      </c>
      <c r="U69" s="1">
        <v>15654005</v>
      </c>
      <c r="V69" s="1">
        <v>5411334</v>
      </c>
      <c r="W69" s="1">
        <v>742559</v>
      </c>
      <c r="X69" s="1">
        <v>39298517</v>
      </c>
      <c r="Y69" s="1">
        <v>2745079</v>
      </c>
      <c r="Z69" s="1">
        <v>27217484</v>
      </c>
      <c r="AA69" s="1">
        <v>2133264</v>
      </c>
      <c r="AB69" s="1">
        <v>21992191</v>
      </c>
      <c r="AC69" s="1">
        <v>324427</v>
      </c>
      <c r="AD69" s="1">
        <v>0</v>
      </c>
      <c r="AE69" s="1">
        <v>0</v>
      </c>
      <c r="AF69" s="1">
        <v>1056532</v>
      </c>
      <c r="AG69" s="1">
        <v>0</v>
      </c>
      <c r="AH69" s="1">
        <v>0</v>
      </c>
      <c r="AI69" s="1">
        <v>21819</v>
      </c>
      <c r="AJ69" s="1">
        <v>0</v>
      </c>
      <c r="AK69" s="1">
        <v>178672</v>
      </c>
      <c r="AL69" s="1">
        <v>0</v>
      </c>
      <c r="AM69" s="1">
        <v>0</v>
      </c>
      <c r="AN69" s="1">
        <v>110676</v>
      </c>
      <c r="AO69" s="1">
        <v>23606</v>
      </c>
      <c r="AP69" s="1">
        <v>133624</v>
      </c>
      <c r="AQ69" s="1">
        <v>64395</v>
      </c>
      <c r="AR69" s="1">
        <v>52225</v>
      </c>
      <c r="AS69" s="1">
        <v>138106</v>
      </c>
      <c r="AT69" s="1">
        <v>6586</v>
      </c>
      <c r="AU69" s="1">
        <v>2727</v>
      </c>
      <c r="AV69" s="1">
        <v>0</v>
      </c>
      <c r="AW69" s="1">
        <v>9794</v>
      </c>
      <c r="AX69" s="1">
        <v>110755</v>
      </c>
      <c r="AY69" s="1">
        <v>0</v>
      </c>
      <c r="AZ69" s="1">
        <v>100418</v>
      </c>
      <c r="BA69" s="1"/>
      <c r="BB69" s="1" t="s">
        <v>411</v>
      </c>
    </row>
    <row r="70" spans="1:54" x14ac:dyDescent="0.35">
      <c r="A70" s="4" t="s">
        <v>67</v>
      </c>
      <c r="B70" s="1">
        <v>0</v>
      </c>
      <c r="C70" s="1">
        <v>48362</v>
      </c>
      <c r="D70" s="1">
        <v>0</v>
      </c>
      <c r="E70" s="1">
        <v>5958</v>
      </c>
      <c r="F70" s="1">
        <v>57738</v>
      </c>
      <c r="G70" s="1">
        <v>1436</v>
      </c>
      <c r="H70" s="1">
        <v>4136842</v>
      </c>
      <c r="I70" s="1">
        <v>0</v>
      </c>
      <c r="J70" s="1">
        <v>341051</v>
      </c>
      <c r="K70" s="1">
        <v>5694</v>
      </c>
      <c r="L70" s="1">
        <v>0</v>
      </c>
      <c r="M70" s="1">
        <v>747746</v>
      </c>
      <c r="N70" s="1">
        <v>24402</v>
      </c>
      <c r="O70" s="1">
        <v>17817531</v>
      </c>
      <c r="P70" s="1">
        <v>138646</v>
      </c>
      <c r="Q70" s="1">
        <v>615971</v>
      </c>
      <c r="R70" s="1">
        <v>739224</v>
      </c>
      <c r="S70" s="1">
        <v>666989</v>
      </c>
      <c r="T70" s="1">
        <v>3109176</v>
      </c>
      <c r="U70" s="1">
        <v>15498868</v>
      </c>
      <c r="V70" s="1">
        <v>5929044</v>
      </c>
      <c r="W70" s="1">
        <v>839167</v>
      </c>
      <c r="X70" s="1">
        <v>38685040</v>
      </c>
      <c r="Y70" s="1">
        <v>2633953</v>
      </c>
      <c r="Z70" s="1">
        <v>27087305</v>
      </c>
      <c r="AA70" s="1">
        <v>2030032</v>
      </c>
      <c r="AB70" s="1">
        <v>21199897</v>
      </c>
      <c r="AC70" s="1">
        <v>329385</v>
      </c>
      <c r="AD70" s="1">
        <v>0</v>
      </c>
      <c r="AE70" s="1">
        <v>0</v>
      </c>
      <c r="AF70" s="1">
        <v>1115481</v>
      </c>
      <c r="AG70" s="1">
        <v>0</v>
      </c>
      <c r="AH70" s="1">
        <v>1427</v>
      </c>
      <c r="AI70" s="1">
        <v>15838</v>
      </c>
      <c r="AJ70" s="1">
        <v>0</v>
      </c>
      <c r="AK70" s="1">
        <v>112373</v>
      </c>
      <c r="AL70" s="1">
        <v>0</v>
      </c>
      <c r="AM70" s="1">
        <v>936</v>
      </c>
      <c r="AN70" s="1">
        <v>69816</v>
      </c>
      <c r="AO70" s="1">
        <v>14295</v>
      </c>
      <c r="AP70" s="1">
        <v>129043</v>
      </c>
      <c r="AQ70" s="1">
        <v>33550</v>
      </c>
      <c r="AR70" s="1">
        <v>50724</v>
      </c>
      <c r="AS70" s="1">
        <v>90408</v>
      </c>
      <c r="AT70" s="1">
        <v>6455</v>
      </c>
      <c r="AU70" s="1">
        <v>3987</v>
      </c>
      <c r="AV70" s="1">
        <v>0</v>
      </c>
      <c r="AW70" s="1">
        <v>8445</v>
      </c>
      <c r="AX70" s="1">
        <v>91358</v>
      </c>
      <c r="AY70" s="1">
        <v>0</v>
      </c>
      <c r="AZ70" s="1">
        <v>50022</v>
      </c>
      <c r="BA70" s="1"/>
      <c r="BB70" s="1" t="s">
        <v>411</v>
      </c>
    </row>
    <row r="71" spans="1:54" x14ac:dyDescent="0.35">
      <c r="A71" s="4" t="s">
        <v>68</v>
      </c>
      <c r="B71" s="1">
        <v>0</v>
      </c>
      <c r="C71" s="1">
        <v>47043</v>
      </c>
      <c r="D71" s="1">
        <v>75395</v>
      </c>
      <c r="E71" s="1">
        <v>12474</v>
      </c>
      <c r="F71" s="1">
        <v>35016</v>
      </c>
      <c r="G71" s="1">
        <v>0</v>
      </c>
      <c r="H71" s="1">
        <v>4151047</v>
      </c>
      <c r="I71" s="1">
        <v>11</v>
      </c>
      <c r="J71" s="1">
        <v>77551</v>
      </c>
      <c r="K71" s="1">
        <v>2696</v>
      </c>
      <c r="L71" s="1">
        <v>0</v>
      </c>
      <c r="M71" s="1">
        <v>24618</v>
      </c>
      <c r="N71" s="1">
        <v>0</v>
      </c>
      <c r="O71" s="1">
        <v>1302804</v>
      </c>
      <c r="P71" s="1">
        <v>72995</v>
      </c>
      <c r="Q71" s="1">
        <v>628312</v>
      </c>
      <c r="R71" s="1">
        <v>1074200</v>
      </c>
      <c r="S71" s="1">
        <v>284220</v>
      </c>
      <c r="T71" s="1">
        <v>1958657</v>
      </c>
      <c r="U71" s="1">
        <v>7380959</v>
      </c>
      <c r="V71" s="1">
        <v>2503721</v>
      </c>
      <c r="W71" s="1">
        <v>281548</v>
      </c>
      <c r="X71" s="1">
        <v>35019415</v>
      </c>
      <c r="Y71" s="1">
        <v>3291704</v>
      </c>
      <c r="Z71" s="1">
        <v>19606438</v>
      </c>
      <c r="AA71" s="1">
        <v>3615594</v>
      </c>
      <c r="AB71" s="1">
        <v>27032188</v>
      </c>
      <c r="AC71" s="1">
        <v>66085</v>
      </c>
      <c r="AD71" s="1">
        <v>0</v>
      </c>
      <c r="AE71" s="1">
        <v>0</v>
      </c>
      <c r="AF71" s="1">
        <v>428529</v>
      </c>
      <c r="AG71" s="1">
        <v>0</v>
      </c>
      <c r="AH71" s="1">
        <v>797</v>
      </c>
      <c r="AI71" s="1">
        <v>14839</v>
      </c>
      <c r="AJ71" s="1">
        <v>0</v>
      </c>
      <c r="AK71" s="1">
        <v>86557</v>
      </c>
      <c r="AL71" s="1">
        <v>0</v>
      </c>
      <c r="AM71" s="1">
        <v>1728</v>
      </c>
      <c r="AN71" s="1">
        <v>28615</v>
      </c>
      <c r="AO71" s="1">
        <v>0</v>
      </c>
      <c r="AP71" s="1">
        <v>148468</v>
      </c>
      <c r="AQ71" s="1">
        <v>37364</v>
      </c>
      <c r="AR71" s="1">
        <v>6487</v>
      </c>
      <c r="AS71" s="1">
        <v>49233</v>
      </c>
      <c r="AT71" s="1">
        <v>16982</v>
      </c>
      <c r="AU71" s="1">
        <v>2233</v>
      </c>
      <c r="AV71" s="1">
        <v>0</v>
      </c>
      <c r="AW71" s="1">
        <v>5535</v>
      </c>
      <c r="AX71" s="1">
        <v>88954</v>
      </c>
      <c r="AY71" s="1">
        <v>0</v>
      </c>
      <c r="AZ71" s="1">
        <v>47911</v>
      </c>
      <c r="BA71" s="1"/>
      <c r="BB71" s="1" t="s">
        <v>411</v>
      </c>
    </row>
    <row r="72" spans="1:54" x14ac:dyDescent="0.35">
      <c r="A72" s="4" t="s">
        <v>69</v>
      </c>
      <c r="B72" s="1">
        <v>0</v>
      </c>
      <c r="C72" s="1">
        <v>45955</v>
      </c>
      <c r="D72" s="1">
        <v>80330</v>
      </c>
      <c r="E72" s="1">
        <v>2765</v>
      </c>
      <c r="F72" s="1">
        <v>22161</v>
      </c>
      <c r="G72" s="1">
        <v>1315</v>
      </c>
      <c r="H72" s="1">
        <v>3696884</v>
      </c>
      <c r="I72" s="1">
        <v>0</v>
      </c>
      <c r="J72" s="1">
        <v>95593</v>
      </c>
      <c r="K72" s="1">
        <v>0</v>
      </c>
      <c r="L72" s="1">
        <v>7669</v>
      </c>
      <c r="M72" s="1">
        <v>5138</v>
      </c>
      <c r="N72" s="1">
        <v>0</v>
      </c>
      <c r="O72" s="1">
        <v>63738</v>
      </c>
      <c r="P72" s="1">
        <v>80555</v>
      </c>
      <c r="Q72" s="1">
        <v>702314</v>
      </c>
      <c r="R72" s="1">
        <v>1031436</v>
      </c>
      <c r="S72" s="1">
        <v>387147</v>
      </c>
      <c r="T72" s="1">
        <v>2251039</v>
      </c>
      <c r="U72" s="1">
        <v>8737588</v>
      </c>
      <c r="V72" s="1">
        <v>3127946</v>
      </c>
      <c r="W72" s="1">
        <v>439822</v>
      </c>
      <c r="X72" s="1">
        <v>30702952</v>
      </c>
      <c r="Y72" s="1">
        <v>3268564</v>
      </c>
      <c r="Z72" s="1">
        <v>20932697</v>
      </c>
      <c r="AA72" s="1">
        <v>3558184</v>
      </c>
      <c r="AB72" s="1">
        <v>26742961</v>
      </c>
      <c r="AC72" s="1">
        <v>85744</v>
      </c>
      <c r="AD72" s="1">
        <v>0</v>
      </c>
      <c r="AE72" s="1">
        <v>0</v>
      </c>
      <c r="AF72" s="1">
        <v>567057</v>
      </c>
      <c r="AG72" s="1">
        <v>0</v>
      </c>
      <c r="AH72" s="1">
        <v>811</v>
      </c>
      <c r="AI72" s="1">
        <v>15020</v>
      </c>
      <c r="AJ72" s="1">
        <v>0</v>
      </c>
      <c r="AK72" s="1">
        <v>71634</v>
      </c>
      <c r="AL72" s="1">
        <v>0</v>
      </c>
      <c r="AM72" s="1">
        <v>0</v>
      </c>
      <c r="AN72" s="1">
        <v>25997</v>
      </c>
      <c r="AO72" s="1">
        <v>0</v>
      </c>
      <c r="AP72" s="1">
        <v>153972</v>
      </c>
      <c r="AQ72" s="1">
        <v>33304</v>
      </c>
      <c r="AR72" s="1">
        <v>0</v>
      </c>
      <c r="AS72" s="1">
        <v>60311</v>
      </c>
      <c r="AT72" s="1">
        <v>18927</v>
      </c>
      <c r="AU72" s="1">
        <v>2408</v>
      </c>
      <c r="AV72" s="1">
        <v>0</v>
      </c>
      <c r="AW72" s="1">
        <v>4991</v>
      </c>
      <c r="AX72" s="1">
        <v>74753</v>
      </c>
      <c r="AY72" s="1">
        <v>0</v>
      </c>
      <c r="AZ72" s="1">
        <v>36075</v>
      </c>
      <c r="BA72" s="1"/>
      <c r="BB72" s="1" t="s">
        <v>411</v>
      </c>
    </row>
    <row r="73" spans="1:54" x14ac:dyDescent="0.35">
      <c r="A73" s="4" t="s">
        <v>70</v>
      </c>
      <c r="B73" s="1">
        <v>0</v>
      </c>
      <c r="C73" s="1">
        <v>47319</v>
      </c>
      <c r="D73" s="1">
        <v>72939</v>
      </c>
      <c r="E73" s="1">
        <v>7895</v>
      </c>
      <c r="F73" s="1">
        <v>28283</v>
      </c>
      <c r="G73" s="1">
        <v>831</v>
      </c>
      <c r="H73" s="1">
        <v>4388725</v>
      </c>
      <c r="I73" s="1">
        <v>0</v>
      </c>
      <c r="J73" s="1">
        <v>105965</v>
      </c>
      <c r="K73" s="1">
        <v>0</v>
      </c>
      <c r="L73" s="1">
        <v>0</v>
      </c>
      <c r="M73" s="1">
        <v>0</v>
      </c>
      <c r="N73" s="1">
        <v>0</v>
      </c>
      <c r="O73" s="1">
        <v>39357</v>
      </c>
      <c r="P73" s="1">
        <v>72749</v>
      </c>
      <c r="Q73" s="1">
        <v>625978</v>
      </c>
      <c r="R73" s="1">
        <v>1095247</v>
      </c>
      <c r="S73" s="1">
        <v>253068</v>
      </c>
      <c r="T73" s="1">
        <v>2098475</v>
      </c>
      <c r="U73" s="1">
        <v>8486416</v>
      </c>
      <c r="V73" s="1">
        <v>2979528</v>
      </c>
      <c r="W73" s="1">
        <v>359506</v>
      </c>
      <c r="X73" s="1">
        <v>35387265</v>
      </c>
      <c r="Y73" s="1">
        <v>3484410</v>
      </c>
      <c r="Z73" s="1">
        <v>20636117</v>
      </c>
      <c r="AA73" s="1">
        <v>3857353</v>
      </c>
      <c r="AB73" s="1">
        <v>28505227</v>
      </c>
      <c r="AC73" s="1">
        <v>96008</v>
      </c>
      <c r="AD73" s="1">
        <v>0</v>
      </c>
      <c r="AE73" s="1">
        <v>0</v>
      </c>
      <c r="AF73" s="1">
        <v>537621</v>
      </c>
      <c r="AG73" s="1">
        <v>0</v>
      </c>
      <c r="AH73" s="1">
        <v>536</v>
      </c>
      <c r="AI73" s="1">
        <v>14078</v>
      </c>
      <c r="AJ73" s="1">
        <v>0</v>
      </c>
      <c r="AK73" s="1">
        <v>79545</v>
      </c>
      <c r="AL73" s="1">
        <v>0</v>
      </c>
      <c r="AM73" s="1">
        <v>0</v>
      </c>
      <c r="AN73" s="1">
        <v>0</v>
      </c>
      <c r="AO73" s="1">
        <v>0</v>
      </c>
      <c r="AP73" s="1">
        <v>167136</v>
      </c>
      <c r="AQ73" s="1">
        <v>40031</v>
      </c>
      <c r="AR73" s="1">
        <v>0</v>
      </c>
      <c r="AS73" s="1">
        <v>52291</v>
      </c>
      <c r="AT73" s="1">
        <v>16838</v>
      </c>
      <c r="AU73" s="1">
        <v>2658</v>
      </c>
      <c r="AV73" s="1">
        <v>0</v>
      </c>
      <c r="AW73" s="1">
        <v>3941</v>
      </c>
      <c r="AX73" s="1">
        <v>77592</v>
      </c>
      <c r="AY73" s="1">
        <v>0</v>
      </c>
      <c r="AZ73" s="1">
        <v>50555</v>
      </c>
      <c r="BA73" s="1"/>
      <c r="BB73" s="1" t="s">
        <v>411</v>
      </c>
    </row>
    <row r="74" spans="1:54" x14ac:dyDescent="0.35">
      <c r="A74" s="4" t="s">
        <v>71</v>
      </c>
      <c r="B74" s="1">
        <v>0</v>
      </c>
      <c r="C74" s="1">
        <v>48192</v>
      </c>
      <c r="D74" s="1">
        <v>74390</v>
      </c>
      <c r="E74" s="1">
        <v>7003</v>
      </c>
      <c r="F74" s="1">
        <v>25405</v>
      </c>
      <c r="G74" s="1">
        <v>0</v>
      </c>
      <c r="H74" s="1">
        <v>4339688</v>
      </c>
      <c r="I74" s="1">
        <v>0</v>
      </c>
      <c r="J74" s="1">
        <v>93626</v>
      </c>
      <c r="K74" s="1">
        <v>0</v>
      </c>
      <c r="L74" s="1">
        <v>4268</v>
      </c>
      <c r="M74" s="1">
        <v>3534</v>
      </c>
      <c r="N74" s="1">
        <v>0</v>
      </c>
      <c r="O74" s="1">
        <v>29226</v>
      </c>
      <c r="P74" s="1">
        <v>70345</v>
      </c>
      <c r="Q74" s="1">
        <v>604662</v>
      </c>
      <c r="R74" s="1">
        <v>1058647</v>
      </c>
      <c r="S74" s="1">
        <v>369494</v>
      </c>
      <c r="T74" s="1">
        <v>2128875</v>
      </c>
      <c r="U74" s="1">
        <v>8489643</v>
      </c>
      <c r="V74" s="1">
        <v>3070656</v>
      </c>
      <c r="W74" s="1">
        <v>434821</v>
      </c>
      <c r="X74" s="1">
        <v>37248270</v>
      </c>
      <c r="Y74" s="1">
        <v>3560874</v>
      </c>
      <c r="Z74" s="1">
        <v>21057908</v>
      </c>
      <c r="AA74" s="1">
        <v>3906672</v>
      </c>
      <c r="AB74" s="1">
        <v>29615862</v>
      </c>
      <c r="AC74" s="1">
        <v>85066</v>
      </c>
      <c r="AD74" s="1">
        <v>0</v>
      </c>
      <c r="AE74" s="1">
        <v>0</v>
      </c>
      <c r="AF74" s="1">
        <v>567838</v>
      </c>
      <c r="AG74" s="1">
        <v>0</v>
      </c>
      <c r="AH74" s="1">
        <v>842</v>
      </c>
      <c r="AI74" s="1">
        <v>15242</v>
      </c>
      <c r="AJ74" s="1">
        <v>0</v>
      </c>
      <c r="AK74" s="1">
        <v>76769</v>
      </c>
      <c r="AL74" s="1">
        <v>0</v>
      </c>
      <c r="AM74" s="1">
        <v>1277</v>
      </c>
      <c r="AN74" s="1">
        <v>0</v>
      </c>
      <c r="AO74" s="1">
        <v>0</v>
      </c>
      <c r="AP74" s="1">
        <v>162793</v>
      </c>
      <c r="AQ74" s="1">
        <v>31516</v>
      </c>
      <c r="AR74" s="1">
        <v>0</v>
      </c>
      <c r="AS74" s="1">
        <v>45629</v>
      </c>
      <c r="AT74" s="1">
        <v>19572</v>
      </c>
      <c r="AU74" s="1">
        <v>3470</v>
      </c>
      <c r="AV74" s="1">
        <v>0</v>
      </c>
      <c r="AW74" s="1">
        <v>0</v>
      </c>
      <c r="AX74" s="1">
        <v>82294</v>
      </c>
      <c r="AY74" s="1">
        <v>0</v>
      </c>
      <c r="AZ74" s="1">
        <v>38834</v>
      </c>
      <c r="BA74" s="1"/>
      <c r="BB74" s="1" t="s">
        <v>411</v>
      </c>
    </row>
    <row r="75" spans="1:54" x14ac:dyDescent="0.35">
      <c r="A75" s="4" t="s">
        <v>72</v>
      </c>
      <c r="B75" s="1">
        <v>0</v>
      </c>
      <c r="C75" s="1">
        <v>46986</v>
      </c>
      <c r="D75" s="1">
        <v>95805</v>
      </c>
      <c r="E75" s="1">
        <v>6666</v>
      </c>
      <c r="F75" s="1">
        <v>18446</v>
      </c>
      <c r="G75" s="1">
        <v>0</v>
      </c>
      <c r="H75" s="1">
        <v>3488537</v>
      </c>
      <c r="I75" s="1">
        <v>0</v>
      </c>
      <c r="J75" s="1">
        <v>78313</v>
      </c>
      <c r="K75" s="1">
        <v>0</v>
      </c>
      <c r="L75" s="1">
        <v>0</v>
      </c>
      <c r="M75" s="1">
        <v>4006</v>
      </c>
      <c r="N75" s="1">
        <v>0</v>
      </c>
      <c r="O75" s="1">
        <v>27904</v>
      </c>
      <c r="P75" s="1">
        <v>76623</v>
      </c>
      <c r="Q75" s="1">
        <v>718493</v>
      </c>
      <c r="R75" s="1">
        <v>1351081</v>
      </c>
      <c r="S75" s="1">
        <v>341668</v>
      </c>
      <c r="T75" s="1">
        <v>1990198</v>
      </c>
      <c r="U75" s="1">
        <v>7796759</v>
      </c>
      <c r="V75" s="1">
        <v>2835254</v>
      </c>
      <c r="W75" s="1">
        <v>345601</v>
      </c>
      <c r="X75" s="1">
        <v>31784162</v>
      </c>
      <c r="Y75" s="1">
        <v>3347975</v>
      </c>
      <c r="Z75" s="1">
        <v>19285062</v>
      </c>
      <c r="AA75" s="1">
        <v>3740955</v>
      </c>
      <c r="AB75" s="1">
        <v>26277998</v>
      </c>
      <c r="AC75" s="1">
        <v>70563</v>
      </c>
      <c r="AD75" s="1">
        <v>0</v>
      </c>
      <c r="AE75" s="1">
        <v>0</v>
      </c>
      <c r="AF75" s="1">
        <v>501333</v>
      </c>
      <c r="AG75" s="1">
        <v>0</v>
      </c>
      <c r="AH75" s="1">
        <v>1650</v>
      </c>
      <c r="AI75" s="1">
        <v>13568</v>
      </c>
      <c r="AJ75" s="1">
        <v>0</v>
      </c>
      <c r="AK75" s="1">
        <v>77662</v>
      </c>
      <c r="AL75" s="1">
        <v>0</v>
      </c>
      <c r="AM75" s="1">
        <v>2077</v>
      </c>
      <c r="AN75" s="1">
        <v>32004</v>
      </c>
      <c r="AO75" s="1">
        <v>0</v>
      </c>
      <c r="AP75" s="1">
        <v>155475</v>
      </c>
      <c r="AQ75" s="1">
        <v>33648</v>
      </c>
      <c r="AR75" s="1">
        <v>0</v>
      </c>
      <c r="AS75" s="1">
        <v>43204</v>
      </c>
      <c r="AT75" s="1">
        <v>20094</v>
      </c>
      <c r="AU75" s="1">
        <v>2066</v>
      </c>
      <c r="AV75" s="1">
        <v>0</v>
      </c>
      <c r="AW75" s="1">
        <v>6217</v>
      </c>
      <c r="AX75" s="1">
        <v>58636</v>
      </c>
      <c r="AY75" s="1">
        <v>0</v>
      </c>
      <c r="AZ75" s="1">
        <v>31747</v>
      </c>
      <c r="BA75" s="1"/>
      <c r="BB75" s="1" t="s">
        <v>411</v>
      </c>
    </row>
    <row r="76" spans="1:54" x14ac:dyDescent="0.35">
      <c r="A76" s="4" t="s">
        <v>73</v>
      </c>
      <c r="B76" s="1">
        <v>0</v>
      </c>
      <c r="C76" s="1">
        <v>41051</v>
      </c>
      <c r="D76" s="1">
        <v>62020</v>
      </c>
      <c r="E76" s="1">
        <v>8497</v>
      </c>
      <c r="F76" s="1">
        <v>23951</v>
      </c>
      <c r="G76" s="1">
        <v>0</v>
      </c>
      <c r="H76" s="1">
        <v>4007131</v>
      </c>
      <c r="I76" s="1">
        <v>0</v>
      </c>
      <c r="J76" s="1">
        <v>64876</v>
      </c>
      <c r="K76" s="1">
        <v>0</v>
      </c>
      <c r="L76" s="1">
        <v>0</v>
      </c>
      <c r="M76" s="1">
        <v>3812</v>
      </c>
      <c r="N76" s="1">
        <v>0</v>
      </c>
      <c r="O76" s="1">
        <v>27304</v>
      </c>
      <c r="P76" s="1">
        <v>40293</v>
      </c>
      <c r="Q76" s="1">
        <v>499043</v>
      </c>
      <c r="R76" s="1">
        <v>982381</v>
      </c>
      <c r="S76" s="1">
        <v>303279</v>
      </c>
      <c r="T76" s="1">
        <v>1609450</v>
      </c>
      <c r="U76" s="1">
        <v>6478285</v>
      </c>
      <c r="V76" s="1">
        <v>1478468</v>
      </c>
      <c r="W76" s="1">
        <v>342226</v>
      </c>
      <c r="X76" s="1">
        <v>34027840</v>
      </c>
      <c r="Y76" s="1">
        <v>3276460</v>
      </c>
      <c r="Z76" s="1">
        <v>17080853</v>
      </c>
      <c r="AA76" s="1">
        <v>3446208</v>
      </c>
      <c r="AB76" s="1">
        <v>26018884</v>
      </c>
      <c r="AC76" s="1">
        <v>55125</v>
      </c>
      <c r="AD76" s="1">
        <v>0</v>
      </c>
      <c r="AE76" s="1">
        <v>0</v>
      </c>
      <c r="AF76" s="1">
        <v>321171</v>
      </c>
      <c r="AG76" s="1">
        <v>0</v>
      </c>
      <c r="AH76" s="1">
        <v>0</v>
      </c>
      <c r="AI76" s="1">
        <v>11182</v>
      </c>
      <c r="AJ76" s="1">
        <v>0</v>
      </c>
      <c r="AK76" s="1">
        <v>161815</v>
      </c>
      <c r="AL76" s="1">
        <v>0</v>
      </c>
      <c r="AM76" s="1">
        <v>1555</v>
      </c>
      <c r="AN76" s="1">
        <v>0</v>
      </c>
      <c r="AO76" s="1">
        <v>0</v>
      </c>
      <c r="AP76" s="1">
        <v>152400</v>
      </c>
      <c r="AQ76" s="1">
        <v>54723</v>
      </c>
      <c r="AR76" s="1">
        <v>0</v>
      </c>
      <c r="AS76" s="1">
        <v>72921</v>
      </c>
      <c r="AT76" s="1">
        <v>18467</v>
      </c>
      <c r="AU76" s="1">
        <v>1555</v>
      </c>
      <c r="AV76" s="1">
        <v>0</v>
      </c>
      <c r="AW76" s="1">
        <v>0</v>
      </c>
      <c r="AX76" s="1">
        <v>72433</v>
      </c>
      <c r="AY76" s="1">
        <v>0</v>
      </c>
      <c r="AZ76" s="1">
        <v>42700</v>
      </c>
      <c r="BA76" s="1"/>
      <c r="BB76" s="1" t="s">
        <v>411</v>
      </c>
    </row>
    <row r="77" spans="1:54" x14ac:dyDescent="0.35">
      <c r="A77" s="4" t="s">
        <v>74</v>
      </c>
      <c r="B77" s="1">
        <v>0</v>
      </c>
      <c r="C77" s="1">
        <v>43566</v>
      </c>
      <c r="D77" s="1">
        <v>62290</v>
      </c>
      <c r="E77" s="1">
        <v>9533</v>
      </c>
      <c r="F77" s="1">
        <v>0</v>
      </c>
      <c r="G77" s="1">
        <v>0</v>
      </c>
      <c r="H77" s="1">
        <v>4149553</v>
      </c>
      <c r="I77" s="1">
        <v>0</v>
      </c>
      <c r="J77" s="1">
        <v>48926</v>
      </c>
      <c r="K77" s="1">
        <v>4129</v>
      </c>
      <c r="L77" s="1">
        <v>0</v>
      </c>
      <c r="M77" s="1">
        <v>0</v>
      </c>
      <c r="N77" s="1">
        <v>0</v>
      </c>
      <c r="O77" s="1">
        <v>19716</v>
      </c>
      <c r="P77" s="1">
        <v>35717</v>
      </c>
      <c r="Q77" s="1">
        <v>515555</v>
      </c>
      <c r="R77" s="1">
        <v>924501</v>
      </c>
      <c r="S77" s="1">
        <v>286371</v>
      </c>
      <c r="T77" s="1">
        <v>1665290</v>
      </c>
      <c r="U77" s="1">
        <v>6449193</v>
      </c>
      <c r="V77" s="1">
        <v>1450216</v>
      </c>
      <c r="W77" s="1">
        <v>279869</v>
      </c>
      <c r="X77" s="1">
        <v>34280801</v>
      </c>
      <c r="Y77" s="1">
        <v>3299448</v>
      </c>
      <c r="Z77" s="1">
        <v>17533167</v>
      </c>
      <c r="AA77" s="1">
        <v>3615937</v>
      </c>
      <c r="AB77" s="1">
        <v>26624290</v>
      </c>
      <c r="AC77" s="1">
        <v>40994</v>
      </c>
      <c r="AD77" s="1">
        <v>0</v>
      </c>
      <c r="AE77" s="1">
        <v>0</v>
      </c>
      <c r="AF77" s="1">
        <v>308123</v>
      </c>
      <c r="AG77" s="1">
        <v>0</v>
      </c>
      <c r="AH77" s="1">
        <v>468</v>
      </c>
      <c r="AI77" s="1">
        <v>11859</v>
      </c>
      <c r="AJ77" s="1">
        <v>0</v>
      </c>
      <c r="AK77" s="1">
        <v>67106</v>
      </c>
      <c r="AL77" s="1">
        <v>0</v>
      </c>
      <c r="AM77" s="1">
        <v>1529</v>
      </c>
      <c r="AN77" s="1">
        <v>0</v>
      </c>
      <c r="AO77" s="1">
        <v>0</v>
      </c>
      <c r="AP77" s="1">
        <v>159263</v>
      </c>
      <c r="AQ77" s="1">
        <v>31107</v>
      </c>
      <c r="AR77" s="1">
        <v>0</v>
      </c>
      <c r="AS77" s="1">
        <v>47961</v>
      </c>
      <c r="AT77" s="1">
        <v>16157</v>
      </c>
      <c r="AU77" s="1">
        <v>1704</v>
      </c>
      <c r="AV77" s="1">
        <v>0</v>
      </c>
      <c r="AW77" s="1">
        <v>3997</v>
      </c>
      <c r="AX77" s="1">
        <v>77397</v>
      </c>
      <c r="AY77" s="1">
        <v>0</v>
      </c>
      <c r="AZ77" s="1">
        <v>37681</v>
      </c>
      <c r="BA77" s="1"/>
      <c r="BB77" s="1" t="s">
        <v>411</v>
      </c>
    </row>
    <row r="78" spans="1:54" x14ac:dyDescent="0.35">
      <c r="A78" s="4" t="s">
        <v>75</v>
      </c>
      <c r="B78" s="1">
        <v>0</v>
      </c>
      <c r="C78" s="1">
        <v>50652</v>
      </c>
      <c r="D78" s="1">
        <v>68198</v>
      </c>
      <c r="E78" s="1">
        <v>6301</v>
      </c>
      <c r="F78" s="1">
        <v>18624</v>
      </c>
      <c r="G78" s="1">
        <v>0</v>
      </c>
      <c r="H78" s="1">
        <v>3962194</v>
      </c>
      <c r="I78" s="1">
        <v>0</v>
      </c>
      <c r="J78" s="1">
        <v>101078</v>
      </c>
      <c r="K78" s="1">
        <v>0</v>
      </c>
      <c r="L78" s="1">
        <v>12845</v>
      </c>
      <c r="M78" s="1">
        <v>0</v>
      </c>
      <c r="N78" s="1">
        <v>0</v>
      </c>
      <c r="O78" s="1">
        <v>28493</v>
      </c>
      <c r="P78" s="1">
        <v>72932</v>
      </c>
      <c r="Q78" s="1">
        <v>581987</v>
      </c>
      <c r="R78" s="1">
        <v>1038054</v>
      </c>
      <c r="S78" s="1">
        <v>258808</v>
      </c>
      <c r="T78" s="1">
        <v>1698006</v>
      </c>
      <c r="U78" s="1">
        <v>6165550</v>
      </c>
      <c r="V78" s="1">
        <v>2886147</v>
      </c>
      <c r="W78" s="1">
        <v>402420</v>
      </c>
      <c r="X78" s="1">
        <v>35053863</v>
      </c>
      <c r="Y78" s="1">
        <v>3385576</v>
      </c>
      <c r="Z78" s="1">
        <v>17870923</v>
      </c>
      <c r="AA78" s="1">
        <v>3737407</v>
      </c>
      <c r="AB78" s="1">
        <v>27006693</v>
      </c>
      <c r="AC78" s="1">
        <v>91680</v>
      </c>
      <c r="AD78" s="1">
        <v>0</v>
      </c>
      <c r="AE78" s="1">
        <v>0</v>
      </c>
      <c r="AF78" s="1">
        <v>298250</v>
      </c>
      <c r="AG78" s="1">
        <v>0</v>
      </c>
      <c r="AH78" s="1">
        <v>851</v>
      </c>
      <c r="AI78" s="1">
        <v>14531</v>
      </c>
      <c r="AJ78" s="1">
        <v>0</v>
      </c>
      <c r="AK78" s="1">
        <v>118380</v>
      </c>
      <c r="AL78" s="1">
        <v>0</v>
      </c>
      <c r="AM78" s="1">
        <v>2116</v>
      </c>
      <c r="AN78" s="1">
        <v>0</v>
      </c>
      <c r="AO78" s="1">
        <v>15754</v>
      </c>
      <c r="AP78" s="1">
        <v>156572</v>
      </c>
      <c r="AQ78" s="1">
        <v>49308</v>
      </c>
      <c r="AR78" s="1">
        <v>1149</v>
      </c>
      <c r="AS78" s="1">
        <v>45379</v>
      </c>
      <c r="AT78" s="1">
        <v>17591</v>
      </c>
      <c r="AU78" s="1">
        <v>1013</v>
      </c>
      <c r="AV78" s="1">
        <v>0</v>
      </c>
      <c r="AW78" s="1">
        <v>4910</v>
      </c>
      <c r="AX78" s="1">
        <v>70366</v>
      </c>
      <c r="AY78" s="1">
        <v>0</v>
      </c>
      <c r="AZ78" s="1">
        <v>40658</v>
      </c>
      <c r="BA78" s="1"/>
      <c r="BB78" s="1" t="s">
        <v>411</v>
      </c>
    </row>
    <row r="79" spans="1:54" x14ac:dyDescent="0.35">
      <c r="A79" s="4" t="s">
        <v>76</v>
      </c>
      <c r="B79" s="1">
        <v>0</v>
      </c>
      <c r="C79" s="1">
        <v>55701</v>
      </c>
      <c r="D79" s="1">
        <v>73332</v>
      </c>
      <c r="E79" s="1">
        <v>2272</v>
      </c>
      <c r="F79" s="1">
        <v>21697</v>
      </c>
      <c r="G79" s="1">
        <v>976</v>
      </c>
      <c r="H79" s="1">
        <v>4398414</v>
      </c>
      <c r="I79" s="1">
        <v>0</v>
      </c>
      <c r="J79" s="1">
        <v>88734</v>
      </c>
      <c r="K79" s="1">
        <v>0</v>
      </c>
      <c r="L79" s="1">
        <v>19423</v>
      </c>
      <c r="M79" s="1">
        <v>0</v>
      </c>
      <c r="N79" s="1">
        <v>3349</v>
      </c>
      <c r="O79" s="1">
        <v>28882</v>
      </c>
      <c r="P79" s="1">
        <v>75409</v>
      </c>
      <c r="Q79" s="1">
        <v>601659</v>
      </c>
      <c r="R79" s="1">
        <v>1074942</v>
      </c>
      <c r="S79" s="1">
        <v>364625</v>
      </c>
      <c r="T79" s="1">
        <v>2128378</v>
      </c>
      <c r="U79" s="1">
        <v>8202520</v>
      </c>
      <c r="V79" s="1">
        <v>2851048</v>
      </c>
      <c r="W79" s="1">
        <v>392547</v>
      </c>
      <c r="X79" s="1">
        <v>35959334</v>
      </c>
      <c r="Y79" s="1">
        <v>3563049</v>
      </c>
      <c r="Z79" s="1">
        <v>19697415</v>
      </c>
      <c r="AA79" s="1">
        <v>3886488</v>
      </c>
      <c r="AB79" s="1">
        <v>28660834</v>
      </c>
      <c r="AC79" s="1">
        <v>80214</v>
      </c>
      <c r="AD79" s="1">
        <v>0</v>
      </c>
      <c r="AE79" s="1">
        <v>0</v>
      </c>
      <c r="AF79" s="1">
        <v>512736</v>
      </c>
      <c r="AG79" s="1">
        <v>0</v>
      </c>
      <c r="AH79" s="1">
        <v>343</v>
      </c>
      <c r="AI79" s="1">
        <v>15347</v>
      </c>
      <c r="AJ79" s="1">
        <v>0</v>
      </c>
      <c r="AK79" s="1">
        <v>119557</v>
      </c>
      <c r="AL79" s="1">
        <v>0</v>
      </c>
      <c r="AM79" s="1">
        <v>1563</v>
      </c>
      <c r="AN79" s="1">
        <v>0</v>
      </c>
      <c r="AO79" s="1">
        <v>13650</v>
      </c>
      <c r="AP79" s="1">
        <v>158794</v>
      </c>
      <c r="AQ79" s="1">
        <v>56686</v>
      </c>
      <c r="AR79" s="1">
        <v>2955</v>
      </c>
      <c r="AS79" s="1">
        <v>62662</v>
      </c>
      <c r="AT79" s="1">
        <v>16905</v>
      </c>
      <c r="AU79" s="1">
        <v>2022</v>
      </c>
      <c r="AV79" s="1">
        <v>0</v>
      </c>
      <c r="AW79" s="1">
        <v>5165</v>
      </c>
      <c r="AX79" s="1">
        <v>65209</v>
      </c>
      <c r="AY79" s="1">
        <v>782</v>
      </c>
      <c r="AZ79" s="1">
        <v>44286</v>
      </c>
      <c r="BA79" s="1"/>
      <c r="BB79" s="1" t="s">
        <v>411</v>
      </c>
    </row>
    <row r="80" spans="1:54" x14ac:dyDescent="0.35">
      <c r="A80" s="4" t="s">
        <v>77</v>
      </c>
      <c r="B80" s="1">
        <v>0</v>
      </c>
      <c r="C80" s="1">
        <v>56116</v>
      </c>
      <c r="D80" s="1">
        <v>64529</v>
      </c>
      <c r="E80" s="1">
        <v>8460</v>
      </c>
      <c r="F80" s="1">
        <v>35736</v>
      </c>
      <c r="G80" s="1">
        <v>0</v>
      </c>
      <c r="H80" s="1">
        <v>4094428</v>
      </c>
      <c r="I80" s="1">
        <v>0</v>
      </c>
      <c r="J80" s="1">
        <v>93227</v>
      </c>
      <c r="K80" s="1">
        <v>0</v>
      </c>
      <c r="L80" s="1">
        <v>15314</v>
      </c>
      <c r="M80" s="1">
        <v>5628</v>
      </c>
      <c r="N80" s="1">
        <v>2872</v>
      </c>
      <c r="O80" s="1">
        <v>33852</v>
      </c>
      <c r="P80" s="1">
        <v>71425</v>
      </c>
      <c r="Q80" s="1">
        <v>613725</v>
      </c>
      <c r="R80" s="1">
        <v>1069268</v>
      </c>
      <c r="S80" s="1">
        <v>327495</v>
      </c>
      <c r="T80" s="1">
        <v>2086886</v>
      </c>
      <c r="U80" s="1">
        <v>8144241</v>
      </c>
      <c r="V80" s="1">
        <v>2912434</v>
      </c>
      <c r="W80" s="1">
        <v>427565</v>
      </c>
      <c r="X80" s="1">
        <v>34775503</v>
      </c>
      <c r="Y80" s="1">
        <v>3470249</v>
      </c>
      <c r="Z80" s="1">
        <v>19886142</v>
      </c>
      <c r="AA80" s="1">
        <v>3905300</v>
      </c>
      <c r="AB80" s="1">
        <v>27913901</v>
      </c>
      <c r="AC80" s="1">
        <v>82771</v>
      </c>
      <c r="AD80" s="1">
        <v>0</v>
      </c>
      <c r="AE80" s="1">
        <v>0</v>
      </c>
      <c r="AF80" s="1">
        <v>522159</v>
      </c>
      <c r="AG80" s="1">
        <v>0</v>
      </c>
      <c r="AH80" s="1">
        <v>1048</v>
      </c>
      <c r="AI80" s="1">
        <v>13443</v>
      </c>
      <c r="AJ80" s="1">
        <v>0</v>
      </c>
      <c r="AK80" s="1">
        <v>123600</v>
      </c>
      <c r="AL80" s="1">
        <v>0</v>
      </c>
      <c r="AM80" s="1">
        <v>586</v>
      </c>
      <c r="AN80" s="1">
        <v>0</v>
      </c>
      <c r="AO80" s="1">
        <v>15398</v>
      </c>
      <c r="AP80" s="1">
        <v>139678</v>
      </c>
      <c r="AQ80" s="1">
        <v>54257</v>
      </c>
      <c r="AR80" s="1">
        <v>1031</v>
      </c>
      <c r="AS80" s="1">
        <v>63969</v>
      </c>
      <c r="AT80" s="1">
        <v>18788</v>
      </c>
      <c r="AU80" s="1">
        <v>1952</v>
      </c>
      <c r="AV80" s="1">
        <v>0</v>
      </c>
      <c r="AW80" s="1">
        <v>3700</v>
      </c>
      <c r="AX80" s="1">
        <v>62761</v>
      </c>
      <c r="AY80" s="1">
        <v>0</v>
      </c>
      <c r="AZ80" s="1">
        <v>47520</v>
      </c>
      <c r="BA80" s="1"/>
      <c r="BB80" s="1" t="s">
        <v>411</v>
      </c>
    </row>
    <row r="81" spans="1:54" x14ac:dyDescent="0.35">
      <c r="A81" s="4" t="s">
        <v>78</v>
      </c>
      <c r="B81" s="1">
        <v>0</v>
      </c>
      <c r="C81" s="1">
        <v>55867</v>
      </c>
      <c r="D81" s="1">
        <v>76179</v>
      </c>
      <c r="E81" s="1">
        <v>11548</v>
      </c>
      <c r="F81" s="1">
        <v>53867</v>
      </c>
      <c r="G81" s="1">
        <v>0</v>
      </c>
      <c r="H81" s="1">
        <v>3952433</v>
      </c>
      <c r="I81" s="1">
        <v>0</v>
      </c>
      <c r="J81" s="1">
        <v>99796</v>
      </c>
      <c r="K81" s="1">
        <v>3295</v>
      </c>
      <c r="L81" s="1">
        <v>14467</v>
      </c>
      <c r="M81" s="1">
        <v>4361</v>
      </c>
      <c r="N81" s="1">
        <v>0</v>
      </c>
      <c r="O81" s="1">
        <v>37813</v>
      </c>
      <c r="P81" s="1">
        <v>77111</v>
      </c>
      <c r="Q81" s="1">
        <v>616474</v>
      </c>
      <c r="R81" s="1">
        <v>979009</v>
      </c>
      <c r="S81" s="1">
        <v>316645</v>
      </c>
      <c r="T81" s="1">
        <v>2130115</v>
      </c>
      <c r="U81" s="1">
        <v>8054042</v>
      </c>
      <c r="V81" s="1">
        <v>2949618</v>
      </c>
      <c r="W81" s="1">
        <v>405961</v>
      </c>
      <c r="X81" s="1">
        <v>35097046</v>
      </c>
      <c r="Y81" s="1">
        <v>3437932</v>
      </c>
      <c r="Z81" s="1">
        <v>20278508</v>
      </c>
      <c r="AA81" s="1">
        <v>3891160</v>
      </c>
      <c r="AB81" s="1">
        <v>28228487</v>
      </c>
      <c r="AC81" s="1">
        <v>89538</v>
      </c>
      <c r="AD81" s="1">
        <v>0</v>
      </c>
      <c r="AE81" s="1">
        <v>0</v>
      </c>
      <c r="AF81" s="1">
        <v>531139</v>
      </c>
      <c r="AG81" s="1">
        <v>0</v>
      </c>
      <c r="AH81" s="1">
        <v>1108</v>
      </c>
      <c r="AI81" s="1">
        <v>15884</v>
      </c>
      <c r="AJ81" s="1">
        <v>0</v>
      </c>
      <c r="AK81" s="1">
        <v>133835</v>
      </c>
      <c r="AL81" s="1">
        <v>0</v>
      </c>
      <c r="AM81" s="1">
        <v>2380</v>
      </c>
      <c r="AN81" s="1">
        <v>0</v>
      </c>
      <c r="AO81" s="1">
        <v>12572</v>
      </c>
      <c r="AP81" s="1">
        <v>154499</v>
      </c>
      <c r="AQ81" s="1">
        <v>64466</v>
      </c>
      <c r="AR81" s="1">
        <v>2980</v>
      </c>
      <c r="AS81" s="1">
        <v>67750</v>
      </c>
      <c r="AT81" s="1">
        <v>14246</v>
      </c>
      <c r="AU81" s="1">
        <v>2018</v>
      </c>
      <c r="AV81" s="1">
        <v>0</v>
      </c>
      <c r="AW81" s="1">
        <v>4612</v>
      </c>
      <c r="AX81" s="1">
        <v>66504</v>
      </c>
      <c r="AY81" s="1">
        <v>0</v>
      </c>
      <c r="AZ81" s="1">
        <v>52595</v>
      </c>
      <c r="BA81" s="1"/>
      <c r="BB81" s="1" t="s">
        <v>411</v>
      </c>
    </row>
    <row r="82" spans="1:54" x14ac:dyDescent="0.35">
      <c r="A82" s="4" t="s">
        <v>79</v>
      </c>
      <c r="B82" s="1">
        <v>0</v>
      </c>
      <c r="C82" s="1">
        <v>57811</v>
      </c>
      <c r="D82" s="1">
        <v>75071</v>
      </c>
      <c r="E82" s="1">
        <v>10092</v>
      </c>
      <c r="F82" s="1">
        <v>16721</v>
      </c>
      <c r="G82" s="1">
        <v>0</v>
      </c>
      <c r="H82" s="1">
        <v>4063769</v>
      </c>
      <c r="I82" s="1">
        <v>0</v>
      </c>
      <c r="J82" s="1">
        <v>85279</v>
      </c>
      <c r="K82" s="1">
        <v>0</v>
      </c>
      <c r="L82" s="1">
        <v>14330</v>
      </c>
      <c r="M82" s="1">
        <v>2194</v>
      </c>
      <c r="N82" s="1">
        <v>3103</v>
      </c>
      <c r="O82" s="1">
        <v>31464</v>
      </c>
      <c r="P82" s="1">
        <v>69150</v>
      </c>
      <c r="Q82" s="1">
        <v>642254</v>
      </c>
      <c r="R82" s="1">
        <v>1041707</v>
      </c>
      <c r="S82" s="1">
        <v>310697</v>
      </c>
      <c r="T82" s="1">
        <v>2033498</v>
      </c>
      <c r="U82" s="1">
        <v>8257018</v>
      </c>
      <c r="V82" s="1">
        <v>2863062</v>
      </c>
      <c r="W82" s="1">
        <v>409691</v>
      </c>
      <c r="X82" s="1">
        <v>35420039</v>
      </c>
      <c r="Y82" s="1">
        <v>3390190</v>
      </c>
      <c r="Z82" s="1">
        <v>20464234</v>
      </c>
      <c r="AA82" s="1">
        <v>3927748</v>
      </c>
      <c r="AB82" s="1">
        <v>28772017</v>
      </c>
      <c r="AC82" s="1">
        <v>74620</v>
      </c>
      <c r="AD82" s="1">
        <v>0</v>
      </c>
      <c r="AE82" s="1">
        <v>0</v>
      </c>
      <c r="AF82" s="1">
        <v>539847</v>
      </c>
      <c r="AG82" s="1">
        <v>0</v>
      </c>
      <c r="AH82" s="1">
        <v>789</v>
      </c>
      <c r="AI82" s="1">
        <v>10336</v>
      </c>
      <c r="AJ82" s="1">
        <v>0</v>
      </c>
      <c r="AK82" s="1">
        <v>102752</v>
      </c>
      <c r="AL82" s="1">
        <v>0</v>
      </c>
      <c r="AM82" s="1">
        <v>1257</v>
      </c>
      <c r="AN82" s="1">
        <v>0</v>
      </c>
      <c r="AO82" s="1">
        <v>13340</v>
      </c>
      <c r="AP82" s="1">
        <v>156566</v>
      </c>
      <c r="AQ82" s="1">
        <v>50557</v>
      </c>
      <c r="AR82" s="1">
        <v>0</v>
      </c>
      <c r="AS82" s="1">
        <v>50862</v>
      </c>
      <c r="AT82" s="1">
        <v>9302</v>
      </c>
      <c r="AU82" s="1">
        <v>1839</v>
      </c>
      <c r="AV82" s="1">
        <v>0</v>
      </c>
      <c r="AW82" s="1">
        <v>4378</v>
      </c>
      <c r="AX82" s="1">
        <v>65102</v>
      </c>
      <c r="AY82" s="1">
        <v>0</v>
      </c>
      <c r="AZ82" s="1">
        <v>60302</v>
      </c>
      <c r="BA82" s="1"/>
      <c r="BB82" s="1" t="s">
        <v>411</v>
      </c>
    </row>
    <row r="83" spans="1:54" x14ac:dyDescent="0.35">
      <c r="A83" s="4" t="s">
        <v>80</v>
      </c>
      <c r="B83" s="1">
        <v>0</v>
      </c>
      <c r="C83" s="1">
        <v>54134</v>
      </c>
      <c r="D83" s="1">
        <v>73991</v>
      </c>
      <c r="E83" s="1">
        <v>11735</v>
      </c>
      <c r="F83" s="1">
        <v>0</v>
      </c>
      <c r="G83" s="1">
        <v>0</v>
      </c>
      <c r="H83" s="1">
        <v>4555539</v>
      </c>
      <c r="I83" s="1">
        <v>0</v>
      </c>
      <c r="J83" s="1">
        <v>79803</v>
      </c>
      <c r="K83" s="1">
        <v>0</v>
      </c>
      <c r="L83" s="1">
        <v>20974</v>
      </c>
      <c r="M83" s="1">
        <v>0</v>
      </c>
      <c r="N83" s="1">
        <v>0</v>
      </c>
      <c r="O83" s="1">
        <v>32675</v>
      </c>
      <c r="P83" s="1">
        <v>75176</v>
      </c>
      <c r="Q83" s="1">
        <v>628734</v>
      </c>
      <c r="R83" s="1">
        <v>1043859</v>
      </c>
      <c r="S83" s="1">
        <v>391407</v>
      </c>
      <c r="T83" s="1">
        <v>2210565</v>
      </c>
      <c r="U83" s="1">
        <v>8389168</v>
      </c>
      <c r="V83" s="1">
        <v>3071048</v>
      </c>
      <c r="W83" s="1">
        <v>359730</v>
      </c>
      <c r="X83" s="1">
        <v>36217472</v>
      </c>
      <c r="Y83" s="1">
        <v>3516625</v>
      </c>
      <c r="Z83" s="1">
        <v>20761933</v>
      </c>
      <c r="AA83" s="1">
        <v>3900660</v>
      </c>
      <c r="AB83" s="1">
        <v>28472937</v>
      </c>
      <c r="AC83" s="1">
        <v>69658</v>
      </c>
      <c r="AD83" s="1">
        <v>0</v>
      </c>
      <c r="AE83" s="1">
        <v>0</v>
      </c>
      <c r="AF83" s="1">
        <v>561070</v>
      </c>
      <c r="AG83" s="1">
        <v>0</v>
      </c>
      <c r="AH83" s="1">
        <v>923</v>
      </c>
      <c r="AI83" s="1">
        <v>14579</v>
      </c>
      <c r="AJ83" s="1">
        <v>0</v>
      </c>
      <c r="AK83" s="1">
        <v>116001</v>
      </c>
      <c r="AL83" s="1">
        <v>0</v>
      </c>
      <c r="AM83" s="1">
        <v>3613</v>
      </c>
      <c r="AN83" s="1">
        <v>0</v>
      </c>
      <c r="AO83" s="1">
        <v>13364</v>
      </c>
      <c r="AP83" s="1">
        <v>150389</v>
      </c>
      <c r="AQ83" s="1">
        <v>45000</v>
      </c>
      <c r="AR83" s="1">
        <v>943</v>
      </c>
      <c r="AS83" s="1">
        <v>60789</v>
      </c>
      <c r="AT83" s="1">
        <v>16146</v>
      </c>
      <c r="AU83" s="1">
        <v>1285</v>
      </c>
      <c r="AV83" s="1">
        <v>0</v>
      </c>
      <c r="AW83" s="1">
        <v>6822</v>
      </c>
      <c r="AX83" s="1">
        <v>61177</v>
      </c>
      <c r="AY83" s="1">
        <v>0</v>
      </c>
      <c r="AZ83" s="1">
        <v>34317</v>
      </c>
      <c r="BA83" s="1"/>
      <c r="BB83" s="1" t="s">
        <v>411</v>
      </c>
    </row>
    <row r="84" spans="1:54" x14ac:dyDescent="0.35">
      <c r="A84" s="4" t="s">
        <v>81</v>
      </c>
      <c r="B84" s="1">
        <v>0</v>
      </c>
      <c r="C84" s="1">
        <v>39109</v>
      </c>
      <c r="D84" s="1">
        <v>59357</v>
      </c>
      <c r="E84" s="1">
        <v>7161</v>
      </c>
      <c r="F84" s="1">
        <v>7334</v>
      </c>
      <c r="G84" s="1">
        <v>0</v>
      </c>
      <c r="H84" s="1">
        <v>4414300</v>
      </c>
      <c r="I84" s="1">
        <v>0</v>
      </c>
      <c r="J84" s="1">
        <v>41010</v>
      </c>
      <c r="K84" s="1">
        <v>1169</v>
      </c>
      <c r="L84" s="1">
        <v>0</v>
      </c>
      <c r="M84" s="1">
        <v>0</v>
      </c>
      <c r="N84" s="1">
        <v>0</v>
      </c>
      <c r="O84" s="1">
        <v>16466</v>
      </c>
      <c r="P84" s="1">
        <v>46005</v>
      </c>
      <c r="Q84" s="1">
        <v>454739</v>
      </c>
      <c r="R84" s="1">
        <v>947926</v>
      </c>
      <c r="S84" s="1">
        <v>240789</v>
      </c>
      <c r="T84" s="1">
        <v>1597783</v>
      </c>
      <c r="U84" s="1">
        <v>6058998</v>
      </c>
      <c r="V84" s="1">
        <v>2020304</v>
      </c>
      <c r="W84" s="1">
        <v>192611</v>
      </c>
      <c r="X84" s="1">
        <v>34449016</v>
      </c>
      <c r="Y84" s="1">
        <v>3348800</v>
      </c>
      <c r="Z84" s="1">
        <v>16282203</v>
      </c>
      <c r="AA84" s="1">
        <v>3623185</v>
      </c>
      <c r="AB84" s="1">
        <v>26067846</v>
      </c>
      <c r="AC84" s="1">
        <v>34161</v>
      </c>
      <c r="AD84" s="1">
        <v>0</v>
      </c>
      <c r="AE84" s="1">
        <v>0</v>
      </c>
      <c r="AF84" s="1">
        <v>370251</v>
      </c>
      <c r="AG84" s="1">
        <v>0</v>
      </c>
      <c r="AH84" s="1">
        <v>699</v>
      </c>
      <c r="AI84" s="1">
        <v>11671</v>
      </c>
      <c r="AJ84" s="1">
        <v>23418</v>
      </c>
      <c r="AK84" s="1">
        <v>54740</v>
      </c>
      <c r="AL84" s="1">
        <v>0</v>
      </c>
      <c r="AM84" s="1">
        <v>1469</v>
      </c>
      <c r="AN84" s="1">
        <v>36041</v>
      </c>
      <c r="AO84" s="1">
        <v>0</v>
      </c>
      <c r="AP84" s="1">
        <v>156860</v>
      </c>
      <c r="AQ84" s="1">
        <v>25182</v>
      </c>
      <c r="AR84" s="1">
        <v>0</v>
      </c>
      <c r="AS84" s="1">
        <v>45159</v>
      </c>
      <c r="AT84" s="1">
        <v>15043</v>
      </c>
      <c r="AU84" s="1">
        <v>1228</v>
      </c>
      <c r="AV84" s="1">
        <v>0</v>
      </c>
      <c r="AW84" s="1">
        <v>6802</v>
      </c>
      <c r="AX84" s="1">
        <v>58453</v>
      </c>
      <c r="AY84" s="1">
        <v>1767</v>
      </c>
      <c r="AZ84" s="1">
        <v>54284</v>
      </c>
      <c r="BA84" s="1"/>
      <c r="BB84" s="1" t="s">
        <v>411</v>
      </c>
    </row>
    <row r="85" spans="1:54" x14ac:dyDescent="0.35">
      <c r="A85" s="4" t="s">
        <v>82</v>
      </c>
      <c r="B85" s="1">
        <v>0</v>
      </c>
      <c r="C85" s="1">
        <v>46421</v>
      </c>
      <c r="D85" s="1">
        <v>76078</v>
      </c>
      <c r="E85" s="1">
        <v>7864</v>
      </c>
      <c r="F85" s="1">
        <v>10320</v>
      </c>
      <c r="G85" s="1">
        <v>1447</v>
      </c>
      <c r="H85" s="1">
        <v>4242833</v>
      </c>
      <c r="I85" s="1">
        <v>0</v>
      </c>
      <c r="J85" s="1">
        <v>84392</v>
      </c>
      <c r="K85" s="1">
        <v>4218</v>
      </c>
      <c r="L85" s="1">
        <v>0</v>
      </c>
      <c r="M85" s="1">
        <v>3079</v>
      </c>
      <c r="N85" s="1">
        <v>1056</v>
      </c>
      <c r="O85" s="1">
        <v>18256</v>
      </c>
      <c r="P85" s="1">
        <v>74118</v>
      </c>
      <c r="Q85" s="1">
        <v>614001</v>
      </c>
      <c r="R85" s="1">
        <v>1055597</v>
      </c>
      <c r="S85" s="1">
        <v>345027</v>
      </c>
      <c r="T85" s="1">
        <v>1961904</v>
      </c>
      <c r="U85" s="1">
        <v>7642129</v>
      </c>
      <c r="V85" s="1">
        <v>2778990</v>
      </c>
      <c r="W85" s="1">
        <v>363812</v>
      </c>
      <c r="X85" s="1">
        <v>35276162</v>
      </c>
      <c r="Y85" s="1">
        <v>3457853</v>
      </c>
      <c r="Z85" s="1">
        <v>19481074</v>
      </c>
      <c r="AA85" s="1">
        <v>3727989</v>
      </c>
      <c r="AB85" s="1">
        <v>27583554</v>
      </c>
      <c r="AC85" s="1">
        <v>74297</v>
      </c>
      <c r="AD85" s="1">
        <v>0</v>
      </c>
      <c r="AE85" s="1">
        <v>0</v>
      </c>
      <c r="AF85" s="1">
        <v>501418</v>
      </c>
      <c r="AG85" s="1">
        <v>0</v>
      </c>
      <c r="AH85" s="1">
        <v>0</v>
      </c>
      <c r="AI85" s="1">
        <v>9656</v>
      </c>
      <c r="AJ85" s="1">
        <v>53973</v>
      </c>
      <c r="AK85" s="1">
        <v>92167</v>
      </c>
      <c r="AL85" s="1">
        <v>0</v>
      </c>
      <c r="AM85" s="1">
        <v>1352</v>
      </c>
      <c r="AN85" s="1">
        <v>33817</v>
      </c>
      <c r="AO85" s="1">
        <v>0</v>
      </c>
      <c r="AP85" s="1">
        <v>151640</v>
      </c>
      <c r="AQ85" s="1">
        <v>44556</v>
      </c>
      <c r="AR85" s="1">
        <v>2396</v>
      </c>
      <c r="AS85" s="1">
        <v>47023</v>
      </c>
      <c r="AT85" s="1">
        <v>15521</v>
      </c>
      <c r="AU85" s="1">
        <v>1662</v>
      </c>
      <c r="AV85" s="1">
        <v>0</v>
      </c>
      <c r="AW85" s="1">
        <v>7943</v>
      </c>
      <c r="AX85" s="1">
        <v>58565</v>
      </c>
      <c r="AY85" s="1">
        <v>0</v>
      </c>
      <c r="AZ85" s="1">
        <v>31095</v>
      </c>
      <c r="BA85" s="1"/>
      <c r="BB85" s="1" t="s">
        <v>411</v>
      </c>
    </row>
    <row r="86" spans="1:54" x14ac:dyDescent="0.35">
      <c r="A86" s="4" t="s">
        <v>83</v>
      </c>
      <c r="B86" s="1">
        <v>0</v>
      </c>
      <c r="C86" s="1">
        <v>44324</v>
      </c>
      <c r="D86" s="1">
        <v>64123</v>
      </c>
      <c r="E86" s="1">
        <v>4275</v>
      </c>
      <c r="F86" s="1">
        <v>201107</v>
      </c>
      <c r="G86" s="1">
        <v>0</v>
      </c>
      <c r="H86" s="1">
        <v>4126951</v>
      </c>
      <c r="I86" s="1">
        <v>43</v>
      </c>
      <c r="J86" s="1">
        <v>68046</v>
      </c>
      <c r="K86" s="1">
        <v>1368</v>
      </c>
      <c r="L86" s="1">
        <v>1688</v>
      </c>
      <c r="M86" s="1">
        <v>11675</v>
      </c>
      <c r="N86" s="1">
        <v>4642</v>
      </c>
      <c r="O86" s="1">
        <v>215971</v>
      </c>
      <c r="P86" s="1">
        <v>62536</v>
      </c>
      <c r="Q86" s="1">
        <v>553192</v>
      </c>
      <c r="R86" s="1">
        <v>986747</v>
      </c>
      <c r="S86" s="1">
        <v>227095</v>
      </c>
      <c r="T86" s="1">
        <v>1921842</v>
      </c>
      <c r="U86" s="1">
        <v>7275314</v>
      </c>
      <c r="V86" s="1">
        <v>2619758</v>
      </c>
      <c r="W86" s="1">
        <v>199945</v>
      </c>
      <c r="X86" s="1">
        <v>34946438</v>
      </c>
      <c r="Y86" s="1">
        <v>3265805</v>
      </c>
      <c r="Z86" s="1">
        <v>19253007</v>
      </c>
      <c r="AA86" s="1">
        <v>3646302</v>
      </c>
      <c r="AB86" s="1">
        <v>27213616</v>
      </c>
      <c r="AC86" s="1">
        <v>56781</v>
      </c>
      <c r="AD86" s="1">
        <v>0</v>
      </c>
      <c r="AE86" s="1">
        <v>0</v>
      </c>
      <c r="AF86" s="1">
        <v>380418</v>
      </c>
      <c r="AG86" s="1">
        <v>0</v>
      </c>
      <c r="AH86" s="1">
        <v>529</v>
      </c>
      <c r="AI86" s="1">
        <v>20667</v>
      </c>
      <c r="AJ86" s="1">
        <v>46579</v>
      </c>
      <c r="AK86" s="1">
        <v>118567</v>
      </c>
      <c r="AL86" s="1">
        <v>0</v>
      </c>
      <c r="AM86" s="1">
        <v>1950</v>
      </c>
      <c r="AN86" s="1">
        <v>0</v>
      </c>
      <c r="AO86" s="1">
        <v>0</v>
      </c>
      <c r="AP86" s="1">
        <v>135571</v>
      </c>
      <c r="AQ86" s="1">
        <v>84415</v>
      </c>
      <c r="AR86" s="1">
        <v>11095</v>
      </c>
      <c r="AS86" s="1">
        <v>78678</v>
      </c>
      <c r="AT86" s="1">
        <v>17042</v>
      </c>
      <c r="AU86" s="1">
        <v>11585</v>
      </c>
      <c r="AV86" s="1">
        <v>0</v>
      </c>
      <c r="AW86" s="1">
        <v>3398</v>
      </c>
      <c r="AX86" s="1">
        <v>181102</v>
      </c>
      <c r="AY86" s="1">
        <v>0</v>
      </c>
      <c r="AZ86" s="1">
        <v>158606</v>
      </c>
      <c r="BA86" s="1"/>
      <c r="BB86" s="1" t="s">
        <v>411</v>
      </c>
    </row>
    <row r="87" spans="1:54" x14ac:dyDescent="0.35">
      <c r="A87" s="4" t="s">
        <v>84</v>
      </c>
      <c r="B87" s="1">
        <v>0</v>
      </c>
      <c r="C87" s="1">
        <v>45763</v>
      </c>
      <c r="D87" s="1">
        <v>67744</v>
      </c>
      <c r="E87" s="1">
        <v>6776</v>
      </c>
      <c r="F87" s="1">
        <v>83621</v>
      </c>
      <c r="G87" s="1">
        <v>0</v>
      </c>
      <c r="H87" s="1">
        <v>4256173</v>
      </c>
      <c r="I87" s="1">
        <v>0</v>
      </c>
      <c r="J87" s="1">
        <v>52936</v>
      </c>
      <c r="K87" s="1">
        <v>0</v>
      </c>
      <c r="L87" s="1">
        <v>611</v>
      </c>
      <c r="M87" s="1">
        <v>8999</v>
      </c>
      <c r="N87" s="1">
        <v>1647</v>
      </c>
      <c r="O87" s="1">
        <v>89479</v>
      </c>
      <c r="P87" s="1">
        <v>56900</v>
      </c>
      <c r="Q87" s="1">
        <v>554002</v>
      </c>
      <c r="R87" s="1">
        <v>1028146</v>
      </c>
      <c r="S87" s="1">
        <v>230489</v>
      </c>
      <c r="T87" s="1">
        <v>1909302</v>
      </c>
      <c r="U87" s="1">
        <v>7420564</v>
      </c>
      <c r="V87" s="1">
        <v>2180358</v>
      </c>
      <c r="W87" s="1">
        <v>170913</v>
      </c>
      <c r="X87" s="1">
        <v>35680754</v>
      </c>
      <c r="Y87" s="1">
        <v>3365511</v>
      </c>
      <c r="Z87" s="1">
        <v>18875295</v>
      </c>
      <c r="AA87" s="1">
        <v>3761177</v>
      </c>
      <c r="AB87" s="1">
        <v>27039117</v>
      </c>
      <c r="AC87" s="1">
        <v>44191</v>
      </c>
      <c r="AD87" s="1">
        <v>0</v>
      </c>
      <c r="AE87" s="1">
        <v>0</v>
      </c>
      <c r="AF87" s="1">
        <v>458326</v>
      </c>
      <c r="AG87" s="1">
        <v>0</v>
      </c>
      <c r="AH87" s="1">
        <v>1645</v>
      </c>
      <c r="AI87" s="1">
        <v>16244</v>
      </c>
      <c r="AJ87" s="1">
        <v>32743</v>
      </c>
      <c r="AK87" s="1">
        <v>79834</v>
      </c>
      <c r="AL87" s="1">
        <v>0</v>
      </c>
      <c r="AM87" s="1">
        <v>3424</v>
      </c>
      <c r="AN87" s="1">
        <v>41632</v>
      </c>
      <c r="AO87" s="1">
        <v>0</v>
      </c>
      <c r="AP87" s="1">
        <v>154161</v>
      </c>
      <c r="AQ87" s="1">
        <v>46633</v>
      </c>
      <c r="AR87" s="1">
        <v>4827</v>
      </c>
      <c r="AS87" s="1">
        <v>57263</v>
      </c>
      <c r="AT87" s="1">
        <v>17726</v>
      </c>
      <c r="AU87" s="1">
        <v>4123</v>
      </c>
      <c r="AV87" s="1">
        <v>0</v>
      </c>
      <c r="AW87" s="1">
        <v>5221</v>
      </c>
      <c r="AX87" s="1">
        <v>120821</v>
      </c>
      <c r="AY87" s="1">
        <v>0</v>
      </c>
      <c r="AZ87" s="1">
        <v>66154</v>
      </c>
      <c r="BA87" s="1"/>
      <c r="BB87" s="1" t="s">
        <v>411</v>
      </c>
    </row>
    <row r="88" spans="1:54" x14ac:dyDescent="0.35">
      <c r="A88" s="4" t="s">
        <v>85</v>
      </c>
      <c r="B88" s="1">
        <v>0</v>
      </c>
      <c r="C88" s="1">
        <v>45564</v>
      </c>
      <c r="D88" s="1">
        <v>86141</v>
      </c>
      <c r="E88" s="1">
        <v>12144</v>
      </c>
      <c r="F88" s="1">
        <v>46197</v>
      </c>
      <c r="G88" s="1">
        <v>800</v>
      </c>
      <c r="H88" s="1">
        <v>3676012</v>
      </c>
      <c r="I88" s="1">
        <v>0</v>
      </c>
      <c r="J88" s="1">
        <v>68772</v>
      </c>
      <c r="K88" s="1">
        <v>0</v>
      </c>
      <c r="L88" s="1">
        <v>0</v>
      </c>
      <c r="M88" s="1">
        <v>3430</v>
      </c>
      <c r="N88" s="1">
        <v>0</v>
      </c>
      <c r="O88" s="1">
        <v>52639</v>
      </c>
      <c r="P88" s="1">
        <v>63584</v>
      </c>
      <c r="Q88" s="1">
        <v>697835</v>
      </c>
      <c r="R88" s="1">
        <v>1274802</v>
      </c>
      <c r="S88" s="1">
        <v>251081</v>
      </c>
      <c r="T88" s="1">
        <v>1777769</v>
      </c>
      <c r="U88" s="1">
        <v>6778221</v>
      </c>
      <c r="V88" s="1">
        <v>2502751</v>
      </c>
      <c r="W88" s="1">
        <v>283729</v>
      </c>
      <c r="X88" s="1">
        <v>31060291</v>
      </c>
      <c r="Y88" s="1">
        <v>3209005</v>
      </c>
      <c r="Z88" s="1">
        <v>17773173</v>
      </c>
      <c r="AA88" s="1">
        <v>3622146</v>
      </c>
      <c r="AB88" s="1">
        <v>23914508</v>
      </c>
      <c r="AC88" s="1">
        <v>60196</v>
      </c>
      <c r="AD88" s="1">
        <v>0</v>
      </c>
      <c r="AE88" s="1">
        <v>0</v>
      </c>
      <c r="AF88" s="1">
        <v>380678</v>
      </c>
      <c r="AG88" s="1">
        <v>0</v>
      </c>
      <c r="AH88" s="1">
        <v>622</v>
      </c>
      <c r="AI88" s="1">
        <v>15435</v>
      </c>
      <c r="AJ88" s="1">
        <v>36081</v>
      </c>
      <c r="AK88" s="1">
        <v>63126</v>
      </c>
      <c r="AL88" s="1">
        <v>0</v>
      </c>
      <c r="AM88" s="1">
        <v>775</v>
      </c>
      <c r="AN88" s="1">
        <v>33571</v>
      </c>
      <c r="AO88" s="1">
        <v>0</v>
      </c>
      <c r="AP88" s="1">
        <v>154736</v>
      </c>
      <c r="AQ88" s="1">
        <v>35726</v>
      </c>
      <c r="AR88" s="1">
        <v>3673</v>
      </c>
      <c r="AS88" s="1">
        <v>45018</v>
      </c>
      <c r="AT88" s="1">
        <v>17786</v>
      </c>
      <c r="AU88" s="1">
        <v>4738</v>
      </c>
      <c r="AV88" s="1">
        <v>0</v>
      </c>
      <c r="AW88" s="1">
        <v>2783</v>
      </c>
      <c r="AX88" s="1">
        <v>82558</v>
      </c>
      <c r="AY88" s="1">
        <v>0</v>
      </c>
      <c r="AZ88" s="1">
        <v>43371</v>
      </c>
      <c r="BA88" s="1"/>
      <c r="BB88" s="1" t="s">
        <v>411</v>
      </c>
    </row>
    <row r="89" spans="1:54" x14ac:dyDescent="0.35">
      <c r="A89" s="4" t="s">
        <v>86</v>
      </c>
      <c r="B89" s="1">
        <v>0</v>
      </c>
      <c r="C89" s="1">
        <v>42943</v>
      </c>
      <c r="D89" s="1">
        <v>73876</v>
      </c>
      <c r="E89" s="1">
        <v>8519</v>
      </c>
      <c r="F89" s="1">
        <v>35579</v>
      </c>
      <c r="G89" s="1">
        <v>0</v>
      </c>
      <c r="H89" s="1">
        <v>4308759</v>
      </c>
      <c r="I89" s="1">
        <v>0</v>
      </c>
      <c r="J89" s="1">
        <v>83828</v>
      </c>
      <c r="K89" s="1">
        <v>3579</v>
      </c>
      <c r="L89" s="1">
        <v>1186</v>
      </c>
      <c r="M89" s="1">
        <v>10949</v>
      </c>
      <c r="N89" s="1">
        <v>1664</v>
      </c>
      <c r="O89" s="1">
        <v>43808</v>
      </c>
      <c r="P89" s="1">
        <v>41401</v>
      </c>
      <c r="Q89" s="1">
        <v>616172</v>
      </c>
      <c r="R89" s="1">
        <v>1072920</v>
      </c>
      <c r="S89" s="1">
        <v>220833</v>
      </c>
      <c r="T89" s="1">
        <v>1963128</v>
      </c>
      <c r="U89" s="1">
        <v>7289874</v>
      </c>
      <c r="V89" s="1">
        <v>1667776</v>
      </c>
      <c r="W89" s="1">
        <v>297415</v>
      </c>
      <c r="X89" s="1">
        <v>34820074</v>
      </c>
      <c r="Y89" s="1">
        <v>3462454</v>
      </c>
      <c r="Z89" s="1">
        <v>19266918</v>
      </c>
      <c r="AA89" s="1">
        <v>3978394</v>
      </c>
      <c r="AB89" s="1">
        <v>28279691</v>
      </c>
      <c r="AC89" s="1">
        <v>74464</v>
      </c>
      <c r="AD89" s="1">
        <v>0</v>
      </c>
      <c r="AE89" s="1">
        <v>0</v>
      </c>
      <c r="AF89" s="1">
        <v>369180</v>
      </c>
      <c r="AG89" s="1">
        <v>0</v>
      </c>
      <c r="AH89" s="1">
        <v>527</v>
      </c>
      <c r="AI89" s="1">
        <v>17021</v>
      </c>
      <c r="AJ89" s="1">
        <v>44078</v>
      </c>
      <c r="AK89" s="1">
        <v>63836</v>
      </c>
      <c r="AL89" s="1">
        <v>0</v>
      </c>
      <c r="AM89" s="1">
        <v>1439</v>
      </c>
      <c r="AN89" s="1">
        <v>44996</v>
      </c>
      <c r="AO89" s="1">
        <v>0</v>
      </c>
      <c r="AP89" s="1">
        <v>163609</v>
      </c>
      <c r="AQ89" s="1">
        <v>41841</v>
      </c>
      <c r="AR89" s="1">
        <v>7854</v>
      </c>
      <c r="AS89" s="1">
        <v>48880</v>
      </c>
      <c r="AT89" s="1">
        <v>18136</v>
      </c>
      <c r="AU89" s="1">
        <v>3386</v>
      </c>
      <c r="AV89" s="1">
        <v>0</v>
      </c>
      <c r="AW89" s="1">
        <v>5229</v>
      </c>
      <c r="AX89" s="1">
        <v>81794</v>
      </c>
      <c r="AY89" s="1">
        <v>0</v>
      </c>
      <c r="AZ89" s="1">
        <v>47572</v>
      </c>
      <c r="BA89" s="1"/>
      <c r="BB89" s="1" t="s">
        <v>411</v>
      </c>
    </row>
    <row r="90" spans="1:54" x14ac:dyDescent="0.35">
      <c r="A90" s="4" t="s">
        <v>87</v>
      </c>
      <c r="B90" s="1">
        <v>0</v>
      </c>
      <c r="C90" s="1">
        <v>48009</v>
      </c>
      <c r="D90" s="1">
        <v>71859</v>
      </c>
      <c r="E90" s="1">
        <v>7964</v>
      </c>
      <c r="F90" s="1">
        <v>27283</v>
      </c>
      <c r="G90" s="1">
        <v>0</v>
      </c>
      <c r="H90" s="1">
        <v>4114888</v>
      </c>
      <c r="I90" s="1">
        <v>0</v>
      </c>
      <c r="J90" s="1">
        <v>95556</v>
      </c>
      <c r="K90" s="1">
        <v>0</v>
      </c>
      <c r="L90" s="1">
        <v>1101</v>
      </c>
      <c r="M90" s="1">
        <v>3653</v>
      </c>
      <c r="N90" s="1">
        <v>1196</v>
      </c>
      <c r="O90" s="1">
        <v>32178</v>
      </c>
      <c r="P90" s="1">
        <v>45960</v>
      </c>
      <c r="Q90" s="1">
        <v>636114</v>
      </c>
      <c r="R90" s="1">
        <v>1129784</v>
      </c>
      <c r="S90" s="1">
        <v>249583</v>
      </c>
      <c r="T90" s="1">
        <v>1938531</v>
      </c>
      <c r="U90" s="1">
        <v>7549690</v>
      </c>
      <c r="V90" s="1">
        <v>1785092</v>
      </c>
      <c r="W90" s="1">
        <v>314632</v>
      </c>
      <c r="X90" s="1">
        <v>34854193</v>
      </c>
      <c r="Y90" s="1">
        <v>3299750</v>
      </c>
      <c r="Z90" s="1">
        <v>19560443</v>
      </c>
      <c r="AA90" s="1">
        <v>3725257</v>
      </c>
      <c r="AB90" s="1">
        <v>27438800</v>
      </c>
      <c r="AC90" s="1">
        <v>83660</v>
      </c>
      <c r="AD90" s="1">
        <v>0</v>
      </c>
      <c r="AE90" s="1">
        <v>0</v>
      </c>
      <c r="AF90" s="1">
        <v>365309</v>
      </c>
      <c r="AG90" s="1">
        <v>0</v>
      </c>
      <c r="AH90" s="1">
        <v>2221</v>
      </c>
      <c r="AI90" s="1">
        <v>13036</v>
      </c>
      <c r="AJ90" s="1">
        <v>57078</v>
      </c>
      <c r="AK90" s="1">
        <v>65361</v>
      </c>
      <c r="AL90" s="1">
        <v>0</v>
      </c>
      <c r="AM90" s="1">
        <v>1373</v>
      </c>
      <c r="AN90" s="1">
        <v>39919</v>
      </c>
      <c r="AO90" s="1">
        <v>0</v>
      </c>
      <c r="AP90" s="1">
        <v>157638</v>
      </c>
      <c r="AQ90" s="1">
        <v>34562</v>
      </c>
      <c r="AR90" s="1">
        <v>2599</v>
      </c>
      <c r="AS90" s="1">
        <v>54190</v>
      </c>
      <c r="AT90" s="1">
        <v>15607</v>
      </c>
      <c r="AU90" s="1">
        <v>3008</v>
      </c>
      <c r="AV90" s="1">
        <v>0</v>
      </c>
      <c r="AW90" s="1">
        <v>6995</v>
      </c>
      <c r="AX90" s="1">
        <v>70265</v>
      </c>
      <c r="AY90" s="1">
        <v>0</v>
      </c>
      <c r="AZ90" s="1">
        <v>51484</v>
      </c>
      <c r="BA90" s="1"/>
      <c r="BB90" s="1" t="s">
        <v>411</v>
      </c>
    </row>
    <row r="91" spans="1:54" x14ac:dyDescent="0.35">
      <c r="A91" s="4" t="s">
        <v>88</v>
      </c>
      <c r="B91" s="1">
        <v>0</v>
      </c>
      <c r="C91" s="1">
        <v>42412</v>
      </c>
      <c r="D91" s="1">
        <v>67452</v>
      </c>
      <c r="E91" s="1">
        <v>7471</v>
      </c>
      <c r="F91" s="1">
        <v>21039</v>
      </c>
      <c r="G91" s="1">
        <v>0</v>
      </c>
      <c r="H91" s="1">
        <v>4092494</v>
      </c>
      <c r="I91" s="1">
        <v>0</v>
      </c>
      <c r="J91" s="1">
        <v>52334</v>
      </c>
      <c r="K91" s="1">
        <v>0</v>
      </c>
      <c r="L91" s="1">
        <v>699</v>
      </c>
      <c r="M91" s="1">
        <v>10038</v>
      </c>
      <c r="N91" s="1">
        <v>1949</v>
      </c>
      <c r="O91" s="1">
        <v>30785</v>
      </c>
      <c r="P91" s="1">
        <v>59513</v>
      </c>
      <c r="Q91" s="1">
        <v>512861</v>
      </c>
      <c r="R91" s="1">
        <v>1035197</v>
      </c>
      <c r="S91" s="1">
        <v>285681</v>
      </c>
      <c r="T91" s="1">
        <v>1376805</v>
      </c>
      <c r="U91" s="1">
        <v>5202503</v>
      </c>
      <c r="V91" s="1">
        <v>2429265</v>
      </c>
      <c r="W91" s="1">
        <v>269594</v>
      </c>
      <c r="X91" s="1">
        <v>33672580</v>
      </c>
      <c r="Y91" s="1">
        <v>3362456</v>
      </c>
      <c r="Z91" s="1">
        <v>15617674</v>
      </c>
      <c r="AA91" s="1">
        <v>3768171</v>
      </c>
      <c r="AB91" s="1">
        <v>25851385</v>
      </c>
      <c r="AC91" s="1">
        <v>43989</v>
      </c>
      <c r="AD91" s="1">
        <v>2153</v>
      </c>
      <c r="AE91" s="1">
        <v>0</v>
      </c>
      <c r="AF91" s="1">
        <v>349917</v>
      </c>
      <c r="AG91" s="1">
        <v>0</v>
      </c>
      <c r="AH91" s="1">
        <v>577</v>
      </c>
      <c r="AI91" s="1">
        <v>13150</v>
      </c>
      <c r="AJ91" s="1">
        <v>27788</v>
      </c>
      <c r="AK91" s="1">
        <v>76662</v>
      </c>
      <c r="AL91" s="1">
        <v>0</v>
      </c>
      <c r="AM91" s="1">
        <v>1268</v>
      </c>
      <c r="AN91" s="1">
        <v>79381</v>
      </c>
      <c r="AO91" s="1">
        <v>0</v>
      </c>
      <c r="AP91" s="1">
        <v>150209</v>
      </c>
      <c r="AQ91" s="1">
        <v>39877</v>
      </c>
      <c r="AR91" s="1">
        <v>5044</v>
      </c>
      <c r="AS91" s="1">
        <v>37553</v>
      </c>
      <c r="AT91" s="1">
        <v>16410</v>
      </c>
      <c r="AU91" s="1">
        <v>2272</v>
      </c>
      <c r="AV91" s="1">
        <v>0</v>
      </c>
      <c r="AW91" s="1">
        <v>5573</v>
      </c>
      <c r="AX91" s="1">
        <v>65802</v>
      </c>
      <c r="AY91" s="1">
        <v>0</v>
      </c>
      <c r="AZ91" s="1">
        <v>78259</v>
      </c>
      <c r="BA91" s="1"/>
      <c r="BB91" s="1" t="s">
        <v>411</v>
      </c>
    </row>
    <row r="92" spans="1:54" x14ac:dyDescent="0.35">
      <c r="A92" s="4" t="s">
        <v>89</v>
      </c>
      <c r="B92" s="1">
        <v>0</v>
      </c>
      <c r="C92" s="1">
        <v>43149</v>
      </c>
      <c r="D92" s="1">
        <v>84231</v>
      </c>
      <c r="E92" s="1">
        <v>8732</v>
      </c>
      <c r="F92" s="1">
        <v>16995</v>
      </c>
      <c r="G92" s="1">
        <v>0</v>
      </c>
      <c r="H92" s="1">
        <v>3519822</v>
      </c>
      <c r="I92" s="1">
        <v>0</v>
      </c>
      <c r="J92" s="1">
        <v>12270</v>
      </c>
      <c r="K92" s="1">
        <v>1935</v>
      </c>
      <c r="L92" s="1">
        <v>0</v>
      </c>
      <c r="M92" s="1">
        <v>8997</v>
      </c>
      <c r="N92" s="1">
        <v>0</v>
      </c>
      <c r="O92" s="1">
        <v>28747</v>
      </c>
      <c r="P92" s="1">
        <v>39976</v>
      </c>
      <c r="Q92" s="1">
        <v>537631</v>
      </c>
      <c r="R92" s="1">
        <v>1240942</v>
      </c>
      <c r="S92" s="1">
        <v>145000</v>
      </c>
      <c r="T92" s="1">
        <v>1394350</v>
      </c>
      <c r="U92" s="1">
        <v>5164156</v>
      </c>
      <c r="V92" s="1">
        <v>1573853</v>
      </c>
      <c r="W92" s="1">
        <v>105018</v>
      </c>
      <c r="X92" s="1">
        <v>27574645</v>
      </c>
      <c r="Y92" s="1">
        <v>3071519</v>
      </c>
      <c r="Z92" s="1">
        <v>13784367</v>
      </c>
      <c r="AA92" s="1">
        <v>3462368</v>
      </c>
      <c r="AB92" s="1">
        <v>21632529</v>
      </c>
      <c r="AC92" s="1">
        <v>9210</v>
      </c>
      <c r="AD92" s="1">
        <v>0</v>
      </c>
      <c r="AE92" s="1">
        <v>0</v>
      </c>
      <c r="AF92" s="1">
        <v>272427</v>
      </c>
      <c r="AG92" s="1">
        <v>0</v>
      </c>
      <c r="AH92" s="1">
        <v>836</v>
      </c>
      <c r="AI92" s="1">
        <v>9231</v>
      </c>
      <c r="AJ92" s="1">
        <v>13594</v>
      </c>
      <c r="AK92" s="1">
        <v>44933</v>
      </c>
      <c r="AL92" s="1">
        <v>0</v>
      </c>
      <c r="AM92" s="1">
        <v>3441</v>
      </c>
      <c r="AN92" s="1">
        <v>0</v>
      </c>
      <c r="AO92" s="1">
        <v>0</v>
      </c>
      <c r="AP92" s="1">
        <v>151614</v>
      </c>
      <c r="AQ92" s="1">
        <v>26142</v>
      </c>
      <c r="AR92" s="1">
        <v>7727</v>
      </c>
      <c r="AS92" s="1">
        <v>40113</v>
      </c>
      <c r="AT92" s="1">
        <v>18203</v>
      </c>
      <c r="AU92" s="1">
        <v>1935</v>
      </c>
      <c r="AV92" s="1">
        <v>0</v>
      </c>
      <c r="AW92" s="1">
        <v>5943</v>
      </c>
      <c r="AX92" s="1">
        <v>57540</v>
      </c>
      <c r="AY92" s="1">
        <v>0</v>
      </c>
      <c r="AZ92" s="1">
        <v>57896</v>
      </c>
      <c r="BA92" s="1"/>
      <c r="BB92" s="1" t="s">
        <v>411</v>
      </c>
    </row>
    <row r="93" spans="1:54" x14ac:dyDescent="0.35">
      <c r="A93" s="4" t="s">
        <v>90</v>
      </c>
      <c r="B93" s="1">
        <v>0</v>
      </c>
      <c r="C93" s="1">
        <v>44490</v>
      </c>
      <c r="D93" s="1">
        <v>68944</v>
      </c>
      <c r="E93" s="1">
        <v>16408</v>
      </c>
      <c r="F93" s="1">
        <v>14675</v>
      </c>
      <c r="G93" s="1">
        <v>0</v>
      </c>
      <c r="H93" s="1">
        <v>4057883</v>
      </c>
      <c r="I93" s="1">
        <v>0</v>
      </c>
      <c r="J93" s="1">
        <v>77761</v>
      </c>
      <c r="K93" s="1">
        <v>1309</v>
      </c>
      <c r="L93" s="1">
        <v>0</v>
      </c>
      <c r="M93" s="1">
        <v>4413</v>
      </c>
      <c r="N93" s="1">
        <v>0</v>
      </c>
      <c r="O93" s="1">
        <v>23642</v>
      </c>
      <c r="P93" s="1">
        <v>71458</v>
      </c>
      <c r="Q93" s="1">
        <v>552834</v>
      </c>
      <c r="R93" s="1">
        <v>1067960</v>
      </c>
      <c r="S93" s="1">
        <v>211177</v>
      </c>
      <c r="T93" s="1">
        <v>1847476</v>
      </c>
      <c r="U93" s="1">
        <v>7218451</v>
      </c>
      <c r="V93" s="1">
        <v>2722086</v>
      </c>
      <c r="W93" s="1">
        <v>279897</v>
      </c>
      <c r="X93" s="1">
        <v>35375815</v>
      </c>
      <c r="Y93" s="1">
        <v>3331087</v>
      </c>
      <c r="Z93" s="1">
        <v>18954867</v>
      </c>
      <c r="AA93" s="1">
        <v>3623848</v>
      </c>
      <c r="AB93" s="1">
        <v>27459965</v>
      </c>
      <c r="AC93" s="1">
        <v>66177</v>
      </c>
      <c r="AD93" s="1">
        <v>0</v>
      </c>
      <c r="AE93" s="1">
        <v>0</v>
      </c>
      <c r="AF93" s="1">
        <v>508707</v>
      </c>
      <c r="AG93" s="1">
        <v>0</v>
      </c>
      <c r="AH93" s="1">
        <v>608</v>
      </c>
      <c r="AI93" s="1">
        <v>13702</v>
      </c>
      <c r="AJ93" s="1">
        <v>92251</v>
      </c>
      <c r="AK93" s="1">
        <v>60539</v>
      </c>
      <c r="AL93" s="1">
        <v>0</v>
      </c>
      <c r="AM93" s="1">
        <v>2410</v>
      </c>
      <c r="AN93" s="1">
        <v>39450</v>
      </c>
      <c r="AO93" s="1">
        <v>0</v>
      </c>
      <c r="AP93" s="1">
        <v>155965</v>
      </c>
      <c r="AQ93" s="1">
        <v>34194</v>
      </c>
      <c r="AR93" s="1">
        <v>2232</v>
      </c>
      <c r="AS93" s="1">
        <v>60940</v>
      </c>
      <c r="AT93" s="1">
        <v>17795</v>
      </c>
      <c r="AU93" s="1">
        <v>2121</v>
      </c>
      <c r="AV93" s="1">
        <v>0</v>
      </c>
      <c r="AW93" s="1">
        <v>4873</v>
      </c>
      <c r="AX93" s="1">
        <v>65038</v>
      </c>
      <c r="AY93" s="1">
        <v>0</v>
      </c>
      <c r="AZ93" s="1">
        <v>32268</v>
      </c>
      <c r="BA93" s="1"/>
      <c r="BB93" s="1" t="s">
        <v>411</v>
      </c>
    </row>
    <row r="94" spans="1:54" x14ac:dyDescent="0.35">
      <c r="A94" s="4" t="s">
        <v>91</v>
      </c>
      <c r="B94" s="1">
        <v>0</v>
      </c>
      <c r="C94" s="1">
        <v>45440</v>
      </c>
      <c r="D94" s="1">
        <v>69846</v>
      </c>
      <c r="E94" s="1">
        <v>11764</v>
      </c>
      <c r="F94" s="1">
        <v>12246</v>
      </c>
      <c r="G94" s="1">
        <v>0</v>
      </c>
      <c r="H94" s="1">
        <v>4365610</v>
      </c>
      <c r="I94" s="1">
        <v>0</v>
      </c>
      <c r="J94" s="1">
        <v>80239</v>
      </c>
      <c r="K94" s="1">
        <v>0</v>
      </c>
      <c r="L94" s="1">
        <v>604</v>
      </c>
      <c r="M94" s="1">
        <v>4822</v>
      </c>
      <c r="N94" s="1">
        <v>0</v>
      </c>
      <c r="O94" s="1">
        <v>24863</v>
      </c>
      <c r="P94" s="1">
        <v>61597</v>
      </c>
      <c r="Q94" s="1">
        <v>562730</v>
      </c>
      <c r="R94" s="1">
        <v>1027755</v>
      </c>
      <c r="S94" s="1">
        <v>262748</v>
      </c>
      <c r="T94" s="1">
        <v>2007731</v>
      </c>
      <c r="U94" s="1">
        <v>7804912</v>
      </c>
      <c r="V94" s="1">
        <v>2492440</v>
      </c>
      <c r="W94" s="1">
        <v>293788</v>
      </c>
      <c r="X94" s="1">
        <v>35076715</v>
      </c>
      <c r="Y94" s="1">
        <v>3497404</v>
      </c>
      <c r="Z94" s="1">
        <v>19278484</v>
      </c>
      <c r="AA94" s="1">
        <v>3894264</v>
      </c>
      <c r="AB94" s="1">
        <v>27906762</v>
      </c>
      <c r="AC94" s="1">
        <v>69942</v>
      </c>
      <c r="AD94" s="1">
        <v>0</v>
      </c>
      <c r="AE94" s="1">
        <v>0</v>
      </c>
      <c r="AF94" s="1">
        <v>508233</v>
      </c>
      <c r="AG94" s="1">
        <v>0</v>
      </c>
      <c r="AH94" s="1">
        <v>853</v>
      </c>
      <c r="AI94" s="1">
        <v>18972</v>
      </c>
      <c r="AJ94" s="1">
        <v>96428</v>
      </c>
      <c r="AK94" s="1">
        <v>58067</v>
      </c>
      <c r="AL94" s="1">
        <v>0</v>
      </c>
      <c r="AM94" s="1">
        <v>2735</v>
      </c>
      <c r="AN94" s="1">
        <v>42395</v>
      </c>
      <c r="AO94" s="1">
        <v>0</v>
      </c>
      <c r="AP94" s="1">
        <v>160287</v>
      </c>
      <c r="AQ94" s="1">
        <v>37108</v>
      </c>
      <c r="AR94" s="1">
        <v>5652</v>
      </c>
      <c r="AS94" s="1">
        <v>92464</v>
      </c>
      <c r="AT94" s="1">
        <v>17459</v>
      </c>
      <c r="AU94" s="1">
        <v>1482</v>
      </c>
      <c r="AV94" s="1">
        <v>0</v>
      </c>
      <c r="AW94" s="1">
        <v>7923</v>
      </c>
      <c r="AX94" s="1">
        <v>62868</v>
      </c>
      <c r="AY94" s="1">
        <v>0</v>
      </c>
      <c r="AZ94" s="1">
        <v>34595</v>
      </c>
      <c r="BA94" s="1"/>
      <c r="BB94" s="1" t="s">
        <v>411</v>
      </c>
    </row>
    <row r="95" spans="1:54" x14ac:dyDescent="0.35">
      <c r="A95" s="4" t="s">
        <v>92</v>
      </c>
      <c r="B95" s="1">
        <v>0</v>
      </c>
      <c r="C95" s="1">
        <v>41272</v>
      </c>
      <c r="D95" s="1">
        <v>49482</v>
      </c>
      <c r="E95" s="1">
        <v>8676</v>
      </c>
      <c r="F95" s="1">
        <v>9397</v>
      </c>
      <c r="G95" s="1">
        <v>0</v>
      </c>
      <c r="H95" s="1">
        <v>3780408</v>
      </c>
      <c r="I95" s="1">
        <v>0</v>
      </c>
      <c r="J95" s="1">
        <v>12436</v>
      </c>
      <c r="K95" s="1">
        <v>1648</v>
      </c>
      <c r="L95" s="1">
        <v>717</v>
      </c>
      <c r="M95" s="1">
        <v>6687</v>
      </c>
      <c r="N95" s="1">
        <v>0</v>
      </c>
      <c r="O95" s="1">
        <v>20453</v>
      </c>
      <c r="P95" s="1">
        <v>30948</v>
      </c>
      <c r="Q95" s="1">
        <v>311454</v>
      </c>
      <c r="R95" s="1">
        <v>903869</v>
      </c>
      <c r="S95" s="1">
        <v>99474</v>
      </c>
      <c r="T95" s="1">
        <v>976903</v>
      </c>
      <c r="U95" s="1">
        <v>3450546</v>
      </c>
      <c r="V95" s="1">
        <v>1119243</v>
      </c>
      <c r="W95" s="1">
        <v>74449</v>
      </c>
      <c r="X95" s="1">
        <v>31442073</v>
      </c>
      <c r="Y95" s="1">
        <v>2799112</v>
      </c>
      <c r="Z95" s="1">
        <v>11365017</v>
      </c>
      <c r="AA95" s="1">
        <v>3133749</v>
      </c>
      <c r="AB95" s="1">
        <v>21242150</v>
      </c>
      <c r="AC95" s="1">
        <v>10422</v>
      </c>
      <c r="AD95" s="1">
        <v>0</v>
      </c>
      <c r="AE95" s="1">
        <v>0</v>
      </c>
      <c r="AF95" s="1">
        <v>129790</v>
      </c>
      <c r="AG95" s="1">
        <v>0</v>
      </c>
      <c r="AH95" s="1">
        <v>358</v>
      </c>
      <c r="AI95" s="1">
        <v>12004</v>
      </c>
      <c r="AJ95" s="1">
        <v>12271</v>
      </c>
      <c r="AK95" s="1">
        <v>42925</v>
      </c>
      <c r="AL95" s="1">
        <v>0</v>
      </c>
      <c r="AM95" s="1">
        <v>3012</v>
      </c>
      <c r="AN95" s="1">
        <v>123558</v>
      </c>
      <c r="AO95" s="1">
        <v>0</v>
      </c>
      <c r="AP95" s="1">
        <v>172006</v>
      </c>
      <c r="AQ95" s="1">
        <v>28891</v>
      </c>
      <c r="AR95" s="1">
        <v>2526</v>
      </c>
      <c r="AS95" s="1">
        <v>0</v>
      </c>
      <c r="AT95" s="1">
        <v>16268</v>
      </c>
      <c r="AU95" s="1">
        <v>1490</v>
      </c>
      <c r="AV95" s="1">
        <v>0</v>
      </c>
      <c r="AW95" s="1">
        <v>4219</v>
      </c>
      <c r="AX95" s="1">
        <v>61006</v>
      </c>
      <c r="AY95" s="1">
        <v>0</v>
      </c>
      <c r="AZ95" s="1">
        <v>71844</v>
      </c>
      <c r="BA95" s="1"/>
      <c r="BB95" s="1" t="s">
        <v>411</v>
      </c>
    </row>
    <row r="96" spans="1:54" x14ac:dyDescent="0.35">
      <c r="A96" s="4" t="s">
        <v>93</v>
      </c>
      <c r="B96" s="1">
        <v>0</v>
      </c>
      <c r="C96" s="1">
        <v>37022</v>
      </c>
      <c r="D96" s="1">
        <v>70003</v>
      </c>
      <c r="E96" s="1">
        <v>6243</v>
      </c>
      <c r="F96" s="1">
        <v>10007</v>
      </c>
      <c r="G96" s="1">
        <v>0</v>
      </c>
      <c r="H96" s="1">
        <v>4260043</v>
      </c>
      <c r="I96" s="1">
        <v>0</v>
      </c>
      <c r="J96" s="1">
        <v>46503</v>
      </c>
      <c r="K96" s="1">
        <v>0</v>
      </c>
      <c r="L96" s="1">
        <v>2625</v>
      </c>
      <c r="M96" s="1">
        <v>4114</v>
      </c>
      <c r="N96" s="1">
        <v>1035</v>
      </c>
      <c r="O96" s="1">
        <v>23900</v>
      </c>
      <c r="P96" s="1">
        <v>33086</v>
      </c>
      <c r="Q96" s="1">
        <v>533822</v>
      </c>
      <c r="R96" s="1">
        <v>999562</v>
      </c>
      <c r="S96" s="1">
        <v>214580</v>
      </c>
      <c r="T96" s="1">
        <v>1641215</v>
      </c>
      <c r="U96" s="1">
        <v>5885332</v>
      </c>
      <c r="V96" s="1">
        <v>1164454</v>
      </c>
      <c r="W96" s="1">
        <v>198381</v>
      </c>
      <c r="X96" s="1">
        <v>35034929</v>
      </c>
      <c r="Y96" s="1">
        <v>3251221</v>
      </c>
      <c r="Z96" s="1">
        <v>17883015</v>
      </c>
      <c r="AA96" s="1">
        <v>3685757</v>
      </c>
      <c r="AB96" s="1">
        <v>27104782</v>
      </c>
      <c r="AC96" s="1">
        <v>40187</v>
      </c>
      <c r="AD96" s="1">
        <v>0</v>
      </c>
      <c r="AE96" s="1">
        <v>0</v>
      </c>
      <c r="AF96" s="1">
        <v>241504</v>
      </c>
      <c r="AG96" s="1">
        <v>0</v>
      </c>
      <c r="AH96" s="1">
        <v>1126</v>
      </c>
      <c r="AI96" s="1">
        <v>12868</v>
      </c>
      <c r="AJ96" s="1">
        <v>111026</v>
      </c>
      <c r="AK96" s="1">
        <v>53206</v>
      </c>
      <c r="AL96" s="1">
        <v>0</v>
      </c>
      <c r="AM96" s="1">
        <v>2855</v>
      </c>
      <c r="AN96" s="1">
        <v>0</v>
      </c>
      <c r="AO96" s="1">
        <v>0</v>
      </c>
      <c r="AP96" s="1">
        <v>144794</v>
      </c>
      <c r="AQ96" s="1">
        <v>28919</v>
      </c>
      <c r="AR96" s="1">
        <v>3069</v>
      </c>
      <c r="AS96" s="1">
        <v>47213</v>
      </c>
      <c r="AT96" s="1">
        <v>16239</v>
      </c>
      <c r="AU96" s="1">
        <v>1311</v>
      </c>
      <c r="AV96" s="1">
        <v>0</v>
      </c>
      <c r="AW96" s="1">
        <v>7262</v>
      </c>
      <c r="AX96" s="1">
        <v>55768</v>
      </c>
      <c r="AY96" s="1">
        <v>1989</v>
      </c>
      <c r="AZ96" s="1">
        <v>31753</v>
      </c>
      <c r="BA96" s="1"/>
      <c r="BB96" s="1" t="s">
        <v>411</v>
      </c>
    </row>
    <row r="97" spans="1:54" x14ac:dyDescent="0.35">
      <c r="A97" s="4" t="s">
        <v>94</v>
      </c>
      <c r="B97" s="1">
        <v>0</v>
      </c>
      <c r="C97" s="1">
        <v>48599</v>
      </c>
      <c r="D97" s="1">
        <v>89469</v>
      </c>
      <c r="E97" s="1">
        <v>7591</v>
      </c>
      <c r="F97" s="1">
        <v>0</v>
      </c>
      <c r="G97" s="1">
        <v>0</v>
      </c>
      <c r="H97" s="1">
        <v>3840625</v>
      </c>
      <c r="I97" s="1">
        <v>0</v>
      </c>
      <c r="J97" s="1">
        <v>95963</v>
      </c>
      <c r="K97" s="1">
        <v>2574</v>
      </c>
      <c r="L97" s="1">
        <v>782</v>
      </c>
      <c r="M97" s="1">
        <v>4014</v>
      </c>
      <c r="N97" s="1">
        <v>0</v>
      </c>
      <c r="O97" s="1">
        <v>22862</v>
      </c>
      <c r="P97" s="1">
        <v>49516</v>
      </c>
      <c r="Q97" s="1">
        <v>826098</v>
      </c>
      <c r="R97" s="1">
        <v>1304489</v>
      </c>
      <c r="S97" s="1">
        <v>259214</v>
      </c>
      <c r="T97" s="1">
        <v>1771089</v>
      </c>
      <c r="U97" s="1">
        <v>6694704</v>
      </c>
      <c r="V97" s="1">
        <v>2021364</v>
      </c>
      <c r="W97" s="1">
        <v>315274</v>
      </c>
      <c r="X97" s="1">
        <v>32019259</v>
      </c>
      <c r="Y97" s="1">
        <v>3373915</v>
      </c>
      <c r="Z97" s="1">
        <v>18689352</v>
      </c>
      <c r="AA97" s="1">
        <v>3788554</v>
      </c>
      <c r="AB97" s="1">
        <v>25366446</v>
      </c>
      <c r="AC97" s="1">
        <v>86481</v>
      </c>
      <c r="AD97" s="1">
        <v>0</v>
      </c>
      <c r="AE97" s="1">
        <v>0</v>
      </c>
      <c r="AF97" s="1">
        <v>283266</v>
      </c>
      <c r="AG97" s="1">
        <v>0</v>
      </c>
      <c r="AH97" s="1">
        <v>702</v>
      </c>
      <c r="AI97" s="1">
        <v>12335</v>
      </c>
      <c r="AJ97" s="1">
        <v>197869</v>
      </c>
      <c r="AK97" s="1">
        <v>39182</v>
      </c>
      <c r="AL97" s="1">
        <v>0</v>
      </c>
      <c r="AM97" s="1">
        <v>2809</v>
      </c>
      <c r="AN97" s="1">
        <v>54895</v>
      </c>
      <c r="AO97" s="1">
        <v>0</v>
      </c>
      <c r="AP97" s="1">
        <v>153150</v>
      </c>
      <c r="AQ97" s="1">
        <v>29211</v>
      </c>
      <c r="AR97" s="1">
        <v>3924</v>
      </c>
      <c r="AS97" s="1">
        <v>41853</v>
      </c>
      <c r="AT97" s="1">
        <v>16293</v>
      </c>
      <c r="AU97" s="1">
        <v>1583</v>
      </c>
      <c r="AV97" s="1">
        <v>0</v>
      </c>
      <c r="AW97" s="1">
        <v>5921</v>
      </c>
      <c r="AX97" s="1">
        <v>56386</v>
      </c>
      <c r="AY97" s="1">
        <v>0</v>
      </c>
      <c r="AZ97" s="1">
        <v>30337</v>
      </c>
      <c r="BA97" s="1"/>
      <c r="BB97" s="1" t="s">
        <v>411</v>
      </c>
    </row>
    <row r="98" spans="1:54" x14ac:dyDescent="0.35">
      <c r="A98" s="4" t="s">
        <v>95</v>
      </c>
      <c r="B98" s="1">
        <v>0</v>
      </c>
      <c r="C98" s="1">
        <v>57614</v>
      </c>
      <c r="D98" s="1">
        <v>82439</v>
      </c>
      <c r="E98" s="1">
        <v>7102</v>
      </c>
      <c r="F98" s="1">
        <v>12684</v>
      </c>
      <c r="G98" s="1">
        <v>0</v>
      </c>
      <c r="H98" s="1">
        <v>3960738</v>
      </c>
      <c r="I98" s="1">
        <v>0</v>
      </c>
      <c r="J98" s="1">
        <v>99614</v>
      </c>
      <c r="K98" s="1">
        <v>0</v>
      </c>
      <c r="L98" s="1">
        <v>2890</v>
      </c>
      <c r="M98" s="1">
        <v>3396</v>
      </c>
      <c r="N98" s="1">
        <v>1949</v>
      </c>
      <c r="O98" s="1">
        <v>22735</v>
      </c>
      <c r="P98" s="1">
        <v>84926</v>
      </c>
      <c r="Q98" s="1">
        <v>779655</v>
      </c>
      <c r="R98" s="1">
        <v>1110517</v>
      </c>
      <c r="S98" s="1">
        <v>265947</v>
      </c>
      <c r="T98" s="1">
        <v>2580651</v>
      </c>
      <c r="U98" s="1">
        <v>9918375</v>
      </c>
      <c r="V98" s="1">
        <v>3350863</v>
      </c>
      <c r="W98" s="1">
        <v>363825</v>
      </c>
      <c r="X98" s="1">
        <v>36530098</v>
      </c>
      <c r="Y98" s="1">
        <v>3546546</v>
      </c>
      <c r="Z98" s="1">
        <v>23159173</v>
      </c>
      <c r="AA98" s="1">
        <v>4157094</v>
      </c>
      <c r="AB98" s="1">
        <v>30016345</v>
      </c>
      <c r="AC98" s="1">
        <v>91104</v>
      </c>
      <c r="AD98" s="1">
        <v>0</v>
      </c>
      <c r="AE98" s="1">
        <v>0</v>
      </c>
      <c r="AF98" s="1">
        <v>600538</v>
      </c>
      <c r="AG98" s="1">
        <v>0</v>
      </c>
      <c r="AH98" s="1">
        <v>1325</v>
      </c>
      <c r="AI98" s="1">
        <v>14017</v>
      </c>
      <c r="AJ98" s="1">
        <v>211358</v>
      </c>
      <c r="AK98" s="1">
        <v>79214</v>
      </c>
      <c r="AL98" s="1">
        <v>1261</v>
      </c>
      <c r="AM98" s="1">
        <v>1669</v>
      </c>
      <c r="AN98" s="1">
        <v>53650</v>
      </c>
      <c r="AO98" s="1">
        <v>0</v>
      </c>
      <c r="AP98" s="1">
        <v>150534</v>
      </c>
      <c r="AQ98" s="1">
        <v>37246</v>
      </c>
      <c r="AR98" s="1">
        <v>3932</v>
      </c>
      <c r="AS98" s="1">
        <v>58841</v>
      </c>
      <c r="AT98" s="1">
        <v>15715</v>
      </c>
      <c r="AU98" s="1">
        <v>1009</v>
      </c>
      <c r="AV98" s="1">
        <v>0</v>
      </c>
      <c r="AW98" s="1">
        <v>6091</v>
      </c>
      <c r="AX98" s="1">
        <v>54718</v>
      </c>
      <c r="AY98" s="1">
        <v>0</v>
      </c>
      <c r="AZ98" s="1">
        <v>31713</v>
      </c>
      <c r="BA98" s="1"/>
      <c r="BB98" s="1" t="s">
        <v>411</v>
      </c>
    </row>
    <row r="99" spans="1:54" x14ac:dyDescent="0.35">
      <c r="A99" s="4" t="s">
        <v>96</v>
      </c>
      <c r="B99" s="1">
        <v>0</v>
      </c>
      <c r="C99" s="1">
        <v>56719</v>
      </c>
      <c r="D99" s="1">
        <v>66687</v>
      </c>
      <c r="E99" s="1">
        <v>7620</v>
      </c>
      <c r="F99" s="1">
        <v>15714</v>
      </c>
      <c r="G99" s="1">
        <v>0</v>
      </c>
      <c r="H99" s="1">
        <v>4157633</v>
      </c>
      <c r="I99" s="1">
        <v>0</v>
      </c>
      <c r="J99" s="1">
        <v>58787</v>
      </c>
      <c r="K99" s="1">
        <v>0</v>
      </c>
      <c r="L99" s="1">
        <v>10113</v>
      </c>
      <c r="M99" s="1">
        <v>9878</v>
      </c>
      <c r="N99" s="1">
        <v>3252</v>
      </c>
      <c r="O99" s="1">
        <v>32759</v>
      </c>
      <c r="P99" s="1">
        <v>65779</v>
      </c>
      <c r="Q99" s="1">
        <v>478726</v>
      </c>
      <c r="R99" s="1">
        <v>990564</v>
      </c>
      <c r="S99" s="1">
        <v>203735</v>
      </c>
      <c r="T99" s="1">
        <v>1747890</v>
      </c>
      <c r="U99" s="1">
        <v>6889137</v>
      </c>
      <c r="V99" s="1">
        <v>2518745</v>
      </c>
      <c r="W99" s="1">
        <v>201832</v>
      </c>
      <c r="X99" s="1">
        <v>34325965</v>
      </c>
      <c r="Y99" s="1">
        <v>3304252</v>
      </c>
      <c r="Z99" s="1">
        <v>17113731</v>
      </c>
      <c r="AA99" s="1">
        <v>3725653</v>
      </c>
      <c r="AB99" s="1">
        <v>26555731</v>
      </c>
      <c r="AC99" s="1">
        <v>48294</v>
      </c>
      <c r="AD99" s="1">
        <v>0</v>
      </c>
      <c r="AE99" s="1">
        <v>0</v>
      </c>
      <c r="AF99" s="1">
        <v>472734</v>
      </c>
      <c r="AG99" s="1">
        <v>0</v>
      </c>
      <c r="AH99" s="1">
        <v>297</v>
      </c>
      <c r="AI99" s="1">
        <v>14380</v>
      </c>
      <c r="AJ99" s="1">
        <v>119279</v>
      </c>
      <c r="AK99" s="1">
        <v>106312</v>
      </c>
      <c r="AL99" s="1">
        <v>0</v>
      </c>
      <c r="AM99" s="1">
        <v>2580</v>
      </c>
      <c r="AN99" s="1">
        <v>44382</v>
      </c>
      <c r="AO99" s="1">
        <v>0</v>
      </c>
      <c r="AP99" s="1">
        <v>155584</v>
      </c>
      <c r="AQ99" s="1">
        <v>50756</v>
      </c>
      <c r="AR99" s="1">
        <v>5470</v>
      </c>
      <c r="AS99" s="1">
        <v>52950</v>
      </c>
      <c r="AT99" s="1">
        <v>18487</v>
      </c>
      <c r="AU99" s="1">
        <v>1343</v>
      </c>
      <c r="AV99" s="1">
        <v>0</v>
      </c>
      <c r="AW99" s="1">
        <v>7942</v>
      </c>
      <c r="AX99" s="1">
        <v>58021</v>
      </c>
      <c r="AY99" s="1">
        <v>643</v>
      </c>
      <c r="AZ99" s="1">
        <v>47420</v>
      </c>
      <c r="BA99" s="1"/>
      <c r="BB99" s="1" t="s">
        <v>411</v>
      </c>
    </row>
    <row r="100" spans="1:54" x14ac:dyDescent="0.35">
      <c r="A100" s="4" t="s">
        <v>97</v>
      </c>
      <c r="B100" s="1">
        <v>0</v>
      </c>
      <c r="C100" s="1">
        <v>66565</v>
      </c>
      <c r="D100" s="1">
        <v>100783</v>
      </c>
      <c r="E100" s="1">
        <v>8454</v>
      </c>
      <c r="F100" s="1">
        <v>0</v>
      </c>
      <c r="G100" s="1">
        <v>0</v>
      </c>
      <c r="H100" s="1">
        <v>3459638</v>
      </c>
      <c r="I100" s="1">
        <v>0</v>
      </c>
      <c r="J100" s="1">
        <v>61589</v>
      </c>
      <c r="K100" s="1">
        <v>0</v>
      </c>
      <c r="L100" s="1">
        <v>9199</v>
      </c>
      <c r="M100" s="1">
        <v>9855</v>
      </c>
      <c r="N100" s="1">
        <v>3801</v>
      </c>
      <c r="O100" s="1">
        <v>39249</v>
      </c>
      <c r="P100" s="1">
        <v>75580</v>
      </c>
      <c r="Q100" s="1">
        <v>975446</v>
      </c>
      <c r="R100" s="1">
        <v>1315699</v>
      </c>
      <c r="S100" s="1">
        <v>239124</v>
      </c>
      <c r="T100" s="1">
        <v>2842774</v>
      </c>
      <c r="U100" s="1">
        <v>10997251</v>
      </c>
      <c r="V100" s="1">
        <v>3250452</v>
      </c>
      <c r="W100" s="1">
        <v>192177</v>
      </c>
      <c r="X100" s="1">
        <v>33577065</v>
      </c>
      <c r="Y100" s="1">
        <v>3316461</v>
      </c>
      <c r="Z100" s="1">
        <v>24470312</v>
      </c>
      <c r="AA100" s="1">
        <v>3959883</v>
      </c>
      <c r="AB100" s="1">
        <v>29039247</v>
      </c>
      <c r="AC100" s="1">
        <v>53430</v>
      </c>
      <c r="AD100" s="1">
        <v>0</v>
      </c>
      <c r="AE100" s="1">
        <v>0</v>
      </c>
      <c r="AF100" s="1">
        <v>566303</v>
      </c>
      <c r="AG100" s="1">
        <v>0</v>
      </c>
      <c r="AH100" s="1">
        <v>965</v>
      </c>
      <c r="AI100" s="1">
        <v>8696</v>
      </c>
      <c r="AJ100" s="1">
        <v>135014</v>
      </c>
      <c r="AK100" s="1">
        <v>220252</v>
      </c>
      <c r="AL100" s="1">
        <v>0</v>
      </c>
      <c r="AM100" s="1">
        <v>3898</v>
      </c>
      <c r="AN100" s="1">
        <v>0</v>
      </c>
      <c r="AO100" s="1">
        <v>9003</v>
      </c>
      <c r="AP100" s="1">
        <v>140997</v>
      </c>
      <c r="AQ100" s="1">
        <v>60068</v>
      </c>
      <c r="AR100" s="1">
        <v>7075</v>
      </c>
      <c r="AS100" s="1">
        <v>82578</v>
      </c>
      <c r="AT100" s="1">
        <v>14156</v>
      </c>
      <c r="AU100" s="1">
        <v>1592</v>
      </c>
      <c r="AV100" s="1">
        <v>0</v>
      </c>
      <c r="AW100" s="1">
        <v>9512</v>
      </c>
      <c r="AX100" s="1">
        <v>45201</v>
      </c>
      <c r="AY100" s="1">
        <v>0</v>
      </c>
      <c r="AZ100" s="1">
        <v>24966</v>
      </c>
      <c r="BA100" s="1"/>
      <c r="BB100" s="1" t="s">
        <v>411</v>
      </c>
    </row>
    <row r="101" spans="1:54" x14ac:dyDescent="0.35">
      <c r="A101" s="4" t="s">
        <v>98</v>
      </c>
      <c r="B101" s="1">
        <v>0</v>
      </c>
      <c r="C101" s="1">
        <v>54754</v>
      </c>
      <c r="D101" s="1">
        <v>73528</v>
      </c>
      <c r="E101" s="1">
        <v>8224</v>
      </c>
      <c r="F101" s="1">
        <v>5865</v>
      </c>
      <c r="G101" s="1">
        <v>0</v>
      </c>
      <c r="H101" s="1">
        <v>4113574</v>
      </c>
      <c r="I101" s="1">
        <v>0</v>
      </c>
      <c r="J101" s="1">
        <v>63414</v>
      </c>
      <c r="K101" s="1">
        <v>0</v>
      </c>
      <c r="L101" s="1">
        <v>8047</v>
      </c>
      <c r="M101" s="1">
        <v>8540</v>
      </c>
      <c r="N101" s="1">
        <v>2823</v>
      </c>
      <c r="O101" s="1">
        <v>34131</v>
      </c>
      <c r="P101" s="1">
        <v>59720</v>
      </c>
      <c r="Q101" s="1">
        <v>572132</v>
      </c>
      <c r="R101" s="1">
        <v>1147381</v>
      </c>
      <c r="S101" s="1">
        <v>205437</v>
      </c>
      <c r="T101" s="1">
        <v>1620637</v>
      </c>
      <c r="U101" s="1">
        <v>6430738</v>
      </c>
      <c r="V101" s="1">
        <v>2287421</v>
      </c>
      <c r="W101" s="1">
        <v>192928</v>
      </c>
      <c r="X101" s="1">
        <v>31568213</v>
      </c>
      <c r="Y101" s="1">
        <v>3257242</v>
      </c>
      <c r="Z101" s="1">
        <v>16203550</v>
      </c>
      <c r="AA101" s="1">
        <v>3684997</v>
      </c>
      <c r="AB101" s="1">
        <v>24908344</v>
      </c>
      <c r="AC101" s="1">
        <v>53390</v>
      </c>
      <c r="AD101" s="1">
        <v>0</v>
      </c>
      <c r="AE101" s="1">
        <v>0</v>
      </c>
      <c r="AF101" s="1">
        <v>423742</v>
      </c>
      <c r="AG101" s="1">
        <v>0</v>
      </c>
      <c r="AH101" s="1">
        <v>398</v>
      </c>
      <c r="AI101" s="1">
        <v>11529</v>
      </c>
      <c r="AJ101" s="1">
        <v>128107</v>
      </c>
      <c r="AK101" s="1">
        <v>91395</v>
      </c>
      <c r="AL101" s="1">
        <v>1293</v>
      </c>
      <c r="AM101" s="1">
        <v>2102</v>
      </c>
      <c r="AN101" s="1">
        <v>147501</v>
      </c>
      <c r="AO101" s="1">
        <v>0</v>
      </c>
      <c r="AP101" s="1">
        <v>159067</v>
      </c>
      <c r="AQ101" s="1">
        <v>54031</v>
      </c>
      <c r="AR101" s="1">
        <v>3330</v>
      </c>
      <c r="AS101" s="1">
        <v>54759</v>
      </c>
      <c r="AT101" s="1">
        <v>18767</v>
      </c>
      <c r="AU101" s="1">
        <v>1086</v>
      </c>
      <c r="AV101" s="1">
        <v>0</v>
      </c>
      <c r="AW101" s="1">
        <v>4709</v>
      </c>
      <c r="AX101" s="1">
        <v>52545</v>
      </c>
      <c r="AY101" s="1">
        <v>0</v>
      </c>
      <c r="AZ101" s="1">
        <v>30819</v>
      </c>
      <c r="BA101" s="1"/>
      <c r="BB101" s="1" t="s">
        <v>411</v>
      </c>
    </row>
    <row r="102" spans="1:54" x14ac:dyDescent="0.35">
      <c r="A102" s="4" t="s">
        <v>1209</v>
      </c>
      <c r="B102" s="1">
        <v>0</v>
      </c>
      <c r="C102" s="1">
        <v>153612</v>
      </c>
      <c r="D102" s="1">
        <v>336859</v>
      </c>
      <c r="E102" s="1">
        <v>441324</v>
      </c>
      <c r="F102" s="1">
        <v>64145861</v>
      </c>
      <c r="G102" s="1">
        <v>0</v>
      </c>
      <c r="H102" s="1">
        <v>2973007</v>
      </c>
      <c r="I102" s="1">
        <v>0</v>
      </c>
      <c r="J102" s="1">
        <v>277484</v>
      </c>
      <c r="K102" s="1">
        <v>1392582</v>
      </c>
      <c r="L102" s="1">
        <v>444397</v>
      </c>
      <c r="M102" s="1">
        <v>2602453</v>
      </c>
      <c r="N102" s="1">
        <v>2442836</v>
      </c>
      <c r="O102" s="1">
        <v>2341203</v>
      </c>
      <c r="P102" s="1">
        <v>142349</v>
      </c>
      <c r="Q102" s="1">
        <v>319073</v>
      </c>
      <c r="R102" s="1">
        <v>429616</v>
      </c>
      <c r="S102" s="1">
        <v>416290</v>
      </c>
      <c r="T102" s="1">
        <v>2467529</v>
      </c>
      <c r="U102" s="1">
        <v>12552801</v>
      </c>
      <c r="V102" s="1">
        <v>5737650</v>
      </c>
      <c r="W102" s="1">
        <v>445474</v>
      </c>
      <c r="X102" s="1">
        <v>26770409</v>
      </c>
      <c r="Y102" s="1">
        <v>2583228</v>
      </c>
      <c r="Z102" s="1">
        <v>18087861</v>
      </c>
      <c r="AA102" s="1">
        <v>2470966</v>
      </c>
      <c r="AB102" s="1">
        <v>22319355</v>
      </c>
      <c r="AC102" s="1">
        <v>263890</v>
      </c>
      <c r="AD102" s="1">
        <v>0</v>
      </c>
      <c r="AE102" s="1">
        <v>0</v>
      </c>
      <c r="AF102" s="1">
        <v>1113353</v>
      </c>
      <c r="AG102" s="1">
        <v>0</v>
      </c>
      <c r="AH102" s="1">
        <v>524</v>
      </c>
      <c r="AI102" s="1">
        <v>2349773</v>
      </c>
      <c r="AJ102" s="1">
        <v>250719</v>
      </c>
      <c r="AK102" s="1">
        <v>25916085</v>
      </c>
      <c r="AL102" s="1">
        <v>1556</v>
      </c>
      <c r="AM102" s="1">
        <v>16</v>
      </c>
      <c r="AN102" s="1">
        <v>12462757</v>
      </c>
      <c r="AO102" s="1">
        <v>5446794</v>
      </c>
      <c r="AP102" s="1">
        <v>96421</v>
      </c>
      <c r="AQ102" s="1">
        <v>20118678</v>
      </c>
      <c r="AR102" s="1">
        <v>2563266</v>
      </c>
      <c r="AS102" s="1">
        <v>17472107</v>
      </c>
      <c r="AT102" s="1">
        <v>16286</v>
      </c>
      <c r="AU102" s="1">
        <v>2519809</v>
      </c>
      <c r="AV102" s="1">
        <v>0</v>
      </c>
      <c r="AW102" s="1">
        <v>2513773</v>
      </c>
      <c r="AX102" s="1">
        <v>26173116</v>
      </c>
      <c r="AY102" s="1">
        <v>0</v>
      </c>
      <c r="AZ102" s="1">
        <v>21948918</v>
      </c>
      <c r="BA102" s="1"/>
      <c r="BB102" s="1" t="s">
        <v>411</v>
      </c>
    </row>
    <row r="103" spans="1:54" x14ac:dyDescent="0.35">
      <c r="A103" s="4" t="s">
        <v>100</v>
      </c>
      <c r="B103" s="1">
        <v>0</v>
      </c>
      <c r="C103" s="1">
        <v>49056</v>
      </c>
      <c r="D103" s="1">
        <v>66242</v>
      </c>
      <c r="E103" s="1">
        <v>2687</v>
      </c>
      <c r="F103" s="1">
        <v>0</v>
      </c>
      <c r="G103" s="1">
        <v>0</v>
      </c>
      <c r="H103" s="1">
        <v>3545364</v>
      </c>
      <c r="I103" s="1">
        <v>0</v>
      </c>
      <c r="J103" s="1">
        <v>109291</v>
      </c>
      <c r="K103" s="1">
        <v>0</v>
      </c>
      <c r="L103" s="1">
        <v>4968388</v>
      </c>
      <c r="M103" s="1">
        <v>8272</v>
      </c>
      <c r="N103" s="1">
        <v>0</v>
      </c>
      <c r="O103" s="1">
        <v>26025</v>
      </c>
      <c r="P103" s="1">
        <v>78563</v>
      </c>
      <c r="Q103" s="1">
        <v>650627</v>
      </c>
      <c r="R103" s="1">
        <v>1133240</v>
      </c>
      <c r="S103" s="1">
        <v>191303</v>
      </c>
      <c r="T103" s="1">
        <v>2367076</v>
      </c>
      <c r="U103" s="1">
        <v>9367266</v>
      </c>
      <c r="V103" s="1">
        <v>3228103</v>
      </c>
      <c r="W103" s="1">
        <v>287674</v>
      </c>
      <c r="X103" s="1">
        <v>31673484</v>
      </c>
      <c r="Y103" s="1">
        <v>3146910</v>
      </c>
      <c r="Z103" s="1">
        <v>20850445</v>
      </c>
      <c r="AA103" s="1">
        <v>3522701</v>
      </c>
      <c r="AB103" s="1">
        <v>26497504</v>
      </c>
      <c r="AC103" s="1">
        <v>98056</v>
      </c>
      <c r="AD103" s="1">
        <v>0</v>
      </c>
      <c r="AE103" s="1">
        <v>0</v>
      </c>
      <c r="AF103" s="1">
        <v>586884</v>
      </c>
      <c r="AG103" s="1">
        <v>0</v>
      </c>
      <c r="AH103" s="1">
        <v>809</v>
      </c>
      <c r="AI103" s="1">
        <v>9845</v>
      </c>
      <c r="AJ103" s="1">
        <v>0</v>
      </c>
      <c r="AK103" s="1">
        <v>309995</v>
      </c>
      <c r="AL103" s="1">
        <v>0</v>
      </c>
      <c r="AM103" s="1">
        <v>2110</v>
      </c>
      <c r="AN103" s="1">
        <v>204581</v>
      </c>
      <c r="AO103" s="1">
        <v>9414</v>
      </c>
      <c r="AP103" s="1">
        <v>117321</v>
      </c>
      <c r="AQ103" s="1">
        <v>35442</v>
      </c>
      <c r="AR103" s="1">
        <v>3137</v>
      </c>
      <c r="AS103" s="1">
        <v>64863</v>
      </c>
      <c r="AT103" s="1">
        <v>6165</v>
      </c>
      <c r="AU103" s="1">
        <v>863</v>
      </c>
      <c r="AV103" s="1">
        <v>0</v>
      </c>
      <c r="AW103" s="1">
        <v>8676</v>
      </c>
      <c r="AX103" s="1">
        <v>46595</v>
      </c>
      <c r="AY103" s="1">
        <v>0</v>
      </c>
      <c r="AZ103" s="1">
        <v>30554</v>
      </c>
      <c r="BA103" s="1"/>
      <c r="BB103" s="1" t="s">
        <v>411</v>
      </c>
    </row>
    <row r="104" spans="1:54" x14ac:dyDescent="0.35">
      <c r="A104" s="4" t="s">
        <v>474</v>
      </c>
      <c r="B104" s="1">
        <v>0</v>
      </c>
      <c r="C104" s="1">
        <v>45259</v>
      </c>
      <c r="D104" s="1">
        <v>64188</v>
      </c>
      <c r="E104" s="1">
        <v>3199</v>
      </c>
      <c r="F104" s="1">
        <v>0</v>
      </c>
      <c r="G104" s="1">
        <v>0</v>
      </c>
      <c r="H104" s="1">
        <v>4019182</v>
      </c>
      <c r="I104" s="1">
        <v>0</v>
      </c>
      <c r="J104" s="1">
        <v>61785</v>
      </c>
      <c r="K104" s="1">
        <v>4347</v>
      </c>
      <c r="L104" s="1">
        <v>640</v>
      </c>
      <c r="M104" s="1">
        <v>1448</v>
      </c>
      <c r="N104" s="1">
        <v>981</v>
      </c>
      <c r="O104" s="1">
        <v>17671</v>
      </c>
      <c r="P104" s="1">
        <v>66358</v>
      </c>
      <c r="Q104" s="1">
        <v>520203</v>
      </c>
      <c r="R104" s="1">
        <v>898276</v>
      </c>
      <c r="S104" s="1">
        <v>224057</v>
      </c>
      <c r="T104" s="1">
        <v>1984692</v>
      </c>
      <c r="U104" s="1">
        <v>7730305</v>
      </c>
      <c r="V104" s="1">
        <v>2671578</v>
      </c>
      <c r="W104" s="1">
        <v>195172</v>
      </c>
      <c r="X104" s="1">
        <v>35105550</v>
      </c>
      <c r="Y104" s="1">
        <v>3364711</v>
      </c>
      <c r="Z104" s="1">
        <v>18860380</v>
      </c>
      <c r="AA104" s="1">
        <v>3754570</v>
      </c>
      <c r="AB104" s="1">
        <v>26903633</v>
      </c>
      <c r="AC104" s="1">
        <v>50728</v>
      </c>
      <c r="AD104" s="1">
        <v>0</v>
      </c>
      <c r="AE104" s="1">
        <v>0</v>
      </c>
      <c r="AF104" s="1">
        <v>489201</v>
      </c>
      <c r="AG104" s="1">
        <v>0</v>
      </c>
      <c r="AH104" s="1">
        <v>184</v>
      </c>
      <c r="AI104" s="1">
        <v>12504</v>
      </c>
      <c r="AJ104" s="1">
        <v>43509</v>
      </c>
      <c r="AK104" s="1">
        <v>704461</v>
      </c>
      <c r="AL104" s="1">
        <v>0</v>
      </c>
      <c r="AM104" s="1">
        <v>1948</v>
      </c>
      <c r="AN104" s="1">
        <v>52028</v>
      </c>
      <c r="AO104" s="1">
        <v>0</v>
      </c>
      <c r="AP104" s="1">
        <v>153196</v>
      </c>
      <c r="AQ104" s="1">
        <v>28650</v>
      </c>
      <c r="AR104" s="1">
        <v>1382</v>
      </c>
      <c r="AS104" s="1">
        <v>42219</v>
      </c>
      <c r="AT104" s="1">
        <v>16243</v>
      </c>
      <c r="AU104" s="1">
        <v>1202</v>
      </c>
      <c r="AV104" s="1">
        <v>0</v>
      </c>
      <c r="AW104" s="1">
        <v>5747</v>
      </c>
      <c r="AX104" s="1">
        <v>51230</v>
      </c>
      <c r="AY104" s="1">
        <v>0</v>
      </c>
      <c r="AZ104" s="1">
        <v>64362</v>
      </c>
      <c r="BA104" s="1"/>
      <c r="BB104" s="1" t="s">
        <v>411</v>
      </c>
    </row>
    <row r="105" spans="1:54" x14ac:dyDescent="0.35">
      <c r="A105" s="4" t="s">
        <v>545</v>
      </c>
      <c r="B105" s="1">
        <v>0</v>
      </c>
      <c r="C105" s="1">
        <v>49481</v>
      </c>
      <c r="D105" s="1">
        <v>25399</v>
      </c>
      <c r="E105" s="1">
        <v>6637</v>
      </c>
      <c r="F105" s="1">
        <v>0</v>
      </c>
      <c r="G105" s="1">
        <v>0</v>
      </c>
      <c r="H105" s="1">
        <v>3792511</v>
      </c>
      <c r="I105" s="1">
        <v>0</v>
      </c>
      <c r="J105" s="1">
        <v>294182</v>
      </c>
      <c r="K105" s="1">
        <v>0</v>
      </c>
      <c r="L105" s="1">
        <v>0</v>
      </c>
      <c r="M105" s="1">
        <v>1636</v>
      </c>
      <c r="N105" s="1">
        <v>1690</v>
      </c>
      <c r="O105" s="1">
        <v>15279</v>
      </c>
      <c r="P105" s="1">
        <v>151355</v>
      </c>
      <c r="Q105" s="1">
        <v>644639</v>
      </c>
      <c r="R105" s="1">
        <v>600235</v>
      </c>
      <c r="S105" s="1">
        <v>443639</v>
      </c>
      <c r="T105" s="1">
        <v>3248161</v>
      </c>
      <c r="U105" s="1">
        <v>15789821</v>
      </c>
      <c r="V105" s="1">
        <v>5967825</v>
      </c>
      <c r="W105" s="1">
        <v>638026</v>
      </c>
      <c r="X105" s="1">
        <v>34617381</v>
      </c>
      <c r="Y105" s="1">
        <v>3312026</v>
      </c>
      <c r="Z105" s="1">
        <v>27653250</v>
      </c>
      <c r="AA105" s="1">
        <v>3378218</v>
      </c>
      <c r="AB105" s="1">
        <v>28828488</v>
      </c>
      <c r="AC105" s="1">
        <v>281986</v>
      </c>
      <c r="AD105" s="1">
        <v>0</v>
      </c>
      <c r="AE105" s="1">
        <v>0</v>
      </c>
      <c r="AF105" s="1">
        <v>1175727</v>
      </c>
      <c r="AG105" s="1">
        <v>0</v>
      </c>
      <c r="AH105" s="1">
        <v>354</v>
      </c>
      <c r="AI105" s="1">
        <v>10268</v>
      </c>
      <c r="AJ105" s="1">
        <v>0</v>
      </c>
      <c r="AK105" s="1">
        <v>26116379</v>
      </c>
      <c r="AL105" s="1">
        <v>0</v>
      </c>
      <c r="AM105" s="1">
        <v>736</v>
      </c>
      <c r="AN105" s="1">
        <v>58705</v>
      </c>
      <c r="AO105" s="1">
        <v>0</v>
      </c>
      <c r="AP105" s="1">
        <v>147078</v>
      </c>
      <c r="AQ105" s="1">
        <v>32025</v>
      </c>
      <c r="AR105" s="1">
        <v>3845</v>
      </c>
      <c r="AS105" s="1">
        <v>61756</v>
      </c>
      <c r="AT105" s="1">
        <v>5755</v>
      </c>
      <c r="AU105" s="1">
        <v>1022</v>
      </c>
      <c r="AV105" s="1">
        <v>0</v>
      </c>
      <c r="AW105" s="1">
        <v>8558</v>
      </c>
      <c r="AX105" s="1">
        <v>58492</v>
      </c>
      <c r="AY105" s="1">
        <v>1031</v>
      </c>
      <c r="AZ105" s="1">
        <v>76009</v>
      </c>
      <c r="BA105" s="1"/>
      <c r="BB105" s="1" t="s">
        <v>411</v>
      </c>
    </row>
    <row r="106" spans="1:54" x14ac:dyDescent="0.35">
      <c r="A106" s="4" t="s">
        <v>1210</v>
      </c>
      <c r="B106" s="1">
        <v>0</v>
      </c>
      <c r="C106" s="1">
        <v>39460</v>
      </c>
      <c r="D106" s="1">
        <v>50916</v>
      </c>
      <c r="E106" s="1">
        <v>6845</v>
      </c>
      <c r="F106" s="1">
        <v>8313</v>
      </c>
      <c r="G106" s="1">
        <v>0</v>
      </c>
      <c r="H106" s="1">
        <v>2737052</v>
      </c>
      <c r="I106" s="1">
        <v>0</v>
      </c>
      <c r="J106" s="1">
        <v>11721</v>
      </c>
      <c r="K106" s="1">
        <v>0</v>
      </c>
      <c r="L106" s="1">
        <v>439</v>
      </c>
      <c r="M106" s="1">
        <v>6500</v>
      </c>
      <c r="N106" s="1">
        <v>0</v>
      </c>
      <c r="O106" s="1">
        <v>14152</v>
      </c>
      <c r="P106" s="1">
        <v>36022</v>
      </c>
      <c r="Q106" s="1">
        <v>355569</v>
      </c>
      <c r="R106" s="1">
        <v>261560</v>
      </c>
      <c r="S106" s="1">
        <v>111850</v>
      </c>
      <c r="T106" s="1">
        <v>1565684</v>
      </c>
      <c r="U106" s="1">
        <v>5657666</v>
      </c>
      <c r="V106" s="1">
        <v>1522380</v>
      </c>
      <c r="W106" s="1">
        <v>70603</v>
      </c>
      <c r="X106" s="1">
        <v>8884746</v>
      </c>
      <c r="Y106" s="1">
        <v>3159818</v>
      </c>
      <c r="Z106" s="1">
        <v>15651949</v>
      </c>
      <c r="AA106" s="1">
        <v>3340961</v>
      </c>
      <c r="AB106" s="1">
        <v>24657370</v>
      </c>
      <c r="AC106" s="1">
        <v>9744</v>
      </c>
      <c r="AD106" s="1">
        <v>0</v>
      </c>
      <c r="AE106" s="1">
        <v>0</v>
      </c>
      <c r="AF106" s="1">
        <v>283109</v>
      </c>
      <c r="AG106" s="1">
        <v>0</v>
      </c>
      <c r="AH106" s="1">
        <v>939</v>
      </c>
      <c r="AI106" s="1">
        <v>13536</v>
      </c>
      <c r="AJ106" s="1">
        <v>0</v>
      </c>
      <c r="AK106" s="1">
        <v>182259961</v>
      </c>
      <c r="AL106" s="1">
        <v>0</v>
      </c>
      <c r="AM106" s="1">
        <v>1852</v>
      </c>
      <c r="AN106" s="1">
        <v>103308</v>
      </c>
      <c r="AO106" s="1">
        <v>0</v>
      </c>
      <c r="AP106" s="1">
        <v>154496</v>
      </c>
      <c r="AQ106" s="1">
        <v>309617</v>
      </c>
      <c r="AR106" s="1">
        <v>3985</v>
      </c>
      <c r="AS106" s="1">
        <v>135906</v>
      </c>
      <c r="AT106" s="1">
        <v>14498</v>
      </c>
      <c r="AU106" s="1">
        <v>2030</v>
      </c>
      <c r="AV106" s="1">
        <v>0</v>
      </c>
      <c r="AW106" s="1">
        <v>4940</v>
      </c>
      <c r="AX106" s="1">
        <v>58218</v>
      </c>
      <c r="AY106" s="1">
        <v>0</v>
      </c>
      <c r="AZ106" s="1">
        <v>79961</v>
      </c>
      <c r="BA106" s="1"/>
      <c r="BB106" s="1" t="s">
        <v>411</v>
      </c>
    </row>
    <row r="107" spans="1:54" x14ac:dyDescent="0.35">
      <c r="A107" s="4" t="s">
        <v>1211</v>
      </c>
      <c r="B107" s="1">
        <v>0</v>
      </c>
      <c r="C107" s="1">
        <v>45600</v>
      </c>
      <c r="D107" s="1">
        <v>74101</v>
      </c>
      <c r="E107" s="1">
        <v>7090</v>
      </c>
      <c r="F107" s="1">
        <v>23647</v>
      </c>
      <c r="G107" s="1">
        <v>0</v>
      </c>
      <c r="H107" s="1">
        <v>3849593</v>
      </c>
      <c r="I107" s="1">
        <v>0</v>
      </c>
      <c r="J107" s="1">
        <v>77239</v>
      </c>
      <c r="K107" s="1">
        <v>727</v>
      </c>
      <c r="L107" s="1">
        <v>359</v>
      </c>
      <c r="M107" s="1">
        <v>11099</v>
      </c>
      <c r="N107" s="1">
        <v>2061</v>
      </c>
      <c r="O107" s="1">
        <v>20188</v>
      </c>
      <c r="P107" s="1">
        <v>59574</v>
      </c>
      <c r="Q107" s="1">
        <v>589685</v>
      </c>
      <c r="R107" s="1">
        <v>578477</v>
      </c>
      <c r="S107" s="1">
        <v>243432</v>
      </c>
      <c r="T107" s="1">
        <v>2211458</v>
      </c>
      <c r="U107" s="1">
        <v>8545054</v>
      </c>
      <c r="V107" s="1">
        <v>2796228</v>
      </c>
      <c r="W107" s="1">
        <v>334263</v>
      </c>
      <c r="X107" s="1">
        <v>23508883</v>
      </c>
      <c r="Y107" s="1">
        <v>3402480</v>
      </c>
      <c r="Z107" s="1">
        <v>20857792</v>
      </c>
      <c r="AA107" s="1">
        <v>3757713</v>
      </c>
      <c r="AB107" s="1">
        <v>27380388</v>
      </c>
      <c r="AC107" s="1">
        <v>69366</v>
      </c>
      <c r="AD107" s="1">
        <v>1082</v>
      </c>
      <c r="AE107" s="1">
        <v>0</v>
      </c>
      <c r="AF107" s="1">
        <v>527354</v>
      </c>
      <c r="AG107" s="1">
        <v>0</v>
      </c>
      <c r="AH107" s="1">
        <v>481</v>
      </c>
      <c r="AI107" s="1">
        <v>14291</v>
      </c>
      <c r="AJ107" s="1">
        <v>0</v>
      </c>
      <c r="AK107" s="1">
        <v>72956531</v>
      </c>
      <c r="AL107" s="1">
        <v>0</v>
      </c>
      <c r="AM107" s="1">
        <v>2623</v>
      </c>
      <c r="AN107" s="1">
        <v>147373</v>
      </c>
      <c r="AO107" s="1">
        <v>0</v>
      </c>
      <c r="AP107" s="1">
        <v>158265</v>
      </c>
      <c r="AQ107" s="1">
        <v>94449</v>
      </c>
      <c r="AR107" s="1">
        <v>2401</v>
      </c>
      <c r="AS107" s="1">
        <v>80114</v>
      </c>
      <c r="AT107" s="1">
        <v>14989</v>
      </c>
      <c r="AU107" s="1">
        <v>1414</v>
      </c>
      <c r="AV107" s="1">
        <v>0</v>
      </c>
      <c r="AW107" s="1">
        <v>5093</v>
      </c>
      <c r="AX107" s="1">
        <v>62121</v>
      </c>
      <c r="AY107" s="1">
        <v>0</v>
      </c>
      <c r="AZ107" s="1">
        <v>77224</v>
      </c>
      <c r="BA107" s="1"/>
      <c r="BB107" s="1" t="s">
        <v>411</v>
      </c>
    </row>
    <row r="108" spans="1:54" x14ac:dyDescent="0.35">
      <c r="A108" s="4" t="s">
        <v>1212</v>
      </c>
      <c r="B108" s="1">
        <v>0</v>
      </c>
      <c r="C108" s="1">
        <v>52409</v>
      </c>
      <c r="D108" s="1">
        <v>64405</v>
      </c>
      <c r="E108" s="1">
        <v>11183</v>
      </c>
      <c r="F108" s="1">
        <v>25051</v>
      </c>
      <c r="G108" s="1">
        <v>0</v>
      </c>
      <c r="H108" s="1">
        <v>3714525</v>
      </c>
      <c r="I108" s="1">
        <v>0</v>
      </c>
      <c r="J108" s="1">
        <v>99426</v>
      </c>
      <c r="K108" s="1">
        <v>0</v>
      </c>
      <c r="L108" s="1">
        <v>1963</v>
      </c>
      <c r="M108" s="1">
        <v>7705</v>
      </c>
      <c r="N108" s="1">
        <v>2369</v>
      </c>
      <c r="O108" s="1">
        <v>24383</v>
      </c>
      <c r="P108" s="1">
        <v>56758</v>
      </c>
      <c r="Q108" s="1">
        <v>503818</v>
      </c>
      <c r="R108" s="1">
        <v>770937</v>
      </c>
      <c r="S108" s="1">
        <v>318973</v>
      </c>
      <c r="T108" s="1">
        <v>1823727</v>
      </c>
      <c r="U108" s="1">
        <v>7288617</v>
      </c>
      <c r="V108" s="1">
        <v>2343061</v>
      </c>
      <c r="W108" s="1">
        <v>390620</v>
      </c>
      <c r="X108" s="1">
        <v>31407933</v>
      </c>
      <c r="Y108" s="1">
        <v>3289026</v>
      </c>
      <c r="Z108" s="1">
        <v>17636975</v>
      </c>
      <c r="AA108" s="1">
        <v>3520584</v>
      </c>
      <c r="AB108" s="1">
        <v>24650996</v>
      </c>
      <c r="AC108" s="1">
        <v>89357</v>
      </c>
      <c r="AD108" s="1">
        <v>0</v>
      </c>
      <c r="AE108" s="1">
        <v>0</v>
      </c>
      <c r="AF108" s="1">
        <v>502433</v>
      </c>
      <c r="AG108" s="1">
        <v>0</v>
      </c>
      <c r="AH108" s="1">
        <v>465</v>
      </c>
      <c r="AI108" s="1">
        <v>10819</v>
      </c>
      <c r="AJ108" s="1">
        <v>0</v>
      </c>
      <c r="AK108" s="1">
        <v>9415704</v>
      </c>
      <c r="AL108" s="1">
        <v>0</v>
      </c>
      <c r="AM108" s="1">
        <v>2068</v>
      </c>
      <c r="AN108" s="1">
        <v>182375</v>
      </c>
      <c r="AO108" s="1">
        <v>0</v>
      </c>
      <c r="AP108" s="1">
        <v>140119</v>
      </c>
      <c r="AQ108" s="1">
        <v>132649</v>
      </c>
      <c r="AR108" s="1">
        <v>6437</v>
      </c>
      <c r="AS108" s="1">
        <v>56876</v>
      </c>
      <c r="AT108" s="1">
        <v>12543</v>
      </c>
      <c r="AU108" s="1">
        <v>1382</v>
      </c>
      <c r="AV108" s="1">
        <v>0</v>
      </c>
      <c r="AW108" s="1">
        <v>6510</v>
      </c>
      <c r="AX108" s="1">
        <v>59929</v>
      </c>
      <c r="AY108" s="1">
        <v>0</v>
      </c>
      <c r="AZ108" s="1">
        <v>74948</v>
      </c>
      <c r="BA108" s="1"/>
      <c r="BB108" s="1" t="s">
        <v>411</v>
      </c>
    </row>
    <row r="109" spans="1:54" x14ac:dyDescent="0.35">
      <c r="A109" s="4" t="s">
        <v>106</v>
      </c>
      <c r="B109" s="1">
        <v>0</v>
      </c>
      <c r="C109" s="1">
        <v>48819</v>
      </c>
      <c r="D109" s="1">
        <v>62804</v>
      </c>
      <c r="E109" s="1">
        <v>6138</v>
      </c>
      <c r="F109" s="1">
        <v>11128</v>
      </c>
      <c r="G109" s="1">
        <v>0</v>
      </c>
      <c r="H109" s="1">
        <v>2013496</v>
      </c>
      <c r="I109" s="1">
        <v>0</v>
      </c>
      <c r="J109" s="1">
        <v>47323</v>
      </c>
      <c r="K109" s="1">
        <v>0</v>
      </c>
      <c r="L109" s="1">
        <v>6118</v>
      </c>
      <c r="M109" s="1">
        <v>5196</v>
      </c>
      <c r="N109" s="1">
        <v>0</v>
      </c>
      <c r="O109" s="1">
        <v>17993</v>
      </c>
      <c r="P109" s="1">
        <v>45197</v>
      </c>
      <c r="Q109" s="1">
        <v>420948</v>
      </c>
      <c r="R109" s="1">
        <v>572414</v>
      </c>
      <c r="S109" s="1">
        <v>221861</v>
      </c>
      <c r="T109" s="1">
        <v>1686468</v>
      </c>
      <c r="U109" s="1">
        <v>6428241</v>
      </c>
      <c r="V109" s="1">
        <v>2061350</v>
      </c>
      <c r="W109" s="1">
        <v>200735</v>
      </c>
      <c r="X109" s="1">
        <v>23123741</v>
      </c>
      <c r="Y109" s="1">
        <v>3339024</v>
      </c>
      <c r="Z109" s="1">
        <v>15830622</v>
      </c>
      <c r="AA109" s="1">
        <v>3128580</v>
      </c>
      <c r="AB109" s="1">
        <v>22726578</v>
      </c>
      <c r="AC109" s="1">
        <v>42089</v>
      </c>
      <c r="AD109" s="1">
        <v>0</v>
      </c>
      <c r="AE109" s="1">
        <v>0</v>
      </c>
      <c r="AF109" s="1">
        <v>386664</v>
      </c>
      <c r="AG109" s="1">
        <v>0</v>
      </c>
      <c r="AH109" s="1">
        <v>542</v>
      </c>
      <c r="AI109" s="1">
        <v>6958</v>
      </c>
      <c r="AJ109" s="1">
        <v>0</v>
      </c>
      <c r="AK109" s="1">
        <v>54466</v>
      </c>
      <c r="AL109" s="1">
        <v>0</v>
      </c>
      <c r="AM109" s="1">
        <v>1116</v>
      </c>
      <c r="AN109" s="1">
        <v>18970</v>
      </c>
      <c r="AO109" s="1">
        <v>0</v>
      </c>
      <c r="AP109" s="1">
        <v>98818</v>
      </c>
      <c r="AQ109" s="1">
        <v>34021</v>
      </c>
      <c r="AR109" s="1">
        <v>2722</v>
      </c>
      <c r="AS109" s="1">
        <v>34926</v>
      </c>
      <c r="AT109" s="1">
        <v>5226</v>
      </c>
      <c r="AU109" s="1">
        <v>2137</v>
      </c>
      <c r="AV109" s="1">
        <v>0</v>
      </c>
      <c r="AW109" s="1">
        <v>5806</v>
      </c>
      <c r="AX109" s="1">
        <v>45595</v>
      </c>
      <c r="AY109" s="1">
        <v>1022</v>
      </c>
      <c r="AZ109" s="1">
        <v>32033</v>
      </c>
      <c r="BA109" s="1"/>
      <c r="BB109" s="1" t="s">
        <v>411</v>
      </c>
    </row>
    <row r="110" spans="1:54" x14ac:dyDescent="0.35">
      <c r="A110" s="4" t="s">
        <v>107</v>
      </c>
      <c r="B110" s="1">
        <v>0</v>
      </c>
      <c r="C110" s="1">
        <v>34719</v>
      </c>
      <c r="D110" s="1">
        <v>23467</v>
      </c>
      <c r="E110" s="1">
        <v>2656</v>
      </c>
      <c r="F110" s="1">
        <v>24746</v>
      </c>
      <c r="G110" s="1">
        <v>0</v>
      </c>
      <c r="H110" s="1">
        <v>2632325</v>
      </c>
      <c r="I110" s="1">
        <v>0</v>
      </c>
      <c r="J110" s="1">
        <v>365396</v>
      </c>
      <c r="K110" s="1">
        <v>0</v>
      </c>
      <c r="L110" s="1">
        <v>0</v>
      </c>
      <c r="M110" s="1">
        <v>2323</v>
      </c>
      <c r="N110" s="1">
        <v>2910</v>
      </c>
      <c r="O110" s="1">
        <v>6312</v>
      </c>
      <c r="P110" s="1">
        <v>155082</v>
      </c>
      <c r="Q110" s="1">
        <v>608072</v>
      </c>
      <c r="R110" s="1">
        <v>295106</v>
      </c>
      <c r="S110" s="1">
        <v>782216</v>
      </c>
      <c r="T110" s="1">
        <v>3413219</v>
      </c>
      <c r="U110" s="1">
        <v>17596767</v>
      </c>
      <c r="V110" s="1">
        <v>6545217</v>
      </c>
      <c r="W110" s="1">
        <v>831639</v>
      </c>
      <c r="X110" s="1">
        <v>11648092</v>
      </c>
      <c r="Y110" s="1">
        <v>4063813</v>
      </c>
      <c r="Z110" s="1">
        <v>31540850</v>
      </c>
      <c r="AA110" s="1">
        <v>4028406</v>
      </c>
      <c r="AB110" s="1">
        <v>37306194</v>
      </c>
      <c r="AC110" s="1">
        <v>344771</v>
      </c>
      <c r="AD110" s="1">
        <v>0</v>
      </c>
      <c r="AE110" s="1">
        <v>0</v>
      </c>
      <c r="AF110" s="1">
        <v>1147141</v>
      </c>
      <c r="AG110" s="1">
        <v>652</v>
      </c>
      <c r="AH110" s="1">
        <v>704</v>
      </c>
      <c r="AI110" s="1">
        <v>14827</v>
      </c>
      <c r="AJ110" s="1">
        <v>0</v>
      </c>
      <c r="AK110" s="1">
        <v>242967382</v>
      </c>
      <c r="AL110" s="1">
        <v>0</v>
      </c>
      <c r="AM110" s="1">
        <v>313</v>
      </c>
      <c r="AN110" s="1">
        <v>46743</v>
      </c>
      <c r="AO110" s="1">
        <v>22561</v>
      </c>
      <c r="AP110" s="1">
        <v>173594</v>
      </c>
      <c r="AQ110" s="1">
        <v>423630</v>
      </c>
      <c r="AR110" s="1">
        <v>1429</v>
      </c>
      <c r="AS110" s="1">
        <v>232683</v>
      </c>
      <c r="AT110" s="1">
        <v>16609</v>
      </c>
      <c r="AU110" s="1">
        <v>2749</v>
      </c>
      <c r="AV110" s="1">
        <v>0</v>
      </c>
      <c r="AW110" s="1">
        <v>8323</v>
      </c>
      <c r="AX110" s="1">
        <v>76541</v>
      </c>
      <c r="AY110" s="1">
        <v>0</v>
      </c>
      <c r="AZ110" s="1">
        <v>97115</v>
      </c>
      <c r="BA110" s="1"/>
      <c r="BB110" s="1" t="s">
        <v>411</v>
      </c>
    </row>
    <row r="111" spans="1:54" x14ac:dyDescent="0.35">
      <c r="A111" s="4" t="s">
        <v>108</v>
      </c>
      <c r="B111" s="1">
        <v>0</v>
      </c>
      <c r="C111" s="1">
        <v>33859</v>
      </c>
      <c r="D111" s="1">
        <v>26268</v>
      </c>
      <c r="E111" s="1">
        <v>3872</v>
      </c>
      <c r="F111" s="1">
        <v>30665</v>
      </c>
      <c r="G111" s="1">
        <v>0</v>
      </c>
      <c r="H111" s="1">
        <v>2702609</v>
      </c>
      <c r="I111" s="1">
        <v>0</v>
      </c>
      <c r="J111" s="1">
        <v>352448</v>
      </c>
      <c r="K111" s="1">
        <v>0</v>
      </c>
      <c r="L111" s="1">
        <v>0</v>
      </c>
      <c r="M111" s="1">
        <v>6324</v>
      </c>
      <c r="N111" s="1">
        <v>2455</v>
      </c>
      <c r="O111" s="1">
        <v>8045</v>
      </c>
      <c r="P111" s="1">
        <v>154965</v>
      </c>
      <c r="Q111" s="1">
        <v>627453</v>
      </c>
      <c r="R111" s="1">
        <v>296199</v>
      </c>
      <c r="S111" s="1">
        <v>787922</v>
      </c>
      <c r="T111" s="1">
        <v>3447890</v>
      </c>
      <c r="U111" s="1">
        <v>17733282</v>
      </c>
      <c r="V111" s="1">
        <v>6652997</v>
      </c>
      <c r="W111" s="1">
        <v>833105</v>
      </c>
      <c r="X111" s="1">
        <v>11760718</v>
      </c>
      <c r="Y111" s="1">
        <v>3950551</v>
      </c>
      <c r="Z111" s="1">
        <v>31781255</v>
      </c>
      <c r="AA111" s="1">
        <v>3914703</v>
      </c>
      <c r="AB111" s="1">
        <v>36705423</v>
      </c>
      <c r="AC111" s="1">
        <v>341203</v>
      </c>
      <c r="AD111" s="1">
        <v>0</v>
      </c>
      <c r="AE111" s="1">
        <v>0</v>
      </c>
      <c r="AF111" s="1">
        <v>1191848</v>
      </c>
      <c r="AG111" s="1">
        <v>0</v>
      </c>
      <c r="AH111" s="1">
        <v>843</v>
      </c>
      <c r="AI111" s="1">
        <v>16371</v>
      </c>
      <c r="AJ111" s="1">
        <v>0</v>
      </c>
      <c r="AK111" s="1">
        <v>237258758</v>
      </c>
      <c r="AL111" s="1">
        <v>0</v>
      </c>
      <c r="AM111" s="1">
        <v>109</v>
      </c>
      <c r="AN111" s="1">
        <v>49348</v>
      </c>
      <c r="AO111" s="1">
        <v>26372</v>
      </c>
      <c r="AP111" s="1">
        <v>160672</v>
      </c>
      <c r="AQ111" s="1">
        <v>628802</v>
      </c>
      <c r="AR111" s="1">
        <v>3488</v>
      </c>
      <c r="AS111" s="1">
        <v>253914</v>
      </c>
      <c r="AT111" s="1">
        <v>14883</v>
      </c>
      <c r="AU111" s="1">
        <v>3018</v>
      </c>
      <c r="AV111" s="1">
        <v>0</v>
      </c>
      <c r="AW111" s="1">
        <v>7769</v>
      </c>
      <c r="AX111" s="1">
        <v>87789</v>
      </c>
      <c r="AY111" s="1">
        <v>2079</v>
      </c>
      <c r="AZ111" s="1">
        <v>110449</v>
      </c>
      <c r="BA111" s="1"/>
      <c r="BB111" s="1" t="s">
        <v>411</v>
      </c>
    </row>
    <row r="112" spans="1:54" x14ac:dyDescent="0.35">
      <c r="A112" s="4" t="s">
        <v>109</v>
      </c>
      <c r="B112" s="1">
        <v>0</v>
      </c>
      <c r="C112" s="1">
        <v>34926</v>
      </c>
      <c r="D112" s="1">
        <v>25576</v>
      </c>
      <c r="E112" s="1">
        <v>5114</v>
      </c>
      <c r="F112" s="1">
        <v>54560</v>
      </c>
      <c r="G112" s="1">
        <v>0</v>
      </c>
      <c r="H112" s="1">
        <v>2629092</v>
      </c>
      <c r="I112" s="1">
        <v>97</v>
      </c>
      <c r="J112" s="1">
        <v>331367</v>
      </c>
      <c r="K112" s="1">
        <v>0</v>
      </c>
      <c r="L112" s="1">
        <v>0</v>
      </c>
      <c r="M112" s="1">
        <v>5816</v>
      </c>
      <c r="N112" s="1">
        <v>2669</v>
      </c>
      <c r="O112" s="1">
        <v>9783</v>
      </c>
      <c r="P112" s="1">
        <v>150716</v>
      </c>
      <c r="Q112" s="1">
        <v>584792</v>
      </c>
      <c r="R112" s="1">
        <v>301961</v>
      </c>
      <c r="S112" s="1">
        <v>799705</v>
      </c>
      <c r="T112" s="1">
        <v>3260898</v>
      </c>
      <c r="U112" s="1">
        <v>16984551</v>
      </c>
      <c r="V112" s="1">
        <v>6513227</v>
      </c>
      <c r="W112" s="1">
        <v>832140</v>
      </c>
      <c r="X112" s="1">
        <v>11794822</v>
      </c>
      <c r="Y112" s="1">
        <v>3872784</v>
      </c>
      <c r="Z112" s="1">
        <v>30676932</v>
      </c>
      <c r="AA112" s="1">
        <v>3824035</v>
      </c>
      <c r="AB112" s="1">
        <v>35822718</v>
      </c>
      <c r="AC112" s="1">
        <v>317514</v>
      </c>
      <c r="AD112" s="1">
        <v>0</v>
      </c>
      <c r="AE112" s="1">
        <v>0</v>
      </c>
      <c r="AF112" s="1">
        <v>1172222</v>
      </c>
      <c r="AG112" s="1">
        <v>0</v>
      </c>
      <c r="AH112" s="1">
        <v>498</v>
      </c>
      <c r="AI112" s="1">
        <v>15828</v>
      </c>
      <c r="AJ112" s="1">
        <v>0</v>
      </c>
      <c r="AK112" s="1">
        <v>234371957</v>
      </c>
      <c r="AL112" s="1">
        <v>0</v>
      </c>
      <c r="AM112" s="1">
        <v>186</v>
      </c>
      <c r="AN112" s="1">
        <v>57374</v>
      </c>
      <c r="AO112" s="1">
        <v>29611</v>
      </c>
      <c r="AP112" s="1">
        <v>147921</v>
      </c>
      <c r="AQ112" s="1">
        <v>530815</v>
      </c>
      <c r="AR112" s="1">
        <v>5325</v>
      </c>
      <c r="AS112" s="1">
        <v>253879</v>
      </c>
      <c r="AT112" s="1">
        <v>12853</v>
      </c>
      <c r="AU112" s="1">
        <v>4910</v>
      </c>
      <c r="AV112" s="1">
        <v>0</v>
      </c>
      <c r="AW112" s="1">
        <v>7891</v>
      </c>
      <c r="AX112" s="1">
        <v>97264</v>
      </c>
      <c r="AY112" s="1">
        <v>0</v>
      </c>
      <c r="AZ112" s="1">
        <v>108730</v>
      </c>
      <c r="BA112" s="1"/>
      <c r="BB112" s="1" t="s">
        <v>411</v>
      </c>
    </row>
    <row r="113" spans="1:54" x14ac:dyDescent="0.35">
      <c r="A113" s="4" t="s">
        <v>110</v>
      </c>
      <c r="B113" s="1">
        <v>0</v>
      </c>
      <c r="C113" s="1">
        <v>37841</v>
      </c>
      <c r="D113" s="1">
        <v>42574</v>
      </c>
      <c r="E113" s="1">
        <v>7427</v>
      </c>
      <c r="F113" s="1">
        <v>142716</v>
      </c>
      <c r="G113" s="1">
        <v>0</v>
      </c>
      <c r="H113" s="1">
        <v>2967155</v>
      </c>
      <c r="I113" s="1">
        <v>81</v>
      </c>
      <c r="J113" s="1">
        <v>180324</v>
      </c>
      <c r="K113" s="1">
        <v>0</v>
      </c>
      <c r="L113" s="1">
        <v>0</v>
      </c>
      <c r="M113" s="1">
        <v>14785</v>
      </c>
      <c r="N113" s="1">
        <v>4044</v>
      </c>
      <c r="O113" s="1">
        <v>14266</v>
      </c>
      <c r="P113" s="1">
        <v>91775</v>
      </c>
      <c r="Q113" s="1">
        <v>664466</v>
      </c>
      <c r="R113" s="1">
        <v>398625</v>
      </c>
      <c r="S113" s="1">
        <v>477397</v>
      </c>
      <c r="T113" s="1">
        <v>2724072</v>
      </c>
      <c r="U113" s="1">
        <v>11914775</v>
      </c>
      <c r="V113" s="1">
        <v>3912310</v>
      </c>
      <c r="W113" s="1">
        <v>528181</v>
      </c>
      <c r="X113" s="1">
        <v>14897412</v>
      </c>
      <c r="Y113" s="1">
        <v>3875690</v>
      </c>
      <c r="Z113" s="1">
        <v>26466602</v>
      </c>
      <c r="AA113" s="1">
        <v>4032880</v>
      </c>
      <c r="AB113" s="1">
        <v>33793745</v>
      </c>
      <c r="AC113" s="1">
        <v>164724</v>
      </c>
      <c r="AD113" s="1">
        <v>0</v>
      </c>
      <c r="AE113" s="1">
        <v>0</v>
      </c>
      <c r="AF113" s="1">
        <v>701356</v>
      </c>
      <c r="AG113" s="1">
        <v>0</v>
      </c>
      <c r="AH113" s="1">
        <v>1066</v>
      </c>
      <c r="AI113" s="1">
        <v>16931</v>
      </c>
      <c r="AJ113" s="1">
        <v>0</v>
      </c>
      <c r="AK113" s="1">
        <v>189787097</v>
      </c>
      <c r="AL113" s="1">
        <v>0</v>
      </c>
      <c r="AM113" s="1">
        <v>1519</v>
      </c>
      <c r="AN113" s="1">
        <v>224636</v>
      </c>
      <c r="AO113" s="1">
        <v>32985</v>
      </c>
      <c r="AP113" s="1">
        <v>151013</v>
      </c>
      <c r="AQ113" s="1">
        <v>1300624</v>
      </c>
      <c r="AR113" s="1">
        <v>10081</v>
      </c>
      <c r="AS113" s="1">
        <v>1172758</v>
      </c>
      <c r="AT113" s="1">
        <v>17474</v>
      </c>
      <c r="AU113" s="1">
        <v>9578</v>
      </c>
      <c r="AV113" s="1">
        <v>0</v>
      </c>
      <c r="AW113" s="1">
        <v>7204</v>
      </c>
      <c r="AX113" s="1">
        <v>163404</v>
      </c>
      <c r="AY113" s="1">
        <v>0</v>
      </c>
      <c r="AZ113" s="1">
        <v>122769</v>
      </c>
      <c r="BA113" s="1"/>
      <c r="BB113" s="1" t="s">
        <v>411</v>
      </c>
    </row>
    <row r="114" spans="1:54" x14ac:dyDescent="0.35">
      <c r="A114" s="4" t="s">
        <v>1152</v>
      </c>
      <c r="B114" s="1">
        <v>0</v>
      </c>
      <c r="C114" s="1">
        <v>116843</v>
      </c>
      <c r="D114" s="1">
        <v>447190</v>
      </c>
      <c r="E114" s="1">
        <v>348575</v>
      </c>
      <c r="F114" s="1">
        <v>63586790</v>
      </c>
      <c r="G114" s="1">
        <v>0</v>
      </c>
      <c r="H114" s="1">
        <v>2300881</v>
      </c>
      <c r="I114" s="1">
        <v>0</v>
      </c>
      <c r="J114" s="1">
        <v>154827</v>
      </c>
      <c r="K114" s="1">
        <v>695183</v>
      </c>
      <c r="L114" s="1">
        <v>393240</v>
      </c>
      <c r="M114" s="1">
        <v>3387062</v>
      </c>
      <c r="N114" s="1">
        <v>2144937</v>
      </c>
      <c r="O114" s="1">
        <v>2924427</v>
      </c>
      <c r="P114" s="1">
        <v>85858</v>
      </c>
      <c r="Q114" s="1">
        <v>445574</v>
      </c>
      <c r="R114" s="1">
        <v>355081</v>
      </c>
      <c r="S114" s="1">
        <v>413834</v>
      </c>
      <c r="T114" s="1">
        <v>2373337</v>
      </c>
      <c r="U114" s="1">
        <v>10288661</v>
      </c>
      <c r="V114" s="1">
        <v>3534758</v>
      </c>
      <c r="W114" s="1">
        <v>480307</v>
      </c>
      <c r="X114" s="1">
        <v>13096971</v>
      </c>
      <c r="Y114" s="1">
        <v>3308097</v>
      </c>
      <c r="Z114" s="1">
        <v>22728676</v>
      </c>
      <c r="AA114" s="1">
        <v>3280289</v>
      </c>
      <c r="AB114" s="1">
        <v>28306027</v>
      </c>
      <c r="AC114" s="1">
        <v>142739</v>
      </c>
      <c r="AD114" s="1">
        <v>0</v>
      </c>
      <c r="AE114" s="1">
        <v>2102</v>
      </c>
      <c r="AF114" s="1">
        <v>634016</v>
      </c>
      <c r="AG114" s="1">
        <v>0</v>
      </c>
      <c r="AH114" s="1">
        <v>935</v>
      </c>
      <c r="AI114" s="1">
        <v>1742611</v>
      </c>
      <c r="AJ114" s="1">
        <v>124972</v>
      </c>
      <c r="AK114" s="1">
        <v>182605113</v>
      </c>
      <c r="AL114" s="1">
        <v>0</v>
      </c>
      <c r="AM114" s="1">
        <v>811</v>
      </c>
      <c r="AN114" s="1">
        <v>9490044</v>
      </c>
      <c r="AO114" s="1">
        <v>3090430</v>
      </c>
      <c r="AP114" s="1">
        <v>215638</v>
      </c>
      <c r="AQ114" s="1">
        <v>25074130</v>
      </c>
      <c r="AR114" s="1">
        <v>1588159</v>
      </c>
      <c r="AS114" s="1">
        <v>20943236</v>
      </c>
      <c r="AT114" s="1">
        <v>61252</v>
      </c>
      <c r="AU114" s="1">
        <v>3224244</v>
      </c>
      <c r="AV114" s="1">
        <v>0</v>
      </c>
      <c r="AW114" s="1">
        <v>1361388</v>
      </c>
      <c r="AX114" s="1">
        <v>32788478</v>
      </c>
      <c r="AY114" s="1">
        <v>2029</v>
      </c>
      <c r="AZ114" s="1">
        <v>25847585</v>
      </c>
      <c r="BA114" s="1"/>
      <c r="BB114" s="1" t="s">
        <v>411</v>
      </c>
    </row>
    <row r="115" spans="1:54" x14ac:dyDescent="0.35">
      <c r="A115" s="4" t="s">
        <v>1153</v>
      </c>
      <c r="B115" s="1">
        <v>0</v>
      </c>
      <c r="C115" s="1">
        <v>297783</v>
      </c>
      <c r="D115" s="1">
        <v>582678</v>
      </c>
      <c r="E115" s="1">
        <v>666213</v>
      </c>
      <c r="F115" s="1">
        <v>117420968</v>
      </c>
      <c r="G115" s="1">
        <v>0</v>
      </c>
      <c r="H115" s="1">
        <v>2713124</v>
      </c>
      <c r="I115" s="1">
        <v>0</v>
      </c>
      <c r="J115" s="1">
        <v>370853</v>
      </c>
      <c r="K115" s="1">
        <v>2750476</v>
      </c>
      <c r="L115" s="1">
        <v>1375403</v>
      </c>
      <c r="M115" s="1">
        <v>5371324</v>
      </c>
      <c r="N115" s="1">
        <v>4389541</v>
      </c>
      <c r="O115" s="1">
        <v>4617408</v>
      </c>
      <c r="P115" s="1">
        <v>150132</v>
      </c>
      <c r="Q115" s="1">
        <v>311929</v>
      </c>
      <c r="R115" s="1">
        <v>396768</v>
      </c>
      <c r="S115" s="1">
        <v>749296</v>
      </c>
      <c r="T115" s="1">
        <v>2371745</v>
      </c>
      <c r="U115" s="1">
        <v>13252045</v>
      </c>
      <c r="V115" s="1">
        <v>6157485</v>
      </c>
      <c r="W115" s="1">
        <v>842192</v>
      </c>
      <c r="X115" s="1">
        <v>29369183</v>
      </c>
      <c r="Y115" s="1">
        <v>3158942</v>
      </c>
      <c r="Z115" s="1">
        <v>23190512</v>
      </c>
      <c r="AA115" s="1">
        <v>2628619</v>
      </c>
      <c r="AB115" s="1">
        <v>26586794</v>
      </c>
      <c r="AC115" s="1">
        <v>353402</v>
      </c>
      <c r="AD115" s="1">
        <v>0</v>
      </c>
      <c r="AE115" s="1">
        <v>0</v>
      </c>
      <c r="AF115" s="1">
        <v>1158056</v>
      </c>
      <c r="AG115" s="1">
        <v>0</v>
      </c>
      <c r="AH115" s="1">
        <v>505</v>
      </c>
      <c r="AI115" s="1">
        <v>4022216</v>
      </c>
      <c r="AJ115" s="1">
        <v>599798</v>
      </c>
      <c r="AK115" s="1">
        <v>51655975</v>
      </c>
      <c r="AL115" s="1">
        <v>0</v>
      </c>
      <c r="AM115" s="1">
        <v>62</v>
      </c>
      <c r="AN115" s="1">
        <v>24261914</v>
      </c>
      <c r="AO115" s="1">
        <v>10865858</v>
      </c>
      <c r="AP115" s="1">
        <v>277502</v>
      </c>
      <c r="AQ115" s="1">
        <v>43120094</v>
      </c>
      <c r="AR115" s="1">
        <v>4914207</v>
      </c>
      <c r="AS115" s="1">
        <v>40425414</v>
      </c>
      <c r="AT115" s="1">
        <v>105154</v>
      </c>
      <c r="AU115" s="1">
        <v>5673620</v>
      </c>
      <c r="AV115" s="1">
        <v>0</v>
      </c>
      <c r="AW115" s="1">
        <v>4563799</v>
      </c>
      <c r="AX115" s="1">
        <v>60471286</v>
      </c>
      <c r="AY115" s="1">
        <v>941</v>
      </c>
      <c r="AZ115" s="1">
        <v>43702308</v>
      </c>
      <c r="BA115" s="1"/>
      <c r="BB115" s="1" t="s">
        <v>411</v>
      </c>
    </row>
    <row r="116" spans="1:54" x14ac:dyDescent="0.35">
      <c r="A116" s="4" t="s">
        <v>1154</v>
      </c>
      <c r="B116" s="1">
        <v>0</v>
      </c>
      <c r="C116" s="1">
        <v>178898</v>
      </c>
      <c r="D116" s="1">
        <v>385187</v>
      </c>
      <c r="E116" s="1">
        <v>466921</v>
      </c>
      <c r="F116" s="1">
        <v>66276186</v>
      </c>
      <c r="G116" s="1">
        <v>0</v>
      </c>
      <c r="H116" s="1">
        <v>3442716</v>
      </c>
      <c r="I116" s="1">
        <v>0</v>
      </c>
      <c r="J116" s="1">
        <v>373431</v>
      </c>
      <c r="K116" s="1">
        <v>1379527</v>
      </c>
      <c r="L116" s="1">
        <v>720895</v>
      </c>
      <c r="M116" s="1">
        <v>3232929</v>
      </c>
      <c r="N116" s="1">
        <v>2575639</v>
      </c>
      <c r="O116" s="1">
        <v>2638110</v>
      </c>
      <c r="P116" s="1">
        <v>143965</v>
      </c>
      <c r="Q116" s="1">
        <v>399806</v>
      </c>
      <c r="R116" s="1">
        <v>491510</v>
      </c>
      <c r="S116" s="1">
        <v>795193</v>
      </c>
      <c r="T116" s="1">
        <v>2802953</v>
      </c>
      <c r="U116" s="1">
        <v>15058626</v>
      </c>
      <c r="V116" s="1">
        <v>6414093</v>
      </c>
      <c r="W116" s="1">
        <v>854628</v>
      </c>
      <c r="X116" s="1">
        <v>32994516</v>
      </c>
      <c r="Y116" s="1">
        <v>3450724</v>
      </c>
      <c r="Z116" s="1">
        <v>26765152</v>
      </c>
      <c r="AA116" s="1">
        <v>3134189</v>
      </c>
      <c r="AB116" s="1">
        <v>30536985</v>
      </c>
      <c r="AC116" s="1">
        <v>356495</v>
      </c>
      <c r="AD116" s="1">
        <v>0</v>
      </c>
      <c r="AE116" s="1">
        <v>0</v>
      </c>
      <c r="AF116" s="1">
        <v>1194388</v>
      </c>
      <c r="AG116" s="1">
        <v>837</v>
      </c>
      <c r="AH116" s="1">
        <v>591</v>
      </c>
      <c r="AI116" s="1">
        <v>2529429</v>
      </c>
      <c r="AJ116" s="1">
        <v>304992</v>
      </c>
      <c r="AK116" s="1">
        <v>49165790</v>
      </c>
      <c r="AL116" s="1">
        <v>0</v>
      </c>
      <c r="AM116" s="1">
        <v>0</v>
      </c>
      <c r="AN116" s="1">
        <v>13936591</v>
      </c>
      <c r="AO116" s="1">
        <v>5800047</v>
      </c>
      <c r="AP116" s="1">
        <v>218334</v>
      </c>
      <c r="AQ116" s="1">
        <v>25093229</v>
      </c>
      <c r="AR116" s="1">
        <v>2732141</v>
      </c>
      <c r="AS116" s="1">
        <v>23728345</v>
      </c>
      <c r="AT116" s="1">
        <v>53999</v>
      </c>
      <c r="AU116" s="1">
        <v>2991377</v>
      </c>
      <c r="AV116" s="1">
        <v>0</v>
      </c>
      <c r="AW116" s="1">
        <v>2379622</v>
      </c>
      <c r="AX116" s="1">
        <v>32310047</v>
      </c>
      <c r="AY116" s="1">
        <v>0</v>
      </c>
      <c r="AZ116" s="1">
        <v>27928437</v>
      </c>
      <c r="BA116" s="1"/>
      <c r="BB116" s="1" t="s">
        <v>411</v>
      </c>
    </row>
    <row r="117" spans="1:54" x14ac:dyDescent="0.35">
      <c r="A117" s="4" t="s">
        <v>1155</v>
      </c>
      <c r="B117" s="1">
        <v>0</v>
      </c>
      <c r="C117" s="1">
        <v>36978</v>
      </c>
      <c r="D117" s="1">
        <v>28093</v>
      </c>
      <c r="E117" s="1">
        <v>9371</v>
      </c>
      <c r="F117" s="1">
        <v>4134</v>
      </c>
      <c r="G117" s="1">
        <v>0</v>
      </c>
      <c r="H117" s="1">
        <v>2609383</v>
      </c>
      <c r="I117" s="1">
        <v>0</v>
      </c>
      <c r="J117" s="1">
        <v>353754</v>
      </c>
      <c r="K117" s="1">
        <v>0</v>
      </c>
      <c r="L117" s="1">
        <v>0</v>
      </c>
      <c r="M117" s="1">
        <v>1943</v>
      </c>
      <c r="N117" s="1">
        <v>0</v>
      </c>
      <c r="O117" s="1">
        <v>6663</v>
      </c>
      <c r="P117" s="1">
        <v>165073</v>
      </c>
      <c r="Q117" s="1">
        <v>598949</v>
      </c>
      <c r="R117" s="1">
        <v>285219</v>
      </c>
      <c r="S117" s="1">
        <v>796687</v>
      </c>
      <c r="T117" s="1">
        <v>3246144</v>
      </c>
      <c r="U117" s="1">
        <v>16951110</v>
      </c>
      <c r="V117" s="1">
        <v>6648637</v>
      </c>
      <c r="W117" s="1">
        <v>833625</v>
      </c>
      <c r="X117" s="1">
        <v>11439467</v>
      </c>
      <c r="Y117" s="1">
        <v>3711137</v>
      </c>
      <c r="Z117" s="1">
        <v>29696384</v>
      </c>
      <c r="AA117" s="1">
        <v>3770630</v>
      </c>
      <c r="AB117" s="1">
        <v>34722557</v>
      </c>
      <c r="AC117" s="1">
        <v>340517</v>
      </c>
      <c r="AD117" s="1">
        <v>0</v>
      </c>
      <c r="AE117" s="1">
        <v>0</v>
      </c>
      <c r="AF117" s="1">
        <v>1197901</v>
      </c>
      <c r="AG117" s="1">
        <v>0</v>
      </c>
      <c r="AH117" s="1">
        <v>387</v>
      </c>
      <c r="AI117" s="1">
        <v>14745</v>
      </c>
      <c r="AJ117" s="1">
        <v>0</v>
      </c>
      <c r="AK117" s="1">
        <v>232336403</v>
      </c>
      <c r="AL117" s="1">
        <v>848</v>
      </c>
      <c r="AM117" s="1">
        <v>250</v>
      </c>
      <c r="AN117" s="1">
        <v>43967</v>
      </c>
      <c r="AO117" s="1">
        <v>27665</v>
      </c>
      <c r="AP117" s="1">
        <v>132306</v>
      </c>
      <c r="AQ117" s="1">
        <v>479246</v>
      </c>
      <c r="AR117" s="1">
        <v>1940</v>
      </c>
      <c r="AS117" s="1">
        <v>226398</v>
      </c>
      <c r="AT117" s="1">
        <v>16229</v>
      </c>
      <c r="AU117" s="1">
        <v>672</v>
      </c>
      <c r="AV117" s="1">
        <v>0</v>
      </c>
      <c r="AW117" s="1">
        <v>7973</v>
      </c>
      <c r="AX117" s="1">
        <v>57041</v>
      </c>
      <c r="AY117" s="1">
        <v>969</v>
      </c>
      <c r="AZ117" s="1">
        <v>90152</v>
      </c>
      <c r="BA117" s="1"/>
      <c r="BB117" s="1" t="s">
        <v>411</v>
      </c>
    </row>
    <row r="118" spans="1:54" x14ac:dyDescent="0.35">
      <c r="A118" s="4" t="s">
        <v>1213</v>
      </c>
      <c r="B118" s="1">
        <v>847</v>
      </c>
      <c r="C118" s="1">
        <v>38832</v>
      </c>
      <c r="D118" s="1">
        <v>28390</v>
      </c>
      <c r="E118" s="1">
        <v>9040</v>
      </c>
      <c r="F118" s="1">
        <v>8416</v>
      </c>
      <c r="G118" s="1">
        <v>0</v>
      </c>
      <c r="H118" s="1">
        <v>2411193</v>
      </c>
      <c r="I118" s="1">
        <v>0</v>
      </c>
      <c r="J118" s="1">
        <v>367440</v>
      </c>
      <c r="K118" s="1">
        <v>0</v>
      </c>
      <c r="L118" s="1">
        <v>0</v>
      </c>
      <c r="M118" s="1">
        <v>2537</v>
      </c>
      <c r="N118" s="1">
        <v>2330</v>
      </c>
      <c r="O118" s="1">
        <v>7979</v>
      </c>
      <c r="P118" s="1">
        <v>164561</v>
      </c>
      <c r="Q118" s="1">
        <v>650784</v>
      </c>
      <c r="R118" s="1">
        <v>294197</v>
      </c>
      <c r="S118" s="1">
        <v>816555</v>
      </c>
      <c r="T118" s="1">
        <v>3345917</v>
      </c>
      <c r="U118" s="1">
        <v>17809044</v>
      </c>
      <c r="V118" s="1">
        <v>6657933</v>
      </c>
      <c r="W118" s="1">
        <v>850469</v>
      </c>
      <c r="X118" s="1">
        <v>11938961</v>
      </c>
      <c r="Y118" s="1">
        <v>3844232</v>
      </c>
      <c r="Z118" s="1">
        <v>31273925</v>
      </c>
      <c r="AA118" s="1">
        <v>3868396</v>
      </c>
      <c r="AB118" s="1">
        <v>37076510</v>
      </c>
      <c r="AC118" s="1">
        <v>346314</v>
      </c>
      <c r="AD118" s="1">
        <v>0</v>
      </c>
      <c r="AE118" s="1">
        <v>0</v>
      </c>
      <c r="AF118" s="1">
        <v>1177883</v>
      </c>
      <c r="AG118" s="1">
        <v>0</v>
      </c>
      <c r="AH118" s="1">
        <v>670</v>
      </c>
      <c r="AI118" s="1">
        <v>17452</v>
      </c>
      <c r="AJ118" s="1">
        <v>0</v>
      </c>
      <c r="AK118" s="1">
        <v>229640168</v>
      </c>
      <c r="AL118" s="1">
        <v>0</v>
      </c>
      <c r="AM118" s="1">
        <v>0</v>
      </c>
      <c r="AN118" s="1">
        <v>41437</v>
      </c>
      <c r="AO118" s="1">
        <v>28298</v>
      </c>
      <c r="AP118" s="1">
        <v>174758</v>
      </c>
      <c r="AQ118" s="1">
        <v>479994</v>
      </c>
      <c r="AR118" s="1">
        <v>991</v>
      </c>
      <c r="AS118" s="1">
        <v>236508</v>
      </c>
      <c r="AT118" s="1">
        <v>8348</v>
      </c>
      <c r="AU118" s="1">
        <v>1608</v>
      </c>
      <c r="AV118" s="1">
        <v>0</v>
      </c>
      <c r="AW118" s="1">
        <v>9415</v>
      </c>
      <c r="AX118" s="1">
        <v>59994</v>
      </c>
      <c r="AY118" s="1">
        <v>708</v>
      </c>
      <c r="AZ118" s="1">
        <v>80397</v>
      </c>
      <c r="BA118" s="1"/>
      <c r="BB118" s="1" t="s">
        <v>411</v>
      </c>
    </row>
    <row r="119" spans="1:54" x14ac:dyDescent="0.35">
      <c r="A119" s="4" t="s">
        <v>1156</v>
      </c>
      <c r="B119" s="1">
        <v>0</v>
      </c>
      <c r="C119" s="1">
        <v>39223</v>
      </c>
      <c r="D119" s="1">
        <v>30139</v>
      </c>
      <c r="E119" s="1">
        <v>4025</v>
      </c>
      <c r="F119" s="1">
        <v>1156</v>
      </c>
      <c r="G119" s="1">
        <v>0</v>
      </c>
      <c r="H119" s="1">
        <v>4975935</v>
      </c>
      <c r="I119" s="1">
        <v>0</v>
      </c>
      <c r="J119" s="1">
        <v>339699</v>
      </c>
      <c r="K119" s="1">
        <v>1861</v>
      </c>
      <c r="L119" s="1">
        <v>615</v>
      </c>
      <c r="M119" s="1">
        <v>1563</v>
      </c>
      <c r="N119" s="1">
        <v>1444</v>
      </c>
      <c r="O119" s="1">
        <v>10457</v>
      </c>
      <c r="P119" s="1">
        <v>154524</v>
      </c>
      <c r="Q119" s="1">
        <v>632889</v>
      </c>
      <c r="R119" s="1">
        <v>829400</v>
      </c>
      <c r="S119" s="1">
        <v>808357</v>
      </c>
      <c r="T119" s="1">
        <v>3308258</v>
      </c>
      <c r="U119" s="1">
        <v>17309829</v>
      </c>
      <c r="V119" s="1">
        <v>6512473</v>
      </c>
      <c r="W119" s="1">
        <v>817461</v>
      </c>
      <c r="X119" s="1">
        <v>42552876</v>
      </c>
      <c r="Y119" s="1">
        <v>3892402</v>
      </c>
      <c r="Z119" s="1">
        <v>30286976</v>
      </c>
      <c r="AA119" s="1">
        <v>3878390</v>
      </c>
      <c r="AB119" s="1">
        <v>36636843</v>
      </c>
      <c r="AC119" s="1">
        <v>327227</v>
      </c>
      <c r="AD119" s="1">
        <v>0</v>
      </c>
      <c r="AE119" s="1">
        <v>0</v>
      </c>
      <c r="AF119" s="1">
        <v>1190410</v>
      </c>
      <c r="AG119" s="1">
        <v>0</v>
      </c>
      <c r="AH119" s="1">
        <v>451</v>
      </c>
      <c r="AI119" s="1">
        <v>14385</v>
      </c>
      <c r="AJ119" s="1">
        <v>0</v>
      </c>
      <c r="AK119" s="1">
        <v>14418173</v>
      </c>
      <c r="AL119" s="1">
        <v>0</v>
      </c>
      <c r="AM119" s="1">
        <v>148</v>
      </c>
      <c r="AN119" s="1">
        <v>0</v>
      </c>
      <c r="AO119" s="1">
        <v>23313</v>
      </c>
      <c r="AP119" s="1">
        <v>168585</v>
      </c>
      <c r="AQ119" s="1">
        <v>47596</v>
      </c>
      <c r="AR119" s="1">
        <v>1473</v>
      </c>
      <c r="AS119" s="1">
        <v>116935</v>
      </c>
      <c r="AT119" s="1">
        <v>10597</v>
      </c>
      <c r="AU119" s="1">
        <v>839</v>
      </c>
      <c r="AV119" s="1">
        <v>0</v>
      </c>
      <c r="AW119" s="1">
        <v>7862</v>
      </c>
      <c r="AX119" s="1">
        <v>56021</v>
      </c>
      <c r="AY119" s="1">
        <v>1148</v>
      </c>
      <c r="AZ119" s="1">
        <v>34851</v>
      </c>
      <c r="BA119" s="1"/>
      <c r="BB119" s="1" t="s">
        <v>411</v>
      </c>
    </row>
    <row r="120" spans="1:54" x14ac:dyDescent="0.35">
      <c r="A120" s="4" t="s">
        <v>117</v>
      </c>
      <c r="B120" s="1">
        <v>4227</v>
      </c>
      <c r="C120" s="1">
        <v>33365</v>
      </c>
      <c r="D120" s="1">
        <v>56665</v>
      </c>
      <c r="E120" s="1">
        <v>2462</v>
      </c>
      <c r="F120" s="1">
        <v>3391</v>
      </c>
      <c r="G120" s="1">
        <v>0</v>
      </c>
      <c r="H120" s="1">
        <v>3665778</v>
      </c>
      <c r="I120" s="1">
        <v>0</v>
      </c>
      <c r="J120" s="1">
        <v>150847</v>
      </c>
      <c r="K120" s="1">
        <v>2596</v>
      </c>
      <c r="L120" s="1">
        <v>0</v>
      </c>
      <c r="M120" s="1">
        <v>3116</v>
      </c>
      <c r="N120" s="1">
        <v>1298</v>
      </c>
      <c r="O120" s="1">
        <v>0</v>
      </c>
      <c r="P120" s="1">
        <v>97770</v>
      </c>
      <c r="Q120" s="1">
        <v>623493</v>
      </c>
      <c r="R120" s="1">
        <v>554026</v>
      </c>
      <c r="S120" s="1">
        <v>434712</v>
      </c>
      <c r="T120" s="1">
        <v>2644378</v>
      </c>
      <c r="U120" s="1">
        <v>11163978</v>
      </c>
      <c r="V120" s="1">
        <v>3851120</v>
      </c>
      <c r="W120" s="1">
        <v>490883</v>
      </c>
      <c r="X120" s="1">
        <v>21611490</v>
      </c>
      <c r="Y120" s="1">
        <v>4158510</v>
      </c>
      <c r="Z120" s="1">
        <v>26321859</v>
      </c>
      <c r="AA120" s="1">
        <v>4314884</v>
      </c>
      <c r="AB120" s="1">
        <v>34541785</v>
      </c>
      <c r="AC120" s="1">
        <v>139198</v>
      </c>
      <c r="AD120" s="1">
        <v>0</v>
      </c>
      <c r="AE120" s="1">
        <v>0</v>
      </c>
      <c r="AF120" s="1">
        <v>680859</v>
      </c>
      <c r="AG120" s="1">
        <v>0</v>
      </c>
      <c r="AH120" s="1">
        <v>0</v>
      </c>
      <c r="AI120" s="1">
        <v>15909</v>
      </c>
      <c r="AJ120" s="1">
        <v>0</v>
      </c>
      <c r="AK120" s="1">
        <v>140835849</v>
      </c>
      <c r="AL120" s="1">
        <v>0</v>
      </c>
      <c r="AM120" s="1">
        <v>1090</v>
      </c>
      <c r="AN120" s="1">
        <v>110370</v>
      </c>
      <c r="AO120" s="1">
        <v>24236</v>
      </c>
      <c r="AP120" s="1">
        <v>175452</v>
      </c>
      <c r="AQ120" s="1">
        <v>579885</v>
      </c>
      <c r="AR120" s="1">
        <v>1974</v>
      </c>
      <c r="AS120" s="1">
        <v>604169</v>
      </c>
      <c r="AT120" s="1">
        <v>18459</v>
      </c>
      <c r="AU120" s="1">
        <v>1225</v>
      </c>
      <c r="AV120" s="1">
        <v>0</v>
      </c>
      <c r="AW120" s="1">
        <v>8136</v>
      </c>
      <c r="AX120" s="1">
        <v>59547</v>
      </c>
      <c r="AY120" s="1">
        <v>875</v>
      </c>
      <c r="AZ120" s="1">
        <v>35916</v>
      </c>
      <c r="BA120" s="1"/>
      <c r="BB120" s="1" t="s">
        <v>411</v>
      </c>
    </row>
    <row r="121" spans="1:54" x14ac:dyDescent="0.35">
      <c r="A121" s="4" t="s">
        <v>118</v>
      </c>
      <c r="B121" s="1">
        <v>0</v>
      </c>
      <c r="C121" s="1">
        <v>35232</v>
      </c>
      <c r="D121" s="1">
        <v>80836</v>
      </c>
      <c r="E121" s="1">
        <v>4076</v>
      </c>
      <c r="F121" s="1">
        <v>0</v>
      </c>
      <c r="G121" s="1">
        <v>0</v>
      </c>
      <c r="H121" s="1">
        <v>3815725</v>
      </c>
      <c r="I121" s="1">
        <v>0</v>
      </c>
      <c r="J121" s="1">
        <v>165575</v>
      </c>
      <c r="K121" s="1">
        <v>0</v>
      </c>
      <c r="L121" s="1">
        <v>4337</v>
      </c>
      <c r="M121" s="1">
        <v>5482</v>
      </c>
      <c r="N121" s="1">
        <v>2072</v>
      </c>
      <c r="O121" s="1">
        <v>8747</v>
      </c>
      <c r="P121" s="1">
        <v>91723</v>
      </c>
      <c r="Q121" s="1">
        <v>787661</v>
      </c>
      <c r="R121" s="1">
        <v>660417</v>
      </c>
      <c r="S121" s="1">
        <v>470814</v>
      </c>
      <c r="T121" s="1">
        <v>2850510</v>
      </c>
      <c r="U121" s="1">
        <v>11838608</v>
      </c>
      <c r="V121" s="1">
        <v>3887057</v>
      </c>
      <c r="W121" s="1">
        <v>522272</v>
      </c>
      <c r="X121" s="1">
        <v>22798424</v>
      </c>
      <c r="Y121" s="1">
        <v>4144631</v>
      </c>
      <c r="Z121" s="1">
        <v>27604625</v>
      </c>
      <c r="AA121" s="1">
        <v>4353409</v>
      </c>
      <c r="AB121" s="1">
        <v>34960984</v>
      </c>
      <c r="AC121" s="1">
        <v>152503</v>
      </c>
      <c r="AD121" s="1">
        <v>0</v>
      </c>
      <c r="AE121" s="1">
        <v>0</v>
      </c>
      <c r="AF121" s="1">
        <v>705098</v>
      </c>
      <c r="AG121" s="1">
        <v>0</v>
      </c>
      <c r="AH121" s="1">
        <v>566</v>
      </c>
      <c r="AI121" s="1">
        <v>12328</v>
      </c>
      <c r="AJ121" s="1">
        <v>0</v>
      </c>
      <c r="AK121" s="1">
        <v>121342878</v>
      </c>
      <c r="AL121" s="1">
        <v>0</v>
      </c>
      <c r="AM121" s="1">
        <v>1701</v>
      </c>
      <c r="AN121" s="1">
        <v>118487</v>
      </c>
      <c r="AO121" s="1">
        <v>19743</v>
      </c>
      <c r="AP121" s="1">
        <v>181045</v>
      </c>
      <c r="AQ121" s="1">
        <v>445774</v>
      </c>
      <c r="AR121" s="1">
        <v>1925</v>
      </c>
      <c r="AS121" s="1">
        <v>543012</v>
      </c>
      <c r="AT121" s="1">
        <v>13728</v>
      </c>
      <c r="AU121" s="1">
        <v>1443</v>
      </c>
      <c r="AV121" s="1">
        <v>0</v>
      </c>
      <c r="AW121" s="1">
        <v>6455</v>
      </c>
      <c r="AX121" s="1">
        <v>53594</v>
      </c>
      <c r="AY121" s="1">
        <v>0</v>
      </c>
      <c r="AZ121" s="1">
        <v>31511</v>
      </c>
      <c r="BA121" s="1"/>
      <c r="BB121" s="1" t="s">
        <v>411</v>
      </c>
    </row>
    <row r="122" spans="1:54" x14ac:dyDescent="0.35">
      <c r="A122" s="4" t="s">
        <v>119</v>
      </c>
      <c r="B122" s="1">
        <v>0</v>
      </c>
      <c r="C122" s="1">
        <v>36558</v>
      </c>
      <c r="D122" s="1">
        <v>113908</v>
      </c>
      <c r="E122" s="1">
        <v>5997</v>
      </c>
      <c r="F122" s="1">
        <v>0</v>
      </c>
      <c r="G122" s="1">
        <v>1879</v>
      </c>
      <c r="H122" s="1">
        <v>2944013</v>
      </c>
      <c r="I122" s="1">
        <v>0</v>
      </c>
      <c r="J122" s="1">
        <v>174270</v>
      </c>
      <c r="K122" s="1">
        <v>0</v>
      </c>
      <c r="L122" s="1">
        <v>7131</v>
      </c>
      <c r="M122" s="1">
        <v>2261</v>
      </c>
      <c r="N122" s="1">
        <v>1421</v>
      </c>
      <c r="O122" s="1">
        <v>8843</v>
      </c>
      <c r="P122" s="1">
        <v>97907</v>
      </c>
      <c r="Q122" s="1">
        <v>636039</v>
      </c>
      <c r="R122" s="1">
        <v>406147</v>
      </c>
      <c r="S122" s="1">
        <v>455736</v>
      </c>
      <c r="T122" s="1">
        <v>2874973</v>
      </c>
      <c r="U122" s="1">
        <v>12188667</v>
      </c>
      <c r="V122" s="1">
        <v>3944874</v>
      </c>
      <c r="W122" s="1">
        <v>546398</v>
      </c>
      <c r="X122" s="1">
        <v>13732261</v>
      </c>
      <c r="Y122" s="1">
        <v>3973276</v>
      </c>
      <c r="Z122" s="1">
        <v>27047440</v>
      </c>
      <c r="AA122" s="1">
        <v>4072631</v>
      </c>
      <c r="AB122" s="1">
        <v>34571765</v>
      </c>
      <c r="AC122" s="1">
        <v>157920</v>
      </c>
      <c r="AD122" s="1">
        <v>0</v>
      </c>
      <c r="AE122" s="1">
        <v>0</v>
      </c>
      <c r="AF122" s="1">
        <v>702467</v>
      </c>
      <c r="AG122" s="1">
        <v>0</v>
      </c>
      <c r="AH122" s="1">
        <v>336</v>
      </c>
      <c r="AI122" s="1">
        <v>14545</v>
      </c>
      <c r="AJ122" s="1">
        <v>0</v>
      </c>
      <c r="AK122" s="1">
        <v>192387453</v>
      </c>
      <c r="AL122" s="1">
        <v>0</v>
      </c>
      <c r="AM122" s="1">
        <v>2143</v>
      </c>
      <c r="AN122" s="1">
        <v>237454</v>
      </c>
      <c r="AO122" s="1">
        <v>33780</v>
      </c>
      <c r="AP122" s="1">
        <v>179666</v>
      </c>
      <c r="AQ122" s="1">
        <v>1489565</v>
      </c>
      <c r="AR122" s="1">
        <v>3363</v>
      </c>
      <c r="AS122" s="1">
        <v>1680672</v>
      </c>
      <c r="AT122" s="1">
        <v>16713</v>
      </c>
      <c r="AU122" s="1">
        <v>864</v>
      </c>
      <c r="AV122" s="1">
        <v>0</v>
      </c>
      <c r="AW122" s="1">
        <v>8077</v>
      </c>
      <c r="AX122" s="1">
        <v>48850</v>
      </c>
      <c r="AY122" s="1">
        <v>0</v>
      </c>
      <c r="AZ122" s="1">
        <v>36295</v>
      </c>
      <c r="BA122" s="1"/>
      <c r="BB122" s="1" t="s">
        <v>411</v>
      </c>
    </row>
    <row r="123" spans="1:54" x14ac:dyDescent="0.35">
      <c r="A123" s="4" t="s">
        <v>120</v>
      </c>
      <c r="B123" s="1">
        <v>0</v>
      </c>
      <c r="C123" s="1">
        <v>34058</v>
      </c>
      <c r="D123" s="1">
        <v>150084</v>
      </c>
      <c r="E123" s="1">
        <v>3806</v>
      </c>
      <c r="F123" s="1">
        <v>2854</v>
      </c>
      <c r="G123" s="1">
        <v>0</v>
      </c>
      <c r="H123" s="1">
        <v>3106564</v>
      </c>
      <c r="I123" s="1">
        <v>0</v>
      </c>
      <c r="J123" s="1">
        <v>149272</v>
      </c>
      <c r="K123" s="1">
        <v>1501</v>
      </c>
      <c r="L123" s="1">
        <v>0</v>
      </c>
      <c r="M123" s="1">
        <v>3312</v>
      </c>
      <c r="N123" s="1">
        <v>2373</v>
      </c>
      <c r="O123" s="1">
        <v>6234</v>
      </c>
      <c r="P123" s="1">
        <v>90027</v>
      </c>
      <c r="Q123" s="1">
        <v>584326</v>
      </c>
      <c r="R123" s="1">
        <v>361377</v>
      </c>
      <c r="S123" s="1">
        <v>434364</v>
      </c>
      <c r="T123" s="1">
        <v>2638588</v>
      </c>
      <c r="U123" s="1">
        <v>11170020</v>
      </c>
      <c r="V123" s="1">
        <v>3649594</v>
      </c>
      <c r="W123" s="1">
        <v>476715</v>
      </c>
      <c r="X123" s="1">
        <v>15207107</v>
      </c>
      <c r="Y123" s="1">
        <v>4032701</v>
      </c>
      <c r="Z123" s="1">
        <v>25776455</v>
      </c>
      <c r="AA123" s="1">
        <v>4130614</v>
      </c>
      <c r="AB123" s="1">
        <v>34091479</v>
      </c>
      <c r="AC123" s="1">
        <v>137545</v>
      </c>
      <c r="AD123" s="1">
        <v>0</v>
      </c>
      <c r="AE123" s="1">
        <v>0</v>
      </c>
      <c r="AF123" s="1">
        <v>656751</v>
      </c>
      <c r="AG123" s="1">
        <v>0</v>
      </c>
      <c r="AH123" s="1">
        <v>255</v>
      </c>
      <c r="AI123" s="1">
        <v>14239</v>
      </c>
      <c r="AJ123" s="1">
        <v>0</v>
      </c>
      <c r="AK123" s="1">
        <v>187287220</v>
      </c>
      <c r="AL123" s="1">
        <v>0</v>
      </c>
      <c r="AM123" s="1">
        <v>2432</v>
      </c>
      <c r="AN123" s="1">
        <v>181558</v>
      </c>
      <c r="AO123" s="1">
        <v>28654</v>
      </c>
      <c r="AP123" s="1">
        <v>188295</v>
      </c>
      <c r="AQ123" s="1">
        <v>1284611</v>
      </c>
      <c r="AR123" s="1">
        <v>1840</v>
      </c>
      <c r="AS123" s="1">
        <v>1427064</v>
      </c>
      <c r="AT123" s="1">
        <v>8949</v>
      </c>
      <c r="AU123" s="1">
        <v>1193</v>
      </c>
      <c r="AV123" s="1">
        <v>0</v>
      </c>
      <c r="AW123" s="1">
        <v>6576</v>
      </c>
      <c r="AX123" s="1">
        <v>56056</v>
      </c>
      <c r="AY123" s="1">
        <v>2294</v>
      </c>
      <c r="AZ123" s="1">
        <v>42028</v>
      </c>
      <c r="BA123" s="1"/>
      <c r="BB123" s="1" t="s">
        <v>411</v>
      </c>
    </row>
    <row r="124" spans="1:54" x14ac:dyDescent="0.35">
      <c r="A124" s="4" t="s">
        <v>121</v>
      </c>
      <c r="B124" s="1">
        <v>0</v>
      </c>
      <c r="C124" s="1">
        <v>33501</v>
      </c>
      <c r="D124" s="1">
        <v>54993</v>
      </c>
      <c r="E124" s="1">
        <v>3443</v>
      </c>
      <c r="F124" s="1">
        <v>0</v>
      </c>
      <c r="G124" s="1">
        <v>1536</v>
      </c>
      <c r="H124" s="1">
        <v>3078558</v>
      </c>
      <c r="I124" s="1">
        <v>0</v>
      </c>
      <c r="J124" s="1">
        <v>154023</v>
      </c>
      <c r="K124" s="1">
        <v>0</v>
      </c>
      <c r="L124" s="1">
        <v>6289</v>
      </c>
      <c r="M124" s="1">
        <v>3421</v>
      </c>
      <c r="N124" s="1">
        <v>1195</v>
      </c>
      <c r="O124" s="1">
        <v>10234</v>
      </c>
      <c r="P124" s="1">
        <v>90926</v>
      </c>
      <c r="Q124" s="1">
        <v>546205</v>
      </c>
      <c r="R124" s="1">
        <v>372813</v>
      </c>
      <c r="S124" s="1">
        <v>415987</v>
      </c>
      <c r="T124" s="1">
        <v>2579445</v>
      </c>
      <c r="U124" s="1">
        <v>10893207</v>
      </c>
      <c r="V124" s="1">
        <v>3620587</v>
      </c>
      <c r="W124" s="1">
        <v>469612</v>
      </c>
      <c r="X124" s="1">
        <v>15028164</v>
      </c>
      <c r="Y124" s="1">
        <v>3931505</v>
      </c>
      <c r="Z124" s="1">
        <v>24439633</v>
      </c>
      <c r="AA124" s="1">
        <v>3932868</v>
      </c>
      <c r="AB124" s="1">
        <v>33143414</v>
      </c>
      <c r="AC124" s="1">
        <v>140200</v>
      </c>
      <c r="AD124" s="1">
        <v>1047</v>
      </c>
      <c r="AE124" s="1">
        <v>0</v>
      </c>
      <c r="AF124" s="1">
        <v>654291</v>
      </c>
      <c r="AG124" s="1">
        <v>0</v>
      </c>
      <c r="AH124" s="1">
        <v>888</v>
      </c>
      <c r="AI124" s="1">
        <v>13192</v>
      </c>
      <c r="AJ124" s="1">
        <v>0</v>
      </c>
      <c r="AK124" s="1">
        <v>182537121</v>
      </c>
      <c r="AL124" s="1">
        <v>0</v>
      </c>
      <c r="AM124" s="1">
        <v>1339</v>
      </c>
      <c r="AN124" s="1">
        <v>189508</v>
      </c>
      <c r="AO124" s="1">
        <v>30260</v>
      </c>
      <c r="AP124" s="1">
        <v>179065</v>
      </c>
      <c r="AQ124" s="1">
        <v>1334154</v>
      </c>
      <c r="AR124" s="1">
        <v>1910</v>
      </c>
      <c r="AS124" s="1">
        <v>1442508</v>
      </c>
      <c r="AT124" s="1">
        <v>16605</v>
      </c>
      <c r="AU124" s="1">
        <v>832</v>
      </c>
      <c r="AV124" s="1">
        <v>0</v>
      </c>
      <c r="AW124" s="1">
        <v>6269</v>
      </c>
      <c r="AX124" s="1">
        <v>51820</v>
      </c>
      <c r="AY124" s="1">
        <v>0</v>
      </c>
      <c r="AZ124" s="1">
        <v>38360</v>
      </c>
      <c r="BA124" s="1"/>
      <c r="BB124" s="1" t="s">
        <v>411</v>
      </c>
    </row>
    <row r="125" spans="1:54" x14ac:dyDescent="0.35">
      <c r="A125" s="4" t="s">
        <v>122</v>
      </c>
      <c r="B125" s="1">
        <v>0</v>
      </c>
      <c r="C125" s="1">
        <v>40632</v>
      </c>
      <c r="D125" s="1">
        <v>565499</v>
      </c>
      <c r="E125" s="1">
        <v>7063</v>
      </c>
      <c r="F125" s="1">
        <v>0</v>
      </c>
      <c r="G125" s="1">
        <v>0</v>
      </c>
      <c r="H125" s="1">
        <v>3828036</v>
      </c>
      <c r="I125" s="1">
        <v>0</v>
      </c>
      <c r="J125" s="1">
        <v>99766</v>
      </c>
      <c r="K125" s="1">
        <v>1472</v>
      </c>
      <c r="L125" s="1">
        <v>0</v>
      </c>
      <c r="M125" s="1">
        <v>3483</v>
      </c>
      <c r="N125" s="1">
        <v>2258</v>
      </c>
      <c r="O125" s="1">
        <v>11296</v>
      </c>
      <c r="P125" s="1">
        <v>71519</v>
      </c>
      <c r="Q125" s="1">
        <v>711567</v>
      </c>
      <c r="R125" s="1">
        <v>771773</v>
      </c>
      <c r="S125" s="1">
        <v>354215</v>
      </c>
      <c r="T125" s="1">
        <v>2318518</v>
      </c>
      <c r="U125" s="1">
        <v>9357415</v>
      </c>
      <c r="V125" s="1">
        <v>3003752</v>
      </c>
      <c r="W125" s="1">
        <v>360502</v>
      </c>
      <c r="X125" s="1">
        <v>25004515</v>
      </c>
      <c r="Y125" s="1">
        <v>4027729</v>
      </c>
      <c r="Z125" s="1">
        <v>23193579</v>
      </c>
      <c r="AA125" s="1">
        <v>4320818</v>
      </c>
      <c r="AB125" s="1">
        <v>30846423</v>
      </c>
      <c r="AC125" s="1">
        <v>88662</v>
      </c>
      <c r="AD125" s="1">
        <v>0</v>
      </c>
      <c r="AE125" s="1">
        <v>0</v>
      </c>
      <c r="AF125" s="1">
        <v>550322</v>
      </c>
      <c r="AG125" s="1">
        <v>0</v>
      </c>
      <c r="AH125" s="1">
        <v>699</v>
      </c>
      <c r="AI125" s="1">
        <v>11555</v>
      </c>
      <c r="AJ125" s="1">
        <v>0</v>
      </c>
      <c r="AK125" s="1">
        <v>87544147</v>
      </c>
      <c r="AL125" s="1">
        <v>0</v>
      </c>
      <c r="AM125" s="1">
        <v>1338</v>
      </c>
      <c r="AN125" s="1">
        <v>137835</v>
      </c>
      <c r="AO125" s="1">
        <v>19960</v>
      </c>
      <c r="AP125" s="1">
        <v>170679</v>
      </c>
      <c r="AQ125" s="1">
        <v>256899</v>
      </c>
      <c r="AR125" s="1">
        <v>1519</v>
      </c>
      <c r="AS125" s="1">
        <v>292195</v>
      </c>
      <c r="AT125" s="1">
        <v>16274</v>
      </c>
      <c r="AU125" s="1">
        <v>1236</v>
      </c>
      <c r="AV125" s="1">
        <v>0</v>
      </c>
      <c r="AW125" s="1">
        <v>8630</v>
      </c>
      <c r="AX125" s="1">
        <v>53099</v>
      </c>
      <c r="AY125" s="1">
        <v>0</v>
      </c>
      <c r="AZ125" s="1">
        <v>35809</v>
      </c>
      <c r="BA125" s="1"/>
      <c r="BB125" s="1" t="s">
        <v>411</v>
      </c>
    </row>
    <row r="126" spans="1:54" x14ac:dyDescent="0.35">
      <c r="A126" s="4" t="s">
        <v>123</v>
      </c>
      <c r="B126" s="1">
        <v>0</v>
      </c>
      <c r="C126" s="1">
        <v>35881</v>
      </c>
      <c r="D126" s="1">
        <v>194083</v>
      </c>
      <c r="E126" s="1">
        <v>10685</v>
      </c>
      <c r="F126" s="1">
        <v>0</v>
      </c>
      <c r="G126" s="1">
        <v>817</v>
      </c>
      <c r="H126" s="1">
        <v>4118739</v>
      </c>
      <c r="I126" s="1">
        <v>0</v>
      </c>
      <c r="J126" s="1">
        <v>86142</v>
      </c>
      <c r="K126" s="1">
        <v>0</v>
      </c>
      <c r="L126" s="1">
        <v>3135</v>
      </c>
      <c r="M126" s="1">
        <v>3714</v>
      </c>
      <c r="N126" s="1">
        <v>1135</v>
      </c>
      <c r="O126" s="1">
        <v>7999</v>
      </c>
      <c r="P126" s="1">
        <v>71092</v>
      </c>
      <c r="Q126" s="1">
        <v>686954</v>
      </c>
      <c r="R126" s="1">
        <v>733569</v>
      </c>
      <c r="S126" s="1">
        <v>347830</v>
      </c>
      <c r="T126" s="1">
        <v>2270014</v>
      </c>
      <c r="U126" s="1">
        <v>9114971</v>
      </c>
      <c r="V126" s="1">
        <v>3000690</v>
      </c>
      <c r="W126" s="1">
        <v>325864</v>
      </c>
      <c r="X126" s="1">
        <v>27456944</v>
      </c>
      <c r="Y126" s="1">
        <v>4035660</v>
      </c>
      <c r="Z126" s="1">
        <v>22992151</v>
      </c>
      <c r="AA126" s="1">
        <v>4320860</v>
      </c>
      <c r="AB126" s="1">
        <v>31365991</v>
      </c>
      <c r="AC126" s="1">
        <v>74455</v>
      </c>
      <c r="AD126" s="1">
        <v>0</v>
      </c>
      <c r="AE126" s="1">
        <v>0</v>
      </c>
      <c r="AF126" s="1">
        <v>529838</v>
      </c>
      <c r="AG126" s="1">
        <v>0</v>
      </c>
      <c r="AH126" s="1">
        <v>750</v>
      </c>
      <c r="AI126" s="1">
        <v>12838</v>
      </c>
      <c r="AJ126" s="1">
        <v>0</v>
      </c>
      <c r="AK126" s="1">
        <v>83814010</v>
      </c>
      <c r="AL126" s="1">
        <v>798</v>
      </c>
      <c r="AM126" s="1">
        <v>3098</v>
      </c>
      <c r="AN126" s="1">
        <v>134764</v>
      </c>
      <c r="AO126" s="1">
        <v>14932</v>
      </c>
      <c r="AP126" s="1">
        <v>183311</v>
      </c>
      <c r="AQ126" s="1">
        <v>214016</v>
      </c>
      <c r="AR126" s="1">
        <v>3595</v>
      </c>
      <c r="AS126" s="1">
        <v>251009</v>
      </c>
      <c r="AT126" s="1">
        <v>10678</v>
      </c>
      <c r="AU126" s="1">
        <v>1379</v>
      </c>
      <c r="AV126" s="1">
        <v>0</v>
      </c>
      <c r="AW126" s="1">
        <v>5911</v>
      </c>
      <c r="AX126" s="1">
        <v>58376</v>
      </c>
      <c r="AY126" s="1">
        <v>0</v>
      </c>
      <c r="AZ126" s="1">
        <v>32140</v>
      </c>
      <c r="BA126" s="1"/>
      <c r="BB126" s="1" t="s">
        <v>411</v>
      </c>
    </row>
    <row r="127" spans="1:54" x14ac:dyDescent="0.35">
      <c r="A127" s="4" t="s">
        <v>124</v>
      </c>
      <c r="B127" s="1">
        <v>0</v>
      </c>
      <c r="C127" s="1">
        <v>37314</v>
      </c>
      <c r="D127" s="1">
        <v>122428</v>
      </c>
      <c r="E127" s="1">
        <v>5545</v>
      </c>
      <c r="F127" s="1">
        <v>0</v>
      </c>
      <c r="G127" s="1">
        <v>0</v>
      </c>
      <c r="H127" s="1">
        <v>3982422</v>
      </c>
      <c r="I127" s="1">
        <v>0</v>
      </c>
      <c r="J127" s="1">
        <v>79559</v>
      </c>
      <c r="K127" s="1">
        <v>0</v>
      </c>
      <c r="L127" s="1">
        <v>3122</v>
      </c>
      <c r="M127" s="1">
        <v>8169</v>
      </c>
      <c r="N127" s="1">
        <v>907</v>
      </c>
      <c r="O127" s="1">
        <v>9220</v>
      </c>
      <c r="P127" s="1">
        <v>74839</v>
      </c>
      <c r="Q127" s="1">
        <v>598344</v>
      </c>
      <c r="R127" s="1">
        <v>668272</v>
      </c>
      <c r="S127" s="1">
        <v>353182</v>
      </c>
      <c r="T127" s="1">
        <v>2249019</v>
      </c>
      <c r="U127" s="1">
        <v>9107594</v>
      </c>
      <c r="V127" s="1">
        <v>2967227</v>
      </c>
      <c r="W127" s="1">
        <v>317505</v>
      </c>
      <c r="X127" s="1">
        <v>27159198</v>
      </c>
      <c r="Y127" s="1">
        <v>4075045</v>
      </c>
      <c r="Z127" s="1">
        <v>22864066</v>
      </c>
      <c r="AA127" s="1">
        <v>4327492</v>
      </c>
      <c r="AB127" s="1">
        <v>31830157</v>
      </c>
      <c r="AC127" s="1">
        <v>70741</v>
      </c>
      <c r="AD127" s="1">
        <v>0</v>
      </c>
      <c r="AE127" s="1">
        <v>0</v>
      </c>
      <c r="AF127" s="1">
        <v>516099</v>
      </c>
      <c r="AG127" s="1">
        <v>0</v>
      </c>
      <c r="AH127" s="1">
        <v>457</v>
      </c>
      <c r="AI127" s="1">
        <v>13358</v>
      </c>
      <c r="AJ127" s="1">
        <v>0</v>
      </c>
      <c r="AK127" s="1">
        <v>85481441</v>
      </c>
      <c r="AL127" s="1">
        <v>772</v>
      </c>
      <c r="AM127" s="1">
        <v>2557</v>
      </c>
      <c r="AN127" s="1">
        <v>47735</v>
      </c>
      <c r="AO127" s="1">
        <v>10873</v>
      </c>
      <c r="AP127" s="1">
        <v>181245</v>
      </c>
      <c r="AQ127" s="1">
        <v>209128</v>
      </c>
      <c r="AR127" s="1">
        <v>2319</v>
      </c>
      <c r="AS127" s="1">
        <v>261159</v>
      </c>
      <c r="AT127" s="1">
        <v>17243</v>
      </c>
      <c r="AU127" s="1">
        <v>1749</v>
      </c>
      <c r="AV127" s="1">
        <v>0</v>
      </c>
      <c r="AW127" s="1">
        <v>5160</v>
      </c>
      <c r="AX127" s="1">
        <v>55355</v>
      </c>
      <c r="AY127" s="1">
        <v>1275</v>
      </c>
      <c r="AZ127" s="1">
        <v>42318</v>
      </c>
      <c r="BA127" s="1"/>
      <c r="BB127" s="1" t="s">
        <v>411</v>
      </c>
    </row>
    <row r="128" spans="1:54" x14ac:dyDescent="0.35">
      <c r="A128" s="4" t="s">
        <v>125</v>
      </c>
      <c r="B128" s="1">
        <v>0</v>
      </c>
      <c r="C128" s="1">
        <v>70441</v>
      </c>
      <c r="D128" s="1">
        <v>250477</v>
      </c>
      <c r="E128" s="1">
        <v>10900</v>
      </c>
      <c r="F128" s="1">
        <v>4911</v>
      </c>
      <c r="G128" s="1">
        <v>0</v>
      </c>
      <c r="H128" s="1">
        <v>3895384</v>
      </c>
      <c r="I128" s="1">
        <v>0</v>
      </c>
      <c r="J128" s="1">
        <v>86547</v>
      </c>
      <c r="K128" s="1">
        <v>0</v>
      </c>
      <c r="L128" s="1">
        <v>6939</v>
      </c>
      <c r="M128" s="1">
        <v>6500</v>
      </c>
      <c r="N128" s="1">
        <v>0</v>
      </c>
      <c r="O128" s="1">
        <v>11981</v>
      </c>
      <c r="P128" s="1">
        <v>79594</v>
      </c>
      <c r="Q128" s="1">
        <v>631806</v>
      </c>
      <c r="R128" s="1">
        <v>737993</v>
      </c>
      <c r="S128" s="1">
        <v>364283</v>
      </c>
      <c r="T128" s="1">
        <v>2237851</v>
      </c>
      <c r="U128" s="1">
        <v>9200671</v>
      </c>
      <c r="V128" s="1">
        <v>2902462</v>
      </c>
      <c r="W128" s="1">
        <v>315301</v>
      </c>
      <c r="X128" s="1">
        <v>27511818</v>
      </c>
      <c r="Y128" s="1">
        <v>3949798</v>
      </c>
      <c r="Z128" s="1">
        <v>22209911</v>
      </c>
      <c r="AA128" s="1">
        <v>4242494</v>
      </c>
      <c r="AB128" s="1">
        <v>30748381</v>
      </c>
      <c r="AC128" s="1">
        <v>74317</v>
      </c>
      <c r="AD128" s="1">
        <v>0</v>
      </c>
      <c r="AE128" s="1">
        <v>0</v>
      </c>
      <c r="AF128" s="1">
        <v>528078</v>
      </c>
      <c r="AG128" s="1">
        <v>0</v>
      </c>
      <c r="AH128" s="1">
        <v>525</v>
      </c>
      <c r="AI128" s="1">
        <v>9908</v>
      </c>
      <c r="AJ128" s="1">
        <v>0</v>
      </c>
      <c r="AK128" s="1">
        <v>72351283</v>
      </c>
      <c r="AL128" s="1">
        <v>0</v>
      </c>
      <c r="AM128" s="1">
        <v>3826</v>
      </c>
      <c r="AN128" s="1">
        <v>160297</v>
      </c>
      <c r="AO128" s="1">
        <v>16035</v>
      </c>
      <c r="AP128" s="1">
        <v>184078</v>
      </c>
      <c r="AQ128" s="1">
        <v>230012</v>
      </c>
      <c r="AR128" s="1">
        <v>3458</v>
      </c>
      <c r="AS128" s="1">
        <v>328561</v>
      </c>
      <c r="AT128" s="1">
        <v>18257</v>
      </c>
      <c r="AU128" s="1">
        <v>653</v>
      </c>
      <c r="AV128" s="1">
        <v>0</v>
      </c>
      <c r="AW128" s="1">
        <v>6592</v>
      </c>
      <c r="AX128" s="1">
        <v>52834</v>
      </c>
      <c r="AY128" s="1">
        <v>558</v>
      </c>
      <c r="AZ128" s="1">
        <v>35163</v>
      </c>
      <c r="BA128" s="1"/>
      <c r="BB128" s="1" t="s">
        <v>411</v>
      </c>
    </row>
    <row r="129" spans="1:54" x14ac:dyDescent="0.35">
      <c r="A129" s="4" t="s">
        <v>126</v>
      </c>
      <c r="B129" s="1">
        <v>0</v>
      </c>
      <c r="C129" s="1">
        <v>38230</v>
      </c>
      <c r="D129" s="1">
        <v>209062</v>
      </c>
      <c r="E129" s="1">
        <v>6649</v>
      </c>
      <c r="F129" s="1">
        <v>0</v>
      </c>
      <c r="G129" s="1">
        <v>0</v>
      </c>
      <c r="H129" s="1">
        <v>4168487</v>
      </c>
      <c r="I129" s="1">
        <v>0</v>
      </c>
      <c r="J129" s="1">
        <v>80890</v>
      </c>
      <c r="K129" s="1">
        <v>0</v>
      </c>
      <c r="L129" s="1">
        <v>6314</v>
      </c>
      <c r="M129" s="1">
        <v>7501</v>
      </c>
      <c r="N129" s="1">
        <v>0</v>
      </c>
      <c r="O129" s="1">
        <v>18695</v>
      </c>
      <c r="P129" s="1">
        <v>70307</v>
      </c>
      <c r="Q129" s="1">
        <v>567611</v>
      </c>
      <c r="R129" s="1">
        <v>626483</v>
      </c>
      <c r="S129" s="1">
        <v>328678</v>
      </c>
      <c r="T129" s="1">
        <v>2170294</v>
      </c>
      <c r="U129" s="1">
        <v>8671592</v>
      </c>
      <c r="V129" s="1">
        <v>2876144</v>
      </c>
      <c r="W129" s="1">
        <v>300553</v>
      </c>
      <c r="X129" s="1">
        <v>25777832</v>
      </c>
      <c r="Y129" s="1">
        <v>4035736</v>
      </c>
      <c r="Z129" s="1">
        <v>21485097</v>
      </c>
      <c r="AA129" s="1">
        <v>4174581</v>
      </c>
      <c r="AB129" s="1">
        <v>31212515</v>
      </c>
      <c r="AC129" s="1">
        <v>67943</v>
      </c>
      <c r="AD129" s="1">
        <v>0</v>
      </c>
      <c r="AE129" s="1">
        <v>0</v>
      </c>
      <c r="AF129" s="1">
        <v>508806</v>
      </c>
      <c r="AG129" s="1">
        <v>0</v>
      </c>
      <c r="AH129" s="1">
        <v>761</v>
      </c>
      <c r="AI129" s="1">
        <v>12426</v>
      </c>
      <c r="AJ129" s="1">
        <v>0</v>
      </c>
      <c r="AK129" s="1">
        <v>93632999</v>
      </c>
      <c r="AL129" s="1">
        <v>1372</v>
      </c>
      <c r="AM129" s="1">
        <v>2846</v>
      </c>
      <c r="AN129" s="1">
        <v>173499</v>
      </c>
      <c r="AO129" s="1">
        <v>18897</v>
      </c>
      <c r="AP129" s="1">
        <v>172782</v>
      </c>
      <c r="AQ129" s="1">
        <v>325423</v>
      </c>
      <c r="AR129" s="1">
        <v>2667</v>
      </c>
      <c r="AS129" s="1">
        <v>475100</v>
      </c>
      <c r="AT129" s="1">
        <v>18296</v>
      </c>
      <c r="AU129" s="1">
        <v>509</v>
      </c>
      <c r="AV129" s="1">
        <v>0</v>
      </c>
      <c r="AW129" s="1">
        <v>6804</v>
      </c>
      <c r="AX129" s="1">
        <v>55001</v>
      </c>
      <c r="AY129" s="1">
        <v>353</v>
      </c>
      <c r="AZ129" s="1">
        <v>32276</v>
      </c>
      <c r="BA129" s="1"/>
      <c r="BB129" s="1" t="s">
        <v>411</v>
      </c>
    </row>
    <row r="130" spans="1:54" x14ac:dyDescent="0.35">
      <c r="A130" s="4" t="s">
        <v>1157</v>
      </c>
      <c r="B130" s="1">
        <v>0</v>
      </c>
      <c r="C130" s="1">
        <v>43278</v>
      </c>
      <c r="D130" s="1">
        <v>28783</v>
      </c>
      <c r="E130" s="1">
        <v>8315</v>
      </c>
      <c r="F130" s="1">
        <v>7181</v>
      </c>
      <c r="G130" s="1">
        <v>949</v>
      </c>
      <c r="H130" s="1">
        <v>4847639</v>
      </c>
      <c r="I130" s="1">
        <v>0</v>
      </c>
      <c r="J130" s="1">
        <v>377613</v>
      </c>
      <c r="K130" s="1">
        <v>0</v>
      </c>
      <c r="L130" s="1">
        <v>868</v>
      </c>
      <c r="M130" s="1">
        <v>3751</v>
      </c>
      <c r="N130" s="1">
        <v>0</v>
      </c>
      <c r="O130" s="1">
        <v>9251</v>
      </c>
      <c r="P130" s="1">
        <v>164550</v>
      </c>
      <c r="Q130" s="1">
        <v>594945</v>
      </c>
      <c r="R130" s="1">
        <v>788881</v>
      </c>
      <c r="S130" s="1">
        <v>846668</v>
      </c>
      <c r="T130" s="1">
        <v>3298787</v>
      </c>
      <c r="U130" s="1">
        <v>17428215</v>
      </c>
      <c r="V130" s="1">
        <v>7028879</v>
      </c>
      <c r="W130" s="1">
        <v>823081</v>
      </c>
      <c r="X130" s="1">
        <v>41966592</v>
      </c>
      <c r="Y130" s="1">
        <v>3878621</v>
      </c>
      <c r="Z130" s="1">
        <v>29379328</v>
      </c>
      <c r="AA130" s="1">
        <v>3753277</v>
      </c>
      <c r="AB130" s="1">
        <v>34883484</v>
      </c>
      <c r="AC130" s="1">
        <v>362305</v>
      </c>
      <c r="AD130" s="1">
        <v>0</v>
      </c>
      <c r="AE130" s="1">
        <v>0</v>
      </c>
      <c r="AF130" s="1">
        <v>1260290</v>
      </c>
      <c r="AG130" s="1">
        <v>0</v>
      </c>
      <c r="AH130" s="1">
        <v>1033</v>
      </c>
      <c r="AI130" s="1">
        <v>15503</v>
      </c>
      <c r="AJ130" s="1">
        <v>0</v>
      </c>
      <c r="AK130" s="1">
        <v>209488</v>
      </c>
      <c r="AL130" s="1">
        <v>0</v>
      </c>
      <c r="AM130" s="1">
        <v>283</v>
      </c>
      <c r="AN130" s="1">
        <v>34050</v>
      </c>
      <c r="AO130" s="1">
        <v>25539</v>
      </c>
      <c r="AP130" s="1">
        <v>141780</v>
      </c>
      <c r="AQ130" s="1">
        <v>29832</v>
      </c>
      <c r="AR130" s="1">
        <v>2265</v>
      </c>
      <c r="AS130" s="1">
        <v>100780</v>
      </c>
      <c r="AT130" s="1">
        <v>14247</v>
      </c>
      <c r="AU130" s="1">
        <v>2113</v>
      </c>
      <c r="AV130" s="1">
        <v>0</v>
      </c>
      <c r="AW130" s="1">
        <v>11646</v>
      </c>
      <c r="AX130" s="1">
        <v>56499</v>
      </c>
      <c r="AY130" s="1">
        <v>892</v>
      </c>
      <c r="AZ130" s="1">
        <v>42838</v>
      </c>
      <c r="BA130" s="1"/>
      <c r="BB130" s="1" t="s">
        <v>411</v>
      </c>
    </row>
    <row r="131" spans="1:54" x14ac:dyDescent="0.35">
      <c r="A131" s="4" t="s">
        <v>1214</v>
      </c>
      <c r="B131" s="1">
        <v>0</v>
      </c>
      <c r="C131" s="1">
        <v>38740</v>
      </c>
      <c r="D131" s="1">
        <v>37547</v>
      </c>
      <c r="E131" s="1">
        <v>10631</v>
      </c>
      <c r="F131" s="1">
        <v>5742</v>
      </c>
      <c r="G131" s="1">
        <v>973</v>
      </c>
      <c r="H131" s="1">
        <v>4991287</v>
      </c>
      <c r="I131" s="1">
        <v>0</v>
      </c>
      <c r="J131" s="1">
        <v>385085</v>
      </c>
      <c r="K131" s="1">
        <v>0</v>
      </c>
      <c r="L131" s="1">
        <v>0</v>
      </c>
      <c r="M131" s="1">
        <v>2692</v>
      </c>
      <c r="N131" s="1">
        <v>2351</v>
      </c>
      <c r="O131" s="1">
        <v>8989</v>
      </c>
      <c r="P131" s="1">
        <v>167954</v>
      </c>
      <c r="Q131" s="1">
        <v>615136</v>
      </c>
      <c r="R131" s="1">
        <v>828284</v>
      </c>
      <c r="S131" s="1">
        <v>837112</v>
      </c>
      <c r="T131" s="1">
        <v>3497300</v>
      </c>
      <c r="U131" s="1">
        <v>18450364</v>
      </c>
      <c r="V131" s="1">
        <v>6972498</v>
      </c>
      <c r="W131" s="1">
        <v>906039</v>
      </c>
      <c r="X131" s="1">
        <v>43582855</v>
      </c>
      <c r="Y131" s="1">
        <v>4160630</v>
      </c>
      <c r="Z131" s="1">
        <v>31493553</v>
      </c>
      <c r="AA131" s="1">
        <v>4072598</v>
      </c>
      <c r="AB131" s="1">
        <v>37572020</v>
      </c>
      <c r="AC131" s="1">
        <v>368063</v>
      </c>
      <c r="AD131" s="1">
        <v>0</v>
      </c>
      <c r="AE131" s="1">
        <v>0</v>
      </c>
      <c r="AF131" s="1">
        <v>1263690</v>
      </c>
      <c r="AG131" s="1">
        <v>0</v>
      </c>
      <c r="AH131" s="1">
        <v>1106</v>
      </c>
      <c r="AI131" s="1">
        <v>12646</v>
      </c>
      <c r="AJ131" s="1">
        <v>0</v>
      </c>
      <c r="AK131" s="1">
        <v>5345236</v>
      </c>
      <c r="AL131" s="1">
        <v>1143</v>
      </c>
      <c r="AM131" s="1">
        <v>142</v>
      </c>
      <c r="AN131" s="1">
        <v>45094</v>
      </c>
      <c r="AO131" s="1">
        <v>26748</v>
      </c>
      <c r="AP131" s="1">
        <v>182322</v>
      </c>
      <c r="AQ131" s="1">
        <v>36176</v>
      </c>
      <c r="AR131" s="1">
        <v>3370</v>
      </c>
      <c r="AS131" s="1">
        <v>125989</v>
      </c>
      <c r="AT131" s="1">
        <v>16040</v>
      </c>
      <c r="AU131" s="1">
        <v>1845</v>
      </c>
      <c r="AV131" s="1">
        <v>0</v>
      </c>
      <c r="AW131" s="1">
        <v>8378</v>
      </c>
      <c r="AX131" s="1">
        <v>64305</v>
      </c>
      <c r="AY131" s="1">
        <v>634</v>
      </c>
      <c r="AZ131" s="1">
        <v>44187</v>
      </c>
      <c r="BA131" s="1"/>
      <c r="BB131" s="1" t="s">
        <v>411</v>
      </c>
    </row>
    <row r="132" spans="1:54" x14ac:dyDescent="0.35">
      <c r="A132" s="4" t="s">
        <v>129</v>
      </c>
      <c r="B132" s="1">
        <v>0</v>
      </c>
      <c r="C132" s="1">
        <v>43680</v>
      </c>
      <c r="D132" s="1">
        <v>715911</v>
      </c>
      <c r="E132" s="1">
        <v>5291</v>
      </c>
      <c r="F132" s="1">
        <v>7681</v>
      </c>
      <c r="G132" s="1">
        <v>1252</v>
      </c>
      <c r="H132" s="1">
        <v>4099605</v>
      </c>
      <c r="I132" s="1">
        <v>0</v>
      </c>
      <c r="J132" s="1">
        <v>97891</v>
      </c>
      <c r="K132" s="1">
        <v>0</v>
      </c>
      <c r="L132" s="1">
        <v>8501</v>
      </c>
      <c r="M132" s="1">
        <v>4984</v>
      </c>
      <c r="N132" s="1">
        <v>0</v>
      </c>
      <c r="O132" s="1">
        <v>9908</v>
      </c>
      <c r="P132" s="1">
        <v>75773</v>
      </c>
      <c r="Q132" s="1">
        <v>637488</v>
      </c>
      <c r="R132" s="1">
        <v>758319</v>
      </c>
      <c r="S132" s="1">
        <v>358982</v>
      </c>
      <c r="T132" s="1">
        <v>2298698</v>
      </c>
      <c r="U132" s="1">
        <v>9223789</v>
      </c>
      <c r="V132" s="1">
        <v>3090429</v>
      </c>
      <c r="W132" s="1">
        <v>368565</v>
      </c>
      <c r="X132" s="1">
        <v>25868952</v>
      </c>
      <c r="Y132" s="1">
        <v>4103483</v>
      </c>
      <c r="Z132" s="1">
        <v>23004724</v>
      </c>
      <c r="AA132" s="1">
        <v>4257264</v>
      </c>
      <c r="AB132" s="1">
        <v>31172627</v>
      </c>
      <c r="AC132" s="1">
        <v>85601</v>
      </c>
      <c r="AD132" s="1">
        <v>0</v>
      </c>
      <c r="AE132" s="1">
        <v>0</v>
      </c>
      <c r="AF132" s="1">
        <v>543250</v>
      </c>
      <c r="AG132" s="1">
        <v>0</v>
      </c>
      <c r="AH132" s="1">
        <v>1171</v>
      </c>
      <c r="AI132" s="1">
        <v>12800</v>
      </c>
      <c r="AJ132" s="1">
        <v>0</v>
      </c>
      <c r="AK132" s="1">
        <v>84482675</v>
      </c>
      <c r="AL132" s="1">
        <v>0</v>
      </c>
      <c r="AM132" s="1">
        <v>3721</v>
      </c>
      <c r="AN132" s="1">
        <v>117786</v>
      </c>
      <c r="AO132" s="1">
        <v>26617</v>
      </c>
      <c r="AP132" s="1">
        <v>170608</v>
      </c>
      <c r="AQ132" s="1">
        <v>290283</v>
      </c>
      <c r="AR132" s="1">
        <v>2375</v>
      </c>
      <c r="AS132" s="1">
        <v>435245</v>
      </c>
      <c r="AT132" s="1">
        <v>17323</v>
      </c>
      <c r="AU132" s="1">
        <v>1409</v>
      </c>
      <c r="AV132" s="1">
        <v>0</v>
      </c>
      <c r="AW132" s="1">
        <v>6373</v>
      </c>
      <c r="AX132" s="1">
        <v>53982</v>
      </c>
      <c r="AY132" s="1">
        <v>0</v>
      </c>
      <c r="AZ132" s="1">
        <v>37531</v>
      </c>
      <c r="BA132" s="1"/>
      <c r="BB132" s="1" t="s">
        <v>411</v>
      </c>
    </row>
    <row r="133" spans="1:54" x14ac:dyDescent="0.35">
      <c r="A133" s="4" t="s">
        <v>130</v>
      </c>
      <c r="B133" s="1">
        <v>0</v>
      </c>
      <c r="C133" s="1">
        <v>40040</v>
      </c>
      <c r="D133" s="1">
        <v>239885</v>
      </c>
      <c r="E133" s="1">
        <v>5605</v>
      </c>
      <c r="F133" s="1">
        <v>7635</v>
      </c>
      <c r="G133" s="1">
        <v>0</v>
      </c>
      <c r="H133" s="1">
        <v>4985822</v>
      </c>
      <c r="I133" s="1">
        <v>0</v>
      </c>
      <c r="J133" s="1">
        <v>93207</v>
      </c>
      <c r="K133" s="1">
        <v>0</v>
      </c>
      <c r="L133" s="1">
        <v>668</v>
      </c>
      <c r="M133" s="1">
        <v>6382</v>
      </c>
      <c r="N133" s="1">
        <v>0</v>
      </c>
      <c r="O133" s="1">
        <v>13058</v>
      </c>
      <c r="P133" s="1">
        <v>79160</v>
      </c>
      <c r="Q133" s="1">
        <v>643334</v>
      </c>
      <c r="R133" s="1">
        <v>975287</v>
      </c>
      <c r="S133" s="1">
        <v>370341</v>
      </c>
      <c r="T133" s="1">
        <v>2499747</v>
      </c>
      <c r="U133" s="1">
        <v>9934193</v>
      </c>
      <c r="V133" s="1">
        <v>3179144</v>
      </c>
      <c r="W133" s="1">
        <v>340439</v>
      </c>
      <c r="X133" s="1">
        <v>37906152</v>
      </c>
      <c r="Y133" s="1">
        <v>4197930</v>
      </c>
      <c r="Z133" s="1">
        <v>24204764</v>
      </c>
      <c r="AA133" s="1">
        <v>4340752</v>
      </c>
      <c r="AB133" s="1">
        <v>33272051</v>
      </c>
      <c r="AC133" s="1">
        <v>80475</v>
      </c>
      <c r="AD133" s="1">
        <v>0</v>
      </c>
      <c r="AE133" s="1">
        <v>0</v>
      </c>
      <c r="AF133" s="1">
        <v>559441</v>
      </c>
      <c r="AG133" s="1">
        <v>0</v>
      </c>
      <c r="AH133" s="1">
        <v>604</v>
      </c>
      <c r="AI133" s="1">
        <v>17143</v>
      </c>
      <c r="AJ133" s="1">
        <v>0</v>
      </c>
      <c r="AK133" s="1">
        <v>25547220</v>
      </c>
      <c r="AL133" s="1">
        <v>0</v>
      </c>
      <c r="AM133" s="1">
        <v>3055</v>
      </c>
      <c r="AN133" s="1">
        <v>18772</v>
      </c>
      <c r="AO133" s="1">
        <v>7946</v>
      </c>
      <c r="AP133" s="1">
        <v>156557</v>
      </c>
      <c r="AQ133" s="1">
        <v>63519</v>
      </c>
      <c r="AR133" s="1">
        <v>3060</v>
      </c>
      <c r="AS133" s="1">
        <v>87969</v>
      </c>
      <c r="AT133" s="1">
        <v>16360</v>
      </c>
      <c r="AU133" s="1">
        <v>1136</v>
      </c>
      <c r="AV133" s="1">
        <v>0</v>
      </c>
      <c r="AW133" s="1">
        <v>4909</v>
      </c>
      <c r="AX133" s="1">
        <v>56399</v>
      </c>
      <c r="AY133" s="1">
        <v>959</v>
      </c>
      <c r="AZ133" s="1">
        <v>32256</v>
      </c>
      <c r="BA133" s="1"/>
      <c r="BB133" s="1" t="s">
        <v>411</v>
      </c>
    </row>
    <row r="134" spans="1:54" x14ac:dyDescent="0.35">
      <c r="A134" s="4" t="s">
        <v>131</v>
      </c>
      <c r="B134" s="1">
        <v>860</v>
      </c>
      <c r="C134" s="1">
        <v>36287</v>
      </c>
      <c r="D134" s="1">
        <v>232806</v>
      </c>
      <c r="E134" s="1">
        <v>5270</v>
      </c>
      <c r="F134" s="1">
        <v>11835</v>
      </c>
      <c r="G134" s="1">
        <v>0</v>
      </c>
      <c r="H134" s="1">
        <v>4542665</v>
      </c>
      <c r="I134" s="1">
        <v>0</v>
      </c>
      <c r="J134" s="1">
        <v>51190</v>
      </c>
      <c r="K134" s="1">
        <v>0</v>
      </c>
      <c r="L134" s="1">
        <v>0</v>
      </c>
      <c r="M134" s="1">
        <v>2838</v>
      </c>
      <c r="N134" s="1">
        <v>844</v>
      </c>
      <c r="O134" s="1">
        <v>7886</v>
      </c>
      <c r="P134" s="1">
        <v>52594</v>
      </c>
      <c r="Q134" s="1">
        <v>313278</v>
      </c>
      <c r="R134" s="1">
        <v>784434</v>
      </c>
      <c r="S134" s="1">
        <v>243079</v>
      </c>
      <c r="T134" s="1">
        <v>1222131</v>
      </c>
      <c r="U134" s="1">
        <v>5647825</v>
      </c>
      <c r="V134" s="1">
        <v>2020116</v>
      </c>
      <c r="W134" s="1">
        <v>203289</v>
      </c>
      <c r="X134" s="1">
        <v>31394130</v>
      </c>
      <c r="Y134" s="1">
        <v>3482061</v>
      </c>
      <c r="Z134" s="1">
        <v>12475249</v>
      </c>
      <c r="AA134" s="1">
        <v>3400362</v>
      </c>
      <c r="AB134" s="1">
        <v>22459853</v>
      </c>
      <c r="AC134" s="1">
        <v>40644</v>
      </c>
      <c r="AD134" s="1">
        <v>0</v>
      </c>
      <c r="AE134" s="1">
        <v>0</v>
      </c>
      <c r="AF134" s="1">
        <v>371179</v>
      </c>
      <c r="AG134" s="1">
        <v>0</v>
      </c>
      <c r="AH134" s="1">
        <v>523</v>
      </c>
      <c r="AI134" s="1">
        <v>14322</v>
      </c>
      <c r="AJ134" s="1">
        <v>0</v>
      </c>
      <c r="AK134" s="1">
        <v>18147756</v>
      </c>
      <c r="AL134" s="1">
        <v>1254</v>
      </c>
      <c r="AM134" s="1">
        <v>1897</v>
      </c>
      <c r="AN134" s="1">
        <v>20826</v>
      </c>
      <c r="AO134" s="1">
        <v>0</v>
      </c>
      <c r="AP134" s="1">
        <v>185834</v>
      </c>
      <c r="AQ134" s="1">
        <v>40563</v>
      </c>
      <c r="AR134" s="1">
        <v>977</v>
      </c>
      <c r="AS134" s="1">
        <v>40973</v>
      </c>
      <c r="AT134" s="1">
        <v>19976</v>
      </c>
      <c r="AU134" s="1">
        <v>1497</v>
      </c>
      <c r="AV134" s="1">
        <v>0</v>
      </c>
      <c r="AW134" s="1">
        <v>4549</v>
      </c>
      <c r="AX134" s="1">
        <v>67471</v>
      </c>
      <c r="AY134" s="1">
        <v>703</v>
      </c>
      <c r="AZ134" s="1">
        <v>38022</v>
      </c>
      <c r="BA134" s="1"/>
      <c r="BB134" s="1" t="s">
        <v>411</v>
      </c>
    </row>
    <row r="135" spans="1:54" x14ac:dyDescent="0.35">
      <c r="A135" s="4" t="s">
        <v>132</v>
      </c>
      <c r="B135" s="1">
        <v>0</v>
      </c>
      <c r="C135" s="1">
        <v>33231</v>
      </c>
      <c r="D135" s="1">
        <v>120040</v>
      </c>
      <c r="E135" s="1">
        <v>4816</v>
      </c>
      <c r="F135" s="1">
        <v>10833</v>
      </c>
      <c r="G135" s="1">
        <v>0</v>
      </c>
      <c r="H135" s="1">
        <v>4689467</v>
      </c>
      <c r="I135" s="1">
        <v>0</v>
      </c>
      <c r="J135" s="1">
        <v>90926</v>
      </c>
      <c r="K135" s="1">
        <v>0</v>
      </c>
      <c r="L135" s="1">
        <v>0</v>
      </c>
      <c r="M135" s="1">
        <v>7406</v>
      </c>
      <c r="N135" s="1">
        <v>0</v>
      </c>
      <c r="O135" s="1">
        <v>10396</v>
      </c>
      <c r="P135" s="1">
        <v>66208</v>
      </c>
      <c r="Q135" s="1">
        <v>481019</v>
      </c>
      <c r="R135" s="1">
        <v>896330</v>
      </c>
      <c r="S135" s="1">
        <v>336779</v>
      </c>
      <c r="T135" s="1">
        <v>1848875</v>
      </c>
      <c r="U135" s="1">
        <v>7520697</v>
      </c>
      <c r="V135" s="1">
        <v>2685215</v>
      </c>
      <c r="W135" s="1">
        <v>316411</v>
      </c>
      <c r="X135" s="1">
        <v>34808537</v>
      </c>
      <c r="Y135" s="1">
        <v>3900449</v>
      </c>
      <c r="Z135" s="1">
        <v>18844557</v>
      </c>
      <c r="AA135" s="1">
        <v>3963746</v>
      </c>
      <c r="AB135" s="1">
        <v>28511479</v>
      </c>
      <c r="AC135" s="1">
        <v>79995</v>
      </c>
      <c r="AD135" s="1">
        <v>0</v>
      </c>
      <c r="AE135" s="1">
        <v>0</v>
      </c>
      <c r="AF135" s="1">
        <v>474385</v>
      </c>
      <c r="AG135" s="1">
        <v>0</v>
      </c>
      <c r="AH135" s="1">
        <v>385</v>
      </c>
      <c r="AI135" s="1">
        <v>11824</v>
      </c>
      <c r="AJ135" s="1">
        <v>0</v>
      </c>
      <c r="AK135" s="1">
        <v>24168389</v>
      </c>
      <c r="AL135" s="1">
        <v>0</v>
      </c>
      <c r="AM135" s="1">
        <v>1819</v>
      </c>
      <c r="AN135" s="1">
        <v>0</v>
      </c>
      <c r="AO135" s="1">
        <v>0</v>
      </c>
      <c r="AP135" s="1">
        <v>168219</v>
      </c>
      <c r="AQ135" s="1">
        <v>48890</v>
      </c>
      <c r="AR135" s="1">
        <v>4632</v>
      </c>
      <c r="AS135" s="1">
        <v>77260</v>
      </c>
      <c r="AT135" s="1">
        <v>16205</v>
      </c>
      <c r="AU135" s="1">
        <v>1688</v>
      </c>
      <c r="AV135" s="1">
        <v>0</v>
      </c>
      <c r="AW135" s="1">
        <v>4305</v>
      </c>
      <c r="AX135" s="1">
        <v>56138</v>
      </c>
      <c r="AY135" s="1">
        <v>530</v>
      </c>
      <c r="AZ135" s="1">
        <v>49791</v>
      </c>
      <c r="BA135" s="1"/>
      <c r="BB135" s="1" t="s">
        <v>411</v>
      </c>
    </row>
    <row r="136" spans="1:54" x14ac:dyDescent="0.35">
      <c r="A136" s="4" t="s">
        <v>133</v>
      </c>
      <c r="B136" s="1">
        <v>0</v>
      </c>
      <c r="C136" s="1">
        <v>32879</v>
      </c>
      <c r="D136" s="1">
        <v>89069</v>
      </c>
      <c r="E136" s="1">
        <v>5159</v>
      </c>
      <c r="F136" s="1">
        <v>15182</v>
      </c>
      <c r="G136" s="1">
        <v>0</v>
      </c>
      <c r="H136" s="1">
        <v>4357248</v>
      </c>
      <c r="I136" s="1">
        <v>0</v>
      </c>
      <c r="J136" s="1">
        <v>71490</v>
      </c>
      <c r="K136" s="1">
        <v>569</v>
      </c>
      <c r="L136" s="1">
        <v>0</v>
      </c>
      <c r="M136" s="1">
        <v>5922</v>
      </c>
      <c r="N136" s="1">
        <v>372</v>
      </c>
      <c r="O136" s="1">
        <v>8156</v>
      </c>
      <c r="P136" s="1">
        <v>57502</v>
      </c>
      <c r="Q136" s="1">
        <v>334537</v>
      </c>
      <c r="R136" s="1">
        <v>799107</v>
      </c>
      <c r="S136" s="1">
        <v>280040</v>
      </c>
      <c r="T136" s="1">
        <v>1306281</v>
      </c>
      <c r="U136" s="1">
        <v>6007469</v>
      </c>
      <c r="V136" s="1">
        <v>2339066</v>
      </c>
      <c r="W136" s="1">
        <v>275072</v>
      </c>
      <c r="X136" s="1">
        <v>30720915</v>
      </c>
      <c r="Y136" s="1">
        <v>3533365</v>
      </c>
      <c r="Z136" s="1">
        <v>13398584</v>
      </c>
      <c r="AA136" s="1">
        <v>3342309</v>
      </c>
      <c r="AB136" s="1">
        <v>22560018</v>
      </c>
      <c r="AC136" s="1">
        <v>61625</v>
      </c>
      <c r="AD136" s="1">
        <v>0</v>
      </c>
      <c r="AE136" s="1">
        <v>0</v>
      </c>
      <c r="AF136" s="1">
        <v>421655</v>
      </c>
      <c r="AG136" s="1">
        <v>0</v>
      </c>
      <c r="AH136" s="1">
        <v>489</v>
      </c>
      <c r="AI136" s="1">
        <v>17387</v>
      </c>
      <c r="AJ136" s="1">
        <v>0</v>
      </c>
      <c r="AK136" s="1">
        <v>20692211</v>
      </c>
      <c r="AL136" s="1">
        <v>513</v>
      </c>
      <c r="AM136" s="1">
        <v>1854</v>
      </c>
      <c r="AN136" s="1">
        <v>0</v>
      </c>
      <c r="AO136" s="1">
        <v>0</v>
      </c>
      <c r="AP136" s="1">
        <v>181635</v>
      </c>
      <c r="AQ136" s="1">
        <v>43934</v>
      </c>
      <c r="AR136" s="1">
        <v>2945</v>
      </c>
      <c r="AS136" s="1">
        <v>59856</v>
      </c>
      <c r="AT136" s="1">
        <v>17930</v>
      </c>
      <c r="AU136" s="1">
        <v>1591</v>
      </c>
      <c r="AV136" s="1">
        <v>0</v>
      </c>
      <c r="AW136" s="1">
        <v>3069</v>
      </c>
      <c r="AX136" s="1">
        <v>65717</v>
      </c>
      <c r="AY136" s="1">
        <v>0</v>
      </c>
      <c r="AZ136" s="1">
        <v>40865</v>
      </c>
      <c r="BA136" s="1"/>
      <c r="BB136" s="1" t="s">
        <v>411</v>
      </c>
    </row>
    <row r="137" spans="1:54" x14ac:dyDescent="0.35">
      <c r="A137" s="4" t="s">
        <v>134</v>
      </c>
      <c r="B137" s="1">
        <v>0</v>
      </c>
      <c r="C137" s="1">
        <v>46142</v>
      </c>
      <c r="D137" s="1">
        <v>280017</v>
      </c>
      <c r="E137" s="1">
        <v>7320</v>
      </c>
      <c r="F137" s="1">
        <v>20119</v>
      </c>
      <c r="G137" s="1">
        <v>0</v>
      </c>
      <c r="H137" s="1">
        <v>4462092</v>
      </c>
      <c r="I137" s="1">
        <v>0</v>
      </c>
      <c r="J137" s="1">
        <v>55168</v>
      </c>
      <c r="K137" s="1">
        <v>1053</v>
      </c>
      <c r="L137" s="1">
        <v>0</v>
      </c>
      <c r="M137" s="1">
        <v>4046</v>
      </c>
      <c r="N137" s="1">
        <v>1045</v>
      </c>
      <c r="O137" s="1">
        <v>11564</v>
      </c>
      <c r="P137" s="1">
        <v>60753</v>
      </c>
      <c r="Q137" s="1">
        <v>446202</v>
      </c>
      <c r="R137" s="1">
        <v>930307</v>
      </c>
      <c r="S137" s="1">
        <v>275513</v>
      </c>
      <c r="T137" s="1">
        <v>1697435</v>
      </c>
      <c r="U137" s="1">
        <v>6886482</v>
      </c>
      <c r="V137" s="1">
        <v>2374984</v>
      </c>
      <c r="W137" s="1">
        <v>222694</v>
      </c>
      <c r="X137" s="1">
        <v>34342726</v>
      </c>
      <c r="Y137" s="1">
        <v>3838787</v>
      </c>
      <c r="Z137" s="1">
        <v>17543190</v>
      </c>
      <c r="AA137" s="1">
        <v>3832481</v>
      </c>
      <c r="AB137" s="1">
        <v>27261056</v>
      </c>
      <c r="AC137" s="1">
        <v>44312</v>
      </c>
      <c r="AD137" s="1">
        <v>0</v>
      </c>
      <c r="AE137" s="1">
        <v>0</v>
      </c>
      <c r="AF137" s="1">
        <v>432451</v>
      </c>
      <c r="AG137" s="1">
        <v>0</v>
      </c>
      <c r="AH137" s="1">
        <v>362</v>
      </c>
      <c r="AI137" s="1">
        <v>14072</v>
      </c>
      <c r="AJ137" s="1">
        <v>0</v>
      </c>
      <c r="AK137" s="1">
        <v>21561961</v>
      </c>
      <c r="AL137" s="1">
        <v>0</v>
      </c>
      <c r="AM137" s="1">
        <v>2633</v>
      </c>
      <c r="AN137" s="1">
        <v>77629</v>
      </c>
      <c r="AO137" s="1">
        <v>0</v>
      </c>
      <c r="AP137" s="1">
        <v>180589</v>
      </c>
      <c r="AQ137" s="1">
        <v>75802</v>
      </c>
      <c r="AR137" s="1">
        <v>2528</v>
      </c>
      <c r="AS137" s="1">
        <v>85172</v>
      </c>
      <c r="AT137" s="1">
        <v>17366</v>
      </c>
      <c r="AU137" s="1">
        <v>2376</v>
      </c>
      <c r="AV137" s="1">
        <v>0</v>
      </c>
      <c r="AW137" s="1">
        <v>4300</v>
      </c>
      <c r="AX137" s="1">
        <v>64144</v>
      </c>
      <c r="AY137" s="1">
        <v>0</v>
      </c>
      <c r="AZ137" s="1">
        <v>47004</v>
      </c>
      <c r="BA137" s="1"/>
      <c r="BB137" s="1" t="s">
        <v>411</v>
      </c>
    </row>
    <row r="138" spans="1:54" x14ac:dyDescent="0.35">
      <c r="A138" s="4" t="s">
        <v>135</v>
      </c>
      <c r="B138" s="1">
        <v>0</v>
      </c>
      <c r="C138" s="1">
        <v>45733</v>
      </c>
      <c r="D138" s="1">
        <v>213630</v>
      </c>
      <c r="E138" s="1">
        <v>5806</v>
      </c>
      <c r="F138" s="1">
        <v>30557</v>
      </c>
      <c r="G138" s="1">
        <v>0</v>
      </c>
      <c r="H138" s="1">
        <v>4696497</v>
      </c>
      <c r="I138" s="1">
        <v>11</v>
      </c>
      <c r="J138" s="1">
        <v>133262</v>
      </c>
      <c r="K138" s="1">
        <v>0</v>
      </c>
      <c r="L138" s="1">
        <v>0</v>
      </c>
      <c r="M138" s="1">
        <v>5730</v>
      </c>
      <c r="N138" s="1">
        <v>2265</v>
      </c>
      <c r="O138" s="1">
        <v>13158</v>
      </c>
      <c r="P138" s="1">
        <v>92673</v>
      </c>
      <c r="Q138" s="1">
        <v>800180</v>
      </c>
      <c r="R138" s="1">
        <v>1098460</v>
      </c>
      <c r="S138" s="1">
        <v>447858</v>
      </c>
      <c r="T138" s="1">
        <v>2776678</v>
      </c>
      <c r="U138" s="1">
        <v>11384213</v>
      </c>
      <c r="V138" s="1">
        <v>3711085</v>
      </c>
      <c r="W138" s="1">
        <v>449765</v>
      </c>
      <c r="X138" s="1">
        <v>37655788</v>
      </c>
      <c r="Y138" s="1">
        <v>4359688</v>
      </c>
      <c r="Z138" s="1">
        <v>26677085</v>
      </c>
      <c r="AA138" s="1">
        <v>4577412</v>
      </c>
      <c r="AB138" s="1">
        <v>34076493</v>
      </c>
      <c r="AC138" s="1">
        <v>119110</v>
      </c>
      <c r="AD138" s="1">
        <v>0</v>
      </c>
      <c r="AE138" s="1">
        <v>0</v>
      </c>
      <c r="AF138" s="1">
        <v>697535</v>
      </c>
      <c r="AG138" s="1">
        <v>0</v>
      </c>
      <c r="AH138" s="1">
        <v>611</v>
      </c>
      <c r="AI138" s="1">
        <v>14555</v>
      </c>
      <c r="AJ138" s="1">
        <v>0</v>
      </c>
      <c r="AK138" s="1">
        <v>23769062</v>
      </c>
      <c r="AL138" s="1">
        <v>1829</v>
      </c>
      <c r="AM138" s="1">
        <v>3487</v>
      </c>
      <c r="AN138" s="1">
        <v>45834</v>
      </c>
      <c r="AO138" s="1">
        <v>0</v>
      </c>
      <c r="AP138" s="1">
        <v>185682</v>
      </c>
      <c r="AQ138" s="1">
        <v>82689</v>
      </c>
      <c r="AR138" s="1">
        <v>4371</v>
      </c>
      <c r="AS138" s="1">
        <v>115313</v>
      </c>
      <c r="AT138" s="1">
        <v>14412</v>
      </c>
      <c r="AU138" s="1">
        <v>3353</v>
      </c>
      <c r="AV138" s="1">
        <v>0</v>
      </c>
      <c r="AW138" s="1">
        <v>6267</v>
      </c>
      <c r="AX138" s="1">
        <v>67633</v>
      </c>
      <c r="AY138" s="1">
        <v>0</v>
      </c>
      <c r="AZ138" s="1">
        <v>46289</v>
      </c>
      <c r="BA138" s="1"/>
      <c r="BB138" s="1" t="s">
        <v>411</v>
      </c>
    </row>
    <row r="139" spans="1:54" x14ac:dyDescent="0.35">
      <c r="A139" s="4" t="s">
        <v>136</v>
      </c>
      <c r="B139" s="1">
        <v>0</v>
      </c>
      <c r="C139" s="1">
        <v>35556</v>
      </c>
      <c r="D139" s="1">
        <v>256387</v>
      </c>
      <c r="E139" s="1">
        <v>3120</v>
      </c>
      <c r="F139" s="1">
        <v>39351</v>
      </c>
      <c r="G139" s="1">
        <v>0</v>
      </c>
      <c r="H139" s="1">
        <v>4931396</v>
      </c>
      <c r="I139" s="1">
        <v>0</v>
      </c>
      <c r="J139" s="1">
        <v>77484</v>
      </c>
      <c r="K139" s="1">
        <v>0</v>
      </c>
      <c r="L139" s="1">
        <v>0</v>
      </c>
      <c r="M139" s="1">
        <v>3433</v>
      </c>
      <c r="N139" s="1">
        <v>0</v>
      </c>
      <c r="O139" s="1">
        <v>9752</v>
      </c>
      <c r="P139" s="1">
        <v>59322</v>
      </c>
      <c r="Q139" s="1">
        <v>352121</v>
      </c>
      <c r="R139" s="1">
        <v>869022</v>
      </c>
      <c r="S139" s="1">
        <v>308437</v>
      </c>
      <c r="T139" s="1">
        <v>1552503</v>
      </c>
      <c r="U139" s="1">
        <v>6640754</v>
      </c>
      <c r="V139" s="1">
        <v>2466184</v>
      </c>
      <c r="W139" s="1">
        <v>272827</v>
      </c>
      <c r="X139" s="1">
        <v>35768513</v>
      </c>
      <c r="Y139" s="1">
        <v>3790642</v>
      </c>
      <c r="Z139" s="1">
        <v>15504438</v>
      </c>
      <c r="AA139" s="1">
        <v>3727708</v>
      </c>
      <c r="AB139" s="1">
        <v>26318356</v>
      </c>
      <c r="AC139" s="1">
        <v>62960</v>
      </c>
      <c r="AD139" s="1">
        <v>0</v>
      </c>
      <c r="AE139" s="1">
        <v>0</v>
      </c>
      <c r="AF139" s="1">
        <v>448814</v>
      </c>
      <c r="AG139" s="1">
        <v>0</v>
      </c>
      <c r="AH139" s="1">
        <v>421</v>
      </c>
      <c r="AI139" s="1">
        <v>17022</v>
      </c>
      <c r="AJ139" s="1">
        <v>0</v>
      </c>
      <c r="AK139" s="1">
        <v>11714912</v>
      </c>
      <c r="AL139" s="1">
        <v>0</v>
      </c>
      <c r="AM139" s="1">
        <v>1921</v>
      </c>
      <c r="AN139" s="1">
        <v>84857</v>
      </c>
      <c r="AO139" s="1">
        <v>11615</v>
      </c>
      <c r="AP139" s="1">
        <v>193991</v>
      </c>
      <c r="AQ139" s="1">
        <v>52557</v>
      </c>
      <c r="AR139" s="1">
        <v>3800</v>
      </c>
      <c r="AS139" s="1">
        <v>66237</v>
      </c>
      <c r="AT139" s="1">
        <v>19818</v>
      </c>
      <c r="AU139" s="1">
        <v>3512</v>
      </c>
      <c r="AV139" s="1">
        <v>0</v>
      </c>
      <c r="AW139" s="1">
        <v>1750</v>
      </c>
      <c r="AX139" s="1">
        <v>83871</v>
      </c>
      <c r="AY139" s="1">
        <v>0</v>
      </c>
      <c r="AZ139" s="1">
        <v>58593</v>
      </c>
      <c r="BA139" s="1"/>
      <c r="BB139" s="1" t="s">
        <v>411</v>
      </c>
    </row>
    <row r="140" spans="1:54" x14ac:dyDescent="0.35">
      <c r="A140" s="4" t="s">
        <v>137</v>
      </c>
      <c r="B140" s="1">
        <v>0</v>
      </c>
      <c r="C140" s="1">
        <v>36606</v>
      </c>
      <c r="D140" s="1">
        <v>197697</v>
      </c>
      <c r="E140" s="1">
        <v>5621</v>
      </c>
      <c r="F140" s="1">
        <v>61956</v>
      </c>
      <c r="G140" s="1">
        <v>0</v>
      </c>
      <c r="H140" s="1">
        <v>4239856</v>
      </c>
      <c r="I140" s="1">
        <v>0</v>
      </c>
      <c r="J140" s="1">
        <v>72988</v>
      </c>
      <c r="K140" s="1">
        <v>2040</v>
      </c>
      <c r="L140" s="1">
        <v>0</v>
      </c>
      <c r="M140" s="1">
        <v>8518</v>
      </c>
      <c r="N140" s="1">
        <v>0</v>
      </c>
      <c r="O140" s="1">
        <v>11663</v>
      </c>
      <c r="P140" s="1">
        <v>51890</v>
      </c>
      <c r="Q140" s="1">
        <v>223738</v>
      </c>
      <c r="R140" s="1">
        <v>639834</v>
      </c>
      <c r="S140" s="1">
        <v>274722</v>
      </c>
      <c r="T140" s="1">
        <v>1056082</v>
      </c>
      <c r="U140" s="1">
        <v>5394730</v>
      </c>
      <c r="V140" s="1">
        <v>2251411</v>
      </c>
      <c r="W140" s="1">
        <v>264739</v>
      </c>
      <c r="X140" s="1">
        <v>27775775</v>
      </c>
      <c r="Y140" s="1">
        <v>3097088</v>
      </c>
      <c r="Z140" s="1">
        <v>10581129</v>
      </c>
      <c r="AA140" s="1">
        <v>2695615</v>
      </c>
      <c r="AB140" s="1">
        <v>18015535</v>
      </c>
      <c r="AC140" s="1">
        <v>60077</v>
      </c>
      <c r="AD140" s="1">
        <v>0</v>
      </c>
      <c r="AE140" s="1">
        <v>0</v>
      </c>
      <c r="AF140" s="1">
        <v>415107</v>
      </c>
      <c r="AG140" s="1">
        <v>0</v>
      </c>
      <c r="AH140" s="1">
        <v>178</v>
      </c>
      <c r="AI140" s="1">
        <v>14311</v>
      </c>
      <c r="AJ140" s="1">
        <v>0</v>
      </c>
      <c r="AK140" s="1">
        <v>8827538</v>
      </c>
      <c r="AL140" s="1">
        <v>0</v>
      </c>
      <c r="AM140" s="1">
        <v>2023</v>
      </c>
      <c r="AN140" s="1">
        <v>22438</v>
      </c>
      <c r="AO140" s="1">
        <v>11244</v>
      </c>
      <c r="AP140" s="1">
        <v>190345</v>
      </c>
      <c r="AQ140" s="1">
        <v>47656</v>
      </c>
      <c r="AR140" s="1">
        <v>4991</v>
      </c>
      <c r="AS140" s="1">
        <v>46784</v>
      </c>
      <c r="AT140" s="1">
        <v>20984</v>
      </c>
      <c r="AU140" s="1">
        <v>5433</v>
      </c>
      <c r="AV140" s="1">
        <v>0</v>
      </c>
      <c r="AW140" s="1">
        <v>2560</v>
      </c>
      <c r="AX140" s="1">
        <v>128142</v>
      </c>
      <c r="AY140" s="1">
        <v>0</v>
      </c>
      <c r="AZ140" s="1">
        <v>58196</v>
      </c>
      <c r="BA140" s="1"/>
      <c r="BB140" s="1" t="s">
        <v>411</v>
      </c>
    </row>
    <row r="141" spans="1:54" x14ac:dyDescent="0.35">
      <c r="A141" s="4" t="s">
        <v>138</v>
      </c>
      <c r="B141" s="1">
        <v>0</v>
      </c>
      <c r="C141" s="1">
        <v>48825</v>
      </c>
      <c r="D141" s="1">
        <v>455527</v>
      </c>
      <c r="E141" s="1">
        <v>7983</v>
      </c>
      <c r="F141" s="1">
        <v>163899</v>
      </c>
      <c r="G141" s="1">
        <v>0</v>
      </c>
      <c r="H141" s="1">
        <v>4895635</v>
      </c>
      <c r="I141" s="1">
        <v>0</v>
      </c>
      <c r="J141" s="1">
        <v>85771</v>
      </c>
      <c r="K141" s="1">
        <v>0</v>
      </c>
      <c r="L141" s="1">
        <v>0</v>
      </c>
      <c r="M141" s="1">
        <v>10107</v>
      </c>
      <c r="N141" s="1">
        <v>3462</v>
      </c>
      <c r="O141" s="1">
        <v>18546</v>
      </c>
      <c r="P141" s="1">
        <v>73288</v>
      </c>
      <c r="Q141" s="1">
        <v>563161</v>
      </c>
      <c r="R141" s="1">
        <v>1062014</v>
      </c>
      <c r="S141" s="1">
        <v>376523</v>
      </c>
      <c r="T141" s="1">
        <v>2309340</v>
      </c>
      <c r="U141" s="1">
        <v>9069846</v>
      </c>
      <c r="V141" s="1">
        <v>3044917</v>
      </c>
      <c r="W141" s="1">
        <v>331168</v>
      </c>
      <c r="X141" s="1">
        <v>38768749</v>
      </c>
      <c r="Y141" s="1">
        <v>4222824</v>
      </c>
      <c r="Z141" s="1">
        <v>22389687</v>
      </c>
      <c r="AA141" s="1">
        <v>4216694</v>
      </c>
      <c r="AB141" s="1">
        <v>31868378</v>
      </c>
      <c r="AC141" s="1">
        <v>71332</v>
      </c>
      <c r="AD141" s="1">
        <v>0</v>
      </c>
      <c r="AE141" s="1">
        <v>0</v>
      </c>
      <c r="AF141" s="1">
        <v>558194</v>
      </c>
      <c r="AG141" s="1">
        <v>0</v>
      </c>
      <c r="AH141" s="1">
        <v>281</v>
      </c>
      <c r="AI141" s="1">
        <v>18870</v>
      </c>
      <c r="AJ141" s="1">
        <v>0</v>
      </c>
      <c r="AK141" s="1">
        <v>5374162</v>
      </c>
      <c r="AL141" s="1">
        <v>741</v>
      </c>
      <c r="AM141" s="1">
        <v>2114</v>
      </c>
      <c r="AN141" s="1">
        <v>33927</v>
      </c>
      <c r="AO141" s="1">
        <v>13383</v>
      </c>
      <c r="AP141" s="1">
        <v>171646</v>
      </c>
      <c r="AQ141" s="1">
        <v>81852</v>
      </c>
      <c r="AR141" s="1">
        <v>7653</v>
      </c>
      <c r="AS141" s="1">
        <v>86243</v>
      </c>
      <c r="AT141" s="1">
        <v>19448</v>
      </c>
      <c r="AU141" s="1">
        <v>11464</v>
      </c>
      <c r="AV141" s="1">
        <v>0</v>
      </c>
      <c r="AW141" s="1">
        <v>4379</v>
      </c>
      <c r="AX141" s="1">
        <v>177624</v>
      </c>
      <c r="AY141" s="1">
        <v>0</v>
      </c>
      <c r="AZ141" s="1">
        <v>106679</v>
      </c>
      <c r="BA141" s="1"/>
      <c r="BB141" s="1" t="s">
        <v>411</v>
      </c>
    </row>
    <row r="142" spans="1:54" x14ac:dyDescent="0.35">
      <c r="A142" s="4" t="s">
        <v>1158</v>
      </c>
      <c r="B142" s="1">
        <v>0</v>
      </c>
      <c r="C142" s="1">
        <v>91830</v>
      </c>
      <c r="D142" s="1">
        <v>944386</v>
      </c>
      <c r="E142" s="1">
        <v>685679</v>
      </c>
      <c r="F142" s="1">
        <v>76529547</v>
      </c>
      <c r="G142" s="1">
        <v>1662</v>
      </c>
      <c r="H142" s="1">
        <v>3418497</v>
      </c>
      <c r="I142" s="1">
        <v>0</v>
      </c>
      <c r="J142" s="1">
        <v>102282</v>
      </c>
      <c r="K142" s="1">
        <v>826078</v>
      </c>
      <c r="L142" s="1">
        <v>434520</v>
      </c>
      <c r="M142" s="1">
        <v>3679856</v>
      </c>
      <c r="N142" s="1">
        <v>2569068</v>
      </c>
      <c r="O142" s="1">
        <v>3188418</v>
      </c>
      <c r="P142" s="1">
        <v>101507</v>
      </c>
      <c r="Q142" s="1">
        <v>551719</v>
      </c>
      <c r="R142" s="1">
        <v>745732</v>
      </c>
      <c r="S142" s="1">
        <v>455406</v>
      </c>
      <c r="T142" s="1">
        <v>2828511</v>
      </c>
      <c r="U142" s="1">
        <v>12308621</v>
      </c>
      <c r="V142" s="1">
        <v>4003771</v>
      </c>
      <c r="W142" s="1">
        <v>386917</v>
      </c>
      <c r="X142" s="1">
        <v>28982045</v>
      </c>
      <c r="Y142" s="1">
        <v>3485923</v>
      </c>
      <c r="Z142" s="1">
        <v>24178040</v>
      </c>
      <c r="AA142" s="1">
        <v>3427596</v>
      </c>
      <c r="AB142" s="1">
        <v>26412031</v>
      </c>
      <c r="AC142" s="1">
        <v>89635</v>
      </c>
      <c r="AD142" s="1">
        <v>0</v>
      </c>
      <c r="AE142" s="1">
        <v>0</v>
      </c>
      <c r="AF142" s="1">
        <v>727272</v>
      </c>
      <c r="AG142" s="1">
        <v>0</v>
      </c>
      <c r="AH142" s="1">
        <v>913</v>
      </c>
      <c r="AI142" s="1">
        <v>2697595</v>
      </c>
      <c r="AJ142" s="1">
        <v>89176</v>
      </c>
      <c r="AK142" s="1">
        <v>31734667</v>
      </c>
      <c r="AL142" s="1">
        <v>0</v>
      </c>
      <c r="AM142" s="1">
        <v>1082</v>
      </c>
      <c r="AN142" s="1">
        <v>11313624</v>
      </c>
      <c r="AO142" s="1">
        <v>3510215</v>
      </c>
      <c r="AP142" s="1">
        <v>198344</v>
      </c>
      <c r="AQ142" s="1">
        <v>22793915</v>
      </c>
      <c r="AR142" s="1">
        <v>3349018</v>
      </c>
      <c r="AS142" s="1">
        <v>21979592</v>
      </c>
      <c r="AT142" s="1">
        <v>48432</v>
      </c>
      <c r="AU142" s="1">
        <v>3459348</v>
      </c>
      <c r="AV142" s="1">
        <v>0</v>
      </c>
      <c r="AW142" s="1">
        <v>1923500</v>
      </c>
      <c r="AX142" s="1">
        <v>32850160</v>
      </c>
      <c r="AY142" s="1">
        <v>0</v>
      </c>
      <c r="AZ142" s="1">
        <v>24640187</v>
      </c>
      <c r="BA142" s="1"/>
      <c r="BB142" s="1" t="s">
        <v>411</v>
      </c>
    </row>
    <row r="143" spans="1:54" x14ac:dyDescent="0.35">
      <c r="A143" s="4" t="s">
        <v>1159</v>
      </c>
      <c r="B143" s="1">
        <v>0</v>
      </c>
      <c r="C143" s="1">
        <v>281850</v>
      </c>
      <c r="D143" s="1">
        <v>562778</v>
      </c>
      <c r="E143" s="1">
        <v>654485</v>
      </c>
      <c r="F143" s="1">
        <v>113141419</v>
      </c>
      <c r="G143" s="1">
        <v>0</v>
      </c>
      <c r="H143" s="1">
        <v>2793348</v>
      </c>
      <c r="I143" s="1">
        <v>0</v>
      </c>
      <c r="J143" s="1">
        <v>395495</v>
      </c>
      <c r="K143" s="1">
        <v>2745124</v>
      </c>
      <c r="L143" s="1">
        <v>1414539</v>
      </c>
      <c r="M143" s="1">
        <v>5030896</v>
      </c>
      <c r="N143" s="1">
        <v>4276671</v>
      </c>
      <c r="O143" s="1">
        <v>4300009</v>
      </c>
      <c r="P143" s="1">
        <v>152035</v>
      </c>
      <c r="Q143" s="1">
        <v>306839</v>
      </c>
      <c r="R143" s="1">
        <v>350063</v>
      </c>
      <c r="S143" s="1">
        <v>810488</v>
      </c>
      <c r="T143" s="1">
        <v>2380427</v>
      </c>
      <c r="U143" s="1">
        <v>12735101</v>
      </c>
      <c r="V143" s="1">
        <v>6477511</v>
      </c>
      <c r="W143" s="1">
        <v>865033</v>
      </c>
      <c r="X143" s="1">
        <v>27124276</v>
      </c>
      <c r="Y143" s="1">
        <v>3102225</v>
      </c>
      <c r="Z143" s="1">
        <v>22052524</v>
      </c>
      <c r="AA143" s="1">
        <v>2540641</v>
      </c>
      <c r="AB143" s="1">
        <v>24084407</v>
      </c>
      <c r="AC143" s="1">
        <v>379586</v>
      </c>
      <c r="AD143" s="1">
        <v>0</v>
      </c>
      <c r="AE143" s="1">
        <v>2242</v>
      </c>
      <c r="AF143" s="1">
        <v>1219465</v>
      </c>
      <c r="AG143" s="1">
        <v>0</v>
      </c>
      <c r="AH143" s="1">
        <v>442</v>
      </c>
      <c r="AI143" s="1">
        <v>3982013</v>
      </c>
      <c r="AJ143" s="1">
        <v>636652</v>
      </c>
      <c r="AK143" s="1">
        <v>45429877</v>
      </c>
      <c r="AL143" s="1">
        <v>0</v>
      </c>
      <c r="AM143" s="1">
        <v>125</v>
      </c>
      <c r="AN143" s="1">
        <v>22407500</v>
      </c>
      <c r="AO143" s="1">
        <v>10915888</v>
      </c>
      <c r="AP143" s="1">
        <v>233820</v>
      </c>
      <c r="AQ143" s="1">
        <v>37961336</v>
      </c>
      <c r="AR143" s="1">
        <v>4726407</v>
      </c>
      <c r="AS143" s="1">
        <v>36661472</v>
      </c>
      <c r="AT143" s="1">
        <v>78086</v>
      </c>
      <c r="AU143" s="1">
        <v>5307399</v>
      </c>
      <c r="AV143" s="1">
        <v>0</v>
      </c>
      <c r="AW143" s="1">
        <v>4498921</v>
      </c>
      <c r="AX143" s="1">
        <v>55792339</v>
      </c>
      <c r="AY143" s="1">
        <v>0</v>
      </c>
      <c r="AZ143" s="1">
        <v>39491287</v>
      </c>
      <c r="BA143" s="1"/>
      <c r="BB143" s="1" t="s">
        <v>411</v>
      </c>
    </row>
    <row r="144" spans="1:54" x14ac:dyDescent="0.35">
      <c r="A144" s="4" t="s">
        <v>1160</v>
      </c>
      <c r="B144" s="1">
        <v>0</v>
      </c>
      <c r="C144" s="1">
        <v>187695</v>
      </c>
      <c r="D144" s="1">
        <v>371368</v>
      </c>
      <c r="E144" s="1">
        <v>459032</v>
      </c>
      <c r="F144" s="1">
        <v>68015432</v>
      </c>
      <c r="G144" s="1">
        <v>0</v>
      </c>
      <c r="H144" s="1">
        <v>3536832</v>
      </c>
      <c r="I144" s="1">
        <v>0</v>
      </c>
      <c r="J144" s="1">
        <v>380146</v>
      </c>
      <c r="K144" s="1">
        <v>1429983</v>
      </c>
      <c r="L144" s="1">
        <v>714174</v>
      </c>
      <c r="M144" s="1">
        <v>3140950</v>
      </c>
      <c r="N144" s="1">
        <v>2475938</v>
      </c>
      <c r="O144" s="1">
        <v>2613609</v>
      </c>
      <c r="P144" s="1">
        <v>162044</v>
      </c>
      <c r="Q144" s="1">
        <v>409177</v>
      </c>
      <c r="R144" s="1">
        <v>503164</v>
      </c>
      <c r="S144" s="1">
        <v>822027</v>
      </c>
      <c r="T144" s="1">
        <v>2775932</v>
      </c>
      <c r="U144" s="1">
        <v>15094220</v>
      </c>
      <c r="V144" s="1">
        <v>6712510</v>
      </c>
      <c r="W144" s="1">
        <v>851740</v>
      </c>
      <c r="X144" s="1">
        <v>33569510</v>
      </c>
      <c r="Y144" s="1">
        <v>3413768</v>
      </c>
      <c r="Z144" s="1">
        <v>25321860</v>
      </c>
      <c r="AA144" s="1">
        <v>3062121</v>
      </c>
      <c r="AB144" s="1">
        <v>28650436</v>
      </c>
      <c r="AC144" s="1">
        <v>363560</v>
      </c>
      <c r="AD144" s="1">
        <v>0</v>
      </c>
      <c r="AE144" s="1">
        <v>0</v>
      </c>
      <c r="AF144" s="1">
        <v>1249401</v>
      </c>
      <c r="AG144" s="1">
        <v>1903</v>
      </c>
      <c r="AH144" s="1">
        <v>443</v>
      </c>
      <c r="AI144" s="1">
        <v>2563681</v>
      </c>
      <c r="AJ144" s="1">
        <v>313365</v>
      </c>
      <c r="AK144" s="1">
        <v>28981468</v>
      </c>
      <c r="AL144" s="1">
        <v>0</v>
      </c>
      <c r="AM144" s="1">
        <v>567</v>
      </c>
      <c r="AN144" s="1">
        <v>13619043</v>
      </c>
      <c r="AO144" s="1">
        <v>5845666</v>
      </c>
      <c r="AP144" s="1">
        <v>195156</v>
      </c>
      <c r="AQ144" s="1">
        <v>23399281</v>
      </c>
      <c r="AR144" s="1">
        <v>2934172</v>
      </c>
      <c r="AS144" s="1">
        <v>21953767</v>
      </c>
      <c r="AT144" s="1">
        <v>48517</v>
      </c>
      <c r="AU144" s="1">
        <v>2943589</v>
      </c>
      <c r="AV144" s="1">
        <v>0</v>
      </c>
      <c r="AW144" s="1">
        <v>2483996</v>
      </c>
      <c r="AX144" s="1">
        <v>30205275</v>
      </c>
      <c r="AY144" s="1">
        <v>1357</v>
      </c>
      <c r="AZ144" s="1">
        <v>25864201</v>
      </c>
      <c r="BA144" s="1"/>
      <c r="BB144" s="1" t="s">
        <v>411</v>
      </c>
    </row>
    <row r="145" spans="1:54" x14ac:dyDescent="0.35">
      <c r="A145" s="4" t="s">
        <v>1161</v>
      </c>
      <c r="B145" s="1">
        <v>0</v>
      </c>
      <c r="C145" s="1">
        <v>41217</v>
      </c>
      <c r="D145" s="1">
        <v>443693</v>
      </c>
      <c r="E145" s="1">
        <v>6992</v>
      </c>
      <c r="F145" s="1">
        <v>0</v>
      </c>
      <c r="G145" s="1">
        <v>0</v>
      </c>
      <c r="H145" s="1">
        <v>4440593</v>
      </c>
      <c r="I145" s="1">
        <v>0</v>
      </c>
      <c r="J145" s="1">
        <v>78523</v>
      </c>
      <c r="K145" s="1">
        <v>0</v>
      </c>
      <c r="L145" s="1">
        <v>622</v>
      </c>
      <c r="M145" s="1">
        <v>5586</v>
      </c>
      <c r="N145" s="1">
        <v>1135</v>
      </c>
      <c r="O145" s="1">
        <v>11568</v>
      </c>
      <c r="P145" s="1">
        <v>76315</v>
      </c>
      <c r="Q145" s="1">
        <v>631259</v>
      </c>
      <c r="R145" s="1">
        <v>946446</v>
      </c>
      <c r="S145" s="1">
        <v>333710</v>
      </c>
      <c r="T145" s="1">
        <v>2467575</v>
      </c>
      <c r="U145" s="1">
        <v>10065037</v>
      </c>
      <c r="V145" s="1">
        <v>3003137</v>
      </c>
      <c r="W145" s="1">
        <v>299169</v>
      </c>
      <c r="X145" s="1">
        <v>34578186</v>
      </c>
      <c r="Y145" s="1">
        <v>3844573</v>
      </c>
      <c r="Z145" s="1">
        <v>23295803</v>
      </c>
      <c r="AA145" s="1">
        <v>3998089</v>
      </c>
      <c r="AB145" s="1">
        <v>30311159</v>
      </c>
      <c r="AC145" s="1">
        <v>69999</v>
      </c>
      <c r="AD145" s="1">
        <v>0</v>
      </c>
      <c r="AE145" s="1">
        <v>0</v>
      </c>
      <c r="AF145" s="1">
        <v>543923</v>
      </c>
      <c r="AG145" s="1">
        <v>0</v>
      </c>
      <c r="AH145" s="1">
        <v>205</v>
      </c>
      <c r="AI145" s="1">
        <v>11594</v>
      </c>
      <c r="AJ145" s="1">
        <v>0</v>
      </c>
      <c r="AK145" s="1">
        <v>14938611</v>
      </c>
      <c r="AL145" s="1">
        <v>0</v>
      </c>
      <c r="AM145" s="1">
        <v>2488</v>
      </c>
      <c r="AN145" s="1">
        <v>36249</v>
      </c>
      <c r="AO145" s="1">
        <v>11088</v>
      </c>
      <c r="AP145" s="1">
        <v>126724</v>
      </c>
      <c r="AQ145" s="1">
        <v>48313</v>
      </c>
      <c r="AR145" s="1">
        <v>3249</v>
      </c>
      <c r="AS145" s="1">
        <v>92906</v>
      </c>
      <c r="AT145" s="1">
        <v>13116</v>
      </c>
      <c r="AU145" s="1">
        <v>1313</v>
      </c>
      <c r="AV145" s="1">
        <v>0</v>
      </c>
      <c r="AW145" s="1">
        <v>6943</v>
      </c>
      <c r="AX145" s="1">
        <v>50838</v>
      </c>
      <c r="AY145" s="1">
        <v>0</v>
      </c>
      <c r="AZ145" s="1">
        <v>32846</v>
      </c>
      <c r="BA145" s="1"/>
      <c r="BB145" s="1" t="s">
        <v>411</v>
      </c>
    </row>
    <row r="146" spans="1:54" x14ac:dyDescent="0.35">
      <c r="A146" s="4" t="s">
        <v>1215</v>
      </c>
      <c r="B146" s="1">
        <v>0</v>
      </c>
      <c r="C146" s="1">
        <v>45285</v>
      </c>
      <c r="D146" s="1">
        <v>451029</v>
      </c>
      <c r="E146" s="1">
        <v>8268</v>
      </c>
      <c r="F146" s="1">
        <v>5574</v>
      </c>
      <c r="G146" s="1">
        <v>1799</v>
      </c>
      <c r="H146" s="1">
        <v>4809439</v>
      </c>
      <c r="I146" s="1">
        <v>0</v>
      </c>
      <c r="J146" s="1">
        <v>94342</v>
      </c>
      <c r="K146" s="1">
        <v>0</v>
      </c>
      <c r="L146" s="1">
        <v>0</v>
      </c>
      <c r="M146" s="1">
        <v>2824</v>
      </c>
      <c r="N146" s="1">
        <v>1035</v>
      </c>
      <c r="O146" s="1">
        <v>12246</v>
      </c>
      <c r="P146" s="1">
        <v>76969</v>
      </c>
      <c r="Q146" s="1">
        <v>631388</v>
      </c>
      <c r="R146" s="1">
        <v>1004335</v>
      </c>
      <c r="S146" s="1">
        <v>380794</v>
      </c>
      <c r="T146" s="1">
        <v>2654414</v>
      </c>
      <c r="U146" s="1">
        <v>10624228</v>
      </c>
      <c r="V146" s="1">
        <v>3291411</v>
      </c>
      <c r="W146" s="1">
        <v>345139</v>
      </c>
      <c r="X146" s="1">
        <v>38110657</v>
      </c>
      <c r="Y146" s="1">
        <v>4207699</v>
      </c>
      <c r="Z146" s="1">
        <v>25128152</v>
      </c>
      <c r="AA146" s="1">
        <v>4291168</v>
      </c>
      <c r="AB146" s="1">
        <v>32939070</v>
      </c>
      <c r="AC146" s="1">
        <v>82474</v>
      </c>
      <c r="AD146" s="1">
        <v>0</v>
      </c>
      <c r="AE146" s="1">
        <v>0</v>
      </c>
      <c r="AF146" s="1">
        <v>584499</v>
      </c>
      <c r="AG146" s="1">
        <v>0</v>
      </c>
      <c r="AH146" s="1">
        <v>387</v>
      </c>
      <c r="AI146" s="1">
        <v>11042</v>
      </c>
      <c r="AJ146" s="1">
        <v>0</v>
      </c>
      <c r="AK146" s="1">
        <v>15494357</v>
      </c>
      <c r="AL146" s="1">
        <v>0</v>
      </c>
      <c r="AM146" s="1">
        <v>2393</v>
      </c>
      <c r="AN146" s="1">
        <v>24924</v>
      </c>
      <c r="AO146" s="1">
        <v>12665</v>
      </c>
      <c r="AP146" s="1">
        <v>169770</v>
      </c>
      <c r="AQ146" s="1">
        <v>58472</v>
      </c>
      <c r="AR146" s="1">
        <v>1657</v>
      </c>
      <c r="AS146" s="1">
        <v>101600</v>
      </c>
      <c r="AT146" s="1">
        <v>16301</v>
      </c>
      <c r="AU146" s="1">
        <v>1159</v>
      </c>
      <c r="AV146" s="1">
        <v>0</v>
      </c>
      <c r="AW146" s="1">
        <v>7123</v>
      </c>
      <c r="AX146" s="1">
        <v>56945</v>
      </c>
      <c r="AY146" s="1">
        <v>0</v>
      </c>
      <c r="AZ146" s="1">
        <v>40642</v>
      </c>
      <c r="BA146" s="1"/>
      <c r="BB146" s="1" t="s">
        <v>411</v>
      </c>
    </row>
    <row r="147" spans="1:54" x14ac:dyDescent="0.35">
      <c r="A147" s="4" t="s">
        <v>1162</v>
      </c>
      <c r="B147" s="1">
        <v>0</v>
      </c>
      <c r="C147" s="1">
        <v>39580</v>
      </c>
      <c r="D147" s="1">
        <v>28935</v>
      </c>
      <c r="E147" s="1">
        <v>5754</v>
      </c>
      <c r="F147" s="1">
        <v>0</v>
      </c>
      <c r="G147" s="1">
        <v>0</v>
      </c>
      <c r="H147" s="1">
        <v>5075547</v>
      </c>
      <c r="I147" s="1">
        <v>9</v>
      </c>
      <c r="J147" s="1">
        <v>382255</v>
      </c>
      <c r="K147" s="1">
        <v>2634</v>
      </c>
      <c r="L147" s="1">
        <v>0</v>
      </c>
      <c r="M147" s="1">
        <v>1216</v>
      </c>
      <c r="N147" s="1">
        <v>996</v>
      </c>
      <c r="O147" s="1">
        <v>9996</v>
      </c>
      <c r="P147" s="1">
        <v>156160</v>
      </c>
      <c r="Q147" s="1">
        <v>611546</v>
      </c>
      <c r="R147" s="1">
        <v>844320</v>
      </c>
      <c r="S147" s="1">
        <v>852826</v>
      </c>
      <c r="T147" s="1">
        <v>3472176</v>
      </c>
      <c r="U147" s="1">
        <v>17655766</v>
      </c>
      <c r="V147" s="1">
        <v>6981552</v>
      </c>
      <c r="W147" s="1">
        <v>840649</v>
      </c>
      <c r="X147" s="1">
        <v>43350177</v>
      </c>
      <c r="Y147" s="1">
        <v>4214839</v>
      </c>
      <c r="Z147" s="1">
        <v>30665008</v>
      </c>
      <c r="AA147" s="1">
        <v>4082172</v>
      </c>
      <c r="AB147" s="1">
        <v>35547285</v>
      </c>
      <c r="AC147" s="1">
        <v>366041</v>
      </c>
      <c r="AD147" s="1">
        <v>0</v>
      </c>
      <c r="AE147" s="1">
        <v>0</v>
      </c>
      <c r="AF147" s="1">
        <v>1260144</v>
      </c>
      <c r="AG147" s="1">
        <v>0</v>
      </c>
      <c r="AH147" s="1">
        <v>853</v>
      </c>
      <c r="AI147" s="1">
        <v>15474</v>
      </c>
      <c r="AJ147" s="1">
        <v>0</v>
      </c>
      <c r="AK147" s="1">
        <v>59282</v>
      </c>
      <c r="AL147" s="1">
        <v>0</v>
      </c>
      <c r="AM147" s="1">
        <v>246</v>
      </c>
      <c r="AN147" s="1">
        <v>0</v>
      </c>
      <c r="AO147" s="1">
        <v>25286</v>
      </c>
      <c r="AP147" s="1">
        <v>168981</v>
      </c>
      <c r="AQ147" s="1">
        <v>28598</v>
      </c>
      <c r="AR147" s="1">
        <v>1503</v>
      </c>
      <c r="AS147" s="1">
        <v>107613</v>
      </c>
      <c r="AT147" s="1">
        <v>16949</v>
      </c>
      <c r="AU147" s="1">
        <v>892</v>
      </c>
      <c r="AV147" s="1">
        <v>0</v>
      </c>
      <c r="AW147" s="1">
        <v>8715</v>
      </c>
      <c r="AX147" s="1">
        <v>57099</v>
      </c>
      <c r="AY147" s="1">
        <v>1341</v>
      </c>
      <c r="AZ147" s="1">
        <v>37846</v>
      </c>
      <c r="BA147" s="1"/>
      <c r="BB147" s="1" t="s">
        <v>411</v>
      </c>
    </row>
    <row r="148" spans="1:54" x14ac:dyDescent="0.35">
      <c r="A148" s="4" t="s">
        <v>145</v>
      </c>
      <c r="B148" s="1">
        <v>0</v>
      </c>
      <c r="C148" s="1">
        <v>34285</v>
      </c>
      <c r="D148" s="1">
        <v>68719</v>
      </c>
      <c r="E148" s="1">
        <v>2342</v>
      </c>
      <c r="F148" s="1">
        <v>0</v>
      </c>
      <c r="G148" s="1">
        <v>0</v>
      </c>
      <c r="H148" s="1">
        <v>4918862</v>
      </c>
      <c r="I148" s="1">
        <v>0</v>
      </c>
      <c r="J148" s="1">
        <v>86077</v>
      </c>
      <c r="K148" s="1">
        <v>1043</v>
      </c>
      <c r="L148" s="1">
        <v>2126</v>
      </c>
      <c r="M148" s="1">
        <v>5398</v>
      </c>
      <c r="N148" s="1">
        <v>475</v>
      </c>
      <c r="O148" s="1">
        <v>13296</v>
      </c>
      <c r="P148" s="1">
        <v>70157</v>
      </c>
      <c r="Q148" s="1">
        <v>588867</v>
      </c>
      <c r="R148" s="1">
        <v>1192737</v>
      </c>
      <c r="S148" s="1">
        <v>344729</v>
      </c>
      <c r="T148" s="1">
        <v>2109992</v>
      </c>
      <c r="U148" s="1">
        <v>8525143</v>
      </c>
      <c r="V148" s="1">
        <v>2963581</v>
      </c>
      <c r="W148" s="1">
        <v>341636</v>
      </c>
      <c r="X148" s="1">
        <v>39237589</v>
      </c>
      <c r="Y148" s="1">
        <v>4295001</v>
      </c>
      <c r="Z148" s="1">
        <v>21267105</v>
      </c>
      <c r="AA148" s="1">
        <v>4328504</v>
      </c>
      <c r="AB148" s="1">
        <v>31068711</v>
      </c>
      <c r="AC148" s="1">
        <v>75533</v>
      </c>
      <c r="AD148" s="1">
        <v>0</v>
      </c>
      <c r="AE148" s="1">
        <v>0</v>
      </c>
      <c r="AF148" s="1">
        <v>539778</v>
      </c>
      <c r="AG148" s="1">
        <v>0</v>
      </c>
      <c r="AH148" s="1">
        <v>299</v>
      </c>
      <c r="AI148" s="1">
        <v>15997</v>
      </c>
      <c r="AJ148" s="1">
        <v>171522</v>
      </c>
      <c r="AK148" s="1">
        <v>45966</v>
      </c>
      <c r="AL148" s="1">
        <v>0</v>
      </c>
      <c r="AM148" s="1">
        <v>2465</v>
      </c>
      <c r="AN148" s="1">
        <v>28073</v>
      </c>
      <c r="AO148" s="1">
        <v>0</v>
      </c>
      <c r="AP148" s="1">
        <v>183621</v>
      </c>
      <c r="AQ148" s="1">
        <v>31065</v>
      </c>
      <c r="AR148" s="1">
        <v>1032</v>
      </c>
      <c r="AS148" s="1">
        <v>40050</v>
      </c>
      <c r="AT148" s="1">
        <v>19725</v>
      </c>
      <c r="AU148" s="1">
        <v>801</v>
      </c>
      <c r="AV148" s="1">
        <v>0</v>
      </c>
      <c r="AW148" s="1">
        <v>5706</v>
      </c>
      <c r="AX148" s="1">
        <v>53858</v>
      </c>
      <c r="AY148" s="1">
        <v>0</v>
      </c>
      <c r="AZ148" s="1">
        <v>36250</v>
      </c>
      <c r="BA148" s="1"/>
      <c r="BB148" s="1" t="s">
        <v>411</v>
      </c>
    </row>
    <row r="149" spans="1:54" x14ac:dyDescent="0.35">
      <c r="A149" s="4" t="s">
        <v>146</v>
      </c>
      <c r="B149" s="1">
        <v>0</v>
      </c>
      <c r="C149" s="1">
        <v>36064</v>
      </c>
      <c r="D149" s="1">
        <v>71744</v>
      </c>
      <c r="E149" s="1">
        <v>4917</v>
      </c>
      <c r="F149" s="1">
        <v>0</v>
      </c>
      <c r="G149" s="1">
        <v>0</v>
      </c>
      <c r="H149" s="1">
        <v>4845368</v>
      </c>
      <c r="I149" s="1">
        <v>0</v>
      </c>
      <c r="J149" s="1">
        <v>52013</v>
      </c>
      <c r="K149" s="1">
        <v>0</v>
      </c>
      <c r="L149" s="1">
        <v>0</v>
      </c>
      <c r="M149" s="1">
        <v>4464</v>
      </c>
      <c r="N149" s="1">
        <v>1310</v>
      </c>
      <c r="O149" s="1">
        <v>9538</v>
      </c>
      <c r="P149" s="1">
        <v>61737</v>
      </c>
      <c r="Q149" s="1">
        <v>582119</v>
      </c>
      <c r="R149" s="1">
        <v>1171392</v>
      </c>
      <c r="S149" s="1">
        <v>296170</v>
      </c>
      <c r="T149" s="1">
        <v>1936346</v>
      </c>
      <c r="U149" s="1">
        <v>7270327</v>
      </c>
      <c r="V149" s="1">
        <v>2419840</v>
      </c>
      <c r="W149" s="1">
        <v>207284</v>
      </c>
      <c r="X149" s="1">
        <v>38353517</v>
      </c>
      <c r="Y149" s="1">
        <v>4116694</v>
      </c>
      <c r="Z149" s="1">
        <v>19214059</v>
      </c>
      <c r="AA149" s="1">
        <v>4178947</v>
      </c>
      <c r="AB149" s="1">
        <v>28842466</v>
      </c>
      <c r="AC149" s="1">
        <v>41441</v>
      </c>
      <c r="AD149" s="1">
        <v>0</v>
      </c>
      <c r="AE149" s="1">
        <v>0</v>
      </c>
      <c r="AF149" s="1">
        <v>435231</v>
      </c>
      <c r="AG149" s="1">
        <v>0</v>
      </c>
      <c r="AH149" s="1">
        <v>432</v>
      </c>
      <c r="AI149" s="1">
        <v>12334</v>
      </c>
      <c r="AJ149" s="1">
        <v>102641</v>
      </c>
      <c r="AK149" s="1">
        <v>37652</v>
      </c>
      <c r="AL149" s="1">
        <v>511</v>
      </c>
      <c r="AM149" s="1">
        <v>2894</v>
      </c>
      <c r="AN149" s="1">
        <v>0</v>
      </c>
      <c r="AO149" s="1">
        <v>0</v>
      </c>
      <c r="AP149" s="1">
        <v>175311</v>
      </c>
      <c r="AQ149" s="1">
        <v>28743</v>
      </c>
      <c r="AR149" s="1">
        <v>645</v>
      </c>
      <c r="AS149" s="1">
        <v>39903</v>
      </c>
      <c r="AT149" s="1">
        <v>17864</v>
      </c>
      <c r="AU149" s="1">
        <v>835</v>
      </c>
      <c r="AV149" s="1">
        <v>0</v>
      </c>
      <c r="AW149" s="1">
        <v>6974</v>
      </c>
      <c r="AX149" s="1">
        <v>57370</v>
      </c>
      <c r="AY149" s="1">
        <v>0</v>
      </c>
      <c r="AZ149" s="1">
        <v>42938</v>
      </c>
      <c r="BA149" s="1"/>
      <c r="BB149" s="1" t="s">
        <v>411</v>
      </c>
    </row>
    <row r="150" spans="1:54" x14ac:dyDescent="0.35">
      <c r="A150" s="4" t="s">
        <v>147</v>
      </c>
      <c r="B150" s="1">
        <v>1496</v>
      </c>
      <c r="C150" s="1">
        <v>37144</v>
      </c>
      <c r="D150" s="1">
        <v>80204</v>
      </c>
      <c r="E150" s="1">
        <v>7376</v>
      </c>
      <c r="F150" s="1">
        <v>0</v>
      </c>
      <c r="G150" s="1">
        <v>0</v>
      </c>
      <c r="H150" s="1">
        <v>4980257</v>
      </c>
      <c r="I150" s="1">
        <v>0</v>
      </c>
      <c r="J150" s="1">
        <v>105663</v>
      </c>
      <c r="K150" s="1">
        <v>0</v>
      </c>
      <c r="L150" s="1">
        <v>0</v>
      </c>
      <c r="M150" s="1">
        <v>6394</v>
      </c>
      <c r="N150" s="1">
        <v>1205</v>
      </c>
      <c r="O150" s="1">
        <v>13269</v>
      </c>
      <c r="P150" s="1">
        <v>78960</v>
      </c>
      <c r="Q150" s="1">
        <v>648369</v>
      </c>
      <c r="R150" s="1">
        <v>1183660</v>
      </c>
      <c r="S150" s="1">
        <v>373117</v>
      </c>
      <c r="T150" s="1">
        <v>2241053</v>
      </c>
      <c r="U150" s="1">
        <v>9166810</v>
      </c>
      <c r="V150" s="1">
        <v>3129094</v>
      </c>
      <c r="W150" s="1">
        <v>364852</v>
      </c>
      <c r="X150" s="1">
        <v>40201443</v>
      </c>
      <c r="Y150" s="1">
        <v>4346142</v>
      </c>
      <c r="Z150" s="1">
        <v>22766224</v>
      </c>
      <c r="AA150" s="1">
        <v>4420815</v>
      </c>
      <c r="AB150" s="1">
        <v>31947734</v>
      </c>
      <c r="AC150" s="1">
        <v>90738</v>
      </c>
      <c r="AD150" s="1">
        <v>0</v>
      </c>
      <c r="AE150" s="1">
        <v>0</v>
      </c>
      <c r="AF150" s="1">
        <v>576514</v>
      </c>
      <c r="AG150" s="1">
        <v>0</v>
      </c>
      <c r="AH150" s="1">
        <v>528</v>
      </c>
      <c r="AI150" s="1">
        <v>13129</v>
      </c>
      <c r="AJ150" s="1">
        <v>202295</v>
      </c>
      <c r="AK150" s="1">
        <v>44451</v>
      </c>
      <c r="AL150" s="1">
        <v>0</v>
      </c>
      <c r="AM150" s="1">
        <v>4278</v>
      </c>
      <c r="AN150" s="1">
        <v>97968</v>
      </c>
      <c r="AO150" s="1">
        <v>0</v>
      </c>
      <c r="AP150" s="1">
        <v>177790</v>
      </c>
      <c r="AQ150" s="1">
        <v>35644</v>
      </c>
      <c r="AR150" s="1">
        <v>3469</v>
      </c>
      <c r="AS150" s="1">
        <v>50887</v>
      </c>
      <c r="AT150" s="1">
        <v>15463</v>
      </c>
      <c r="AU150" s="1">
        <v>1483</v>
      </c>
      <c r="AV150" s="1">
        <v>0</v>
      </c>
      <c r="AW150" s="1">
        <v>5425</v>
      </c>
      <c r="AX150" s="1">
        <v>54845</v>
      </c>
      <c r="AY150" s="1">
        <v>0</v>
      </c>
      <c r="AZ150" s="1">
        <v>28652</v>
      </c>
      <c r="BA150" s="1"/>
      <c r="BB150" s="1" t="s">
        <v>411</v>
      </c>
    </row>
    <row r="151" spans="1:54" x14ac:dyDescent="0.35">
      <c r="A151" s="4" t="s">
        <v>148</v>
      </c>
      <c r="B151" s="1">
        <v>0</v>
      </c>
      <c r="C151" s="1">
        <v>46464</v>
      </c>
      <c r="D151" s="1">
        <v>106242</v>
      </c>
      <c r="E151" s="1">
        <v>8331</v>
      </c>
      <c r="F151" s="1">
        <v>0</v>
      </c>
      <c r="G151" s="1">
        <v>0</v>
      </c>
      <c r="H151" s="1">
        <v>4151628</v>
      </c>
      <c r="I151" s="1">
        <v>0</v>
      </c>
      <c r="J151" s="1">
        <v>99665</v>
      </c>
      <c r="K151" s="1">
        <v>1590</v>
      </c>
      <c r="L151" s="1">
        <v>0</v>
      </c>
      <c r="M151" s="1">
        <v>7861</v>
      </c>
      <c r="N151" s="1">
        <v>1018</v>
      </c>
      <c r="O151" s="1">
        <v>15028</v>
      </c>
      <c r="P151" s="1">
        <v>79190</v>
      </c>
      <c r="Q151" s="1">
        <v>848698</v>
      </c>
      <c r="R151" s="1">
        <v>1477455</v>
      </c>
      <c r="S151" s="1">
        <v>388074</v>
      </c>
      <c r="T151" s="1">
        <v>2284322</v>
      </c>
      <c r="U151" s="1">
        <v>8722568</v>
      </c>
      <c r="V151" s="1">
        <v>3111777</v>
      </c>
      <c r="W151" s="1">
        <v>341121</v>
      </c>
      <c r="X151" s="1">
        <v>35663824</v>
      </c>
      <c r="Y151" s="1">
        <v>4266521</v>
      </c>
      <c r="Z151" s="1">
        <v>21661622</v>
      </c>
      <c r="AA151" s="1">
        <v>4408049</v>
      </c>
      <c r="AB151" s="1">
        <v>28777567</v>
      </c>
      <c r="AC151" s="1">
        <v>85366</v>
      </c>
      <c r="AD151" s="1">
        <v>0</v>
      </c>
      <c r="AE151" s="1">
        <v>0</v>
      </c>
      <c r="AF151" s="1">
        <v>528734</v>
      </c>
      <c r="AG151" s="1">
        <v>0</v>
      </c>
      <c r="AH151" s="1">
        <v>1155</v>
      </c>
      <c r="AI151" s="1">
        <v>11628</v>
      </c>
      <c r="AJ151" s="1">
        <v>180250</v>
      </c>
      <c r="AK151" s="1">
        <v>102495</v>
      </c>
      <c r="AL151" s="1">
        <v>0</v>
      </c>
      <c r="AM151" s="1">
        <v>1201</v>
      </c>
      <c r="AN151" s="1">
        <v>38245</v>
      </c>
      <c r="AO151" s="1">
        <v>0</v>
      </c>
      <c r="AP151" s="1">
        <v>179280</v>
      </c>
      <c r="AQ151" s="1">
        <v>34869</v>
      </c>
      <c r="AR151" s="1">
        <v>1302</v>
      </c>
      <c r="AS151" s="1">
        <v>50608</v>
      </c>
      <c r="AT151" s="1">
        <v>18943</v>
      </c>
      <c r="AU151" s="1">
        <v>743</v>
      </c>
      <c r="AV151" s="1">
        <v>0</v>
      </c>
      <c r="AW151" s="1">
        <v>7139</v>
      </c>
      <c r="AX151" s="1">
        <v>48575</v>
      </c>
      <c r="AY151" s="1">
        <v>0</v>
      </c>
      <c r="AZ151" s="1">
        <v>30897</v>
      </c>
      <c r="BA151" s="1"/>
      <c r="BB151" s="1" t="s">
        <v>411</v>
      </c>
    </row>
    <row r="152" spans="1:54" x14ac:dyDescent="0.35">
      <c r="A152" s="4" t="s">
        <v>149</v>
      </c>
      <c r="B152" s="1">
        <v>0</v>
      </c>
      <c r="C152" s="1">
        <v>35884</v>
      </c>
      <c r="D152" s="1">
        <v>89358</v>
      </c>
      <c r="E152" s="1">
        <v>10665</v>
      </c>
      <c r="F152" s="1">
        <v>0</v>
      </c>
      <c r="G152" s="1">
        <v>0</v>
      </c>
      <c r="H152" s="1">
        <v>4768265</v>
      </c>
      <c r="I152" s="1">
        <v>0</v>
      </c>
      <c r="J152" s="1">
        <v>104361</v>
      </c>
      <c r="K152" s="1">
        <v>0</v>
      </c>
      <c r="L152" s="1">
        <v>0</v>
      </c>
      <c r="M152" s="1">
        <v>5795</v>
      </c>
      <c r="N152" s="1">
        <v>798</v>
      </c>
      <c r="O152" s="1">
        <v>11436</v>
      </c>
      <c r="P152" s="1">
        <v>74530</v>
      </c>
      <c r="Q152" s="1">
        <v>720088</v>
      </c>
      <c r="R152" s="1">
        <v>1309270</v>
      </c>
      <c r="S152" s="1">
        <v>369718</v>
      </c>
      <c r="T152" s="1">
        <v>2335994</v>
      </c>
      <c r="U152" s="1">
        <v>9139782</v>
      </c>
      <c r="V152" s="1">
        <v>3137650</v>
      </c>
      <c r="W152" s="1">
        <v>357902</v>
      </c>
      <c r="X152" s="1">
        <v>38779746</v>
      </c>
      <c r="Y152" s="1">
        <v>4329298</v>
      </c>
      <c r="Z152" s="1">
        <v>22640971</v>
      </c>
      <c r="AA152" s="1">
        <v>4407111</v>
      </c>
      <c r="AB152" s="1">
        <v>30472169</v>
      </c>
      <c r="AC152" s="1">
        <v>86582</v>
      </c>
      <c r="AD152" s="1">
        <v>0</v>
      </c>
      <c r="AE152" s="1">
        <v>0</v>
      </c>
      <c r="AF152" s="1">
        <v>570404</v>
      </c>
      <c r="AG152" s="1">
        <v>0</v>
      </c>
      <c r="AH152" s="1">
        <v>442</v>
      </c>
      <c r="AI152" s="1">
        <v>11591</v>
      </c>
      <c r="AJ152" s="1">
        <v>189649</v>
      </c>
      <c r="AK152" s="1">
        <v>34754</v>
      </c>
      <c r="AL152" s="1">
        <v>0</v>
      </c>
      <c r="AM152" s="1">
        <v>4211</v>
      </c>
      <c r="AN152" s="1">
        <v>0</v>
      </c>
      <c r="AO152" s="1">
        <v>0</v>
      </c>
      <c r="AP152" s="1">
        <v>187492</v>
      </c>
      <c r="AQ152" s="1">
        <v>27887</v>
      </c>
      <c r="AR152" s="1">
        <v>2250</v>
      </c>
      <c r="AS152" s="1">
        <v>38915</v>
      </c>
      <c r="AT152" s="1">
        <v>17942</v>
      </c>
      <c r="AU152" s="1">
        <v>1247</v>
      </c>
      <c r="AV152" s="1">
        <v>0</v>
      </c>
      <c r="AW152" s="1">
        <v>6496</v>
      </c>
      <c r="AX152" s="1">
        <v>59496</v>
      </c>
      <c r="AY152" s="1">
        <v>0</v>
      </c>
      <c r="AZ152" s="1">
        <v>31061</v>
      </c>
      <c r="BA152" s="1"/>
      <c r="BB152" s="1" t="s">
        <v>411</v>
      </c>
    </row>
    <row r="153" spans="1:54" x14ac:dyDescent="0.35">
      <c r="A153" s="4" t="s">
        <v>150</v>
      </c>
      <c r="B153" s="1">
        <v>0</v>
      </c>
      <c r="C153" s="1">
        <v>40749</v>
      </c>
      <c r="D153" s="1">
        <v>74634</v>
      </c>
      <c r="E153" s="1">
        <v>6125</v>
      </c>
      <c r="F153" s="1">
        <v>4408</v>
      </c>
      <c r="G153" s="1">
        <v>0</v>
      </c>
      <c r="H153" s="1">
        <v>5066551</v>
      </c>
      <c r="I153" s="1">
        <v>0</v>
      </c>
      <c r="J153" s="1">
        <v>102039</v>
      </c>
      <c r="K153" s="1">
        <v>0</v>
      </c>
      <c r="L153" s="1">
        <v>0</v>
      </c>
      <c r="M153" s="1">
        <v>6433</v>
      </c>
      <c r="N153" s="1">
        <v>0</v>
      </c>
      <c r="O153" s="1">
        <v>11058</v>
      </c>
      <c r="P153" s="1">
        <v>81800</v>
      </c>
      <c r="Q153" s="1">
        <v>675641</v>
      </c>
      <c r="R153" s="1">
        <v>1242406</v>
      </c>
      <c r="S153" s="1">
        <v>414155</v>
      </c>
      <c r="T153" s="1">
        <v>2438136</v>
      </c>
      <c r="U153" s="1">
        <v>9559093</v>
      </c>
      <c r="V153" s="1">
        <v>3290070</v>
      </c>
      <c r="W153" s="1">
        <v>363695</v>
      </c>
      <c r="X153" s="1">
        <v>41590416</v>
      </c>
      <c r="Y153" s="1">
        <v>4582143</v>
      </c>
      <c r="Z153" s="1">
        <v>23651394</v>
      </c>
      <c r="AA153" s="1">
        <v>4621082</v>
      </c>
      <c r="AB153" s="1">
        <v>33004661</v>
      </c>
      <c r="AC153" s="1">
        <v>87444</v>
      </c>
      <c r="AD153" s="1">
        <v>0</v>
      </c>
      <c r="AE153" s="1">
        <v>0</v>
      </c>
      <c r="AF153" s="1">
        <v>591866</v>
      </c>
      <c r="AG153" s="1">
        <v>0</v>
      </c>
      <c r="AH153" s="1">
        <v>783</v>
      </c>
      <c r="AI153" s="1">
        <v>12604</v>
      </c>
      <c r="AJ153" s="1">
        <v>191933</v>
      </c>
      <c r="AK153" s="1">
        <v>42827</v>
      </c>
      <c r="AL153" s="1">
        <v>0</v>
      </c>
      <c r="AM153" s="1">
        <v>3180</v>
      </c>
      <c r="AN153" s="1">
        <v>0</v>
      </c>
      <c r="AO153" s="1">
        <v>0</v>
      </c>
      <c r="AP153" s="1">
        <v>183387</v>
      </c>
      <c r="AQ153" s="1">
        <v>27130</v>
      </c>
      <c r="AR153" s="1">
        <v>2327</v>
      </c>
      <c r="AS153" s="1">
        <v>46472</v>
      </c>
      <c r="AT153" s="1">
        <v>19709</v>
      </c>
      <c r="AU153" s="1">
        <v>1789</v>
      </c>
      <c r="AV153" s="1">
        <v>0</v>
      </c>
      <c r="AW153" s="1">
        <v>5387</v>
      </c>
      <c r="AX153" s="1">
        <v>58706</v>
      </c>
      <c r="AY153" s="1">
        <v>947</v>
      </c>
      <c r="AZ153" s="1">
        <v>35657</v>
      </c>
      <c r="BA153" s="1"/>
      <c r="BB153" s="1" t="s">
        <v>411</v>
      </c>
    </row>
    <row r="154" spans="1:54" x14ac:dyDescent="0.35">
      <c r="A154" s="4" t="s">
        <v>151</v>
      </c>
      <c r="B154" s="1">
        <v>0</v>
      </c>
      <c r="C154" s="1">
        <v>43345</v>
      </c>
      <c r="D154" s="1">
        <v>80482</v>
      </c>
      <c r="E154" s="1">
        <v>13923</v>
      </c>
      <c r="F154" s="1">
        <v>0</v>
      </c>
      <c r="G154" s="1">
        <v>0</v>
      </c>
      <c r="H154" s="1">
        <v>4827694</v>
      </c>
      <c r="I154" s="1">
        <v>0</v>
      </c>
      <c r="J154" s="1">
        <v>106735</v>
      </c>
      <c r="K154" s="1">
        <v>0</v>
      </c>
      <c r="L154" s="1">
        <v>0</v>
      </c>
      <c r="M154" s="1">
        <v>6371</v>
      </c>
      <c r="N154" s="1">
        <v>0</v>
      </c>
      <c r="O154" s="1">
        <v>12891</v>
      </c>
      <c r="P154" s="1">
        <v>85205</v>
      </c>
      <c r="Q154" s="1">
        <v>678765</v>
      </c>
      <c r="R154" s="1">
        <v>1228343</v>
      </c>
      <c r="S154" s="1">
        <v>400040</v>
      </c>
      <c r="T154" s="1">
        <v>2432299</v>
      </c>
      <c r="U154" s="1">
        <v>9572668</v>
      </c>
      <c r="V154" s="1">
        <v>3204689</v>
      </c>
      <c r="W154" s="1">
        <v>363698</v>
      </c>
      <c r="X154" s="1">
        <v>40658864</v>
      </c>
      <c r="Y154" s="1">
        <v>4502627</v>
      </c>
      <c r="Z154" s="1">
        <v>23272982</v>
      </c>
      <c r="AA154" s="1">
        <v>4484651</v>
      </c>
      <c r="AB154" s="1">
        <v>32934546</v>
      </c>
      <c r="AC154" s="1">
        <v>90503</v>
      </c>
      <c r="AD154" s="1">
        <v>0</v>
      </c>
      <c r="AE154" s="1">
        <v>0</v>
      </c>
      <c r="AF154" s="1">
        <v>587438</v>
      </c>
      <c r="AG154" s="1">
        <v>0</v>
      </c>
      <c r="AH154" s="1">
        <v>943</v>
      </c>
      <c r="AI154" s="1">
        <v>15081</v>
      </c>
      <c r="AJ154" s="1">
        <v>198645</v>
      </c>
      <c r="AK154" s="1">
        <v>64108</v>
      </c>
      <c r="AL154" s="1">
        <v>0</v>
      </c>
      <c r="AM154" s="1">
        <v>3087</v>
      </c>
      <c r="AN154" s="1">
        <v>0</v>
      </c>
      <c r="AO154" s="1">
        <v>0</v>
      </c>
      <c r="AP154" s="1">
        <v>193293</v>
      </c>
      <c r="AQ154" s="1">
        <v>39343</v>
      </c>
      <c r="AR154" s="1">
        <v>3144</v>
      </c>
      <c r="AS154" s="1">
        <v>49186</v>
      </c>
      <c r="AT154" s="1">
        <v>18426</v>
      </c>
      <c r="AU154" s="1">
        <v>1316</v>
      </c>
      <c r="AV154" s="1">
        <v>0</v>
      </c>
      <c r="AW154" s="1">
        <v>7048</v>
      </c>
      <c r="AX154" s="1">
        <v>56215</v>
      </c>
      <c r="AY154" s="1">
        <v>0</v>
      </c>
      <c r="AZ154" s="1">
        <v>35806</v>
      </c>
      <c r="BA154" s="1"/>
      <c r="BB154" s="1" t="s">
        <v>411</v>
      </c>
    </row>
    <row r="155" spans="1:54" x14ac:dyDescent="0.35">
      <c r="A155" s="4" t="s">
        <v>152</v>
      </c>
      <c r="B155" s="1">
        <v>0</v>
      </c>
      <c r="C155" s="1">
        <v>42493</v>
      </c>
      <c r="D155" s="1">
        <v>88702</v>
      </c>
      <c r="E155" s="1">
        <v>7486</v>
      </c>
      <c r="F155" s="1">
        <v>0</v>
      </c>
      <c r="G155" s="1">
        <v>0</v>
      </c>
      <c r="H155" s="1">
        <v>4175637</v>
      </c>
      <c r="I155" s="1">
        <v>0</v>
      </c>
      <c r="J155" s="1">
        <v>73928</v>
      </c>
      <c r="K155" s="1">
        <v>0</v>
      </c>
      <c r="L155" s="1">
        <v>3847</v>
      </c>
      <c r="M155" s="1">
        <v>3285</v>
      </c>
      <c r="N155" s="1">
        <v>0</v>
      </c>
      <c r="O155" s="1">
        <v>12455</v>
      </c>
      <c r="P155" s="1">
        <v>70402</v>
      </c>
      <c r="Q155" s="1">
        <v>753665</v>
      </c>
      <c r="R155" s="1">
        <v>1373606</v>
      </c>
      <c r="S155" s="1">
        <v>337582</v>
      </c>
      <c r="T155" s="1">
        <v>2216247</v>
      </c>
      <c r="U155" s="1">
        <v>8701125</v>
      </c>
      <c r="V155" s="1">
        <v>2874110</v>
      </c>
      <c r="W155" s="1">
        <v>290619</v>
      </c>
      <c r="X155" s="1">
        <v>35550674</v>
      </c>
      <c r="Y155" s="1">
        <v>4301119</v>
      </c>
      <c r="Z155" s="1">
        <v>21726871</v>
      </c>
      <c r="AA155" s="1">
        <v>4303332</v>
      </c>
      <c r="AB155" s="1">
        <v>29449513</v>
      </c>
      <c r="AC155" s="1">
        <v>62051</v>
      </c>
      <c r="AD155" s="1">
        <v>0</v>
      </c>
      <c r="AE155" s="1">
        <v>0</v>
      </c>
      <c r="AF155" s="1">
        <v>531128</v>
      </c>
      <c r="AG155" s="1">
        <v>0</v>
      </c>
      <c r="AH155" s="1">
        <v>952</v>
      </c>
      <c r="AI155" s="1">
        <v>12714</v>
      </c>
      <c r="AJ155" s="1">
        <v>129541</v>
      </c>
      <c r="AK155" s="1">
        <v>59010</v>
      </c>
      <c r="AL155" s="1">
        <v>0</v>
      </c>
      <c r="AM155" s="1">
        <v>4083</v>
      </c>
      <c r="AN155" s="1">
        <v>19470</v>
      </c>
      <c r="AO155" s="1">
        <v>0</v>
      </c>
      <c r="AP155" s="1">
        <v>166811</v>
      </c>
      <c r="AQ155" s="1">
        <v>40509</v>
      </c>
      <c r="AR155" s="1">
        <v>1810</v>
      </c>
      <c r="AS155" s="1">
        <v>46660</v>
      </c>
      <c r="AT155" s="1">
        <v>16372</v>
      </c>
      <c r="AU155" s="1">
        <v>1014</v>
      </c>
      <c r="AV155" s="1">
        <v>0</v>
      </c>
      <c r="AW155" s="1">
        <v>5669</v>
      </c>
      <c r="AX155" s="1">
        <v>50074</v>
      </c>
      <c r="AY155" s="1">
        <v>0</v>
      </c>
      <c r="AZ155" s="1">
        <v>32908</v>
      </c>
      <c r="BA155" s="1"/>
      <c r="BB155" s="1" t="s">
        <v>411</v>
      </c>
    </row>
    <row r="156" spans="1:54" x14ac:dyDescent="0.35">
      <c r="A156" s="4" t="s">
        <v>153</v>
      </c>
      <c r="B156" s="1">
        <v>0</v>
      </c>
      <c r="C156" s="1">
        <v>43261</v>
      </c>
      <c r="D156" s="1">
        <v>124911</v>
      </c>
      <c r="E156" s="1">
        <v>4837</v>
      </c>
      <c r="F156" s="1">
        <v>0</v>
      </c>
      <c r="G156" s="1">
        <v>0</v>
      </c>
      <c r="H156" s="1">
        <v>3595092</v>
      </c>
      <c r="I156" s="1">
        <v>0</v>
      </c>
      <c r="J156" s="1">
        <v>128538</v>
      </c>
      <c r="K156" s="1">
        <v>0</v>
      </c>
      <c r="L156" s="1">
        <v>0</v>
      </c>
      <c r="M156" s="1">
        <v>5439</v>
      </c>
      <c r="N156" s="1">
        <v>1286</v>
      </c>
      <c r="O156" s="1">
        <v>15492</v>
      </c>
      <c r="P156" s="1">
        <v>97673</v>
      </c>
      <c r="Q156" s="1">
        <v>1345341</v>
      </c>
      <c r="R156" s="1">
        <v>1560244</v>
      </c>
      <c r="S156" s="1">
        <v>415217</v>
      </c>
      <c r="T156" s="1">
        <v>2653892</v>
      </c>
      <c r="U156" s="1">
        <v>10153929</v>
      </c>
      <c r="V156" s="1">
        <v>3722523</v>
      </c>
      <c r="W156" s="1">
        <v>453875</v>
      </c>
      <c r="X156" s="1">
        <v>33403984</v>
      </c>
      <c r="Y156" s="1">
        <v>4198498</v>
      </c>
      <c r="Z156" s="1">
        <v>21748898</v>
      </c>
      <c r="AA156" s="1">
        <v>4256224</v>
      </c>
      <c r="AB156" s="1">
        <v>26672539</v>
      </c>
      <c r="AC156" s="1">
        <v>111912</v>
      </c>
      <c r="AD156" s="1">
        <v>0</v>
      </c>
      <c r="AE156" s="1">
        <v>0</v>
      </c>
      <c r="AF156" s="1">
        <v>631015</v>
      </c>
      <c r="AG156" s="1">
        <v>0</v>
      </c>
      <c r="AH156" s="1">
        <v>967</v>
      </c>
      <c r="AI156" s="1">
        <v>12315</v>
      </c>
      <c r="AJ156" s="1">
        <v>238715</v>
      </c>
      <c r="AK156" s="1">
        <v>30828</v>
      </c>
      <c r="AL156" s="1">
        <v>0</v>
      </c>
      <c r="AM156" s="1">
        <v>3641</v>
      </c>
      <c r="AN156" s="1">
        <v>0</v>
      </c>
      <c r="AO156" s="1">
        <v>0</v>
      </c>
      <c r="AP156" s="1">
        <v>176967</v>
      </c>
      <c r="AQ156" s="1">
        <v>30731</v>
      </c>
      <c r="AR156" s="1">
        <v>4085</v>
      </c>
      <c r="AS156" s="1">
        <v>50573</v>
      </c>
      <c r="AT156" s="1">
        <v>18497</v>
      </c>
      <c r="AU156" s="1">
        <v>959</v>
      </c>
      <c r="AV156" s="1">
        <v>0</v>
      </c>
      <c r="AW156" s="1">
        <v>7252</v>
      </c>
      <c r="AX156" s="1">
        <v>49122</v>
      </c>
      <c r="AY156" s="1">
        <v>0</v>
      </c>
      <c r="AZ156" s="1">
        <v>22674</v>
      </c>
      <c r="BA156" s="1"/>
      <c r="BB156" s="1" t="s">
        <v>411</v>
      </c>
    </row>
    <row r="157" spans="1:54" x14ac:dyDescent="0.35">
      <c r="A157" s="4" t="s">
        <v>154</v>
      </c>
      <c r="B157" s="1">
        <v>0</v>
      </c>
      <c r="C157" s="1">
        <v>43025</v>
      </c>
      <c r="D157" s="1">
        <v>89302</v>
      </c>
      <c r="E157" s="1">
        <v>2803</v>
      </c>
      <c r="F157" s="1">
        <v>5926</v>
      </c>
      <c r="G157" s="1">
        <v>0</v>
      </c>
      <c r="H157" s="1">
        <v>4271476</v>
      </c>
      <c r="I157" s="1">
        <v>0</v>
      </c>
      <c r="J157" s="1">
        <v>59936</v>
      </c>
      <c r="K157" s="1">
        <v>0</v>
      </c>
      <c r="L157" s="1">
        <v>0</v>
      </c>
      <c r="M157" s="1">
        <v>7516</v>
      </c>
      <c r="N157" s="1">
        <v>877</v>
      </c>
      <c r="O157" s="1">
        <v>12267</v>
      </c>
      <c r="P157" s="1">
        <v>62875</v>
      </c>
      <c r="Q157" s="1">
        <v>645389</v>
      </c>
      <c r="R157" s="1">
        <v>1288519</v>
      </c>
      <c r="S157" s="1">
        <v>289060</v>
      </c>
      <c r="T157" s="1">
        <v>2073458</v>
      </c>
      <c r="U157" s="1">
        <v>7833762</v>
      </c>
      <c r="V157" s="1">
        <v>2551234</v>
      </c>
      <c r="W157" s="1">
        <v>230993</v>
      </c>
      <c r="X157" s="1">
        <v>34928638</v>
      </c>
      <c r="Y157" s="1">
        <v>4071211</v>
      </c>
      <c r="Z157" s="1">
        <v>20445424</v>
      </c>
      <c r="AA157" s="1">
        <v>4097531</v>
      </c>
      <c r="AB157" s="1">
        <v>28354687</v>
      </c>
      <c r="AC157" s="1">
        <v>48649</v>
      </c>
      <c r="AD157" s="1">
        <v>0</v>
      </c>
      <c r="AE157" s="1">
        <v>0</v>
      </c>
      <c r="AF157" s="1">
        <v>458185</v>
      </c>
      <c r="AG157" s="1">
        <v>0</v>
      </c>
      <c r="AH157" s="1">
        <v>533</v>
      </c>
      <c r="AI157" s="1">
        <v>13800</v>
      </c>
      <c r="AJ157" s="1">
        <v>103651</v>
      </c>
      <c r="AK157" s="1">
        <v>72298</v>
      </c>
      <c r="AL157" s="1">
        <v>0</v>
      </c>
      <c r="AM157" s="1">
        <v>4485</v>
      </c>
      <c r="AN157" s="1">
        <v>0</v>
      </c>
      <c r="AO157" s="1">
        <v>0</v>
      </c>
      <c r="AP157" s="1">
        <v>159478</v>
      </c>
      <c r="AQ157" s="1">
        <v>29295</v>
      </c>
      <c r="AR157" s="1">
        <v>1478</v>
      </c>
      <c r="AS157" s="1">
        <v>54443</v>
      </c>
      <c r="AT157" s="1">
        <v>16935</v>
      </c>
      <c r="AU157" s="1">
        <v>1012</v>
      </c>
      <c r="AV157" s="1">
        <v>0</v>
      </c>
      <c r="AW157" s="1">
        <v>6350</v>
      </c>
      <c r="AX157" s="1">
        <v>49190</v>
      </c>
      <c r="AY157" s="1">
        <v>824</v>
      </c>
      <c r="AZ157" s="1">
        <v>28777</v>
      </c>
      <c r="BA157" s="1"/>
      <c r="BB157" s="1" t="s">
        <v>411</v>
      </c>
    </row>
    <row r="158" spans="1:54" x14ac:dyDescent="0.35">
      <c r="A158" s="4" t="s">
        <v>1163</v>
      </c>
      <c r="B158" s="1">
        <v>0</v>
      </c>
      <c r="C158" s="1">
        <v>42578</v>
      </c>
      <c r="D158" s="1">
        <v>31864</v>
      </c>
      <c r="E158" s="1">
        <v>2894</v>
      </c>
      <c r="F158" s="1">
        <v>6406</v>
      </c>
      <c r="G158" s="1">
        <v>0</v>
      </c>
      <c r="H158" s="1">
        <v>4680891</v>
      </c>
      <c r="I158" s="1">
        <v>0</v>
      </c>
      <c r="J158" s="1">
        <v>408529</v>
      </c>
      <c r="K158" s="1">
        <v>510</v>
      </c>
      <c r="L158" s="1">
        <v>2535</v>
      </c>
      <c r="M158" s="1">
        <v>2529</v>
      </c>
      <c r="N158" s="1">
        <v>1752</v>
      </c>
      <c r="O158" s="1">
        <v>13682</v>
      </c>
      <c r="P158" s="1">
        <v>164204</v>
      </c>
      <c r="Q158" s="1">
        <v>589105</v>
      </c>
      <c r="R158" s="1">
        <v>782192</v>
      </c>
      <c r="S158" s="1">
        <v>821316</v>
      </c>
      <c r="T158" s="1">
        <v>3334539</v>
      </c>
      <c r="U158" s="1">
        <v>17091618</v>
      </c>
      <c r="V158" s="1">
        <v>7168889</v>
      </c>
      <c r="W158" s="1">
        <v>900066</v>
      </c>
      <c r="X158" s="1">
        <v>40242698</v>
      </c>
      <c r="Y158" s="1">
        <v>3990148</v>
      </c>
      <c r="Z158" s="1">
        <v>28633631</v>
      </c>
      <c r="AA158" s="1">
        <v>3766065</v>
      </c>
      <c r="AB158" s="1">
        <v>33684803</v>
      </c>
      <c r="AC158" s="1">
        <v>393815</v>
      </c>
      <c r="AD158" s="1">
        <v>0</v>
      </c>
      <c r="AE158" s="1">
        <v>0</v>
      </c>
      <c r="AF158" s="1">
        <v>1316014</v>
      </c>
      <c r="AG158" s="1">
        <v>0</v>
      </c>
      <c r="AH158" s="1">
        <v>1073</v>
      </c>
      <c r="AI158" s="1">
        <v>13436</v>
      </c>
      <c r="AJ158" s="1">
        <v>0</v>
      </c>
      <c r="AK158" s="1">
        <v>66161</v>
      </c>
      <c r="AL158" s="1">
        <v>0</v>
      </c>
      <c r="AM158" s="1">
        <v>253</v>
      </c>
      <c r="AN158" s="1">
        <v>27407</v>
      </c>
      <c r="AO158" s="1">
        <v>29237</v>
      </c>
      <c r="AP158" s="1">
        <v>141648</v>
      </c>
      <c r="AQ158" s="1">
        <v>26538</v>
      </c>
      <c r="AR158" s="1">
        <v>1637</v>
      </c>
      <c r="AS158" s="1">
        <v>103485</v>
      </c>
      <c r="AT158" s="1">
        <v>15035</v>
      </c>
      <c r="AU158" s="1">
        <v>2062</v>
      </c>
      <c r="AV158" s="1">
        <v>0</v>
      </c>
      <c r="AW158" s="1">
        <v>10445</v>
      </c>
      <c r="AX158" s="1">
        <v>55137</v>
      </c>
      <c r="AY158" s="1">
        <v>0</v>
      </c>
      <c r="AZ158" s="1">
        <v>34718</v>
      </c>
      <c r="BA158" s="1"/>
      <c r="BB158" s="1" t="s">
        <v>411</v>
      </c>
    </row>
    <row r="159" spans="1:54" x14ac:dyDescent="0.35">
      <c r="A159" s="4" t="s">
        <v>1216</v>
      </c>
      <c r="B159" s="1">
        <v>0</v>
      </c>
      <c r="C159" s="1">
        <v>40587</v>
      </c>
      <c r="D159" s="1">
        <v>31551</v>
      </c>
      <c r="E159" s="1">
        <v>1856</v>
      </c>
      <c r="F159" s="1">
        <v>7023</v>
      </c>
      <c r="G159" s="1">
        <v>0</v>
      </c>
      <c r="H159" s="1">
        <v>5022080</v>
      </c>
      <c r="I159" s="1">
        <v>0</v>
      </c>
      <c r="J159" s="1">
        <v>407220</v>
      </c>
      <c r="K159" s="1">
        <v>0</v>
      </c>
      <c r="L159" s="1">
        <v>1116</v>
      </c>
      <c r="M159" s="1">
        <v>2831</v>
      </c>
      <c r="N159" s="1">
        <v>1579</v>
      </c>
      <c r="O159" s="1">
        <v>10750</v>
      </c>
      <c r="P159" s="1">
        <v>157638</v>
      </c>
      <c r="Q159" s="1">
        <v>608177</v>
      </c>
      <c r="R159" s="1">
        <v>961506</v>
      </c>
      <c r="S159" s="1">
        <v>854107</v>
      </c>
      <c r="T159" s="1">
        <v>3525650</v>
      </c>
      <c r="U159" s="1">
        <v>17720729</v>
      </c>
      <c r="V159" s="1">
        <v>7266040</v>
      </c>
      <c r="W159" s="1">
        <v>904756</v>
      </c>
      <c r="X159" s="1">
        <v>43561553</v>
      </c>
      <c r="Y159" s="1">
        <v>4294162</v>
      </c>
      <c r="Z159" s="1">
        <v>30607554</v>
      </c>
      <c r="AA159" s="1">
        <v>4033211</v>
      </c>
      <c r="AB159" s="1">
        <v>35895538</v>
      </c>
      <c r="AC159" s="1">
        <v>390942</v>
      </c>
      <c r="AD159" s="1">
        <v>0</v>
      </c>
      <c r="AE159" s="1">
        <v>0</v>
      </c>
      <c r="AF159" s="1">
        <v>1318397</v>
      </c>
      <c r="AG159" s="1">
        <v>0</v>
      </c>
      <c r="AH159" s="1">
        <v>1255</v>
      </c>
      <c r="AI159" s="1">
        <v>15687</v>
      </c>
      <c r="AJ159" s="1">
        <v>0</v>
      </c>
      <c r="AK159" s="1">
        <v>63479</v>
      </c>
      <c r="AL159" s="1">
        <v>1474</v>
      </c>
      <c r="AM159" s="1">
        <v>335</v>
      </c>
      <c r="AN159" s="1">
        <v>26599</v>
      </c>
      <c r="AO159" s="1">
        <v>27529</v>
      </c>
      <c r="AP159" s="1">
        <v>177426</v>
      </c>
      <c r="AQ159" s="1">
        <v>27848</v>
      </c>
      <c r="AR159" s="1">
        <v>2212</v>
      </c>
      <c r="AS159" s="1">
        <v>102101</v>
      </c>
      <c r="AT159" s="1">
        <v>17952</v>
      </c>
      <c r="AU159" s="1">
        <v>1667</v>
      </c>
      <c r="AV159" s="1">
        <v>0</v>
      </c>
      <c r="AW159" s="1">
        <v>8722</v>
      </c>
      <c r="AX159" s="1">
        <v>59876</v>
      </c>
      <c r="AY159" s="1">
        <v>0</v>
      </c>
      <c r="AZ159" s="1">
        <v>35599</v>
      </c>
      <c r="BA159" s="1"/>
      <c r="BB159" s="1" t="s">
        <v>411</v>
      </c>
    </row>
    <row r="160" spans="1:54" x14ac:dyDescent="0.35">
      <c r="A160" s="4" t="s">
        <v>157</v>
      </c>
      <c r="B160" s="1">
        <v>0</v>
      </c>
      <c r="C160" s="1">
        <v>45562</v>
      </c>
      <c r="D160" s="1">
        <v>92628</v>
      </c>
      <c r="E160" s="1">
        <v>5498</v>
      </c>
      <c r="F160" s="1">
        <v>7545</v>
      </c>
      <c r="G160" s="1">
        <v>639</v>
      </c>
      <c r="H160" s="1">
        <v>3948810</v>
      </c>
      <c r="I160" s="1">
        <v>0</v>
      </c>
      <c r="J160" s="1">
        <v>82212</v>
      </c>
      <c r="K160" s="1">
        <v>0</v>
      </c>
      <c r="L160" s="1">
        <v>2574</v>
      </c>
      <c r="M160" s="1">
        <v>7608</v>
      </c>
      <c r="N160" s="1">
        <v>1461</v>
      </c>
      <c r="O160" s="1">
        <v>13421</v>
      </c>
      <c r="P160" s="1">
        <v>65637</v>
      </c>
      <c r="Q160" s="1">
        <v>734020</v>
      </c>
      <c r="R160" s="1">
        <v>1371313</v>
      </c>
      <c r="S160" s="1">
        <v>309238</v>
      </c>
      <c r="T160" s="1">
        <v>2158117</v>
      </c>
      <c r="U160" s="1">
        <v>8119001</v>
      </c>
      <c r="V160" s="1">
        <v>2768161</v>
      </c>
      <c r="W160" s="1">
        <v>274352</v>
      </c>
      <c r="X160" s="1">
        <v>33684003</v>
      </c>
      <c r="Y160" s="1">
        <v>4120983</v>
      </c>
      <c r="Z160" s="1">
        <v>20567756</v>
      </c>
      <c r="AA160" s="1">
        <v>4188114</v>
      </c>
      <c r="AB160" s="1">
        <v>28199051</v>
      </c>
      <c r="AC160" s="1">
        <v>69073</v>
      </c>
      <c r="AD160" s="1">
        <v>0</v>
      </c>
      <c r="AE160" s="1">
        <v>0</v>
      </c>
      <c r="AF160" s="1">
        <v>489232</v>
      </c>
      <c r="AG160" s="1">
        <v>0</v>
      </c>
      <c r="AH160" s="1">
        <v>777</v>
      </c>
      <c r="AI160" s="1">
        <v>12909</v>
      </c>
      <c r="AJ160" s="1">
        <v>139472</v>
      </c>
      <c r="AK160" s="1">
        <v>63734</v>
      </c>
      <c r="AL160" s="1">
        <v>0</v>
      </c>
      <c r="AM160" s="1">
        <v>4223</v>
      </c>
      <c r="AN160" s="1">
        <v>22583</v>
      </c>
      <c r="AO160" s="1">
        <v>0</v>
      </c>
      <c r="AP160" s="1">
        <v>159001</v>
      </c>
      <c r="AQ160" s="1">
        <v>29679</v>
      </c>
      <c r="AR160" s="1">
        <v>1620</v>
      </c>
      <c r="AS160" s="1">
        <v>51089</v>
      </c>
      <c r="AT160" s="1">
        <v>17386</v>
      </c>
      <c r="AU160" s="1">
        <v>1384</v>
      </c>
      <c r="AV160" s="1">
        <v>0</v>
      </c>
      <c r="AW160" s="1">
        <v>6129</v>
      </c>
      <c r="AX160" s="1">
        <v>50952</v>
      </c>
      <c r="AY160" s="1">
        <v>0</v>
      </c>
      <c r="AZ160" s="1">
        <v>28581</v>
      </c>
      <c r="BA160" s="1"/>
      <c r="BB160" s="1" t="s">
        <v>411</v>
      </c>
    </row>
    <row r="161" spans="1:54" x14ac:dyDescent="0.35">
      <c r="A161" s="4" t="s">
        <v>158</v>
      </c>
      <c r="B161" s="1">
        <v>0</v>
      </c>
      <c r="C161" s="1">
        <v>38279</v>
      </c>
      <c r="D161" s="1">
        <v>79213</v>
      </c>
      <c r="E161" s="1">
        <v>6754</v>
      </c>
      <c r="F161" s="1">
        <v>9134</v>
      </c>
      <c r="G161" s="1">
        <v>0</v>
      </c>
      <c r="H161" s="1">
        <v>4735152</v>
      </c>
      <c r="I161" s="1">
        <v>0</v>
      </c>
      <c r="J161" s="1">
        <v>95993</v>
      </c>
      <c r="K161" s="1">
        <v>0</v>
      </c>
      <c r="L161" s="1">
        <v>366</v>
      </c>
      <c r="M161" s="1">
        <v>6199</v>
      </c>
      <c r="N161" s="1">
        <v>997</v>
      </c>
      <c r="O161" s="1">
        <v>11757</v>
      </c>
      <c r="P161" s="1">
        <v>71005</v>
      </c>
      <c r="Q161" s="1">
        <v>655632</v>
      </c>
      <c r="R161" s="1">
        <v>1145179</v>
      </c>
      <c r="S161" s="1">
        <v>350298</v>
      </c>
      <c r="T161" s="1">
        <v>2267966</v>
      </c>
      <c r="U161" s="1">
        <v>8629936</v>
      </c>
      <c r="V161" s="1">
        <v>2981804</v>
      </c>
      <c r="W161" s="1">
        <v>347262</v>
      </c>
      <c r="X161" s="1">
        <v>36900501</v>
      </c>
      <c r="Y161" s="1">
        <v>4205412</v>
      </c>
      <c r="Z161" s="1">
        <v>21841201</v>
      </c>
      <c r="AA161" s="1">
        <v>4240476</v>
      </c>
      <c r="AB161" s="1">
        <v>29903150</v>
      </c>
      <c r="AC161" s="1">
        <v>82000</v>
      </c>
      <c r="AD161" s="1">
        <v>0</v>
      </c>
      <c r="AE161" s="1">
        <v>0</v>
      </c>
      <c r="AF161" s="1">
        <v>557271</v>
      </c>
      <c r="AG161" s="1">
        <v>0</v>
      </c>
      <c r="AH161" s="1">
        <v>1240</v>
      </c>
      <c r="AI161" s="1">
        <v>11416</v>
      </c>
      <c r="AJ161" s="1">
        <v>188674</v>
      </c>
      <c r="AK161" s="1">
        <v>37302</v>
      </c>
      <c r="AL161" s="1">
        <v>0</v>
      </c>
      <c r="AM161" s="1">
        <v>2515</v>
      </c>
      <c r="AN161" s="1">
        <v>0</v>
      </c>
      <c r="AO161" s="1">
        <v>0</v>
      </c>
      <c r="AP161" s="1">
        <v>168105</v>
      </c>
      <c r="AQ161" s="1">
        <v>27389</v>
      </c>
      <c r="AR161" s="1">
        <v>3025</v>
      </c>
      <c r="AS161" s="1">
        <v>47765</v>
      </c>
      <c r="AT161" s="1">
        <v>13276</v>
      </c>
      <c r="AU161" s="1">
        <v>1868</v>
      </c>
      <c r="AV161" s="1">
        <v>0</v>
      </c>
      <c r="AW161" s="1">
        <v>7912</v>
      </c>
      <c r="AX161" s="1">
        <v>58170</v>
      </c>
      <c r="AY161" s="1">
        <v>2823</v>
      </c>
      <c r="AZ161" s="1">
        <v>44396</v>
      </c>
      <c r="BA161" s="1"/>
      <c r="BB161" s="1" t="s">
        <v>411</v>
      </c>
    </row>
    <row r="162" spans="1:54" x14ac:dyDescent="0.35">
      <c r="A162" s="4" t="s">
        <v>159</v>
      </c>
      <c r="B162" s="1">
        <v>0</v>
      </c>
      <c r="C162" s="1">
        <v>38829</v>
      </c>
      <c r="D162" s="1">
        <v>93066</v>
      </c>
      <c r="E162" s="1">
        <v>6348</v>
      </c>
      <c r="F162" s="1">
        <v>9758</v>
      </c>
      <c r="G162" s="1">
        <v>0</v>
      </c>
      <c r="H162" s="1">
        <v>4439384</v>
      </c>
      <c r="I162" s="1">
        <v>0</v>
      </c>
      <c r="J162" s="1">
        <v>111624</v>
      </c>
      <c r="K162" s="1">
        <v>0</v>
      </c>
      <c r="L162" s="1">
        <v>0</v>
      </c>
      <c r="M162" s="1">
        <v>8092</v>
      </c>
      <c r="N162" s="1">
        <v>0</v>
      </c>
      <c r="O162" s="1">
        <v>12012</v>
      </c>
      <c r="P162" s="1">
        <v>78322</v>
      </c>
      <c r="Q162" s="1">
        <v>692529</v>
      </c>
      <c r="R162" s="1">
        <v>1217157</v>
      </c>
      <c r="S162" s="1">
        <v>390901</v>
      </c>
      <c r="T162" s="1">
        <v>2367506</v>
      </c>
      <c r="U162" s="1">
        <v>9157525</v>
      </c>
      <c r="V162" s="1">
        <v>3178984</v>
      </c>
      <c r="W162" s="1">
        <v>402264</v>
      </c>
      <c r="X162" s="1">
        <v>36457724</v>
      </c>
      <c r="Y162" s="1">
        <v>4151183</v>
      </c>
      <c r="Z162" s="1">
        <v>21706626</v>
      </c>
      <c r="AA162" s="1">
        <v>4184832</v>
      </c>
      <c r="AB162" s="1">
        <v>29585549</v>
      </c>
      <c r="AC162" s="1">
        <v>98078</v>
      </c>
      <c r="AD162" s="1">
        <v>0</v>
      </c>
      <c r="AE162" s="1">
        <v>0</v>
      </c>
      <c r="AF162" s="1">
        <v>573552</v>
      </c>
      <c r="AG162" s="1">
        <v>0</v>
      </c>
      <c r="AH162" s="1">
        <v>1446</v>
      </c>
      <c r="AI162" s="1">
        <v>11422</v>
      </c>
      <c r="AJ162" s="1">
        <v>207475</v>
      </c>
      <c r="AK162" s="1">
        <v>42418</v>
      </c>
      <c r="AL162" s="1">
        <v>0</v>
      </c>
      <c r="AM162" s="1">
        <v>2416</v>
      </c>
      <c r="AN162" s="1">
        <v>23064</v>
      </c>
      <c r="AO162" s="1">
        <v>0</v>
      </c>
      <c r="AP162" s="1">
        <v>171792</v>
      </c>
      <c r="AQ162" s="1">
        <v>34064</v>
      </c>
      <c r="AR162" s="1">
        <v>2155</v>
      </c>
      <c r="AS162" s="1">
        <v>47793</v>
      </c>
      <c r="AT162" s="1">
        <v>18540</v>
      </c>
      <c r="AU162" s="1">
        <v>1670</v>
      </c>
      <c r="AV162" s="1">
        <v>0</v>
      </c>
      <c r="AW162" s="1">
        <v>5986</v>
      </c>
      <c r="AX162" s="1">
        <v>55510</v>
      </c>
      <c r="AY162" s="1">
        <v>0</v>
      </c>
      <c r="AZ162" s="1">
        <v>37627</v>
      </c>
      <c r="BA162" s="1"/>
      <c r="BB162" s="1" t="s">
        <v>411</v>
      </c>
    </row>
    <row r="163" spans="1:54" x14ac:dyDescent="0.35">
      <c r="A163" s="4" t="s">
        <v>160</v>
      </c>
      <c r="B163" s="1">
        <v>0</v>
      </c>
      <c r="C163" s="1">
        <v>38982</v>
      </c>
      <c r="D163" s="1">
        <v>81028</v>
      </c>
      <c r="E163" s="1">
        <v>5381</v>
      </c>
      <c r="F163" s="1">
        <v>13552</v>
      </c>
      <c r="G163" s="1">
        <v>0</v>
      </c>
      <c r="H163" s="1">
        <v>4182229</v>
      </c>
      <c r="I163" s="1">
        <v>0</v>
      </c>
      <c r="J163" s="1">
        <v>36844</v>
      </c>
      <c r="K163" s="1">
        <v>0</v>
      </c>
      <c r="L163" s="1">
        <v>908</v>
      </c>
      <c r="M163" s="1">
        <v>3888</v>
      </c>
      <c r="N163" s="1">
        <v>723</v>
      </c>
      <c r="O163" s="1">
        <v>13506</v>
      </c>
      <c r="P163" s="1">
        <v>47644</v>
      </c>
      <c r="Q163" s="1">
        <v>525993</v>
      </c>
      <c r="R163" s="1">
        <v>1137560</v>
      </c>
      <c r="S163" s="1">
        <v>220206</v>
      </c>
      <c r="T163" s="1">
        <v>1712563</v>
      </c>
      <c r="U163" s="1">
        <v>6429706</v>
      </c>
      <c r="V163" s="1">
        <v>2003607</v>
      </c>
      <c r="W163" s="1">
        <v>161238</v>
      </c>
      <c r="X163" s="1">
        <v>33573338</v>
      </c>
      <c r="Y163" s="1">
        <v>3842692</v>
      </c>
      <c r="Z163" s="1">
        <v>16981543</v>
      </c>
      <c r="AA163" s="1">
        <v>3880549</v>
      </c>
      <c r="AB163" s="1">
        <v>25806511</v>
      </c>
      <c r="AC163" s="1">
        <v>30259</v>
      </c>
      <c r="AD163" s="1">
        <v>0</v>
      </c>
      <c r="AE163" s="1">
        <v>0</v>
      </c>
      <c r="AF163" s="1">
        <v>359063</v>
      </c>
      <c r="AG163" s="1">
        <v>0</v>
      </c>
      <c r="AH163" s="1">
        <v>605</v>
      </c>
      <c r="AI163" s="1">
        <v>12969</v>
      </c>
      <c r="AJ163" s="1">
        <v>68038</v>
      </c>
      <c r="AK163" s="1">
        <v>38381</v>
      </c>
      <c r="AL163" s="1">
        <v>0</v>
      </c>
      <c r="AM163" s="1">
        <v>3327</v>
      </c>
      <c r="AN163" s="1">
        <v>32970</v>
      </c>
      <c r="AO163" s="1">
        <v>0</v>
      </c>
      <c r="AP163" s="1">
        <v>171086</v>
      </c>
      <c r="AQ163" s="1">
        <v>32815</v>
      </c>
      <c r="AR163" s="1">
        <v>3037</v>
      </c>
      <c r="AS163" s="1">
        <v>43472</v>
      </c>
      <c r="AT163" s="1">
        <v>21940</v>
      </c>
      <c r="AU163" s="1">
        <v>887</v>
      </c>
      <c r="AV163" s="1">
        <v>0</v>
      </c>
      <c r="AW163" s="1">
        <v>3761</v>
      </c>
      <c r="AX163" s="1">
        <v>54945</v>
      </c>
      <c r="AY163" s="1">
        <v>0</v>
      </c>
      <c r="AZ163" s="1">
        <v>32862</v>
      </c>
      <c r="BA163" s="1"/>
      <c r="BB163" s="1" t="s">
        <v>411</v>
      </c>
    </row>
    <row r="164" spans="1:54" x14ac:dyDescent="0.35">
      <c r="A164" s="4" t="s">
        <v>161</v>
      </c>
      <c r="B164" s="1">
        <v>0</v>
      </c>
      <c r="C164" s="1">
        <v>36997</v>
      </c>
      <c r="D164" s="1">
        <v>85805</v>
      </c>
      <c r="E164" s="1">
        <v>6907</v>
      </c>
      <c r="F164" s="1">
        <v>19279</v>
      </c>
      <c r="G164" s="1">
        <v>0</v>
      </c>
      <c r="H164" s="1">
        <v>4297233</v>
      </c>
      <c r="I164" s="1">
        <v>0</v>
      </c>
      <c r="J164" s="1">
        <v>57143</v>
      </c>
      <c r="K164" s="1">
        <v>2350</v>
      </c>
      <c r="L164" s="1">
        <v>2282</v>
      </c>
      <c r="M164" s="1">
        <v>7341</v>
      </c>
      <c r="N164" s="1">
        <v>857</v>
      </c>
      <c r="O164" s="1">
        <v>11112</v>
      </c>
      <c r="P164" s="1">
        <v>59857</v>
      </c>
      <c r="Q164" s="1">
        <v>592529</v>
      </c>
      <c r="R164" s="1">
        <v>1147029</v>
      </c>
      <c r="S164" s="1">
        <v>285832</v>
      </c>
      <c r="T164" s="1">
        <v>2010931</v>
      </c>
      <c r="U164" s="1">
        <v>7751944</v>
      </c>
      <c r="V164" s="1">
        <v>2547631</v>
      </c>
      <c r="W164" s="1">
        <v>218688</v>
      </c>
      <c r="X164" s="1">
        <v>34794228</v>
      </c>
      <c r="Y164" s="1">
        <v>4089669</v>
      </c>
      <c r="Z164" s="1">
        <v>19859541</v>
      </c>
      <c r="AA164" s="1">
        <v>4037136</v>
      </c>
      <c r="AB164" s="1">
        <v>28078988</v>
      </c>
      <c r="AC164" s="1">
        <v>45454</v>
      </c>
      <c r="AD164" s="1">
        <v>0</v>
      </c>
      <c r="AE164" s="1">
        <v>0</v>
      </c>
      <c r="AF164" s="1">
        <v>431507</v>
      </c>
      <c r="AG164" s="1">
        <v>0</v>
      </c>
      <c r="AH164" s="1">
        <v>542</v>
      </c>
      <c r="AI164" s="1">
        <v>12506</v>
      </c>
      <c r="AJ164" s="1">
        <v>109116</v>
      </c>
      <c r="AK164" s="1">
        <v>44493</v>
      </c>
      <c r="AL164" s="1">
        <v>0</v>
      </c>
      <c r="AM164" s="1">
        <v>3708</v>
      </c>
      <c r="AN164" s="1">
        <v>26148</v>
      </c>
      <c r="AO164" s="1">
        <v>0</v>
      </c>
      <c r="AP164" s="1">
        <v>177086</v>
      </c>
      <c r="AQ164" s="1">
        <v>43880</v>
      </c>
      <c r="AR164" s="1">
        <v>2822</v>
      </c>
      <c r="AS164" s="1">
        <v>49940</v>
      </c>
      <c r="AT164" s="1">
        <v>20467</v>
      </c>
      <c r="AU164" s="1">
        <v>1523</v>
      </c>
      <c r="AV164" s="1">
        <v>0</v>
      </c>
      <c r="AW164" s="1">
        <v>5194</v>
      </c>
      <c r="AX164" s="1">
        <v>62960</v>
      </c>
      <c r="AY164" s="1">
        <v>0</v>
      </c>
      <c r="AZ164" s="1">
        <v>36296</v>
      </c>
      <c r="BA164" s="1"/>
      <c r="BB164" s="1" t="s">
        <v>411</v>
      </c>
    </row>
    <row r="165" spans="1:54" x14ac:dyDescent="0.35">
      <c r="A165" s="4" t="s">
        <v>162</v>
      </c>
      <c r="B165" s="1">
        <v>0</v>
      </c>
      <c r="C165" s="1">
        <v>35400</v>
      </c>
      <c r="D165" s="1">
        <v>107009</v>
      </c>
      <c r="E165" s="1">
        <v>5109</v>
      </c>
      <c r="F165" s="1">
        <v>24433</v>
      </c>
      <c r="G165" s="1">
        <v>0</v>
      </c>
      <c r="H165" s="1">
        <v>3786609</v>
      </c>
      <c r="I165" s="1">
        <v>0</v>
      </c>
      <c r="J165" s="1">
        <v>110322</v>
      </c>
      <c r="K165" s="1">
        <v>0</v>
      </c>
      <c r="L165" s="1">
        <v>0</v>
      </c>
      <c r="M165" s="1">
        <v>7072</v>
      </c>
      <c r="N165" s="1">
        <v>879</v>
      </c>
      <c r="O165" s="1">
        <v>13240</v>
      </c>
      <c r="P165" s="1">
        <v>76890</v>
      </c>
      <c r="Q165" s="1">
        <v>867893</v>
      </c>
      <c r="R165" s="1">
        <v>1368510</v>
      </c>
      <c r="S165" s="1">
        <v>375658</v>
      </c>
      <c r="T165" s="1">
        <v>2413172</v>
      </c>
      <c r="U165" s="1">
        <v>9236864</v>
      </c>
      <c r="V165" s="1">
        <v>3211135</v>
      </c>
      <c r="W165" s="1">
        <v>383660</v>
      </c>
      <c r="X165" s="1">
        <v>32886770</v>
      </c>
      <c r="Y165" s="1">
        <v>4063122</v>
      </c>
      <c r="Z165" s="1">
        <v>22201556</v>
      </c>
      <c r="AA165" s="1">
        <v>4087810</v>
      </c>
      <c r="AB165" s="1">
        <v>28031744</v>
      </c>
      <c r="AC165" s="1">
        <v>95808</v>
      </c>
      <c r="AD165" s="1">
        <v>0</v>
      </c>
      <c r="AE165" s="1">
        <v>0</v>
      </c>
      <c r="AF165" s="1">
        <v>567741</v>
      </c>
      <c r="AG165" s="1">
        <v>0</v>
      </c>
      <c r="AH165" s="1">
        <v>728</v>
      </c>
      <c r="AI165" s="1">
        <v>12402</v>
      </c>
      <c r="AJ165" s="1">
        <v>222215</v>
      </c>
      <c r="AK165" s="1">
        <v>54985</v>
      </c>
      <c r="AL165" s="1">
        <v>0</v>
      </c>
      <c r="AM165" s="1">
        <v>3042</v>
      </c>
      <c r="AN165" s="1">
        <v>0</v>
      </c>
      <c r="AO165" s="1">
        <v>0</v>
      </c>
      <c r="AP165" s="1">
        <v>168629</v>
      </c>
      <c r="AQ165" s="1">
        <v>39050</v>
      </c>
      <c r="AR165" s="1">
        <v>3061</v>
      </c>
      <c r="AS165" s="1">
        <v>51360</v>
      </c>
      <c r="AT165" s="1">
        <v>18493</v>
      </c>
      <c r="AU165" s="1">
        <v>1941</v>
      </c>
      <c r="AV165" s="1">
        <v>0</v>
      </c>
      <c r="AW165" s="1">
        <v>8424</v>
      </c>
      <c r="AX165" s="1">
        <v>60896</v>
      </c>
      <c r="AY165" s="1">
        <v>0</v>
      </c>
      <c r="AZ165" s="1">
        <v>33879</v>
      </c>
      <c r="BA165" s="1"/>
      <c r="BB165" s="1" t="s">
        <v>411</v>
      </c>
    </row>
    <row r="166" spans="1:54" x14ac:dyDescent="0.35">
      <c r="A166" s="4" t="s">
        <v>163</v>
      </c>
      <c r="B166" s="1">
        <v>0</v>
      </c>
      <c r="C166" s="1">
        <v>39589</v>
      </c>
      <c r="D166" s="1">
        <v>110374</v>
      </c>
      <c r="E166" s="1">
        <v>10330</v>
      </c>
      <c r="F166" s="1">
        <v>28875</v>
      </c>
      <c r="G166" s="1">
        <v>0</v>
      </c>
      <c r="H166" s="1">
        <v>3557205</v>
      </c>
      <c r="I166" s="1">
        <v>10</v>
      </c>
      <c r="J166" s="1">
        <v>111901</v>
      </c>
      <c r="K166" s="1">
        <v>0</v>
      </c>
      <c r="L166" s="1">
        <v>0</v>
      </c>
      <c r="M166" s="1">
        <v>8774</v>
      </c>
      <c r="N166" s="1">
        <v>1460</v>
      </c>
      <c r="O166" s="1">
        <v>14276</v>
      </c>
      <c r="P166" s="1">
        <v>77508</v>
      </c>
      <c r="Q166" s="1">
        <v>965799</v>
      </c>
      <c r="R166" s="1">
        <v>1367011</v>
      </c>
      <c r="S166" s="1">
        <v>394791</v>
      </c>
      <c r="T166" s="1">
        <v>2350619</v>
      </c>
      <c r="U166" s="1">
        <v>9039349</v>
      </c>
      <c r="V166" s="1">
        <v>3076516</v>
      </c>
      <c r="W166" s="1">
        <v>367253</v>
      </c>
      <c r="X166" s="1">
        <v>31050434</v>
      </c>
      <c r="Y166" s="1">
        <v>3961576</v>
      </c>
      <c r="Z166" s="1">
        <v>21416800</v>
      </c>
      <c r="AA166" s="1">
        <v>4017463</v>
      </c>
      <c r="AB166" s="1">
        <v>26361109</v>
      </c>
      <c r="AC166" s="1">
        <v>97362</v>
      </c>
      <c r="AD166" s="1">
        <v>0</v>
      </c>
      <c r="AE166" s="1">
        <v>0</v>
      </c>
      <c r="AF166" s="1">
        <v>559854</v>
      </c>
      <c r="AG166" s="1">
        <v>0</v>
      </c>
      <c r="AH166" s="1">
        <v>996</v>
      </c>
      <c r="AI166" s="1">
        <v>15772</v>
      </c>
      <c r="AJ166" s="1">
        <v>218437</v>
      </c>
      <c r="AK166" s="1">
        <v>37155</v>
      </c>
      <c r="AL166" s="1">
        <v>1331</v>
      </c>
      <c r="AM166" s="1">
        <v>2157</v>
      </c>
      <c r="AN166" s="1">
        <v>63947</v>
      </c>
      <c r="AO166" s="1">
        <v>0</v>
      </c>
      <c r="AP166" s="1">
        <v>154301</v>
      </c>
      <c r="AQ166" s="1">
        <v>37946</v>
      </c>
      <c r="AR166" s="1">
        <v>2742</v>
      </c>
      <c r="AS166" s="1">
        <v>51385</v>
      </c>
      <c r="AT166" s="1">
        <v>16948</v>
      </c>
      <c r="AU166" s="1">
        <v>3031</v>
      </c>
      <c r="AV166" s="1">
        <v>0</v>
      </c>
      <c r="AW166" s="1">
        <v>6114</v>
      </c>
      <c r="AX166" s="1">
        <v>61943</v>
      </c>
      <c r="AY166" s="1">
        <v>0</v>
      </c>
      <c r="AZ166" s="1">
        <v>35713</v>
      </c>
      <c r="BA166" s="1"/>
      <c r="BB166" s="1" t="s">
        <v>411</v>
      </c>
    </row>
    <row r="167" spans="1:54" x14ac:dyDescent="0.35">
      <c r="A167" s="4" t="s">
        <v>164</v>
      </c>
      <c r="B167" s="1">
        <v>0</v>
      </c>
      <c r="C167" s="1">
        <v>42154</v>
      </c>
      <c r="D167" s="1">
        <v>78304</v>
      </c>
      <c r="E167" s="1">
        <v>6997</v>
      </c>
      <c r="F167" s="1">
        <v>47761</v>
      </c>
      <c r="G167" s="1">
        <v>0</v>
      </c>
      <c r="H167" s="1">
        <v>4306540</v>
      </c>
      <c r="I167" s="1">
        <v>0</v>
      </c>
      <c r="J167" s="1">
        <v>101614</v>
      </c>
      <c r="K167" s="1">
        <v>0</v>
      </c>
      <c r="L167" s="1">
        <v>1250</v>
      </c>
      <c r="M167" s="1">
        <v>9175</v>
      </c>
      <c r="N167" s="1">
        <v>1667</v>
      </c>
      <c r="O167" s="1">
        <v>13920</v>
      </c>
      <c r="P167" s="1">
        <v>71904</v>
      </c>
      <c r="Q167" s="1">
        <v>646235</v>
      </c>
      <c r="R167" s="1">
        <v>1134941</v>
      </c>
      <c r="S167" s="1">
        <v>355826</v>
      </c>
      <c r="T167" s="1">
        <v>2218956</v>
      </c>
      <c r="U167" s="1">
        <v>8502791</v>
      </c>
      <c r="V167" s="1">
        <v>2958244</v>
      </c>
      <c r="W167" s="1">
        <v>349169</v>
      </c>
      <c r="X167" s="1">
        <v>35975599</v>
      </c>
      <c r="Y167" s="1">
        <v>4163662</v>
      </c>
      <c r="Z167" s="1">
        <v>20622987</v>
      </c>
      <c r="AA167" s="1">
        <v>4111584</v>
      </c>
      <c r="AB167" s="1">
        <v>29319967</v>
      </c>
      <c r="AC167" s="1">
        <v>88731</v>
      </c>
      <c r="AD167" s="1">
        <v>0</v>
      </c>
      <c r="AE167" s="1">
        <v>0</v>
      </c>
      <c r="AF167" s="1">
        <v>550934</v>
      </c>
      <c r="AG167" s="1">
        <v>0</v>
      </c>
      <c r="AH167" s="1">
        <v>729</v>
      </c>
      <c r="AI167" s="1">
        <v>13990</v>
      </c>
      <c r="AJ167" s="1">
        <v>152419</v>
      </c>
      <c r="AK167" s="1">
        <v>72851</v>
      </c>
      <c r="AL167" s="1">
        <v>0</v>
      </c>
      <c r="AM167" s="1">
        <v>3392</v>
      </c>
      <c r="AN167" s="1">
        <v>0</v>
      </c>
      <c r="AO167" s="1">
        <v>0</v>
      </c>
      <c r="AP167" s="1">
        <v>152148</v>
      </c>
      <c r="AQ167" s="1">
        <v>44847</v>
      </c>
      <c r="AR167" s="1">
        <v>7460</v>
      </c>
      <c r="AS167" s="1">
        <v>54402</v>
      </c>
      <c r="AT167" s="1">
        <v>10742</v>
      </c>
      <c r="AU167" s="1">
        <v>4131</v>
      </c>
      <c r="AV167" s="1">
        <v>0</v>
      </c>
      <c r="AW167" s="1">
        <v>5542</v>
      </c>
      <c r="AX167" s="1">
        <v>76961</v>
      </c>
      <c r="AY167" s="1">
        <v>0</v>
      </c>
      <c r="AZ167" s="1">
        <v>43246</v>
      </c>
      <c r="BA167" s="1"/>
      <c r="BB167" s="1" t="s">
        <v>411</v>
      </c>
    </row>
    <row r="168" spans="1:54" x14ac:dyDescent="0.35">
      <c r="A168" s="4" t="s">
        <v>165</v>
      </c>
      <c r="B168" s="1">
        <v>0</v>
      </c>
      <c r="C168" s="1">
        <v>36669</v>
      </c>
      <c r="D168" s="1">
        <v>88482</v>
      </c>
      <c r="E168" s="1">
        <v>8673</v>
      </c>
      <c r="F168" s="1">
        <v>83049</v>
      </c>
      <c r="G168" s="1">
        <v>0</v>
      </c>
      <c r="H168" s="1">
        <v>2760858</v>
      </c>
      <c r="I168" s="1">
        <v>0</v>
      </c>
      <c r="J168" s="1">
        <v>64066</v>
      </c>
      <c r="K168" s="1">
        <v>4693</v>
      </c>
      <c r="L168" s="1">
        <v>1896</v>
      </c>
      <c r="M168" s="1">
        <v>5763</v>
      </c>
      <c r="N168" s="1">
        <v>2257</v>
      </c>
      <c r="O168" s="1">
        <v>12964</v>
      </c>
      <c r="P168" s="1">
        <v>44051</v>
      </c>
      <c r="Q168" s="1">
        <v>395691</v>
      </c>
      <c r="R168" s="1">
        <v>716333</v>
      </c>
      <c r="S168" s="1">
        <v>200694</v>
      </c>
      <c r="T168" s="1">
        <v>1288854</v>
      </c>
      <c r="U168" s="1">
        <v>5089784</v>
      </c>
      <c r="V168" s="1">
        <v>1697629</v>
      </c>
      <c r="W168" s="1">
        <v>203267</v>
      </c>
      <c r="X168" s="1">
        <v>21307863</v>
      </c>
      <c r="Y168" s="1">
        <v>2508618</v>
      </c>
      <c r="Z168" s="1">
        <v>12461196</v>
      </c>
      <c r="AA168" s="1">
        <v>2465134</v>
      </c>
      <c r="AB168" s="1">
        <v>17761291</v>
      </c>
      <c r="AC168" s="1">
        <v>54739</v>
      </c>
      <c r="AD168" s="1">
        <v>0</v>
      </c>
      <c r="AE168" s="1">
        <v>0</v>
      </c>
      <c r="AF168" s="1">
        <v>314867</v>
      </c>
      <c r="AG168" s="1">
        <v>0</v>
      </c>
      <c r="AH168" s="1">
        <v>715</v>
      </c>
      <c r="AI168" s="1">
        <v>11261</v>
      </c>
      <c r="AJ168" s="1">
        <v>183129</v>
      </c>
      <c r="AK168" s="1">
        <v>67303</v>
      </c>
      <c r="AL168" s="1">
        <v>0</v>
      </c>
      <c r="AM168" s="1">
        <v>3263</v>
      </c>
      <c r="AN168" s="1">
        <v>0</v>
      </c>
      <c r="AO168" s="1">
        <v>0</v>
      </c>
      <c r="AP168" s="1">
        <v>106950</v>
      </c>
      <c r="AQ168" s="1">
        <v>50199</v>
      </c>
      <c r="AR168" s="1">
        <v>4814</v>
      </c>
      <c r="AS168" s="1">
        <v>61051</v>
      </c>
      <c r="AT168" s="1">
        <v>14145</v>
      </c>
      <c r="AU168" s="1">
        <v>7615</v>
      </c>
      <c r="AV168" s="1">
        <v>0</v>
      </c>
      <c r="AW168" s="1">
        <v>7228</v>
      </c>
      <c r="AX168" s="1">
        <v>87487</v>
      </c>
      <c r="AY168" s="1">
        <v>0</v>
      </c>
      <c r="AZ168" s="1">
        <v>81124</v>
      </c>
      <c r="BA168" s="1"/>
      <c r="BB168" s="1" t="s">
        <v>411</v>
      </c>
    </row>
    <row r="169" spans="1:54" x14ac:dyDescent="0.35">
      <c r="A169" s="4" t="s">
        <v>166</v>
      </c>
      <c r="B169" s="1">
        <v>0</v>
      </c>
      <c r="C169" s="1">
        <v>40275</v>
      </c>
      <c r="D169" s="1">
        <v>73708</v>
      </c>
      <c r="E169" s="1">
        <v>6795</v>
      </c>
      <c r="F169" s="1">
        <v>186171</v>
      </c>
      <c r="G169" s="1">
        <v>0</v>
      </c>
      <c r="H169" s="1">
        <v>4580446</v>
      </c>
      <c r="I169" s="1">
        <v>0</v>
      </c>
      <c r="J169" s="1">
        <v>108350</v>
      </c>
      <c r="K169" s="1">
        <v>0</v>
      </c>
      <c r="L169" s="1">
        <v>397</v>
      </c>
      <c r="M169" s="1">
        <v>17604</v>
      </c>
      <c r="N169" s="1">
        <v>4134</v>
      </c>
      <c r="O169" s="1">
        <v>18571</v>
      </c>
      <c r="P169" s="1">
        <v>79644</v>
      </c>
      <c r="Q169" s="1">
        <v>645820</v>
      </c>
      <c r="R169" s="1">
        <v>1086927</v>
      </c>
      <c r="S169" s="1">
        <v>360637</v>
      </c>
      <c r="T169" s="1">
        <v>2247196</v>
      </c>
      <c r="U169" s="1">
        <v>8751644</v>
      </c>
      <c r="V169" s="1">
        <v>3165164</v>
      </c>
      <c r="W169" s="1">
        <v>379155</v>
      </c>
      <c r="X169" s="1">
        <v>37402474</v>
      </c>
      <c r="Y169" s="1">
        <v>4128737</v>
      </c>
      <c r="Z169" s="1">
        <v>21767220</v>
      </c>
      <c r="AA169" s="1">
        <v>4168274</v>
      </c>
      <c r="AB169" s="1">
        <v>29882331</v>
      </c>
      <c r="AC169" s="1">
        <v>93811</v>
      </c>
      <c r="AD169" s="1">
        <v>0</v>
      </c>
      <c r="AE169" s="1">
        <v>0</v>
      </c>
      <c r="AF169" s="1">
        <v>559477</v>
      </c>
      <c r="AG169" s="1">
        <v>0</v>
      </c>
      <c r="AH169" s="1">
        <v>968</v>
      </c>
      <c r="AI169" s="1">
        <v>17215</v>
      </c>
      <c r="AJ169" s="1">
        <v>165211</v>
      </c>
      <c r="AK169" s="1">
        <v>107977</v>
      </c>
      <c r="AL169" s="1">
        <v>0</v>
      </c>
      <c r="AM169" s="1">
        <v>2923</v>
      </c>
      <c r="AN169" s="1">
        <v>0</v>
      </c>
      <c r="AO169" s="1">
        <v>0</v>
      </c>
      <c r="AP169" s="1">
        <v>147214</v>
      </c>
      <c r="AQ169" s="1">
        <v>72777</v>
      </c>
      <c r="AR169" s="1">
        <v>13146</v>
      </c>
      <c r="AS169" s="1">
        <v>75513</v>
      </c>
      <c r="AT169" s="1">
        <v>21049</v>
      </c>
      <c r="AU169" s="1">
        <v>10288</v>
      </c>
      <c r="AV169" s="1">
        <v>0</v>
      </c>
      <c r="AW169" s="1">
        <v>8551</v>
      </c>
      <c r="AX169" s="1">
        <v>163694</v>
      </c>
      <c r="AY169" s="1">
        <v>0</v>
      </c>
      <c r="AZ169" s="1">
        <v>95327</v>
      </c>
      <c r="BA169" s="1"/>
      <c r="BB169" s="1" t="s">
        <v>411</v>
      </c>
    </row>
    <row r="170" spans="1:54" x14ac:dyDescent="0.35">
      <c r="A170" s="4" t="s">
        <v>1164</v>
      </c>
      <c r="B170" s="1">
        <v>0</v>
      </c>
      <c r="C170" s="1">
        <v>75644</v>
      </c>
      <c r="D170" s="1">
        <v>517165</v>
      </c>
      <c r="E170" s="1">
        <v>696449</v>
      </c>
      <c r="F170" s="1">
        <v>77253824</v>
      </c>
      <c r="G170" s="1">
        <v>0</v>
      </c>
      <c r="H170" s="1">
        <v>2984644</v>
      </c>
      <c r="I170" s="1">
        <v>0</v>
      </c>
      <c r="J170" s="1">
        <v>101765</v>
      </c>
      <c r="K170" s="1">
        <v>701671</v>
      </c>
      <c r="L170" s="1">
        <v>362620</v>
      </c>
      <c r="M170" s="1">
        <v>3491492</v>
      </c>
      <c r="N170" s="1">
        <v>2048727</v>
      </c>
      <c r="O170" s="1">
        <v>3134915</v>
      </c>
      <c r="P170" s="1">
        <v>69799</v>
      </c>
      <c r="Q170" s="1">
        <v>445395</v>
      </c>
      <c r="R170" s="1">
        <v>615184</v>
      </c>
      <c r="S170" s="1">
        <v>355626</v>
      </c>
      <c r="T170" s="1">
        <v>2072653</v>
      </c>
      <c r="U170" s="1">
        <v>8030274</v>
      </c>
      <c r="V170" s="1">
        <v>3032232</v>
      </c>
      <c r="W170" s="1">
        <v>346767</v>
      </c>
      <c r="X170" s="1">
        <v>26066773</v>
      </c>
      <c r="Y170" s="1">
        <v>3306119</v>
      </c>
      <c r="Z170" s="1">
        <v>18871381</v>
      </c>
      <c r="AA170" s="1">
        <v>3159809</v>
      </c>
      <c r="AB170" s="1">
        <v>23253872</v>
      </c>
      <c r="AC170" s="1">
        <v>87624</v>
      </c>
      <c r="AD170" s="1">
        <v>0</v>
      </c>
      <c r="AE170" s="1">
        <v>0</v>
      </c>
      <c r="AF170" s="1">
        <v>549664</v>
      </c>
      <c r="AG170" s="1">
        <v>0</v>
      </c>
      <c r="AH170" s="1">
        <v>536</v>
      </c>
      <c r="AI170" s="1">
        <v>2536250</v>
      </c>
      <c r="AJ170" s="1">
        <v>90678</v>
      </c>
      <c r="AK170" s="1">
        <v>27264006</v>
      </c>
      <c r="AL170" s="1">
        <v>0</v>
      </c>
      <c r="AM170" s="1">
        <v>2408</v>
      </c>
      <c r="AN170" s="1">
        <v>8042465</v>
      </c>
      <c r="AO170" s="1">
        <v>2785199</v>
      </c>
      <c r="AP170" s="1">
        <v>214580</v>
      </c>
      <c r="AQ170" s="1">
        <v>21990528</v>
      </c>
      <c r="AR170" s="1">
        <v>3441522</v>
      </c>
      <c r="AS170" s="1">
        <v>18596951</v>
      </c>
      <c r="AT170" s="1">
        <v>62122</v>
      </c>
      <c r="AU170" s="1">
        <v>3574153</v>
      </c>
      <c r="AV170" s="1">
        <v>0</v>
      </c>
      <c r="AW170" s="1">
        <v>1257305</v>
      </c>
      <c r="AX170" s="1">
        <v>33567077</v>
      </c>
      <c r="AY170" s="1">
        <v>0</v>
      </c>
      <c r="AZ170" s="1">
        <v>23155319</v>
      </c>
      <c r="BA170" s="1"/>
      <c r="BB170" s="1" t="s">
        <v>411</v>
      </c>
    </row>
    <row r="171" spans="1:54" x14ac:dyDescent="0.35">
      <c r="A171" s="4" t="s">
        <v>1165</v>
      </c>
      <c r="B171" s="1">
        <v>0</v>
      </c>
      <c r="C171" s="1">
        <v>307698</v>
      </c>
      <c r="D171" s="1">
        <v>613751</v>
      </c>
      <c r="E171" s="1">
        <v>693538</v>
      </c>
      <c r="F171" s="1">
        <v>121297746</v>
      </c>
      <c r="G171" s="1">
        <v>0</v>
      </c>
      <c r="H171" s="1">
        <v>2810612</v>
      </c>
      <c r="I171" s="1">
        <v>0</v>
      </c>
      <c r="J171" s="1">
        <v>459649</v>
      </c>
      <c r="K171" s="1">
        <v>3142889</v>
      </c>
      <c r="L171" s="1">
        <v>1511279</v>
      </c>
      <c r="M171" s="1">
        <v>5522622</v>
      </c>
      <c r="N171" s="1">
        <v>4467624</v>
      </c>
      <c r="O171" s="1">
        <v>4792732</v>
      </c>
      <c r="P171" s="1">
        <v>156257</v>
      </c>
      <c r="Q171" s="1">
        <v>341482</v>
      </c>
      <c r="R171" s="1">
        <v>360765</v>
      </c>
      <c r="S171" s="1">
        <v>857556</v>
      </c>
      <c r="T171" s="1">
        <v>2362328</v>
      </c>
      <c r="U171" s="1">
        <v>12581303</v>
      </c>
      <c r="V171" s="1">
        <v>6803754</v>
      </c>
      <c r="W171" s="1">
        <v>913930</v>
      </c>
      <c r="X171" s="1">
        <v>26265725</v>
      </c>
      <c r="Y171" s="1">
        <v>3326480</v>
      </c>
      <c r="Z171" s="1">
        <v>21883588</v>
      </c>
      <c r="AA171" s="1">
        <v>2634839</v>
      </c>
      <c r="AB171" s="1">
        <v>23985052</v>
      </c>
      <c r="AC171" s="1">
        <v>442018</v>
      </c>
      <c r="AD171" s="1">
        <v>0</v>
      </c>
      <c r="AE171" s="1">
        <v>0</v>
      </c>
      <c r="AF171" s="1">
        <v>1310115</v>
      </c>
      <c r="AG171" s="1">
        <v>2635</v>
      </c>
      <c r="AH171" s="1">
        <v>1057</v>
      </c>
      <c r="AI171" s="1">
        <v>4099183</v>
      </c>
      <c r="AJ171" s="1">
        <v>753193</v>
      </c>
      <c r="AK171" s="1">
        <v>45782815</v>
      </c>
      <c r="AL171" s="1">
        <v>0</v>
      </c>
      <c r="AM171" s="1">
        <v>240</v>
      </c>
      <c r="AN171" s="1">
        <v>22937199</v>
      </c>
      <c r="AO171" s="1">
        <v>11996790</v>
      </c>
      <c r="AP171" s="1">
        <v>304999</v>
      </c>
      <c r="AQ171" s="1">
        <v>39602258</v>
      </c>
      <c r="AR171" s="1">
        <v>4809239</v>
      </c>
      <c r="AS171" s="1">
        <v>38569334</v>
      </c>
      <c r="AT171" s="1">
        <v>147176</v>
      </c>
      <c r="AU171" s="1">
        <v>6003753</v>
      </c>
      <c r="AV171" s="1">
        <v>0</v>
      </c>
      <c r="AW171" s="1">
        <v>4867710</v>
      </c>
      <c r="AX171" s="1">
        <v>58760997</v>
      </c>
      <c r="AY171" s="1">
        <v>671</v>
      </c>
      <c r="AZ171" s="1">
        <v>38797049</v>
      </c>
      <c r="BA171" s="1"/>
      <c r="BB171" s="1" t="s">
        <v>411</v>
      </c>
    </row>
    <row r="172" spans="1:54" x14ac:dyDescent="0.35">
      <c r="A172" s="4" t="s">
        <v>1166</v>
      </c>
      <c r="B172" s="1">
        <v>0</v>
      </c>
      <c r="C172" s="1">
        <v>188235</v>
      </c>
      <c r="D172" s="1">
        <v>401534</v>
      </c>
      <c r="E172" s="1">
        <v>497652</v>
      </c>
      <c r="F172" s="1">
        <v>70350332</v>
      </c>
      <c r="G172" s="1">
        <v>0</v>
      </c>
      <c r="H172" s="1">
        <v>3540640</v>
      </c>
      <c r="I172" s="1">
        <v>0</v>
      </c>
      <c r="J172" s="1">
        <v>416079</v>
      </c>
      <c r="K172" s="1">
        <v>1523645</v>
      </c>
      <c r="L172" s="1">
        <v>759132</v>
      </c>
      <c r="M172" s="1">
        <v>3285952</v>
      </c>
      <c r="N172" s="1">
        <v>2613512</v>
      </c>
      <c r="O172" s="1">
        <v>2737006</v>
      </c>
      <c r="P172" s="1">
        <v>157270</v>
      </c>
      <c r="Q172" s="1">
        <v>397222</v>
      </c>
      <c r="R172" s="1">
        <v>509752</v>
      </c>
      <c r="S172" s="1">
        <v>830324</v>
      </c>
      <c r="T172" s="1">
        <v>2845482</v>
      </c>
      <c r="U172" s="1">
        <v>14855764</v>
      </c>
      <c r="V172" s="1">
        <v>6832898</v>
      </c>
      <c r="W172" s="1">
        <v>921954</v>
      </c>
      <c r="X172" s="1">
        <v>32549183</v>
      </c>
      <c r="Y172" s="1">
        <v>3636391</v>
      </c>
      <c r="Z172" s="1">
        <v>25545598</v>
      </c>
      <c r="AA172" s="1">
        <v>3116264</v>
      </c>
      <c r="AB172" s="1">
        <v>28676707</v>
      </c>
      <c r="AC172" s="1">
        <v>399255</v>
      </c>
      <c r="AD172" s="1">
        <v>0</v>
      </c>
      <c r="AE172" s="1">
        <v>0</v>
      </c>
      <c r="AF172" s="1">
        <v>1328738</v>
      </c>
      <c r="AG172" s="1">
        <v>2247</v>
      </c>
      <c r="AH172" s="1">
        <v>986</v>
      </c>
      <c r="AI172" s="1">
        <v>2630197</v>
      </c>
      <c r="AJ172" s="1">
        <v>344044</v>
      </c>
      <c r="AK172" s="1">
        <v>28781019</v>
      </c>
      <c r="AL172" s="1">
        <v>1013</v>
      </c>
      <c r="AM172" s="1">
        <v>216</v>
      </c>
      <c r="AN172" s="1">
        <v>13759351</v>
      </c>
      <c r="AO172" s="1">
        <v>6077429</v>
      </c>
      <c r="AP172" s="1">
        <v>193120</v>
      </c>
      <c r="AQ172" s="1">
        <v>24041448</v>
      </c>
      <c r="AR172" s="1">
        <v>3117654</v>
      </c>
      <c r="AS172" s="1">
        <v>22857644</v>
      </c>
      <c r="AT172" s="1">
        <v>57124</v>
      </c>
      <c r="AU172" s="1">
        <v>3311879</v>
      </c>
      <c r="AV172" s="1">
        <v>0</v>
      </c>
      <c r="AW172" s="1">
        <v>2608302</v>
      </c>
      <c r="AX172" s="1">
        <v>31969395</v>
      </c>
      <c r="AY172" s="1">
        <v>0</v>
      </c>
      <c r="AZ172" s="1">
        <v>25155507</v>
      </c>
      <c r="BA172" s="1"/>
      <c r="BB172" s="1" t="s">
        <v>411</v>
      </c>
    </row>
    <row r="173" spans="1:54" x14ac:dyDescent="0.35">
      <c r="A173" s="4" t="s">
        <v>1167</v>
      </c>
      <c r="B173" s="1">
        <v>0</v>
      </c>
      <c r="C173" s="1">
        <v>38291</v>
      </c>
      <c r="D173" s="1">
        <v>74865</v>
      </c>
      <c r="E173" s="1">
        <v>8665</v>
      </c>
      <c r="F173" s="1">
        <v>3860</v>
      </c>
      <c r="G173" s="1">
        <v>0</v>
      </c>
      <c r="H173" s="1">
        <v>3324112</v>
      </c>
      <c r="I173" s="1">
        <v>0</v>
      </c>
      <c r="J173" s="1">
        <v>23978</v>
      </c>
      <c r="K173" s="1">
        <v>2523</v>
      </c>
      <c r="L173" s="1">
        <v>850</v>
      </c>
      <c r="M173" s="1">
        <v>7807</v>
      </c>
      <c r="N173" s="1">
        <v>1143</v>
      </c>
      <c r="O173" s="1">
        <v>15194</v>
      </c>
      <c r="P173" s="1">
        <v>39773</v>
      </c>
      <c r="Q173" s="1">
        <v>496866</v>
      </c>
      <c r="R173" s="1">
        <v>919464</v>
      </c>
      <c r="S173" s="1">
        <v>196260</v>
      </c>
      <c r="T173" s="1">
        <v>1650355</v>
      </c>
      <c r="U173" s="1">
        <v>6058693</v>
      </c>
      <c r="V173" s="1">
        <v>1760888</v>
      </c>
      <c r="W173" s="1">
        <v>119907</v>
      </c>
      <c r="X173" s="1">
        <v>29138161</v>
      </c>
      <c r="Y173" s="1">
        <v>3441877</v>
      </c>
      <c r="Z173" s="1">
        <v>15897027</v>
      </c>
      <c r="AA173" s="1">
        <v>3415913</v>
      </c>
      <c r="AB173" s="1">
        <v>23339370</v>
      </c>
      <c r="AC173" s="1">
        <v>20917</v>
      </c>
      <c r="AD173" s="1">
        <v>0</v>
      </c>
      <c r="AE173" s="1">
        <v>0</v>
      </c>
      <c r="AF173" s="1">
        <v>312969</v>
      </c>
      <c r="AG173" s="1">
        <v>0</v>
      </c>
      <c r="AH173" s="1">
        <v>687</v>
      </c>
      <c r="AI173" s="1">
        <v>11237</v>
      </c>
      <c r="AJ173" s="1">
        <v>0</v>
      </c>
      <c r="AK173" s="1">
        <v>555027</v>
      </c>
      <c r="AL173" s="1">
        <v>0</v>
      </c>
      <c r="AM173" s="1">
        <v>1755</v>
      </c>
      <c r="AN173" s="1">
        <v>34412</v>
      </c>
      <c r="AO173" s="1">
        <v>0</v>
      </c>
      <c r="AP173" s="1">
        <v>117461</v>
      </c>
      <c r="AQ173" s="1">
        <v>23791</v>
      </c>
      <c r="AR173" s="1">
        <v>3700</v>
      </c>
      <c r="AS173" s="1">
        <v>51995</v>
      </c>
      <c r="AT173" s="1">
        <v>14236</v>
      </c>
      <c r="AU173" s="1">
        <v>940</v>
      </c>
      <c r="AV173" s="1">
        <v>0</v>
      </c>
      <c r="AW173" s="1">
        <v>8810</v>
      </c>
      <c r="AX173" s="1">
        <v>44239</v>
      </c>
      <c r="AY173" s="1">
        <v>0</v>
      </c>
      <c r="AZ173" s="1">
        <v>75607</v>
      </c>
      <c r="BA173" s="1"/>
      <c r="BB173" s="1" t="s">
        <v>411</v>
      </c>
    </row>
    <row r="174" spans="1:54" x14ac:dyDescent="0.35">
      <c r="A174" s="4" t="s">
        <v>1218</v>
      </c>
      <c r="B174" s="1">
        <v>0</v>
      </c>
      <c r="C174" s="1">
        <v>36635</v>
      </c>
      <c r="D174" s="1">
        <v>75221</v>
      </c>
      <c r="E174" s="1">
        <v>8325</v>
      </c>
      <c r="F174" s="1">
        <v>0</v>
      </c>
      <c r="G174" s="1">
        <v>0</v>
      </c>
      <c r="H174" s="1">
        <v>3259106</v>
      </c>
      <c r="I174" s="1">
        <v>0</v>
      </c>
      <c r="J174" s="1">
        <v>45206</v>
      </c>
      <c r="K174" s="1">
        <v>4075</v>
      </c>
      <c r="L174" s="1">
        <v>0</v>
      </c>
      <c r="M174" s="1">
        <v>6757</v>
      </c>
      <c r="N174" s="1">
        <v>1372</v>
      </c>
      <c r="O174" s="1">
        <v>13468</v>
      </c>
      <c r="P174" s="1">
        <v>51515</v>
      </c>
      <c r="Q174" s="1">
        <v>545968</v>
      </c>
      <c r="R174" s="1">
        <v>985466</v>
      </c>
      <c r="S174" s="1">
        <v>246215</v>
      </c>
      <c r="T174" s="1">
        <v>1778462</v>
      </c>
      <c r="U174" s="1">
        <v>6602078</v>
      </c>
      <c r="V174" s="1">
        <v>2132653</v>
      </c>
      <c r="W174" s="1">
        <v>175981</v>
      </c>
      <c r="X174" s="1">
        <v>31087726</v>
      </c>
      <c r="Y174" s="1">
        <v>3496045</v>
      </c>
      <c r="Z174" s="1">
        <v>16990993</v>
      </c>
      <c r="AA174" s="1">
        <v>3622521</v>
      </c>
      <c r="AB174" s="1">
        <v>24656530</v>
      </c>
      <c r="AC174" s="1">
        <v>37954</v>
      </c>
      <c r="AD174" s="1">
        <v>0</v>
      </c>
      <c r="AE174" s="1">
        <v>0</v>
      </c>
      <c r="AF174" s="1">
        <v>380776</v>
      </c>
      <c r="AG174" s="1">
        <v>0</v>
      </c>
      <c r="AH174" s="1">
        <v>525</v>
      </c>
      <c r="AI174" s="1">
        <v>15239</v>
      </c>
      <c r="AJ174" s="1">
        <v>0</v>
      </c>
      <c r="AK174" s="1">
        <v>557700</v>
      </c>
      <c r="AL174" s="1">
        <v>0</v>
      </c>
      <c r="AM174" s="1">
        <v>736</v>
      </c>
      <c r="AN174" s="1">
        <v>40485</v>
      </c>
      <c r="AO174" s="1">
        <v>0</v>
      </c>
      <c r="AP174" s="1">
        <v>147048</v>
      </c>
      <c r="AQ174" s="1">
        <v>28322</v>
      </c>
      <c r="AR174" s="1">
        <v>1769</v>
      </c>
      <c r="AS174" s="1">
        <v>46727</v>
      </c>
      <c r="AT174" s="1">
        <v>15425</v>
      </c>
      <c r="AU174" s="1">
        <v>996</v>
      </c>
      <c r="AV174" s="1">
        <v>0</v>
      </c>
      <c r="AW174" s="1">
        <v>4340</v>
      </c>
      <c r="AX174" s="1">
        <v>47646</v>
      </c>
      <c r="AY174" s="1">
        <v>0</v>
      </c>
      <c r="AZ174" s="1">
        <v>64070</v>
      </c>
      <c r="BA174" s="1"/>
      <c r="BB174" s="1" t="s">
        <v>411</v>
      </c>
    </row>
    <row r="175" spans="1:54" x14ac:dyDescent="0.35">
      <c r="A175" s="4" t="s">
        <v>1168</v>
      </c>
      <c r="B175" s="1">
        <v>0</v>
      </c>
      <c r="C175" s="1">
        <v>43806</v>
      </c>
      <c r="D175" s="1">
        <v>29790</v>
      </c>
      <c r="E175" s="1">
        <v>7965</v>
      </c>
      <c r="F175" s="1">
        <v>0</v>
      </c>
      <c r="G175" s="1">
        <v>0</v>
      </c>
      <c r="H175" s="1">
        <v>4743394</v>
      </c>
      <c r="I175" s="1">
        <v>0</v>
      </c>
      <c r="J175" s="1">
        <v>403384</v>
      </c>
      <c r="K175" s="1">
        <v>0</v>
      </c>
      <c r="L175" s="1">
        <v>743</v>
      </c>
      <c r="M175" s="1">
        <v>2590</v>
      </c>
      <c r="N175" s="1">
        <v>273</v>
      </c>
      <c r="O175" s="1">
        <v>12941</v>
      </c>
      <c r="P175" s="1">
        <v>162256</v>
      </c>
      <c r="Q175" s="1">
        <v>635067</v>
      </c>
      <c r="R175" s="1">
        <v>915237</v>
      </c>
      <c r="S175" s="1">
        <v>837006</v>
      </c>
      <c r="T175" s="1">
        <v>3396911</v>
      </c>
      <c r="U175" s="1">
        <v>17294441</v>
      </c>
      <c r="V175" s="1">
        <v>7073193</v>
      </c>
      <c r="W175" s="1">
        <v>831223</v>
      </c>
      <c r="X175" s="1">
        <v>41477591</v>
      </c>
      <c r="Y175" s="1">
        <v>4294577</v>
      </c>
      <c r="Z175" s="1">
        <v>30238560</v>
      </c>
      <c r="AA175" s="1">
        <v>4029941</v>
      </c>
      <c r="AB175" s="1">
        <v>34633235</v>
      </c>
      <c r="AC175" s="1">
        <v>386958</v>
      </c>
      <c r="AD175" s="1">
        <v>0</v>
      </c>
      <c r="AE175" s="1">
        <v>0</v>
      </c>
      <c r="AF175" s="1">
        <v>1298730</v>
      </c>
      <c r="AG175" s="1">
        <v>0</v>
      </c>
      <c r="AH175" s="1">
        <v>475</v>
      </c>
      <c r="AI175" s="1">
        <v>14251</v>
      </c>
      <c r="AJ175" s="1">
        <v>0</v>
      </c>
      <c r="AK175" s="1">
        <v>66408</v>
      </c>
      <c r="AL175" s="1">
        <v>0</v>
      </c>
      <c r="AM175" s="1">
        <v>522</v>
      </c>
      <c r="AN175" s="1">
        <v>38512</v>
      </c>
      <c r="AO175" s="1">
        <v>26942</v>
      </c>
      <c r="AP175" s="1">
        <v>158299</v>
      </c>
      <c r="AQ175" s="1">
        <v>21751</v>
      </c>
      <c r="AR175" s="1">
        <v>1762</v>
      </c>
      <c r="AS175" s="1">
        <v>106449</v>
      </c>
      <c r="AT175" s="1">
        <v>16536</v>
      </c>
      <c r="AU175" s="1">
        <v>1060</v>
      </c>
      <c r="AV175" s="1">
        <v>0</v>
      </c>
      <c r="AW175" s="1">
        <v>9778</v>
      </c>
      <c r="AX175" s="1">
        <v>57279</v>
      </c>
      <c r="AY175" s="1">
        <v>0</v>
      </c>
      <c r="AZ175" s="1">
        <v>33980</v>
      </c>
      <c r="BA175" s="1"/>
      <c r="BB175" s="1" t="s">
        <v>411</v>
      </c>
    </row>
    <row r="176" spans="1:54" x14ac:dyDescent="0.35">
      <c r="A176" s="4" t="s">
        <v>173</v>
      </c>
      <c r="B176" s="1">
        <v>0</v>
      </c>
      <c r="C176" s="1">
        <v>38102</v>
      </c>
      <c r="D176" s="1">
        <v>83962</v>
      </c>
      <c r="E176" s="1">
        <v>6354</v>
      </c>
      <c r="F176" s="1">
        <v>0</v>
      </c>
      <c r="G176" s="1">
        <v>0</v>
      </c>
      <c r="H176" s="1">
        <v>4162855</v>
      </c>
      <c r="I176" s="1">
        <v>0</v>
      </c>
      <c r="J176" s="1">
        <v>54489</v>
      </c>
      <c r="K176" s="1">
        <v>0</v>
      </c>
      <c r="L176" s="1">
        <v>2790</v>
      </c>
      <c r="M176" s="1">
        <v>3643</v>
      </c>
      <c r="N176" s="1">
        <v>1152</v>
      </c>
      <c r="O176" s="1">
        <v>10896</v>
      </c>
      <c r="P176" s="1">
        <v>53066</v>
      </c>
      <c r="Q176" s="1">
        <v>565658</v>
      </c>
      <c r="R176" s="1">
        <v>1227347</v>
      </c>
      <c r="S176" s="1">
        <v>273658</v>
      </c>
      <c r="T176" s="1">
        <v>1872359</v>
      </c>
      <c r="U176" s="1">
        <v>7082416</v>
      </c>
      <c r="V176" s="1">
        <v>2327100</v>
      </c>
      <c r="W176" s="1">
        <v>199419</v>
      </c>
      <c r="X176" s="1">
        <v>33311920</v>
      </c>
      <c r="Y176" s="1">
        <v>4033154</v>
      </c>
      <c r="Z176" s="1">
        <v>18043143</v>
      </c>
      <c r="AA176" s="1">
        <v>3979224</v>
      </c>
      <c r="AB176" s="1">
        <v>26625541</v>
      </c>
      <c r="AC176" s="1">
        <v>43395</v>
      </c>
      <c r="AD176" s="1">
        <v>0</v>
      </c>
      <c r="AE176" s="1">
        <v>0</v>
      </c>
      <c r="AF176" s="1">
        <v>423898</v>
      </c>
      <c r="AG176" s="1">
        <v>0</v>
      </c>
      <c r="AH176" s="1">
        <v>442</v>
      </c>
      <c r="AI176" s="1">
        <v>11964</v>
      </c>
      <c r="AJ176" s="1">
        <v>84914</v>
      </c>
      <c r="AK176" s="1">
        <v>43224</v>
      </c>
      <c r="AL176" s="1">
        <v>0</v>
      </c>
      <c r="AM176" s="1">
        <v>4304</v>
      </c>
      <c r="AN176" s="1">
        <v>83278</v>
      </c>
      <c r="AO176" s="1">
        <v>0</v>
      </c>
      <c r="AP176" s="1">
        <v>171128</v>
      </c>
      <c r="AQ176" s="1">
        <v>28667</v>
      </c>
      <c r="AR176" s="1">
        <v>1138</v>
      </c>
      <c r="AS176" s="1">
        <v>45498</v>
      </c>
      <c r="AT176" s="1">
        <v>17280</v>
      </c>
      <c r="AU176" s="1">
        <v>509</v>
      </c>
      <c r="AV176" s="1">
        <v>0</v>
      </c>
      <c r="AW176" s="1">
        <v>5769</v>
      </c>
      <c r="AX176" s="1">
        <v>51618</v>
      </c>
      <c r="AY176" s="1">
        <v>0</v>
      </c>
      <c r="AZ176" s="1">
        <v>28337</v>
      </c>
      <c r="BA176" s="1"/>
      <c r="BB176" s="1" t="s">
        <v>411</v>
      </c>
    </row>
    <row r="177" spans="1:54" x14ac:dyDescent="0.35">
      <c r="A177" s="4" t="s">
        <v>174</v>
      </c>
      <c r="B177" s="1">
        <v>0</v>
      </c>
      <c r="C177" s="1">
        <v>41053</v>
      </c>
      <c r="D177" s="1">
        <v>91339</v>
      </c>
      <c r="E177" s="1">
        <v>7649</v>
      </c>
      <c r="F177" s="1">
        <v>0</v>
      </c>
      <c r="G177" s="1">
        <v>0</v>
      </c>
      <c r="H177" s="1">
        <v>3771658</v>
      </c>
      <c r="I177" s="1">
        <v>0</v>
      </c>
      <c r="J177" s="1">
        <v>88679</v>
      </c>
      <c r="K177" s="1">
        <v>0</v>
      </c>
      <c r="L177" s="1">
        <v>1071</v>
      </c>
      <c r="M177" s="1">
        <v>5038</v>
      </c>
      <c r="N177" s="1">
        <v>0</v>
      </c>
      <c r="O177" s="1">
        <v>13143</v>
      </c>
      <c r="P177" s="1">
        <v>67436</v>
      </c>
      <c r="Q177" s="1">
        <v>751633</v>
      </c>
      <c r="R177" s="1">
        <v>1300578</v>
      </c>
      <c r="S177" s="1">
        <v>352862</v>
      </c>
      <c r="T177" s="1">
        <v>2187823</v>
      </c>
      <c r="U177" s="1">
        <v>8366060</v>
      </c>
      <c r="V177" s="1">
        <v>2837187</v>
      </c>
      <c r="W177" s="1">
        <v>297518</v>
      </c>
      <c r="X177" s="1">
        <v>32949161</v>
      </c>
      <c r="Y177" s="1">
        <v>4090681</v>
      </c>
      <c r="Z177" s="1">
        <v>20666124</v>
      </c>
      <c r="AA177" s="1">
        <v>4033920</v>
      </c>
      <c r="AB177" s="1">
        <v>27348729</v>
      </c>
      <c r="AC177" s="1">
        <v>75986</v>
      </c>
      <c r="AD177" s="1">
        <v>0</v>
      </c>
      <c r="AE177" s="1">
        <v>0</v>
      </c>
      <c r="AF177" s="1">
        <v>527901</v>
      </c>
      <c r="AG177" s="1">
        <v>0</v>
      </c>
      <c r="AH177" s="1">
        <v>461</v>
      </c>
      <c r="AI177" s="1">
        <v>11075</v>
      </c>
      <c r="AJ177" s="1">
        <v>143335</v>
      </c>
      <c r="AK177" s="1">
        <v>67083</v>
      </c>
      <c r="AL177" s="1">
        <v>1379</v>
      </c>
      <c r="AM177" s="1">
        <v>3411</v>
      </c>
      <c r="AN177" s="1">
        <v>79953</v>
      </c>
      <c r="AO177" s="1">
        <v>0</v>
      </c>
      <c r="AP177" s="1">
        <v>156368</v>
      </c>
      <c r="AQ177" s="1">
        <v>36709</v>
      </c>
      <c r="AR177" s="1">
        <v>4103</v>
      </c>
      <c r="AS177" s="1">
        <v>57485</v>
      </c>
      <c r="AT177" s="1">
        <v>20199</v>
      </c>
      <c r="AU177" s="1">
        <v>1336</v>
      </c>
      <c r="AV177" s="1">
        <v>0</v>
      </c>
      <c r="AW177" s="1">
        <v>6648</v>
      </c>
      <c r="AX177" s="1">
        <v>46381</v>
      </c>
      <c r="AY177" s="1">
        <v>0</v>
      </c>
      <c r="AZ177" s="1">
        <v>33233</v>
      </c>
      <c r="BA177" s="1"/>
      <c r="BB177" s="1" t="s">
        <v>411</v>
      </c>
    </row>
    <row r="178" spans="1:54" x14ac:dyDescent="0.35">
      <c r="A178" s="4" t="s">
        <v>175</v>
      </c>
      <c r="B178" s="1">
        <v>0</v>
      </c>
      <c r="C178" s="1">
        <v>37839</v>
      </c>
      <c r="D178" s="1">
        <v>92682</v>
      </c>
      <c r="E178" s="1">
        <v>6297</v>
      </c>
      <c r="F178" s="1">
        <v>0</v>
      </c>
      <c r="G178" s="1">
        <v>0</v>
      </c>
      <c r="H178" s="1">
        <v>4191131</v>
      </c>
      <c r="I178" s="1">
        <v>0</v>
      </c>
      <c r="J178" s="1">
        <v>103394</v>
      </c>
      <c r="K178" s="1">
        <v>0</v>
      </c>
      <c r="L178" s="1">
        <v>400</v>
      </c>
      <c r="M178" s="1">
        <v>5682</v>
      </c>
      <c r="N178" s="1">
        <v>0</v>
      </c>
      <c r="O178" s="1">
        <v>10643</v>
      </c>
      <c r="P178" s="1">
        <v>75309</v>
      </c>
      <c r="Q178" s="1">
        <v>712237</v>
      </c>
      <c r="R178" s="1">
        <v>1226427</v>
      </c>
      <c r="S178" s="1">
        <v>354479</v>
      </c>
      <c r="T178" s="1">
        <v>2259321</v>
      </c>
      <c r="U178" s="1">
        <v>8830643</v>
      </c>
      <c r="V178" s="1">
        <v>3047045</v>
      </c>
      <c r="W178" s="1">
        <v>359893</v>
      </c>
      <c r="X178" s="1">
        <v>33969588</v>
      </c>
      <c r="Y178" s="1">
        <v>4121518</v>
      </c>
      <c r="Z178" s="1">
        <v>20974092</v>
      </c>
      <c r="AA178" s="1">
        <v>4070156</v>
      </c>
      <c r="AB178" s="1">
        <v>28502611</v>
      </c>
      <c r="AC178" s="1">
        <v>87338</v>
      </c>
      <c r="AD178" s="1">
        <v>0</v>
      </c>
      <c r="AE178" s="1">
        <v>0</v>
      </c>
      <c r="AF178" s="1">
        <v>566963</v>
      </c>
      <c r="AG178" s="1">
        <v>0</v>
      </c>
      <c r="AH178" s="1">
        <v>608</v>
      </c>
      <c r="AI178" s="1">
        <v>11364</v>
      </c>
      <c r="AJ178" s="1">
        <v>165687</v>
      </c>
      <c r="AK178" s="1">
        <v>49528</v>
      </c>
      <c r="AL178" s="1">
        <v>0</v>
      </c>
      <c r="AM178" s="1">
        <v>4524</v>
      </c>
      <c r="AN178" s="1">
        <v>0</v>
      </c>
      <c r="AO178" s="1">
        <v>0</v>
      </c>
      <c r="AP178" s="1">
        <v>154032</v>
      </c>
      <c r="AQ178" s="1">
        <v>27406</v>
      </c>
      <c r="AR178" s="1">
        <v>3208</v>
      </c>
      <c r="AS178" s="1">
        <v>51312</v>
      </c>
      <c r="AT178" s="1">
        <v>19459</v>
      </c>
      <c r="AU178" s="1">
        <v>1226</v>
      </c>
      <c r="AV178" s="1">
        <v>0</v>
      </c>
      <c r="AW178" s="1">
        <v>7058</v>
      </c>
      <c r="AX178" s="1">
        <v>46479</v>
      </c>
      <c r="AY178" s="1">
        <v>1256</v>
      </c>
      <c r="AZ178" s="1">
        <v>33700</v>
      </c>
      <c r="BA178" s="1"/>
      <c r="BB178" s="1" t="s">
        <v>411</v>
      </c>
    </row>
    <row r="179" spans="1:54" x14ac:dyDescent="0.35">
      <c r="A179" s="4" t="s">
        <v>176</v>
      </c>
      <c r="B179" s="1">
        <v>1413</v>
      </c>
      <c r="C179" s="1">
        <v>42162</v>
      </c>
      <c r="D179" s="1">
        <v>77711</v>
      </c>
      <c r="E179" s="1">
        <v>6835</v>
      </c>
      <c r="F179" s="1">
        <v>0</v>
      </c>
      <c r="G179" s="1">
        <v>0</v>
      </c>
      <c r="H179" s="1">
        <v>4296232</v>
      </c>
      <c r="I179" s="1">
        <v>0</v>
      </c>
      <c r="J179" s="1">
        <v>113873</v>
      </c>
      <c r="K179" s="1">
        <v>2539</v>
      </c>
      <c r="L179" s="1">
        <v>717</v>
      </c>
      <c r="M179" s="1">
        <v>3389</v>
      </c>
      <c r="N179" s="1">
        <v>1898</v>
      </c>
      <c r="O179" s="1">
        <v>11366</v>
      </c>
      <c r="P179" s="1">
        <v>80098</v>
      </c>
      <c r="Q179" s="1">
        <v>702413</v>
      </c>
      <c r="R179" s="1">
        <v>1067492</v>
      </c>
      <c r="S179" s="1">
        <v>367850</v>
      </c>
      <c r="T179" s="1">
        <v>2404844</v>
      </c>
      <c r="U179" s="1">
        <v>9290518</v>
      </c>
      <c r="V179" s="1">
        <v>3165726</v>
      </c>
      <c r="W179" s="1">
        <v>372623</v>
      </c>
      <c r="X179" s="1">
        <v>36194142</v>
      </c>
      <c r="Y179" s="1">
        <v>4131071</v>
      </c>
      <c r="Z179" s="1">
        <v>22688275</v>
      </c>
      <c r="AA179" s="1">
        <v>4163590</v>
      </c>
      <c r="AB179" s="1">
        <v>30051573</v>
      </c>
      <c r="AC179" s="1">
        <v>98954</v>
      </c>
      <c r="AD179" s="1">
        <v>0</v>
      </c>
      <c r="AE179" s="1">
        <v>0</v>
      </c>
      <c r="AF179" s="1">
        <v>593294</v>
      </c>
      <c r="AG179" s="1">
        <v>0</v>
      </c>
      <c r="AH179" s="1">
        <v>1148</v>
      </c>
      <c r="AI179" s="1">
        <v>11626</v>
      </c>
      <c r="AJ179" s="1">
        <v>115120</v>
      </c>
      <c r="AK179" s="1">
        <v>72356</v>
      </c>
      <c r="AL179" s="1">
        <v>0</v>
      </c>
      <c r="AM179" s="1">
        <v>2461</v>
      </c>
      <c r="AN179" s="1">
        <v>32505</v>
      </c>
      <c r="AO179" s="1">
        <v>0</v>
      </c>
      <c r="AP179" s="1">
        <v>166724</v>
      </c>
      <c r="AQ179" s="1">
        <v>40591</v>
      </c>
      <c r="AR179" s="1">
        <v>567</v>
      </c>
      <c r="AS179" s="1">
        <v>57090</v>
      </c>
      <c r="AT179" s="1">
        <v>18195</v>
      </c>
      <c r="AU179" s="1">
        <v>1652</v>
      </c>
      <c r="AV179" s="1">
        <v>0</v>
      </c>
      <c r="AW179" s="1">
        <v>7300</v>
      </c>
      <c r="AX179" s="1">
        <v>51679</v>
      </c>
      <c r="AY179" s="1">
        <v>0</v>
      </c>
      <c r="AZ179" s="1">
        <v>35343</v>
      </c>
      <c r="BA179" s="1"/>
      <c r="BB179" s="1" t="s">
        <v>411</v>
      </c>
    </row>
    <row r="180" spans="1:54" x14ac:dyDescent="0.35">
      <c r="A180" s="4" t="s">
        <v>177</v>
      </c>
      <c r="B180" s="1">
        <v>0</v>
      </c>
      <c r="C180" s="1">
        <v>38848</v>
      </c>
      <c r="D180" s="1">
        <v>79715</v>
      </c>
      <c r="E180" s="1">
        <v>5004</v>
      </c>
      <c r="F180" s="1">
        <v>0</v>
      </c>
      <c r="G180" s="1">
        <v>0</v>
      </c>
      <c r="H180" s="1">
        <v>4211035</v>
      </c>
      <c r="I180" s="1">
        <v>0</v>
      </c>
      <c r="J180" s="1">
        <v>98821</v>
      </c>
      <c r="K180" s="1">
        <v>0</v>
      </c>
      <c r="L180" s="1">
        <v>1382</v>
      </c>
      <c r="M180" s="1">
        <v>7911</v>
      </c>
      <c r="N180" s="1">
        <v>1351</v>
      </c>
      <c r="O180" s="1">
        <v>15022</v>
      </c>
      <c r="P180" s="1">
        <v>76075</v>
      </c>
      <c r="Q180" s="1">
        <v>667277</v>
      </c>
      <c r="R180" s="1">
        <v>1152153</v>
      </c>
      <c r="S180" s="1">
        <v>354298</v>
      </c>
      <c r="T180" s="1">
        <v>2199167</v>
      </c>
      <c r="U180" s="1">
        <v>8550553</v>
      </c>
      <c r="V180" s="1">
        <v>3045691</v>
      </c>
      <c r="W180" s="1">
        <v>325144</v>
      </c>
      <c r="X180" s="1">
        <v>35596451</v>
      </c>
      <c r="Y180" s="1">
        <v>4144216</v>
      </c>
      <c r="Z180" s="1">
        <v>21155629</v>
      </c>
      <c r="AA180" s="1">
        <v>4064344</v>
      </c>
      <c r="AB180" s="1">
        <v>28576413</v>
      </c>
      <c r="AC180" s="1">
        <v>82684</v>
      </c>
      <c r="AD180" s="1">
        <v>0</v>
      </c>
      <c r="AE180" s="1">
        <v>0</v>
      </c>
      <c r="AF180" s="1">
        <v>553255</v>
      </c>
      <c r="AG180" s="1">
        <v>0</v>
      </c>
      <c r="AH180" s="1">
        <v>534</v>
      </c>
      <c r="AI180" s="1">
        <v>16033</v>
      </c>
      <c r="AJ180" s="1">
        <v>91014</v>
      </c>
      <c r="AK180" s="1">
        <v>308167</v>
      </c>
      <c r="AL180" s="1">
        <v>0</v>
      </c>
      <c r="AM180" s="1">
        <v>3242</v>
      </c>
      <c r="AN180" s="1">
        <v>0</v>
      </c>
      <c r="AO180" s="1">
        <v>0</v>
      </c>
      <c r="AP180" s="1">
        <v>167889</v>
      </c>
      <c r="AQ180" s="1">
        <v>33876</v>
      </c>
      <c r="AR180" s="1">
        <v>2995</v>
      </c>
      <c r="AS180" s="1">
        <v>49988</v>
      </c>
      <c r="AT180" s="1">
        <v>20067</v>
      </c>
      <c r="AU180" s="1">
        <v>848</v>
      </c>
      <c r="AV180" s="1">
        <v>0</v>
      </c>
      <c r="AW180" s="1">
        <v>7468</v>
      </c>
      <c r="AX180" s="1">
        <v>53338</v>
      </c>
      <c r="AY180" s="1">
        <v>1745</v>
      </c>
      <c r="AZ180" s="1">
        <v>35940</v>
      </c>
      <c r="BA180" s="1"/>
      <c r="BB180" s="1" t="s">
        <v>411</v>
      </c>
    </row>
    <row r="181" spans="1:54" x14ac:dyDescent="0.35">
      <c r="A181" s="4" t="s">
        <v>178</v>
      </c>
      <c r="B181" s="1">
        <v>0</v>
      </c>
      <c r="C181" s="1">
        <v>47130</v>
      </c>
      <c r="D181" s="1">
        <v>94980</v>
      </c>
      <c r="E181" s="1">
        <v>6951</v>
      </c>
      <c r="F181" s="1">
        <v>0</v>
      </c>
      <c r="G181" s="1">
        <v>0</v>
      </c>
      <c r="H181" s="1">
        <v>3049833</v>
      </c>
      <c r="I181" s="1">
        <v>0</v>
      </c>
      <c r="J181" s="1">
        <v>83507</v>
      </c>
      <c r="K181" s="1">
        <v>0</v>
      </c>
      <c r="L181" s="1">
        <v>1746</v>
      </c>
      <c r="M181" s="1">
        <v>6246</v>
      </c>
      <c r="N181" s="1">
        <v>1540</v>
      </c>
      <c r="O181" s="1">
        <v>19837</v>
      </c>
      <c r="P181" s="1">
        <v>68871</v>
      </c>
      <c r="Q181" s="1">
        <v>817940</v>
      </c>
      <c r="R181" s="1">
        <v>1148460</v>
      </c>
      <c r="S181" s="1">
        <v>346097</v>
      </c>
      <c r="T181" s="1">
        <v>2037652</v>
      </c>
      <c r="U181" s="1">
        <v>7754786</v>
      </c>
      <c r="V181" s="1">
        <v>2759560</v>
      </c>
      <c r="W181" s="1">
        <v>273566</v>
      </c>
      <c r="X181" s="1">
        <v>28726809</v>
      </c>
      <c r="Y181" s="1">
        <v>3853319</v>
      </c>
      <c r="Z181" s="1">
        <v>19069664</v>
      </c>
      <c r="AA181" s="1">
        <v>3906238</v>
      </c>
      <c r="AB181" s="1">
        <v>25054025</v>
      </c>
      <c r="AC181" s="1">
        <v>70217</v>
      </c>
      <c r="AD181" s="1">
        <v>0</v>
      </c>
      <c r="AE181" s="1">
        <v>0</v>
      </c>
      <c r="AF181" s="1">
        <v>513406</v>
      </c>
      <c r="AG181" s="1">
        <v>0</v>
      </c>
      <c r="AH181" s="1">
        <v>295</v>
      </c>
      <c r="AI181" s="1">
        <v>10872</v>
      </c>
      <c r="AJ181" s="1">
        <v>0</v>
      </c>
      <c r="AK181" s="1">
        <v>6579318</v>
      </c>
      <c r="AL181" s="1">
        <v>0</v>
      </c>
      <c r="AM181" s="1">
        <v>3479</v>
      </c>
      <c r="AN181" s="1">
        <v>149587</v>
      </c>
      <c r="AO181" s="1">
        <v>0</v>
      </c>
      <c r="AP181" s="1">
        <v>164657</v>
      </c>
      <c r="AQ181" s="1">
        <v>48309</v>
      </c>
      <c r="AR181" s="1">
        <v>3851</v>
      </c>
      <c r="AS181" s="1">
        <v>52961</v>
      </c>
      <c r="AT181" s="1">
        <v>15749</v>
      </c>
      <c r="AU181" s="1">
        <v>777</v>
      </c>
      <c r="AV181" s="1">
        <v>0</v>
      </c>
      <c r="AW181" s="1">
        <v>6346</v>
      </c>
      <c r="AX181" s="1">
        <v>51633</v>
      </c>
      <c r="AY181" s="1">
        <v>0</v>
      </c>
      <c r="AZ181" s="1">
        <v>32150</v>
      </c>
      <c r="BA181" s="1"/>
      <c r="BB181" s="1" t="s">
        <v>411</v>
      </c>
    </row>
    <row r="182" spans="1:54" x14ac:dyDescent="0.35">
      <c r="A182" s="4" t="s">
        <v>179</v>
      </c>
      <c r="B182" s="1">
        <v>0</v>
      </c>
      <c r="C182" s="1">
        <v>39192</v>
      </c>
      <c r="D182" s="1">
        <v>74579</v>
      </c>
      <c r="E182" s="1">
        <v>11921</v>
      </c>
      <c r="F182" s="1">
        <v>0</v>
      </c>
      <c r="G182" s="1">
        <v>0</v>
      </c>
      <c r="H182" s="1">
        <v>3733174</v>
      </c>
      <c r="I182" s="1">
        <v>0</v>
      </c>
      <c r="J182" s="1">
        <v>108401</v>
      </c>
      <c r="K182" s="1">
        <v>0</v>
      </c>
      <c r="L182" s="1">
        <v>0</v>
      </c>
      <c r="M182" s="1">
        <v>7967</v>
      </c>
      <c r="N182" s="1">
        <v>1164</v>
      </c>
      <c r="O182" s="1">
        <v>16075</v>
      </c>
      <c r="P182" s="1">
        <v>77935</v>
      </c>
      <c r="Q182" s="1">
        <v>656935</v>
      </c>
      <c r="R182" s="1">
        <v>1016146</v>
      </c>
      <c r="S182" s="1">
        <v>363087</v>
      </c>
      <c r="T182" s="1">
        <v>2248390</v>
      </c>
      <c r="U182" s="1">
        <v>8660413</v>
      </c>
      <c r="V182" s="1">
        <v>3016217</v>
      </c>
      <c r="W182" s="1">
        <v>350115</v>
      </c>
      <c r="X182" s="1">
        <v>33163671</v>
      </c>
      <c r="Y182" s="1">
        <v>4007846</v>
      </c>
      <c r="Z182" s="1">
        <v>20917351</v>
      </c>
      <c r="AA182" s="1">
        <v>3985448</v>
      </c>
      <c r="AB182" s="1">
        <v>28137426</v>
      </c>
      <c r="AC182" s="1">
        <v>94132</v>
      </c>
      <c r="AD182" s="1">
        <v>0</v>
      </c>
      <c r="AE182" s="1">
        <v>0</v>
      </c>
      <c r="AF182" s="1">
        <v>555461</v>
      </c>
      <c r="AG182" s="1">
        <v>0</v>
      </c>
      <c r="AH182" s="1">
        <v>1639</v>
      </c>
      <c r="AI182" s="1">
        <v>11095</v>
      </c>
      <c r="AJ182" s="1">
        <v>0</v>
      </c>
      <c r="AK182" s="1">
        <v>5436768</v>
      </c>
      <c r="AL182" s="1">
        <v>0</v>
      </c>
      <c r="AM182" s="1">
        <v>2706</v>
      </c>
      <c r="AN182" s="1">
        <v>0</v>
      </c>
      <c r="AO182" s="1">
        <v>0</v>
      </c>
      <c r="AP182" s="1">
        <v>157426</v>
      </c>
      <c r="AQ182" s="1">
        <v>34329</v>
      </c>
      <c r="AR182" s="1">
        <v>2751</v>
      </c>
      <c r="AS182" s="1">
        <v>48518</v>
      </c>
      <c r="AT182" s="1">
        <v>17290</v>
      </c>
      <c r="AU182" s="1">
        <v>1112</v>
      </c>
      <c r="AV182" s="1">
        <v>0</v>
      </c>
      <c r="AW182" s="1">
        <v>5268</v>
      </c>
      <c r="AX182" s="1">
        <v>47775</v>
      </c>
      <c r="AY182" s="1">
        <v>0</v>
      </c>
      <c r="AZ182" s="1">
        <v>30740</v>
      </c>
      <c r="BA182" s="1"/>
      <c r="BB182" s="1" t="s">
        <v>411</v>
      </c>
    </row>
    <row r="183" spans="1:54" x14ac:dyDescent="0.35">
      <c r="A183" s="4" t="s">
        <v>180</v>
      </c>
      <c r="B183" s="1">
        <v>0</v>
      </c>
      <c r="C183" s="1">
        <v>40538</v>
      </c>
      <c r="D183" s="1">
        <v>80964</v>
      </c>
      <c r="E183" s="1">
        <v>10823</v>
      </c>
      <c r="F183" s="1">
        <v>6483</v>
      </c>
      <c r="G183" s="1">
        <v>0</v>
      </c>
      <c r="H183" s="1">
        <v>3540604</v>
      </c>
      <c r="I183" s="1">
        <v>0</v>
      </c>
      <c r="J183" s="1">
        <v>82134</v>
      </c>
      <c r="K183" s="1">
        <v>0</v>
      </c>
      <c r="L183" s="1">
        <v>961</v>
      </c>
      <c r="M183" s="1">
        <v>8188</v>
      </c>
      <c r="N183" s="1">
        <v>0</v>
      </c>
      <c r="O183" s="1">
        <v>16111</v>
      </c>
      <c r="P183" s="1">
        <v>66858</v>
      </c>
      <c r="Q183" s="1">
        <v>603927</v>
      </c>
      <c r="R183" s="1">
        <v>1090156</v>
      </c>
      <c r="S183" s="1">
        <v>323190</v>
      </c>
      <c r="T183" s="1">
        <v>1979874</v>
      </c>
      <c r="U183" s="1">
        <v>7786665</v>
      </c>
      <c r="V183" s="1">
        <v>2800246</v>
      </c>
      <c r="W183" s="1">
        <v>283428</v>
      </c>
      <c r="X183" s="1">
        <v>32476129</v>
      </c>
      <c r="Y183" s="1">
        <v>3990103</v>
      </c>
      <c r="Z183" s="1">
        <v>19586057</v>
      </c>
      <c r="AA183" s="1">
        <v>3936148</v>
      </c>
      <c r="AB183" s="1">
        <v>27116037</v>
      </c>
      <c r="AC183" s="1">
        <v>68866</v>
      </c>
      <c r="AD183" s="1">
        <v>0</v>
      </c>
      <c r="AE183" s="1">
        <v>0</v>
      </c>
      <c r="AF183" s="1">
        <v>484900</v>
      </c>
      <c r="AG183" s="1">
        <v>0</v>
      </c>
      <c r="AH183" s="1">
        <v>664</v>
      </c>
      <c r="AI183" s="1">
        <v>10970</v>
      </c>
      <c r="AJ183" s="1">
        <v>0</v>
      </c>
      <c r="AK183" s="1">
        <v>2614769</v>
      </c>
      <c r="AL183" s="1">
        <v>0</v>
      </c>
      <c r="AM183" s="1">
        <v>3400</v>
      </c>
      <c r="AN183" s="1">
        <v>46548</v>
      </c>
      <c r="AO183" s="1">
        <v>0</v>
      </c>
      <c r="AP183" s="1">
        <v>159792</v>
      </c>
      <c r="AQ183" s="1">
        <v>34021</v>
      </c>
      <c r="AR183" s="1">
        <v>5179</v>
      </c>
      <c r="AS183" s="1">
        <v>67060</v>
      </c>
      <c r="AT183" s="1">
        <v>15320</v>
      </c>
      <c r="AU183" s="1">
        <v>1019</v>
      </c>
      <c r="AV183" s="1">
        <v>0</v>
      </c>
      <c r="AW183" s="1">
        <v>6723</v>
      </c>
      <c r="AX183" s="1">
        <v>52244</v>
      </c>
      <c r="AY183" s="1">
        <v>0</v>
      </c>
      <c r="AZ183" s="1">
        <v>34513</v>
      </c>
      <c r="BA183" s="1"/>
      <c r="BB183" s="1" t="s">
        <v>411</v>
      </c>
    </row>
    <row r="184" spans="1:54" x14ac:dyDescent="0.35">
      <c r="A184" s="4" t="s">
        <v>181</v>
      </c>
      <c r="B184" s="1">
        <v>0</v>
      </c>
      <c r="C184" s="1">
        <v>42212</v>
      </c>
      <c r="D184" s="1">
        <v>104299</v>
      </c>
      <c r="E184" s="1">
        <v>4758</v>
      </c>
      <c r="F184" s="1">
        <v>7837</v>
      </c>
      <c r="G184" s="1">
        <v>0</v>
      </c>
      <c r="H184" s="1">
        <v>2812552</v>
      </c>
      <c r="I184" s="1">
        <v>0</v>
      </c>
      <c r="J184" s="1">
        <v>79615</v>
      </c>
      <c r="K184" s="1">
        <v>0</v>
      </c>
      <c r="L184" s="1">
        <v>531</v>
      </c>
      <c r="M184" s="1">
        <v>7273</v>
      </c>
      <c r="N184" s="1">
        <v>1441</v>
      </c>
      <c r="O184" s="1">
        <v>17728</v>
      </c>
      <c r="P184" s="1">
        <v>67336</v>
      </c>
      <c r="Q184" s="1">
        <v>880284</v>
      </c>
      <c r="R184" s="1">
        <v>1262845</v>
      </c>
      <c r="S184" s="1">
        <v>316272</v>
      </c>
      <c r="T184" s="1">
        <v>2063857</v>
      </c>
      <c r="U184" s="1">
        <v>7724853</v>
      </c>
      <c r="V184" s="1">
        <v>2682500</v>
      </c>
      <c r="W184" s="1">
        <v>262593</v>
      </c>
      <c r="X184" s="1">
        <v>28298413</v>
      </c>
      <c r="Y184" s="1">
        <v>3708329</v>
      </c>
      <c r="Z184" s="1">
        <v>18645532</v>
      </c>
      <c r="AA184" s="1">
        <v>3652557</v>
      </c>
      <c r="AB184" s="1">
        <v>23551651</v>
      </c>
      <c r="AC184" s="1">
        <v>67634</v>
      </c>
      <c r="AD184" s="1">
        <v>0</v>
      </c>
      <c r="AE184" s="1">
        <v>0</v>
      </c>
      <c r="AF184" s="1">
        <v>494171</v>
      </c>
      <c r="AG184" s="1">
        <v>0</v>
      </c>
      <c r="AH184" s="1">
        <v>1638</v>
      </c>
      <c r="AI184" s="1">
        <v>9340</v>
      </c>
      <c r="AJ184" s="1">
        <v>0</v>
      </c>
      <c r="AK184" s="1">
        <v>2684556</v>
      </c>
      <c r="AL184" s="1">
        <v>0</v>
      </c>
      <c r="AM184" s="1">
        <v>1121</v>
      </c>
      <c r="AN184" s="1">
        <v>0</v>
      </c>
      <c r="AO184" s="1">
        <v>0</v>
      </c>
      <c r="AP184" s="1">
        <v>142634</v>
      </c>
      <c r="AQ184" s="1">
        <v>24156</v>
      </c>
      <c r="AR184" s="1">
        <v>4869</v>
      </c>
      <c r="AS184" s="1">
        <v>62260</v>
      </c>
      <c r="AT184" s="1">
        <v>14989</v>
      </c>
      <c r="AU184" s="1">
        <v>1076</v>
      </c>
      <c r="AV184" s="1">
        <v>0</v>
      </c>
      <c r="AW184" s="1">
        <v>7553</v>
      </c>
      <c r="AX184" s="1">
        <v>45004</v>
      </c>
      <c r="AY184" s="1">
        <v>0</v>
      </c>
      <c r="AZ184" s="1">
        <v>24157</v>
      </c>
      <c r="BA184" s="1"/>
      <c r="BB184" s="1" t="s">
        <v>411</v>
      </c>
    </row>
    <row r="185" spans="1:54" x14ac:dyDescent="0.35">
      <c r="A185" s="4" t="s">
        <v>182</v>
      </c>
      <c r="B185" s="1">
        <v>0</v>
      </c>
      <c r="C185" s="1">
        <v>37151</v>
      </c>
      <c r="D185" s="1">
        <v>79580</v>
      </c>
      <c r="E185" s="1">
        <v>8125</v>
      </c>
      <c r="F185" s="1">
        <v>6186</v>
      </c>
      <c r="G185" s="1">
        <v>0</v>
      </c>
      <c r="H185" s="1">
        <v>3506798</v>
      </c>
      <c r="I185" s="1">
        <v>0</v>
      </c>
      <c r="J185" s="1">
        <v>101254</v>
      </c>
      <c r="K185" s="1">
        <v>1943</v>
      </c>
      <c r="L185" s="1">
        <v>0</v>
      </c>
      <c r="M185" s="1">
        <v>8846</v>
      </c>
      <c r="N185" s="1">
        <v>0</v>
      </c>
      <c r="O185" s="1">
        <v>12175</v>
      </c>
      <c r="P185" s="1">
        <v>66904</v>
      </c>
      <c r="Q185" s="1">
        <v>664588</v>
      </c>
      <c r="R185" s="1">
        <v>1024692</v>
      </c>
      <c r="S185" s="1">
        <v>342097</v>
      </c>
      <c r="T185" s="1">
        <v>2109933</v>
      </c>
      <c r="U185" s="1">
        <v>8452869</v>
      </c>
      <c r="V185" s="1">
        <v>2904367</v>
      </c>
      <c r="W185" s="1">
        <v>300213</v>
      </c>
      <c r="X185" s="1">
        <v>32070510</v>
      </c>
      <c r="Y185" s="1">
        <v>3912493</v>
      </c>
      <c r="Z185" s="1">
        <v>20358612</v>
      </c>
      <c r="AA185" s="1">
        <v>3924923</v>
      </c>
      <c r="AB185" s="1">
        <v>27434685</v>
      </c>
      <c r="AC185" s="1">
        <v>86431</v>
      </c>
      <c r="AD185" s="1">
        <v>0</v>
      </c>
      <c r="AE185" s="1">
        <v>0</v>
      </c>
      <c r="AF185" s="1">
        <v>521621</v>
      </c>
      <c r="AG185" s="1">
        <v>0</v>
      </c>
      <c r="AH185" s="1">
        <v>504</v>
      </c>
      <c r="AI185" s="1">
        <v>11737</v>
      </c>
      <c r="AJ185" s="1">
        <v>0</v>
      </c>
      <c r="AK185" s="1">
        <v>2288947</v>
      </c>
      <c r="AL185" s="1">
        <v>0</v>
      </c>
      <c r="AM185" s="1">
        <v>2991</v>
      </c>
      <c r="AN185" s="1">
        <v>0</v>
      </c>
      <c r="AO185" s="1">
        <v>0</v>
      </c>
      <c r="AP185" s="1">
        <v>143354</v>
      </c>
      <c r="AQ185" s="1">
        <v>29705</v>
      </c>
      <c r="AR185" s="1">
        <v>2638</v>
      </c>
      <c r="AS185" s="1">
        <v>49139</v>
      </c>
      <c r="AT185" s="1">
        <v>15822</v>
      </c>
      <c r="AU185" s="1">
        <v>2415</v>
      </c>
      <c r="AV185" s="1">
        <v>0</v>
      </c>
      <c r="AW185" s="1">
        <v>4605</v>
      </c>
      <c r="AX185" s="1">
        <v>52205</v>
      </c>
      <c r="AY185" s="1">
        <v>0</v>
      </c>
      <c r="AZ185" s="1">
        <v>29638</v>
      </c>
      <c r="BA185" s="1"/>
      <c r="BB185" s="1" t="s">
        <v>411</v>
      </c>
    </row>
    <row r="186" spans="1:54" x14ac:dyDescent="0.35">
      <c r="A186" s="4" t="s">
        <v>1169</v>
      </c>
      <c r="B186" s="1">
        <v>0</v>
      </c>
      <c r="C186" s="1">
        <v>45788</v>
      </c>
      <c r="D186" s="1">
        <v>39184</v>
      </c>
      <c r="E186" s="1">
        <v>3904</v>
      </c>
      <c r="F186" s="1">
        <v>7974</v>
      </c>
      <c r="G186" s="1">
        <v>0</v>
      </c>
      <c r="H186" s="1">
        <v>3837556</v>
      </c>
      <c r="I186" s="1">
        <v>0</v>
      </c>
      <c r="J186" s="1">
        <v>358646</v>
      </c>
      <c r="K186" s="1">
        <v>0</v>
      </c>
      <c r="L186" s="1">
        <v>319</v>
      </c>
      <c r="M186" s="1">
        <v>6277</v>
      </c>
      <c r="N186" s="1">
        <v>2086</v>
      </c>
      <c r="O186" s="1">
        <v>15015</v>
      </c>
      <c r="P186" s="1">
        <v>146321</v>
      </c>
      <c r="Q186" s="1">
        <v>689894</v>
      </c>
      <c r="R186" s="1">
        <v>800103</v>
      </c>
      <c r="S186" s="1">
        <v>736670</v>
      </c>
      <c r="T186" s="1">
        <v>3110107</v>
      </c>
      <c r="U186" s="1">
        <v>15238182</v>
      </c>
      <c r="V186" s="1">
        <v>6418043</v>
      </c>
      <c r="W186" s="1">
        <v>686043</v>
      </c>
      <c r="X186" s="1">
        <v>35232704</v>
      </c>
      <c r="Y186" s="1">
        <v>3788237</v>
      </c>
      <c r="Z186" s="1">
        <v>27135711</v>
      </c>
      <c r="AA186" s="1">
        <v>3791022</v>
      </c>
      <c r="AB186" s="1">
        <v>31335940</v>
      </c>
      <c r="AC186" s="1">
        <v>346903</v>
      </c>
      <c r="AD186" s="1">
        <v>0</v>
      </c>
      <c r="AE186" s="1">
        <v>0</v>
      </c>
      <c r="AF186" s="1">
        <v>1219569</v>
      </c>
      <c r="AG186" s="1">
        <v>0</v>
      </c>
      <c r="AH186" s="1">
        <v>1127</v>
      </c>
      <c r="AI186" s="1">
        <v>10662</v>
      </c>
      <c r="AJ186" s="1">
        <v>0</v>
      </c>
      <c r="AK186" s="1">
        <v>46877</v>
      </c>
      <c r="AL186" s="1">
        <v>1030</v>
      </c>
      <c r="AM186" s="1">
        <v>427</v>
      </c>
      <c r="AN186" s="1">
        <v>22577</v>
      </c>
      <c r="AO186" s="1">
        <v>0</v>
      </c>
      <c r="AP186" s="1">
        <v>101059</v>
      </c>
      <c r="AQ186" s="1">
        <v>26590</v>
      </c>
      <c r="AR186" s="1">
        <v>4695</v>
      </c>
      <c r="AS186" s="1">
        <v>76192</v>
      </c>
      <c r="AT186" s="1">
        <v>8706</v>
      </c>
      <c r="AU186" s="1">
        <v>1605</v>
      </c>
      <c r="AV186" s="1">
        <v>0</v>
      </c>
      <c r="AW186" s="1">
        <v>12442</v>
      </c>
      <c r="AX186" s="1">
        <v>50214</v>
      </c>
      <c r="AY186" s="1">
        <v>0</v>
      </c>
      <c r="AZ186" s="1">
        <v>62278</v>
      </c>
      <c r="BA186" s="1"/>
      <c r="BB186" s="1" t="s">
        <v>411</v>
      </c>
    </row>
    <row r="187" spans="1:54" x14ac:dyDescent="0.35">
      <c r="A187" s="4" t="s">
        <v>1217</v>
      </c>
      <c r="B187" s="1">
        <v>0</v>
      </c>
      <c r="C187" s="1">
        <v>45470</v>
      </c>
      <c r="D187" s="1">
        <v>34712</v>
      </c>
      <c r="E187" s="1">
        <v>5413</v>
      </c>
      <c r="F187" s="1">
        <v>8942</v>
      </c>
      <c r="G187" s="1">
        <v>0</v>
      </c>
      <c r="H187" s="1">
        <v>3966551</v>
      </c>
      <c r="I187" s="1">
        <v>0</v>
      </c>
      <c r="J187" s="1">
        <v>359720</v>
      </c>
      <c r="K187" s="1">
        <v>2419</v>
      </c>
      <c r="L187" s="1">
        <v>681</v>
      </c>
      <c r="M187" s="1">
        <v>6551</v>
      </c>
      <c r="N187" s="1">
        <v>282</v>
      </c>
      <c r="O187" s="1">
        <v>17682</v>
      </c>
      <c r="P187" s="1">
        <v>156982</v>
      </c>
      <c r="Q187" s="1">
        <v>708782</v>
      </c>
      <c r="R187" s="1">
        <v>865522</v>
      </c>
      <c r="S187" s="1">
        <v>734076</v>
      </c>
      <c r="T187" s="1">
        <v>3310690</v>
      </c>
      <c r="U187" s="1">
        <v>15916496</v>
      </c>
      <c r="V187" s="1">
        <v>6387645</v>
      </c>
      <c r="W187" s="1">
        <v>745656</v>
      </c>
      <c r="X187" s="1">
        <v>38150621</v>
      </c>
      <c r="Y187" s="1">
        <v>4183761</v>
      </c>
      <c r="Z187" s="1">
        <v>28461204</v>
      </c>
      <c r="AA187" s="1">
        <v>4128230</v>
      </c>
      <c r="AB187" s="1">
        <v>32962886</v>
      </c>
      <c r="AC187" s="1">
        <v>344404</v>
      </c>
      <c r="AD187" s="1">
        <v>0</v>
      </c>
      <c r="AE187" s="1">
        <v>0</v>
      </c>
      <c r="AF187" s="1">
        <v>1155057</v>
      </c>
      <c r="AG187" s="1">
        <v>0</v>
      </c>
      <c r="AH187" s="1">
        <v>0</v>
      </c>
      <c r="AI187" s="1">
        <v>13526</v>
      </c>
      <c r="AJ187" s="1">
        <v>0</v>
      </c>
      <c r="AK187" s="1">
        <v>149199</v>
      </c>
      <c r="AL187" s="1">
        <v>0</v>
      </c>
      <c r="AM187" s="1">
        <v>229</v>
      </c>
      <c r="AN187" s="1">
        <v>0</v>
      </c>
      <c r="AO187" s="1">
        <v>0</v>
      </c>
      <c r="AP187" s="1">
        <v>134576</v>
      </c>
      <c r="AQ187" s="1">
        <v>28417</v>
      </c>
      <c r="AR187" s="1">
        <v>4863</v>
      </c>
      <c r="AS187" s="1">
        <v>72203</v>
      </c>
      <c r="AT187" s="1">
        <v>14261</v>
      </c>
      <c r="AU187" s="1">
        <v>2052</v>
      </c>
      <c r="AV187" s="1">
        <v>0</v>
      </c>
      <c r="AW187" s="1">
        <v>11799</v>
      </c>
      <c r="AX187" s="1">
        <v>57896</v>
      </c>
      <c r="AY187" s="1">
        <v>0</v>
      </c>
      <c r="AZ187" s="1">
        <v>53253</v>
      </c>
      <c r="BA187" s="1"/>
      <c r="BB187" s="1" t="s">
        <v>411</v>
      </c>
    </row>
    <row r="188" spans="1:54" x14ac:dyDescent="0.35">
      <c r="A188" s="4" t="s">
        <v>185</v>
      </c>
      <c r="B188" s="1">
        <v>0</v>
      </c>
      <c r="C188" s="1">
        <v>45173</v>
      </c>
      <c r="D188" s="1">
        <v>72011</v>
      </c>
      <c r="E188" s="1">
        <v>12687</v>
      </c>
      <c r="F188" s="1">
        <v>8167</v>
      </c>
      <c r="G188" s="1">
        <v>0</v>
      </c>
      <c r="H188" s="1">
        <v>3518196</v>
      </c>
      <c r="I188" s="1">
        <v>0</v>
      </c>
      <c r="J188" s="1">
        <v>75845</v>
      </c>
      <c r="K188" s="1">
        <v>0</v>
      </c>
      <c r="L188" s="1">
        <v>2424</v>
      </c>
      <c r="M188" s="1">
        <v>4034</v>
      </c>
      <c r="N188" s="1">
        <v>0</v>
      </c>
      <c r="O188" s="1">
        <v>17050</v>
      </c>
      <c r="P188" s="1">
        <v>68661</v>
      </c>
      <c r="Q188" s="1">
        <v>588174</v>
      </c>
      <c r="R188" s="1">
        <v>1028540</v>
      </c>
      <c r="S188" s="1">
        <v>325383</v>
      </c>
      <c r="T188" s="1">
        <v>2085017</v>
      </c>
      <c r="U188" s="1">
        <v>8036131</v>
      </c>
      <c r="V188" s="1">
        <v>2863392</v>
      </c>
      <c r="W188" s="1">
        <v>270631</v>
      </c>
      <c r="X188" s="1">
        <v>33314099</v>
      </c>
      <c r="Y188" s="1">
        <v>3892897</v>
      </c>
      <c r="Z188" s="1">
        <v>19678201</v>
      </c>
      <c r="AA188" s="1">
        <v>3802834</v>
      </c>
      <c r="AB188" s="1">
        <v>27121773</v>
      </c>
      <c r="AC188" s="1">
        <v>64949</v>
      </c>
      <c r="AD188" s="1">
        <v>0</v>
      </c>
      <c r="AE188" s="1">
        <v>0</v>
      </c>
      <c r="AF188" s="1">
        <v>523354</v>
      </c>
      <c r="AG188" s="1">
        <v>0</v>
      </c>
      <c r="AH188" s="1">
        <v>720</v>
      </c>
      <c r="AI188" s="1">
        <v>12194</v>
      </c>
      <c r="AJ188" s="1">
        <v>0</v>
      </c>
      <c r="AK188" s="1">
        <v>2329145</v>
      </c>
      <c r="AL188" s="1">
        <v>0</v>
      </c>
      <c r="AM188" s="1">
        <v>2906</v>
      </c>
      <c r="AN188" s="1">
        <v>29568</v>
      </c>
      <c r="AO188" s="1">
        <v>0</v>
      </c>
      <c r="AP188" s="1">
        <v>147873</v>
      </c>
      <c r="AQ188" s="1">
        <v>39412</v>
      </c>
      <c r="AR188" s="1">
        <v>3658</v>
      </c>
      <c r="AS188" s="1">
        <v>50952</v>
      </c>
      <c r="AT188" s="1">
        <v>16524</v>
      </c>
      <c r="AU188" s="1">
        <v>1961</v>
      </c>
      <c r="AV188" s="1">
        <v>0</v>
      </c>
      <c r="AW188" s="1">
        <v>8013</v>
      </c>
      <c r="AX188" s="1">
        <v>51197</v>
      </c>
      <c r="AY188" s="1">
        <v>0</v>
      </c>
      <c r="AZ188" s="1">
        <v>62907</v>
      </c>
      <c r="BA188" s="1"/>
      <c r="BB188" s="1" t="s">
        <v>411</v>
      </c>
    </row>
    <row r="189" spans="1:54" x14ac:dyDescent="0.35">
      <c r="A189" s="4" t="s">
        <v>186</v>
      </c>
      <c r="B189" s="1">
        <v>0</v>
      </c>
      <c r="C189" s="1">
        <v>36117</v>
      </c>
      <c r="D189" s="1">
        <v>69499</v>
      </c>
      <c r="E189" s="1">
        <v>8439</v>
      </c>
      <c r="F189" s="1">
        <v>10090</v>
      </c>
      <c r="G189" s="1">
        <v>0</v>
      </c>
      <c r="H189" s="1">
        <v>3645925</v>
      </c>
      <c r="I189" s="1">
        <v>0</v>
      </c>
      <c r="J189" s="1">
        <v>81183</v>
      </c>
      <c r="K189" s="1">
        <v>0</v>
      </c>
      <c r="L189" s="1">
        <v>584</v>
      </c>
      <c r="M189" s="1">
        <v>8235</v>
      </c>
      <c r="N189" s="1">
        <v>1010</v>
      </c>
      <c r="O189" s="1">
        <v>16050</v>
      </c>
      <c r="P189" s="1">
        <v>67118</v>
      </c>
      <c r="Q189" s="1">
        <v>571184</v>
      </c>
      <c r="R189" s="1">
        <v>1024676</v>
      </c>
      <c r="S189" s="1">
        <v>323597</v>
      </c>
      <c r="T189" s="1">
        <v>2013235</v>
      </c>
      <c r="U189" s="1">
        <v>7864338</v>
      </c>
      <c r="V189" s="1">
        <v>2797238</v>
      </c>
      <c r="W189" s="1">
        <v>237319</v>
      </c>
      <c r="X189" s="1">
        <v>33335946</v>
      </c>
      <c r="Y189" s="1">
        <v>4046453</v>
      </c>
      <c r="Z189" s="1">
        <v>19684253</v>
      </c>
      <c r="AA189" s="1">
        <v>3994878</v>
      </c>
      <c r="AB189" s="1">
        <v>27044723</v>
      </c>
      <c r="AC189" s="1">
        <v>68747</v>
      </c>
      <c r="AD189" s="1">
        <v>0</v>
      </c>
      <c r="AE189" s="1">
        <v>0</v>
      </c>
      <c r="AF189" s="1">
        <v>505162</v>
      </c>
      <c r="AG189" s="1">
        <v>0</v>
      </c>
      <c r="AH189" s="1">
        <v>365</v>
      </c>
      <c r="AI189" s="1">
        <v>13067</v>
      </c>
      <c r="AJ189" s="1">
        <v>0</v>
      </c>
      <c r="AK189" s="1">
        <v>1565467</v>
      </c>
      <c r="AL189" s="1">
        <v>0</v>
      </c>
      <c r="AM189" s="1">
        <v>2623</v>
      </c>
      <c r="AN189" s="1">
        <v>43899</v>
      </c>
      <c r="AO189" s="1">
        <v>0</v>
      </c>
      <c r="AP189" s="1">
        <v>150976</v>
      </c>
      <c r="AQ189" s="1">
        <v>27313</v>
      </c>
      <c r="AR189" s="1">
        <v>5815</v>
      </c>
      <c r="AS189" s="1">
        <v>66575</v>
      </c>
      <c r="AT189" s="1">
        <v>15929</v>
      </c>
      <c r="AU189" s="1">
        <v>1963</v>
      </c>
      <c r="AV189" s="1">
        <v>0</v>
      </c>
      <c r="AW189" s="1">
        <v>5963</v>
      </c>
      <c r="AX189" s="1">
        <v>54231</v>
      </c>
      <c r="AY189" s="1">
        <v>0</v>
      </c>
      <c r="AZ189" s="1">
        <v>72081</v>
      </c>
      <c r="BA189" s="1"/>
      <c r="BB189" s="1" t="s">
        <v>411</v>
      </c>
    </row>
    <row r="190" spans="1:54" x14ac:dyDescent="0.35">
      <c r="A190" s="4" t="s">
        <v>187</v>
      </c>
      <c r="B190" s="1">
        <v>0</v>
      </c>
      <c r="C190" s="1">
        <v>38072</v>
      </c>
      <c r="D190" s="1">
        <v>104729</v>
      </c>
      <c r="E190" s="1">
        <v>15040</v>
      </c>
      <c r="F190" s="1">
        <v>11230</v>
      </c>
      <c r="G190" s="1">
        <v>0</v>
      </c>
      <c r="H190" s="1">
        <v>3056028</v>
      </c>
      <c r="I190" s="1">
        <v>0</v>
      </c>
      <c r="J190" s="1">
        <v>83911</v>
      </c>
      <c r="K190" s="1">
        <v>0</v>
      </c>
      <c r="L190" s="1">
        <v>1055</v>
      </c>
      <c r="M190" s="1">
        <v>8405</v>
      </c>
      <c r="N190" s="1">
        <v>1693</v>
      </c>
      <c r="O190" s="1">
        <v>18271</v>
      </c>
      <c r="P190" s="1">
        <v>69700</v>
      </c>
      <c r="Q190" s="1">
        <v>873192</v>
      </c>
      <c r="R190" s="1">
        <v>1237500</v>
      </c>
      <c r="S190" s="1">
        <v>313311</v>
      </c>
      <c r="T190" s="1">
        <v>2117441</v>
      </c>
      <c r="U190" s="1">
        <v>8067058</v>
      </c>
      <c r="V190" s="1">
        <v>2893781</v>
      </c>
      <c r="W190" s="1">
        <v>245906</v>
      </c>
      <c r="X190" s="1">
        <v>29097804</v>
      </c>
      <c r="Y190" s="1">
        <v>3866376</v>
      </c>
      <c r="Z190" s="1">
        <v>19475658</v>
      </c>
      <c r="AA190" s="1">
        <v>3818392</v>
      </c>
      <c r="AB190" s="1">
        <v>24328483</v>
      </c>
      <c r="AC190" s="1">
        <v>72278</v>
      </c>
      <c r="AD190" s="1">
        <v>0</v>
      </c>
      <c r="AE190" s="1">
        <v>0</v>
      </c>
      <c r="AF190" s="1">
        <v>540784</v>
      </c>
      <c r="AG190" s="1">
        <v>0</v>
      </c>
      <c r="AH190" s="1">
        <v>275</v>
      </c>
      <c r="AI190" s="1">
        <v>10673</v>
      </c>
      <c r="AJ190" s="1">
        <v>0</v>
      </c>
      <c r="AK190" s="1">
        <v>1459317</v>
      </c>
      <c r="AL190" s="1">
        <v>0</v>
      </c>
      <c r="AM190" s="1">
        <v>1571</v>
      </c>
      <c r="AN190" s="1">
        <v>137373</v>
      </c>
      <c r="AO190" s="1">
        <v>0</v>
      </c>
      <c r="AP190" s="1">
        <v>142698</v>
      </c>
      <c r="AQ190" s="1">
        <v>33296</v>
      </c>
      <c r="AR190" s="1">
        <v>3668</v>
      </c>
      <c r="AS190" s="1">
        <v>52101</v>
      </c>
      <c r="AT190" s="1">
        <v>17221</v>
      </c>
      <c r="AU190" s="1">
        <v>2009</v>
      </c>
      <c r="AV190" s="1">
        <v>0</v>
      </c>
      <c r="AW190" s="1">
        <v>6306</v>
      </c>
      <c r="AX190" s="1">
        <v>51242</v>
      </c>
      <c r="AY190" s="1">
        <v>0</v>
      </c>
      <c r="AZ190" s="1">
        <v>53900</v>
      </c>
      <c r="BA190" s="1"/>
      <c r="BB190" s="1" t="s">
        <v>411</v>
      </c>
    </row>
    <row r="191" spans="1:54" x14ac:dyDescent="0.35">
      <c r="A191" s="4" t="s">
        <v>188</v>
      </c>
      <c r="B191" s="1">
        <v>0</v>
      </c>
      <c r="C191" s="1">
        <v>37516</v>
      </c>
      <c r="D191" s="1">
        <v>73767</v>
      </c>
      <c r="E191" s="1">
        <v>5970</v>
      </c>
      <c r="F191" s="1">
        <v>15940</v>
      </c>
      <c r="G191" s="1">
        <v>0</v>
      </c>
      <c r="H191" s="1">
        <v>3715637</v>
      </c>
      <c r="I191" s="1">
        <v>0</v>
      </c>
      <c r="J191" s="1">
        <v>84558</v>
      </c>
      <c r="K191" s="1">
        <v>0</v>
      </c>
      <c r="L191" s="1">
        <v>955</v>
      </c>
      <c r="M191" s="1">
        <v>9135</v>
      </c>
      <c r="N191" s="1">
        <v>1651</v>
      </c>
      <c r="O191" s="1">
        <v>16398</v>
      </c>
      <c r="P191" s="1">
        <v>69783</v>
      </c>
      <c r="Q191" s="1">
        <v>637269</v>
      </c>
      <c r="R191" s="1">
        <v>1065555</v>
      </c>
      <c r="S191" s="1">
        <v>315898</v>
      </c>
      <c r="T191" s="1">
        <v>2198727</v>
      </c>
      <c r="U191" s="1">
        <v>8506885</v>
      </c>
      <c r="V191" s="1">
        <v>2982161</v>
      </c>
      <c r="W191" s="1">
        <v>267423</v>
      </c>
      <c r="X191" s="1">
        <v>33824164</v>
      </c>
      <c r="Y191" s="1">
        <v>4103182</v>
      </c>
      <c r="Z191" s="1">
        <v>20463965</v>
      </c>
      <c r="AA191" s="1">
        <v>4021916</v>
      </c>
      <c r="AB191" s="1">
        <v>27985442</v>
      </c>
      <c r="AC191" s="1">
        <v>72354</v>
      </c>
      <c r="AD191" s="1">
        <v>0</v>
      </c>
      <c r="AE191" s="1">
        <v>0</v>
      </c>
      <c r="AF191" s="1">
        <v>568400</v>
      </c>
      <c r="AG191" s="1">
        <v>0</v>
      </c>
      <c r="AH191" s="1">
        <v>626</v>
      </c>
      <c r="AI191" s="1">
        <v>12580</v>
      </c>
      <c r="AJ191" s="1">
        <v>0</v>
      </c>
      <c r="AK191" s="1">
        <v>949598</v>
      </c>
      <c r="AL191" s="1">
        <v>0</v>
      </c>
      <c r="AM191" s="1">
        <v>2480</v>
      </c>
      <c r="AN191" s="1">
        <v>41186</v>
      </c>
      <c r="AO191" s="1">
        <v>0</v>
      </c>
      <c r="AP191" s="1">
        <v>152874</v>
      </c>
      <c r="AQ191" s="1">
        <v>31621</v>
      </c>
      <c r="AR191" s="1">
        <v>2777</v>
      </c>
      <c r="AS191" s="1">
        <v>52641</v>
      </c>
      <c r="AT191" s="1">
        <v>16755</v>
      </c>
      <c r="AU191" s="1">
        <v>2806</v>
      </c>
      <c r="AV191" s="1">
        <v>0</v>
      </c>
      <c r="AW191" s="1">
        <v>7134</v>
      </c>
      <c r="AX191" s="1">
        <v>56979</v>
      </c>
      <c r="AY191" s="1">
        <v>768</v>
      </c>
      <c r="AZ191" s="1">
        <v>44873</v>
      </c>
      <c r="BA191" s="1"/>
      <c r="BB191" s="1" t="s">
        <v>411</v>
      </c>
    </row>
    <row r="192" spans="1:54" x14ac:dyDescent="0.35">
      <c r="A192" s="4" t="s">
        <v>189</v>
      </c>
      <c r="B192" s="1">
        <v>0</v>
      </c>
      <c r="C192" s="1">
        <v>39261</v>
      </c>
      <c r="D192" s="1">
        <v>84573</v>
      </c>
      <c r="E192" s="1">
        <v>7686</v>
      </c>
      <c r="F192" s="1">
        <v>18202</v>
      </c>
      <c r="G192" s="1">
        <v>1046</v>
      </c>
      <c r="H192" s="1">
        <v>4340512</v>
      </c>
      <c r="I192" s="1">
        <v>0</v>
      </c>
      <c r="J192" s="1">
        <v>94881</v>
      </c>
      <c r="K192" s="1">
        <v>0</v>
      </c>
      <c r="L192" s="1">
        <v>571</v>
      </c>
      <c r="M192" s="1">
        <v>2572</v>
      </c>
      <c r="N192" s="1">
        <v>0</v>
      </c>
      <c r="O192" s="1">
        <v>18658</v>
      </c>
      <c r="P192" s="1">
        <v>73805</v>
      </c>
      <c r="Q192" s="1">
        <v>740523</v>
      </c>
      <c r="R192" s="1">
        <v>1110991</v>
      </c>
      <c r="S192" s="1">
        <v>301071</v>
      </c>
      <c r="T192" s="1">
        <v>2196066</v>
      </c>
      <c r="U192" s="1">
        <v>8600488</v>
      </c>
      <c r="V192" s="1">
        <v>3053264</v>
      </c>
      <c r="W192" s="1">
        <v>283648</v>
      </c>
      <c r="X192" s="1">
        <v>29837440</v>
      </c>
      <c r="Y192" s="1">
        <v>4199735</v>
      </c>
      <c r="Z192" s="1">
        <v>21091039</v>
      </c>
      <c r="AA192" s="1">
        <v>4144308</v>
      </c>
      <c r="AB192" s="1">
        <v>26677106</v>
      </c>
      <c r="AC192" s="1">
        <v>83558</v>
      </c>
      <c r="AD192" s="1">
        <v>0</v>
      </c>
      <c r="AE192" s="1">
        <v>0</v>
      </c>
      <c r="AF192" s="1">
        <v>575404</v>
      </c>
      <c r="AG192" s="1">
        <v>0</v>
      </c>
      <c r="AH192" s="1">
        <v>618</v>
      </c>
      <c r="AI192" s="1">
        <v>12831</v>
      </c>
      <c r="AJ192" s="1">
        <v>0</v>
      </c>
      <c r="AK192" s="1">
        <v>828275</v>
      </c>
      <c r="AL192" s="1">
        <v>0</v>
      </c>
      <c r="AM192" s="1">
        <v>3520</v>
      </c>
      <c r="AN192" s="1">
        <v>27989</v>
      </c>
      <c r="AO192" s="1">
        <v>0</v>
      </c>
      <c r="AP192" s="1">
        <v>146301</v>
      </c>
      <c r="AQ192" s="1">
        <v>30854</v>
      </c>
      <c r="AR192" s="1">
        <v>4815</v>
      </c>
      <c r="AS192" s="1">
        <v>51724</v>
      </c>
      <c r="AT192" s="1">
        <v>18136</v>
      </c>
      <c r="AU192" s="1">
        <v>3568</v>
      </c>
      <c r="AV192" s="1">
        <v>0</v>
      </c>
      <c r="AW192" s="1">
        <v>8616</v>
      </c>
      <c r="AX192" s="1">
        <v>52431</v>
      </c>
      <c r="AY192" s="1">
        <v>0</v>
      </c>
      <c r="AZ192" s="1">
        <v>28461</v>
      </c>
      <c r="BA192" s="1"/>
      <c r="BB192" s="1" t="s">
        <v>411</v>
      </c>
    </row>
    <row r="193" spans="1:54" x14ac:dyDescent="0.35">
      <c r="A193" s="4" t="s">
        <v>190</v>
      </c>
      <c r="B193" s="1">
        <v>1570</v>
      </c>
      <c r="C193" s="1">
        <v>39124</v>
      </c>
      <c r="D193" s="1">
        <v>83669</v>
      </c>
      <c r="E193" s="1">
        <v>10955</v>
      </c>
      <c r="F193" s="1">
        <v>23224</v>
      </c>
      <c r="G193" s="1">
        <v>0</v>
      </c>
      <c r="H193" s="1">
        <v>3266137</v>
      </c>
      <c r="I193" s="1">
        <v>0</v>
      </c>
      <c r="J193" s="1">
        <v>48721</v>
      </c>
      <c r="K193" s="1">
        <v>0</v>
      </c>
      <c r="L193" s="1">
        <v>1089</v>
      </c>
      <c r="M193" s="1">
        <v>8340</v>
      </c>
      <c r="N193" s="1">
        <v>0</v>
      </c>
      <c r="O193" s="1">
        <v>17030</v>
      </c>
      <c r="P193" s="1">
        <v>52388</v>
      </c>
      <c r="Q193" s="1">
        <v>681552</v>
      </c>
      <c r="R193" s="1">
        <v>1135874</v>
      </c>
      <c r="S193" s="1">
        <v>226076</v>
      </c>
      <c r="T193" s="1">
        <v>1923390</v>
      </c>
      <c r="U193" s="1">
        <v>7144751</v>
      </c>
      <c r="V193" s="1">
        <v>2397431</v>
      </c>
      <c r="W193" s="1">
        <v>172613</v>
      </c>
      <c r="X193" s="1">
        <v>30651184</v>
      </c>
      <c r="Y193" s="1">
        <v>3933942</v>
      </c>
      <c r="Z193" s="1">
        <v>18142797</v>
      </c>
      <c r="AA193" s="1">
        <v>3902899</v>
      </c>
      <c r="AB193" s="1">
        <v>25240218</v>
      </c>
      <c r="AC193" s="1">
        <v>39898</v>
      </c>
      <c r="AD193" s="1">
        <v>0</v>
      </c>
      <c r="AE193" s="1">
        <v>0</v>
      </c>
      <c r="AF193" s="1">
        <v>449024</v>
      </c>
      <c r="AG193" s="1">
        <v>0</v>
      </c>
      <c r="AH193" s="1">
        <v>894</v>
      </c>
      <c r="AI193" s="1">
        <v>13849</v>
      </c>
      <c r="AJ193" s="1">
        <v>0</v>
      </c>
      <c r="AK193" s="1">
        <v>1337561</v>
      </c>
      <c r="AL193" s="1">
        <v>0</v>
      </c>
      <c r="AM193" s="1">
        <v>678</v>
      </c>
      <c r="AN193" s="1">
        <v>44829</v>
      </c>
      <c r="AO193" s="1">
        <v>2651</v>
      </c>
      <c r="AP193" s="1">
        <v>153439</v>
      </c>
      <c r="AQ193" s="1">
        <v>28808</v>
      </c>
      <c r="AR193" s="1">
        <v>6979</v>
      </c>
      <c r="AS193" s="1">
        <v>42589</v>
      </c>
      <c r="AT193" s="1">
        <v>18439</v>
      </c>
      <c r="AU193" s="1">
        <v>2667</v>
      </c>
      <c r="AV193" s="1">
        <v>0</v>
      </c>
      <c r="AW193" s="1">
        <v>6484</v>
      </c>
      <c r="AX193" s="1">
        <v>55407</v>
      </c>
      <c r="AY193" s="1">
        <v>0</v>
      </c>
      <c r="AZ193" s="1">
        <v>30505</v>
      </c>
      <c r="BA193" s="1"/>
      <c r="BB193" s="1" t="s">
        <v>411</v>
      </c>
    </row>
    <row r="194" spans="1:54" x14ac:dyDescent="0.35">
      <c r="A194" s="4" t="s">
        <v>191</v>
      </c>
      <c r="B194" s="1">
        <v>0</v>
      </c>
      <c r="C194" s="1">
        <v>38138</v>
      </c>
      <c r="D194" s="1">
        <v>64613</v>
      </c>
      <c r="E194" s="1">
        <v>9837</v>
      </c>
      <c r="F194" s="1">
        <v>30519</v>
      </c>
      <c r="G194" s="1">
        <v>0</v>
      </c>
      <c r="H194" s="1">
        <v>3540348</v>
      </c>
      <c r="I194" s="1">
        <v>0</v>
      </c>
      <c r="J194" s="1">
        <v>44213</v>
      </c>
      <c r="K194" s="1">
        <v>0</v>
      </c>
      <c r="L194" s="1">
        <v>791</v>
      </c>
      <c r="M194" s="1">
        <v>10668</v>
      </c>
      <c r="N194" s="1">
        <v>971</v>
      </c>
      <c r="O194" s="1">
        <v>17396</v>
      </c>
      <c r="P194" s="1">
        <v>49076</v>
      </c>
      <c r="Q194" s="1">
        <v>508028</v>
      </c>
      <c r="R194" s="1">
        <v>926326</v>
      </c>
      <c r="S194" s="1">
        <v>201717</v>
      </c>
      <c r="T194" s="1">
        <v>1729750</v>
      </c>
      <c r="U194" s="1">
        <v>6608632</v>
      </c>
      <c r="V194" s="1">
        <v>2264569</v>
      </c>
      <c r="W194" s="1">
        <v>140572</v>
      </c>
      <c r="X194" s="1">
        <v>31846879</v>
      </c>
      <c r="Y194" s="1">
        <v>3905064</v>
      </c>
      <c r="Z194" s="1">
        <v>16931737</v>
      </c>
      <c r="AA194" s="1">
        <v>3776287</v>
      </c>
      <c r="AB194" s="1">
        <v>25722526</v>
      </c>
      <c r="AC194" s="1">
        <v>34007</v>
      </c>
      <c r="AD194" s="1">
        <v>0</v>
      </c>
      <c r="AE194" s="1">
        <v>0</v>
      </c>
      <c r="AF194" s="1">
        <v>423399</v>
      </c>
      <c r="AG194" s="1">
        <v>0</v>
      </c>
      <c r="AH194" s="1">
        <v>430</v>
      </c>
      <c r="AI194" s="1">
        <v>14653</v>
      </c>
      <c r="AJ194" s="1">
        <v>0</v>
      </c>
      <c r="AK194" s="1">
        <v>1880229</v>
      </c>
      <c r="AL194" s="1">
        <v>0</v>
      </c>
      <c r="AM194" s="1">
        <v>2422</v>
      </c>
      <c r="AN194" s="1">
        <v>41689</v>
      </c>
      <c r="AO194" s="1">
        <v>0</v>
      </c>
      <c r="AP194" s="1">
        <v>158777</v>
      </c>
      <c r="AQ194" s="1">
        <v>45387</v>
      </c>
      <c r="AR194" s="1">
        <v>7226</v>
      </c>
      <c r="AS194" s="1">
        <v>45122</v>
      </c>
      <c r="AT194" s="1">
        <v>16065</v>
      </c>
      <c r="AU194" s="1">
        <v>4579</v>
      </c>
      <c r="AV194" s="1">
        <v>0</v>
      </c>
      <c r="AW194" s="1">
        <v>5469</v>
      </c>
      <c r="AX194" s="1">
        <v>66451</v>
      </c>
      <c r="AY194" s="1">
        <v>0</v>
      </c>
      <c r="AZ194" s="1">
        <v>74762</v>
      </c>
      <c r="BA194" s="1"/>
      <c r="BB194" s="1" t="s">
        <v>411</v>
      </c>
    </row>
    <row r="195" spans="1:54" x14ac:dyDescent="0.35">
      <c r="A195" s="4" t="s">
        <v>192</v>
      </c>
      <c r="B195" s="1">
        <v>0</v>
      </c>
      <c r="C195" s="1">
        <v>36004</v>
      </c>
      <c r="D195" s="1">
        <v>67696</v>
      </c>
      <c r="E195" s="1">
        <v>8968</v>
      </c>
      <c r="F195" s="1">
        <v>45451</v>
      </c>
      <c r="G195" s="1">
        <v>0</v>
      </c>
      <c r="H195" s="1">
        <v>3829429</v>
      </c>
      <c r="I195" s="1">
        <v>0</v>
      </c>
      <c r="J195" s="1">
        <v>56945</v>
      </c>
      <c r="K195" s="1">
        <v>1382</v>
      </c>
      <c r="L195" s="1">
        <v>681</v>
      </c>
      <c r="M195" s="1">
        <v>9425</v>
      </c>
      <c r="N195" s="1">
        <v>1753</v>
      </c>
      <c r="O195" s="1">
        <v>19475</v>
      </c>
      <c r="P195" s="1">
        <v>60563</v>
      </c>
      <c r="Q195" s="1">
        <v>589679</v>
      </c>
      <c r="R195" s="1">
        <v>1024970</v>
      </c>
      <c r="S195" s="1">
        <v>245238</v>
      </c>
      <c r="T195" s="1">
        <v>1889404</v>
      </c>
      <c r="U195" s="1">
        <v>7221355</v>
      </c>
      <c r="V195" s="1">
        <v>2596358</v>
      </c>
      <c r="W195" s="1">
        <v>176897</v>
      </c>
      <c r="X195" s="1">
        <v>33426157</v>
      </c>
      <c r="Y195" s="1">
        <v>4088866</v>
      </c>
      <c r="Z195" s="1">
        <v>19240240</v>
      </c>
      <c r="AA195" s="1">
        <v>4026837</v>
      </c>
      <c r="AB195" s="1">
        <v>27207511</v>
      </c>
      <c r="AC195" s="1">
        <v>47697</v>
      </c>
      <c r="AD195" s="1">
        <v>0</v>
      </c>
      <c r="AE195" s="1">
        <v>0</v>
      </c>
      <c r="AF195" s="1">
        <v>501018</v>
      </c>
      <c r="AG195" s="1">
        <v>0</v>
      </c>
      <c r="AH195" s="1">
        <v>392</v>
      </c>
      <c r="AI195" s="1">
        <v>15904</v>
      </c>
      <c r="AJ195" s="1">
        <v>0</v>
      </c>
      <c r="AK195" s="1">
        <v>1522078</v>
      </c>
      <c r="AL195" s="1">
        <v>0</v>
      </c>
      <c r="AM195" s="1">
        <v>3484</v>
      </c>
      <c r="AN195" s="1">
        <v>51325</v>
      </c>
      <c r="AO195" s="1">
        <v>0</v>
      </c>
      <c r="AP195" s="1">
        <v>163453</v>
      </c>
      <c r="AQ195" s="1">
        <v>42634</v>
      </c>
      <c r="AR195" s="1">
        <v>8271</v>
      </c>
      <c r="AS195" s="1">
        <v>52239</v>
      </c>
      <c r="AT195" s="1">
        <v>17863</v>
      </c>
      <c r="AU195" s="1">
        <v>4691</v>
      </c>
      <c r="AV195" s="1">
        <v>0</v>
      </c>
      <c r="AW195" s="1">
        <v>4038</v>
      </c>
      <c r="AX195" s="1">
        <v>76247</v>
      </c>
      <c r="AY195" s="1">
        <v>0</v>
      </c>
      <c r="AZ195" s="1">
        <v>86294</v>
      </c>
      <c r="BA195" s="1"/>
      <c r="BB195" s="1" t="s">
        <v>411</v>
      </c>
    </row>
    <row r="196" spans="1:54" x14ac:dyDescent="0.35">
      <c r="A196" s="4" t="s">
        <v>193</v>
      </c>
      <c r="B196" s="1">
        <v>0</v>
      </c>
      <c r="C196" s="1">
        <v>37306</v>
      </c>
      <c r="D196" s="1">
        <v>74484</v>
      </c>
      <c r="E196" s="1">
        <v>8885</v>
      </c>
      <c r="F196" s="1">
        <v>70423</v>
      </c>
      <c r="G196" s="1">
        <v>0</v>
      </c>
      <c r="H196" s="1">
        <v>3752867</v>
      </c>
      <c r="I196" s="1">
        <v>0</v>
      </c>
      <c r="J196" s="1">
        <v>69091</v>
      </c>
      <c r="K196" s="1">
        <v>0</v>
      </c>
      <c r="L196" s="1">
        <v>1788</v>
      </c>
      <c r="M196" s="1">
        <v>9919</v>
      </c>
      <c r="N196" s="1">
        <v>3103</v>
      </c>
      <c r="O196" s="1">
        <v>20923</v>
      </c>
      <c r="P196" s="1">
        <v>70215</v>
      </c>
      <c r="Q196" s="1">
        <v>625665</v>
      </c>
      <c r="R196" s="1">
        <v>1079636</v>
      </c>
      <c r="S196" s="1">
        <v>244470</v>
      </c>
      <c r="T196" s="1">
        <v>2105867</v>
      </c>
      <c r="U196" s="1">
        <v>8268549</v>
      </c>
      <c r="V196" s="1">
        <v>2937539</v>
      </c>
      <c r="W196" s="1">
        <v>211321</v>
      </c>
      <c r="X196" s="1">
        <v>33327527</v>
      </c>
      <c r="Y196" s="1">
        <v>4027168</v>
      </c>
      <c r="Z196" s="1">
        <v>20501940</v>
      </c>
      <c r="AA196" s="1">
        <v>4020798</v>
      </c>
      <c r="AB196" s="1">
        <v>28012206</v>
      </c>
      <c r="AC196" s="1">
        <v>58574</v>
      </c>
      <c r="AD196" s="1">
        <v>0</v>
      </c>
      <c r="AE196" s="1">
        <v>0</v>
      </c>
      <c r="AF196" s="1">
        <v>533107</v>
      </c>
      <c r="AG196" s="1">
        <v>0</v>
      </c>
      <c r="AH196" s="1">
        <v>716</v>
      </c>
      <c r="AI196" s="1">
        <v>14347</v>
      </c>
      <c r="AJ196" s="1">
        <v>0</v>
      </c>
      <c r="AK196" s="1">
        <v>980633</v>
      </c>
      <c r="AL196" s="1">
        <v>0</v>
      </c>
      <c r="AM196" s="1">
        <v>3715</v>
      </c>
      <c r="AN196" s="1">
        <v>30162</v>
      </c>
      <c r="AO196" s="1">
        <v>0</v>
      </c>
      <c r="AP196" s="1">
        <v>144824</v>
      </c>
      <c r="AQ196" s="1">
        <v>46212</v>
      </c>
      <c r="AR196" s="1">
        <v>3461</v>
      </c>
      <c r="AS196" s="1">
        <v>66276</v>
      </c>
      <c r="AT196" s="1">
        <v>19679</v>
      </c>
      <c r="AU196" s="1">
        <v>5206</v>
      </c>
      <c r="AV196" s="1">
        <v>0</v>
      </c>
      <c r="AW196" s="1">
        <v>7169</v>
      </c>
      <c r="AX196" s="1">
        <v>86053</v>
      </c>
      <c r="AY196" s="1">
        <v>0</v>
      </c>
      <c r="AZ196" s="1">
        <v>64381</v>
      </c>
      <c r="BA196" s="1"/>
      <c r="BB196" s="1" t="s">
        <v>411</v>
      </c>
    </row>
    <row r="197" spans="1:54" x14ac:dyDescent="0.35">
      <c r="A197" s="4" t="s">
        <v>194</v>
      </c>
      <c r="B197" s="1">
        <v>0</v>
      </c>
      <c r="C197" s="1">
        <v>38310</v>
      </c>
      <c r="D197" s="1">
        <v>83062</v>
      </c>
      <c r="E197" s="1">
        <v>16143</v>
      </c>
      <c r="F197" s="1">
        <v>169893</v>
      </c>
      <c r="G197" s="1">
        <v>0</v>
      </c>
      <c r="H197" s="1">
        <v>3716879</v>
      </c>
      <c r="I197" s="1">
        <v>0</v>
      </c>
      <c r="J197" s="1">
        <v>49089</v>
      </c>
      <c r="K197" s="1">
        <v>0</v>
      </c>
      <c r="L197" s="1">
        <v>626</v>
      </c>
      <c r="M197" s="1">
        <v>16747</v>
      </c>
      <c r="N197" s="1">
        <v>0</v>
      </c>
      <c r="O197" s="1">
        <v>24713</v>
      </c>
      <c r="P197" s="1">
        <v>61495</v>
      </c>
      <c r="Q197" s="1">
        <v>614972</v>
      </c>
      <c r="R197" s="1">
        <v>1086930</v>
      </c>
      <c r="S197" s="1">
        <v>184116</v>
      </c>
      <c r="T197" s="1">
        <v>1857673</v>
      </c>
      <c r="U197" s="1">
        <v>7382427</v>
      </c>
      <c r="V197" s="1">
        <v>2553636</v>
      </c>
      <c r="W197" s="1">
        <v>173143</v>
      </c>
      <c r="X197" s="1">
        <v>31165442</v>
      </c>
      <c r="Y197" s="1">
        <v>3882644</v>
      </c>
      <c r="Z197" s="1">
        <v>18165095</v>
      </c>
      <c r="AA197" s="1">
        <v>3818796</v>
      </c>
      <c r="AB197" s="1">
        <v>25807274</v>
      </c>
      <c r="AC197" s="1">
        <v>39650</v>
      </c>
      <c r="AD197" s="1">
        <v>1514</v>
      </c>
      <c r="AE197" s="1">
        <v>0</v>
      </c>
      <c r="AF197" s="1">
        <v>473310</v>
      </c>
      <c r="AG197" s="1">
        <v>0</v>
      </c>
      <c r="AH197" s="1">
        <v>445</v>
      </c>
      <c r="AI197" s="1">
        <v>24553</v>
      </c>
      <c r="AJ197" s="1">
        <v>0</v>
      </c>
      <c r="AK197" s="1">
        <v>659319</v>
      </c>
      <c r="AL197" s="1">
        <v>0</v>
      </c>
      <c r="AM197" s="1">
        <v>1839</v>
      </c>
      <c r="AN197" s="1">
        <v>68951</v>
      </c>
      <c r="AO197" s="1">
        <v>0</v>
      </c>
      <c r="AP197" s="1">
        <v>130772</v>
      </c>
      <c r="AQ197" s="1">
        <v>69055</v>
      </c>
      <c r="AR197" s="1">
        <v>14259</v>
      </c>
      <c r="AS197" s="1">
        <v>66110</v>
      </c>
      <c r="AT197" s="1">
        <v>15462</v>
      </c>
      <c r="AU197" s="1">
        <v>11978</v>
      </c>
      <c r="AV197" s="1">
        <v>0</v>
      </c>
      <c r="AW197" s="1">
        <v>6549</v>
      </c>
      <c r="AX197" s="1">
        <v>143976</v>
      </c>
      <c r="AY197" s="1">
        <v>0</v>
      </c>
      <c r="AZ197" s="1">
        <v>108778</v>
      </c>
      <c r="BA197" s="1"/>
      <c r="BB197" s="1" t="s">
        <v>411</v>
      </c>
    </row>
    <row r="198" spans="1:54" x14ac:dyDescent="0.35">
      <c r="A198" s="4" t="s">
        <v>1170</v>
      </c>
      <c r="B198" s="1">
        <v>0</v>
      </c>
      <c r="C198" s="1">
        <v>56850</v>
      </c>
      <c r="D198" s="1">
        <v>456647</v>
      </c>
      <c r="E198" s="1">
        <v>643062</v>
      </c>
      <c r="F198" s="1">
        <v>73707881</v>
      </c>
      <c r="G198" s="1">
        <v>0</v>
      </c>
      <c r="H198" s="1">
        <v>2726498</v>
      </c>
      <c r="I198" s="1">
        <v>0</v>
      </c>
      <c r="J198" s="1">
        <v>41829</v>
      </c>
      <c r="K198" s="1">
        <v>578319</v>
      </c>
      <c r="L198" s="1">
        <v>192546</v>
      </c>
      <c r="M198" s="1">
        <v>3387854</v>
      </c>
      <c r="N198" s="1">
        <v>1799709</v>
      </c>
      <c r="O198" s="1">
        <v>3073156</v>
      </c>
      <c r="P198" s="1">
        <v>55229</v>
      </c>
      <c r="Q198" s="1">
        <v>406774</v>
      </c>
      <c r="R198" s="1">
        <v>600001</v>
      </c>
      <c r="S198" s="1">
        <v>210395</v>
      </c>
      <c r="T198" s="1">
        <v>1830236</v>
      </c>
      <c r="U198" s="1">
        <v>7067342</v>
      </c>
      <c r="V198" s="1">
        <v>2497078</v>
      </c>
      <c r="W198" s="1">
        <v>206173</v>
      </c>
      <c r="X198" s="1">
        <v>25558148</v>
      </c>
      <c r="Y198" s="1">
        <v>3377565</v>
      </c>
      <c r="Z198" s="1">
        <v>17167760</v>
      </c>
      <c r="AA198" s="1">
        <v>3212403</v>
      </c>
      <c r="AB198" s="1">
        <v>22029527</v>
      </c>
      <c r="AC198" s="1">
        <v>34135</v>
      </c>
      <c r="AD198" s="1">
        <v>0</v>
      </c>
      <c r="AE198" s="1">
        <v>0</v>
      </c>
      <c r="AF198" s="1">
        <v>468608</v>
      </c>
      <c r="AG198" s="1">
        <v>0</v>
      </c>
      <c r="AH198" s="1">
        <v>730</v>
      </c>
      <c r="AI198" s="1">
        <v>2287862</v>
      </c>
      <c r="AJ198" s="1">
        <v>63012</v>
      </c>
      <c r="AK198" s="1">
        <v>25536709</v>
      </c>
      <c r="AL198" s="1">
        <v>0</v>
      </c>
      <c r="AM198" s="1">
        <v>3124</v>
      </c>
      <c r="AN198" s="1">
        <v>6921542</v>
      </c>
      <c r="AO198" s="1">
        <v>2362256</v>
      </c>
      <c r="AP198" s="1">
        <v>212301</v>
      </c>
      <c r="AQ198" s="1">
        <v>20199923</v>
      </c>
      <c r="AR198" s="1">
        <v>3363898</v>
      </c>
      <c r="AS198" s="1">
        <v>16377660</v>
      </c>
      <c r="AT198" s="1">
        <v>60341</v>
      </c>
      <c r="AU198" s="1">
        <v>3573590</v>
      </c>
      <c r="AV198" s="1">
        <v>0</v>
      </c>
      <c r="AW198" s="1">
        <v>1098719</v>
      </c>
      <c r="AX198" s="1">
        <v>31569909</v>
      </c>
      <c r="AY198" s="1">
        <v>0</v>
      </c>
      <c r="AZ198" s="1">
        <v>21796468</v>
      </c>
      <c r="BA198" s="1"/>
      <c r="BB198" s="1" t="s">
        <v>411</v>
      </c>
    </row>
    <row r="199" spans="1:54" x14ac:dyDescent="0.35">
      <c r="A199" s="4" t="s">
        <v>1171</v>
      </c>
      <c r="B199" s="1">
        <v>0</v>
      </c>
      <c r="C199" s="1">
        <v>325555</v>
      </c>
      <c r="D199" s="1">
        <v>670045</v>
      </c>
      <c r="E199" s="1">
        <v>740961</v>
      </c>
      <c r="F199" s="1">
        <v>120230961</v>
      </c>
      <c r="G199" s="1">
        <v>0</v>
      </c>
      <c r="H199" s="1">
        <v>2248001</v>
      </c>
      <c r="I199" s="1">
        <v>0</v>
      </c>
      <c r="J199" s="1">
        <v>258513</v>
      </c>
      <c r="K199" s="1">
        <v>2951692</v>
      </c>
      <c r="L199" s="1">
        <v>896575</v>
      </c>
      <c r="M199" s="1">
        <v>5733532</v>
      </c>
      <c r="N199" s="1">
        <v>4509367</v>
      </c>
      <c r="O199" s="1">
        <v>4832420</v>
      </c>
      <c r="P199" s="1">
        <v>135482</v>
      </c>
      <c r="Q199" s="1">
        <v>362711</v>
      </c>
      <c r="R199" s="1">
        <v>364696</v>
      </c>
      <c r="S199" s="1">
        <v>463618</v>
      </c>
      <c r="T199" s="1">
        <v>2194755</v>
      </c>
      <c r="U199" s="1">
        <v>11188051</v>
      </c>
      <c r="V199" s="1">
        <v>5962507</v>
      </c>
      <c r="W199" s="1">
        <v>545200</v>
      </c>
      <c r="X199" s="1">
        <v>22953023</v>
      </c>
      <c r="Y199" s="1">
        <v>3114180</v>
      </c>
      <c r="Z199" s="1">
        <v>20043337</v>
      </c>
      <c r="AA199" s="1">
        <v>2555118</v>
      </c>
      <c r="AB199" s="1">
        <v>21827783</v>
      </c>
      <c r="AC199" s="1">
        <v>245197</v>
      </c>
      <c r="AD199" s="1">
        <v>0</v>
      </c>
      <c r="AE199" s="1">
        <v>0</v>
      </c>
      <c r="AF199" s="1">
        <v>1173296</v>
      </c>
      <c r="AG199" s="1">
        <v>0</v>
      </c>
      <c r="AH199" s="1">
        <v>353</v>
      </c>
      <c r="AI199" s="1">
        <v>3584230</v>
      </c>
      <c r="AJ199" s="1">
        <v>451380</v>
      </c>
      <c r="AK199" s="1">
        <v>42633436</v>
      </c>
      <c r="AL199" s="1">
        <v>0</v>
      </c>
      <c r="AM199" s="1">
        <v>279</v>
      </c>
      <c r="AN199" s="1">
        <v>21725133</v>
      </c>
      <c r="AO199" s="1">
        <v>11117525</v>
      </c>
      <c r="AP199" s="1">
        <v>223974</v>
      </c>
      <c r="AQ199" s="1">
        <v>38195355</v>
      </c>
      <c r="AR199" s="1">
        <v>4999985</v>
      </c>
      <c r="AS199" s="1">
        <v>37579983</v>
      </c>
      <c r="AT199" s="1">
        <v>72389</v>
      </c>
      <c r="AU199" s="1">
        <v>5846053</v>
      </c>
      <c r="AV199" s="1">
        <v>0</v>
      </c>
      <c r="AW199" s="1">
        <v>4734852</v>
      </c>
      <c r="AX199" s="1">
        <v>53125089</v>
      </c>
      <c r="AY199" s="1">
        <v>0</v>
      </c>
      <c r="AZ199" s="1">
        <v>35077246</v>
      </c>
      <c r="BA199" s="1"/>
      <c r="BB199" s="1" t="s">
        <v>411</v>
      </c>
    </row>
    <row r="200" spans="1:54" x14ac:dyDescent="0.35">
      <c r="A200" s="4" t="s">
        <v>1172</v>
      </c>
      <c r="B200" s="1">
        <v>0</v>
      </c>
      <c r="C200" s="1">
        <v>144101</v>
      </c>
      <c r="D200" s="1">
        <v>454007</v>
      </c>
      <c r="E200" s="1">
        <v>551792</v>
      </c>
      <c r="F200" s="1">
        <v>68280380</v>
      </c>
      <c r="G200" s="1">
        <v>0</v>
      </c>
      <c r="H200" s="1">
        <v>2773144</v>
      </c>
      <c r="I200" s="1">
        <v>0</v>
      </c>
      <c r="J200" s="1">
        <v>252306</v>
      </c>
      <c r="K200" s="1">
        <v>1504306</v>
      </c>
      <c r="L200" s="1">
        <v>456291</v>
      </c>
      <c r="M200" s="1">
        <v>3376106</v>
      </c>
      <c r="N200" s="1">
        <v>2663538</v>
      </c>
      <c r="O200" s="1">
        <v>2752725</v>
      </c>
      <c r="P200" s="1">
        <v>142217</v>
      </c>
      <c r="Q200" s="1">
        <v>440656</v>
      </c>
      <c r="R200" s="1">
        <v>502842</v>
      </c>
      <c r="S200" s="1">
        <v>443262</v>
      </c>
      <c r="T200" s="1">
        <v>2745742</v>
      </c>
      <c r="U200" s="1">
        <v>13343664</v>
      </c>
      <c r="V200" s="1">
        <v>6098605</v>
      </c>
      <c r="W200" s="1">
        <v>582983</v>
      </c>
      <c r="X200" s="1">
        <v>28066312</v>
      </c>
      <c r="Y200" s="1">
        <v>3332796</v>
      </c>
      <c r="Z200" s="1">
        <v>23171554</v>
      </c>
      <c r="AA200" s="1">
        <v>2951750</v>
      </c>
      <c r="AB200" s="1">
        <v>25512501</v>
      </c>
      <c r="AC200" s="1">
        <v>238833</v>
      </c>
      <c r="AD200" s="1">
        <v>0</v>
      </c>
      <c r="AE200" s="1">
        <v>0</v>
      </c>
      <c r="AF200" s="1">
        <v>1181283</v>
      </c>
      <c r="AG200" s="1">
        <v>904</v>
      </c>
      <c r="AH200" s="1">
        <v>232</v>
      </c>
      <c r="AI200" s="1">
        <v>2231474</v>
      </c>
      <c r="AJ200" s="1">
        <v>208346</v>
      </c>
      <c r="AK200" s="1">
        <v>26451828</v>
      </c>
      <c r="AL200" s="1">
        <v>0</v>
      </c>
      <c r="AM200" s="1">
        <v>305</v>
      </c>
      <c r="AN200" s="1">
        <v>13253636</v>
      </c>
      <c r="AO200" s="1">
        <v>5693054</v>
      </c>
      <c r="AP200" s="1">
        <v>163076</v>
      </c>
      <c r="AQ200" s="1">
        <v>23028556</v>
      </c>
      <c r="AR200" s="1">
        <v>2992807</v>
      </c>
      <c r="AS200" s="1">
        <v>21527843</v>
      </c>
      <c r="AT200" s="1">
        <v>38387</v>
      </c>
      <c r="AU200" s="1">
        <v>3138970</v>
      </c>
      <c r="AV200" s="1">
        <v>0</v>
      </c>
      <c r="AW200" s="1">
        <v>2572635</v>
      </c>
      <c r="AX200" s="1">
        <v>29132558</v>
      </c>
      <c r="AY200" s="1">
        <v>0</v>
      </c>
      <c r="AZ200" s="1">
        <v>22970324</v>
      </c>
      <c r="BA200" s="1"/>
      <c r="BB200" s="1" t="s">
        <v>411</v>
      </c>
    </row>
    <row r="201" spans="1:54" x14ac:dyDescent="0.35">
      <c r="A201" s="4" t="s">
        <v>1173</v>
      </c>
      <c r="B201" s="1">
        <v>0</v>
      </c>
      <c r="C201" s="1">
        <v>40607</v>
      </c>
      <c r="D201" s="1">
        <v>64993</v>
      </c>
      <c r="E201" s="1">
        <v>4225</v>
      </c>
      <c r="F201" s="1">
        <v>6501</v>
      </c>
      <c r="G201" s="1">
        <v>0</v>
      </c>
      <c r="H201" s="1">
        <v>3379100</v>
      </c>
      <c r="I201" s="1">
        <v>0</v>
      </c>
      <c r="J201" s="1">
        <v>37987</v>
      </c>
      <c r="K201" s="1">
        <v>0</v>
      </c>
      <c r="L201" s="1">
        <v>532</v>
      </c>
      <c r="M201" s="1">
        <v>10460</v>
      </c>
      <c r="N201" s="1">
        <v>1302</v>
      </c>
      <c r="O201" s="1">
        <v>15109</v>
      </c>
      <c r="P201" s="1">
        <v>58006</v>
      </c>
      <c r="Q201" s="1">
        <v>484238</v>
      </c>
      <c r="R201" s="1">
        <v>841083</v>
      </c>
      <c r="S201" s="1">
        <v>195206</v>
      </c>
      <c r="T201" s="1">
        <v>1797806</v>
      </c>
      <c r="U201" s="1">
        <v>6986338</v>
      </c>
      <c r="V201" s="1">
        <v>2303037</v>
      </c>
      <c r="W201" s="1">
        <v>178149</v>
      </c>
      <c r="X201" s="1">
        <v>28505998</v>
      </c>
      <c r="Y201" s="1">
        <v>3264048</v>
      </c>
      <c r="Z201" s="1">
        <v>17701996</v>
      </c>
      <c r="AA201" s="1">
        <v>3312750</v>
      </c>
      <c r="AB201" s="1">
        <v>24386723</v>
      </c>
      <c r="AC201" s="1">
        <v>33217</v>
      </c>
      <c r="AD201" s="1">
        <v>0</v>
      </c>
      <c r="AE201" s="1">
        <v>0</v>
      </c>
      <c r="AF201" s="1">
        <v>398970</v>
      </c>
      <c r="AG201" s="1">
        <v>0</v>
      </c>
      <c r="AH201" s="1">
        <v>846</v>
      </c>
      <c r="AI201" s="1">
        <v>8487</v>
      </c>
      <c r="AJ201" s="1">
        <v>25399</v>
      </c>
      <c r="AK201" s="1">
        <v>244830</v>
      </c>
      <c r="AL201" s="1">
        <v>0</v>
      </c>
      <c r="AM201" s="1">
        <v>1872</v>
      </c>
      <c r="AN201" s="1">
        <v>45214</v>
      </c>
      <c r="AO201" s="1">
        <v>0</v>
      </c>
      <c r="AP201" s="1">
        <v>57604</v>
      </c>
      <c r="AQ201" s="1">
        <v>35649</v>
      </c>
      <c r="AR201" s="1">
        <v>1033</v>
      </c>
      <c r="AS201" s="1">
        <v>47772</v>
      </c>
      <c r="AT201" s="1">
        <v>9545</v>
      </c>
      <c r="AU201" s="1">
        <v>1098</v>
      </c>
      <c r="AV201" s="1">
        <v>0</v>
      </c>
      <c r="AW201" s="1">
        <v>8481</v>
      </c>
      <c r="AX201" s="1">
        <v>42795</v>
      </c>
      <c r="AY201" s="1">
        <v>0</v>
      </c>
      <c r="AZ201" s="1">
        <v>30066</v>
      </c>
      <c r="BA201" s="1"/>
      <c r="BB201" s="1" t="s">
        <v>411</v>
      </c>
    </row>
    <row r="202" spans="1:54" x14ac:dyDescent="0.35">
      <c r="A202" s="4" t="s">
        <v>1174</v>
      </c>
      <c r="B202" s="1">
        <v>1263</v>
      </c>
      <c r="C202" s="1">
        <v>15209</v>
      </c>
      <c r="D202" s="1">
        <v>35579</v>
      </c>
      <c r="E202" s="1">
        <v>2036</v>
      </c>
      <c r="F202" s="1">
        <v>10032</v>
      </c>
      <c r="G202" s="1">
        <v>0</v>
      </c>
      <c r="H202" s="1">
        <v>192510</v>
      </c>
      <c r="I202" s="1">
        <v>0</v>
      </c>
      <c r="J202" s="1">
        <v>5418</v>
      </c>
      <c r="K202" s="1">
        <v>0</v>
      </c>
      <c r="L202" s="1">
        <v>530</v>
      </c>
      <c r="M202" s="1">
        <v>4203</v>
      </c>
      <c r="N202" s="1">
        <v>0</v>
      </c>
      <c r="O202" s="1">
        <v>14687</v>
      </c>
      <c r="P202" s="1">
        <v>4709</v>
      </c>
      <c r="Q202" s="1">
        <v>19612</v>
      </c>
      <c r="R202" s="1">
        <v>44665</v>
      </c>
      <c r="S202" s="1">
        <v>6978</v>
      </c>
      <c r="T202" s="1">
        <v>78334</v>
      </c>
      <c r="U202" s="1">
        <v>250544</v>
      </c>
      <c r="V202" s="1">
        <v>78411</v>
      </c>
      <c r="W202" s="1">
        <v>7836</v>
      </c>
      <c r="X202" s="1">
        <v>1533140</v>
      </c>
      <c r="Y202" s="1">
        <v>146825</v>
      </c>
      <c r="Z202" s="1">
        <v>663256</v>
      </c>
      <c r="AA202" s="1">
        <v>154930</v>
      </c>
      <c r="AB202" s="1">
        <v>1096848</v>
      </c>
      <c r="AC202" s="1">
        <v>5123</v>
      </c>
      <c r="AD202" s="1">
        <v>0</v>
      </c>
      <c r="AE202" s="1">
        <v>0</v>
      </c>
      <c r="AF202" s="1">
        <v>12758</v>
      </c>
      <c r="AG202" s="1">
        <v>0</v>
      </c>
      <c r="AH202" s="1">
        <v>2152</v>
      </c>
      <c r="AI202" s="1">
        <v>2483</v>
      </c>
      <c r="AJ202" s="1">
        <v>0</v>
      </c>
      <c r="AK202" s="1">
        <v>580373</v>
      </c>
      <c r="AL202" s="1">
        <v>0</v>
      </c>
      <c r="AM202" s="1">
        <v>26</v>
      </c>
      <c r="AN202" s="1">
        <v>0</v>
      </c>
      <c r="AO202" s="1">
        <v>0</v>
      </c>
      <c r="AP202" s="1">
        <v>18119</v>
      </c>
      <c r="AQ202" s="1">
        <v>23992</v>
      </c>
      <c r="AR202" s="1">
        <v>1936</v>
      </c>
      <c r="AS202" s="1">
        <v>47828</v>
      </c>
      <c r="AT202" s="1">
        <v>6610</v>
      </c>
      <c r="AU202" s="1">
        <v>1567</v>
      </c>
      <c r="AV202" s="1">
        <v>0</v>
      </c>
      <c r="AW202" s="1">
        <v>13677</v>
      </c>
      <c r="AX202" s="1">
        <v>20833</v>
      </c>
      <c r="AY202" s="1">
        <v>1062</v>
      </c>
      <c r="AZ202" s="1">
        <v>27134</v>
      </c>
      <c r="BA202" s="1"/>
      <c r="BB202" s="1" t="s">
        <v>411</v>
      </c>
    </row>
    <row r="203" spans="1:54" x14ac:dyDescent="0.35">
      <c r="A203" s="4" t="s">
        <v>1219</v>
      </c>
      <c r="B203" s="1">
        <v>2038</v>
      </c>
      <c r="C203" s="1">
        <v>53970</v>
      </c>
      <c r="D203" s="1">
        <v>31236</v>
      </c>
      <c r="E203" s="1">
        <v>5536</v>
      </c>
      <c r="F203" s="1">
        <v>11304</v>
      </c>
      <c r="G203" s="1">
        <v>0</v>
      </c>
      <c r="H203" s="1">
        <v>3537374</v>
      </c>
      <c r="I203" s="1">
        <v>0</v>
      </c>
      <c r="J203" s="1">
        <v>253227</v>
      </c>
      <c r="K203" s="1">
        <v>0</v>
      </c>
      <c r="L203" s="1">
        <v>386</v>
      </c>
      <c r="M203" s="1">
        <v>5817</v>
      </c>
      <c r="N203" s="1">
        <v>1297</v>
      </c>
      <c r="O203" s="1">
        <v>18694</v>
      </c>
      <c r="P203" s="1">
        <v>145586</v>
      </c>
      <c r="Q203" s="1">
        <v>611887</v>
      </c>
      <c r="R203" s="1">
        <v>735305</v>
      </c>
      <c r="S203" s="1">
        <v>501100</v>
      </c>
      <c r="T203" s="1">
        <v>1875354</v>
      </c>
      <c r="U203" s="1">
        <v>13421045</v>
      </c>
      <c r="V203" s="1">
        <v>6075374</v>
      </c>
      <c r="W203" s="1">
        <v>445401</v>
      </c>
      <c r="X203" s="1">
        <v>34977386</v>
      </c>
      <c r="Y203" s="1">
        <v>3432771</v>
      </c>
      <c r="Z203" s="1">
        <v>26555056</v>
      </c>
      <c r="AA203" s="1">
        <v>3619684</v>
      </c>
      <c r="AB203" s="1">
        <v>30394983</v>
      </c>
      <c r="AC203" s="1">
        <v>240978</v>
      </c>
      <c r="AD203" s="1">
        <v>0</v>
      </c>
      <c r="AE203" s="1">
        <v>0</v>
      </c>
      <c r="AF203" s="1">
        <v>1135717</v>
      </c>
      <c r="AG203" s="1">
        <v>0</v>
      </c>
      <c r="AH203" s="1">
        <v>2126</v>
      </c>
      <c r="AI203" s="1">
        <v>11251</v>
      </c>
      <c r="AJ203" s="1">
        <v>0</v>
      </c>
      <c r="AK203" s="1">
        <v>4665299</v>
      </c>
      <c r="AL203" s="1">
        <v>0</v>
      </c>
      <c r="AM203" s="1">
        <v>174</v>
      </c>
      <c r="AN203" s="1">
        <v>36282</v>
      </c>
      <c r="AO203" s="1">
        <v>0</v>
      </c>
      <c r="AP203" s="1">
        <v>62873</v>
      </c>
      <c r="AQ203" s="1">
        <v>30176</v>
      </c>
      <c r="AR203" s="1">
        <v>4439</v>
      </c>
      <c r="AS203" s="1">
        <v>63583</v>
      </c>
      <c r="AT203" s="1">
        <v>5504</v>
      </c>
      <c r="AU203" s="1">
        <v>1968</v>
      </c>
      <c r="AV203" s="1">
        <v>0</v>
      </c>
      <c r="AW203" s="1">
        <v>12392</v>
      </c>
      <c r="AX203" s="1">
        <v>53584</v>
      </c>
      <c r="AY203" s="1">
        <v>0</v>
      </c>
      <c r="AZ203" s="1">
        <v>82383</v>
      </c>
      <c r="BA203" s="1"/>
      <c r="BB203" s="1" t="s">
        <v>411</v>
      </c>
    </row>
    <row r="204" spans="1:54" x14ac:dyDescent="0.35">
      <c r="A204" s="4" t="s">
        <v>201</v>
      </c>
      <c r="B204" s="1">
        <v>0</v>
      </c>
      <c r="C204" s="1">
        <v>40697</v>
      </c>
      <c r="D204" s="1">
        <v>45819</v>
      </c>
      <c r="E204" s="1">
        <v>7707</v>
      </c>
      <c r="F204" s="1">
        <v>17520</v>
      </c>
      <c r="G204" s="1">
        <v>0</v>
      </c>
      <c r="H204" s="1">
        <v>2298348</v>
      </c>
      <c r="I204" s="1">
        <v>0</v>
      </c>
      <c r="J204" s="1">
        <v>5085</v>
      </c>
      <c r="K204" s="1">
        <v>0</v>
      </c>
      <c r="L204" s="1">
        <v>904</v>
      </c>
      <c r="M204" s="1">
        <v>7987</v>
      </c>
      <c r="N204" s="1">
        <v>1318</v>
      </c>
      <c r="O204" s="1">
        <v>11980</v>
      </c>
      <c r="P204" s="1">
        <v>26657</v>
      </c>
      <c r="Q204" s="1">
        <v>372629</v>
      </c>
      <c r="R204" s="1">
        <v>275521</v>
      </c>
      <c r="S204" s="1">
        <v>99288</v>
      </c>
      <c r="T204" s="1">
        <v>1576405</v>
      </c>
      <c r="U204" s="1">
        <v>5395806</v>
      </c>
      <c r="V204" s="1">
        <v>1307468</v>
      </c>
      <c r="W204" s="1">
        <v>55113</v>
      </c>
      <c r="X204" s="1">
        <v>9685815</v>
      </c>
      <c r="Y204" s="1">
        <v>2699768</v>
      </c>
      <c r="Z204" s="1">
        <v>15734824</v>
      </c>
      <c r="AA204" s="1">
        <v>2805663</v>
      </c>
      <c r="AB204" s="1">
        <v>21786661</v>
      </c>
      <c r="AC204" s="1">
        <v>3676</v>
      </c>
      <c r="AD204" s="1">
        <v>0</v>
      </c>
      <c r="AE204" s="1">
        <v>0</v>
      </c>
      <c r="AF204" s="1">
        <v>229596</v>
      </c>
      <c r="AG204" s="1">
        <v>0</v>
      </c>
      <c r="AH204" s="1">
        <v>818</v>
      </c>
      <c r="AI204" s="1">
        <v>10683</v>
      </c>
      <c r="AJ204" s="1">
        <v>0</v>
      </c>
      <c r="AK204" s="1">
        <v>202156810</v>
      </c>
      <c r="AL204" s="1">
        <v>0</v>
      </c>
      <c r="AM204" s="1">
        <v>2020</v>
      </c>
      <c r="AN204" s="1">
        <v>108396</v>
      </c>
      <c r="AO204" s="1">
        <v>0</v>
      </c>
      <c r="AP204" s="1">
        <v>54824</v>
      </c>
      <c r="AQ204" s="1">
        <v>288133</v>
      </c>
      <c r="AR204" s="1">
        <v>4453</v>
      </c>
      <c r="AS204" s="1">
        <v>152927</v>
      </c>
      <c r="AT204" s="1">
        <v>8818</v>
      </c>
      <c r="AU204" s="1">
        <v>1370</v>
      </c>
      <c r="AV204" s="1">
        <v>0</v>
      </c>
      <c r="AW204" s="1">
        <v>4011</v>
      </c>
      <c r="AX204" s="1">
        <v>55533</v>
      </c>
      <c r="AY204" s="1">
        <v>950</v>
      </c>
      <c r="AZ204" s="1">
        <v>94826</v>
      </c>
      <c r="BA204" s="1"/>
      <c r="BB204" s="1" t="s">
        <v>411</v>
      </c>
    </row>
    <row r="205" spans="1:54" x14ac:dyDescent="0.35">
      <c r="A205" s="4" t="s">
        <v>202</v>
      </c>
      <c r="B205" s="1">
        <v>0</v>
      </c>
      <c r="C205" s="1">
        <v>43976</v>
      </c>
      <c r="D205" s="1">
        <v>68020</v>
      </c>
      <c r="E205" s="1">
        <v>3092</v>
      </c>
      <c r="F205" s="1">
        <v>35296</v>
      </c>
      <c r="G205" s="1">
        <v>0</v>
      </c>
      <c r="H205" s="1">
        <v>2815865</v>
      </c>
      <c r="I205" s="1">
        <v>46</v>
      </c>
      <c r="J205" s="1">
        <v>45359</v>
      </c>
      <c r="K205" s="1">
        <v>0</v>
      </c>
      <c r="L205" s="1">
        <v>0</v>
      </c>
      <c r="M205" s="1">
        <v>4105</v>
      </c>
      <c r="N205" s="1">
        <v>2083</v>
      </c>
      <c r="O205" s="1">
        <v>15373</v>
      </c>
      <c r="P205" s="1">
        <v>52962</v>
      </c>
      <c r="Q205" s="1">
        <v>564596</v>
      </c>
      <c r="R205" s="1">
        <v>532379</v>
      </c>
      <c r="S205" s="1">
        <v>267109</v>
      </c>
      <c r="T205" s="1">
        <v>2051000</v>
      </c>
      <c r="U205" s="1">
        <v>7946611</v>
      </c>
      <c r="V205" s="1">
        <v>2062473</v>
      </c>
      <c r="W205" s="1">
        <v>143849</v>
      </c>
      <c r="X205" s="1">
        <v>20147347</v>
      </c>
      <c r="Y205" s="1">
        <v>2954149</v>
      </c>
      <c r="Z205" s="1">
        <v>18992116</v>
      </c>
      <c r="AA205" s="1">
        <v>3414709</v>
      </c>
      <c r="AB205" s="1">
        <v>25958296</v>
      </c>
      <c r="AC205" s="1">
        <v>35406</v>
      </c>
      <c r="AD205" s="1">
        <v>0</v>
      </c>
      <c r="AE205" s="1">
        <v>0</v>
      </c>
      <c r="AF205" s="1">
        <v>404907</v>
      </c>
      <c r="AG205" s="1">
        <v>0</v>
      </c>
      <c r="AH205" s="1">
        <v>492</v>
      </c>
      <c r="AI205" s="1">
        <v>11901</v>
      </c>
      <c r="AJ205" s="1">
        <v>0</v>
      </c>
      <c r="AK205" s="1">
        <v>65216052</v>
      </c>
      <c r="AL205" s="1">
        <v>0</v>
      </c>
      <c r="AM205" s="1">
        <v>2958</v>
      </c>
      <c r="AN205" s="1">
        <v>28261</v>
      </c>
      <c r="AO205" s="1">
        <v>0</v>
      </c>
      <c r="AP205" s="1">
        <v>69472</v>
      </c>
      <c r="AQ205" s="1">
        <v>90322</v>
      </c>
      <c r="AR205" s="1">
        <v>4792</v>
      </c>
      <c r="AS205" s="1">
        <v>76702</v>
      </c>
      <c r="AT205" s="1">
        <v>11863</v>
      </c>
      <c r="AU205" s="1">
        <v>4632</v>
      </c>
      <c r="AV205" s="1">
        <v>0</v>
      </c>
      <c r="AW205" s="1">
        <v>9008</v>
      </c>
      <c r="AX205" s="1">
        <v>71072</v>
      </c>
      <c r="AY205" s="1">
        <v>0</v>
      </c>
      <c r="AZ205" s="1">
        <v>92753</v>
      </c>
      <c r="BA205" s="1"/>
      <c r="BB205" s="1" t="s">
        <v>411</v>
      </c>
    </row>
    <row r="206" spans="1:54" x14ac:dyDescent="0.35">
      <c r="A206" s="4" t="s">
        <v>203</v>
      </c>
      <c r="B206" s="1">
        <v>0</v>
      </c>
      <c r="C206" s="1">
        <v>53117</v>
      </c>
      <c r="D206" s="1">
        <v>66607</v>
      </c>
      <c r="E206" s="1">
        <v>12998</v>
      </c>
      <c r="F206" s="1">
        <v>60583</v>
      </c>
      <c r="G206" s="1">
        <v>0</v>
      </c>
      <c r="H206" s="1">
        <v>2967392</v>
      </c>
      <c r="I206" s="1">
        <v>39</v>
      </c>
      <c r="J206" s="1">
        <v>50012</v>
      </c>
      <c r="K206" s="1">
        <v>0</v>
      </c>
      <c r="L206" s="1">
        <v>0</v>
      </c>
      <c r="M206" s="1">
        <v>12661</v>
      </c>
      <c r="N206" s="1">
        <v>2596</v>
      </c>
      <c r="O206" s="1">
        <v>21062</v>
      </c>
      <c r="P206" s="1">
        <v>58400</v>
      </c>
      <c r="Q206" s="1">
        <v>505157</v>
      </c>
      <c r="R206" s="1">
        <v>733475</v>
      </c>
      <c r="S206" s="1">
        <v>191825</v>
      </c>
      <c r="T206" s="1">
        <v>1777737</v>
      </c>
      <c r="U206" s="1">
        <v>6905818</v>
      </c>
      <c r="V206" s="1">
        <v>2336952</v>
      </c>
      <c r="W206" s="1">
        <v>230470</v>
      </c>
      <c r="X206" s="1">
        <v>27314869</v>
      </c>
      <c r="Y206" s="1">
        <v>2849235</v>
      </c>
      <c r="Z206" s="1">
        <v>16830488</v>
      </c>
      <c r="AA206" s="1">
        <v>3252455</v>
      </c>
      <c r="AB206" s="1">
        <v>24137122</v>
      </c>
      <c r="AC206" s="1">
        <v>43031</v>
      </c>
      <c r="AD206" s="1">
        <v>0</v>
      </c>
      <c r="AE206" s="1">
        <v>0</v>
      </c>
      <c r="AF206" s="1">
        <v>419100</v>
      </c>
      <c r="AG206" s="1">
        <v>0</v>
      </c>
      <c r="AH206" s="1">
        <v>543</v>
      </c>
      <c r="AI206" s="1">
        <v>12625</v>
      </c>
      <c r="AJ206" s="1">
        <v>0</v>
      </c>
      <c r="AK206" s="1">
        <v>8133209</v>
      </c>
      <c r="AL206" s="1">
        <v>0</v>
      </c>
      <c r="AM206" s="1">
        <v>3131</v>
      </c>
      <c r="AN206" s="1">
        <v>54950</v>
      </c>
      <c r="AO206" s="1">
        <v>0</v>
      </c>
      <c r="AP206" s="1">
        <v>63211</v>
      </c>
      <c r="AQ206" s="1">
        <v>137152</v>
      </c>
      <c r="AR206" s="1">
        <v>9962</v>
      </c>
      <c r="AS206" s="1">
        <v>58849</v>
      </c>
      <c r="AT206" s="1">
        <v>11751</v>
      </c>
      <c r="AU206" s="1">
        <v>4166</v>
      </c>
      <c r="AV206" s="1">
        <v>0</v>
      </c>
      <c r="AW206" s="1">
        <v>6244</v>
      </c>
      <c r="AX206" s="1">
        <v>86593</v>
      </c>
      <c r="AY206" s="1">
        <v>0</v>
      </c>
      <c r="AZ206" s="1">
        <v>100105</v>
      </c>
      <c r="BA206" s="1"/>
      <c r="BB206" s="1" t="s">
        <v>411</v>
      </c>
    </row>
    <row r="207" spans="1:54" x14ac:dyDescent="0.35">
      <c r="A207" s="4" t="s">
        <v>204</v>
      </c>
      <c r="B207" s="1">
        <v>0</v>
      </c>
      <c r="C207" s="1">
        <v>22640</v>
      </c>
      <c r="D207" s="1">
        <v>71618</v>
      </c>
      <c r="E207" s="1">
        <v>4963</v>
      </c>
      <c r="F207" s="1">
        <v>0</v>
      </c>
      <c r="G207" s="1">
        <v>0</v>
      </c>
      <c r="H207" s="1">
        <v>5714048</v>
      </c>
      <c r="I207" s="1">
        <v>0</v>
      </c>
      <c r="J207" s="1">
        <v>113300</v>
      </c>
      <c r="K207" s="1">
        <v>0</v>
      </c>
      <c r="L207" s="1">
        <v>90863</v>
      </c>
      <c r="M207" s="1">
        <v>5267</v>
      </c>
      <c r="N207" s="1">
        <v>4079</v>
      </c>
      <c r="O207" s="1">
        <v>10255</v>
      </c>
      <c r="P207" s="1">
        <v>81370</v>
      </c>
      <c r="Q207" s="1">
        <v>959218</v>
      </c>
      <c r="R207" s="1">
        <v>1543897</v>
      </c>
      <c r="S207" s="1">
        <v>379201</v>
      </c>
      <c r="T207" s="1">
        <v>2401875</v>
      </c>
      <c r="U207" s="1">
        <v>9433895</v>
      </c>
      <c r="V207" s="1">
        <v>3349023</v>
      </c>
      <c r="W207" s="1">
        <v>365920</v>
      </c>
      <c r="X207" s="1">
        <v>35416341</v>
      </c>
      <c r="Y207" s="1">
        <v>4321380</v>
      </c>
      <c r="Z207" s="1">
        <v>22679273</v>
      </c>
      <c r="AA207" s="1">
        <v>4161902</v>
      </c>
      <c r="AB207" s="1">
        <v>28595325</v>
      </c>
      <c r="AC207" s="1">
        <v>96973</v>
      </c>
      <c r="AD207" s="1">
        <v>0</v>
      </c>
      <c r="AE207" s="1">
        <v>0</v>
      </c>
      <c r="AF207" s="1">
        <v>583191</v>
      </c>
      <c r="AG207" s="1">
        <v>0</v>
      </c>
      <c r="AH207" s="1">
        <v>602</v>
      </c>
      <c r="AI207" s="1">
        <v>14789</v>
      </c>
      <c r="AJ207" s="1">
        <v>0</v>
      </c>
      <c r="AK207" s="1">
        <v>66502</v>
      </c>
      <c r="AL207" s="1">
        <v>0</v>
      </c>
      <c r="AM207" s="1">
        <v>3461</v>
      </c>
      <c r="AN207" s="1">
        <v>39268</v>
      </c>
      <c r="AO207" s="1">
        <v>0</v>
      </c>
      <c r="AP207" s="1">
        <v>159969</v>
      </c>
      <c r="AQ207" s="1">
        <v>25178</v>
      </c>
      <c r="AR207" s="1">
        <v>1400</v>
      </c>
      <c r="AS207" s="1">
        <v>41085</v>
      </c>
      <c r="AT207" s="1">
        <v>15305</v>
      </c>
      <c r="AU207" s="1">
        <v>1720</v>
      </c>
      <c r="AV207" s="1">
        <v>0</v>
      </c>
      <c r="AW207" s="1">
        <v>6585</v>
      </c>
      <c r="AX207" s="1">
        <v>48708</v>
      </c>
      <c r="AY207" s="1">
        <v>0</v>
      </c>
      <c r="AZ207" s="1">
        <v>28011</v>
      </c>
      <c r="BA207" s="1"/>
      <c r="BB207" s="1" t="s">
        <v>411</v>
      </c>
    </row>
    <row r="208" spans="1:54" x14ac:dyDescent="0.35">
      <c r="A208" s="4" t="s">
        <v>205</v>
      </c>
      <c r="B208" s="1">
        <v>0</v>
      </c>
      <c r="C208" s="1">
        <v>26465</v>
      </c>
      <c r="D208" s="1">
        <v>77300</v>
      </c>
      <c r="E208" s="1">
        <v>8334</v>
      </c>
      <c r="F208" s="1">
        <v>0</v>
      </c>
      <c r="G208" s="1">
        <v>0</v>
      </c>
      <c r="H208" s="1">
        <v>5683525</v>
      </c>
      <c r="I208" s="1">
        <v>0</v>
      </c>
      <c r="J208" s="1">
        <v>151711</v>
      </c>
      <c r="K208" s="1">
        <v>0</v>
      </c>
      <c r="L208" s="1">
        <v>79951</v>
      </c>
      <c r="M208" s="1">
        <v>4894</v>
      </c>
      <c r="N208" s="1">
        <v>0</v>
      </c>
      <c r="O208" s="1">
        <v>8338</v>
      </c>
      <c r="P208" s="1">
        <v>89840</v>
      </c>
      <c r="Q208" s="1">
        <v>955129</v>
      </c>
      <c r="R208" s="1">
        <v>1479764</v>
      </c>
      <c r="S208" s="1">
        <v>456434</v>
      </c>
      <c r="T208" s="1">
        <v>2499664</v>
      </c>
      <c r="U208" s="1">
        <v>9881285</v>
      </c>
      <c r="V208" s="1">
        <v>3548669</v>
      </c>
      <c r="W208" s="1">
        <v>431510</v>
      </c>
      <c r="X208" s="1">
        <v>35718603</v>
      </c>
      <c r="Y208" s="1">
        <v>4543633</v>
      </c>
      <c r="Z208" s="1">
        <v>22937395</v>
      </c>
      <c r="AA208" s="1">
        <v>4280646</v>
      </c>
      <c r="AB208" s="1">
        <v>29179604</v>
      </c>
      <c r="AC208" s="1">
        <v>132259</v>
      </c>
      <c r="AD208" s="1">
        <v>1113</v>
      </c>
      <c r="AE208" s="1">
        <v>0</v>
      </c>
      <c r="AF208" s="1">
        <v>629946</v>
      </c>
      <c r="AG208" s="1">
        <v>0</v>
      </c>
      <c r="AH208" s="1">
        <v>419</v>
      </c>
      <c r="AI208" s="1">
        <v>14611</v>
      </c>
      <c r="AJ208" s="1">
        <v>0</v>
      </c>
      <c r="AK208" s="1">
        <v>70238</v>
      </c>
      <c r="AL208" s="1">
        <v>0</v>
      </c>
      <c r="AM208" s="1">
        <v>2918</v>
      </c>
      <c r="AN208" s="1">
        <v>0</v>
      </c>
      <c r="AO208" s="1">
        <v>0</v>
      </c>
      <c r="AP208" s="1">
        <v>165375</v>
      </c>
      <c r="AQ208" s="1">
        <v>22172</v>
      </c>
      <c r="AR208" s="1">
        <v>921</v>
      </c>
      <c r="AS208" s="1">
        <v>54106</v>
      </c>
      <c r="AT208" s="1">
        <v>17720</v>
      </c>
      <c r="AU208" s="1">
        <v>1285</v>
      </c>
      <c r="AV208" s="1">
        <v>0</v>
      </c>
      <c r="AW208" s="1">
        <v>6417</v>
      </c>
      <c r="AX208" s="1">
        <v>44177</v>
      </c>
      <c r="AY208" s="1">
        <v>0</v>
      </c>
      <c r="AZ208" s="1">
        <v>32367</v>
      </c>
      <c r="BA208" s="1"/>
      <c r="BB208" s="1" t="s">
        <v>411</v>
      </c>
    </row>
    <row r="209" spans="1:54" x14ac:dyDescent="0.35">
      <c r="A209" s="4" t="s">
        <v>206</v>
      </c>
      <c r="B209" s="1">
        <v>0</v>
      </c>
      <c r="C209" s="1">
        <v>22127</v>
      </c>
      <c r="D209" s="1">
        <v>70840</v>
      </c>
      <c r="E209" s="1">
        <v>8207</v>
      </c>
      <c r="F209" s="1">
        <v>0</v>
      </c>
      <c r="G209" s="1">
        <v>0</v>
      </c>
      <c r="H209" s="1">
        <v>5377131</v>
      </c>
      <c r="I209" s="1">
        <v>0</v>
      </c>
      <c r="J209" s="1">
        <v>14069</v>
      </c>
      <c r="K209" s="1">
        <v>1707</v>
      </c>
      <c r="L209" s="1">
        <v>32484</v>
      </c>
      <c r="M209" s="1">
        <v>4723</v>
      </c>
      <c r="N209" s="1">
        <v>85</v>
      </c>
      <c r="O209" s="1">
        <v>7985</v>
      </c>
      <c r="P209" s="1">
        <v>35638</v>
      </c>
      <c r="Q209" s="1">
        <v>557647</v>
      </c>
      <c r="R209" s="1">
        <v>1336808</v>
      </c>
      <c r="S209" s="1">
        <v>156718</v>
      </c>
      <c r="T209" s="1">
        <v>1386247</v>
      </c>
      <c r="U209" s="1">
        <v>4975276</v>
      </c>
      <c r="V209" s="1">
        <v>1406570</v>
      </c>
      <c r="W209" s="1">
        <v>77642</v>
      </c>
      <c r="X209" s="1">
        <v>30705787</v>
      </c>
      <c r="Y209" s="1">
        <v>3865038</v>
      </c>
      <c r="Z209" s="1">
        <v>13518015</v>
      </c>
      <c r="AA209" s="1">
        <v>3699614</v>
      </c>
      <c r="AB209" s="1">
        <v>22565939</v>
      </c>
      <c r="AC209" s="1">
        <v>10602</v>
      </c>
      <c r="AD209" s="1">
        <v>0</v>
      </c>
      <c r="AE209" s="1">
        <v>0</v>
      </c>
      <c r="AF209" s="1">
        <v>255224</v>
      </c>
      <c r="AG209" s="1">
        <v>0</v>
      </c>
      <c r="AH209" s="1">
        <v>517</v>
      </c>
      <c r="AI209" s="1">
        <v>14024</v>
      </c>
      <c r="AJ209" s="1">
        <v>0</v>
      </c>
      <c r="AK209" s="1">
        <v>68033</v>
      </c>
      <c r="AL209" s="1">
        <v>0</v>
      </c>
      <c r="AM209" s="1">
        <v>1991</v>
      </c>
      <c r="AN209" s="1">
        <v>0</v>
      </c>
      <c r="AO209" s="1">
        <v>0</v>
      </c>
      <c r="AP209" s="1">
        <v>167303</v>
      </c>
      <c r="AQ209" s="1">
        <v>16462</v>
      </c>
      <c r="AR209" s="1">
        <v>1316</v>
      </c>
      <c r="AS209" s="1">
        <v>27299</v>
      </c>
      <c r="AT209" s="1">
        <v>17368</v>
      </c>
      <c r="AU209" s="1">
        <v>741</v>
      </c>
      <c r="AV209" s="1">
        <v>0</v>
      </c>
      <c r="AW209" s="1">
        <v>3780</v>
      </c>
      <c r="AX209" s="1">
        <v>51889</v>
      </c>
      <c r="AY209" s="1">
        <v>0</v>
      </c>
      <c r="AZ209" s="1">
        <v>25694</v>
      </c>
      <c r="BA209" s="1"/>
      <c r="BB209" s="1" t="s">
        <v>411</v>
      </c>
    </row>
    <row r="210" spans="1:54" x14ac:dyDescent="0.35">
      <c r="A210" s="4" t="s">
        <v>207</v>
      </c>
      <c r="B210" s="1">
        <v>0</v>
      </c>
      <c r="C210" s="1">
        <v>24477</v>
      </c>
      <c r="D210" s="1">
        <v>71095</v>
      </c>
      <c r="E210" s="1">
        <v>5038</v>
      </c>
      <c r="F210" s="1">
        <v>0</v>
      </c>
      <c r="G210" s="1">
        <v>0</v>
      </c>
      <c r="H210" s="1">
        <v>4832413</v>
      </c>
      <c r="I210" s="1">
        <v>0</v>
      </c>
      <c r="J210" s="1">
        <v>119113</v>
      </c>
      <c r="K210" s="1">
        <v>0</v>
      </c>
      <c r="L210" s="1">
        <v>68330</v>
      </c>
      <c r="M210" s="1">
        <v>2864</v>
      </c>
      <c r="N210" s="1">
        <v>704</v>
      </c>
      <c r="O210" s="1">
        <v>11655</v>
      </c>
      <c r="P210" s="1">
        <v>72970</v>
      </c>
      <c r="Q210" s="1">
        <v>663416</v>
      </c>
      <c r="R210" s="1">
        <v>1431970</v>
      </c>
      <c r="S210" s="1">
        <v>351604</v>
      </c>
      <c r="T210" s="1">
        <v>1568439</v>
      </c>
      <c r="U210" s="1">
        <v>6554848</v>
      </c>
      <c r="V210" s="1">
        <v>2814769</v>
      </c>
      <c r="W210" s="1">
        <v>355541</v>
      </c>
      <c r="X210" s="1">
        <v>30085287</v>
      </c>
      <c r="Y210" s="1">
        <v>3942866</v>
      </c>
      <c r="Z210" s="1">
        <v>14745212</v>
      </c>
      <c r="AA210" s="1">
        <v>3590842</v>
      </c>
      <c r="AB210" s="1">
        <v>22759139</v>
      </c>
      <c r="AC210" s="1">
        <v>103340</v>
      </c>
      <c r="AD210" s="1">
        <v>896</v>
      </c>
      <c r="AE210" s="1">
        <v>0</v>
      </c>
      <c r="AF210" s="1">
        <v>508344</v>
      </c>
      <c r="AG210" s="1">
        <v>0</v>
      </c>
      <c r="AH210" s="1">
        <v>165</v>
      </c>
      <c r="AI210" s="1">
        <v>10799</v>
      </c>
      <c r="AJ210" s="1">
        <v>0</v>
      </c>
      <c r="AK210" s="1">
        <v>67432</v>
      </c>
      <c r="AL210" s="1">
        <v>0</v>
      </c>
      <c r="AM210" s="1">
        <v>2608</v>
      </c>
      <c r="AN210" s="1">
        <v>48168</v>
      </c>
      <c r="AO210" s="1">
        <v>0</v>
      </c>
      <c r="AP210" s="1">
        <v>165981</v>
      </c>
      <c r="AQ210" s="1">
        <v>25240</v>
      </c>
      <c r="AR210" s="1">
        <v>1028</v>
      </c>
      <c r="AS210" s="1">
        <v>41601</v>
      </c>
      <c r="AT210" s="1">
        <v>14571</v>
      </c>
      <c r="AU210" s="1">
        <v>972</v>
      </c>
      <c r="AV210" s="1">
        <v>0</v>
      </c>
      <c r="AW210" s="1">
        <v>5583</v>
      </c>
      <c r="AX210" s="1">
        <v>46396</v>
      </c>
      <c r="AY210" s="1">
        <v>1138</v>
      </c>
      <c r="AZ210" s="1">
        <v>21265</v>
      </c>
      <c r="BA210" s="1"/>
      <c r="BB210" s="1" t="s">
        <v>411</v>
      </c>
    </row>
    <row r="211" spans="1:54" x14ac:dyDescent="0.35">
      <c r="A211" s="4" t="s">
        <v>208</v>
      </c>
      <c r="B211" s="1">
        <v>0</v>
      </c>
      <c r="C211" s="1">
        <v>24527</v>
      </c>
      <c r="D211" s="1">
        <v>88605</v>
      </c>
      <c r="E211" s="1">
        <v>4900</v>
      </c>
      <c r="F211" s="1">
        <v>0</v>
      </c>
      <c r="G211" s="1">
        <v>0</v>
      </c>
      <c r="H211" s="1">
        <v>5533954</v>
      </c>
      <c r="I211" s="1">
        <v>0</v>
      </c>
      <c r="J211" s="1">
        <v>116705</v>
      </c>
      <c r="K211" s="1">
        <v>624</v>
      </c>
      <c r="L211" s="1">
        <v>81449</v>
      </c>
      <c r="M211" s="1">
        <v>5063</v>
      </c>
      <c r="N211" s="1">
        <v>1024</v>
      </c>
      <c r="O211" s="1">
        <v>8854</v>
      </c>
      <c r="P211" s="1">
        <v>73249</v>
      </c>
      <c r="Q211" s="1">
        <v>829767</v>
      </c>
      <c r="R211" s="1">
        <v>1748752</v>
      </c>
      <c r="S211" s="1">
        <v>365967</v>
      </c>
      <c r="T211" s="1">
        <v>2043914</v>
      </c>
      <c r="U211" s="1">
        <v>7994462</v>
      </c>
      <c r="V211" s="1">
        <v>3030173</v>
      </c>
      <c r="W211" s="1">
        <v>367619</v>
      </c>
      <c r="X211" s="1">
        <v>34656130</v>
      </c>
      <c r="Y211" s="1">
        <v>4726989</v>
      </c>
      <c r="Z211" s="1">
        <v>19418592</v>
      </c>
      <c r="AA211" s="1">
        <v>4282981</v>
      </c>
      <c r="AB211" s="1">
        <v>26244060</v>
      </c>
      <c r="AC211" s="1">
        <v>98231</v>
      </c>
      <c r="AD211" s="1">
        <v>0</v>
      </c>
      <c r="AE211" s="1">
        <v>0</v>
      </c>
      <c r="AF211" s="1">
        <v>543832</v>
      </c>
      <c r="AG211" s="1">
        <v>0</v>
      </c>
      <c r="AH211" s="1">
        <v>281</v>
      </c>
      <c r="AI211" s="1">
        <v>15000</v>
      </c>
      <c r="AJ211" s="1">
        <v>0</v>
      </c>
      <c r="AK211" s="1">
        <v>72886</v>
      </c>
      <c r="AL211" s="1">
        <v>352</v>
      </c>
      <c r="AM211" s="1">
        <v>3441</v>
      </c>
      <c r="AN211" s="1">
        <v>19754</v>
      </c>
      <c r="AO211" s="1">
        <v>0</v>
      </c>
      <c r="AP211" s="1">
        <v>170367</v>
      </c>
      <c r="AQ211" s="1">
        <v>20337</v>
      </c>
      <c r="AR211" s="1">
        <v>3026</v>
      </c>
      <c r="AS211" s="1">
        <v>50856</v>
      </c>
      <c r="AT211" s="1">
        <v>14721</v>
      </c>
      <c r="AU211" s="1">
        <v>1043</v>
      </c>
      <c r="AV211" s="1">
        <v>0</v>
      </c>
      <c r="AW211" s="1">
        <v>8274</v>
      </c>
      <c r="AX211" s="1">
        <v>47341</v>
      </c>
      <c r="AY211" s="1">
        <v>0</v>
      </c>
      <c r="AZ211" s="1">
        <v>34518</v>
      </c>
      <c r="BA211" s="1"/>
      <c r="BB211" s="1" t="s">
        <v>411</v>
      </c>
    </row>
    <row r="212" spans="1:54" x14ac:dyDescent="0.35">
      <c r="A212" s="4" t="s">
        <v>209</v>
      </c>
      <c r="B212" s="1">
        <v>0</v>
      </c>
      <c r="C212" s="1">
        <v>3457</v>
      </c>
      <c r="D212" s="1">
        <v>78269</v>
      </c>
      <c r="E212" s="1">
        <v>9854</v>
      </c>
      <c r="F212" s="1">
        <v>0</v>
      </c>
      <c r="G212" s="1">
        <v>2045</v>
      </c>
      <c r="H212" s="1">
        <v>4892994</v>
      </c>
      <c r="I212" s="1">
        <v>0</v>
      </c>
      <c r="J212" s="1">
        <v>73186</v>
      </c>
      <c r="K212" s="1">
        <v>3078</v>
      </c>
      <c r="L212" s="1">
        <v>52812</v>
      </c>
      <c r="M212" s="1">
        <v>4138</v>
      </c>
      <c r="N212" s="1">
        <v>0</v>
      </c>
      <c r="O212" s="1">
        <v>9430</v>
      </c>
      <c r="P212" s="1">
        <v>60825</v>
      </c>
      <c r="Q212" s="1">
        <v>582022</v>
      </c>
      <c r="R212" s="1">
        <v>1242523</v>
      </c>
      <c r="S212" s="1">
        <v>274414</v>
      </c>
      <c r="T212" s="1">
        <v>1214269</v>
      </c>
      <c r="U212" s="1">
        <v>5539638</v>
      </c>
      <c r="V212" s="1">
        <v>2242924</v>
      </c>
      <c r="W212" s="1">
        <v>245807</v>
      </c>
      <c r="X212" s="1">
        <v>27027843</v>
      </c>
      <c r="Y212" s="1">
        <v>3543979</v>
      </c>
      <c r="Z212" s="1">
        <v>12101965</v>
      </c>
      <c r="AA212" s="1">
        <v>3200615</v>
      </c>
      <c r="AB212" s="1">
        <v>19143175</v>
      </c>
      <c r="AC212" s="1">
        <v>61954</v>
      </c>
      <c r="AD212" s="1">
        <v>0</v>
      </c>
      <c r="AE212" s="1">
        <v>0</v>
      </c>
      <c r="AF212" s="1">
        <v>406838</v>
      </c>
      <c r="AG212" s="1">
        <v>0</v>
      </c>
      <c r="AH212" s="1">
        <v>559</v>
      </c>
      <c r="AI212" s="1">
        <v>11276</v>
      </c>
      <c r="AJ212" s="1">
        <v>0</v>
      </c>
      <c r="AK212" s="1">
        <v>71217</v>
      </c>
      <c r="AL212" s="1">
        <v>726</v>
      </c>
      <c r="AM212" s="1">
        <v>2926</v>
      </c>
      <c r="AN212" s="1">
        <v>0</v>
      </c>
      <c r="AO212" s="1">
        <v>0</v>
      </c>
      <c r="AP212" s="1">
        <v>161791</v>
      </c>
      <c r="AQ212" s="1">
        <v>17824</v>
      </c>
      <c r="AR212" s="1">
        <v>741</v>
      </c>
      <c r="AS212" s="1">
        <v>31440</v>
      </c>
      <c r="AT212" s="1">
        <v>16882</v>
      </c>
      <c r="AU212" s="1">
        <v>1176</v>
      </c>
      <c r="AV212" s="1">
        <v>0</v>
      </c>
      <c r="AW212" s="1">
        <v>1346</v>
      </c>
      <c r="AX212" s="1">
        <v>44741</v>
      </c>
      <c r="AY212" s="1">
        <v>1353</v>
      </c>
      <c r="AZ212" s="1">
        <v>31651</v>
      </c>
      <c r="BA212" s="1"/>
      <c r="BB212" s="1" t="s">
        <v>411</v>
      </c>
    </row>
    <row r="213" spans="1:54" x14ac:dyDescent="0.35">
      <c r="A213" s="4" t="s">
        <v>210</v>
      </c>
      <c r="B213" s="1">
        <v>0</v>
      </c>
      <c r="C213" s="1">
        <v>24412</v>
      </c>
      <c r="D213" s="1">
        <v>72305</v>
      </c>
      <c r="E213" s="1">
        <v>5768</v>
      </c>
      <c r="F213" s="1">
        <v>0</v>
      </c>
      <c r="G213" s="1">
        <v>0</v>
      </c>
      <c r="H213" s="1">
        <v>5513665</v>
      </c>
      <c r="I213" s="1">
        <v>0</v>
      </c>
      <c r="J213" s="1">
        <v>38092</v>
      </c>
      <c r="K213" s="1">
        <v>0</v>
      </c>
      <c r="L213" s="1">
        <v>21350</v>
      </c>
      <c r="M213" s="1">
        <v>3411</v>
      </c>
      <c r="N213" s="1">
        <v>0</v>
      </c>
      <c r="O213" s="1">
        <v>8120</v>
      </c>
      <c r="P213" s="1">
        <v>48919</v>
      </c>
      <c r="Q213" s="1">
        <v>590867</v>
      </c>
      <c r="R213" s="1">
        <v>1312655</v>
      </c>
      <c r="S213" s="1">
        <v>237812</v>
      </c>
      <c r="T213" s="1">
        <v>1478371</v>
      </c>
      <c r="U213" s="1">
        <v>6017671</v>
      </c>
      <c r="V213" s="1">
        <v>2055522</v>
      </c>
      <c r="W213" s="1">
        <v>158852</v>
      </c>
      <c r="X213" s="1">
        <v>33892710</v>
      </c>
      <c r="Y213" s="1">
        <v>4002897</v>
      </c>
      <c r="Z213" s="1">
        <v>15305524</v>
      </c>
      <c r="AA213" s="1">
        <v>3707534</v>
      </c>
      <c r="AB213" s="1">
        <v>24372583</v>
      </c>
      <c r="AC213" s="1">
        <v>31432</v>
      </c>
      <c r="AD213" s="1">
        <v>0</v>
      </c>
      <c r="AE213" s="1">
        <v>0</v>
      </c>
      <c r="AF213" s="1">
        <v>362798</v>
      </c>
      <c r="AG213" s="1">
        <v>0</v>
      </c>
      <c r="AH213" s="1">
        <v>327</v>
      </c>
      <c r="AI213" s="1">
        <v>13049</v>
      </c>
      <c r="AJ213" s="1">
        <v>0</v>
      </c>
      <c r="AK213" s="1">
        <v>130371</v>
      </c>
      <c r="AL213" s="1">
        <v>0</v>
      </c>
      <c r="AM213" s="1">
        <v>2874</v>
      </c>
      <c r="AN213" s="1">
        <v>0</v>
      </c>
      <c r="AO213" s="1">
        <v>0</v>
      </c>
      <c r="AP213" s="1">
        <v>182212</v>
      </c>
      <c r="AQ213" s="1">
        <v>155153</v>
      </c>
      <c r="AR213" s="1">
        <v>2668</v>
      </c>
      <c r="AS213" s="1">
        <v>96747</v>
      </c>
      <c r="AT213" s="1">
        <v>18465</v>
      </c>
      <c r="AU213" s="1">
        <v>1034</v>
      </c>
      <c r="AV213" s="1">
        <v>0</v>
      </c>
      <c r="AW213" s="1">
        <v>5428</v>
      </c>
      <c r="AX213" s="1">
        <v>48194</v>
      </c>
      <c r="AY213" s="1">
        <v>0</v>
      </c>
      <c r="AZ213" s="1">
        <v>42759</v>
      </c>
      <c r="BA213" s="1"/>
      <c r="BB213" s="1" t="s">
        <v>411</v>
      </c>
    </row>
    <row r="214" spans="1:54" x14ac:dyDescent="0.35">
      <c r="A214" s="4" t="s">
        <v>211</v>
      </c>
      <c r="B214" s="1">
        <v>0</v>
      </c>
      <c r="C214" s="1">
        <v>0</v>
      </c>
      <c r="D214" s="1">
        <v>58576</v>
      </c>
      <c r="E214" s="1">
        <v>6062</v>
      </c>
      <c r="F214" s="1">
        <v>0</v>
      </c>
      <c r="G214" s="1">
        <v>0</v>
      </c>
      <c r="H214" s="1">
        <v>6015082</v>
      </c>
      <c r="I214" s="1">
        <v>0</v>
      </c>
      <c r="J214" s="1">
        <v>111380</v>
      </c>
      <c r="K214" s="1">
        <v>1054</v>
      </c>
      <c r="L214" s="1">
        <v>27311</v>
      </c>
      <c r="M214" s="1">
        <v>6142</v>
      </c>
      <c r="N214" s="1">
        <v>0</v>
      </c>
      <c r="O214" s="1">
        <v>7067</v>
      </c>
      <c r="P214" s="1">
        <v>68496</v>
      </c>
      <c r="Q214" s="1">
        <v>655395</v>
      </c>
      <c r="R214" s="1">
        <v>1271623</v>
      </c>
      <c r="S214" s="1">
        <v>347480</v>
      </c>
      <c r="T214" s="1">
        <v>1809424</v>
      </c>
      <c r="U214" s="1">
        <v>7525095</v>
      </c>
      <c r="V214" s="1">
        <v>2844506</v>
      </c>
      <c r="W214" s="1">
        <v>341053</v>
      </c>
      <c r="X214" s="1">
        <v>34747393</v>
      </c>
      <c r="Y214" s="1">
        <v>4159293</v>
      </c>
      <c r="Z214" s="1">
        <v>18207144</v>
      </c>
      <c r="AA214" s="1">
        <v>3956493</v>
      </c>
      <c r="AB214" s="1">
        <v>26549325</v>
      </c>
      <c r="AC214" s="1">
        <v>94356</v>
      </c>
      <c r="AD214" s="1">
        <v>0</v>
      </c>
      <c r="AE214" s="1">
        <v>0</v>
      </c>
      <c r="AF214" s="1">
        <v>530790</v>
      </c>
      <c r="AG214" s="1">
        <v>0</v>
      </c>
      <c r="AH214" s="1">
        <v>810</v>
      </c>
      <c r="AI214" s="1">
        <v>11666</v>
      </c>
      <c r="AJ214" s="1">
        <v>0</v>
      </c>
      <c r="AK214" s="1">
        <v>129982</v>
      </c>
      <c r="AL214" s="1">
        <v>0</v>
      </c>
      <c r="AM214" s="1">
        <v>3308</v>
      </c>
      <c r="AN214" s="1">
        <v>22775</v>
      </c>
      <c r="AO214" s="1">
        <v>0</v>
      </c>
      <c r="AP214" s="1">
        <v>157890</v>
      </c>
      <c r="AQ214" s="1">
        <v>26148</v>
      </c>
      <c r="AR214" s="1">
        <v>1692</v>
      </c>
      <c r="AS214" s="1">
        <v>47243</v>
      </c>
      <c r="AT214" s="1">
        <v>15283</v>
      </c>
      <c r="AU214" s="1">
        <v>786</v>
      </c>
      <c r="AV214" s="1">
        <v>0</v>
      </c>
      <c r="AW214" s="1">
        <v>3864</v>
      </c>
      <c r="AX214" s="1">
        <v>45513</v>
      </c>
      <c r="AY214" s="1">
        <v>0</v>
      </c>
      <c r="AZ214" s="1">
        <v>27020</v>
      </c>
      <c r="BA214" s="1"/>
      <c r="BB214" s="1" t="s">
        <v>411</v>
      </c>
    </row>
    <row r="215" spans="1:54" x14ac:dyDescent="0.35">
      <c r="A215" s="4" t="s">
        <v>1175</v>
      </c>
      <c r="B215" s="1">
        <v>1050</v>
      </c>
      <c r="C215" s="1">
        <v>26295</v>
      </c>
      <c r="D215" s="1">
        <v>33956</v>
      </c>
      <c r="E215" s="1">
        <v>1614</v>
      </c>
      <c r="F215" s="1">
        <v>0</v>
      </c>
      <c r="G215" s="1">
        <v>0</v>
      </c>
      <c r="H215" s="1">
        <v>4987787</v>
      </c>
      <c r="I215" s="1">
        <v>0</v>
      </c>
      <c r="J215" s="1">
        <v>534411</v>
      </c>
      <c r="K215" s="1">
        <v>0</v>
      </c>
      <c r="L215" s="1">
        <v>0</v>
      </c>
      <c r="M215" s="1">
        <v>1923</v>
      </c>
      <c r="N215" s="1">
        <v>1453</v>
      </c>
      <c r="O215" s="1">
        <v>8398</v>
      </c>
      <c r="P215" s="1">
        <v>185531</v>
      </c>
      <c r="Q215" s="1">
        <v>654226</v>
      </c>
      <c r="R215" s="1">
        <v>738541</v>
      </c>
      <c r="S215" s="1">
        <v>984231</v>
      </c>
      <c r="T215" s="1">
        <v>3160520</v>
      </c>
      <c r="U215" s="1">
        <v>16995537</v>
      </c>
      <c r="V215" s="1">
        <v>7990089</v>
      </c>
      <c r="W215" s="1">
        <v>1061146</v>
      </c>
      <c r="X215" s="1">
        <v>40930026</v>
      </c>
      <c r="Y215" s="1">
        <v>4078276</v>
      </c>
      <c r="Z215" s="1">
        <v>28640931</v>
      </c>
      <c r="AA215" s="1">
        <v>3665930</v>
      </c>
      <c r="AB215" s="1">
        <v>33465281</v>
      </c>
      <c r="AC215" s="1">
        <v>515255</v>
      </c>
      <c r="AD215" s="1">
        <v>0</v>
      </c>
      <c r="AE215" s="1">
        <v>0</v>
      </c>
      <c r="AF215" s="1">
        <v>1427915</v>
      </c>
      <c r="AG215" s="1">
        <v>0</v>
      </c>
      <c r="AH215" s="1">
        <v>415</v>
      </c>
      <c r="AI215" s="1">
        <v>13041</v>
      </c>
      <c r="AJ215" s="1">
        <v>0</v>
      </c>
      <c r="AK215" s="1">
        <v>136180</v>
      </c>
      <c r="AL215" s="1">
        <v>0</v>
      </c>
      <c r="AM215" s="1">
        <v>0</v>
      </c>
      <c r="AN215" s="1">
        <v>27874</v>
      </c>
      <c r="AO215" s="1">
        <v>32432</v>
      </c>
      <c r="AP215" s="1">
        <v>123799</v>
      </c>
      <c r="AQ215" s="1">
        <v>27972</v>
      </c>
      <c r="AR215" s="1">
        <v>1310</v>
      </c>
      <c r="AS215" s="1">
        <v>104436</v>
      </c>
      <c r="AT215" s="1">
        <v>14037</v>
      </c>
      <c r="AU215" s="1">
        <v>1130</v>
      </c>
      <c r="AV215" s="1">
        <v>0</v>
      </c>
      <c r="AW215" s="1">
        <v>7346</v>
      </c>
      <c r="AX215" s="1">
        <v>56038</v>
      </c>
      <c r="AY215" s="1">
        <v>0</v>
      </c>
      <c r="AZ215" s="1">
        <v>32790</v>
      </c>
      <c r="BA215" s="1"/>
      <c r="BB215" s="1" t="s">
        <v>411</v>
      </c>
    </row>
    <row r="216" spans="1:54" x14ac:dyDescent="0.35">
      <c r="A216" s="4" t="s">
        <v>1220</v>
      </c>
      <c r="B216" s="1">
        <v>0</v>
      </c>
      <c r="C216" s="1">
        <v>25334</v>
      </c>
      <c r="D216" s="1">
        <v>33745</v>
      </c>
      <c r="E216" s="1">
        <v>3472</v>
      </c>
      <c r="F216" s="1">
        <v>0</v>
      </c>
      <c r="G216" s="1">
        <v>0</v>
      </c>
      <c r="H216" s="1">
        <v>5546533</v>
      </c>
      <c r="I216" s="1">
        <v>0</v>
      </c>
      <c r="J216" s="1">
        <v>552859</v>
      </c>
      <c r="K216" s="1">
        <v>0</v>
      </c>
      <c r="L216" s="1">
        <v>1337</v>
      </c>
      <c r="M216" s="1">
        <v>3994</v>
      </c>
      <c r="N216" s="1">
        <v>1962</v>
      </c>
      <c r="O216" s="1">
        <v>8087</v>
      </c>
      <c r="P216" s="1">
        <v>189896</v>
      </c>
      <c r="Q216" s="1">
        <v>728109</v>
      </c>
      <c r="R216" s="1">
        <v>934100</v>
      </c>
      <c r="S216" s="1">
        <v>970248</v>
      </c>
      <c r="T216" s="1">
        <v>3645393</v>
      </c>
      <c r="U216" s="1">
        <v>18338564</v>
      </c>
      <c r="V216" s="1">
        <v>7939528</v>
      </c>
      <c r="W216" s="1">
        <v>1092118</v>
      </c>
      <c r="X216" s="1">
        <v>44684916</v>
      </c>
      <c r="Y216" s="1">
        <v>4437394</v>
      </c>
      <c r="Z216" s="1">
        <v>31459571</v>
      </c>
      <c r="AA216" s="1">
        <v>4127495</v>
      </c>
      <c r="AB216" s="1">
        <v>36416657</v>
      </c>
      <c r="AC216" s="1">
        <v>523742</v>
      </c>
      <c r="AD216" s="1">
        <v>1572</v>
      </c>
      <c r="AE216" s="1">
        <v>0</v>
      </c>
      <c r="AF216" s="1">
        <v>1423067</v>
      </c>
      <c r="AG216" s="1">
        <v>0</v>
      </c>
      <c r="AH216" s="1">
        <v>966</v>
      </c>
      <c r="AI216" s="1">
        <v>17661</v>
      </c>
      <c r="AJ216" s="1">
        <v>0</v>
      </c>
      <c r="AK216" s="1">
        <v>152220</v>
      </c>
      <c r="AL216" s="1">
        <v>0</v>
      </c>
      <c r="AM216" s="1">
        <v>62</v>
      </c>
      <c r="AN216" s="1">
        <v>57116</v>
      </c>
      <c r="AO216" s="1">
        <v>30452</v>
      </c>
      <c r="AP216" s="1">
        <v>171266</v>
      </c>
      <c r="AQ216" s="1">
        <v>25896</v>
      </c>
      <c r="AR216" s="1">
        <v>2350</v>
      </c>
      <c r="AS216" s="1">
        <v>100379</v>
      </c>
      <c r="AT216" s="1">
        <v>17426</v>
      </c>
      <c r="AU216" s="1">
        <v>1708</v>
      </c>
      <c r="AV216" s="1">
        <v>0</v>
      </c>
      <c r="AW216" s="1">
        <v>8293</v>
      </c>
      <c r="AX216" s="1">
        <v>53273</v>
      </c>
      <c r="AY216" s="1">
        <v>897</v>
      </c>
      <c r="AZ216" s="1">
        <v>34496</v>
      </c>
      <c r="BA216" s="1"/>
      <c r="BB216" s="1" t="s">
        <v>411</v>
      </c>
    </row>
    <row r="217" spans="1:54" x14ac:dyDescent="0.35">
      <c r="A217" s="4" t="s">
        <v>214</v>
      </c>
      <c r="B217" s="1">
        <v>0</v>
      </c>
      <c r="C217" s="1">
        <v>24966</v>
      </c>
      <c r="D217" s="1">
        <v>72673</v>
      </c>
      <c r="E217" s="1">
        <v>6479</v>
      </c>
      <c r="F217" s="1">
        <v>0</v>
      </c>
      <c r="G217" s="1">
        <v>0</v>
      </c>
      <c r="H217" s="1">
        <v>5013821</v>
      </c>
      <c r="I217" s="1">
        <v>0</v>
      </c>
      <c r="J217" s="1">
        <v>48031</v>
      </c>
      <c r="K217" s="1">
        <v>1162</v>
      </c>
      <c r="L217" s="1">
        <v>19435</v>
      </c>
      <c r="M217" s="1">
        <v>2603</v>
      </c>
      <c r="N217" s="1">
        <v>0</v>
      </c>
      <c r="O217" s="1">
        <v>8552</v>
      </c>
      <c r="P217" s="1">
        <v>56984</v>
      </c>
      <c r="Q217" s="1">
        <v>759322</v>
      </c>
      <c r="R217" s="1">
        <v>1376809</v>
      </c>
      <c r="S217" s="1">
        <v>263797</v>
      </c>
      <c r="T217" s="1">
        <v>1830424</v>
      </c>
      <c r="U217" s="1">
        <v>6867673</v>
      </c>
      <c r="V217" s="1">
        <v>2212515</v>
      </c>
      <c r="W217" s="1">
        <v>195110</v>
      </c>
      <c r="X217" s="1">
        <v>32804320</v>
      </c>
      <c r="Y217" s="1">
        <v>4018962</v>
      </c>
      <c r="Z217" s="1">
        <v>17821794</v>
      </c>
      <c r="AA217" s="1">
        <v>3863138</v>
      </c>
      <c r="AB217" s="1">
        <v>25163894</v>
      </c>
      <c r="AC217" s="1">
        <v>37183</v>
      </c>
      <c r="AD217" s="1">
        <v>0</v>
      </c>
      <c r="AE217" s="1">
        <v>0</v>
      </c>
      <c r="AF217" s="1">
        <v>392233</v>
      </c>
      <c r="AG217" s="1">
        <v>0</v>
      </c>
      <c r="AH217" s="1">
        <v>313</v>
      </c>
      <c r="AI217" s="1">
        <v>15547</v>
      </c>
      <c r="AJ217" s="1">
        <v>0</v>
      </c>
      <c r="AK217" s="1">
        <v>127522</v>
      </c>
      <c r="AL217" s="1">
        <v>0</v>
      </c>
      <c r="AM217" s="1">
        <v>1383</v>
      </c>
      <c r="AN217" s="1">
        <v>44304</v>
      </c>
      <c r="AO217" s="1">
        <v>0</v>
      </c>
      <c r="AP217" s="1">
        <v>166665</v>
      </c>
      <c r="AQ217" s="1">
        <v>23579</v>
      </c>
      <c r="AR217" s="1">
        <v>2074</v>
      </c>
      <c r="AS217" s="1">
        <v>56465</v>
      </c>
      <c r="AT217" s="1">
        <v>15340</v>
      </c>
      <c r="AU217" s="1">
        <v>750</v>
      </c>
      <c r="AV217" s="1">
        <v>0</v>
      </c>
      <c r="AW217" s="1">
        <v>6646</v>
      </c>
      <c r="AX217" s="1">
        <v>45548</v>
      </c>
      <c r="AY217" s="1">
        <v>0</v>
      </c>
      <c r="AZ217" s="1">
        <v>24257</v>
      </c>
      <c r="BA217" s="1"/>
      <c r="BB217" s="1" t="s">
        <v>411</v>
      </c>
    </row>
    <row r="218" spans="1:54" x14ac:dyDescent="0.35">
      <c r="A218" s="4" t="s">
        <v>215</v>
      </c>
      <c r="B218" s="1">
        <v>0</v>
      </c>
      <c r="C218" s="1">
        <v>23507</v>
      </c>
      <c r="D218" s="1">
        <v>66874</v>
      </c>
      <c r="E218" s="1">
        <v>7996</v>
      </c>
      <c r="F218" s="1">
        <v>0</v>
      </c>
      <c r="G218" s="1">
        <v>0</v>
      </c>
      <c r="H218" s="1">
        <v>5134153</v>
      </c>
      <c r="I218" s="1">
        <v>0</v>
      </c>
      <c r="J218" s="1">
        <v>75829</v>
      </c>
      <c r="K218" s="1">
        <v>0</v>
      </c>
      <c r="L218" s="1">
        <v>18985</v>
      </c>
      <c r="M218" s="1">
        <v>3631</v>
      </c>
      <c r="N218" s="1">
        <v>637</v>
      </c>
      <c r="O218" s="1">
        <v>11667</v>
      </c>
      <c r="P218" s="1">
        <v>58825</v>
      </c>
      <c r="Q218" s="1">
        <v>467697</v>
      </c>
      <c r="R218" s="1">
        <v>1141750</v>
      </c>
      <c r="S218" s="1">
        <v>277829</v>
      </c>
      <c r="T218" s="1">
        <v>1148923</v>
      </c>
      <c r="U218" s="1">
        <v>5448219</v>
      </c>
      <c r="V218" s="1">
        <v>2274633</v>
      </c>
      <c r="W218" s="1">
        <v>257650</v>
      </c>
      <c r="X218" s="1">
        <v>28034179</v>
      </c>
      <c r="Y218" s="1">
        <v>3583773</v>
      </c>
      <c r="Z218" s="1">
        <v>11565885</v>
      </c>
      <c r="AA218" s="1">
        <v>3174631</v>
      </c>
      <c r="AB218" s="1">
        <v>18874520</v>
      </c>
      <c r="AC218" s="1">
        <v>60467</v>
      </c>
      <c r="AD218" s="1">
        <v>0</v>
      </c>
      <c r="AE218" s="1">
        <v>0</v>
      </c>
      <c r="AF218" s="1">
        <v>408787</v>
      </c>
      <c r="AG218" s="1">
        <v>0</v>
      </c>
      <c r="AH218" s="1">
        <v>826</v>
      </c>
      <c r="AI218" s="1">
        <v>10124</v>
      </c>
      <c r="AJ218" s="1">
        <v>0</v>
      </c>
      <c r="AK218" s="1">
        <v>161030</v>
      </c>
      <c r="AL218" s="1">
        <v>1329</v>
      </c>
      <c r="AM218" s="1">
        <v>2917</v>
      </c>
      <c r="AN218" s="1">
        <v>21013</v>
      </c>
      <c r="AO218" s="1">
        <v>0</v>
      </c>
      <c r="AP218" s="1">
        <v>164716</v>
      </c>
      <c r="AQ218" s="1">
        <v>21990</v>
      </c>
      <c r="AR218" s="1">
        <v>1899</v>
      </c>
      <c r="AS218" s="1">
        <v>34916</v>
      </c>
      <c r="AT218" s="1">
        <v>16158</v>
      </c>
      <c r="AU218" s="1">
        <v>1122</v>
      </c>
      <c r="AV218" s="1">
        <v>0</v>
      </c>
      <c r="AW218" s="1">
        <v>2010</v>
      </c>
      <c r="AX218" s="1">
        <v>50498</v>
      </c>
      <c r="AY218" s="1">
        <v>1068</v>
      </c>
      <c r="AZ218" s="1">
        <v>31022</v>
      </c>
      <c r="BA218" s="1"/>
      <c r="BB218" s="1" t="s">
        <v>411</v>
      </c>
    </row>
    <row r="219" spans="1:54" x14ac:dyDescent="0.35">
      <c r="A219" s="4" t="s">
        <v>216</v>
      </c>
      <c r="B219" s="1">
        <v>0</v>
      </c>
      <c r="C219" s="1">
        <v>18812</v>
      </c>
      <c r="D219" s="1">
        <v>45827</v>
      </c>
      <c r="E219" s="1">
        <v>5026</v>
      </c>
      <c r="F219" s="1">
        <v>0</v>
      </c>
      <c r="G219" s="1">
        <v>0</v>
      </c>
      <c r="H219" s="1">
        <v>4521838</v>
      </c>
      <c r="I219" s="1">
        <v>0</v>
      </c>
      <c r="J219" s="1">
        <v>55745</v>
      </c>
      <c r="K219" s="1">
        <v>1461</v>
      </c>
      <c r="L219" s="1">
        <v>11438</v>
      </c>
      <c r="M219" s="1">
        <v>4285</v>
      </c>
      <c r="N219" s="1">
        <v>531</v>
      </c>
      <c r="O219" s="1">
        <v>6493</v>
      </c>
      <c r="P219" s="1">
        <v>50172</v>
      </c>
      <c r="Q219" s="1">
        <v>269409</v>
      </c>
      <c r="R219" s="1">
        <v>704893</v>
      </c>
      <c r="S219" s="1">
        <v>237811</v>
      </c>
      <c r="T219" s="1">
        <v>934843</v>
      </c>
      <c r="U219" s="1">
        <v>4814475</v>
      </c>
      <c r="V219" s="1">
        <v>1982972</v>
      </c>
      <c r="W219" s="1">
        <v>202431</v>
      </c>
      <c r="X219" s="1">
        <v>23495238</v>
      </c>
      <c r="Y219" s="1">
        <v>2804990</v>
      </c>
      <c r="Z219" s="1">
        <v>9105334</v>
      </c>
      <c r="AA219" s="1">
        <v>2260065</v>
      </c>
      <c r="AB219" s="1">
        <v>14623735</v>
      </c>
      <c r="AC219" s="1">
        <v>45411</v>
      </c>
      <c r="AD219" s="1">
        <v>0</v>
      </c>
      <c r="AE219" s="1">
        <v>0</v>
      </c>
      <c r="AF219" s="1">
        <v>350118</v>
      </c>
      <c r="AG219" s="1">
        <v>0</v>
      </c>
      <c r="AH219" s="1">
        <v>556</v>
      </c>
      <c r="AI219" s="1">
        <v>12780</v>
      </c>
      <c r="AJ219" s="1">
        <v>0</v>
      </c>
      <c r="AK219" s="1">
        <v>182487</v>
      </c>
      <c r="AL219" s="1">
        <v>1140</v>
      </c>
      <c r="AM219" s="1">
        <v>1431</v>
      </c>
      <c r="AN219" s="1">
        <v>19144</v>
      </c>
      <c r="AO219" s="1">
        <v>0</v>
      </c>
      <c r="AP219" s="1">
        <v>168441</v>
      </c>
      <c r="AQ219" s="1">
        <v>17179</v>
      </c>
      <c r="AR219" s="1">
        <v>1111</v>
      </c>
      <c r="AS219" s="1">
        <v>33477</v>
      </c>
      <c r="AT219" s="1">
        <v>18839</v>
      </c>
      <c r="AU219" s="1">
        <v>1100</v>
      </c>
      <c r="AV219" s="1">
        <v>0</v>
      </c>
      <c r="AW219" s="1">
        <v>1166</v>
      </c>
      <c r="AX219" s="1">
        <v>54024</v>
      </c>
      <c r="AY219" s="1">
        <v>721</v>
      </c>
      <c r="AZ219" s="1">
        <v>36177</v>
      </c>
      <c r="BA219" s="1"/>
      <c r="BB219" s="1" t="s">
        <v>411</v>
      </c>
    </row>
    <row r="220" spans="1:54" x14ac:dyDescent="0.35">
      <c r="A220" s="4" t="s">
        <v>217</v>
      </c>
      <c r="B220" s="1">
        <v>0</v>
      </c>
      <c r="C220" s="1">
        <v>21473</v>
      </c>
      <c r="D220" s="1">
        <v>57751</v>
      </c>
      <c r="E220" s="1">
        <v>7152</v>
      </c>
      <c r="F220" s="1">
        <v>0</v>
      </c>
      <c r="G220" s="1">
        <v>0</v>
      </c>
      <c r="H220" s="1">
        <v>5124173</v>
      </c>
      <c r="I220" s="1">
        <v>0</v>
      </c>
      <c r="J220" s="1">
        <v>96709</v>
      </c>
      <c r="K220" s="1">
        <v>0</v>
      </c>
      <c r="L220" s="1">
        <v>14519</v>
      </c>
      <c r="M220" s="1">
        <v>2172</v>
      </c>
      <c r="N220" s="1">
        <v>1078</v>
      </c>
      <c r="O220" s="1">
        <v>7406</v>
      </c>
      <c r="P220" s="1">
        <v>60889</v>
      </c>
      <c r="Q220" s="1">
        <v>372386</v>
      </c>
      <c r="R220" s="1">
        <v>977979</v>
      </c>
      <c r="S220" s="1">
        <v>289169</v>
      </c>
      <c r="T220" s="1">
        <v>1117778</v>
      </c>
      <c r="U220" s="1">
        <v>5581262</v>
      </c>
      <c r="V220" s="1">
        <v>2451430</v>
      </c>
      <c r="W220" s="1">
        <v>307105</v>
      </c>
      <c r="X220" s="1">
        <v>28731300</v>
      </c>
      <c r="Y220" s="1">
        <v>3410322</v>
      </c>
      <c r="Z220" s="1">
        <v>11281829</v>
      </c>
      <c r="AA220" s="1">
        <v>2945807</v>
      </c>
      <c r="AB220" s="1">
        <v>19103573</v>
      </c>
      <c r="AC220" s="1">
        <v>79591</v>
      </c>
      <c r="AD220" s="1">
        <v>0</v>
      </c>
      <c r="AE220" s="1">
        <v>0</v>
      </c>
      <c r="AF220" s="1">
        <v>446521</v>
      </c>
      <c r="AG220" s="1">
        <v>0</v>
      </c>
      <c r="AH220" s="1">
        <v>232</v>
      </c>
      <c r="AI220" s="1">
        <v>10830</v>
      </c>
      <c r="AJ220" s="1">
        <v>0</v>
      </c>
      <c r="AK220" s="1">
        <v>267880</v>
      </c>
      <c r="AL220" s="1">
        <v>0</v>
      </c>
      <c r="AM220" s="1">
        <v>1747</v>
      </c>
      <c r="AN220" s="1">
        <v>0</v>
      </c>
      <c r="AO220" s="1">
        <v>0</v>
      </c>
      <c r="AP220" s="1">
        <v>163671</v>
      </c>
      <c r="AQ220" s="1">
        <v>24903</v>
      </c>
      <c r="AR220" s="1">
        <v>1790</v>
      </c>
      <c r="AS220" s="1">
        <v>34051</v>
      </c>
      <c r="AT220" s="1">
        <v>17623</v>
      </c>
      <c r="AU220" s="1">
        <v>690</v>
      </c>
      <c r="AV220" s="1">
        <v>0</v>
      </c>
      <c r="AW220" s="1">
        <v>5109</v>
      </c>
      <c r="AX220" s="1">
        <v>51149</v>
      </c>
      <c r="AY220" s="1">
        <v>0</v>
      </c>
      <c r="AZ220" s="1">
        <v>25144</v>
      </c>
      <c r="BA220" s="1"/>
      <c r="BB220" s="1" t="s">
        <v>411</v>
      </c>
    </row>
    <row r="221" spans="1:54" x14ac:dyDescent="0.35">
      <c r="A221" s="4" t="s">
        <v>218</v>
      </c>
      <c r="B221" s="1">
        <v>0</v>
      </c>
      <c r="C221" s="1">
        <v>18768</v>
      </c>
      <c r="D221" s="1">
        <v>55411</v>
      </c>
      <c r="E221" s="1">
        <v>5999</v>
      </c>
      <c r="F221" s="1">
        <v>0</v>
      </c>
      <c r="G221" s="1">
        <v>0</v>
      </c>
      <c r="H221" s="1">
        <v>4323259</v>
      </c>
      <c r="I221" s="1">
        <v>0</v>
      </c>
      <c r="J221" s="1">
        <v>36613</v>
      </c>
      <c r="K221" s="1">
        <v>0</v>
      </c>
      <c r="L221" s="1">
        <v>9455</v>
      </c>
      <c r="M221" s="1">
        <v>4677</v>
      </c>
      <c r="N221" s="1">
        <v>661</v>
      </c>
      <c r="O221" s="1">
        <v>7609</v>
      </c>
      <c r="P221" s="1">
        <v>38435</v>
      </c>
      <c r="Q221" s="1">
        <v>272297</v>
      </c>
      <c r="R221" s="1">
        <v>734369</v>
      </c>
      <c r="S221" s="1">
        <v>184292</v>
      </c>
      <c r="T221" s="1">
        <v>846387</v>
      </c>
      <c r="U221" s="1">
        <v>4204367</v>
      </c>
      <c r="V221" s="1">
        <v>1591971</v>
      </c>
      <c r="W221" s="1">
        <v>142551</v>
      </c>
      <c r="X221" s="1">
        <v>19273236</v>
      </c>
      <c r="Y221" s="1">
        <v>2465688</v>
      </c>
      <c r="Z221" s="1">
        <v>8130357</v>
      </c>
      <c r="AA221" s="1">
        <v>1976140</v>
      </c>
      <c r="AB221" s="1">
        <v>12752173</v>
      </c>
      <c r="AC221" s="1">
        <v>30509</v>
      </c>
      <c r="AD221" s="1">
        <v>0</v>
      </c>
      <c r="AE221" s="1">
        <v>0</v>
      </c>
      <c r="AF221" s="1">
        <v>292620</v>
      </c>
      <c r="AG221" s="1">
        <v>0</v>
      </c>
      <c r="AH221" s="1">
        <v>362</v>
      </c>
      <c r="AI221" s="1">
        <v>11958</v>
      </c>
      <c r="AJ221" s="1">
        <v>0</v>
      </c>
      <c r="AK221" s="1">
        <v>447069</v>
      </c>
      <c r="AL221" s="1">
        <v>0</v>
      </c>
      <c r="AM221" s="1">
        <v>1539</v>
      </c>
      <c r="AN221" s="1">
        <v>0</v>
      </c>
      <c r="AO221" s="1">
        <v>0</v>
      </c>
      <c r="AP221" s="1">
        <v>156849</v>
      </c>
      <c r="AQ221" s="1">
        <v>18785</v>
      </c>
      <c r="AR221" s="1">
        <v>1683</v>
      </c>
      <c r="AS221" s="1">
        <v>0</v>
      </c>
      <c r="AT221" s="1">
        <v>19381</v>
      </c>
      <c r="AU221" s="1">
        <v>1552</v>
      </c>
      <c r="AV221" s="1">
        <v>0</v>
      </c>
      <c r="AW221" s="1">
        <v>1334</v>
      </c>
      <c r="AX221" s="1">
        <v>57323</v>
      </c>
      <c r="AY221" s="1">
        <v>1523</v>
      </c>
      <c r="AZ221" s="1">
        <v>24456</v>
      </c>
      <c r="BA221" s="1"/>
      <c r="BB221" s="1" t="s">
        <v>411</v>
      </c>
    </row>
    <row r="222" spans="1:54" x14ac:dyDescent="0.35">
      <c r="A222" s="4" t="s">
        <v>219</v>
      </c>
      <c r="B222" s="1">
        <v>0</v>
      </c>
      <c r="C222" s="1">
        <v>23650</v>
      </c>
      <c r="D222" s="1">
        <v>78437</v>
      </c>
      <c r="E222" s="1">
        <v>10344</v>
      </c>
      <c r="F222" s="1">
        <v>3747</v>
      </c>
      <c r="G222" s="1">
        <v>0</v>
      </c>
      <c r="H222" s="1">
        <v>4651750</v>
      </c>
      <c r="I222" s="1">
        <v>0</v>
      </c>
      <c r="J222" s="1">
        <v>40013</v>
      </c>
      <c r="K222" s="1">
        <v>0</v>
      </c>
      <c r="L222" s="1">
        <v>16372</v>
      </c>
      <c r="M222" s="1">
        <v>5374</v>
      </c>
      <c r="N222" s="1">
        <v>0</v>
      </c>
      <c r="O222" s="1">
        <v>10272</v>
      </c>
      <c r="P222" s="1">
        <v>56069</v>
      </c>
      <c r="Q222" s="1">
        <v>799273</v>
      </c>
      <c r="R222" s="1">
        <v>1335919</v>
      </c>
      <c r="S222" s="1">
        <v>256722</v>
      </c>
      <c r="T222" s="1">
        <v>1690241</v>
      </c>
      <c r="U222" s="1">
        <v>6368431</v>
      </c>
      <c r="V222" s="1">
        <v>2125778</v>
      </c>
      <c r="W222" s="1">
        <v>159849</v>
      </c>
      <c r="X222" s="1">
        <v>28262592</v>
      </c>
      <c r="Y222" s="1">
        <v>3845229</v>
      </c>
      <c r="Z222" s="1">
        <v>15625123</v>
      </c>
      <c r="AA222" s="1">
        <v>3598788</v>
      </c>
      <c r="AB222" s="1">
        <v>22372578</v>
      </c>
      <c r="AC222" s="1">
        <v>32552</v>
      </c>
      <c r="AD222" s="1">
        <v>0</v>
      </c>
      <c r="AE222" s="1">
        <v>0</v>
      </c>
      <c r="AF222" s="1">
        <v>367291</v>
      </c>
      <c r="AG222" s="1">
        <v>0</v>
      </c>
      <c r="AH222" s="1">
        <v>489</v>
      </c>
      <c r="AI222" s="1">
        <v>10809</v>
      </c>
      <c r="AJ222" s="1">
        <v>0</v>
      </c>
      <c r="AK222" s="1">
        <v>6511456</v>
      </c>
      <c r="AL222" s="1">
        <v>0</v>
      </c>
      <c r="AM222" s="1">
        <v>2964</v>
      </c>
      <c r="AN222" s="1">
        <v>0</v>
      </c>
      <c r="AO222" s="1">
        <v>0</v>
      </c>
      <c r="AP222" s="1">
        <v>149126</v>
      </c>
      <c r="AQ222" s="1">
        <v>33089</v>
      </c>
      <c r="AR222" s="1">
        <v>1446</v>
      </c>
      <c r="AS222" s="1">
        <v>51902</v>
      </c>
      <c r="AT222" s="1">
        <v>16838</v>
      </c>
      <c r="AU222" s="1">
        <v>1273</v>
      </c>
      <c r="AV222" s="1">
        <v>0</v>
      </c>
      <c r="AW222" s="1">
        <v>6853</v>
      </c>
      <c r="AX222" s="1">
        <v>50670</v>
      </c>
      <c r="AY222" s="1">
        <v>0</v>
      </c>
      <c r="AZ222" s="1">
        <v>23675</v>
      </c>
      <c r="BA222" s="1"/>
      <c r="BB222" s="1" t="s">
        <v>411</v>
      </c>
    </row>
    <row r="223" spans="1:54" x14ac:dyDescent="0.35">
      <c r="A223" s="4" t="s">
        <v>220</v>
      </c>
      <c r="B223" s="1">
        <v>0</v>
      </c>
      <c r="C223" s="1">
        <v>23009</v>
      </c>
      <c r="D223" s="1">
        <v>50176</v>
      </c>
      <c r="E223" s="1">
        <v>6308</v>
      </c>
      <c r="F223" s="1">
        <v>6891</v>
      </c>
      <c r="G223" s="1">
        <v>0</v>
      </c>
      <c r="H223" s="1">
        <v>3437692</v>
      </c>
      <c r="I223" s="1">
        <v>0</v>
      </c>
      <c r="J223" s="1">
        <v>207188</v>
      </c>
      <c r="K223" s="1">
        <v>1268</v>
      </c>
      <c r="L223" s="1">
        <v>0</v>
      </c>
      <c r="M223" s="1">
        <v>3327</v>
      </c>
      <c r="N223" s="1">
        <v>0</v>
      </c>
      <c r="O223" s="1">
        <v>8109</v>
      </c>
      <c r="P223" s="1">
        <v>92009</v>
      </c>
      <c r="Q223" s="1">
        <v>697381</v>
      </c>
      <c r="R223" s="1">
        <v>390908</v>
      </c>
      <c r="S223" s="1">
        <v>507402</v>
      </c>
      <c r="T223" s="1">
        <v>2728083</v>
      </c>
      <c r="U223" s="1">
        <v>11420592</v>
      </c>
      <c r="V223" s="1">
        <v>4054371</v>
      </c>
      <c r="W223" s="1">
        <v>548877</v>
      </c>
      <c r="X223" s="1">
        <v>13605851</v>
      </c>
      <c r="Y223" s="1">
        <v>3981506</v>
      </c>
      <c r="Z223" s="1">
        <v>24419468</v>
      </c>
      <c r="AA223" s="1">
        <v>3747443</v>
      </c>
      <c r="AB223" s="1">
        <v>30006898</v>
      </c>
      <c r="AC223" s="1">
        <v>191988</v>
      </c>
      <c r="AD223" s="1">
        <v>0</v>
      </c>
      <c r="AE223" s="1">
        <v>0</v>
      </c>
      <c r="AF223" s="1">
        <v>745087</v>
      </c>
      <c r="AG223" s="1">
        <v>0</v>
      </c>
      <c r="AH223" s="1">
        <v>266</v>
      </c>
      <c r="AI223" s="1">
        <v>12075</v>
      </c>
      <c r="AJ223" s="1">
        <v>0</v>
      </c>
      <c r="AK223" s="1">
        <v>169342682</v>
      </c>
      <c r="AL223" s="1">
        <v>1139</v>
      </c>
      <c r="AM223" s="1">
        <v>1767</v>
      </c>
      <c r="AN223" s="1">
        <v>178871</v>
      </c>
      <c r="AO223" s="1">
        <v>29376</v>
      </c>
      <c r="AP223" s="1">
        <v>104584</v>
      </c>
      <c r="AQ223" s="1">
        <v>1086943</v>
      </c>
      <c r="AR223" s="1">
        <v>3317</v>
      </c>
      <c r="AS223" s="1">
        <v>1059285</v>
      </c>
      <c r="AT223" s="1">
        <v>10819</v>
      </c>
      <c r="AU223" s="1">
        <v>1245</v>
      </c>
      <c r="AV223" s="1">
        <v>0</v>
      </c>
      <c r="AW223" s="1">
        <v>9294</v>
      </c>
      <c r="AX223" s="1">
        <v>48739</v>
      </c>
      <c r="AY223" s="1">
        <v>784</v>
      </c>
      <c r="AZ223" s="1">
        <v>42559</v>
      </c>
      <c r="BA223" s="1"/>
      <c r="BB223" s="1" t="s">
        <v>411</v>
      </c>
    </row>
    <row r="224" spans="1:54" x14ac:dyDescent="0.35">
      <c r="A224" s="4" t="s">
        <v>221</v>
      </c>
      <c r="B224" s="1">
        <v>0</v>
      </c>
      <c r="C224" s="1">
        <v>22987</v>
      </c>
      <c r="D224" s="1">
        <v>215961</v>
      </c>
      <c r="E224" s="1">
        <v>5057</v>
      </c>
      <c r="F224" s="1">
        <v>8746</v>
      </c>
      <c r="G224" s="1">
        <v>0</v>
      </c>
      <c r="H224" s="1">
        <v>4416627</v>
      </c>
      <c r="I224" s="1">
        <v>0</v>
      </c>
      <c r="J224" s="1">
        <v>56235</v>
      </c>
      <c r="K224" s="1">
        <v>0</v>
      </c>
      <c r="L224" s="1">
        <v>5967</v>
      </c>
      <c r="M224" s="1">
        <v>6483</v>
      </c>
      <c r="N224" s="1">
        <v>1554</v>
      </c>
      <c r="O224" s="1">
        <v>18040</v>
      </c>
      <c r="P224" s="1">
        <v>58277</v>
      </c>
      <c r="Q224" s="1">
        <v>573944</v>
      </c>
      <c r="R224" s="1">
        <v>598968</v>
      </c>
      <c r="S224" s="1">
        <v>285769</v>
      </c>
      <c r="T224" s="1">
        <v>2043807</v>
      </c>
      <c r="U224" s="1">
        <v>7810096</v>
      </c>
      <c r="V224" s="1">
        <v>2481005</v>
      </c>
      <c r="W224" s="1">
        <v>228257</v>
      </c>
      <c r="X224" s="1">
        <v>24339869</v>
      </c>
      <c r="Y224" s="1">
        <v>3970597</v>
      </c>
      <c r="Z224" s="1">
        <v>19681184</v>
      </c>
      <c r="AA224" s="1">
        <v>3769791</v>
      </c>
      <c r="AB224" s="1">
        <v>27636877</v>
      </c>
      <c r="AC224" s="1">
        <v>52232</v>
      </c>
      <c r="AD224" s="1">
        <v>0</v>
      </c>
      <c r="AE224" s="1">
        <v>0</v>
      </c>
      <c r="AF224" s="1">
        <v>445432</v>
      </c>
      <c r="AG224" s="1">
        <v>0</v>
      </c>
      <c r="AH224" s="1">
        <v>747</v>
      </c>
      <c r="AI224" s="1">
        <v>12013</v>
      </c>
      <c r="AJ224" s="1">
        <v>0</v>
      </c>
      <c r="AK224" s="1">
        <v>88156947</v>
      </c>
      <c r="AL224" s="1">
        <v>0</v>
      </c>
      <c r="AM224" s="1">
        <v>1702</v>
      </c>
      <c r="AN224" s="1">
        <v>106086</v>
      </c>
      <c r="AO224" s="1">
        <v>21224</v>
      </c>
      <c r="AP224" s="1">
        <v>77852</v>
      </c>
      <c r="AQ224" s="1">
        <v>291450</v>
      </c>
      <c r="AR224" s="1">
        <v>1371</v>
      </c>
      <c r="AS224" s="1">
        <v>460268</v>
      </c>
      <c r="AT224" s="1">
        <v>8147</v>
      </c>
      <c r="AU224" s="1">
        <v>2138</v>
      </c>
      <c r="AV224" s="1">
        <v>0</v>
      </c>
      <c r="AW224" s="1">
        <v>7769</v>
      </c>
      <c r="AX224" s="1">
        <v>55371</v>
      </c>
      <c r="AY224" s="1">
        <v>1239</v>
      </c>
      <c r="AZ224" s="1">
        <v>35912</v>
      </c>
      <c r="BA224" s="1"/>
      <c r="BB224" s="1" t="s">
        <v>411</v>
      </c>
    </row>
    <row r="225" spans="1:54" x14ac:dyDescent="0.35">
      <c r="A225" s="4" t="s">
        <v>1176</v>
      </c>
      <c r="B225" s="1">
        <v>0</v>
      </c>
      <c r="C225" s="1">
        <v>48</v>
      </c>
      <c r="D225" s="1">
        <v>31003</v>
      </c>
      <c r="E225" s="1">
        <v>2695</v>
      </c>
      <c r="F225" s="1">
        <v>12976</v>
      </c>
      <c r="G225" s="1">
        <v>0</v>
      </c>
      <c r="H225" s="1">
        <v>4969519</v>
      </c>
      <c r="I225" s="1">
        <v>0</v>
      </c>
      <c r="J225" s="1">
        <v>500247</v>
      </c>
      <c r="K225" s="1">
        <v>1324</v>
      </c>
      <c r="L225" s="1">
        <v>0</v>
      </c>
      <c r="M225" s="1">
        <v>4883</v>
      </c>
      <c r="N225" s="1">
        <v>2644</v>
      </c>
      <c r="O225" s="1">
        <v>8344</v>
      </c>
      <c r="P225" s="1">
        <v>169339</v>
      </c>
      <c r="Q225" s="1">
        <v>618027</v>
      </c>
      <c r="R225" s="1">
        <v>739289</v>
      </c>
      <c r="S225" s="1">
        <v>899201</v>
      </c>
      <c r="T225" s="1">
        <v>3126958</v>
      </c>
      <c r="U225" s="1">
        <v>16592397</v>
      </c>
      <c r="V225" s="1">
        <v>7254703</v>
      </c>
      <c r="W225" s="1">
        <v>977390</v>
      </c>
      <c r="X225" s="1">
        <v>37983588</v>
      </c>
      <c r="Y225" s="1">
        <v>3999587</v>
      </c>
      <c r="Z225" s="1">
        <v>27657980</v>
      </c>
      <c r="AA225" s="1">
        <v>3550476</v>
      </c>
      <c r="AB225" s="1">
        <v>32002182</v>
      </c>
      <c r="AC225" s="1">
        <v>477597</v>
      </c>
      <c r="AD225" s="1">
        <v>0</v>
      </c>
      <c r="AE225" s="1">
        <v>0</v>
      </c>
      <c r="AF225" s="1">
        <v>1377450</v>
      </c>
      <c r="AG225" s="1">
        <v>0</v>
      </c>
      <c r="AH225" s="1">
        <v>613</v>
      </c>
      <c r="AI225" s="1">
        <v>13969</v>
      </c>
      <c r="AJ225" s="1">
        <v>0</v>
      </c>
      <c r="AK225" s="1">
        <v>622893</v>
      </c>
      <c r="AL225" s="1">
        <v>0</v>
      </c>
      <c r="AM225" s="1">
        <v>394</v>
      </c>
      <c r="AN225" s="1">
        <v>38693</v>
      </c>
      <c r="AO225" s="1">
        <v>28051</v>
      </c>
      <c r="AP225" s="1">
        <v>103917</v>
      </c>
      <c r="AQ225" s="1">
        <v>27822</v>
      </c>
      <c r="AR225" s="1">
        <v>3275</v>
      </c>
      <c r="AS225" s="1">
        <v>105403</v>
      </c>
      <c r="AT225" s="1">
        <v>9754</v>
      </c>
      <c r="AU225" s="1">
        <v>1106</v>
      </c>
      <c r="AV225" s="1">
        <v>0</v>
      </c>
      <c r="AW225" s="1">
        <v>9059</v>
      </c>
      <c r="AX225" s="1">
        <v>60145</v>
      </c>
      <c r="AY225" s="1">
        <v>547</v>
      </c>
      <c r="AZ225" s="1">
        <v>41851</v>
      </c>
      <c r="BA225" s="1"/>
      <c r="BB225" s="1" t="s">
        <v>411</v>
      </c>
    </row>
    <row r="226" spans="1:54" x14ac:dyDescent="0.35">
      <c r="A226" s="4" t="s">
        <v>1177</v>
      </c>
      <c r="B226" s="1">
        <v>0</v>
      </c>
      <c r="C226" s="1">
        <v>51924</v>
      </c>
      <c r="D226" s="1">
        <v>39787</v>
      </c>
      <c r="E226" s="1">
        <v>1712</v>
      </c>
      <c r="F226" s="1">
        <v>11402</v>
      </c>
      <c r="G226" s="1">
        <v>0</v>
      </c>
      <c r="H226" s="1">
        <v>38195</v>
      </c>
      <c r="I226" s="1">
        <v>0</v>
      </c>
      <c r="J226" s="1">
        <v>9141</v>
      </c>
      <c r="K226" s="1">
        <v>0</v>
      </c>
      <c r="L226" s="1">
        <v>0</v>
      </c>
      <c r="M226" s="1">
        <v>1854</v>
      </c>
      <c r="N226" s="1">
        <v>1260</v>
      </c>
      <c r="O226" s="1">
        <v>8123</v>
      </c>
      <c r="P226" s="1">
        <v>2499</v>
      </c>
      <c r="Q226" s="1">
        <v>5368</v>
      </c>
      <c r="R226" s="1">
        <v>6186</v>
      </c>
      <c r="S226" s="1">
        <v>7032</v>
      </c>
      <c r="T226" s="1">
        <v>22189</v>
      </c>
      <c r="U226" s="1">
        <v>107309</v>
      </c>
      <c r="V226" s="1">
        <v>50717</v>
      </c>
      <c r="W226" s="1">
        <v>10281</v>
      </c>
      <c r="X226" s="1">
        <v>273976</v>
      </c>
      <c r="Y226" s="1">
        <v>25458</v>
      </c>
      <c r="Z226" s="1">
        <v>176137</v>
      </c>
      <c r="AA226" s="1">
        <v>24467</v>
      </c>
      <c r="AB226" s="1">
        <v>226469</v>
      </c>
      <c r="AC226" s="1">
        <v>7694</v>
      </c>
      <c r="AD226" s="1">
        <v>0</v>
      </c>
      <c r="AE226" s="1">
        <v>0</v>
      </c>
      <c r="AF226" s="1">
        <v>9823</v>
      </c>
      <c r="AG226" s="1">
        <v>0</v>
      </c>
      <c r="AH226" s="1">
        <v>661</v>
      </c>
      <c r="AI226" s="1">
        <v>700</v>
      </c>
      <c r="AJ226" s="1">
        <v>0</v>
      </c>
      <c r="AK226" s="1">
        <v>1267000</v>
      </c>
      <c r="AL226" s="1">
        <v>1504</v>
      </c>
      <c r="AM226" s="1">
        <v>72</v>
      </c>
      <c r="AN226" s="1">
        <v>21364</v>
      </c>
      <c r="AO226" s="1">
        <v>0</v>
      </c>
      <c r="AP226" s="1">
        <v>11025</v>
      </c>
      <c r="AQ226" s="1">
        <v>27721</v>
      </c>
      <c r="AR226" s="1">
        <v>3603</v>
      </c>
      <c r="AS226" s="1">
        <v>43623</v>
      </c>
      <c r="AT226" s="1">
        <v>6560</v>
      </c>
      <c r="AU226" s="1">
        <v>892</v>
      </c>
      <c r="AV226" s="1">
        <v>0</v>
      </c>
      <c r="AW226" s="1">
        <v>9575</v>
      </c>
      <c r="AX226" s="1">
        <v>29345</v>
      </c>
      <c r="AY226" s="1">
        <v>614</v>
      </c>
      <c r="AZ226" s="1">
        <v>28837</v>
      </c>
      <c r="BA226" s="1" t="s">
        <v>409</v>
      </c>
      <c r="BB226" s="1" t="s">
        <v>411</v>
      </c>
    </row>
    <row r="227" spans="1:54" x14ac:dyDescent="0.35">
      <c r="A227" s="4" t="s">
        <v>1178</v>
      </c>
      <c r="B227" s="1">
        <v>0</v>
      </c>
      <c r="C227" s="1">
        <v>204253</v>
      </c>
      <c r="D227" s="1">
        <v>441359</v>
      </c>
      <c r="E227" s="1">
        <v>603646</v>
      </c>
      <c r="F227" s="1">
        <v>81574396</v>
      </c>
      <c r="G227" s="1">
        <v>0</v>
      </c>
      <c r="H227" s="1">
        <v>4420463</v>
      </c>
      <c r="I227" s="1">
        <v>368</v>
      </c>
      <c r="J227" s="1">
        <v>422987</v>
      </c>
      <c r="K227" s="1">
        <v>1618969</v>
      </c>
      <c r="L227" s="1">
        <v>947855</v>
      </c>
      <c r="M227" s="1">
        <v>3470683</v>
      </c>
      <c r="N227" s="1">
        <v>2709675</v>
      </c>
      <c r="O227" s="1">
        <v>3151001</v>
      </c>
      <c r="P227" s="1">
        <v>150030</v>
      </c>
      <c r="Q227" s="1">
        <v>363559</v>
      </c>
      <c r="R227" s="1">
        <v>496802</v>
      </c>
      <c r="S227" s="1">
        <v>802983</v>
      </c>
      <c r="T227" s="1">
        <v>2333913</v>
      </c>
      <c r="U227" s="1">
        <v>11682604</v>
      </c>
      <c r="V227" s="1">
        <v>6179804</v>
      </c>
      <c r="W227" s="1">
        <v>951336</v>
      </c>
      <c r="X227" s="1">
        <v>29133809</v>
      </c>
      <c r="Y227" s="1">
        <v>3171892</v>
      </c>
      <c r="Z227" s="1">
        <v>20001675</v>
      </c>
      <c r="AA227" s="1">
        <v>2572196</v>
      </c>
      <c r="AB227" s="1">
        <v>22790999</v>
      </c>
      <c r="AC227" s="1">
        <v>401060</v>
      </c>
      <c r="AD227" s="1">
        <v>0</v>
      </c>
      <c r="AE227" s="1">
        <v>2142</v>
      </c>
      <c r="AF227" s="1">
        <v>1130478</v>
      </c>
      <c r="AG227" s="1">
        <v>1272</v>
      </c>
      <c r="AH227" s="1">
        <v>754</v>
      </c>
      <c r="AI227" s="1">
        <v>457901</v>
      </c>
      <c r="AJ227" s="1">
        <v>425937</v>
      </c>
      <c r="AK227" s="1">
        <v>31453513</v>
      </c>
      <c r="AL227" s="1">
        <v>0</v>
      </c>
      <c r="AM227" s="1">
        <v>0</v>
      </c>
      <c r="AN227" s="1">
        <v>13269483</v>
      </c>
      <c r="AO227" s="1">
        <v>6529999</v>
      </c>
      <c r="AP227" s="1">
        <v>217306</v>
      </c>
      <c r="AQ227" s="1">
        <v>24509136</v>
      </c>
      <c r="AR227" s="1">
        <v>429956</v>
      </c>
      <c r="AS227" s="1">
        <v>21781698</v>
      </c>
      <c r="AT227" s="1">
        <v>63781</v>
      </c>
      <c r="AU227" s="1">
        <v>378738</v>
      </c>
      <c r="AV227" s="1">
        <v>1042298</v>
      </c>
      <c r="AW227" s="1">
        <v>2843790</v>
      </c>
      <c r="AX227" s="1">
        <v>7168617</v>
      </c>
      <c r="AY227" s="1">
        <v>0</v>
      </c>
      <c r="AZ227" s="1">
        <v>30110560</v>
      </c>
      <c r="BA227" s="1"/>
      <c r="BB227" s="1" t="s">
        <v>411</v>
      </c>
    </row>
    <row r="228" spans="1:54" x14ac:dyDescent="0.35">
      <c r="A228" s="4" t="s">
        <v>1179</v>
      </c>
      <c r="B228" s="1">
        <v>482</v>
      </c>
      <c r="C228" s="1">
        <v>289264</v>
      </c>
      <c r="D228" s="1">
        <v>554433</v>
      </c>
      <c r="E228" s="1">
        <v>603771</v>
      </c>
      <c r="F228" s="1">
        <v>109505664</v>
      </c>
      <c r="G228" s="1">
        <v>1561</v>
      </c>
      <c r="H228" s="1">
        <v>3107982</v>
      </c>
      <c r="I228" s="1">
        <v>0</v>
      </c>
      <c r="J228" s="1">
        <v>417924</v>
      </c>
      <c r="K228" s="1">
        <v>2739489</v>
      </c>
      <c r="L228" s="1">
        <v>1648536</v>
      </c>
      <c r="M228" s="1">
        <v>4821065</v>
      </c>
      <c r="N228" s="1">
        <v>3840892</v>
      </c>
      <c r="O228" s="1">
        <v>8282863</v>
      </c>
      <c r="P228" s="1">
        <v>135023</v>
      </c>
      <c r="Q228" s="1">
        <v>282032</v>
      </c>
      <c r="R228" s="1">
        <v>290018</v>
      </c>
      <c r="S228" s="1">
        <v>796744</v>
      </c>
      <c r="T228" s="1">
        <v>1940837</v>
      </c>
      <c r="U228" s="1">
        <v>9825469</v>
      </c>
      <c r="V228" s="1">
        <v>5657886</v>
      </c>
      <c r="W228" s="1">
        <v>970177</v>
      </c>
      <c r="X228" s="1">
        <v>22029282</v>
      </c>
      <c r="Y228" s="1">
        <v>2691385</v>
      </c>
      <c r="Z228" s="1">
        <v>17254104</v>
      </c>
      <c r="AA228" s="1">
        <v>1870799</v>
      </c>
      <c r="AB228" s="1">
        <v>17173406</v>
      </c>
      <c r="AC228" s="1">
        <v>397349</v>
      </c>
      <c r="AD228" s="1">
        <v>0</v>
      </c>
      <c r="AE228" s="1">
        <v>0</v>
      </c>
      <c r="AF228" s="1">
        <v>1095778</v>
      </c>
      <c r="AG228" s="1">
        <v>0</v>
      </c>
      <c r="AH228" s="1">
        <v>314</v>
      </c>
      <c r="AI228" s="1">
        <v>4711087</v>
      </c>
      <c r="AJ228" s="1">
        <v>752635</v>
      </c>
      <c r="AK228" s="1">
        <v>40232440</v>
      </c>
      <c r="AL228" s="1">
        <v>0</v>
      </c>
      <c r="AM228" s="1">
        <v>296</v>
      </c>
      <c r="AN228" s="1">
        <v>19466371</v>
      </c>
      <c r="AO228" s="1">
        <v>10779089</v>
      </c>
      <c r="AP228" s="1">
        <v>223959</v>
      </c>
      <c r="AQ228" s="1">
        <v>29681762</v>
      </c>
      <c r="AR228" s="1">
        <v>4255560</v>
      </c>
      <c r="AS228" s="1">
        <v>32324222</v>
      </c>
      <c r="AT228" s="1">
        <v>80667</v>
      </c>
      <c r="AU228" s="1">
        <v>5001092</v>
      </c>
      <c r="AV228" s="1">
        <v>1884785</v>
      </c>
      <c r="AW228" s="1">
        <v>4503255</v>
      </c>
      <c r="AX228" s="1">
        <v>47603263</v>
      </c>
      <c r="AY228" s="1">
        <v>1165</v>
      </c>
      <c r="AZ228" s="1">
        <v>33908553</v>
      </c>
      <c r="BA228" s="1"/>
      <c r="BB228" s="1" t="s">
        <v>411</v>
      </c>
    </row>
    <row r="229" spans="1:54" x14ac:dyDescent="0.35">
      <c r="A229" s="4" t="s">
        <v>226</v>
      </c>
      <c r="B229" s="1">
        <v>0</v>
      </c>
      <c r="C229" s="1">
        <v>19419</v>
      </c>
      <c r="D229" s="1">
        <v>0</v>
      </c>
      <c r="E229" s="1">
        <v>3222</v>
      </c>
      <c r="F229" s="1">
        <v>5466</v>
      </c>
      <c r="G229" s="1">
        <v>1194</v>
      </c>
      <c r="H229" s="1">
        <v>5070144</v>
      </c>
      <c r="I229" s="1">
        <v>0</v>
      </c>
      <c r="J229" s="1">
        <v>477435</v>
      </c>
      <c r="K229" s="1">
        <v>1700</v>
      </c>
      <c r="L229" s="1">
        <v>8131</v>
      </c>
      <c r="M229" s="1">
        <v>3080891</v>
      </c>
      <c r="N229" s="1">
        <v>94447</v>
      </c>
      <c r="O229" s="1">
        <v>31515941</v>
      </c>
      <c r="P229" s="1">
        <v>164522</v>
      </c>
      <c r="Q229" s="1">
        <v>411196</v>
      </c>
      <c r="R229" s="1">
        <v>580215</v>
      </c>
      <c r="S229" s="1">
        <v>937794</v>
      </c>
      <c r="T229" s="1">
        <v>3311931</v>
      </c>
      <c r="U229" s="1">
        <v>16646158</v>
      </c>
      <c r="V229" s="1">
        <v>7037727</v>
      </c>
      <c r="W229" s="1">
        <v>1087278</v>
      </c>
      <c r="X229" s="1">
        <v>37972771</v>
      </c>
      <c r="Y229" s="1">
        <v>1891630</v>
      </c>
      <c r="Z229" s="1">
        <v>26368237</v>
      </c>
      <c r="AA229" s="1">
        <v>818293</v>
      </c>
      <c r="AB229" s="1">
        <v>7639842</v>
      </c>
      <c r="AC229" s="1">
        <v>454164</v>
      </c>
      <c r="AD229" s="1">
        <v>0</v>
      </c>
      <c r="AE229" s="1">
        <v>0</v>
      </c>
      <c r="AF229" s="1">
        <v>1295538</v>
      </c>
      <c r="AG229" s="1">
        <v>0</v>
      </c>
      <c r="AH229" s="1">
        <v>300</v>
      </c>
      <c r="AI229" s="1">
        <v>13453</v>
      </c>
      <c r="AJ229" s="1">
        <v>0</v>
      </c>
      <c r="AK229" s="1">
        <v>55514</v>
      </c>
      <c r="AL229" s="1">
        <v>1046</v>
      </c>
      <c r="AM229" s="1">
        <v>319</v>
      </c>
      <c r="AN229" s="1">
        <v>50215</v>
      </c>
      <c r="AO229" s="1">
        <v>27137</v>
      </c>
      <c r="AP229" s="1">
        <v>145798</v>
      </c>
      <c r="AQ229" s="1">
        <v>0</v>
      </c>
      <c r="AR229" s="1">
        <v>194759</v>
      </c>
      <c r="AS229" s="1">
        <v>171241</v>
      </c>
      <c r="AT229" s="1">
        <v>14140</v>
      </c>
      <c r="AU229" s="1">
        <v>413</v>
      </c>
      <c r="AV229" s="1">
        <v>0</v>
      </c>
      <c r="AW229" s="1">
        <v>8545</v>
      </c>
      <c r="AX229" s="1">
        <v>52427</v>
      </c>
      <c r="AY229" s="1">
        <v>1310</v>
      </c>
      <c r="AZ229" s="1">
        <v>29615</v>
      </c>
      <c r="BA229" s="1"/>
      <c r="BB229" s="1" t="s">
        <v>411</v>
      </c>
    </row>
    <row r="230" spans="1:54" x14ac:dyDescent="0.35">
      <c r="A230" s="4" t="s">
        <v>1180</v>
      </c>
      <c r="B230" s="1">
        <v>0</v>
      </c>
      <c r="C230" s="1">
        <v>20776</v>
      </c>
      <c r="D230" s="1">
        <v>21580</v>
      </c>
      <c r="E230" s="1">
        <v>3009</v>
      </c>
      <c r="F230" s="1">
        <v>5542</v>
      </c>
      <c r="G230" s="1">
        <v>0</v>
      </c>
      <c r="H230" s="1">
        <v>5414775</v>
      </c>
      <c r="I230" s="1">
        <v>0</v>
      </c>
      <c r="J230" s="1">
        <v>486154</v>
      </c>
      <c r="K230" s="1">
        <v>1201</v>
      </c>
      <c r="L230" s="1">
        <v>0</v>
      </c>
      <c r="M230" s="1">
        <v>196503</v>
      </c>
      <c r="N230" s="1">
        <v>7930</v>
      </c>
      <c r="O230" s="1">
        <v>6682665</v>
      </c>
      <c r="P230" s="1">
        <v>171590</v>
      </c>
      <c r="Q230" s="1">
        <v>576160</v>
      </c>
      <c r="R230" s="1">
        <v>666014</v>
      </c>
      <c r="S230" s="1">
        <v>956316</v>
      </c>
      <c r="T230" s="1">
        <v>3315056</v>
      </c>
      <c r="U230" s="1">
        <v>16895262</v>
      </c>
      <c r="V230" s="1">
        <v>7312818</v>
      </c>
      <c r="W230" s="1">
        <v>1124938</v>
      </c>
      <c r="X230" s="1">
        <v>41046510</v>
      </c>
      <c r="Y230" s="1">
        <v>3648200</v>
      </c>
      <c r="Z230" s="1">
        <v>28520880</v>
      </c>
      <c r="AA230" s="1">
        <v>2760987</v>
      </c>
      <c r="AB230" s="1">
        <v>27771783</v>
      </c>
      <c r="AC230" s="1">
        <v>462212</v>
      </c>
      <c r="AD230" s="1">
        <v>0</v>
      </c>
      <c r="AE230" s="1">
        <v>0</v>
      </c>
      <c r="AF230" s="1">
        <v>1317309</v>
      </c>
      <c r="AG230" s="1">
        <v>0</v>
      </c>
      <c r="AH230" s="1">
        <v>519</v>
      </c>
      <c r="AI230" s="1">
        <v>13221</v>
      </c>
      <c r="AJ230" s="1">
        <v>0</v>
      </c>
      <c r="AK230" s="1">
        <v>56623</v>
      </c>
      <c r="AL230" s="1">
        <v>0</v>
      </c>
      <c r="AM230" s="1">
        <v>0</v>
      </c>
      <c r="AN230" s="1">
        <v>30966</v>
      </c>
      <c r="AO230" s="1">
        <v>26495</v>
      </c>
      <c r="AP230" s="1">
        <v>145642</v>
      </c>
      <c r="AQ230" s="1">
        <v>11911</v>
      </c>
      <c r="AR230" s="1">
        <v>17080</v>
      </c>
      <c r="AS230" s="1">
        <v>103592</v>
      </c>
      <c r="AT230" s="1">
        <v>6599</v>
      </c>
      <c r="AU230" s="1">
        <v>1402</v>
      </c>
      <c r="AV230" s="1">
        <v>0</v>
      </c>
      <c r="AW230" s="1">
        <v>8452</v>
      </c>
      <c r="AX230" s="1">
        <v>60896</v>
      </c>
      <c r="AY230" s="1">
        <v>728</v>
      </c>
      <c r="AZ230" s="1">
        <v>34669</v>
      </c>
      <c r="BA230" s="1"/>
      <c r="BB230" s="1" t="s">
        <v>411</v>
      </c>
    </row>
    <row r="231" spans="1:54" x14ac:dyDescent="0.35">
      <c r="A231" s="4" t="s">
        <v>228</v>
      </c>
      <c r="B231" s="1">
        <v>0</v>
      </c>
      <c r="C231" s="1">
        <v>18241</v>
      </c>
      <c r="D231" s="1">
        <v>0</v>
      </c>
      <c r="E231" s="1">
        <v>3545</v>
      </c>
      <c r="F231" s="1">
        <v>6295</v>
      </c>
      <c r="G231" s="1">
        <v>0</v>
      </c>
      <c r="H231" s="1">
        <v>5074136</v>
      </c>
      <c r="I231" s="1">
        <v>0</v>
      </c>
      <c r="J231" s="1">
        <v>476536</v>
      </c>
      <c r="K231" s="1">
        <v>0</v>
      </c>
      <c r="L231" s="1">
        <v>11928</v>
      </c>
      <c r="M231" s="1">
        <v>3254453</v>
      </c>
      <c r="N231" s="1">
        <v>95711</v>
      </c>
      <c r="O231" s="1">
        <v>32536957</v>
      </c>
      <c r="P231" s="1">
        <v>166175</v>
      </c>
      <c r="Q231" s="1">
        <v>415258</v>
      </c>
      <c r="R231" s="1">
        <v>567747</v>
      </c>
      <c r="S231" s="1">
        <v>925945</v>
      </c>
      <c r="T231" s="1">
        <v>3336733</v>
      </c>
      <c r="U231" s="1">
        <v>16561750</v>
      </c>
      <c r="V231" s="1">
        <v>7069050</v>
      </c>
      <c r="W231" s="1">
        <v>1128506</v>
      </c>
      <c r="X231" s="1">
        <v>38808812</v>
      </c>
      <c r="Y231" s="1">
        <v>1924035</v>
      </c>
      <c r="Z231" s="1">
        <v>26980041</v>
      </c>
      <c r="AA231" s="1">
        <v>851737</v>
      </c>
      <c r="AB231" s="1">
        <v>7497363</v>
      </c>
      <c r="AC231" s="1">
        <v>453256</v>
      </c>
      <c r="AD231" s="1">
        <v>0</v>
      </c>
      <c r="AE231" s="1">
        <v>0</v>
      </c>
      <c r="AF231" s="1">
        <v>1336035</v>
      </c>
      <c r="AG231" s="1">
        <v>0</v>
      </c>
      <c r="AH231" s="1">
        <v>83</v>
      </c>
      <c r="AI231" s="1">
        <v>14156</v>
      </c>
      <c r="AJ231" s="1">
        <v>0</v>
      </c>
      <c r="AK231" s="1">
        <v>53221</v>
      </c>
      <c r="AL231" s="1">
        <v>0</v>
      </c>
      <c r="AM231" s="1">
        <v>491</v>
      </c>
      <c r="AN231" s="1">
        <v>50261</v>
      </c>
      <c r="AO231" s="1">
        <v>31206</v>
      </c>
      <c r="AP231" s="1">
        <v>160001</v>
      </c>
      <c r="AQ231" s="1">
        <v>0</v>
      </c>
      <c r="AR231" s="1">
        <v>203630</v>
      </c>
      <c r="AS231" s="1">
        <v>165269</v>
      </c>
      <c r="AT231" s="1">
        <v>14465</v>
      </c>
      <c r="AU231" s="1">
        <v>1071</v>
      </c>
      <c r="AV231" s="1">
        <v>0</v>
      </c>
      <c r="AW231" s="1">
        <v>5640</v>
      </c>
      <c r="AX231" s="1">
        <v>54935</v>
      </c>
      <c r="AY231" s="1">
        <v>1134</v>
      </c>
      <c r="AZ231" s="1">
        <v>32574</v>
      </c>
      <c r="BA231" s="1"/>
      <c r="BB231" s="1" t="s">
        <v>411</v>
      </c>
    </row>
    <row r="232" spans="1:54" x14ac:dyDescent="0.35">
      <c r="A232" s="4" t="s">
        <v>229</v>
      </c>
      <c r="B232" s="1">
        <v>1268</v>
      </c>
      <c r="C232" s="1">
        <v>20087</v>
      </c>
      <c r="D232" s="1">
        <v>0</v>
      </c>
      <c r="E232" s="1">
        <v>2656</v>
      </c>
      <c r="F232" s="1">
        <v>6746</v>
      </c>
      <c r="G232" s="1">
        <v>0</v>
      </c>
      <c r="H232" s="1">
        <v>4789669</v>
      </c>
      <c r="I232" s="1">
        <v>0</v>
      </c>
      <c r="J232" s="1">
        <v>438982</v>
      </c>
      <c r="K232" s="1">
        <v>1066</v>
      </c>
      <c r="L232" s="1">
        <v>12992</v>
      </c>
      <c r="M232" s="1">
        <v>4235526</v>
      </c>
      <c r="N232" s="1">
        <v>156049</v>
      </c>
      <c r="O232" s="1">
        <v>32563042</v>
      </c>
      <c r="P232" s="1">
        <v>159055</v>
      </c>
      <c r="Q232" s="1">
        <v>375087</v>
      </c>
      <c r="R232" s="1">
        <v>561719</v>
      </c>
      <c r="S232" s="1">
        <v>883799</v>
      </c>
      <c r="T232" s="1">
        <v>3225027</v>
      </c>
      <c r="U232" s="1">
        <v>16267255</v>
      </c>
      <c r="V232" s="1">
        <v>6958152</v>
      </c>
      <c r="W232" s="1">
        <v>1056920</v>
      </c>
      <c r="X232" s="1">
        <v>37852841</v>
      </c>
      <c r="Y232" s="1">
        <v>1807117</v>
      </c>
      <c r="Z232" s="1">
        <v>25194154</v>
      </c>
      <c r="AA232" s="1">
        <v>765246</v>
      </c>
      <c r="AB232" s="1">
        <v>6993795</v>
      </c>
      <c r="AC232" s="1">
        <v>417165</v>
      </c>
      <c r="AD232" s="1">
        <v>0</v>
      </c>
      <c r="AE232" s="1">
        <v>0</v>
      </c>
      <c r="AF232" s="1">
        <v>1243565</v>
      </c>
      <c r="AG232" s="1">
        <v>0</v>
      </c>
      <c r="AH232" s="1">
        <v>496</v>
      </c>
      <c r="AI232" s="1">
        <v>12246</v>
      </c>
      <c r="AJ232" s="1">
        <v>0</v>
      </c>
      <c r="AK232" s="1">
        <v>56277</v>
      </c>
      <c r="AL232" s="1">
        <v>0</v>
      </c>
      <c r="AM232" s="1">
        <v>0</v>
      </c>
      <c r="AN232" s="1">
        <v>55223</v>
      </c>
      <c r="AO232" s="1">
        <v>25410</v>
      </c>
      <c r="AP232" s="1">
        <v>156773</v>
      </c>
      <c r="AQ232" s="1">
        <v>0</v>
      </c>
      <c r="AR232" s="1">
        <v>195119</v>
      </c>
      <c r="AS232" s="1">
        <v>207478</v>
      </c>
      <c r="AT232" s="1">
        <v>12164</v>
      </c>
      <c r="AU232" s="1">
        <v>542</v>
      </c>
      <c r="AV232" s="1">
        <v>0</v>
      </c>
      <c r="AW232" s="1">
        <v>6156</v>
      </c>
      <c r="AX232" s="1">
        <v>55722</v>
      </c>
      <c r="AY232" s="1">
        <v>405</v>
      </c>
      <c r="AZ232" s="1">
        <v>39044</v>
      </c>
      <c r="BA232" s="1"/>
      <c r="BB232" s="1" t="s">
        <v>411</v>
      </c>
    </row>
    <row r="233" spans="1:54" x14ac:dyDescent="0.35">
      <c r="A233" s="4" t="s">
        <v>230</v>
      </c>
      <c r="B233" s="1">
        <v>0</v>
      </c>
      <c r="C233" s="1">
        <v>16521</v>
      </c>
      <c r="D233" s="1">
        <v>55666</v>
      </c>
      <c r="E233" s="1">
        <v>4033</v>
      </c>
      <c r="F233" s="1">
        <v>6840</v>
      </c>
      <c r="G233" s="1">
        <v>0</v>
      </c>
      <c r="H233" s="1">
        <v>4838962</v>
      </c>
      <c r="I233" s="1">
        <v>0</v>
      </c>
      <c r="J233" s="1">
        <v>206665</v>
      </c>
      <c r="K233" s="1">
        <v>1093</v>
      </c>
      <c r="L233" s="1">
        <v>282685</v>
      </c>
      <c r="M233" s="1">
        <v>17813585</v>
      </c>
      <c r="N233" s="1">
        <v>2359020</v>
      </c>
      <c r="O233" s="1">
        <v>44410429</v>
      </c>
      <c r="P233" s="1">
        <v>91140</v>
      </c>
      <c r="Q233" s="1">
        <v>123396</v>
      </c>
      <c r="R233" s="1">
        <v>606109</v>
      </c>
      <c r="S233" s="1">
        <v>511993</v>
      </c>
      <c r="T233" s="1">
        <v>2358730</v>
      </c>
      <c r="U233" s="1">
        <v>10502171</v>
      </c>
      <c r="V233" s="1">
        <v>3913333</v>
      </c>
      <c r="W233" s="1">
        <v>622713</v>
      </c>
      <c r="X233" s="1">
        <v>34154426</v>
      </c>
      <c r="Y233" s="1">
        <v>1368453</v>
      </c>
      <c r="Z233" s="1">
        <v>11487087</v>
      </c>
      <c r="AA233" s="1">
        <v>490738</v>
      </c>
      <c r="AB233" s="1">
        <v>3580538</v>
      </c>
      <c r="AC233" s="1">
        <v>189791</v>
      </c>
      <c r="AD233" s="1">
        <v>0</v>
      </c>
      <c r="AE233" s="1">
        <v>0</v>
      </c>
      <c r="AF233" s="1">
        <v>695284</v>
      </c>
      <c r="AG233" s="1">
        <v>0</v>
      </c>
      <c r="AH233" s="1">
        <v>287</v>
      </c>
      <c r="AI233" s="1">
        <v>13231</v>
      </c>
      <c r="AJ233" s="1">
        <v>0</v>
      </c>
      <c r="AK233" s="1">
        <v>54296</v>
      </c>
      <c r="AL233" s="1">
        <v>0</v>
      </c>
      <c r="AM233" s="1">
        <v>241</v>
      </c>
      <c r="AN233" s="1">
        <v>504604</v>
      </c>
      <c r="AO233" s="1">
        <v>86410</v>
      </c>
      <c r="AP233" s="1">
        <v>145035</v>
      </c>
      <c r="AQ233" s="1">
        <v>0</v>
      </c>
      <c r="AR233" s="1">
        <v>63903</v>
      </c>
      <c r="AS233" s="1">
        <v>1463923</v>
      </c>
      <c r="AT233" s="1">
        <v>10388</v>
      </c>
      <c r="AU233" s="1">
        <v>738</v>
      </c>
      <c r="AV233" s="1">
        <v>10985</v>
      </c>
      <c r="AW233" s="1">
        <v>20916</v>
      </c>
      <c r="AX233" s="1">
        <v>50729</v>
      </c>
      <c r="AY233" s="1">
        <v>1283</v>
      </c>
      <c r="AZ233" s="1">
        <v>39549</v>
      </c>
      <c r="BA233" s="1"/>
      <c r="BB233" s="1" t="s">
        <v>411</v>
      </c>
    </row>
    <row r="234" spans="1:54" x14ac:dyDescent="0.35">
      <c r="A234" s="4" t="s">
        <v>231</v>
      </c>
      <c r="B234" s="1">
        <v>0</v>
      </c>
      <c r="C234" s="1">
        <v>15930</v>
      </c>
      <c r="D234" s="1">
        <v>69997</v>
      </c>
      <c r="E234" s="1">
        <v>3365</v>
      </c>
      <c r="F234" s="1">
        <v>8842</v>
      </c>
      <c r="G234" s="1">
        <v>0</v>
      </c>
      <c r="H234" s="1">
        <v>4611754</v>
      </c>
      <c r="I234" s="1">
        <v>0</v>
      </c>
      <c r="J234" s="1">
        <v>150711</v>
      </c>
      <c r="K234" s="1">
        <v>1534</v>
      </c>
      <c r="L234" s="1">
        <v>237609</v>
      </c>
      <c r="M234" s="1">
        <v>17234114</v>
      </c>
      <c r="N234" s="1">
        <v>2163204</v>
      </c>
      <c r="O234" s="1">
        <v>44379838</v>
      </c>
      <c r="P234" s="1">
        <v>82548</v>
      </c>
      <c r="Q234" s="1">
        <v>114085</v>
      </c>
      <c r="R234" s="1">
        <v>595119</v>
      </c>
      <c r="S234" s="1">
        <v>463464</v>
      </c>
      <c r="T234" s="1">
        <v>2194316</v>
      </c>
      <c r="U234" s="1">
        <v>9255556</v>
      </c>
      <c r="V234" s="1">
        <v>3484935</v>
      </c>
      <c r="W234" s="1">
        <v>516429</v>
      </c>
      <c r="X234" s="1">
        <v>34058358</v>
      </c>
      <c r="Y234" s="1">
        <v>1430752</v>
      </c>
      <c r="Z234" s="1">
        <v>11019572</v>
      </c>
      <c r="AA234" s="1">
        <v>534977</v>
      </c>
      <c r="AB234" s="1">
        <v>3671026</v>
      </c>
      <c r="AC234" s="1">
        <v>137549</v>
      </c>
      <c r="AD234" s="1">
        <v>0</v>
      </c>
      <c r="AE234" s="1">
        <v>0</v>
      </c>
      <c r="AF234" s="1">
        <v>641950</v>
      </c>
      <c r="AG234" s="1">
        <v>0</v>
      </c>
      <c r="AH234" s="1">
        <v>324</v>
      </c>
      <c r="AI234" s="1">
        <v>12584</v>
      </c>
      <c r="AJ234" s="1">
        <v>0</v>
      </c>
      <c r="AK234" s="1">
        <v>45890</v>
      </c>
      <c r="AL234" s="1">
        <v>0</v>
      </c>
      <c r="AM234" s="1">
        <v>501</v>
      </c>
      <c r="AN234" s="1">
        <v>455636</v>
      </c>
      <c r="AO234" s="1">
        <v>84758</v>
      </c>
      <c r="AP234" s="1">
        <v>166427</v>
      </c>
      <c r="AQ234" s="1">
        <v>0</v>
      </c>
      <c r="AR234" s="1">
        <v>61337</v>
      </c>
      <c r="AS234" s="1">
        <v>1375569</v>
      </c>
      <c r="AT234" s="1">
        <v>13978</v>
      </c>
      <c r="AU234" s="1">
        <v>491</v>
      </c>
      <c r="AV234" s="1">
        <v>0</v>
      </c>
      <c r="AW234" s="1">
        <v>19779</v>
      </c>
      <c r="AX234" s="1">
        <v>52614</v>
      </c>
      <c r="AY234" s="1">
        <v>1616</v>
      </c>
      <c r="AZ234" s="1">
        <v>30435</v>
      </c>
      <c r="BA234" s="1"/>
      <c r="BB234" s="1" t="s">
        <v>411</v>
      </c>
    </row>
    <row r="235" spans="1:54" x14ac:dyDescent="0.35">
      <c r="A235" s="4" t="s">
        <v>232</v>
      </c>
      <c r="B235" s="1">
        <v>0</v>
      </c>
      <c r="C235" s="1">
        <v>17046</v>
      </c>
      <c r="D235" s="1">
        <v>102659</v>
      </c>
      <c r="E235" s="1">
        <v>6844</v>
      </c>
      <c r="F235" s="1">
        <v>7940</v>
      </c>
      <c r="G235" s="1">
        <v>0</v>
      </c>
      <c r="H235" s="1">
        <v>4351378</v>
      </c>
      <c r="I235" s="1">
        <v>0</v>
      </c>
      <c r="J235" s="1">
        <v>149658</v>
      </c>
      <c r="K235" s="1">
        <v>0</v>
      </c>
      <c r="L235" s="1">
        <v>253584</v>
      </c>
      <c r="M235" s="1">
        <v>17174020</v>
      </c>
      <c r="N235" s="1">
        <v>2223808</v>
      </c>
      <c r="O235" s="1">
        <v>45579388</v>
      </c>
      <c r="P235" s="1">
        <v>82367</v>
      </c>
      <c r="Q235" s="1">
        <v>113003</v>
      </c>
      <c r="R235" s="1">
        <v>600897</v>
      </c>
      <c r="S235" s="1">
        <v>452265</v>
      </c>
      <c r="T235" s="1">
        <v>2228845</v>
      </c>
      <c r="U235" s="1">
        <v>9434078</v>
      </c>
      <c r="V235" s="1">
        <v>3493807</v>
      </c>
      <c r="W235" s="1">
        <v>522053</v>
      </c>
      <c r="X235" s="1">
        <v>33979020</v>
      </c>
      <c r="Y235" s="1">
        <v>1387819</v>
      </c>
      <c r="Z235" s="1">
        <v>10652995</v>
      </c>
      <c r="AA235" s="1">
        <v>526947</v>
      </c>
      <c r="AB235" s="1">
        <v>3472443</v>
      </c>
      <c r="AC235" s="1">
        <v>133800</v>
      </c>
      <c r="AD235" s="1">
        <v>0</v>
      </c>
      <c r="AE235" s="1">
        <v>0</v>
      </c>
      <c r="AF235" s="1">
        <v>613027</v>
      </c>
      <c r="AG235" s="1">
        <v>0</v>
      </c>
      <c r="AH235" s="1">
        <v>344</v>
      </c>
      <c r="AI235" s="1">
        <v>13622</v>
      </c>
      <c r="AJ235" s="1">
        <v>0</v>
      </c>
      <c r="AK235" s="1">
        <v>45362</v>
      </c>
      <c r="AL235" s="1">
        <v>0</v>
      </c>
      <c r="AM235" s="1">
        <v>1301</v>
      </c>
      <c r="AN235" s="1">
        <v>459228</v>
      </c>
      <c r="AO235" s="1">
        <v>78642</v>
      </c>
      <c r="AP235" s="1">
        <v>169542</v>
      </c>
      <c r="AQ235" s="1">
        <v>0</v>
      </c>
      <c r="AR235" s="1">
        <v>61520</v>
      </c>
      <c r="AS235" s="1">
        <v>1423802</v>
      </c>
      <c r="AT235" s="1">
        <v>15579</v>
      </c>
      <c r="AU235" s="1">
        <v>977</v>
      </c>
      <c r="AV235" s="1">
        <v>0</v>
      </c>
      <c r="AW235" s="1">
        <v>15266</v>
      </c>
      <c r="AX235" s="1">
        <v>55974</v>
      </c>
      <c r="AY235" s="1">
        <v>722</v>
      </c>
      <c r="AZ235" s="1">
        <v>40990</v>
      </c>
      <c r="BA235" s="1"/>
      <c r="BB235" s="1" t="s">
        <v>411</v>
      </c>
    </row>
    <row r="236" spans="1:54" x14ac:dyDescent="0.35">
      <c r="A236" s="4" t="s">
        <v>233</v>
      </c>
      <c r="B236" s="1">
        <v>0</v>
      </c>
      <c r="C236" s="1">
        <v>15853</v>
      </c>
      <c r="D236" s="1">
        <v>94194</v>
      </c>
      <c r="E236" s="1">
        <v>2851</v>
      </c>
      <c r="F236" s="1">
        <v>11424</v>
      </c>
      <c r="G236" s="1">
        <v>1393</v>
      </c>
      <c r="H236" s="1">
        <v>4380456</v>
      </c>
      <c r="I236" s="1">
        <v>0</v>
      </c>
      <c r="J236" s="1">
        <v>171368</v>
      </c>
      <c r="K236" s="1">
        <v>1987</v>
      </c>
      <c r="L236" s="1">
        <v>279986</v>
      </c>
      <c r="M236" s="1">
        <v>20102645</v>
      </c>
      <c r="N236" s="1">
        <v>2573993</v>
      </c>
      <c r="O236" s="1">
        <v>52157495</v>
      </c>
      <c r="P236" s="1">
        <v>88220</v>
      </c>
      <c r="Q236" s="1">
        <v>112528</v>
      </c>
      <c r="R236" s="1">
        <v>579466</v>
      </c>
      <c r="S236" s="1">
        <v>503077</v>
      </c>
      <c r="T236" s="1">
        <v>2217176</v>
      </c>
      <c r="U236" s="1">
        <v>9988571</v>
      </c>
      <c r="V236" s="1">
        <v>3682234</v>
      </c>
      <c r="W236" s="1">
        <v>597765</v>
      </c>
      <c r="X236" s="1">
        <v>31615078</v>
      </c>
      <c r="Y236" s="1">
        <v>1158911</v>
      </c>
      <c r="Z236" s="1">
        <v>9117678</v>
      </c>
      <c r="AA236" s="1">
        <v>396341</v>
      </c>
      <c r="AB236" s="1">
        <v>2571564</v>
      </c>
      <c r="AC236" s="1">
        <v>157626</v>
      </c>
      <c r="AD236" s="1">
        <v>1160</v>
      </c>
      <c r="AE236" s="1">
        <v>0</v>
      </c>
      <c r="AF236" s="1">
        <v>674686</v>
      </c>
      <c r="AG236" s="1">
        <v>0</v>
      </c>
      <c r="AH236" s="1">
        <v>457</v>
      </c>
      <c r="AI236" s="1">
        <v>13305</v>
      </c>
      <c r="AJ236" s="1">
        <v>0</v>
      </c>
      <c r="AK236" s="1">
        <v>50005</v>
      </c>
      <c r="AL236" s="1">
        <v>0</v>
      </c>
      <c r="AM236" s="1">
        <v>486</v>
      </c>
      <c r="AN236" s="1">
        <v>591642</v>
      </c>
      <c r="AO236" s="1">
        <v>95677</v>
      </c>
      <c r="AP236" s="1">
        <v>142309</v>
      </c>
      <c r="AQ236" s="1">
        <v>0</v>
      </c>
      <c r="AR236" s="1">
        <v>84171</v>
      </c>
      <c r="AS236" s="1">
        <v>1609566</v>
      </c>
      <c r="AT236" s="1">
        <v>12972</v>
      </c>
      <c r="AU236" s="1">
        <v>841</v>
      </c>
      <c r="AV236" s="1">
        <v>0</v>
      </c>
      <c r="AW236" s="1">
        <v>19419</v>
      </c>
      <c r="AX236" s="1">
        <v>54321</v>
      </c>
      <c r="AY236" s="1">
        <v>1124</v>
      </c>
      <c r="AZ236" s="1">
        <v>41815</v>
      </c>
      <c r="BA236" s="1"/>
      <c r="BB236" s="1" t="s">
        <v>411</v>
      </c>
    </row>
    <row r="237" spans="1:54" x14ac:dyDescent="0.35">
      <c r="A237" s="4" t="s">
        <v>234</v>
      </c>
      <c r="B237" s="1">
        <v>0</v>
      </c>
      <c r="C237" s="1">
        <v>19091</v>
      </c>
      <c r="D237" s="1">
        <v>232622</v>
      </c>
      <c r="E237" s="1">
        <v>8059</v>
      </c>
      <c r="F237" s="1">
        <v>14706</v>
      </c>
      <c r="G237" s="1">
        <v>0</v>
      </c>
      <c r="H237" s="1">
        <v>4457283</v>
      </c>
      <c r="I237" s="1">
        <v>0</v>
      </c>
      <c r="J237" s="1">
        <v>54720</v>
      </c>
      <c r="K237" s="1">
        <v>1285</v>
      </c>
      <c r="L237" s="1">
        <v>352169</v>
      </c>
      <c r="M237" s="1">
        <v>21427404</v>
      </c>
      <c r="N237" s="1">
        <v>3471206</v>
      </c>
      <c r="O237" s="1">
        <v>49172875</v>
      </c>
      <c r="P237" s="1">
        <v>55157</v>
      </c>
      <c r="Q237" s="1">
        <v>86133</v>
      </c>
      <c r="R237" s="1">
        <v>896529</v>
      </c>
      <c r="S237" s="1">
        <v>289048</v>
      </c>
      <c r="T237" s="1">
        <v>1553806</v>
      </c>
      <c r="U237" s="1">
        <v>6530989</v>
      </c>
      <c r="V237" s="1">
        <v>2327833</v>
      </c>
      <c r="W237" s="1">
        <v>244962</v>
      </c>
      <c r="X237" s="1">
        <v>24559170</v>
      </c>
      <c r="Y237" s="1">
        <v>1094035</v>
      </c>
      <c r="Z237" s="1">
        <v>6360974</v>
      </c>
      <c r="AA237" s="1">
        <v>409960</v>
      </c>
      <c r="AB237" s="1">
        <v>2250114</v>
      </c>
      <c r="AC237" s="1">
        <v>44987</v>
      </c>
      <c r="AD237" s="1">
        <v>0</v>
      </c>
      <c r="AE237" s="1">
        <v>0</v>
      </c>
      <c r="AF237" s="1">
        <v>400465</v>
      </c>
      <c r="AG237" s="1">
        <v>0</v>
      </c>
      <c r="AH237" s="1">
        <v>289</v>
      </c>
      <c r="AI237" s="1">
        <v>9865</v>
      </c>
      <c r="AJ237" s="1">
        <v>0</v>
      </c>
      <c r="AK237" s="1">
        <v>39040</v>
      </c>
      <c r="AL237" s="1">
        <v>0</v>
      </c>
      <c r="AM237" s="1">
        <v>944</v>
      </c>
      <c r="AN237" s="1">
        <v>373127</v>
      </c>
      <c r="AO237" s="1">
        <v>60363</v>
      </c>
      <c r="AP237" s="1">
        <v>147629</v>
      </c>
      <c r="AQ237" s="1">
        <v>0</v>
      </c>
      <c r="AR237" s="1">
        <v>58207</v>
      </c>
      <c r="AS237" s="1">
        <v>941185</v>
      </c>
      <c r="AT237" s="1">
        <v>10345</v>
      </c>
      <c r="AU237" s="1">
        <v>628</v>
      </c>
      <c r="AV237" s="1">
        <v>0</v>
      </c>
      <c r="AW237" s="1">
        <v>29248</v>
      </c>
      <c r="AX237" s="1">
        <v>52330</v>
      </c>
      <c r="AY237" s="1">
        <v>1052</v>
      </c>
      <c r="AZ237" s="1">
        <v>38913</v>
      </c>
      <c r="BA237" s="1"/>
      <c r="BB237" s="1" t="s">
        <v>411</v>
      </c>
    </row>
    <row r="238" spans="1:54" x14ac:dyDescent="0.35">
      <c r="A238" s="4" t="s">
        <v>235</v>
      </c>
      <c r="B238" s="1">
        <v>0</v>
      </c>
      <c r="C238" s="1">
        <v>15339</v>
      </c>
      <c r="D238" s="1">
        <v>83037</v>
      </c>
      <c r="E238" s="1">
        <v>4319</v>
      </c>
      <c r="F238" s="1">
        <v>21224</v>
      </c>
      <c r="G238" s="1">
        <v>0</v>
      </c>
      <c r="H238" s="1">
        <v>4408325</v>
      </c>
      <c r="I238" s="1">
        <v>0</v>
      </c>
      <c r="J238" s="1">
        <v>41609</v>
      </c>
      <c r="K238" s="1">
        <v>2572</v>
      </c>
      <c r="L238" s="1">
        <v>297646</v>
      </c>
      <c r="M238" s="1">
        <v>21399204</v>
      </c>
      <c r="N238" s="1">
        <v>3196260</v>
      </c>
      <c r="O238" s="1">
        <v>49723305</v>
      </c>
      <c r="P238" s="1">
        <v>45012</v>
      </c>
      <c r="Q238" s="1">
        <v>81385</v>
      </c>
      <c r="R238" s="1">
        <v>914523</v>
      </c>
      <c r="S238" s="1">
        <v>247272</v>
      </c>
      <c r="T238" s="1">
        <v>1473104</v>
      </c>
      <c r="U238" s="1">
        <v>6136837</v>
      </c>
      <c r="V238" s="1">
        <v>2082824</v>
      </c>
      <c r="W238" s="1">
        <v>190796</v>
      </c>
      <c r="X238" s="1">
        <v>24116360</v>
      </c>
      <c r="Y238" s="1">
        <v>1042863</v>
      </c>
      <c r="Z238" s="1">
        <v>5989206</v>
      </c>
      <c r="AA238" s="1">
        <v>363290</v>
      </c>
      <c r="AB238" s="1">
        <v>2065247</v>
      </c>
      <c r="AC238" s="1">
        <v>36289</v>
      </c>
      <c r="AD238" s="1">
        <v>0</v>
      </c>
      <c r="AE238" s="1">
        <v>0</v>
      </c>
      <c r="AF238" s="1">
        <v>361261</v>
      </c>
      <c r="AG238" s="1">
        <v>0</v>
      </c>
      <c r="AH238" s="1">
        <v>565</v>
      </c>
      <c r="AI238" s="1">
        <v>12044</v>
      </c>
      <c r="AJ238" s="1">
        <v>0</v>
      </c>
      <c r="AK238" s="1">
        <v>44092</v>
      </c>
      <c r="AL238" s="1">
        <v>1092</v>
      </c>
      <c r="AM238" s="1">
        <v>437</v>
      </c>
      <c r="AN238" s="1">
        <v>448061</v>
      </c>
      <c r="AO238" s="1">
        <v>68990</v>
      </c>
      <c r="AP238" s="1">
        <v>151079</v>
      </c>
      <c r="AQ238" s="1">
        <v>0</v>
      </c>
      <c r="AR238" s="1">
        <v>61176</v>
      </c>
      <c r="AS238" s="1">
        <v>1188738</v>
      </c>
      <c r="AT238" s="1">
        <v>9120</v>
      </c>
      <c r="AU238" s="1">
        <v>3290</v>
      </c>
      <c r="AV238" s="1">
        <v>0</v>
      </c>
      <c r="AW238" s="1">
        <v>23298</v>
      </c>
      <c r="AX238" s="1">
        <v>57431</v>
      </c>
      <c r="AY238" s="1">
        <v>0</v>
      </c>
      <c r="AZ238" s="1">
        <v>36132</v>
      </c>
      <c r="BA238" s="1"/>
      <c r="BB238" s="1" t="s">
        <v>411</v>
      </c>
    </row>
    <row r="239" spans="1:54" x14ac:dyDescent="0.35">
      <c r="A239" s="4" t="s">
        <v>236</v>
      </c>
      <c r="B239" s="1">
        <v>0</v>
      </c>
      <c r="C239" s="1">
        <v>3310</v>
      </c>
      <c r="D239" s="1">
        <v>40998</v>
      </c>
      <c r="E239" s="1">
        <v>5869</v>
      </c>
      <c r="F239" s="1">
        <v>52014</v>
      </c>
      <c r="G239" s="1">
        <v>0</v>
      </c>
      <c r="H239" s="1">
        <v>5499305</v>
      </c>
      <c r="I239" s="1">
        <v>26</v>
      </c>
      <c r="J239" s="1">
        <v>93189</v>
      </c>
      <c r="K239" s="1">
        <v>0</v>
      </c>
      <c r="L239" s="1">
        <v>304201</v>
      </c>
      <c r="M239" s="1">
        <v>11494993</v>
      </c>
      <c r="N239" s="1">
        <v>1379644</v>
      </c>
      <c r="O239" s="1">
        <v>32216989</v>
      </c>
      <c r="P239" s="1">
        <v>68950</v>
      </c>
      <c r="Q239" s="1">
        <v>190759</v>
      </c>
      <c r="R239" s="1">
        <v>1033057</v>
      </c>
      <c r="S239" s="1">
        <v>348026</v>
      </c>
      <c r="T239" s="1">
        <v>1808625</v>
      </c>
      <c r="U239" s="1">
        <v>7524275</v>
      </c>
      <c r="V239" s="1">
        <v>2742275</v>
      </c>
      <c r="W239" s="1">
        <v>354772</v>
      </c>
      <c r="X239" s="1">
        <v>31378239</v>
      </c>
      <c r="Y239" s="1">
        <v>1780291</v>
      </c>
      <c r="Z239" s="1">
        <v>13140881</v>
      </c>
      <c r="AA239" s="1">
        <v>854523</v>
      </c>
      <c r="AB239" s="1">
        <v>6111114</v>
      </c>
      <c r="AC239" s="1">
        <v>80081</v>
      </c>
      <c r="AD239" s="1">
        <v>0</v>
      </c>
      <c r="AE239" s="1">
        <v>0</v>
      </c>
      <c r="AF239" s="1">
        <v>481883</v>
      </c>
      <c r="AG239" s="1">
        <v>0</v>
      </c>
      <c r="AH239" s="1">
        <v>387</v>
      </c>
      <c r="AI239" s="1">
        <v>15766</v>
      </c>
      <c r="AJ239" s="1">
        <v>0</v>
      </c>
      <c r="AK239" s="1">
        <v>63395</v>
      </c>
      <c r="AL239" s="1">
        <v>0</v>
      </c>
      <c r="AM239" s="1">
        <v>1015</v>
      </c>
      <c r="AN239" s="1">
        <v>256110</v>
      </c>
      <c r="AO239" s="1">
        <v>55309</v>
      </c>
      <c r="AP239" s="1">
        <v>153111</v>
      </c>
      <c r="AQ239" s="1">
        <v>0</v>
      </c>
      <c r="AR239" s="1">
        <v>31367</v>
      </c>
      <c r="AS239" s="1">
        <v>738795</v>
      </c>
      <c r="AT239" s="1">
        <v>13702</v>
      </c>
      <c r="AU239" s="1">
        <v>1891</v>
      </c>
      <c r="AV239" s="1">
        <v>0</v>
      </c>
      <c r="AW239" s="1">
        <v>19085</v>
      </c>
      <c r="AX239" s="1">
        <v>73874</v>
      </c>
      <c r="AY239" s="1">
        <v>0</v>
      </c>
      <c r="AZ239" s="1">
        <v>56083</v>
      </c>
      <c r="BA239" s="1"/>
      <c r="BB239" s="1" t="s">
        <v>411</v>
      </c>
    </row>
    <row r="240" spans="1:54" x14ac:dyDescent="0.35">
      <c r="A240" s="4" t="s">
        <v>237</v>
      </c>
      <c r="B240" s="1">
        <v>0</v>
      </c>
      <c r="C240" s="1">
        <v>19192</v>
      </c>
      <c r="D240" s="1">
        <v>34513</v>
      </c>
      <c r="E240" s="1">
        <v>4056</v>
      </c>
      <c r="F240" s="1">
        <v>123587</v>
      </c>
      <c r="G240" s="1">
        <v>0</v>
      </c>
      <c r="H240" s="1">
        <v>5353869</v>
      </c>
      <c r="I240" s="1">
        <v>0</v>
      </c>
      <c r="J240" s="1">
        <v>79493</v>
      </c>
      <c r="K240" s="1">
        <v>4089</v>
      </c>
      <c r="L240" s="1">
        <v>306194</v>
      </c>
      <c r="M240" s="1">
        <v>11732335</v>
      </c>
      <c r="N240" s="1">
        <v>1307838</v>
      </c>
      <c r="O240" s="1">
        <v>32425999</v>
      </c>
      <c r="P240" s="1">
        <v>62493</v>
      </c>
      <c r="Q240" s="1">
        <v>187388</v>
      </c>
      <c r="R240" s="1">
        <v>989081</v>
      </c>
      <c r="S240" s="1">
        <v>344747</v>
      </c>
      <c r="T240" s="1">
        <v>1756825</v>
      </c>
      <c r="U240" s="1">
        <v>7393348</v>
      </c>
      <c r="V240" s="1">
        <v>2646422</v>
      </c>
      <c r="W240" s="1">
        <v>334233</v>
      </c>
      <c r="X240" s="1">
        <v>30882941</v>
      </c>
      <c r="Y240" s="1">
        <v>1754895</v>
      </c>
      <c r="Z240" s="1">
        <v>12833795</v>
      </c>
      <c r="AA240" s="1">
        <v>824947</v>
      </c>
      <c r="AB240" s="1">
        <v>6282357</v>
      </c>
      <c r="AC240" s="1">
        <v>65972</v>
      </c>
      <c r="AD240" s="1">
        <v>1654</v>
      </c>
      <c r="AE240" s="1">
        <v>0</v>
      </c>
      <c r="AF240" s="1">
        <v>454091</v>
      </c>
      <c r="AG240" s="1">
        <v>0</v>
      </c>
      <c r="AH240" s="1">
        <v>509</v>
      </c>
      <c r="AI240" s="1">
        <v>19440</v>
      </c>
      <c r="AJ240" s="1">
        <v>0</v>
      </c>
      <c r="AK240" s="1">
        <v>93716</v>
      </c>
      <c r="AL240" s="1">
        <v>1277</v>
      </c>
      <c r="AM240" s="1">
        <v>1143</v>
      </c>
      <c r="AN240" s="1">
        <v>260033</v>
      </c>
      <c r="AO240" s="1">
        <v>48550</v>
      </c>
      <c r="AP240" s="1">
        <v>132485</v>
      </c>
      <c r="AQ240" s="1">
        <v>20799</v>
      </c>
      <c r="AR240" s="1">
        <v>42662</v>
      </c>
      <c r="AS240" s="1">
        <v>728548</v>
      </c>
      <c r="AT240" s="1">
        <v>12476</v>
      </c>
      <c r="AU240" s="1">
        <v>5597</v>
      </c>
      <c r="AV240" s="1">
        <v>0</v>
      </c>
      <c r="AW240" s="1">
        <v>17364</v>
      </c>
      <c r="AX240" s="1">
        <v>124888</v>
      </c>
      <c r="AY240" s="1">
        <v>1086</v>
      </c>
      <c r="AZ240" s="1">
        <v>112740</v>
      </c>
      <c r="BA240" s="1"/>
      <c r="BB240" s="1" t="s">
        <v>411</v>
      </c>
    </row>
    <row r="241" spans="1:54" x14ac:dyDescent="0.35">
      <c r="A241" s="4" t="s">
        <v>1181</v>
      </c>
      <c r="B241" s="1">
        <v>0</v>
      </c>
      <c r="C241" s="1">
        <v>70953</v>
      </c>
      <c r="D241" s="1">
        <v>204025</v>
      </c>
      <c r="E241" s="1">
        <v>630315</v>
      </c>
      <c r="F241" s="1">
        <v>57277270</v>
      </c>
      <c r="G241" s="1">
        <v>0</v>
      </c>
      <c r="H241" s="1">
        <v>4038662</v>
      </c>
      <c r="I241" s="1">
        <v>0</v>
      </c>
      <c r="J241" s="1">
        <v>103082</v>
      </c>
      <c r="K241" s="1">
        <v>615482</v>
      </c>
      <c r="L241" s="1">
        <v>688288</v>
      </c>
      <c r="M241" s="1">
        <v>12265304</v>
      </c>
      <c r="N241" s="1">
        <v>2920422</v>
      </c>
      <c r="O241" s="1">
        <v>31792958</v>
      </c>
      <c r="P241" s="1">
        <v>69780</v>
      </c>
      <c r="Q241" s="1">
        <v>178413</v>
      </c>
      <c r="R241" s="1">
        <v>615366</v>
      </c>
      <c r="S241" s="1">
        <v>383532</v>
      </c>
      <c r="T241" s="1">
        <v>1727810</v>
      </c>
      <c r="U241" s="1">
        <v>6980925</v>
      </c>
      <c r="V241" s="1">
        <v>2898810</v>
      </c>
      <c r="W241" s="1">
        <v>392898</v>
      </c>
      <c r="X241" s="1">
        <v>22408400</v>
      </c>
      <c r="Y241" s="1">
        <v>1452498</v>
      </c>
      <c r="Z241" s="1">
        <v>12232708</v>
      </c>
      <c r="AA241" s="1">
        <v>831195</v>
      </c>
      <c r="AB241" s="1">
        <v>5712771</v>
      </c>
      <c r="AC241" s="1">
        <v>88543</v>
      </c>
      <c r="AD241" s="1">
        <v>0</v>
      </c>
      <c r="AE241" s="1">
        <v>0</v>
      </c>
      <c r="AF241" s="1">
        <v>525551</v>
      </c>
      <c r="AG241" s="1">
        <v>0</v>
      </c>
      <c r="AH241" s="1">
        <v>349</v>
      </c>
      <c r="AI241" s="1">
        <v>3130516</v>
      </c>
      <c r="AJ241" s="1">
        <v>94035</v>
      </c>
      <c r="AK241" s="1">
        <v>21394431</v>
      </c>
      <c r="AL241" s="1">
        <v>0</v>
      </c>
      <c r="AM241" s="1">
        <v>1773</v>
      </c>
      <c r="AN241" s="1">
        <v>6873541</v>
      </c>
      <c r="AO241" s="1">
        <v>2715295</v>
      </c>
      <c r="AP241" s="1">
        <v>205138</v>
      </c>
      <c r="AQ241" s="1">
        <v>5076872</v>
      </c>
      <c r="AR241" s="1">
        <v>2779753</v>
      </c>
      <c r="AS241" s="1">
        <v>11647483</v>
      </c>
      <c r="AT241" s="1">
        <v>60066</v>
      </c>
      <c r="AU241" s="1">
        <v>1700508</v>
      </c>
      <c r="AV241" s="1">
        <v>360721</v>
      </c>
      <c r="AW241" s="1">
        <v>1145766</v>
      </c>
      <c r="AX241" s="1">
        <v>28175259</v>
      </c>
      <c r="AY241" s="1">
        <v>2351</v>
      </c>
      <c r="AZ241" s="1">
        <v>19999415</v>
      </c>
      <c r="BA241" s="1"/>
      <c r="BB241" s="1" t="s">
        <v>411</v>
      </c>
    </row>
    <row r="242" spans="1:54" x14ac:dyDescent="0.35">
      <c r="A242" s="4" t="s">
        <v>1182</v>
      </c>
      <c r="B242" s="1">
        <v>0</v>
      </c>
      <c r="C242" s="1">
        <v>268222</v>
      </c>
      <c r="D242" s="1">
        <v>513983</v>
      </c>
      <c r="E242" s="1">
        <v>529486</v>
      </c>
      <c r="F242" s="1">
        <v>112284316</v>
      </c>
      <c r="G242" s="1">
        <v>0</v>
      </c>
      <c r="H242" s="1">
        <v>3566690</v>
      </c>
      <c r="I242" s="1">
        <v>0</v>
      </c>
      <c r="J242" s="1">
        <v>483672</v>
      </c>
      <c r="K242" s="1">
        <v>2857702</v>
      </c>
      <c r="L242" s="1">
        <v>1774053</v>
      </c>
      <c r="M242" s="1">
        <v>4539835</v>
      </c>
      <c r="N242" s="1">
        <v>3798387</v>
      </c>
      <c r="O242" s="1">
        <v>4060758</v>
      </c>
      <c r="P242" s="1">
        <v>140379</v>
      </c>
      <c r="Q242" s="1">
        <v>263608</v>
      </c>
      <c r="R242" s="1">
        <v>279671</v>
      </c>
      <c r="S242" s="1">
        <v>906117</v>
      </c>
      <c r="T242" s="1">
        <v>2011273</v>
      </c>
      <c r="U242" s="1">
        <v>10596408</v>
      </c>
      <c r="V242" s="1">
        <v>6258063</v>
      </c>
      <c r="W242" s="1">
        <v>1091221</v>
      </c>
      <c r="X242" s="1">
        <v>22917705</v>
      </c>
      <c r="Y242" s="1">
        <v>3086199</v>
      </c>
      <c r="Z242" s="1">
        <v>17894682</v>
      </c>
      <c r="AA242" s="1">
        <v>2175740</v>
      </c>
      <c r="AB242" s="1">
        <v>19829498</v>
      </c>
      <c r="AC242" s="1">
        <v>460334</v>
      </c>
      <c r="AD242" s="1">
        <v>0</v>
      </c>
      <c r="AE242" s="1">
        <v>0</v>
      </c>
      <c r="AF242" s="1">
        <v>1221504</v>
      </c>
      <c r="AG242" s="1">
        <v>0</v>
      </c>
      <c r="AH242" s="1">
        <v>491</v>
      </c>
      <c r="AI242" s="1">
        <v>4986840</v>
      </c>
      <c r="AJ242" s="1">
        <v>784632</v>
      </c>
      <c r="AK242" s="1">
        <v>40559193</v>
      </c>
      <c r="AL242" s="1">
        <v>907</v>
      </c>
      <c r="AM242" s="1">
        <v>50</v>
      </c>
      <c r="AN242" s="1">
        <v>19343685</v>
      </c>
      <c r="AO242" s="1">
        <v>11049893</v>
      </c>
      <c r="AP242" s="1">
        <v>231831</v>
      </c>
      <c r="AQ242" s="1">
        <v>32857948</v>
      </c>
      <c r="AR242" s="1">
        <v>3977206</v>
      </c>
      <c r="AS242" s="1">
        <v>31793768</v>
      </c>
      <c r="AT242" s="1">
        <v>74378</v>
      </c>
      <c r="AU242" s="1">
        <v>5518390</v>
      </c>
      <c r="AV242" s="1">
        <v>2004953</v>
      </c>
      <c r="AW242" s="1">
        <v>4345397</v>
      </c>
      <c r="AX242" s="1">
        <v>49147562</v>
      </c>
      <c r="AY242" s="1">
        <v>0</v>
      </c>
      <c r="AZ242" s="1">
        <v>37518346</v>
      </c>
      <c r="BA242" s="1"/>
      <c r="BB242" s="1" t="s">
        <v>411</v>
      </c>
    </row>
    <row r="243" spans="1:54" x14ac:dyDescent="0.35">
      <c r="A243" s="4" t="s">
        <v>1183</v>
      </c>
      <c r="B243" s="1">
        <v>0</v>
      </c>
      <c r="C243" s="1">
        <v>170024</v>
      </c>
      <c r="D243" s="1">
        <v>371829</v>
      </c>
      <c r="E243" s="1">
        <v>420457</v>
      </c>
      <c r="F243" s="1">
        <v>64756087</v>
      </c>
      <c r="G243" s="1">
        <v>0</v>
      </c>
      <c r="H243" s="1">
        <v>4883870</v>
      </c>
      <c r="I243" s="1">
        <v>0</v>
      </c>
      <c r="J243" s="1">
        <v>442155</v>
      </c>
      <c r="K243" s="1">
        <v>1391869</v>
      </c>
      <c r="L243" s="1">
        <v>863970</v>
      </c>
      <c r="M243" s="1">
        <v>3366270</v>
      </c>
      <c r="N243" s="1">
        <v>2279066</v>
      </c>
      <c r="O243" s="1">
        <v>5924030</v>
      </c>
      <c r="P243" s="1">
        <v>149140</v>
      </c>
      <c r="Q243" s="1">
        <v>357736</v>
      </c>
      <c r="R243" s="1">
        <v>428283</v>
      </c>
      <c r="S243" s="1">
        <v>839595</v>
      </c>
      <c r="T243" s="1">
        <v>2303348</v>
      </c>
      <c r="U243" s="1">
        <v>12023295</v>
      </c>
      <c r="V243" s="1">
        <v>6137861</v>
      </c>
      <c r="W243" s="1">
        <v>982929</v>
      </c>
      <c r="X243" s="1">
        <v>26941243</v>
      </c>
      <c r="Y243" s="1">
        <v>3014461</v>
      </c>
      <c r="Z243" s="1">
        <v>20602763</v>
      </c>
      <c r="AA243" s="1">
        <v>2379547</v>
      </c>
      <c r="AB243" s="1">
        <v>21417114</v>
      </c>
      <c r="AC243" s="1">
        <v>409354</v>
      </c>
      <c r="AD243" s="1">
        <v>0</v>
      </c>
      <c r="AE243" s="1">
        <v>0</v>
      </c>
      <c r="AF243" s="1">
        <v>1116067</v>
      </c>
      <c r="AG243" s="1">
        <v>0</v>
      </c>
      <c r="AH243" s="1">
        <v>1025</v>
      </c>
      <c r="AI243" s="1">
        <v>3695826</v>
      </c>
      <c r="AJ243" s="1">
        <v>364703</v>
      </c>
      <c r="AK243" s="1">
        <v>24627744</v>
      </c>
      <c r="AL243" s="1">
        <v>0</v>
      </c>
      <c r="AM243" s="1">
        <v>143</v>
      </c>
      <c r="AN243" s="1">
        <v>11601376</v>
      </c>
      <c r="AO243" s="1">
        <v>5689178</v>
      </c>
      <c r="AP243" s="1">
        <v>168253</v>
      </c>
      <c r="AQ243" s="1">
        <v>18369737</v>
      </c>
      <c r="AR243" s="1">
        <v>2356765</v>
      </c>
      <c r="AS243" s="1">
        <v>18917556</v>
      </c>
      <c r="AT243" s="1">
        <v>36302</v>
      </c>
      <c r="AU243" s="1">
        <v>2918014</v>
      </c>
      <c r="AV243" s="1">
        <v>926579</v>
      </c>
      <c r="AW243" s="1">
        <v>2537970</v>
      </c>
      <c r="AX243" s="1">
        <v>26231482</v>
      </c>
      <c r="AY243" s="1">
        <v>783</v>
      </c>
      <c r="AZ243" s="1">
        <v>22540694</v>
      </c>
      <c r="BA243" s="1"/>
      <c r="BB243" s="1" t="s">
        <v>411</v>
      </c>
    </row>
    <row r="244" spans="1:54" x14ac:dyDescent="0.35">
      <c r="A244" s="4" t="s">
        <v>1184</v>
      </c>
      <c r="B244" s="1">
        <v>0</v>
      </c>
      <c r="C244" s="1">
        <v>18272</v>
      </c>
      <c r="D244" s="1">
        <v>30213</v>
      </c>
      <c r="E244" s="1">
        <v>12258</v>
      </c>
      <c r="F244" s="1">
        <v>0</v>
      </c>
      <c r="G244" s="1">
        <v>0</v>
      </c>
      <c r="H244" s="1">
        <v>4836993</v>
      </c>
      <c r="I244" s="1">
        <v>0</v>
      </c>
      <c r="J244" s="1">
        <v>13709</v>
      </c>
      <c r="K244" s="1">
        <v>1457</v>
      </c>
      <c r="L244" s="1">
        <v>119322</v>
      </c>
      <c r="M244" s="1">
        <v>9963744</v>
      </c>
      <c r="N244" s="1">
        <v>832213</v>
      </c>
      <c r="O244" s="1">
        <v>32349720</v>
      </c>
      <c r="P244" s="1">
        <v>32101</v>
      </c>
      <c r="Q244" s="1">
        <v>136780</v>
      </c>
      <c r="R244" s="1">
        <v>936647</v>
      </c>
      <c r="S244" s="1">
        <v>153826</v>
      </c>
      <c r="T244" s="1">
        <v>1171678</v>
      </c>
      <c r="U244" s="1">
        <v>4465287</v>
      </c>
      <c r="V244" s="1">
        <v>1269400</v>
      </c>
      <c r="W244" s="1">
        <v>92056</v>
      </c>
      <c r="X244" s="1">
        <v>26862747</v>
      </c>
      <c r="Y244" s="1">
        <v>1353161</v>
      </c>
      <c r="Z244" s="1">
        <v>9817354</v>
      </c>
      <c r="AA244" s="1">
        <v>825097</v>
      </c>
      <c r="AB244" s="1">
        <v>5515946</v>
      </c>
      <c r="AC244" s="1">
        <v>11231</v>
      </c>
      <c r="AD244" s="1">
        <v>0</v>
      </c>
      <c r="AE244" s="1">
        <v>0</v>
      </c>
      <c r="AF244" s="1">
        <v>219738</v>
      </c>
      <c r="AG244" s="1">
        <v>0</v>
      </c>
      <c r="AH244" s="1">
        <v>560</v>
      </c>
      <c r="AI244" s="1">
        <v>11785</v>
      </c>
      <c r="AJ244" s="1">
        <v>0</v>
      </c>
      <c r="AK244" s="1">
        <v>37934</v>
      </c>
      <c r="AL244" s="1">
        <v>2735</v>
      </c>
      <c r="AM244" s="1">
        <v>1936</v>
      </c>
      <c r="AN244" s="1">
        <v>159365</v>
      </c>
      <c r="AO244" s="1">
        <v>21506</v>
      </c>
      <c r="AP244" s="1">
        <v>146587</v>
      </c>
      <c r="AQ244" s="1">
        <v>0</v>
      </c>
      <c r="AR244" s="1">
        <v>27535</v>
      </c>
      <c r="AS244" s="1">
        <v>536224</v>
      </c>
      <c r="AT244" s="1">
        <v>11910</v>
      </c>
      <c r="AU244" s="1">
        <v>1299</v>
      </c>
      <c r="AV244" s="1">
        <v>0</v>
      </c>
      <c r="AW244" s="1">
        <v>11112</v>
      </c>
      <c r="AX244" s="1">
        <v>45455</v>
      </c>
      <c r="AY244" s="1">
        <v>823</v>
      </c>
      <c r="AZ244" s="1">
        <v>34180</v>
      </c>
      <c r="BA244" s="1"/>
      <c r="BB244" s="1" t="s">
        <v>411</v>
      </c>
    </row>
    <row r="245" spans="1:54" x14ac:dyDescent="0.35">
      <c r="A245" s="4" t="s">
        <v>1185</v>
      </c>
      <c r="B245" s="1">
        <v>448</v>
      </c>
      <c r="C245" s="1">
        <v>19044</v>
      </c>
      <c r="D245" s="1">
        <v>29776</v>
      </c>
      <c r="E245" s="1">
        <v>4928</v>
      </c>
      <c r="F245" s="1">
        <v>0</v>
      </c>
      <c r="G245" s="1">
        <v>0</v>
      </c>
      <c r="H245" s="1">
        <v>4661309</v>
      </c>
      <c r="I245" s="1">
        <v>0</v>
      </c>
      <c r="J245" s="1">
        <v>368862</v>
      </c>
      <c r="K245" s="1">
        <v>348</v>
      </c>
      <c r="L245" s="1">
        <v>920</v>
      </c>
      <c r="M245" s="1">
        <v>41098</v>
      </c>
      <c r="N245" s="1">
        <v>2931</v>
      </c>
      <c r="O245" s="1">
        <v>153907</v>
      </c>
      <c r="P245" s="1">
        <v>147842</v>
      </c>
      <c r="Q245" s="1">
        <v>474214</v>
      </c>
      <c r="R245" s="1">
        <v>601928</v>
      </c>
      <c r="S245" s="1">
        <v>869335</v>
      </c>
      <c r="T245" s="1">
        <v>2577534</v>
      </c>
      <c r="U245" s="1">
        <v>14108098</v>
      </c>
      <c r="V245" s="1">
        <v>6373522</v>
      </c>
      <c r="W245" s="1">
        <v>929339</v>
      </c>
      <c r="X245" s="1">
        <v>32716061</v>
      </c>
      <c r="Y245" s="1">
        <v>3282778</v>
      </c>
      <c r="Z245" s="1">
        <v>23046320</v>
      </c>
      <c r="AA245" s="1">
        <v>2926896</v>
      </c>
      <c r="AB245" s="1">
        <v>26813713</v>
      </c>
      <c r="AC245" s="1">
        <v>354881</v>
      </c>
      <c r="AD245" s="1">
        <v>0</v>
      </c>
      <c r="AE245" s="1">
        <v>0</v>
      </c>
      <c r="AF245" s="1">
        <v>1185440</v>
      </c>
      <c r="AG245" s="1">
        <v>862</v>
      </c>
      <c r="AH245" s="1">
        <v>203</v>
      </c>
      <c r="AI245" s="1">
        <v>11024</v>
      </c>
      <c r="AJ245" s="1">
        <v>0</v>
      </c>
      <c r="AK245" s="1">
        <v>54481</v>
      </c>
      <c r="AL245" s="1">
        <v>1646</v>
      </c>
      <c r="AM245" s="1">
        <v>0</v>
      </c>
      <c r="AN245" s="1">
        <v>33752</v>
      </c>
      <c r="AO245" s="1">
        <v>22000</v>
      </c>
      <c r="AP245" s="1">
        <v>101044</v>
      </c>
      <c r="AQ245" s="1">
        <v>17796</v>
      </c>
      <c r="AR245" s="1">
        <v>1172</v>
      </c>
      <c r="AS245" s="1">
        <v>87678</v>
      </c>
      <c r="AT245" s="1">
        <v>4398</v>
      </c>
      <c r="AU245" s="1">
        <v>733</v>
      </c>
      <c r="AV245" s="1">
        <v>0</v>
      </c>
      <c r="AW245" s="1">
        <v>9934</v>
      </c>
      <c r="AX245" s="1">
        <v>41623</v>
      </c>
      <c r="AY245" s="1">
        <v>0</v>
      </c>
      <c r="AZ245" s="1">
        <v>33136</v>
      </c>
      <c r="BA245" s="1"/>
      <c r="BB245" s="1" t="s">
        <v>411</v>
      </c>
    </row>
    <row r="246" spans="1:54" x14ac:dyDescent="0.35">
      <c r="A246" s="4" t="s">
        <v>1221</v>
      </c>
      <c r="B246" s="1">
        <v>0</v>
      </c>
      <c r="C246" s="1">
        <v>22881</v>
      </c>
      <c r="D246" s="1">
        <v>25148</v>
      </c>
      <c r="E246" s="1">
        <v>8435</v>
      </c>
      <c r="F246" s="1">
        <v>0</v>
      </c>
      <c r="G246" s="1">
        <v>0</v>
      </c>
      <c r="H246" s="1">
        <v>5480285</v>
      </c>
      <c r="I246" s="1">
        <v>0</v>
      </c>
      <c r="J246" s="1">
        <v>459951</v>
      </c>
      <c r="K246" s="1">
        <v>0</v>
      </c>
      <c r="L246" s="1">
        <v>0</v>
      </c>
      <c r="M246" s="1">
        <v>598753</v>
      </c>
      <c r="N246" s="1">
        <v>33889</v>
      </c>
      <c r="O246" s="1">
        <v>4144237</v>
      </c>
      <c r="P246" s="1">
        <v>167395</v>
      </c>
      <c r="Q246" s="1">
        <v>582188</v>
      </c>
      <c r="R246" s="1">
        <v>734722</v>
      </c>
      <c r="S246" s="1">
        <v>904832</v>
      </c>
      <c r="T246" s="1">
        <v>3249198</v>
      </c>
      <c r="U246" s="1">
        <v>17016118</v>
      </c>
      <c r="V246" s="1">
        <v>7134991</v>
      </c>
      <c r="W246" s="1">
        <v>1115417</v>
      </c>
      <c r="X246" s="1">
        <v>42486830</v>
      </c>
      <c r="Y246" s="1">
        <v>3895662</v>
      </c>
      <c r="Z246" s="1">
        <v>28451576</v>
      </c>
      <c r="AA246" s="1">
        <v>3086215</v>
      </c>
      <c r="AB246" s="1">
        <v>29645595</v>
      </c>
      <c r="AC246" s="1">
        <v>437337</v>
      </c>
      <c r="AD246" s="1">
        <v>0</v>
      </c>
      <c r="AE246" s="1">
        <v>0</v>
      </c>
      <c r="AF246" s="1">
        <v>1252977</v>
      </c>
      <c r="AG246" s="1">
        <v>0</v>
      </c>
      <c r="AH246" s="1">
        <v>172</v>
      </c>
      <c r="AI246" s="1">
        <v>11208</v>
      </c>
      <c r="AJ246" s="1">
        <v>0</v>
      </c>
      <c r="AK246" s="1">
        <v>63670</v>
      </c>
      <c r="AL246" s="1">
        <v>967</v>
      </c>
      <c r="AM246" s="1">
        <v>55</v>
      </c>
      <c r="AN246" s="1">
        <v>30678</v>
      </c>
      <c r="AO246" s="1">
        <v>31970</v>
      </c>
      <c r="AP246" s="1">
        <v>152410</v>
      </c>
      <c r="AQ246" s="1">
        <v>19148</v>
      </c>
      <c r="AR246" s="1">
        <v>2979</v>
      </c>
      <c r="AS246" s="1">
        <v>114533</v>
      </c>
      <c r="AT246" s="1">
        <v>6702</v>
      </c>
      <c r="AU246" s="1">
        <v>707</v>
      </c>
      <c r="AV246" s="1">
        <v>0</v>
      </c>
      <c r="AW246" s="1">
        <v>7995</v>
      </c>
      <c r="AX246" s="1">
        <v>53048</v>
      </c>
      <c r="AY246" s="1">
        <v>559</v>
      </c>
      <c r="AZ246" s="1">
        <v>33275</v>
      </c>
      <c r="BA246" s="1"/>
      <c r="BB246" s="1" t="s">
        <v>411</v>
      </c>
    </row>
    <row r="247" spans="1:54" x14ac:dyDescent="0.35">
      <c r="A247" s="4" t="s">
        <v>244</v>
      </c>
      <c r="B247" s="1">
        <v>0</v>
      </c>
      <c r="C247" s="1">
        <v>15533</v>
      </c>
      <c r="D247" s="1">
        <v>20406</v>
      </c>
      <c r="E247" s="1">
        <v>2924</v>
      </c>
      <c r="F247" s="1">
        <v>2840</v>
      </c>
      <c r="G247" s="1">
        <v>0</v>
      </c>
      <c r="H247" s="1">
        <v>5430894</v>
      </c>
      <c r="I247" s="1">
        <v>0</v>
      </c>
      <c r="J247" s="1">
        <v>91589</v>
      </c>
      <c r="K247" s="1">
        <v>0</v>
      </c>
      <c r="L247" s="1">
        <v>305820</v>
      </c>
      <c r="M247" s="1">
        <v>11327929</v>
      </c>
      <c r="N247" s="1">
        <v>1305896</v>
      </c>
      <c r="O247" s="1">
        <v>32182845</v>
      </c>
      <c r="P247" s="1">
        <v>66944</v>
      </c>
      <c r="Q247" s="1">
        <v>171366</v>
      </c>
      <c r="R247" s="1">
        <v>853529</v>
      </c>
      <c r="S247" s="1">
        <v>366120</v>
      </c>
      <c r="T247" s="1">
        <v>1842376</v>
      </c>
      <c r="U247" s="1">
        <v>7731473</v>
      </c>
      <c r="V247" s="1">
        <v>2804146</v>
      </c>
      <c r="W247" s="1">
        <v>357210</v>
      </c>
      <c r="X247" s="1">
        <v>34422132</v>
      </c>
      <c r="Y247" s="1">
        <v>1947721</v>
      </c>
      <c r="Z247" s="1">
        <v>14015330</v>
      </c>
      <c r="AA247" s="1">
        <v>896167</v>
      </c>
      <c r="AB247" s="1">
        <v>7062188</v>
      </c>
      <c r="AC247" s="1">
        <v>75617</v>
      </c>
      <c r="AD247" s="1">
        <v>0</v>
      </c>
      <c r="AE247" s="1">
        <v>0</v>
      </c>
      <c r="AF247" s="1">
        <v>489517</v>
      </c>
      <c r="AG247" s="1">
        <v>0</v>
      </c>
      <c r="AH247" s="1">
        <v>215</v>
      </c>
      <c r="AI247" s="1">
        <v>12377</v>
      </c>
      <c r="AJ247" s="1">
        <v>0</v>
      </c>
      <c r="AK247" s="1">
        <v>37273</v>
      </c>
      <c r="AL247" s="1">
        <v>948</v>
      </c>
      <c r="AM247" s="1">
        <v>403</v>
      </c>
      <c r="AN247" s="1">
        <v>321363</v>
      </c>
      <c r="AO247" s="1">
        <v>63442</v>
      </c>
      <c r="AP247" s="1">
        <v>158357</v>
      </c>
      <c r="AQ247" s="1">
        <v>0</v>
      </c>
      <c r="AR247" s="1">
        <v>27306</v>
      </c>
      <c r="AS247" s="1">
        <v>956748</v>
      </c>
      <c r="AT247" s="1">
        <v>15421</v>
      </c>
      <c r="AU247" s="1">
        <v>192</v>
      </c>
      <c r="AV247" s="1">
        <v>0</v>
      </c>
      <c r="AW247" s="1">
        <v>19489</v>
      </c>
      <c r="AX247" s="1">
        <v>46140</v>
      </c>
      <c r="AY247" s="1">
        <v>0</v>
      </c>
      <c r="AZ247" s="1">
        <v>28762</v>
      </c>
      <c r="BA247" s="1"/>
      <c r="BB247" s="1" t="s">
        <v>411</v>
      </c>
    </row>
    <row r="248" spans="1:54" x14ac:dyDescent="0.35">
      <c r="A248" s="4" t="s">
        <v>245</v>
      </c>
      <c r="B248" s="1">
        <v>604</v>
      </c>
      <c r="C248" s="1">
        <v>19323</v>
      </c>
      <c r="D248" s="1">
        <v>26449</v>
      </c>
      <c r="E248" s="1">
        <v>5155</v>
      </c>
      <c r="F248" s="1">
        <v>0</v>
      </c>
      <c r="G248" s="1">
        <v>1006</v>
      </c>
      <c r="H248" s="1">
        <v>5919865</v>
      </c>
      <c r="I248" s="1">
        <v>0</v>
      </c>
      <c r="J248" s="1">
        <v>117446</v>
      </c>
      <c r="K248" s="1">
        <v>2140</v>
      </c>
      <c r="L248" s="1">
        <v>380486</v>
      </c>
      <c r="M248" s="1">
        <v>8530076</v>
      </c>
      <c r="N248" s="1">
        <v>1156529</v>
      </c>
      <c r="O248" s="1">
        <v>24121155</v>
      </c>
      <c r="P248" s="1">
        <v>76961</v>
      </c>
      <c r="Q248" s="1">
        <v>324737</v>
      </c>
      <c r="R248" s="1">
        <v>1088913</v>
      </c>
      <c r="S248" s="1">
        <v>401948</v>
      </c>
      <c r="T248" s="1">
        <v>2049307</v>
      </c>
      <c r="U248" s="1">
        <v>8530274</v>
      </c>
      <c r="V248" s="1">
        <v>3228719</v>
      </c>
      <c r="W248" s="1">
        <v>462322</v>
      </c>
      <c r="X248" s="1">
        <v>33610321</v>
      </c>
      <c r="Y248" s="1">
        <v>2375162</v>
      </c>
      <c r="Z248" s="1">
        <v>16534708</v>
      </c>
      <c r="AA248" s="1">
        <v>1399210</v>
      </c>
      <c r="AB248" s="1">
        <v>10973119</v>
      </c>
      <c r="AC248" s="1">
        <v>103257</v>
      </c>
      <c r="AD248" s="1">
        <v>0</v>
      </c>
      <c r="AE248" s="1">
        <v>0</v>
      </c>
      <c r="AF248" s="1">
        <v>569404</v>
      </c>
      <c r="AG248" s="1">
        <v>0</v>
      </c>
      <c r="AH248" s="1">
        <v>339</v>
      </c>
      <c r="AI248" s="1">
        <v>10843</v>
      </c>
      <c r="AJ248" s="1">
        <v>0</v>
      </c>
      <c r="AK248" s="1">
        <v>43221</v>
      </c>
      <c r="AL248" s="1">
        <v>0</v>
      </c>
      <c r="AM248" s="1">
        <v>1241</v>
      </c>
      <c r="AN248" s="1">
        <v>232757</v>
      </c>
      <c r="AO248" s="1">
        <v>49058</v>
      </c>
      <c r="AP248" s="1">
        <v>165054</v>
      </c>
      <c r="AQ248" s="1">
        <v>7386</v>
      </c>
      <c r="AR248" s="1">
        <v>14390</v>
      </c>
      <c r="AS248" s="1">
        <v>564085</v>
      </c>
      <c r="AT248" s="1">
        <v>13400</v>
      </c>
      <c r="AU248" s="1">
        <v>670</v>
      </c>
      <c r="AV248" s="1">
        <v>0</v>
      </c>
      <c r="AW248" s="1">
        <v>19712</v>
      </c>
      <c r="AX248" s="1">
        <v>45117</v>
      </c>
      <c r="AY248" s="1">
        <v>1115</v>
      </c>
      <c r="AZ248" s="1">
        <v>31587</v>
      </c>
      <c r="BA248" s="1"/>
      <c r="BB248" s="1" t="s">
        <v>411</v>
      </c>
    </row>
    <row r="249" spans="1:54" x14ac:dyDescent="0.35">
      <c r="A249" s="4" t="s">
        <v>246</v>
      </c>
      <c r="B249" s="1">
        <v>1236</v>
      </c>
      <c r="C249" s="1">
        <v>16277</v>
      </c>
      <c r="D249" s="1">
        <v>31790</v>
      </c>
      <c r="E249" s="1">
        <v>5987</v>
      </c>
      <c r="F249" s="1">
        <v>0</v>
      </c>
      <c r="G249" s="1">
        <v>962</v>
      </c>
      <c r="H249" s="1">
        <v>5025130</v>
      </c>
      <c r="I249" s="1">
        <v>0</v>
      </c>
      <c r="J249" s="1">
        <v>29450</v>
      </c>
      <c r="K249" s="1">
        <v>1209</v>
      </c>
      <c r="L249" s="1">
        <v>208593</v>
      </c>
      <c r="M249" s="1">
        <v>12431155</v>
      </c>
      <c r="N249" s="1">
        <v>1529477</v>
      </c>
      <c r="O249" s="1">
        <v>33122706</v>
      </c>
      <c r="P249" s="1">
        <v>39771</v>
      </c>
      <c r="Q249" s="1">
        <v>161211</v>
      </c>
      <c r="R249" s="1">
        <v>1077263</v>
      </c>
      <c r="S249" s="1">
        <v>200546</v>
      </c>
      <c r="T249" s="1">
        <v>1312846</v>
      </c>
      <c r="U249" s="1">
        <v>5297880</v>
      </c>
      <c r="V249" s="1">
        <v>1671541</v>
      </c>
      <c r="W249" s="1">
        <v>130518</v>
      </c>
      <c r="X249" s="1">
        <v>27215197</v>
      </c>
      <c r="Y249" s="1">
        <v>1603065</v>
      </c>
      <c r="Z249" s="1">
        <v>9768776</v>
      </c>
      <c r="AA249" s="1">
        <v>821874</v>
      </c>
      <c r="AB249" s="1">
        <v>5348640</v>
      </c>
      <c r="AC249" s="1">
        <v>22061</v>
      </c>
      <c r="AD249" s="1">
        <v>0</v>
      </c>
      <c r="AE249" s="1">
        <v>3670</v>
      </c>
      <c r="AF249" s="1">
        <v>280313</v>
      </c>
      <c r="AG249" s="1">
        <v>0</v>
      </c>
      <c r="AH249" s="1">
        <v>632</v>
      </c>
      <c r="AI249" s="1">
        <v>9453</v>
      </c>
      <c r="AJ249" s="1">
        <v>0</v>
      </c>
      <c r="AK249" s="1">
        <v>33696</v>
      </c>
      <c r="AL249" s="1">
        <v>1215</v>
      </c>
      <c r="AM249" s="1">
        <v>1133</v>
      </c>
      <c r="AN249" s="1">
        <v>224934</v>
      </c>
      <c r="AO249" s="1">
        <v>36742</v>
      </c>
      <c r="AP249" s="1">
        <v>168458</v>
      </c>
      <c r="AQ249" s="1">
        <v>8460</v>
      </c>
      <c r="AR249" s="1">
        <v>24677</v>
      </c>
      <c r="AS249" s="1">
        <v>724754</v>
      </c>
      <c r="AT249" s="1">
        <v>15985</v>
      </c>
      <c r="AU249" s="1">
        <v>274</v>
      </c>
      <c r="AV249" s="1">
        <v>0</v>
      </c>
      <c r="AW249" s="1">
        <v>16796</v>
      </c>
      <c r="AX249" s="1">
        <v>42085</v>
      </c>
      <c r="AY249" s="1">
        <v>1744</v>
      </c>
      <c r="AZ249" s="1">
        <v>22934</v>
      </c>
      <c r="BA249" s="1"/>
      <c r="BB249" s="1" t="s">
        <v>411</v>
      </c>
    </row>
    <row r="250" spans="1:54" x14ac:dyDescent="0.35">
      <c r="A250" s="4" t="s">
        <v>247</v>
      </c>
      <c r="B250" s="1">
        <v>1526</v>
      </c>
      <c r="C250" s="1">
        <v>15549</v>
      </c>
      <c r="D250" s="1">
        <v>34712</v>
      </c>
      <c r="E250" s="1">
        <v>6383</v>
      </c>
      <c r="F250" s="1">
        <v>0</v>
      </c>
      <c r="G250" s="1">
        <v>821</v>
      </c>
      <c r="H250" s="1">
        <v>5331614</v>
      </c>
      <c r="I250" s="1">
        <v>0</v>
      </c>
      <c r="J250" s="1">
        <v>80004</v>
      </c>
      <c r="K250" s="1">
        <v>3691</v>
      </c>
      <c r="L250" s="1">
        <v>366496</v>
      </c>
      <c r="M250" s="1">
        <v>14037953</v>
      </c>
      <c r="N250" s="1">
        <v>2120324</v>
      </c>
      <c r="O250" s="1">
        <v>33654683</v>
      </c>
      <c r="P250" s="1">
        <v>65794</v>
      </c>
      <c r="Q250" s="1">
        <v>133657</v>
      </c>
      <c r="R250" s="1">
        <v>806799</v>
      </c>
      <c r="S250" s="1">
        <v>356339</v>
      </c>
      <c r="T250" s="1">
        <v>1753471</v>
      </c>
      <c r="U250" s="1">
        <v>7263200</v>
      </c>
      <c r="V250" s="1">
        <v>2828714</v>
      </c>
      <c r="W250" s="1">
        <v>328986</v>
      </c>
      <c r="X250" s="1">
        <v>33394941</v>
      </c>
      <c r="Y250" s="1">
        <v>1835139</v>
      </c>
      <c r="Z250" s="1">
        <v>11764041</v>
      </c>
      <c r="AA250" s="1">
        <v>818531</v>
      </c>
      <c r="AB250" s="1">
        <v>6191372</v>
      </c>
      <c r="AC250" s="1">
        <v>68455</v>
      </c>
      <c r="AD250" s="1">
        <v>0</v>
      </c>
      <c r="AE250" s="1">
        <v>0</v>
      </c>
      <c r="AF250" s="1">
        <v>480511</v>
      </c>
      <c r="AG250" s="1">
        <v>0</v>
      </c>
      <c r="AH250" s="1">
        <v>274</v>
      </c>
      <c r="AI250" s="1">
        <v>12520</v>
      </c>
      <c r="AJ250" s="1">
        <v>0</v>
      </c>
      <c r="AK250" s="1">
        <v>41671</v>
      </c>
      <c r="AL250" s="1">
        <v>0</v>
      </c>
      <c r="AM250" s="1">
        <v>1091</v>
      </c>
      <c r="AN250" s="1">
        <v>288228</v>
      </c>
      <c r="AO250" s="1">
        <v>53340</v>
      </c>
      <c r="AP250" s="1">
        <v>169628</v>
      </c>
      <c r="AQ250" s="1">
        <v>0</v>
      </c>
      <c r="AR250" s="1">
        <v>26434</v>
      </c>
      <c r="AS250" s="1">
        <v>817122</v>
      </c>
      <c r="AT250" s="1">
        <v>15311</v>
      </c>
      <c r="AU250" s="1">
        <v>206</v>
      </c>
      <c r="AV250" s="1">
        <v>0</v>
      </c>
      <c r="AW250" s="1">
        <v>20853</v>
      </c>
      <c r="AX250" s="1">
        <v>47597</v>
      </c>
      <c r="AY250" s="1">
        <v>0</v>
      </c>
      <c r="AZ250" s="1">
        <v>27613</v>
      </c>
      <c r="BA250" s="1"/>
      <c r="BB250" s="1" t="s">
        <v>411</v>
      </c>
    </row>
    <row r="251" spans="1:54" x14ac:dyDescent="0.35">
      <c r="A251" s="4" t="s">
        <v>248</v>
      </c>
      <c r="B251" s="1">
        <v>0</v>
      </c>
      <c r="C251" s="1">
        <v>16346</v>
      </c>
      <c r="D251" s="1">
        <v>46070</v>
      </c>
      <c r="E251" s="1">
        <v>6034</v>
      </c>
      <c r="F251" s="1">
        <v>3682</v>
      </c>
      <c r="G251" s="1">
        <v>0</v>
      </c>
      <c r="H251" s="1">
        <v>5840777</v>
      </c>
      <c r="I251" s="1">
        <v>0</v>
      </c>
      <c r="J251" s="1">
        <v>39933</v>
      </c>
      <c r="K251" s="1">
        <v>2787</v>
      </c>
      <c r="L251" s="1">
        <v>62666</v>
      </c>
      <c r="M251" s="1">
        <v>992694</v>
      </c>
      <c r="N251" s="1">
        <v>86302</v>
      </c>
      <c r="O251" s="1">
        <v>7464271</v>
      </c>
      <c r="P251" s="1">
        <v>48782</v>
      </c>
      <c r="Q251" s="1">
        <v>380038</v>
      </c>
      <c r="R251" s="1">
        <v>879971</v>
      </c>
      <c r="S251" s="1">
        <v>250865</v>
      </c>
      <c r="T251" s="1">
        <v>1581333</v>
      </c>
      <c r="U251" s="1">
        <v>6057717</v>
      </c>
      <c r="V251" s="1">
        <v>2018624</v>
      </c>
      <c r="W251" s="1">
        <v>201306</v>
      </c>
      <c r="X251" s="1">
        <v>34051812</v>
      </c>
      <c r="Y251" s="1">
        <v>3422189</v>
      </c>
      <c r="Z251" s="1">
        <v>15600340</v>
      </c>
      <c r="AA251" s="1">
        <v>2732450</v>
      </c>
      <c r="AB251" s="1">
        <v>20086012</v>
      </c>
      <c r="AC251" s="1">
        <v>35397</v>
      </c>
      <c r="AD251" s="1">
        <v>0</v>
      </c>
      <c r="AE251" s="1">
        <v>0</v>
      </c>
      <c r="AF251" s="1">
        <v>346963</v>
      </c>
      <c r="AG251" s="1">
        <v>0</v>
      </c>
      <c r="AH251" s="1">
        <v>366</v>
      </c>
      <c r="AI251" s="1">
        <v>11800</v>
      </c>
      <c r="AJ251" s="1">
        <v>0</v>
      </c>
      <c r="AK251" s="1">
        <v>33805</v>
      </c>
      <c r="AL251" s="1">
        <v>0</v>
      </c>
      <c r="AM251" s="1">
        <v>2977</v>
      </c>
      <c r="AN251" s="1">
        <v>96976</v>
      </c>
      <c r="AO251" s="1">
        <v>10320</v>
      </c>
      <c r="AP251" s="1">
        <v>163803</v>
      </c>
      <c r="AQ251" s="1">
        <v>15138</v>
      </c>
      <c r="AR251" s="1">
        <v>4401</v>
      </c>
      <c r="AS251" s="1">
        <v>74703</v>
      </c>
      <c r="AT251" s="1">
        <v>14399</v>
      </c>
      <c r="AU251" s="1">
        <v>800</v>
      </c>
      <c r="AV251" s="1">
        <v>0</v>
      </c>
      <c r="AW251" s="1">
        <v>5753</v>
      </c>
      <c r="AX251" s="1">
        <v>50055</v>
      </c>
      <c r="AY251" s="1">
        <v>1180</v>
      </c>
      <c r="AZ251" s="1">
        <v>41679</v>
      </c>
      <c r="BA251" s="1"/>
      <c r="BB251" s="1" t="s">
        <v>411</v>
      </c>
    </row>
    <row r="252" spans="1:54" x14ac:dyDescent="0.35">
      <c r="A252" s="4" t="s">
        <v>249</v>
      </c>
      <c r="B252" s="1">
        <v>0</v>
      </c>
      <c r="C252" s="1">
        <v>17344</v>
      </c>
      <c r="D252" s="1">
        <v>43781</v>
      </c>
      <c r="E252" s="1">
        <v>5562</v>
      </c>
      <c r="F252" s="1">
        <v>0</v>
      </c>
      <c r="G252" s="1">
        <v>1386</v>
      </c>
      <c r="H252" s="1">
        <v>5883393</v>
      </c>
      <c r="I252" s="1">
        <v>0</v>
      </c>
      <c r="J252" s="1">
        <v>77675</v>
      </c>
      <c r="K252" s="1">
        <v>875</v>
      </c>
      <c r="L252" s="1">
        <v>80332</v>
      </c>
      <c r="M252" s="1">
        <v>1123101</v>
      </c>
      <c r="N252" s="1">
        <v>100803</v>
      </c>
      <c r="O252" s="1">
        <v>7419197</v>
      </c>
      <c r="P252" s="1">
        <v>60371</v>
      </c>
      <c r="Q252" s="1">
        <v>467396</v>
      </c>
      <c r="R252" s="1">
        <v>951624</v>
      </c>
      <c r="S252" s="1">
        <v>345615</v>
      </c>
      <c r="T252" s="1">
        <v>1913407</v>
      </c>
      <c r="U252" s="1">
        <v>7573851</v>
      </c>
      <c r="V252" s="1">
        <v>2680389</v>
      </c>
      <c r="W252" s="1">
        <v>325336</v>
      </c>
      <c r="X252" s="1">
        <v>35999627</v>
      </c>
      <c r="Y252" s="1">
        <v>3446401</v>
      </c>
      <c r="Z252" s="1">
        <v>18682395</v>
      </c>
      <c r="AA252" s="1">
        <v>2779978</v>
      </c>
      <c r="AB252" s="1">
        <v>21631474</v>
      </c>
      <c r="AC252" s="1">
        <v>64274</v>
      </c>
      <c r="AD252" s="1">
        <v>0</v>
      </c>
      <c r="AE252" s="1">
        <v>0</v>
      </c>
      <c r="AF252" s="1">
        <v>483473</v>
      </c>
      <c r="AG252" s="1">
        <v>0</v>
      </c>
      <c r="AH252" s="1">
        <v>184</v>
      </c>
      <c r="AI252" s="1">
        <v>12991</v>
      </c>
      <c r="AJ252" s="1">
        <v>0</v>
      </c>
      <c r="AK252" s="1">
        <v>38050</v>
      </c>
      <c r="AL252" s="1">
        <v>0</v>
      </c>
      <c r="AM252" s="1">
        <v>2028</v>
      </c>
      <c r="AN252" s="1">
        <v>44059</v>
      </c>
      <c r="AO252" s="1">
        <v>14517</v>
      </c>
      <c r="AP252" s="1">
        <v>170354</v>
      </c>
      <c r="AQ252" s="1">
        <v>0</v>
      </c>
      <c r="AR252" s="1">
        <v>3804</v>
      </c>
      <c r="AS252" s="1">
        <v>94285</v>
      </c>
      <c r="AT252" s="1">
        <v>14539</v>
      </c>
      <c r="AU252" s="1">
        <v>1121</v>
      </c>
      <c r="AV252" s="1">
        <v>0</v>
      </c>
      <c r="AW252" s="1">
        <v>4900</v>
      </c>
      <c r="AX252" s="1">
        <v>44098</v>
      </c>
      <c r="AY252" s="1">
        <v>768</v>
      </c>
      <c r="AZ252" s="1">
        <v>34210</v>
      </c>
      <c r="BA252" s="1"/>
      <c r="BB252" s="1" t="s">
        <v>411</v>
      </c>
    </row>
    <row r="253" spans="1:54" x14ac:dyDescent="0.35">
      <c r="A253" s="4" t="s">
        <v>250</v>
      </c>
      <c r="B253" s="1">
        <v>0</v>
      </c>
      <c r="C253" s="1">
        <v>19255</v>
      </c>
      <c r="D253" s="1">
        <v>45450</v>
      </c>
      <c r="E253" s="1">
        <v>7060</v>
      </c>
      <c r="F253" s="1">
        <v>3255</v>
      </c>
      <c r="G253" s="1">
        <v>0</v>
      </c>
      <c r="H253" s="1">
        <v>6166172</v>
      </c>
      <c r="I253" s="1">
        <v>0</v>
      </c>
      <c r="J253" s="1">
        <v>97597</v>
      </c>
      <c r="K253" s="1">
        <v>3990</v>
      </c>
      <c r="L253" s="1">
        <v>105819</v>
      </c>
      <c r="M253" s="1">
        <v>1192217</v>
      </c>
      <c r="N253" s="1">
        <v>107192</v>
      </c>
      <c r="O253" s="1">
        <v>7836621</v>
      </c>
      <c r="P253" s="1">
        <v>69391</v>
      </c>
      <c r="Q253" s="1">
        <v>538330</v>
      </c>
      <c r="R253" s="1">
        <v>1092333</v>
      </c>
      <c r="S253" s="1">
        <v>383637</v>
      </c>
      <c r="T253" s="1">
        <v>2008907</v>
      </c>
      <c r="U253" s="1">
        <v>8124924</v>
      </c>
      <c r="V253" s="1">
        <v>2968645</v>
      </c>
      <c r="W253" s="1">
        <v>362662</v>
      </c>
      <c r="X253" s="1">
        <v>35050320</v>
      </c>
      <c r="Y253" s="1">
        <v>3469696</v>
      </c>
      <c r="Z253" s="1">
        <v>19273079</v>
      </c>
      <c r="AA253" s="1">
        <v>2755911</v>
      </c>
      <c r="AB253" s="1">
        <v>21045555</v>
      </c>
      <c r="AC253" s="1">
        <v>81652</v>
      </c>
      <c r="AD253" s="1">
        <v>0</v>
      </c>
      <c r="AE253" s="1">
        <v>0</v>
      </c>
      <c r="AF253" s="1">
        <v>509360</v>
      </c>
      <c r="AG253" s="1">
        <v>0</v>
      </c>
      <c r="AH253" s="1">
        <v>395</v>
      </c>
      <c r="AI253" s="1">
        <v>11051</v>
      </c>
      <c r="AJ253" s="1">
        <v>0</v>
      </c>
      <c r="AK253" s="1">
        <v>38492</v>
      </c>
      <c r="AL253" s="1">
        <v>1613</v>
      </c>
      <c r="AM253" s="1">
        <v>1421</v>
      </c>
      <c r="AN253" s="1">
        <v>63898</v>
      </c>
      <c r="AO253" s="1">
        <v>11957</v>
      </c>
      <c r="AP253" s="1">
        <v>160526</v>
      </c>
      <c r="AQ253" s="1">
        <v>17871</v>
      </c>
      <c r="AR253" s="1">
        <v>4215</v>
      </c>
      <c r="AS253" s="1">
        <v>101817</v>
      </c>
      <c r="AT253" s="1">
        <v>13435</v>
      </c>
      <c r="AU253" s="1">
        <v>665</v>
      </c>
      <c r="AV253" s="1">
        <v>0</v>
      </c>
      <c r="AW253" s="1">
        <v>4061</v>
      </c>
      <c r="AX253" s="1">
        <v>45384</v>
      </c>
      <c r="AY253" s="1">
        <v>740</v>
      </c>
      <c r="AZ253" s="1">
        <v>29874</v>
      </c>
      <c r="BA253" s="1"/>
      <c r="BB253" s="1" t="s">
        <v>411</v>
      </c>
    </row>
    <row r="254" spans="1:54" x14ac:dyDescent="0.35">
      <c r="A254" s="4" t="s">
        <v>251</v>
      </c>
      <c r="B254" s="1">
        <v>0</v>
      </c>
      <c r="C254" s="1">
        <v>18269</v>
      </c>
      <c r="D254" s="1">
        <v>43431</v>
      </c>
      <c r="E254" s="1">
        <v>4115</v>
      </c>
      <c r="F254" s="1">
        <v>0</v>
      </c>
      <c r="G254" s="1">
        <v>0</v>
      </c>
      <c r="H254" s="1">
        <v>5875707</v>
      </c>
      <c r="I254" s="1">
        <v>0</v>
      </c>
      <c r="J254" s="1">
        <v>77905</v>
      </c>
      <c r="K254" s="1">
        <v>578</v>
      </c>
      <c r="L254" s="1">
        <v>72626</v>
      </c>
      <c r="M254" s="1">
        <v>842913</v>
      </c>
      <c r="N254" s="1">
        <v>77144</v>
      </c>
      <c r="O254" s="1">
        <v>6135963</v>
      </c>
      <c r="P254" s="1">
        <v>62469</v>
      </c>
      <c r="Q254" s="1">
        <v>509278</v>
      </c>
      <c r="R254" s="1">
        <v>967140</v>
      </c>
      <c r="S254" s="1">
        <v>353054</v>
      </c>
      <c r="T254" s="1">
        <v>1916812</v>
      </c>
      <c r="U254" s="1">
        <v>7536871</v>
      </c>
      <c r="V254" s="1">
        <v>2720983</v>
      </c>
      <c r="W254" s="1">
        <v>328437</v>
      </c>
      <c r="X254" s="1">
        <v>36116897</v>
      </c>
      <c r="Y254" s="1">
        <v>3554282</v>
      </c>
      <c r="Z254" s="1">
        <v>18691242</v>
      </c>
      <c r="AA254" s="1">
        <v>2918698</v>
      </c>
      <c r="AB254" s="1">
        <v>22666720</v>
      </c>
      <c r="AC254" s="1">
        <v>64886</v>
      </c>
      <c r="AD254" s="1">
        <v>0</v>
      </c>
      <c r="AE254" s="1">
        <v>0</v>
      </c>
      <c r="AF254" s="1">
        <v>481457</v>
      </c>
      <c r="AG254" s="1">
        <v>0</v>
      </c>
      <c r="AH254" s="1">
        <v>530</v>
      </c>
      <c r="AI254" s="1">
        <v>13755</v>
      </c>
      <c r="AJ254" s="1">
        <v>0</v>
      </c>
      <c r="AK254" s="1">
        <v>31500</v>
      </c>
      <c r="AL254" s="1">
        <v>0</v>
      </c>
      <c r="AM254" s="1">
        <v>1700</v>
      </c>
      <c r="AN254" s="1">
        <v>48981</v>
      </c>
      <c r="AO254" s="1">
        <v>10963</v>
      </c>
      <c r="AP254" s="1">
        <v>168995</v>
      </c>
      <c r="AQ254" s="1">
        <v>17257</v>
      </c>
      <c r="AR254" s="1">
        <v>4506</v>
      </c>
      <c r="AS254" s="1">
        <v>73375</v>
      </c>
      <c r="AT254" s="1">
        <v>16234</v>
      </c>
      <c r="AU254" s="1">
        <v>897</v>
      </c>
      <c r="AV254" s="1">
        <v>0</v>
      </c>
      <c r="AW254" s="1">
        <v>4577</v>
      </c>
      <c r="AX254" s="1">
        <v>48748</v>
      </c>
      <c r="AY254" s="1">
        <v>0</v>
      </c>
      <c r="AZ254" s="1">
        <v>23420</v>
      </c>
      <c r="BA254" s="1"/>
      <c r="BB254" s="1" t="s">
        <v>411</v>
      </c>
    </row>
    <row r="255" spans="1:54" x14ac:dyDescent="0.35">
      <c r="A255" s="4" t="s">
        <v>252</v>
      </c>
      <c r="B255" s="1">
        <v>0</v>
      </c>
      <c r="C255" s="1">
        <v>17008</v>
      </c>
      <c r="D255" s="1">
        <v>40866</v>
      </c>
      <c r="E255" s="1">
        <v>7763</v>
      </c>
      <c r="F255" s="1">
        <v>0</v>
      </c>
      <c r="G255" s="1">
        <v>0</v>
      </c>
      <c r="H255" s="1">
        <v>5956394</v>
      </c>
      <c r="I255" s="1">
        <v>0</v>
      </c>
      <c r="J255" s="1">
        <v>81339</v>
      </c>
      <c r="K255" s="1">
        <v>0</v>
      </c>
      <c r="L255" s="1">
        <v>169397</v>
      </c>
      <c r="M255" s="1">
        <v>1071079</v>
      </c>
      <c r="N255" s="1">
        <v>129371</v>
      </c>
      <c r="O255" s="1">
        <v>5888696</v>
      </c>
      <c r="P255" s="1">
        <v>61431</v>
      </c>
      <c r="Q255" s="1">
        <v>464571</v>
      </c>
      <c r="R255" s="1">
        <v>1038094</v>
      </c>
      <c r="S255" s="1">
        <v>358394</v>
      </c>
      <c r="T255" s="1">
        <v>1938047</v>
      </c>
      <c r="U255" s="1">
        <v>7685883</v>
      </c>
      <c r="V255" s="1">
        <v>2784636</v>
      </c>
      <c r="W255" s="1">
        <v>330002</v>
      </c>
      <c r="X255" s="1">
        <v>35628495</v>
      </c>
      <c r="Y255" s="1">
        <v>3587671</v>
      </c>
      <c r="Z255" s="1">
        <v>18266146</v>
      </c>
      <c r="AA255" s="1">
        <v>2910447</v>
      </c>
      <c r="AB255" s="1">
        <v>22132711</v>
      </c>
      <c r="AC255" s="1">
        <v>67594</v>
      </c>
      <c r="AD255" s="1">
        <v>0</v>
      </c>
      <c r="AE255" s="1">
        <v>0</v>
      </c>
      <c r="AF255" s="1">
        <v>491857</v>
      </c>
      <c r="AG255" s="1">
        <v>0</v>
      </c>
      <c r="AH255" s="1">
        <v>380</v>
      </c>
      <c r="AI255" s="1">
        <v>10311</v>
      </c>
      <c r="AJ255" s="1">
        <v>0</v>
      </c>
      <c r="AK255" s="1">
        <v>33166</v>
      </c>
      <c r="AL255" s="1">
        <v>0</v>
      </c>
      <c r="AM255" s="1">
        <v>1869</v>
      </c>
      <c r="AN255" s="1">
        <v>61063</v>
      </c>
      <c r="AO255" s="1">
        <v>15170</v>
      </c>
      <c r="AP255" s="1">
        <v>181493</v>
      </c>
      <c r="AQ255" s="1">
        <v>23894</v>
      </c>
      <c r="AR255" s="1">
        <v>3653</v>
      </c>
      <c r="AS255" s="1">
        <v>95026</v>
      </c>
      <c r="AT255" s="1">
        <v>14357</v>
      </c>
      <c r="AU255" s="1">
        <v>1484</v>
      </c>
      <c r="AV255" s="1">
        <v>0</v>
      </c>
      <c r="AW255" s="1">
        <v>6308</v>
      </c>
      <c r="AX255" s="1">
        <v>44811</v>
      </c>
      <c r="AY255" s="1">
        <v>0</v>
      </c>
      <c r="AZ255" s="1">
        <v>40344</v>
      </c>
      <c r="BA255" s="1"/>
      <c r="BB255" s="1" t="s">
        <v>411</v>
      </c>
    </row>
    <row r="256" spans="1:54" x14ac:dyDescent="0.35">
      <c r="A256" s="4" t="s">
        <v>253</v>
      </c>
      <c r="B256" s="1">
        <v>0</v>
      </c>
      <c r="C256" s="1">
        <v>15805</v>
      </c>
      <c r="D256" s="1">
        <v>45192</v>
      </c>
      <c r="E256" s="1">
        <v>5134</v>
      </c>
      <c r="F256" s="1">
        <v>0</v>
      </c>
      <c r="G256" s="1">
        <v>1019</v>
      </c>
      <c r="H256" s="1">
        <v>5305642</v>
      </c>
      <c r="I256" s="1">
        <v>0</v>
      </c>
      <c r="J256" s="1">
        <v>20738</v>
      </c>
      <c r="K256" s="1">
        <v>2244</v>
      </c>
      <c r="L256" s="1">
        <v>81713</v>
      </c>
      <c r="M256" s="1">
        <v>854251</v>
      </c>
      <c r="N256" s="1">
        <v>91272</v>
      </c>
      <c r="O256" s="1">
        <v>5402853</v>
      </c>
      <c r="P256" s="1">
        <v>34592</v>
      </c>
      <c r="Q256" s="1">
        <v>375770</v>
      </c>
      <c r="R256" s="1">
        <v>979005</v>
      </c>
      <c r="S256" s="1">
        <v>182248</v>
      </c>
      <c r="T256" s="1">
        <v>1279172</v>
      </c>
      <c r="U256" s="1">
        <v>4983417</v>
      </c>
      <c r="V256" s="1">
        <v>1507161</v>
      </c>
      <c r="W256" s="1">
        <v>116649</v>
      </c>
      <c r="X256" s="1">
        <v>31907415</v>
      </c>
      <c r="Y256" s="1">
        <v>3289420</v>
      </c>
      <c r="Z256" s="1">
        <v>13583557</v>
      </c>
      <c r="AA256" s="1">
        <v>2775798</v>
      </c>
      <c r="AB256" s="1">
        <v>19573895</v>
      </c>
      <c r="AC256" s="1">
        <v>15693</v>
      </c>
      <c r="AD256" s="1">
        <v>0</v>
      </c>
      <c r="AE256" s="1">
        <v>0</v>
      </c>
      <c r="AF256" s="1">
        <v>258299</v>
      </c>
      <c r="AG256" s="1">
        <v>0</v>
      </c>
      <c r="AH256" s="1">
        <v>786</v>
      </c>
      <c r="AI256" s="1">
        <v>10671</v>
      </c>
      <c r="AJ256" s="1">
        <v>0</v>
      </c>
      <c r="AK256" s="1">
        <v>28528</v>
      </c>
      <c r="AL256" s="1">
        <v>2216</v>
      </c>
      <c r="AM256" s="1">
        <v>1477</v>
      </c>
      <c r="AN256" s="1">
        <v>91502</v>
      </c>
      <c r="AO256" s="1">
        <v>11261</v>
      </c>
      <c r="AP256" s="1">
        <v>168909</v>
      </c>
      <c r="AQ256" s="1">
        <v>18004</v>
      </c>
      <c r="AR256" s="1">
        <v>2251</v>
      </c>
      <c r="AS256" s="1">
        <v>67846</v>
      </c>
      <c r="AT256" s="1">
        <v>16098</v>
      </c>
      <c r="AU256" s="1">
        <v>790</v>
      </c>
      <c r="AV256" s="1">
        <v>0</v>
      </c>
      <c r="AW256" s="1">
        <v>3713</v>
      </c>
      <c r="AX256" s="1">
        <v>51335</v>
      </c>
      <c r="AY256" s="1">
        <v>952</v>
      </c>
      <c r="AZ256" s="1">
        <v>35571</v>
      </c>
      <c r="BA256" s="1"/>
      <c r="BB256" s="1" t="s">
        <v>411</v>
      </c>
    </row>
    <row r="257" spans="1:54" x14ac:dyDescent="0.35">
      <c r="A257" s="4" t="s">
        <v>1186</v>
      </c>
      <c r="B257" s="1">
        <v>0</v>
      </c>
      <c r="C257" s="1">
        <v>21860</v>
      </c>
      <c r="D257" s="1">
        <v>24698</v>
      </c>
      <c r="E257" s="1">
        <v>1993</v>
      </c>
      <c r="F257" s="1">
        <v>7853</v>
      </c>
      <c r="G257" s="1">
        <v>0</v>
      </c>
      <c r="H257" s="1">
        <v>5313269</v>
      </c>
      <c r="I257" s="1">
        <v>0</v>
      </c>
      <c r="J257" s="1">
        <v>452410</v>
      </c>
      <c r="K257" s="1">
        <v>1315</v>
      </c>
      <c r="L257" s="1">
        <v>0</v>
      </c>
      <c r="M257" s="1">
        <v>4327</v>
      </c>
      <c r="N257" s="1">
        <v>1558</v>
      </c>
      <c r="O257" s="1">
        <v>14661</v>
      </c>
      <c r="P257" s="1">
        <v>167592</v>
      </c>
      <c r="Q257" s="1">
        <v>588226</v>
      </c>
      <c r="R257" s="1">
        <v>680975</v>
      </c>
      <c r="S257" s="1">
        <v>968936</v>
      </c>
      <c r="T257" s="1">
        <v>3149172</v>
      </c>
      <c r="U257" s="1">
        <v>16405925</v>
      </c>
      <c r="V257" s="1">
        <v>7324266</v>
      </c>
      <c r="W257" s="1">
        <v>1109714</v>
      </c>
      <c r="X257" s="1">
        <v>39648533</v>
      </c>
      <c r="Y257" s="1">
        <v>4020201</v>
      </c>
      <c r="Z257" s="1">
        <v>28240850</v>
      </c>
      <c r="AA257" s="1">
        <v>3481649</v>
      </c>
      <c r="AB257" s="1">
        <v>31973298</v>
      </c>
      <c r="AC257" s="1">
        <v>437246</v>
      </c>
      <c r="AD257" s="1">
        <v>0</v>
      </c>
      <c r="AE257" s="1">
        <v>0</v>
      </c>
      <c r="AF257" s="1">
        <v>1374949</v>
      </c>
      <c r="AG257" s="1">
        <v>0</v>
      </c>
      <c r="AH257" s="1">
        <v>218</v>
      </c>
      <c r="AI257" s="1">
        <v>15117</v>
      </c>
      <c r="AJ257" s="1">
        <v>0</v>
      </c>
      <c r="AK257" s="1">
        <v>57752</v>
      </c>
      <c r="AL257" s="1">
        <v>0</v>
      </c>
      <c r="AM257" s="1">
        <v>243</v>
      </c>
      <c r="AN257" s="1">
        <v>45513</v>
      </c>
      <c r="AO257" s="1">
        <v>29633</v>
      </c>
      <c r="AP257" s="1">
        <v>152191</v>
      </c>
      <c r="AQ257" s="1">
        <v>21965</v>
      </c>
      <c r="AR257" s="1">
        <v>1083</v>
      </c>
      <c r="AS257" s="1">
        <v>91655</v>
      </c>
      <c r="AT257" s="1">
        <v>12865</v>
      </c>
      <c r="AU257" s="1">
        <v>1027</v>
      </c>
      <c r="AV257" s="1">
        <v>0</v>
      </c>
      <c r="AW257" s="1">
        <v>8236</v>
      </c>
      <c r="AX257" s="1">
        <v>54712</v>
      </c>
      <c r="AY257" s="1">
        <v>0</v>
      </c>
      <c r="AZ257" s="1">
        <v>30553</v>
      </c>
      <c r="BA257" s="1"/>
      <c r="BB257" s="1" t="s">
        <v>411</v>
      </c>
    </row>
    <row r="258" spans="1:54" x14ac:dyDescent="0.35">
      <c r="A258" s="4" t="s">
        <v>1222</v>
      </c>
      <c r="B258" s="1">
        <v>883</v>
      </c>
      <c r="C258" s="1">
        <v>18912</v>
      </c>
      <c r="D258" s="1">
        <v>30241</v>
      </c>
      <c r="E258" s="1">
        <v>2231</v>
      </c>
      <c r="F258" s="1">
        <v>7216</v>
      </c>
      <c r="G258" s="1">
        <v>0</v>
      </c>
      <c r="H258" s="1">
        <v>5681547</v>
      </c>
      <c r="I258" s="1">
        <v>0</v>
      </c>
      <c r="J258" s="1">
        <v>461591</v>
      </c>
      <c r="K258" s="1">
        <v>0</v>
      </c>
      <c r="L258" s="1">
        <v>0</v>
      </c>
      <c r="M258" s="1">
        <v>37585</v>
      </c>
      <c r="N258" s="1">
        <v>5775</v>
      </c>
      <c r="O258" s="1">
        <v>251705</v>
      </c>
      <c r="P258" s="1">
        <v>169333</v>
      </c>
      <c r="Q258" s="1">
        <v>586673</v>
      </c>
      <c r="R258" s="1">
        <v>727335</v>
      </c>
      <c r="S258" s="1">
        <v>957130</v>
      </c>
      <c r="T258" s="1">
        <v>3272710</v>
      </c>
      <c r="U258" s="1">
        <v>17037185</v>
      </c>
      <c r="V258" s="1">
        <v>7502454</v>
      </c>
      <c r="W258" s="1">
        <v>1143863</v>
      </c>
      <c r="X258" s="1">
        <v>41119870</v>
      </c>
      <c r="Y258" s="1">
        <v>4158859</v>
      </c>
      <c r="Z258" s="1">
        <v>28880873</v>
      </c>
      <c r="AA258" s="1">
        <v>3544377</v>
      </c>
      <c r="AB258" s="1">
        <v>32546918</v>
      </c>
      <c r="AC258" s="1">
        <v>439978</v>
      </c>
      <c r="AD258" s="1">
        <v>0</v>
      </c>
      <c r="AE258" s="1">
        <v>0</v>
      </c>
      <c r="AF258" s="1">
        <v>1357430</v>
      </c>
      <c r="AG258" s="1">
        <v>0</v>
      </c>
      <c r="AH258" s="1">
        <v>432</v>
      </c>
      <c r="AI258" s="1">
        <v>14621</v>
      </c>
      <c r="AJ258" s="1">
        <v>0</v>
      </c>
      <c r="AK258" s="1">
        <v>64856</v>
      </c>
      <c r="AL258" s="1">
        <v>807</v>
      </c>
      <c r="AM258" s="1">
        <v>237</v>
      </c>
      <c r="AN258" s="1">
        <v>36366</v>
      </c>
      <c r="AO258" s="1">
        <v>27426</v>
      </c>
      <c r="AP258" s="1">
        <v>169109</v>
      </c>
      <c r="AQ258" s="1">
        <v>22722</v>
      </c>
      <c r="AR258" s="1">
        <v>2129</v>
      </c>
      <c r="AS258" s="1">
        <v>97222</v>
      </c>
      <c r="AT258" s="1">
        <v>13852</v>
      </c>
      <c r="AU258" s="1">
        <v>1899</v>
      </c>
      <c r="AV258" s="1">
        <v>0</v>
      </c>
      <c r="AW258" s="1">
        <v>8333</v>
      </c>
      <c r="AX258" s="1">
        <v>58129</v>
      </c>
      <c r="AY258" s="1">
        <v>746</v>
      </c>
      <c r="AZ258" s="1">
        <v>40901</v>
      </c>
      <c r="BA258" s="1"/>
      <c r="BB258" s="1" t="s">
        <v>411</v>
      </c>
    </row>
    <row r="259" spans="1:54" x14ac:dyDescent="0.35">
      <c r="A259" s="4" t="s">
        <v>256</v>
      </c>
      <c r="B259" s="1">
        <v>0</v>
      </c>
      <c r="C259" s="1">
        <v>17753</v>
      </c>
      <c r="D259" s="1">
        <v>43830</v>
      </c>
      <c r="E259" s="1">
        <v>5521</v>
      </c>
      <c r="F259" s="1">
        <v>9986</v>
      </c>
      <c r="G259" s="1">
        <v>0</v>
      </c>
      <c r="H259" s="1">
        <v>5312904</v>
      </c>
      <c r="I259" s="1">
        <v>0</v>
      </c>
      <c r="J259" s="1">
        <v>48964</v>
      </c>
      <c r="K259" s="1">
        <v>0</v>
      </c>
      <c r="L259" s="1">
        <v>147146</v>
      </c>
      <c r="M259" s="1">
        <v>1107758</v>
      </c>
      <c r="N259" s="1">
        <v>128322</v>
      </c>
      <c r="O259" s="1">
        <v>6160498</v>
      </c>
      <c r="P259" s="1">
        <v>51364</v>
      </c>
      <c r="Q259" s="1">
        <v>423956</v>
      </c>
      <c r="R259" s="1">
        <v>940632</v>
      </c>
      <c r="S259" s="1">
        <v>293861</v>
      </c>
      <c r="T259" s="1">
        <v>1684141</v>
      </c>
      <c r="U259" s="1">
        <v>6778091</v>
      </c>
      <c r="V259" s="1">
        <v>2251107</v>
      </c>
      <c r="W259" s="1">
        <v>229402</v>
      </c>
      <c r="X259" s="1">
        <v>33587846</v>
      </c>
      <c r="Y259" s="1">
        <v>3588782</v>
      </c>
      <c r="Z259" s="1">
        <v>17055709</v>
      </c>
      <c r="AA259" s="1">
        <v>2896586</v>
      </c>
      <c r="AB259" s="1">
        <v>21148930</v>
      </c>
      <c r="AC259" s="1">
        <v>39881</v>
      </c>
      <c r="AD259" s="1">
        <v>0</v>
      </c>
      <c r="AE259" s="1">
        <v>0</v>
      </c>
      <c r="AF259" s="1">
        <v>394071</v>
      </c>
      <c r="AG259" s="1">
        <v>0</v>
      </c>
      <c r="AH259" s="1">
        <v>349</v>
      </c>
      <c r="AI259" s="1">
        <v>12122</v>
      </c>
      <c r="AJ259" s="1">
        <v>0</v>
      </c>
      <c r="AK259" s="1">
        <v>65791</v>
      </c>
      <c r="AL259" s="1">
        <v>0</v>
      </c>
      <c r="AM259" s="1">
        <v>2595</v>
      </c>
      <c r="AN259" s="1">
        <v>46970</v>
      </c>
      <c r="AO259" s="1">
        <v>17026</v>
      </c>
      <c r="AP259" s="1">
        <v>171524</v>
      </c>
      <c r="AQ259" s="1">
        <v>23060</v>
      </c>
      <c r="AR259" s="1">
        <v>4369</v>
      </c>
      <c r="AS259" s="1">
        <v>106894</v>
      </c>
      <c r="AT259" s="1">
        <v>14640</v>
      </c>
      <c r="AU259" s="1">
        <v>1391</v>
      </c>
      <c r="AV259" s="1">
        <v>0</v>
      </c>
      <c r="AW259" s="1">
        <v>5463</v>
      </c>
      <c r="AX259" s="1">
        <v>52839</v>
      </c>
      <c r="AY259" s="1">
        <v>568</v>
      </c>
      <c r="AZ259" s="1">
        <v>35349</v>
      </c>
      <c r="BA259" s="1"/>
      <c r="BB259" s="1" t="s">
        <v>411</v>
      </c>
    </row>
    <row r="260" spans="1:54" x14ac:dyDescent="0.35">
      <c r="A260" s="4" t="s">
        <v>257</v>
      </c>
      <c r="B260" s="1">
        <v>0</v>
      </c>
      <c r="C260" s="1">
        <v>18329</v>
      </c>
      <c r="D260" s="1">
        <v>51966</v>
      </c>
      <c r="E260" s="1">
        <v>2645</v>
      </c>
      <c r="F260" s="1">
        <v>9870</v>
      </c>
      <c r="G260" s="1">
        <v>0</v>
      </c>
      <c r="H260" s="1">
        <v>5798846</v>
      </c>
      <c r="I260" s="1">
        <v>0</v>
      </c>
      <c r="J260" s="1">
        <v>100311</v>
      </c>
      <c r="K260" s="1">
        <v>2484</v>
      </c>
      <c r="L260" s="1">
        <v>202440</v>
      </c>
      <c r="M260" s="1">
        <v>1502818</v>
      </c>
      <c r="N260" s="1">
        <v>190058</v>
      </c>
      <c r="O260" s="1">
        <v>7520299</v>
      </c>
      <c r="P260" s="1">
        <v>66707</v>
      </c>
      <c r="Q260" s="1">
        <v>573473</v>
      </c>
      <c r="R260" s="1">
        <v>1151973</v>
      </c>
      <c r="S260" s="1">
        <v>382234</v>
      </c>
      <c r="T260" s="1">
        <v>2040648</v>
      </c>
      <c r="U260" s="1">
        <v>8009665</v>
      </c>
      <c r="V260" s="1">
        <v>2905790</v>
      </c>
      <c r="W260" s="1">
        <v>379687</v>
      </c>
      <c r="X260" s="1">
        <v>34075321</v>
      </c>
      <c r="Y260" s="1">
        <v>3460972</v>
      </c>
      <c r="Z260" s="1">
        <v>18794074</v>
      </c>
      <c r="AA260" s="1">
        <v>2918972</v>
      </c>
      <c r="AB260" s="1">
        <v>21142994</v>
      </c>
      <c r="AC260" s="1">
        <v>85580</v>
      </c>
      <c r="AD260" s="1">
        <v>0</v>
      </c>
      <c r="AE260" s="1">
        <v>0</v>
      </c>
      <c r="AF260" s="1">
        <v>512194</v>
      </c>
      <c r="AG260" s="1">
        <v>0</v>
      </c>
      <c r="AH260" s="1">
        <v>226</v>
      </c>
      <c r="AI260" s="1">
        <v>11627</v>
      </c>
      <c r="AJ260" s="1">
        <v>0</v>
      </c>
      <c r="AK260" s="1">
        <v>65867</v>
      </c>
      <c r="AL260" s="1">
        <v>0</v>
      </c>
      <c r="AM260" s="1">
        <v>2347</v>
      </c>
      <c r="AN260" s="1">
        <v>112033</v>
      </c>
      <c r="AO260" s="1">
        <v>23597</v>
      </c>
      <c r="AP260" s="1">
        <v>167181</v>
      </c>
      <c r="AQ260" s="1">
        <v>37239</v>
      </c>
      <c r="AR260" s="1">
        <v>5788</v>
      </c>
      <c r="AS260" s="1">
        <v>107755</v>
      </c>
      <c r="AT260" s="1">
        <v>14500</v>
      </c>
      <c r="AU260" s="1">
        <v>1383</v>
      </c>
      <c r="AV260" s="1">
        <v>0</v>
      </c>
      <c r="AW260" s="1">
        <v>13440</v>
      </c>
      <c r="AX260" s="1">
        <v>45746</v>
      </c>
      <c r="AY260" s="1">
        <v>2041</v>
      </c>
      <c r="AZ260" s="1">
        <v>27851</v>
      </c>
      <c r="BA260" s="1"/>
      <c r="BB260" s="1" t="s">
        <v>411</v>
      </c>
    </row>
    <row r="261" spans="1:54" x14ac:dyDescent="0.35">
      <c r="A261" s="4" t="s">
        <v>258</v>
      </c>
      <c r="B261" s="1">
        <v>0</v>
      </c>
      <c r="C261" s="1">
        <v>17461</v>
      </c>
      <c r="D261" s="1">
        <v>53949</v>
      </c>
      <c r="E261" s="1">
        <v>5467</v>
      </c>
      <c r="F261" s="1">
        <v>9911</v>
      </c>
      <c r="G261" s="1">
        <v>0</v>
      </c>
      <c r="H261" s="1">
        <v>5461830</v>
      </c>
      <c r="I261" s="1">
        <v>0</v>
      </c>
      <c r="J261" s="1">
        <v>82363</v>
      </c>
      <c r="K261" s="1">
        <v>0</v>
      </c>
      <c r="L261" s="1">
        <v>11997</v>
      </c>
      <c r="M261" s="1">
        <v>107694</v>
      </c>
      <c r="N261" s="1">
        <v>8947</v>
      </c>
      <c r="O261" s="1">
        <v>1246448</v>
      </c>
      <c r="P261" s="1">
        <v>62805</v>
      </c>
      <c r="Q261" s="1">
        <v>537514</v>
      </c>
      <c r="R261" s="1">
        <v>956384</v>
      </c>
      <c r="S261" s="1">
        <v>351928</v>
      </c>
      <c r="T261" s="1">
        <v>1994692</v>
      </c>
      <c r="U261" s="1">
        <v>7913775</v>
      </c>
      <c r="V261" s="1">
        <v>2742557</v>
      </c>
      <c r="W261" s="1">
        <v>339425</v>
      </c>
      <c r="X261" s="1">
        <v>36804811</v>
      </c>
      <c r="Y261" s="1">
        <v>4020680</v>
      </c>
      <c r="Z261" s="1">
        <v>19244736</v>
      </c>
      <c r="AA261" s="1">
        <v>3607841</v>
      </c>
      <c r="AB261" s="1">
        <v>26529526</v>
      </c>
      <c r="AC261" s="1">
        <v>69449</v>
      </c>
      <c r="AD261" s="1">
        <v>0</v>
      </c>
      <c r="AE261" s="1">
        <v>0</v>
      </c>
      <c r="AF261" s="1">
        <v>484668</v>
      </c>
      <c r="AG261" s="1">
        <v>0</v>
      </c>
      <c r="AH261" s="1">
        <v>364</v>
      </c>
      <c r="AI261" s="1">
        <v>12425</v>
      </c>
      <c r="AJ261" s="1">
        <v>0</v>
      </c>
      <c r="AK261" s="1">
        <v>39256</v>
      </c>
      <c r="AL261" s="1">
        <v>1138</v>
      </c>
      <c r="AM261" s="1">
        <v>2753</v>
      </c>
      <c r="AN261" s="1">
        <v>70396</v>
      </c>
      <c r="AO261" s="1">
        <v>0</v>
      </c>
      <c r="AP261" s="1">
        <v>170338</v>
      </c>
      <c r="AQ261" s="1">
        <v>24493</v>
      </c>
      <c r="AR261" s="1">
        <v>1327</v>
      </c>
      <c r="AS261" s="1">
        <v>47615</v>
      </c>
      <c r="AT261" s="1">
        <v>16149</v>
      </c>
      <c r="AU261" s="1">
        <v>1639</v>
      </c>
      <c r="AV261" s="1">
        <v>0</v>
      </c>
      <c r="AW261" s="1">
        <v>2516</v>
      </c>
      <c r="AX261" s="1">
        <v>57931</v>
      </c>
      <c r="AY261" s="1">
        <v>0</v>
      </c>
      <c r="AZ261" s="1">
        <v>46490</v>
      </c>
      <c r="BA261" s="1"/>
      <c r="BB261" s="1" t="s">
        <v>411</v>
      </c>
    </row>
    <row r="262" spans="1:54" x14ac:dyDescent="0.35">
      <c r="A262" s="4" t="s">
        <v>259</v>
      </c>
      <c r="B262" s="1">
        <v>0</v>
      </c>
      <c r="C262" s="1">
        <v>16312</v>
      </c>
      <c r="D262" s="1">
        <v>49524</v>
      </c>
      <c r="E262" s="1">
        <v>7741</v>
      </c>
      <c r="F262" s="1">
        <v>10080</v>
      </c>
      <c r="G262" s="1">
        <v>1442</v>
      </c>
      <c r="H262" s="1">
        <v>5811317</v>
      </c>
      <c r="I262" s="1">
        <v>0</v>
      </c>
      <c r="J262" s="1">
        <v>82884</v>
      </c>
      <c r="K262" s="1">
        <v>0</v>
      </c>
      <c r="L262" s="1">
        <v>7269</v>
      </c>
      <c r="M262" s="1">
        <v>91078</v>
      </c>
      <c r="N262" s="1">
        <v>8413</v>
      </c>
      <c r="O262" s="1">
        <v>1089742</v>
      </c>
      <c r="P262" s="1">
        <v>68118</v>
      </c>
      <c r="Q262" s="1">
        <v>524589</v>
      </c>
      <c r="R262" s="1">
        <v>999776</v>
      </c>
      <c r="S262" s="1">
        <v>355746</v>
      </c>
      <c r="T262" s="1">
        <v>1924367</v>
      </c>
      <c r="U262" s="1">
        <v>7665300</v>
      </c>
      <c r="V262" s="1">
        <v>2762067</v>
      </c>
      <c r="W262" s="1">
        <v>344564</v>
      </c>
      <c r="X262" s="1">
        <v>36518213</v>
      </c>
      <c r="Y262" s="1">
        <v>3997412</v>
      </c>
      <c r="Z262" s="1">
        <v>18966931</v>
      </c>
      <c r="AA262" s="1">
        <v>3637597</v>
      </c>
      <c r="AB262" s="1">
        <v>26285689</v>
      </c>
      <c r="AC262" s="1">
        <v>67936</v>
      </c>
      <c r="AD262" s="1">
        <v>0</v>
      </c>
      <c r="AE262" s="1">
        <v>0</v>
      </c>
      <c r="AF262" s="1">
        <v>474748</v>
      </c>
      <c r="AG262" s="1">
        <v>0</v>
      </c>
      <c r="AH262" s="1">
        <v>539</v>
      </c>
      <c r="AI262" s="1">
        <v>11240</v>
      </c>
      <c r="AJ262" s="1">
        <v>0</v>
      </c>
      <c r="AK262" s="1">
        <v>43855</v>
      </c>
      <c r="AL262" s="1">
        <v>0</v>
      </c>
      <c r="AM262" s="1">
        <v>2566</v>
      </c>
      <c r="AN262" s="1">
        <v>18145</v>
      </c>
      <c r="AO262" s="1">
        <v>0</v>
      </c>
      <c r="AP262" s="1">
        <v>162875</v>
      </c>
      <c r="AQ262" s="1">
        <v>17240</v>
      </c>
      <c r="AR262" s="1">
        <v>6008</v>
      </c>
      <c r="AS262" s="1">
        <v>40138</v>
      </c>
      <c r="AT262" s="1">
        <v>14766</v>
      </c>
      <c r="AU262" s="1">
        <v>1954</v>
      </c>
      <c r="AV262" s="1">
        <v>0</v>
      </c>
      <c r="AW262" s="1">
        <v>5789</v>
      </c>
      <c r="AX262" s="1">
        <v>54127</v>
      </c>
      <c r="AY262" s="1">
        <v>0</v>
      </c>
      <c r="AZ262" s="1">
        <v>39627</v>
      </c>
      <c r="BA262" s="1"/>
      <c r="BB262" s="1" t="s">
        <v>411</v>
      </c>
    </row>
    <row r="263" spans="1:54" x14ac:dyDescent="0.35">
      <c r="A263" s="4" t="s">
        <v>260</v>
      </c>
      <c r="B263" s="1">
        <v>0</v>
      </c>
      <c r="C263" s="1">
        <v>20291</v>
      </c>
      <c r="D263" s="1">
        <v>56233</v>
      </c>
      <c r="E263" s="1">
        <v>2637</v>
      </c>
      <c r="F263" s="1">
        <v>22171</v>
      </c>
      <c r="G263" s="1">
        <v>0</v>
      </c>
      <c r="H263" s="1">
        <v>5875287</v>
      </c>
      <c r="I263" s="1">
        <v>0</v>
      </c>
      <c r="J263" s="1">
        <v>89518</v>
      </c>
      <c r="K263" s="1">
        <v>746</v>
      </c>
      <c r="L263" s="1">
        <v>8764</v>
      </c>
      <c r="M263" s="1">
        <v>94955</v>
      </c>
      <c r="N263" s="1">
        <v>5730</v>
      </c>
      <c r="O263" s="1">
        <v>1107808</v>
      </c>
      <c r="P263" s="1">
        <v>72680</v>
      </c>
      <c r="Q263" s="1">
        <v>612699</v>
      </c>
      <c r="R263" s="1">
        <v>1063101</v>
      </c>
      <c r="S263" s="1">
        <v>361916</v>
      </c>
      <c r="T263" s="1">
        <v>2032877</v>
      </c>
      <c r="U263" s="1">
        <v>8345047</v>
      </c>
      <c r="V263" s="1">
        <v>2949424</v>
      </c>
      <c r="W263" s="1">
        <v>367737</v>
      </c>
      <c r="X263" s="1">
        <v>35994281</v>
      </c>
      <c r="Y263" s="1">
        <v>3993570</v>
      </c>
      <c r="Z263" s="1">
        <v>19807118</v>
      </c>
      <c r="AA263" s="1">
        <v>3634040</v>
      </c>
      <c r="AB263" s="1">
        <v>25912912</v>
      </c>
      <c r="AC263" s="1">
        <v>74934</v>
      </c>
      <c r="AD263" s="1">
        <v>0</v>
      </c>
      <c r="AE263" s="1">
        <v>0</v>
      </c>
      <c r="AF263" s="1">
        <v>529083</v>
      </c>
      <c r="AG263" s="1">
        <v>0</v>
      </c>
      <c r="AH263" s="1">
        <v>395</v>
      </c>
      <c r="AI263" s="1">
        <v>12949</v>
      </c>
      <c r="AJ263" s="1">
        <v>0</v>
      </c>
      <c r="AK263" s="1">
        <v>42108</v>
      </c>
      <c r="AL263" s="1">
        <v>0</v>
      </c>
      <c r="AM263" s="1">
        <v>1796</v>
      </c>
      <c r="AN263" s="1">
        <v>16895</v>
      </c>
      <c r="AO263" s="1">
        <v>0</v>
      </c>
      <c r="AP263" s="1">
        <v>171658</v>
      </c>
      <c r="AQ263" s="1">
        <v>19701</v>
      </c>
      <c r="AR263" s="1">
        <v>3031</v>
      </c>
      <c r="AS263" s="1">
        <v>51814</v>
      </c>
      <c r="AT263" s="1">
        <v>15437</v>
      </c>
      <c r="AU263" s="1">
        <v>2015</v>
      </c>
      <c r="AV263" s="1">
        <v>0</v>
      </c>
      <c r="AW263" s="1">
        <v>7334</v>
      </c>
      <c r="AX263" s="1">
        <v>54059</v>
      </c>
      <c r="AY263" s="1">
        <v>1871</v>
      </c>
      <c r="AZ263" s="1">
        <v>34912</v>
      </c>
      <c r="BA263" s="1"/>
      <c r="BB263" s="1" t="s">
        <v>411</v>
      </c>
    </row>
    <row r="264" spans="1:54" x14ac:dyDescent="0.35">
      <c r="A264" s="4" t="s">
        <v>261</v>
      </c>
      <c r="B264" s="1">
        <v>0</v>
      </c>
      <c r="C264" s="1">
        <v>19636</v>
      </c>
      <c r="D264" s="1">
        <v>53015</v>
      </c>
      <c r="E264" s="1">
        <v>5749</v>
      </c>
      <c r="F264" s="1">
        <v>20589</v>
      </c>
      <c r="G264" s="1">
        <v>0</v>
      </c>
      <c r="H264" s="1">
        <v>5742435</v>
      </c>
      <c r="I264" s="1">
        <v>0</v>
      </c>
      <c r="J264" s="1">
        <v>90247</v>
      </c>
      <c r="K264" s="1">
        <v>1589</v>
      </c>
      <c r="L264" s="1">
        <v>26003</v>
      </c>
      <c r="M264" s="1">
        <v>78216</v>
      </c>
      <c r="N264" s="1">
        <v>8677</v>
      </c>
      <c r="O264" s="1">
        <v>758587</v>
      </c>
      <c r="P264" s="1">
        <v>71130</v>
      </c>
      <c r="Q264" s="1">
        <v>575329</v>
      </c>
      <c r="R264" s="1">
        <v>1005008</v>
      </c>
      <c r="S264" s="1">
        <v>380600</v>
      </c>
      <c r="T264" s="1">
        <v>1990488</v>
      </c>
      <c r="U264" s="1">
        <v>8085328</v>
      </c>
      <c r="V264" s="1">
        <v>2904735</v>
      </c>
      <c r="W264" s="1">
        <v>378090</v>
      </c>
      <c r="X264" s="1">
        <v>35863933</v>
      </c>
      <c r="Y264" s="1">
        <v>4113732</v>
      </c>
      <c r="Z264" s="1">
        <v>19844099</v>
      </c>
      <c r="AA264" s="1">
        <v>3640898</v>
      </c>
      <c r="AB264" s="1">
        <v>26407794</v>
      </c>
      <c r="AC264" s="1">
        <v>77847</v>
      </c>
      <c r="AD264" s="1">
        <v>0</v>
      </c>
      <c r="AE264" s="1">
        <v>0</v>
      </c>
      <c r="AF264" s="1">
        <v>506374</v>
      </c>
      <c r="AG264" s="1">
        <v>0</v>
      </c>
      <c r="AH264" s="1">
        <v>341</v>
      </c>
      <c r="AI264" s="1">
        <v>15714</v>
      </c>
      <c r="AJ264" s="1">
        <v>0</v>
      </c>
      <c r="AK264" s="1">
        <v>45017</v>
      </c>
      <c r="AL264" s="1">
        <v>0</v>
      </c>
      <c r="AM264" s="1">
        <v>1768</v>
      </c>
      <c r="AN264" s="1">
        <v>0</v>
      </c>
      <c r="AO264" s="1">
        <v>5834</v>
      </c>
      <c r="AP264" s="1">
        <v>161258</v>
      </c>
      <c r="AQ264" s="1">
        <v>33578</v>
      </c>
      <c r="AR264" s="1">
        <v>3663</v>
      </c>
      <c r="AS264" s="1">
        <v>52530</v>
      </c>
      <c r="AT264" s="1">
        <v>15543</v>
      </c>
      <c r="AU264" s="1">
        <v>2521</v>
      </c>
      <c r="AV264" s="1">
        <v>0</v>
      </c>
      <c r="AW264" s="1">
        <v>8199</v>
      </c>
      <c r="AX264" s="1">
        <v>65089</v>
      </c>
      <c r="AY264" s="1">
        <v>871</v>
      </c>
      <c r="AZ264" s="1">
        <v>51651</v>
      </c>
      <c r="BA264" s="1"/>
      <c r="BB264" s="1" t="s">
        <v>411</v>
      </c>
    </row>
    <row r="265" spans="1:54" x14ac:dyDescent="0.35">
      <c r="A265" s="4" t="s">
        <v>262</v>
      </c>
      <c r="B265" s="1">
        <v>0</v>
      </c>
      <c r="C265" s="1">
        <v>21220</v>
      </c>
      <c r="D265" s="1">
        <v>54208</v>
      </c>
      <c r="E265" s="1">
        <v>5408</v>
      </c>
      <c r="F265" s="1">
        <v>26340</v>
      </c>
      <c r="G265" s="1">
        <v>0</v>
      </c>
      <c r="H265" s="1">
        <v>5555022</v>
      </c>
      <c r="I265" s="1">
        <v>0</v>
      </c>
      <c r="J265" s="1">
        <v>89785</v>
      </c>
      <c r="K265" s="1">
        <v>2103</v>
      </c>
      <c r="L265" s="1">
        <v>29062</v>
      </c>
      <c r="M265" s="1">
        <v>98810</v>
      </c>
      <c r="N265" s="1">
        <v>12248</v>
      </c>
      <c r="O265" s="1">
        <v>861360</v>
      </c>
      <c r="P265" s="1">
        <v>67579</v>
      </c>
      <c r="Q265" s="1">
        <v>614094</v>
      </c>
      <c r="R265" s="1">
        <v>983345</v>
      </c>
      <c r="S265" s="1">
        <v>403204</v>
      </c>
      <c r="T265" s="1">
        <v>2344458</v>
      </c>
      <c r="U265" s="1">
        <v>9300913</v>
      </c>
      <c r="V265" s="1">
        <v>3094685</v>
      </c>
      <c r="W265" s="1">
        <v>379749</v>
      </c>
      <c r="X265" s="1">
        <v>35514802</v>
      </c>
      <c r="Y265" s="1">
        <v>4197163</v>
      </c>
      <c r="Z265" s="1">
        <v>21936335</v>
      </c>
      <c r="AA265" s="1">
        <v>3691711</v>
      </c>
      <c r="AB265" s="1">
        <v>27768915</v>
      </c>
      <c r="AC265" s="1">
        <v>76146</v>
      </c>
      <c r="AD265" s="1">
        <v>0</v>
      </c>
      <c r="AE265" s="1">
        <v>0</v>
      </c>
      <c r="AF265" s="1">
        <v>537967</v>
      </c>
      <c r="AG265" s="1">
        <v>0</v>
      </c>
      <c r="AH265" s="1">
        <v>165</v>
      </c>
      <c r="AI265" s="1">
        <v>14145</v>
      </c>
      <c r="AJ265" s="1">
        <v>0</v>
      </c>
      <c r="AK265" s="1">
        <v>45911</v>
      </c>
      <c r="AL265" s="1">
        <v>1748</v>
      </c>
      <c r="AM265" s="1">
        <v>2047</v>
      </c>
      <c r="AN265" s="1">
        <v>0</v>
      </c>
      <c r="AO265" s="1">
        <v>0</v>
      </c>
      <c r="AP265" s="1">
        <v>162701</v>
      </c>
      <c r="AQ265" s="1">
        <v>26832</v>
      </c>
      <c r="AR265" s="1">
        <v>2284</v>
      </c>
      <c r="AS265" s="1">
        <v>62005</v>
      </c>
      <c r="AT265" s="1">
        <v>14646</v>
      </c>
      <c r="AU265" s="1">
        <v>4062</v>
      </c>
      <c r="AV265" s="1">
        <v>0</v>
      </c>
      <c r="AW265" s="1">
        <v>8487</v>
      </c>
      <c r="AX265" s="1">
        <v>61122</v>
      </c>
      <c r="AY265" s="1">
        <v>0</v>
      </c>
      <c r="AZ265" s="1">
        <v>42122</v>
      </c>
      <c r="BA265" s="1"/>
      <c r="BB265" s="1" t="s">
        <v>411</v>
      </c>
    </row>
    <row r="266" spans="1:54" x14ac:dyDescent="0.35">
      <c r="A266" s="4" t="s">
        <v>263</v>
      </c>
      <c r="B266" s="1">
        <v>0</v>
      </c>
      <c r="C266" s="1">
        <v>18983</v>
      </c>
      <c r="D266" s="1">
        <v>53834</v>
      </c>
      <c r="E266" s="1">
        <v>6023</v>
      </c>
      <c r="F266" s="1">
        <v>40390</v>
      </c>
      <c r="G266" s="1">
        <v>1044</v>
      </c>
      <c r="H266" s="1">
        <v>5873467</v>
      </c>
      <c r="I266" s="1">
        <v>0</v>
      </c>
      <c r="J266" s="1">
        <v>96783</v>
      </c>
      <c r="K266" s="1">
        <v>1902</v>
      </c>
      <c r="L266" s="1">
        <v>31949</v>
      </c>
      <c r="M266" s="1">
        <v>95078</v>
      </c>
      <c r="N266" s="1">
        <v>11393</v>
      </c>
      <c r="O266" s="1">
        <v>905281</v>
      </c>
      <c r="P266" s="1">
        <v>70533</v>
      </c>
      <c r="Q266" s="1">
        <v>532112</v>
      </c>
      <c r="R266" s="1">
        <v>1022261</v>
      </c>
      <c r="S266" s="1">
        <v>379271</v>
      </c>
      <c r="T266" s="1">
        <v>1920242</v>
      </c>
      <c r="U266" s="1">
        <v>7749766</v>
      </c>
      <c r="V266" s="1">
        <v>2915834</v>
      </c>
      <c r="W266" s="1">
        <v>379708</v>
      </c>
      <c r="X266" s="1">
        <v>36206525</v>
      </c>
      <c r="Y266" s="1">
        <v>4082820</v>
      </c>
      <c r="Z266" s="1">
        <v>19124889</v>
      </c>
      <c r="AA266" s="1">
        <v>3641152</v>
      </c>
      <c r="AB266" s="1">
        <v>26049925</v>
      </c>
      <c r="AC266" s="1">
        <v>82736</v>
      </c>
      <c r="AD266" s="1">
        <v>741</v>
      </c>
      <c r="AE266" s="1">
        <v>0</v>
      </c>
      <c r="AF266" s="1">
        <v>520642</v>
      </c>
      <c r="AG266" s="1">
        <v>0</v>
      </c>
      <c r="AH266" s="1">
        <v>73</v>
      </c>
      <c r="AI266" s="1">
        <v>11767</v>
      </c>
      <c r="AJ266" s="1">
        <v>0</v>
      </c>
      <c r="AK266" s="1">
        <v>60280</v>
      </c>
      <c r="AL266" s="1">
        <v>0</v>
      </c>
      <c r="AM266" s="1">
        <v>2378</v>
      </c>
      <c r="AN266" s="1">
        <v>0</v>
      </c>
      <c r="AO266" s="1">
        <v>0</v>
      </c>
      <c r="AP266" s="1">
        <v>171342</v>
      </c>
      <c r="AQ266" s="1">
        <v>24340</v>
      </c>
      <c r="AR266" s="1">
        <v>7859</v>
      </c>
      <c r="AS266" s="1">
        <v>51851</v>
      </c>
      <c r="AT266" s="1">
        <v>13878</v>
      </c>
      <c r="AU266" s="1">
        <v>4523</v>
      </c>
      <c r="AV266" s="1">
        <v>0</v>
      </c>
      <c r="AW266" s="1">
        <v>5706</v>
      </c>
      <c r="AX266" s="1">
        <v>72525</v>
      </c>
      <c r="AY266" s="1">
        <v>0</v>
      </c>
      <c r="AZ266" s="1">
        <v>47103</v>
      </c>
      <c r="BA266" s="1"/>
      <c r="BB266" s="1" t="s">
        <v>411</v>
      </c>
    </row>
    <row r="267" spans="1:54" x14ac:dyDescent="0.35">
      <c r="A267" s="4" t="s">
        <v>264</v>
      </c>
      <c r="B267" s="1">
        <v>0</v>
      </c>
      <c r="C267" s="1">
        <v>19964</v>
      </c>
      <c r="D267" s="1">
        <v>54736</v>
      </c>
      <c r="E267" s="1">
        <v>4336</v>
      </c>
      <c r="F267" s="1">
        <v>70544</v>
      </c>
      <c r="G267" s="1">
        <v>0</v>
      </c>
      <c r="H267" s="1">
        <v>5591705</v>
      </c>
      <c r="I267" s="1">
        <v>0</v>
      </c>
      <c r="J267" s="1">
        <v>87411</v>
      </c>
      <c r="K267" s="1">
        <v>1022</v>
      </c>
      <c r="L267" s="1">
        <v>0</v>
      </c>
      <c r="M267" s="1">
        <v>29536</v>
      </c>
      <c r="N267" s="1">
        <v>3616</v>
      </c>
      <c r="O267" s="1">
        <v>299928</v>
      </c>
      <c r="P267" s="1">
        <v>70023</v>
      </c>
      <c r="Q267" s="1">
        <v>607631</v>
      </c>
      <c r="R267" s="1">
        <v>1037320</v>
      </c>
      <c r="S267" s="1">
        <v>376204</v>
      </c>
      <c r="T267" s="1">
        <v>2053163</v>
      </c>
      <c r="U267" s="1">
        <v>8094669</v>
      </c>
      <c r="V267" s="1">
        <v>2889862</v>
      </c>
      <c r="W267" s="1">
        <v>345390</v>
      </c>
      <c r="X267" s="1">
        <v>35678436</v>
      </c>
      <c r="Y267" s="1">
        <v>4108076</v>
      </c>
      <c r="Z267" s="1">
        <v>19655372</v>
      </c>
      <c r="AA267" s="1">
        <v>3699468</v>
      </c>
      <c r="AB267" s="1">
        <v>25915073</v>
      </c>
      <c r="AC267" s="1">
        <v>73792</v>
      </c>
      <c r="AD267" s="1">
        <v>0</v>
      </c>
      <c r="AE267" s="1">
        <v>0</v>
      </c>
      <c r="AF267" s="1">
        <v>498288</v>
      </c>
      <c r="AG267" s="1">
        <v>0</v>
      </c>
      <c r="AH267" s="1">
        <v>956</v>
      </c>
      <c r="AI267" s="1">
        <v>16708</v>
      </c>
      <c r="AJ267" s="1">
        <v>0</v>
      </c>
      <c r="AK267" s="1">
        <v>57922</v>
      </c>
      <c r="AL267" s="1">
        <v>0</v>
      </c>
      <c r="AM267" s="1">
        <v>1758</v>
      </c>
      <c r="AN267" s="1">
        <v>21207</v>
      </c>
      <c r="AO267" s="1">
        <v>0</v>
      </c>
      <c r="AP267" s="1">
        <v>160905</v>
      </c>
      <c r="AQ267" s="1">
        <v>35686</v>
      </c>
      <c r="AR267" s="1">
        <v>3837</v>
      </c>
      <c r="AS267" s="1">
        <v>60630</v>
      </c>
      <c r="AT267" s="1">
        <v>14609</v>
      </c>
      <c r="AU267" s="1">
        <v>5292</v>
      </c>
      <c r="AV267" s="1">
        <v>0</v>
      </c>
      <c r="AW267" s="1">
        <v>3763</v>
      </c>
      <c r="AX267" s="1">
        <v>84746</v>
      </c>
      <c r="AY267" s="1">
        <v>0</v>
      </c>
      <c r="AZ267" s="1">
        <v>57621</v>
      </c>
      <c r="BA267" s="1"/>
      <c r="BB267" s="1" t="s">
        <v>411</v>
      </c>
    </row>
    <row r="268" spans="1:54" x14ac:dyDescent="0.35">
      <c r="A268" s="4" t="s">
        <v>265</v>
      </c>
      <c r="B268" s="1">
        <v>0</v>
      </c>
      <c r="C268" s="1">
        <v>19135</v>
      </c>
      <c r="D268" s="1">
        <v>48323</v>
      </c>
      <c r="E268" s="1">
        <v>2369</v>
      </c>
      <c r="F268" s="1">
        <v>166338</v>
      </c>
      <c r="G268" s="1">
        <v>0</v>
      </c>
      <c r="H268" s="1">
        <v>5675313</v>
      </c>
      <c r="I268" s="1">
        <v>38</v>
      </c>
      <c r="J268" s="1">
        <v>92596</v>
      </c>
      <c r="K268" s="1">
        <v>2822</v>
      </c>
      <c r="L268" s="1">
        <v>0</v>
      </c>
      <c r="M268" s="1">
        <v>30185</v>
      </c>
      <c r="N268" s="1">
        <v>4652</v>
      </c>
      <c r="O268" s="1">
        <v>321537</v>
      </c>
      <c r="P268" s="1">
        <v>66458</v>
      </c>
      <c r="Q268" s="1">
        <v>546008</v>
      </c>
      <c r="R268" s="1">
        <v>946983</v>
      </c>
      <c r="S268" s="1">
        <v>387068</v>
      </c>
      <c r="T268" s="1">
        <v>2055317</v>
      </c>
      <c r="U268" s="1">
        <v>8126718</v>
      </c>
      <c r="V268" s="1">
        <v>2959952</v>
      </c>
      <c r="W268" s="1">
        <v>373765</v>
      </c>
      <c r="X268" s="1">
        <v>35900244</v>
      </c>
      <c r="Y268" s="1">
        <v>3985933</v>
      </c>
      <c r="Z268" s="1">
        <v>19786204</v>
      </c>
      <c r="AA268" s="1">
        <v>3623051</v>
      </c>
      <c r="AB268" s="1">
        <v>26881852</v>
      </c>
      <c r="AC268" s="1">
        <v>79367</v>
      </c>
      <c r="AD268" s="1">
        <v>0</v>
      </c>
      <c r="AE268" s="1">
        <v>0</v>
      </c>
      <c r="AF268" s="1">
        <v>520554</v>
      </c>
      <c r="AG268" s="1">
        <v>0</v>
      </c>
      <c r="AH268" s="1">
        <v>568</v>
      </c>
      <c r="AI268" s="1">
        <v>25276</v>
      </c>
      <c r="AJ268" s="1">
        <v>0</v>
      </c>
      <c r="AK268" s="1">
        <v>95090</v>
      </c>
      <c r="AL268" s="1">
        <v>1456</v>
      </c>
      <c r="AM268" s="1">
        <v>1605</v>
      </c>
      <c r="AN268" s="1">
        <v>0</v>
      </c>
      <c r="AO268" s="1">
        <v>0</v>
      </c>
      <c r="AP268" s="1">
        <v>155041</v>
      </c>
      <c r="AQ268" s="1">
        <v>53566</v>
      </c>
      <c r="AR268" s="1">
        <v>7224</v>
      </c>
      <c r="AS268" s="1">
        <v>75533</v>
      </c>
      <c r="AT268" s="1">
        <v>16701</v>
      </c>
      <c r="AU268" s="1">
        <v>10481</v>
      </c>
      <c r="AV268" s="1">
        <v>0</v>
      </c>
      <c r="AW268" s="1">
        <v>5263</v>
      </c>
      <c r="AX268" s="1">
        <v>158450</v>
      </c>
      <c r="AY268" s="1">
        <v>0</v>
      </c>
      <c r="AZ268" s="1">
        <v>99874</v>
      </c>
      <c r="BA268" s="1"/>
      <c r="BB268" s="1" t="s">
        <v>411</v>
      </c>
    </row>
    <row r="269" spans="1:54" x14ac:dyDescent="0.35">
      <c r="A269" s="4" t="s">
        <v>1187</v>
      </c>
      <c r="B269" s="1">
        <v>0</v>
      </c>
      <c r="C269" s="1">
        <v>32384</v>
      </c>
      <c r="D269" s="1">
        <v>267992</v>
      </c>
      <c r="E269" s="1">
        <v>448033</v>
      </c>
      <c r="F269" s="1">
        <v>66906671</v>
      </c>
      <c r="G269" s="1">
        <v>0</v>
      </c>
      <c r="H269" s="1">
        <v>3856330</v>
      </c>
      <c r="I269" s="1">
        <v>0</v>
      </c>
      <c r="J269" s="1">
        <v>17742</v>
      </c>
      <c r="K269" s="1">
        <v>284813</v>
      </c>
      <c r="L269" s="1">
        <v>166334</v>
      </c>
      <c r="M269" s="1">
        <v>2410899</v>
      </c>
      <c r="N269" s="1">
        <v>1153267</v>
      </c>
      <c r="O269" s="1">
        <v>2745748</v>
      </c>
      <c r="P269" s="1">
        <v>30225</v>
      </c>
      <c r="Q269" s="1">
        <v>243236</v>
      </c>
      <c r="R269" s="1">
        <v>438694</v>
      </c>
      <c r="S269" s="1">
        <v>165991</v>
      </c>
      <c r="T269" s="1">
        <v>1255344</v>
      </c>
      <c r="U269" s="1">
        <v>4647554</v>
      </c>
      <c r="V269" s="1">
        <v>1389125</v>
      </c>
      <c r="W269" s="1">
        <v>100715</v>
      </c>
      <c r="X269" s="1">
        <v>25494037</v>
      </c>
      <c r="Y269" s="1">
        <v>3190817</v>
      </c>
      <c r="Z269" s="1">
        <v>12329974</v>
      </c>
      <c r="AA269" s="1">
        <v>2649459</v>
      </c>
      <c r="AB269" s="1">
        <v>18646924</v>
      </c>
      <c r="AC269" s="1">
        <v>14244</v>
      </c>
      <c r="AD269" s="1">
        <v>0</v>
      </c>
      <c r="AE269" s="1">
        <v>0</v>
      </c>
      <c r="AF269" s="1">
        <v>242322</v>
      </c>
      <c r="AG269" s="1">
        <v>0</v>
      </c>
      <c r="AH269" s="1">
        <v>183</v>
      </c>
      <c r="AI269" s="1">
        <v>3088604</v>
      </c>
      <c r="AJ269" s="1">
        <v>13110</v>
      </c>
      <c r="AK269" s="1">
        <v>23688789</v>
      </c>
      <c r="AL269" s="1">
        <v>701</v>
      </c>
      <c r="AM269" s="1">
        <v>1972</v>
      </c>
      <c r="AN269" s="1">
        <v>4399134</v>
      </c>
      <c r="AO269" s="1">
        <v>1239693</v>
      </c>
      <c r="AP269" s="1">
        <v>240014</v>
      </c>
      <c r="AQ269" s="1">
        <v>16456350</v>
      </c>
      <c r="AR269" s="1">
        <v>2940918</v>
      </c>
      <c r="AS269" s="1">
        <v>11241430</v>
      </c>
      <c r="AT269" s="1">
        <v>62525</v>
      </c>
      <c r="AU269" s="1">
        <v>3180136</v>
      </c>
      <c r="AV269" s="1">
        <v>88281</v>
      </c>
      <c r="AW269" s="1">
        <v>659251</v>
      </c>
      <c r="AX269" s="1">
        <v>32990263</v>
      </c>
      <c r="AY269" s="1">
        <v>0</v>
      </c>
      <c r="AZ269" s="1">
        <v>23187317</v>
      </c>
      <c r="BA269" s="1"/>
      <c r="BB269" s="1" t="s">
        <v>411</v>
      </c>
    </row>
    <row r="270" spans="1:54" x14ac:dyDescent="0.35">
      <c r="A270" s="4" t="s">
        <v>1188</v>
      </c>
      <c r="B270" s="1">
        <v>0</v>
      </c>
      <c r="C270" s="1">
        <v>290172</v>
      </c>
      <c r="D270" s="1">
        <v>523343</v>
      </c>
      <c r="E270" s="1">
        <v>526720</v>
      </c>
      <c r="F270" s="1">
        <v>113452906</v>
      </c>
      <c r="G270" s="1">
        <v>0</v>
      </c>
      <c r="H270" s="1">
        <v>4211550</v>
      </c>
      <c r="I270" s="1">
        <v>0</v>
      </c>
      <c r="J270" s="1">
        <v>519751</v>
      </c>
      <c r="K270" s="1">
        <v>2910868</v>
      </c>
      <c r="L270" s="1">
        <v>1806060</v>
      </c>
      <c r="M270" s="1">
        <v>4429739</v>
      </c>
      <c r="N270" s="1">
        <v>3951852</v>
      </c>
      <c r="O270" s="1">
        <v>4203307</v>
      </c>
      <c r="P270" s="1">
        <v>153719</v>
      </c>
      <c r="Q270" s="1">
        <v>289518</v>
      </c>
      <c r="R270" s="1">
        <v>301436</v>
      </c>
      <c r="S270" s="1">
        <v>952125</v>
      </c>
      <c r="T270" s="1">
        <v>2100146</v>
      </c>
      <c r="U270" s="1">
        <v>11053440</v>
      </c>
      <c r="V270" s="1">
        <v>6632334</v>
      </c>
      <c r="W270" s="1">
        <v>1163934</v>
      </c>
      <c r="X270" s="1">
        <v>23743526</v>
      </c>
      <c r="Y270" s="1">
        <v>3304165</v>
      </c>
      <c r="Z270" s="1">
        <v>18727431</v>
      </c>
      <c r="AA270" s="1">
        <v>2348444</v>
      </c>
      <c r="AB270" s="1">
        <v>20658508</v>
      </c>
      <c r="AC270" s="1">
        <v>493383</v>
      </c>
      <c r="AD270" s="1">
        <v>0</v>
      </c>
      <c r="AE270" s="1">
        <v>0</v>
      </c>
      <c r="AF270" s="1">
        <v>1279916</v>
      </c>
      <c r="AG270" s="1">
        <v>0</v>
      </c>
      <c r="AH270" s="1">
        <v>207</v>
      </c>
      <c r="AI270" s="1">
        <v>5748985</v>
      </c>
      <c r="AJ270" s="1">
        <v>819684</v>
      </c>
      <c r="AK270" s="1">
        <v>39821091</v>
      </c>
      <c r="AL270" s="1">
        <v>871</v>
      </c>
      <c r="AM270" s="1">
        <v>0</v>
      </c>
      <c r="AN270" s="1">
        <v>19088423</v>
      </c>
      <c r="AO270" s="1">
        <v>11549089</v>
      </c>
      <c r="AP270" s="1">
        <v>256409</v>
      </c>
      <c r="AQ270" s="1">
        <v>33231224</v>
      </c>
      <c r="AR270" s="1">
        <v>4163821</v>
      </c>
      <c r="AS270" s="1">
        <v>31886679</v>
      </c>
      <c r="AT270" s="1">
        <v>89069</v>
      </c>
      <c r="AU270" s="1">
        <v>5653111</v>
      </c>
      <c r="AV270" s="1">
        <v>2099382</v>
      </c>
      <c r="AW270" s="1">
        <v>4562258</v>
      </c>
      <c r="AX270" s="1">
        <v>53680169</v>
      </c>
      <c r="AY270" s="1">
        <v>0</v>
      </c>
      <c r="AZ270" s="1">
        <v>37459508</v>
      </c>
      <c r="BA270" s="1"/>
      <c r="BB270" s="1" t="s">
        <v>411</v>
      </c>
    </row>
    <row r="271" spans="1:54" x14ac:dyDescent="0.35">
      <c r="A271" s="4" t="s">
        <v>1189</v>
      </c>
      <c r="B271" s="1">
        <v>0</v>
      </c>
      <c r="C271" s="1">
        <v>164708</v>
      </c>
      <c r="D271" s="1">
        <v>338197</v>
      </c>
      <c r="E271" s="1">
        <v>371151</v>
      </c>
      <c r="F271" s="1">
        <v>65671209</v>
      </c>
      <c r="G271" s="1">
        <v>0</v>
      </c>
      <c r="H271" s="1">
        <v>4243422</v>
      </c>
      <c r="I271" s="1">
        <v>0</v>
      </c>
      <c r="J271" s="1">
        <v>497557</v>
      </c>
      <c r="K271" s="1">
        <v>1516092</v>
      </c>
      <c r="L271" s="1">
        <v>909153</v>
      </c>
      <c r="M271" s="1">
        <v>2857946</v>
      </c>
      <c r="N271" s="1">
        <v>2190806</v>
      </c>
      <c r="O271" s="1">
        <v>2212065</v>
      </c>
      <c r="P271" s="1">
        <v>158320</v>
      </c>
      <c r="Q271" s="1">
        <v>363146</v>
      </c>
      <c r="R271" s="1">
        <v>417744</v>
      </c>
      <c r="S271" s="1">
        <v>985252</v>
      </c>
      <c r="T271" s="1">
        <v>2433931</v>
      </c>
      <c r="U271" s="1">
        <v>13098976</v>
      </c>
      <c r="V271" s="1">
        <v>7015382</v>
      </c>
      <c r="W271" s="1">
        <v>1154004</v>
      </c>
      <c r="X271" s="1">
        <v>29407136</v>
      </c>
      <c r="Y271" s="1">
        <v>3513343</v>
      </c>
      <c r="Z271" s="1">
        <v>22259117</v>
      </c>
      <c r="AA271" s="1">
        <v>2675897</v>
      </c>
      <c r="AB271" s="1">
        <v>24459732</v>
      </c>
      <c r="AC271" s="1">
        <v>474655</v>
      </c>
      <c r="AD271" s="1">
        <v>0</v>
      </c>
      <c r="AE271" s="1">
        <v>0</v>
      </c>
      <c r="AF271" s="1">
        <v>1319412</v>
      </c>
      <c r="AG271" s="1">
        <v>0</v>
      </c>
      <c r="AH271" s="1">
        <v>302</v>
      </c>
      <c r="AI271" s="1">
        <v>2927973</v>
      </c>
      <c r="AJ271" s="1">
        <v>390545</v>
      </c>
      <c r="AK271" s="1">
        <v>24982872</v>
      </c>
      <c r="AL271" s="1">
        <v>696</v>
      </c>
      <c r="AM271" s="1">
        <v>39</v>
      </c>
      <c r="AN271" s="1">
        <v>11813877</v>
      </c>
      <c r="AO271" s="1">
        <v>5923381</v>
      </c>
      <c r="AP271" s="1">
        <v>204849</v>
      </c>
      <c r="AQ271" s="1">
        <v>19498312</v>
      </c>
      <c r="AR271" s="1">
        <v>2520733</v>
      </c>
      <c r="AS271" s="1">
        <v>19062464</v>
      </c>
      <c r="AT271" s="1">
        <v>45627</v>
      </c>
      <c r="AU271" s="1">
        <v>2994708</v>
      </c>
      <c r="AV271" s="1">
        <v>1035459</v>
      </c>
      <c r="AW271" s="1">
        <v>2469719</v>
      </c>
      <c r="AX271" s="1">
        <v>28294699</v>
      </c>
      <c r="AY271" s="1">
        <v>1207</v>
      </c>
      <c r="AZ271" s="1">
        <v>23566734</v>
      </c>
      <c r="BA271" s="1"/>
      <c r="BB271" s="1" t="s">
        <v>411</v>
      </c>
    </row>
    <row r="272" spans="1:54" x14ac:dyDescent="0.35">
      <c r="A272" s="4" t="s">
        <v>1190</v>
      </c>
      <c r="B272" s="1">
        <v>0</v>
      </c>
      <c r="C272" s="1">
        <v>17897</v>
      </c>
      <c r="D272" s="1">
        <v>53592</v>
      </c>
      <c r="E272" s="1">
        <v>7994</v>
      </c>
      <c r="F272" s="1">
        <v>0</v>
      </c>
      <c r="G272" s="1">
        <v>0</v>
      </c>
      <c r="H272" s="1">
        <v>5428884</v>
      </c>
      <c r="I272" s="1">
        <v>0</v>
      </c>
      <c r="J272" s="1">
        <v>57753</v>
      </c>
      <c r="K272" s="1">
        <v>1662</v>
      </c>
      <c r="L272" s="1">
        <v>0</v>
      </c>
      <c r="M272" s="1">
        <v>23938</v>
      </c>
      <c r="N272" s="1">
        <v>0</v>
      </c>
      <c r="O272" s="1">
        <v>306434</v>
      </c>
      <c r="P272" s="1">
        <v>56838</v>
      </c>
      <c r="Q272" s="1">
        <v>568906</v>
      </c>
      <c r="R272" s="1">
        <v>957577</v>
      </c>
      <c r="S272" s="1">
        <v>317353</v>
      </c>
      <c r="T272" s="1">
        <v>1834832</v>
      </c>
      <c r="U272" s="1">
        <v>6972579</v>
      </c>
      <c r="V272" s="1">
        <v>2457924</v>
      </c>
      <c r="W272" s="1">
        <v>264953</v>
      </c>
      <c r="X272" s="1">
        <v>33893145</v>
      </c>
      <c r="Y272" s="1">
        <v>4223106</v>
      </c>
      <c r="Z272" s="1">
        <v>18049984</v>
      </c>
      <c r="AA272" s="1">
        <v>3726813</v>
      </c>
      <c r="AB272" s="1">
        <v>25240310</v>
      </c>
      <c r="AC272" s="1">
        <v>49183</v>
      </c>
      <c r="AD272" s="1">
        <v>0</v>
      </c>
      <c r="AE272" s="1">
        <v>0</v>
      </c>
      <c r="AF272" s="1">
        <v>423819</v>
      </c>
      <c r="AG272" s="1">
        <v>1153</v>
      </c>
      <c r="AH272" s="1">
        <v>310</v>
      </c>
      <c r="AI272" s="1">
        <v>14358</v>
      </c>
      <c r="AJ272" s="1">
        <v>0</v>
      </c>
      <c r="AK272" s="1">
        <v>41624</v>
      </c>
      <c r="AL272" s="1">
        <v>601</v>
      </c>
      <c r="AM272" s="1">
        <v>1514</v>
      </c>
      <c r="AN272" s="1">
        <v>0</v>
      </c>
      <c r="AO272" s="1">
        <v>0</v>
      </c>
      <c r="AP272" s="1">
        <v>152562</v>
      </c>
      <c r="AQ272" s="1">
        <v>20532</v>
      </c>
      <c r="AR272" s="1">
        <v>3695</v>
      </c>
      <c r="AS272" s="1">
        <v>42711</v>
      </c>
      <c r="AT272" s="1">
        <v>7181</v>
      </c>
      <c r="AU272" s="1">
        <v>1031</v>
      </c>
      <c r="AV272" s="1">
        <v>0</v>
      </c>
      <c r="AW272" s="1">
        <v>4257</v>
      </c>
      <c r="AX272" s="1">
        <v>46272</v>
      </c>
      <c r="AY272" s="1">
        <v>645</v>
      </c>
      <c r="AZ272" s="1">
        <v>29160</v>
      </c>
      <c r="BA272" s="1"/>
      <c r="BB272" s="1" t="s">
        <v>411</v>
      </c>
    </row>
    <row r="273" spans="1:54" x14ac:dyDescent="0.35">
      <c r="A273" s="4" t="s">
        <v>1191</v>
      </c>
      <c r="B273" s="1">
        <v>0</v>
      </c>
      <c r="C273" s="1">
        <v>20459</v>
      </c>
      <c r="D273" s="1">
        <v>28787</v>
      </c>
      <c r="E273" s="1">
        <v>4756</v>
      </c>
      <c r="F273" s="1">
        <v>0</v>
      </c>
      <c r="G273" s="1">
        <v>0</v>
      </c>
      <c r="H273" s="1">
        <v>5586287</v>
      </c>
      <c r="I273" s="1">
        <v>0</v>
      </c>
      <c r="J273" s="1">
        <v>494139</v>
      </c>
      <c r="K273" s="1">
        <v>0</v>
      </c>
      <c r="L273" s="1">
        <v>0</v>
      </c>
      <c r="M273" s="1">
        <v>2365</v>
      </c>
      <c r="N273" s="1">
        <v>1417</v>
      </c>
      <c r="O273" s="1">
        <v>4320</v>
      </c>
      <c r="P273" s="1">
        <v>172302</v>
      </c>
      <c r="Q273" s="1">
        <v>598899</v>
      </c>
      <c r="R273" s="1">
        <v>703044</v>
      </c>
      <c r="S273" s="1">
        <v>979270</v>
      </c>
      <c r="T273" s="1">
        <v>3210571</v>
      </c>
      <c r="U273" s="1">
        <v>16560517</v>
      </c>
      <c r="V273" s="1">
        <v>7657476</v>
      </c>
      <c r="W273" s="1">
        <v>1200068</v>
      </c>
      <c r="X273" s="1">
        <v>39049072</v>
      </c>
      <c r="Y273" s="1">
        <v>4146167</v>
      </c>
      <c r="Z273" s="1">
        <v>27607743</v>
      </c>
      <c r="AA273" s="1">
        <v>3510414</v>
      </c>
      <c r="AB273" s="1">
        <v>31221498</v>
      </c>
      <c r="AC273" s="1">
        <v>475072</v>
      </c>
      <c r="AD273" s="1">
        <v>0</v>
      </c>
      <c r="AE273" s="1">
        <v>0</v>
      </c>
      <c r="AF273" s="1">
        <v>1364602</v>
      </c>
      <c r="AG273" s="1">
        <v>0</v>
      </c>
      <c r="AH273" s="1">
        <v>361</v>
      </c>
      <c r="AI273" s="1">
        <v>12275</v>
      </c>
      <c r="AJ273" s="1">
        <v>0</v>
      </c>
      <c r="AK273" s="1">
        <v>57681</v>
      </c>
      <c r="AL273" s="1">
        <v>0</v>
      </c>
      <c r="AM273" s="1">
        <v>87</v>
      </c>
      <c r="AN273" s="1">
        <v>28202</v>
      </c>
      <c r="AO273" s="1">
        <v>30422</v>
      </c>
      <c r="AP273" s="1">
        <v>142486</v>
      </c>
      <c r="AQ273" s="1">
        <v>26466</v>
      </c>
      <c r="AR273" s="1">
        <v>2099</v>
      </c>
      <c r="AS273" s="1">
        <v>91748</v>
      </c>
      <c r="AT273" s="1">
        <v>6970</v>
      </c>
      <c r="AU273" s="1">
        <v>850</v>
      </c>
      <c r="AV273" s="1">
        <v>0</v>
      </c>
      <c r="AW273" s="1">
        <v>8529</v>
      </c>
      <c r="AX273" s="1">
        <v>48293</v>
      </c>
      <c r="AY273" s="1">
        <v>0</v>
      </c>
      <c r="AZ273" s="1">
        <v>35267</v>
      </c>
      <c r="BA273" s="1"/>
      <c r="BB273" s="1" t="s">
        <v>411</v>
      </c>
    </row>
    <row r="274" spans="1:54" x14ac:dyDescent="0.35">
      <c r="A274" s="4" t="s">
        <v>1223</v>
      </c>
      <c r="B274" s="1">
        <v>0</v>
      </c>
      <c r="C274" s="1">
        <v>19613</v>
      </c>
      <c r="D274" s="1">
        <v>29780</v>
      </c>
      <c r="E274" s="1">
        <v>4606</v>
      </c>
      <c r="F274" s="1">
        <v>0</v>
      </c>
      <c r="G274" s="1">
        <v>668</v>
      </c>
      <c r="H274" s="1">
        <v>5404909</v>
      </c>
      <c r="I274" s="1">
        <v>0</v>
      </c>
      <c r="J274" s="1">
        <v>484961</v>
      </c>
      <c r="K274" s="1">
        <v>1366</v>
      </c>
      <c r="L274" s="1">
        <v>0</v>
      </c>
      <c r="M274" s="1">
        <v>2748</v>
      </c>
      <c r="N274" s="1">
        <v>897</v>
      </c>
      <c r="O274" s="1">
        <v>20673</v>
      </c>
      <c r="P274" s="1">
        <v>159754</v>
      </c>
      <c r="Q274" s="1">
        <v>613166</v>
      </c>
      <c r="R274" s="1">
        <v>881002</v>
      </c>
      <c r="S274" s="1">
        <v>975650</v>
      </c>
      <c r="T274" s="1">
        <v>3402141</v>
      </c>
      <c r="U274" s="1">
        <v>16798319</v>
      </c>
      <c r="V274" s="1">
        <v>7363776</v>
      </c>
      <c r="W274" s="1">
        <v>1179640</v>
      </c>
      <c r="X274" s="1">
        <v>40849895</v>
      </c>
      <c r="Y274" s="1">
        <v>4040698</v>
      </c>
      <c r="Z274" s="1">
        <v>28767903</v>
      </c>
      <c r="AA274" s="1">
        <v>3416155</v>
      </c>
      <c r="AB274" s="1">
        <v>32008275</v>
      </c>
      <c r="AC274" s="1">
        <v>462613</v>
      </c>
      <c r="AD274" s="1">
        <v>0</v>
      </c>
      <c r="AE274" s="1">
        <v>0</v>
      </c>
      <c r="AF274" s="1">
        <v>1333367</v>
      </c>
      <c r="AG274" s="1">
        <v>0</v>
      </c>
      <c r="AH274" s="1">
        <v>48</v>
      </c>
      <c r="AI274" s="1">
        <v>12497</v>
      </c>
      <c r="AJ274" s="1">
        <v>0</v>
      </c>
      <c r="AK274" s="1">
        <v>59145</v>
      </c>
      <c r="AL274" s="1">
        <v>0</v>
      </c>
      <c r="AM274" s="1">
        <v>461</v>
      </c>
      <c r="AN274" s="1">
        <v>37173</v>
      </c>
      <c r="AO274" s="1">
        <v>32143</v>
      </c>
      <c r="AP274" s="1">
        <v>177734</v>
      </c>
      <c r="AQ274" s="1">
        <v>23030</v>
      </c>
      <c r="AR274" s="1">
        <v>1270</v>
      </c>
      <c r="AS274" s="1">
        <v>96571</v>
      </c>
      <c r="AT274" s="1">
        <v>13930</v>
      </c>
      <c r="AU274" s="1">
        <v>1280</v>
      </c>
      <c r="AV274" s="1">
        <v>0</v>
      </c>
      <c r="AW274" s="1">
        <v>9718</v>
      </c>
      <c r="AX274" s="1">
        <v>46409</v>
      </c>
      <c r="AY274" s="1">
        <v>0</v>
      </c>
      <c r="AZ274" s="1">
        <v>28132</v>
      </c>
      <c r="BA274" s="1"/>
      <c r="BB274" s="1" t="s">
        <v>411</v>
      </c>
    </row>
    <row r="275" spans="1:54" x14ac:dyDescent="0.35">
      <c r="A275" s="4" t="s">
        <v>272</v>
      </c>
      <c r="B275" s="1">
        <v>0</v>
      </c>
      <c r="C275" s="1">
        <v>20313</v>
      </c>
      <c r="D275" s="1">
        <v>70873</v>
      </c>
      <c r="E275" s="1">
        <v>5818</v>
      </c>
      <c r="F275" s="1">
        <v>0</v>
      </c>
      <c r="G275" s="1">
        <v>0</v>
      </c>
      <c r="H275" s="1">
        <v>4942557</v>
      </c>
      <c r="I275" s="1">
        <v>0</v>
      </c>
      <c r="J275" s="1">
        <v>51502</v>
      </c>
      <c r="K275" s="1">
        <v>0</v>
      </c>
      <c r="L275" s="1">
        <v>0</v>
      </c>
      <c r="M275" s="1">
        <v>20820</v>
      </c>
      <c r="N275" s="1">
        <v>0</v>
      </c>
      <c r="O275" s="1">
        <v>276511</v>
      </c>
      <c r="P275" s="1">
        <v>53407</v>
      </c>
      <c r="Q275" s="1">
        <v>468558</v>
      </c>
      <c r="R275" s="1">
        <v>1209231</v>
      </c>
      <c r="S275" s="1">
        <v>266808</v>
      </c>
      <c r="T275" s="1">
        <v>1270011</v>
      </c>
      <c r="U275" s="1">
        <v>5428612</v>
      </c>
      <c r="V275" s="1">
        <v>2117294</v>
      </c>
      <c r="W275" s="1">
        <v>227330</v>
      </c>
      <c r="X275" s="1">
        <v>26608435</v>
      </c>
      <c r="Y275" s="1">
        <v>3586635</v>
      </c>
      <c r="Z275" s="1">
        <v>12516657</v>
      </c>
      <c r="AA275" s="1">
        <v>3073816</v>
      </c>
      <c r="AB275" s="1">
        <v>18800561</v>
      </c>
      <c r="AC275" s="1">
        <v>41414</v>
      </c>
      <c r="AD275" s="1">
        <v>0</v>
      </c>
      <c r="AE275" s="1">
        <v>0</v>
      </c>
      <c r="AF275" s="1">
        <v>351343</v>
      </c>
      <c r="AG275" s="1">
        <v>0</v>
      </c>
      <c r="AH275" s="1">
        <v>338</v>
      </c>
      <c r="AI275" s="1">
        <v>9519</v>
      </c>
      <c r="AJ275" s="1">
        <v>0</v>
      </c>
      <c r="AK275" s="1">
        <v>31590</v>
      </c>
      <c r="AL275" s="1">
        <v>0</v>
      </c>
      <c r="AM275" s="1">
        <v>1490</v>
      </c>
      <c r="AN275" s="1">
        <v>0</v>
      </c>
      <c r="AO275" s="1">
        <v>0</v>
      </c>
      <c r="AP275" s="1">
        <v>168473</v>
      </c>
      <c r="AQ275" s="1">
        <v>16426</v>
      </c>
      <c r="AR275" s="1">
        <v>1484</v>
      </c>
      <c r="AS275" s="1">
        <v>30908</v>
      </c>
      <c r="AT275" s="1">
        <v>14922</v>
      </c>
      <c r="AU275" s="1">
        <v>1588</v>
      </c>
      <c r="AV275" s="1">
        <v>0</v>
      </c>
      <c r="AW275" s="1">
        <v>3428</v>
      </c>
      <c r="AX275" s="1">
        <v>38074</v>
      </c>
      <c r="AY275" s="1">
        <v>857</v>
      </c>
      <c r="AZ275" s="1">
        <v>28712</v>
      </c>
      <c r="BA275" s="1"/>
      <c r="BB275" s="1" t="s">
        <v>411</v>
      </c>
    </row>
    <row r="276" spans="1:54" x14ac:dyDescent="0.35">
      <c r="A276" s="4" t="s">
        <v>273</v>
      </c>
      <c r="B276" s="1">
        <v>0</v>
      </c>
      <c r="C276" s="1">
        <v>13037</v>
      </c>
      <c r="D276" s="1">
        <v>44232</v>
      </c>
      <c r="E276" s="1">
        <v>6409</v>
      </c>
      <c r="F276" s="1">
        <v>0</v>
      </c>
      <c r="G276" s="1">
        <v>0</v>
      </c>
      <c r="H276" s="1">
        <v>3958668</v>
      </c>
      <c r="I276" s="1">
        <v>0</v>
      </c>
      <c r="J276" s="1">
        <v>50030</v>
      </c>
      <c r="K276" s="1">
        <v>1029</v>
      </c>
      <c r="L276" s="1">
        <v>0</v>
      </c>
      <c r="M276" s="1">
        <v>6214</v>
      </c>
      <c r="N276" s="1">
        <v>0</v>
      </c>
      <c r="O276" s="1">
        <v>81028</v>
      </c>
      <c r="P276" s="1">
        <v>41144</v>
      </c>
      <c r="Q276" s="1">
        <v>176462</v>
      </c>
      <c r="R276" s="1">
        <v>497361</v>
      </c>
      <c r="S276" s="1">
        <v>235710</v>
      </c>
      <c r="T276" s="1">
        <v>797813</v>
      </c>
      <c r="U276" s="1">
        <v>4088557</v>
      </c>
      <c r="V276" s="1">
        <v>1727550</v>
      </c>
      <c r="W276" s="1">
        <v>209111</v>
      </c>
      <c r="X276" s="1">
        <v>19752521</v>
      </c>
      <c r="Y276" s="1">
        <v>2471074</v>
      </c>
      <c r="Z276" s="1">
        <v>7635678</v>
      </c>
      <c r="AA276" s="1">
        <v>1761842</v>
      </c>
      <c r="AB276" s="1">
        <v>11761625</v>
      </c>
      <c r="AC276" s="1">
        <v>38951</v>
      </c>
      <c r="AD276" s="1">
        <v>0</v>
      </c>
      <c r="AE276" s="1">
        <v>0</v>
      </c>
      <c r="AF276" s="1">
        <v>306279</v>
      </c>
      <c r="AG276" s="1">
        <v>0</v>
      </c>
      <c r="AH276" s="1">
        <v>360</v>
      </c>
      <c r="AI276" s="1">
        <v>11686</v>
      </c>
      <c r="AJ276" s="1">
        <v>0</v>
      </c>
      <c r="AK276" s="1">
        <v>25500</v>
      </c>
      <c r="AL276" s="1">
        <v>1291</v>
      </c>
      <c r="AM276" s="1">
        <v>1754</v>
      </c>
      <c r="AN276" s="1">
        <v>58461</v>
      </c>
      <c r="AO276" s="1">
        <v>0</v>
      </c>
      <c r="AP276" s="1">
        <v>164177</v>
      </c>
      <c r="AQ276" s="1">
        <v>0</v>
      </c>
      <c r="AR276" s="1">
        <v>1599</v>
      </c>
      <c r="AS276" s="1">
        <v>20186</v>
      </c>
      <c r="AT276" s="1">
        <v>18132</v>
      </c>
      <c r="AU276" s="1">
        <v>589</v>
      </c>
      <c r="AV276" s="1">
        <v>0</v>
      </c>
      <c r="AW276" s="1">
        <v>1162</v>
      </c>
      <c r="AX276" s="1">
        <v>49869</v>
      </c>
      <c r="AY276" s="1">
        <v>966</v>
      </c>
      <c r="AZ276" s="1">
        <v>24049</v>
      </c>
      <c r="BA276" s="1"/>
      <c r="BB276" s="1" t="s">
        <v>411</v>
      </c>
    </row>
    <row r="277" spans="1:54" x14ac:dyDescent="0.35">
      <c r="A277" s="4" t="s">
        <v>274</v>
      </c>
      <c r="B277" s="1">
        <v>0</v>
      </c>
      <c r="C277" s="1">
        <v>14936</v>
      </c>
      <c r="D277" s="1">
        <v>57427</v>
      </c>
      <c r="E277" s="1">
        <v>10542</v>
      </c>
      <c r="F277" s="1">
        <v>0</v>
      </c>
      <c r="G277" s="1">
        <v>0</v>
      </c>
      <c r="H277" s="1">
        <v>5124041</v>
      </c>
      <c r="I277" s="1">
        <v>0</v>
      </c>
      <c r="J277" s="1">
        <v>61954</v>
      </c>
      <c r="K277" s="1">
        <v>435</v>
      </c>
      <c r="L277" s="1">
        <v>0</v>
      </c>
      <c r="M277" s="1">
        <v>11370</v>
      </c>
      <c r="N277" s="1">
        <v>1528</v>
      </c>
      <c r="O277" s="1">
        <v>145760</v>
      </c>
      <c r="P277" s="1">
        <v>50033</v>
      </c>
      <c r="Q277" s="1">
        <v>369986</v>
      </c>
      <c r="R277" s="1">
        <v>961501</v>
      </c>
      <c r="S277" s="1">
        <v>287900</v>
      </c>
      <c r="T277" s="1">
        <v>1080273</v>
      </c>
      <c r="U277" s="1">
        <v>5047723</v>
      </c>
      <c r="V277" s="1">
        <v>2095557</v>
      </c>
      <c r="W277" s="1">
        <v>244182</v>
      </c>
      <c r="X277" s="1">
        <v>26034693</v>
      </c>
      <c r="Y277" s="1">
        <v>3434464</v>
      </c>
      <c r="Z277" s="1">
        <v>10682658</v>
      </c>
      <c r="AA277" s="1">
        <v>2808552</v>
      </c>
      <c r="AB277" s="1">
        <v>17221198</v>
      </c>
      <c r="AC277" s="1">
        <v>49961</v>
      </c>
      <c r="AD277" s="1">
        <v>1353</v>
      </c>
      <c r="AE277" s="1">
        <v>1450</v>
      </c>
      <c r="AF277" s="1">
        <v>378797</v>
      </c>
      <c r="AG277" s="1">
        <v>0</v>
      </c>
      <c r="AH277" s="1">
        <v>694</v>
      </c>
      <c r="AI277" s="1">
        <v>10818</v>
      </c>
      <c r="AJ277" s="1">
        <v>0</v>
      </c>
      <c r="AK277" s="1">
        <v>28199</v>
      </c>
      <c r="AL277" s="1">
        <v>544</v>
      </c>
      <c r="AM277" s="1">
        <v>1793</v>
      </c>
      <c r="AN277" s="1">
        <v>65457</v>
      </c>
      <c r="AO277" s="1">
        <v>0</v>
      </c>
      <c r="AP277" s="1">
        <v>162124</v>
      </c>
      <c r="AQ277" s="1">
        <v>13111</v>
      </c>
      <c r="AR277" s="1">
        <v>942</v>
      </c>
      <c r="AS277" s="1">
        <v>17024</v>
      </c>
      <c r="AT277" s="1">
        <v>18038</v>
      </c>
      <c r="AU277" s="1">
        <v>823</v>
      </c>
      <c r="AV277" s="1">
        <v>0</v>
      </c>
      <c r="AW277" s="1">
        <v>1599</v>
      </c>
      <c r="AX277" s="1">
        <v>39643</v>
      </c>
      <c r="AY277" s="1">
        <v>808</v>
      </c>
      <c r="AZ277" s="1">
        <v>29092</v>
      </c>
      <c r="BA277" s="1"/>
      <c r="BB277" s="1" t="s">
        <v>411</v>
      </c>
    </row>
    <row r="278" spans="1:54" x14ac:dyDescent="0.35">
      <c r="A278" s="4" t="s">
        <v>275</v>
      </c>
      <c r="B278" s="1">
        <v>0</v>
      </c>
      <c r="C278" s="1">
        <v>17204</v>
      </c>
      <c r="D278" s="1">
        <v>57413</v>
      </c>
      <c r="E278" s="1">
        <v>8704</v>
      </c>
      <c r="F278" s="1">
        <v>0</v>
      </c>
      <c r="G278" s="1">
        <v>0</v>
      </c>
      <c r="H278" s="1">
        <v>5755279</v>
      </c>
      <c r="I278" s="1">
        <v>0</v>
      </c>
      <c r="J278" s="1">
        <v>58342</v>
      </c>
      <c r="K278" s="1">
        <v>0</v>
      </c>
      <c r="L278" s="1">
        <v>0</v>
      </c>
      <c r="M278" s="1">
        <v>19165</v>
      </c>
      <c r="N278" s="1">
        <v>2039</v>
      </c>
      <c r="O278" s="1">
        <v>233231</v>
      </c>
      <c r="P278" s="1">
        <v>54269</v>
      </c>
      <c r="Q278" s="1">
        <v>467704</v>
      </c>
      <c r="R278" s="1">
        <v>946314</v>
      </c>
      <c r="S278" s="1">
        <v>304495</v>
      </c>
      <c r="T278" s="1">
        <v>1708034</v>
      </c>
      <c r="U278" s="1">
        <v>6642716</v>
      </c>
      <c r="V278" s="1">
        <v>2401343</v>
      </c>
      <c r="W278" s="1">
        <v>249877</v>
      </c>
      <c r="X278" s="1">
        <v>35158130</v>
      </c>
      <c r="Y278" s="1">
        <v>4133434</v>
      </c>
      <c r="Z278" s="1">
        <v>16951043</v>
      </c>
      <c r="AA278" s="1">
        <v>3653857</v>
      </c>
      <c r="AB278" s="1">
        <v>24435144</v>
      </c>
      <c r="AC278" s="1">
        <v>47934</v>
      </c>
      <c r="AD278" s="1">
        <v>0</v>
      </c>
      <c r="AE278" s="1">
        <v>0</v>
      </c>
      <c r="AF278" s="1">
        <v>412953</v>
      </c>
      <c r="AG278" s="1">
        <v>0</v>
      </c>
      <c r="AH278" s="1">
        <v>228</v>
      </c>
      <c r="AI278" s="1">
        <v>14686</v>
      </c>
      <c r="AJ278" s="1">
        <v>0</v>
      </c>
      <c r="AK278" s="1">
        <v>44867</v>
      </c>
      <c r="AL278" s="1">
        <v>0</v>
      </c>
      <c r="AM278" s="1">
        <v>2174</v>
      </c>
      <c r="AN278" s="1">
        <v>34101</v>
      </c>
      <c r="AO278" s="1">
        <v>0</v>
      </c>
      <c r="AP278" s="1">
        <v>171980</v>
      </c>
      <c r="AQ278" s="1">
        <v>21597</v>
      </c>
      <c r="AR278" s="1">
        <v>2029</v>
      </c>
      <c r="AS278" s="1">
        <v>44959</v>
      </c>
      <c r="AT278" s="1">
        <v>14592</v>
      </c>
      <c r="AU278" s="1">
        <v>718</v>
      </c>
      <c r="AV278" s="1">
        <v>0</v>
      </c>
      <c r="AW278" s="1">
        <v>3868</v>
      </c>
      <c r="AX278" s="1">
        <v>53026</v>
      </c>
      <c r="AY278" s="1">
        <v>485</v>
      </c>
      <c r="AZ278" s="1">
        <v>33476</v>
      </c>
      <c r="BA278" s="1"/>
      <c r="BB278" s="1" t="s">
        <v>411</v>
      </c>
    </row>
    <row r="279" spans="1:54" x14ac:dyDescent="0.35">
      <c r="A279" s="4" t="s">
        <v>276</v>
      </c>
      <c r="B279" s="1">
        <v>0</v>
      </c>
      <c r="C279" s="1">
        <v>15472</v>
      </c>
      <c r="D279" s="1">
        <v>49559</v>
      </c>
      <c r="E279" s="1">
        <v>2410</v>
      </c>
      <c r="F279" s="1">
        <v>0</v>
      </c>
      <c r="G279" s="1">
        <v>0</v>
      </c>
      <c r="H279" s="1">
        <v>5743114</v>
      </c>
      <c r="I279" s="1">
        <v>0</v>
      </c>
      <c r="J279" s="1">
        <v>77044</v>
      </c>
      <c r="K279" s="1">
        <v>3672</v>
      </c>
      <c r="L279" s="1">
        <v>0</v>
      </c>
      <c r="M279" s="1">
        <v>9862</v>
      </c>
      <c r="N279" s="1">
        <v>0</v>
      </c>
      <c r="O279" s="1">
        <v>109010</v>
      </c>
      <c r="P279" s="1">
        <v>56337</v>
      </c>
      <c r="Q279" s="1">
        <v>453338</v>
      </c>
      <c r="R279" s="1">
        <v>912424</v>
      </c>
      <c r="S279" s="1">
        <v>334777</v>
      </c>
      <c r="T279" s="1">
        <v>1633243</v>
      </c>
      <c r="U279" s="1">
        <v>6725419</v>
      </c>
      <c r="V279" s="1">
        <v>2623095</v>
      </c>
      <c r="W279" s="1">
        <v>329025</v>
      </c>
      <c r="X279" s="1">
        <v>34980436</v>
      </c>
      <c r="Y279" s="1">
        <v>4075895</v>
      </c>
      <c r="Z279" s="1">
        <v>16601625</v>
      </c>
      <c r="AA279" s="1">
        <v>3523101</v>
      </c>
      <c r="AB279" s="1">
        <v>24917770</v>
      </c>
      <c r="AC279" s="1">
        <v>62970</v>
      </c>
      <c r="AD279" s="1">
        <v>0</v>
      </c>
      <c r="AE279" s="1">
        <v>0</v>
      </c>
      <c r="AF279" s="1">
        <v>475018</v>
      </c>
      <c r="AG279" s="1">
        <v>0</v>
      </c>
      <c r="AH279" s="1">
        <v>180</v>
      </c>
      <c r="AI279" s="1">
        <v>11734</v>
      </c>
      <c r="AJ279" s="1">
        <v>0</v>
      </c>
      <c r="AK279" s="1">
        <v>33908</v>
      </c>
      <c r="AL279" s="1">
        <v>0</v>
      </c>
      <c r="AM279" s="1">
        <v>1737</v>
      </c>
      <c r="AN279" s="1">
        <v>0</v>
      </c>
      <c r="AO279" s="1">
        <v>0</v>
      </c>
      <c r="AP279" s="1">
        <v>169438</v>
      </c>
      <c r="AQ279" s="1">
        <v>17931</v>
      </c>
      <c r="AR279" s="1">
        <v>2979</v>
      </c>
      <c r="AS279" s="1">
        <v>43738</v>
      </c>
      <c r="AT279" s="1">
        <v>15268</v>
      </c>
      <c r="AU279" s="1">
        <v>611</v>
      </c>
      <c r="AV279" s="1">
        <v>0</v>
      </c>
      <c r="AW279" s="1">
        <v>4074</v>
      </c>
      <c r="AX279" s="1">
        <v>50657</v>
      </c>
      <c r="AY279" s="1">
        <v>987</v>
      </c>
      <c r="AZ279" s="1">
        <v>42125</v>
      </c>
      <c r="BA279" s="1"/>
      <c r="BB279" s="1" t="s">
        <v>411</v>
      </c>
    </row>
    <row r="280" spans="1:54" x14ac:dyDescent="0.35">
      <c r="A280" s="4" t="s">
        <v>277</v>
      </c>
      <c r="B280" s="1">
        <v>0</v>
      </c>
      <c r="C280" s="1">
        <v>18904</v>
      </c>
      <c r="D280" s="1">
        <v>94111</v>
      </c>
      <c r="E280" s="1">
        <v>5666</v>
      </c>
      <c r="F280" s="1">
        <v>0</v>
      </c>
      <c r="G280" s="1">
        <v>1315</v>
      </c>
      <c r="H280" s="1">
        <v>5819420</v>
      </c>
      <c r="I280" s="1">
        <v>43</v>
      </c>
      <c r="J280" s="1">
        <v>90208</v>
      </c>
      <c r="K280" s="1">
        <v>1055</v>
      </c>
      <c r="L280" s="1">
        <v>0</v>
      </c>
      <c r="M280" s="1">
        <v>11159</v>
      </c>
      <c r="N280" s="1">
        <v>1581</v>
      </c>
      <c r="O280" s="1">
        <v>111070</v>
      </c>
      <c r="P280" s="1">
        <v>66209</v>
      </c>
      <c r="Q280" s="1">
        <v>517187</v>
      </c>
      <c r="R280" s="1">
        <v>987646</v>
      </c>
      <c r="S280" s="1">
        <v>369722</v>
      </c>
      <c r="T280" s="1">
        <v>1999689</v>
      </c>
      <c r="U280" s="1">
        <v>7824120</v>
      </c>
      <c r="V280" s="1">
        <v>2959853</v>
      </c>
      <c r="W280" s="1">
        <v>363998</v>
      </c>
      <c r="X280" s="1">
        <v>35315191</v>
      </c>
      <c r="Y280" s="1">
        <v>4183782</v>
      </c>
      <c r="Z280" s="1">
        <v>19082738</v>
      </c>
      <c r="AA280" s="1">
        <v>3626223</v>
      </c>
      <c r="AB280" s="1">
        <v>25711792</v>
      </c>
      <c r="AC280" s="1">
        <v>74350</v>
      </c>
      <c r="AD280" s="1">
        <v>0</v>
      </c>
      <c r="AE280" s="1">
        <v>0</v>
      </c>
      <c r="AF280" s="1">
        <v>511880</v>
      </c>
      <c r="AG280" s="1">
        <v>0</v>
      </c>
      <c r="AH280" s="1">
        <v>373</v>
      </c>
      <c r="AI280" s="1">
        <v>14006</v>
      </c>
      <c r="AJ280" s="1">
        <v>0</v>
      </c>
      <c r="AK280" s="1">
        <v>35492</v>
      </c>
      <c r="AL280" s="1">
        <v>0</v>
      </c>
      <c r="AM280" s="1">
        <v>2312</v>
      </c>
      <c r="AN280" s="1">
        <v>11451</v>
      </c>
      <c r="AO280" s="1">
        <v>0</v>
      </c>
      <c r="AP280" s="1">
        <v>154626</v>
      </c>
      <c r="AQ280" s="1">
        <v>22955</v>
      </c>
      <c r="AR280" s="1">
        <v>2801</v>
      </c>
      <c r="AS280" s="1">
        <v>46917</v>
      </c>
      <c r="AT280" s="1">
        <v>12396</v>
      </c>
      <c r="AU280" s="1">
        <v>1045</v>
      </c>
      <c r="AV280" s="1">
        <v>0</v>
      </c>
      <c r="AW280" s="1">
        <v>5371</v>
      </c>
      <c r="AX280" s="1">
        <v>49377</v>
      </c>
      <c r="AY280" s="1">
        <v>0</v>
      </c>
      <c r="AZ280" s="1">
        <v>33902</v>
      </c>
      <c r="BA280" s="1"/>
      <c r="BB280" s="1" t="s">
        <v>411</v>
      </c>
    </row>
    <row r="281" spans="1:54" x14ac:dyDescent="0.35">
      <c r="A281" s="4" t="s">
        <v>278</v>
      </c>
      <c r="B281" s="1">
        <v>0</v>
      </c>
      <c r="C281" s="1">
        <v>20565</v>
      </c>
      <c r="D281" s="1">
        <v>181962</v>
      </c>
      <c r="E281" s="1">
        <v>3794</v>
      </c>
      <c r="F281" s="1">
        <v>0</v>
      </c>
      <c r="G281" s="1">
        <v>0</v>
      </c>
      <c r="H281" s="1">
        <v>5982507</v>
      </c>
      <c r="I281" s="1">
        <v>0</v>
      </c>
      <c r="J281" s="1">
        <v>72251</v>
      </c>
      <c r="K281" s="1">
        <v>2472</v>
      </c>
      <c r="L281" s="1">
        <v>0</v>
      </c>
      <c r="M281" s="1">
        <v>10316</v>
      </c>
      <c r="N281" s="1">
        <v>2055</v>
      </c>
      <c r="O281" s="1">
        <v>103769</v>
      </c>
      <c r="P281" s="1">
        <v>61088</v>
      </c>
      <c r="Q281" s="1">
        <v>493560</v>
      </c>
      <c r="R281" s="1">
        <v>987552</v>
      </c>
      <c r="S281" s="1">
        <v>351613</v>
      </c>
      <c r="T281" s="1">
        <v>1943904</v>
      </c>
      <c r="U281" s="1">
        <v>7512317</v>
      </c>
      <c r="V281" s="1">
        <v>2663445</v>
      </c>
      <c r="W281" s="1">
        <v>312279</v>
      </c>
      <c r="X281" s="1">
        <v>35919221</v>
      </c>
      <c r="Y281" s="1">
        <v>4338605</v>
      </c>
      <c r="Z281" s="1">
        <v>18862711</v>
      </c>
      <c r="AA281" s="1">
        <v>3765508</v>
      </c>
      <c r="AB281" s="1">
        <v>25850470</v>
      </c>
      <c r="AC281" s="1">
        <v>59001</v>
      </c>
      <c r="AD281" s="1">
        <v>0</v>
      </c>
      <c r="AE281" s="1">
        <v>0</v>
      </c>
      <c r="AF281" s="1">
        <v>468510</v>
      </c>
      <c r="AG281" s="1">
        <v>0</v>
      </c>
      <c r="AH281" s="1">
        <v>462</v>
      </c>
      <c r="AI281" s="1">
        <v>10536</v>
      </c>
      <c r="AJ281" s="1">
        <v>0</v>
      </c>
      <c r="AK281" s="1">
        <v>42895</v>
      </c>
      <c r="AL281" s="1">
        <v>0</v>
      </c>
      <c r="AM281" s="1">
        <v>2285</v>
      </c>
      <c r="AN281" s="1">
        <v>16682</v>
      </c>
      <c r="AO281" s="1">
        <v>0</v>
      </c>
      <c r="AP281" s="1">
        <v>163282</v>
      </c>
      <c r="AQ281" s="1">
        <v>21217</v>
      </c>
      <c r="AR281" s="1">
        <v>2378</v>
      </c>
      <c r="AS281" s="1">
        <v>46328</v>
      </c>
      <c r="AT281" s="1">
        <v>13249</v>
      </c>
      <c r="AU281" s="1">
        <v>1406</v>
      </c>
      <c r="AV281" s="1">
        <v>0</v>
      </c>
      <c r="AW281" s="1">
        <v>5654</v>
      </c>
      <c r="AX281" s="1">
        <v>54091</v>
      </c>
      <c r="AY281" s="1">
        <v>0</v>
      </c>
      <c r="AZ281" s="1">
        <v>33864</v>
      </c>
      <c r="BA281" s="1"/>
      <c r="BB281" s="1" t="s">
        <v>411</v>
      </c>
    </row>
    <row r="282" spans="1:54" x14ac:dyDescent="0.35">
      <c r="A282" s="4" t="s">
        <v>279</v>
      </c>
      <c r="B282" s="1">
        <v>0</v>
      </c>
      <c r="C282" s="1">
        <v>21769</v>
      </c>
      <c r="D282" s="1">
        <v>483769</v>
      </c>
      <c r="E282" s="1">
        <v>6252</v>
      </c>
      <c r="F282" s="1">
        <v>0</v>
      </c>
      <c r="G282" s="1">
        <v>0</v>
      </c>
      <c r="H282" s="1">
        <v>5668810</v>
      </c>
      <c r="I282" s="1">
        <v>0</v>
      </c>
      <c r="J282" s="1">
        <v>19145</v>
      </c>
      <c r="K282" s="1">
        <v>508</v>
      </c>
      <c r="L282" s="1">
        <v>0</v>
      </c>
      <c r="M282" s="1">
        <v>8296</v>
      </c>
      <c r="N282" s="1">
        <v>1649</v>
      </c>
      <c r="O282" s="1">
        <v>104701</v>
      </c>
      <c r="P282" s="1">
        <v>33451</v>
      </c>
      <c r="Q282" s="1">
        <v>317791</v>
      </c>
      <c r="R282" s="1">
        <v>883639</v>
      </c>
      <c r="S282" s="1">
        <v>167549</v>
      </c>
      <c r="T282" s="1">
        <v>1318094</v>
      </c>
      <c r="U282" s="1">
        <v>4821696</v>
      </c>
      <c r="V282" s="1">
        <v>1406071</v>
      </c>
      <c r="W282" s="1">
        <v>99326</v>
      </c>
      <c r="X282" s="1">
        <v>33014680</v>
      </c>
      <c r="Y282" s="1">
        <v>3907669</v>
      </c>
      <c r="Z282" s="1">
        <v>13489980</v>
      </c>
      <c r="AA282" s="1">
        <v>3306529</v>
      </c>
      <c r="AB282" s="1">
        <v>21850161</v>
      </c>
      <c r="AC282" s="1">
        <v>14126</v>
      </c>
      <c r="AD282" s="1">
        <v>0</v>
      </c>
      <c r="AE282" s="1">
        <v>0</v>
      </c>
      <c r="AF282" s="1">
        <v>258711</v>
      </c>
      <c r="AG282" s="1">
        <v>0</v>
      </c>
      <c r="AH282" s="1">
        <v>298</v>
      </c>
      <c r="AI282" s="1">
        <v>12253</v>
      </c>
      <c r="AJ282" s="1">
        <v>0</v>
      </c>
      <c r="AK282" s="1">
        <v>45647</v>
      </c>
      <c r="AL282" s="1">
        <v>902</v>
      </c>
      <c r="AM282" s="1">
        <v>1670</v>
      </c>
      <c r="AN282" s="1">
        <v>63934</v>
      </c>
      <c r="AO282" s="1">
        <v>0</v>
      </c>
      <c r="AP282" s="1">
        <v>158053</v>
      </c>
      <c r="AQ282" s="1">
        <v>21392</v>
      </c>
      <c r="AR282" s="1">
        <v>2801</v>
      </c>
      <c r="AS282" s="1">
        <v>34207</v>
      </c>
      <c r="AT282" s="1">
        <v>14080</v>
      </c>
      <c r="AU282" s="1">
        <v>660</v>
      </c>
      <c r="AV282" s="1">
        <v>0</v>
      </c>
      <c r="AW282" s="1">
        <v>3935</v>
      </c>
      <c r="AX282" s="1">
        <v>51009</v>
      </c>
      <c r="AY282" s="1">
        <v>833</v>
      </c>
      <c r="AZ282" s="1">
        <v>37383</v>
      </c>
      <c r="BA282" s="1"/>
      <c r="BB282" s="1" t="s">
        <v>411</v>
      </c>
    </row>
    <row r="283" spans="1:54" x14ac:dyDescent="0.35">
      <c r="A283" s="4" t="s">
        <v>280</v>
      </c>
      <c r="B283" s="1">
        <v>0</v>
      </c>
      <c r="C283" s="1">
        <v>20481</v>
      </c>
      <c r="D283" s="1">
        <v>132575</v>
      </c>
      <c r="E283" s="1">
        <v>9242</v>
      </c>
      <c r="F283" s="1">
        <v>0</v>
      </c>
      <c r="G283" s="1">
        <v>0</v>
      </c>
      <c r="H283" s="1">
        <v>6051473</v>
      </c>
      <c r="I283" s="1">
        <v>0</v>
      </c>
      <c r="J283" s="1">
        <v>74304</v>
      </c>
      <c r="K283" s="1">
        <v>2307</v>
      </c>
      <c r="L283" s="1">
        <v>0</v>
      </c>
      <c r="M283" s="1">
        <v>15109</v>
      </c>
      <c r="N283" s="1">
        <v>1152</v>
      </c>
      <c r="O283" s="1">
        <v>439001</v>
      </c>
      <c r="P283" s="1">
        <v>70487</v>
      </c>
      <c r="Q283" s="1">
        <v>615949</v>
      </c>
      <c r="R283" s="1">
        <v>1187780</v>
      </c>
      <c r="S283" s="1">
        <v>372477</v>
      </c>
      <c r="T283" s="1">
        <v>2023323</v>
      </c>
      <c r="U283" s="1">
        <v>7784524</v>
      </c>
      <c r="V283" s="1">
        <v>2828001</v>
      </c>
      <c r="W283" s="1">
        <v>324177</v>
      </c>
      <c r="X283" s="1">
        <v>33821093</v>
      </c>
      <c r="Y283" s="1">
        <v>4304216</v>
      </c>
      <c r="Z283" s="1">
        <v>19258794</v>
      </c>
      <c r="AA283" s="1">
        <v>3705559</v>
      </c>
      <c r="AB283" s="1">
        <v>25363940</v>
      </c>
      <c r="AC283" s="1">
        <v>61777</v>
      </c>
      <c r="AD283" s="1">
        <v>0</v>
      </c>
      <c r="AE283" s="1">
        <v>0</v>
      </c>
      <c r="AF283" s="1">
        <v>493198</v>
      </c>
      <c r="AG283" s="1">
        <v>0</v>
      </c>
      <c r="AH283" s="1">
        <v>644</v>
      </c>
      <c r="AI283" s="1">
        <v>13679</v>
      </c>
      <c r="AJ283" s="1">
        <v>0</v>
      </c>
      <c r="AK283" s="1">
        <v>49182</v>
      </c>
      <c r="AL283" s="1">
        <v>1415</v>
      </c>
      <c r="AM283" s="1">
        <v>2554</v>
      </c>
      <c r="AN283" s="1">
        <v>34009</v>
      </c>
      <c r="AO283" s="1">
        <v>0</v>
      </c>
      <c r="AP283" s="1">
        <v>165134</v>
      </c>
      <c r="AQ283" s="1">
        <v>23035</v>
      </c>
      <c r="AR283" s="1">
        <v>2734</v>
      </c>
      <c r="AS283" s="1">
        <v>31121</v>
      </c>
      <c r="AT283" s="1">
        <v>13503</v>
      </c>
      <c r="AU283" s="1">
        <v>687</v>
      </c>
      <c r="AV283" s="1">
        <v>0</v>
      </c>
      <c r="AW283" s="1">
        <v>6400</v>
      </c>
      <c r="AX283" s="1">
        <v>44404</v>
      </c>
      <c r="AY283" s="1">
        <v>1471</v>
      </c>
      <c r="AZ283" s="1">
        <v>31103</v>
      </c>
      <c r="BA283" s="1"/>
      <c r="BB283" s="1" t="s">
        <v>411</v>
      </c>
    </row>
    <row r="284" spans="1:54" x14ac:dyDescent="0.35">
      <c r="A284" s="4" t="s">
        <v>281</v>
      </c>
      <c r="B284" s="1">
        <v>0</v>
      </c>
      <c r="C284" s="1">
        <v>20613</v>
      </c>
      <c r="D284" s="1">
        <v>82471</v>
      </c>
      <c r="E284" s="1">
        <v>7442</v>
      </c>
      <c r="F284" s="1">
        <v>0</v>
      </c>
      <c r="G284" s="1">
        <v>0</v>
      </c>
      <c r="H284" s="1">
        <v>5805586</v>
      </c>
      <c r="I284" s="1">
        <v>0</v>
      </c>
      <c r="J284" s="1">
        <v>111450</v>
      </c>
      <c r="K284" s="1">
        <v>0</v>
      </c>
      <c r="L284" s="1">
        <v>0</v>
      </c>
      <c r="M284" s="1">
        <v>15558</v>
      </c>
      <c r="N284" s="1">
        <v>0</v>
      </c>
      <c r="O284" s="1">
        <v>436563</v>
      </c>
      <c r="P284" s="1">
        <v>80798</v>
      </c>
      <c r="Q284" s="1">
        <v>704555</v>
      </c>
      <c r="R284" s="1">
        <v>1313062</v>
      </c>
      <c r="S284" s="1">
        <v>417810</v>
      </c>
      <c r="T284" s="1">
        <v>2132079</v>
      </c>
      <c r="U284" s="1">
        <v>8466266</v>
      </c>
      <c r="V284" s="1">
        <v>3174860</v>
      </c>
      <c r="W284" s="1">
        <v>440752</v>
      </c>
      <c r="X284" s="1">
        <v>32821029</v>
      </c>
      <c r="Y284" s="1">
        <v>4227071</v>
      </c>
      <c r="Z284" s="1">
        <v>20015689</v>
      </c>
      <c r="AA284" s="1">
        <v>3679650</v>
      </c>
      <c r="AB284" s="1">
        <v>24823141</v>
      </c>
      <c r="AC284" s="1">
        <v>97618</v>
      </c>
      <c r="AD284" s="1">
        <v>0</v>
      </c>
      <c r="AE284" s="1">
        <v>0</v>
      </c>
      <c r="AF284" s="1">
        <v>558713</v>
      </c>
      <c r="AG284" s="1">
        <v>0</v>
      </c>
      <c r="AH284" s="1">
        <v>983</v>
      </c>
      <c r="AI284" s="1">
        <v>9877</v>
      </c>
      <c r="AJ284" s="1">
        <v>0</v>
      </c>
      <c r="AK284" s="1">
        <v>46321</v>
      </c>
      <c r="AL284" s="1">
        <v>0</v>
      </c>
      <c r="AM284" s="1">
        <v>3687</v>
      </c>
      <c r="AN284" s="1">
        <v>0</v>
      </c>
      <c r="AO284" s="1">
        <v>0</v>
      </c>
      <c r="AP284" s="1">
        <v>145423</v>
      </c>
      <c r="AQ284" s="1">
        <v>20636</v>
      </c>
      <c r="AR284" s="1">
        <v>1852</v>
      </c>
      <c r="AS284" s="1">
        <v>53941</v>
      </c>
      <c r="AT284" s="1">
        <v>13538</v>
      </c>
      <c r="AU284" s="1">
        <v>802</v>
      </c>
      <c r="AV284" s="1">
        <v>0</v>
      </c>
      <c r="AW284" s="1">
        <v>8338</v>
      </c>
      <c r="AX284" s="1">
        <v>44892</v>
      </c>
      <c r="AY284" s="1">
        <v>1256</v>
      </c>
      <c r="AZ284" s="1">
        <v>29169</v>
      </c>
      <c r="BA284" s="1"/>
      <c r="BB284" s="1" t="s">
        <v>411</v>
      </c>
    </row>
    <row r="285" spans="1:54" x14ac:dyDescent="0.35">
      <c r="A285" s="4" t="s">
        <v>1192</v>
      </c>
      <c r="B285" s="1">
        <v>0</v>
      </c>
      <c r="C285" s="1">
        <v>19947</v>
      </c>
      <c r="D285" s="1">
        <v>32473</v>
      </c>
      <c r="E285" s="1">
        <v>3654</v>
      </c>
      <c r="F285" s="1">
        <v>6477</v>
      </c>
      <c r="G285" s="1">
        <v>0</v>
      </c>
      <c r="H285" s="1">
        <v>5589208</v>
      </c>
      <c r="I285" s="1">
        <v>0</v>
      </c>
      <c r="J285" s="1">
        <v>502462</v>
      </c>
      <c r="K285" s="1">
        <v>0</v>
      </c>
      <c r="L285" s="1">
        <v>0</v>
      </c>
      <c r="M285" s="1">
        <v>1231</v>
      </c>
      <c r="N285" s="1">
        <v>1412</v>
      </c>
      <c r="O285" s="1">
        <v>2376</v>
      </c>
      <c r="P285" s="1">
        <v>170856</v>
      </c>
      <c r="Q285" s="1">
        <v>620570</v>
      </c>
      <c r="R285" s="1">
        <v>720985</v>
      </c>
      <c r="S285" s="1">
        <v>1016943</v>
      </c>
      <c r="T285" s="1">
        <v>3250951</v>
      </c>
      <c r="U285" s="1">
        <v>16438593</v>
      </c>
      <c r="V285" s="1">
        <v>7600592</v>
      </c>
      <c r="W285" s="1">
        <v>1207701</v>
      </c>
      <c r="X285" s="1">
        <v>38512113</v>
      </c>
      <c r="Y285" s="1">
        <v>4161213</v>
      </c>
      <c r="Z285" s="1">
        <v>27888958</v>
      </c>
      <c r="AA285" s="1">
        <v>3514841</v>
      </c>
      <c r="AB285" s="1">
        <v>30466100</v>
      </c>
      <c r="AC285" s="1">
        <v>480642</v>
      </c>
      <c r="AD285" s="1">
        <v>1323</v>
      </c>
      <c r="AE285" s="1">
        <v>0</v>
      </c>
      <c r="AF285" s="1">
        <v>1380572</v>
      </c>
      <c r="AG285" s="1">
        <v>0</v>
      </c>
      <c r="AH285" s="1">
        <v>33</v>
      </c>
      <c r="AI285" s="1">
        <v>10016</v>
      </c>
      <c r="AJ285" s="1">
        <v>0</v>
      </c>
      <c r="AK285" s="1">
        <v>61101</v>
      </c>
      <c r="AL285" s="1">
        <v>0</v>
      </c>
      <c r="AM285" s="1">
        <v>137</v>
      </c>
      <c r="AN285" s="1">
        <v>31803</v>
      </c>
      <c r="AO285" s="1">
        <v>25851</v>
      </c>
      <c r="AP285" s="1">
        <v>128273</v>
      </c>
      <c r="AQ285" s="1">
        <v>20447</v>
      </c>
      <c r="AR285" s="1">
        <v>1103</v>
      </c>
      <c r="AS285" s="1">
        <v>91758</v>
      </c>
      <c r="AT285" s="1">
        <v>10133</v>
      </c>
      <c r="AU285" s="1">
        <v>1213</v>
      </c>
      <c r="AV285" s="1">
        <v>0</v>
      </c>
      <c r="AW285" s="1">
        <v>9227</v>
      </c>
      <c r="AX285" s="1">
        <v>52721</v>
      </c>
      <c r="AY285" s="1">
        <v>0</v>
      </c>
      <c r="AZ285" s="1">
        <v>37121</v>
      </c>
      <c r="BA285" s="1"/>
      <c r="BB285" s="1" t="s">
        <v>411</v>
      </c>
    </row>
    <row r="286" spans="1:54" x14ac:dyDescent="0.35">
      <c r="A286" s="4" t="s">
        <v>1224</v>
      </c>
      <c r="B286" s="1">
        <v>0</v>
      </c>
      <c r="C286" s="1">
        <v>22623</v>
      </c>
      <c r="D286" s="1">
        <v>29539</v>
      </c>
      <c r="E286" s="1">
        <v>4078</v>
      </c>
      <c r="F286" s="1">
        <v>5787</v>
      </c>
      <c r="G286" s="1">
        <v>0</v>
      </c>
      <c r="H286" s="1">
        <v>5854183</v>
      </c>
      <c r="I286" s="1">
        <v>0</v>
      </c>
      <c r="J286" s="1">
        <v>489437</v>
      </c>
      <c r="K286" s="1">
        <v>0</v>
      </c>
      <c r="L286" s="1">
        <v>0</v>
      </c>
      <c r="M286" s="1">
        <v>1988</v>
      </c>
      <c r="N286" s="1">
        <v>1200</v>
      </c>
      <c r="O286" s="1">
        <v>8296</v>
      </c>
      <c r="P286" s="1">
        <v>172865</v>
      </c>
      <c r="Q286" s="1">
        <v>602302</v>
      </c>
      <c r="R286" s="1">
        <v>753951</v>
      </c>
      <c r="S286" s="1">
        <v>999773</v>
      </c>
      <c r="T286" s="1">
        <v>3231707</v>
      </c>
      <c r="U286" s="1">
        <v>16830928</v>
      </c>
      <c r="V286" s="1">
        <v>7666312</v>
      </c>
      <c r="W286" s="1">
        <v>1214027</v>
      </c>
      <c r="X286" s="1">
        <v>40339726</v>
      </c>
      <c r="Y286" s="1">
        <v>4371654</v>
      </c>
      <c r="Z286" s="1">
        <v>28983106</v>
      </c>
      <c r="AA286" s="1">
        <v>3593951</v>
      </c>
      <c r="AB286" s="1">
        <v>31732010</v>
      </c>
      <c r="AC286" s="1">
        <v>465299</v>
      </c>
      <c r="AD286" s="1">
        <v>0</v>
      </c>
      <c r="AE286" s="1">
        <v>0</v>
      </c>
      <c r="AF286" s="1">
        <v>1407079</v>
      </c>
      <c r="AG286" s="1">
        <v>0</v>
      </c>
      <c r="AH286" s="1">
        <v>1099</v>
      </c>
      <c r="AI286" s="1">
        <v>12160</v>
      </c>
      <c r="AJ286" s="1">
        <v>0</v>
      </c>
      <c r="AK286" s="1">
        <v>59669</v>
      </c>
      <c r="AL286" s="1">
        <v>881</v>
      </c>
      <c r="AM286" s="1">
        <v>198</v>
      </c>
      <c r="AN286" s="1">
        <v>0</v>
      </c>
      <c r="AO286" s="1">
        <v>26257</v>
      </c>
      <c r="AP286" s="1">
        <v>156584</v>
      </c>
      <c r="AQ286" s="1">
        <v>20160</v>
      </c>
      <c r="AR286" s="1">
        <v>1767</v>
      </c>
      <c r="AS286" s="1">
        <v>96280</v>
      </c>
      <c r="AT286" s="1">
        <v>12830</v>
      </c>
      <c r="AU286" s="1">
        <v>1129</v>
      </c>
      <c r="AV286" s="1">
        <v>0</v>
      </c>
      <c r="AW286" s="1">
        <v>9391</v>
      </c>
      <c r="AX286" s="1">
        <v>58781</v>
      </c>
      <c r="AY286" s="1">
        <v>888</v>
      </c>
      <c r="AZ286" s="1">
        <v>32785</v>
      </c>
      <c r="BA286" s="1"/>
      <c r="BB286" s="1" t="s">
        <v>411</v>
      </c>
    </row>
    <row r="287" spans="1:54" x14ac:dyDescent="0.35">
      <c r="A287" s="4" t="s">
        <v>284</v>
      </c>
      <c r="B287" s="1">
        <v>0</v>
      </c>
      <c r="C287" s="1">
        <v>16960</v>
      </c>
      <c r="D287" s="1">
        <v>105726</v>
      </c>
      <c r="E287" s="1">
        <v>8968</v>
      </c>
      <c r="F287" s="1">
        <v>8496</v>
      </c>
      <c r="G287" s="1">
        <v>0</v>
      </c>
      <c r="H287" s="1">
        <v>5917529</v>
      </c>
      <c r="I287" s="1">
        <v>0</v>
      </c>
      <c r="J287" s="1">
        <v>58044</v>
      </c>
      <c r="K287" s="1">
        <v>2020</v>
      </c>
      <c r="L287" s="1">
        <v>0</v>
      </c>
      <c r="M287" s="1">
        <v>7900</v>
      </c>
      <c r="N287" s="1">
        <v>117</v>
      </c>
      <c r="O287" s="1">
        <v>79463</v>
      </c>
      <c r="P287" s="1">
        <v>57206</v>
      </c>
      <c r="Q287" s="1">
        <v>512977</v>
      </c>
      <c r="R287" s="1">
        <v>978720</v>
      </c>
      <c r="S287" s="1">
        <v>321024</v>
      </c>
      <c r="T287" s="1">
        <v>1918476</v>
      </c>
      <c r="U287" s="1">
        <v>7331982</v>
      </c>
      <c r="V287" s="1">
        <v>2560727</v>
      </c>
      <c r="W287" s="1">
        <v>269131</v>
      </c>
      <c r="X287" s="1">
        <v>35655967</v>
      </c>
      <c r="Y287" s="1">
        <v>4409533</v>
      </c>
      <c r="Z287" s="1">
        <v>18979309</v>
      </c>
      <c r="AA287" s="1">
        <v>3701497</v>
      </c>
      <c r="AB287" s="1">
        <v>25869636</v>
      </c>
      <c r="AC287" s="1">
        <v>48476</v>
      </c>
      <c r="AD287" s="1">
        <v>3108</v>
      </c>
      <c r="AE287" s="1">
        <v>0</v>
      </c>
      <c r="AF287" s="1">
        <v>441216</v>
      </c>
      <c r="AG287" s="1">
        <v>0</v>
      </c>
      <c r="AH287" s="1">
        <v>201</v>
      </c>
      <c r="AI287" s="1">
        <v>14523</v>
      </c>
      <c r="AJ287" s="1">
        <v>0</v>
      </c>
      <c r="AK287" s="1">
        <v>41185</v>
      </c>
      <c r="AL287" s="1">
        <v>0</v>
      </c>
      <c r="AM287" s="1">
        <v>2113</v>
      </c>
      <c r="AN287" s="1">
        <v>30190</v>
      </c>
      <c r="AO287" s="1">
        <v>0</v>
      </c>
      <c r="AP287" s="1">
        <v>157365</v>
      </c>
      <c r="AQ287" s="1">
        <v>18150</v>
      </c>
      <c r="AR287" s="1">
        <v>3464</v>
      </c>
      <c r="AS287" s="1">
        <v>44012</v>
      </c>
      <c r="AT287" s="1">
        <v>12588</v>
      </c>
      <c r="AU287" s="1">
        <v>1473</v>
      </c>
      <c r="AV287" s="1">
        <v>0</v>
      </c>
      <c r="AW287" s="1">
        <v>5799</v>
      </c>
      <c r="AX287" s="1">
        <v>48169</v>
      </c>
      <c r="AY287" s="1">
        <v>862</v>
      </c>
      <c r="AZ287" s="1">
        <v>33062</v>
      </c>
      <c r="BA287" s="1"/>
      <c r="BB287" s="1" t="s">
        <v>411</v>
      </c>
    </row>
    <row r="288" spans="1:54" x14ac:dyDescent="0.35">
      <c r="A288" s="4" t="s">
        <v>285</v>
      </c>
      <c r="B288" s="1">
        <v>0</v>
      </c>
      <c r="C288" s="1">
        <v>19089</v>
      </c>
      <c r="D288" s="1">
        <v>117183</v>
      </c>
      <c r="E288" s="1">
        <v>3395</v>
      </c>
      <c r="F288" s="1">
        <v>8208</v>
      </c>
      <c r="G288" s="1">
        <v>0</v>
      </c>
      <c r="H288" s="1">
        <v>5645860</v>
      </c>
      <c r="I288" s="1">
        <v>0</v>
      </c>
      <c r="J288" s="1">
        <v>16061</v>
      </c>
      <c r="K288" s="1">
        <v>705</v>
      </c>
      <c r="L288" s="1">
        <v>0</v>
      </c>
      <c r="M288" s="1">
        <v>9547</v>
      </c>
      <c r="N288" s="1">
        <v>2200</v>
      </c>
      <c r="O288" s="1">
        <v>102070</v>
      </c>
      <c r="P288" s="1">
        <v>29215</v>
      </c>
      <c r="Q288" s="1">
        <v>457559</v>
      </c>
      <c r="R288" s="1">
        <v>1085844</v>
      </c>
      <c r="S288" s="1">
        <v>151875</v>
      </c>
      <c r="T288" s="1">
        <v>1289295</v>
      </c>
      <c r="U288" s="1">
        <v>4800114</v>
      </c>
      <c r="V288" s="1">
        <v>1260188</v>
      </c>
      <c r="W288" s="1">
        <v>87573</v>
      </c>
      <c r="X288" s="1">
        <v>31308682</v>
      </c>
      <c r="Y288" s="1">
        <v>4052739</v>
      </c>
      <c r="Z288" s="1">
        <v>13380648</v>
      </c>
      <c r="AA288" s="1">
        <v>3482955</v>
      </c>
      <c r="AB288" s="1">
        <v>22045140</v>
      </c>
      <c r="AC288" s="1">
        <v>12005</v>
      </c>
      <c r="AD288" s="1">
        <v>0</v>
      </c>
      <c r="AE288" s="1">
        <v>0</v>
      </c>
      <c r="AF288" s="1">
        <v>230313</v>
      </c>
      <c r="AG288" s="1">
        <v>0</v>
      </c>
      <c r="AH288" s="1">
        <v>415</v>
      </c>
      <c r="AI288" s="1">
        <v>10630</v>
      </c>
      <c r="AJ288" s="1">
        <v>0</v>
      </c>
      <c r="AK288" s="1">
        <v>41679</v>
      </c>
      <c r="AL288" s="1">
        <v>1004</v>
      </c>
      <c r="AM288" s="1">
        <v>1413</v>
      </c>
      <c r="AN288" s="1">
        <v>12200</v>
      </c>
      <c r="AO288" s="1">
        <v>0</v>
      </c>
      <c r="AP288" s="1">
        <v>147720</v>
      </c>
      <c r="AQ288" s="1">
        <v>18126</v>
      </c>
      <c r="AR288" s="1">
        <v>4124</v>
      </c>
      <c r="AS288" s="1">
        <v>34607</v>
      </c>
      <c r="AT288" s="1">
        <v>13523</v>
      </c>
      <c r="AU288" s="1">
        <v>1592</v>
      </c>
      <c r="AV288" s="1">
        <v>0</v>
      </c>
      <c r="AW288" s="1">
        <v>1864</v>
      </c>
      <c r="AX288" s="1">
        <v>50188</v>
      </c>
      <c r="AY288" s="1">
        <v>717</v>
      </c>
      <c r="AZ288" s="1">
        <v>25370</v>
      </c>
      <c r="BA288" s="1"/>
      <c r="BB288" s="1" t="s">
        <v>411</v>
      </c>
    </row>
    <row r="289" spans="1:54" x14ac:dyDescent="0.35">
      <c r="A289" s="4" t="s">
        <v>286</v>
      </c>
      <c r="B289" s="1">
        <v>0</v>
      </c>
      <c r="C289" s="1">
        <v>52389</v>
      </c>
      <c r="D289" s="1">
        <v>282364</v>
      </c>
      <c r="E289" s="1">
        <v>8779</v>
      </c>
      <c r="F289" s="1">
        <v>8653</v>
      </c>
      <c r="G289" s="1">
        <v>0</v>
      </c>
      <c r="H289" s="1">
        <v>3206745</v>
      </c>
      <c r="I289" s="1">
        <v>0</v>
      </c>
      <c r="J289" s="1">
        <v>124553</v>
      </c>
      <c r="K289" s="1">
        <v>2839</v>
      </c>
      <c r="L289" s="1">
        <v>17220004</v>
      </c>
      <c r="M289" s="1">
        <v>4564</v>
      </c>
      <c r="N289" s="1">
        <v>0</v>
      </c>
      <c r="O289" s="1">
        <v>19896</v>
      </c>
      <c r="P289" s="1">
        <v>107894</v>
      </c>
      <c r="Q289" s="1">
        <v>1204166</v>
      </c>
      <c r="R289" s="1">
        <v>1483243</v>
      </c>
      <c r="S289" s="1">
        <v>338226</v>
      </c>
      <c r="T289" s="1">
        <v>2389505</v>
      </c>
      <c r="U289" s="1">
        <v>8665500</v>
      </c>
      <c r="V289" s="1">
        <v>3560271</v>
      </c>
      <c r="W289" s="1">
        <v>477327</v>
      </c>
      <c r="X289" s="1">
        <v>30011092</v>
      </c>
      <c r="Y289" s="1">
        <v>4283816</v>
      </c>
      <c r="Z289" s="1">
        <v>19229820</v>
      </c>
      <c r="AA289" s="1">
        <v>3746978</v>
      </c>
      <c r="AB289" s="1">
        <v>22941001</v>
      </c>
      <c r="AC289" s="1">
        <v>107661</v>
      </c>
      <c r="AD289" s="1">
        <v>0</v>
      </c>
      <c r="AE289" s="1">
        <v>0</v>
      </c>
      <c r="AF289" s="1">
        <v>612076</v>
      </c>
      <c r="AG289" s="1">
        <v>0</v>
      </c>
      <c r="AH289" s="1">
        <v>433</v>
      </c>
      <c r="AI289" s="1">
        <v>9604</v>
      </c>
      <c r="AJ289" s="1">
        <v>0</v>
      </c>
      <c r="AK289" s="1">
        <v>96993</v>
      </c>
      <c r="AL289" s="1">
        <v>0</v>
      </c>
      <c r="AM289" s="1">
        <v>3078</v>
      </c>
      <c r="AN289" s="1">
        <v>402077</v>
      </c>
      <c r="AO289" s="1">
        <v>15243</v>
      </c>
      <c r="AP289" s="1">
        <v>145602</v>
      </c>
      <c r="AQ289" s="1">
        <v>46946</v>
      </c>
      <c r="AR289" s="1">
        <v>1276</v>
      </c>
      <c r="AS289" s="1">
        <v>62983</v>
      </c>
      <c r="AT289" s="1">
        <v>8701</v>
      </c>
      <c r="AU289" s="1">
        <v>1348</v>
      </c>
      <c r="AV289" s="1">
        <v>0</v>
      </c>
      <c r="AW289" s="1">
        <v>6217</v>
      </c>
      <c r="AX289" s="1">
        <v>42678</v>
      </c>
      <c r="AY289" s="1">
        <v>1122</v>
      </c>
      <c r="AZ289" s="1">
        <v>16648</v>
      </c>
      <c r="BA289" s="1"/>
      <c r="BB289" s="1" t="s">
        <v>411</v>
      </c>
    </row>
    <row r="290" spans="1:54" x14ac:dyDescent="0.35">
      <c r="A290" s="4" t="s">
        <v>287</v>
      </c>
      <c r="B290" s="1">
        <v>0</v>
      </c>
      <c r="C290" s="1">
        <v>56219</v>
      </c>
      <c r="D290" s="1">
        <v>969237</v>
      </c>
      <c r="E290" s="1">
        <v>8778</v>
      </c>
      <c r="F290" s="1">
        <v>12161</v>
      </c>
      <c r="G290" s="1">
        <v>0</v>
      </c>
      <c r="H290" s="1">
        <v>3076346</v>
      </c>
      <c r="I290" s="1">
        <v>0</v>
      </c>
      <c r="J290" s="1">
        <v>80943</v>
      </c>
      <c r="K290" s="1">
        <v>0</v>
      </c>
      <c r="L290" s="1">
        <v>15089772</v>
      </c>
      <c r="M290" s="1">
        <v>6156</v>
      </c>
      <c r="N290" s="1">
        <v>2911</v>
      </c>
      <c r="O290" s="1">
        <v>20072</v>
      </c>
      <c r="P290" s="1">
        <v>93333</v>
      </c>
      <c r="Q290" s="1">
        <v>916137</v>
      </c>
      <c r="R290" s="1">
        <v>1450492</v>
      </c>
      <c r="S290" s="1">
        <v>283386</v>
      </c>
      <c r="T290" s="1">
        <v>2079503</v>
      </c>
      <c r="U290" s="1">
        <v>7744759</v>
      </c>
      <c r="V290" s="1">
        <v>2920180</v>
      </c>
      <c r="W290" s="1">
        <v>336671</v>
      </c>
      <c r="X290" s="1">
        <v>29415023</v>
      </c>
      <c r="Y290" s="1">
        <v>4147141</v>
      </c>
      <c r="Z290" s="1">
        <v>17747007</v>
      </c>
      <c r="AA290" s="1">
        <v>3630087</v>
      </c>
      <c r="AB290" s="1">
        <v>22371425</v>
      </c>
      <c r="AC290" s="1">
        <v>66326</v>
      </c>
      <c r="AD290" s="1">
        <v>0</v>
      </c>
      <c r="AE290" s="1">
        <v>0</v>
      </c>
      <c r="AF290" s="1">
        <v>515902</v>
      </c>
      <c r="AG290" s="1">
        <v>0</v>
      </c>
      <c r="AH290" s="1">
        <v>302</v>
      </c>
      <c r="AI290" s="1">
        <v>7574</v>
      </c>
      <c r="AJ290" s="1">
        <v>0</v>
      </c>
      <c r="AK290" s="1">
        <v>104484</v>
      </c>
      <c r="AL290" s="1">
        <v>0</v>
      </c>
      <c r="AM290" s="1">
        <v>3714</v>
      </c>
      <c r="AN290" s="1">
        <v>371567</v>
      </c>
      <c r="AO290" s="1">
        <v>23801</v>
      </c>
      <c r="AP290" s="1">
        <v>146247</v>
      </c>
      <c r="AQ290" s="1">
        <v>48884</v>
      </c>
      <c r="AR290" s="1">
        <v>2077</v>
      </c>
      <c r="AS290" s="1">
        <v>56837</v>
      </c>
      <c r="AT290" s="1">
        <v>14462</v>
      </c>
      <c r="AU290" s="1">
        <v>2577</v>
      </c>
      <c r="AV290" s="1">
        <v>0</v>
      </c>
      <c r="AW290" s="1">
        <v>7677</v>
      </c>
      <c r="AX290" s="1">
        <v>40186</v>
      </c>
      <c r="AY290" s="1">
        <v>936</v>
      </c>
      <c r="AZ290" s="1">
        <v>15278</v>
      </c>
      <c r="BA290" s="1"/>
      <c r="BB290" s="1" t="s">
        <v>411</v>
      </c>
    </row>
    <row r="291" spans="1:54" x14ac:dyDescent="0.35">
      <c r="A291" s="4" t="s">
        <v>288</v>
      </c>
      <c r="B291" s="1">
        <v>0</v>
      </c>
      <c r="C291" s="1">
        <v>41102</v>
      </c>
      <c r="D291" s="1">
        <v>559975</v>
      </c>
      <c r="E291" s="1">
        <v>7125</v>
      </c>
      <c r="F291" s="1">
        <v>14664</v>
      </c>
      <c r="G291" s="1">
        <v>935</v>
      </c>
      <c r="H291" s="1">
        <v>4871720</v>
      </c>
      <c r="I291" s="1">
        <v>0</v>
      </c>
      <c r="J291" s="1">
        <v>152127</v>
      </c>
      <c r="K291" s="1">
        <v>0</v>
      </c>
      <c r="L291" s="1">
        <v>18877176</v>
      </c>
      <c r="M291" s="1">
        <v>8835</v>
      </c>
      <c r="N291" s="1">
        <v>4833</v>
      </c>
      <c r="O291" s="1">
        <v>20268</v>
      </c>
      <c r="P291" s="1">
        <v>106965</v>
      </c>
      <c r="Q291" s="1">
        <v>996926</v>
      </c>
      <c r="R291" s="1">
        <v>1396697</v>
      </c>
      <c r="S291" s="1">
        <v>362297</v>
      </c>
      <c r="T291" s="1">
        <v>2539693</v>
      </c>
      <c r="U291" s="1">
        <v>9476008</v>
      </c>
      <c r="V291" s="1">
        <v>3810986</v>
      </c>
      <c r="W291" s="1">
        <v>563524</v>
      </c>
      <c r="X291" s="1">
        <v>31878795</v>
      </c>
      <c r="Y291" s="1">
        <v>4264002</v>
      </c>
      <c r="Z291" s="1">
        <v>21890359</v>
      </c>
      <c r="AA291" s="1">
        <v>3901813</v>
      </c>
      <c r="AB291" s="1">
        <v>25407205</v>
      </c>
      <c r="AC291" s="1">
        <v>136720</v>
      </c>
      <c r="AD291" s="1">
        <v>0</v>
      </c>
      <c r="AE291" s="1">
        <v>0</v>
      </c>
      <c r="AF291" s="1">
        <v>681771</v>
      </c>
      <c r="AG291" s="1">
        <v>0</v>
      </c>
      <c r="AH291" s="1">
        <v>189</v>
      </c>
      <c r="AI291" s="1">
        <v>10612</v>
      </c>
      <c r="AJ291" s="1">
        <v>0</v>
      </c>
      <c r="AK291" s="1">
        <v>100409</v>
      </c>
      <c r="AL291" s="1">
        <v>0</v>
      </c>
      <c r="AM291" s="1">
        <v>2168</v>
      </c>
      <c r="AN291" s="1">
        <v>453809</v>
      </c>
      <c r="AO291" s="1">
        <v>22010</v>
      </c>
      <c r="AP291" s="1">
        <v>158691</v>
      </c>
      <c r="AQ291" s="1">
        <v>48274</v>
      </c>
      <c r="AR291" s="1">
        <v>3629</v>
      </c>
      <c r="AS291" s="1">
        <v>59592</v>
      </c>
      <c r="AT291" s="1">
        <v>14832</v>
      </c>
      <c r="AU291" s="1">
        <v>2415</v>
      </c>
      <c r="AV291" s="1">
        <v>0</v>
      </c>
      <c r="AW291" s="1">
        <v>6983</v>
      </c>
      <c r="AX291" s="1">
        <v>49384</v>
      </c>
      <c r="AY291" s="1">
        <v>0</v>
      </c>
      <c r="AZ291" s="1">
        <v>24545</v>
      </c>
      <c r="BA291" s="1"/>
      <c r="BB291" s="1" t="s">
        <v>411</v>
      </c>
    </row>
    <row r="292" spans="1:54" x14ac:dyDescent="0.35">
      <c r="A292" s="4" t="s">
        <v>289</v>
      </c>
      <c r="B292" s="1">
        <v>0</v>
      </c>
      <c r="C292" s="1">
        <v>33724</v>
      </c>
      <c r="D292" s="1">
        <v>82375</v>
      </c>
      <c r="E292" s="1">
        <v>8942</v>
      </c>
      <c r="F292" s="1">
        <v>17715</v>
      </c>
      <c r="G292" s="1">
        <v>1363</v>
      </c>
      <c r="H292" s="1">
        <v>5041041</v>
      </c>
      <c r="I292" s="1">
        <v>0</v>
      </c>
      <c r="J292" s="1">
        <v>85476</v>
      </c>
      <c r="K292" s="1">
        <v>3530</v>
      </c>
      <c r="L292" s="1">
        <v>14718012</v>
      </c>
      <c r="M292" s="1">
        <v>9303</v>
      </c>
      <c r="N292" s="1">
        <v>2541</v>
      </c>
      <c r="O292" s="1">
        <v>20635</v>
      </c>
      <c r="P292" s="1">
        <v>74201</v>
      </c>
      <c r="Q292" s="1">
        <v>890067</v>
      </c>
      <c r="R292" s="1">
        <v>1408951</v>
      </c>
      <c r="S292" s="1">
        <v>284546</v>
      </c>
      <c r="T292" s="1">
        <v>2077889</v>
      </c>
      <c r="U292" s="1">
        <v>7691472</v>
      </c>
      <c r="V292" s="1">
        <v>2977046</v>
      </c>
      <c r="W292" s="1">
        <v>357214</v>
      </c>
      <c r="X292" s="1">
        <v>31033433</v>
      </c>
      <c r="Y292" s="1">
        <v>4129061</v>
      </c>
      <c r="Z292" s="1">
        <v>18802474</v>
      </c>
      <c r="AA292" s="1">
        <v>3702482</v>
      </c>
      <c r="AB292" s="1">
        <v>23474981</v>
      </c>
      <c r="AC292" s="1">
        <v>69809</v>
      </c>
      <c r="AD292" s="1">
        <v>0</v>
      </c>
      <c r="AE292" s="1">
        <v>0</v>
      </c>
      <c r="AF292" s="1">
        <v>520027</v>
      </c>
      <c r="AG292" s="1">
        <v>0</v>
      </c>
      <c r="AH292" s="1">
        <v>233</v>
      </c>
      <c r="AI292" s="1">
        <v>12497</v>
      </c>
      <c r="AJ292" s="1">
        <v>0</v>
      </c>
      <c r="AK292" s="1">
        <v>77862</v>
      </c>
      <c r="AL292" s="1">
        <v>0</v>
      </c>
      <c r="AM292" s="1">
        <v>1829</v>
      </c>
      <c r="AN292" s="1">
        <v>371353</v>
      </c>
      <c r="AO292" s="1">
        <v>11265</v>
      </c>
      <c r="AP292" s="1">
        <v>165660</v>
      </c>
      <c r="AQ292" s="1">
        <v>42184</v>
      </c>
      <c r="AR292" s="1">
        <v>4983</v>
      </c>
      <c r="AS292" s="1">
        <v>82315</v>
      </c>
      <c r="AT292" s="1">
        <v>15342</v>
      </c>
      <c r="AU292" s="1">
        <v>2908</v>
      </c>
      <c r="AV292" s="1">
        <v>0</v>
      </c>
      <c r="AW292" s="1">
        <v>6463</v>
      </c>
      <c r="AX292" s="1">
        <v>50118</v>
      </c>
      <c r="AY292" s="1">
        <v>0</v>
      </c>
      <c r="AZ292" s="1">
        <v>32573</v>
      </c>
      <c r="BA292" s="1"/>
      <c r="BB292" s="1" t="s">
        <v>411</v>
      </c>
    </row>
    <row r="293" spans="1:54" x14ac:dyDescent="0.35">
      <c r="A293" s="4" t="s">
        <v>290</v>
      </c>
      <c r="B293" s="1">
        <v>0</v>
      </c>
      <c r="C293" s="1">
        <v>24282</v>
      </c>
      <c r="D293" s="1">
        <v>77223</v>
      </c>
      <c r="E293" s="1">
        <v>6590</v>
      </c>
      <c r="F293" s="1">
        <v>24362</v>
      </c>
      <c r="G293" s="1">
        <v>0</v>
      </c>
      <c r="H293" s="1">
        <v>4415184</v>
      </c>
      <c r="I293" s="1">
        <v>0</v>
      </c>
      <c r="J293" s="1">
        <v>38712</v>
      </c>
      <c r="K293" s="1">
        <v>2239</v>
      </c>
      <c r="L293" s="1">
        <v>3876149</v>
      </c>
      <c r="M293" s="1">
        <v>4691</v>
      </c>
      <c r="N293" s="1">
        <v>1819</v>
      </c>
      <c r="O293" s="1">
        <v>7928</v>
      </c>
      <c r="P293" s="1">
        <v>52071</v>
      </c>
      <c r="Q293" s="1">
        <v>835361</v>
      </c>
      <c r="R293" s="1">
        <v>1384845</v>
      </c>
      <c r="S293" s="1">
        <v>222523</v>
      </c>
      <c r="T293" s="1">
        <v>1648049</v>
      </c>
      <c r="U293" s="1">
        <v>6145104</v>
      </c>
      <c r="V293" s="1">
        <v>2117720</v>
      </c>
      <c r="W293" s="1">
        <v>188997</v>
      </c>
      <c r="X293" s="1">
        <v>28647728</v>
      </c>
      <c r="Y293" s="1">
        <v>3911273</v>
      </c>
      <c r="Z293" s="1">
        <v>15546125</v>
      </c>
      <c r="AA293" s="1">
        <v>3467978</v>
      </c>
      <c r="AB293" s="1">
        <v>20805999</v>
      </c>
      <c r="AC293" s="1">
        <v>33077</v>
      </c>
      <c r="AD293" s="1">
        <v>0</v>
      </c>
      <c r="AE293" s="1">
        <v>0</v>
      </c>
      <c r="AF293" s="1">
        <v>361499</v>
      </c>
      <c r="AG293" s="1">
        <v>0</v>
      </c>
      <c r="AH293" s="1">
        <v>651</v>
      </c>
      <c r="AI293" s="1">
        <v>11223</v>
      </c>
      <c r="AJ293" s="1">
        <v>0</v>
      </c>
      <c r="AK293" s="1">
        <v>44639</v>
      </c>
      <c r="AL293" s="1">
        <v>843</v>
      </c>
      <c r="AM293" s="1">
        <v>2610</v>
      </c>
      <c r="AN293" s="1">
        <v>57158</v>
      </c>
      <c r="AO293" s="1">
        <v>0</v>
      </c>
      <c r="AP293" s="1">
        <v>161888</v>
      </c>
      <c r="AQ293" s="1">
        <v>23630</v>
      </c>
      <c r="AR293" s="1">
        <v>2578</v>
      </c>
      <c r="AS293" s="1">
        <v>49552</v>
      </c>
      <c r="AT293" s="1">
        <v>10304</v>
      </c>
      <c r="AU293" s="1">
        <v>2873</v>
      </c>
      <c r="AV293" s="1">
        <v>0</v>
      </c>
      <c r="AW293" s="1">
        <v>5238</v>
      </c>
      <c r="AX293" s="1">
        <v>53165</v>
      </c>
      <c r="AY293" s="1">
        <v>0</v>
      </c>
      <c r="AZ293" s="1">
        <v>42032</v>
      </c>
      <c r="BA293" s="1"/>
      <c r="BB293" s="1" t="s">
        <v>411</v>
      </c>
    </row>
    <row r="294" spans="1:54" x14ac:dyDescent="0.35">
      <c r="A294" s="4" t="s">
        <v>291</v>
      </c>
      <c r="B294" s="1">
        <v>0</v>
      </c>
      <c r="C294" s="1">
        <v>17339</v>
      </c>
      <c r="D294" s="1">
        <v>65770</v>
      </c>
      <c r="E294" s="1">
        <v>5194</v>
      </c>
      <c r="F294" s="1">
        <v>39764</v>
      </c>
      <c r="G294" s="1">
        <v>0</v>
      </c>
      <c r="H294" s="1">
        <v>5348519</v>
      </c>
      <c r="I294" s="1">
        <v>298</v>
      </c>
      <c r="J294" s="1">
        <v>18531</v>
      </c>
      <c r="K294" s="1">
        <v>2813</v>
      </c>
      <c r="L294" s="1">
        <v>2732124</v>
      </c>
      <c r="M294" s="1">
        <v>7087</v>
      </c>
      <c r="N294" s="1">
        <v>1326</v>
      </c>
      <c r="O294" s="1">
        <v>7003</v>
      </c>
      <c r="P294" s="1">
        <v>32663</v>
      </c>
      <c r="Q294" s="1">
        <v>436918</v>
      </c>
      <c r="R294" s="1">
        <v>1218578</v>
      </c>
      <c r="S294" s="1">
        <v>168104</v>
      </c>
      <c r="T294" s="1">
        <v>1319432</v>
      </c>
      <c r="U294" s="1">
        <v>4843303</v>
      </c>
      <c r="V294" s="1">
        <v>1435424</v>
      </c>
      <c r="W294" s="1">
        <v>105682</v>
      </c>
      <c r="X294" s="1">
        <v>30799128</v>
      </c>
      <c r="Y294" s="1">
        <v>3829879</v>
      </c>
      <c r="Z294" s="1">
        <v>13691119</v>
      </c>
      <c r="AA294" s="1">
        <v>3292263</v>
      </c>
      <c r="AB294" s="1">
        <v>21426804</v>
      </c>
      <c r="AC294" s="1">
        <v>16334</v>
      </c>
      <c r="AD294" s="1">
        <v>0</v>
      </c>
      <c r="AE294" s="1">
        <v>0</v>
      </c>
      <c r="AF294" s="1">
        <v>245372</v>
      </c>
      <c r="AG294" s="1">
        <v>0</v>
      </c>
      <c r="AH294" s="1">
        <v>355</v>
      </c>
      <c r="AI294" s="1">
        <v>15498</v>
      </c>
      <c r="AJ294" s="1">
        <v>0</v>
      </c>
      <c r="AK294" s="1">
        <v>47181</v>
      </c>
      <c r="AL294" s="1">
        <v>874</v>
      </c>
      <c r="AM294" s="1">
        <v>1218</v>
      </c>
      <c r="AN294" s="1">
        <v>0</v>
      </c>
      <c r="AO294" s="1">
        <v>0</v>
      </c>
      <c r="AP294" s="1">
        <v>168267</v>
      </c>
      <c r="AQ294" s="1">
        <v>24993</v>
      </c>
      <c r="AR294" s="1">
        <v>6727</v>
      </c>
      <c r="AS294" s="1">
        <v>41189</v>
      </c>
      <c r="AT294" s="1">
        <v>16016</v>
      </c>
      <c r="AU294" s="1">
        <v>2765</v>
      </c>
      <c r="AV294" s="1">
        <v>0</v>
      </c>
      <c r="AW294" s="1">
        <v>2306</v>
      </c>
      <c r="AX294" s="1">
        <v>70557</v>
      </c>
      <c r="AY294" s="1">
        <v>0</v>
      </c>
      <c r="AZ294" s="1">
        <v>43443</v>
      </c>
      <c r="BA294" s="1"/>
      <c r="BB294" s="1" t="s">
        <v>411</v>
      </c>
    </row>
    <row r="295" spans="1:54" x14ac:dyDescent="0.35">
      <c r="A295" s="4" t="s">
        <v>292</v>
      </c>
      <c r="B295" s="1">
        <v>0</v>
      </c>
      <c r="C295" s="1">
        <v>21825</v>
      </c>
      <c r="D295" s="1">
        <v>66990</v>
      </c>
      <c r="E295" s="1">
        <v>7666</v>
      </c>
      <c r="F295" s="1">
        <v>62632</v>
      </c>
      <c r="G295" s="1">
        <v>0</v>
      </c>
      <c r="H295" s="1">
        <v>5232667</v>
      </c>
      <c r="I295" s="1">
        <v>0</v>
      </c>
      <c r="J295" s="1">
        <v>61833</v>
      </c>
      <c r="K295" s="1">
        <v>2326</v>
      </c>
      <c r="L295" s="1">
        <v>5285361</v>
      </c>
      <c r="M295" s="1">
        <v>9612</v>
      </c>
      <c r="N295" s="1">
        <v>1860</v>
      </c>
      <c r="O295" s="1">
        <v>10652</v>
      </c>
      <c r="P295" s="1">
        <v>62408</v>
      </c>
      <c r="Q295" s="1">
        <v>753630</v>
      </c>
      <c r="R295" s="1">
        <v>1325620</v>
      </c>
      <c r="S295" s="1">
        <v>295461</v>
      </c>
      <c r="T295" s="1">
        <v>1993288</v>
      </c>
      <c r="U295" s="1">
        <v>7401610</v>
      </c>
      <c r="V295" s="1">
        <v>2617183</v>
      </c>
      <c r="W295" s="1">
        <v>290613</v>
      </c>
      <c r="X295" s="1">
        <v>32557192</v>
      </c>
      <c r="Y295" s="1">
        <v>4343109</v>
      </c>
      <c r="Z295" s="1">
        <v>18864513</v>
      </c>
      <c r="AA295" s="1">
        <v>3892407</v>
      </c>
      <c r="AB295" s="1">
        <v>24824767</v>
      </c>
      <c r="AC295" s="1">
        <v>53537</v>
      </c>
      <c r="AD295" s="1">
        <v>0</v>
      </c>
      <c r="AE295" s="1">
        <v>0</v>
      </c>
      <c r="AF295" s="1">
        <v>465424</v>
      </c>
      <c r="AG295" s="1">
        <v>0</v>
      </c>
      <c r="AH295" s="1">
        <v>418</v>
      </c>
      <c r="AI295" s="1">
        <v>12234</v>
      </c>
      <c r="AJ295" s="1">
        <v>0</v>
      </c>
      <c r="AK295" s="1">
        <v>103152</v>
      </c>
      <c r="AL295" s="1">
        <v>1237</v>
      </c>
      <c r="AM295" s="1">
        <v>3603</v>
      </c>
      <c r="AN295" s="1">
        <v>100563</v>
      </c>
      <c r="AO295" s="1">
        <v>0</v>
      </c>
      <c r="AP295" s="1">
        <v>167683</v>
      </c>
      <c r="AQ295" s="1">
        <v>42326</v>
      </c>
      <c r="AR295" s="1">
        <v>4663</v>
      </c>
      <c r="AS295" s="1">
        <v>57217</v>
      </c>
      <c r="AT295" s="1">
        <v>15538</v>
      </c>
      <c r="AU295" s="1">
        <v>6911</v>
      </c>
      <c r="AV295" s="1">
        <v>0</v>
      </c>
      <c r="AW295" s="1">
        <v>5193</v>
      </c>
      <c r="AX295" s="1">
        <v>76178</v>
      </c>
      <c r="AY295" s="1">
        <v>0</v>
      </c>
      <c r="AZ295" s="1">
        <v>55215</v>
      </c>
      <c r="BA295" s="1"/>
      <c r="BB295" s="1" t="s">
        <v>411</v>
      </c>
    </row>
    <row r="296" spans="1:54" x14ac:dyDescent="0.35">
      <c r="A296" s="4" t="s">
        <v>293</v>
      </c>
      <c r="B296" s="1">
        <v>0</v>
      </c>
      <c r="C296" s="1">
        <v>22787</v>
      </c>
      <c r="D296" s="1">
        <v>76440</v>
      </c>
      <c r="E296" s="1">
        <v>3586</v>
      </c>
      <c r="F296" s="1">
        <v>152694</v>
      </c>
      <c r="G296" s="1">
        <v>0</v>
      </c>
      <c r="H296" s="1">
        <v>5088481</v>
      </c>
      <c r="I296" s="1">
        <v>81</v>
      </c>
      <c r="J296" s="1">
        <v>85480</v>
      </c>
      <c r="K296" s="1">
        <v>2682</v>
      </c>
      <c r="L296" s="1">
        <v>9288137</v>
      </c>
      <c r="M296" s="1">
        <v>13156</v>
      </c>
      <c r="N296" s="1">
        <v>3464</v>
      </c>
      <c r="O296" s="1">
        <v>12946</v>
      </c>
      <c r="P296" s="1">
        <v>80928</v>
      </c>
      <c r="Q296" s="1">
        <v>965444</v>
      </c>
      <c r="R296" s="1">
        <v>1378803</v>
      </c>
      <c r="S296" s="1">
        <v>320634</v>
      </c>
      <c r="T296" s="1">
        <v>2091007</v>
      </c>
      <c r="U296" s="1">
        <v>7897875</v>
      </c>
      <c r="V296" s="1">
        <v>3033931</v>
      </c>
      <c r="W296" s="1">
        <v>353953</v>
      </c>
      <c r="X296" s="1">
        <v>30116754</v>
      </c>
      <c r="Y296" s="1">
        <v>4135400</v>
      </c>
      <c r="Z296" s="1">
        <v>18538399</v>
      </c>
      <c r="AA296" s="1">
        <v>3656138</v>
      </c>
      <c r="AB296" s="1">
        <v>23473716</v>
      </c>
      <c r="AC296" s="1">
        <v>69693</v>
      </c>
      <c r="AD296" s="1">
        <v>0</v>
      </c>
      <c r="AE296" s="1">
        <v>0</v>
      </c>
      <c r="AF296" s="1">
        <v>541326</v>
      </c>
      <c r="AG296" s="1">
        <v>0</v>
      </c>
      <c r="AH296" s="1">
        <v>118</v>
      </c>
      <c r="AI296" s="1">
        <v>22271</v>
      </c>
      <c r="AJ296" s="1">
        <v>0</v>
      </c>
      <c r="AK296" s="1">
        <v>101707</v>
      </c>
      <c r="AL296" s="1">
        <v>0</v>
      </c>
      <c r="AM296" s="1">
        <v>2191</v>
      </c>
      <c r="AN296" s="1">
        <v>110312</v>
      </c>
      <c r="AO296" s="1">
        <v>0</v>
      </c>
      <c r="AP296" s="1">
        <v>149565</v>
      </c>
      <c r="AQ296" s="1">
        <v>50707</v>
      </c>
      <c r="AR296" s="1">
        <v>9207</v>
      </c>
      <c r="AS296" s="1">
        <v>65287</v>
      </c>
      <c r="AT296" s="1">
        <v>18017</v>
      </c>
      <c r="AU296" s="1">
        <v>10847</v>
      </c>
      <c r="AV296" s="1">
        <v>0</v>
      </c>
      <c r="AW296" s="1">
        <v>4824</v>
      </c>
      <c r="AX296" s="1">
        <v>137458</v>
      </c>
      <c r="AY296" s="1">
        <v>0</v>
      </c>
      <c r="AZ296" s="1">
        <v>83798</v>
      </c>
      <c r="BA296" s="1"/>
      <c r="BB296" s="1" t="s">
        <v>411</v>
      </c>
    </row>
    <row r="297" spans="1:54" x14ac:dyDescent="0.35">
      <c r="A297" s="4" t="s">
        <v>1193</v>
      </c>
      <c r="B297" s="1">
        <v>0</v>
      </c>
      <c r="C297" s="1">
        <v>74011</v>
      </c>
      <c r="D297" s="1">
        <v>639663</v>
      </c>
      <c r="E297" s="1">
        <v>840003</v>
      </c>
      <c r="F297" s="1">
        <v>63919630</v>
      </c>
      <c r="G297" s="1">
        <v>0</v>
      </c>
      <c r="H297" s="1">
        <v>3612855</v>
      </c>
      <c r="I297" s="1">
        <v>0</v>
      </c>
      <c r="J297" s="1">
        <v>80115</v>
      </c>
      <c r="K297" s="1">
        <v>582113</v>
      </c>
      <c r="L297" s="1">
        <v>9507546</v>
      </c>
      <c r="M297" s="1">
        <v>2988031</v>
      </c>
      <c r="N297" s="1">
        <v>1650643</v>
      </c>
      <c r="O297" s="1">
        <v>2593001</v>
      </c>
      <c r="P297" s="1">
        <v>70695</v>
      </c>
      <c r="Q297" s="1">
        <v>614889</v>
      </c>
      <c r="R297" s="1">
        <v>842819</v>
      </c>
      <c r="S297" s="1">
        <v>314744</v>
      </c>
      <c r="T297" s="1">
        <v>1896632</v>
      </c>
      <c r="U297" s="1">
        <v>6956418</v>
      </c>
      <c r="V297" s="1">
        <v>2890177</v>
      </c>
      <c r="W297" s="1">
        <v>338215</v>
      </c>
      <c r="X297" s="1">
        <v>21881749</v>
      </c>
      <c r="Y297" s="1">
        <v>3362595</v>
      </c>
      <c r="Z297" s="1">
        <v>15740897</v>
      </c>
      <c r="AA297" s="1">
        <v>2939093</v>
      </c>
      <c r="AB297" s="1">
        <v>18646299</v>
      </c>
      <c r="AC297" s="1">
        <v>67281</v>
      </c>
      <c r="AD297" s="1">
        <v>0</v>
      </c>
      <c r="AE297" s="1">
        <v>0</v>
      </c>
      <c r="AF297" s="1">
        <v>497745</v>
      </c>
      <c r="AG297" s="1">
        <v>0</v>
      </c>
      <c r="AH297" s="1">
        <v>630</v>
      </c>
      <c r="AI297" s="1">
        <v>2793355</v>
      </c>
      <c r="AJ297" s="1">
        <v>65112</v>
      </c>
      <c r="AK297" s="1">
        <v>20508600</v>
      </c>
      <c r="AL297" s="1">
        <v>0</v>
      </c>
      <c r="AM297" s="1">
        <v>2162</v>
      </c>
      <c r="AN297" s="1">
        <v>6422955</v>
      </c>
      <c r="AO297" s="1">
        <v>2449174</v>
      </c>
      <c r="AP297" s="1">
        <v>221852</v>
      </c>
      <c r="AQ297" s="1">
        <v>16017906</v>
      </c>
      <c r="AR297" s="1">
        <v>2846015</v>
      </c>
      <c r="AS297" s="1">
        <v>14060570</v>
      </c>
      <c r="AT297" s="1">
        <v>60033</v>
      </c>
      <c r="AU297" s="1">
        <v>3259519</v>
      </c>
      <c r="AV297" s="1">
        <v>296262</v>
      </c>
      <c r="AW297" s="1">
        <v>1153197</v>
      </c>
      <c r="AX297" s="1">
        <v>30150560</v>
      </c>
      <c r="AY297" s="1">
        <v>0</v>
      </c>
      <c r="AZ297" s="1">
        <v>20674873</v>
      </c>
      <c r="BA297" s="1"/>
      <c r="BB297" s="1" t="s">
        <v>411</v>
      </c>
    </row>
    <row r="298" spans="1:54" x14ac:dyDescent="0.35">
      <c r="A298" s="4" t="s">
        <v>1194</v>
      </c>
      <c r="B298" s="1">
        <v>0</v>
      </c>
      <c r="C298" s="1">
        <v>306484</v>
      </c>
      <c r="D298" s="1">
        <v>565672</v>
      </c>
      <c r="E298" s="1">
        <v>574419</v>
      </c>
      <c r="F298" s="1">
        <v>114967475</v>
      </c>
      <c r="G298" s="1">
        <v>0</v>
      </c>
      <c r="H298" s="1">
        <v>3303441</v>
      </c>
      <c r="I298" s="1">
        <v>0</v>
      </c>
      <c r="J298" s="1">
        <v>530533</v>
      </c>
      <c r="K298" s="1">
        <v>3108414</v>
      </c>
      <c r="L298" s="1">
        <v>1879967</v>
      </c>
      <c r="M298" s="1">
        <v>4782937</v>
      </c>
      <c r="N298" s="1">
        <v>3958558</v>
      </c>
      <c r="O298" s="1">
        <v>4171529</v>
      </c>
      <c r="P298" s="1">
        <v>160801</v>
      </c>
      <c r="Q298" s="1">
        <v>299670</v>
      </c>
      <c r="R298" s="1">
        <v>311580</v>
      </c>
      <c r="S298" s="1">
        <v>997179</v>
      </c>
      <c r="T298" s="1">
        <v>2169590</v>
      </c>
      <c r="U298" s="1">
        <v>11147682</v>
      </c>
      <c r="V298" s="1">
        <v>7007399</v>
      </c>
      <c r="W298" s="1">
        <v>1220309</v>
      </c>
      <c r="X298" s="1">
        <v>24904792</v>
      </c>
      <c r="Y298" s="1">
        <v>3456287</v>
      </c>
      <c r="Z298" s="1">
        <v>19631655</v>
      </c>
      <c r="AA298" s="1">
        <v>2417403</v>
      </c>
      <c r="AB298" s="1">
        <v>21703755</v>
      </c>
      <c r="AC298" s="1">
        <v>502223</v>
      </c>
      <c r="AD298" s="1">
        <v>2366</v>
      </c>
      <c r="AE298" s="1">
        <v>0</v>
      </c>
      <c r="AF298" s="1">
        <v>1384656</v>
      </c>
      <c r="AG298" s="1">
        <v>0</v>
      </c>
      <c r="AH298" s="1">
        <v>499</v>
      </c>
      <c r="AI298" s="1">
        <v>4606806</v>
      </c>
      <c r="AJ298" s="1">
        <v>837726</v>
      </c>
      <c r="AK298" s="1">
        <v>42220888</v>
      </c>
      <c r="AL298" s="1">
        <v>1012</v>
      </c>
      <c r="AM298" s="1">
        <v>26</v>
      </c>
      <c r="AN298" s="1">
        <v>19688885</v>
      </c>
      <c r="AO298" s="1">
        <v>12187522</v>
      </c>
      <c r="AP298" s="1">
        <v>253031</v>
      </c>
      <c r="AQ298" s="1">
        <v>34274579</v>
      </c>
      <c r="AR298" s="1">
        <v>4348208</v>
      </c>
      <c r="AS298" s="1">
        <v>33047919</v>
      </c>
      <c r="AT298" s="1">
        <v>79735</v>
      </c>
      <c r="AU298" s="1">
        <v>5797848</v>
      </c>
      <c r="AV298" s="1">
        <v>2165743</v>
      </c>
      <c r="AW298" s="1">
        <v>4761844</v>
      </c>
      <c r="AX298" s="1">
        <v>53697048</v>
      </c>
      <c r="AY298" s="1">
        <v>0</v>
      </c>
      <c r="AZ298" s="1">
        <v>39196538</v>
      </c>
      <c r="BA298" s="1"/>
      <c r="BB298" s="1" t="s">
        <v>411</v>
      </c>
    </row>
    <row r="299" spans="1:54" x14ac:dyDescent="0.35">
      <c r="A299" s="4" t="s">
        <v>1195</v>
      </c>
      <c r="B299" s="1">
        <v>0</v>
      </c>
      <c r="C299" s="1">
        <v>225283</v>
      </c>
      <c r="D299" s="1">
        <v>415022</v>
      </c>
      <c r="E299" s="1">
        <v>539995</v>
      </c>
      <c r="F299" s="1">
        <v>71579149</v>
      </c>
      <c r="G299" s="1">
        <v>0</v>
      </c>
      <c r="H299" s="1">
        <v>4175842</v>
      </c>
      <c r="I299" s="1">
        <v>0</v>
      </c>
      <c r="J299" s="1">
        <v>575944</v>
      </c>
      <c r="K299" s="1">
        <v>1944739</v>
      </c>
      <c r="L299" s="1">
        <v>1170389</v>
      </c>
      <c r="M299" s="1">
        <v>3159892</v>
      </c>
      <c r="N299" s="1">
        <v>2554066</v>
      </c>
      <c r="O299" s="1">
        <v>2666954</v>
      </c>
      <c r="P299" s="1">
        <v>193231</v>
      </c>
      <c r="Q299" s="1">
        <v>422993</v>
      </c>
      <c r="R299" s="1">
        <v>531671</v>
      </c>
      <c r="S299" s="1">
        <v>1168510</v>
      </c>
      <c r="T299" s="1">
        <v>2731349</v>
      </c>
      <c r="U299" s="1">
        <v>14133441</v>
      </c>
      <c r="V299" s="1">
        <v>8495625</v>
      </c>
      <c r="W299" s="1">
        <v>1408230</v>
      </c>
      <c r="X299" s="1">
        <v>32099934</v>
      </c>
      <c r="Y299" s="1">
        <v>3846696</v>
      </c>
      <c r="Z299" s="1">
        <v>24747417</v>
      </c>
      <c r="AA299" s="1">
        <v>3098356</v>
      </c>
      <c r="AB299" s="1">
        <v>26967994</v>
      </c>
      <c r="AC299" s="1">
        <v>546872</v>
      </c>
      <c r="AD299" s="1">
        <v>0</v>
      </c>
      <c r="AE299" s="1">
        <v>0</v>
      </c>
      <c r="AF299" s="1">
        <v>1664664</v>
      </c>
      <c r="AG299" s="1">
        <v>0</v>
      </c>
      <c r="AH299" s="1">
        <v>712</v>
      </c>
      <c r="AI299" s="1">
        <v>2957691</v>
      </c>
      <c r="AJ299" s="1">
        <v>479426</v>
      </c>
      <c r="AK299" s="1">
        <v>27930035</v>
      </c>
      <c r="AL299" s="1">
        <v>0</v>
      </c>
      <c r="AM299" s="1">
        <v>177</v>
      </c>
      <c r="AN299" s="1">
        <v>12982365</v>
      </c>
      <c r="AO299" s="1">
        <v>7655089</v>
      </c>
      <c r="AP299" s="1">
        <v>206678</v>
      </c>
      <c r="AQ299" s="1">
        <v>22393229</v>
      </c>
      <c r="AR299" s="1">
        <v>2947254</v>
      </c>
      <c r="AS299" s="1">
        <v>22038961</v>
      </c>
      <c r="AT299" s="1">
        <v>46676</v>
      </c>
      <c r="AU299" s="1">
        <v>3429393</v>
      </c>
      <c r="AV299" s="1">
        <v>1295998</v>
      </c>
      <c r="AW299" s="1">
        <v>2963244</v>
      </c>
      <c r="AX299" s="1">
        <v>31311722</v>
      </c>
      <c r="AY299" s="1">
        <v>886</v>
      </c>
      <c r="AZ299" s="1">
        <v>26967713</v>
      </c>
      <c r="BA299" s="1"/>
      <c r="BB299" s="1" t="s">
        <v>411</v>
      </c>
    </row>
    <row r="300" spans="1:54" x14ac:dyDescent="0.35">
      <c r="A300" s="4" t="s">
        <v>1196</v>
      </c>
      <c r="B300" s="1">
        <v>1611</v>
      </c>
      <c r="C300" s="1">
        <v>25954</v>
      </c>
      <c r="D300" s="1">
        <v>70832</v>
      </c>
      <c r="E300" s="1">
        <v>8331</v>
      </c>
      <c r="F300" s="1">
        <v>10559</v>
      </c>
      <c r="G300" s="1">
        <v>912</v>
      </c>
      <c r="H300" s="1">
        <v>4748298</v>
      </c>
      <c r="I300" s="1">
        <v>0</v>
      </c>
      <c r="J300" s="1">
        <v>46632</v>
      </c>
      <c r="K300" s="1">
        <v>0</v>
      </c>
      <c r="L300" s="1">
        <v>4681698</v>
      </c>
      <c r="M300" s="1">
        <v>3760</v>
      </c>
      <c r="N300" s="1">
        <v>0</v>
      </c>
      <c r="O300" s="1">
        <v>5032</v>
      </c>
      <c r="P300" s="1">
        <v>64320</v>
      </c>
      <c r="Q300" s="1">
        <v>701205</v>
      </c>
      <c r="R300" s="1">
        <v>1287837</v>
      </c>
      <c r="S300" s="1">
        <v>244540</v>
      </c>
      <c r="T300" s="1">
        <v>1713812</v>
      </c>
      <c r="U300" s="1">
        <v>6467909</v>
      </c>
      <c r="V300" s="1">
        <v>2240979</v>
      </c>
      <c r="W300" s="1">
        <v>220661</v>
      </c>
      <c r="X300" s="1">
        <v>31064596</v>
      </c>
      <c r="Y300" s="1">
        <v>4233622</v>
      </c>
      <c r="Z300" s="1">
        <v>16793031</v>
      </c>
      <c r="AA300" s="1">
        <v>3731604</v>
      </c>
      <c r="AB300" s="1">
        <v>23159551</v>
      </c>
      <c r="AC300" s="1">
        <v>41236</v>
      </c>
      <c r="AD300" s="1">
        <v>0</v>
      </c>
      <c r="AE300" s="1">
        <v>0</v>
      </c>
      <c r="AF300" s="1">
        <v>387823</v>
      </c>
      <c r="AG300" s="1">
        <v>0</v>
      </c>
      <c r="AH300" s="1">
        <v>364</v>
      </c>
      <c r="AI300" s="1">
        <v>11429</v>
      </c>
      <c r="AJ300" s="1">
        <v>0</v>
      </c>
      <c r="AK300" s="1">
        <v>76846</v>
      </c>
      <c r="AL300" s="1">
        <v>740</v>
      </c>
      <c r="AM300" s="1">
        <v>1760</v>
      </c>
      <c r="AN300" s="1">
        <v>55817</v>
      </c>
      <c r="AO300" s="1">
        <v>0</v>
      </c>
      <c r="AP300" s="1">
        <v>144366</v>
      </c>
      <c r="AQ300" s="1">
        <v>30724</v>
      </c>
      <c r="AR300" s="1">
        <v>1657</v>
      </c>
      <c r="AS300" s="1">
        <v>47573</v>
      </c>
      <c r="AT300" s="1">
        <v>13061</v>
      </c>
      <c r="AU300" s="1">
        <v>1612</v>
      </c>
      <c r="AV300" s="1">
        <v>0</v>
      </c>
      <c r="AW300" s="1">
        <v>3577</v>
      </c>
      <c r="AX300" s="1">
        <v>45043</v>
      </c>
      <c r="AY300" s="1">
        <v>0</v>
      </c>
      <c r="AZ300" s="1">
        <v>26800</v>
      </c>
      <c r="BA300" s="1"/>
      <c r="BB300" s="1" t="s">
        <v>411</v>
      </c>
    </row>
    <row r="301" spans="1:54" x14ac:dyDescent="0.35">
      <c r="A301" s="4" t="s">
        <v>1197</v>
      </c>
      <c r="B301" s="1">
        <v>0</v>
      </c>
      <c r="C301" s="1">
        <v>24826</v>
      </c>
      <c r="D301" s="1">
        <v>41324</v>
      </c>
      <c r="E301" s="1">
        <v>3212</v>
      </c>
      <c r="F301" s="1">
        <v>0</v>
      </c>
      <c r="G301" s="1">
        <v>0</v>
      </c>
      <c r="H301" s="1">
        <v>5462917</v>
      </c>
      <c r="I301" s="1">
        <v>0</v>
      </c>
      <c r="J301" s="1">
        <v>490612</v>
      </c>
      <c r="K301" s="1">
        <v>0</v>
      </c>
      <c r="L301" s="1">
        <v>0</v>
      </c>
      <c r="M301" s="1">
        <v>2966</v>
      </c>
      <c r="N301" s="1">
        <v>2972</v>
      </c>
      <c r="O301" s="1">
        <v>5781</v>
      </c>
      <c r="P301" s="1">
        <v>206021</v>
      </c>
      <c r="Q301" s="1">
        <v>788146</v>
      </c>
      <c r="R301" s="1">
        <v>894505</v>
      </c>
      <c r="S301" s="1">
        <v>1036892</v>
      </c>
      <c r="T301" s="1">
        <v>3197912</v>
      </c>
      <c r="U301" s="1">
        <v>16600735</v>
      </c>
      <c r="V301" s="1">
        <v>8001582</v>
      </c>
      <c r="W301" s="1">
        <v>1224859</v>
      </c>
      <c r="X301" s="1">
        <v>38781650</v>
      </c>
      <c r="Y301" s="1">
        <v>4352404</v>
      </c>
      <c r="Z301" s="1">
        <v>28252225</v>
      </c>
      <c r="AA301" s="1">
        <v>3737957</v>
      </c>
      <c r="AB301" s="1">
        <v>32070431</v>
      </c>
      <c r="AC301" s="1">
        <v>472207</v>
      </c>
      <c r="AD301" s="1">
        <v>0</v>
      </c>
      <c r="AE301" s="1">
        <v>0</v>
      </c>
      <c r="AF301" s="1">
        <v>1408963</v>
      </c>
      <c r="AG301" s="1">
        <v>0</v>
      </c>
      <c r="AH301" s="1">
        <v>1094</v>
      </c>
      <c r="AI301" s="1">
        <v>15323</v>
      </c>
      <c r="AJ301" s="1">
        <v>0</v>
      </c>
      <c r="AK301" s="1">
        <v>65644</v>
      </c>
      <c r="AL301" s="1">
        <v>0</v>
      </c>
      <c r="AM301" s="1">
        <v>135</v>
      </c>
      <c r="AN301" s="1">
        <v>60173</v>
      </c>
      <c r="AO301" s="1">
        <v>34258</v>
      </c>
      <c r="AP301" s="1">
        <v>132417</v>
      </c>
      <c r="AQ301" s="1">
        <v>20214</v>
      </c>
      <c r="AR301" s="1">
        <v>1007</v>
      </c>
      <c r="AS301" s="1">
        <v>109993</v>
      </c>
      <c r="AT301" s="1">
        <v>12076</v>
      </c>
      <c r="AU301" s="1">
        <v>781</v>
      </c>
      <c r="AV301" s="1">
        <v>0</v>
      </c>
      <c r="AW301" s="1">
        <v>10364</v>
      </c>
      <c r="AX301" s="1">
        <v>49486</v>
      </c>
      <c r="AY301" s="1">
        <v>879</v>
      </c>
      <c r="AZ301" s="1">
        <v>26536</v>
      </c>
      <c r="BA301" s="1"/>
      <c r="BB301" s="1" t="s">
        <v>411</v>
      </c>
    </row>
    <row r="302" spans="1:54" x14ac:dyDescent="0.35">
      <c r="A302" s="4" t="s">
        <v>1225</v>
      </c>
      <c r="B302" s="1">
        <v>0</v>
      </c>
      <c r="C302" s="1">
        <v>27496</v>
      </c>
      <c r="D302" s="1">
        <v>48338</v>
      </c>
      <c r="E302" s="1">
        <v>5217</v>
      </c>
      <c r="F302" s="1">
        <v>0</v>
      </c>
      <c r="G302" s="1">
        <v>0</v>
      </c>
      <c r="H302" s="1">
        <v>5912452</v>
      </c>
      <c r="I302" s="1">
        <v>0</v>
      </c>
      <c r="J302" s="1">
        <v>509488</v>
      </c>
      <c r="K302" s="1">
        <v>0</v>
      </c>
      <c r="L302" s="1">
        <v>0</v>
      </c>
      <c r="M302" s="1">
        <v>4445</v>
      </c>
      <c r="N302" s="1">
        <v>1791</v>
      </c>
      <c r="O302" s="1">
        <v>6345</v>
      </c>
      <c r="P302" s="1">
        <v>207061</v>
      </c>
      <c r="Q302" s="1">
        <v>872961</v>
      </c>
      <c r="R302" s="1">
        <v>1025191</v>
      </c>
      <c r="S302" s="1">
        <v>1050190</v>
      </c>
      <c r="T302" s="1">
        <v>3379366</v>
      </c>
      <c r="U302" s="1">
        <v>16961166</v>
      </c>
      <c r="V302" s="1">
        <v>7902759</v>
      </c>
      <c r="W302" s="1">
        <v>1252637</v>
      </c>
      <c r="X302" s="1">
        <v>40057113</v>
      </c>
      <c r="Y302" s="1">
        <v>4798619</v>
      </c>
      <c r="Z302" s="1">
        <v>29850546</v>
      </c>
      <c r="AA302" s="1">
        <v>4215275</v>
      </c>
      <c r="AB302" s="1">
        <v>32933569</v>
      </c>
      <c r="AC302" s="1">
        <v>484708</v>
      </c>
      <c r="AD302" s="1">
        <v>0</v>
      </c>
      <c r="AE302" s="1">
        <v>0</v>
      </c>
      <c r="AF302" s="1">
        <v>1439985</v>
      </c>
      <c r="AG302" s="1">
        <v>0</v>
      </c>
      <c r="AH302" s="1">
        <v>547</v>
      </c>
      <c r="AI302" s="1">
        <v>11256</v>
      </c>
      <c r="AJ302" s="1">
        <v>0</v>
      </c>
      <c r="AK302" s="1">
        <v>66179</v>
      </c>
      <c r="AL302" s="1">
        <v>0</v>
      </c>
      <c r="AM302" s="1">
        <v>318</v>
      </c>
      <c r="AN302" s="1">
        <v>36308</v>
      </c>
      <c r="AO302" s="1">
        <v>29797</v>
      </c>
      <c r="AP302" s="1">
        <v>177830</v>
      </c>
      <c r="AQ302" s="1">
        <v>24722</v>
      </c>
      <c r="AR302" s="1">
        <v>2891</v>
      </c>
      <c r="AS302" s="1">
        <v>110538</v>
      </c>
      <c r="AT302" s="1">
        <v>13454</v>
      </c>
      <c r="AU302" s="1">
        <v>1097</v>
      </c>
      <c r="AV302" s="1">
        <v>0</v>
      </c>
      <c r="AW302" s="1">
        <v>7832</v>
      </c>
      <c r="AX302" s="1">
        <v>52510</v>
      </c>
      <c r="AY302" s="1">
        <v>880</v>
      </c>
      <c r="AZ302" s="1">
        <v>32420</v>
      </c>
      <c r="BA302" s="1"/>
      <c r="BB302" s="1" t="s">
        <v>411</v>
      </c>
    </row>
    <row r="303" spans="1:54" x14ac:dyDescent="0.35">
      <c r="A303" s="4" t="s">
        <v>300</v>
      </c>
      <c r="B303" s="1">
        <v>0</v>
      </c>
      <c r="C303" s="1">
        <v>24192</v>
      </c>
      <c r="D303" s="1">
        <v>97428</v>
      </c>
      <c r="E303" s="1">
        <v>6833</v>
      </c>
      <c r="F303" s="1">
        <v>0</v>
      </c>
      <c r="G303" s="1">
        <v>0</v>
      </c>
      <c r="H303" s="1">
        <v>4869433</v>
      </c>
      <c r="I303" s="1">
        <v>0</v>
      </c>
      <c r="J303" s="1">
        <v>69393</v>
      </c>
      <c r="K303" s="1">
        <v>0</v>
      </c>
      <c r="L303" s="1">
        <v>8007913</v>
      </c>
      <c r="M303" s="1">
        <v>6435</v>
      </c>
      <c r="N303" s="1">
        <v>1656</v>
      </c>
      <c r="O303" s="1">
        <v>6165</v>
      </c>
      <c r="P303" s="1">
        <v>75084</v>
      </c>
      <c r="Q303" s="1">
        <v>1114633</v>
      </c>
      <c r="R303" s="1">
        <v>1656464</v>
      </c>
      <c r="S303" s="1">
        <v>282179</v>
      </c>
      <c r="T303" s="1">
        <v>1772186</v>
      </c>
      <c r="U303" s="1">
        <v>6610913</v>
      </c>
      <c r="V303" s="1">
        <v>2716039</v>
      </c>
      <c r="W303" s="1">
        <v>292414</v>
      </c>
      <c r="X303" s="1">
        <v>30127225</v>
      </c>
      <c r="Y303" s="1">
        <v>4210310</v>
      </c>
      <c r="Z303" s="1">
        <v>15260217</v>
      </c>
      <c r="AA303" s="1">
        <v>3469802</v>
      </c>
      <c r="AB303" s="1">
        <v>20522506</v>
      </c>
      <c r="AC303" s="1">
        <v>54321</v>
      </c>
      <c r="AD303" s="1">
        <v>0</v>
      </c>
      <c r="AE303" s="1">
        <v>0</v>
      </c>
      <c r="AF303" s="1">
        <v>451646</v>
      </c>
      <c r="AG303" s="1">
        <v>0</v>
      </c>
      <c r="AH303" s="1">
        <v>353</v>
      </c>
      <c r="AI303" s="1">
        <v>8607</v>
      </c>
      <c r="AJ303" s="1">
        <v>0</v>
      </c>
      <c r="AK303" s="1">
        <v>74133</v>
      </c>
      <c r="AL303" s="1">
        <v>1499</v>
      </c>
      <c r="AM303" s="1">
        <v>2498</v>
      </c>
      <c r="AN303" s="1">
        <v>101063</v>
      </c>
      <c r="AO303" s="1">
        <v>23874</v>
      </c>
      <c r="AP303" s="1">
        <v>179169</v>
      </c>
      <c r="AQ303" s="1">
        <v>20829</v>
      </c>
      <c r="AR303" s="1">
        <v>1123</v>
      </c>
      <c r="AS303" s="1">
        <v>39208</v>
      </c>
      <c r="AT303" s="1">
        <v>13684</v>
      </c>
      <c r="AU303" s="1">
        <v>1718</v>
      </c>
      <c r="AV303" s="1">
        <v>0</v>
      </c>
      <c r="AW303" s="1">
        <v>4194</v>
      </c>
      <c r="AX303" s="1">
        <v>45985</v>
      </c>
      <c r="AY303" s="1">
        <v>510</v>
      </c>
      <c r="AZ303" s="1">
        <v>24830</v>
      </c>
      <c r="BA303" s="1"/>
      <c r="BB303" s="1" t="s">
        <v>411</v>
      </c>
    </row>
    <row r="304" spans="1:54" x14ac:dyDescent="0.35">
      <c r="A304" s="4" t="s">
        <v>301</v>
      </c>
      <c r="B304" s="1">
        <v>0</v>
      </c>
      <c r="C304" s="1">
        <v>18199</v>
      </c>
      <c r="D304" s="1">
        <v>54811</v>
      </c>
      <c r="E304" s="1">
        <v>8685</v>
      </c>
      <c r="F304" s="1">
        <v>0</v>
      </c>
      <c r="G304" s="1">
        <v>0</v>
      </c>
      <c r="H304" s="1">
        <v>5813320</v>
      </c>
      <c r="I304" s="1">
        <v>0</v>
      </c>
      <c r="J304" s="1">
        <v>47925</v>
      </c>
      <c r="K304" s="1">
        <v>0</v>
      </c>
      <c r="L304" s="1">
        <v>7473240</v>
      </c>
      <c r="M304" s="1">
        <v>5898</v>
      </c>
      <c r="N304" s="1">
        <v>0</v>
      </c>
      <c r="O304" s="1">
        <v>6418</v>
      </c>
      <c r="P304" s="1">
        <v>58561</v>
      </c>
      <c r="Q304" s="1">
        <v>510795</v>
      </c>
      <c r="R304" s="1">
        <v>1121185</v>
      </c>
      <c r="S304" s="1">
        <v>260875</v>
      </c>
      <c r="T304" s="1">
        <v>1670059</v>
      </c>
      <c r="U304" s="1">
        <v>6774462</v>
      </c>
      <c r="V304" s="1">
        <v>2368282</v>
      </c>
      <c r="W304" s="1">
        <v>236671</v>
      </c>
      <c r="X304" s="1">
        <v>35695339</v>
      </c>
      <c r="Y304" s="1">
        <v>4425844</v>
      </c>
      <c r="Z304" s="1">
        <v>17583008</v>
      </c>
      <c r="AA304" s="1">
        <v>3888346</v>
      </c>
      <c r="AB304" s="1">
        <v>25763344</v>
      </c>
      <c r="AC304" s="1">
        <v>38069</v>
      </c>
      <c r="AD304" s="1">
        <v>0</v>
      </c>
      <c r="AE304" s="1">
        <v>0</v>
      </c>
      <c r="AF304" s="1">
        <v>410528</v>
      </c>
      <c r="AG304" s="1">
        <v>0</v>
      </c>
      <c r="AH304" s="1">
        <v>661</v>
      </c>
      <c r="AI304" s="1">
        <v>14204</v>
      </c>
      <c r="AJ304" s="1">
        <v>0</v>
      </c>
      <c r="AK304" s="1">
        <v>62563</v>
      </c>
      <c r="AL304" s="1">
        <v>891</v>
      </c>
      <c r="AM304" s="1">
        <v>1700</v>
      </c>
      <c r="AN304" s="1">
        <v>118306</v>
      </c>
      <c r="AO304" s="1">
        <v>0</v>
      </c>
      <c r="AP304" s="1">
        <v>178283</v>
      </c>
      <c r="AQ304" s="1">
        <v>27650</v>
      </c>
      <c r="AR304" s="1">
        <v>3048</v>
      </c>
      <c r="AS304" s="1">
        <v>39182</v>
      </c>
      <c r="AT304" s="1">
        <v>13153</v>
      </c>
      <c r="AU304" s="1">
        <v>1343</v>
      </c>
      <c r="AV304" s="1">
        <v>0</v>
      </c>
      <c r="AW304" s="1">
        <v>4567</v>
      </c>
      <c r="AX304" s="1">
        <v>50806</v>
      </c>
      <c r="AY304" s="1">
        <v>0</v>
      </c>
      <c r="AZ304" s="1">
        <v>29580</v>
      </c>
      <c r="BA304" s="1"/>
      <c r="BB304" s="1" t="s">
        <v>411</v>
      </c>
    </row>
    <row r="305" spans="1:54" x14ac:dyDescent="0.35">
      <c r="A305" s="4" t="s">
        <v>302</v>
      </c>
      <c r="B305" s="1">
        <v>0</v>
      </c>
      <c r="C305" s="1">
        <v>18669</v>
      </c>
      <c r="D305" s="1">
        <v>54091</v>
      </c>
      <c r="E305" s="1">
        <v>4822</v>
      </c>
      <c r="F305" s="1">
        <v>0</v>
      </c>
      <c r="G305" s="1">
        <v>0</v>
      </c>
      <c r="H305" s="1">
        <v>5839522</v>
      </c>
      <c r="I305" s="1">
        <v>0</v>
      </c>
      <c r="J305" s="1">
        <v>108189</v>
      </c>
      <c r="K305" s="1">
        <v>2999</v>
      </c>
      <c r="L305" s="1">
        <v>3044505</v>
      </c>
      <c r="M305" s="1">
        <v>6001</v>
      </c>
      <c r="N305" s="1">
        <v>821</v>
      </c>
      <c r="O305" s="1">
        <v>4161</v>
      </c>
      <c r="P305" s="1">
        <v>75476</v>
      </c>
      <c r="Q305" s="1">
        <v>624740</v>
      </c>
      <c r="R305" s="1">
        <v>1187744</v>
      </c>
      <c r="S305" s="1">
        <v>386892</v>
      </c>
      <c r="T305" s="1">
        <v>1987225</v>
      </c>
      <c r="U305" s="1">
        <v>8038532</v>
      </c>
      <c r="V305" s="1">
        <v>3121432</v>
      </c>
      <c r="W305" s="1">
        <v>425090</v>
      </c>
      <c r="X305" s="1">
        <v>36461695</v>
      </c>
      <c r="Y305" s="1">
        <v>4599970</v>
      </c>
      <c r="Z305" s="1">
        <v>19224864</v>
      </c>
      <c r="AA305" s="1">
        <v>3959551</v>
      </c>
      <c r="AB305" s="1">
        <v>26801827</v>
      </c>
      <c r="AC305" s="1">
        <v>92849</v>
      </c>
      <c r="AD305" s="1">
        <v>0</v>
      </c>
      <c r="AE305" s="1">
        <v>0</v>
      </c>
      <c r="AF305" s="1">
        <v>556363</v>
      </c>
      <c r="AG305" s="1">
        <v>1826</v>
      </c>
      <c r="AH305" s="1">
        <v>467</v>
      </c>
      <c r="AI305" s="1">
        <v>13345</v>
      </c>
      <c r="AJ305" s="1">
        <v>0</v>
      </c>
      <c r="AK305" s="1">
        <v>318373</v>
      </c>
      <c r="AL305" s="1">
        <v>0</v>
      </c>
      <c r="AM305" s="1">
        <v>2067</v>
      </c>
      <c r="AN305" s="1">
        <v>85261</v>
      </c>
      <c r="AO305" s="1">
        <v>0</v>
      </c>
      <c r="AP305" s="1">
        <v>189222</v>
      </c>
      <c r="AQ305" s="1">
        <v>21466</v>
      </c>
      <c r="AR305" s="1">
        <v>1523</v>
      </c>
      <c r="AS305" s="1">
        <v>44288</v>
      </c>
      <c r="AT305" s="1">
        <v>14856</v>
      </c>
      <c r="AU305" s="1">
        <v>946</v>
      </c>
      <c r="AV305" s="1">
        <v>0</v>
      </c>
      <c r="AW305" s="1">
        <v>5690</v>
      </c>
      <c r="AX305" s="1">
        <v>49863</v>
      </c>
      <c r="AY305" s="1">
        <v>1703</v>
      </c>
      <c r="AZ305" s="1">
        <v>29593</v>
      </c>
      <c r="BA305" s="1"/>
      <c r="BB305" s="1" t="s">
        <v>411</v>
      </c>
    </row>
    <row r="306" spans="1:54" x14ac:dyDescent="0.35">
      <c r="A306" s="4" t="s">
        <v>303</v>
      </c>
      <c r="B306" s="1">
        <v>0</v>
      </c>
      <c r="C306" s="1">
        <v>16778</v>
      </c>
      <c r="D306" s="1">
        <v>70621</v>
      </c>
      <c r="E306" s="1">
        <v>3441</v>
      </c>
      <c r="F306" s="1">
        <v>0</v>
      </c>
      <c r="G306" s="1">
        <v>0</v>
      </c>
      <c r="H306" s="1">
        <v>4730005</v>
      </c>
      <c r="I306" s="1">
        <v>0</v>
      </c>
      <c r="J306" s="1">
        <v>23847</v>
      </c>
      <c r="K306" s="1">
        <v>638</v>
      </c>
      <c r="L306" s="1">
        <v>1244427</v>
      </c>
      <c r="M306" s="1">
        <v>4039</v>
      </c>
      <c r="N306" s="1">
        <v>0</v>
      </c>
      <c r="O306" s="1">
        <v>8379</v>
      </c>
      <c r="P306" s="1">
        <v>36092</v>
      </c>
      <c r="Q306" s="1">
        <v>598311</v>
      </c>
      <c r="R306" s="1">
        <v>1308848</v>
      </c>
      <c r="S306" s="1">
        <v>165777</v>
      </c>
      <c r="T306" s="1">
        <v>1257699</v>
      </c>
      <c r="U306" s="1">
        <v>4863416</v>
      </c>
      <c r="V306" s="1">
        <v>1513836</v>
      </c>
      <c r="W306" s="1">
        <v>113209</v>
      </c>
      <c r="X306" s="1">
        <v>27568727</v>
      </c>
      <c r="Y306" s="1">
        <v>3801571</v>
      </c>
      <c r="Z306" s="1">
        <v>12335038</v>
      </c>
      <c r="AA306" s="1">
        <v>3244749</v>
      </c>
      <c r="AB306" s="1">
        <v>19264744</v>
      </c>
      <c r="AC306" s="1">
        <v>15191</v>
      </c>
      <c r="AD306" s="1">
        <v>0</v>
      </c>
      <c r="AE306" s="1">
        <v>0</v>
      </c>
      <c r="AF306" s="1">
        <v>255885</v>
      </c>
      <c r="AG306" s="1">
        <v>0</v>
      </c>
      <c r="AH306" s="1">
        <v>339</v>
      </c>
      <c r="AI306" s="1">
        <v>9467</v>
      </c>
      <c r="AJ306" s="1">
        <v>0</v>
      </c>
      <c r="AK306" s="1">
        <v>35938</v>
      </c>
      <c r="AL306" s="1">
        <v>1593</v>
      </c>
      <c r="AM306" s="1">
        <v>1734</v>
      </c>
      <c r="AN306" s="1">
        <v>10591</v>
      </c>
      <c r="AO306" s="1">
        <v>0</v>
      </c>
      <c r="AP306" s="1">
        <v>172878</v>
      </c>
      <c r="AQ306" s="1">
        <v>17168</v>
      </c>
      <c r="AR306" s="1">
        <v>1255</v>
      </c>
      <c r="AS306" s="1">
        <v>32881</v>
      </c>
      <c r="AT306" s="1">
        <v>16553</v>
      </c>
      <c r="AU306" s="1">
        <v>1275</v>
      </c>
      <c r="AV306" s="1">
        <v>0</v>
      </c>
      <c r="AW306" s="1">
        <v>2634</v>
      </c>
      <c r="AX306" s="1">
        <v>46457</v>
      </c>
      <c r="AY306" s="1">
        <v>924</v>
      </c>
      <c r="AZ306" s="1">
        <v>23984</v>
      </c>
      <c r="BA306" s="1"/>
      <c r="BB306" s="1" t="s">
        <v>411</v>
      </c>
    </row>
    <row r="307" spans="1:54" x14ac:dyDescent="0.35">
      <c r="A307" s="4" t="s">
        <v>304</v>
      </c>
      <c r="B307" s="1">
        <v>0</v>
      </c>
      <c r="C307" s="1">
        <v>8465</v>
      </c>
      <c r="D307" s="1">
        <v>73909</v>
      </c>
      <c r="E307" s="1">
        <v>5430</v>
      </c>
      <c r="F307" s="1">
        <v>0</v>
      </c>
      <c r="G307" s="1">
        <v>0</v>
      </c>
      <c r="H307" s="1">
        <v>4607077</v>
      </c>
      <c r="I307" s="1">
        <v>0</v>
      </c>
      <c r="J307" s="1">
        <v>96035</v>
      </c>
      <c r="K307" s="1">
        <v>0</v>
      </c>
      <c r="L307" s="1">
        <v>2858671</v>
      </c>
      <c r="M307" s="1">
        <v>8114</v>
      </c>
      <c r="N307" s="1">
        <v>0</v>
      </c>
      <c r="O307" s="1">
        <v>7770</v>
      </c>
      <c r="P307" s="1">
        <v>84509</v>
      </c>
      <c r="Q307" s="1">
        <v>933303</v>
      </c>
      <c r="R307" s="1">
        <v>1433286</v>
      </c>
      <c r="S307" s="1">
        <v>377701</v>
      </c>
      <c r="T307" s="1">
        <v>2226147</v>
      </c>
      <c r="U307" s="1">
        <v>8307874</v>
      </c>
      <c r="V307" s="1">
        <v>3178765</v>
      </c>
      <c r="W307" s="1">
        <v>404392</v>
      </c>
      <c r="X307" s="1">
        <v>31947500</v>
      </c>
      <c r="Y307" s="1">
        <v>4308448</v>
      </c>
      <c r="Z307" s="1">
        <v>19713169</v>
      </c>
      <c r="AA307" s="1">
        <v>3762476</v>
      </c>
      <c r="AB307" s="1">
        <v>24511254</v>
      </c>
      <c r="AC307" s="1">
        <v>82072</v>
      </c>
      <c r="AD307" s="1">
        <v>0</v>
      </c>
      <c r="AE307" s="1">
        <v>0</v>
      </c>
      <c r="AF307" s="1">
        <v>554647</v>
      </c>
      <c r="AG307" s="1">
        <v>0</v>
      </c>
      <c r="AH307" s="1">
        <v>487</v>
      </c>
      <c r="AI307" s="1">
        <v>10384</v>
      </c>
      <c r="AJ307" s="1">
        <v>0</v>
      </c>
      <c r="AK307" s="1">
        <v>41384</v>
      </c>
      <c r="AL307" s="1">
        <v>0</v>
      </c>
      <c r="AM307" s="1">
        <v>2522</v>
      </c>
      <c r="AN307" s="1">
        <v>74313</v>
      </c>
      <c r="AO307" s="1">
        <v>0</v>
      </c>
      <c r="AP307" s="1">
        <v>162504</v>
      </c>
      <c r="AQ307" s="1">
        <v>18913</v>
      </c>
      <c r="AR307" s="1">
        <v>1191</v>
      </c>
      <c r="AS307" s="1">
        <v>50223</v>
      </c>
      <c r="AT307" s="1">
        <v>12842</v>
      </c>
      <c r="AU307" s="1">
        <v>927</v>
      </c>
      <c r="AV307" s="1">
        <v>0</v>
      </c>
      <c r="AW307" s="1">
        <v>6944</v>
      </c>
      <c r="AX307" s="1">
        <v>42391</v>
      </c>
      <c r="AY307" s="1">
        <v>1730</v>
      </c>
      <c r="AZ307" s="1">
        <v>25579</v>
      </c>
      <c r="BA307" s="1"/>
      <c r="BB307" s="1" t="s">
        <v>411</v>
      </c>
    </row>
    <row r="308" spans="1:54" x14ac:dyDescent="0.35">
      <c r="A308" s="4" t="s">
        <v>305</v>
      </c>
      <c r="B308" s="1">
        <v>0</v>
      </c>
      <c r="C308" s="1">
        <v>18984</v>
      </c>
      <c r="D308" s="1">
        <v>56806</v>
      </c>
      <c r="E308" s="1">
        <v>5907</v>
      </c>
      <c r="F308" s="1">
        <v>0</v>
      </c>
      <c r="G308" s="1">
        <v>1434</v>
      </c>
      <c r="H308" s="1">
        <v>5745681</v>
      </c>
      <c r="I308" s="1">
        <v>0</v>
      </c>
      <c r="J308" s="1">
        <v>80135</v>
      </c>
      <c r="K308" s="1">
        <v>3658</v>
      </c>
      <c r="L308" s="1">
        <v>4609996</v>
      </c>
      <c r="M308" s="1">
        <v>5391</v>
      </c>
      <c r="N308" s="1">
        <v>1190</v>
      </c>
      <c r="O308" s="1">
        <v>0</v>
      </c>
      <c r="P308" s="1">
        <v>65083</v>
      </c>
      <c r="Q308" s="1">
        <v>540690</v>
      </c>
      <c r="R308" s="1">
        <v>1078858</v>
      </c>
      <c r="S308" s="1">
        <v>311653</v>
      </c>
      <c r="T308" s="1">
        <v>1783363</v>
      </c>
      <c r="U308" s="1">
        <v>7339596</v>
      </c>
      <c r="V308" s="1">
        <v>2785854</v>
      </c>
      <c r="W308" s="1">
        <v>334619</v>
      </c>
      <c r="X308" s="1">
        <v>36089654</v>
      </c>
      <c r="Y308" s="1">
        <v>4463528</v>
      </c>
      <c r="Z308" s="1">
        <v>17934940</v>
      </c>
      <c r="AA308" s="1">
        <v>3803417</v>
      </c>
      <c r="AB308" s="1">
        <v>26608371</v>
      </c>
      <c r="AC308" s="1">
        <v>64013</v>
      </c>
      <c r="AD308" s="1">
        <v>0</v>
      </c>
      <c r="AE308" s="1">
        <v>0</v>
      </c>
      <c r="AF308" s="1">
        <v>488040</v>
      </c>
      <c r="AG308" s="1">
        <v>1636</v>
      </c>
      <c r="AH308" s="1">
        <v>456</v>
      </c>
      <c r="AI308" s="1">
        <v>12988</v>
      </c>
      <c r="AJ308" s="1">
        <v>0</v>
      </c>
      <c r="AK308" s="1">
        <v>49169</v>
      </c>
      <c r="AL308" s="1">
        <v>0</v>
      </c>
      <c r="AM308" s="1">
        <v>2308</v>
      </c>
      <c r="AN308" s="1">
        <v>34952</v>
      </c>
      <c r="AO308" s="1">
        <v>0</v>
      </c>
      <c r="AP308" s="1">
        <v>177305</v>
      </c>
      <c r="AQ308" s="1">
        <v>34513</v>
      </c>
      <c r="AR308" s="1">
        <v>1786</v>
      </c>
      <c r="AS308" s="1">
        <v>42917</v>
      </c>
      <c r="AT308" s="1">
        <v>17140</v>
      </c>
      <c r="AU308" s="1">
        <v>1505</v>
      </c>
      <c r="AV308" s="1">
        <v>0</v>
      </c>
      <c r="AW308" s="1">
        <v>6405</v>
      </c>
      <c r="AX308" s="1">
        <v>48169</v>
      </c>
      <c r="AY308" s="1">
        <v>1180</v>
      </c>
      <c r="AZ308" s="1">
        <v>35323</v>
      </c>
      <c r="BA308" s="1"/>
      <c r="BB308" s="1" t="s">
        <v>411</v>
      </c>
    </row>
    <row r="309" spans="1:54" x14ac:dyDescent="0.35">
      <c r="A309" s="4" t="s">
        <v>306</v>
      </c>
      <c r="B309" s="1">
        <v>0</v>
      </c>
      <c r="C309" s="1">
        <v>19292</v>
      </c>
      <c r="D309" s="1">
        <v>69099</v>
      </c>
      <c r="E309" s="1">
        <v>5652</v>
      </c>
      <c r="F309" s="1">
        <v>0</v>
      </c>
      <c r="G309" s="1">
        <v>0</v>
      </c>
      <c r="H309" s="1">
        <v>5591321</v>
      </c>
      <c r="I309" s="1">
        <v>0</v>
      </c>
      <c r="J309" s="1">
        <v>77779</v>
      </c>
      <c r="K309" s="1">
        <v>3250</v>
      </c>
      <c r="L309" s="1">
        <v>3987003</v>
      </c>
      <c r="M309" s="1">
        <v>4813</v>
      </c>
      <c r="N309" s="1">
        <v>1992</v>
      </c>
      <c r="O309" s="1">
        <v>5138</v>
      </c>
      <c r="P309" s="1">
        <v>66763</v>
      </c>
      <c r="Q309" s="1">
        <v>587517</v>
      </c>
      <c r="R309" s="1">
        <v>1297606</v>
      </c>
      <c r="S309" s="1">
        <v>310399</v>
      </c>
      <c r="T309" s="1">
        <v>1614797</v>
      </c>
      <c r="U309" s="1">
        <v>6881998</v>
      </c>
      <c r="V309" s="1">
        <v>2742671</v>
      </c>
      <c r="W309" s="1">
        <v>324559</v>
      </c>
      <c r="X309" s="1">
        <v>33684806</v>
      </c>
      <c r="Y309" s="1">
        <v>4330562</v>
      </c>
      <c r="Z309" s="1">
        <v>16827970</v>
      </c>
      <c r="AA309" s="1">
        <v>3772794</v>
      </c>
      <c r="AB309" s="1">
        <v>24393253</v>
      </c>
      <c r="AC309" s="1">
        <v>63488</v>
      </c>
      <c r="AD309" s="1">
        <v>0</v>
      </c>
      <c r="AE309" s="1">
        <v>0</v>
      </c>
      <c r="AF309" s="1">
        <v>471730</v>
      </c>
      <c r="AG309" s="1">
        <v>0</v>
      </c>
      <c r="AH309" s="1">
        <v>219</v>
      </c>
      <c r="AI309" s="1">
        <v>11812</v>
      </c>
      <c r="AJ309" s="1">
        <v>0</v>
      </c>
      <c r="AK309" s="1">
        <v>50777</v>
      </c>
      <c r="AL309" s="1">
        <v>0</v>
      </c>
      <c r="AM309" s="1">
        <v>2314</v>
      </c>
      <c r="AN309" s="1">
        <v>0</v>
      </c>
      <c r="AO309" s="1">
        <v>0</v>
      </c>
      <c r="AP309" s="1">
        <v>174011</v>
      </c>
      <c r="AQ309" s="1">
        <v>173823</v>
      </c>
      <c r="AR309" s="1">
        <v>1430</v>
      </c>
      <c r="AS309" s="1">
        <v>46819</v>
      </c>
      <c r="AT309" s="1">
        <v>16439</v>
      </c>
      <c r="AU309" s="1">
        <v>1069</v>
      </c>
      <c r="AV309" s="1">
        <v>0</v>
      </c>
      <c r="AW309" s="1">
        <v>2600</v>
      </c>
      <c r="AX309" s="1">
        <v>47230</v>
      </c>
      <c r="AY309" s="1">
        <v>1098</v>
      </c>
      <c r="AZ309" s="1">
        <v>26725</v>
      </c>
      <c r="BA309" s="1"/>
      <c r="BB309" s="1" t="s">
        <v>411</v>
      </c>
    </row>
    <row r="310" spans="1:54" x14ac:dyDescent="0.35">
      <c r="A310" s="4" t="s">
        <v>307</v>
      </c>
      <c r="B310" s="1">
        <v>0</v>
      </c>
      <c r="C310" s="1">
        <v>15489</v>
      </c>
      <c r="D310" s="1">
        <v>48111</v>
      </c>
      <c r="E310" s="1">
        <v>3590</v>
      </c>
      <c r="F310" s="1">
        <v>4898</v>
      </c>
      <c r="G310" s="1">
        <v>0</v>
      </c>
      <c r="H310" s="1">
        <v>4749892</v>
      </c>
      <c r="I310" s="1">
        <v>0</v>
      </c>
      <c r="J310" s="1">
        <v>55849</v>
      </c>
      <c r="K310" s="1">
        <v>0</v>
      </c>
      <c r="L310" s="1">
        <v>2042070</v>
      </c>
      <c r="M310" s="1">
        <v>5116</v>
      </c>
      <c r="N310" s="1">
        <v>0</v>
      </c>
      <c r="O310" s="1">
        <v>4158</v>
      </c>
      <c r="P310" s="1">
        <v>50120</v>
      </c>
      <c r="Q310" s="1">
        <v>274975</v>
      </c>
      <c r="R310" s="1">
        <v>837140</v>
      </c>
      <c r="S310" s="1">
        <v>256724</v>
      </c>
      <c r="T310" s="1">
        <v>969843</v>
      </c>
      <c r="U310" s="1">
        <v>4818959</v>
      </c>
      <c r="V310" s="1">
        <v>2031301</v>
      </c>
      <c r="W310" s="1">
        <v>230281</v>
      </c>
      <c r="X310" s="1">
        <v>25804341</v>
      </c>
      <c r="Y310" s="1">
        <v>3521984</v>
      </c>
      <c r="Z310" s="1">
        <v>9743480</v>
      </c>
      <c r="AA310" s="1">
        <v>2604457</v>
      </c>
      <c r="AB310" s="1">
        <v>15843986</v>
      </c>
      <c r="AC310" s="1">
        <v>45525</v>
      </c>
      <c r="AD310" s="1">
        <v>0</v>
      </c>
      <c r="AE310" s="1">
        <v>0</v>
      </c>
      <c r="AF310" s="1">
        <v>358758</v>
      </c>
      <c r="AG310" s="1">
        <v>0</v>
      </c>
      <c r="AH310" s="1">
        <v>452</v>
      </c>
      <c r="AI310" s="1">
        <v>11485</v>
      </c>
      <c r="AJ310" s="1">
        <v>0</v>
      </c>
      <c r="AK310" s="1">
        <v>52909</v>
      </c>
      <c r="AL310" s="1">
        <v>628</v>
      </c>
      <c r="AM310" s="1">
        <v>1828</v>
      </c>
      <c r="AN310" s="1">
        <v>0</v>
      </c>
      <c r="AO310" s="1">
        <v>0</v>
      </c>
      <c r="AP310" s="1">
        <v>183103</v>
      </c>
      <c r="AQ310" s="1">
        <v>18557</v>
      </c>
      <c r="AR310" s="1">
        <v>1791</v>
      </c>
      <c r="AS310" s="1">
        <v>24967</v>
      </c>
      <c r="AT310" s="1">
        <v>18237</v>
      </c>
      <c r="AU310" s="1">
        <v>1113</v>
      </c>
      <c r="AV310" s="1">
        <v>0</v>
      </c>
      <c r="AW310" s="1">
        <v>1894</v>
      </c>
      <c r="AX310" s="1">
        <v>55324</v>
      </c>
      <c r="AY310" s="1">
        <v>1332</v>
      </c>
      <c r="AZ310" s="1">
        <v>29217</v>
      </c>
      <c r="BA310" s="1"/>
      <c r="BB310" s="1" t="s">
        <v>411</v>
      </c>
    </row>
    <row r="311" spans="1:54" x14ac:dyDescent="0.35">
      <c r="A311" s="4" t="s">
        <v>308</v>
      </c>
      <c r="B311" s="1">
        <v>0</v>
      </c>
      <c r="C311" s="1">
        <v>15366</v>
      </c>
      <c r="D311" s="1">
        <v>46886</v>
      </c>
      <c r="E311" s="1">
        <v>5006</v>
      </c>
      <c r="F311" s="1">
        <v>0</v>
      </c>
      <c r="G311" s="1">
        <v>1069</v>
      </c>
      <c r="H311" s="1">
        <v>5371058</v>
      </c>
      <c r="I311" s="1">
        <v>0</v>
      </c>
      <c r="J311" s="1">
        <v>41256</v>
      </c>
      <c r="K311" s="1">
        <v>2505</v>
      </c>
      <c r="L311" s="1">
        <v>720672</v>
      </c>
      <c r="M311" s="1">
        <v>4646</v>
      </c>
      <c r="N311" s="1">
        <v>0</v>
      </c>
      <c r="O311" s="1">
        <v>3685</v>
      </c>
      <c r="P311" s="1">
        <v>46744</v>
      </c>
      <c r="Q311" s="1">
        <v>354280</v>
      </c>
      <c r="R311" s="1">
        <v>912526</v>
      </c>
      <c r="S311" s="1">
        <v>235400</v>
      </c>
      <c r="T311" s="1">
        <v>1233668</v>
      </c>
      <c r="U311" s="1">
        <v>5391073</v>
      </c>
      <c r="V311" s="1">
        <v>1952820</v>
      </c>
      <c r="W311" s="1">
        <v>189287</v>
      </c>
      <c r="X311" s="1">
        <v>33483385</v>
      </c>
      <c r="Y311" s="1">
        <v>3767259</v>
      </c>
      <c r="Z311" s="1">
        <v>13012060</v>
      </c>
      <c r="AA311" s="1">
        <v>3345514</v>
      </c>
      <c r="AB311" s="1">
        <v>22355921</v>
      </c>
      <c r="AC311" s="1">
        <v>35316</v>
      </c>
      <c r="AD311" s="1">
        <v>0</v>
      </c>
      <c r="AE311" s="1">
        <v>0</v>
      </c>
      <c r="AF311" s="1">
        <v>337422</v>
      </c>
      <c r="AG311" s="1">
        <v>0</v>
      </c>
      <c r="AH311" s="1">
        <v>15</v>
      </c>
      <c r="AI311" s="1">
        <v>11140</v>
      </c>
      <c r="AJ311" s="1">
        <v>0</v>
      </c>
      <c r="AK311" s="1">
        <v>46667</v>
      </c>
      <c r="AL311" s="1">
        <v>0</v>
      </c>
      <c r="AM311" s="1">
        <v>2135</v>
      </c>
      <c r="AN311" s="1">
        <v>0</v>
      </c>
      <c r="AO311" s="1">
        <v>0</v>
      </c>
      <c r="AP311" s="1">
        <v>180310</v>
      </c>
      <c r="AQ311" s="1">
        <v>17818</v>
      </c>
      <c r="AR311" s="1">
        <v>4413</v>
      </c>
      <c r="AS311" s="1">
        <v>35985</v>
      </c>
      <c r="AT311" s="1">
        <v>16314</v>
      </c>
      <c r="AU311" s="1">
        <v>1304</v>
      </c>
      <c r="AV311" s="1">
        <v>0</v>
      </c>
      <c r="AW311" s="1">
        <v>3974</v>
      </c>
      <c r="AX311" s="1">
        <v>55874</v>
      </c>
      <c r="AY311" s="1">
        <v>0</v>
      </c>
      <c r="AZ311" s="1">
        <v>28553</v>
      </c>
      <c r="BA311" s="1"/>
      <c r="BB311" s="1" t="s">
        <v>411</v>
      </c>
    </row>
    <row r="312" spans="1:54" x14ac:dyDescent="0.35">
      <c r="A312" s="4" t="s">
        <v>309</v>
      </c>
      <c r="B312" s="1">
        <v>0</v>
      </c>
      <c r="C312" s="1">
        <v>19257</v>
      </c>
      <c r="D312" s="1">
        <v>47544</v>
      </c>
      <c r="E312" s="1">
        <v>6173</v>
      </c>
      <c r="F312" s="1">
        <v>24246</v>
      </c>
      <c r="G312" s="1">
        <v>0</v>
      </c>
      <c r="H312" s="1">
        <v>5270755</v>
      </c>
      <c r="I312" s="1">
        <v>0</v>
      </c>
      <c r="J312" s="1">
        <v>79245</v>
      </c>
      <c r="K312" s="1">
        <v>0</v>
      </c>
      <c r="L312" s="1">
        <v>921625</v>
      </c>
      <c r="M312" s="1">
        <v>2622</v>
      </c>
      <c r="N312" s="1">
        <v>0</v>
      </c>
      <c r="O312" s="1">
        <v>9689</v>
      </c>
      <c r="P312" s="1">
        <v>61429</v>
      </c>
      <c r="Q312" s="1">
        <v>391388</v>
      </c>
      <c r="R312" s="1">
        <v>871021</v>
      </c>
      <c r="S312" s="1">
        <v>328737</v>
      </c>
      <c r="T312" s="1">
        <v>1307811</v>
      </c>
      <c r="U312" s="1">
        <v>6057087</v>
      </c>
      <c r="V312" s="1">
        <v>2494156</v>
      </c>
      <c r="W312" s="1">
        <v>331070</v>
      </c>
      <c r="X312" s="1">
        <v>34276127</v>
      </c>
      <c r="Y312" s="1">
        <v>3530487</v>
      </c>
      <c r="Z312" s="1">
        <v>13904521</v>
      </c>
      <c r="AA312" s="1">
        <v>3304266</v>
      </c>
      <c r="AB312" s="1">
        <v>23442267</v>
      </c>
      <c r="AC312" s="1">
        <v>64985</v>
      </c>
      <c r="AD312" s="1">
        <v>0</v>
      </c>
      <c r="AE312" s="1">
        <v>0</v>
      </c>
      <c r="AF312" s="1">
        <v>439616</v>
      </c>
      <c r="AG312" s="1">
        <v>0</v>
      </c>
      <c r="AH312" s="1">
        <v>247</v>
      </c>
      <c r="AI312" s="1">
        <v>14239</v>
      </c>
      <c r="AJ312" s="1">
        <v>0</v>
      </c>
      <c r="AK312" s="1">
        <v>176764</v>
      </c>
      <c r="AL312" s="1">
        <v>0</v>
      </c>
      <c r="AM312" s="1">
        <v>1533</v>
      </c>
      <c r="AN312" s="1">
        <v>0</v>
      </c>
      <c r="AO312" s="1">
        <v>0</v>
      </c>
      <c r="AP312" s="1">
        <v>181496</v>
      </c>
      <c r="AQ312" s="1">
        <v>24927</v>
      </c>
      <c r="AR312" s="1">
        <v>1650</v>
      </c>
      <c r="AS312" s="1">
        <v>50373</v>
      </c>
      <c r="AT312" s="1">
        <v>17180</v>
      </c>
      <c r="AU312" s="1">
        <v>1808</v>
      </c>
      <c r="AV312" s="1">
        <v>0</v>
      </c>
      <c r="AW312" s="1">
        <v>2479</v>
      </c>
      <c r="AX312" s="1">
        <v>66138</v>
      </c>
      <c r="AY312" s="1">
        <v>0</v>
      </c>
      <c r="AZ312" s="1">
        <v>38360</v>
      </c>
      <c r="BA312" s="1"/>
      <c r="BB312" s="1" t="s">
        <v>411</v>
      </c>
    </row>
    <row r="313" spans="1:54" x14ac:dyDescent="0.35">
      <c r="A313" s="4" t="s">
        <v>1198</v>
      </c>
      <c r="B313" s="1">
        <v>0</v>
      </c>
      <c r="C313" s="1">
        <v>25617</v>
      </c>
      <c r="D313" s="1">
        <v>25258</v>
      </c>
      <c r="E313" s="1">
        <v>3181</v>
      </c>
      <c r="F313" s="1">
        <v>6149</v>
      </c>
      <c r="G313" s="1">
        <v>0</v>
      </c>
      <c r="H313" s="1">
        <v>4772346</v>
      </c>
      <c r="I313" s="1">
        <v>0</v>
      </c>
      <c r="J313" s="1">
        <v>329369</v>
      </c>
      <c r="K313" s="1">
        <v>0</v>
      </c>
      <c r="L313" s="1">
        <v>0</v>
      </c>
      <c r="M313" s="1">
        <v>1611</v>
      </c>
      <c r="N313" s="1">
        <v>1748</v>
      </c>
      <c r="O313" s="1">
        <v>7824</v>
      </c>
      <c r="P313" s="1">
        <v>152551</v>
      </c>
      <c r="Q313" s="1">
        <v>505547</v>
      </c>
      <c r="R313" s="1">
        <v>581921</v>
      </c>
      <c r="S313" s="1">
        <v>823464</v>
      </c>
      <c r="T313" s="1">
        <v>2838192</v>
      </c>
      <c r="U313" s="1">
        <v>15611997</v>
      </c>
      <c r="V313" s="1">
        <v>6549995</v>
      </c>
      <c r="W313" s="1">
        <v>848175</v>
      </c>
      <c r="X313" s="1">
        <v>38439401</v>
      </c>
      <c r="Y313" s="1">
        <v>3360589</v>
      </c>
      <c r="Z313" s="1">
        <v>26693963</v>
      </c>
      <c r="AA313" s="1">
        <v>3350159</v>
      </c>
      <c r="AB313" s="1">
        <v>31526459</v>
      </c>
      <c r="AC313" s="1">
        <v>319065</v>
      </c>
      <c r="AD313" s="1">
        <v>0</v>
      </c>
      <c r="AE313" s="1">
        <v>0</v>
      </c>
      <c r="AF313" s="1">
        <v>1158028</v>
      </c>
      <c r="AG313" s="1">
        <v>0</v>
      </c>
      <c r="AH313" s="1">
        <v>787</v>
      </c>
      <c r="AI313" s="1">
        <v>12880</v>
      </c>
      <c r="AJ313" s="1">
        <v>0</v>
      </c>
      <c r="AK313" s="1">
        <v>84008</v>
      </c>
      <c r="AL313" s="1">
        <v>0</v>
      </c>
      <c r="AM313" s="1">
        <v>784</v>
      </c>
      <c r="AN313" s="1">
        <v>25142</v>
      </c>
      <c r="AO313" s="1">
        <v>23480</v>
      </c>
      <c r="AP313" s="1">
        <v>132719</v>
      </c>
      <c r="AQ313" s="1">
        <v>25155</v>
      </c>
      <c r="AR313" s="1">
        <v>3709</v>
      </c>
      <c r="AS313" s="1">
        <v>102717</v>
      </c>
      <c r="AT313" s="1">
        <v>9155</v>
      </c>
      <c r="AU313" s="1">
        <v>1412</v>
      </c>
      <c r="AV313" s="1">
        <v>0</v>
      </c>
      <c r="AW313" s="1">
        <v>7397</v>
      </c>
      <c r="AX313" s="1">
        <v>57002</v>
      </c>
      <c r="AY313" s="1">
        <v>739</v>
      </c>
      <c r="AZ313" s="1">
        <v>38475</v>
      </c>
      <c r="BA313" s="1"/>
      <c r="BB313" s="1" t="s">
        <v>411</v>
      </c>
    </row>
    <row r="314" spans="1:54" x14ac:dyDescent="0.35">
      <c r="A314" s="4" t="s">
        <v>1226</v>
      </c>
      <c r="B314" s="1">
        <v>0</v>
      </c>
      <c r="C314" s="1">
        <v>34633</v>
      </c>
      <c r="D314" s="1">
        <v>26579</v>
      </c>
      <c r="E314" s="1">
        <v>3279</v>
      </c>
      <c r="F314" s="1">
        <v>5744</v>
      </c>
      <c r="G314" s="1">
        <v>0</v>
      </c>
      <c r="H314" s="1">
        <v>5131704</v>
      </c>
      <c r="I314" s="1">
        <v>0</v>
      </c>
      <c r="J314" s="1">
        <v>371747</v>
      </c>
      <c r="K314" s="1">
        <v>5594</v>
      </c>
      <c r="L314" s="1">
        <v>0</v>
      </c>
      <c r="M314" s="1">
        <v>2333</v>
      </c>
      <c r="N314" s="1">
        <v>589</v>
      </c>
      <c r="O314" s="1">
        <v>7384</v>
      </c>
      <c r="P314" s="1">
        <v>154118</v>
      </c>
      <c r="Q314" s="1">
        <v>579847</v>
      </c>
      <c r="R314" s="1">
        <v>729806</v>
      </c>
      <c r="S314" s="1">
        <v>785930</v>
      </c>
      <c r="T314" s="1">
        <v>3153054</v>
      </c>
      <c r="U314" s="1">
        <v>16541082</v>
      </c>
      <c r="V314" s="1">
        <v>6366458</v>
      </c>
      <c r="W314" s="1">
        <v>807509</v>
      </c>
      <c r="X314" s="1">
        <v>43038656</v>
      </c>
      <c r="Y314" s="1">
        <v>3538721</v>
      </c>
      <c r="Z314" s="1">
        <v>28695723</v>
      </c>
      <c r="AA314" s="1">
        <v>3752352</v>
      </c>
      <c r="AB314" s="1">
        <v>34424377</v>
      </c>
      <c r="AC314" s="1">
        <v>356839</v>
      </c>
      <c r="AD314" s="1">
        <v>0</v>
      </c>
      <c r="AE314" s="1">
        <v>0</v>
      </c>
      <c r="AF314" s="1">
        <v>1105469</v>
      </c>
      <c r="AG314" s="1">
        <v>0</v>
      </c>
      <c r="AH314" s="1">
        <v>370</v>
      </c>
      <c r="AI314" s="1">
        <v>13662</v>
      </c>
      <c r="AJ314" s="1">
        <v>0</v>
      </c>
      <c r="AK314" s="1">
        <v>82227</v>
      </c>
      <c r="AL314" s="1">
        <v>0</v>
      </c>
      <c r="AM314" s="1">
        <v>175</v>
      </c>
      <c r="AN314" s="1">
        <v>33639</v>
      </c>
      <c r="AO314" s="1">
        <v>22574</v>
      </c>
      <c r="AP314" s="1">
        <v>169831</v>
      </c>
      <c r="AQ314" s="1">
        <v>28595</v>
      </c>
      <c r="AR314" s="1">
        <v>1780</v>
      </c>
      <c r="AS314" s="1">
        <v>95879</v>
      </c>
      <c r="AT314" s="1">
        <v>16268</v>
      </c>
      <c r="AU314" s="1">
        <v>1527</v>
      </c>
      <c r="AV314" s="1">
        <v>0</v>
      </c>
      <c r="AW314" s="1">
        <v>10960</v>
      </c>
      <c r="AX314" s="1">
        <v>61780</v>
      </c>
      <c r="AY314" s="1">
        <v>1178</v>
      </c>
      <c r="AZ314" s="1">
        <v>47942</v>
      </c>
      <c r="BA314" s="1"/>
      <c r="BB314" s="1" t="s">
        <v>411</v>
      </c>
    </row>
    <row r="315" spans="1:54" x14ac:dyDescent="0.35">
      <c r="A315" s="4" t="s">
        <v>312</v>
      </c>
      <c r="B315" s="1">
        <v>0</v>
      </c>
      <c r="C315" s="1">
        <v>25999</v>
      </c>
      <c r="D315" s="1">
        <v>48550</v>
      </c>
      <c r="E315" s="1">
        <v>4610</v>
      </c>
      <c r="F315" s="1">
        <v>6739</v>
      </c>
      <c r="G315" s="1">
        <v>0</v>
      </c>
      <c r="H315" s="1">
        <v>5402224</v>
      </c>
      <c r="I315" s="1">
        <v>0</v>
      </c>
      <c r="J315" s="1">
        <v>41987</v>
      </c>
      <c r="K315" s="1">
        <v>0</v>
      </c>
      <c r="L315" s="1">
        <v>772102</v>
      </c>
      <c r="M315" s="1">
        <v>3593</v>
      </c>
      <c r="N315" s="1">
        <v>2229</v>
      </c>
      <c r="O315" s="1">
        <v>12904</v>
      </c>
      <c r="P315" s="1">
        <v>54961</v>
      </c>
      <c r="Q315" s="1">
        <v>476900</v>
      </c>
      <c r="R315" s="1">
        <v>1045410</v>
      </c>
      <c r="S315" s="1">
        <v>226839</v>
      </c>
      <c r="T315" s="1">
        <v>1624270</v>
      </c>
      <c r="U315" s="1">
        <v>6436548</v>
      </c>
      <c r="V315" s="1">
        <v>2039599</v>
      </c>
      <c r="W315" s="1">
        <v>175331</v>
      </c>
      <c r="X315" s="1">
        <v>37504622</v>
      </c>
      <c r="Y315" s="1">
        <v>3583959</v>
      </c>
      <c r="Z315" s="1">
        <v>17346607</v>
      </c>
      <c r="AA315" s="1">
        <v>3851752</v>
      </c>
      <c r="AB315" s="1">
        <v>27896754</v>
      </c>
      <c r="AC315" s="1">
        <v>31830</v>
      </c>
      <c r="AD315" s="1">
        <v>0</v>
      </c>
      <c r="AE315" s="1">
        <v>0</v>
      </c>
      <c r="AF315" s="1">
        <v>344916</v>
      </c>
      <c r="AG315" s="1">
        <v>0</v>
      </c>
      <c r="AH315" s="1">
        <v>205</v>
      </c>
      <c r="AI315" s="1">
        <v>17239</v>
      </c>
      <c r="AJ315" s="1">
        <v>0</v>
      </c>
      <c r="AK315" s="1">
        <v>67162</v>
      </c>
      <c r="AL315" s="1">
        <v>0</v>
      </c>
      <c r="AM315" s="1">
        <v>2774</v>
      </c>
      <c r="AN315" s="1">
        <v>0</v>
      </c>
      <c r="AO315" s="1">
        <v>0</v>
      </c>
      <c r="AP315" s="1">
        <v>168347</v>
      </c>
      <c r="AQ315" s="1">
        <v>29764</v>
      </c>
      <c r="AR315" s="1">
        <v>2597</v>
      </c>
      <c r="AS315" s="1">
        <v>50465</v>
      </c>
      <c r="AT315" s="1">
        <v>18144</v>
      </c>
      <c r="AU315" s="1">
        <v>961</v>
      </c>
      <c r="AV315" s="1">
        <v>0</v>
      </c>
      <c r="AW315" s="1">
        <v>3584</v>
      </c>
      <c r="AX315" s="1">
        <v>55651</v>
      </c>
      <c r="AY315" s="1">
        <v>0</v>
      </c>
      <c r="AZ315" s="1">
        <v>31969</v>
      </c>
      <c r="BA315" s="1"/>
      <c r="BB315" s="1" t="s">
        <v>411</v>
      </c>
    </row>
    <row r="316" spans="1:54" x14ac:dyDescent="0.35">
      <c r="A316" s="4" t="s">
        <v>313</v>
      </c>
      <c r="B316" s="1">
        <v>0</v>
      </c>
      <c r="C316" s="1">
        <v>31756</v>
      </c>
      <c r="D316" s="1">
        <v>74306</v>
      </c>
      <c r="E316" s="1">
        <v>7934</v>
      </c>
      <c r="F316" s="1">
        <v>0</v>
      </c>
      <c r="G316" s="1">
        <v>0</v>
      </c>
      <c r="H316" s="1">
        <v>4995140</v>
      </c>
      <c r="I316" s="1">
        <v>0</v>
      </c>
      <c r="J316" s="1">
        <v>42190</v>
      </c>
      <c r="K316" s="1">
        <v>2371</v>
      </c>
      <c r="L316" s="1">
        <v>714003</v>
      </c>
      <c r="M316" s="1">
        <v>7170</v>
      </c>
      <c r="N316" s="1">
        <v>455</v>
      </c>
      <c r="O316" s="1">
        <v>0</v>
      </c>
      <c r="P316" s="1">
        <v>53871</v>
      </c>
      <c r="Q316" s="1">
        <v>729774</v>
      </c>
      <c r="R316" s="1">
        <v>1462005</v>
      </c>
      <c r="S316" s="1">
        <v>233992</v>
      </c>
      <c r="T316" s="1">
        <v>1703351</v>
      </c>
      <c r="U316" s="1">
        <v>6632741</v>
      </c>
      <c r="V316" s="1">
        <v>2007245</v>
      </c>
      <c r="W316" s="1">
        <v>173026</v>
      </c>
      <c r="X316" s="1">
        <v>33375145</v>
      </c>
      <c r="Y316" s="1">
        <v>3332020</v>
      </c>
      <c r="Z316" s="1">
        <v>17551789</v>
      </c>
      <c r="AA316" s="1">
        <v>3793251</v>
      </c>
      <c r="AB316" s="1">
        <v>26469640</v>
      </c>
      <c r="AC316" s="1">
        <v>33126</v>
      </c>
      <c r="AD316" s="1">
        <v>0</v>
      </c>
      <c r="AE316" s="1">
        <v>0</v>
      </c>
      <c r="AF316" s="1">
        <v>340903</v>
      </c>
      <c r="AG316" s="1">
        <v>0</v>
      </c>
      <c r="AH316" s="1">
        <v>451</v>
      </c>
      <c r="AI316" s="1">
        <v>12412</v>
      </c>
      <c r="AJ316" s="1">
        <v>0</v>
      </c>
      <c r="AK316" s="1">
        <v>62182</v>
      </c>
      <c r="AL316" s="1">
        <v>0</v>
      </c>
      <c r="AM316" s="1">
        <v>2708</v>
      </c>
      <c r="AN316" s="1">
        <v>22728</v>
      </c>
      <c r="AO316" s="1">
        <v>0</v>
      </c>
      <c r="AP316" s="1">
        <v>165988</v>
      </c>
      <c r="AQ316" s="1">
        <v>30888</v>
      </c>
      <c r="AR316" s="1">
        <v>4574</v>
      </c>
      <c r="AS316" s="1">
        <v>34272</v>
      </c>
      <c r="AT316" s="1">
        <v>15205</v>
      </c>
      <c r="AU316" s="1">
        <v>1579</v>
      </c>
      <c r="AV316" s="1">
        <v>0</v>
      </c>
      <c r="AW316" s="1">
        <v>5554</v>
      </c>
      <c r="AX316" s="1">
        <v>44561</v>
      </c>
      <c r="AY316" s="1">
        <v>0</v>
      </c>
      <c r="AZ316" s="1">
        <v>33342</v>
      </c>
      <c r="BA316" s="1"/>
      <c r="BB316" s="1" t="s">
        <v>411</v>
      </c>
    </row>
    <row r="317" spans="1:54" x14ac:dyDescent="0.35">
      <c r="A317" s="4" t="s">
        <v>314</v>
      </c>
      <c r="B317" s="1">
        <v>0</v>
      </c>
      <c r="C317" s="1">
        <v>33242</v>
      </c>
      <c r="D317" s="1">
        <v>71676</v>
      </c>
      <c r="E317" s="1">
        <v>4193</v>
      </c>
      <c r="F317" s="1">
        <v>7807</v>
      </c>
      <c r="G317" s="1">
        <v>0</v>
      </c>
      <c r="H317" s="1">
        <v>4922542</v>
      </c>
      <c r="I317" s="1">
        <v>0</v>
      </c>
      <c r="J317" s="1">
        <v>52706</v>
      </c>
      <c r="K317" s="1">
        <v>3259</v>
      </c>
      <c r="L317" s="1">
        <v>822590</v>
      </c>
      <c r="M317" s="1">
        <v>6784</v>
      </c>
      <c r="N317" s="1">
        <v>0</v>
      </c>
      <c r="O317" s="1">
        <v>7467</v>
      </c>
      <c r="P317" s="1">
        <v>60120</v>
      </c>
      <c r="Q317" s="1">
        <v>741259</v>
      </c>
      <c r="R317" s="1">
        <v>1422064</v>
      </c>
      <c r="S317" s="1">
        <v>242650</v>
      </c>
      <c r="T317" s="1">
        <v>1794748</v>
      </c>
      <c r="U317" s="1">
        <v>6992145</v>
      </c>
      <c r="V317" s="1">
        <v>2224399</v>
      </c>
      <c r="W317" s="1">
        <v>215368</v>
      </c>
      <c r="X317" s="1">
        <v>33859088</v>
      </c>
      <c r="Y317" s="1">
        <v>3427961</v>
      </c>
      <c r="Z317" s="1">
        <v>18475522</v>
      </c>
      <c r="AA317" s="1">
        <v>3756816</v>
      </c>
      <c r="AB317" s="1">
        <v>26373254</v>
      </c>
      <c r="AC317" s="1">
        <v>42946</v>
      </c>
      <c r="AD317" s="1">
        <v>0</v>
      </c>
      <c r="AE317" s="1">
        <v>0</v>
      </c>
      <c r="AF317" s="1">
        <v>376745</v>
      </c>
      <c r="AG317" s="1">
        <v>1045</v>
      </c>
      <c r="AH317" s="1">
        <v>176</v>
      </c>
      <c r="AI317" s="1">
        <v>11789</v>
      </c>
      <c r="AJ317" s="1">
        <v>0</v>
      </c>
      <c r="AK317" s="1">
        <v>62022</v>
      </c>
      <c r="AL317" s="1">
        <v>1517</v>
      </c>
      <c r="AM317" s="1">
        <v>549</v>
      </c>
      <c r="AN317" s="1">
        <v>26655</v>
      </c>
      <c r="AO317" s="1">
        <v>0</v>
      </c>
      <c r="AP317" s="1">
        <v>165293</v>
      </c>
      <c r="AQ317" s="1">
        <v>32288</v>
      </c>
      <c r="AR317" s="1">
        <v>1776</v>
      </c>
      <c r="AS317" s="1">
        <v>49955</v>
      </c>
      <c r="AT317" s="1">
        <v>15657</v>
      </c>
      <c r="AU317" s="1">
        <v>1175</v>
      </c>
      <c r="AV317" s="1">
        <v>0</v>
      </c>
      <c r="AW317" s="1">
        <v>5834</v>
      </c>
      <c r="AX317" s="1">
        <v>50330</v>
      </c>
      <c r="AY317" s="1">
        <v>988</v>
      </c>
      <c r="AZ317" s="1">
        <v>26221</v>
      </c>
      <c r="BA317" s="1"/>
      <c r="BB317" s="1" t="s">
        <v>411</v>
      </c>
    </row>
    <row r="318" spans="1:54" x14ac:dyDescent="0.35">
      <c r="A318" s="4" t="s">
        <v>315</v>
      </c>
      <c r="B318" s="1">
        <v>0</v>
      </c>
      <c r="C318" s="1">
        <v>30924</v>
      </c>
      <c r="D318" s="1">
        <v>71512</v>
      </c>
      <c r="E318" s="1">
        <v>4472</v>
      </c>
      <c r="F318" s="1">
        <v>10219</v>
      </c>
      <c r="G318" s="1">
        <v>0</v>
      </c>
      <c r="H318" s="1">
        <v>5142605</v>
      </c>
      <c r="I318" s="1">
        <v>0</v>
      </c>
      <c r="J318" s="1">
        <v>64852</v>
      </c>
      <c r="K318" s="1">
        <v>0</v>
      </c>
      <c r="L318" s="1">
        <v>921139</v>
      </c>
      <c r="M318" s="1">
        <v>8907</v>
      </c>
      <c r="N318" s="1">
        <v>0</v>
      </c>
      <c r="O318" s="1">
        <v>8118</v>
      </c>
      <c r="P318" s="1">
        <v>65484</v>
      </c>
      <c r="Q318" s="1">
        <v>824335</v>
      </c>
      <c r="R318" s="1">
        <v>1416512</v>
      </c>
      <c r="S318" s="1">
        <v>273863</v>
      </c>
      <c r="T318" s="1">
        <v>1906985</v>
      </c>
      <c r="U318" s="1">
        <v>7518003</v>
      </c>
      <c r="V318" s="1">
        <v>2453173</v>
      </c>
      <c r="W318" s="1">
        <v>242382</v>
      </c>
      <c r="X318" s="1">
        <v>35745303</v>
      </c>
      <c r="Y318" s="1">
        <v>3448670</v>
      </c>
      <c r="Z318" s="1">
        <v>19525177</v>
      </c>
      <c r="AA318" s="1">
        <v>3832871</v>
      </c>
      <c r="AB318" s="1">
        <v>27348352</v>
      </c>
      <c r="AC318" s="1">
        <v>49981</v>
      </c>
      <c r="AD318" s="1">
        <v>0</v>
      </c>
      <c r="AE318" s="1">
        <v>0</v>
      </c>
      <c r="AF318" s="1">
        <v>429523</v>
      </c>
      <c r="AG318" s="1">
        <v>0</v>
      </c>
      <c r="AH318" s="1">
        <v>174</v>
      </c>
      <c r="AI318" s="1">
        <v>13148</v>
      </c>
      <c r="AJ318" s="1">
        <v>0</v>
      </c>
      <c r="AK318" s="1">
        <v>66734</v>
      </c>
      <c r="AL318" s="1">
        <v>0</v>
      </c>
      <c r="AM318" s="1">
        <v>3297</v>
      </c>
      <c r="AN318" s="1">
        <v>0</v>
      </c>
      <c r="AO318" s="1">
        <v>0</v>
      </c>
      <c r="AP318" s="1">
        <v>170796</v>
      </c>
      <c r="AQ318" s="1">
        <v>29791</v>
      </c>
      <c r="AR318" s="1">
        <v>2720</v>
      </c>
      <c r="AS318" s="1">
        <v>60509</v>
      </c>
      <c r="AT318" s="1">
        <v>16224</v>
      </c>
      <c r="AU318" s="1">
        <v>1115</v>
      </c>
      <c r="AV318" s="1">
        <v>0</v>
      </c>
      <c r="AW318" s="1">
        <v>4259</v>
      </c>
      <c r="AX318" s="1">
        <v>55962</v>
      </c>
      <c r="AY318" s="1">
        <v>2079</v>
      </c>
      <c r="AZ318" s="1">
        <v>26723</v>
      </c>
      <c r="BA318" s="1"/>
      <c r="BB318" s="1" t="s">
        <v>411</v>
      </c>
    </row>
    <row r="319" spans="1:54" x14ac:dyDescent="0.35">
      <c r="A319" s="4" t="s">
        <v>316</v>
      </c>
      <c r="B319" s="1">
        <v>0</v>
      </c>
      <c r="C319" s="1">
        <v>41385</v>
      </c>
      <c r="D319" s="1">
        <v>82883</v>
      </c>
      <c r="E319" s="1">
        <v>9759</v>
      </c>
      <c r="F319" s="1">
        <v>13771</v>
      </c>
      <c r="G319" s="1">
        <v>0</v>
      </c>
      <c r="H319" s="1">
        <v>4132950</v>
      </c>
      <c r="I319" s="1">
        <v>0</v>
      </c>
      <c r="J319" s="1">
        <v>73875</v>
      </c>
      <c r="K319" s="1">
        <v>0</v>
      </c>
      <c r="L319" s="1">
        <v>1275663</v>
      </c>
      <c r="M319" s="1">
        <v>7409</v>
      </c>
      <c r="N319" s="1">
        <v>1396</v>
      </c>
      <c r="O319" s="1">
        <v>9969</v>
      </c>
      <c r="P319" s="1">
        <v>68778</v>
      </c>
      <c r="Q319" s="1">
        <v>1053999</v>
      </c>
      <c r="R319" s="1">
        <v>1545661</v>
      </c>
      <c r="S319" s="1">
        <v>295815</v>
      </c>
      <c r="T319" s="1">
        <v>2056685</v>
      </c>
      <c r="U319" s="1">
        <v>7941116</v>
      </c>
      <c r="V319" s="1">
        <v>2652987</v>
      </c>
      <c r="W319" s="1">
        <v>273558</v>
      </c>
      <c r="X319" s="1">
        <v>32156990</v>
      </c>
      <c r="Y319" s="1">
        <v>3404050</v>
      </c>
      <c r="Z319" s="1">
        <v>20046846</v>
      </c>
      <c r="AA319" s="1">
        <v>3906282</v>
      </c>
      <c r="AB319" s="1">
        <v>25700237</v>
      </c>
      <c r="AC319" s="1">
        <v>61502</v>
      </c>
      <c r="AD319" s="1">
        <v>0</v>
      </c>
      <c r="AE319" s="1">
        <v>0</v>
      </c>
      <c r="AF319" s="1">
        <v>443958</v>
      </c>
      <c r="AG319" s="1">
        <v>0</v>
      </c>
      <c r="AH319" s="1">
        <v>778</v>
      </c>
      <c r="AI319" s="1">
        <v>10733</v>
      </c>
      <c r="AJ319" s="1">
        <v>0</v>
      </c>
      <c r="AK319" s="1">
        <v>66596</v>
      </c>
      <c r="AL319" s="1">
        <v>0</v>
      </c>
      <c r="AM319" s="1">
        <v>2056</v>
      </c>
      <c r="AN319" s="1">
        <v>86259</v>
      </c>
      <c r="AO319" s="1">
        <v>0</v>
      </c>
      <c r="AP319" s="1">
        <v>160014</v>
      </c>
      <c r="AQ319" s="1">
        <v>27436</v>
      </c>
      <c r="AR319" s="1">
        <v>3431</v>
      </c>
      <c r="AS319" s="1">
        <v>68942</v>
      </c>
      <c r="AT319" s="1">
        <v>14760</v>
      </c>
      <c r="AU319" s="1">
        <v>1095</v>
      </c>
      <c r="AV319" s="1">
        <v>0</v>
      </c>
      <c r="AW319" s="1">
        <v>4417</v>
      </c>
      <c r="AX319" s="1">
        <v>46385</v>
      </c>
      <c r="AY319" s="1">
        <v>0</v>
      </c>
      <c r="AZ319" s="1">
        <v>36219</v>
      </c>
      <c r="BA319" s="1"/>
      <c r="BB319" s="1" t="s">
        <v>411</v>
      </c>
    </row>
    <row r="320" spans="1:54" x14ac:dyDescent="0.35">
      <c r="A320" s="4" t="s">
        <v>317</v>
      </c>
      <c r="B320" s="1">
        <v>0</v>
      </c>
      <c r="C320" s="1">
        <v>33084</v>
      </c>
      <c r="D320" s="1">
        <v>75418</v>
      </c>
      <c r="E320" s="1">
        <v>18477</v>
      </c>
      <c r="F320" s="1">
        <v>18471</v>
      </c>
      <c r="G320" s="1">
        <v>977</v>
      </c>
      <c r="H320" s="1">
        <v>4784068</v>
      </c>
      <c r="I320" s="1">
        <v>0</v>
      </c>
      <c r="J320" s="1">
        <v>85705</v>
      </c>
      <c r="K320" s="1">
        <v>0</v>
      </c>
      <c r="L320" s="1">
        <v>1189624</v>
      </c>
      <c r="M320" s="1">
        <v>8559</v>
      </c>
      <c r="N320" s="1">
        <v>2345</v>
      </c>
      <c r="O320" s="1">
        <v>9466</v>
      </c>
      <c r="P320" s="1">
        <v>72646</v>
      </c>
      <c r="Q320" s="1">
        <v>815428</v>
      </c>
      <c r="R320" s="1">
        <v>1493470</v>
      </c>
      <c r="S320" s="1">
        <v>317013</v>
      </c>
      <c r="T320" s="1">
        <v>2031906</v>
      </c>
      <c r="U320" s="1">
        <v>8174231</v>
      </c>
      <c r="V320" s="1">
        <v>2684127</v>
      </c>
      <c r="W320" s="1">
        <v>285286</v>
      </c>
      <c r="X320" s="1">
        <v>34635365</v>
      </c>
      <c r="Y320" s="1">
        <v>3507343</v>
      </c>
      <c r="Z320" s="1">
        <v>20234548</v>
      </c>
      <c r="AA320" s="1">
        <v>3890902</v>
      </c>
      <c r="AB320" s="1">
        <v>27672780</v>
      </c>
      <c r="AC320" s="1">
        <v>72268</v>
      </c>
      <c r="AD320" s="1">
        <v>0</v>
      </c>
      <c r="AE320" s="1">
        <v>0</v>
      </c>
      <c r="AF320" s="1">
        <v>458870</v>
      </c>
      <c r="AG320" s="1">
        <v>0</v>
      </c>
      <c r="AH320" s="1">
        <v>39</v>
      </c>
      <c r="AI320" s="1">
        <v>13539</v>
      </c>
      <c r="AJ320" s="1">
        <v>0</v>
      </c>
      <c r="AK320" s="1">
        <v>73664</v>
      </c>
      <c r="AL320" s="1">
        <v>0</v>
      </c>
      <c r="AM320" s="1">
        <v>1682</v>
      </c>
      <c r="AN320" s="1">
        <v>0</v>
      </c>
      <c r="AO320" s="1">
        <v>0</v>
      </c>
      <c r="AP320" s="1">
        <v>168834</v>
      </c>
      <c r="AQ320" s="1">
        <v>30509</v>
      </c>
      <c r="AR320" s="1">
        <v>2001</v>
      </c>
      <c r="AS320" s="1">
        <v>56555</v>
      </c>
      <c r="AT320" s="1">
        <v>15471</v>
      </c>
      <c r="AU320" s="1">
        <v>2486</v>
      </c>
      <c r="AV320" s="1">
        <v>0</v>
      </c>
      <c r="AW320" s="1">
        <v>6089</v>
      </c>
      <c r="AX320" s="1">
        <v>63483</v>
      </c>
      <c r="AY320" s="1">
        <v>0</v>
      </c>
      <c r="AZ320" s="1">
        <v>33928</v>
      </c>
      <c r="BA320" s="1"/>
      <c r="BB320" s="1" t="s">
        <v>411</v>
      </c>
    </row>
    <row r="321" spans="1:54" x14ac:dyDescent="0.35">
      <c r="A321" s="4" t="s">
        <v>318</v>
      </c>
      <c r="B321" s="1">
        <v>0</v>
      </c>
      <c r="C321" s="1">
        <v>32643</v>
      </c>
      <c r="D321" s="1">
        <v>50119</v>
      </c>
      <c r="E321" s="1">
        <v>9115</v>
      </c>
      <c r="F321" s="1">
        <v>26776</v>
      </c>
      <c r="G321" s="1">
        <v>0</v>
      </c>
      <c r="H321" s="1">
        <v>5449959</v>
      </c>
      <c r="I321" s="1">
        <v>14</v>
      </c>
      <c r="J321" s="1">
        <v>71134</v>
      </c>
      <c r="K321" s="1">
        <v>0</v>
      </c>
      <c r="L321" s="1">
        <v>220632</v>
      </c>
      <c r="M321" s="1">
        <v>6891</v>
      </c>
      <c r="N321" s="1">
        <v>0</v>
      </c>
      <c r="O321" s="1">
        <v>10689</v>
      </c>
      <c r="P321" s="1">
        <v>64226</v>
      </c>
      <c r="Q321" s="1">
        <v>512297</v>
      </c>
      <c r="R321" s="1">
        <v>997226</v>
      </c>
      <c r="S321" s="1">
        <v>297135</v>
      </c>
      <c r="T321" s="1">
        <v>1800955</v>
      </c>
      <c r="U321" s="1">
        <v>7520719</v>
      </c>
      <c r="V321" s="1">
        <v>2550021</v>
      </c>
      <c r="W321" s="1">
        <v>259757</v>
      </c>
      <c r="X321" s="1">
        <v>40148666</v>
      </c>
      <c r="Y321" s="1">
        <v>3600614</v>
      </c>
      <c r="Z321" s="1">
        <v>19453429</v>
      </c>
      <c r="AA321" s="1">
        <v>4008874</v>
      </c>
      <c r="AB321" s="1">
        <v>30179345</v>
      </c>
      <c r="AC321" s="1">
        <v>56921</v>
      </c>
      <c r="AD321" s="1">
        <v>0</v>
      </c>
      <c r="AE321" s="1">
        <v>1296</v>
      </c>
      <c r="AF321" s="1">
        <v>430289</v>
      </c>
      <c r="AG321" s="1">
        <v>0</v>
      </c>
      <c r="AH321" s="1">
        <v>989</v>
      </c>
      <c r="AI321" s="1">
        <v>16926</v>
      </c>
      <c r="AJ321" s="1">
        <v>0</v>
      </c>
      <c r="AK321" s="1">
        <v>94491</v>
      </c>
      <c r="AL321" s="1">
        <v>0</v>
      </c>
      <c r="AM321" s="1">
        <v>1947</v>
      </c>
      <c r="AN321" s="1">
        <v>33772</v>
      </c>
      <c r="AO321" s="1">
        <v>0</v>
      </c>
      <c r="AP321" s="1">
        <v>177620</v>
      </c>
      <c r="AQ321" s="1">
        <v>34045</v>
      </c>
      <c r="AR321" s="1">
        <v>4223</v>
      </c>
      <c r="AS321" s="1">
        <v>57860</v>
      </c>
      <c r="AT321" s="1">
        <v>18222</v>
      </c>
      <c r="AU321" s="1">
        <v>3894</v>
      </c>
      <c r="AV321" s="1">
        <v>0</v>
      </c>
      <c r="AW321" s="1">
        <v>7134</v>
      </c>
      <c r="AX321" s="1">
        <v>70804</v>
      </c>
      <c r="AY321" s="1">
        <v>0</v>
      </c>
      <c r="AZ321" s="1">
        <v>48991</v>
      </c>
      <c r="BA321" s="1"/>
      <c r="BB321" s="1" t="s">
        <v>411</v>
      </c>
    </row>
    <row r="322" spans="1:54" x14ac:dyDescent="0.35">
      <c r="A322" s="4" t="s">
        <v>319</v>
      </c>
      <c r="B322" s="1">
        <v>0</v>
      </c>
      <c r="C322" s="1">
        <v>30072</v>
      </c>
      <c r="D322" s="1">
        <v>49826</v>
      </c>
      <c r="E322" s="1">
        <v>3394</v>
      </c>
      <c r="F322" s="1">
        <v>40609</v>
      </c>
      <c r="G322" s="1">
        <v>0</v>
      </c>
      <c r="H322" s="1">
        <v>5507041</v>
      </c>
      <c r="I322" s="1">
        <v>0</v>
      </c>
      <c r="J322" s="1">
        <v>67125</v>
      </c>
      <c r="K322" s="1">
        <v>3961</v>
      </c>
      <c r="L322" s="1">
        <v>175736</v>
      </c>
      <c r="M322" s="1">
        <v>9048</v>
      </c>
      <c r="N322" s="1">
        <v>1431</v>
      </c>
      <c r="O322" s="1">
        <v>11692</v>
      </c>
      <c r="P322" s="1">
        <v>63220</v>
      </c>
      <c r="Q322" s="1">
        <v>535788</v>
      </c>
      <c r="R322" s="1">
        <v>1024663</v>
      </c>
      <c r="S322" s="1">
        <v>295991</v>
      </c>
      <c r="T322" s="1">
        <v>1912046</v>
      </c>
      <c r="U322" s="1">
        <v>7728237</v>
      </c>
      <c r="V322" s="1">
        <v>2412260</v>
      </c>
      <c r="W322" s="1">
        <v>258218</v>
      </c>
      <c r="X322" s="1">
        <v>40160262</v>
      </c>
      <c r="Y322" s="1">
        <v>3553445</v>
      </c>
      <c r="Z322" s="1">
        <v>19532034</v>
      </c>
      <c r="AA322" s="1">
        <v>3855879</v>
      </c>
      <c r="AB322" s="1">
        <v>29438075</v>
      </c>
      <c r="AC322" s="1">
        <v>54078</v>
      </c>
      <c r="AD322" s="1">
        <v>0</v>
      </c>
      <c r="AE322" s="1">
        <v>0</v>
      </c>
      <c r="AF322" s="1">
        <v>411477</v>
      </c>
      <c r="AG322" s="1">
        <v>0</v>
      </c>
      <c r="AH322" s="1">
        <v>835</v>
      </c>
      <c r="AI322" s="1">
        <v>13077</v>
      </c>
      <c r="AJ322" s="1">
        <v>0</v>
      </c>
      <c r="AK322" s="1">
        <v>135017</v>
      </c>
      <c r="AL322" s="1">
        <v>0</v>
      </c>
      <c r="AM322" s="1">
        <v>2482</v>
      </c>
      <c r="AN322" s="1">
        <v>9602</v>
      </c>
      <c r="AO322" s="1">
        <v>0</v>
      </c>
      <c r="AP322" s="1">
        <v>184242</v>
      </c>
      <c r="AQ322" s="1">
        <v>36691</v>
      </c>
      <c r="AR322" s="1">
        <v>4147</v>
      </c>
      <c r="AS322" s="1">
        <v>56924</v>
      </c>
      <c r="AT322" s="1">
        <v>17961</v>
      </c>
      <c r="AU322" s="1">
        <v>2552</v>
      </c>
      <c r="AV322" s="1">
        <v>0</v>
      </c>
      <c r="AW322" s="1">
        <v>5635</v>
      </c>
      <c r="AX322" s="1">
        <v>78639</v>
      </c>
      <c r="AY322" s="1">
        <v>0</v>
      </c>
      <c r="AZ322" s="1">
        <v>51888</v>
      </c>
      <c r="BA322" s="1"/>
      <c r="BB322" s="1" t="s">
        <v>411</v>
      </c>
    </row>
    <row r="323" spans="1:54" x14ac:dyDescent="0.35">
      <c r="A323" s="4" t="s">
        <v>320</v>
      </c>
      <c r="B323" s="1">
        <v>0</v>
      </c>
      <c r="C323" s="1">
        <v>40119</v>
      </c>
      <c r="D323" s="1">
        <v>105636</v>
      </c>
      <c r="E323" s="1">
        <v>5778</v>
      </c>
      <c r="F323" s="1">
        <v>69571</v>
      </c>
      <c r="G323" s="1">
        <v>0</v>
      </c>
      <c r="H323" s="1">
        <v>4303242</v>
      </c>
      <c r="I323" s="1">
        <v>0</v>
      </c>
      <c r="J323" s="1">
        <v>53273</v>
      </c>
      <c r="K323" s="1">
        <v>0</v>
      </c>
      <c r="L323" s="1">
        <v>238490</v>
      </c>
      <c r="M323" s="1">
        <v>9350</v>
      </c>
      <c r="N323" s="1">
        <v>0</v>
      </c>
      <c r="O323" s="1">
        <v>9341</v>
      </c>
      <c r="P323" s="1">
        <v>68546</v>
      </c>
      <c r="Q323" s="1">
        <v>1213708</v>
      </c>
      <c r="R323" s="1">
        <v>1857096</v>
      </c>
      <c r="S323" s="1">
        <v>269680</v>
      </c>
      <c r="T323" s="1">
        <v>1970255</v>
      </c>
      <c r="U323" s="1">
        <v>7378311</v>
      </c>
      <c r="V323" s="1">
        <v>2269744</v>
      </c>
      <c r="W323" s="1">
        <v>226409</v>
      </c>
      <c r="X323" s="1">
        <v>33259350</v>
      </c>
      <c r="Y323" s="1">
        <v>3742151</v>
      </c>
      <c r="Z323" s="1">
        <v>18317393</v>
      </c>
      <c r="AA323" s="1">
        <v>3757708</v>
      </c>
      <c r="AB323" s="1">
        <v>23460827</v>
      </c>
      <c r="AC323" s="1">
        <v>43086</v>
      </c>
      <c r="AD323" s="1">
        <v>1484</v>
      </c>
      <c r="AE323" s="1">
        <v>0</v>
      </c>
      <c r="AF323" s="1">
        <v>393507</v>
      </c>
      <c r="AG323" s="1">
        <v>0</v>
      </c>
      <c r="AH323" s="1">
        <v>724</v>
      </c>
      <c r="AI323" s="1">
        <v>15336</v>
      </c>
      <c r="AJ323" s="1">
        <v>0</v>
      </c>
      <c r="AK323" s="1">
        <v>152427</v>
      </c>
      <c r="AL323" s="1">
        <v>0</v>
      </c>
      <c r="AM323" s="1">
        <v>2769</v>
      </c>
      <c r="AN323" s="1">
        <v>41147</v>
      </c>
      <c r="AO323" s="1">
        <v>16232</v>
      </c>
      <c r="AP323" s="1">
        <v>173756</v>
      </c>
      <c r="AQ323" s="1">
        <v>42580</v>
      </c>
      <c r="AR323" s="1">
        <v>9146</v>
      </c>
      <c r="AS323" s="1">
        <v>55478</v>
      </c>
      <c r="AT323" s="1">
        <v>16163</v>
      </c>
      <c r="AU323" s="1">
        <v>4753</v>
      </c>
      <c r="AV323" s="1">
        <v>0</v>
      </c>
      <c r="AW323" s="1">
        <v>4451</v>
      </c>
      <c r="AX323" s="1">
        <v>87557</v>
      </c>
      <c r="AY323" s="1">
        <v>0</v>
      </c>
      <c r="AZ323" s="1">
        <v>51764</v>
      </c>
      <c r="BA323" s="1"/>
      <c r="BB323" s="1" t="s">
        <v>411</v>
      </c>
    </row>
    <row r="324" spans="1:54" x14ac:dyDescent="0.35">
      <c r="A324" s="4" t="s">
        <v>321</v>
      </c>
      <c r="B324" s="1">
        <v>0</v>
      </c>
      <c r="C324" s="1">
        <v>33862</v>
      </c>
      <c r="D324" s="1">
        <v>73455</v>
      </c>
      <c r="E324" s="1">
        <v>7331</v>
      </c>
      <c r="F324" s="1">
        <v>202024</v>
      </c>
      <c r="G324" s="1">
        <v>0</v>
      </c>
      <c r="H324" s="1">
        <v>4012351</v>
      </c>
      <c r="I324" s="1">
        <v>0</v>
      </c>
      <c r="J324" s="1">
        <v>15985</v>
      </c>
      <c r="K324" s="1">
        <v>0</v>
      </c>
      <c r="L324" s="1">
        <v>98896</v>
      </c>
      <c r="M324" s="1">
        <v>13572</v>
      </c>
      <c r="N324" s="1">
        <v>0</v>
      </c>
      <c r="O324" s="1">
        <v>13210</v>
      </c>
      <c r="P324" s="1">
        <v>36234</v>
      </c>
      <c r="Q324" s="1">
        <v>609994</v>
      </c>
      <c r="R324" s="1">
        <v>1365222</v>
      </c>
      <c r="S324" s="1">
        <v>149370</v>
      </c>
      <c r="T324" s="1">
        <v>1267875</v>
      </c>
      <c r="U324" s="1">
        <v>4997696</v>
      </c>
      <c r="V324" s="1">
        <v>1333669</v>
      </c>
      <c r="W324" s="1">
        <v>75888</v>
      </c>
      <c r="X324" s="1">
        <v>29934648</v>
      </c>
      <c r="Y324" s="1">
        <v>2967222</v>
      </c>
      <c r="Z324" s="1">
        <v>13563890</v>
      </c>
      <c r="AA324" s="1">
        <v>3333604</v>
      </c>
      <c r="AB324" s="1">
        <v>22187134</v>
      </c>
      <c r="AC324" s="1">
        <v>12317</v>
      </c>
      <c r="AD324" s="1">
        <v>0</v>
      </c>
      <c r="AE324" s="1">
        <v>0</v>
      </c>
      <c r="AF324" s="1">
        <v>225755</v>
      </c>
      <c r="AG324" s="1">
        <v>0</v>
      </c>
      <c r="AH324" s="1">
        <v>376</v>
      </c>
      <c r="AI324" s="1">
        <v>15725</v>
      </c>
      <c r="AJ324" s="1">
        <v>0</v>
      </c>
      <c r="AK324" s="1">
        <v>137878</v>
      </c>
      <c r="AL324" s="1">
        <v>0</v>
      </c>
      <c r="AM324" s="1">
        <v>3093</v>
      </c>
      <c r="AN324" s="1">
        <v>60250</v>
      </c>
      <c r="AO324" s="1">
        <v>0</v>
      </c>
      <c r="AP324" s="1">
        <v>159210</v>
      </c>
      <c r="AQ324" s="1">
        <v>64726</v>
      </c>
      <c r="AR324" s="1">
        <v>9620</v>
      </c>
      <c r="AS324" s="1">
        <v>66169</v>
      </c>
      <c r="AT324" s="1">
        <v>17581</v>
      </c>
      <c r="AU324" s="1">
        <v>8538</v>
      </c>
      <c r="AV324" s="1">
        <v>0</v>
      </c>
      <c r="AW324" s="1">
        <v>2978</v>
      </c>
      <c r="AX324" s="1">
        <v>121292</v>
      </c>
      <c r="AY324" s="1">
        <v>0</v>
      </c>
      <c r="AZ324" s="1">
        <v>68336</v>
      </c>
      <c r="BA324" s="1"/>
      <c r="BB324" s="1" t="s">
        <v>411</v>
      </c>
    </row>
    <row r="325" spans="1:54" x14ac:dyDescent="0.35">
      <c r="A325" s="4" t="s">
        <v>1199</v>
      </c>
      <c r="B325" s="1">
        <v>0</v>
      </c>
      <c r="C325" s="1">
        <v>77033</v>
      </c>
      <c r="D325" s="1">
        <v>574253</v>
      </c>
      <c r="E325" s="1">
        <v>845422</v>
      </c>
      <c r="F325" s="1">
        <v>64946442</v>
      </c>
      <c r="G325" s="1">
        <v>0</v>
      </c>
      <c r="H325" s="1">
        <v>3055770</v>
      </c>
      <c r="I325" s="1">
        <v>0</v>
      </c>
      <c r="J325" s="1">
        <v>35356</v>
      </c>
      <c r="K325" s="1">
        <v>364126</v>
      </c>
      <c r="L325" s="1">
        <v>356101</v>
      </c>
      <c r="M325" s="1">
        <v>2931477</v>
      </c>
      <c r="N325" s="1">
        <v>1413249</v>
      </c>
      <c r="O325" s="1">
        <v>2739312</v>
      </c>
      <c r="P325" s="1">
        <v>46555</v>
      </c>
      <c r="Q325" s="1">
        <v>564917</v>
      </c>
      <c r="R325" s="1">
        <v>817266</v>
      </c>
      <c r="S325" s="1">
        <v>219237</v>
      </c>
      <c r="T325" s="1">
        <v>1618655</v>
      </c>
      <c r="U325" s="1">
        <v>6120918</v>
      </c>
      <c r="V325" s="1">
        <v>1886454</v>
      </c>
      <c r="W325" s="1">
        <v>151982</v>
      </c>
      <c r="X325" s="1">
        <v>24540149</v>
      </c>
      <c r="Y325" s="1">
        <v>2659010</v>
      </c>
      <c r="Z325" s="1">
        <v>15199777</v>
      </c>
      <c r="AA325" s="1">
        <v>3058586</v>
      </c>
      <c r="AB325" s="1">
        <v>20777930</v>
      </c>
      <c r="AC325" s="1">
        <v>29375</v>
      </c>
      <c r="AD325" s="1">
        <v>0</v>
      </c>
      <c r="AE325" s="1">
        <v>0</v>
      </c>
      <c r="AF325" s="1">
        <v>326061</v>
      </c>
      <c r="AG325" s="1">
        <v>1576</v>
      </c>
      <c r="AH325" s="1">
        <v>600</v>
      </c>
      <c r="AI325" s="1">
        <v>2370424</v>
      </c>
      <c r="AJ325" s="1">
        <v>30329</v>
      </c>
      <c r="AK325" s="1">
        <v>22725019</v>
      </c>
      <c r="AL325" s="1">
        <v>0</v>
      </c>
      <c r="AM325" s="1">
        <v>1579</v>
      </c>
      <c r="AN325" s="1">
        <v>5600255</v>
      </c>
      <c r="AO325" s="1">
        <v>1626107</v>
      </c>
      <c r="AP325" s="1">
        <v>207792</v>
      </c>
      <c r="AQ325" s="1">
        <v>18101405</v>
      </c>
      <c r="AR325" s="1">
        <v>3019053</v>
      </c>
      <c r="AS325" s="1">
        <v>13862555</v>
      </c>
      <c r="AT325" s="1">
        <v>63331</v>
      </c>
      <c r="AU325" s="1">
        <v>2684124</v>
      </c>
      <c r="AV325" s="1">
        <v>0</v>
      </c>
      <c r="AW325" s="1">
        <v>828444</v>
      </c>
      <c r="AX325" s="1">
        <v>25706787</v>
      </c>
      <c r="AY325" s="1">
        <v>0</v>
      </c>
      <c r="AZ325" s="1">
        <v>18496056</v>
      </c>
      <c r="BA325" s="1"/>
      <c r="BB325" s="1" t="s">
        <v>411</v>
      </c>
    </row>
    <row r="326" spans="1:54" x14ac:dyDescent="0.35">
      <c r="A326" s="4" t="s">
        <v>1200</v>
      </c>
      <c r="B326" s="1">
        <v>0</v>
      </c>
      <c r="C326" s="1">
        <v>283634</v>
      </c>
      <c r="D326" s="1">
        <v>540834</v>
      </c>
      <c r="E326" s="1">
        <v>571652</v>
      </c>
      <c r="F326" s="1">
        <v>112230191</v>
      </c>
      <c r="G326" s="1">
        <v>0</v>
      </c>
      <c r="H326" s="1">
        <v>3094138</v>
      </c>
      <c r="I326" s="1">
        <v>0</v>
      </c>
      <c r="J326" s="1">
        <v>397317</v>
      </c>
      <c r="K326" s="1">
        <v>2619326</v>
      </c>
      <c r="L326" s="1">
        <v>1402414</v>
      </c>
      <c r="M326" s="1">
        <v>4929560</v>
      </c>
      <c r="N326" s="1">
        <v>4048473</v>
      </c>
      <c r="O326" s="1">
        <v>4314371</v>
      </c>
      <c r="P326" s="1">
        <v>142821</v>
      </c>
      <c r="Q326" s="1">
        <v>294559</v>
      </c>
      <c r="R326" s="1">
        <v>299509</v>
      </c>
      <c r="S326" s="1">
        <v>793697</v>
      </c>
      <c r="T326" s="1">
        <v>2157964</v>
      </c>
      <c r="U326" s="1">
        <v>12328264</v>
      </c>
      <c r="V326" s="1">
        <v>6025403</v>
      </c>
      <c r="W326" s="1">
        <v>809826</v>
      </c>
      <c r="X326" s="1">
        <v>28531073</v>
      </c>
      <c r="Y326" s="1">
        <v>2863416</v>
      </c>
      <c r="Z326" s="1">
        <v>21121392</v>
      </c>
      <c r="AA326" s="1">
        <v>2383178</v>
      </c>
      <c r="AB326" s="1">
        <v>24578455</v>
      </c>
      <c r="AC326" s="1">
        <v>380122</v>
      </c>
      <c r="AD326" s="1">
        <v>0</v>
      </c>
      <c r="AE326" s="1">
        <v>841</v>
      </c>
      <c r="AF326" s="1">
        <v>1095340</v>
      </c>
      <c r="AG326" s="1">
        <v>1343</v>
      </c>
      <c r="AH326" s="1">
        <v>531</v>
      </c>
      <c r="AI326" s="1">
        <v>4369011</v>
      </c>
      <c r="AJ326" s="1">
        <v>641387</v>
      </c>
      <c r="AK326" s="1">
        <v>48461870</v>
      </c>
      <c r="AL326" s="1">
        <v>0</v>
      </c>
      <c r="AM326" s="1">
        <v>158</v>
      </c>
      <c r="AN326" s="1">
        <v>22191139</v>
      </c>
      <c r="AO326" s="1">
        <v>10407726</v>
      </c>
      <c r="AP326" s="1">
        <v>256513</v>
      </c>
      <c r="AQ326" s="1">
        <v>40138544</v>
      </c>
      <c r="AR326" s="1">
        <v>4324048</v>
      </c>
      <c r="AS326" s="1">
        <v>36438473</v>
      </c>
      <c r="AT326" s="1">
        <v>90069</v>
      </c>
      <c r="AU326" s="1">
        <v>5011331</v>
      </c>
      <c r="AV326" s="1">
        <v>0</v>
      </c>
      <c r="AW326" s="1">
        <v>4411997</v>
      </c>
      <c r="AX326" s="1">
        <v>55940087</v>
      </c>
      <c r="AY326" s="1">
        <v>0</v>
      </c>
      <c r="AZ326" s="1">
        <v>44911171</v>
      </c>
      <c r="BA326" s="1"/>
      <c r="BB326" s="1" t="s">
        <v>411</v>
      </c>
    </row>
    <row r="327" spans="1:54" x14ac:dyDescent="0.35">
      <c r="A327" s="4" t="s">
        <v>1201</v>
      </c>
      <c r="B327" s="1">
        <v>0</v>
      </c>
      <c r="C327" s="1">
        <v>188692</v>
      </c>
      <c r="D327" s="1">
        <v>370761</v>
      </c>
      <c r="E327" s="1">
        <v>477303</v>
      </c>
      <c r="F327" s="1">
        <v>65860546</v>
      </c>
      <c r="G327" s="1">
        <v>0</v>
      </c>
      <c r="H327" s="1">
        <v>4175234</v>
      </c>
      <c r="I327" s="1">
        <v>0</v>
      </c>
      <c r="J327" s="1">
        <v>393779</v>
      </c>
      <c r="K327" s="1">
        <v>1257647</v>
      </c>
      <c r="L327" s="1">
        <v>702162</v>
      </c>
      <c r="M327" s="1">
        <v>2974567</v>
      </c>
      <c r="N327" s="1">
        <v>2374829</v>
      </c>
      <c r="O327" s="1">
        <v>2524445</v>
      </c>
      <c r="P327" s="1">
        <v>160540</v>
      </c>
      <c r="Q327" s="1">
        <v>401129</v>
      </c>
      <c r="R327" s="1">
        <v>522896</v>
      </c>
      <c r="S327" s="1">
        <v>766022</v>
      </c>
      <c r="T327" s="1">
        <v>2647643</v>
      </c>
      <c r="U327" s="1">
        <v>14439857</v>
      </c>
      <c r="V327" s="1">
        <v>6265642</v>
      </c>
      <c r="W327" s="1">
        <v>844149</v>
      </c>
      <c r="X327" s="1">
        <v>35223208</v>
      </c>
      <c r="Y327" s="1">
        <v>3148685</v>
      </c>
      <c r="Z327" s="1">
        <v>24434056</v>
      </c>
      <c r="AA327" s="1">
        <v>3035404</v>
      </c>
      <c r="AB327" s="1">
        <v>29190429</v>
      </c>
      <c r="AC327" s="1">
        <v>373163</v>
      </c>
      <c r="AD327" s="1">
        <v>0</v>
      </c>
      <c r="AE327" s="1">
        <v>0</v>
      </c>
      <c r="AF327" s="1">
        <v>1103741</v>
      </c>
      <c r="AG327" s="1">
        <v>0</v>
      </c>
      <c r="AH327" s="1">
        <v>352</v>
      </c>
      <c r="AI327" s="1">
        <v>2898271</v>
      </c>
      <c r="AJ327" s="1">
        <v>304173</v>
      </c>
      <c r="AK327" s="1">
        <v>29820113</v>
      </c>
      <c r="AL327" s="1">
        <v>1037</v>
      </c>
      <c r="AM327" s="1">
        <v>508</v>
      </c>
      <c r="AN327" s="1">
        <v>12869591</v>
      </c>
      <c r="AO327" s="1">
        <v>5444796</v>
      </c>
      <c r="AP327" s="1">
        <v>220698</v>
      </c>
      <c r="AQ327" s="1">
        <v>23541569</v>
      </c>
      <c r="AR327" s="1">
        <v>2822259</v>
      </c>
      <c r="AS327" s="1">
        <v>21261067</v>
      </c>
      <c r="AT327" s="1">
        <v>48319</v>
      </c>
      <c r="AU327" s="1">
        <v>2692329</v>
      </c>
      <c r="AV327" s="1">
        <v>0</v>
      </c>
      <c r="AW327" s="1">
        <v>2391425</v>
      </c>
      <c r="AX327" s="1">
        <v>30845357</v>
      </c>
      <c r="AY327" s="1">
        <v>0</v>
      </c>
      <c r="AZ327" s="1">
        <v>26687083</v>
      </c>
      <c r="BA327" s="1"/>
      <c r="BB327" s="1" t="s">
        <v>411</v>
      </c>
    </row>
    <row r="328" spans="1:54" x14ac:dyDescent="0.35">
      <c r="A328" s="4" t="s">
        <v>1202</v>
      </c>
      <c r="B328" s="1">
        <v>0</v>
      </c>
      <c r="C328" s="1">
        <v>37694</v>
      </c>
      <c r="D328" s="1">
        <v>99384</v>
      </c>
      <c r="E328" s="1">
        <v>4779</v>
      </c>
      <c r="F328" s="1">
        <v>7757</v>
      </c>
      <c r="G328" s="1">
        <v>0</v>
      </c>
      <c r="H328" s="1">
        <v>4265080</v>
      </c>
      <c r="I328" s="1">
        <v>0</v>
      </c>
      <c r="J328" s="1">
        <v>25222</v>
      </c>
      <c r="K328" s="1">
        <v>0</v>
      </c>
      <c r="L328" s="1">
        <v>151098</v>
      </c>
      <c r="M328" s="1">
        <v>6204</v>
      </c>
      <c r="N328" s="1">
        <v>0</v>
      </c>
      <c r="O328" s="1">
        <v>0</v>
      </c>
      <c r="P328" s="1">
        <v>44592</v>
      </c>
      <c r="Q328" s="1">
        <v>919188</v>
      </c>
      <c r="R328" s="1">
        <v>1734024</v>
      </c>
      <c r="S328" s="1">
        <v>171470</v>
      </c>
      <c r="T328" s="1">
        <v>1522140</v>
      </c>
      <c r="U328" s="1">
        <v>5446739</v>
      </c>
      <c r="V328" s="1">
        <v>1583020</v>
      </c>
      <c r="W328" s="1">
        <v>103016</v>
      </c>
      <c r="X328" s="1">
        <v>30179486</v>
      </c>
      <c r="Y328" s="1">
        <v>3487801</v>
      </c>
      <c r="Z328" s="1">
        <v>14327453</v>
      </c>
      <c r="AA328" s="1">
        <v>3377280</v>
      </c>
      <c r="AB328" s="1">
        <v>20794686</v>
      </c>
      <c r="AC328" s="1">
        <v>17781</v>
      </c>
      <c r="AD328" s="1">
        <v>0</v>
      </c>
      <c r="AE328" s="1">
        <v>0</v>
      </c>
      <c r="AF328" s="1">
        <v>258314</v>
      </c>
      <c r="AG328" s="1">
        <v>0</v>
      </c>
      <c r="AH328" s="1">
        <v>434</v>
      </c>
      <c r="AI328" s="1">
        <v>10583</v>
      </c>
      <c r="AJ328" s="1">
        <v>0</v>
      </c>
      <c r="AK328" s="1">
        <v>179349</v>
      </c>
      <c r="AL328" s="1">
        <v>1198</v>
      </c>
      <c r="AM328" s="1">
        <v>629</v>
      </c>
      <c r="AN328" s="1">
        <v>20106</v>
      </c>
      <c r="AO328" s="1">
        <v>13626</v>
      </c>
      <c r="AP328" s="1">
        <v>150196</v>
      </c>
      <c r="AQ328" s="1">
        <v>23302</v>
      </c>
      <c r="AR328" s="1">
        <v>2912</v>
      </c>
      <c r="AS328" s="1">
        <v>40808</v>
      </c>
      <c r="AT328" s="1">
        <v>13323</v>
      </c>
      <c r="AU328" s="1">
        <v>1198</v>
      </c>
      <c r="AV328" s="1">
        <v>0</v>
      </c>
      <c r="AW328" s="1">
        <v>2389</v>
      </c>
      <c r="AX328" s="1">
        <v>47071</v>
      </c>
      <c r="AY328" s="1">
        <v>0</v>
      </c>
      <c r="AZ328" s="1">
        <v>34956</v>
      </c>
      <c r="BA328" s="1"/>
      <c r="BB328" s="1" t="s">
        <v>411</v>
      </c>
    </row>
    <row r="329" spans="1:54" x14ac:dyDescent="0.35">
      <c r="A329" s="4" t="s">
        <v>1203</v>
      </c>
      <c r="B329" s="1">
        <v>0</v>
      </c>
      <c r="C329" s="1">
        <v>36561</v>
      </c>
      <c r="D329" s="1">
        <v>29706</v>
      </c>
      <c r="E329" s="1">
        <v>3350</v>
      </c>
      <c r="F329" s="1">
        <v>0</v>
      </c>
      <c r="G329" s="1">
        <v>900</v>
      </c>
      <c r="H329" s="1">
        <v>4501277</v>
      </c>
      <c r="I329" s="1">
        <v>0</v>
      </c>
      <c r="J329" s="1">
        <v>311627</v>
      </c>
      <c r="K329" s="1">
        <v>4308</v>
      </c>
      <c r="L329" s="1">
        <v>0</v>
      </c>
      <c r="M329" s="1">
        <v>2372</v>
      </c>
      <c r="N329" s="1">
        <v>0</v>
      </c>
      <c r="O329" s="1">
        <v>7481</v>
      </c>
      <c r="P329" s="1">
        <v>156236</v>
      </c>
      <c r="Q329" s="1">
        <v>493514</v>
      </c>
      <c r="R329" s="1">
        <v>607056</v>
      </c>
      <c r="S329" s="1">
        <v>725349</v>
      </c>
      <c r="T329" s="1">
        <v>2627401</v>
      </c>
      <c r="U329" s="1">
        <v>14095219</v>
      </c>
      <c r="V329" s="1">
        <v>5947417</v>
      </c>
      <c r="W329" s="1">
        <v>712231</v>
      </c>
      <c r="X329" s="1">
        <v>35095576</v>
      </c>
      <c r="Y329" s="1">
        <v>2922875</v>
      </c>
      <c r="Z329" s="1">
        <v>23444026</v>
      </c>
      <c r="AA329" s="1">
        <v>3163740</v>
      </c>
      <c r="AB329" s="1">
        <v>29548719</v>
      </c>
      <c r="AC329" s="1">
        <v>302709</v>
      </c>
      <c r="AD329" s="1">
        <v>0</v>
      </c>
      <c r="AE329" s="1">
        <v>0</v>
      </c>
      <c r="AF329" s="1">
        <v>1054039</v>
      </c>
      <c r="AG329" s="1">
        <v>0</v>
      </c>
      <c r="AH329" s="1">
        <v>270</v>
      </c>
      <c r="AI329" s="1">
        <v>13232</v>
      </c>
      <c r="AJ329" s="1">
        <v>0</v>
      </c>
      <c r="AK329" s="1">
        <v>223796</v>
      </c>
      <c r="AL329" s="1">
        <v>0</v>
      </c>
      <c r="AM329" s="1">
        <v>319</v>
      </c>
      <c r="AN329" s="1">
        <v>0</v>
      </c>
      <c r="AO329" s="1">
        <v>25794</v>
      </c>
      <c r="AP329" s="1">
        <v>119012</v>
      </c>
      <c r="AQ329" s="1">
        <v>28448</v>
      </c>
      <c r="AR329" s="1">
        <v>2146</v>
      </c>
      <c r="AS329" s="1">
        <v>79462</v>
      </c>
      <c r="AT329" s="1">
        <v>13375</v>
      </c>
      <c r="AU329" s="1">
        <v>1174</v>
      </c>
      <c r="AV329" s="1">
        <v>0</v>
      </c>
      <c r="AW329" s="1">
        <v>6263</v>
      </c>
      <c r="AX329" s="1">
        <v>48352</v>
      </c>
      <c r="AY329" s="1">
        <v>496</v>
      </c>
      <c r="AZ329" s="1">
        <v>37811</v>
      </c>
      <c r="BA329" s="1"/>
      <c r="BB329" s="1" t="s">
        <v>411</v>
      </c>
    </row>
    <row r="330" spans="1:54" x14ac:dyDescent="0.35">
      <c r="A330" s="4" t="s">
        <v>1227</v>
      </c>
      <c r="B330" s="1">
        <v>0</v>
      </c>
      <c r="C330" s="1">
        <v>35677</v>
      </c>
      <c r="D330" s="1">
        <v>24942</v>
      </c>
      <c r="E330" s="1">
        <v>2977</v>
      </c>
      <c r="F330" s="1">
        <v>8069</v>
      </c>
      <c r="G330" s="1">
        <v>0</v>
      </c>
      <c r="H330" s="1">
        <v>5368014</v>
      </c>
      <c r="I330" s="1">
        <v>0</v>
      </c>
      <c r="J330" s="1">
        <v>369245</v>
      </c>
      <c r="K330" s="1">
        <v>2553</v>
      </c>
      <c r="L330" s="1">
        <v>0</v>
      </c>
      <c r="M330" s="1">
        <v>677</v>
      </c>
      <c r="N330" s="1">
        <v>0</v>
      </c>
      <c r="O330" s="1">
        <v>7071</v>
      </c>
      <c r="P330" s="1">
        <v>169071</v>
      </c>
      <c r="Q330" s="1">
        <v>603724</v>
      </c>
      <c r="R330" s="1">
        <v>806236</v>
      </c>
      <c r="S330" s="1">
        <v>776399</v>
      </c>
      <c r="T330" s="1">
        <v>3163272</v>
      </c>
      <c r="U330" s="1">
        <v>16402500</v>
      </c>
      <c r="V330" s="1">
        <v>6363611</v>
      </c>
      <c r="W330" s="1">
        <v>833703</v>
      </c>
      <c r="X330" s="1">
        <v>42072343</v>
      </c>
      <c r="Y330" s="1">
        <v>3527219</v>
      </c>
      <c r="Z330" s="1">
        <v>28246415</v>
      </c>
      <c r="AA330" s="1">
        <v>3750497</v>
      </c>
      <c r="AB330" s="1">
        <v>33904567</v>
      </c>
      <c r="AC330" s="1">
        <v>353297</v>
      </c>
      <c r="AD330" s="1">
        <v>0</v>
      </c>
      <c r="AE330" s="1">
        <v>0</v>
      </c>
      <c r="AF330" s="1">
        <v>1122844</v>
      </c>
      <c r="AG330" s="1">
        <v>968</v>
      </c>
      <c r="AH330" s="1">
        <v>664</v>
      </c>
      <c r="AI330" s="1">
        <v>14291</v>
      </c>
      <c r="AJ330" s="1">
        <v>0</v>
      </c>
      <c r="AK330" s="1">
        <v>295261</v>
      </c>
      <c r="AL330" s="1">
        <v>0</v>
      </c>
      <c r="AM330" s="1">
        <v>580</v>
      </c>
      <c r="AN330" s="1">
        <v>28963</v>
      </c>
      <c r="AO330" s="1">
        <v>27899</v>
      </c>
      <c r="AP330" s="1">
        <v>165345</v>
      </c>
      <c r="AQ330" s="1">
        <v>33895</v>
      </c>
      <c r="AR330" s="1">
        <v>2643</v>
      </c>
      <c r="AS330" s="1">
        <v>106634</v>
      </c>
      <c r="AT330" s="1">
        <v>17126</v>
      </c>
      <c r="AU330" s="1">
        <v>1247</v>
      </c>
      <c r="AV330" s="1">
        <v>0</v>
      </c>
      <c r="AW330" s="1">
        <v>8153</v>
      </c>
      <c r="AX330" s="1">
        <v>59646</v>
      </c>
      <c r="AY330" s="1">
        <v>0</v>
      </c>
      <c r="AZ330" s="1">
        <v>41605</v>
      </c>
      <c r="BA330" s="1"/>
      <c r="BB330" s="1" t="s">
        <v>411</v>
      </c>
    </row>
    <row r="331" spans="1:54" x14ac:dyDescent="0.35">
      <c r="A331" s="4" t="s">
        <v>328</v>
      </c>
      <c r="B331" s="1">
        <v>0</v>
      </c>
      <c r="C331" s="1">
        <v>26785</v>
      </c>
      <c r="D331" s="1">
        <v>58847</v>
      </c>
      <c r="E331" s="1">
        <v>3020</v>
      </c>
      <c r="F331" s="1">
        <v>0</v>
      </c>
      <c r="G331" s="1">
        <v>919</v>
      </c>
      <c r="H331" s="1">
        <v>5629488</v>
      </c>
      <c r="I331" s="1">
        <v>0</v>
      </c>
      <c r="J331" s="1">
        <v>60590</v>
      </c>
      <c r="K331" s="1">
        <v>2213</v>
      </c>
      <c r="L331" s="1">
        <v>239678</v>
      </c>
      <c r="M331" s="1">
        <v>7245</v>
      </c>
      <c r="N331" s="1">
        <v>0</v>
      </c>
      <c r="O331" s="1">
        <v>7782</v>
      </c>
      <c r="P331" s="1">
        <v>58816</v>
      </c>
      <c r="Q331" s="1">
        <v>612534</v>
      </c>
      <c r="R331" s="1">
        <v>1176296</v>
      </c>
      <c r="S331" s="1">
        <v>269934</v>
      </c>
      <c r="T331" s="1">
        <v>1776710</v>
      </c>
      <c r="U331" s="1">
        <v>7167007</v>
      </c>
      <c r="V331" s="1">
        <v>2241844</v>
      </c>
      <c r="W331" s="1">
        <v>228036</v>
      </c>
      <c r="X331" s="1">
        <v>36342071</v>
      </c>
      <c r="Y331" s="1">
        <v>3473055</v>
      </c>
      <c r="Z331" s="1">
        <v>18299776</v>
      </c>
      <c r="AA331" s="1">
        <v>3732851</v>
      </c>
      <c r="AB331" s="1">
        <v>27809792</v>
      </c>
      <c r="AC331" s="1">
        <v>50264</v>
      </c>
      <c r="AD331" s="1">
        <v>0</v>
      </c>
      <c r="AE331" s="1">
        <v>2062</v>
      </c>
      <c r="AF331" s="1">
        <v>386869</v>
      </c>
      <c r="AG331" s="1">
        <v>0</v>
      </c>
      <c r="AH331" s="1">
        <v>111</v>
      </c>
      <c r="AI331" s="1">
        <v>12385</v>
      </c>
      <c r="AJ331" s="1">
        <v>0</v>
      </c>
      <c r="AK331" s="1">
        <v>360866</v>
      </c>
      <c r="AL331" s="1">
        <v>0</v>
      </c>
      <c r="AM331" s="1">
        <v>2617</v>
      </c>
      <c r="AN331" s="1">
        <v>0</v>
      </c>
      <c r="AO331" s="1">
        <v>0</v>
      </c>
      <c r="AP331" s="1">
        <v>164935</v>
      </c>
      <c r="AQ331" s="1">
        <v>31433</v>
      </c>
      <c r="AR331" s="1">
        <v>2528</v>
      </c>
      <c r="AS331" s="1">
        <v>46615</v>
      </c>
      <c r="AT331" s="1">
        <v>13623</v>
      </c>
      <c r="AU331" s="1">
        <v>1394</v>
      </c>
      <c r="AV331" s="1">
        <v>0</v>
      </c>
      <c r="AW331" s="1">
        <v>4089</v>
      </c>
      <c r="AX331" s="1">
        <v>55989</v>
      </c>
      <c r="AY331" s="1">
        <v>955</v>
      </c>
      <c r="AZ331" s="1">
        <v>33577</v>
      </c>
      <c r="BA331" s="1"/>
      <c r="BB331" s="1" t="s">
        <v>411</v>
      </c>
    </row>
    <row r="332" spans="1:54" x14ac:dyDescent="0.35">
      <c r="A332" s="4" t="s">
        <v>329</v>
      </c>
      <c r="B332" s="1">
        <v>0</v>
      </c>
      <c r="C332" s="1">
        <v>29012</v>
      </c>
      <c r="D332" s="1">
        <v>51109</v>
      </c>
      <c r="E332" s="1">
        <v>3933</v>
      </c>
      <c r="F332" s="1">
        <v>13611</v>
      </c>
      <c r="G332" s="1">
        <v>0</v>
      </c>
      <c r="H332" s="1">
        <v>5394826</v>
      </c>
      <c r="I332" s="1">
        <v>0</v>
      </c>
      <c r="J332" s="1">
        <v>56577</v>
      </c>
      <c r="K332" s="1">
        <v>6464</v>
      </c>
      <c r="L332" s="1">
        <v>211700</v>
      </c>
      <c r="M332" s="1">
        <v>7344</v>
      </c>
      <c r="N332" s="1">
        <v>1874</v>
      </c>
      <c r="O332" s="1">
        <v>25846</v>
      </c>
      <c r="P332" s="1">
        <v>55362</v>
      </c>
      <c r="Q332" s="1">
        <v>526887</v>
      </c>
      <c r="R332" s="1">
        <v>918806</v>
      </c>
      <c r="S332" s="1">
        <v>247705</v>
      </c>
      <c r="T332" s="1">
        <v>1842386</v>
      </c>
      <c r="U332" s="1">
        <v>7243909</v>
      </c>
      <c r="V332" s="1">
        <v>2194892</v>
      </c>
      <c r="W332" s="1">
        <v>203238</v>
      </c>
      <c r="X332" s="1">
        <v>35046837</v>
      </c>
      <c r="Y332" s="1">
        <v>3279201</v>
      </c>
      <c r="Z332" s="1">
        <v>18277425</v>
      </c>
      <c r="AA332" s="1">
        <v>3553271</v>
      </c>
      <c r="AB332" s="1">
        <v>27124738</v>
      </c>
      <c r="AC332" s="1">
        <v>47777</v>
      </c>
      <c r="AD332" s="1">
        <v>0</v>
      </c>
      <c r="AE332" s="1">
        <v>0</v>
      </c>
      <c r="AF332" s="1">
        <v>393619</v>
      </c>
      <c r="AG332" s="1">
        <v>0</v>
      </c>
      <c r="AH332" s="1">
        <v>654</v>
      </c>
      <c r="AI332" s="1">
        <v>12674</v>
      </c>
      <c r="AJ332" s="1">
        <v>0</v>
      </c>
      <c r="AK332" s="1">
        <v>1076143</v>
      </c>
      <c r="AL332" s="1">
        <v>0</v>
      </c>
      <c r="AM332" s="1">
        <v>2592</v>
      </c>
      <c r="AN332" s="1">
        <v>0</v>
      </c>
      <c r="AO332" s="1">
        <v>0</v>
      </c>
      <c r="AP332" s="1">
        <v>126606</v>
      </c>
      <c r="AQ332" s="1">
        <v>31596</v>
      </c>
      <c r="AR332" s="1">
        <v>6511</v>
      </c>
      <c r="AS332" s="1">
        <v>48481</v>
      </c>
      <c r="AT332" s="1">
        <v>14010</v>
      </c>
      <c r="AU332" s="1">
        <v>1439</v>
      </c>
      <c r="AV332" s="1">
        <v>0</v>
      </c>
      <c r="AW332" s="1">
        <v>5891</v>
      </c>
      <c r="AX332" s="1">
        <v>55714</v>
      </c>
      <c r="AY332" s="1">
        <v>0</v>
      </c>
      <c r="AZ332" s="1">
        <v>51714</v>
      </c>
      <c r="BA332" s="1"/>
      <c r="BB332" s="1" t="s">
        <v>411</v>
      </c>
    </row>
    <row r="333" spans="1:54" x14ac:dyDescent="0.35">
      <c r="A333" s="4" t="s">
        <v>330</v>
      </c>
      <c r="B333" s="1">
        <v>0</v>
      </c>
      <c r="C333" s="1">
        <v>31677</v>
      </c>
      <c r="D333" s="1">
        <v>78099</v>
      </c>
      <c r="E333" s="1">
        <v>2887</v>
      </c>
      <c r="F333" s="1">
        <v>56842</v>
      </c>
      <c r="G333" s="1">
        <v>0</v>
      </c>
      <c r="H333" s="1">
        <v>5594901</v>
      </c>
      <c r="I333" s="1">
        <v>0</v>
      </c>
      <c r="J333" s="1">
        <v>88805</v>
      </c>
      <c r="K333" s="1">
        <v>9909</v>
      </c>
      <c r="L333" s="1">
        <v>165071</v>
      </c>
      <c r="M333" s="1">
        <v>4129</v>
      </c>
      <c r="N333" s="1">
        <v>0</v>
      </c>
      <c r="O333" s="1">
        <v>23235</v>
      </c>
      <c r="P333" s="1">
        <v>55825</v>
      </c>
      <c r="Q333" s="1">
        <v>434235</v>
      </c>
      <c r="R333" s="1">
        <v>818506</v>
      </c>
      <c r="S333" s="1">
        <v>200900</v>
      </c>
      <c r="T333" s="1">
        <v>1893044</v>
      </c>
      <c r="U333" s="1">
        <v>7669561</v>
      </c>
      <c r="V333" s="1">
        <v>2565629</v>
      </c>
      <c r="W333" s="1">
        <v>223068</v>
      </c>
      <c r="X333" s="1">
        <v>31886772</v>
      </c>
      <c r="Y333" s="1">
        <v>3793322</v>
      </c>
      <c r="Z333" s="1">
        <v>18606048</v>
      </c>
      <c r="AA333" s="1">
        <v>3544326</v>
      </c>
      <c r="AB333" s="1">
        <v>26342001</v>
      </c>
      <c r="AC333" s="1">
        <v>75063</v>
      </c>
      <c r="AD333" s="1">
        <v>0</v>
      </c>
      <c r="AE333" s="1">
        <v>0</v>
      </c>
      <c r="AF333" s="1">
        <v>501825</v>
      </c>
      <c r="AG333" s="1">
        <v>0</v>
      </c>
      <c r="AH333" s="1">
        <v>296</v>
      </c>
      <c r="AI333" s="1">
        <v>17674</v>
      </c>
      <c r="AJ333" s="1">
        <v>0</v>
      </c>
      <c r="AK333" s="1">
        <v>20941273</v>
      </c>
      <c r="AL333" s="1">
        <v>1125</v>
      </c>
      <c r="AM333" s="1">
        <v>665</v>
      </c>
      <c r="AN333" s="1">
        <v>33655</v>
      </c>
      <c r="AO333" s="1">
        <v>0</v>
      </c>
      <c r="AP333" s="1">
        <v>133668</v>
      </c>
      <c r="AQ333" s="1">
        <v>58013</v>
      </c>
      <c r="AR333" s="1">
        <v>7003</v>
      </c>
      <c r="AS333" s="1">
        <v>78779</v>
      </c>
      <c r="AT333" s="1">
        <v>7423</v>
      </c>
      <c r="AU333" s="1">
        <v>5750</v>
      </c>
      <c r="AV333" s="1">
        <v>0</v>
      </c>
      <c r="AW333" s="1">
        <v>11430</v>
      </c>
      <c r="AX333" s="1">
        <v>73011</v>
      </c>
      <c r="AY333" s="1">
        <v>745</v>
      </c>
      <c r="AZ333" s="1">
        <v>64482</v>
      </c>
      <c r="BA333" s="1"/>
      <c r="BB333" s="1" t="s">
        <v>411</v>
      </c>
    </row>
    <row r="334" spans="1:54" x14ac:dyDescent="0.35">
      <c r="A334" s="4" t="s">
        <v>1228</v>
      </c>
      <c r="B334" s="1">
        <v>0</v>
      </c>
      <c r="C334" s="1">
        <v>69108</v>
      </c>
      <c r="D334" s="1">
        <v>38289</v>
      </c>
      <c r="E334" s="1">
        <v>1611</v>
      </c>
      <c r="F334" s="1">
        <v>44362</v>
      </c>
      <c r="G334" s="1">
        <v>526</v>
      </c>
      <c r="H334" s="1">
        <v>403553</v>
      </c>
      <c r="I334" s="1">
        <v>0</v>
      </c>
      <c r="J334" s="1">
        <v>14699</v>
      </c>
      <c r="K334" s="1">
        <v>4833</v>
      </c>
      <c r="L334" s="1">
        <v>0</v>
      </c>
      <c r="M334" s="1">
        <v>3768</v>
      </c>
      <c r="N334" s="1">
        <v>3206</v>
      </c>
      <c r="O334" s="1">
        <v>8803</v>
      </c>
      <c r="P334" s="1">
        <v>3058</v>
      </c>
      <c r="Q334" s="1">
        <v>24669</v>
      </c>
      <c r="R334" s="1">
        <v>54053</v>
      </c>
      <c r="S334" s="1">
        <v>6697</v>
      </c>
      <c r="T334" s="1">
        <v>124329</v>
      </c>
      <c r="U334" s="1">
        <v>448804</v>
      </c>
      <c r="V334" s="1">
        <v>100284</v>
      </c>
      <c r="W334" s="1">
        <v>8211</v>
      </c>
      <c r="X334" s="1">
        <v>2431795</v>
      </c>
      <c r="Y334" s="1">
        <v>293562</v>
      </c>
      <c r="Z334" s="1">
        <v>1287286</v>
      </c>
      <c r="AA334" s="1">
        <v>265578</v>
      </c>
      <c r="AB334" s="1">
        <v>2143667</v>
      </c>
      <c r="AC334" s="1">
        <v>12916</v>
      </c>
      <c r="AD334" s="1">
        <v>1743</v>
      </c>
      <c r="AE334" s="1">
        <v>0</v>
      </c>
      <c r="AF334" s="1">
        <v>18818</v>
      </c>
      <c r="AG334" s="1">
        <v>0</v>
      </c>
      <c r="AH334" s="1">
        <v>112</v>
      </c>
      <c r="AI334" s="1">
        <v>4649</v>
      </c>
      <c r="AJ334" s="1">
        <v>0</v>
      </c>
      <c r="AK334" s="1">
        <v>46587122</v>
      </c>
      <c r="AL334" s="1">
        <v>0</v>
      </c>
      <c r="AM334" s="1">
        <v>0</v>
      </c>
      <c r="AN334" s="1">
        <v>38972</v>
      </c>
      <c r="AO334" s="1">
        <v>0</v>
      </c>
      <c r="AP334" s="1">
        <v>29102</v>
      </c>
      <c r="AQ334" s="1">
        <v>59619</v>
      </c>
      <c r="AR334" s="1">
        <v>4323</v>
      </c>
      <c r="AS334" s="1">
        <v>72330</v>
      </c>
      <c r="AT334" s="1">
        <v>8497</v>
      </c>
      <c r="AU334" s="1">
        <v>6410</v>
      </c>
      <c r="AV334" s="1">
        <v>0</v>
      </c>
      <c r="AW334" s="1">
        <v>12964</v>
      </c>
      <c r="AX334" s="1">
        <v>37454</v>
      </c>
      <c r="AY334" s="1">
        <v>1177</v>
      </c>
      <c r="AZ334" s="1">
        <v>48108</v>
      </c>
      <c r="BA334" s="1" t="s">
        <v>409</v>
      </c>
      <c r="BB334" s="1" t="s">
        <v>411</v>
      </c>
    </row>
    <row r="335" spans="1:54" x14ac:dyDescent="0.35">
      <c r="A335" s="4" t="s">
        <v>332</v>
      </c>
      <c r="B335" s="1">
        <v>1217</v>
      </c>
      <c r="C335" s="1">
        <v>47274</v>
      </c>
      <c r="D335" s="1">
        <v>26042</v>
      </c>
      <c r="E335" s="1">
        <v>10615</v>
      </c>
      <c r="F335" s="1">
        <v>21734</v>
      </c>
      <c r="G335" s="1">
        <v>0</v>
      </c>
      <c r="H335" s="1">
        <v>5035644</v>
      </c>
      <c r="I335" s="1">
        <v>0</v>
      </c>
      <c r="J335" s="1">
        <v>520821</v>
      </c>
      <c r="K335" s="1">
        <v>1827</v>
      </c>
      <c r="L335" s="1">
        <v>54088</v>
      </c>
      <c r="M335" s="1">
        <v>4246293</v>
      </c>
      <c r="N335" s="1">
        <v>312484</v>
      </c>
      <c r="O335" s="1">
        <v>17162755</v>
      </c>
      <c r="P335" s="1">
        <v>189706</v>
      </c>
      <c r="Q335" s="1">
        <v>375335</v>
      </c>
      <c r="R335" s="1">
        <v>719115</v>
      </c>
      <c r="S335" s="1">
        <v>965643</v>
      </c>
      <c r="T335" s="1">
        <v>3062842</v>
      </c>
      <c r="U335" s="1">
        <v>16186626</v>
      </c>
      <c r="V335" s="1">
        <v>7261125</v>
      </c>
      <c r="W335" s="1">
        <v>1091433</v>
      </c>
      <c r="X335" s="1">
        <v>38456781</v>
      </c>
      <c r="Y335" s="1">
        <v>1705287</v>
      </c>
      <c r="Z335" s="1">
        <v>25456947</v>
      </c>
      <c r="AA335" s="1">
        <v>1662963</v>
      </c>
      <c r="AB335" s="1">
        <v>17509722</v>
      </c>
      <c r="AC335" s="1">
        <v>500203</v>
      </c>
      <c r="AD335" s="1">
        <v>0</v>
      </c>
      <c r="AE335" s="1">
        <v>0</v>
      </c>
      <c r="AF335" s="1">
        <v>1342376</v>
      </c>
      <c r="AG335" s="1">
        <v>0</v>
      </c>
      <c r="AH335" s="1">
        <v>46</v>
      </c>
      <c r="AI335" s="1">
        <v>11755</v>
      </c>
      <c r="AJ335" s="1">
        <v>0</v>
      </c>
      <c r="AK335" s="1">
        <v>73952</v>
      </c>
      <c r="AL335" s="1">
        <v>0</v>
      </c>
      <c r="AM335" s="1">
        <v>0</v>
      </c>
      <c r="AN335" s="1">
        <v>141859</v>
      </c>
      <c r="AO335" s="1">
        <v>30330</v>
      </c>
      <c r="AP335" s="1">
        <v>152455</v>
      </c>
      <c r="AQ335" s="1">
        <v>18826</v>
      </c>
      <c r="AR335" s="1">
        <v>9494</v>
      </c>
      <c r="AS335" s="1">
        <v>589947</v>
      </c>
      <c r="AT335" s="1">
        <v>15896</v>
      </c>
      <c r="AU335" s="1">
        <v>20671</v>
      </c>
      <c r="AV335" s="1">
        <v>0</v>
      </c>
      <c r="AW335" s="1">
        <v>12169</v>
      </c>
      <c r="AX335" s="1">
        <v>62247</v>
      </c>
      <c r="AY335" s="1">
        <v>796</v>
      </c>
      <c r="AZ335" s="1">
        <v>51875</v>
      </c>
      <c r="BA335" s="1"/>
      <c r="BB335" s="1" t="s">
        <v>411</v>
      </c>
    </row>
    <row r="336" spans="1:54" x14ac:dyDescent="0.35">
      <c r="A336" s="4" t="s">
        <v>333</v>
      </c>
      <c r="B336" s="1">
        <v>0</v>
      </c>
      <c r="C336" s="1">
        <v>50776</v>
      </c>
      <c r="D336" s="1">
        <v>30813</v>
      </c>
      <c r="E336" s="1">
        <v>5820</v>
      </c>
      <c r="F336" s="1">
        <v>6824</v>
      </c>
      <c r="G336" s="1">
        <v>1010</v>
      </c>
      <c r="H336" s="1">
        <v>5449984</v>
      </c>
      <c r="I336" s="1">
        <v>0</v>
      </c>
      <c r="J336" s="1">
        <v>468018</v>
      </c>
      <c r="K336" s="1">
        <v>5653</v>
      </c>
      <c r="L336" s="1">
        <v>53138</v>
      </c>
      <c r="M336" s="1">
        <v>4509247</v>
      </c>
      <c r="N336" s="1">
        <v>323889</v>
      </c>
      <c r="O336" s="1">
        <v>17762006</v>
      </c>
      <c r="P336" s="1">
        <v>173990</v>
      </c>
      <c r="Q336" s="1">
        <v>381752</v>
      </c>
      <c r="R336" s="1">
        <v>744333</v>
      </c>
      <c r="S336" s="1">
        <v>936372</v>
      </c>
      <c r="T336" s="1">
        <v>3246724</v>
      </c>
      <c r="U336" s="1">
        <v>16632516</v>
      </c>
      <c r="V336" s="1">
        <v>7138306</v>
      </c>
      <c r="W336" s="1">
        <v>1048049</v>
      </c>
      <c r="X336" s="1">
        <v>39806308</v>
      </c>
      <c r="Y336" s="1">
        <v>1792928</v>
      </c>
      <c r="Z336" s="1">
        <v>26469318</v>
      </c>
      <c r="AA336" s="1">
        <v>1709606</v>
      </c>
      <c r="AB336" s="1">
        <v>18251157</v>
      </c>
      <c r="AC336" s="1">
        <v>449514</v>
      </c>
      <c r="AD336" s="1">
        <v>0</v>
      </c>
      <c r="AE336" s="1">
        <v>0</v>
      </c>
      <c r="AF336" s="1">
        <v>1264936</v>
      </c>
      <c r="AG336" s="1">
        <v>0</v>
      </c>
      <c r="AH336" s="1">
        <v>78</v>
      </c>
      <c r="AI336" s="1">
        <v>12573</v>
      </c>
      <c r="AJ336" s="1">
        <v>0</v>
      </c>
      <c r="AK336" s="1">
        <v>64591</v>
      </c>
      <c r="AL336" s="1">
        <v>0</v>
      </c>
      <c r="AM336" s="1">
        <v>512</v>
      </c>
      <c r="AN336" s="1">
        <v>137623</v>
      </c>
      <c r="AO336" s="1">
        <v>25757</v>
      </c>
      <c r="AP336" s="1">
        <v>145826</v>
      </c>
      <c r="AQ336" s="1">
        <v>16946</v>
      </c>
      <c r="AR336" s="1">
        <v>9986</v>
      </c>
      <c r="AS336" s="1">
        <v>532428</v>
      </c>
      <c r="AT336" s="1">
        <v>15794</v>
      </c>
      <c r="AU336" s="1">
        <v>18041</v>
      </c>
      <c r="AV336" s="1">
        <v>0</v>
      </c>
      <c r="AW336" s="1">
        <v>8482</v>
      </c>
      <c r="AX336" s="1">
        <v>53437</v>
      </c>
      <c r="AY336" s="1">
        <v>1376</v>
      </c>
      <c r="AZ336" s="1">
        <v>41182</v>
      </c>
      <c r="BA336" s="1"/>
      <c r="BB336" s="1" t="s">
        <v>411</v>
      </c>
    </row>
    <row r="337" spans="1:54" x14ac:dyDescent="0.35">
      <c r="A337" s="4" t="s">
        <v>334</v>
      </c>
      <c r="B337" s="1">
        <v>1199</v>
      </c>
      <c r="C337" s="1">
        <v>63726</v>
      </c>
      <c r="D337" s="1">
        <v>43149</v>
      </c>
      <c r="E337" s="1">
        <v>11019</v>
      </c>
      <c r="F337" s="1">
        <v>12344</v>
      </c>
      <c r="G337" s="1">
        <v>0</v>
      </c>
      <c r="H337" s="1">
        <v>5229263</v>
      </c>
      <c r="I337" s="1">
        <v>0</v>
      </c>
      <c r="J337" s="1">
        <v>488640</v>
      </c>
      <c r="K337" s="1">
        <v>0</v>
      </c>
      <c r="L337" s="1">
        <v>57334</v>
      </c>
      <c r="M337" s="1">
        <v>4736971</v>
      </c>
      <c r="N337" s="1">
        <v>339119</v>
      </c>
      <c r="O337" s="1">
        <v>18623889</v>
      </c>
      <c r="P337" s="1">
        <v>169531</v>
      </c>
      <c r="Q337" s="1">
        <v>369012</v>
      </c>
      <c r="R337" s="1">
        <v>714456</v>
      </c>
      <c r="S337" s="1">
        <v>955947</v>
      </c>
      <c r="T337" s="1">
        <v>3170272</v>
      </c>
      <c r="U337" s="1">
        <v>16481551</v>
      </c>
      <c r="V337" s="1">
        <v>7203777</v>
      </c>
      <c r="W337" s="1">
        <v>1064852</v>
      </c>
      <c r="X337" s="1">
        <v>39965297</v>
      </c>
      <c r="Y337" s="1">
        <v>1736488</v>
      </c>
      <c r="Z337" s="1">
        <v>26394783</v>
      </c>
      <c r="AA337" s="1">
        <v>1638880</v>
      </c>
      <c r="AB337" s="1">
        <v>17579970</v>
      </c>
      <c r="AC337" s="1">
        <v>465880</v>
      </c>
      <c r="AD337" s="1">
        <v>0</v>
      </c>
      <c r="AE337" s="1">
        <v>1658</v>
      </c>
      <c r="AF337" s="1">
        <v>1261198</v>
      </c>
      <c r="AG337" s="1">
        <v>0</v>
      </c>
      <c r="AH337" s="1">
        <v>125</v>
      </c>
      <c r="AI337" s="1">
        <v>12554</v>
      </c>
      <c r="AJ337" s="1">
        <v>0</v>
      </c>
      <c r="AK337" s="1">
        <v>69410</v>
      </c>
      <c r="AL337" s="1">
        <v>0</v>
      </c>
      <c r="AM337" s="1">
        <v>8</v>
      </c>
      <c r="AN337" s="1">
        <v>136627</v>
      </c>
      <c r="AO337" s="1">
        <v>28185</v>
      </c>
      <c r="AP337" s="1">
        <v>170601</v>
      </c>
      <c r="AQ337" s="1">
        <v>22137</v>
      </c>
      <c r="AR337" s="1">
        <v>10276</v>
      </c>
      <c r="AS337" s="1">
        <v>544293</v>
      </c>
      <c r="AT337" s="1">
        <v>15528</v>
      </c>
      <c r="AU337" s="1">
        <v>20264</v>
      </c>
      <c r="AV337" s="1">
        <v>0</v>
      </c>
      <c r="AW337" s="1">
        <v>7930</v>
      </c>
      <c r="AX337" s="1">
        <v>60092</v>
      </c>
      <c r="AY337" s="1">
        <v>1346</v>
      </c>
      <c r="AZ337" s="1">
        <v>35236</v>
      </c>
      <c r="BA337" s="1"/>
      <c r="BB337" s="1" t="s">
        <v>411</v>
      </c>
    </row>
    <row r="338" spans="1:54" x14ac:dyDescent="0.35">
      <c r="A338" s="4" t="s">
        <v>335</v>
      </c>
      <c r="B338" s="1">
        <v>0</v>
      </c>
      <c r="C338" s="1">
        <v>46003</v>
      </c>
      <c r="D338" s="1">
        <v>28949</v>
      </c>
      <c r="E338" s="1">
        <v>4921</v>
      </c>
      <c r="F338" s="1">
        <v>9961</v>
      </c>
      <c r="G338" s="1">
        <v>0</v>
      </c>
      <c r="H338" s="1">
        <v>5277615</v>
      </c>
      <c r="I338" s="1">
        <v>0</v>
      </c>
      <c r="J338" s="1">
        <v>517899</v>
      </c>
      <c r="K338" s="1">
        <v>2866</v>
      </c>
      <c r="L338" s="1">
        <v>61629</v>
      </c>
      <c r="M338" s="1">
        <v>6158966</v>
      </c>
      <c r="N338" s="1">
        <v>391191</v>
      </c>
      <c r="O338" s="1">
        <v>22867936</v>
      </c>
      <c r="P338" s="1">
        <v>180495</v>
      </c>
      <c r="Q338" s="1">
        <v>328000</v>
      </c>
      <c r="R338" s="1">
        <v>692831</v>
      </c>
      <c r="S338" s="1">
        <v>982724</v>
      </c>
      <c r="T338" s="1">
        <v>3234755</v>
      </c>
      <c r="U338" s="1">
        <v>17195748</v>
      </c>
      <c r="V338" s="1">
        <v>7396823</v>
      </c>
      <c r="W338" s="1">
        <v>1065695</v>
      </c>
      <c r="X338" s="1">
        <v>38969513</v>
      </c>
      <c r="Y338" s="1">
        <v>1474619</v>
      </c>
      <c r="Z338" s="1">
        <v>25605917</v>
      </c>
      <c r="AA338" s="1">
        <v>1336272</v>
      </c>
      <c r="AB338" s="1">
        <v>14106716</v>
      </c>
      <c r="AC338" s="1">
        <v>495795</v>
      </c>
      <c r="AD338" s="1">
        <v>1481</v>
      </c>
      <c r="AE338" s="1">
        <v>0</v>
      </c>
      <c r="AF338" s="1">
        <v>1330125</v>
      </c>
      <c r="AG338" s="1">
        <v>0</v>
      </c>
      <c r="AH338" s="1">
        <v>352</v>
      </c>
      <c r="AI338" s="1">
        <v>13542</v>
      </c>
      <c r="AJ338" s="1">
        <v>0</v>
      </c>
      <c r="AK338" s="1">
        <v>69182</v>
      </c>
      <c r="AL338" s="1">
        <v>1332</v>
      </c>
      <c r="AM338" s="1">
        <v>210</v>
      </c>
      <c r="AN338" s="1">
        <v>146637</v>
      </c>
      <c r="AO338" s="1">
        <v>28185</v>
      </c>
      <c r="AP338" s="1">
        <v>170843</v>
      </c>
      <c r="AQ338" s="1">
        <v>17544</v>
      </c>
      <c r="AR338" s="1">
        <v>14533</v>
      </c>
      <c r="AS338" s="1">
        <v>644270</v>
      </c>
      <c r="AT338" s="1">
        <v>17091</v>
      </c>
      <c r="AU338" s="1">
        <v>16978</v>
      </c>
      <c r="AV338" s="1">
        <v>0</v>
      </c>
      <c r="AW338" s="1">
        <v>5924</v>
      </c>
      <c r="AX338" s="1">
        <v>59071</v>
      </c>
      <c r="AY338" s="1">
        <v>917</v>
      </c>
      <c r="AZ338" s="1">
        <v>50468</v>
      </c>
      <c r="BA338" s="1"/>
      <c r="BB338" s="1" t="s">
        <v>411</v>
      </c>
    </row>
    <row r="339" spans="1:54" x14ac:dyDescent="0.35">
      <c r="A339" s="4" t="s">
        <v>336</v>
      </c>
      <c r="B339" s="1">
        <v>0</v>
      </c>
      <c r="C339" s="1">
        <v>50932</v>
      </c>
      <c r="D339" s="1">
        <v>131176</v>
      </c>
      <c r="E339" s="1">
        <v>14087</v>
      </c>
      <c r="F339" s="1">
        <v>13320</v>
      </c>
      <c r="G339" s="1">
        <v>0</v>
      </c>
      <c r="H339" s="1">
        <v>5034118</v>
      </c>
      <c r="I339" s="1">
        <v>0</v>
      </c>
      <c r="J339" s="1">
        <v>315303</v>
      </c>
      <c r="K339" s="1">
        <v>1835</v>
      </c>
      <c r="L339" s="1">
        <v>163867</v>
      </c>
      <c r="M339" s="1">
        <v>11344895</v>
      </c>
      <c r="N339" s="1">
        <v>1223008</v>
      </c>
      <c r="O339" s="1">
        <v>29055816</v>
      </c>
      <c r="P339" s="1">
        <v>124021</v>
      </c>
      <c r="Q339" s="1">
        <v>231073</v>
      </c>
      <c r="R339" s="1">
        <v>844695</v>
      </c>
      <c r="S339" s="1">
        <v>646357</v>
      </c>
      <c r="T339" s="1">
        <v>2759228</v>
      </c>
      <c r="U339" s="1">
        <v>13341459</v>
      </c>
      <c r="V339" s="1">
        <v>4933200</v>
      </c>
      <c r="W339" s="1">
        <v>775866</v>
      </c>
      <c r="X339" s="1">
        <v>35260483</v>
      </c>
      <c r="Y339" s="1">
        <v>1129694</v>
      </c>
      <c r="Z339" s="1">
        <v>18925067</v>
      </c>
      <c r="AA339" s="1">
        <v>1005913</v>
      </c>
      <c r="AB339" s="1">
        <v>9179316</v>
      </c>
      <c r="AC339" s="1">
        <v>295207</v>
      </c>
      <c r="AD339" s="1">
        <v>0</v>
      </c>
      <c r="AE339" s="1">
        <v>0</v>
      </c>
      <c r="AF339" s="1">
        <v>865937</v>
      </c>
      <c r="AG339" s="1">
        <v>0</v>
      </c>
      <c r="AH339" s="1">
        <v>173</v>
      </c>
      <c r="AI339" s="1">
        <v>11906</v>
      </c>
      <c r="AJ339" s="1">
        <v>0</v>
      </c>
      <c r="AK339" s="1">
        <v>61895</v>
      </c>
      <c r="AL339" s="1">
        <v>999</v>
      </c>
      <c r="AM339" s="1">
        <v>882</v>
      </c>
      <c r="AN339" s="1">
        <v>183530</v>
      </c>
      <c r="AO339" s="1">
        <v>33918</v>
      </c>
      <c r="AP339" s="1">
        <v>149655</v>
      </c>
      <c r="AQ339" s="1">
        <v>0</v>
      </c>
      <c r="AR339" s="1">
        <v>22286</v>
      </c>
      <c r="AS339" s="1">
        <v>741288</v>
      </c>
      <c r="AT339" s="1">
        <v>14662</v>
      </c>
      <c r="AU339" s="1">
        <v>17489</v>
      </c>
      <c r="AV339" s="1">
        <v>0</v>
      </c>
      <c r="AW339" s="1">
        <v>12026</v>
      </c>
      <c r="AX339" s="1">
        <v>48120</v>
      </c>
      <c r="AY339" s="1">
        <v>481</v>
      </c>
      <c r="AZ339" s="1">
        <v>35573</v>
      </c>
      <c r="BA339" s="1"/>
      <c r="BB339" s="1" t="s">
        <v>411</v>
      </c>
    </row>
    <row r="340" spans="1:54" x14ac:dyDescent="0.35">
      <c r="A340" s="4" t="s">
        <v>337</v>
      </c>
      <c r="B340" s="1">
        <v>0</v>
      </c>
      <c r="C340" s="1">
        <v>37706</v>
      </c>
      <c r="D340" s="1">
        <v>43674</v>
      </c>
      <c r="E340" s="1">
        <v>10397</v>
      </c>
      <c r="F340" s="1">
        <v>16622</v>
      </c>
      <c r="G340" s="1">
        <v>1286</v>
      </c>
      <c r="H340" s="1">
        <v>5304768</v>
      </c>
      <c r="I340" s="1">
        <v>0</v>
      </c>
      <c r="J340" s="1">
        <v>330524</v>
      </c>
      <c r="K340" s="1">
        <v>1732</v>
      </c>
      <c r="L340" s="1">
        <v>171614</v>
      </c>
      <c r="M340" s="1">
        <v>11563289</v>
      </c>
      <c r="N340" s="1">
        <v>1224814</v>
      </c>
      <c r="O340" s="1">
        <v>30353372</v>
      </c>
      <c r="P340" s="1">
        <v>133075</v>
      </c>
      <c r="Q340" s="1">
        <v>223653</v>
      </c>
      <c r="R340" s="1">
        <v>887806</v>
      </c>
      <c r="S340" s="1">
        <v>668503</v>
      </c>
      <c r="T340" s="1">
        <v>2797550</v>
      </c>
      <c r="U340" s="1">
        <v>13671055</v>
      </c>
      <c r="V340" s="1">
        <v>5203349</v>
      </c>
      <c r="W340" s="1">
        <v>807996</v>
      </c>
      <c r="X340" s="1">
        <v>36292475</v>
      </c>
      <c r="Y340" s="1">
        <v>1261782</v>
      </c>
      <c r="Z340" s="1">
        <v>19003081</v>
      </c>
      <c r="AA340" s="1">
        <v>973200</v>
      </c>
      <c r="AB340" s="1">
        <v>9018587</v>
      </c>
      <c r="AC340" s="1">
        <v>317187</v>
      </c>
      <c r="AD340" s="1">
        <v>0</v>
      </c>
      <c r="AE340" s="1">
        <v>0</v>
      </c>
      <c r="AF340" s="1">
        <v>918572</v>
      </c>
      <c r="AG340" s="1">
        <v>0</v>
      </c>
      <c r="AH340" s="1">
        <v>127</v>
      </c>
      <c r="AI340" s="1">
        <v>14053</v>
      </c>
      <c r="AJ340" s="1">
        <v>0</v>
      </c>
      <c r="AK340" s="1">
        <v>58739</v>
      </c>
      <c r="AL340" s="1">
        <v>833</v>
      </c>
      <c r="AM340" s="1">
        <v>544</v>
      </c>
      <c r="AN340" s="1">
        <v>251246</v>
      </c>
      <c r="AO340" s="1">
        <v>44746</v>
      </c>
      <c r="AP340" s="1">
        <v>168461</v>
      </c>
      <c r="AQ340" s="1">
        <v>0</v>
      </c>
      <c r="AR340" s="1">
        <v>17724</v>
      </c>
      <c r="AS340" s="1">
        <v>899930</v>
      </c>
      <c r="AT340" s="1">
        <v>14707</v>
      </c>
      <c r="AU340" s="1">
        <v>15121</v>
      </c>
      <c r="AV340" s="1">
        <v>0</v>
      </c>
      <c r="AW340" s="1">
        <v>14517</v>
      </c>
      <c r="AX340" s="1">
        <v>46377</v>
      </c>
      <c r="AY340" s="1">
        <v>1058</v>
      </c>
      <c r="AZ340" s="1">
        <v>36795</v>
      </c>
      <c r="BA340" s="1"/>
      <c r="BB340" s="1" t="s">
        <v>411</v>
      </c>
    </row>
    <row r="341" spans="1:54" x14ac:dyDescent="0.35">
      <c r="A341" s="4" t="s">
        <v>657</v>
      </c>
      <c r="B341" s="1">
        <v>0</v>
      </c>
      <c r="C341" s="1">
        <v>38167</v>
      </c>
      <c r="D341" s="1">
        <v>47778</v>
      </c>
      <c r="E341" s="1">
        <v>8019</v>
      </c>
      <c r="F341" s="1">
        <v>28191</v>
      </c>
      <c r="G341" s="1">
        <v>534</v>
      </c>
      <c r="H341" s="1">
        <v>4117270</v>
      </c>
      <c r="I341" s="1">
        <v>0</v>
      </c>
      <c r="J341" s="1">
        <v>586108</v>
      </c>
      <c r="K341" s="1">
        <v>1678</v>
      </c>
      <c r="L341" s="1">
        <v>0</v>
      </c>
      <c r="M341" s="1">
        <v>6515</v>
      </c>
      <c r="N341" s="1">
        <v>1812</v>
      </c>
      <c r="O341" s="1">
        <v>54856</v>
      </c>
      <c r="P341" s="1">
        <v>185799</v>
      </c>
      <c r="Q341" s="1">
        <v>487393</v>
      </c>
      <c r="R341" s="1">
        <v>547399</v>
      </c>
      <c r="S341" s="1">
        <v>1013485</v>
      </c>
      <c r="T341" s="1">
        <v>2515105</v>
      </c>
      <c r="U341" s="1">
        <v>13811734</v>
      </c>
      <c r="V341" s="1">
        <v>7210561</v>
      </c>
      <c r="W341" s="1">
        <v>1106935</v>
      </c>
      <c r="X341" s="1">
        <v>30900382</v>
      </c>
      <c r="Y341" s="1">
        <v>1775117</v>
      </c>
      <c r="Z341" s="1">
        <v>23303576</v>
      </c>
      <c r="AA341" s="1">
        <v>2794056</v>
      </c>
      <c r="AB341" s="1">
        <v>25322946</v>
      </c>
      <c r="AC341" s="1">
        <v>572685</v>
      </c>
      <c r="AD341" s="1">
        <v>0</v>
      </c>
      <c r="AE341" s="1">
        <v>0</v>
      </c>
      <c r="AF341" s="1">
        <v>1356743</v>
      </c>
      <c r="AG341" s="1">
        <v>0</v>
      </c>
      <c r="AH341" s="1">
        <v>249</v>
      </c>
      <c r="AI341" s="1">
        <v>12724</v>
      </c>
      <c r="AJ341" s="1">
        <v>0</v>
      </c>
      <c r="AK341" s="1">
        <v>63395</v>
      </c>
      <c r="AL341" s="1">
        <v>0</v>
      </c>
      <c r="AM341" s="1">
        <v>126</v>
      </c>
      <c r="AN341" s="1">
        <v>47965</v>
      </c>
      <c r="AO341" s="1">
        <v>16745</v>
      </c>
      <c r="AP341" s="1">
        <v>108165</v>
      </c>
      <c r="AQ341" s="1">
        <v>40019</v>
      </c>
      <c r="AR341" s="1">
        <v>1732</v>
      </c>
      <c r="AS341" s="1">
        <v>278282</v>
      </c>
      <c r="AT341" s="1">
        <v>13739</v>
      </c>
      <c r="AU341" s="1">
        <v>22361</v>
      </c>
      <c r="AV341" s="1">
        <v>0</v>
      </c>
      <c r="AW341" s="1">
        <v>11880</v>
      </c>
      <c r="AX341" s="1">
        <v>49133</v>
      </c>
      <c r="AY341" s="1">
        <v>807</v>
      </c>
      <c r="AZ341" s="1">
        <v>59138</v>
      </c>
      <c r="BA341" s="1"/>
      <c r="BB341" s="1" t="s">
        <v>411</v>
      </c>
    </row>
    <row r="342" spans="1:54" x14ac:dyDescent="0.35">
      <c r="A342" s="4" t="s">
        <v>658</v>
      </c>
      <c r="B342" s="1">
        <v>0</v>
      </c>
      <c r="C342" s="1">
        <v>46681</v>
      </c>
      <c r="D342" s="1">
        <v>48010</v>
      </c>
      <c r="E342" s="1">
        <v>10821</v>
      </c>
      <c r="F342" s="1">
        <v>46088</v>
      </c>
      <c r="G342" s="1">
        <v>0</v>
      </c>
      <c r="H342" s="1">
        <v>4861937</v>
      </c>
      <c r="I342" s="1">
        <v>0</v>
      </c>
      <c r="J342" s="1">
        <v>602141</v>
      </c>
      <c r="K342" s="1">
        <v>0</v>
      </c>
      <c r="L342" s="1">
        <v>0</v>
      </c>
      <c r="M342" s="1">
        <v>7036</v>
      </c>
      <c r="N342" s="1">
        <v>2998</v>
      </c>
      <c r="O342" s="1">
        <v>65300</v>
      </c>
      <c r="P342" s="1">
        <v>193159</v>
      </c>
      <c r="Q342" s="1">
        <v>517580</v>
      </c>
      <c r="R342" s="1">
        <v>582015</v>
      </c>
      <c r="S342" s="1">
        <v>1038861</v>
      </c>
      <c r="T342" s="1">
        <v>2908422</v>
      </c>
      <c r="U342" s="1">
        <v>15865842</v>
      </c>
      <c r="V342" s="1">
        <v>7867451</v>
      </c>
      <c r="W342" s="1">
        <v>1143671</v>
      </c>
      <c r="X342" s="1">
        <v>35010831</v>
      </c>
      <c r="Y342" s="1">
        <v>2026559</v>
      </c>
      <c r="Z342" s="1">
        <v>26885937</v>
      </c>
      <c r="AA342" s="1">
        <v>3077562</v>
      </c>
      <c r="AB342" s="1">
        <v>28422575</v>
      </c>
      <c r="AC342" s="1">
        <v>587046</v>
      </c>
      <c r="AD342" s="1">
        <v>0</v>
      </c>
      <c r="AE342" s="1">
        <v>0</v>
      </c>
      <c r="AF342" s="1">
        <v>1501253</v>
      </c>
      <c r="AG342" s="1">
        <v>0</v>
      </c>
      <c r="AH342" s="1">
        <v>191</v>
      </c>
      <c r="AI342" s="1">
        <v>14361</v>
      </c>
      <c r="AJ342" s="1">
        <v>0</v>
      </c>
      <c r="AK342" s="1">
        <v>74148</v>
      </c>
      <c r="AL342" s="1">
        <v>0</v>
      </c>
      <c r="AM342" s="1">
        <v>231</v>
      </c>
      <c r="AN342" s="1">
        <v>55189</v>
      </c>
      <c r="AO342" s="1">
        <v>15968</v>
      </c>
      <c r="AP342" s="1">
        <v>126285</v>
      </c>
      <c r="AQ342" s="1">
        <v>45443</v>
      </c>
      <c r="AR342" s="1">
        <v>2004</v>
      </c>
      <c r="AS342" s="1">
        <v>333638</v>
      </c>
      <c r="AT342" s="1">
        <v>16239</v>
      </c>
      <c r="AU342" s="1">
        <v>23096</v>
      </c>
      <c r="AV342" s="1">
        <v>0</v>
      </c>
      <c r="AW342" s="1">
        <v>8553</v>
      </c>
      <c r="AX342" s="1">
        <v>72411</v>
      </c>
      <c r="AY342" s="1">
        <v>611</v>
      </c>
      <c r="AZ342" s="1">
        <v>64068</v>
      </c>
      <c r="BA342" s="1"/>
      <c r="BB342" s="1" t="s">
        <v>411</v>
      </c>
    </row>
    <row r="343" spans="1:54" x14ac:dyDescent="0.35">
      <c r="A343" s="4" t="s">
        <v>340</v>
      </c>
      <c r="B343" s="1">
        <v>0</v>
      </c>
      <c r="C343" s="1">
        <v>25116</v>
      </c>
      <c r="D343" s="1">
        <v>90144</v>
      </c>
      <c r="E343" s="1">
        <v>8774</v>
      </c>
      <c r="F343" s="1">
        <v>5972</v>
      </c>
      <c r="G343" s="1">
        <v>924</v>
      </c>
      <c r="H343" s="1">
        <v>5841501</v>
      </c>
      <c r="I343" s="1">
        <v>0</v>
      </c>
      <c r="J343" s="1">
        <v>173166</v>
      </c>
      <c r="K343" s="1">
        <v>2389</v>
      </c>
      <c r="L343" s="1">
        <v>10483422</v>
      </c>
      <c r="M343" s="1">
        <v>14464</v>
      </c>
      <c r="N343" s="1">
        <v>2776</v>
      </c>
      <c r="O343" s="1">
        <v>106021</v>
      </c>
      <c r="P343" s="1">
        <v>84346</v>
      </c>
      <c r="Q343" s="1">
        <v>776789</v>
      </c>
      <c r="R343" s="1">
        <v>1276571</v>
      </c>
      <c r="S343" s="1">
        <v>393326</v>
      </c>
      <c r="T343" s="1">
        <v>2579520</v>
      </c>
      <c r="U343" s="1">
        <v>10548765</v>
      </c>
      <c r="V343" s="1">
        <v>3761331</v>
      </c>
      <c r="W343" s="1">
        <v>546421</v>
      </c>
      <c r="X343" s="1">
        <v>33642603</v>
      </c>
      <c r="Y343" s="1">
        <v>2810267</v>
      </c>
      <c r="Z343" s="1">
        <v>24106931</v>
      </c>
      <c r="AA343" s="1">
        <v>3658609</v>
      </c>
      <c r="AB343" s="1">
        <v>27874542</v>
      </c>
      <c r="AC343" s="1">
        <v>157464</v>
      </c>
      <c r="AD343" s="1">
        <v>0</v>
      </c>
      <c r="AE343" s="1">
        <v>0</v>
      </c>
      <c r="AF343" s="1">
        <v>650768</v>
      </c>
      <c r="AG343" s="1">
        <v>0</v>
      </c>
      <c r="AH343" s="1">
        <v>270</v>
      </c>
      <c r="AI343" s="1">
        <v>8955</v>
      </c>
      <c r="AJ343" s="1">
        <v>0</v>
      </c>
      <c r="AK343" s="1">
        <v>97569</v>
      </c>
      <c r="AL343" s="1">
        <v>0</v>
      </c>
      <c r="AM343" s="1">
        <v>1022</v>
      </c>
      <c r="AN343" s="1">
        <v>225873</v>
      </c>
      <c r="AO343" s="1">
        <v>13843</v>
      </c>
      <c r="AP343" s="1">
        <v>149657</v>
      </c>
      <c r="AQ343" s="1">
        <v>40414</v>
      </c>
      <c r="AR343" s="1">
        <v>1117</v>
      </c>
      <c r="AS343" s="1">
        <v>107384</v>
      </c>
      <c r="AT343" s="1">
        <v>16273</v>
      </c>
      <c r="AU343" s="1">
        <v>11139</v>
      </c>
      <c r="AV343" s="1">
        <v>0</v>
      </c>
      <c r="AW343" s="1">
        <v>8231</v>
      </c>
      <c r="AX343" s="1">
        <v>46063</v>
      </c>
      <c r="AY343" s="1">
        <v>1332</v>
      </c>
      <c r="AZ343" s="1">
        <v>27299</v>
      </c>
      <c r="BA343" s="1"/>
      <c r="BB343" s="1" t="s">
        <v>411</v>
      </c>
    </row>
    <row r="344" spans="1:54" x14ac:dyDescent="0.35">
      <c r="A344" s="4" t="s">
        <v>341</v>
      </c>
      <c r="B344" s="1">
        <v>984</v>
      </c>
      <c r="C344" s="1">
        <v>25491</v>
      </c>
      <c r="D344" s="1">
        <v>102093</v>
      </c>
      <c r="E344" s="1">
        <v>6685</v>
      </c>
      <c r="F344" s="1">
        <v>6408</v>
      </c>
      <c r="G344" s="1">
        <v>0</v>
      </c>
      <c r="H344" s="1">
        <v>6090198</v>
      </c>
      <c r="I344" s="1">
        <v>0</v>
      </c>
      <c r="J344" s="1">
        <v>183091</v>
      </c>
      <c r="K344" s="1">
        <v>0</v>
      </c>
      <c r="L344" s="1">
        <v>11259640</v>
      </c>
      <c r="M344" s="1">
        <v>12745</v>
      </c>
      <c r="N344" s="1">
        <v>2776</v>
      </c>
      <c r="O344" s="1">
        <v>63669</v>
      </c>
      <c r="P344" s="1">
        <v>93373</v>
      </c>
      <c r="Q344" s="1">
        <v>829328</v>
      </c>
      <c r="R344" s="1">
        <v>1237734</v>
      </c>
      <c r="S344" s="1">
        <v>421121</v>
      </c>
      <c r="T344" s="1">
        <v>2727214</v>
      </c>
      <c r="U344" s="1">
        <v>11279977</v>
      </c>
      <c r="V344" s="1">
        <v>3904277</v>
      </c>
      <c r="W344" s="1">
        <v>606199</v>
      </c>
      <c r="X344" s="1">
        <v>37427258</v>
      </c>
      <c r="Y344" s="1">
        <v>3215678</v>
      </c>
      <c r="Z344" s="1">
        <v>25204572</v>
      </c>
      <c r="AA344" s="1">
        <v>3967468</v>
      </c>
      <c r="AB344" s="1">
        <v>28154739</v>
      </c>
      <c r="AC344" s="1">
        <v>168253</v>
      </c>
      <c r="AD344" s="1">
        <v>0</v>
      </c>
      <c r="AE344" s="1">
        <v>0</v>
      </c>
      <c r="AF344" s="1">
        <v>695262</v>
      </c>
      <c r="AG344" s="1">
        <v>0</v>
      </c>
      <c r="AH344" s="1">
        <v>95</v>
      </c>
      <c r="AI344" s="1">
        <v>13646</v>
      </c>
      <c r="AJ344" s="1">
        <v>0</v>
      </c>
      <c r="AK344" s="1">
        <v>70233</v>
      </c>
      <c r="AL344" s="1">
        <v>0</v>
      </c>
      <c r="AM344" s="1">
        <v>1819</v>
      </c>
      <c r="AN344" s="1">
        <v>225909</v>
      </c>
      <c r="AO344" s="1">
        <v>11936</v>
      </c>
      <c r="AP344" s="1">
        <v>165897</v>
      </c>
      <c r="AQ344" s="1">
        <v>32560</v>
      </c>
      <c r="AR344" s="1">
        <v>3128</v>
      </c>
      <c r="AS344" s="1">
        <v>101759</v>
      </c>
      <c r="AT344" s="1">
        <v>18200</v>
      </c>
      <c r="AU344" s="1">
        <v>10049</v>
      </c>
      <c r="AV344" s="1">
        <v>0</v>
      </c>
      <c r="AW344" s="1">
        <v>7395</v>
      </c>
      <c r="AX344" s="1">
        <v>51852</v>
      </c>
      <c r="AY344" s="1">
        <v>927</v>
      </c>
      <c r="AZ344" s="1">
        <v>39689</v>
      </c>
      <c r="BA344" s="1"/>
      <c r="BB344" s="1" t="s">
        <v>411</v>
      </c>
    </row>
    <row r="345" spans="1:54" x14ac:dyDescent="0.35">
      <c r="A345" s="4" t="s">
        <v>342</v>
      </c>
      <c r="B345" s="1">
        <v>696</v>
      </c>
      <c r="C345" s="1">
        <v>20883</v>
      </c>
      <c r="D345" s="1">
        <v>37335</v>
      </c>
      <c r="E345" s="1">
        <v>4391</v>
      </c>
      <c r="F345" s="1">
        <v>0</v>
      </c>
      <c r="G345" s="1">
        <v>0</v>
      </c>
      <c r="H345" s="1">
        <v>6272970</v>
      </c>
      <c r="I345" s="1">
        <v>0</v>
      </c>
      <c r="J345" s="1">
        <v>665964</v>
      </c>
      <c r="K345" s="1">
        <v>1827</v>
      </c>
      <c r="L345" s="1">
        <v>0</v>
      </c>
      <c r="M345" s="1">
        <v>593721</v>
      </c>
      <c r="N345" s="1">
        <v>19486</v>
      </c>
      <c r="O345" s="1">
        <v>13785228</v>
      </c>
      <c r="P345" s="1">
        <v>219005</v>
      </c>
      <c r="Q345" s="1">
        <v>605430</v>
      </c>
      <c r="R345" s="1">
        <v>812553</v>
      </c>
      <c r="S345" s="1">
        <v>1318561</v>
      </c>
      <c r="T345" s="1">
        <v>3518786</v>
      </c>
      <c r="U345" s="1">
        <v>18814017</v>
      </c>
      <c r="V345" s="1">
        <v>9513170</v>
      </c>
      <c r="W345" s="1">
        <v>1431177</v>
      </c>
      <c r="X345" s="1">
        <v>42625232</v>
      </c>
      <c r="Y345" s="1">
        <v>3040714</v>
      </c>
      <c r="Z345" s="1">
        <v>30393908</v>
      </c>
      <c r="AA345" s="1">
        <v>1986992</v>
      </c>
      <c r="AB345" s="1">
        <v>21408323</v>
      </c>
      <c r="AC345" s="1">
        <v>641965</v>
      </c>
      <c r="AD345" s="1">
        <v>0</v>
      </c>
      <c r="AE345" s="1">
        <v>0</v>
      </c>
      <c r="AF345" s="1">
        <v>1798305</v>
      </c>
      <c r="AG345" s="1">
        <v>0</v>
      </c>
      <c r="AH345" s="1">
        <v>685</v>
      </c>
      <c r="AI345" s="1">
        <v>12102</v>
      </c>
      <c r="AJ345" s="1">
        <v>0</v>
      </c>
      <c r="AK345" s="1">
        <v>230246</v>
      </c>
      <c r="AL345" s="1">
        <v>0</v>
      </c>
      <c r="AM345" s="1">
        <v>371</v>
      </c>
      <c r="AN345" s="1">
        <v>41469</v>
      </c>
      <c r="AO345" s="1">
        <v>13264</v>
      </c>
      <c r="AP345" s="1">
        <v>171099</v>
      </c>
      <c r="AQ345" s="1">
        <v>18479</v>
      </c>
      <c r="AR345" s="1">
        <v>41942</v>
      </c>
      <c r="AS345" s="1">
        <v>68628</v>
      </c>
      <c r="AT345" s="1">
        <v>16383</v>
      </c>
      <c r="AU345" s="1">
        <v>1046</v>
      </c>
      <c r="AV345" s="1">
        <v>0</v>
      </c>
      <c r="AW345" s="1">
        <v>9763</v>
      </c>
      <c r="AX345" s="1">
        <v>52855</v>
      </c>
      <c r="AY345" s="1">
        <v>0</v>
      </c>
      <c r="AZ345" s="1">
        <v>44600</v>
      </c>
      <c r="BA345" s="1"/>
      <c r="BB345" s="1" t="s">
        <v>411</v>
      </c>
    </row>
    <row r="346" spans="1:54" x14ac:dyDescent="0.35">
      <c r="A346" s="4" t="s">
        <v>343</v>
      </c>
      <c r="B346" s="1">
        <v>1991</v>
      </c>
      <c r="C346" s="1">
        <v>199052</v>
      </c>
      <c r="D346" s="1">
        <v>330968</v>
      </c>
      <c r="E346" s="1">
        <v>416262</v>
      </c>
      <c r="F346" s="1">
        <v>66925428</v>
      </c>
      <c r="G346" s="1">
        <v>0</v>
      </c>
      <c r="H346" s="1">
        <v>4567584</v>
      </c>
      <c r="I346" s="1">
        <v>0</v>
      </c>
      <c r="J346" s="1">
        <v>576390</v>
      </c>
      <c r="K346" s="1">
        <v>1843876</v>
      </c>
      <c r="L346" s="1">
        <v>1114612</v>
      </c>
      <c r="M346" s="1">
        <v>3209818</v>
      </c>
      <c r="N346" s="1">
        <v>2358648</v>
      </c>
      <c r="O346" s="1">
        <v>14344332</v>
      </c>
      <c r="P346" s="1">
        <v>180419</v>
      </c>
      <c r="Q346" s="1">
        <v>341907</v>
      </c>
      <c r="R346" s="1">
        <v>428412</v>
      </c>
      <c r="S346" s="1">
        <v>1113075</v>
      </c>
      <c r="T346" s="1">
        <v>2384164</v>
      </c>
      <c r="U346" s="1">
        <v>13926006</v>
      </c>
      <c r="V346" s="1">
        <v>7752940</v>
      </c>
      <c r="W346" s="1">
        <v>1181855</v>
      </c>
      <c r="X346" s="1">
        <v>28143191</v>
      </c>
      <c r="Y346" s="1">
        <v>2543040</v>
      </c>
      <c r="Z346" s="1">
        <v>21920330</v>
      </c>
      <c r="AA346" s="1">
        <v>1563970</v>
      </c>
      <c r="AB346" s="1">
        <v>16594272</v>
      </c>
      <c r="AC346" s="1">
        <v>556150</v>
      </c>
      <c r="AD346" s="1">
        <v>0</v>
      </c>
      <c r="AE346" s="1">
        <v>0</v>
      </c>
      <c r="AF346" s="1">
        <v>1449487</v>
      </c>
      <c r="AG346" s="1">
        <v>0</v>
      </c>
      <c r="AH346" s="1">
        <v>261</v>
      </c>
      <c r="AI346" s="1">
        <v>3316007</v>
      </c>
      <c r="AJ346" s="1">
        <v>503731</v>
      </c>
      <c r="AK346" s="1">
        <v>26331193</v>
      </c>
      <c r="AL346" s="1">
        <v>0</v>
      </c>
      <c r="AM346" s="1">
        <v>348</v>
      </c>
      <c r="AN346" s="1">
        <v>13244952</v>
      </c>
      <c r="AO346" s="1">
        <v>7308955</v>
      </c>
      <c r="AP346" s="1">
        <v>199059</v>
      </c>
      <c r="AQ346" s="1">
        <v>14122256</v>
      </c>
      <c r="AR346" s="1">
        <v>2465503</v>
      </c>
      <c r="AS346" s="1">
        <v>19783496</v>
      </c>
      <c r="AT346" s="1">
        <v>48641</v>
      </c>
      <c r="AU346" s="1">
        <v>2442402</v>
      </c>
      <c r="AV346" s="1">
        <v>1153771</v>
      </c>
      <c r="AW346" s="1">
        <v>2706163</v>
      </c>
      <c r="AX346" s="1">
        <v>27604180</v>
      </c>
      <c r="AY346" s="1">
        <v>684</v>
      </c>
      <c r="AZ346" s="1">
        <v>24509778</v>
      </c>
      <c r="BA346" s="1"/>
      <c r="BB346" s="1" t="s">
        <v>411</v>
      </c>
    </row>
    <row r="347" spans="1:54" x14ac:dyDescent="0.35">
      <c r="A347" s="4" t="s">
        <v>344</v>
      </c>
      <c r="B347" s="1">
        <v>0</v>
      </c>
      <c r="C347" s="1">
        <v>20725</v>
      </c>
      <c r="D347" s="1">
        <v>71577</v>
      </c>
      <c r="E347" s="1">
        <v>6322</v>
      </c>
      <c r="F347" s="1">
        <v>6503</v>
      </c>
      <c r="G347" s="1">
        <v>0</v>
      </c>
      <c r="H347" s="1">
        <v>5917056</v>
      </c>
      <c r="I347" s="1">
        <v>0</v>
      </c>
      <c r="J347" s="1">
        <v>63208</v>
      </c>
      <c r="K347" s="1">
        <v>0</v>
      </c>
      <c r="L347" s="1">
        <v>0</v>
      </c>
      <c r="M347" s="1">
        <v>7349</v>
      </c>
      <c r="N347" s="1">
        <v>1369</v>
      </c>
      <c r="O347" s="1">
        <v>40863</v>
      </c>
      <c r="P347" s="1">
        <v>56351</v>
      </c>
      <c r="Q347" s="1">
        <v>508385</v>
      </c>
      <c r="R347" s="1">
        <v>1029380</v>
      </c>
      <c r="S347" s="1">
        <v>315346</v>
      </c>
      <c r="T347" s="1">
        <v>1848991</v>
      </c>
      <c r="U347" s="1">
        <v>7099238</v>
      </c>
      <c r="V347" s="1">
        <v>2492778</v>
      </c>
      <c r="W347" s="1">
        <v>267490</v>
      </c>
      <c r="X347" s="1">
        <v>35013426</v>
      </c>
      <c r="Y347" s="1">
        <v>2894322</v>
      </c>
      <c r="Z347" s="1">
        <v>19174601</v>
      </c>
      <c r="AA347" s="1">
        <v>3730780</v>
      </c>
      <c r="AB347" s="1">
        <v>25701650</v>
      </c>
      <c r="AC347" s="1">
        <v>52733</v>
      </c>
      <c r="AD347" s="1">
        <v>0</v>
      </c>
      <c r="AE347" s="1">
        <v>0</v>
      </c>
      <c r="AF347" s="1">
        <v>398883</v>
      </c>
      <c r="AG347" s="1">
        <v>0</v>
      </c>
      <c r="AH347" s="1">
        <v>547</v>
      </c>
      <c r="AI347" s="1">
        <v>10980</v>
      </c>
      <c r="AJ347" s="1">
        <v>39223</v>
      </c>
      <c r="AK347" s="1">
        <v>41662</v>
      </c>
      <c r="AL347" s="1">
        <v>934</v>
      </c>
      <c r="AM347" s="1">
        <v>2365</v>
      </c>
      <c r="AN347" s="1">
        <v>79003</v>
      </c>
      <c r="AO347" s="1">
        <v>0</v>
      </c>
      <c r="AP347" s="1">
        <v>156992</v>
      </c>
      <c r="AQ347" s="1">
        <v>27076</v>
      </c>
      <c r="AR347" s="1">
        <v>3305</v>
      </c>
      <c r="AS347" s="1">
        <v>66067</v>
      </c>
      <c r="AT347" s="1">
        <v>14281</v>
      </c>
      <c r="AU347" s="1">
        <v>8693</v>
      </c>
      <c r="AV347" s="1">
        <v>0</v>
      </c>
      <c r="AW347" s="1">
        <v>5990</v>
      </c>
      <c r="AX347" s="1">
        <v>50405</v>
      </c>
      <c r="AY347" s="1">
        <v>1053</v>
      </c>
      <c r="AZ347" s="1">
        <v>52289</v>
      </c>
      <c r="BA347" s="1"/>
      <c r="BB347" s="1" t="s">
        <v>411</v>
      </c>
    </row>
    <row r="348" spans="1:54" x14ac:dyDescent="0.35">
      <c r="A348" s="4" t="s">
        <v>345</v>
      </c>
      <c r="B348" s="1">
        <v>1252</v>
      </c>
      <c r="C348" s="1">
        <v>21156</v>
      </c>
      <c r="D348" s="1">
        <v>71679</v>
      </c>
      <c r="E348" s="1">
        <v>10688</v>
      </c>
      <c r="F348" s="1">
        <v>0</v>
      </c>
      <c r="G348" s="1">
        <v>0</v>
      </c>
      <c r="H348" s="1">
        <v>5853497</v>
      </c>
      <c r="I348" s="1">
        <v>0</v>
      </c>
      <c r="J348" s="1">
        <v>49101</v>
      </c>
      <c r="K348" s="1">
        <v>0</v>
      </c>
      <c r="L348" s="1">
        <v>0</v>
      </c>
      <c r="M348" s="1">
        <v>17196</v>
      </c>
      <c r="N348" s="1">
        <v>523</v>
      </c>
      <c r="O348" s="1">
        <v>1083104</v>
      </c>
      <c r="P348" s="1">
        <v>62092</v>
      </c>
      <c r="Q348" s="1">
        <v>534687</v>
      </c>
      <c r="R348" s="1">
        <v>960509</v>
      </c>
      <c r="S348" s="1">
        <v>305429</v>
      </c>
      <c r="T348" s="1">
        <v>1888781</v>
      </c>
      <c r="U348" s="1">
        <v>7420324</v>
      </c>
      <c r="V348" s="1">
        <v>2367644</v>
      </c>
      <c r="W348" s="1">
        <v>225857</v>
      </c>
      <c r="X348" s="1">
        <v>33019176</v>
      </c>
      <c r="Y348" s="1">
        <v>2852319</v>
      </c>
      <c r="Z348" s="1">
        <v>19509902</v>
      </c>
      <c r="AA348" s="1">
        <v>3588274</v>
      </c>
      <c r="AB348" s="1">
        <v>25665879</v>
      </c>
      <c r="AC348" s="1">
        <v>39079</v>
      </c>
      <c r="AD348" s="1">
        <v>0</v>
      </c>
      <c r="AE348" s="1">
        <v>0</v>
      </c>
      <c r="AF348" s="1">
        <v>398711</v>
      </c>
      <c r="AG348" s="1">
        <v>0</v>
      </c>
      <c r="AH348" s="1">
        <v>637</v>
      </c>
      <c r="AI348" s="1">
        <v>8444</v>
      </c>
      <c r="AJ348" s="1">
        <v>93208</v>
      </c>
      <c r="AK348" s="1">
        <v>165617</v>
      </c>
      <c r="AL348" s="1">
        <v>1780</v>
      </c>
      <c r="AM348" s="1">
        <v>3306</v>
      </c>
      <c r="AN348" s="1">
        <v>19139</v>
      </c>
      <c r="AO348" s="1">
        <v>0</v>
      </c>
      <c r="AP348" s="1">
        <v>171100</v>
      </c>
      <c r="AQ348" s="1">
        <v>27821</v>
      </c>
      <c r="AR348" s="1">
        <v>3533</v>
      </c>
      <c r="AS348" s="1">
        <v>70810</v>
      </c>
      <c r="AT348" s="1">
        <v>10500</v>
      </c>
      <c r="AU348" s="1">
        <v>8026</v>
      </c>
      <c r="AV348" s="1">
        <v>0</v>
      </c>
      <c r="AW348" s="1">
        <v>4155</v>
      </c>
      <c r="AX348" s="1">
        <v>46380</v>
      </c>
      <c r="AY348" s="1">
        <v>830</v>
      </c>
      <c r="AZ348" s="1">
        <v>32456</v>
      </c>
      <c r="BA348" s="1"/>
      <c r="BB348" s="1" t="s">
        <v>411</v>
      </c>
    </row>
    <row r="349" spans="1:54" x14ac:dyDescent="0.35">
      <c r="A349" s="4" t="s">
        <v>346</v>
      </c>
      <c r="B349" s="1">
        <v>0</v>
      </c>
      <c r="C349" s="1">
        <v>45298</v>
      </c>
      <c r="D349" s="1">
        <v>331633</v>
      </c>
      <c r="E349" s="1">
        <v>530673</v>
      </c>
      <c r="F349" s="1">
        <v>59872634</v>
      </c>
      <c r="G349" s="1">
        <v>0</v>
      </c>
      <c r="H349" s="1">
        <v>4068641</v>
      </c>
      <c r="I349" s="1">
        <v>0</v>
      </c>
      <c r="J349" s="1">
        <v>12256</v>
      </c>
      <c r="K349" s="1">
        <v>238309</v>
      </c>
      <c r="L349" s="1">
        <v>138888</v>
      </c>
      <c r="M349" s="1">
        <v>2291264</v>
      </c>
      <c r="N349" s="1">
        <v>1034837</v>
      </c>
      <c r="O349" s="1">
        <v>3114858</v>
      </c>
      <c r="P349" s="1">
        <v>26388</v>
      </c>
      <c r="Q349" s="1">
        <v>286281</v>
      </c>
      <c r="R349" s="1">
        <v>528893</v>
      </c>
      <c r="S349" s="1">
        <v>135649</v>
      </c>
      <c r="T349" s="1">
        <v>1150272</v>
      </c>
      <c r="U349" s="1">
        <v>4144848</v>
      </c>
      <c r="V349" s="1">
        <v>1164473</v>
      </c>
      <c r="W349" s="1">
        <v>79394</v>
      </c>
      <c r="X349" s="1">
        <v>21729644</v>
      </c>
      <c r="Y349" s="1">
        <v>1999570</v>
      </c>
      <c r="Z349" s="1">
        <v>11821768</v>
      </c>
      <c r="AA349" s="1">
        <v>2616570</v>
      </c>
      <c r="AB349" s="1">
        <v>16744072</v>
      </c>
      <c r="AC349" s="1">
        <v>9796</v>
      </c>
      <c r="AD349" s="1">
        <v>0</v>
      </c>
      <c r="AE349" s="1">
        <v>0</v>
      </c>
      <c r="AF349" s="1">
        <v>201239</v>
      </c>
      <c r="AG349" s="1">
        <v>0</v>
      </c>
      <c r="AH349" s="1">
        <v>302</v>
      </c>
      <c r="AI349" s="1">
        <v>3077124</v>
      </c>
      <c r="AJ349" s="1">
        <v>32977</v>
      </c>
      <c r="AK349" s="1">
        <v>20732272</v>
      </c>
      <c r="AL349" s="1">
        <v>803</v>
      </c>
      <c r="AM349" s="1">
        <v>1314</v>
      </c>
      <c r="AN349" s="1">
        <v>3911811</v>
      </c>
      <c r="AO349" s="1">
        <v>1069112</v>
      </c>
      <c r="AP349" s="1">
        <v>209474</v>
      </c>
      <c r="AQ349" s="1">
        <v>14521447</v>
      </c>
      <c r="AR349" s="1">
        <v>2675781</v>
      </c>
      <c r="AS349" s="1">
        <v>10344228</v>
      </c>
      <c r="AT349" s="1">
        <v>55875</v>
      </c>
      <c r="AU349" s="1">
        <v>2598330</v>
      </c>
      <c r="AV349" s="1">
        <v>73737</v>
      </c>
      <c r="AW349" s="1">
        <v>583376</v>
      </c>
      <c r="AX349" s="1">
        <v>26119912</v>
      </c>
      <c r="AY349" s="1">
        <v>981</v>
      </c>
      <c r="AZ349" s="1">
        <v>20291816</v>
      </c>
      <c r="BA349" s="1"/>
      <c r="BB349" s="1" t="s">
        <v>411</v>
      </c>
    </row>
    <row r="350" spans="1:54" x14ac:dyDescent="0.35">
      <c r="A350" s="4" t="s">
        <v>347</v>
      </c>
      <c r="B350" s="1">
        <v>0</v>
      </c>
      <c r="C350" s="1">
        <v>20069</v>
      </c>
      <c r="D350" s="1">
        <v>82053</v>
      </c>
      <c r="E350" s="1">
        <v>15334</v>
      </c>
      <c r="F350" s="1">
        <v>3814</v>
      </c>
      <c r="G350" s="1">
        <v>0</v>
      </c>
      <c r="H350" s="1">
        <v>5870232</v>
      </c>
      <c r="I350" s="1">
        <v>8</v>
      </c>
      <c r="J350" s="1">
        <v>76680</v>
      </c>
      <c r="K350" s="1">
        <v>875</v>
      </c>
      <c r="L350" s="1">
        <v>0</v>
      </c>
      <c r="M350" s="1">
        <v>4803</v>
      </c>
      <c r="N350" s="1">
        <v>1412</v>
      </c>
      <c r="O350" s="1">
        <v>31725</v>
      </c>
      <c r="P350" s="1">
        <v>68036</v>
      </c>
      <c r="Q350" s="1">
        <v>653299</v>
      </c>
      <c r="R350" s="1">
        <v>1069240</v>
      </c>
      <c r="S350" s="1">
        <v>362507</v>
      </c>
      <c r="T350" s="1">
        <v>2077732</v>
      </c>
      <c r="U350" s="1">
        <v>8096076</v>
      </c>
      <c r="V350" s="1">
        <v>2734706</v>
      </c>
      <c r="W350" s="1">
        <v>308952</v>
      </c>
      <c r="X350" s="1">
        <v>35078474</v>
      </c>
      <c r="Y350" s="1">
        <v>2845001</v>
      </c>
      <c r="Z350" s="1">
        <v>21287780</v>
      </c>
      <c r="AA350" s="1">
        <v>3725669</v>
      </c>
      <c r="AB350" s="1">
        <v>26439273</v>
      </c>
      <c r="AC350" s="1">
        <v>64045</v>
      </c>
      <c r="AD350" s="1">
        <v>0</v>
      </c>
      <c r="AE350" s="1">
        <v>0</v>
      </c>
      <c r="AF350" s="1">
        <v>488862</v>
      </c>
      <c r="AG350" s="1">
        <v>0</v>
      </c>
      <c r="AH350" s="1">
        <v>559</v>
      </c>
      <c r="AI350" s="1">
        <v>12986</v>
      </c>
      <c r="AJ350" s="1">
        <v>0</v>
      </c>
      <c r="AK350" s="1">
        <v>736551</v>
      </c>
      <c r="AL350" s="1">
        <v>946</v>
      </c>
      <c r="AM350" s="1">
        <v>4141</v>
      </c>
      <c r="AN350" s="1">
        <v>18245</v>
      </c>
      <c r="AO350" s="1">
        <v>6113</v>
      </c>
      <c r="AP350" s="1">
        <v>151352</v>
      </c>
      <c r="AQ350" s="1">
        <v>28435</v>
      </c>
      <c r="AR350" s="1">
        <v>3570</v>
      </c>
      <c r="AS350" s="1">
        <v>74310</v>
      </c>
      <c r="AT350" s="1">
        <v>17170</v>
      </c>
      <c r="AU350" s="1">
        <v>11041</v>
      </c>
      <c r="AV350" s="1">
        <v>0</v>
      </c>
      <c r="AW350" s="1">
        <v>4985</v>
      </c>
      <c r="AX350" s="1">
        <v>45274</v>
      </c>
      <c r="AY350" s="1">
        <v>613</v>
      </c>
      <c r="AZ350" s="1">
        <v>34940</v>
      </c>
      <c r="BA350" s="1"/>
      <c r="BB350" s="1" t="s">
        <v>411</v>
      </c>
    </row>
    <row r="351" spans="1:54" x14ac:dyDescent="0.35">
      <c r="A351" s="4" t="s">
        <v>348</v>
      </c>
      <c r="B351" s="1">
        <v>0</v>
      </c>
      <c r="C351" s="1">
        <v>32052</v>
      </c>
      <c r="D351" s="1">
        <v>75356</v>
      </c>
      <c r="E351" s="1">
        <v>44566</v>
      </c>
      <c r="F351" s="1">
        <v>5801</v>
      </c>
      <c r="G351" s="1">
        <v>0</v>
      </c>
      <c r="H351" s="1">
        <v>5244048</v>
      </c>
      <c r="I351" s="1">
        <v>0</v>
      </c>
      <c r="J351" s="1">
        <v>67015</v>
      </c>
      <c r="K351" s="1">
        <v>2362</v>
      </c>
      <c r="L351" s="1">
        <v>0</v>
      </c>
      <c r="M351" s="1">
        <v>4165</v>
      </c>
      <c r="N351" s="1">
        <v>1693</v>
      </c>
      <c r="O351" s="1">
        <v>32992</v>
      </c>
      <c r="P351" s="1">
        <v>65595</v>
      </c>
      <c r="Q351" s="1">
        <v>604243</v>
      </c>
      <c r="R351" s="1">
        <v>1001574</v>
      </c>
      <c r="S351" s="1">
        <v>337621</v>
      </c>
      <c r="T351" s="1">
        <v>1990548</v>
      </c>
      <c r="U351" s="1">
        <v>7773840</v>
      </c>
      <c r="V351" s="1">
        <v>2671781</v>
      </c>
      <c r="W351" s="1">
        <v>296061</v>
      </c>
      <c r="X351" s="1">
        <v>33193268</v>
      </c>
      <c r="Y351" s="1">
        <v>2849331</v>
      </c>
      <c r="Z351" s="1">
        <v>19919468</v>
      </c>
      <c r="AA351" s="1">
        <v>3765206</v>
      </c>
      <c r="AB351" s="1">
        <v>26011235</v>
      </c>
      <c r="AC351" s="1">
        <v>54807</v>
      </c>
      <c r="AD351" s="1">
        <v>0</v>
      </c>
      <c r="AE351" s="1">
        <v>0</v>
      </c>
      <c r="AF351" s="1">
        <v>453180</v>
      </c>
      <c r="AG351" s="1">
        <v>0</v>
      </c>
      <c r="AH351" s="1">
        <v>230</v>
      </c>
      <c r="AI351" s="1">
        <v>11121</v>
      </c>
      <c r="AJ351" s="1">
        <v>0</v>
      </c>
      <c r="AK351" s="1">
        <v>7868034</v>
      </c>
      <c r="AL351" s="1">
        <v>0</v>
      </c>
      <c r="AM351" s="1">
        <v>3284</v>
      </c>
      <c r="AN351" s="1">
        <v>18296</v>
      </c>
      <c r="AO351" s="1">
        <v>0</v>
      </c>
      <c r="AP351" s="1">
        <v>164534</v>
      </c>
      <c r="AQ351" s="1">
        <v>100436</v>
      </c>
      <c r="AR351" s="1">
        <v>1901</v>
      </c>
      <c r="AS351" s="1">
        <v>75649</v>
      </c>
      <c r="AT351" s="1">
        <v>15712</v>
      </c>
      <c r="AU351" s="1">
        <v>8492</v>
      </c>
      <c r="AV351" s="1">
        <v>0</v>
      </c>
      <c r="AW351" s="1">
        <v>5553</v>
      </c>
      <c r="AX351" s="1">
        <v>42301</v>
      </c>
      <c r="AY351" s="1">
        <v>0</v>
      </c>
      <c r="AZ351" s="1">
        <v>41112</v>
      </c>
      <c r="BA351" s="1"/>
      <c r="BB351" s="1" t="s">
        <v>411</v>
      </c>
    </row>
    <row r="352" spans="1:54" x14ac:dyDescent="0.35">
      <c r="A352" s="4" t="s">
        <v>349</v>
      </c>
      <c r="B352" s="1">
        <v>0</v>
      </c>
      <c r="C352" s="1">
        <v>23677</v>
      </c>
      <c r="D352" s="1">
        <v>72136</v>
      </c>
      <c r="E352" s="1">
        <v>24997</v>
      </c>
      <c r="F352" s="1">
        <v>0</v>
      </c>
      <c r="G352" s="1">
        <v>0</v>
      </c>
      <c r="H352" s="1">
        <v>4729105</v>
      </c>
      <c r="I352" s="1">
        <v>0</v>
      </c>
      <c r="J352" s="1">
        <v>79584</v>
      </c>
      <c r="K352" s="1">
        <v>0</v>
      </c>
      <c r="L352" s="1">
        <v>0</v>
      </c>
      <c r="M352" s="1">
        <v>10085</v>
      </c>
      <c r="N352" s="1">
        <v>2848</v>
      </c>
      <c r="O352" s="1">
        <v>24194</v>
      </c>
      <c r="P352" s="1">
        <v>65171</v>
      </c>
      <c r="Q352" s="1">
        <v>566785</v>
      </c>
      <c r="R352" s="1">
        <v>342994</v>
      </c>
      <c r="S352" s="1">
        <v>358746</v>
      </c>
      <c r="T352" s="1">
        <v>1989970</v>
      </c>
      <c r="U352" s="1">
        <v>7845774</v>
      </c>
      <c r="V352" s="1">
        <v>2800127</v>
      </c>
      <c r="W352" s="1">
        <v>333002</v>
      </c>
      <c r="X352" s="1">
        <v>11191331</v>
      </c>
      <c r="Y352" s="1">
        <v>2870189</v>
      </c>
      <c r="Z352" s="1">
        <v>20363549</v>
      </c>
      <c r="AA352" s="1">
        <v>3693069</v>
      </c>
      <c r="AB352" s="1">
        <v>26309173</v>
      </c>
      <c r="AC352" s="1">
        <v>66583</v>
      </c>
      <c r="AD352" s="1">
        <v>0</v>
      </c>
      <c r="AE352" s="1">
        <v>0</v>
      </c>
      <c r="AF352" s="1">
        <v>489764</v>
      </c>
      <c r="AG352" s="1">
        <v>0</v>
      </c>
      <c r="AH352" s="1">
        <v>798</v>
      </c>
      <c r="AI352" s="1">
        <v>10327</v>
      </c>
      <c r="AJ352" s="1">
        <v>0</v>
      </c>
      <c r="AK352" s="1">
        <v>141319505</v>
      </c>
      <c r="AL352" s="1">
        <v>621</v>
      </c>
      <c r="AM352" s="1">
        <v>4149</v>
      </c>
      <c r="AN352" s="1">
        <v>0</v>
      </c>
      <c r="AO352" s="1">
        <v>0</v>
      </c>
      <c r="AP352" s="1">
        <v>163871</v>
      </c>
      <c r="AQ352" s="1">
        <v>134025</v>
      </c>
      <c r="AR352" s="1">
        <v>3024</v>
      </c>
      <c r="AS352" s="1">
        <v>90072</v>
      </c>
      <c r="AT352" s="1">
        <v>15353</v>
      </c>
      <c r="AU352" s="1">
        <v>7193</v>
      </c>
      <c r="AV352" s="1">
        <v>0</v>
      </c>
      <c r="AW352" s="1">
        <v>4477</v>
      </c>
      <c r="AX352" s="1">
        <v>41984</v>
      </c>
      <c r="AY352" s="1">
        <v>1018</v>
      </c>
      <c r="AZ352" s="1">
        <v>69786</v>
      </c>
      <c r="BA352" s="1"/>
      <c r="BB352" s="1" t="s">
        <v>411</v>
      </c>
    </row>
    <row r="353" spans="1:54" x14ac:dyDescent="0.35">
      <c r="A353" s="4" t="s">
        <v>350</v>
      </c>
      <c r="B353" s="1">
        <v>971</v>
      </c>
      <c r="C353" s="1">
        <v>17870</v>
      </c>
      <c r="D353" s="1">
        <v>66847</v>
      </c>
      <c r="E353" s="1">
        <v>8947</v>
      </c>
      <c r="F353" s="1">
        <v>0</v>
      </c>
      <c r="G353" s="1">
        <v>0</v>
      </c>
      <c r="H353" s="1">
        <v>3414232</v>
      </c>
      <c r="I353" s="1">
        <v>0</v>
      </c>
      <c r="J353" s="1">
        <v>65162</v>
      </c>
      <c r="K353" s="1">
        <v>0</v>
      </c>
      <c r="L353" s="1">
        <v>0</v>
      </c>
      <c r="M353" s="1">
        <v>3112</v>
      </c>
      <c r="N353" s="1">
        <v>837</v>
      </c>
      <c r="O353" s="1">
        <v>12195</v>
      </c>
      <c r="P353" s="1">
        <v>61072</v>
      </c>
      <c r="Q353" s="1">
        <v>440804</v>
      </c>
      <c r="R353" s="1">
        <v>214548</v>
      </c>
      <c r="S353" s="1">
        <v>310530</v>
      </c>
      <c r="T353" s="1">
        <v>1734908</v>
      </c>
      <c r="U353" s="1">
        <v>7024500</v>
      </c>
      <c r="V353" s="1">
        <v>2495623</v>
      </c>
      <c r="W353" s="1">
        <v>280112</v>
      </c>
      <c r="X353" s="1">
        <v>5267128</v>
      </c>
      <c r="Y353" s="1">
        <v>3279024</v>
      </c>
      <c r="Z353" s="1">
        <v>17329609</v>
      </c>
      <c r="AA353" s="1">
        <v>3248796</v>
      </c>
      <c r="AB353" s="1">
        <v>23961101</v>
      </c>
      <c r="AC353" s="1">
        <v>52260</v>
      </c>
      <c r="AD353" s="1">
        <v>0</v>
      </c>
      <c r="AE353" s="1">
        <v>0</v>
      </c>
      <c r="AF353" s="1">
        <v>423000</v>
      </c>
      <c r="AG353" s="1">
        <v>0</v>
      </c>
      <c r="AH353" s="1">
        <v>461</v>
      </c>
      <c r="AI353" s="1">
        <v>11501</v>
      </c>
      <c r="AJ353" s="1">
        <v>0</v>
      </c>
      <c r="AK353" s="1">
        <v>225954508</v>
      </c>
      <c r="AL353" s="1">
        <v>0</v>
      </c>
      <c r="AM353" s="1">
        <v>2149</v>
      </c>
      <c r="AN353" s="1">
        <v>20654</v>
      </c>
      <c r="AO353" s="1">
        <v>0</v>
      </c>
      <c r="AP353" s="1">
        <v>141407</v>
      </c>
      <c r="AQ353" s="1">
        <v>296928</v>
      </c>
      <c r="AR353" s="1">
        <v>595</v>
      </c>
      <c r="AS353" s="1">
        <v>96978</v>
      </c>
      <c r="AT353" s="1">
        <v>17439</v>
      </c>
      <c r="AU353" s="1">
        <v>744</v>
      </c>
      <c r="AV353" s="1">
        <v>0</v>
      </c>
      <c r="AW353" s="1">
        <v>4925</v>
      </c>
      <c r="AX353" s="1">
        <v>47573</v>
      </c>
      <c r="AY353" s="1">
        <v>1027</v>
      </c>
      <c r="AZ353" s="1">
        <v>134731</v>
      </c>
      <c r="BA353" s="1"/>
      <c r="BB353" s="1" t="s">
        <v>411</v>
      </c>
    </row>
    <row r="354" spans="1:54" x14ac:dyDescent="0.35">
      <c r="A354" s="4" t="s">
        <v>351</v>
      </c>
      <c r="B354" s="1">
        <v>0</v>
      </c>
      <c r="C354" s="1">
        <v>18373</v>
      </c>
      <c r="D354" s="1">
        <v>65981</v>
      </c>
      <c r="E354" s="1">
        <v>17265</v>
      </c>
      <c r="F354" s="1">
        <v>0</v>
      </c>
      <c r="G354" s="1">
        <v>0</v>
      </c>
      <c r="H354" s="1">
        <v>3297853</v>
      </c>
      <c r="I354" s="1">
        <v>0</v>
      </c>
      <c r="J354" s="1">
        <v>80302</v>
      </c>
      <c r="K354" s="1">
        <v>0</v>
      </c>
      <c r="L354" s="1">
        <v>0</v>
      </c>
      <c r="M354" s="1">
        <v>5443</v>
      </c>
      <c r="N354" s="1">
        <v>1556</v>
      </c>
      <c r="O354" s="1">
        <v>22622</v>
      </c>
      <c r="P354" s="1">
        <v>63996</v>
      </c>
      <c r="Q354" s="1">
        <v>496533</v>
      </c>
      <c r="R354" s="1">
        <v>254931</v>
      </c>
      <c r="S354" s="1">
        <v>371808</v>
      </c>
      <c r="T354" s="1">
        <v>1898308</v>
      </c>
      <c r="U354" s="1">
        <v>7682663</v>
      </c>
      <c r="V354" s="1">
        <v>2777479</v>
      </c>
      <c r="W354" s="1">
        <v>336158</v>
      </c>
      <c r="X354" s="1">
        <v>5216648</v>
      </c>
      <c r="Y354" s="1">
        <v>2893285</v>
      </c>
      <c r="Z354" s="1">
        <v>19783128</v>
      </c>
      <c r="AA354" s="1">
        <v>3700322</v>
      </c>
      <c r="AB354" s="1">
        <v>27355959</v>
      </c>
      <c r="AC354" s="1">
        <v>65076</v>
      </c>
      <c r="AD354" s="1">
        <v>0</v>
      </c>
      <c r="AE354" s="1">
        <v>0</v>
      </c>
      <c r="AF354" s="1">
        <v>490242</v>
      </c>
      <c r="AG354" s="1">
        <v>0</v>
      </c>
      <c r="AH354" s="1">
        <v>443</v>
      </c>
      <c r="AI354" s="1">
        <v>13916</v>
      </c>
      <c r="AJ354" s="1">
        <v>0</v>
      </c>
      <c r="AK354" s="1">
        <v>253317030</v>
      </c>
      <c r="AL354" s="1">
        <v>0</v>
      </c>
      <c r="AM354" s="1">
        <v>2051</v>
      </c>
      <c r="AN354" s="1">
        <v>40984</v>
      </c>
      <c r="AO354" s="1">
        <v>0</v>
      </c>
      <c r="AP354" s="1">
        <v>162467</v>
      </c>
      <c r="AQ354" s="1">
        <v>369067</v>
      </c>
      <c r="AR354" s="1">
        <v>2577</v>
      </c>
      <c r="AS354" s="1">
        <v>135285</v>
      </c>
      <c r="AT354" s="1">
        <v>18232</v>
      </c>
      <c r="AU354" s="1">
        <v>8939</v>
      </c>
      <c r="AV354" s="1">
        <v>0</v>
      </c>
      <c r="AW354" s="1">
        <v>5175</v>
      </c>
      <c r="AX354" s="1">
        <v>47985</v>
      </c>
      <c r="AY354" s="1">
        <v>1078</v>
      </c>
      <c r="AZ354" s="1">
        <v>153944</v>
      </c>
      <c r="BA354" s="1"/>
      <c r="BB354" s="1" t="s">
        <v>411</v>
      </c>
    </row>
    <row r="355" spans="1:54" x14ac:dyDescent="0.35">
      <c r="A355" s="4" t="s">
        <v>352</v>
      </c>
      <c r="B355" s="1">
        <v>0</v>
      </c>
      <c r="C355" s="1">
        <v>51737</v>
      </c>
      <c r="D355" s="1">
        <v>386323</v>
      </c>
      <c r="E355" s="1">
        <v>499128</v>
      </c>
      <c r="F355" s="1">
        <v>65617849</v>
      </c>
      <c r="G355" s="1">
        <v>0</v>
      </c>
      <c r="H355" s="1">
        <v>4506121</v>
      </c>
      <c r="I355" s="1">
        <v>0</v>
      </c>
      <c r="J355" s="1">
        <v>50386</v>
      </c>
      <c r="K355" s="1">
        <v>464645</v>
      </c>
      <c r="L355" s="1">
        <v>293350</v>
      </c>
      <c r="M355" s="1">
        <v>2807931</v>
      </c>
      <c r="N355" s="1">
        <v>1420577</v>
      </c>
      <c r="O355" s="1">
        <v>2570668</v>
      </c>
      <c r="P355" s="1">
        <v>49901</v>
      </c>
      <c r="Q355" s="1">
        <v>339709</v>
      </c>
      <c r="R355" s="1">
        <v>493857</v>
      </c>
      <c r="S355" s="1">
        <v>299353</v>
      </c>
      <c r="T355" s="1">
        <v>1637116</v>
      </c>
      <c r="U355" s="1">
        <v>6241613</v>
      </c>
      <c r="V355" s="1">
        <v>2189551</v>
      </c>
      <c r="W355" s="1">
        <v>228744</v>
      </c>
      <c r="X355" s="1">
        <v>21867262</v>
      </c>
      <c r="Y355" s="1">
        <v>2969746</v>
      </c>
      <c r="Z355" s="1">
        <v>15306684</v>
      </c>
      <c r="AA355" s="1">
        <v>2838369</v>
      </c>
      <c r="AB355" s="1">
        <v>20095160</v>
      </c>
      <c r="AC355" s="1">
        <v>41412</v>
      </c>
      <c r="AD355" s="1">
        <v>0</v>
      </c>
      <c r="AE355" s="1">
        <v>0</v>
      </c>
      <c r="AF355" s="1">
        <v>387900</v>
      </c>
      <c r="AG355" s="1">
        <v>0</v>
      </c>
      <c r="AH355" s="1">
        <v>774</v>
      </c>
      <c r="AI355" s="1">
        <v>3289355</v>
      </c>
      <c r="AJ355" s="1">
        <v>41315</v>
      </c>
      <c r="AK355" s="1">
        <v>41189890</v>
      </c>
      <c r="AL355" s="1">
        <v>0</v>
      </c>
      <c r="AM355" s="1">
        <v>2566</v>
      </c>
      <c r="AN355" s="1">
        <v>5937270</v>
      </c>
      <c r="AO355" s="1">
        <v>2024299</v>
      </c>
      <c r="AP355" s="1">
        <v>209091</v>
      </c>
      <c r="AQ355" s="1">
        <v>17229779</v>
      </c>
      <c r="AR355" s="1">
        <v>2461164</v>
      </c>
      <c r="AS355" s="1">
        <v>14150233</v>
      </c>
      <c r="AT355" s="1">
        <v>61962</v>
      </c>
      <c r="AU355" s="1">
        <v>2941876</v>
      </c>
      <c r="AV355" s="1">
        <v>218097</v>
      </c>
      <c r="AW355" s="1">
        <v>917692</v>
      </c>
      <c r="AX355" s="1">
        <v>28022948</v>
      </c>
      <c r="AY355" s="1">
        <v>937</v>
      </c>
      <c r="AZ355" s="1">
        <v>22066640</v>
      </c>
      <c r="BA355" s="1"/>
      <c r="BB355" s="1" t="s">
        <v>411</v>
      </c>
    </row>
    <row r="356" spans="1:54" x14ac:dyDescent="0.35">
      <c r="A356" s="4" t="s">
        <v>353</v>
      </c>
      <c r="B356" s="1">
        <v>860</v>
      </c>
      <c r="C356" s="1">
        <v>20584</v>
      </c>
      <c r="D356" s="1">
        <v>86535</v>
      </c>
      <c r="E356" s="1">
        <v>9732</v>
      </c>
      <c r="F356" s="1">
        <v>0</v>
      </c>
      <c r="G356" s="1">
        <v>0</v>
      </c>
      <c r="H356" s="1">
        <v>5448112</v>
      </c>
      <c r="I356" s="1">
        <v>70</v>
      </c>
      <c r="J356" s="1">
        <v>47413</v>
      </c>
      <c r="K356" s="1">
        <v>0</v>
      </c>
      <c r="L356" s="1">
        <v>0</v>
      </c>
      <c r="M356" s="1">
        <v>4708</v>
      </c>
      <c r="N356" s="1">
        <v>1281</v>
      </c>
      <c r="O356" s="1">
        <v>21560</v>
      </c>
      <c r="P356" s="1">
        <v>54102</v>
      </c>
      <c r="Q356" s="1">
        <v>585753</v>
      </c>
      <c r="R356" s="1">
        <v>788245</v>
      </c>
      <c r="S356" s="1">
        <v>289713</v>
      </c>
      <c r="T356" s="1">
        <v>1758120</v>
      </c>
      <c r="U356" s="1">
        <v>6538550</v>
      </c>
      <c r="V356" s="1">
        <v>2278169</v>
      </c>
      <c r="W356" s="1">
        <v>216977</v>
      </c>
      <c r="X356" s="1">
        <v>24984103</v>
      </c>
      <c r="Y356" s="1">
        <v>2875732</v>
      </c>
      <c r="Z356" s="1">
        <v>17853311</v>
      </c>
      <c r="AA356" s="1">
        <v>3663221</v>
      </c>
      <c r="AB356" s="1">
        <v>23347612</v>
      </c>
      <c r="AC356" s="1">
        <v>36267</v>
      </c>
      <c r="AD356" s="1">
        <v>967</v>
      </c>
      <c r="AE356" s="1">
        <v>0</v>
      </c>
      <c r="AF356" s="1">
        <v>381007</v>
      </c>
      <c r="AG356" s="1">
        <v>0</v>
      </c>
      <c r="AH356" s="1">
        <v>661</v>
      </c>
      <c r="AI356" s="1">
        <v>12630</v>
      </c>
      <c r="AJ356" s="1">
        <v>0</v>
      </c>
      <c r="AK356" s="1">
        <v>46315496</v>
      </c>
      <c r="AL356" s="1">
        <v>791</v>
      </c>
      <c r="AM356" s="1">
        <v>2628</v>
      </c>
      <c r="AN356" s="1">
        <v>33153</v>
      </c>
      <c r="AO356" s="1">
        <v>0</v>
      </c>
      <c r="AP356" s="1">
        <v>155210</v>
      </c>
      <c r="AQ356" s="1">
        <v>27133</v>
      </c>
      <c r="AR356" s="1">
        <v>1220</v>
      </c>
      <c r="AS356" s="1">
        <v>70856</v>
      </c>
      <c r="AT356" s="1">
        <v>13699</v>
      </c>
      <c r="AU356" s="1">
        <v>7236</v>
      </c>
      <c r="AV356" s="1">
        <v>0</v>
      </c>
      <c r="AW356" s="1">
        <v>5296</v>
      </c>
      <c r="AX356" s="1">
        <v>45437</v>
      </c>
      <c r="AY356" s="1">
        <v>730</v>
      </c>
      <c r="AZ356" s="1">
        <v>42640</v>
      </c>
      <c r="BA356" s="1"/>
      <c r="BB356" s="1" t="s">
        <v>411</v>
      </c>
    </row>
    <row r="357" spans="1:54" x14ac:dyDescent="0.35">
      <c r="A357" s="4" t="s">
        <v>354</v>
      </c>
      <c r="B357" s="1">
        <v>0</v>
      </c>
      <c r="C357" s="1">
        <v>25384</v>
      </c>
      <c r="D357" s="1">
        <v>390526</v>
      </c>
      <c r="E357" s="1">
        <v>26969</v>
      </c>
      <c r="F357" s="1">
        <v>3790</v>
      </c>
      <c r="G357" s="1">
        <v>0</v>
      </c>
      <c r="H357" s="1">
        <v>5411978</v>
      </c>
      <c r="I357" s="1">
        <v>0</v>
      </c>
      <c r="J357" s="1">
        <v>39026</v>
      </c>
      <c r="K357" s="1">
        <v>0</v>
      </c>
      <c r="L357" s="1">
        <v>0</v>
      </c>
      <c r="M357" s="1">
        <v>3022</v>
      </c>
      <c r="N357" s="1">
        <v>777</v>
      </c>
      <c r="O357" s="1">
        <v>33629</v>
      </c>
      <c r="P357" s="1">
        <v>50156</v>
      </c>
      <c r="Q357" s="1">
        <v>401069</v>
      </c>
      <c r="R357" s="1">
        <v>942737</v>
      </c>
      <c r="S357" s="1">
        <v>252033</v>
      </c>
      <c r="T357" s="1">
        <v>1396354</v>
      </c>
      <c r="U357" s="1">
        <v>5781199</v>
      </c>
      <c r="V357" s="1">
        <v>2050127</v>
      </c>
      <c r="W357" s="1">
        <v>199392</v>
      </c>
      <c r="X357" s="1">
        <v>30356496</v>
      </c>
      <c r="Y357" s="1">
        <v>2682278</v>
      </c>
      <c r="Z357" s="1">
        <v>15040827</v>
      </c>
      <c r="AA357" s="1">
        <v>3283182</v>
      </c>
      <c r="AB357" s="1">
        <v>21663026</v>
      </c>
      <c r="AC357" s="1">
        <v>32562</v>
      </c>
      <c r="AD357" s="1">
        <v>0</v>
      </c>
      <c r="AE357" s="1">
        <v>0</v>
      </c>
      <c r="AF357" s="1">
        <v>353343</v>
      </c>
      <c r="AG357" s="1">
        <v>0</v>
      </c>
      <c r="AH357" s="1">
        <v>436</v>
      </c>
      <c r="AI357" s="1">
        <v>12187</v>
      </c>
      <c r="AJ357" s="1">
        <v>0</v>
      </c>
      <c r="AK357" s="1">
        <v>4245281</v>
      </c>
      <c r="AL357" s="1">
        <v>560</v>
      </c>
      <c r="AM357" s="1">
        <v>3347</v>
      </c>
      <c r="AN357" s="1">
        <v>18647</v>
      </c>
      <c r="AO357" s="1">
        <v>9205</v>
      </c>
      <c r="AP357" s="1">
        <v>157693</v>
      </c>
      <c r="AQ357" s="1">
        <v>27408</v>
      </c>
      <c r="AR357" s="1">
        <v>1103</v>
      </c>
      <c r="AS357" s="1">
        <v>75167</v>
      </c>
      <c r="AT357" s="1">
        <v>13059</v>
      </c>
      <c r="AU357" s="1">
        <v>7257</v>
      </c>
      <c r="AV357" s="1">
        <v>0</v>
      </c>
      <c r="AW357" s="1">
        <v>4041</v>
      </c>
      <c r="AX357" s="1">
        <v>47983</v>
      </c>
      <c r="AY357" s="1">
        <v>0</v>
      </c>
      <c r="AZ357" s="1">
        <v>31763</v>
      </c>
      <c r="BA357" s="1"/>
      <c r="BB357" s="1" t="s">
        <v>411</v>
      </c>
    </row>
    <row r="358" spans="1:54" x14ac:dyDescent="0.35">
      <c r="A358" s="4" t="s">
        <v>355</v>
      </c>
      <c r="B358" s="1">
        <v>0</v>
      </c>
      <c r="C358" s="1">
        <v>65564</v>
      </c>
      <c r="D358" s="1">
        <v>700419</v>
      </c>
      <c r="E358" s="1">
        <v>558954</v>
      </c>
      <c r="F358" s="1">
        <v>71558837</v>
      </c>
      <c r="G358" s="1">
        <v>0</v>
      </c>
      <c r="H358" s="1">
        <v>4773089</v>
      </c>
      <c r="I358" s="1">
        <v>0</v>
      </c>
      <c r="J358" s="1">
        <v>56985</v>
      </c>
      <c r="K358" s="1">
        <v>567072</v>
      </c>
      <c r="L358" s="1">
        <v>355833</v>
      </c>
      <c r="M358" s="1">
        <v>3050272</v>
      </c>
      <c r="N358" s="1">
        <v>1975287</v>
      </c>
      <c r="O358" s="1">
        <v>2746035</v>
      </c>
      <c r="P358" s="1">
        <v>63670</v>
      </c>
      <c r="Q358" s="1">
        <v>437084</v>
      </c>
      <c r="R358" s="1">
        <v>567229</v>
      </c>
      <c r="S358" s="1">
        <v>384978</v>
      </c>
      <c r="T358" s="1">
        <v>2245190</v>
      </c>
      <c r="U358" s="1">
        <v>9294029</v>
      </c>
      <c r="V358" s="1">
        <v>2947540</v>
      </c>
      <c r="W358" s="1">
        <v>272169</v>
      </c>
      <c r="X358" s="1">
        <v>25146296</v>
      </c>
      <c r="Y358" s="1">
        <v>2431843</v>
      </c>
      <c r="Z358" s="1">
        <v>20267034</v>
      </c>
      <c r="AA358" s="1">
        <v>3180995</v>
      </c>
      <c r="AB358" s="1">
        <v>22022785</v>
      </c>
      <c r="AC358" s="1">
        <v>47681</v>
      </c>
      <c r="AD358" s="1">
        <v>0</v>
      </c>
      <c r="AE358" s="1">
        <v>0</v>
      </c>
      <c r="AF358" s="1">
        <v>513604</v>
      </c>
      <c r="AG358" s="1">
        <v>0</v>
      </c>
      <c r="AH358" s="1">
        <v>461</v>
      </c>
      <c r="AI358" s="1">
        <v>3400935</v>
      </c>
      <c r="AJ358" s="1">
        <v>51364</v>
      </c>
      <c r="AK358" s="1">
        <v>32891947</v>
      </c>
      <c r="AL358" s="1">
        <v>0</v>
      </c>
      <c r="AM358" s="1">
        <v>4066</v>
      </c>
      <c r="AN358" s="1">
        <v>8276010</v>
      </c>
      <c r="AO358" s="1">
        <v>2544314</v>
      </c>
      <c r="AP358" s="1">
        <v>198470</v>
      </c>
      <c r="AQ358" s="1">
        <v>18045981</v>
      </c>
      <c r="AR358" s="1">
        <v>2684779</v>
      </c>
      <c r="AS358" s="1">
        <v>16832591</v>
      </c>
      <c r="AT358" s="1">
        <v>52201</v>
      </c>
      <c r="AU358" s="1">
        <v>3037869</v>
      </c>
      <c r="AV358" s="1">
        <v>245830</v>
      </c>
      <c r="AW358" s="1">
        <v>1343814</v>
      </c>
      <c r="AX358" s="1">
        <v>26256051</v>
      </c>
      <c r="AY358" s="1">
        <v>0</v>
      </c>
      <c r="AZ358" s="1">
        <v>21917322</v>
      </c>
      <c r="BA358" s="1"/>
      <c r="BB358" s="1" t="s">
        <v>411</v>
      </c>
    </row>
    <row r="359" spans="1:54" x14ac:dyDescent="0.35">
      <c r="A359" s="4" t="s">
        <v>356</v>
      </c>
      <c r="B359" s="1">
        <v>0</v>
      </c>
      <c r="C359" s="1">
        <v>24587</v>
      </c>
      <c r="D359" s="1">
        <v>100701</v>
      </c>
      <c r="E359" s="1">
        <v>24049</v>
      </c>
      <c r="F359" s="1">
        <v>0</v>
      </c>
      <c r="G359" s="1">
        <v>0</v>
      </c>
      <c r="H359" s="1">
        <v>5640495</v>
      </c>
      <c r="I359" s="1">
        <v>0</v>
      </c>
      <c r="J359" s="1">
        <v>183676</v>
      </c>
      <c r="K359" s="1">
        <v>0</v>
      </c>
      <c r="L359" s="1">
        <v>0</v>
      </c>
      <c r="M359" s="1">
        <v>2823</v>
      </c>
      <c r="N359" s="1">
        <v>1524</v>
      </c>
      <c r="O359" s="1">
        <v>19025</v>
      </c>
      <c r="P359" s="1">
        <v>99243</v>
      </c>
      <c r="Q359" s="1">
        <v>812677</v>
      </c>
      <c r="R359" s="1">
        <v>590817</v>
      </c>
      <c r="S359" s="1">
        <v>543343</v>
      </c>
      <c r="T359" s="1">
        <v>2761566</v>
      </c>
      <c r="U359" s="1">
        <v>11319101</v>
      </c>
      <c r="V359" s="1">
        <v>4115075</v>
      </c>
      <c r="W359" s="1">
        <v>582291</v>
      </c>
      <c r="X359" s="1">
        <v>18289200</v>
      </c>
      <c r="Y359" s="1">
        <v>2968573</v>
      </c>
      <c r="Z359" s="1">
        <v>25726568</v>
      </c>
      <c r="AA359" s="1">
        <v>3815020</v>
      </c>
      <c r="AB359" s="1">
        <v>29222054</v>
      </c>
      <c r="AC359" s="1">
        <v>167116</v>
      </c>
      <c r="AD359" s="1">
        <v>0</v>
      </c>
      <c r="AE359" s="1">
        <v>1465</v>
      </c>
      <c r="AF359" s="1">
        <v>714264</v>
      </c>
      <c r="AG359" s="1">
        <v>0</v>
      </c>
      <c r="AH359" s="1">
        <v>1021</v>
      </c>
      <c r="AI359" s="1">
        <v>13864</v>
      </c>
      <c r="AJ359" s="1">
        <v>0</v>
      </c>
      <c r="AK359" s="1">
        <v>95234437</v>
      </c>
      <c r="AL359" s="1">
        <v>0</v>
      </c>
      <c r="AM359" s="1">
        <v>1593</v>
      </c>
      <c r="AN359" s="1">
        <v>103059</v>
      </c>
      <c r="AO359" s="1">
        <v>15287</v>
      </c>
      <c r="AP359" s="1">
        <v>165174</v>
      </c>
      <c r="AQ359" s="1">
        <v>385799</v>
      </c>
      <c r="AR359" s="1">
        <v>1237</v>
      </c>
      <c r="AS359" s="1">
        <v>500710</v>
      </c>
      <c r="AT359" s="1">
        <v>14230</v>
      </c>
      <c r="AU359" s="1">
        <v>9251</v>
      </c>
      <c r="AV359" s="1">
        <v>0</v>
      </c>
      <c r="AW359" s="1">
        <v>7239</v>
      </c>
      <c r="AX359" s="1">
        <v>46953</v>
      </c>
      <c r="AY359" s="1">
        <v>0</v>
      </c>
      <c r="AZ359" s="1">
        <v>33570</v>
      </c>
      <c r="BA359" s="1"/>
      <c r="BB359" s="1" t="s">
        <v>411</v>
      </c>
    </row>
    <row r="360" spans="1:54" x14ac:dyDescent="0.35">
      <c r="A360" s="4" t="s">
        <v>357</v>
      </c>
      <c r="B360" s="1">
        <v>0</v>
      </c>
      <c r="C360" s="1">
        <v>23761</v>
      </c>
      <c r="D360" s="1">
        <v>78999</v>
      </c>
      <c r="E360" s="1">
        <v>15420</v>
      </c>
      <c r="F360" s="1">
        <v>0</v>
      </c>
      <c r="G360" s="1">
        <v>0</v>
      </c>
      <c r="H360" s="1">
        <v>5491444</v>
      </c>
      <c r="I360" s="1">
        <v>0</v>
      </c>
      <c r="J360" s="1">
        <v>179021</v>
      </c>
      <c r="K360" s="1">
        <v>2159</v>
      </c>
      <c r="L360" s="1">
        <v>0</v>
      </c>
      <c r="M360" s="1">
        <v>3568</v>
      </c>
      <c r="N360" s="1">
        <v>1171</v>
      </c>
      <c r="O360" s="1">
        <v>15388</v>
      </c>
      <c r="P360" s="1">
        <v>91400</v>
      </c>
      <c r="Q360" s="1">
        <v>664419</v>
      </c>
      <c r="R360" s="1">
        <v>474956</v>
      </c>
      <c r="S360" s="1">
        <v>526280</v>
      </c>
      <c r="T360" s="1">
        <v>2660302</v>
      </c>
      <c r="U360" s="1">
        <v>11534145</v>
      </c>
      <c r="V360" s="1">
        <v>3908243</v>
      </c>
      <c r="W360" s="1">
        <v>571202</v>
      </c>
      <c r="X360" s="1">
        <v>16523189</v>
      </c>
      <c r="Y360" s="1">
        <v>3013250</v>
      </c>
      <c r="Z360" s="1">
        <v>26064711</v>
      </c>
      <c r="AA360" s="1">
        <v>3844497</v>
      </c>
      <c r="AB360" s="1">
        <v>30325157</v>
      </c>
      <c r="AC360" s="1">
        <v>164144</v>
      </c>
      <c r="AD360" s="1">
        <v>0</v>
      </c>
      <c r="AE360" s="1">
        <v>0</v>
      </c>
      <c r="AF360" s="1">
        <v>686028</v>
      </c>
      <c r="AG360" s="1">
        <v>0</v>
      </c>
      <c r="AH360" s="1">
        <v>386</v>
      </c>
      <c r="AI360" s="1">
        <v>15099</v>
      </c>
      <c r="AJ360" s="1">
        <v>0</v>
      </c>
      <c r="AK360" s="1">
        <v>114609128</v>
      </c>
      <c r="AL360" s="1">
        <v>0</v>
      </c>
      <c r="AM360" s="1">
        <v>810</v>
      </c>
      <c r="AN360" s="1">
        <v>136162</v>
      </c>
      <c r="AO360" s="1">
        <v>23132</v>
      </c>
      <c r="AP360" s="1">
        <v>167818</v>
      </c>
      <c r="AQ360" s="1">
        <v>552495</v>
      </c>
      <c r="AR360" s="1">
        <v>1636</v>
      </c>
      <c r="AS360" s="1">
        <v>615378</v>
      </c>
      <c r="AT360" s="1">
        <v>15394</v>
      </c>
      <c r="AU360" s="1">
        <v>9407</v>
      </c>
      <c r="AV360" s="1">
        <v>0</v>
      </c>
      <c r="AW360" s="1">
        <v>7571</v>
      </c>
      <c r="AX360" s="1">
        <v>44258</v>
      </c>
      <c r="AY360" s="1">
        <v>0</v>
      </c>
      <c r="AZ360" s="1">
        <v>37063</v>
      </c>
      <c r="BA360" s="1"/>
      <c r="BB360" s="1" t="s">
        <v>411</v>
      </c>
    </row>
    <row r="361" spans="1:54" x14ac:dyDescent="0.35">
      <c r="A361" s="4" t="s">
        <v>358</v>
      </c>
      <c r="B361" s="1">
        <v>838</v>
      </c>
      <c r="C361" s="1">
        <v>22985</v>
      </c>
      <c r="D361" s="1">
        <v>75246</v>
      </c>
      <c r="E361" s="1">
        <v>8174</v>
      </c>
      <c r="F361" s="1">
        <v>0</v>
      </c>
      <c r="G361" s="1">
        <v>0</v>
      </c>
      <c r="H361" s="1">
        <v>5095457</v>
      </c>
      <c r="I361" s="1">
        <v>0</v>
      </c>
      <c r="J361" s="1">
        <v>174845</v>
      </c>
      <c r="K361" s="1">
        <v>0</v>
      </c>
      <c r="L361" s="1">
        <v>0</v>
      </c>
      <c r="M361" s="1">
        <v>7080</v>
      </c>
      <c r="N361" s="1">
        <v>616</v>
      </c>
      <c r="O361" s="1">
        <v>15865</v>
      </c>
      <c r="P361" s="1">
        <v>93252</v>
      </c>
      <c r="Q361" s="1">
        <v>704026</v>
      </c>
      <c r="R361" s="1">
        <v>377820</v>
      </c>
      <c r="S361" s="1">
        <v>546714</v>
      </c>
      <c r="T361" s="1">
        <v>2715983</v>
      </c>
      <c r="U361" s="1">
        <v>11584406</v>
      </c>
      <c r="V361" s="1">
        <v>3962948</v>
      </c>
      <c r="W361" s="1">
        <v>566562</v>
      </c>
      <c r="X361" s="1">
        <v>11471986</v>
      </c>
      <c r="Y361" s="1">
        <v>2855096</v>
      </c>
      <c r="Z361" s="1">
        <v>26488218</v>
      </c>
      <c r="AA361" s="1">
        <v>3864173</v>
      </c>
      <c r="AB361" s="1">
        <v>30315119</v>
      </c>
      <c r="AC361" s="1">
        <v>162917</v>
      </c>
      <c r="AD361" s="1">
        <v>0</v>
      </c>
      <c r="AE361" s="1">
        <v>0</v>
      </c>
      <c r="AF361" s="1">
        <v>686795</v>
      </c>
      <c r="AG361" s="1">
        <v>1317</v>
      </c>
      <c r="AH361" s="1">
        <v>681</v>
      </c>
      <c r="AI361" s="1">
        <v>12491</v>
      </c>
      <c r="AJ361" s="1">
        <v>0</v>
      </c>
      <c r="AK361" s="1">
        <v>146680128</v>
      </c>
      <c r="AL361" s="1">
        <v>442</v>
      </c>
      <c r="AM361" s="1">
        <v>1469</v>
      </c>
      <c r="AN361" s="1">
        <v>180267</v>
      </c>
      <c r="AO361" s="1">
        <v>29448</v>
      </c>
      <c r="AP361" s="1">
        <v>165754</v>
      </c>
      <c r="AQ361" s="1">
        <v>1165027</v>
      </c>
      <c r="AR361" s="1">
        <v>1345</v>
      </c>
      <c r="AS361" s="1">
        <v>1180013</v>
      </c>
      <c r="AT361" s="1">
        <v>14110</v>
      </c>
      <c r="AU361" s="1">
        <v>11149</v>
      </c>
      <c r="AV361" s="1">
        <v>0</v>
      </c>
      <c r="AW361" s="1">
        <v>8521</v>
      </c>
      <c r="AX361" s="1">
        <v>50782</v>
      </c>
      <c r="AY361" s="1">
        <v>0</v>
      </c>
      <c r="AZ361" s="1">
        <v>38085</v>
      </c>
      <c r="BA361" s="1"/>
      <c r="BB361" s="1" t="s">
        <v>411</v>
      </c>
    </row>
    <row r="362" spans="1:54" x14ac:dyDescent="0.35">
      <c r="A362" s="4" t="s">
        <v>359</v>
      </c>
      <c r="B362" s="1">
        <v>0</v>
      </c>
      <c r="C362" s="1">
        <v>20327</v>
      </c>
      <c r="D362" s="1">
        <v>60736</v>
      </c>
      <c r="E362" s="1">
        <v>10125</v>
      </c>
      <c r="F362" s="1">
        <v>0</v>
      </c>
      <c r="G362" s="1">
        <v>0</v>
      </c>
      <c r="H362" s="1">
        <v>4851454</v>
      </c>
      <c r="I362" s="1">
        <v>0</v>
      </c>
      <c r="J362" s="1">
        <v>183884</v>
      </c>
      <c r="K362" s="1">
        <v>515</v>
      </c>
      <c r="L362" s="1">
        <v>0</v>
      </c>
      <c r="M362" s="1">
        <v>2363</v>
      </c>
      <c r="N362" s="1">
        <v>1137</v>
      </c>
      <c r="O362" s="1">
        <v>14219</v>
      </c>
      <c r="P362" s="1">
        <v>97274</v>
      </c>
      <c r="Q362" s="1">
        <v>671870</v>
      </c>
      <c r="R362" s="1">
        <v>354150</v>
      </c>
      <c r="S362" s="1">
        <v>528791</v>
      </c>
      <c r="T362" s="1">
        <v>2784250</v>
      </c>
      <c r="U362" s="1">
        <v>11700873</v>
      </c>
      <c r="V362" s="1">
        <v>4108574</v>
      </c>
      <c r="W362" s="1">
        <v>581720</v>
      </c>
      <c r="X362" s="1">
        <v>11213632</v>
      </c>
      <c r="Y362" s="1">
        <v>3077095</v>
      </c>
      <c r="Z362" s="1">
        <v>26148752</v>
      </c>
      <c r="AA362" s="1">
        <v>3838100</v>
      </c>
      <c r="AB362" s="1">
        <v>30556450</v>
      </c>
      <c r="AC362" s="1">
        <v>167429</v>
      </c>
      <c r="AD362" s="1">
        <v>0</v>
      </c>
      <c r="AE362" s="1">
        <v>0</v>
      </c>
      <c r="AF362" s="1">
        <v>707509</v>
      </c>
      <c r="AG362" s="1">
        <v>0</v>
      </c>
      <c r="AH362" s="1">
        <v>235</v>
      </c>
      <c r="AI362" s="1">
        <v>12535</v>
      </c>
      <c r="AJ362" s="1">
        <v>0</v>
      </c>
      <c r="AK362" s="1">
        <v>149269121</v>
      </c>
      <c r="AL362" s="1">
        <v>945</v>
      </c>
      <c r="AM362" s="1">
        <v>1328</v>
      </c>
      <c r="AN362" s="1">
        <v>211675</v>
      </c>
      <c r="AO362" s="1">
        <v>30759</v>
      </c>
      <c r="AP362" s="1">
        <v>163359</v>
      </c>
      <c r="AQ362" s="1">
        <v>1167012</v>
      </c>
      <c r="AR362" s="1">
        <v>1060</v>
      </c>
      <c r="AS362" s="1">
        <v>1198362</v>
      </c>
      <c r="AT362" s="1">
        <v>15868</v>
      </c>
      <c r="AU362" s="1">
        <v>8321</v>
      </c>
      <c r="AV362" s="1">
        <v>0</v>
      </c>
      <c r="AW362" s="1">
        <v>7380</v>
      </c>
      <c r="AX362" s="1">
        <v>44033</v>
      </c>
      <c r="AY362" s="1">
        <v>745</v>
      </c>
      <c r="AZ362" s="1">
        <v>40267</v>
      </c>
      <c r="BA362" s="1"/>
      <c r="BB362" s="1" t="s">
        <v>411</v>
      </c>
    </row>
    <row r="363" spans="1:54" x14ac:dyDescent="0.35">
      <c r="A363" s="4" t="s">
        <v>360</v>
      </c>
      <c r="B363" s="1">
        <v>768</v>
      </c>
      <c r="C363" s="1">
        <v>206007</v>
      </c>
      <c r="D363" s="1">
        <v>356184</v>
      </c>
      <c r="E363" s="1">
        <v>237947</v>
      </c>
      <c r="F363" s="1">
        <v>65496904</v>
      </c>
      <c r="G363" s="1">
        <v>0</v>
      </c>
      <c r="H363" s="1">
        <v>3821865</v>
      </c>
      <c r="I363" s="1">
        <v>0</v>
      </c>
      <c r="J363" s="1">
        <v>597045</v>
      </c>
      <c r="K363" s="1">
        <v>1739541</v>
      </c>
      <c r="L363" s="1">
        <v>1101227</v>
      </c>
      <c r="M363" s="1">
        <v>2817359</v>
      </c>
      <c r="N363" s="1">
        <v>2304057</v>
      </c>
      <c r="O363" s="1">
        <v>2357196</v>
      </c>
      <c r="P363" s="1">
        <v>198069</v>
      </c>
      <c r="Q363" s="1">
        <v>363751</v>
      </c>
      <c r="R363" s="1">
        <v>199307</v>
      </c>
      <c r="S363" s="1">
        <v>1163052</v>
      </c>
      <c r="T363" s="1">
        <v>2649285</v>
      </c>
      <c r="U363" s="1">
        <v>14478970</v>
      </c>
      <c r="V363" s="1">
        <v>8146487</v>
      </c>
      <c r="W363" s="1">
        <v>1222092</v>
      </c>
      <c r="X363" s="1">
        <v>8403033</v>
      </c>
      <c r="Y363" s="1">
        <v>2527858</v>
      </c>
      <c r="Z363" s="1">
        <v>23886278</v>
      </c>
      <c r="AA363" s="1">
        <v>2716368</v>
      </c>
      <c r="AB363" s="1">
        <v>25767847</v>
      </c>
      <c r="AC363" s="1">
        <v>574760</v>
      </c>
      <c r="AD363" s="1">
        <v>0</v>
      </c>
      <c r="AE363" s="1">
        <v>0</v>
      </c>
      <c r="AF363" s="1">
        <v>1554299</v>
      </c>
      <c r="AG363" s="1">
        <v>0</v>
      </c>
      <c r="AH363" s="1">
        <v>195</v>
      </c>
      <c r="AI363" s="1">
        <v>2508156</v>
      </c>
      <c r="AJ363" s="1">
        <v>479586</v>
      </c>
      <c r="AK363" s="1">
        <v>166477566</v>
      </c>
      <c r="AL363" s="1">
        <v>0</v>
      </c>
      <c r="AM363" s="1">
        <v>322</v>
      </c>
      <c r="AN363" s="1">
        <v>12954911</v>
      </c>
      <c r="AO363" s="1">
        <v>7106511</v>
      </c>
      <c r="AP363" s="1">
        <v>224430</v>
      </c>
      <c r="AQ363" s="1">
        <v>21266355</v>
      </c>
      <c r="AR363" s="1">
        <v>970107</v>
      </c>
      <c r="AS363" s="1">
        <v>20081097</v>
      </c>
      <c r="AT363" s="1">
        <v>56253</v>
      </c>
      <c r="AU363" s="1">
        <v>3028653</v>
      </c>
      <c r="AV363" s="1">
        <v>1070801</v>
      </c>
      <c r="AW363" s="1">
        <v>2659873</v>
      </c>
      <c r="AX363" s="1">
        <v>30255459</v>
      </c>
      <c r="AY363" s="1">
        <v>651</v>
      </c>
      <c r="AZ363" s="1">
        <v>24175109</v>
      </c>
      <c r="BA363" s="1"/>
      <c r="BB363" s="1" t="s">
        <v>411</v>
      </c>
    </row>
    <row r="364" spans="1:54" x14ac:dyDescent="0.35">
      <c r="A364" s="4" t="s">
        <v>361</v>
      </c>
      <c r="B364" s="1">
        <v>436</v>
      </c>
      <c r="C364" s="1">
        <v>24780</v>
      </c>
      <c r="D364" s="1">
        <v>79046</v>
      </c>
      <c r="E364" s="1">
        <v>16361</v>
      </c>
      <c r="F364" s="1">
        <v>2733</v>
      </c>
      <c r="G364" s="1">
        <v>0</v>
      </c>
      <c r="H364" s="1">
        <v>4784404</v>
      </c>
      <c r="I364" s="1">
        <v>0</v>
      </c>
      <c r="J364" s="1">
        <v>73560</v>
      </c>
      <c r="K364" s="1">
        <v>0</v>
      </c>
      <c r="L364" s="1">
        <v>23475</v>
      </c>
      <c r="M364" s="1">
        <v>3918</v>
      </c>
      <c r="N364" s="1">
        <v>0</v>
      </c>
      <c r="O364" s="1">
        <v>14221</v>
      </c>
      <c r="P364" s="1">
        <v>75456</v>
      </c>
      <c r="Q364" s="1">
        <v>867722</v>
      </c>
      <c r="R364" s="1">
        <v>1302752</v>
      </c>
      <c r="S364" s="1">
        <v>368700</v>
      </c>
      <c r="T364" s="1">
        <v>1942365</v>
      </c>
      <c r="U364" s="1">
        <v>7573260</v>
      </c>
      <c r="V364" s="1">
        <v>2773002</v>
      </c>
      <c r="W364" s="1">
        <v>304273</v>
      </c>
      <c r="X364" s="1">
        <v>27407650</v>
      </c>
      <c r="Y364" s="1">
        <v>2628133</v>
      </c>
      <c r="Z364" s="1">
        <v>18007646</v>
      </c>
      <c r="AA364" s="1">
        <v>3282239</v>
      </c>
      <c r="AB364" s="1">
        <v>21440348</v>
      </c>
      <c r="AC364" s="1">
        <v>60835</v>
      </c>
      <c r="AD364" s="1">
        <v>1499</v>
      </c>
      <c r="AE364" s="1">
        <v>0</v>
      </c>
      <c r="AF364" s="1">
        <v>445606</v>
      </c>
      <c r="AG364" s="1">
        <v>0</v>
      </c>
      <c r="AH364" s="1">
        <v>560</v>
      </c>
      <c r="AI364" s="1">
        <v>8737</v>
      </c>
      <c r="AJ364" s="1">
        <v>0</v>
      </c>
      <c r="AK364" s="1">
        <v>581372</v>
      </c>
      <c r="AL364" s="1">
        <v>0</v>
      </c>
      <c r="AM364" s="1">
        <v>3394</v>
      </c>
      <c r="AN364" s="1">
        <v>84409</v>
      </c>
      <c r="AO364" s="1">
        <v>0</v>
      </c>
      <c r="AP364" s="1">
        <v>133264</v>
      </c>
      <c r="AQ364" s="1">
        <v>21631</v>
      </c>
      <c r="AR364" s="1">
        <v>900</v>
      </c>
      <c r="AS364" s="1">
        <v>74854</v>
      </c>
      <c r="AT364" s="1">
        <v>15246</v>
      </c>
      <c r="AU364" s="1">
        <v>10291</v>
      </c>
      <c r="AV364" s="1">
        <v>0</v>
      </c>
      <c r="AW364" s="1">
        <v>6211</v>
      </c>
      <c r="AX364" s="1">
        <v>34634</v>
      </c>
      <c r="AY364" s="1">
        <v>0</v>
      </c>
      <c r="AZ364" s="1">
        <v>20985</v>
      </c>
      <c r="BA364" s="1"/>
      <c r="BB364" s="1" t="s">
        <v>411</v>
      </c>
    </row>
    <row r="365" spans="1:54" x14ac:dyDescent="0.35">
      <c r="A365" s="4" t="s">
        <v>362</v>
      </c>
      <c r="B365" s="1">
        <v>632</v>
      </c>
      <c r="C365" s="1">
        <v>22957</v>
      </c>
      <c r="D365" s="1">
        <v>81470</v>
      </c>
      <c r="E365" s="1">
        <v>13331</v>
      </c>
      <c r="F365" s="1">
        <v>0</v>
      </c>
      <c r="G365" s="1">
        <v>0</v>
      </c>
      <c r="H365" s="1">
        <v>5367379</v>
      </c>
      <c r="I365" s="1">
        <v>0</v>
      </c>
      <c r="J365" s="1">
        <v>68656</v>
      </c>
      <c r="K365" s="1">
        <v>0</v>
      </c>
      <c r="L365" s="1">
        <v>24767</v>
      </c>
      <c r="M365" s="1">
        <v>9145</v>
      </c>
      <c r="N365" s="1">
        <v>0</v>
      </c>
      <c r="O365" s="1">
        <v>12985</v>
      </c>
      <c r="P365" s="1">
        <v>85595</v>
      </c>
      <c r="Q365" s="1">
        <v>1056779</v>
      </c>
      <c r="R365" s="1">
        <v>1451839</v>
      </c>
      <c r="S365" s="1">
        <v>387634</v>
      </c>
      <c r="T365" s="1">
        <v>2705573</v>
      </c>
      <c r="U365" s="1">
        <v>10805928</v>
      </c>
      <c r="V365" s="1">
        <v>3286410</v>
      </c>
      <c r="W365" s="1">
        <v>308810</v>
      </c>
      <c r="X365" s="1">
        <v>31039101</v>
      </c>
      <c r="Y365" s="1">
        <v>2832429</v>
      </c>
      <c r="Z365" s="1">
        <v>23929613</v>
      </c>
      <c r="AA365" s="1">
        <v>3662110</v>
      </c>
      <c r="AB365" s="1">
        <v>24811018</v>
      </c>
      <c r="AC365" s="1">
        <v>57369</v>
      </c>
      <c r="AD365" s="1">
        <v>0</v>
      </c>
      <c r="AE365" s="1">
        <v>0</v>
      </c>
      <c r="AF365" s="1">
        <v>543005</v>
      </c>
      <c r="AG365" s="1">
        <v>0</v>
      </c>
      <c r="AH365" s="1">
        <v>501</v>
      </c>
      <c r="AI365" s="1">
        <v>10580</v>
      </c>
      <c r="AJ365" s="1">
        <v>0</v>
      </c>
      <c r="AK365" s="1">
        <v>298312</v>
      </c>
      <c r="AL365" s="1">
        <v>0</v>
      </c>
      <c r="AM365" s="1">
        <v>1818</v>
      </c>
      <c r="AN365" s="1">
        <v>74290</v>
      </c>
      <c r="AO365" s="1">
        <v>0</v>
      </c>
      <c r="AP365" s="1">
        <v>143622</v>
      </c>
      <c r="AQ365" s="1">
        <v>26057</v>
      </c>
      <c r="AR365" s="1">
        <v>1539</v>
      </c>
      <c r="AS365" s="1">
        <v>102749</v>
      </c>
      <c r="AT365" s="1">
        <v>13292</v>
      </c>
      <c r="AU365" s="1">
        <v>9435</v>
      </c>
      <c r="AV365" s="1">
        <v>0</v>
      </c>
      <c r="AW365" s="1">
        <v>9733</v>
      </c>
      <c r="AX365" s="1">
        <v>35047</v>
      </c>
      <c r="AY365" s="1">
        <v>0</v>
      </c>
      <c r="AZ365" s="1">
        <v>20493</v>
      </c>
      <c r="BA365" s="1"/>
      <c r="BB365" s="1" t="s">
        <v>411</v>
      </c>
    </row>
    <row r="366" spans="1:54" x14ac:dyDescent="0.35">
      <c r="A366" s="4" t="s">
        <v>363</v>
      </c>
      <c r="B366" s="1">
        <v>808</v>
      </c>
      <c r="C366" s="1">
        <v>25656</v>
      </c>
      <c r="D366" s="1">
        <v>78343</v>
      </c>
      <c r="E366" s="1">
        <v>4050</v>
      </c>
      <c r="F366" s="1">
        <v>0</v>
      </c>
      <c r="G366" s="1">
        <v>0</v>
      </c>
      <c r="H366" s="1">
        <v>4155058</v>
      </c>
      <c r="I366" s="1">
        <v>0</v>
      </c>
      <c r="J366" s="1">
        <v>46103</v>
      </c>
      <c r="K366" s="1">
        <v>1320</v>
      </c>
      <c r="L366" s="1">
        <v>206464</v>
      </c>
      <c r="M366" s="1">
        <v>7465</v>
      </c>
      <c r="N366" s="1">
        <v>0</v>
      </c>
      <c r="O366" s="1">
        <v>11063</v>
      </c>
      <c r="P366" s="1">
        <v>60766</v>
      </c>
      <c r="Q366" s="1">
        <v>805962</v>
      </c>
      <c r="R366" s="1">
        <v>1242937</v>
      </c>
      <c r="S366" s="1">
        <v>291605</v>
      </c>
      <c r="T366" s="1">
        <v>1720166</v>
      </c>
      <c r="U366" s="1">
        <v>6871050</v>
      </c>
      <c r="V366" s="1">
        <v>2263857</v>
      </c>
      <c r="W366" s="1">
        <v>205106</v>
      </c>
      <c r="X366" s="1">
        <v>26651054</v>
      </c>
      <c r="Y366" s="1">
        <v>3222867</v>
      </c>
      <c r="Z366" s="1">
        <v>16258879</v>
      </c>
      <c r="AA366" s="1">
        <v>3296585</v>
      </c>
      <c r="AB366" s="1">
        <v>20903479</v>
      </c>
      <c r="AC366" s="1">
        <v>37833</v>
      </c>
      <c r="AD366" s="1">
        <v>0</v>
      </c>
      <c r="AE366" s="1">
        <v>0</v>
      </c>
      <c r="AF366" s="1">
        <v>374812</v>
      </c>
      <c r="AG366" s="1">
        <v>0</v>
      </c>
      <c r="AH366" s="1">
        <v>443</v>
      </c>
      <c r="AI366" s="1">
        <v>6241</v>
      </c>
      <c r="AJ366" s="1">
        <v>0</v>
      </c>
      <c r="AK366" s="1">
        <v>1381459</v>
      </c>
      <c r="AL366" s="1">
        <v>0</v>
      </c>
      <c r="AM366" s="1">
        <v>3889</v>
      </c>
      <c r="AN366" s="1">
        <v>94703</v>
      </c>
      <c r="AO366" s="1">
        <v>0</v>
      </c>
      <c r="AP366" s="1">
        <v>133017</v>
      </c>
      <c r="AQ366" s="1">
        <v>23718</v>
      </c>
      <c r="AR366" s="1">
        <v>1170</v>
      </c>
      <c r="AS366" s="1">
        <v>51414</v>
      </c>
      <c r="AT366" s="1">
        <v>13381</v>
      </c>
      <c r="AU366" s="1">
        <v>628</v>
      </c>
      <c r="AV366" s="1">
        <v>0</v>
      </c>
      <c r="AW366" s="1">
        <v>5660</v>
      </c>
      <c r="AX366" s="1">
        <v>31225</v>
      </c>
      <c r="AY366" s="1">
        <v>0</v>
      </c>
      <c r="AZ366" s="1">
        <v>16381</v>
      </c>
      <c r="BA366" s="1"/>
      <c r="BB366" s="1" t="s">
        <v>411</v>
      </c>
    </row>
    <row r="367" spans="1:54" x14ac:dyDescent="0.35">
      <c r="A367" s="4" t="s">
        <v>364</v>
      </c>
      <c r="B367" s="1">
        <v>0</v>
      </c>
      <c r="C367" s="1">
        <v>83241</v>
      </c>
      <c r="D367" s="1">
        <v>788735</v>
      </c>
      <c r="E367" s="1">
        <v>1003138</v>
      </c>
      <c r="F367" s="1">
        <v>62131940</v>
      </c>
      <c r="G367" s="1">
        <v>0</v>
      </c>
      <c r="H367" s="1">
        <v>3782519</v>
      </c>
      <c r="I367" s="1">
        <v>0</v>
      </c>
      <c r="J367" s="1">
        <v>47699</v>
      </c>
      <c r="K367" s="1">
        <v>456242</v>
      </c>
      <c r="L367" s="1">
        <v>550463</v>
      </c>
      <c r="M367" s="1">
        <v>2852845</v>
      </c>
      <c r="N367" s="1">
        <v>1598869</v>
      </c>
      <c r="O367" s="1">
        <v>2454321</v>
      </c>
      <c r="P367" s="1">
        <v>53730</v>
      </c>
      <c r="Q367" s="1">
        <v>741540</v>
      </c>
      <c r="R367" s="1">
        <v>986325</v>
      </c>
      <c r="S367" s="1">
        <v>301510</v>
      </c>
      <c r="T367" s="1">
        <v>1743168</v>
      </c>
      <c r="U367" s="1">
        <v>6376900</v>
      </c>
      <c r="V367" s="1">
        <v>2212125</v>
      </c>
      <c r="W367" s="1">
        <v>223481</v>
      </c>
      <c r="X367" s="1">
        <v>20335293</v>
      </c>
      <c r="Y367" s="1">
        <v>2868447</v>
      </c>
      <c r="Z367" s="1">
        <v>13558401</v>
      </c>
      <c r="AA367" s="1">
        <v>2693800</v>
      </c>
      <c r="AB367" s="1">
        <v>15469898</v>
      </c>
      <c r="AC367" s="1">
        <v>38456</v>
      </c>
      <c r="AD367" s="1">
        <v>0</v>
      </c>
      <c r="AE367" s="1">
        <v>0</v>
      </c>
      <c r="AF367" s="1">
        <v>389577</v>
      </c>
      <c r="AG367" s="1">
        <v>0</v>
      </c>
      <c r="AH367" s="1">
        <v>752</v>
      </c>
      <c r="AI367" s="1">
        <v>2787936</v>
      </c>
      <c r="AJ367" s="1">
        <v>42059</v>
      </c>
      <c r="AK367" s="1">
        <v>19451561</v>
      </c>
      <c r="AL367" s="1">
        <v>0</v>
      </c>
      <c r="AM367" s="1">
        <v>2641</v>
      </c>
      <c r="AN367" s="1">
        <v>6051152</v>
      </c>
      <c r="AO367" s="1">
        <v>2028848</v>
      </c>
      <c r="AP367" s="1">
        <v>200643</v>
      </c>
      <c r="AQ367" s="1">
        <v>13403418</v>
      </c>
      <c r="AR367" s="1">
        <v>2584366</v>
      </c>
      <c r="AS367" s="1">
        <v>12631617</v>
      </c>
      <c r="AT367" s="1">
        <v>60323</v>
      </c>
      <c r="AU367" s="1">
        <v>2844100</v>
      </c>
      <c r="AV367" s="1">
        <v>210802</v>
      </c>
      <c r="AW367" s="1">
        <v>1013276</v>
      </c>
      <c r="AX367" s="1">
        <v>25704393</v>
      </c>
      <c r="AY367" s="1">
        <v>0</v>
      </c>
      <c r="AZ367" s="1">
        <v>17533860</v>
      </c>
      <c r="BA367" s="1"/>
      <c r="BB367" s="1" t="s">
        <v>411</v>
      </c>
    </row>
    <row r="368" spans="1:54" x14ac:dyDescent="0.35">
      <c r="A368" s="4" t="s">
        <v>1229</v>
      </c>
      <c r="B368" s="1">
        <v>0</v>
      </c>
      <c r="C368" s="1">
        <v>264141</v>
      </c>
      <c r="D368" s="1">
        <v>458136</v>
      </c>
      <c r="E368" s="1">
        <v>485437</v>
      </c>
      <c r="F368" s="1">
        <v>113179950</v>
      </c>
      <c r="G368" s="1">
        <v>0</v>
      </c>
      <c r="H368" s="1">
        <v>3427960</v>
      </c>
      <c r="I368" s="1">
        <v>0</v>
      </c>
      <c r="J368" s="1">
        <v>398600</v>
      </c>
      <c r="K368" s="1">
        <v>2607896</v>
      </c>
      <c r="L368" s="1">
        <v>1687348</v>
      </c>
      <c r="M368" s="1">
        <v>4313477</v>
      </c>
      <c r="N368" s="1">
        <v>3777218</v>
      </c>
      <c r="O368" s="1">
        <v>3813315</v>
      </c>
      <c r="P368" s="1">
        <v>131248</v>
      </c>
      <c r="Q368" s="1">
        <v>244035</v>
      </c>
      <c r="R368" s="1">
        <v>255173</v>
      </c>
      <c r="S368" s="1">
        <v>865786</v>
      </c>
      <c r="T368" s="1">
        <v>1929331</v>
      </c>
      <c r="U368" s="1">
        <v>10935415</v>
      </c>
      <c r="V368" s="1">
        <v>5985086</v>
      </c>
      <c r="W368" s="1">
        <v>907564</v>
      </c>
      <c r="X368" s="1">
        <v>23410432</v>
      </c>
      <c r="Y368" s="1">
        <v>2706727</v>
      </c>
      <c r="Z368" s="1">
        <v>17713375</v>
      </c>
      <c r="AA368" s="1">
        <v>2071302</v>
      </c>
      <c r="AB368" s="1">
        <v>20159351</v>
      </c>
      <c r="AC368" s="1">
        <v>382165</v>
      </c>
      <c r="AD368" s="1">
        <v>0</v>
      </c>
      <c r="AE368" s="1">
        <v>0</v>
      </c>
      <c r="AF368" s="1">
        <v>1120831</v>
      </c>
      <c r="AG368" s="1">
        <v>0</v>
      </c>
      <c r="AH368" s="1">
        <v>240</v>
      </c>
      <c r="AI368" s="1">
        <v>4717789</v>
      </c>
      <c r="AJ368" s="1">
        <v>644587</v>
      </c>
      <c r="AK368" s="1">
        <v>40550901</v>
      </c>
      <c r="AL368" s="1">
        <v>0</v>
      </c>
      <c r="AM368" s="1">
        <v>277</v>
      </c>
      <c r="AN368" s="1">
        <v>20000465</v>
      </c>
      <c r="AO368" s="1">
        <v>10397662</v>
      </c>
      <c r="AP368" s="1">
        <v>125859</v>
      </c>
      <c r="AQ368" s="1">
        <v>33049742</v>
      </c>
      <c r="AR368" s="1">
        <v>3520165</v>
      </c>
      <c r="AS368" s="1">
        <v>31103722</v>
      </c>
      <c r="AT368" s="1">
        <v>19847</v>
      </c>
      <c r="AU368" s="1">
        <v>4778743</v>
      </c>
      <c r="AV368" s="1">
        <v>1641406</v>
      </c>
      <c r="AW368" s="1">
        <v>4193316</v>
      </c>
      <c r="AX368" s="1">
        <v>42349328</v>
      </c>
      <c r="AY368" s="1">
        <v>0</v>
      </c>
      <c r="AZ368" s="1">
        <v>38429312</v>
      </c>
      <c r="BA368" s="1"/>
      <c r="BB368" s="1" t="s">
        <v>411</v>
      </c>
    </row>
    <row r="369" spans="1:54" x14ac:dyDescent="0.35">
      <c r="A369" s="4" t="s">
        <v>1230</v>
      </c>
      <c r="B369" s="1">
        <v>0</v>
      </c>
      <c r="C369" s="1">
        <v>212962</v>
      </c>
      <c r="D369" s="1">
        <v>385844</v>
      </c>
      <c r="E369" s="1">
        <v>480726</v>
      </c>
      <c r="F369" s="1">
        <v>72657344</v>
      </c>
      <c r="G369" s="1">
        <v>0</v>
      </c>
      <c r="H369" s="1">
        <v>4968740</v>
      </c>
      <c r="I369" s="1">
        <v>973</v>
      </c>
      <c r="J369" s="1">
        <v>616911</v>
      </c>
      <c r="K369" s="1">
        <v>2088516</v>
      </c>
      <c r="L369" s="1">
        <v>1278132</v>
      </c>
      <c r="M369" s="1">
        <v>3202712</v>
      </c>
      <c r="N369" s="1">
        <v>2659566</v>
      </c>
      <c r="O369" s="1">
        <v>2642671</v>
      </c>
      <c r="P369" s="1">
        <v>183445</v>
      </c>
      <c r="Q369" s="1">
        <v>331273</v>
      </c>
      <c r="R369" s="1">
        <v>520881</v>
      </c>
      <c r="S369" s="1">
        <v>1096484</v>
      </c>
      <c r="T369" s="1">
        <v>2263951</v>
      </c>
      <c r="U369" s="1">
        <v>13426920</v>
      </c>
      <c r="V369" s="1">
        <v>7447833</v>
      </c>
      <c r="W369" s="1">
        <v>1184394</v>
      </c>
      <c r="X369" s="1">
        <v>28409833</v>
      </c>
      <c r="Y369" s="1">
        <v>1931638</v>
      </c>
      <c r="Z369" s="1">
        <v>22092585</v>
      </c>
      <c r="AA369" s="1">
        <v>2412550</v>
      </c>
      <c r="AB369" s="1">
        <v>23966959</v>
      </c>
      <c r="AC369" s="1">
        <v>590402</v>
      </c>
      <c r="AD369" s="1">
        <v>1534</v>
      </c>
      <c r="AE369" s="1">
        <v>0</v>
      </c>
      <c r="AF369" s="1">
        <v>1449455</v>
      </c>
      <c r="AG369" s="1">
        <v>0</v>
      </c>
      <c r="AH369" s="1">
        <v>485</v>
      </c>
      <c r="AI369" s="1">
        <v>363552</v>
      </c>
      <c r="AJ369" s="1">
        <v>628744</v>
      </c>
      <c r="AK369" s="1">
        <v>29701807</v>
      </c>
      <c r="AL369" s="1">
        <v>0</v>
      </c>
      <c r="AM369" s="1">
        <v>35</v>
      </c>
      <c r="AN369" s="1">
        <v>14702218</v>
      </c>
      <c r="AO369" s="1">
        <v>8102199</v>
      </c>
      <c r="AP369" s="1">
        <v>226466</v>
      </c>
      <c r="AQ369" s="1">
        <v>24864372</v>
      </c>
      <c r="AR369" s="1">
        <v>276486</v>
      </c>
      <c r="AS369" s="1">
        <v>22656358</v>
      </c>
      <c r="AT369" s="1">
        <v>66662</v>
      </c>
      <c r="AU369" s="1">
        <v>276542</v>
      </c>
      <c r="AV369" s="1">
        <v>1304200</v>
      </c>
      <c r="AW369" s="1">
        <v>3049501</v>
      </c>
      <c r="AX369" s="1">
        <v>5261060</v>
      </c>
      <c r="AY369" s="1">
        <v>0</v>
      </c>
      <c r="AZ369" s="1">
        <v>33033199</v>
      </c>
      <c r="BA369" s="1"/>
      <c r="BB369" s="1" t="s">
        <v>411</v>
      </c>
    </row>
    <row r="370" spans="1:54" x14ac:dyDescent="0.35">
      <c r="A370" s="4" t="s">
        <v>1231</v>
      </c>
      <c r="B370" s="1">
        <v>0</v>
      </c>
      <c r="C370" s="1">
        <v>215077</v>
      </c>
      <c r="D370" s="1">
        <v>377764</v>
      </c>
      <c r="E370" s="1">
        <v>370620</v>
      </c>
      <c r="F370" s="1">
        <v>66660321</v>
      </c>
      <c r="G370" s="1">
        <v>0</v>
      </c>
      <c r="H370" s="1">
        <v>3917737</v>
      </c>
      <c r="I370" s="1">
        <v>0</v>
      </c>
      <c r="J370" s="1">
        <v>598270</v>
      </c>
      <c r="K370" s="1">
        <v>1895423</v>
      </c>
      <c r="L370" s="1">
        <v>1188016</v>
      </c>
      <c r="M370" s="1">
        <v>2895607</v>
      </c>
      <c r="N370" s="1">
        <v>2411660</v>
      </c>
      <c r="O370" s="1">
        <v>2438116</v>
      </c>
      <c r="P370" s="1">
        <v>182022</v>
      </c>
      <c r="Q370" s="1">
        <v>328270</v>
      </c>
      <c r="R370" s="1">
        <v>349367</v>
      </c>
      <c r="S370" s="1">
        <v>1055790</v>
      </c>
      <c r="T370" s="1">
        <v>2267959</v>
      </c>
      <c r="U370" s="1">
        <v>13391104</v>
      </c>
      <c r="V370" s="1">
        <v>7455815</v>
      </c>
      <c r="W370" s="1">
        <v>1167081</v>
      </c>
      <c r="X370" s="1">
        <v>26824835</v>
      </c>
      <c r="Y370" s="1">
        <v>1872018</v>
      </c>
      <c r="Z370" s="1">
        <v>21990461</v>
      </c>
      <c r="AA370" s="1">
        <v>2463527</v>
      </c>
      <c r="AB370" s="1">
        <v>23190728</v>
      </c>
      <c r="AC370" s="1">
        <v>579051</v>
      </c>
      <c r="AD370" s="1">
        <v>0</v>
      </c>
      <c r="AE370" s="1">
        <v>0</v>
      </c>
      <c r="AF370" s="1">
        <v>1405041</v>
      </c>
      <c r="AG370" s="1">
        <v>0</v>
      </c>
      <c r="AH370" s="1">
        <v>611</v>
      </c>
      <c r="AI370" s="1">
        <v>3250291</v>
      </c>
      <c r="AJ370" s="1">
        <v>552812</v>
      </c>
      <c r="AK370" s="1">
        <v>26975487</v>
      </c>
      <c r="AL370" s="1">
        <v>1918</v>
      </c>
      <c r="AM370" s="1">
        <v>129</v>
      </c>
      <c r="AN370" s="1">
        <v>13787266</v>
      </c>
      <c r="AO370" s="1">
        <v>7434792</v>
      </c>
      <c r="AP370" s="1">
        <v>200321</v>
      </c>
      <c r="AQ370" s="1">
        <v>21660094</v>
      </c>
      <c r="AR370" s="1">
        <v>2580785</v>
      </c>
      <c r="AS370" s="1">
        <v>20857326</v>
      </c>
      <c r="AT370" s="1">
        <v>51320</v>
      </c>
      <c r="AU370" s="1">
        <v>2953398</v>
      </c>
      <c r="AV370" s="1">
        <v>1194124</v>
      </c>
      <c r="AW370" s="1">
        <v>2787749</v>
      </c>
      <c r="AX370" s="1">
        <v>30139689</v>
      </c>
      <c r="AY370" s="1">
        <v>417</v>
      </c>
      <c r="AZ370" s="1">
        <v>25655151</v>
      </c>
      <c r="BA370" s="1"/>
      <c r="BB370" s="1" t="s">
        <v>411</v>
      </c>
    </row>
    <row r="371" spans="1:54" x14ac:dyDescent="0.35">
      <c r="A371" s="4" t="s">
        <v>657</v>
      </c>
      <c r="B371" s="1">
        <v>0</v>
      </c>
      <c r="C371" s="1">
        <v>24277</v>
      </c>
      <c r="D371" s="1">
        <v>47797</v>
      </c>
      <c r="E371" s="1">
        <v>6246</v>
      </c>
      <c r="F371" s="1">
        <v>138063</v>
      </c>
      <c r="G371" s="1">
        <v>1479</v>
      </c>
      <c r="H371" s="1">
        <v>5467133</v>
      </c>
      <c r="I371" s="1">
        <v>0</v>
      </c>
      <c r="J371" s="1">
        <v>653772</v>
      </c>
      <c r="K371" s="1">
        <v>2285</v>
      </c>
      <c r="L371" s="1">
        <v>0</v>
      </c>
      <c r="M371" s="1">
        <v>10235</v>
      </c>
      <c r="N371" s="1">
        <v>4227</v>
      </c>
      <c r="O371" s="1">
        <v>14820</v>
      </c>
      <c r="P371" s="1">
        <v>211547</v>
      </c>
      <c r="Q371" s="1">
        <v>539032</v>
      </c>
      <c r="R371" s="1">
        <v>635159</v>
      </c>
      <c r="S371" s="1">
        <v>1182442</v>
      </c>
      <c r="T371" s="1">
        <v>3194747</v>
      </c>
      <c r="U371" s="1">
        <v>17482559</v>
      </c>
      <c r="V371" s="1">
        <v>8603870</v>
      </c>
      <c r="W371" s="1">
        <v>1266632</v>
      </c>
      <c r="X371" s="1">
        <v>39102975</v>
      </c>
      <c r="Y371" s="1">
        <v>2783438</v>
      </c>
      <c r="Z371" s="1">
        <v>28518683</v>
      </c>
      <c r="AA371" s="1">
        <v>3287098</v>
      </c>
      <c r="AB371" s="1">
        <v>31593070</v>
      </c>
      <c r="AC371" s="1">
        <v>629245</v>
      </c>
      <c r="AD371" s="1">
        <v>0</v>
      </c>
      <c r="AE371" s="1">
        <v>0</v>
      </c>
      <c r="AF371" s="1">
        <v>1611581</v>
      </c>
      <c r="AG371" s="1">
        <v>0</v>
      </c>
      <c r="AH371" s="1">
        <v>616</v>
      </c>
      <c r="AI371" s="1">
        <v>22288</v>
      </c>
      <c r="AJ371" s="1">
        <v>0</v>
      </c>
      <c r="AK371" s="1">
        <v>316513</v>
      </c>
      <c r="AL371" s="1">
        <v>0</v>
      </c>
      <c r="AM371" s="1">
        <v>150</v>
      </c>
      <c r="AN371" s="1">
        <v>75425</v>
      </c>
      <c r="AO371" s="1">
        <v>12330</v>
      </c>
      <c r="AP371" s="1">
        <v>145128</v>
      </c>
      <c r="AQ371" s="1">
        <v>64827</v>
      </c>
      <c r="AR371" s="1">
        <v>12603</v>
      </c>
      <c r="AS371" s="1">
        <v>130659</v>
      </c>
      <c r="AT371" s="1">
        <v>15483</v>
      </c>
      <c r="AU371" s="1">
        <v>14691</v>
      </c>
      <c r="AV371" s="1">
        <v>0</v>
      </c>
      <c r="AW371" s="1">
        <v>7181</v>
      </c>
      <c r="AX371" s="1">
        <v>135995</v>
      </c>
      <c r="AY371" s="1">
        <v>845</v>
      </c>
      <c r="AZ371" s="1">
        <v>90870</v>
      </c>
      <c r="BA371" s="1"/>
      <c r="BB371" s="1" t="s">
        <v>411</v>
      </c>
    </row>
    <row r="372" spans="1:54" x14ac:dyDescent="0.35">
      <c r="A372" s="4" t="s">
        <v>658</v>
      </c>
      <c r="B372" s="1">
        <v>0</v>
      </c>
      <c r="C372" s="1">
        <v>23031</v>
      </c>
      <c r="D372" s="1">
        <v>63576</v>
      </c>
      <c r="E372" s="1">
        <v>31461</v>
      </c>
      <c r="F372" s="1">
        <v>4232912</v>
      </c>
      <c r="G372" s="1">
        <v>0</v>
      </c>
      <c r="H372" s="1">
        <v>5989035</v>
      </c>
      <c r="I372" s="1">
        <v>47</v>
      </c>
      <c r="J372" s="1">
        <v>602175</v>
      </c>
      <c r="K372" s="1">
        <v>0</v>
      </c>
      <c r="L372" s="1">
        <v>0</v>
      </c>
      <c r="M372" s="1">
        <v>114178</v>
      </c>
      <c r="N372" s="1">
        <v>49182</v>
      </c>
      <c r="O372" s="1">
        <v>137205</v>
      </c>
      <c r="P372" s="1">
        <v>217265</v>
      </c>
      <c r="Q372" s="1">
        <v>611764</v>
      </c>
      <c r="R372" s="1">
        <v>779377</v>
      </c>
      <c r="S372" s="1">
        <v>1194069</v>
      </c>
      <c r="T372" s="1">
        <v>3444078</v>
      </c>
      <c r="U372" s="1">
        <v>18194704</v>
      </c>
      <c r="V372" s="1">
        <v>8922549</v>
      </c>
      <c r="W372" s="1">
        <v>1268080</v>
      </c>
      <c r="X372" s="1">
        <v>40081974</v>
      </c>
      <c r="Y372" s="1">
        <v>2997945</v>
      </c>
      <c r="Z372" s="1">
        <v>30780928</v>
      </c>
      <c r="AA372" s="1">
        <v>3558349</v>
      </c>
      <c r="AB372" s="1">
        <v>32350728</v>
      </c>
      <c r="AC372" s="1">
        <v>580530</v>
      </c>
      <c r="AD372" s="1">
        <v>0</v>
      </c>
      <c r="AE372" s="1">
        <v>0</v>
      </c>
      <c r="AF372" s="1">
        <v>1595323</v>
      </c>
      <c r="AG372" s="1">
        <v>0</v>
      </c>
      <c r="AH372" s="1">
        <v>252</v>
      </c>
      <c r="AI372" s="1">
        <v>208061</v>
      </c>
      <c r="AJ372" s="1">
        <v>0</v>
      </c>
      <c r="AK372" s="1">
        <v>1903816</v>
      </c>
      <c r="AL372" s="1">
        <v>0</v>
      </c>
      <c r="AM372" s="1">
        <v>719</v>
      </c>
      <c r="AN372" s="1">
        <v>174189</v>
      </c>
      <c r="AO372" s="1">
        <v>15791</v>
      </c>
      <c r="AP372" s="1">
        <v>186971</v>
      </c>
      <c r="AQ372" s="1">
        <v>856870</v>
      </c>
      <c r="AR372" s="1">
        <v>207949</v>
      </c>
      <c r="AS372" s="1">
        <v>576952</v>
      </c>
      <c r="AT372" s="1">
        <v>25336</v>
      </c>
      <c r="AU372" s="1">
        <v>150619</v>
      </c>
      <c r="AV372" s="1">
        <v>0</v>
      </c>
      <c r="AW372" s="1">
        <v>12235</v>
      </c>
      <c r="AX372" s="1">
        <v>3503220</v>
      </c>
      <c r="AY372" s="1">
        <v>1184</v>
      </c>
      <c r="AZ372" s="1">
        <v>2025680</v>
      </c>
      <c r="BA372" s="1"/>
      <c r="BB372" s="1" t="s">
        <v>411</v>
      </c>
    </row>
    <row r="373" spans="1:54" x14ac:dyDescent="0.35">
      <c r="A373" s="4" t="s">
        <v>370</v>
      </c>
      <c r="B373" s="1">
        <v>0</v>
      </c>
      <c r="C373" s="1">
        <v>40256</v>
      </c>
      <c r="D373" s="1">
        <v>73763</v>
      </c>
      <c r="E373" s="1">
        <v>4948</v>
      </c>
      <c r="F373" s="1">
        <v>0</v>
      </c>
      <c r="G373" s="1">
        <v>0</v>
      </c>
      <c r="H373" s="1">
        <v>4214765</v>
      </c>
      <c r="I373" s="1">
        <v>0</v>
      </c>
      <c r="J373" s="1">
        <v>52953</v>
      </c>
      <c r="K373" s="1">
        <v>0</v>
      </c>
      <c r="L373" s="1">
        <v>296</v>
      </c>
      <c r="M373" s="1">
        <v>7653</v>
      </c>
      <c r="N373" s="1">
        <v>0</v>
      </c>
      <c r="O373" s="1">
        <v>19400</v>
      </c>
      <c r="P373" s="1">
        <v>63711</v>
      </c>
      <c r="Q373" s="1">
        <v>517283</v>
      </c>
      <c r="R373" s="1">
        <v>1003054</v>
      </c>
      <c r="S373" s="1">
        <v>169211</v>
      </c>
      <c r="T373" s="1">
        <v>1718804</v>
      </c>
      <c r="U373" s="1">
        <v>6773288</v>
      </c>
      <c r="V373" s="1">
        <v>2450418</v>
      </c>
      <c r="W373" s="1">
        <v>194259</v>
      </c>
      <c r="X373" s="1">
        <v>34045107</v>
      </c>
      <c r="Y373" s="1">
        <v>3234054</v>
      </c>
      <c r="Z373" s="1">
        <v>16898084</v>
      </c>
      <c r="AA373" s="1">
        <v>3724831</v>
      </c>
      <c r="AB373" s="1">
        <v>25858895</v>
      </c>
      <c r="AC373" s="1">
        <v>44556</v>
      </c>
      <c r="AD373" s="1">
        <v>0</v>
      </c>
      <c r="AE373" s="1">
        <v>0</v>
      </c>
      <c r="AF373" s="1">
        <v>455739</v>
      </c>
      <c r="AG373" s="1">
        <v>0</v>
      </c>
      <c r="AH373" s="1">
        <v>303</v>
      </c>
      <c r="AI373" s="1">
        <v>13174</v>
      </c>
      <c r="AJ373" s="1">
        <v>0</v>
      </c>
      <c r="AK373" s="1">
        <v>819985</v>
      </c>
      <c r="AL373" s="1">
        <v>0</v>
      </c>
      <c r="AM373" s="1">
        <v>1374</v>
      </c>
      <c r="AN373" s="1">
        <v>42898</v>
      </c>
      <c r="AO373" s="1">
        <v>0</v>
      </c>
      <c r="AP373" s="1">
        <v>164590</v>
      </c>
      <c r="AQ373" s="1">
        <v>32501</v>
      </c>
      <c r="AR373" s="1">
        <v>1900</v>
      </c>
      <c r="AS373" s="1">
        <v>41419</v>
      </c>
      <c r="AT373" s="1">
        <v>18099</v>
      </c>
      <c r="AU373" s="1">
        <v>629</v>
      </c>
      <c r="AV373" s="1">
        <v>0</v>
      </c>
      <c r="AW373" s="1">
        <v>5073</v>
      </c>
      <c r="AX373" s="1">
        <v>61928</v>
      </c>
      <c r="AY373" s="1">
        <v>1558</v>
      </c>
      <c r="AZ373" s="1">
        <v>37403</v>
      </c>
      <c r="BA373" s="1"/>
      <c r="BB373" s="1" t="s">
        <v>411</v>
      </c>
    </row>
  </sheetData>
  <conditionalFormatting sqref="A8">
    <cfRule type="duplicateValues" dxfId="1" priority="1"/>
  </conditionalFormatting>
  <pageMargins left="0.7" right="0.7" top="0.75" bottom="0.75" header="0.3" footer="0.3"/>
  <pageSetup orientation="portrait"/>
  <rowBreaks count="9" manualBreakCount="9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</rowBreaks>
  <colBreaks count="14" manualBreakCount="14">
    <brk id="4" max="1048575" man="1"/>
    <brk id="8" max="1048575" man="1"/>
    <brk id="12" max="1048575" man="1"/>
    <brk id="16" max="1048575" man="1"/>
    <brk id="20" max="1048575" man="1"/>
    <brk id="24" max="1048575" man="1"/>
    <brk id="28" max="1048575" man="1"/>
    <brk id="32" max="1048575" man="1"/>
    <brk id="36" max="1048575" man="1"/>
    <brk id="40" max="1048575" man="1"/>
    <brk id="44" max="1048575" man="1"/>
    <brk id="48" max="1048575" man="1"/>
    <brk id="52" max="1048575" man="1"/>
    <brk id="5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2"/>
  <sheetViews>
    <sheetView workbookViewId="0">
      <selection activeCell="E12" sqref="E12"/>
    </sheetView>
  </sheetViews>
  <sheetFormatPr defaultRowHeight="14.5" x14ac:dyDescent="0.35"/>
  <cols>
    <col min="1" max="1" width="4" bestFit="1" customWidth="1"/>
    <col min="2" max="2" width="16.26953125" bestFit="1" customWidth="1"/>
    <col min="3" max="3" width="16.7265625" bestFit="1" customWidth="1"/>
    <col min="4" max="4" width="18.453125" bestFit="1" customWidth="1"/>
    <col min="5" max="5" width="25.81640625" bestFit="1" customWidth="1"/>
    <col min="6" max="6" width="14.453125" bestFit="1" customWidth="1"/>
    <col min="7" max="7" width="15.26953125" bestFit="1" customWidth="1"/>
    <col min="8" max="8" width="13.453125" bestFit="1" customWidth="1"/>
    <col min="9" max="9" width="8" bestFit="1" customWidth="1"/>
  </cols>
  <sheetData>
    <row r="1" spans="1:9" x14ac:dyDescent="0.35">
      <c r="A1" s="7" t="s">
        <v>799</v>
      </c>
      <c r="B1" s="182" t="s">
        <v>800</v>
      </c>
      <c r="C1" s="7" t="s">
        <v>801</v>
      </c>
      <c r="D1" t="s">
        <v>874</v>
      </c>
      <c r="E1" t="s">
        <v>905</v>
      </c>
      <c r="F1" t="s">
        <v>906</v>
      </c>
      <c r="G1" t="s">
        <v>907</v>
      </c>
      <c r="H1" t="s">
        <v>1119</v>
      </c>
      <c r="I1" t="s">
        <v>1120</v>
      </c>
    </row>
    <row r="2" spans="1:9" x14ac:dyDescent="0.35">
      <c r="A2" s="7">
        <v>20</v>
      </c>
      <c r="B2" s="181">
        <v>44944.871539351851</v>
      </c>
      <c r="C2" t="s">
        <v>417</v>
      </c>
      <c r="D2" t="str">
        <f t="shared" ref="D2:D65" si="0">LEFT(C2,6)</f>
        <v>217275</v>
      </c>
      <c r="E2" t="s">
        <v>908</v>
      </c>
      <c r="F2">
        <v>217275</v>
      </c>
      <c r="G2" s="198">
        <v>44938</v>
      </c>
      <c r="H2">
        <f>B2-G2</f>
        <v>6.8715393518505152</v>
      </c>
      <c r="I2" t="str">
        <f>IF(_xlfn.NUMBERVALUE(D2)=_xlfn.NUMBERVALUE(F2),"Match","MISMATCH")</f>
        <v>Match</v>
      </c>
    </row>
    <row r="3" spans="1:9" x14ac:dyDescent="0.35">
      <c r="A3" s="7">
        <v>21</v>
      </c>
      <c r="B3" s="181">
        <v>44944.890347222223</v>
      </c>
      <c r="C3" t="s">
        <v>418</v>
      </c>
      <c r="D3" t="str">
        <f t="shared" si="0"/>
        <v>217276</v>
      </c>
      <c r="E3" t="s">
        <v>909</v>
      </c>
      <c r="F3">
        <v>217276</v>
      </c>
      <c r="G3" s="198">
        <v>44938</v>
      </c>
      <c r="H3">
        <f t="shared" ref="H3:H66" si="1">B3-G3</f>
        <v>6.890347222222772</v>
      </c>
      <c r="I3" t="str">
        <f t="shared" ref="I3:I66" si="2">IF(_xlfn.NUMBERVALUE(D3)=_xlfn.NUMBERVALUE(F3),"Match","MISMATCH")</f>
        <v>Match</v>
      </c>
    </row>
    <row r="4" spans="1:9" x14ac:dyDescent="0.35">
      <c r="A4" s="7">
        <v>22</v>
      </c>
      <c r="B4" s="181">
        <v>44944.909143518518</v>
      </c>
      <c r="C4" t="s">
        <v>419</v>
      </c>
      <c r="D4" t="str">
        <f t="shared" si="0"/>
        <v>217277</v>
      </c>
      <c r="E4" t="s">
        <v>910</v>
      </c>
      <c r="F4">
        <v>217277</v>
      </c>
      <c r="G4" s="198">
        <v>44938</v>
      </c>
      <c r="H4">
        <f t="shared" si="1"/>
        <v>6.909143518518249</v>
      </c>
      <c r="I4" t="str">
        <f t="shared" si="2"/>
        <v>Match</v>
      </c>
    </row>
    <row r="5" spans="1:9" x14ac:dyDescent="0.35">
      <c r="A5" s="7">
        <v>23</v>
      </c>
      <c r="B5" s="181">
        <v>44944.927939814814</v>
      </c>
      <c r="C5" t="s">
        <v>420</v>
      </c>
      <c r="D5" t="str">
        <f t="shared" si="0"/>
        <v>217278</v>
      </c>
      <c r="E5" t="s">
        <v>911</v>
      </c>
      <c r="F5">
        <v>217278</v>
      </c>
      <c r="G5" s="198">
        <v>44938</v>
      </c>
      <c r="H5">
        <f t="shared" si="1"/>
        <v>6.9279398148137261</v>
      </c>
      <c r="I5" t="str">
        <f t="shared" si="2"/>
        <v>Match</v>
      </c>
    </row>
    <row r="6" spans="1:9" x14ac:dyDescent="0.35">
      <c r="A6" s="7">
        <v>24</v>
      </c>
      <c r="B6" s="181">
        <v>44944.946747685186</v>
      </c>
      <c r="C6" t="s">
        <v>421</v>
      </c>
      <c r="D6" t="str">
        <f t="shared" si="0"/>
        <v>217279</v>
      </c>
      <c r="E6" t="s">
        <v>912</v>
      </c>
      <c r="F6">
        <v>217279</v>
      </c>
      <c r="G6" s="198">
        <v>44938</v>
      </c>
      <c r="H6">
        <f t="shared" si="1"/>
        <v>6.9467476851859828</v>
      </c>
      <c r="I6" t="str">
        <f t="shared" si="2"/>
        <v>Match</v>
      </c>
    </row>
    <row r="7" spans="1:9" x14ac:dyDescent="0.35">
      <c r="A7" s="7">
        <v>25</v>
      </c>
      <c r="B7" s="181">
        <v>44944.965567129628</v>
      </c>
      <c r="C7" t="s">
        <v>422</v>
      </c>
      <c r="D7" t="str">
        <f t="shared" si="0"/>
        <v>217280</v>
      </c>
      <c r="E7" t="s">
        <v>913</v>
      </c>
      <c r="F7">
        <v>217280</v>
      </c>
      <c r="G7" s="198">
        <v>44938</v>
      </c>
      <c r="H7">
        <f t="shared" si="1"/>
        <v>6.9655671296277433</v>
      </c>
      <c r="I7" t="str">
        <f t="shared" si="2"/>
        <v>Match</v>
      </c>
    </row>
    <row r="8" spans="1:9" x14ac:dyDescent="0.35">
      <c r="A8" s="7">
        <v>26</v>
      </c>
      <c r="B8" s="181">
        <v>44944.984363425923</v>
      </c>
      <c r="C8" t="s">
        <v>423</v>
      </c>
      <c r="D8" t="str">
        <f t="shared" si="0"/>
        <v>217281</v>
      </c>
      <c r="E8" t="s">
        <v>914</v>
      </c>
      <c r="F8">
        <v>217281</v>
      </c>
      <c r="G8" s="198">
        <v>44938</v>
      </c>
      <c r="H8">
        <f t="shared" si="1"/>
        <v>6.9843634259232203</v>
      </c>
      <c r="I8" t="str">
        <f t="shared" si="2"/>
        <v>Match</v>
      </c>
    </row>
    <row r="9" spans="1:9" x14ac:dyDescent="0.35">
      <c r="A9" s="7">
        <v>27</v>
      </c>
      <c r="B9" s="181">
        <v>44945.003171296295</v>
      </c>
      <c r="C9" t="s">
        <v>424</v>
      </c>
      <c r="D9" t="str">
        <f t="shared" si="0"/>
        <v>217282</v>
      </c>
      <c r="E9" t="s">
        <v>915</v>
      </c>
      <c r="F9">
        <v>217282</v>
      </c>
      <c r="G9" s="198">
        <v>44938</v>
      </c>
      <c r="H9">
        <f t="shared" si="1"/>
        <v>7.0031712962954771</v>
      </c>
      <c r="I9" t="str">
        <f t="shared" si="2"/>
        <v>Match</v>
      </c>
    </row>
    <row r="10" spans="1:9" x14ac:dyDescent="0.35">
      <c r="A10" s="7">
        <v>28</v>
      </c>
      <c r="B10" s="181">
        <v>44945.021967592591</v>
      </c>
      <c r="C10" t="s">
        <v>425</v>
      </c>
      <c r="D10" t="str">
        <f t="shared" si="0"/>
        <v>217283</v>
      </c>
      <c r="E10" t="s">
        <v>916</v>
      </c>
      <c r="F10">
        <v>217283</v>
      </c>
      <c r="G10" s="198">
        <v>44938</v>
      </c>
      <c r="H10">
        <f t="shared" si="1"/>
        <v>7.0219675925909542</v>
      </c>
      <c r="I10" t="str">
        <f t="shared" si="2"/>
        <v>Match</v>
      </c>
    </row>
    <row r="11" spans="1:9" x14ac:dyDescent="0.35">
      <c r="A11" s="7">
        <v>29</v>
      </c>
      <c r="B11" s="181">
        <v>44945.040775462963</v>
      </c>
      <c r="C11" t="s">
        <v>426</v>
      </c>
      <c r="D11" t="str">
        <f t="shared" si="0"/>
        <v>217284</v>
      </c>
      <c r="E11" t="s">
        <v>917</v>
      </c>
      <c r="F11">
        <v>217284</v>
      </c>
      <c r="G11" s="198">
        <v>44938</v>
      </c>
      <c r="H11">
        <f t="shared" si="1"/>
        <v>7.0407754629632109</v>
      </c>
      <c r="I11" t="str">
        <f t="shared" si="2"/>
        <v>Match</v>
      </c>
    </row>
    <row r="12" spans="1:9" x14ac:dyDescent="0.35">
      <c r="A12" s="7">
        <v>32</v>
      </c>
      <c r="B12" s="181">
        <v>44945.097210648149</v>
      </c>
      <c r="C12" t="s">
        <v>427</v>
      </c>
      <c r="D12" t="str">
        <f t="shared" si="0"/>
        <v>217285</v>
      </c>
      <c r="E12" t="s">
        <v>918</v>
      </c>
      <c r="F12">
        <v>217285</v>
      </c>
      <c r="G12" s="198">
        <v>44938</v>
      </c>
      <c r="H12">
        <f t="shared" si="1"/>
        <v>7.0972106481494848</v>
      </c>
      <c r="I12" t="str">
        <f t="shared" si="2"/>
        <v>Match</v>
      </c>
    </row>
    <row r="13" spans="1:9" x14ac:dyDescent="0.35">
      <c r="A13" s="7">
        <v>33</v>
      </c>
      <c r="B13" s="181">
        <v>44945.115995370368</v>
      </c>
      <c r="C13" t="s">
        <v>428</v>
      </c>
      <c r="D13" t="str">
        <f t="shared" si="0"/>
        <v>217286</v>
      </c>
      <c r="E13" t="s">
        <v>919</v>
      </c>
      <c r="F13">
        <v>217286</v>
      </c>
      <c r="G13" s="198">
        <v>44938</v>
      </c>
      <c r="H13">
        <f t="shared" si="1"/>
        <v>7.1159953703681822</v>
      </c>
      <c r="I13" t="str">
        <f t="shared" si="2"/>
        <v>Match</v>
      </c>
    </row>
    <row r="14" spans="1:9" x14ac:dyDescent="0.35">
      <c r="A14" s="7">
        <v>34</v>
      </c>
      <c r="B14" s="181">
        <v>44945.13480324074</v>
      </c>
      <c r="C14" t="s">
        <v>429</v>
      </c>
      <c r="D14" t="str">
        <f t="shared" si="0"/>
        <v>217287</v>
      </c>
      <c r="E14" t="s">
        <v>920</v>
      </c>
      <c r="F14">
        <v>217287</v>
      </c>
      <c r="G14" s="198">
        <v>44938</v>
      </c>
      <c r="H14">
        <f t="shared" si="1"/>
        <v>7.1348032407404389</v>
      </c>
      <c r="I14" t="str">
        <f t="shared" si="2"/>
        <v>Match</v>
      </c>
    </row>
    <row r="15" spans="1:9" x14ac:dyDescent="0.35">
      <c r="A15" s="7">
        <v>336</v>
      </c>
      <c r="B15" s="181">
        <v>44956.663981481484</v>
      </c>
      <c r="C15" t="s">
        <v>340</v>
      </c>
      <c r="D15" t="str">
        <f t="shared" si="0"/>
        <v>217288</v>
      </c>
      <c r="E15" t="s">
        <v>921</v>
      </c>
      <c r="F15">
        <v>217288</v>
      </c>
      <c r="G15" s="198">
        <v>44938</v>
      </c>
      <c r="H15">
        <f t="shared" si="1"/>
        <v>18.66398148148437</v>
      </c>
      <c r="I15" t="str">
        <f t="shared" si="2"/>
        <v>Match</v>
      </c>
    </row>
    <row r="16" spans="1:9" x14ac:dyDescent="0.35">
      <c r="A16" s="7">
        <v>337</v>
      </c>
      <c r="B16" s="181">
        <v>44956.682789351849</v>
      </c>
      <c r="C16" t="s">
        <v>341</v>
      </c>
      <c r="D16" t="str">
        <f t="shared" si="0"/>
        <v>217289</v>
      </c>
      <c r="E16" t="s">
        <v>922</v>
      </c>
      <c r="F16">
        <v>217289</v>
      </c>
      <c r="G16" s="198">
        <v>44938</v>
      </c>
      <c r="H16">
        <f t="shared" si="1"/>
        <v>18.682789351849351</v>
      </c>
      <c r="I16" t="str">
        <f t="shared" si="2"/>
        <v>Match</v>
      </c>
    </row>
    <row r="17" spans="1:9" x14ac:dyDescent="0.35">
      <c r="A17" s="7">
        <v>37</v>
      </c>
      <c r="B17" s="181">
        <v>44945.19121527778</v>
      </c>
      <c r="C17" t="s">
        <v>432</v>
      </c>
      <c r="D17" t="str">
        <f t="shared" si="0"/>
        <v>217290</v>
      </c>
      <c r="E17" t="s">
        <v>923</v>
      </c>
      <c r="F17">
        <v>217290</v>
      </c>
      <c r="G17" s="198">
        <v>44938</v>
      </c>
      <c r="H17">
        <f t="shared" si="1"/>
        <v>7.1912152777804295</v>
      </c>
      <c r="I17" t="str">
        <f t="shared" si="2"/>
        <v>Match</v>
      </c>
    </row>
    <row r="18" spans="1:9" x14ac:dyDescent="0.35">
      <c r="A18" s="7">
        <v>38</v>
      </c>
      <c r="B18" s="181">
        <v>44945.210011574076</v>
      </c>
      <c r="C18" t="s">
        <v>433</v>
      </c>
      <c r="D18" t="str">
        <f t="shared" si="0"/>
        <v>217291</v>
      </c>
      <c r="E18" t="s">
        <v>924</v>
      </c>
      <c r="F18">
        <v>217291</v>
      </c>
      <c r="G18" s="198">
        <v>44938</v>
      </c>
      <c r="H18">
        <f t="shared" si="1"/>
        <v>7.2100115740759065</v>
      </c>
      <c r="I18" t="str">
        <f t="shared" si="2"/>
        <v>Match</v>
      </c>
    </row>
    <row r="19" spans="1:9" x14ac:dyDescent="0.35">
      <c r="A19" s="7">
        <v>39</v>
      </c>
      <c r="B19" s="181">
        <v>44945.228819444441</v>
      </c>
      <c r="C19" t="s">
        <v>434</v>
      </c>
      <c r="D19" t="str">
        <f t="shared" si="0"/>
        <v>217292</v>
      </c>
      <c r="E19" t="s">
        <v>925</v>
      </c>
      <c r="F19">
        <v>217292</v>
      </c>
      <c r="G19" s="198">
        <v>44938</v>
      </c>
      <c r="H19">
        <f t="shared" si="1"/>
        <v>7.2288194444408873</v>
      </c>
      <c r="I19" t="str">
        <f t="shared" si="2"/>
        <v>Match</v>
      </c>
    </row>
    <row r="20" spans="1:9" x14ac:dyDescent="0.35">
      <c r="A20" s="7">
        <v>40</v>
      </c>
      <c r="B20" s="181">
        <v>44945.247604166667</v>
      </c>
      <c r="C20" t="s">
        <v>435</v>
      </c>
      <c r="D20" t="str">
        <f t="shared" si="0"/>
        <v>217293</v>
      </c>
      <c r="E20" t="s">
        <v>926</v>
      </c>
      <c r="F20">
        <v>217293</v>
      </c>
      <c r="G20" s="198">
        <v>44938</v>
      </c>
      <c r="H20">
        <f t="shared" si="1"/>
        <v>7.2476041666668607</v>
      </c>
      <c r="I20" t="str">
        <f t="shared" si="2"/>
        <v>Match</v>
      </c>
    </row>
    <row r="21" spans="1:9" x14ac:dyDescent="0.35">
      <c r="A21" s="7">
        <v>41</v>
      </c>
      <c r="B21" s="181">
        <v>44945.266388888886</v>
      </c>
      <c r="C21" t="s">
        <v>436</v>
      </c>
      <c r="D21" t="str">
        <f t="shared" si="0"/>
        <v>217294</v>
      </c>
      <c r="E21" t="s">
        <v>927</v>
      </c>
      <c r="F21">
        <v>217294</v>
      </c>
      <c r="G21" s="198">
        <v>44938</v>
      </c>
      <c r="H21">
        <f t="shared" si="1"/>
        <v>7.2663888888855581</v>
      </c>
      <c r="I21" t="str">
        <f t="shared" si="2"/>
        <v>Match</v>
      </c>
    </row>
    <row r="22" spans="1:9" x14ac:dyDescent="0.35">
      <c r="A22" s="7">
        <v>47</v>
      </c>
      <c r="B22" s="181">
        <v>44945.398043981484</v>
      </c>
      <c r="C22" t="s">
        <v>437</v>
      </c>
      <c r="D22" t="str">
        <f t="shared" si="0"/>
        <v>217295</v>
      </c>
      <c r="E22" t="s">
        <v>928</v>
      </c>
      <c r="F22">
        <v>217295</v>
      </c>
      <c r="G22" s="198">
        <v>44938</v>
      </c>
      <c r="H22">
        <f t="shared" si="1"/>
        <v>7.3980439814840793</v>
      </c>
      <c r="I22" t="str">
        <f t="shared" si="2"/>
        <v>Match</v>
      </c>
    </row>
    <row r="23" spans="1:9" x14ac:dyDescent="0.35">
      <c r="A23" s="7">
        <v>48</v>
      </c>
      <c r="B23" s="181">
        <v>44945.41684027778</v>
      </c>
      <c r="C23" t="s">
        <v>438</v>
      </c>
      <c r="D23" t="str">
        <f t="shared" si="0"/>
        <v>217296</v>
      </c>
      <c r="E23" t="s">
        <v>929</v>
      </c>
      <c r="F23">
        <v>217296</v>
      </c>
      <c r="G23" s="198">
        <v>44938</v>
      </c>
      <c r="H23">
        <f t="shared" si="1"/>
        <v>7.4168402777795563</v>
      </c>
      <c r="I23" t="str">
        <f t="shared" si="2"/>
        <v>Match</v>
      </c>
    </row>
    <row r="24" spans="1:9" x14ac:dyDescent="0.35">
      <c r="A24" s="7">
        <v>49</v>
      </c>
      <c r="B24" s="181">
        <v>44945.435648148145</v>
      </c>
      <c r="C24" t="s">
        <v>439</v>
      </c>
      <c r="D24" t="str">
        <f t="shared" si="0"/>
        <v>217297</v>
      </c>
      <c r="E24" t="s">
        <v>930</v>
      </c>
      <c r="F24">
        <v>217297</v>
      </c>
      <c r="G24" s="198">
        <v>44938</v>
      </c>
      <c r="H24">
        <f t="shared" si="1"/>
        <v>7.4356481481445371</v>
      </c>
      <c r="I24" t="str">
        <f t="shared" si="2"/>
        <v>Match</v>
      </c>
    </row>
    <row r="25" spans="1:9" x14ac:dyDescent="0.35">
      <c r="A25" s="7">
        <v>50</v>
      </c>
      <c r="B25" s="181">
        <v>44945.454432870371</v>
      </c>
      <c r="C25" t="s">
        <v>440</v>
      </c>
      <c r="D25" t="str">
        <f t="shared" si="0"/>
        <v>217298</v>
      </c>
      <c r="E25" t="s">
        <v>931</v>
      </c>
      <c r="F25">
        <v>217298</v>
      </c>
      <c r="G25" s="198">
        <v>44938</v>
      </c>
      <c r="H25">
        <f t="shared" si="1"/>
        <v>7.4544328703705105</v>
      </c>
      <c r="I25" t="str">
        <f t="shared" si="2"/>
        <v>Match</v>
      </c>
    </row>
    <row r="26" spans="1:9" x14ac:dyDescent="0.35">
      <c r="A26" s="7">
        <v>51</v>
      </c>
      <c r="B26" s="181">
        <v>44945.473252314812</v>
      </c>
      <c r="C26" t="s">
        <v>441</v>
      </c>
      <c r="D26" t="str">
        <f t="shared" si="0"/>
        <v>217299</v>
      </c>
      <c r="E26" t="s">
        <v>932</v>
      </c>
      <c r="F26">
        <v>217299</v>
      </c>
      <c r="G26" s="198">
        <v>44938</v>
      </c>
      <c r="H26">
        <f t="shared" si="1"/>
        <v>7.4732523148122709</v>
      </c>
      <c r="I26" t="str">
        <f t="shared" si="2"/>
        <v>Match</v>
      </c>
    </row>
    <row r="27" spans="1:9" x14ac:dyDescent="0.35">
      <c r="A27" s="7">
        <v>95</v>
      </c>
      <c r="B27" s="181">
        <v>44946.417233796295</v>
      </c>
      <c r="C27" t="s">
        <v>478</v>
      </c>
      <c r="D27" t="str">
        <f t="shared" si="0"/>
        <v>217300</v>
      </c>
      <c r="E27" t="s">
        <v>933</v>
      </c>
      <c r="F27">
        <v>217300</v>
      </c>
      <c r="G27" s="198">
        <v>44938</v>
      </c>
      <c r="H27">
        <f t="shared" si="1"/>
        <v>8.4172337962954771</v>
      </c>
      <c r="I27" t="str">
        <f t="shared" si="2"/>
        <v>Match</v>
      </c>
    </row>
    <row r="28" spans="1:9" x14ac:dyDescent="0.35">
      <c r="A28" s="7">
        <v>53</v>
      </c>
      <c r="B28" s="181">
        <v>44945.510868055557</v>
      </c>
      <c r="C28" t="s">
        <v>443</v>
      </c>
      <c r="D28" t="str">
        <f t="shared" si="0"/>
        <v>217301</v>
      </c>
      <c r="E28" t="s">
        <v>934</v>
      </c>
      <c r="F28">
        <v>217301</v>
      </c>
      <c r="G28" s="198">
        <v>44938</v>
      </c>
      <c r="H28">
        <f t="shared" si="1"/>
        <v>7.5108680555567844</v>
      </c>
      <c r="I28" t="str">
        <f t="shared" si="2"/>
        <v>Match</v>
      </c>
    </row>
    <row r="29" spans="1:9" x14ac:dyDescent="0.35">
      <c r="A29" s="7">
        <v>54</v>
      </c>
      <c r="B29" s="181">
        <v>44945.529675925929</v>
      </c>
      <c r="C29" t="s">
        <v>444</v>
      </c>
      <c r="D29" t="str">
        <f t="shared" si="0"/>
        <v>217302</v>
      </c>
      <c r="E29" t="s">
        <v>935</v>
      </c>
      <c r="F29">
        <v>217302</v>
      </c>
      <c r="G29" s="198">
        <v>44938</v>
      </c>
      <c r="H29">
        <f t="shared" si="1"/>
        <v>7.5296759259290411</v>
      </c>
      <c r="I29" t="str">
        <f t="shared" si="2"/>
        <v>Match</v>
      </c>
    </row>
    <row r="30" spans="1:9" x14ac:dyDescent="0.35">
      <c r="A30" s="7">
        <v>55</v>
      </c>
      <c r="B30" s="181">
        <v>44945.548472222225</v>
      </c>
      <c r="C30" t="s">
        <v>445</v>
      </c>
      <c r="D30" t="str">
        <f t="shared" si="0"/>
        <v>217303</v>
      </c>
      <c r="E30" t="s">
        <v>936</v>
      </c>
      <c r="F30">
        <v>217303</v>
      </c>
      <c r="G30" s="198">
        <v>44938</v>
      </c>
      <c r="H30">
        <f t="shared" si="1"/>
        <v>7.5484722222245182</v>
      </c>
      <c r="I30" t="str">
        <f t="shared" si="2"/>
        <v>Match</v>
      </c>
    </row>
    <row r="31" spans="1:9" x14ac:dyDescent="0.35">
      <c r="A31" s="7">
        <v>56</v>
      </c>
      <c r="B31" s="181">
        <v>44945.567280092589</v>
      </c>
      <c r="C31" t="s">
        <v>446</v>
      </c>
      <c r="D31" t="str">
        <f t="shared" si="0"/>
        <v>217304</v>
      </c>
      <c r="E31" t="s">
        <v>937</v>
      </c>
      <c r="F31">
        <v>217304</v>
      </c>
      <c r="G31" s="198">
        <v>44938</v>
      </c>
      <c r="H31">
        <f t="shared" si="1"/>
        <v>7.567280092589499</v>
      </c>
      <c r="I31" t="str">
        <f t="shared" si="2"/>
        <v>Match</v>
      </c>
    </row>
    <row r="32" spans="1:9" x14ac:dyDescent="0.35">
      <c r="A32" s="7">
        <v>59</v>
      </c>
      <c r="B32" s="181">
        <v>44945.623680555553</v>
      </c>
      <c r="C32" t="s">
        <v>447</v>
      </c>
      <c r="D32" t="str">
        <f t="shared" si="0"/>
        <v>217305</v>
      </c>
      <c r="E32" t="s">
        <v>938</v>
      </c>
      <c r="F32">
        <v>217305</v>
      </c>
      <c r="G32" s="198">
        <v>44938</v>
      </c>
      <c r="H32">
        <f t="shared" si="1"/>
        <v>7.6236805555527098</v>
      </c>
      <c r="I32" t="str">
        <f t="shared" si="2"/>
        <v>Match</v>
      </c>
    </row>
    <row r="33" spans="1:9" x14ac:dyDescent="0.35">
      <c r="A33" s="7">
        <v>60</v>
      </c>
      <c r="B33" s="181">
        <v>44945.642476851855</v>
      </c>
      <c r="C33" t="s">
        <v>448</v>
      </c>
      <c r="D33" t="str">
        <f t="shared" si="0"/>
        <v>217306</v>
      </c>
      <c r="E33" t="s">
        <v>939</v>
      </c>
      <c r="F33">
        <v>217306</v>
      </c>
      <c r="G33" s="198">
        <v>44938</v>
      </c>
      <c r="H33">
        <f t="shared" si="1"/>
        <v>7.6424768518554629</v>
      </c>
      <c r="I33" t="str">
        <f t="shared" si="2"/>
        <v>Match</v>
      </c>
    </row>
    <row r="34" spans="1:9" x14ac:dyDescent="0.35">
      <c r="A34" s="7">
        <v>61</v>
      </c>
      <c r="B34" s="181">
        <v>44945.661273148151</v>
      </c>
      <c r="C34" t="s">
        <v>449</v>
      </c>
      <c r="D34" t="str">
        <f t="shared" si="0"/>
        <v>217307</v>
      </c>
      <c r="E34" t="s">
        <v>940</v>
      </c>
      <c r="F34">
        <v>217307</v>
      </c>
      <c r="G34" s="198">
        <v>44938</v>
      </c>
      <c r="H34">
        <f t="shared" si="1"/>
        <v>7.66127314815094</v>
      </c>
      <c r="I34" t="str">
        <f t="shared" si="2"/>
        <v>Match</v>
      </c>
    </row>
    <row r="35" spans="1:9" x14ac:dyDescent="0.35">
      <c r="A35" s="7">
        <v>62</v>
      </c>
      <c r="B35" s="181">
        <v>44945.680069444446</v>
      </c>
      <c r="C35" t="s">
        <v>450</v>
      </c>
      <c r="D35" t="str">
        <f t="shared" si="0"/>
        <v>217308</v>
      </c>
      <c r="E35" t="s">
        <v>941</v>
      </c>
      <c r="F35">
        <v>217308</v>
      </c>
      <c r="G35" s="198">
        <v>44938</v>
      </c>
      <c r="H35">
        <f t="shared" si="1"/>
        <v>7.680069444446417</v>
      </c>
      <c r="I35" t="str">
        <f t="shared" si="2"/>
        <v>Match</v>
      </c>
    </row>
    <row r="36" spans="1:9" x14ac:dyDescent="0.35">
      <c r="A36" s="7">
        <v>63</v>
      </c>
      <c r="B36" s="181">
        <v>44945.698888888888</v>
      </c>
      <c r="C36" t="s">
        <v>451</v>
      </c>
      <c r="D36" t="str">
        <f t="shared" si="0"/>
        <v>217309</v>
      </c>
      <c r="E36" t="s">
        <v>942</v>
      </c>
      <c r="F36">
        <v>217309</v>
      </c>
      <c r="G36" s="198">
        <v>44938</v>
      </c>
      <c r="H36">
        <f t="shared" si="1"/>
        <v>7.6988888888881775</v>
      </c>
      <c r="I36" t="str">
        <f t="shared" si="2"/>
        <v>Match</v>
      </c>
    </row>
    <row r="37" spans="1:9" x14ac:dyDescent="0.35">
      <c r="A37" s="7">
        <v>64</v>
      </c>
      <c r="B37" s="181">
        <v>44945.717719907407</v>
      </c>
      <c r="C37" t="s">
        <v>452</v>
      </c>
      <c r="D37" t="str">
        <f t="shared" si="0"/>
        <v>217310</v>
      </c>
      <c r="E37" t="s">
        <v>943</v>
      </c>
      <c r="F37">
        <v>217310</v>
      </c>
      <c r="G37" s="198">
        <v>44938</v>
      </c>
      <c r="H37">
        <f t="shared" si="1"/>
        <v>7.7177199074067175</v>
      </c>
      <c r="I37" t="str">
        <f t="shared" si="2"/>
        <v>Match</v>
      </c>
    </row>
    <row r="38" spans="1:9" x14ac:dyDescent="0.35">
      <c r="A38" s="7">
        <v>65</v>
      </c>
      <c r="B38" s="181">
        <v>44945.736516203702</v>
      </c>
      <c r="C38" t="s">
        <v>453</v>
      </c>
      <c r="D38" t="str">
        <f t="shared" si="0"/>
        <v>217311</v>
      </c>
      <c r="E38" t="s">
        <v>944</v>
      </c>
      <c r="F38">
        <v>217311</v>
      </c>
      <c r="G38" s="198">
        <v>44938</v>
      </c>
      <c r="H38">
        <f t="shared" si="1"/>
        <v>7.7365162037021946</v>
      </c>
      <c r="I38" t="str">
        <f t="shared" si="2"/>
        <v>Match</v>
      </c>
    </row>
    <row r="39" spans="1:9" x14ac:dyDescent="0.35">
      <c r="A39" s="7">
        <v>66</v>
      </c>
      <c r="B39" s="181">
        <v>44945.755312499998</v>
      </c>
      <c r="C39" t="s">
        <v>454</v>
      </c>
      <c r="D39" t="str">
        <f t="shared" si="0"/>
        <v>217312</v>
      </c>
      <c r="E39" t="s">
        <v>945</v>
      </c>
      <c r="F39">
        <v>217312</v>
      </c>
      <c r="G39" s="198">
        <v>44938</v>
      </c>
      <c r="H39">
        <f t="shared" si="1"/>
        <v>7.7553124999976717</v>
      </c>
      <c r="I39" t="str">
        <f t="shared" si="2"/>
        <v>Match</v>
      </c>
    </row>
    <row r="40" spans="1:9" x14ac:dyDescent="0.35">
      <c r="A40" s="7">
        <v>67</v>
      </c>
      <c r="B40" s="181">
        <v>44945.77412037037</v>
      </c>
      <c r="C40" t="s">
        <v>455</v>
      </c>
      <c r="D40" t="str">
        <f t="shared" si="0"/>
        <v>217313</v>
      </c>
      <c r="E40" t="s">
        <v>946</v>
      </c>
      <c r="F40">
        <v>217313</v>
      </c>
      <c r="G40" s="198">
        <v>44938</v>
      </c>
      <c r="H40">
        <f t="shared" si="1"/>
        <v>7.7741203703699284</v>
      </c>
      <c r="I40" t="str">
        <f t="shared" si="2"/>
        <v>Match</v>
      </c>
    </row>
    <row r="41" spans="1:9" x14ac:dyDescent="0.35">
      <c r="A41" s="7">
        <v>68</v>
      </c>
      <c r="B41" s="181">
        <v>44945.792916666665</v>
      </c>
      <c r="C41" t="s">
        <v>456</v>
      </c>
      <c r="D41" t="str">
        <f t="shared" si="0"/>
        <v>217314</v>
      </c>
      <c r="E41" t="s">
        <v>947</v>
      </c>
      <c r="F41">
        <v>217314</v>
      </c>
      <c r="G41" s="198">
        <v>44938</v>
      </c>
      <c r="H41">
        <f t="shared" si="1"/>
        <v>7.7929166666654055</v>
      </c>
      <c r="I41" t="str">
        <f t="shared" si="2"/>
        <v>Match</v>
      </c>
    </row>
    <row r="42" spans="1:9" x14ac:dyDescent="0.35">
      <c r="A42" s="7">
        <v>338</v>
      </c>
      <c r="B42" s="181">
        <v>44956.701597222222</v>
      </c>
      <c r="C42" t="s">
        <v>344</v>
      </c>
      <c r="D42" t="str">
        <f t="shared" si="0"/>
        <v>217315</v>
      </c>
      <c r="E42" t="s">
        <v>948</v>
      </c>
      <c r="F42">
        <v>217315</v>
      </c>
      <c r="G42" s="198">
        <v>44938</v>
      </c>
      <c r="H42">
        <f t="shared" si="1"/>
        <v>18.701597222221608</v>
      </c>
      <c r="I42" t="str">
        <f t="shared" si="2"/>
        <v>Match</v>
      </c>
    </row>
    <row r="43" spans="1:9" x14ac:dyDescent="0.35">
      <c r="A43" s="7">
        <v>77</v>
      </c>
      <c r="B43" s="181">
        <v>44945.962210648147</v>
      </c>
      <c r="C43" t="s">
        <v>458</v>
      </c>
      <c r="D43" t="str">
        <f t="shared" si="0"/>
        <v>217316</v>
      </c>
      <c r="E43" t="s">
        <v>949</v>
      </c>
      <c r="F43">
        <v>217316</v>
      </c>
      <c r="G43" s="198">
        <v>44938</v>
      </c>
      <c r="H43">
        <f t="shared" si="1"/>
        <v>7.9622106481474475</v>
      </c>
      <c r="I43" t="str">
        <f t="shared" si="2"/>
        <v>Match</v>
      </c>
    </row>
    <row r="44" spans="1:9" x14ac:dyDescent="0.35">
      <c r="A44" s="7">
        <v>78</v>
      </c>
      <c r="B44" s="181">
        <v>44945.980995370373</v>
      </c>
      <c r="C44" t="s">
        <v>459</v>
      </c>
      <c r="D44" t="str">
        <f t="shared" si="0"/>
        <v>217317</v>
      </c>
      <c r="E44" t="s">
        <v>950</v>
      </c>
      <c r="F44">
        <v>217317</v>
      </c>
      <c r="G44" s="198">
        <v>44938</v>
      </c>
      <c r="H44">
        <f t="shared" si="1"/>
        <v>7.9809953703734209</v>
      </c>
      <c r="I44" t="str">
        <f t="shared" si="2"/>
        <v>Match</v>
      </c>
    </row>
    <row r="45" spans="1:9" x14ac:dyDescent="0.35">
      <c r="A45" s="7">
        <v>79</v>
      </c>
      <c r="B45" s="181">
        <v>44945.999826388892</v>
      </c>
      <c r="C45" t="s">
        <v>460</v>
      </c>
      <c r="D45" t="str">
        <f t="shared" si="0"/>
        <v>217318</v>
      </c>
      <c r="E45" t="s">
        <v>951</v>
      </c>
      <c r="F45">
        <v>217318</v>
      </c>
      <c r="G45" s="198">
        <v>44938</v>
      </c>
      <c r="H45">
        <f t="shared" si="1"/>
        <v>7.999826388891961</v>
      </c>
      <c r="I45" t="str">
        <f t="shared" si="2"/>
        <v>Match</v>
      </c>
    </row>
    <row r="46" spans="1:9" x14ac:dyDescent="0.35">
      <c r="A46" s="7">
        <v>80</v>
      </c>
      <c r="B46" s="181">
        <v>44946.018634259257</v>
      </c>
      <c r="C46" t="s">
        <v>461</v>
      </c>
      <c r="D46" t="str">
        <f t="shared" si="0"/>
        <v>217319</v>
      </c>
      <c r="E46" t="s">
        <v>952</v>
      </c>
      <c r="F46">
        <v>217319</v>
      </c>
      <c r="G46" s="198">
        <v>44938</v>
      </c>
      <c r="H46">
        <f t="shared" si="1"/>
        <v>8.0186342592569417</v>
      </c>
      <c r="I46" t="str">
        <f t="shared" si="2"/>
        <v>Match</v>
      </c>
    </row>
    <row r="47" spans="1:9" x14ac:dyDescent="0.35">
      <c r="A47" s="7">
        <v>81</v>
      </c>
      <c r="B47" s="181">
        <v>44946.037442129629</v>
      </c>
      <c r="C47" t="s">
        <v>462</v>
      </c>
      <c r="D47" t="str">
        <f t="shared" si="0"/>
        <v>217320</v>
      </c>
      <c r="E47" t="s">
        <v>953</v>
      </c>
      <c r="F47">
        <v>217320</v>
      </c>
      <c r="G47" s="198">
        <v>44938</v>
      </c>
      <c r="H47">
        <f t="shared" si="1"/>
        <v>8.0374421296291985</v>
      </c>
      <c r="I47" t="str">
        <f t="shared" si="2"/>
        <v>Match</v>
      </c>
    </row>
    <row r="48" spans="1:9" x14ac:dyDescent="0.35">
      <c r="A48" s="7">
        <v>82</v>
      </c>
      <c r="B48" s="181">
        <v>44946.056261574071</v>
      </c>
      <c r="C48" t="s">
        <v>463</v>
      </c>
      <c r="D48" t="str">
        <f t="shared" si="0"/>
        <v>217321</v>
      </c>
      <c r="E48" t="s">
        <v>954</v>
      </c>
      <c r="F48">
        <v>217321</v>
      </c>
      <c r="G48" s="198">
        <v>44938</v>
      </c>
      <c r="H48">
        <f t="shared" si="1"/>
        <v>8.0562615740709589</v>
      </c>
      <c r="I48" t="str">
        <f t="shared" si="2"/>
        <v>Match</v>
      </c>
    </row>
    <row r="49" spans="1:9" x14ac:dyDescent="0.35">
      <c r="A49" s="7">
        <v>83</v>
      </c>
      <c r="B49" s="181">
        <v>44946.075069444443</v>
      </c>
      <c r="C49" t="s">
        <v>464</v>
      </c>
      <c r="D49" t="str">
        <f t="shared" si="0"/>
        <v>217322</v>
      </c>
      <c r="E49" t="s">
        <v>955</v>
      </c>
      <c r="F49">
        <v>217322</v>
      </c>
      <c r="G49" s="198">
        <v>44938</v>
      </c>
      <c r="H49">
        <f t="shared" si="1"/>
        <v>8.0750694444432156</v>
      </c>
      <c r="I49" t="str">
        <f t="shared" si="2"/>
        <v>Match</v>
      </c>
    </row>
    <row r="50" spans="1:9" x14ac:dyDescent="0.35">
      <c r="A50" s="7">
        <v>84</v>
      </c>
      <c r="B50" s="181">
        <v>44946.093900462962</v>
      </c>
      <c r="C50" t="s">
        <v>465</v>
      </c>
      <c r="D50" t="str">
        <f t="shared" si="0"/>
        <v>217323</v>
      </c>
      <c r="E50" t="s">
        <v>956</v>
      </c>
      <c r="F50">
        <v>217323</v>
      </c>
      <c r="G50" s="198">
        <v>44938</v>
      </c>
      <c r="H50">
        <f t="shared" si="1"/>
        <v>8.0939004629617557</v>
      </c>
      <c r="I50" t="str">
        <f t="shared" si="2"/>
        <v>Match</v>
      </c>
    </row>
    <row r="51" spans="1:9" x14ac:dyDescent="0.35">
      <c r="A51" s="7">
        <v>85</v>
      </c>
      <c r="B51" s="181">
        <v>44946.112719907411</v>
      </c>
      <c r="C51" t="s">
        <v>466</v>
      </c>
      <c r="D51" t="str">
        <f t="shared" si="0"/>
        <v>217324</v>
      </c>
      <c r="E51" t="s">
        <v>957</v>
      </c>
      <c r="F51">
        <v>217324</v>
      </c>
      <c r="G51" s="198">
        <v>44938</v>
      </c>
      <c r="H51">
        <f t="shared" si="1"/>
        <v>8.1127199074107921</v>
      </c>
      <c r="I51" t="str">
        <f t="shared" si="2"/>
        <v>Match</v>
      </c>
    </row>
    <row r="52" spans="1:9" x14ac:dyDescent="0.35">
      <c r="A52" s="7">
        <v>129</v>
      </c>
      <c r="B52" s="181">
        <v>44947.094710648147</v>
      </c>
      <c r="C52" t="s">
        <v>529</v>
      </c>
      <c r="D52" t="str">
        <f t="shared" si="0"/>
        <v>217325</v>
      </c>
      <c r="E52" t="s">
        <v>958</v>
      </c>
      <c r="F52">
        <v>217325</v>
      </c>
      <c r="G52" s="198">
        <v>44938</v>
      </c>
      <c r="H52">
        <f t="shared" si="1"/>
        <v>9.0947106481471565</v>
      </c>
      <c r="I52" t="str">
        <f t="shared" si="2"/>
        <v>Match</v>
      </c>
    </row>
    <row r="53" spans="1:9" x14ac:dyDescent="0.35">
      <c r="A53" s="7">
        <v>130</v>
      </c>
      <c r="B53" s="181">
        <v>44947.113506944443</v>
      </c>
      <c r="C53" t="s">
        <v>528</v>
      </c>
      <c r="D53" t="str">
        <f t="shared" si="0"/>
        <v>217326</v>
      </c>
      <c r="E53" t="s">
        <v>959</v>
      </c>
      <c r="F53">
        <v>217326</v>
      </c>
      <c r="G53" s="198">
        <v>44938</v>
      </c>
      <c r="H53">
        <f t="shared" si="1"/>
        <v>9.1135069444426335</v>
      </c>
      <c r="I53" t="str">
        <f t="shared" si="2"/>
        <v>Match</v>
      </c>
    </row>
    <row r="54" spans="1:9" x14ac:dyDescent="0.35">
      <c r="A54" s="7">
        <v>131</v>
      </c>
      <c r="B54" s="181">
        <v>44947.132314814815</v>
      </c>
      <c r="C54" t="s">
        <v>527</v>
      </c>
      <c r="D54" t="str">
        <f t="shared" si="0"/>
        <v>217327</v>
      </c>
      <c r="E54" t="s">
        <v>960</v>
      </c>
      <c r="F54">
        <v>217327</v>
      </c>
      <c r="G54" s="198">
        <v>44938</v>
      </c>
      <c r="H54">
        <f t="shared" si="1"/>
        <v>9.1323148148148903</v>
      </c>
      <c r="I54" t="str">
        <f t="shared" si="2"/>
        <v>Match</v>
      </c>
    </row>
    <row r="55" spans="1:9" x14ac:dyDescent="0.35">
      <c r="A55" s="7">
        <v>132</v>
      </c>
      <c r="B55" s="181">
        <v>44947.15111111111</v>
      </c>
      <c r="C55" t="s">
        <v>526</v>
      </c>
      <c r="D55" t="str">
        <f t="shared" si="0"/>
        <v>217328</v>
      </c>
      <c r="E55" t="s">
        <v>961</v>
      </c>
      <c r="F55">
        <v>217328</v>
      </c>
      <c r="G55" s="198">
        <v>44938</v>
      </c>
      <c r="H55">
        <f t="shared" si="1"/>
        <v>9.1511111111103673</v>
      </c>
      <c r="I55" t="str">
        <f t="shared" si="2"/>
        <v>Match</v>
      </c>
    </row>
    <row r="56" spans="1:9" x14ac:dyDescent="0.35">
      <c r="A56" s="7">
        <v>133</v>
      </c>
      <c r="B56" s="181">
        <v>44947.169930555552</v>
      </c>
      <c r="C56" t="s">
        <v>525</v>
      </c>
      <c r="D56" t="str">
        <f t="shared" si="0"/>
        <v>217329</v>
      </c>
      <c r="E56" t="s">
        <v>962</v>
      </c>
      <c r="F56">
        <v>217329</v>
      </c>
      <c r="G56" s="198">
        <v>44938</v>
      </c>
      <c r="H56">
        <f t="shared" si="1"/>
        <v>9.1699305555521278</v>
      </c>
      <c r="I56" t="str">
        <f t="shared" si="2"/>
        <v>Match</v>
      </c>
    </row>
    <row r="57" spans="1:9" x14ac:dyDescent="0.35">
      <c r="A57" s="7">
        <v>140</v>
      </c>
      <c r="B57" s="181">
        <v>44947.3203587963</v>
      </c>
      <c r="C57" t="s">
        <v>524</v>
      </c>
      <c r="D57" t="str">
        <f t="shared" si="0"/>
        <v>217330</v>
      </c>
      <c r="E57" t="s">
        <v>963</v>
      </c>
      <c r="F57">
        <v>217330</v>
      </c>
      <c r="G57" s="198">
        <v>44938</v>
      </c>
      <c r="H57">
        <f t="shared" si="1"/>
        <v>9.3203587962998427</v>
      </c>
      <c r="I57" t="str">
        <f t="shared" si="2"/>
        <v>Match</v>
      </c>
    </row>
    <row r="58" spans="1:9" x14ac:dyDescent="0.35">
      <c r="A58" s="7">
        <v>141</v>
      </c>
      <c r="B58" s="181">
        <v>44947.339178240742</v>
      </c>
      <c r="C58" t="s">
        <v>523</v>
      </c>
      <c r="D58" t="str">
        <f t="shared" si="0"/>
        <v>217331</v>
      </c>
      <c r="E58" t="s">
        <v>964</v>
      </c>
      <c r="F58">
        <v>217331</v>
      </c>
      <c r="G58" s="198">
        <v>44938</v>
      </c>
      <c r="H58">
        <f t="shared" si="1"/>
        <v>9.3391782407416031</v>
      </c>
      <c r="I58" t="str">
        <f t="shared" si="2"/>
        <v>Match</v>
      </c>
    </row>
    <row r="59" spans="1:9" x14ac:dyDescent="0.35">
      <c r="A59" s="7">
        <v>142</v>
      </c>
      <c r="B59" s="181">
        <v>44947.357986111114</v>
      </c>
      <c r="C59" t="s">
        <v>522</v>
      </c>
      <c r="D59" t="str">
        <f t="shared" si="0"/>
        <v>217332</v>
      </c>
      <c r="E59" t="s">
        <v>965</v>
      </c>
      <c r="F59">
        <v>217332</v>
      </c>
      <c r="G59" s="198">
        <v>44938</v>
      </c>
      <c r="H59">
        <f t="shared" si="1"/>
        <v>9.3579861111138598</v>
      </c>
      <c r="I59" t="str">
        <f t="shared" si="2"/>
        <v>Match</v>
      </c>
    </row>
    <row r="60" spans="1:9" x14ac:dyDescent="0.35">
      <c r="A60" s="7">
        <v>143</v>
      </c>
      <c r="B60" s="181">
        <v>44947.376793981479</v>
      </c>
      <c r="C60" t="s">
        <v>521</v>
      </c>
      <c r="D60" t="str">
        <f t="shared" si="0"/>
        <v>217333</v>
      </c>
      <c r="E60" t="s">
        <v>966</v>
      </c>
      <c r="F60">
        <v>217333</v>
      </c>
      <c r="G60" s="198">
        <v>44938</v>
      </c>
      <c r="H60">
        <f t="shared" si="1"/>
        <v>9.3767939814788406</v>
      </c>
      <c r="I60" t="str">
        <f t="shared" si="2"/>
        <v>Match</v>
      </c>
    </row>
    <row r="61" spans="1:9" x14ac:dyDescent="0.35">
      <c r="A61" s="7">
        <v>144</v>
      </c>
      <c r="B61" s="181">
        <v>44947.395590277774</v>
      </c>
      <c r="C61" t="s">
        <v>520</v>
      </c>
      <c r="D61" t="str">
        <f t="shared" si="0"/>
        <v>217334</v>
      </c>
      <c r="E61" t="s">
        <v>967</v>
      </c>
      <c r="F61">
        <v>217334</v>
      </c>
      <c r="G61" s="198">
        <v>44938</v>
      </c>
      <c r="H61">
        <f t="shared" si="1"/>
        <v>9.3955902777743177</v>
      </c>
      <c r="I61" t="str">
        <f t="shared" si="2"/>
        <v>Match</v>
      </c>
    </row>
    <row r="62" spans="1:9" x14ac:dyDescent="0.35">
      <c r="A62" s="7">
        <v>145</v>
      </c>
      <c r="B62" s="181">
        <v>44947.414386574077</v>
      </c>
      <c r="C62" t="s">
        <v>519</v>
      </c>
      <c r="D62" t="str">
        <f t="shared" si="0"/>
        <v>217335</v>
      </c>
      <c r="E62" t="s">
        <v>968</v>
      </c>
      <c r="F62">
        <v>217335</v>
      </c>
      <c r="G62" s="198">
        <v>44938</v>
      </c>
      <c r="H62">
        <f t="shared" si="1"/>
        <v>9.4143865740770707</v>
      </c>
      <c r="I62" t="str">
        <f t="shared" si="2"/>
        <v>Match</v>
      </c>
    </row>
    <row r="63" spans="1:9" x14ac:dyDescent="0.35">
      <c r="A63" s="7">
        <v>146</v>
      </c>
      <c r="B63" s="181">
        <v>44947.433171296296</v>
      </c>
      <c r="C63" t="s">
        <v>518</v>
      </c>
      <c r="D63" t="str">
        <f t="shared" si="0"/>
        <v>217336</v>
      </c>
      <c r="E63" t="s">
        <v>969</v>
      </c>
      <c r="F63">
        <v>217336</v>
      </c>
      <c r="G63" s="198">
        <v>44938</v>
      </c>
      <c r="H63">
        <f t="shared" si="1"/>
        <v>9.4331712962957681</v>
      </c>
      <c r="I63" t="str">
        <f t="shared" si="2"/>
        <v>Match</v>
      </c>
    </row>
    <row r="64" spans="1:9" x14ac:dyDescent="0.35">
      <c r="A64" s="7">
        <v>147</v>
      </c>
      <c r="B64" s="181">
        <v>44947.451967592591</v>
      </c>
      <c r="C64" t="s">
        <v>517</v>
      </c>
      <c r="D64" t="str">
        <f t="shared" si="0"/>
        <v>217337</v>
      </c>
      <c r="E64" t="s">
        <v>970</v>
      </c>
      <c r="F64">
        <v>217337</v>
      </c>
      <c r="G64" s="198">
        <v>44938</v>
      </c>
      <c r="H64">
        <f t="shared" si="1"/>
        <v>9.4519675925912452</v>
      </c>
      <c r="I64" t="str">
        <f t="shared" si="2"/>
        <v>Match</v>
      </c>
    </row>
    <row r="65" spans="1:9" x14ac:dyDescent="0.35">
      <c r="A65" s="7">
        <v>148</v>
      </c>
      <c r="B65" s="181">
        <v>44947.470775462964</v>
      </c>
      <c r="C65" t="s">
        <v>516</v>
      </c>
      <c r="D65" t="str">
        <f t="shared" si="0"/>
        <v>217338</v>
      </c>
      <c r="E65" t="s">
        <v>971</v>
      </c>
      <c r="F65">
        <v>217338</v>
      </c>
      <c r="G65" s="198">
        <v>44938</v>
      </c>
      <c r="H65">
        <f t="shared" si="1"/>
        <v>9.4707754629635019</v>
      </c>
      <c r="I65" t="str">
        <f t="shared" si="2"/>
        <v>Match</v>
      </c>
    </row>
    <row r="66" spans="1:9" x14ac:dyDescent="0.35">
      <c r="A66" s="7">
        <v>149</v>
      </c>
      <c r="B66" s="181">
        <v>44947.489571759259</v>
      </c>
      <c r="C66" t="s">
        <v>515</v>
      </c>
      <c r="D66" t="str">
        <f t="shared" ref="D66:D129" si="3">LEFT(C66,6)</f>
        <v>217339</v>
      </c>
      <c r="E66" t="s">
        <v>972</v>
      </c>
      <c r="F66">
        <v>217339</v>
      </c>
      <c r="G66" s="198">
        <v>44938</v>
      </c>
      <c r="H66">
        <f t="shared" si="1"/>
        <v>9.489571759258979</v>
      </c>
      <c r="I66" t="str">
        <f t="shared" si="2"/>
        <v>Match</v>
      </c>
    </row>
    <row r="67" spans="1:9" x14ac:dyDescent="0.35">
      <c r="A67" s="7">
        <v>152</v>
      </c>
      <c r="B67" s="181">
        <v>44947.545983796299</v>
      </c>
      <c r="C67" t="s">
        <v>514</v>
      </c>
      <c r="D67" t="str">
        <f t="shared" si="3"/>
        <v>217340</v>
      </c>
      <c r="E67" t="s">
        <v>973</v>
      </c>
      <c r="F67">
        <v>217340</v>
      </c>
      <c r="G67" s="198">
        <v>44938</v>
      </c>
      <c r="H67">
        <f t="shared" ref="H67:H130" si="4">B67-G67</f>
        <v>9.5459837962989695</v>
      </c>
      <c r="I67" t="str">
        <f t="shared" ref="I67:I130" si="5">IF(_xlfn.NUMBERVALUE(D67)=_xlfn.NUMBERVALUE(F67),"Match","MISMATCH")</f>
        <v>Match</v>
      </c>
    </row>
    <row r="68" spans="1:9" x14ac:dyDescent="0.35">
      <c r="A68" s="7">
        <v>153</v>
      </c>
      <c r="B68" s="181">
        <v>44947.564803240741</v>
      </c>
      <c r="C68" t="s">
        <v>513</v>
      </c>
      <c r="D68" t="str">
        <f t="shared" si="3"/>
        <v>217341</v>
      </c>
      <c r="E68" t="s">
        <v>974</v>
      </c>
      <c r="F68">
        <v>217341</v>
      </c>
      <c r="G68" s="198">
        <v>44938</v>
      </c>
      <c r="H68">
        <f t="shared" si="4"/>
        <v>9.56480324074073</v>
      </c>
      <c r="I68" t="str">
        <f t="shared" si="5"/>
        <v>Match</v>
      </c>
    </row>
    <row r="69" spans="1:9" x14ac:dyDescent="0.35">
      <c r="A69" s="7">
        <v>154</v>
      </c>
      <c r="B69" s="181">
        <v>44947.583587962959</v>
      </c>
      <c r="C69" t="s">
        <v>512</v>
      </c>
      <c r="D69" t="str">
        <f t="shared" si="3"/>
        <v>217342</v>
      </c>
      <c r="E69" t="s">
        <v>975</v>
      </c>
      <c r="F69">
        <v>217342</v>
      </c>
      <c r="G69" s="198">
        <v>44938</v>
      </c>
      <c r="H69">
        <f t="shared" si="4"/>
        <v>9.5835879629594274</v>
      </c>
      <c r="I69" t="str">
        <f t="shared" si="5"/>
        <v>Match</v>
      </c>
    </row>
    <row r="70" spans="1:9" x14ac:dyDescent="0.35">
      <c r="A70" s="7">
        <v>155</v>
      </c>
      <c r="B70" s="181">
        <v>44947.602395833332</v>
      </c>
      <c r="C70" t="s">
        <v>511</v>
      </c>
      <c r="D70" t="str">
        <f t="shared" si="3"/>
        <v>217343</v>
      </c>
      <c r="E70" t="s">
        <v>976</v>
      </c>
      <c r="F70">
        <v>217343</v>
      </c>
      <c r="G70" s="198">
        <v>44938</v>
      </c>
      <c r="H70">
        <f t="shared" si="4"/>
        <v>9.6023958333316841</v>
      </c>
      <c r="I70" t="str">
        <f t="shared" si="5"/>
        <v>Match</v>
      </c>
    </row>
    <row r="71" spans="1:9" x14ac:dyDescent="0.35">
      <c r="A71" s="7">
        <v>156</v>
      </c>
      <c r="B71" s="181">
        <v>44947.621180555558</v>
      </c>
      <c r="C71" t="s">
        <v>510</v>
      </c>
      <c r="D71" t="str">
        <f t="shared" si="3"/>
        <v>217344</v>
      </c>
      <c r="E71" t="s">
        <v>977</v>
      </c>
      <c r="F71">
        <v>217344</v>
      </c>
      <c r="G71" s="198">
        <v>44938</v>
      </c>
      <c r="H71">
        <f t="shared" si="4"/>
        <v>9.6211805555576575</v>
      </c>
      <c r="I71" t="str">
        <f t="shared" si="5"/>
        <v>Match</v>
      </c>
    </row>
    <row r="72" spans="1:9" x14ac:dyDescent="0.35">
      <c r="A72" s="7">
        <v>157</v>
      </c>
      <c r="B72" s="181">
        <v>44947.64</v>
      </c>
      <c r="C72" t="s">
        <v>509</v>
      </c>
      <c r="D72" t="str">
        <f t="shared" si="3"/>
        <v>217345</v>
      </c>
      <c r="E72" t="s">
        <v>978</v>
      </c>
      <c r="F72">
        <v>217345</v>
      </c>
      <c r="G72" s="198">
        <v>44938</v>
      </c>
      <c r="H72">
        <f t="shared" si="4"/>
        <v>9.6399999999994179</v>
      </c>
      <c r="I72" t="str">
        <f t="shared" si="5"/>
        <v>Match</v>
      </c>
    </row>
    <row r="73" spans="1:9" x14ac:dyDescent="0.35">
      <c r="A73" s="7">
        <v>158</v>
      </c>
      <c r="B73" s="181">
        <v>44947.658796296295</v>
      </c>
      <c r="C73" t="s">
        <v>508</v>
      </c>
      <c r="D73" t="str">
        <f t="shared" si="3"/>
        <v>217346</v>
      </c>
      <c r="E73" t="s">
        <v>979</v>
      </c>
      <c r="F73">
        <v>217346</v>
      </c>
      <c r="G73" s="198">
        <v>44938</v>
      </c>
      <c r="H73">
        <f t="shared" si="4"/>
        <v>9.658796296294895</v>
      </c>
      <c r="I73" t="str">
        <f t="shared" si="5"/>
        <v>Match</v>
      </c>
    </row>
    <row r="74" spans="1:9" x14ac:dyDescent="0.35">
      <c r="A74" s="7">
        <v>159</v>
      </c>
      <c r="B74" s="181">
        <v>44947.67759259259</v>
      </c>
      <c r="C74" t="s">
        <v>507</v>
      </c>
      <c r="D74" t="str">
        <f t="shared" si="3"/>
        <v>217347</v>
      </c>
      <c r="E74" t="s">
        <v>980</v>
      </c>
      <c r="F74">
        <v>217347</v>
      </c>
      <c r="G74" s="198">
        <v>44938</v>
      </c>
      <c r="H74">
        <f t="shared" si="4"/>
        <v>9.6775925925903721</v>
      </c>
      <c r="I74" t="str">
        <f t="shared" si="5"/>
        <v>Match</v>
      </c>
    </row>
    <row r="75" spans="1:9" x14ac:dyDescent="0.35">
      <c r="A75" s="7">
        <v>160</v>
      </c>
      <c r="B75" s="181">
        <v>44947.696388888886</v>
      </c>
      <c r="C75" t="s">
        <v>506</v>
      </c>
      <c r="D75" t="str">
        <f t="shared" si="3"/>
        <v>217348</v>
      </c>
      <c r="E75" t="s">
        <v>981</v>
      </c>
      <c r="F75">
        <v>217348</v>
      </c>
      <c r="G75" s="198">
        <v>44938</v>
      </c>
      <c r="H75">
        <f t="shared" si="4"/>
        <v>9.6963888888858492</v>
      </c>
      <c r="I75" t="str">
        <f t="shared" si="5"/>
        <v>Match</v>
      </c>
    </row>
    <row r="76" spans="1:9" x14ac:dyDescent="0.35">
      <c r="A76" s="7">
        <v>161</v>
      </c>
      <c r="B76" s="181">
        <v>44947.715185185189</v>
      </c>
      <c r="C76" t="s">
        <v>505</v>
      </c>
      <c r="D76" t="str">
        <f t="shared" si="3"/>
        <v>217349</v>
      </c>
      <c r="E76" t="s">
        <v>982</v>
      </c>
      <c r="F76">
        <v>217349</v>
      </c>
      <c r="G76" s="198">
        <v>44938</v>
      </c>
      <c r="H76">
        <f t="shared" si="4"/>
        <v>9.7151851851886022</v>
      </c>
      <c r="I76" t="str">
        <f t="shared" si="5"/>
        <v>Match</v>
      </c>
    </row>
    <row r="77" spans="1:9" x14ac:dyDescent="0.35">
      <c r="A77" s="7">
        <v>88</v>
      </c>
      <c r="B77" s="181">
        <v>44946.169166666667</v>
      </c>
      <c r="C77" t="s">
        <v>467</v>
      </c>
      <c r="D77" t="str">
        <f t="shared" si="3"/>
        <v>217350</v>
      </c>
      <c r="E77" t="s">
        <v>983</v>
      </c>
      <c r="F77">
        <v>217350</v>
      </c>
      <c r="G77" s="198">
        <v>44938</v>
      </c>
      <c r="H77">
        <f t="shared" si="4"/>
        <v>8.1691666666665697</v>
      </c>
      <c r="I77" t="str">
        <f t="shared" si="5"/>
        <v>Match</v>
      </c>
    </row>
    <row r="78" spans="1:9" x14ac:dyDescent="0.35">
      <c r="A78" s="7">
        <v>89</v>
      </c>
      <c r="B78" s="181">
        <v>44946.187974537039</v>
      </c>
      <c r="C78" t="s">
        <v>468</v>
      </c>
      <c r="D78" t="str">
        <f t="shared" si="3"/>
        <v>217351</v>
      </c>
      <c r="E78" t="s">
        <v>984</v>
      </c>
      <c r="F78">
        <v>217351</v>
      </c>
      <c r="G78" s="198">
        <v>44938</v>
      </c>
      <c r="H78">
        <f t="shared" si="4"/>
        <v>8.1879745370388264</v>
      </c>
      <c r="I78" t="str">
        <f t="shared" si="5"/>
        <v>Match</v>
      </c>
    </row>
    <row r="79" spans="1:9" x14ac:dyDescent="0.35">
      <c r="A79" s="7">
        <v>90</v>
      </c>
      <c r="B79" s="181">
        <v>44946.206782407404</v>
      </c>
      <c r="C79" t="s">
        <v>469</v>
      </c>
      <c r="D79" t="str">
        <f t="shared" si="3"/>
        <v>217352</v>
      </c>
      <c r="E79" t="s">
        <v>985</v>
      </c>
      <c r="F79">
        <v>217352</v>
      </c>
      <c r="G79" s="198">
        <v>44938</v>
      </c>
      <c r="H79">
        <f t="shared" si="4"/>
        <v>8.2067824074038072</v>
      </c>
      <c r="I79" t="str">
        <f t="shared" si="5"/>
        <v>Match</v>
      </c>
    </row>
    <row r="80" spans="1:9" x14ac:dyDescent="0.35">
      <c r="A80" s="7">
        <v>91</v>
      </c>
      <c r="B80" s="181">
        <v>44946.225601851853</v>
      </c>
      <c r="C80" t="s">
        <v>470</v>
      </c>
      <c r="D80" t="str">
        <f t="shared" si="3"/>
        <v>217353</v>
      </c>
      <c r="E80" t="s">
        <v>986</v>
      </c>
      <c r="F80">
        <v>217353</v>
      </c>
      <c r="G80" s="198">
        <v>44938</v>
      </c>
      <c r="H80">
        <f t="shared" si="4"/>
        <v>8.2256018518528435</v>
      </c>
      <c r="I80" t="str">
        <f t="shared" si="5"/>
        <v>Match</v>
      </c>
    </row>
    <row r="81" spans="1:9" x14ac:dyDescent="0.35">
      <c r="A81" s="7">
        <v>92</v>
      </c>
      <c r="B81" s="181">
        <v>44946.244409722225</v>
      </c>
      <c r="C81" t="s">
        <v>471</v>
      </c>
      <c r="D81" t="str">
        <f t="shared" si="3"/>
        <v>217354</v>
      </c>
      <c r="E81" t="s">
        <v>987</v>
      </c>
      <c r="F81">
        <v>217354</v>
      </c>
      <c r="G81" s="198">
        <v>44938</v>
      </c>
      <c r="H81">
        <f t="shared" si="4"/>
        <v>8.2444097222251003</v>
      </c>
      <c r="I81" t="str">
        <f t="shared" si="5"/>
        <v>Match</v>
      </c>
    </row>
    <row r="82" spans="1:9" x14ac:dyDescent="0.35">
      <c r="A82" s="7">
        <v>93</v>
      </c>
      <c r="B82" s="181">
        <v>44946.263229166667</v>
      </c>
      <c r="C82" t="s">
        <v>472</v>
      </c>
      <c r="D82" t="str">
        <f t="shared" si="3"/>
        <v>217355</v>
      </c>
      <c r="E82" t="s">
        <v>988</v>
      </c>
      <c r="F82">
        <v>217355</v>
      </c>
      <c r="G82" s="198">
        <v>44938</v>
      </c>
      <c r="H82">
        <f t="shared" si="4"/>
        <v>8.2632291666668607</v>
      </c>
      <c r="I82" t="str">
        <f t="shared" si="5"/>
        <v>Match</v>
      </c>
    </row>
    <row r="83" spans="1:9" x14ac:dyDescent="0.35">
      <c r="A83" s="7">
        <v>94</v>
      </c>
      <c r="B83" s="181">
        <v>44946.282037037039</v>
      </c>
      <c r="C83" t="s">
        <v>674</v>
      </c>
      <c r="D83" t="str">
        <f t="shared" si="3"/>
        <v>217356</v>
      </c>
      <c r="E83" t="s">
        <v>989</v>
      </c>
      <c r="F83">
        <v>217356</v>
      </c>
      <c r="G83" s="198">
        <v>44938</v>
      </c>
      <c r="H83">
        <f t="shared" si="4"/>
        <v>8.2820370370391174</v>
      </c>
      <c r="I83" t="str">
        <f t="shared" si="5"/>
        <v>Match</v>
      </c>
    </row>
    <row r="84" spans="1:9" x14ac:dyDescent="0.35">
      <c r="A84" s="7">
        <v>96</v>
      </c>
      <c r="B84" s="181">
        <v>44946.436331018522</v>
      </c>
      <c r="C84" t="s">
        <v>477</v>
      </c>
      <c r="D84" t="str">
        <f t="shared" si="3"/>
        <v>217357</v>
      </c>
      <c r="E84" t="s">
        <v>990</v>
      </c>
      <c r="F84">
        <v>217357</v>
      </c>
      <c r="G84" s="198">
        <v>44938</v>
      </c>
      <c r="H84">
        <f t="shared" si="4"/>
        <v>8.4363310185217415</v>
      </c>
      <c r="I84" t="str">
        <f t="shared" si="5"/>
        <v>Match</v>
      </c>
    </row>
    <row r="85" spans="1:9" x14ac:dyDescent="0.35">
      <c r="A85" s="7">
        <v>97</v>
      </c>
      <c r="B85" s="181">
        <v>44946.455150462964</v>
      </c>
      <c r="C85" t="s">
        <v>476</v>
      </c>
      <c r="D85" t="str">
        <f t="shared" si="3"/>
        <v>217358</v>
      </c>
      <c r="E85" t="s">
        <v>991</v>
      </c>
      <c r="F85">
        <v>217358</v>
      </c>
      <c r="G85" s="198">
        <v>44938</v>
      </c>
      <c r="H85">
        <f t="shared" si="4"/>
        <v>8.4551504629635019</v>
      </c>
      <c r="I85" t="str">
        <f t="shared" si="5"/>
        <v>Match</v>
      </c>
    </row>
    <row r="86" spans="1:9" x14ac:dyDescent="0.35">
      <c r="A86" s="7">
        <v>98</v>
      </c>
      <c r="B86" s="181">
        <v>44946.473969907405</v>
      </c>
      <c r="C86" t="s">
        <v>475</v>
      </c>
      <c r="D86" t="str">
        <f t="shared" si="3"/>
        <v>217359</v>
      </c>
      <c r="E86" t="s">
        <v>992</v>
      </c>
      <c r="F86">
        <v>217359</v>
      </c>
      <c r="G86" s="198">
        <v>44938</v>
      </c>
      <c r="H86">
        <f t="shared" si="4"/>
        <v>8.4739699074052623</v>
      </c>
      <c r="I86" t="str">
        <f t="shared" si="5"/>
        <v>Match</v>
      </c>
    </row>
    <row r="87" spans="1:9" x14ac:dyDescent="0.35">
      <c r="A87" s="7">
        <v>112</v>
      </c>
      <c r="B87" s="181">
        <v>44946.775046296294</v>
      </c>
      <c r="C87" t="s">
        <v>544</v>
      </c>
      <c r="D87" t="str">
        <f t="shared" si="3"/>
        <v>217360</v>
      </c>
      <c r="E87" t="s">
        <v>993</v>
      </c>
      <c r="F87">
        <v>217360</v>
      </c>
      <c r="G87" s="198">
        <v>44938</v>
      </c>
      <c r="H87">
        <f t="shared" si="4"/>
        <v>8.7750462962940219</v>
      </c>
      <c r="I87" t="str">
        <f t="shared" si="5"/>
        <v>Match</v>
      </c>
    </row>
    <row r="88" spans="1:9" x14ac:dyDescent="0.35">
      <c r="A88" s="7">
        <v>113</v>
      </c>
      <c r="B88" s="181">
        <v>44946.793865740743</v>
      </c>
      <c r="C88" t="s">
        <v>543</v>
      </c>
      <c r="D88" t="str">
        <f t="shared" si="3"/>
        <v>217361</v>
      </c>
      <c r="E88" t="s">
        <v>994</v>
      </c>
      <c r="F88">
        <v>217361</v>
      </c>
      <c r="G88" s="198">
        <v>44938</v>
      </c>
      <c r="H88">
        <f t="shared" si="4"/>
        <v>8.7938657407430583</v>
      </c>
      <c r="I88" t="str">
        <f t="shared" si="5"/>
        <v>Match</v>
      </c>
    </row>
    <row r="89" spans="1:9" x14ac:dyDescent="0.35">
      <c r="A89" s="7">
        <v>114</v>
      </c>
      <c r="B89" s="181">
        <v>44946.812662037039</v>
      </c>
      <c r="C89" t="s">
        <v>542</v>
      </c>
      <c r="D89" t="str">
        <f t="shared" si="3"/>
        <v>217362</v>
      </c>
      <c r="E89" t="s">
        <v>995</v>
      </c>
      <c r="F89">
        <v>217362</v>
      </c>
      <c r="G89" s="198">
        <v>44938</v>
      </c>
      <c r="H89">
        <f t="shared" si="4"/>
        <v>8.8126620370385353</v>
      </c>
      <c r="I89" t="str">
        <f t="shared" si="5"/>
        <v>Match</v>
      </c>
    </row>
    <row r="90" spans="1:9" x14ac:dyDescent="0.35">
      <c r="A90" s="7">
        <v>115</v>
      </c>
      <c r="B90" s="181">
        <v>44946.831458333334</v>
      </c>
      <c r="C90" t="s">
        <v>541</v>
      </c>
      <c r="D90" t="str">
        <f t="shared" si="3"/>
        <v>217363</v>
      </c>
      <c r="E90" t="s">
        <v>996</v>
      </c>
      <c r="F90">
        <v>217363</v>
      </c>
      <c r="G90" s="198">
        <v>44938</v>
      </c>
      <c r="H90">
        <f t="shared" si="4"/>
        <v>8.8314583333340124</v>
      </c>
      <c r="I90" t="str">
        <f t="shared" si="5"/>
        <v>Match</v>
      </c>
    </row>
    <row r="91" spans="1:9" x14ac:dyDescent="0.35">
      <c r="A91" s="7">
        <v>116</v>
      </c>
      <c r="B91" s="181">
        <v>44946.850266203706</v>
      </c>
      <c r="C91" t="s">
        <v>540</v>
      </c>
      <c r="D91" t="str">
        <f t="shared" si="3"/>
        <v>217364</v>
      </c>
      <c r="E91" t="s">
        <v>997</v>
      </c>
      <c r="F91">
        <v>217364</v>
      </c>
      <c r="G91" s="198">
        <v>44938</v>
      </c>
      <c r="H91">
        <f t="shared" si="4"/>
        <v>8.8502662037062692</v>
      </c>
      <c r="I91" t="str">
        <f t="shared" si="5"/>
        <v>Match</v>
      </c>
    </row>
    <row r="92" spans="1:9" x14ac:dyDescent="0.35">
      <c r="A92" s="7">
        <v>117</v>
      </c>
      <c r="B92" s="181">
        <v>44946.869062500002</v>
      </c>
      <c r="C92" t="s">
        <v>539</v>
      </c>
      <c r="D92" t="str">
        <f t="shared" si="3"/>
        <v>217365</v>
      </c>
      <c r="E92" t="s">
        <v>998</v>
      </c>
      <c r="F92">
        <v>217365</v>
      </c>
      <c r="G92" s="198">
        <v>44938</v>
      </c>
      <c r="H92">
        <f t="shared" si="4"/>
        <v>8.8690625000017462</v>
      </c>
      <c r="I92" t="str">
        <f t="shared" si="5"/>
        <v>Match</v>
      </c>
    </row>
    <row r="93" spans="1:9" x14ac:dyDescent="0.35">
      <c r="A93" s="7">
        <v>118</v>
      </c>
      <c r="B93" s="181">
        <v>44946.887858796297</v>
      </c>
      <c r="C93" t="s">
        <v>538</v>
      </c>
      <c r="D93" t="str">
        <f t="shared" si="3"/>
        <v>217366</v>
      </c>
      <c r="E93" t="s">
        <v>999</v>
      </c>
      <c r="F93">
        <v>217366</v>
      </c>
      <c r="G93" s="198">
        <v>44938</v>
      </c>
      <c r="H93">
        <f t="shared" si="4"/>
        <v>8.8878587962972233</v>
      </c>
      <c r="I93" t="str">
        <f t="shared" si="5"/>
        <v>Match</v>
      </c>
    </row>
    <row r="94" spans="1:9" x14ac:dyDescent="0.35">
      <c r="A94" s="7">
        <v>119</v>
      </c>
      <c r="B94" s="181">
        <v>44946.906678240739</v>
      </c>
      <c r="C94" t="s">
        <v>537</v>
      </c>
      <c r="D94" t="str">
        <f t="shared" si="3"/>
        <v>217367</v>
      </c>
      <c r="E94" t="s">
        <v>1000</v>
      </c>
      <c r="F94">
        <v>217367</v>
      </c>
      <c r="G94" s="198">
        <v>44938</v>
      </c>
      <c r="H94">
        <f t="shared" si="4"/>
        <v>8.9066782407389837</v>
      </c>
      <c r="I94" t="str">
        <f t="shared" si="5"/>
        <v>Match</v>
      </c>
    </row>
    <row r="95" spans="1:9" x14ac:dyDescent="0.35">
      <c r="A95" s="7">
        <v>120</v>
      </c>
      <c r="B95" s="181">
        <v>44946.925486111111</v>
      </c>
      <c r="C95" t="s">
        <v>536</v>
      </c>
      <c r="D95" t="str">
        <f t="shared" si="3"/>
        <v>217368</v>
      </c>
      <c r="E95" t="s">
        <v>1001</v>
      </c>
      <c r="F95">
        <v>217368</v>
      </c>
      <c r="G95" s="198">
        <v>44938</v>
      </c>
      <c r="H95">
        <f t="shared" si="4"/>
        <v>8.9254861111112405</v>
      </c>
      <c r="I95" t="str">
        <f t="shared" si="5"/>
        <v>Match</v>
      </c>
    </row>
    <row r="96" spans="1:9" x14ac:dyDescent="0.35">
      <c r="A96" s="7">
        <v>121</v>
      </c>
      <c r="B96" s="181">
        <v>44946.944305555553</v>
      </c>
      <c r="C96" t="s">
        <v>535</v>
      </c>
      <c r="D96" t="str">
        <f t="shared" si="3"/>
        <v>217369</v>
      </c>
      <c r="E96" t="s">
        <v>1002</v>
      </c>
      <c r="F96">
        <v>217369</v>
      </c>
      <c r="G96" s="198">
        <v>44938</v>
      </c>
      <c r="H96">
        <f t="shared" si="4"/>
        <v>8.9443055555530009</v>
      </c>
      <c r="I96" t="str">
        <f t="shared" si="5"/>
        <v>Match</v>
      </c>
    </row>
    <row r="97" spans="1:9" x14ac:dyDescent="0.35">
      <c r="A97" s="7">
        <v>124</v>
      </c>
      <c r="B97" s="181">
        <v>44947.000694444447</v>
      </c>
      <c r="C97" t="s">
        <v>534</v>
      </c>
      <c r="D97" t="str">
        <f t="shared" si="3"/>
        <v>217370</v>
      </c>
      <c r="E97" t="s">
        <v>1003</v>
      </c>
      <c r="F97">
        <v>217370</v>
      </c>
      <c r="G97" s="198">
        <v>44938</v>
      </c>
      <c r="H97">
        <f t="shared" si="4"/>
        <v>9.0006944444467081</v>
      </c>
      <c r="I97" t="str">
        <f t="shared" si="5"/>
        <v>Match</v>
      </c>
    </row>
    <row r="98" spans="1:9" x14ac:dyDescent="0.35">
      <c r="A98" s="7">
        <v>125</v>
      </c>
      <c r="B98" s="181">
        <v>44947.019513888888</v>
      </c>
      <c r="C98" t="s">
        <v>533</v>
      </c>
      <c r="D98" t="str">
        <f t="shared" si="3"/>
        <v>217371</v>
      </c>
      <c r="E98" t="s">
        <v>1004</v>
      </c>
      <c r="F98">
        <v>217371</v>
      </c>
      <c r="G98" s="198">
        <v>44938</v>
      </c>
      <c r="H98">
        <f t="shared" si="4"/>
        <v>9.0195138888884685</v>
      </c>
      <c r="I98" t="str">
        <f t="shared" si="5"/>
        <v>Match</v>
      </c>
    </row>
    <row r="99" spans="1:9" x14ac:dyDescent="0.35">
      <c r="A99" s="7">
        <v>126</v>
      </c>
      <c r="B99" s="181">
        <v>44947.038310185184</v>
      </c>
      <c r="C99" t="s">
        <v>532</v>
      </c>
      <c r="D99" t="str">
        <f t="shared" si="3"/>
        <v>217372</v>
      </c>
      <c r="E99" t="s">
        <v>1005</v>
      </c>
      <c r="F99">
        <v>217372</v>
      </c>
      <c r="G99" s="198">
        <v>44938</v>
      </c>
      <c r="H99">
        <f t="shared" si="4"/>
        <v>9.0383101851839456</v>
      </c>
      <c r="I99" t="str">
        <f t="shared" si="5"/>
        <v>Match</v>
      </c>
    </row>
    <row r="100" spans="1:9" x14ac:dyDescent="0.35">
      <c r="A100" s="7">
        <v>127</v>
      </c>
      <c r="B100" s="181">
        <v>44947.057118055556</v>
      </c>
      <c r="C100" t="s">
        <v>531</v>
      </c>
      <c r="D100" t="str">
        <f t="shared" si="3"/>
        <v>217373</v>
      </c>
      <c r="E100" t="s">
        <v>1006</v>
      </c>
      <c r="F100">
        <v>217373</v>
      </c>
      <c r="G100" s="198">
        <v>44938</v>
      </c>
      <c r="H100">
        <f t="shared" si="4"/>
        <v>9.0571180555562023</v>
      </c>
      <c r="I100" t="str">
        <f t="shared" si="5"/>
        <v>Match</v>
      </c>
    </row>
    <row r="101" spans="1:9" x14ac:dyDescent="0.35">
      <c r="A101" s="7">
        <v>128</v>
      </c>
      <c r="B101" s="181">
        <v>44947.075914351852</v>
      </c>
      <c r="C101" t="s">
        <v>530</v>
      </c>
      <c r="D101" t="str">
        <f t="shared" si="3"/>
        <v>217374</v>
      </c>
      <c r="E101" t="s">
        <v>1007</v>
      </c>
      <c r="F101">
        <v>217374</v>
      </c>
      <c r="G101" s="198">
        <v>44938</v>
      </c>
      <c r="H101">
        <f t="shared" si="4"/>
        <v>9.0759143518516794</v>
      </c>
      <c r="I101" t="str">
        <f t="shared" si="5"/>
        <v>Match</v>
      </c>
    </row>
    <row r="102" spans="1:9" x14ac:dyDescent="0.35">
      <c r="A102" s="7">
        <v>168</v>
      </c>
      <c r="B102" s="181">
        <v>44947.865671296298</v>
      </c>
      <c r="C102" t="s">
        <v>502</v>
      </c>
      <c r="D102" t="str">
        <f t="shared" si="3"/>
        <v>217375</v>
      </c>
      <c r="E102" t="s">
        <v>1008</v>
      </c>
      <c r="F102">
        <v>217375</v>
      </c>
      <c r="G102" s="198">
        <v>44938</v>
      </c>
      <c r="H102">
        <f t="shared" si="4"/>
        <v>9.8656712962983875</v>
      </c>
      <c r="I102" t="str">
        <f t="shared" si="5"/>
        <v>Match</v>
      </c>
    </row>
    <row r="103" spans="1:9" x14ac:dyDescent="0.35">
      <c r="A103" s="7">
        <v>169</v>
      </c>
      <c r="B103" s="181">
        <v>44947.884479166663</v>
      </c>
      <c r="C103" t="s">
        <v>501</v>
      </c>
      <c r="D103" t="str">
        <f t="shared" si="3"/>
        <v>217376</v>
      </c>
      <c r="E103" t="s">
        <v>1009</v>
      </c>
      <c r="F103">
        <v>217376</v>
      </c>
      <c r="G103" s="198">
        <v>44938</v>
      </c>
      <c r="H103">
        <f t="shared" si="4"/>
        <v>9.8844791666633682</v>
      </c>
      <c r="I103" t="str">
        <f t="shared" si="5"/>
        <v>Match</v>
      </c>
    </row>
    <row r="104" spans="1:9" x14ac:dyDescent="0.35">
      <c r="A104" s="7">
        <v>170</v>
      </c>
      <c r="B104" s="181">
        <v>44947.903287037036</v>
      </c>
      <c r="C104" t="s">
        <v>500</v>
      </c>
      <c r="D104" t="str">
        <f t="shared" si="3"/>
        <v>217377</v>
      </c>
      <c r="E104" t="s">
        <v>1010</v>
      </c>
      <c r="F104">
        <v>217377</v>
      </c>
      <c r="G104" s="198">
        <v>44938</v>
      </c>
      <c r="H104">
        <f t="shared" si="4"/>
        <v>9.903287037035625</v>
      </c>
      <c r="I104" t="str">
        <f t="shared" si="5"/>
        <v>Match</v>
      </c>
    </row>
    <row r="105" spans="1:9" x14ac:dyDescent="0.35">
      <c r="A105" s="7">
        <v>171</v>
      </c>
      <c r="B105" s="181">
        <v>44947.922071759262</v>
      </c>
      <c r="C105" t="s">
        <v>499</v>
      </c>
      <c r="D105" t="str">
        <f t="shared" si="3"/>
        <v>217378</v>
      </c>
      <c r="E105" t="s">
        <v>1011</v>
      </c>
      <c r="F105">
        <v>217378</v>
      </c>
      <c r="G105" s="198">
        <v>44938</v>
      </c>
      <c r="H105">
        <f t="shared" si="4"/>
        <v>9.9220717592615983</v>
      </c>
      <c r="I105" t="str">
        <f t="shared" si="5"/>
        <v>Match</v>
      </c>
    </row>
    <row r="106" spans="1:9" x14ac:dyDescent="0.35">
      <c r="A106" s="7">
        <v>172</v>
      </c>
      <c r="B106" s="181">
        <v>44947.940891203703</v>
      </c>
      <c r="C106" t="s">
        <v>498</v>
      </c>
      <c r="D106" t="str">
        <f t="shared" si="3"/>
        <v>217379</v>
      </c>
      <c r="E106" t="s">
        <v>1012</v>
      </c>
      <c r="F106">
        <v>217379</v>
      </c>
      <c r="G106" s="198">
        <v>44938</v>
      </c>
      <c r="H106">
        <f t="shared" si="4"/>
        <v>9.9408912037033588</v>
      </c>
      <c r="I106" t="str">
        <f t="shared" si="5"/>
        <v>Match</v>
      </c>
    </row>
    <row r="107" spans="1:9" x14ac:dyDescent="0.35">
      <c r="A107" s="7">
        <v>173</v>
      </c>
      <c r="B107" s="181">
        <v>44947.959687499999</v>
      </c>
      <c r="C107" t="s">
        <v>497</v>
      </c>
      <c r="D107" t="str">
        <f t="shared" si="3"/>
        <v>217380</v>
      </c>
      <c r="E107" t="s">
        <v>1013</v>
      </c>
      <c r="F107">
        <v>217380</v>
      </c>
      <c r="G107" s="198">
        <v>44938</v>
      </c>
      <c r="H107">
        <f t="shared" si="4"/>
        <v>9.9596874999988358</v>
      </c>
      <c r="I107" t="str">
        <f t="shared" si="5"/>
        <v>Match</v>
      </c>
    </row>
    <row r="108" spans="1:9" x14ac:dyDescent="0.35">
      <c r="A108" s="7">
        <v>174</v>
      </c>
      <c r="B108" s="181">
        <v>44947.978506944448</v>
      </c>
      <c r="C108" t="s">
        <v>496</v>
      </c>
      <c r="D108" t="str">
        <f t="shared" si="3"/>
        <v>217381</v>
      </c>
      <c r="E108" t="s">
        <v>1014</v>
      </c>
      <c r="F108">
        <v>217381</v>
      </c>
      <c r="G108" s="198">
        <v>44938</v>
      </c>
      <c r="H108">
        <f t="shared" si="4"/>
        <v>9.9785069444478722</v>
      </c>
      <c r="I108" t="str">
        <f t="shared" si="5"/>
        <v>Match</v>
      </c>
    </row>
    <row r="109" spans="1:9" x14ac:dyDescent="0.35">
      <c r="A109" s="7">
        <v>175</v>
      </c>
      <c r="B109" s="181">
        <v>44947.997314814813</v>
      </c>
      <c r="C109" t="s">
        <v>495</v>
      </c>
      <c r="D109" t="str">
        <f t="shared" si="3"/>
        <v>217382</v>
      </c>
      <c r="E109" t="s">
        <v>1015</v>
      </c>
      <c r="F109">
        <v>217382</v>
      </c>
      <c r="G109" s="198">
        <v>44938</v>
      </c>
      <c r="H109">
        <f t="shared" si="4"/>
        <v>9.997314814812853</v>
      </c>
      <c r="I109" t="str">
        <f t="shared" si="5"/>
        <v>Match</v>
      </c>
    </row>
    <row r="110" spans="1:9" x14ac:dyDescent="0.35">
      <c r="A110" s="7">
        <v>176</v>
      </c>
      <c r="B110" s="181">
        <v>44948.016134259262</v>
      </c>
      <c r="C110" t="s">
        <v>494</v>
      </c>
      <c r="D110" t="str">
        <f t="shared" si="3"/>
        <v>217383</v>
      </c>
      <c r="E110" t="s">
        <v>1016</v>
      </c>
      <c r="F110">
        <v>217383</v>
      </c>
      <c r="G110" s="198">
        <v>44938</v>
      </c>
      <c r="H110">
        <f t="shared" si="4"/>
        <v>10.016134259261889</v>
      </c>
      <c r="I110" t="str">
        <f t="shared" si="5"/>
        <v>Match</v>
      </c>
    </row>
    <row r="111" spans="1:9" x14ac:dyDescent="0.35">
      <c r="A111" s="7">
        <v>177</v>
      </c>
      <c r="B111" s="181">
        <v>44948.034942129627</v>
      </c>
      <c r="C111" t="s">
        <v>493</v>
      </c>
      <c r="D111" t="str">
        <f t="shared" si="3"/>
        <v>217384</v>
      </c>
      <c r="E111" t="s">
        <v>1017</v>
      </c>
      <c r="F111">
        <v>217384</v>
      </c>
      <c r="G111" s="198">
        <v>44938</v>
      </c>
      <c r="H111">
        <f t="shared" si="4"/>
        <v>10.03494212962687</v>
      </c>
      <c r="I111" t="str">
        <f t="shared" si="5"/>
        <v>Match</v>
      </c>
    </row>
    <row r="112" spans="1:9" x14ac:dyDescent="0.35">
      <c r="A112" s="7">
        <v>203</v>
      </c>
      <c r="B112" s="181">
        <v>44949.47861111111</v>
      </c>
      <c r="C112" t="s">
        <v>564</v>
      </c>
      <c r="D112" t="str">
        <f t="shared" si="3"/>
        <v>217385</v>
      </c>
      <c r="E112" t="s">
        <v>1018</v>
      </c>
      <c r="F112">
        <v>217385</v>
      </c>
      <c r="G112" s="198">
        <v>44938</v>
      </c>
      <c r="H112">
        <f t="shared" si="4"/>
        <v>11.478611111109785</v>
      </c>
      <c r="I112" t="str">
        <f t="shared" si="5"/>
        <v>Match</v>
      </c>
    </row>
    <row r="113" spans="1:9" x14ac:dyDescent="0.35">
      <c r="A113" s="7">
        <v>181</v>
      </c>
      <c r="B113" s="181">
        <v>44948.110185185185</v>
      </c>
      <c r="C113" t="s">
        <v>491</v>
      </c>
      <c r="D113" t="str">
        <f t="shared" si="3"/>
        <v>217386</v>
      </c>
      <c r="E113" t="s">
        <v>1019</v>
      </c>
      <c r="F113">
        <v>217386</v>
      </c>
      <c r="G113" s="198">
        <v>44938</v>
      </c>
      <c r="H113">
        <f t="shared" si="4"/>
        <v>10.110185185185401</v>
      </c>
      <c r="I113" t="str">
        <f t="shared" si="5"/>
        <v>Match</v>
      </c>
    </row>
    <row r="114" spans="1:9" x14ac:dyDescent="0.35">
      <c r="A114" s="7">
        <v>182</v>
      </c>
      <c r="B114" s="181">
        <v>44948.128969907404</v>
      </c>
      <c r="C114" t="s">
        <v>490</v>
      </c>
      <c r="D114" t="str">
        <f t="shared" si="3"/>
        <v>217387</v>
      </c>
      <c r="E114" t="s">
        <v>1020</v>
      </c>
      <c r="F114">
        <v>217387</v>
      </c>
      <c r="G114" s="198">
        <v>44938</v>
      </c>
      <c r="H114">
        <f t="shared" si="4"/>
        <v>10.128969907404098</v>
      </c>
      <c r="I114" t="str">
        <f t="shared" si="5"/>
        <v>Match</v>
      </c>
    </row>
    <row r="115" spans="1:9" x14ac:dyDescent="0.35">
      <c r="A115" s="7">
        <v>183</v>
      </c>
      <c r="B115" s="181">
        <v>44948.147766203707</v>
      </c>
      <c r="C115" t="s">
        <v>489</v>
      </c>
      <c r="D115" t="str">
        <f t="shared" si="3"/>
        <v>217388</v>
      </c>
      <c r="E115" t="s">
        <v>1021</v>
      </c>
      <c r="F115">
        <v>217388</v>
      </c>
      <c r="G115" s="198">
        <v>44938</v>
      </c>
      <c r="H115">
        <f t="shared" si="4"/>
        <v>10.147766203706851</v>
      </c>
      <c r="I115" t="str">
        <f t="shared" si="5"/>
        <v>Match</v>
      </c>
    </row>
    <row r="116" spans="1:9" x14ac:dyDescent="0.35">
      <c r="A116" s="7">
        <v>184</v>
      </c>
      <c r="B116" s="181">
        <v>44948.166585648149</v>
      </c>
      <c r="C116" t="s">
        <v>488</v>
      </c>
      <c r="D116" t="str">
        <f t="shared" si="3"/>
        <v>217389</v>
      </c>
      <c r="E116" t="s">
        <v>1022</v>
      </c>
      <c r="F116">
        <v>217389</v>
      </c>
      <c r="G116" s="198">
        <v>44938</v>
      </c>
      <c r="H116">
        <f t="shared" si="4"/>
        <v>10.166585648148612</v>
      </c>
      <c r="I116" t="str">
        <f t="shared" si="5"/>
        <v>Match</v>
      </c>
    </row>
    <row r="117" spans="1:9" x14ac:dyDescent="0.35">
      <c r="A117" s="7">
        <v>185</v>
      </c>
      <c r="B117" s="181">
        <v>44948.185393518521</v>
      </c>
      <c r="C117" t="s">
        <v>487</v>
      </c>
      <c r="D117" t="str">
        <f t="shared" si="3"/>
        <v>217390</v>
      </c>
      <c r="E117" t="s">
        <v>1023</v>
      </c>
      <c r="F117">
        <v>217390</v>
      </c>
      <c r="G117" s="198">
        <v>44938</v>
      </c>
      <c r="H117">
        <f t="shared" si="4"/>
        <v>10.185393518520868</v>
      </c>
      <c r="I117" t="str">
        <f t="shared" si="5"/>
        <v>Match</v>
      </c>
    </row>
    <row r="118" spans="1:9" x14ac:dyDescent="0.35">
      <c r="A118" s="7">
        <v>186</v>
      </c>
      <c r="B118" s="181">
        <v>44948.204212962963</v>
      </c>
      <c r="C118" t="s">
        <v>486</v>
      </c>
      <c r="D118" t="str">
        <f t="shared" si="3"/>
        <v>217391</v>
      </c>
      <c r="E118" t="s">
        <v>1024</v>
      </c>
      <c r="F118">
        <v>217391</v>
      </c>
      <c r="G118" s="198">
        <v>44938</v>
      </c>
      <c r="H118">
        <f t="shared" si="4"/>
        <v>10.204212962962629</v>
      </c>
      <c r="I118" t="str">
        <f t="shared" si="5"/>
        <v>Match</v>
      </c>
    </row>
    <row r="119" spans="1:9" x14ac:dyDescent="0.35">
      <c r="A119" s="7">
        <v>187</v>
      </c>
      <c r="B119" s="181">
        <v>44948.223043981481</v>
      </c>
      <c r="C119" t="s">
        <v>485</v>
      </c>
      <c r="D119" t="str">
        <f t="shared" si="3"/>
        <v>217392</v>
      </c>
      <c r="E119" t="s">
        <v>1025</v>
      </c>
      <c r="F119">
        <v>217392</v>
      </c>
      <c r="G119" s="198">
        <v>44938</v>
      </c>
      <c r="H119">
        <f t="shared" si="4"/>
        <v>10.223043981481169</v>
      </c>
      <c r="I119" t="str">
        <f t="shared" si="5"/>
        <v>Match</v>
      </c>
    </row>
    <row r="120" spans="1:9" x14ac:dyDescent="0.35">
      <c r="A120" s="7">
        <v>344</v>
      </c>
      <c r="B120" s="181">
        <v>44956.814432870371</v>
      </c>
      <c r="C120" t="s">
        <v>356</v>
      </c>
      <c r="D120" t="str">
        <f t="shared" si="3"/>
        <v>217393</v>
      </c>
      <c r="E120" t="s">
        <v>1026</v>
      </c>
      <c r="F120">
        <v>217393</v>
      </c>
      <c r="G120" s="198">
        <v>44938</v>
      </c>
      <c r="H120">
        <f t="shared" si="4"/>
        <v>18.814432870371093</v>
      </c>
      <c r="I120" t="str">
        <f t="shared" si="5"/>
        <v>Match</v>
      </c>
    </row>
    <row r="121" spans="1:9" x14ac:dyDescent="0.35">
      <c r="A121" s="7">
        <v>345</v>
      </c>
      <c r="B121" s="181">
        <v>44956.833240740743</v>
      </c>
      <c r="C121" t="s">
        <v>357</v>
      </c>
      <c r="D121" t="str">
        <f t="shared" si="3"/>
        <v>217394</v>
      </c>
      <c r="E121" t="s">
        <v>1027</v>
      </c>
      <c r="F121">
        <v>217394</v>
      </c>
      <c r="G121" s="198">
        <v>44938</v>
      </c>
      <c r="H121">
        <f t="shared" si="4"/>
        <v>18.833240740743349</v>
      </c>
      <c r="I121" t="str">
        <f t="shared" si="5"/>
        <v>Match</v>
      </c>
    </row>
    <row r="122" spans="1:9" x14ac:dyDescent="0.35">
      <c r="A122" s="7">
        <v>346</v>
      </c>
      <c r="B122" s="181">
        <v>44956.889652777776</v>
      </c>
      <c r="C122" t="s">
        <v>359</v>
      </c>
      <c r="D122" t="str">
        <f t="shared" si="3"/>
        <v>217395</v>
      </c>
      <c r="E122" t="s">
        <v>1028</v>
      </c>
      <c r="F122">
        <v>217395</v>
      </c>
      <c r="G122" s="198">
        <v>44938</v>
      </c>
      <c r="H122">
        <f t="shared" si="4"/>
        <v>18.889652777776064</v>
      </c>
      <c r="I122" t="str">
        <f t="shared" si="5"/>
        <v>Match</v>
      </c>
    </row>
    <row r="123" spans="1:9" x14ac:dyDescent="0.35">
      <c r="A123" s="7">
        <v>197</v>
      </c>
      <c r="B123" s="181">
        <v>44948.430023148147</v>
      </c>
      <c r="C123" t="s">
        <v>481</v>
      </c>
      <c r="D123" t="str">
        <f t="shared" si="3"/>
        <v>217396</v>
      </c>
      <c r="E123" t="s">
        <v>1029</v>
      </c>
      <c r="F123">
        <v>217396</v>
      </c>
      <c r="G123" s="198">
        <v>44938</v>
      </c>
      <c r="H123">
        <f t="shared" si="4"/>
        <v>10.430023148146574</v>
      </c>
      <c r="I123" t="str">
        <f t="shared" si="5"/>
        <v>Match</v>
      </c>
    </row>
    <row r="124" spans="1:9" x14ac:dyDescent="0.35">
      <c r="A124" s="7">
        <v>198</v>
      </c>
      <c r="B124" s="181">
        <v>44948.448807870373</v>
      </c>
      <c r="C124" t="s">
        <v>480</v>
      </c>
      <c r="D124" t="str">
        <f t="shared" si="3"/>
        <v>217397</v>
      </c>
      <c r="E124" t="s">
        <v>1030</v>
      </c>
      <c r="F124">
        <v>217397</v>
      </c>
      <c r="G124" s="198">
        <v>44938</v>
      </c>
      <c r="H124">
        <f t="shared" si="4"/>
        <v>10.448807870372548</v>
      </c>
      <c r="I124" t="str">
        <f t="shared" si="5"/>
        <v>Match</v>
      </c>
    </row>
    <row r="125" spans="1:9" x14ac:dyDescent="0.35">
      <c r="A125" s="7">
        <v>199</v>
      </c>
      <c r="B125" s="181">
        <v>44948.467615740738</v>
      </c>
      <c r="C125" t="s">
        <v>479</v>
      </c>
      <c r="D125" t="str">
        <f t="shared" si="3"/>
        <v>217398</v>
      </c>
      <c r="E125" t="s">
        <v>1031</v>
      </c>
      <c r="F125">
        <v>217398</v>
      </c>
      <c r="G125" s="198">
        <v>44938</v>
      </c>
      <c r="H125">
        <f t="shared" si="4"/>
        <v>10.467615740737529</v>
      </c>
      <c r="I125" t="str">
        <f t="shared" si="5"/>
        <v>Match</v>
      </c>
    </row>
    <row r="126" spans="1:9" x14ac:dyDescent="0.35">
      <c r="A126" s="7">
        <v>347</v>
      </c>
      <c r="B126" s="181">
        <v>44956.927268518521</v>
      </c>
      <c r="C126" t="s">
        <v>361</v>
      </c>
      <c r="D126" t="str">
        <f t="shared" si="3"/>
        <v>217399</v>
      </c>
      <c r="E126" t="s">
        <v>1032</v>
      </c>
      <c r="F126">
        <v>217399</v>
      </c>
      <c r="G126" s="198">
        <v>44938</v>
      </c>
      <c r="H126">
        <f t="shared" si="4"/>
        <v>18.927268518520577</v>
      </c>
      <c r="I126" t="str">
        <f t="shared" si="5"/>
        <v>Match</v>
      </c>
    </row>
    <row r="127" spans="1:9" x14ac:dyDescent="0.35">
      <c r="A127" s="7">
        <v>348</v>
      </c>
      <c r="B127" s="181">
        <v>44956.946064814816</v>
      </c>
      <c r="C127" t="s">
        <v>362</v>
      </c>
      <c r="D127" t="str">
        <f t="shared" si="3"/>
        <v>217400</v>
      </c>
      <c r="E127" t="s">
        <v>1033</v>
      </c>
      <c r="F127">
        <v>217400</v>
      </c>
      <c r="G127" s="198">
        <v>44938</v>
      </c>
      <c r="H127">
        <f t="shared" si="4"/>
        <v>18.946064814816054</v>
      </c>
      <c r="I127" t="str">
        <f t="shared" si="5"/>
        <v>Match</v>
      </c>
    </row>
    <row r="128" spans="1:9" x14ac:dyDescent="0.35">
      <c r="A128" s="7">
        <v>207</v>
      </c>
      <c r="B128" s="181">
        <v>44949.554016203707</v>
      </c>
      <c r="C128" t="s">
        <v>560</v>
      </c>
      <c r="D128" t="str">
        <f t="shared" si="3"/>
        <v>217401</v>
      </c>
      <c r="E128" t="s">
        <v>1034</v>
      </c>
      <c r="F128">
        <v>217401</v>
      </c>
      <c r="G128" s="198">
        <v>44938</v>
      </c>
      <c r="H128">
        <f t="shared" si="4"/>
        <v>11.554016203706851</v>
      </c>
      <c r="I128" t="str">
        <f t="shared" si="5"/>
        <v>Match</v>
      </c>
    </row>
    <row r="129" spans="1:9" x14ac:dyDescent="0.35">
      <c r="A129" s="7">
        <v>208</v>
      </c>
      <c r="B129" s="181">
        <v>44949.572812500002</v>
      </c>
      <c r="C129" t="s">
        <v>559</v>
      </c>
      <c r="D129" t="str">
        <f t="shared" si="3"/>
        <v>217402</v>
      </c>
      <c r="E129" t="s">
        <v>1035</v>
      </c>
      <c r="F129">
        <v>217402</v>
      </c>
      <c r="G129" s="198">
        <v>44938</v>
      </c>
      <c r="H129">
        <f t="shared" si="4"/>
        <v>11.572812500002328</v>
      </c>
      <c r="I129" t="str">
        <f t="shared" si="5"/>
        <v>Match</v>
      </c>
    </row>
    <row r="130" spans="1:9" x14ac:dyDescent="0.35">
      <c r="A130" s="7">
        <v>209</v>
      </c>
      <c r="B130" s="181">
        <v>44949.591608796298</v>
      </c>
      <c r="C130" t="s">
        <v>558</v>
      </c>
      <c r="D130" t="str">
        <f t="shared" ref="D130:D193" si="6">LEFT(C130,6)</f>
        <v>217403</v>
      </c>
      <c r="E130" t="s">
        <v>1036</v>
      </c>
      <c r="F130">
        <v>217403</v>
      </c>
      <c r="G130" s="198">
        <v>44938</v>
      </c>
      <c r="H130">
        <f t="shared" si="4"/>
        <v>11.591608796297805</v>
      </c>
      <c r="I130" t="str">
        <f t="shared" si="5"/>
        <v>Match</v>
      </c>
    </row>
    <row r="131" spans="1:9" x14ac:dyDescent="0.35">
      <c r="A131" s="7">
        <v>210</v>
      </c>
      <c r="B131" s="181">
        <v>44949.61041666667</v>
      </c>
      <c r="C131" t="s">
        <v>557</v>
      </c>
      <c r="D131" t="str">
        <f t="shared" si="6"/>
        <v>217404</v>
      </c>
      <c r="E131" t="s">
        <v>1037</v>
      </c>
      <c r="F131">
        <v>217404</v>
      </c>
      <c r="G131" s="198">
        <v>44938</v>
      </c>
      <c r="H131">
        <f t="shared" ref="H131:H194" si="7">B131-G131</f>
        <v>11.610416666670062</v>
      </c>
      <c r="I131" t="str">
        <f t="shared" ref="I131:I194" si="8">IF(_xlfn.NUMBERVALUE(D131)=_xlfn.NUMBERVALUE(F131),"Match","MISMATCH")</f>
        <v>Match</v>
      </c>
    </row>
    <row r="132" spans="1:9" x14ac:dyDescent="0.35">
      <c r="A132" s="7">
        <v>213</v>
      </c>
      <c r="B132" s="181">
        <v>44949.666805555556</v>
      </c>
      <c r="C132" t="s">
        <v>556</v>
      </c>
      <c r="D132" t="str">
        <f t="shared" si="6"/>
        <v>217405</v>
      </c>
      <c r="E132" t="s">
        <v>1038</v>
      </c>
      <c r="F132">
        <v>217405</v>
      </c>
      <c r="G132" s="198">
        <v>44938</v>
      </c>
      <c r="H132">
        <f t="shared" si="7"/>
        <v>11.666805555556493</v>
      </c>
      <c r="I132" t="str">
        <f t="shared" si="8"/>
        <v>Match</v>
      </c>
    </row>
    <row r="133" spans="1:9" x14ac:dyDescent="0.35">
      <c r="A133" s="7">
        <v>214</v>
      </c>
      <c r="B133" s="181">
        <v>44949.685624999998</v>
      </c>
      <c r="C133" t="s">
        <v>555</v>
      </c>
      <c r="D133" t="str">
        <f t="shared" si="6"/>
        <v>217406</v>
      </c>
      <c r="E133" t="s">
        <v>1039</v>
      </c>
      <c r="F133">
        <v>217406</v>
      </c>
      <c r="G133" s="198">
        <v>44938</v>
      </c>
      <c r="H133">
        <f t="shared" si="7"/>
        <v>11.685624999998254</v>
      </c>
      <c r="I133" t="str">
        <f t="shared" si="8"/>
        <v>Match</v>
      </c>
    </row>
    <row r="134" spans="1:9" x14ac:dyDescent="0.35">
      <c r="A134" s="7">
        <v>215</v>
      </c>
      <c r="B134" s="181">
        <v>44949.704421296294</v>
      </c>
      <c r="C134" t="s">
        <v>554</v>
      </c>
      <c r="D134" t="str">
        <f t="shared" si="6"/>
        <v>217407</v>
      </c>
      <c r="E134" t="s">
        <v>1040</v>
      </c>
      <c r="F134">
        <v>217407</v>
      </c>
      <c r="G134" s="198">
        <v>44938</v>
      </c>
      <c r="H134">
        <f t="shared" si="7"/>
        <v>11.704421296293731</v>
      </c>
      <c r="I134" t="str">
        <f t="shared" si="8"/>
        <v>Match</v>
      </c>
    </row>
    <row r="135" spans="1:9" x14ac:dyDescent="0.35">
      <c r="A135" s="7">
        <v>216</v>
      </c>
      <c r="B135" s="181">
        <v>44949.723240740743</v>
      </c>
      <c r="C135" t="s">
        <v>553</v>
      </c>
      <c r="D135" t="str">
        <f t="shared" si="6"/>
        <v>217408</v>
      </c>
      <c r="E135" t="s">
        <v>1041</v>
      </c>
      <c r="F135">
        <v>217408</v>
      </c>
      <c r="G135" s="198">
        <v>44938</v>
      </c>
      <c r="H135">
        <f t="shared" si="7"/>
        <v>11.723240740742767</v>
      </c>
      <c r="I135" t="str">
        <f t="shared" si="8"/>
        <v>Match</v>
      </c>
    </row>
    <row r="136" spans="1:9" x14ac:dyDescent="0.35">
      <c r="A136" s="7">
        <v>217</v>
      </c>
      <c r="B136" s="181">
        <v>44949.742037037038</v>
      </c>
      <c r="C136" t="s">
        <v>552</v>
      </c>
      <c r="D136" t="str">
        <f t="shared" si="6"/>
        <v>217409</v>
      </c>
      <c r="E136" t="s">
        <v>1042</v>
      </c>
      <c r="F136">
        <v>217409</v>
      </c>
      <c r="G136" s="198">
        <v>44938</v>
      </c>
      <c r="H136">
        <f t="shared" si="7"/>
        <v>11.742037037038244</v>
      </c>
      <c r="I136" t="str">
        <f t="shared" si="8"/>
        <v>Match</v>
      </c>
    </row>
    <row r="137" spans="1:9" x14ac:dyDescent="0.35">
      <c r="A137" s="7">
        <v>218</v>
      </c>
      <c r="B137" s="181">
        <v>44949.760833333334</v>
      </c>
      <c r="C137" t="s">
        <v>551</v>
      </c>
      <c r="D137" t="str">
        <f t="shared" si="6"/>
        <v>217410</v>
      </c>
      <c r="E137" t="s">
        <v>1043</v>
      </c>
      <c r="F137">
        <v>217410</v>
      </c>
      <c r="G137" s="198">
        <v>44938</v>
      </c>
      <c r="H137">
        <f t="shared" si="7"/>
        <v>11.760833333333721</v>
      </c>
      <c r="I137" t="str">
        <f t="shared" si="8"/>
        <v>Match</v>
      </c>
    </row>
    <row r="138" spans="1:9" x14ac:dyDescent="0.35">
      <c r="A138" s="7">
        <v>219</v>
      </c>
      <c r="B138" s="181">
        <v>44949.779641203706</v>
      </c>
      <c r="C138" t="s">
        <v>550</v>
      </c>
      <c r="D138" t="str">
        <f t="shared" si="6"/>
        <v>217411</v>
      </c>
      <c r="E138" t="s">
        <v>1044</v>
      </c>
      <c r="F138">
        <v>217411</v>
      </c>
      <c r="G138" s="198">
        <v>44938</v>
      </c>
      <c r="H138">
        <f t="shared" si="7"/>
        <v>11.779641203705978</v>
      </c>
      <c r="I138" t="str">
        <f t="shared" si="8"/>
        <v>Match</v>
      </c>
    </row>
    <row r="139" spans="1:9" x14ac:dyDescent="0.35">
      <c r="A139" s="7">
        <v>220</v>
      </c>
      <c r="B139" s="181">
        <v>44949.798425925925</v>
      </c>
      <c r="C139" t="s">
        <v>549</v>
      </c>
      <c r="D139" t="str">
        <f t="shared" si="6"/>
        <v>217412</v>
      </c>
      <c r="E139" t="s">
        <v>1045</v>
      </c>
      <c r="F139">
        <v>217412</v>
      </c>
      <c r="G139" s="198">
        <v>44938</v>
      </c>
      <c r="H139">
        <f t="shared" si="7"/>
        <v>11.798425925924676</v>
      </c>
      <c r="I139" t="str">
        <f t="shared" si="8"/>
        <v>Match</v>
      </c>
    </row>
    <row r="140" spans="1:9" x14ac:dyDescent="0.35">
      <c r="A140" s="7">
        <v>222</v>
      </c>
      <c r="B140" s="181">
        <v>44953.370856481481</v>
      </c>
      <c r="C140" t="s">
        <v>649</v>
      </c>
      <c r="D140" t="str">
        <f t="shared" si="6"/>
        <v>217413</v>
      </c>
      <c r="E140" t="s">
        <v>1046</v>
      </c>
      <c r="F140">
        <v>217413</v>
      </c>
      <c r="G140" s="198">
        <v>44938</v>
      </c>
      <c r="H140">
        <f t="shared" si="7"/>
        <v>15.370856481480587</v>
      </c>
      <c r="I140" t="str">
        <f t="shared" si="8"/>
        <v>Match</v>
      </c>
    </row>
    <row r="141" spans="1:9" x14ac:dyDescent="0.35">
      <c r="A141" s="7">
        <v>223</v>
      </c>
      <c r="B141" s="181">
        <v>44953.389641203707</v>
      </c>
      <c r="C141" t="s">
        <v>648</v>
      </c>
      <c r="D141" t="str">
        <f t="shared" si="6"/>
        <v>217414</v>
      </c>
      <c r="E141" t="s">
        <v>1047</v>
      </c>
      <c r="F141">
        <v>217414</v>
      </c>
      <c r="G141" s="198">
        <v>44938</v>
      </c>
      <c r="H141">
        <f t="shared" si="7"/>
        <v>15.38964120370656</v>
      </c>
      <c r="I141" t="str">
        <f t="shared" si="8"/>
        <v>Match</v>
      </c>
    </row>
    <row r="142" spans="1:9" x14ac:dyDescent="0.35">
      <c r="A142" s="7">
        <v>230</v>
      </c>
      <c r="B142" s="181">
        <v>44953.54005787037</v>
      </c>
      <c r="C142" t="s">
        <v>647</v>
      </c>
      <c r="D142" t="str">
        <f t="shared" si="6"/>
        <v>217415</v>
      </c>
      <c r="E142" t="s">
        <v>1048</v>
      </c>
      <c r="F142">
        <v>217415</v>
      </c>
      <c r="G142" s="198">
        <v>44938</v>
      </c>
      <c r="H142">
        <f t="shared" si="7"/>
        <v>15.540057870370219</v>
      </c>
      <c r="I142" t="str">
        <f t="shared" si="8"/>
        <v>Match</v>
      </c>
    </row>
    <row r="143" spans="1:9" x14ac:dyDescent="0.35">
      <c r="A143" s="7">
        <v>231</v>
      </c>
      <c r="B143" s="181">
        <v>44953.558854166666</v>
      </c>
      <c r="C143" t="s">
        <v>646</v>
      </c>
      <c r="D143" t="str">
        <f t="shared" si="6"/>
        <v>217416</v>
      </c>
      <c r="E143" t="s">
        <v>1049</v>
      </c>
      <c r="F143">
        <v>217416</v>
      </c>
      <c r="G143" s="198">
        <v>44938</v>
      </c>
      <c r="H143">
        <f t="shared" si="7"/>
        <v>15.558854166665697</v>
      </c>
      <c r="I143" t="str">
        <f t="shared" si="8"/>
        <v>Match</v>
      </c>
    </row>
    <row r="144" spans="1:9" x14ac:dyDescent="0.35">
      <c r="A144" s="7">
        <v>232</v>
      </c>
      <c r="B144" s="181">
        <v>44953.577662037038</v>
      </c>
      <c r="C144" t="s">
        <v>645</v>
      </c>
      <c r="D144" t="str">
        <f t="shared" si="6"/>
        <v>217417</v>
      </c>
      <c r="E144" t="s">
        <v>1050</v>
      </c>
      <c r="F144">
        <v>217417</v>
      </c>
      <c r="G144" s="198">
        <v>44938</v>
      </c>
      <c r="H144">
        <f t="shared" si="7"/>
        <v>15.577662037037953</v>
      </c>
      <c r="I144" t="str">
        <f t="shared" si="8"/>
        <v>Match</v>
      </c>
    </row>
    <row r="145" spans="1:9" x14ac:dyDescent="0.35">
      <c r="A145" s="7">
        <v>233</v>
      </c>
      <c r="B145" s="181">
        <v>44953.596458333333</v>
      </c>
      <c r="C145" t="s">
        <v>644</v>
      </c>
      <c r="D145" t="str">
        <f t="shared" si="6"/>
        <v>217418</v>
      </c>
      <c r="E145" t="s">
        <v>1051</v>
      </c>
      <c r="F145">
        <v>217418</v>
      </c>
      <c r="G145" s="198">
        <v>44938</v>
      </c>
      <c r="H145">
        <f t="shared" si="7"/>
        <v>15.59645833333343</v>
      </c>
      <c r="I145" t="str">
        <f t="shared" si="8"/>
        <v>Match</v>
      </c>
    </row>
    <row r="146" spans="1:9" x14ac:dyDescent="0.35">
      <c r="A146" s="7">
        <v>234</v>
      </c>
      <c r="B146" s="181">
        <v>44953.615266203706</v>
      </c>
      <c r="C146" t="s">
        <v>643</v>
      </c>
      <c r="D146" t="str">
        <f t="shared" si="6"/>
        <v>217419</v>
      </c>
      <c r="E146" t="s">
        <v>1052</v>
      </c>
      <c r="F146">
        <v>217419</v>
      </c>
      <c r="G146" s="198">
        <v>44938</v>
      </c>
      <c r="H146">
        <f t="shared" si="7"/>
        <v>15.615266203705687</v>
      </c>
      <c r="I146" t="str">
        <f t="shared" si="8"/>
        <v>Match</v>
      </c>
    </row>
    <row r="147" spans="1:9" x14ac:dyDescent="0.35">
      <c r="A147" s="7">
        <v>235</v>
      </c>
      <c r="B147" s="181">
        <v>44953.634074074071</v>
      </c>
      <c r="C147" t="s">
        <v>642</v>
      </c>
      <c r="D147" t="str">
        <f t="shared" si="6"/>
        <v>217420</v>
      </c>
      <c r="E147" t="s">
        <v>1053</v>
      </c>
      <c r="F147">
        <v>217420</v>
      </c>
      <c r="G147" s="198">
        <v>44938</v>
      </c>
      <c r="H147">
        <f t="shared" si="7"/>
        <v>15.634074074070668</v>
      </c>
      <c r="I147" t="str">
        <f t="shared" si="8"/>
        <v>Match</v>
      </c>
    </row>
    <row r="148" spans="1:9" x14ac:dyDescent="0.35">
      <c r="A148" s="7">
        <v>236</v>
      </c>
      <c r="B148" s="181">
        <v>44953.652870370373</v>
      </c>
      <c r="C148" t="s">
        <v>641</v>
      </c>
      <c r="D148" t="str">
        <f t="shared" si="6"/>
        <v>217421</v>
      </c>
      <c r="E148" t="s">
        <v>1054</v>
      </c>
      <c r="F148">
        <v>217421</v>
      </c>
      <c r="G148" s="198">
        <v>44938</v>
      </c>
      <c r="H148">
        <f t="shared" si="7"/>
        <v>15.652870370373421</v>
      </c>
      <c r="I148" t="str">
        <f t="shared" si="8"/>
        <v>Match</v>
      </c>
    </row>
    <row r="149" spans="1:9" x14ac:dyDescent="0.35">
      <c r="A149" s="7">
        <v>237</v>
      </c>
      <c r="B149" s="181">
        <v>44953.671678240738</v>
      </c>
      <c r="C149" t="s">
        <v>640</v>
      </c>
      <c r="D149" t="str">
        <f t="shared" si="6"/>
        <v>217422</v>
      </c>
      <c r="E149" t="s">
        <v>1055</v>
      </c>
      <c r="F149">
        <v>217422</v>
      </c>
      <c r="G149" s="198">
        <v>44938</v>
      </c>
      <c r="H149">
        <f t="shared" si="7"/>
        <v>15.671678240738402</v>
      </c>
      <c r="I149" t="str">
        <f t="shared" si="8"/>
        <v>Match</v>
      </c>
    </row>
    <row r="150" spans="1:9" x14ac:dyDescent="0.35">
      <c r="A150" s="7">
        <v>238</v>
      </c>
      <c r="B150" s="181">
        <v>44953.690486111111</v>
      </c>
      <c r="C150" t="s">
        <v>639</v>
      </c>
      <c r="D150" t="str">
        <f t="shared" si="6"/>
        <v>217423</v>
      </c>
      <c r="E150" t="s">
        <v>1056</v>
      </c>
      <c r="F150">
        <v>217423</v>
      </c>
      <c r="G150" s="198">
        <v>44938</v>
      </c>
      <c r="H150">
        <f t="shared" si="7"/>
        <v>15.690486111110658</v>
      </c>
      <c r="I150" t="str">
        <f t="shared" si="8"/>
        <v>Match</v>
      </c>
    </row>
    <row r="151" spans="1:9" x14ac:dyDescent="0.35">
      <c r="A151" s="7">
        <v>239</v>
      </c>
      <c r="B151" s="181">
        <v>44953.709282407406</v>
      </c>
      <c r="C151" t="s">
        <v>638</v>
      </c>
      <c r="D151" t="str">
        <f t="shared" si="6"/>
        <v>217424</v>
      </c>
      <c r="E151" t="s">
        <v>1057</v>
      </c>
      <c r="F151">
        <v>217424</v>
      </c>
      <c r="G151" s="198">
        <v>44938</v>
      </c>
      <c r="H151">
        <f t="shared" si="7"/>
        <v>15.709282407406135</v>
      </c>
      <c r="I151" t="str">
        <f t="shared" si="8"/>
        <v>Match</v>
      </c>
    </row>
    <row r="152" spans="1:9" x14ac:dyDescent="0.35">
      <c r="A152" s="7">
        <v>242</v>
      </c>
      <c r="B152" s="181">
        <v>44953.765717592592</v>
      </c>
      <c r="C152" t="s">
        <v>637</v>
      </c>
      <c r="D152" t="str">
        <f t="shared" si="6"/>
        <v>217425</v>
      </c>
      <c r="E152" t="s">
        <v>1058</v>
      </c>
      <c r="F152">
        <v>217425</v>
      </c>
      <c r="G152" s="198">
        <v>44938</v>
      </c>
      <c r="H152">
        <f t="shared" si="7"/>
        <v>15.765717592592409</v>
      </c>
      <c r="I152" t="str">
        <f t="shared" si="8"/>
        <v>Match</v>
      </c>
    </row>
    <row r="153" spans="1:9" x14ac:dyDescent="0.35">
      <c r="A153" s="7">
        <v>243</v>
      </c>
      <c r="B153" s="181">
        <v>44953.784502314818</v>
      </c>
      <c r="C153" t="s">
        <v>636</v>
      </c>
      <c r="D153" t="str">
        <f t="shared" si="6"/>
        <v>217426</v>
      </c>
      <c r="E153" t="s">
        <v>1059</v>
      </c>
      <c r="F153">
        <v>217426</v>
      </c>
      <c r="G153" s="198">
        <v>44938</v>
      </c>
      <c r="H153">
        <f t="shared" si="7"/>
        <v>15.784502314818383</v>
      </c>
      <c r="I153" t="str">
        <f t="shared" si="8"/>
        <v>Match</v>
      </c>
    </row>
    <row r="154" spans="1:9" x14ac:dyDescent="0.35">
      <c r="A154" s="7">
        <v>244</v>
      </c>
      <c r="B154" s="181">
        <v>44953.803310185183</v>
      </c>
      <c r="C154" t="s">
        <v>635</v>
      </c>
      <c r="D154" t="str">
        <f t="shared" si="6"/>
        <v>217427</v>
      </c>
      <c r="E154" t="s">
        <v>1060</v>
      </c>
      <c r="F154">
        <v>217427</v>
      </c>
      <c r="G154" s="198">
        <v>44938</v>
      </c>
      <c r="H154">
        <f t="shared" si="7"/>
        <v>15.803310185183364</v>
      </c>
      <c r="I154" t="str">
        <f t="shared" si="8"/>
        <v>Match</v>
      </c>
    </row>
    <row r="155" spans="1:9" x14ac:dyDescent="0.35">
      <c r="A155" s="7">
        <v>245</v>
      </c>
      <c r="B155" s="181">
        <v>44953.822118055556</v>
      </c>
      <c r="C155" t="s">
        <v>634</v>
      </c>
      <c r="D155" t="str">
        <f t="shared" si="6"/>
        <v>217428</v>
      </c>
      <c r="E155" t="s">
        <v>1061</v>
      </c>
      <c r="F155">
        <v>217428</v>
      </c>
      <c r="G155" s="198">
        <v>44938</v>
      </c>
      <c r="H155">
        <f t="shared" si="7"/>
        <v>15.82211805555562</v>
      </c>
      <c r="I155" t="str">
        <f t="shared" si="8"/>
        <v>Match</v>
      </c>
    </row>
    <row r="156" spans="1:9" x14ac:dyDescent="0.35">
      <c r="A156" s="7">
        <v>246</v>
      </c>
      <c r="B156" s="181">
        <v>44953.840925925928</v>
      </c>
      <c r="C156" t="s">
        <v>633</v>
      </c>
      <c r="D156" t="str">
        <f t="shared" si="6"/>
        <v>217429</v>
      </c>
      <c r="E156" t="s">
        <v>1062</v>
      </c>
      <c r="F156">
        <v>217429</v>
      </c>
      <c r="G156" s="198">
        <v>44938</v>
      </c>
      <c r="H156">
        <f t="shared" si="7"/>
        <v>15.840925925927877</v>
      </c>
      <c r="I156" t="str">
        <f t="shared" si="8"/>
        <v>Match</v>
      </c>
    </row>
    <row r="157" spans="1:9" x14ac:dyDescent="0.35">
      <c r="A157" s="7">
        <v>247</v>
      </c>
      <c r="B157" s="181">
        <v>44953.859710648147</v>
      </c>
      <c r="C157" t="s">
        <v>632</v>
      </c>
      <c r="D157" t="str">
        <f t="shared" si="6"/>
        <v>217430</v>
      </c>
      <c r="E157" t="s">
        <v>1063</v>
      </c>
      <c r="F157">
        <v>217430</v>
      </c>
      <c r="G157" s="198">
        <v>44938</v>
      </c>
      <c r="H157">
        <f t="shared" si="7"/>
        <v>15.859710648146574</v>
      </c>
      <c r="I157" t="str">
        <f t="shared" si="8"/>
        <v>Match</v>
      </c>
    </row>
    <row r="158" spans="1:9" x14ac:dyDescent="0.35">
      <c r="A158" s="7">
        <v>248</v>
      </c>
      <c r="B158" s="181">
        <v>44953.878518518519</v>
      </c>
      <c r="C158" t="s">
        <v>631</v>
      </c>
      <c r="D158" t="str">
        <f t="shared" si="6"/>
        <v>217431</v>
      </c>
      <c r="E158" t="s">
        <v>1064</v>
      </c>
      <c r="F158">
        <v>217431</v>
      </c>
      <c r="G158" s="198">
        <v>44938</v>
      </c>
      <c r="H158">
        <f t="shared" si="7"/>
        <v>15.878518518518831</v>
      </c>
      <c r="I158" t="str">
        <f t="shared" si="8"/>
        <v>Match</v>
      </c>
    </row>
    <row r="159" spans="1:9" x14ac:dyDescent="0.35">
      <c r="A159" s="7">
        <v>249</v>
      </c>
      <c r="B159" s="181">
        <v>44953.897314814814</v>
      </c>
      <c r="C159" t="s">
        <v>630</v>
      </c>
      <c r="D159" t="str">
        <f t="shared" si="6"/>
        <v>217432</v>
      </c>
      <c r="E159" t="s">
        <v>1065</v>
      </c>
      <c r="F159">
        <v>217432</v>
      </c>
      <c r="G159" s="198">
        <v>44938</v>
      </c>
      <c r="H159">
        <f t="shared" si="7"/>
        <v>15.897314814814308</v>
      </c>
      <c r="I159" t="str">
        <f t="shared" si="8"/>
        <v>Match</v>
      </c>
    </row>
    <row r="160" spans="1:9" x14ac:dyDescent="0.35">
      <c r="A160" s="7">
        <v>250</v>
      </c>
      <c r="B160" s="181">
        <v>44953.916122685187</v>
      </c>
      <c r="C160" t="s">
        <v>629</v>
      </c>
      <c r="D160" t="str">
        <f t="shared" si="6"/>
        <v>217433</v>
      </c>
      <c r="E160" t="s">
        <v>1066</v>
      </c>
      <c r="F160">
        <v>217433</v>
      </c>
      <c r="G160" s="198">
        <v>44938</v>
      </c>
      <c r="H160">
        <f t="shared" si="7"/>
        <v>15.916122685186565</v>
      </c>
      <c r="I160" t="str">
        <f t="shared" si="8"/>
        <v>Match</v>
      </c>
    </row>
    <row r="161" spans="1:9" x14ac:dyDescent="0.35">
      <c r="A161" s="7">
        <v>251</v>
      </c>
      <c r="B161" s="181">
        <v>44953.934930555559</v>
      </c>
      <c r="C161" t="s">
        <v>628</v>
      </c>
      <c r="D161" t="str">
        <f t="shared" si="6"/>
        <v>217434</v>
      </c>
      <c r="E161" t="s">
        <v>1067</v>
      </c>
      <c r="F161">
        <v>217434</v>
      </c>
      <c r="G161" s="198">
        <v>44938</v>
      </c>
      <c r="H161">
        <f t="shared" si="7"/>
        <v>15.934930555558822</v>
      </c>
      <c r="I161" t="str">
        <f t="shared" si="8"/>
        <v>Match</v>
      </c>
    </row>
    <row r="162" spans="1:9" x14ac:dyDescent="0.35">
      <c r="A162" s="7">
        <v>258</v>
      </c>
      <c r="B162" s="181">
        <v>44954.085370370369</v>
      </c>
      <c r="C162" t="s">
        <v>624</v>
      </c>
      <c r="D162" t="str">
        <f t="shared" si="6"/>
        <v>217435</v>
      </c>
      <c r="E162" t="s">
        <v>1068</v>
      </c>
      <c r="F162">
        <v>217435</v>
      </c>
      <c r="G162" s="198">
        <v>44938</v>
      </c>
      <c r="H162">
        <f t="shared" si="7"/>
        <v>16.085370370368764</v>
      </c>
      <c r="I162" t="str">
        <f t="shared" si="8"/>
        <v>Match</v>
      </c>
    </row>
    <row r="163" spans="1:9" x14ac:dyDescent="0.35">
      <c r="A163" s="7">
        <v>259</v>
      </c>
      <c r="B163" s="181">
        <v>44954.104166666664</v>
      </c>
      <c r="C163" t="s">
        <v>623</v>
      </c>
      <c r="D163" t="str">
        <f t="shared" si="6"/>
        <v>217436</v>
      </c>
      <c r="E163" t="s">
        <v>1069</v>
      </c>
      <c r="F163">
        <v>217436</v>
      </c>
      <c r="G163" s="198">
        <v>44938</v>
      </c>
      <c r="H163">
        <f t="shared" si="7"/>
        <v>16.104166666664241</v>
      </c>
      <c r="I163" t="str">
        <f t="shared" si="8"/>
        <v>Match</v>
      </c>
    </row>
    <row r="164" spans="1:9" x14ac:dyDescent="0.35">
      <c r="A164" s="7">
        <v>260</v>
      </c>
      <c r="B164" s="181">
        <v>44954.122974537036</v>
      </c>
      <c r="C164" t="s">
        <v>622</v>
      </c>
      <c r="D164" t="str">
        <f t="shared" si="6"/>
        <v>217437</v>
      </c>
      <c r="E164" t="s">
        <v>1070</v>
      </c>
      <c r="F164">
        <v>217437</v>
      </c>
      <c r="G164" s="198">
        <v>44938</v>
      </c>
      <c r="H164">
        <f t="shared" si="7"/>
        <v>16.122974537036498</v>
      </c>
      <c r="I164" t="str">
        <f t="shared" si="8"/>
        <v>Match</v>
      </c>
    </row>
    <row r="165" spans="1:9" x14ac:dyDescent="0.35">
      <c r="A165" s="7">
        <v>261</v>
      </c>
      <c r="B165" s="181">
        <v>44954.141782407409</v>
      </c>
      <c r="C165" t="s">
        <v>621</v>
      </c>
      <c r="D165" t="str">
        <f t="shared" si="6"/>
        <v>217438</v>
      </c>
      <c r="E165" t="s">
        <v>1071</v>
      </c>
      <c r="F165">
        <v>217438</v>
      </c>
      <c r="G165" s="198">
        <v>44938</v>
      </c>
      <c r="H165">
        <f t="shared" si="7"/>
        <v>16.141782407408755</v>
      </c>
      <c r="I165" t="str">
        <f t="shared" si="8"/>
        <v>Match</v>
      </c>
    </row>
    <row r="166" spans="1:9" x14ac:dyDescent="0.35">
      <c r="A166" s="7">
        <v>262</v>
      </c>
      <c r="B166" s="181">
        <v>44954.160590277781</v>
      </c>
      <c r="C166" t="s">
        <v>620</v>
      </c>
      <c r="D166" t="str">
        <f t="shared" si="6"/>
        <v>217439</v>
      </c>
      <c r="E166" t="s">
        <v>1072</v>
      </c>
      <c r="F166">
        <v>217439</v>
      </c>
      <c r="G166" s="198">
        <v>44938</v>
      </c>
      <c r="H166">
        <f t="shared" si="7"/>
        <v>16.160590277781012</v>
      </c>
      <c r="I166" t="str">
        <f t="shared" si="8"/>
        <v>Match</v>
      </c>
    </row>
    <row r="167" spans="1:9" x14ac:dyDescent="0.35">
      <c r="A167" s="7">
        <v>263</v>
      </c>
      <c r="B167" s="181">
        <v>44954.179398148146</v>
      </c>
      <c r="C167" t="s">
        <v>619</v>
      </c>
      <c r="D167" t="str">
        <f t="shared" si="6"/>
        <v>217440</v>
      </c>
      <c r="E167" t="s">
        <v>1073</v>
      </c>
      <c r="F167">
        <v>217440</v>
      </c>
      <c r="G167" s="198">
        <v>44938</v>
      </c>
      <c r="H167">
        <f t="shared" si="7"/>
        <v>16.179398148145992</v>
      </c>
      <c r="I167" t="str">
        <f t="shared" si="8"/>
        <v>Match</v>
      </c>
    </row>
    <row r="168" spans="1:9" x14ac:dyDescent="0.35">
      <c r="A168" s="7">
        <v>264</v>
      </c>
      <c r="B168" s="181">
        <v>44954.198194444441</v>
      </c>
      <c r="C168" t="s">
        <v>618</v>
      </c>
      <c r="D168" t="str">
        <f t="shared" si="6"/>
        <v>217441</v>
      </c>
      <c r="E168" t="s">
        <v>1074</v>
      </c>
      <c r="F168">
        <v>217441</v>
      </c>
      <c r="G168" s="198">
        <v>44938</v>
      </c>
      <c r="H168">
        <f t="shared" si="7"/>
        <v>16.198194444441469</v>
      </c>
      <c r="I168" t="str">
        <f t="shared" si="8"/>
        <v>Match</v>
      </c>
    </row>
    <row r="169" spans="1:9" x14ac:dyDescent="0.35">
      <c r="A169" s="7">
        <v>265</v>
      </c>
      <c r="B169" s="181">
        <v>44954.217013888891</v>
      </c>
      <c r="C169" t="s">
        <v>617</v>
      </c>
      <c r="D169" t="str">
        <f t="shared" si="6"/>
        <v>217442</v>
      </c>
      <c r="E169" t="s">
        <v>1075</v>
      </c>
      <c r="F169">
        <v>217442</v>
      </c>
      <c r="G169" s="198">
        <v>44938</v>
      </c>
      <c r="H169">
        <f t="shared" si="7"/>
        <v>16.217013888890506</v>
      </c>
      <c r="I169" t="str">
        <f t="shared" si="8"/>
        <v>Match</v>
      </c>
    </row>
    <row r="170" spans="1:9" x14ac:dyDescent="0.35">
      <c r="A170" s="7">
        <v>266</v>
      </c>
      <c r="B170" s="181">
        <v>44954.235810185186</v>
      </c>
      <c r="C170" t="s">
        <v>616</v>
      </c>
      <c r="D170" t="str">
        <f t="shared" si="6"/>
        <v>217443</v>
      </c>
      <c r="E170" t="s">
        <v>1076</v>
      </c>
      <c r="F170">
        <v>217443</v>
      </c>
      <c r="G170" s="198">
        <v>44938</v>
      </c>
      <c r="H170">
        <f t="shared" si="7"/>
        <v>16.235810185185983</v>
      </c>
      <c r="I170" t="str">
        <f t="shared" si="8"/>
        <v>Match</v>
      </c>
    </row>
    <row r="171" spans="1:9" x14ac:dyDescent="0.35">
      <c r="A171" s="7">
        <v>267</v>
      </c>
      <c r="B171" s="181">
        <v>44954.254606481481</v>
      </c>
      <c r="C171" t="s">
        <v>615</v>
      </c>
      <c r="D171" t="str">
        <f t="shared" si="6"/>
        <v>217444</v>
      </c>
      <c r="E171" t="s">
        <v>1077</v>
      </c>
      <c r="F171">
        <v>217444</v>
      </c>
      <c r="G171" s="198">
        <v>44938</v>
      </c>
      <c r="H171">
        <f t="shared" si="7"/>
        <v>16.25460648148146</v>
      </c>
      <c r="I171" t="str">
        <f t="shared" si="8"/>
        <v>Match</v>
      </c>
    </row>
    <row r="172" spans="1:9" x14ac:dyDescent="0.35">
      <c r="A172" s="7">
        <v>270</v>
      </c>
      <c r="B172" s="181">
        <v>44954.311006944445</v>
      </c>
      <c r="C172" t="s">
        <v>614</v>
      </c>
      <c r="D172" t="str">
        <f t="shared" si="6"/>
        <v>217445</v>
      </c>
      <c r="E172" t="s">
        <v>1078</v>
      </c>
      <c r="F172">
        <v>217445</v>
      </c>
      <c r="G172" s="198">
        <v>44938</v>
      </c>
      <c r="H172">
        <f t="shared" si="7"/>
        <v>16.311006944444671</v>
      </c>
      <c r="I172" t="str">
        <f t="shared" si="8"/>
        <v>Match</v>
      </c>
    </row>
    <row r="173" spans="1:9" x14ac:dyDescent="0.35">
      <c r="A173" s="7">
        <v>271</v>
      </c>
      <c r="B173" s="181">
        <v>44954.329826388886</v>
      </c>
      <c r="C173" t="s">
        <v>613</v>
      </c>
      <c r="D173" t="str">
        <f t="shared" si="6"/>
        <v>217446</v>
      </c>
      <c r="E173" t="s">
        <v>1079</v>
      </c>
      <c r="F173">
        <v>217446</v>
      </c>
      <c r="G173" s="198">
        <v>44938</v>
      </c>
      <c r="H173">
        <f t="shared" si="7"/>
        <v>16.329826388886431</v>
      </c>
      <c r="I173" t="str">
        <f t="shared" si="8"/>
        <v>Match</v>
      </c>
    </row>
    <row r="174" spans="1:9" x14ac:dyDescent="0.35">
      <c r="A174" s="7">
        <v>272</v>
      </c>
      <c r="B174" s="181">
        <v>44954.348657407405</v>
      </c>
      <c r="C174" t="s">
        <v>612</v>
      </c>
      <c r="D174" t="str">
        <f t="shared" si="6"/>
        <v>217447</v>
      </c>
      <c r="E174" t="s">
        <v>1080</v>
      </c>
      <c r="F174">
        <v>217447</v>
      </c>
      <c r="G174" s="198">
        <v>44938</v>
      </c>
      <c r="H174">
        <f t="shared" si="7"/>
        <v>16.348657407404971</v>
      </c>
      <c r="I174" t="str">
        <f t="shared" si="8"/>
        <v>Match</v>
      </c>
    </row>
    <row r="175" spans="1:9" x14ac:dyDescent="0.35">
      <c r="A175" s="7">
        <v>273</v>
      </c>
      <c r="B175" s="181">
        <v>44954.367488425924</v>
      </c>
      <c r="C175" t="s">
        <v>611</v>
      </c>
      <c r="D175" t="str">
        <f t="shared" si="6"/>
        <v>217448</v>
      </c>
      <c r="E175" t="s">
        <v>1081</v>
      </c>
      <c r="F175">
        <v>217448</v>
      </c>
      <c r="G175" s="198">
        <v>44938</v>
      </c>
      <c r="H175">
        <f t="shared" si="7"/>
        <v>16.367488425923511</v>
      </c>
      <c r="I175" t="str">
        <f t="shared" si="8"/>
        <v>Match</v>
      </c>
    </row>
    <row r="176" spans="1:9" x14ac:dyDescent="0.35">
      <c r="A176" s="7">
        <v>274</v>
      </c>
      <c r="B176" s="181">
        <v>44954.386307870373</v>
      </c>
      <c r="C176" t="s">
        <v>610</v>
      </c>
      <c r="D176" t="str">
        <f t="shared" si="6"/>
        <v>217449</v>
      </c>
      <c r="E176" t="s">
        <v>1082</v>
      </c>
      <c r="F176">
        <v>217449</v>
      </c>
      <c r="G176" s="198">
        <v>44938</v>
      </c>
      <c r="H176">
        <f t="shared" si="7"/>
        <v>16.386307870372548</v>
      </c>
      <c r="I176" t="str">
        <f t="shared" si="8"/>
        <v>Match</v>
      </c>
    </row>
    <row r="177" spans="1:9" x14ac:dyDescent="0.35">
      <c r="A177" s="7">
        <v>275</v>
      </c>
      <c r="B177" s="181">
        <v>44954.405115740738</v>
      </c>
      <c r="C177" t="s">
        <v>609</v>
      </c>
      <c r="D177" t="str">
        <f t="shared" si="6"/>
        <v>217450</v>
      </c>
      <c r="E177" t="s">
        <v>1083</v>
      </c>
      <c r="F177">
        <v>217450</v>
      </c>
      <c r="G177" s="198">
        <v>44938</v>
      </c>
      <c r="H177">
        <f t="shared" si="7"/>
        <v>16.405115740737529</v>
      </c>
      <c r="I177" t="str">
        <f t="shared" si="8"/>
        <v>Match</v>
      </c>
    </row>
    <row r="178" spans="1:9" x14ac:dyDescent="0.35">
      <c r="A178" s="7">
        <v>276</v>
      </c>
      <c r="B178" s="181">
        <v>44954.423935185187</v>
      </c>
      <c r="C178" t="s">
        <v>608</v>
      </c>
      <c r="D178" t="str">
        <f t="shared" si="6"/>
        <v>217451</v>
      </c>
      <c r="E178" t="s">
        <v>1084</v>
      </c>
      <c r="F178">
        <v>217451</v>
      </c>
      <c r="G178" s="198">
        <v>44938</v>
      </c>
      <c r="H178">
        <f t="shared" si="7"/>
        <v>16.423935185186565</v>
      </c>
      <c r="I178" t="str">
        <f t="shared" si="8"/>
        <v>Match</v>
      </c>
    </row>
    <row r="179" spans="1:9" x14ac:dyDescent="0.35">
      <c r="A179" s="7">
        <v>277</v>
      </c>
      <c r="B179" s="181">
        <v>44954.442731481482</v>
      </c>
      <c r="C179" t="s">
        <v>607</v>
      </c>
      <c r="D179" t="str">
        <f t="shared" si="6"/>
        <v>217452</v>
      </c>
      <c r="E179" t="s">
        <v>1085</v>
      </c>
      <c r="F179">
        <v>217452</v>
      </c>
      <c r="G179" s="198">
        <v>44938</v>
      </c>
      <c r="H179">
        <f t="shared" si="7"/>
        <v>16.442731481482042</v>
      </c>
      <c r="I179" t="str">
        <f t="shared" si="8"/>
        <v>Match</v>
      </c>
    </row>
    <row r="180" spans="1:9" x14ac:dyDescent="0.35">
      <c r="A180" s="7">
        <v>278</v>
      </c>
      <c r="B180" s="181">
        <v>44954.461527777778</v>
      </c>
      <c r="C180" t="s">
        <v>606</v>
      </c>
      <c r="D180" t="str">
        <f t="shared" si="6"/>
        <v>217453</v>
      </c>
      <c r="E180" t="s">
        <v>1086</v>
      </c>
      <c r="F180">
        <v>217453</v>
      </c>
      <c r="G180" s="198">
        <v>44938</v>
      </c>
      <c r="H180">
        <f t="shared" si="7"/>
        <v>16.461527777777519</v>
      </c>
      <c r="I180" t="str">
        <f t="shared" si="8"/>
        <v>Match</v>
      </c>
    </row>
    <row r="181" spans="1:9" x14ac:dyDescent="0.35">
      <c r="A181" s="7">
        <v>279</v>
      </c>
      <c r="B181" s="181">
        <v>44954.48033564815</v>
      </c>
      <c r="C181" t="s">
        <v>605</v>
      </c>
      <c r="D181" t="str">
        <f t="shared" si="6"/>
        <v>217454</v>
      </c>
      <c r="E181" t="s">
        <v>1087</v>
      </c>
      <c r="F181">
        <v>217454</v>
      </c>
      <c r="G181" s="198">
        <v>44938</v>
      </c>
      <c r="H181">
        <f t="shared" si="7"/>
        <v>16.480335648149776</v>
      </c>
      <c r="I181" t="str">
        <f t="shared" si="8"/>
        <v>Match</v>
      </c>
    </row>
    <row r="182" spans="1:9" x14ac:dyDescent="0.35">
      <c r="A182" s="7">
        <v>286</v>
      </c>
      <c r="B182" s="181">
        <v>44954.630787037036</v>
      </c>
      <c r="C182" t="s">
        <v>601</v>
      </c>
      <c r="D182" t="str">
        <f t="shared" si="6"/>
        <v>217455</v>
      </c>
      <c r="E182" t="s">
        <v>1088</v>
      </c>
      <c r="F182">
        <v>217455</v>
      </c>
      <c r="G182" s="198">
        <v>44938</v>
      </c>
      <c r="H182">
        <f t="shared" si="7"/>
        <v>16.630787037036498</v>
      </c>
      <c r="I182" t="str">
        <f t="shared" si="8"/>
        <v>Match</v>
      </c>
    </row>
    <row r="183" spans="1:9" x14ac:dyDescent="0.35">
      <c r="A183" s="7">
        <v>287</v>
      </c>
      <c r="B183" s="181">
        <v>44954.649606481478</v>
      </c>
      <c r="C183" t="s">
        <v>600</v>
      </c>
      <c r="D183" t="str">
        <f t="shared" si="6"/>
        <v>217456</v>
      </c>
      <c r="E183" t="s">
        <v>1089</v>
      </c>
      <c r="F183">
        <v>217456</v>
      </c>
      <c r="G183" s="198">
        <v>44938</v>
      </c>
      <c r="H183">
        <f t="shared" si="7"/>
        <v>16.649606481478259</v>
      </c>
      <c r="I183" t="str">
        <f t="shared" si="8"/>
        <v>Match</v>
      </c>
    </row>
    <row r="184" spans="1:9" x14ac:dyDescent="0.35">
      <c r="A184" s="7">
        <v>288</v>
      </c>
      <c r="B184" s="181">
        <v>44954.668449074074</v>
      </c>
      <c r="C184" t="s">
        <v>599</v>
      </c>
      <c r="D184" t="str">
        <f t="shared" si="6"/>
        <v>217457</v>
      </c>
      <c r="E184" t="s">
        <v>1090</v>
      </c>
      <c r="F184">
        <v>217457</v>
      </c>
      <c r="G184" s="198">
        <v>44938</v>
      </c>
      <c r="H184">
        <f t="shared" si="7"/>
        <v>16.668449074073578</v>
      </c>
      <c r="I184" t="str">
        <f t="shared" si="8"/>
        <v>Match</v>
      </c>
    </row>
    <row r="185" spans="1:9" x14ac:dyDescent="0.35">
      <c r="A185" s="7">
        <v>289</v>
      </c>
      <c r="B185" s="181">
        <v>44954.687268518515</v>
      </c>
      <c r="C185" t="s">
        <v>598</v>
      </c>
      <c r="D185" t="str">
        <f t="shared" si="6"/>
        <v>217458</v>
      </c>
      <c r="E185" t="s">
        <v>1091</v>
      </c>
      <c r="F185">
        <v>217458</v>
      </c>
      <c r="G185" s="198">
        <v>44938</v>
      </c>
      <c r="H185">
        <f t="shared" si="7"/>
        <v>16.687268518515339</v>
      </c>
      <c r="I185" t="str">
        <f t="shared" si="8"/>
        <v>Match</v>
      </c>
    </row>
    <row r="186" spans="1:9" x14ac:dyDescent="0.35">
      <c r="A186" s="7">
        <v>290</v>
      </c>
      <c r="B186" s="181">
        <v>44954.706076388888</v>
      </c>
      <c r="C186" t="s">
        <v>597</v>
      </c>
      <c r="D186" t="str">
        <f t="shared" si="6"/>
        <v>217459</v>
      </c>
      <c r="E186" t="s">
        <v>1092</v>
      </c>
      <c r="F186">
        <v>217459</v>
      </c>
      <c r="G186" s="198">
        <v>44938</v>
      </c>
      <c r="H186">
        <f t="shared" si="7"/>
        <v>16.706076388887595</v>
      </c>
      <c r="I186" t="str">
        <f t="shared" si="8"/>
        <v>Match</v>
      </c>
    </row>
    <row r="187" spans="1:9" x14ac:dyDescent="0.35">
      <c r="A187" s="7">
        <v>291</v>
      </c>
      <c r="B187" s="181">
        <v>44954.724907407406</v>
      </c>
      <c r="C187" t="s">
        <v>596</v>
      </c>
      <c r="D187" t="str">
        <f t="shared" si="6"/>
        <v>217460</v>
      </c>
      <c r="E187" t="s">
        <v>1093</v>
      </c>
      <c r="F187">
        <v>217460</v>
      </c>
      <c r="G187" s="198">
        <v>44938</v>
      </c>
      <c r="H187">
        <f t="shared" si="7"/>
        <v>16.724907407406135</v>
      </c>
      <c r="I187" t="str">
        <f t="shared" si="8"/>
        <v>Match</v>
      </c>
    </row>
    <row r="188" spans="1:9" x14ac:dyDescent="0.35">
      <c r="A188" s="7">
        <v>292</v>
      </c>
      <c r="B188" s="181">
        <v>44954.743715277778</v>
      </c>
      <c r="C188" t="s">
        <v>595</v>
      </c>
      <c r="D188" t="str">
        <f t="shared" si="6"/>
        <v>217461</v>
      </c>
      <c r="E188" t="s">
        <v>1094</v>
      </c>
      <c r="F188">
        <v>217461</v>
      </c>
      <c r="G188" s="198">
        <v>44938</v>
      </c>
      <c r="H188">
        <f t="shared" si="7"/>
        <v>16.743715277778392</v>
      </c>
      <c r="I188" t="str">
        <f t="shared" si="8"/>
        <v>Match</v>
      </c>
    </row>
    <row r="189" spans="1:9" x14ac:dyDescent="0.35">
      <c r="A189" s="7">
        <v>293</v>
      </c>
      <c r="B189" s="181">
        <v>44954.76253472222</v>
      </c>
      <c r="C189" t="s">
        <v>594</v>
      </c>
      <c r="D189" t="str">
        <f t="shared" si="6"/>
        <v>217462</v>
      </c>
      <c r="E189" t="s">
        <v>1095</v>
      </c>
      <c r="F189">
        <v>217462</v>
      </c>
      <c r="G189" s="198">
        <v>44938</v>
      </c>
      <c r="H189">
        <f t="shared" si="7"/>
        <v>16.762534722220153</v>
      </c>
      <c r="I189" t="str">
        <f t="shared" si="8"/>
        <v>Match</v>
      </c>
    </row>
    <row r="190" spans="1:9" x14ac:dyDescent="0.35">
      <c r="A190" s="7">
        <v>294</v>
      </c>
      <c r="B190" s="181">
        <v>44954.781342592592</v>
      </c>
      <c r="C190" t="s">
        <v>593</v>
      </c>
      <c r="D190" t="str">
        <f t="shared" si="6"/>
        <v>217463</v>
      </c>
      <c r="E190" t="s">
        <v>1096</v>
      </c>
      <c r="F190">
        <v>217463</v>
      </c>
      <c r="G190" s="198">
        <v>44938</v>
      </c>
      <c r="H190">
        <f t="shared" si="7"/>
        <v>16.781342592592409</v>
      </c>
      <c r="I190" t="str">
        <f t="shared" si="8"/>
        <v>Match</v>
      </c>
    </row>
    <row r="191" spans="1:9" x14ac:dyDescent="0.35">
      <c r="A191" s="7">
        <v>295</v>
      </c>
      <c r="B191" s="181">
        <v>44954.800150462965</v>
      </c>
      <c r="C191" t="s">
        <v>592</v>
      </c>
      <c r="D191" t="str">
        <f t="shared" si="6"/>
        <v>217464</v>
      </c>
      <c r="E191" t="s">
        <v>1097</v>
      </c>
      <c r="F191">
        <v>217464</v>
      </c>
      <c r="G191" s="198">
        <v>44938</v>
      </c>
      <c r="H191">
        <f t="shared" si="7"/>
        <v>16.800150462964666</v>
      </c>
      <c r="I191" t="str">
        <f t="shared" si="8"/>
        <v>Match</v>
      </c>
    </row>
    <row r="192" spans="1:9" x14ac:dyDescent="0.35">
      <c r="A192" s="7">
        <v>298</v>
      </c>
      <c r="B192" s="181">
        <v>44954.856574074074</v>
      </c>
      <c r="C192" t="s">
        <v>589</v>
      </c>
      <c r="D192" t="str">
        <f t="shared" si="6"/>
        <v>217465</v>
      </c>
      <c r="E192" t="s">
        <v>1098</v>
      </c>
      <c r="F192">
        <v>217465</v>
      </c>
      <c r="G192" s="198">
        <v>44938</v>
      </c>
      <c r="H192">
        <f t="shared" si="7"/>
        <v>16.85657407407416</v>
      </c>
      <c r="I192" t="str">
        <f t="shared" si="8"/>
        <v>Match</v>
      </c>
    </row>
    <row r="193" spans="1:9" x14ac:dyDescent="0.35">
      <c r="A193" s="7">
        <v>299</v>
      </c>
      <c r="B193" s="181">
        <v>44954.875405092593</v>
      </c>
      <c r="C193" t="s">
        <v>588</v>
      </c>
      <c r="D193" t="str">
        <f t="shared" si="6"/>
        <v>217466</v>
      </c>
      <c r="E193" t="s">
        <v>1099</v>
      </c>
      <c r="F193">
        <v>217466</v>
      </c>
      <c r="G193" s="198">
        <v>44938</v>
      </c>
      <c r="H193">
        <f t="shared" si="7"/>
        <v>16.8754050925927</v>
      </c>
      <c r="I193" t="str">
        <f t="shared" si="8"/>
        <v>Match</v>
      </c>
    </row>
    <row r="194" spans="1:9" x14ac:dyDescent="0.35">
      <c r="A194" s="7">
        <v>300</v>
      </c>
      <c r="B194" s="181">
        <v>44954.894212962965</v>
      </c>
      <c r="C194" t="s">
        <v>587</v>
      </c>
      <c r="D194" t="str">
        <f t="shared" ref="D194:D212" si="9">LEFT(C194,6)</f>
        <v>217467</v>
      </c>
      <c r="E194" t="s">
        <v>1100</v>
      </c>
      <c r="F194">
        <v>217467</v>
      </c>
      <c r="G194" s="198">
        <v>44938</v>
      </c>
      <c r="H194">
        <f t="shared" si="7"/>
        <v>16.894212962964957</v>
      </c>
      <c r="I194" t="str">
        <f t="shared" si="8"/>
        <v>Match</v>
      </c>
    </row>
    <row r="195" spans="1:9" x14ac:dyDescent="0.35">
      <c r="A195" s="7">
        <v>301</v>
      </c>
      <c r="B195" s="181">
        <v>44954.913043981483</v>
      </c>
      <c r="C195" t="s">
        <v>586</v>
      </c>
      <c r="D195" t="str">
        <f t="shared" si="9"/>
        <v>217468</v>
      </c>
      <c r="E195" t="s">
        <v>1101</v>
      </c>
      <c r="F195">
        <v>217468</v>
      </c>
      <c r="G195" s="198">
        <v>44938</v>
      </c>
      <c r="H195">
        <f t="shared" ref="H195:H212" si="10">B195-G195</f>
        <v>16.913043981483497</v>
      </c>
      <c r="I195" t="str">
        <f t="shared" ref="I195:I212" si="11">IF(_xlfn.NUMBERVALUE(D195)=_xlfn.NUMBERVALUE(F195),"Match","MISMATCH")</f>
        <v>Match</v>
      </c>
    </row>
    <row r="196" spans="1:9" x14ac:dyDescent="0.35">
      <c r="A196" s="7">
        <v>302</v>
      </c>
      <c r="B196" s="181">
        <v>44954.931840277779</v>
      </c>
      <c r="C196" t="s">
        <v>585</v>
      </c>
      <c r="D196" t="str">
        <f t="shared" si="9"/>
        <v>217469</v>
      </c>
      <c r="E196" t="s">
        <v>1102</v>
      </c>
      <c r="F196">
        <v>217469</v>
      </c>
      <c r="G196" s="198">
        <v>44938</v>
      </c>
      <c r="H196">
        <f t="shared" si="10"/>
        <v>16.931840277778974</v>
      </c>
      <c r="I196" t="str">
        <f t="shared" si="11"/>
        <v>Match</v>
      </c>
    </row>
    <row r="197" spans="1:9" x14ac:dyDescent="0.35">
      <c r="A197" s="7">
        <v>303</v>
      </c>
      <c r="B197" s="181">
        <v>44954.950636574074</v>
      </c>
      <c r="C197" t="s">
        <v>584</v>
      </c>
      <c r="D197" t="str">
        <f t="shared" si="9"/>
        <v>217470</v>
      </c>
      <c r="E197" t="s">
        <v>1103</v>
      </c>
      <c r="F197">
        <v>217470</v>
      </c>
      <c r="G197" s="198">
        <v>44938</v>
      </c>
      <c r="H197">
        <f t="shared" si="10"/>
        <v>16.950636574074451</v>
      </c>
      <c r="I197" t="str">
        <f t="shared" si="11"/>
        <v>Match</v>
      </c>
    </row>
    <row r="198" spans="1:9" x14ac:dyDescent="0.35">
      <c r="A198" s="7">
        <v>304</v>
      </c>
      <c r="B198" s="181">
        <v>44954.969444444447</v>
      </c>
      <c r="C198" t="s">
        <v>583</v>
      </c>
      <c r="D198" t="str">
        <f t="shared" si="9"/>
        <v>217471</v>
      </c>
      <c r="E198" t="s">
        <v>1104</v>
      </c>
      <c r="F198">
        <v>217471</v>
      </c>
      <c r="G198" s="198">
        <v>44938</v>
      </c>
      <c r="H198">
        <f t="shared" si="10"/>
        <v>16.969444444446708</v>
      </c>
      <c r="I198" t="str">
        <f t="shared" si="11"/>
        <v>Match</v>
      </c>
    </row>
    <row r="199" spans="1:9" x14ac:dyDescent="0.35">
      <c r="A199" s="7">
        <v>305</v>
      </c>
      <c r="B199" s="181">
        <v>44954.988252314812</v>
      </c>
      <c r="C199" t="s">
        <v>582</v>
      </c>
      <c r="D199" t="str">
        <f t="shared" si="9"/>
        <v>217472</v>
      </c>
      <c r="E199" t="s">
        <v>1105</v>
      </c>
      <c r="F199">
        <v>217472</v>
      </c>
      <c r="G199" s="198">
        <v>44938</v>
      </c>
      <c r="H199">
        <f t="shared" si="10"/>
        <v>16.988252314811689</v>
      </c>
      <c r="I199" t="str">
        <f t="shared" si="11"/>
        <v>Match</v>
      </c>
    </row>
    <row r="200" spans="1:9" x14ac:dyDescent="0.35">
      <c r="A200" s="7">
        <v>306</v>
      </c>
      <c r="B200" s="181">
        <v>44955.007071759261</v>
      </c>
      <c r="C200" t="s">
        <v>581</v>
      </c>
      <c r="D200" t="str">
        <f t="shared" si="9"/>
        <v>217473</v>
      </c>
      <c r="E200" t="s">
        <v>1106</v>
      </c>
      <c r="F200">
        <v>217473</v>
      </c>
      <c r="G200" s="198">
        <v>44938</v>
      </c>
      <c r="H200">
        <f t="shared" si="10"/>
        <v>17.007071759260725</v>
      </c>
      <c r="I200" t="str">
        <f t="shared" si="11"/>
        <v>Match</v>
      </c>
    </row>
    <row r="201" spans="1:9" x14ac:dyDescent="0.35">
      <c r="A201" s="7">
        <v>307</v>
      </c>
      <c r="B201" s="181">
        <v>44955.025856481479</v>
      </c>
      <c r="C201" t="s">
        <v>580</v>
      </c>
      <c r="D201" t="str">
        <f t="shared" si="9"/>
        <v>217474</v>
      </c>
      <c r="E201" t="s">
        <v>1107</v>
      </c>
      <c r="F201">
        <v>217474</v>
      </c>
      <c r="G201" s="198">
        <v>44938</v>
      </c>
      <c r="H201">
        <f t="shared" si="10"/>
        <v>17.025856481479423</v>
      </c>
      <c r="I201" t="str">
        <f t="shared" si="11"/>
        <v>Match</v>
      </c>
    </row>
    <row r="202" spans="1:9" x14ac:dyDescent="0.35">
      <c r="A202" s="7">
        <v>314</v>
      </c>
      <c r="B202" s="181">
        <v>44955.176261574074</v>
      </c>
      <c r="C202" t="s">
        <v>576</v>
      </c>
      <c r="D202" t="str">
        <f t="shared" si="9"/>
        <v>217475</v>
      </c>
      <c r="E202" t="s">
        <v>1108</v>
      </c>
      <c r="F202">
        <v>217475</v>
      </c>
      <c r="G202" s="198">
        <v>44938</v>
      </c>
      <c r="H202">
        <f t="shared" si="10"/>
        <v>17.176261574073578</v>
      </c>
      <c r="I202" t="str">
        <f t="shared" si="11"/>
        <v>Match</v>
      </c>
    </row>
    <row r="203" spans="1:9" x14ac:dyDescent="0.35">
      <c r="A203" s="7">
        <v>315</v>
      </c>
      <c r="B203" s="181">
        <v>44955.195057870369</v>
      </c>
      <c r="C203" t="s">
        <v>575</v>
      </c>
      <c r="D203" t="str">
        <f t="shared" si="9"/>
        <v>217476</v>
      </c>
      <c r="E203" t="s">
        <v>1109</v>
      </c>
      <c r="F203">
        <v>217476</v>
      </c>
      <c r="G203" s="198">
        <v>44938</v>
      </c>
      <c r="H203">
        <f t="shared" si="10"/>
        <v>17.195057870369055</v>
      </c>
      <c r="I203" t="str">
        <f t="shared" si="11"/>
        <v>Match</v>
      </c>
    </row>
    <row r="204" spans="1:9" x14ac:dyDescent="0.35">
      <c r="A204" s="7">
        <v>332</v>
      </c>
      <c r="B204" s="181">
        <v>44956.544016203705</v>
      </c>
      <c r="C204" t="s">
        <v>655</v>
      </c>
      <c r="D204" t="str">
        <f t="shared" si="9"/>
        <v>217477</v>
      </c>
      <c r="E204" t="s">
        <v>1110</v>
      </c>
      <c r="F204">
        <v>217477</v>
      </c>
      <c r="G204" s="198">
        <v>44938</v>
      </c>
      <c r="H204">
        <f t="shared" si="10"/>
        <v>18.544016203704814</v>
      </c>
      <c r="I204" t="str">
        <f t="shared" si="11"/>
        <v>Match</v>
      </c>
    </row>
    <row r="205" spans="1:9" x14ac:dyDescent="0.35">
      <c r="A205" s="7">
        <v>331</v>
      </c>
      <c r="B205" s="181">
        <v>44956.525208333333</v>
      </c>
      <c r="C205" t="s">
        <v>656</v>
      </c>
      <c r="D205" t="str">
        <f t="shared" si="9"/>
        <v>217478</v>
      </c>
      <c r="E205" t="s">
        <v>1111</v>
      </c>
      <c r="F205">
        <v>217478</v>
      </c>
      <c r="G205" s="198">
        <v>44938</v>
      </c>
      <c r="H205">
        <f t="shared" si="10"/>
        <v>18.525208333332557</v>
      </c>
      <c r="I205" t="str">
        <f t="shared" si="11"/>
        <v>Match</v>
      </c>
    </row>
    <row r="206" spans="1:9" x14ac:dyDescent="0.35">
      <c r="A206" s="7">
        <v>330</v>
      </c>
      <c r="B206" s="181">
        <v>44956.506388888891</v>
      </c>
      <c r="C206" t="s">
        <v>651</v>
      </c>
      <c r="D206" t="str">
        <f t="shared" si="9"/>
        <v>217479</v>
      </c>
      <c r="E206" t="s">
        <v>1112</v>
      </c>
      <c r="F206">
        <v>217479</v>
      </c>
      <c r="G206" s="198">
        <v>44938</v>
      </c>
      <c r="H206">
        <f t="shared" si="10"/>
        <v>18.506388888890797</v>
      </c>
      <c r="I206" t="str">
        <f t="shared" si="11"/>
        <v>Match</v>
      </c>
    </row>
    <row r="207" spans="1:9" x14ac:dyDescent="0.35">
      <c r="A207" s="7">
        <v>333</v>
      </c>
      <c r="B207" s="181">
        <v>44956.5628125</v>
      </c>
      <c r="C207" t="s">
        <v>654</v>
      </c>
      <c r="D207" t="str">
        <f t="shared" si="9"/>
        <v>217480</v>
      </c>
      <c r="E207" t="s">
        <v>1113</v>
      </c>
      <c r="F207">
        <v>217480</v>
      </c>
      <c r="G207" s="198">
        <v>44938</v>
      </c>
      <c r="H207">
        <f t="shared" si="10"/>
        <v>18.562812500000291</v>
      </c>
      <c r="I207" t="str">
        <f t="shared" si="11"/>
        <v>Match</v>
      </c>
    </row>
    <row r="208" spans="1:9" x14ac:dyDescent="0.35">
      <c r="A208" s="7">
        <v>334</v>
      </c>
      <c r="B208" s="181">
        <v>44956.581620370373</v>
      </c>
      <c r="C208" t="s">
        <v>653</v>
      </c>
      <c r="D208" t="str">
        <f t="shared" si="9"/>
        <v>217481</v>
      </c>
      <c r="E208" t="s">
        <v>1114</v>
      </c>
      <c r="F208">
        <v>217481</v>
      </c>
      <c r="G208" s="198">
        <v>44938</v>
      </c>
      <c r="H208">
        <f t="shared" si="10"/>
        <v>18.581620370372548</v>
      </c>
      <c r="I208" t="str">
        <f t="shared" si="11"/>
        <v>Match</v>
      </c>
    </row>
    <row r="209" spans="1:9" x14ac:dyDescent="0.35">
      <c r="A209" s="7">
        <v>335</v>
      </c>
      <c r="B209" s="181">
        <v>44956.600428240738</v>
      </c>
      <c r="C209" t="s">
        <v>652</v>
      </c>
      <c r="D209" t="str">
        <f t="shared" si="9"/>
        <v>217482</v>
      </c>
      <c r="E209" t="s">
        <v>1115</v>
      </c>
      <c r="F209">
        <v>217482</v>
      </c>
      <c r="G209" s="198">
        <v>44938</v>
      </c>
      <c r="H209">
        <f t="shared" si="10"/>
        <v>18.600428240737529</v>
      </c>
      <c r="I209" t="str">
        <f t="shared" si="11"/>
        <v>Match</v>
      </c>
    </row>
    <row r="210" spans="1:9" x14ac:dyDescent="0.35">
      <c r="A210" s="7">
        <v>322</v>
      </c>
      <c r="B210" s="181">
        <v>44955.326724537037</v>
      </c>
      <c r="C210" t="s">
        <v>568</v>
      </c>
      <c r="D210" t="str">
        <f t="shared" si="9"/>
        <v>217483</v>
      </c>
      <c r="E210" t="s">
        <v>1116</v>
      </c>
      <c r="F210">
        <v>217483</v>
      </c>
      <c r="G210" s="198">
        <v>44938</v>
      </c>
      <c r="H210">
        <f t="shared" si="10"/>
        <v>17.32672453703708</v>
      </c>
      <c r="I210" t="str">
        <f t="shared" si="11"/>
        <v>Match</v>
      </c>
    </row>
    <row r="211" spans="1:9" x14ac:dyDescent="0.35">
      <c r="A211" s="7">
        <v>323</v>
      </c>
      <c r="B211" s="181">
        <v>44955.345532407409</v>
      </c>
      <c r="C211" t="s">
        <v>567</v>
      </c>
      <c r="D211" t="str">
        <f t="shared" si="9"/>
        <v>217484</v>
      </c>
      <c r="E211" t="s">
        <v>1117</v>
      </c>
      <c r="F211">
        <v>217484</v>
      </c>
      <c r="G211" s="198">
        <v>44938</v>
      </c>
      <c r="H211">
        <f t="shared" si="10"/>
        <v>17.345532407409337</v>
      </c>
      <c r="I211" t="str">
        <f t="shared" si="11"/>
        <v>Match</v>
      </c>
    </row>
    <row r="212" spans="1:9" x14ac:dyDescent="0.35">
      <c r="A212" s="7">
        <v>325</v>
      </c>
      <c r="B212" s="181">
        <v>44955.383136574077</v>
      </c>
      <c r="C212" t="s">
        <v>565</v>
      </c>
      <c r="D212" t="str">
        <f t="shared" si="9"/>
        <v>217485</v>
      </c>
      <c r="E212" t="s">
        <v>1118</v>
      </c>
      <c r="F212">
        <v>217485</v>
      </c>
      <c r="G212" s="198">
        <v>44938</v>
      </c>
      <c r="H212">
        <f t="shared" si="10"/>
        <v>17.383136574077071</v>
      </c>
      <c r="I212" t="str">
        <f t="shared" si="11"/>
        <v>Match</v>
      </c>
    </row>
  </sheetData>
  <sortState xmlns:xlrd2="http://schemas.microsoft.com/office/spreadsheetml/2017/richdata2" ref="A1:AB239">
    <sortCondition ref="D1:D239"/>
  </sortState>
  <conditionalFormatting sqref="D1:D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E366"/>
  <sheetViews>
    <sheetView topLeftCell="A331" workbookViewId="0">
      <selection activeCell="P389" sqref="P389"/>
    </sheetView>
  </sheetViews>
  <sheetFormatPr defaultRowHeight="14.5" x14ac:dyDescent="0.35"/>
  <sheetData>
    <row r="1" spans="2:31" x14ac:dyDescent="0.35">
      <c r="C1" s="192" t="str">
        <f>Template!AF4</f>
        <v>F-PFBA</v>
      </c>
      <c r="D1" s="192" t="str">
        <f>Template!AG4</f>
        <v>F-PFBS</v>
      </c>
      <c r="E1" s="192" t="str">
        <f>Template!AH4</f>
        <v>F-HFPO-DA</v>
      </c>
      <c r="F1" s="192" t="str">
        <f>Template!AI4</f>
        <v>F-PFHxA</v>
      </c>
      <c r="G1" s="192" t="str">
        <f>Template!AJ4</f>
        <v>F-PFHxS</v>
      </c>
      <c r="H1" s="192" t="str">
        <f>Template!AK4</f>
        <v>F-PFOA</v>
      </c>
      <c r="I1" s="192" t="str">
        <f>Template!AL4</f>
        <v>F-PFNA</v>
      </c>
      <c r="J1" s="192" t="str">
        <f>Template!AM4</f>
        <v>F-PFOS</v>
      </c>
      <c r="K1" s="192" t="str">
        <f>Template!AN4</f>
        <v>F-PFDA</v>
      </c>
      <c r="M1" s="192" t="str">
        <f>C1</f>
        <v>F-PFBA</v>
      </c>
      <c r="N1" s="192" t="str">
        <f t="shared" ref="N1:U1" si="0">D1</f>
        <v>F-PFBS</v>
      </c>
      <c r="O1" s="192" t="str">
        <f t="shared" si="0"/>
        <v>F-HFPO-DA</v>
      </c>
      <c r="P1" s="192" t="str">
        <f t="shared" si="0"/>
        <v>F-PFHxA</v>
      </c>
      <c r="Q1" s="192" t="str">
        <f t="shared" si="0"/>
        <v>F-PFHxS</v>
      </c>
      <c r="R1" s="192" t="str">
        <f t="shared" si="0"/>
        <v>F-PFOA</v>
      </c>
      <c r="S1" s="192" t="str">
        <f t="shared" si="0"/>
        <v>F-PFNA</v>
      </c>
      <c r="T1" s="192" t="str">
        <f t="shared" si="0"/>
        <v>F-PFOS</v>
      </c>
      <c r="U1" s="192" t="str">
        <f t="shared" si="0"/>
        <v>F-PFDA</v>
      </c>
      <c r="W1" s="192" t="str">
        <f>M1</f>
        <v>F-PFBA</v>
      </c>
      <c r="X1" s="192" t="str">
        <f t="shared" ref="X1:AE1" si="1">N1</f>
        <v>F-PFBS</v>
      </c>
      <c r="Y1" s="192" t="str">
        <f t="shared" si="1"/>
        <v>F-HFPO-DA</v>
      </c>
      <c r="Z1" s="192" t="str">
        <f t="shared" si="1"/>
        <v>F-PFHxA</v>
      </c>
      <c r="AA1" s="192" t="str">
        <f t="shared" si="1"/>
        <v>F-PFHxS</v>
      </c>
      <c r="AB1" s="192" t="str">
        <f t="shared" si="1"/>
        <v>F-PFOA</v>
      </c>
      <c r="AC1" s="192" t="str">
        <f t="shared" si="1"/>
        <v>F-PFNA</v>
      </c>
      <c r="AD1" s="192" t="str">
        <f t="shared" si="1"/>
        <v>F-PFOS</v>
      </c>
      <c r="AE1" s="192" t="str">
        <f t="shared" si="1"/>
        <v>F-PFDA</v>
      </c>
    </row>
    <row r="2" spans="2:31" x14ac:dyDescent="0.35">
      <c r="B2" t="str">
        <f ca="1">Template!C5</f>
        <v>AB-230117-02 Cal Blank 1</v>
      </c>
      <c r="C2">
        <f ca="1">Template!AV5/Template!AV$2</f>
        <v>1.7338300247204399</v>
      </c>
      <c r="D2">
        <f ca="1">Template!AW5/Template!AW$2</f>
        <v>1.0687723292812292</v>
      </c>
      <c r="E2">
        <f ca="1">Template!AX5/Template!AX$2</f>
        <v>0.81625516899651918</v>
      </c>
      <c r="F2">
        <f ca="1">Template!AY5/Template!AY$2</f>
        <v>0.90700529165256638</v>
      </c>
      <c r="G2">
        <f ca="1">Template!AZ5/Template!AZ$2</f>
        <v>1.0250547047733773</v>
      </c>
      <c r="H2">
        <f ca="1">Template!BA5/Template!BA$2</f>
        <v>1.0063152497515246</v>
      </c>
      <c r="I2">
        <f ca="1">Template!BB5/Template!BB$2</f>
        <v>0.95362152257296151</v>
      </c>
      <c r="J2">
        <f ca="1">Template!BC5/Template!BC$2</f>
        <v>1.079041067750659</v>
      </c>
      <c r="K2">
        <f ca="1">Template!BD5/Template!BD$2</f>
        <v>0.92396117712244941</v>
      </c>
      <c r="M2" t="str">
        <f ca="1">IF(AND(C2&gt;150%,Template!F5&gt;5),"IS1",IF(AND(C2&gt;150%,Template!F5&lt;5),"IS2",IF(AND(C2&lt;50%,Template!F5&gt;5),"IS3",IF(AND(C2&lt;50%,Template!F5&lt;5),"IS4"))))</f>
        <v>IS1</v>
      </c>
      <c r="N2" t="b">
        <f ca="1">IF(AND(D2&gt;150%,Template!G5&gt;5),"IS1",IF(AND(D2&gt;150%,Template!G5&lt;5),"IS2",IF(AND(D2&lt;50%,Template!G5&gt;5),"IS3",IF(AND(D2&lt;50%,Template!G5&lt;5),"IS4"))))</f>
        <v>0</v>
      </c>
      <c r="O2" t="e">
        <f ca="1">IF(AND(E2&gt;150%,Template!H5&gt;5),"IS1",IF(AND(E2&gt;150%,Template!H5&lt;5),"IS2",IF(AND(E2&lt;50%,Template!H5&gt;5),"IS3",IF(AND(E2&lt;50%,Template!H5&lt;5),"IS4"))))</f>
        <v>#N/A</v>
      </c>
      <c r="P2" t="b">
        <f ca="1">IF(AND(F2&gt;150%,Template!I5&gt;5),"IS1",IF(AND(F2&gt;150%,Template!I5&lt;5),"IS2",IF(AND(F2&lt;50%,Template!I5&gt;5),"IS3",IF(AND(F2&lt;50%,Template!I5&lt;5),"IS4"))))</f>
        <v>0</v>
      </c>
      <c r="Q2" t="b">
        <f ca="1">IF(AND(G2&gt;150%,Template!J5&gt;5),"IS1",IF(AND(G2&gt;150%,Template!J5&lt;5),"IS2",IF(AND(G2&lt;50%,Template!J5&gt;5),"IS3",IF(AND(G2&lt;50%,Template!J5&lt;5),"IS4"))))</f>
        <v>0</v>
      </c>
      <c r="R2" t="e">
        <f ca="1">IF(AND(H2&gt;150%,Template!K5&gt;5),"IS1",IF(AND(H2&gt;150%,Template!K5&lt;5),"IS2",IF(AND(H2&lt;50%,Template!K5&gt;5),"IS3",IF(AND(H2&lt;50%,Template!K5&lt;5),"IS4"))))</f>
        <v>#N/A</v>
      </c>
      <c r="S2" t="b">
        <f ca="1">IF(AND(I2&gt;150%,Template!L5&gt;5),"IS1",IF(AND(I2&gt;150%,Template!L5&lt;5),"IS2",IF(AND(I2&lt;50%,Template!L5&gt;5),"IS3",IF(AND(I2&lt;50%,Template!L5&lt;5),"IS4"))))</f>
        <v>0</v>
      </c>
      <c r="T2" t="b">
        <f ca="1">IF(AND(J2&gt;150%,Template!M5&gt;5),"IS1",IF(AND(J2&gt;150%,Template!M5&lt;5),"IS2",IF(AND(J2&lt;50%,Template!M5&gt;5),"IS3",IF(AND(J2&lt;50%,Template!M5&lt;5),"IS4"))))</f>
        <v>0</v>
      </c>
      <c r="U2" t="e">
        <f ca="1">IF(AND(K2&gt;150%,Template!N5&gt;5),"IS1",IF(AND(K2&gt;150%,Template!N5&lt;5),"IS2",IF(AND(K2&lt;50%,Template!N5&gt;5),"IS3",IF(AND(K2&lt;50%,Template!N5&lt;5),"IS4"))))</f>
        <v>#N/A</v>
      </c>
      <c r="W2" t="str">
        <f>IF(Template!AF5&lt;&gt;"",Template!AF5,IF(M2&lt;&gt;FALSE,M2,""))</f>
        <v>IS1</v>
      </c>
      <c r="X2" t="str">
        <f ca="1">IF(Template!AG5&lt;&gt;"",Template!AG5,IF(N2&lt;&gt;FALSE,N2,""))</f>
        <v/>
      </c>
      <c r="Y2" t="e">
        <f ca="1">IF(Template!AH5&lt;&gt;"",Template!AH5,IF(O2&lt;&gt;FALSE,O2,""))</f>
        <v>#N/A</v>
      </c>
      <c r="Z2" t="str">
        <f ca="1">IF(Template!AI5&lt;&gt;"",Template!AI5,IF(P2&lt;&gt;FALSE,P2,""))</f>
        <v/>
      </c>
      <c r="AA2" t="str">
        <f ca="1">IF(Template!AJ5&lt;&gt;"",Template!AJ5,IF(Q2&lt;&gt;FALSE,Q2,""))</f>
        <v/>
      </c>
      <c r="AB2" t="e">
        <f ca="1">IF(Template!AK5&lt;&gt;"",Template!AK5,IF(R2&lt;&gt;FALSE,R2,""))</f>
        <v>#N/A</v>
      </c>
      <c r="AC2" t="str">
        <f ca="1">IF(Template!AL5&lt;&gt;"",Template!AL5,IF(S2&lt;&gt;FALSE,S2,""))</f>
        <v/>
      </c>
      <c r="AD2" t="str">
        <f ca="1">IF(Template!AM5&lt;&gt;"",Template!AM5,IF(T2&lt;&gt;FALSE,T2,""))</f>
        <v/>
      </c>
      <c r="AE2" t="e">
        <f ca="1">IF(Template!AN5&lt;&gt;"",Template!AN5,IF(U2&lt;&gt;FALSE,U2,""))</f>
        <v>#N/A</v>
      </c>
    </row>
    <row r="3" spans="2:31" x14ac:dyDescent="0.35">
      <c r="B3" t="str">
        <f ca="1">Template!C6</f>
        <v>AB-230117-02 Cal Std 1 1</v>
      </c>
      <c r="C3">
        <f ca="1">Template!AV6/Template!AV$2</f>
        <v>1.0258366259681031</v>
      </c>
      <c r="D3">
        <f ca="1">Template!AW6/Template!AW$2</f>
        <v>0.64146542882010915</v>
      </c>
      <c r="E3">
        <f ca="1">Template!AX6/Template!AX$2</f>
        <v>1.1539908554257767</v>
      </c>
      <c r="F3">
        <f ca="1">Template!AY6/Template!AY$2</f>
        <v>1.0667273734745706</v>
      </c>
      <c r="G3">
        <f ca="1">Template!AZ6/Template!AZ$2</f>
        <v>1.1020803878482928</v>
      </c>
      <c r="H3">
        <f ca="1">Template!BA6/Template!BA$2</f>
        <v>1.128557769738006</v>
      </c>
      <c r="I3">
        <f ca="1">Template!BB6/Template!BB$2</f>
        <v>1.1242625890496409</v>
      </c>
      <c r="J3">
        <f ca="1">Template!BC6/Template!BC$2</f>
        <v>1.1475127806835834</v>
      </c>
      <c r="K3">
        <f ca="1">Template!BD6/Template!BD$2</f>
        <v>1.2330968943326268</v>
      </c>
      <c r="M3" t="b">
        <f ca="1">IF(AND(C3&gt;150%,Template!F6&gt;5),"IS1",IF(AND(C3&gt;150%,Template!F6&lt;5),"IS2",IF(AND(C3&lt;50%,Template!F6&gt;5),"IS3",IF(AND(C3&lt;50%,Template!F6&lt;5),"IS4"))))</f>
        <v>0</v>
      </c>
      <c r="N3" t="b">
        <f ca="1">IF(AND(D3&gt;150%,Template!G6&gt;5),"IS1",IF(AND(D3&gt;150%,Template!G6&lt;5),"IS2",IF(AND(D3&lt;50%,Template!G6&gt;5),"IS3",IF(AND(D3&lt;50%,Template!G6&lt;5),"IS4"))))</f>
        <v>0</v>
      </c>
      <c r="O3" t="e">
        <f ca="1">IF(AND(E3&gt;150%,Template!H6&gt;5),"IS1",IF(AND(E3&gt;150%,Template!H6&lt;5),"IS2",IF(AND(E3&lt;50%,Template!H6&gt;5),"IS3",IF(AND(E3&lt;50%,Template!H6&lt;5),"IS4"))))</f>
        <v>#N/A</v>
      </c>
      <c r="P3" t="b">
        <f ca="1">IF(AND(F3&gt;150%,Template!I6&gt;5),"IS1",IF(AND(F3&gt;150%,Template!I6&lt;5),"IS2",IF(AND(F3&lt;50%,Template!I6&gt;5),"IS3",IF(AND(F3&lt;50%,Template!I6&lt;5),"IS4"))))</f>
        <v>0</v>
      </c>
      <c r="Q3" t="b">
        <f ca="1">IF(AND(G3&gt;150%,Template!J6&gt;5),"IS1",IF(AND(G3&gt;150%,Template!J6&lt;5),"IS2",IF(AND(G3&lt;50%,Template!J6&gt;5),"IS3",IF(AND(G3&lt;50%,Template!J6&lt;5),"IS4"))))</f>
        <v>0</v>
      </c>
      <c r="R3" t="e">
        <f ca="1">IF(AND(H3&gt;150%,Template!K6&gt;5),"IS1",IF(AND(H3&gt;150%,Template!K6&lt;5),"IS2",IF(AND(H3&lt;50%,Template!K6&gt;5),"IS3",IF(AND(H3&lt;50%,Template!K6&lt;5),"IS4"))))</f>
        <v>#N/A</v>
      </c>
      <c r="S3" t="b">
        <f ca="1">IF(AND(I3&gt;150%,Template!L6&gt;5),"IS1",IF(AND(I3&gt;150%,Template!L6&lt;5),"IS2",IF(AND(I3&lt;50%,Template!L6&gt;5),"IS3",IF(AND(I3&lt;50%,Template!L6&lt;5),"IS4"))))</f>
        <v>0</v>
      </c>
      <c r="T3" t="b">
        <f ca="1">IF(AND(J3&gt;150%,Template!M6&gt;5),"IS1",IF(AND(J3&gt;150%,Template!M6&lt;5),"IS2",IF(AND(J3&lt;50%,Template!M6&gt;5),"IS3",IF(AND(J3&lt;50%,Template!M6&lt;5),"IS4"))))</f>
        <v>0</v>
      </c>
      <c r="U3" t="e">
        <f ca="1">IF(AND(K3&gt;150%,Template!N6&gt;5),"IS1",IF(AND(K3&gt;150%,Template!N6&lt;5),"IS2",IF(AND(K3&lt;50%,Template!N6&gt;5),"IS3",IF(AND(K3&lt;50%,Template!N6&lt;5),"IS4"))))</f>
        <v>#N/A</v>
      </c>
      <c r="W3" t="str">
        <f ca="1">IF(Template!AF6&lt;&gt;"",Template!AF6,IF(M3&lt;&gt;FALSE,M3,""))</f>
        <v/>
      </c>
      <c r="X3" t="str">
        <f ca="1">IF(Template!AG6&lt;&gt;"",Template!AG6,IF(N3&lt;&gt;FALSE,N3,""))</f>
        <v/>
      </c>
      <c r="Y3" t="e">
        <f ca="1">IF(Template!AH6&lt;&gt;"",Template!AH6,IF(O3&lt;&gt;FALSE,O3,""))</f>
        <v>#N/A</v>
      </c>
      <c r="Z3" t="str">
        <f ca="1">IF(Template!AI6&lt;&gt;"",Template!AI6,IF(P3&lt;&gt;FALSE,P3,""))</f>
        <v/>
      </c>
      <c r="AA3" t="str">
        <f ca="1">IF(Template!AJ6&lt;&gt;"",Template!AJ6,IF(Q3&lt;&gt;FALSE,Q3,""))</f>
        <v/>
      </c>
      <c r="AB3" t="e">
        <f ca="1">IF(Template!AK6&lt;&gt;"",Template!AK6,IF(R3&lt;&gt;FALSE,R3,""))</f>
        <v>#N/A</v>
      </c>
      <c r="AC3" t="str">
        <f ca="1">IF(Template!AL6&lt;&gt;"",Template!AL6,IF(S3&lt;&gt;FALSE,S3,""))</f>
        <v/>
      </c>
      <c r="AD3" t="str">
        <f ca="1">IF(Template!AM6&lt;&gt;"",Template!AM6,IF(T3&lt;&gt;FALSE,T3,""))</f>
        <v/>
      </c>
      <c r="AE3" t="e">
        <f ca="1">IF(Template!AN6&lt;&gt;"",Template!AN6,IF(U3&lt;&gt;FALSE,U3,""))</f>
        <v>#N/A</v>
      </c>
    </row>
    <row r="4" spans="2:31" x14ac:dyDescent="0.35">
      <c r="B4" t="str">
        <f ca="1">Template!C7</f>
        <v>AB-230117-02 Cal Std 2 1</v>
      </c>
      <c r="C4">
        <f ca="1">Template!AV7/Template!AV$2</f>
        <v>0.9168557791732006</v>
      </c>
      <c r="D4">
        <f ca="1">Template!AW7/Template!AW$2</f>
        <v>1.2349538373445854</v>
      </c>
      <c r="E4">
        <f ca="1">Template!AX7/Template!AX$2</f>
        <v>1.0621594936946719</v>
      </c>
      <c r="F4">
        <f ca="1">Template!AY7/Template!AY$2</f>
        <v>1.0210250868457547</v>
      </c>
      <c r="G4">
        <f ca="1">Template!AZ7/Template!AZ$2</f>
        <v>1.1290446330838064</v>
      </c>
      <c r="H4">
        <f ca="1">Template!BA7/Template!BA$2</f>
        <v>1.1513110931444592</v>
      </c>
      <c r="I4">
        <f ca="1">Template!BB7/Template!BB$2</f>
        <v>1.1018378800100064</v>
      </c>
      <c r="J4">
        <f ca="1">Template!BC7/Template!BC$2</f>
        <v>1.122324250528796</v>
      </c>
      <c r="K4">
        <f ca="1">Template!BD7/Template!BD$2</f>
        <v>1.1893259742775582</v>
      </c>
      <c r="M4" t="b">
        <f ca="1">IF(AND(C4&gt;150%,Template!F7&gt;5),"IS1",IF(AND(C4&gt;150%,Template!F7&lt;5),"IS2",IF(AND(C4&lt;50%,Template!F7&gt;5),"IS3",IF(AND(C4&lt;50%,Template!F7&lt;5),"IS4"))))</f>
        <v>0</v>
      </c>
      <c r="N4" t="b">
        <f ca="1">IF(AND(D4&gt;150%,Template!G7&gt;5),"IS1",IF(AND(D4&gt;150%,Template!G7&lt;5),"IS2",IF(AND(D4&lt;50%,Template!G7&gt;5),"IS3",IF(AND(D4&lt;50%,Template!G7&lt;5),"IS4"))))</f>
        <v>0</v>
      </c>
      <c r="O4" t="e">
        <f ca="1">IF(AND(E4&gt;150%,Template!H7&gt;5),"IS1",IF(AND(E4&gt;150%,Template!H7&lt;5),"IS2",IF(AND(E4&lt;50%,Template!H7&gt;5),"IS3",IF(AND(E4&lt;50%,Template!H7&lt;5),"IS4"))))</f>
        <v>#N/A</v>
      </c>
      <c r="P4" t="b">
        <f ca="1">IF(AND(F4&gt;150%,Template!I7&gt;5),"IS1",IF(AND(F4&gt;150%,Template!I7&lt;5),"IS2",IF(AND(F4&lt;50%,Template!I7&gt;5),"IS3",IF(AND(F4&lt;50%,Template!I7&lt;5),"IS4"))))</f>
        <v>0</v>
      </c>
      <c r="Q4" t="b">
        <f ca="1">IF(AND(G4&gt;150%,Template!J7&gt;5),"IS1",IF(AND(G4&gt;150%,Template!J7&lt;5),"IS2",IF(AND(G4&lt;50%,Template!J7&gt;5),"IS3",IF(AND(G4&lt;50%,Template!J7&lt;5),"IS4"))))</f>
        <v>0</v>
      </c>
      <c r="R4" t="e">
        <f ca="1">IF(AND(H4&gt;150%,Template!K7&gt;5),"IS1",IF(AND(H4&gt;150%,Template!K7&lt;5),"IS2",IF(AND(H4&lt;50%,Template!K7&gt;5),"IS3",IF(AND(H4&lt;50%,Template!K7&lt;5),"IS4"))))</f>
        <v>#N/A</v>
      </c>
      <c r="S4" t="b">
        <f ca="1">IF(AND(I4&gt;150%,Template!L7&gt;5),"IS1",IF(AND(I4&gt;150%,Template!L7&lt;5),"IS2",IF(AND(I4&lt;50%,Template!L7&gt;5),"IS3",IF(AND(I4&lt;50%,Template!L7&lt;5),"IS4"))))</f>
        <v>0</v>
      </c>
      <c r="T4" t="b">
        <f ca="1">IF(AND(J4&gt;150%,Template!M7&gt;5),"IS1",IF(AND(J4&gt;150%,Template!M7&lt;5),"IS2",IF(AND(J4&lt;50%,Template!M7&gt;5),"IS3",IF(AND(J4&lt;50%,Template!M7&lt;5),"IS4"))))</f>
        <v>0</v>
      </c>
      <c r="U4" t="e">
        <f ca="1">IF(AND(K4&gt;150%,Template!N7&gt;5),"IS1",IF(AND(K4&gt;150%,Template!N7&lt;5),"IS2",IF(AND(K4&lt;50%,Template!N7&gt;5),"IS3",IF(AND(K4&lt;50%,Template!N7&lt;5),"IS4"))))</f>
        <v>#N/A</v>
      </c>
      <c r="W4" t="str">
        <f ca="1">IF(Template!AF7&lt;&gt;"",Template!AF7,IF(M4&lt;&gt;FALSE,M4,""))</f>
        <v/>
      </c>
      <c r="X4" t="str">
        <f ca="1">IF(Template!AG7&lt;&gt;"",Template!AG7,IF(N4&lt;&gt;FALSE,N4,""))</f>
        <v/>
      </c>
      <c r="Y4" t="e">
        <f ca="1">IF(Template!AH7&lt;&gt;"",Template!AH7,IF(O4&lt;&gt;FALSE,O4,""))</f>
        <v>#N/A</v>
      </c>
      <c r="Z4" t="str">
        <f ca="1">IF(Template!AI7&lt;&gt;"",Template!AI7,IF(P4&lt;&gt;FALSE,P4,""))</f>
        <v/>
      </c>
      <c r="AA4" t="str">
        <f ca="1">IF(Template!AJ7&lt;&gt;"",Template!AJ7,IF(Q4&lt;&gt;FALSE,Q4,""))</f>
        <v/>
      </c>
      <c r="AB4" t="e">
        <f ca="1">IF(Template!AK7&lt;&gt;"",Template!AK7,IF(R4&lt;&gt;FALSE,R4,""))</f>
        <v>#N/A</v>
      </c>
      <c r="AC4" t="str">
        <f ca="1">IF(Template!AL7&lt;&gt;"",Template!AL7,IF(S4&lt;&gt;FALSE,S4,""))</f>
        <v/>
      </c>
      <c r="AD4" t="str">
        <f ca="1">IF(Template!AM7&lt;&gt;"",Template!AM7,IF(T4&lt;&gt;FALSE,T4,""))</f>
        <v/>
      </c>
      <c r="AE4" t="e">
        <f ca="1">IF(Template!AN7&lt;&gt;"",Template!AN7,IF(U4&lt;&gt;FALSE,U4,""))</f>
        <v>#N/A</v>
      </c>
    </row>
    <row r="5" spans="2:31" x14ac:dyDescent="0.35">
      <c r="B5" t="str">
        <f ca="1">Template!C8</f>
        <v>AB-230117-02 Cal Std 3 1</v>
      </c>
      <c r="C5">
        <f ca="1">Template!AV8/Template!AV$2</f>
        <v>1.1868605041326274</v>
      </c>
      <c r="D5">
        <f ca="1">Template!AW8/Template!AW$2</f>
        <v>1.3031542399215643</v>
      </c>
      <c r="E5">
        <f ca="1">Template!AX8/Template!AX$2</f>
        <v>1.0391154607683224</v>
      </c>
      <c r="F5">
        <f ca="1">Template!AY8/Template!AY$2</f>
        <v>1.076665625887508</v>
      </c>
      <c r="G5">
        <f ca="1">Template!AZ8/Template!AZ$2</f>
        <v>1.1097404626989622</v>
      </c>
      <c r="H5">
        <f ca="1">Template!BA8/Template!BA$2</f>
        <v>1.0026882054931912</v>
      </c>
      <c r="I5">
        <f ca="1">Template!BB8/Template!BB$2</f>
        <v>1.0820616297637486</v>
      </c>
      <c r="J5">
        <f ca="1">Template!BC8/Template!BC$2</f>
        <v>1.0540159141937018</v>
      </c>
      <c r="K5">
        <f ca="1">Template!BD8/Template!BD$2</f>
        <v>1.2745713823358573</v>
      </c>
      <c r="M5" t="b">
        <f ca="1">IF(AND(C5&gt;150%,Template!F8&gt;5),"IS1",IF(AND(C5&gt;150%,Template!F8&lt;5),"IS2",IF(AND(C5&lt;50%,Template!F8&gt;5),"IS3",IF(AND(C5&lt;50%,Template!F8&lt;5),"IS4"))))</f>
        <v>0</v>
      </c>
      <c r="N5" t="b">
        <f ca="1">IF(AND(D5&gt;150%,Template!G8&gt;5),"IS1",IF(AND(D5&gt;150%,Template!G8&lt;5),"IS2",IF(AND(D5&lt;50%,Template!G8&gt;5),"IS3",IF(AND(D5&lt;50%,Template!G8&lt;5),"IS4"))))</f>
        <v>0</v>
      </c>
      <c r="O5" t="e">
        <f ca="1">IF(AND(E5&gt;150%,Template!H8&gt;5),"IS1",IF(AND(E5&gt;150%,Template!H8&lt;5),"IS2",IF(AND(E5&lt;50%,Template!H8&gt;5),"IS3",IF(AND(E5&lt;50%,Template!H8&lt;5),"IS4"))))</f>
        <v>#N/A</v>
      </c>
      <c r="P5" t="b">
        <f ca="1">IF(AND(F5&gt;150%,Template!I8&gt;5),"IS1",IF(AND(F5&gt;150%,Template!I8&lt;5),"IS2",IF(AND(F5&lt;50%,Template!I8&gt;5),"IS3",IF(AND(F5&lt;50%,Template!I8&lt;5),"IS4"))))</f>
        <v>0</v>
      </c>
      <c r="Q5" t="b">
        <f ca="1">IF(AND(G5&gt;150%,Template!J8&gt;5),"IS1",IF(AND(G5&gt;150%,Template!J8&lt;5),"IS2",IF(AND(G5&lt;50%,Template!J8&gt;5),"IS3",IF(AND(G5&lt;50%,Template!J8&lt;5),"IS4"))))</f>
        <v>0</v>
      </c>
      <c r="R5" t="e">
        <f ca="1">IF(AND(H5&gt;150%,Template!K8&gt;5),"IS1",IF(AND(H5&gt;150%,Template!K8&lt;5),"IS2",IF(AND(H5&lt;50%,Template!K8&gt;5),"IS3",IF(AND(H5&lt;50%,Template!K8&lt;5),"IS4"))))</f>
        <v>#N/A</v>
      </c>
      <c r="S5" t="b">
        <f ca="1">IF(AND(I5&gt;150%,Template!L8&gt;5),"IS1",IF(AND(I5&gt;150%,Template!L8&lt;5),"IS2",IF(AND(I5&lt;50%,Template!L8&gt;5),"IS3",IF(AND(I5&lt;50%,Template!L8&lt;5),"IS4"))))</f>
        <v>0</v>
      </c>
      <c r="T5" t="b">
        <f ca="1">IF(AND(J5&gt;150%,Template!M8&gt;5),"IS1",IF(AND(J5&gt;150%,Template!M8&lt;5),"IS2",IF(AND(J5&lt;50%,Template!M8&gt;5),"IS3",IF(AND(J5&lt;50%,Template!M8&lt;5),"IS4"))))</f>
        <v>0</v>
      </c>
      <c r="U5" t="e">
        <f ca="1">IF(AND(K5&gt;150%,Template!N8&gt;5),"IS1",IF(AND(K5&gt;150%,Template!N8&lt;5),"IS2",IF(AND(K5&lt;50%,Template!N8&gt;5),"IS3",IF(AND(K5&lt;50%,Template!N8&lt;5),"IS4"))))</f>
        <v>#N/A</v>
      </c>
      <c r="W5" t="str">
        <f ca="1">IF(Template!AF8&lt;&gt;"",Template!AF8,IF(M5&lt;&gt;FALSE,M5,""))</f>
        <v/>
      </c>
      <c r="X5" t="str">
        <f ca="1">IF(Template!AG8&lt;&gt;"",Template!AG8,IF(N5&lt;&gt;FALSE,N5,""))</f>
        <v/>
      </c>
      <c r="Y5" t="e">
        <f ca="1">IF(Template!AH8&lt;&gt;"",Template!AH8,IF(O5&lt;&gt;FALSE,O5,""))</f>
        <v>#N/A</v>
      </c>
      <c r="Z5" t="str">
        <f ca="1">IF(Template!AI8&lt;&gt;"",Template!AI8,IF(P5&lt;&gt;FALSE,P5,""))</f>
        <v/>
      </c>
      <c r="AA5" t="str">
        <f ca="1">IF(Template!AJ8&lt;&gt;"",Template!AJ8,IF(Q5&lt;&gt;FALSE,Q5,""))</f>
        <v/>
      </c>
      <c r="AB5" t="e">
        <f ca="1">IF(Template!AK8&lt;&gt;"",Template!AK8,IF(R5&lt;&gt;FALSE,R5,""))</f>
        <v>#N/A</v>
      </c>
      <c r="AC5" t="str">
        <f ca="1">IF(Template!AL8&lt;&gt;"",Template!AL8,IF(S5&lt;&gt;FALSE,S5,""))</f>
        <v/>
      </c>
      <c r="AD5" t="str">
        <f ca="1">IF(Template!AM8&lt;&gt;"",Template!AM8,IF(T5&lt;&gt;FALSE,T5,""))</f>
        <v/>
      </c>
      <c r="AE5" t="e">
        <f ca="1">IF(Template!AN8&lt;&gt;"",Template!AN8,IF(U5&lt;&gt;FALSE,U5,""))</f>
        <v>#N/A</v>
      </c>
    </row>
    <row r="6" spans="2:31" x14ac:dyDescent="0.35">
      <c r="B6" t="str">
        <f ca="1">Template!C9</f>
        <v>AB-230117-02 Cal Std 4 1</v>
      </c>
      <c r="C6">
        <f ca="1">Template!AV9/Template!AV$2</f>
        <v>1.0664247122225798</v>
      </c>
      <c r="D6">
        <f ca="1">Template!AW9/Template!AW$2</f>
        <v>1.0477778250444476</v>
      </c>
      <c r="E6">
        <f ca="1">Template!AX9/Template!AX$2</f>
        <v>1.0507093723920133</v>
      </c>
      <c r="F6">
        <f ca="1">Template!AY9/Template!AY$2</f>
        <v>1.0090687472251301</v>
      </c>
      <c r="G6">
        <f ca="1">Template!AZ9/Template!AZ$2</f>
        <v>1.1109948340097493</v>
      </c>
      <c r="H6">
        <f ca="1">Template!BA9/Template!BA$2</f>
        <v>1.1544240972323465</v>
      </c>
      <c r="I6">
        <f ca="1">Template!BB9/Template!BB$2</f>
        <v>1.1668805773495297</v>
      </c>
      <c r="J6">
        <f ca="1">Template!BC9/Template!BC$2</f>
        <v>1.1542311698054797</v>
      </c>
      <c r="K6">
        <f ca="1">Template!BD9/Template!BD$2</f>
        <v>1.3105497224299703</v>
      </c>
      <c r="M6" t="b">
        <f ca="1">IF(AND(C6&gt;150%,Template!F9&gt;5),"IS1",IF(AND(C6&gt;150%,Template!F9&lt;5),"IS2",IF(AND(C6&lt;50%,Template!F9&gt;5),"IS3",IF(AND(C6&lt;50%,Template!F9&lt;5),"IS4"))))</f>
        <v>0</v>
      </c>
      <c r="N6" t="b">
        <f ca="1">IF(AND(D6&gt;150%,Template!G9&gt;5),"IS1",IF(AND(D6&gt;150%,Template!G9&lt;5),"IS2",IF(AND(D6&lt;50%,Template!G9&gt;5),"IS3",IF(AND(D6&lt;50%,Template!G9&lt;5),"IS4"))))</f>
        <v>0</v>
      </c>
      <c r="O6" t="e">
        <f ca="1">IF(AND(E6&gt;150%,Template!H9&gt;5),"IS1",IF(AND(E6&gt;150%,Template!H9&lt;5),"IS2",IF(AND(E6&lt;50%,Template!H9&gt;5),"IS3",IF(AND(E6&lt;50%,Template!H9&lt;5),"IS4"))))</f>
        <v>#N/A</v>
      </c>
      <c r="P6" t="b">
        <f ca="1">IF(AND(F6&gt;150%,Template!I9&gt;5),"IS1",IF(AND(F6&gt;150%,Template!I9&lt;5),"IS2",IF(AND(F6&lt;50%,Template!I9&gt;5),"IS3",IF(AND(F6&lt;50%,Template!I9&lt;5),"IS4"))))</f>
        <v>0</v>
      </c>
      <c r="Q6" t="b">
        <f ca="1">IF(AND(G6&gt;150%,Template!J9&gt;5),"IS1",IF(AND(G6&gt;150%,Template!J9&lt;5),"IS2",IF(AND(G6&lt;50%,Template!J9&gt;5),"IS3",IF(AND(G6&lt;50%,Template!J9&lt;5),"IS4"))))</f>
        <v>0</v>
      </c>
      <c r="R6" t="e">
        <f ca="1">IF(AND(H6&gt;150%,Template!K9&gt;5),"IS1",IF(AND(H6&gt;150%,Template!K9&lt;5),"IS2",IF(AND(H6&lt;50%,Template!K9&gt;5),"IS3",IF(AND(H6&lt;50%,Template!K9&lt;5),"IS4"))))</f>
        <v>#N/A</v>
      </c>
      <c r="S6" t="b">
        <f ca="1">IF(AND(I6&gt;150%,Template!L9&gt;5),"IS1",IF(AND(I6&gt;150%,Template!L9&lt;5),"IS2",IF(AND(I6&lt;50%,Template!L9&gt;5),"IS3",IF(AND(I6&lt;50%,Template!L9&lt;5),"IS4"))))</f>
        <v>0</v>
      </c>
      <c r="T6" t="b">
        <f ca="1">IF(AND(J6&gt;150%,Template!M9&gt;5),"IS1",IF(AND(J6&gt;150%,Template!M9&lt;5),"IS2",IF(AND(J6&lt;50%,Template!M9&gt;5),"IS3",IF(AND(J6&lt;50%,Template!M9&lt;5),"IS4"))))</f>
        <v>0</v>
      </c>
      <c r="U6" t="e">
        <f ca="1">IF(AND(K6&gt;150%,Template!N9&gt;5),"IS1",IF(AND(K6&gt;150%,Template!N9&lt;5),"IS2",IF(AND(K6&lt;50%,Template!N9&gt;5),"IS3",IF(AND(K6&lt;50%,Template!N9&lt;5),"IS4"))))</f>
        <v>#N/A</v>
      </c>
      <c r="W6" t="str">
        <f ca="1">IF(Template!AF9&lt;&gt;"",Template!AF9,IF(M6&lt;&gt;FALSE,M6,""))</f>
        <v/>
      </c>
      <c r="X6" t="str">
        <f ca="1">IF(Template!AG9&lt;&gt;"",Template!AG9,IF(N6&lt;&gt;FALSE,N6,""))</f>
        <v/>
      </c>
      <c r="Y6" t="e">
        <f ca="1">IF(Template!AH9&lt;&gt;"",Template!AH9,IF(O6&lt;&gt;FALSE,O6,""))</f>
        <v>#N/A</v>
      </c>
      <c r="Z6" t="str">
        <f ca="1">IF(Template!AI9&lt;&gt;"",Template!AI9,IF(P6&lt;&gt;FALSE,P6,""))</f>
        <v/>
      </c>
      <c r="AA6" t="str">
        <f ca="1">IF(Template!AJ9&lt;&gt;"",Template!AJ9,IF(Q6&lt;&gt;FALSE,Q6,""))</f>
        <v/>
      </c>
      <c r="AB6" t="e">
        <f ca="1">IF(Template!AK9&lt;&gt;"",Template!AK9,IF(R6&lt;&gt;FALSE,R6,""))</f>
        <v>#N/A</v>
      </c>
      <c r="AC6" t="str">
        <f ca="1">IF(Template!AL9&lt;&gt;"",Template!AL9,IF(S6&lt;&gt;FALSE,S6,""))</f>
        <v/>
      </c>
      <c r="AD6" t="str">
        <f ca="1">IF(Template!AM9&lt;&gt;"",Template!AM9,IF(T6&lt;&gt;FALSE,T6,""))</f>
        <v/>
      </c>
      <c r="AE6" t="e">
        <f ca="1">IF(Template!AN9&lt;&gt;"",Template!AN9,IF(U6&lt;&gt;FALSE,U6,""))</f>
        <v>#N/A</v>
      </c>
    </row>
    <row r="7" spans="2:31" x14ac:dyDescent="0.35">
      <c r="B7" t="str">
        <f ca="1">Template!C10</f>
        <v>AB-230117-02 Cal Std 5 1</v>
      </c>
      <c r="C7">
        <f ca="1">Template!AV10/Template!AV$2</f>
        <v>1.0526196133750592</v>
      </c>
      <c r="D7">
        <f ca="1">Template!AW10/Template!AW$2</f>
        <v>0.72450216380061838</v>
      </c>
      <c r="E7">
        <f ca="1">Template!AX10/Template!AX$2</f>
        <v>1.0487387914015023</v>
      </c>
      <c r="F7">
        <f ca="1">Template!AY10/Template!AY$2</f>
        <v>1.0255655992664015</v>
      </c>
      <c r="G7">
        <f ca="1">Template!AZ10/Template!AZ$2</f>
        <v>1.1003910138331747</v>
      </c>
      <c r="H7">
        <f ca="1">Template!BA10/Template!BA$2</f>
        <v>0.99731179450680885</v>
      </c>
      <c r="I7">
        <f ca="1">Template!BB10/Template!BB$2</f>
        <v>1.0659554480745335</v>
      </c>
      <c r="J7">
        <f ca="1">Template!BC10/Template!BC$2</f>
        <v>1.0548646139546087</v>
      </c>
      <c r="K7">
        <f ca="1">Template!BD10/Template!BD$2</f>
        <v>1.273632147694693</v>
      </c>
      <c r="M7" t="b">
        <f ca="1">IF(AND(C7&gt;150%,Template!F10&gt;5),"IS1",IF(AND(C7&gt;150%,Template!F10&lt;5),"IS2",IF(AND(C7&lt;50%,Template!F10&gt;5),"IS3",IF(AND(C7&lt;50%,Template!F10&lt;5),"IS4"))))</f>
        <v>0</v>
      </c>
      <c r="N7" t="b">
        <f ca="1">IF(AND(D7&gt;150%,Template!G10&gt;5),"IS1",IF(AND(D7&gt;150%,Template!G10&lt;5),"IS2",IF(AND(D7&lt;50%,Template!G10&gt;5),"IS3",IF(AND(D7&lt;50%,Template!G10&lt;5),"IS4"))))</f>
        <v>0</v>
      </c>
      <c r="O7" t="e">
        <f ca="1">IF(AND(E7&gt;150%,Template!H10&gt;5),"IS1",IF(AND(E7&gt;150%,Template!H10&lt;5),"IS2",IF(AND(E7&lt;50%,Template!H10&gt;5),"IS3",IF(AND(E7&lt;50%,Template!H10&lt;5),"IS4"))))</f>
        <v>#N/A</v>
      </c>
      <c r="P7" t="b">
        <f ca="1">IF(AND(F7&gt;150%,Template!I10&gt;5),"IS1",IF(AND(F7&gt;150%,Template!I10&lt;5),"IS2",IF(AND(F7&lt;50%,Template!I10&gt;5),"IS3",IF(AND(F7&lt;50%,Template!I10&lt;5),"IS4"))))</f>
        <v>0</v>
      </c>
      <c r="Q7" t="b">
        <f ca="1">IF(AND(G7&gt;150%,Template!J10&gt;5),"IS1",IF(AND(G7&gt;150%,Template!J10&lt;5),"IS2",IF(AND(G7&lt;50%,Template!J10&gt;5),"IS3",IF(AND(G7&lt;50%,Template!J10&lt;5),"IS4"))))</f>
        <v>0</v>
      </c>
      <c r="R7" t="e">
        <f ca="1">IF(AND(H7&gt;150%,Template!K10&gt;5),"IS1",IF(AND(H7&gt;150%,Template!K10&lt;5),"IS2",IF(AND(H7&lt;50%,Template!K10&gt;5),"IS3",IF(AND(H7&lt;50%,Template!K10&lt;5),"IS4"))))</f>
        <v>#N/A</v>
      </c>
      <c r="S7" t="b">
        <f ca="1">IF(AND(I7&gt;150%,Template!L10&gt;5),"IS1",IF(AND(I7&gt;150%,Template!L10&lt;5),"IS2",IF(AND(I7&lt;50%,Template!L10&gt;5),"IS3",IF(AND(I7&lt;50%,Template!L10&lt;5),"IS4"))))</f>
        <v>0</v>
      </c>
      <c r="T7" t="b">
        <f ca="1">IF(AND(J7&gt;150%,Template!M10&gt;5),"IS1",IF(AND(J7&gt;150%,Template!M10&lt;5),"IS2",IF(AND(J7&lt;50%,Template!M10&gt;5),"IS3",IF(AND(J7&lt;50%,Template!M10&lt;5),"IS4"))))</f>
        <v>0</v>
      </c>
      <c r="U7" t="e">
        <f ca="1">IF(AND(K7&gt;150%,Template!N10&gt;5),"IS1",IF(AND(K7&gt;150%,Template!N10&lt;5),"IS2",IF(AND(K7&lt;50%,Template!N10&gt;5),"IS3",IF(AND(K7&lt;50%,Template!N10&lt;5),"IS4"))))</f>
        <v>#N/A</v>
      </c>
      <c r="W7" t="str">
        <f ca="1">IF(Template!AF10&lt;&gt;"",Template!AF10,IF(M7&lt;&gt;FALSE,M7,""))</f>
        <v/>
      </c>
      <c r="X7" t="str">
        <f ca="1">IF(Template!AG10&lt;&gt;"",Template!AG10,IF(N7&lt;&gt;FALSE,N7,""))</f>
        <v/>
      </c>
      <c r="Y7" t="e">
        <f ca="1">IF(Template!AH10&lt;&gt;"",Template!AH10,IF(O7&lt;&gt;FALSE,O7,""))</f>
        <v>#N/A</v>
      </c>
      <c r="Z7" t="str">
        <f ca="1">IF(Template!AI10&lt;&gt;"",Template!AI10,IF(P7&lt;&gt;FALSE,P7,""))</f>
        <v/>
      </c>
      <c r="AA7" t="str">
        <f ca="1">IF(Template!AJ10&lt;&gt;"",Template!AJ10,IF(Q7&lt;&gt;FALSE,Q7,""))</f>
        <v/>
      </c>
      <c r="AB7" t="e">
        <f ca="1">IF(Template!AK10&lt;&gt;"",Template!AK10,IF(R7&lt;&gt;FALSE,R7,""))</f>
        <v>#N/A</v>
      </c>
      <c r="AC7" t="str">
        <f ca="1">IF(Template!AL10&lt;&gt;"",Template!AL10,IF(S7&lt;&gt;FALSE,S7,""))</f>
        <v/>
      </c>
      <c r="AD7" t="str">
        <f ca="1">IF(Template!AM10&lt;&gt;"",Template!AM10,IF(T7&lt;&gt;FALSE,T7,""))</f>
        <v/>
      </c>
      <c r="AE7" t="e">
        <f ca="1">IF(Template!AN10&lt;&gt;"",Template!AN10,IF(U7&lt;&gt;FALSE,U7,""))</f>
        <v>#N/A</v>
      </c>
    </row>
    <row r="8" spans="2:31" x14ac:dyDescent="0.35">
      <c r="B8" t="str">
        <f ca="1">Template!C11</f>
        <v>AB-230117-02 Cal Std 6 1</v>
      </c>
      <c r="C8">
        <f ca="1">Template!AV11/Template!AV$2</f>
        <v>1.1282764854519185</v>
      </c>
      <c r="D8">
        <f ca="1">Template!AW11/Template!AW$2</f>
        <v>0.96658043875623834</v>
      </c>
      <c r="E8">
        <f ca="1">Template!AX11/Template!AX$2</f>
        <v>0.96762389353960709</v>
      </c>
      <c r="F8">
        <f ca="1">Template!AY11/Template!AY$2</f>
        <v>0.99697875068124231</v>
      </c>
      <c r="G8">
        <f ca="1">Template!AZ11/Template!AZ$2</f>
        <v>1.0648587847670878</v>
      </c>
      <c r="H8">
        <f ca="1">Template!BA11/Template!BA$2</f>
        <v>1.1102299735664169</v>
      </c>
      <c r="I8">
        <f ca="1">Template!BB11/Template!BB$2</f>
        <v>1.0318427632225189</v>
      </c>
      <c r="J8">
        <f ca="1">Template!BC11/Template!BC$2</f>
        <v>0.98505558655165659</v>
      </c>
      <c r="K8">
        <f ca="1">Template!BD11/Template!BD$2</f>
        <v>1.18917491368369</v>
      </c>
      <c r="M8" t="b">
        <f ca="1">IF(AND(C8&gt;150%,Template!F11&gt;5),"IS1",IF(AND(C8&gt;150%,Template!F11&lt;5),"IS2",IF(AND(C8&lt;50%,Template!F11&gt;5),"IS3",IF(AND(C8&lt;50%,Template!F11&lt;5),"IS4"))))</f>
        <v>0</v>
      </c>
      <c r="N8" t="b">
        <f ca="1">IF(AND(D8&gt;150%,Template!G11&gt;5),"IS1",IF(AND(D8&gt;150%,Template!G11&lt;5),"IS2",IF(AND(D8&lt;50%,Template!G11&gt;5),"IS3",IF(AND(D8&lt;50%,Template!G11&lt;5),"IS4"))))</f>
        <v>0</v>
      </c>
      <c r="O8" t="e">
        <f ca="1">IF(AND(E8&gt;150%,Template!H11&gt;5),"IS1",IF(AND(E8&gt;150%,Template!H11&lt;5),"IS2",IF(AND(E8&lt;50%,Template!H11&gt;5),"IS3",IF(AND(E8&lt;50%,Template!H11&lt;5),"IS4"))))</f>
        <v>#N/A</v>
      </c>
      <c r="P8" t="b">
        <f ca="1">IF(AND(F8&gt;150%,Template!I11&gt;5),"IS1",IF(AND(F8&gt;150%,Template!I11&lt;5),"IS2",IF(AND(F8&lt;50%,Template!I11&gt;5),"IS3",IF(AND(F8&lt;50%,Template!I11&lt;5),"IS4"))))</f>
        <v>0</v>
      </c>
      <c r="Q8" t="b">
        <f ca="1">IF(AND(G8&gt;150%,Template!J11&gt;5),"IS1",IF(AND(G8&gt;150%,Template!J11&lt;5),"IS2",IF(AND(G8&lt;50%,Template!J11&gt;5),"IS3",IF(AND(G8&lt;50%,Template!J11&lt;5),"IS4"))))</f>
        <v>0</v>
      </c>
      <c r="R8" t="e">
        <f ca="1">IF(AND(H8&gt;150%,Template!K11&gt;5),"IS1",IF(AND(H8&gt;150%,Template!K11&lt;5),"IS2",IF(AND(H8&lt;50%,Template!K11&gt;5),"IS3",IF(AND(H8&lt;50%,Template!K11&lt;5),"IS4"))))</f>
        <v>#N/A</v>
      </c>
      <c r="S8" t="b">
        <f ca="1">IF(AND(I8&gt;150%,Template!L11&gt;5),"IS1",IF(AND(I8&gt;150%,Template!L11&lt;5),"IS2",IF(AND(I8&lt;50%,Template!L11&gt;5),"IS3",IF(AND(I8&lt;50%,Template!L11&lt;5),"IS4"))))</f>
        <v>0</v>
      </c>
      <c r="T8" t="b">
        <f ca="1">IF(AND(J8&gt;150%,Template!M11&gt;5),"IS1",IF(AND(J8&gt;150%,Template!M11&lt;5),"IS2",IF(AND(J8&lt;50%,Template!M11&gt;5),"IS3",IF(AND(J8&lt;50%,Template!M11&lt;5),"IS4"))))</f>
        <v>0</v>
      </c>
      <c r="U8" t="e">
        <f ca="1">IF(AND(K8&gt;150%,Template!N11&gt;5),"IS1",IF(AND(K8&gt;150%,Template!N11&lt;5),"IS2",IF(AND(K8&lt;50%,Template!N11&gt;5),"IS3",IF(AND(K8&lt;50%,Template!N11&lt;5),"IS4"))))</f>
        <v>#N/A</v>
      </c>
      <c r="W8" t="str">
        <f ca="1">IF(Template!AF11&lt;&gt;"",Template!AF11,IF(M8&lt;&gt;FALSE,M8,""))</f>
        <v/>
      </c>
      <c r="X8" t="str">
        <f ca="1">IF(Template!AG11&lt;&gt;"",Template!AG11,IF(N8&lt;&gt;FALSE,N8,""))</f>
        <v/>
      </c>
      <c r="Y8" t="e">
        <f ca="1">IF(Template!AH11&lt;&gt;"",Template!AH11,IF(O8&lt;&gt;FALSE,O8,""))</f>
        <v>#N/A</v>
      </c>
      <c r="Z8" t="str">
        <f ca="1">IF(Template!AI11&lt;&gt;"",Template!AI11,IF(P8&lt;&gt;FALSE,P8,""))</f>
        <v/>
      </c>
      <c r="AA8" t="str">
        <f ca="1">IF(Template!AJ11&lt;&gt;"",Template!AJ11,IF(Q8&lt;&gt;FALSE,Q8,""))</f>
        <v/>
      </c>
      <c r="AB8" t="e">
        <f ca="1">IF(Template!AK11&lt;&gt;"",Template!AK11,IF(R8&lt;&gt;FALSE,R8,""))</f>
        <v>#N/A</v>
      </c>
      <c r="AC8" t="str">
        <f ca="1">IF(Template!AL11&lt;&gt;"",Template!AL11,IF(S8&lt;&gt;FALSE,S8,""))</f>
        <v/>
      </c>
      <c r="AD8" t="str">
        <f ca="1">IF(Template!AM11&lt;&gt;"",Template!AM11,IF(T8&lt;&gt;FALSE,T8,""))</f>
        <v/>
      </c>
      <c r="AE8" t="e">
        <f ca="1">IF(Template!AN11&lt;&gt;"",Template!AN11,IF(U8&lt;&gt;FALSE,U8,""))</f>
        <v>#N/A</v>
      </c>
    </row>
    <row r="9" spans="2:31" x14ac:dyDescent="0.35">
      <c r="B9" t="str">
        <f ca="1">Template!C12</f>
        <v>AB-230117-02 Cal Std 7 1</v>
      </c>
      <c r="C9">
        <f ca="1">Template!AV12/Template!AV$2</f>
        <v>0.73111146110810565</v>
      </c>
      <c r="D9">
        <f ca="1">Template!AW12/Template!AW$2</f>
        <v>0.99635979118935769</v>
      </c>
      <c r="E9">
        <f ca="1">Template!AX12/Template!AX$2</f>
        <v>0.82233766297427824</v>
      </c>
      <c r="F9">
        <f ca="1">Template!AY12/Template!AY$2</f>
        <v>0.83743208438118866</v>
      </c>
      <c r="G9">
        <f ca="1">Template!AZ12/Template!AZ$2</f>
        <v>0.97494529522662265</v>
      </c>
      <c r="H9">
        <f ca="1">Template!BA12/Template!BA$2</f>
        <v>0.98004055193713902</v>
      </c>
      <c r="I9">
        <f ca="1">Template!BB12/Template!BB$2</f>
        <v>1.0210484568491858</v>
      </c>
      <c r="J9">
        <f ca="1">Template!BC12/Template!BC$2</f>
        <v>1.0149444134483434</v>
      </c>
      <c r="K9">
        <f ca="1">Template!BD12/Template!BD$2</f>
        <v>1.0194748025044347</v>
      </c>
      <c r="M9" t="b">
        <f ca="1">IF(AND(C9&gt;150%,Template!F12&gt;5),"IS1",IF(AND(C9&gt;150%,Template!F12&lt;5),"IS2",IF(AND(C9&lt;50%,Template!F12&gt;5),"IS3",IF(AND(C9&lt;50%,Template!F12&lt;5),"IS4"))))</f>
        <v>0</v>
      </c>
      <c r="N9" t="b">
        <f ca="1">IF(AND(D9&gt;150%,Template!G12&gt;5),"IS1",IF(AND(D9&gt;150%,Template!G12&lt;5),"IS2",IF(AND(D9&lt;50%,Template!G12&gt;5),"IS3",IF(AND(D9&lt;50%,Template!G12&lt;5),"IS4"))))</f>
        <v>0</v>
      </c>
      <c r="O9" t="e">
        <f ca="1">IF(AND(E9&gt;150%,Template!H12&gt;5),"IS1",IF(AND(E9&gt;150%,Template!H12&lt;5),"IS2",IF(AND(E9&lt;50%,Template!H12&gt;5),"IS3",IF(AND(E9&lt;50%,Template!H12&lt;5),"IS4"))))</f>
        <v>#N/A</v>
      </c>
      <c r="P9" t="b">
        <f ca="1">IF(AND(F9&gt;150%,Template!I12&gt;5),"IS1",IF(AND(F9&gt;150%,Template!I12&lt;5),"IS2",IF(AND(F9&lt;50%,Template!I12&gt;5),"IS3",IF(AND(F9&lt;50%,Template!I12&lt;5),"IS4"))))</f>
        <v>0</v>
      </c>
      <c r="Q9" t="b">
        <f ca="1">IF(AND(G9&gt;150%,Template!J12&gt;5),"IS1",IF(AND(G9&gt;150%,Template!J12&lt;5),"IS2",IF(AND(G9&lt;50%,Template!J12&gt;5),"IS3",IF(AND(G9&lt;50%,Template!J12&lt;5),"IS4"))))</f>
        <v>0</v>
      </c>
      <c r="R9" t="e">
        <f ca="1">IF(AND(H9&gt;150%,Template!K12&gt;5),"IS1",IF(AND(H9&gt;150%,Template!K12&lt;5),"IS2",IF(AND(H9&lt;50%,Template!K12&gt;5),"IS3",IF(AND(H9&lt;50%,Template!K12&lt;5),"IS4"))))</f>
        <v>#N/A</v>
      </c>
      <c r="S9" t="b">
        <f ca="1">IF(AND(I9&gt;150%,Template!L12&gt;5),"IS1",IF(AND(I9&gt;150%,Template!L12&lt;5),"IS2",IF(AND(I9&lt;50%,Template!L12&gt;5),"IS3",IF(AND(I9&lt;50%,Template!L12&lt;5),"IS4"))))</f>
        <v>0</v>
      </c>
      <c r="T9" t="b">
        <f ca="1">IF(AND(J9&gt;150%,Template!M12&gt;5),"IS1",IF(AND(J9&gt;150%,Template!M12&lt;5),"IS2",IF(AND(J9&lt;50%,Template!M12&gt;5),"IS3",IF(AND(J9&lt;50%,Template!M12&lt;5),"IS4"))))</f>
        <v>0</v>
      </c>
      <c r="U9" t="e">
        <f ca="1">IF(AND(K9&gt;150%,Template!N12&gt;5),"IS1",IF(AND(K9&gt;150%,Template!N12&lt;5),"IS2",IF(AND(K9&lt;50%,Template!N12&gt;5),"IS3",IF(AND(K9&lt;50%,Template!N12&lt;5),"IS4"))))</f>
        <v>#N/A</v>
      </c>
      <c r="W9" t="str">
        <f ca="1">IF(Template!AF12&lt;&gt;"",Template!AF12,IF(M9&lt;&gt;FALSE,M9,""))</f>
        <v/>
      </c>
      <c r="X9" t="str">
        <f ca="1">IF(Template!AG12&lt;&gt;"",Template!AG12,IF(N9&lt;&gt;FALSE,N9,""))</f>
        <v/>
      </c>
      <c r="Y9" t="e">
        <f ca="1">IF(Template!AH12&lt;&gt;"",Template!AH12,IF(O9&lt;&gt;FALSE,O9,""))</f>
        <v>#N/A</v>
      </c>
      <c r="Z9" t="str">
        <f ca="1">IF(Template!AI12&lt;&gt;"",Template!AI12,IF(P9&lt;&gt;FALSE,P9,""))</f>
        <v/>
      </c>
      <c r="AA9" t="str">
        <f ca="1">IF(Template!AJ12&lt;&gt;"",Template!AJ12,IF(Q9&lt;&gt;FALSE,Q9,""))</f>
        <v/>
      </c>
      <c r="AB9" t="e">
        <f ca="1">IF(Template!AK12&lt;&gt;"",Template!AK12,IF(R9&lt;&gt;FALSE,R9,""))</f>
        <v>#N/A</v>
      </c>
      <c r="AC9" t="str">
        <f ca="1">IF(Template!AL12&lt;&gt;"",Template!AL12,IF(S9&lt;&gt;FALSE,S9,""))</f>
        <v/>
      </c>
      <c r="AD9" t="str">
        <f ca="1">IF(Template!AM12&lt;&gt;"",Template!AM12,IF(T9&lt;&gt;FALSE,T9,""))</f>
        <v/>
      </c>
      <c r="AE9" t="e">
        <f ca="1">IF(Template!AN12&lt;&gt;"",Template!AN12,IF(U9&lt;&gt;FALSE,U9,""))</f>
        <v>#N/A</v>
      </c>
    </row>
    <row r="10" spans="2:31" x14ac:dyDescent="0.35">
      <c r="B10" t="str">
        <f ca="1">Template!C13</f>
        <v>AB-230117-02 Cal Std 8 1</v>
      </c>
      <c r="C10">
        <f ca="1">Template!AV13/Template!AV$2</f>
        <v>0.9741633740318969</v>
      </c>
      <c r="D10">
        <f ca="1">Template!AW13/Template!AW$2</f>
        <v>1.2736233751238217</v>
      </c>
      <c r="E10">
        <f ca="1">Template!AX13/Template!AX$2</f>
        <v>1.0610132560787153</v>
      </c>
      <c r="F10">
        <f ca="1">Template!AY13/Template!AY$2</f>
        <v>1.0496911885460281</v>
      </c>
      <c r="G10">
        <f ca="1">Template!AZ13/Template!AZ$2</f>
        <v>0.96454876020527747</v>
      </c>
      <c r="H10">
        <f ca="1">Template!BA13/Template!BA$2</f>
        <v>1.0071965804990077</v>
      </c>
      <c r="I10">
        <f ca="1">Template!BB13/Template!BB$2</f>
        <v>0.97895154315081423</v>
      </c>
      <c r="J10">
        <f ca="1">Template!BC13/Template!BC$2</f>
        <v>0.9211803870813301</v>
      </c>
      <c r="K10">
        <f ca="1">Template!BD13/Template!BD$2</f>
        <v>0.98052519749556533</v>
      </c>
      <c r="M10" t="b">
        <f ca="1">IF(AND(C10&gt;150%,Template!F13&gt;5),"IS1",IF(AND(C10&gt;150%,Template!F13&lt;5),"IS2",IF(AND(C10&lt;50%,Template!F13&gt;5),"IS3",IF(AND(C10&lt;50%,Template!F13&lt;5),"IS4"))))</f>
        <v>0</v>
      </c>
      <c r="N10" t="b">
        <f ca="1">IF(AND(D10&gt;150%,Template!G13&gt;5),"IS1",IF(AND(D10&gt;150%,Template!G13&lt;5),"IS2",IF(AND(D10&lt;50%,Template!G13&gt;5),"IS3",IF(AND(D10&lt;50%,Template!G13&lt;5),"IS4"))))</f>
        <v>0</v>
      </c>
      <c r="O10" t="e">
        <f ca="1">IF(AND(E10&gt;150%,Template!H13&gt;5),"IS1",IF(AND(E10&gt;150%,Template!H13&lt;5),"IS2",IF(AND(E10&lt;50%,Template!H13&gt;5),"IS3",IF(AND(E10&lt;50%,Template!H13&lt;5),"IS4"))))</f>
        <v>#N/A</v>
      </c>
      <c r="P10" t="b">
        <f ca="1">IF(AND(F10&gt;150%,Template!I13&gt;5),"IS1",IF(AND(F10&gt;150%,Template!I13&lt;5),"IS2",IF(AND(F10&lt;50%,Template!I13&gt;5),"IS3",IF(AND(F10&lt;50%,Template!I13&lt;5),"IS4"))))</f>
        <v>0</v>
      </c>
      <c r="Q10" t="b">
        <f ca="1">IF(AND(G10&gt;150%,Template!J13&gt;5),"IS1",IF(AND(G10&gt;150%,Template!J13&lt;5),"IS2",IF(AND(G10&lt;50%,Template!J13&gt;5),"IS3",IF(AND(G10&lt;50%,Template!J13&lt;5),"IS4"))))</f>
        <v>0</v>
      </c>
      <c r="R10" t="e">
        <f ca="1">IF(AND(H10&gt;150%,Template!K13&gt;5),"IS1",IF(AND(H10&gt;150%,Template!K13&lt;5),"IS2",IF(AND(H10&lt;50%,Template!K13&gt;5),"IS3",IF(AND(H10&lt;50%,Template!K13&lt;5),"IS4"))))</f>
        <v>#N/A</v>
      </c>
      <c r="S10" t="b">
        <f ca="1">IF(AND(I10&gt;150%,Template!L13&gt;5),"IS1",IF(AND(I10&gt;150%,Template!L13&lt;5),"IS2",IF(AND(I10&lt;50%,Template!L13&gt;5),"IS3",IF(AND(I10&lt;50%,Template!L13&lt;5),"IS4"))))</f>
        <v>0</v>
      </c>
      <c r="T10" t="b">
        <f ca="1">IF(AND(J10&gt;150%,Template!M13&gt;5),"IS1",IF(AND(J10&gt;150%,Template!M13&lt;5),"IS2",IF(AND(J10&lt;50%,Template!M13&gt;5),"IS3",IF(AND(J10&lt;50%,Template!M13&lt;5),"IS4"))))</f>
        <v>0</v>
      </c>
      <c r="U10" t="e">
        <f ca="1">IF(AND(K10&gt;150%,Template!N13&gt;5),"IS1",IF(AND(K10&gt;150%,Template!N13&lt;5),"IS2",IF(AND(K10&lt;50%,Template!N13&gt;5),"IS3",IF(AND(K10&lt;50%,Template!N13&lt;5),"IS4"))))</f>
        <v>#N/A</v>
      </c>
      <c r="W10" t="str">
        <f ca="1">IF(Template!AF13&lt;&gt;"",Template!AF13,IF(M10&lt;&gt;FALSE,M10,""))</f>
        <v/>
      </c>
      <c r="X10" t="str">
        <f ca="1">IF(Template!AG13&lt;&gt;"",Template!AG13,IF(N10&lt;&gt;FALSE,N10,""))</f>
        <v/>
      </c>
      <c r="Y10" t="e">
        <f ca="1">IF(Template!AH13&lt;&gt;"",Template!AH13,IF(O10&lt;&gt;FALSE,O10,""))</f>
        <v>#N/A</v>
      </c>
      <c r="Z10" t="str">
        <f ca="1">IF(Template!AI13&lt;&gt;"",Template!AI13,IF(P10&lt;&gt;FALSE,P10,""))</f>
        <v/>
      </c>
      <c r="AA10" t="str">
        <f ca="1">IF(Template!AJ13&lt;&gt;"",Template!AJ13,IF(Q10&lt;&gt;FALSE,Q10,""))</f>
        <v/>
      </c>
      <c r="AB10" t="e">
        <f ca="1">IF(Template!AK13&lt;&gt;"",Template!AK13,IF(R10&lt;&gt;FALSE,R10,""))</f>
        <v>#N/A</v>
      </c>
      <c r="AC10" t="str">
        <f ca="1">IF(Template!AL13&lt;&gt;"",Template!AL13,IF(S10&lt;&gt;FALSE,S10,""))</f>
        <v/>
      </c>
      <c r="AD10" t="str">
        <f ca="1">IF(Template!AM13&lt;&gt;"",Template!AM13,IF(T10&lt;&gt;FALSE,T10,""))</f>
        <v/>
      </c>
      <c r="AE10" t="e">
        <f ca="1">IF(Template!AN13&lt;&gt;"",Template!AN13,IF(U10&lt;&gt;FALSE,U10,""))</f>
        <v>#N/A</v>
      </c>
    </row>
    <row r="11" spans="2:31" x14ac:dyDescent="0.35">
      <c r="B11" t="str">
        <f ca="1">Template!C14</f>
        <v>AB-230117-02 Cal Std 9 1</v>
      </c>
      <c r="C11">
        <f ca="1">Template!AV14/Template!AV$2</f>
        <v>0.84125368923462507</v>
      </c>
      <c r="D11">
        <f ca="1">Template!AW14/Template!AW$2</f>
        <v>1.1125885321605797</v>
      </c>
      <c r="E11">
        <f ca="1">Template!AX14/Template!AX$2</f>
        <v>1.0323761064603929</v>
      </c>
      <c r="F11">
        <f ca="1">Template!AY14/Template!AY$2</f>
        <v>1.0030212493187578</v>
      </c>
      <c r="G11">
        <f ca="1">Template!AZ14/Template!AZ$2</f>
        <v>0.79634840548115249</v>
      </c>
      <c r="H11">
        <f ca="1">Template!BA14/Template!BA$2</f>
        <v>0.85720527371887401</v>
      </c>
      <c r="I11">
        <f ca="1">Template!BB14/Template!BB$2</f>
        <v>0.80619980625507459</v>
      </c>
      <c r="J11">
        <f ca="1">Template!BC14/Template!BC$2</f>
        <v>0.73092139477151963</v>
      </c>
      <c r="K11">
        <f ca="1">Template!BD14/Template!BD$2</f>
        <v>0.79331727326053381</v>
      </c>
      <c r="M11" t="b">
        <f ca="1">IF(AND(C11&gt;150%,Template!F14&gt;5),"IS1",IF(AND(C11&gt;150%,Template!F14&lt;5),"IS2",IF(AND(C11&lt;50%,Template!F14&gt;5),"IS3",IF(AND(C11&lt;50%,Template!F14&lt;5),"IS4"))))</f>
        <v>0</v>
      </c>
      <c r="N11" t="b">
        <f ca="1">IF(AND(D11&gt;150%,Template!G14&gt;5),"IS1",IF(AND(D11&gt;150%,Template!G14&lt;5),"IS2",IF(AND(D11&lt;50%,Template!G14&gt;5),"IS3",IF(AND(D11&lt;50%,Template!G14&lt;5),"IS4"))))</f>
        <v>0</v>
      </c>
      <c r="O11" t="e">
        <f ca="1">IF(AND(E11&gt;150%,Template!H14&gt;5),"IS1",IF(AND(E11&gt;150%,Template!H14&lt;5),"IS2",IF(AND(E11&lt;50%,Template!H14&gt;5),"IS3",IF(AND(E11&lt;50%,Template!H14&lt;5),"IS4"))))</f>
        <v>#N/A</v>
      </c>
      <c r="P11" t="b">
        <f ca="1">IF(AND(F11&gt;150%,Template!I14&gt;5),"IS1",IF(AND(F11&gt;150%,Template!I14&lt;5),"IS2",IF(AND(F11&lt;50%,Template!I14&gt;5),"IS3",IF(AND(F11&lt;50%,Template!I14&lt;5),"IS4"))))</f>
        <v>0</v>
      </c>
      <c r="Q11" t="b">
        <f ca="1">IF(AND(G11&gt;150%,Template!J14&gt;5),"IS1",IF(AND(G11&gt;150%,Template!J14&lt;5),"IS2",IF(AND(G11&lt;50%,Template!J14&gt;5),"IS3",IF(AND(G11&lt;50%,Template!J14&lt;5),"IS4"))))</f>
        <v>0</v>
      </c>
      <c r="R11" t="e">
        <f ca="1">IF(AND(H11&gt;150%,Template!K14&gt;5),"IS1",IF(AND(H11&gt;150%,Template!K14&lt;5),"IS2",IF(AND(H11&lt;50%,Template!K14&gt;5),"IS3",IF(AND(H11&lt;50%,Template!K14&lt;5),"IS4"))))</f>
        <v>#N/A</v>
      </c>
      <c r="S11" t="b">
        <f ca="1">IF(AND(I11&gt;150%,Template!L14&gt;5),"IS1",IF(AND(I11&gt;150%,Template!L14&lt;5),"IS2",IF(AND(I11&lt;50%,Template!L14&gt;5),"IS3",IF(AND(I11&lt;50%,Template!L14&lt;5),"IS4"))))</f>
        <v>0</v>
      </c>
      <c r="T11" t="b">
        <f ca="1">IF(AND(J11&gt;150%,Template!M14&gt;5),"IS1",IF(AND(J11&gt;150%,Template!M14&lt;5),"IS2",IF(AND(J11&lt;50%,Template!M14&gt;5),"IS3",IF(AND(J11&lt;50%,Template!M14&lt;5),"IS4"))))</f>
        <v>0</v>
      </c>
      <c r="U11" t="e">
        <f ca="1">IF(AND(K11&gt;150%,Template!N14&gt;5),"IS1",IF(AND(K11&gt;150%,Template!N14&lt;5),"IS2",IF(AND(K11&lt;50%,Template!N14&gt;5),"IS3",IF(AND(K11&lt;50%,Template!N14&lt;5),"IS4"))))</f>
        <v>#N/A</v>
      </c>
      <c r="W11" t="str">
        <f ca="1">IF(Template!AF14&lt;&gt;"",Template!AF14,IF(M11&lt;&gt;FALSE,M11,""))</f>
        <v/>
      </c>
      <c r="X11" t="str">
        <f ca="1">IF(Template!AG14&lt;&gt;"",Template!AG14,IF(N11&lt;&gt;FALSE,N11,""))</f>
        <v/>
      </c>
      <c r="Y11" t="e">
        <f ca="1">IF(Template!AH14&lt;&gt;"",Template!AH14,IF(O11&lt;&gt;FALSE,O11,""))</f>
        <v>#N/A</v>
      </c>
      <c r="Z11" t="str">
        <f ca="1">IF(Template!AI14&lt;&gt;"",Template!AI14,IF(P11&lt;&gt;FALSE,P11,""))</f>
        <v/>
      </c>
      <c r="AA11" t="str">
        <f ca="1">IF(Template!AJ14&lt;&gt;"",Template!AJ14,IF(Q11&lt;&gt;FALSE,Q11,""))</f>
        <v/>
      </c>
      <c r="AB11" t="e">
        <f ca="1">IF(Template!AK14&lt;&gt;"",Template!AK14,IF(R11&lt;&gt;FALSE,R11,""))</f>
        <v>#N/A</v>
      </c>
      <c r="AC11" t="str">
        <f ca="1">IF(Template!AL14&lt;&gt;"",Template!AL14,IF(S11&lt;&gt;FALSE,S11,""))</f>
        <v/>
      </c>
      <c r="AD11" t="str">
        <f ca="1">IF(Template!AM14&lt;&gt;"",Template!AM14,IF(T11&lt;&gt;FALSE,T11,""))</f>
        <v/>
      </c>
      <c r="AE11" t="e">
        <f ca="1">IF(Template!AN14&lt;&gt;"",Template!AN14,IF(U11&lt;&gt;FALSE,U11,""))</f>
        <v>#N/A</v>
      </c>
    </row>
    <row r="12" spans="2:31" x14ac:dyDescent="0.35">
      <c r="B12" t="str">
        <f ca="1">Template!C15</f>
        <v>AB-230117-02 Cal Std 10 1</v>
      </c>
      <c r="C12">
        <f ca="1">Template!AV15/Template!AV$2</f>
        <v>0.97325399053638562</v>
      </c>
      <c r="D12">
        <f ca="1">Template!AW15/Template!AW$2</f>
        <v>0.99287556238896557</v>
      </c>
      <c r="E12">
        <f ca="1">Template!AX15/Template!AX$2</f>
        <v>0.95319420802782995</v>
      </c>
      <c r="F12">
        <f ca="1">Template!AY15/Template!AY$2</f>
        <v>0.86523184219602001</v>
      </c>
      <c r="G12">
        <f ca="1">Template!AZ15/Template!AZ$2</f>
        <v>0.54738146287352596</v>
      </c>
      <c r="H12">
        <f ca="1">Template!BA15/Template!BA$2</f>
        <v>0.58666839534862114</v>
      </c>
      <c r="I12">
        <f ca="1">Template!BB15/Template!BB$2</f>
        <v>0.52119680334200202</v>
      </c>
      <c r="J12">
        <f ca="1">Template!BC15/Template!BC$2</f>
        <v>0.47743389150304072</v>
      </c>
      <c r="K12">
        <f ca="1">Template!BD15/Template!BD$2</f>
        <v>0.49088661560753544</v>
      </c>
      <c r="M12" t="b">
        <f ca="1">IF(AND(C12&gt;150%,Template!F15&gt;5),"IS1",IF(AND(C12&gt;150%,Template!F15&lt;5),"IS2",IF(AND(C12&lt;50%,Template!F15&gt;5),"IS3",IF(AND(C12&lt;50%,Template!F15&lt;5),"IS4"))))</f>
        <v>0</v>
      </c>
      <c r="N12" t="b">
        <f ca="1">IF(AND(D12&gt;150%,Template!G15&gt;5),"IS1",IF(AND(D12&gt;150%,Template!G15&lt;5),"IS2",IF(AND(D12&lt;50%,Template!G15&gt;5),"IS3",IF(AND(D12&lt;50%,Template!G15&lt;5),"IS4"))))</f>
        <v>0</v>
      </c>
      <c r="O12" t="e">
        <f ca="1">IF(AND(E12&gt;150%,Template!H15&gt;5),"IS1",IF(AND(E12&gt;150%,Template!H15&lt;5),"IS2",IF(AND(E12&lt;50%,Template!H15&gt;5),"IS3",IF(AND(E12&lt;50%,Template!H15&lt;5),"IS4"))))</f>
        <v>#N/A</v>
      </c>
      <c r="P12" t="b">
        <f ca="1">IF(AND(F12&gt;150%,Template!I15&gt;5),"IS1",IF(AND(F12&gt;150%,Template!I15&lt;5),"IS2",IF(AND(F12&lt;50%,Template!I15&gt;5),"IS3",IF(AND(F12&lt;50%,Template!I15&lt;5),"IS4"))))</f>
        <v>0</v>
      </c>
      <c r="Q12" t="b">
        <f ca="1">IF(AND(G12&gt;150%,Template!J15&gt;5),"IS1",IF(AND(G12&gt;150%,Template!J15&lt;5),"IS2",IF(AND(G12&lt;50%,Template!J15&gt;5),"IS3",IF(AND(G12&lt;50%,Template!J15&lt;5),"IS4"))))</f>
        <v>0</v>
      </c>
      <c r="R12" t="e">
        <f ca="1">IF(AND(H12&gt;150%,Template!K15&gt;5),"IS1",IF(AND(H12&gt;150%,Template!K15&lt;5),"IS2",IF(AND(H12&lt;50%,Template!K15&gt;5),"IS3",IF(AND(H12&lt;50%,Template!K15&lt;5),"IS4"))))</f>
        <v>#N/A</v>
      </c>
      <c r="S12" t="b">
        <f ca="1">IF(AND(I12&gt;150%,Template!L15&gt;5),"IS1",IF(AND(I12&gt;150%,Template!L15&lt;5),"IS2",IF(AND(I12&lt;50%,Template!L15&gt;5),"IS3",IF(AND(I12&lt;50%,Template!L15&lt;5),"IS4"))))</f>
        <v>0</v>
      </c>
      <c r="T12" t="str">
        <f ca="1">IF(AND(J12&gt;150%,Template!M15&gt;5),"IS1",IF(AND(J12&gt;150%,Template!M15&lt;5),"IS2",IF(AND(J12&lt;50%,Template!M15&gt;5),"IS3",IF(AND(J12&lt;50%,Template!M15&lt;5),"IS4"))))</f>
        <v>IS3</v>
      </c>
      <c r="U12" t="e">
        <f ca="1">IF(AND(K12&gt;150%,Template!N15&gt;5),"IS1",IF(AND(K12&gt;150%,Template!N15&lt;5),"IS2",IF(AND(K12&lt;50%,Template!N15&gt;5),"IS3",IF(AND(K12&lt;50%,Template!N15&lt;5),"IS4"))))</f>
        <v>#N/A</v>
      </c>
      <c r="W12" t="str">
        <f ca="1">IF(Template!AF15&lt;&gt;"",Template!AF15,IF(M12&lt;&gt;FALSE,M12,""))</f>
        <v/>
      </c>
      <c r="X12" t="str">
        <f ca="1">IF(Template!AG15&lt;&gt;"",Template!AG15,IF(N12&lt;&gt;FALSE,N12,""))</f>
        <v/>
      </c>
      <c r="Y12" t="e">
        <f ca="1">IF(Template!AH15&lt;&gt;"",Template!AH15,IF(O12&lt;&gt;FALSE,O12,""))</f>
        <v>#N/A</v>
      </c>
      <c r="Z12" t="str">
        <f ca="1">IF(Template!AI15&lt;&gt;"",Template!AI15,IF(P12&lt;&gt;FALSE,P12,""))</f>
        <v/>
      </c>
      <c r="AA12" t="str">
        <f ca="1">IF(Template!AJ15&lt;&gt;"",Template!AJ15,IF(Q12&lt;&gt;FALSE,Q12,""))</f>
        <v/>
      </c>
      <c r="AB12" t="e">
        <f ca="1">IF(Template!AK15&lt;&gt;"",Template!AK15,IF(R12&lt;&gt;FALSE,R12,""))</f>
        <v>#N/A</v>
      </c>
      <c r="AC12" t="str">
        <f ca="1">IF(Template!AL15&lt;&gt;"",Template!AL15,IF(S12&lt;&gt;FALSE,S12,""))</f>
        <v/>
      </c>
      <c r="AD12" t="str">
        <f>IF(Template!AM15&lt;&gt;"",Template!AM15,IF(T12&lt;&gt;FALSE,T12,""))</f>
        <v>IS3</v>
      </c>
      <c r="AE12" t="str">
        <f>IF(Template!AN15&lt;&gt;"",Template!AN15,IF(U12&lt;&gt;FALSE,U12,""))</f>
        <v>IS3</v>
      </c>
    </row>
    <row r="13" spans="2:31" x14ac:dyDescent="0.35">
      <c r="B13" t="str">
        <f ca="1">Template!C16</f>
        <v>AB-230117-02 Cal Std 11 1</v>
      </c>
      <c r="C13">
        <f ca="1">Template!AV16/Template!AV$2</f>
        <v>1.0949388151993042</v>
      </c>
      <c r="D13">
        <f ca="1">Template!AW16/Template!AW$2</f>
        <v>1.0036402088106422</v>
      </c>
      <c r="E13">
        <f ca="1">Template!AX16/Template!AX$2</f>
        <v>0.76046370744552005</v>
      </c>
      <c r="F13">
        <f ca="1">Template!AY16/Template!AY$2</f>
        <v>0.68571383199912894</v>
      </c>
      <c r="G13">
        <f ca="1">Template!AZ16/Template!AZ$2</f>
        <v>0.35002023251175862</v>
      </c>
      <c r="H13">
        <f ca="1">Template!BA16/Template!BA$2</f>
        <v>0.38649441502962167</v>
      </c>
      <c r="I13">
        <f ca="1">Template!BB16/Template!BB$2</f>
        <v>0.32001697717935013</v>
      </c>
      <c r="J13">
        <f ca="1">Template!BC16/Template!BC$2</f>
        <v>0.28215845484625618</v>
      </c>
      <c r="K13">
        <f ca="1">Template!BD16/Template!BD$2</f>
        <v>0.30469912794371862</v>
      </c>
      <c r="M13" t="b">
        <f ca="1">IF(AND(C13&gt;150%,Template!F16&gt;5),"IS1",IF(AND(C13&gt;150%,Template!F16&lt;5),"IS2",IF(AND(C13&lt;50%,Template!F16&gt;5),"IS3",IF(AND(C13&lt;50%,Template!F16&lt;5),"IS4"))))</f>
        <v>0</v>
      </c>
      <c r="N13" t="b">
        <f ca="1">IF(AND(D13&gt;150%,Template!G16&gt;5),"IS1",IF(AND(D13&gt;150%,Template!G16&lt;5),"IS2",IF(AND(D13&lt;50%,Template!G16&gt;5),"IS3",IF(AND(D13&lt;50%,Template!G16&lt;5),"IS4"))))</f>
        <v>0</v>
      </c>
      <c r="O13" t="e">
        <f ca="1">IF(AND(E13&gt;150%,Template!H16&gt;5),"IS1",IF(AND(E13&gt;150%,Template!H16&lt;5),"IS2",IF(AND(E13&lt;50%,Template!H16&gt;5),"IS3",IF(AND(E13&lt;50%,Template!H16&lt;5),"IS4"))))</f>
        <v>#N/A</v>
      </c>
      <c r="P13" t="b">
        <f ca="1">IF(AND(F13&gt;150%,Template!I16&gt;5),"IS1",IF(AND(F13&gt;150%,Template!I16&lt;5),"IS2",IF(AND(F13&lt;50%,Template!I16&gt;5),"IS3",IF(AND(F13&lt;50%,Template!I16&lt;5),"IS4"))))</f>
        <v>0</v>
      </c>
      <c r="Q13" t="str">
        <f ca="1">IF(AND(G13&gt;150%,Template!J16&gt;5),"IS1",IF(AND(G13&gt;150%,Template!J16&lt;5),"IS2",IF(AND(G13&lt;50%,Template!J16&gt;5),"IS3",IF(AND(G13&lt;50%,Template!J16&lt;5),"IS4"))))</f>
        <v>IS3</v>
      </c>
      <c r="R13" t="e">
        <f ca="1">IF(AND(H13&gt;150%,Template!K16&gt;5),"IS1",IF(AND(H13&gt;150%,Template!K16&lt;5),"IS2",IF(AND(H13&lt;50%,Template!K16&gt;5),"IS3",IF(AND(H13&lt;50%,Template!K16&lt;5),"IS4"))))</f>
        <v>#N/A</v>
      </c>
      <c r="S13" t="str">
        <f ca="1">IF(AND(I13&gt;150%,Template!L16&gt;5),"IS1",IF(AND(I13&gt;150%,Template!L16&lt;5),"IS2",IF(AND(I13&lt;50%,Template!L16&gt;5),"IS3",IF(AND(I13&lt;50%,Template!L16&lt;5),"IS4"))))</f>
        <v>IS3</v>
      </c>
      <c r="T13" t="str">
        <f ca="1">IF(AND(J13&gt;150%,Template!M16&gt;5),"IS1",IF(AND(J13&gt;150%,Template!M16&lt;5),"IS2",IF(AND(J13&lt;50%,Template!M16&gt;5),"IS3",IF(AND(J13&lt;50%,Template!M16&lt;5),"IS4"))))</f>
        <v>IS3</v>
      </c>
      <c r="U13" t="e">
        <f ca="1">IF(AND(K13&gt;150%,Template!N16&gt;5),"IS1",IF(AND(K13&gt;150%,Template!N16&lt;5),"IS2",IF(AND(K13&lt;50%,Template!N16&gt;5),"IS3",IF(AND(K13&lt;50%,Template!N16&lt;5),"IS4"))))</f>
        <v>#N/A</v>
      </c>
      <c r="W13" t="str">
        <f ca="1">IF(Template!AF16&lt;&gt;"",Template!AF16,IF(M13&lt;&gt;FALSE,M13,""))</f>
        <v/>
      </c>
      <c r="X13" t="str">
        <f ca="1">IF(Template!AG16&lt;&gt;"",Template!AG16,IF(N13&lt;&gt;FALSE,N13,""))</f>
        <v/>
      </c>
      <c r="Y13" t="e">
        <f ca="1">IF(Template!AH16&lt;&gt;"",Template!AH16,IF(O13&lt;&gt;FALSE,O13,""))</f>
        <v>#N/A</v>
      </c>
      <c r="Z13" t="str">
        <f ca="1">IF(Template!AI16&lt;&gt;"",Template!AI16,IF(P13&lt;&gt;FALSE,P13,""))</f>
        <v/>
      </c>
      <c r="AA13" t="str">
        <f>IF(Template!AJ16&lt;&gt;"",Template!AJ16,IF(Q13&lt;&gt;FALSE,Q13,""))</f>
        <v>IS3</v>
      </c>
      <c r="AB13" t="str">
        <f>IF(Template!AK16&lt;&gt;"",Template!AK16,IF(R13&lt;&gt;FALSE,R13,""))</f>
        <v>IS3</v>
      </c>
      <c r="AC13" t="str">
        <f>IF(Template!AL16&lt;&gt;"",Template!AL16,IF(S13&lt;&gt;FALSE,S13,""))</f>
        <v>IS3</v>
      </c>
      <c r="AD13" t="str">
        <f>IF(Template!AM16&lt;&gt;"",Template!AM16,IF(T13&lt;&gt;FALSE,T13,""))</f>
        <v>IS3</v>
      </c>
      <c r="AE13" t="str">
        <f>IF(Template!AN16&lt;&gt;"",Template!AN16,IF(U13&lt;&gt;FALSE,U13,""))</f>
        <v>IS3</v>
      </c>
    </row>
    <row r="14" spans="2:31" x14ac:dyDescent="0.35">
      <c r="B14" t="str">
        <f ca="1">Template!C17</f>
        <v>AB-230117-02 Cal Std 12 1</v>
      </c>
      <c r="C14">
        <f ca="1">Template!AV17/Template!AV$2</f>
        <v>0.94278964343675742</v>
      </c>
      <c r="D14">
        <f ca="1">Template!AW17/Template!AW$2</f>
        <v>0.84399635641499871</v>
      </c>
      <c r="E14">
        <f ca="1">Template!AX17/Template!AX$2</f>
        <v>0.53112059637035647</v>
      </c>
      <c r="F14">
        <f ca="1">Template!AY17/Template!AY$2</f>
        <v>0.47121770205813285</v>
      </c>
      <c r="G14">
        <f ca="1">Template!AZ17/Template!AZ$2</f>
        <v>0.23726628783823941</v>
      </c>
      <c r="H14">
        <f ca="1">Template!BA17/Template!BA$2</f>
        <v>0.22057311566648269</v>
      </c>
      <c r="I14">
        <f ca="1">Template!BB17/Template!BB$2</f>
        <v>0.17090293648915286</v>
      </c>
      <c r="J14">
        <f ca="1">Template!BC17/Template!BC$2</f>
        <v>0.18127201685884881</v>
      </c>
      <c r="K14">
        <f ca="1">Template!BD17/Template!BD$2</f>
        <v>0.16189194947355506</v>
      </c>
      <c r="M14" t="b">
        <f ca="1">IF(AND(C14&gt;150%,Template!F17&gt;5),"IS1",IF(AND(C14&gt;150%,Template!F17&lt;5),"IS2",IF(AND(C14&lt;50%,Template!F17&gt;5),"IS3",IF(AND(C14&lt;50%,Template!F17&lt;5),"IS4"))))</f>
        <v>0</v>
      </c>
      <c r="N14" t="b">
        <f ca="1">IF(AND(D14&gt;150%,Template!G17&gt;5),"IS1",IF(AND(D14&gt;150%,Template!G17&lt;5),"IS2",IF(AND(D14&lt;50%,Template!G17&gt;5),"IS3",IF(AND(D14&lt;50%,Template!G17&lt;5),"IS4"))))</f>
        <v>0</v>
      </c>
      <c r="O14" t="e">
        <f ca="1">IF(AND(E14&gt;150%,Template!H17&gt;5),"IS1",IF(AND(E14&gt;150%,Template!H17&lt;5),"IS2",IF(AND(E14&lt;50%,Template!H17&gt;5),"IS3",IF(AND(E14&lt;50%,Template!H17&lt;5),"IS4"))))</f>
        <v>#N/A</v>
      </c>
      <c r="P14" t="str">
        <f ca="1">IF(AND(F14&gt;150%,Template!I17&gt;5),"IS1",IF(AND(F14&gt;150%,Template!I17&lt;5),"IS2",IF(AND(F14&lt;50%,Template!I17&gt;5),"IS3",IF(AND(F14&lt;50%,Template!I17&lt;5),"IS4"))))</f>
        <v>IS3</v>
      </c>
      <c r="Q14" t="str">
        <f ca="1">IF(AND(G14&gt;150%,Template!J17&gt;5),"IS1",IF(AND(G14&gt;150%,Template!J17&lt;5),"IS2",IF(AND(G14&lt;50%,Template!J17&gt;5),"IS3",IF(AND(G14&lt;50%,Template!J17&lt;5),"IS4"))))</f>
        <v>IS3</v>
      </c>
      <c r="R14" t="e">
        <f ca="1">IF(AND(H14&gt;150%,Template!K17&gt;5),"IS1",IF(AND(H14&gt;150%,Template!K17&lt;5),"IS2",IF(AND(H14&lt;50%,Template!K17&gt;5),"IS3",IF(AND(H14&lt;50%,Template!K17&lt;5),"IS4"))))</f>
        <v>#N/A</v>
      </c>
      <c r="S14" t="str">
        <f ca="1">IF(AND(I14&gt;150%,Template!L17&gt;5),"IS1",IF(AND(I14&gt;150%,Template!L17&lt;5),"IS2",IF(AND(I14&lt;50%,Template!L17&gt;5),"IS3",IF(AND(I14&lt;50%,Template!L17&lt;5),"IS4"))))</f>
        <v>IS3</v>
      </c>
      <c r="T14" t="str">
        <f ca="1">IF(AND(J14&gt;150%,Template!M17&gt;5),"IS1",IF(AND(J14&gt;150%,Template!M17&lt;5),"IS2",IF(AND(J14&lt;50%,Template!M17&gt;5),"IS3",IF(AND(J14&lt;50%,Template!M17&lt;5),"IS4"))))</f>
        <v>IS3</v>
      </c>
      <c r="U14" t="e">
        <f ca="1">IF(AND(K14&gt;150%,Template!N17&gt;5),"IS1",IF(AND(K14&gt;150%,Template!N17&lt;5),"IS2",IF(AND(K14&lt;50%,Template!N17&gt;5),"IS3",IF(AND(K14&lt;50%,Template!N17&lt;5),"IS4"))))</f>
        <v>#N/A</v>
      </c>
      <c r="W14" t="str">
        <f ca="1">IF(Template!AF17&lt;&gt;"",Template!AF17,IF(M14&lt;&gt;FALSE,M14,""))</f>
        <v/>
      </c>
      <c r="X14" t="str">
        <f ca="1">IF(Template!AG17&lt;&gt;"",Template!AG17,IF(N14&lt;&gt;FALSE,N14,""))</f>
        <v/>
      </c>
      <c r="Y14" t="e">
        <f ca="1">IF(Template!AH17&lt;&gt;"",Template!AH17,IF(O14&lt;&gt;FALSE,O14,""))</f>
        <v>#N/A</v>
      </c>
      <c r="Z14" t="str">
        <f>IF(Template!AI17&lt;&gt;"",Template!AI17,IF(P14&lt;&gt;FALSE,P14,""))</f>
        <v>IS3</v>
      </c>
      <c r="AA14" t="str">
        <f>IF(Template!AJ17&lt;&gt;"",Template!AJ17,IF(Q14&lt;&gt;FALSE,Q14,""))</f>
        <v>IS3</v>
      </c>
      <c r="AB14" t="str">
        <f>IF(Template!AK17&lt;&gt;"",Template!AK17,IF(R14&lt;&gt;FALSE,R14,""))</f>
        <v>IS3</v>
      </c>
      <c r="AC14" t="str">
        <f>IF(Template!AL17&lt;&gt;"",Template!AL17,IF(S14&lt;&gt;FALSE,S14,""))</f>
        <v>IS3</v>
      </c>
      <c r="AD14" t="str">
        <f>IF(Template!AM17&lt;&gt;"",Template!AM17,IF(T14&lt;&gt;FALSE,T14,""))</f>
        <v>IS3</v>
      </c>
      <c r="AE14" t="str">
        <f>IF(Template!AN17&lt;&gt;"",Template!AN17,IF(U14&lt;&gt;FALSE,U14,""))</f>
        <v>IS3</v>
      </c>
    </row>
    <row r="15" spans="2:31" x14ac:dyDescent="0.35">
      <c r="B15" t="str">
        <f ca="1">Template!C18</f>
        <v>AB-230117-02 Cal Std 13 1</v>
      </c>
      <c r="C15">
        <f ca="1">Template!AV18/Template!AV$2</f>
        <v>0.84208363862962476</v>
      </c>
      <c r="D15">
        <f ca="1">Template!AW18/Template!AW$2</f>
        <v>0.53841733633409161</v>
      </c>
      <c r="E15">
        <f ca="1">Template!AX18/Template!AX$2</f>
        <v>0.27536581769102975</v>
      </c>
      <c r="F15">
        <f ca="1">Template!AY18/Template!AY$2</f>
        <v>0.23671773297272922</v>
      </c>
      <c r="G15">
        <f ca="1">Template!AZ18/Template!AZ$2</f>
        <v>0.13689644670306297</v>
      </c>
      <c r="H15">
        <f ca="1">Template!BA18/Template!BA$2</f>
        <v>9.6772970644846731E-2</v>
      </c>
      <c r="I15">
        <f ca="1">Template!BB18/Template!BB$2</f>
        <v>8.2578047713744815E-2</v>
      </c>
      <c r="J15">
        <f ca="1">Template!BC18/Template!BC$2</f>
        <v>0.10343758755135979</v>
      </c>
      <c r="K15">
        <f ca="1">Template!BD18/Template!BD$2</f>
        <v>7.7361411129152929E-2</v>
      </c>
      <c r="M15" t="b">
        <f ca="1">IF(AND(C15&gt;150%,Template!F18&gt;5),"IS1",IF(AND(C15&gt;150%,Template!F18&lt;5),"IS2",IF(AND(C15&lt;50%,Template!F18&gt;5),"IS3",IF(AND(C15&lt;50%,Template!F18&lt;5),"IS4"))))</f>
        <v>0</v>
      </c>
      <c r="N15" t="b">
        <f ca="1">IF(AND(D15&gt;150%,Template!G18&gt;5),"IS1",IF(AND(D15&gt;150%,Template!G18&lt;5),"IS2",IF(AND(D15&lt;50%,Template!G18&gt;5),"IS3",IF(AND(D15&lt;50%,Template!G18&lt;5),"IS4"))))</f>
        <v>0</v>
      </c>
      <c r="O15" t="e">
        <f ca="1">IF(AND(E15&gt;150%,Template!H18&gt;5),"IS1",IF(AND(E15&gt;150%,Template!H18&lt;5),"IS2",IF(AND(E15&lt;50%,Template!H18&gt;5),"IS3",IF(AND(E15&lt;50%,Template!H18&lt;5),"IS4"))))</f>
        <v>#N/A</v>
      </c>
      <c r="P15" t="str">
        <f ca="1">IF(AND(F15&gt;150%,Template!I18&gt;5),"IS1",IF(AND(F15&gt;150%,Template!I18&lt;5),"IS2",IF(AND(F15&lt;50%,Template!I18&gt;5),"IS3",IF(AND(F15&lt;50%,Template!I18&lt;5),"IS4"))))</f>
        <v>IS3</v>
      </c>
      <c r="Q15" t="str">
        <f ca="1">IF(AND(G15&gt;150%,Template!J18&gt;5),"IS1",IF(AND(G15&gt;150%,Template!J18&lt;5),"IS2",IF(AND(G15&lt;50%,Template!J18&gt;5),"IS3",IF(AND(G15&lt;50%,Template!J18&lt;5),"IS4"))))</f>
        <v>IS3</v>
      </c>
      <c r="R15" t="e">
        <f ca="1">IF(AND(H15&gt;150%,Template!K18&gt;5),"IS1",IF(AND(H15&gt;150%,Template!K18&lt;5),"IS2",IF(AND(H15&lt;50%,Template!K18&gt;5),"IS3",IF(AND(H15&lt;50%,Template!K18&lt;5),"IS4"))))</f>
        <v>#N/A</v>
      </c>
      <c r="S15" t="str">
        <f ca="1">IF(AND(I15&gt;150%,Template!L18&gt;5),"IS1",IF(AND(I15&gt;150%,Template!L18&lt;5),"IS2",IF(AND(I15&lt;50%,Template!L18&gt;5),"IS3",IF(AND(I15&lt;50%,Template!L18&lt;5),"IS4"))))</f>
        <v>IS3</v>
      </c>
      <c r="T15" t="str">
        <f ca="1">IF(AND(J15&gt;150%,Template!M18&gt;5),"IS1",IF(AND(J15&gt;150%,Template!M18&lt;5),"IS2",IF(AND(J15&lt;50%,Template!M18&gt;5),"IS3",IF(AND(J15&lt;50%,Template!M18&lt;5),"IS4"))))</f>
        <v>IS3</v>
      </c>
      <c r="U15" t="e">
        <f ca="1">IF(AND(K15&gt;150%,Template!N18&gt;5),"IS1",IF(AND(K15&gt;150%,Template!N18&lt;5),"IS2",IF(AND(K15&lt;50%,Template!N18&gt;5),"IS3",IF(AND(K15&lt;50%,Template!N18&lt;5),"IS4"))))</f>
        <v>#N/A</v>
      </c>
      <c r="W15" t="str">
        <f ca="1">IF(Template!AF18&lt;&gt;"",Template!AF18,IF(M15&lt;&gt;FALSE,M15,""))</f>
        <v/>
      </c>
      <c r="X15" t="str">
        <f ca="1">IF(Template!AG18&lt;&gt;"",Template!AG18,IF(N15&lt;&gt;FALSE,N15,""))</f>
        <v/>
      </c>
      <c r="Y15" t="str">
        <f>IF(Template!AH18&lt;&gt;"",Template!AH18,IF(O15&lt;&gt;FALSE,O15,""))</f>
        <v>IS3</v>
      </c>
      <c r="Z15" t="str">
        <f>IF(Template!AI18&lt;&gt;"",Template!AI18,IF(P15&lt;&gt;FALSE,P15,""))</f>
        <v>IS3</v>
      </c>
      <c r="AA15" t="str">
        <f>IF(Template!AJ18&lt;&gt;"",Template!AJ18,IF(Q15&lt;&gt;FALSE,Q15,""))</f>
        <v>IS3</v>
      </c>
      <c r="AB15" t="str">
        <f>IF(Template!AK18&lt;&gt;"",Template!AK18,IF(R15&lt;&gt;FALSE,R15,""))</f>
        <v>IS3</v>
      </c>
      <c r="AC15" t="str">
        <f>IF(Template!AL18&lt;&gt;"",Template!AL18,IF(S15&lt;&gt;FALSE,S15,""))</f>
        <v>IS3</v>
      </c>
      <c r="AD15" t="str">
        <f>IF(Template!AM18&lt;&gt;"",Template!AM18,IF(T15&lt;&gt;FALSE,T15,""))</f>
        <v>IS3</v>
      </c>
      <c r="AE15" t="str">
        <f>IF(Template!AN18&lt;&gt;"",Template!AN18,IF(U15&lt;&gt;FALSE,U15,""))</f>
        <v>IS3</v>
      </c>
    </row>
    <row r="16" spans="2:31" x14ac:dyDescent="0.35">
      <c r="B16" t="str">
        <f ca="1">Template!C19</f>
        <v>AB-230117-02 LRB 1</v>
      </c>
      <c r="C16">
        <f ca="1">Template!AV19/Template!AV$2</f>
        <v>1.0335061253278368</v>
      </c>
      <c r="D16">
        <f ca="1">Template!AW19/Template!AW$2</f>
        <v>1.190334101079098</v>
      </c>
      <c r="E16">
        <f ca="1">Template!AX19/Template!AX$2</f>
        <v>1.0588131007688288</v>
      </c>
      <c r="F16">
        <f ca="1">Template!AY19/Template!AY$2</f>
        <v>1.0486773662293065</v>
      </c>
      <c r="G16">
        <f ca="1">Template!AZ19/Template!AZ$2</f>
        <v>1.0849538960799563</v>
      </c>
      <c r="H16">
        <f ca="1">Template!BA19/Template!BA$2</f>
        <v>1.1158312363736564</v>
      </c>
      <c r="I16">
        <f ca="1">Template!BB19/Template!BB$2</f>
        <v>1.1228157658541542</v>
      </c>
      <c r="J16">
        <f ca="1">Template!BC19/Template!BC$2</f>
        <v>1.0620256602264218</v>
      </c>
      <c r="K16">
        <f ca="1">Template!BD19/Template!BD$2</f>
        <v>1.1349680667235313</v>
      </c>
      <c r="M16" t="b">
        <f ca="1">IF(AND(C16&gt;150%,Template!F19&gt;5),"IS1",IF(AND(C16&gt;150%,Template!F19&lt;5),"IS2",IF(AND(C16&lt;50%,Template!F19&gt;5),"IS3",IF(AND(C16&lt;50%,Template!F19&lt;5),"IS4"))))</f>
        <v>0</v>
      </c>
      <c r="N16" t="b">
        <f ca="1">IF(AND(D16&gt;150%,Template!G19&gt;5),"IS1",IF(AND(D16&gt;150%,Template!G19&lt;5),"IS2",IF(AND(D16&lt;50%,Template!G19&gt;5),"IS3",IF(AND(D16&lt;50%,Template!G19&lt;5),"IS4"))))</f>
        <v>0</v>
      </c>
      <c r="O16" t="e">
        <f ca="1">IF(AND(E16&gt;150%,Template!H19&gt;5),"IS1",IF(AND(E16&gt;150%,Template!H19&lt;5),"IS2",IF(AND(E16&lt;50%,Template!H19&gt;5),"IS3",IF(AND(E16&lt;50%,Template!H19&lt;5),"IS4"))))</f>
        <v>#N/A</v>
      </c>
      <c r="P16" t="b">
        <f ca="1">IF(AND(F16&gt;150%,Template!I19&gt;5),"IS1",IF(AND(F16&gt;150%,Template!I19&lt;5),"IS2",IF(AND(F16&lt;50%,Template!I19&gt;5),"IS3",IF(AND(F16&lt;50%,Template!I19&lt;5),"IS4"))))</f>
        <v>0</v>
      </c>
      <c r="Q16" t="b">
        <f ca="1">IF(AND(G16&gt;150%,Template!J19&gt;5),"IS1",IF(AND(G16&gt;150%,Template!J19&lt;5),"IS2",IF(AND(G16&lt;50%,Template!J19&gt;5),"IS3",IF(AND(G16&lt;50%,Template!J19&lt;5),"IS4"))))</f>
        <v>0</v>
      </c>
      <c r="R16" t="e">
        <f ca="1">IF(AND(H16&gt;150%,Template!K19&gt;5),"IS1",IF(AND(H16&gt;150%,Template!K19&lt;5),"IS2",IF(AND(H16&lt;50%,Template!K19&gt;5),"IS3",IF(AND(H16&lt;50%,Template!K19&lt;5),"IS4"))))</f>
        <v>#N/A</v>
      </c>
      <c r="S16" t="b">
        <f ca="1">IF(AND(I16&gt;150%,Template!L19&gt;5),"IS1",IF(AND(I16&gt;150%,Template!L19&lt;5),"IS2",IF(AND(I16&lt;50%,Template!L19&gt;5),"IS3",IF(AND(I16&lt;50%,Template!L19&lt;5),"IS4"))))</f>
        <v>0</v>
      </c>
      <c r="T16" t="b">
        <f ca="1">IF(AND(J16&gt;150%,Template!M19&gt;5),"IS1",IF(AND(J16&gt;150%,Template!M19&lt;5),"IS2",IF(AND(J16&lt;50%,Template!M19&gt;5),"IS3",IF(AND(J16&lt;50%,Template!M19&lt;5),"IS4"))))</f>
        <v>0</v>
      </c>
      <c r="U16" t="e">
        <f ca="1">IF(AND(K16&gt;150%,Template!N19&gt;5),"IS1",IF(AND(K16&gt;150%,Template!N19&lt;5),"IS2",IF(AND(K16&lt;50%,Template!N19&gt;5),"IS3",IF(AND(K16&lt;50%,Template!N19&lt;5),"IS4"))))</f>
        <v>#N/A</v>
      </c>
      <c r="W16" t="str">
        <f ca="1">IF(Template!AF19&lt;&gt;"",Template!AF19,IF(M16&lt;&gt;FALSE,M16,""))</f>
        <v/>
      </c>
      <c r="X16" t="str">
        <f ca="1">IF(Template!AG19&lt;&gt;"",Template!AG19,IF(N16&lt;&gt;FALSE,N16,""))</f>
        <v/>
      </c>
      <c r="Y16" t="e">
        <f ca="1">IF(Template!AH19&lt;&gt;"",Template!AH19,IF(O16&lt;&gt;FALSE,O16,""))</f>
        <v>#N/A</v>
      </c>
      <c r="Z16" t="str">
        <f ca="1">IF(Template!AI19&lt;&gt;"",Template!AI19,IF(P16&lt;&gt;FALSE,P16,""))</f>
        <v/>
      </c>
      <c r="AA16" t="str">
        <f>IF(Template!AJ19&lt;&gt;"",Template!AJ19,IF(Q16&lt;&gt;FALSE,Q16,""))</f>
        <v>b</v>
      </c>
      <c r="AB16" t="str">
        <f>IF(Template!AK19&lt;&gt;"",Template!AK19,IF(R16&lt;&gt;FALSE,R16,""))</f>
        <v>b</v>
      </c>
      <c r="AC16" t="str">
        <f>IF(Template!AL19&lt;&gt;"",Template!AL19,IF(S16&lt;&gt;FALSE,S16,""))</f>
        <v>b</v>
      </c>
      <c r="AD16" t="str">
        <f>IF(Template!AM19&lt;&gt;"",Template!AM19,IF(T16&lt;&gt;FALSE,T16,""))</f>
        <v>b</v>
      </c>
      <c r="AE16" t="str">
        <f>IF(Template!AN19&lt;&gt;"",Template!AN19,IF(U16&lt;&gt;FALSE,U16,""))</f>
        <v>b</v>
      </c>
    </row>
    <row r="17" spans="2:31" x14ac:dyDescent="0.35">
      <c r="B17" t="str">
        <f ca="1">Template!C20</f>
        <v>AB-230117-02 LFB-H 1</v>
      </c>
      <c r="C17">
        <f ca="1">Template!AV20/Template!AV$2</f>
        <v>0.94360315819027207</v>
      </c>
      <c r="D17">
        <f ca="1">Template!AW20/Template!AW$2</f>
        <v>0.84418677357036898</v>
      </c>
      <c r="E17">
        <f ca="1">Template!AX20/Template!AX$2</f>
        <v>0.99213442434239418</v>
      </c>
      <c r="F17">
        <f ca="1">Template!AY20/Template!AY$2</f>
        <v>0.97190432958003425</v>
      </c>
      <c r="G17">
        <f ca="1">Template!AZ20/Template!AZ$2</f>
        <v>0.94868730012713987</v>
      </c>
      <c r="H17">
        <f ca="1">Template!BA20/Template!BA$2</f>
        <v>0.98889269317255579</v>
      </c>
      <c r="I17">
        <f ca="1">Template!BB20/Template!BB$2</f>
        <v>0.93137423665996733</v>
      </c>
      <c r="J17">
        <f ca="1">Template!BC20/Template!BC$2</f>
        <v>0.85354777837497353</v>
      </c>
      <c r="K17">
        <f ca="1">Template!BD20/Template!BD$2</f>
        <v>0.95419012783952528</v>
      </c>
      <c r="M17" t="b">
        <f ca="1">IF(AND(C17&gt;150%,Template!F20&gt;5),"IS1",IF(AND(C17&gt;150%,Template!F20&lt;5),"IS2",IF(AND(C17&lt;50%,Template!F20&gt;5),"IS3",IF(AND(C17&lt;50%,Template!F20&lt;5),"IS4"))))</f>
        <v>0</v>
      </c>
      <c r="N17" t="b">
        <f ca="1">IF(AND(D17&gt;150%,Template!G20&gt;5),"IS1",IF(AND(D17&gt;150%,Template!G20&lt;5),"IS2",IF(AND(D17&lt;50%,Template!G20&gt;5),"IS3",IF(AND(D17&lt;50%,Template!G20&lt;5),"IS4"))))</f>
        <v>0</v>
      </c>
      <c r="O17" t="e">
        <f ca="1">IF(AND(E17&gt;150%,Template!H20&gt;5),"IS1",IF(AND(E17&gt;150%,Template!H20&lt;5),"IS2",IF(AND(E17&lt;50%,Template!H20&gt;5),"IS3",IF(AND(E17&lt;50%,Template!H20&lt;5),"IS4"))))</f>
        <v>#N/A</v>
      </c>
      <c r="P17" t="b">
        <f ca="1">IF(AND(F17&gt;150%,Template!I20&gt;5),"IS1",IF(AND(F17&gt;150%,Template!I20&lt;5),"IS2",IF(AND(F17&lt;50%,Template!I20&gt;5),"IS3",IF(AND(F17&lt;50%,Template!I20&lt;5),"IS4"))))</f>
        <v>0</v>
      </c>
      <c r="Q17" t="b">
        <f ca="1">IF(AND(G17&gt;150%,Template!J20&gt;5),"IS1",IF(AND(G17&gt;150%,Template!J20&lt;5),"IS2",IF(AND(G17&lt;50%,Template!J20&gt;5),"IS3",IF(AND(G17&lt;50%,Template!J20&lt;5),"IS4"))))</f>
        <v>0</v>
      </c>
      <c r="R17" t="e">
        <f ca="1">IF(AND(H17&gt;150%,Template!K20&gt;5),"IS1",IF(AND(H17&gt;150%,Template!K20&lt;5),"IS2",IF(AND(H17&lt;50%,Template!K20&gt;5),"IS3",IF(AND(H17&lt;50%,Template!K20&lt;5),"IS4"))))</f>
        <v>#N/A</v>
      </c>
      <c r="S17" t="b">
        <f ca="1">IF(AND(I17&gt;150%,Template!L20&gt;5),"IS1",IF(AND(I17&gt;150%,Template!L20&lt;5),"IS2",IF(AND(I17&lt;50%,Template!L20&gt;5),"IS3",IF(AND(I17&lt;50%,Template!L20&lt;5),"IS4"))))</f>
        <v>0</v>
      </c>
      <c r="T17" t="b">
        <f ca="1">IF(AND(J17&gt;150%,Template!M20&gt;5),"IS1",IF(AND(J17&gt;150%,Template!M20&lt;5),"IS2",IF(AND(J17&lt;50%,Template!M20&gt;5),"IS3",IF(AND(J17&lt;50%,Template!M20&lt;5),"IS4"))))</f>
        <v>0</v>
      </c>
      <c r="U17" t="e">
        <f ca="1">IF(AND(K17&gt;150%,Template!N20&gt;5),"IS1",IF(AND(K17&gt;150%,Template!N20&lt;5),"IS2",IF(AND(K17&lt;50%,Template!N20&gt;5),"IS3",IF(AND(K17&lt;50%,Template!N20&lt;5),"IS4"))))</f>
        <v>#N/A</v>
      </c>
      <c r="W17" t="str">
        <f ca="1">IF(Template!AF20&lt;&gt;"",Template!AF20,IF(M17&lt;&gt;FALSE,M17,""))</f>
        <v/>
      </c>
      <c r="X17" t="str">
        <f ca="1">IF(Template!AG20&lt;&gt;"",Template!AG20,IF(N17&lt;&gt;FALSE,N17,""))</f>
        <v/>
      </c>
      <c r="Y17" t="e">
        <f ca="1">IF(Template!AH20&lt;&gt;"",Template!AH20,IF(O17&lt;&gt;FALSE,O17,""))</f>
        <v>#N/A</v>
      </c>
      <c r="Z17" t="str">
        <f ca="1">IF(Template!AI20&lt;&gt;"",Template!AI20,IF(P17&lt;&gt;FALSE,P17,""))</f>
        <v/>
      </c>
      <c r="AA17" t="str">
        <f ca="1">IF(Template!AJ20&lt;&gt;"",Template!AJ20,IF(Q17&lt;&gt;FALSE,Q17,""))</f>
        <v/>
      </c>
      <c r="AB17" t="e">
        <f ca="1">IF(Template!AK20&lt;&gt;"",Template!AK20,IF(R17&lt;&gt;FALSE,R17,""))</f>
        <v>#N/A</v>
      </c>
      <c r="AC17" t="str">
        <f ca="1">IF(Template!AL20&lt;&gt;"",Template!AL20,IF(S17&lt;&gt;FALSE,S17,""))</f>
        <v/>
      </c>
      <c r="AD17" t="str">
        <f ca="1">IF(Template!AM20&lt;&gt;"",Template!AM20,IF(T17&lt;&gt;FALSE,T17,""))</f>
        <v/>
      </c>
      <c r="AE17" t="e">
        <f ca="1">IF(Template!AN20&lt;&gt;"",Template!AN20,IF(U17&lt;&gt;FALSE,U17,""))</f>
        <v>#N/A</v>
      </c>
    </row>
    <row r="18" spans="2:31" x14ac:dyDescent="0.35">
      <c r="B18" t="str">
        <f ca="1">Template!C21</f>
        <v>AB-230117-02 QCS 1</v>
      </c>
      <c r="C18">
        <f ca="1">Template!AV21/Template!AV$2</f>
        <v>1.0096457649983224</v>
      </c>
      <c r="D18">
        <f ca="1">Template!AW21/Template!AW$2</f>
        <v>1.0280838294645565</v>
      </c>
      <c r="E18">
        <f ca="1">Template!AX21/Template!AX$2</f>
        <v>1.0456121689095097</v>
      </c>
      <c r="F18">
        <f ca="1">Template!AY21/Template!AY$2</f>
        <v>1.0164589899315459</v>
      </c>
      <c r="G18">
        <f ca="1">Template!AZ21/Template!AZ$2</f>
        <v>0.90506976552051299</v>
      </c>
      <c r="H18">
        <f ca="1">Template!BA21/Template!BA$2</f>
        <v>0.95419929250466939</v>
      </c>
      <c r="I18">
        <f ca="1">Template!BB21/Template!BB$2</f>
        <v>0.86521140296365295</v>
      </c>
      <c r="J18">
        <f ca="1">Template!BC21/Template!BC$2</f>
        <v>0.754739278600153</v>
      </c>
      <c r="K18">
        <f ca="1">Template!BD21/Template!BD$2</f>
        <v>1.0557529463447957</v>
      </c>
      <c r="M18" t="b">
        <f ca="1">IF(AND(C18&gt;150%,Template!F21&gt;5),"IS1",IF(AND(C18&gt;150%,Template!F21&lt;5),"IS2",IF(AND(C18&lt;50%,Template!F21&gt;5),"IS3",IF(AND(C18&lt;50%,Template!F21&lt;5),"IS4"))))</f>
        <v>0</v>
      </c>
      <c r="N18" t="b">
        <f ca="1">IF(AND(D18&gt;150%,Template!G21&gt;5),"IS1",IF(AND(D18&gt;150%,Template!G21&lt;5),"IS2",IF(AND(D18&lt;50%,Template!G21&gt;5),"IS3",IF(AND(D18&lt;50%,Template!G21&lt;5),"IS4"))))</f>
        <v>0</v>
      </c>
      <c r="O18" t="e">
        <f ca="1">IF(AND(E18&gt;150%,Template!H21&gt;5),"IS1",IF(AND(E18&gt;150%,Template!H21&lt;5),"IS2",IF(AND(E18&lt;50%,Template!H21&gt;5),"IS3",IF(AND(E18&lt;50%,Template!H21&lt;5),"IS4"))))</f>
        <v>#N/A</v>
      </c>
      <c r="P18" t="b">
        <f ca="1">IF(AND(F18&gt;150%,Template!I21&gt;5),"IS1",IF(AND(F18&gt;150%,Template!I21&lt;5),"IS2",IF(AND(F18&lt;50%,Template!I21&gt;5),"IS3",IF(AND(F18&lt;50%,Template!I21&lt;5),"IS4"))))</f>
        <v>0</v>
      </c>
      <c r="Q18" t="b">
        <f ca="1">IF(AND(G18&gt;150%,Template!J21&gt;5),"IS1",IF(AND(G18&gt;150%,Template!J21&lt;5),"IS2",IF(AND(G18&lt;50%,Template!J21&gt;5),"IS3",IF(AND(G18&lt;50%,Template!J21&lt;5),"IS4"))))</f>
        <v>0</v>
      </c>
      <c r="R18" t="e">
        <f ca="1">IF(AND(H18&gt;150%,Template!K21&gt;5),"IS1",IF(AND(H18&gt;150%,Template!K21&lt;5),"IS2",IF(AND(H18&lt;50%,Template!K21&gt;5),"IS3",IF(AND(H18&lt;50%,Template!K21&lt;5),"IS4"))))</f>
        <v>#N/A</v>
      </c>
      <c r="S18" t="b">
        <f ca="1">IF(AND(I18&gt;150%,Template!L21&gt;5),"IS1",IF(AND(I18&gt;150%,Template!L21&lt;5),"IS2",IF(AND(I18&lt;50%,Template!L21&gt;5),"IS3",IF(AND(I18&lt;50%,Template!L21&lt;5),"IS4"))))</f>
        <v>0</v>
      </c>
      <c r="T18" t="b">
        <f ca="1">IF(AND(J18&gt;150%,Template!M21&gt;5),"IS1",IF(AND(J18&gt;150%,Template!M21&lt;5),"IS2",IF(AND(J18&lt;50%,Template!M21&gt;5),"IS3",IF(AND(J18&lt;50%,Template!M21&lt;5),"IS4"))))</f>
        <v>0</v>
      </c>
      <c r="U18" t="e">
        <f ca="1">IF(AND(K18&gt;150%,Template!N21&gt;5),"IS1",IF(AND(K18&gt;150%,Template!N21&lt;5),"IS2",IF(AND(K18&lt;50%,Template!N21&gt;5),"IS3",IF(AND(K18&lt;50%,Template!N21&lt;5),"IS4"))))</f>
        <v>#N/A</v>
      </c>
      <c r="W18" t="str">
        <f ca="1">IF(Template!AF21&lt;&gt;"",Template!AF21,IF(M18&lt;&gt;FALSE,M18,""))</f>
        <v/>
      </c>
      <c r="X18" t="str">
        <f ca="1">IF(Template!AG21&lt;&gt;"",Template!AG21,IF(N18&lt;&gt;FALSE,N18,""))</f>
        <v/>
      </c>
      <c r="Y18" t="e">
        <f ca="1">IF(Template!AH21&lt;&gt;"",Template!AH21,IF(O18&lt;&gt;FALSE,O18,""))</f>
        <v>#N/A</v>
      </c>
      <c r="Z18" t="str">
        <f ca="1">IF(Template!AI21&lt;&gt;"",Template!AI21,IF(P18&lt;&gt;FALSE,P18,""))</f>
        <v/>
      </c>
      <c r="AA18" t="str">
        <f ca="1">IF(Template!AJ21&lt;&gt;"",Template!AJ21,IF(Q18&lt;&gt;FALSE,Q18,""))</f>
        <v/>
      </c>
      <c r="AB18" t="e">
        <f ca="1">IF(Template!AK21&lt;&gt;"",Template!AK21,IF(R18&lt;&gt;FALSE,R18,""))</f>
        <v>#N/A</v>
      </c>
      <c r="AC18" t="str">
        <f ca="1">IF(Template!AL21&lt;&gt;"",Template!AL21,IF(S18&lt;&gt;FALSE,S18,""))</f>
        <v/>
      </c>
      <c r="AD18" t="str">
        <f ca="1">IF(Template!AM21&lt;&gt;"",Template!AM21,IF(T18&lt;&gt;FALSE,T18,""))</f>
        <v/>
      </c>
      <c r="AE18" t="e">
        <f ca="1">IF(Template!AN21&lt;&gt;"",Template!AN21,IF(U18&lt;&gt;FALSE,U18,""))</f>
        <v>#N/A</v>
      </c>
    </row>
    <row r="19" spans="2:31" x14ac:dyDescent="0.35">
      <c r="B19" t="str">
        <f ca="1">Template!C22</f>
        <v>AB-230117-02 IBC 1</v>
      </c>
      <c r="C19">
        <f ca="1">Template!AV22/Template!AV$2</f>
        <v>0.93971636547903559</v>
      </c>
      <c r="D19">
        <f ca="1">Template!AW22/Template!AW$2</f>
        <v>0.93766404066554176</v>
      </c>
      <c r="E19">
        <f ca="1">Template!AX22/Template!AX$2</f>
        <v>1.0342837791854524</v>
      </c>
      <c r="F19">
        <f ca="1">Template!AY22/Template!AY$2</f>
        <v>1.0044244264570423</v>
      </c>
      <c r="G19">
        <f ca="1">Template!AZ22/Template!AZ$2</f>
        <v>0.93148796243282295</v>
      </c>
      <c r="H19">
        <f ca="1">Template!BA22/Template!BA$2</f>
        <v>0.96611777935443333</v>
      </c>
      <c r="I19">
        <f ca="1">Template!BB22/Template!BB$2</f>
        <v>0.94633111912427981</v>
      </c>
      <c r="J19">
        <f ca="1">Template!BC22/Template!BC$2</f>
        <v>0.8902327687245174</v>
      </c>
      <c r="K19">
        <f ca="1">Template!BD22/Template!BD$2</f>
        <v>1.0365776731527483</v>
      </c>
      <c r="M19" t="b">
        <f ca="1">IF(AND(C19&gt;150%,Template!F22&gt;5),"IS1",IF(AND(C19&gt;150%,Template!F22&lt;5),"IS2",IF(AND(C19&lt;50%,Template!F22&gt;5),"IS3",IF(AND(C19&lt;50%,Template!F22&lt;5),"IS4"))))</f>
        <v>0</v>
      </c>
      <c r="N19" t="b">
        <f ca="1">IF(AND(D19&gt;150%,Template!G22&gt;5),"IS1",IF(AND(D19&gt;150%,Template!G22&lt;5),"IS2",IF(AND(D19&lt;50%,Template!G22&gt;5),"IS3",IF(AND(D19&lt;50%,Template!G22&lt;5),"IS4"))))</f>
        <v>0</v>
      </c>
      <c r="O19" t="e">
        <f ca="1">IF(AND(E19&gt;150%,Template!H22&gt;5),"IS1",IF(AND(E19&gt;150%,Template!H22&lt;5),"IS2",IF(AND(E19&lt;50%,Template!H22&gt;5),"IS3",IF(AND(E19&lt;50%,Template!H22&lt;5),"IS4"))))</f>
        <v>#N/A</v>
      </c>
      <c r="P19" t="b">
        <f ca="1">IF(AND(F19&gt;150%,Template!I22&gt;5),"IS1",IF(AND(F19&gt;150%,Template!I22&lt;5),"IS2",IF(AND(F19&lt;50%,Template!I22&gt;5),"IS3",IF(AND(F19&lt;50%,Template!I22&lt;5),"IS4"))))</f>
        <v>0</v>
      </c>
      <c r="Q19" t="b">
        <f ca="1">IF(AND(G19&gt;150%,Template!J22&gt;5),"IS1",IF(AND(G19&gt;150%,Template!J22&lt;5),"IS2",IF(AND(G19&lt;50%,Template!J22&gt;5),"IS3",IF(AND(G19&lt;50%,Template!J22&lt;5),"IS4"))))</f>
        <v>0</v>
      </c>
      <c r="R19" t="e">
        <f ca="1">IF(AND(H19&gt;150%,Template!K22&gt;5),"IS1",IF(AND(H19&gt;150%,Template!K22&lt;5),"IS2",IF(AND(H19&lt;50%,Template!K22&gt;5),"IS3",IF(AND(H19&lt;50%,Template!K22&lt;5),"IS4"))))</f>
        <v>#N/A</v>
      </c>
      <c r="S19" t="b">
        <f ca="1">IF(AND(I19&gt;150%,Template!L22&gt;5),"IS1",IF(AND(I19&gt;150%,Template!L22&lt;5),"IS2",IF(AND(I19&lt;50%,Template!L22&gt;5),"IS3",IF(AND(I19&lt;50%,Template!L22&lt;5),"IS4"))))</f>
        <v>0</v>
      </c>
      <c r="T19" t="b">
        <f ca="1">IF(AND(J19&gt;150%,Template!M22&gt;5),"IS1",IF(AND(J19&gt;150%,Template!M22&lt;5),"IS2",IF(AND(J19&lt;50%,Template!M22&gt;5),"IS3",IF(AND(J19&lt;50%,Template!M22&lt;5),"IS4"))))</f>
        <v>0</v>
      </c>
      <c r="U19" t="e">
        <f ca="1">IF(AND(K19&gt;150%,Template!N22&gt;5),"IS1",IF(AND(K19&gt;150%,Template!N22&lt;5),"IS2",IF(AND(K19&lt;50%,Template!N22&gt;5),"IS3",IF(AND(K19&lt;50%,Template!N22&lt;5),"IS4"))))</f>
        <v>#N/A</v>
      </c>
      <c r="W19" t="str">
        <f ca="1">IF(Template!AF22&lt;&gt;"",Template!AF22,IF(M19&lt;&gt;FALSE,M19,""))</f>
        <v/>
      </c>
      <c r="X19" t="str">
        <f ca="1">IF(Template!AG22&lt;&gt;"",Template!AG22,IF(N19&lt;&gt;FALSE,N19,""))</f>
        <v/>
      </c>
      <c r="Y19" t="e">
        <f ca="1">IF(Template!AH22&lt;&gt;"",Template!AH22,IF(O19&lt;&gt;FALSE,O19,""))</f>
        <v>#N/A</v>
      </c>
      <c r="Z19" t="str">
        <f ca="1">IF(Template!AI22&lt;&gt;"",Template!AI22,IF(P19&lt;&gt;FALSE,P19,""))</f>
        <v/>
      </c>
      <c r="AA19" t="str">
        <f ca="1">IF(Template!AJ22&lt;&gt;"",Template!AJ22,IF(Q19&lt;&gt;FALSE,Q19,""))</f>
        <v/>
      </c>
      <c r="AB19" t="e">
        <f ca="1">IF(Template!AK22&lt;&gt;"",Template!AK22,IF(R19&lt;&gt;FALSE,R19,""))</f>
        <v>#N/A</v>
      </c>
      <c r="AC19" t="str">
        <f ca="1">IF(Template!AL22&lt;&gt;"",Template!AL22,IF(S19&lt;&gt;FALSE,S19,""))</f>
        <v/>
      </c>
      <c r="AD19" t="str">
        <f ca="1">IF(Template!AM22&lt;&gt;"",Template!AM22,IF(T19&lt;&gt;FALSE,T19,""))</f>
        <v/>
      </c>
      <c r="AE19" t="e">
        <f ca="1">IF(Template!AN22&lt;&gt;"",Template!AN22,IF(U19&lt;&gt;FALSE,U19,""))</f>
        <v>#N/A</v>
      </c>
    </row>
    <row r="20" spans="2:31" x14ac:dyDescent="0.35">
      <c r="B20" t="str">
        <f ca="1">Template!C23</f>
        <v>AB-230117-02 CCC-H 1</v>
      </c>
      <c r="C20">
        <f ca="1">Template!AV23/Template!AV$2</f>
        <v>0.98829716570912052</v>
      </c>
      <c r="D20">
        <f ca="1">Template!AW23/Template!AW$2</f>
        <v>1.0564559856147266</v>
      </c>
      <c r="E20">
        <f ca="1">Template!AX23/Template!AX$2</f>
        <v>1.0194676571859009</v>
      </c>
      <c r="F20">
        <f ca="1">Template!AY23/Template!AY$2</f>
        <v>0.96058319117887836</v>
      </c>
      <c r="G20">
        <f ca="1">Template!AZ23/Template!AZ$2</f>
        <v>0.7703119093761146</v>
      </c>
      <c r="H20">
        <f ca="1">Template!BA23/Template!BA$2</f>
        <v>0.83187185989242862</v>
      </c>
      <c r="I20">
        <f ca="1">Template!BB23/Template!BB$2</f>
        <v>0.72341859056015201</v>
      </c>
      <c r="J20">
        <f ca="1">Template!BC23/Template!BC$2</f>
        <v>0.62480589559730371</v>
      </c>
      <c r="K20">
        <f ca="1">Template!BD23/Template!BD$2</f>
        <v>0.748770010306821</v>
      </c>
      <c r="M20" t="b">
        <f ca="1">IF(AND(C20&gt;150%,Template!F23&gt;5),"IS1",IF(AND(C20&gt;150%,Template!F23&lt;5),"IS2",IF(AND(C20&lt;50%,Template!F23&gt;5),"IS3",IF(AND(C20&lt;50%,Template!F23&lt;5),"IS4"))))</f>
        <v>0</v>
      </c>
      <c r="N20" t="b">
        <f ca="1">IF(AND(D20&gt;150%,Template!G23&gt;5),"IS1",IF(AND(D20&gt;150%,Template!G23&lt;5),"IS2",IF(AND(D20&lt;50%,Template!G23&gt;5),"IS3",IF(AND(D20&lt;50%,Template!G23&lt;5),"IS4"))))</f>
        <v>0</v>
      </c>
      <c r="O20" t="e">
        <f ca="1">IF(AND(E20&gt;150%,Template!H23&gt;5),"IS1",IF(AND(E20&gt;150%,Template!H23&lt;5),"IS2",IF(AND(E20&lt;50%,Template!H23&gt;5),"IS3",IF(AND(E20&lt;50%,Template!H23&lt;5),"IS4"))))</f>
        <v>#N/A</v>
      </c>
      <c r="P20" t="b">
        <f ca="1">IF(AND(F20&gt;150%,Template!I23&gt;5),"IS1",IF(AND(F20&gt;150%,Template!I23&lt;5),"IS2",IF(AND(F20&lt;50%,Template!I23&gt;5),"IS3",IF(AND(F20&lt;50%,Template!I23&lt;5),"IS4"))))</f>
        <v>0</v>
      </c>
      <c r="Q20" t="b">
        <f ca="1">IF(AND(G20&gt;150%,Template!J23&gt;5),"IS1",IF(AND(G20&gt;150%,Template!J23&lt;5),"IS2",IF(AND(G20&lt;50%,Template!J23&gt;5),"IS3",IF(AND(G20&lt;50%,Template!J23&lt;5),"IS4"))))</f>
        <v>0</v>
      </c>
      <c r="R20" t="e">
        <f ca="1">IF(AND(H20&gt;150%,Template!K23&gt;5),"IS1",IF(AND(H20&gt;150%,Template!K23&lt;5),"IS2",IF(AND(H20&lt;50%,Template!K23&gt;5),"IS3",IF(AND(H20&lt;50%,Template!K23&lt;5),"IS4"))))</f>
        <v>#N/A</v>
      </c>
      <c r="S20" t="b">
        <f ca="1">IF(AND(I20&gt;150%,Template!L23&gt;5),"IS1",IF(AND(I20&gt;150%,Template!L23&lt;5),"IS2",IF(AND(I20&lt;50%,Template!L23&gt;5),"IS3",IF(AND(I20&lt;50%,Template!L23&lt;5),"IS4"))))</f>
        <v>0</v>
      </c>
      <c r="T20" t="b">
        <f ca="1">IF(AND(J20&gt;150%,Template!M23&gt;5),"IS1",IF(AND(J20&gt;150%,Template!M23&lt;5),"IS2",IF(AND(J20&lt;50%,Template!M23&gt;5),"IS3",IF(AND(J20&lt;50%,Template!M23&lt;5),"IS4"))))</f>
        <v>0</v>
      </c>
      <c r="U20" t="e">
        <f ca="1">IF(AND(K20&gt;150%,Template!N23&gt;5),"IS1",IF(AND(K20&gt;150%,Template!N23&lt;5),"IS2",IF(AND(K20&lt;50%,Template!N23&gt;5),"IS3",IF(AND(K20&lt;50%,Template!N23&lt;5),"IS4"))))</f>
        <v>#N/A</v>
      </c>
      <c r="W20" t="str">
        <f ca="1">IF(Template!AF23&lt;&gt;"",Template!AF23,IF(M20&lt;&gt;FALSE,M20,""))</f>
        <v/>
      </c>
      <c r="X20" t="str">
        <f ca="1">IF(Template!AG23&lt;&gt;"",Template!AG23,IF(N20&lt;&gt;FALSE,N20,""))</f>
        <v/>
      </c>
      <c r="Y20" t="e">
        <f ca="1">IF(Template!AH23&lt;&gt;"",Template!AH23,IF(O20&lt;&gt;FALSE,O20,""))</f>
        <v>#N/A</v>
      </c>
      <c r="Z20" t="str">
        <f ca="1">IF(Template!AI23&lt;&gt;"",Template!AI23,IF(P20&lt;&gt;FALSE,P20,""))</f>
        <v/>
      </c>
      <c r="AA20" t="str">
        <f ca="1">IF(Template!AJ23&lt;&gt;"",Template!AJ23,IF(Q20&lt;&gt;FALSE,Q20,""))</f>
        <v/>
      </c>
      <c r="AB20" t="e">
        <f ca="1">IF(Template!AK23&lt;&gt;"",Template!AK23,IF(R20&lt;&gt;FALSE,R20,""))</f>
        <v>#N/A</v>
      </c>
      <c r="AC20" t="str">
        <f ca="1">IF(Template!AL23&lt;&gt;"",Template!AL23,IF(S20&lt;&gt;FALSE,S20,""))</f>
        <v/>
      </c>
      <c r="AD20" t="str">
        <f ca="1">IF(Template!AM23&lt;&gt;"",Template!AM23,IF(T20&lt;&gt;FALSE,T20,""))</f>
        <v/>
      </c>
      <c r="AE20" t="e">
        <f ca="1">IF(Template!AN23&lt;&gt;"",Template!AN23,IF(U20&lt;&gt;FALSE,U20,""))</f>
        <v>#N/A</v>
      </c>
    </row>
    <row r="21" spans="2:31" x14ac:dyDescent="0.35">
      <c r="B21" t="str">
        <f ca="1">Template!C24</f>
        <v>WO-23003-01-A-1 @10</v>
      </c>
      <c r="C21" t="e">
        <f ca="1">Template!AV24/Template!AV$2</f>
        <v>#VALUE!</v>
      </c>
      <c r="D21" t="e">
        <f ca="1">Template!AW24/Template!AW$2</f>
        <v>#VALUE!</v>
      </c>
      <c r="E21" t="e">
        <f ca="1">Template!AX24/Template!AX$2</f>
        <v>#VALUE!</v>
      </c>
      <c r="F21" t="e">
        <f ca="1">Template!AY24/Template!AY$2</f>
        <v>#VALUE!</v>
      </c>
      <c r="G21" t="e">
        <f ca="1">Template!AZ24/Template!AZ$2</f>
        <v>#VALUE!</v>
      </c>
      <c r="H21" t="e">
        <f ca="1">Template!BA24/Template!BA$2</f>
        <v>#VALUE!</v>
      </c>
      <c r="I21" t="e">
        <f ca="1">Template!BB24/Template!BB$2</f>
        <v>#VALUE!</v>
      </c>
      <c r="J21" t="e">
        <f ca="1">Template!BC24/Template!BC$2</f>
        <v>#VALUE!</v>
      </c>
      <c r="K21" t="e">
        <f ca="1">Template!BD24/Template!BD$2</f>
        <v>#VALUE!</v>
      </c>
      <c r="M21" t="e">
        <f ca="1">IF(AND(C21&gt;150%,Template!F24&gt;5),"IS1",IF(AND(C21&gt;150%,Template!F24&lt;5),"IS2",IF(AND(C21&lt;50%,Template!F24&gt;5),"IS3",IF(AND(C21&lt;50%,Template!F24&lt;5),"IS4"))))</f>
        <v>#VALUE!</v>
      </c>
      <c r="N21" t="e">
        <f ca="1">IF(AND(D21&gt;150%,Template!G24&gt;5),"IS1",IF(AND(D21&gt;150%,Template!G24&lt;5),"IS2",IF(AND(D21&lt;50%,Template!G24&gt;5),"IS3",IF(AND(D21&lt;50%,Template!G24&lt;5),"IS4"))))</f>
        <v>#VALUE!</v>
      </c>
      <c r="O21" t="e">
        <f ca="1">IF(AND(E21&gt;150%,Template!H24&gt;5),"IS1",IF(AND(E21&gt;150%,Template!H24&lt;5),"IS2",IF(AND(E21&lt;50%,Template!H24&gt;5),"IS3",IF(AND(E21&lt;50%,Template!H24&lt;5),"IS4"))))</f>
        <v>#VALUE!</v>
      </c>
      <c r="P21" t="e">
        <f ca="1">IF(AND(F21&gt;150%,Template!I24&gt;5),"IS1",IF(AND(F21&gt;150%,Template!I24&lt;5),"IS2",IF(AND(F21&lt;50%,Template!I24&gt;5),"IS3",IF(AND(F21&lt;50%,Template!I24&lt;5),"IS4"))))</f>
        <v>#VALUE!</v>
      </c>
      <c r="Q21" t="e">
        <f ca="1">IF(AND(G21&gt;150%,Template!J24&gt;5),"IS1",IF(AND(G21&gt;150%,Template!J24&lt;5),"IS2",IF(AND(G21&lt;50%,Template!J24&gt;5),"IS3",IF(AND(G21&lt;50%,Template!J24&lt;5),"IS4"))))</f>
        <v>#VALUE!</v>
      </c>
      <c r="R21" t="e">
        <f ca="1">IF(AND(H21&gt;150%,Template!K24&gt;5),"IS1",IF(AND(H21&gt;150%,Template!K24&lt;5),"IS2",IF(AND(H21&lt;50%,Template!K24&gt;5),"IS3",IF(AND(H21&lt;50%,Template!K24&lt;5),"IS4"))))</f>
        <v>#VALUE!</v>
      </c>
      <c r="S21" t="e">
        <f ca="1">IF(AND(I21&gt;150%,Template!L24&gt;5),"IS1",IF(AND(I21&gt;150%,Template!L24&lt;5),"IS2",IF(AND(I21&lt;50%,Template!L24&gt;5),"IS3",IF(AND(I21&lt;50%,Template!L24&lt;5),"IS4"))))</f>
        <v>#VALUE!</v>
      </c>
      <c r="T21" t="e">
        <f ca="1">IF(AND(J21&gt;150%,Template!M24&gt;5),"IS1",IF(AND(J21&gt;150%,Template!M24&lt;5),"IS2",IF(AND(J21&lt;50%,Template!M24&gt;5),"IS3",IF(AND(J21&lt;50%,Template!M24&lt;5),"IS4"))))</f>
        <v>#VALUE!</v>
      </c>
      <c r="U21" t="e">
        <f ca="1">IF(AND(K21&gt;150%,Template!N24&gt;5),"IS1",IF(AND(K21&gt;150%,Template!N24&lt;5),"IS2",IF(AND(K21&lt;50%,Template!N24&gt;5),"IS3",IF(AND(K21&lt;50%,Template!N24&lt;5),"IS4"))))</f>
        <v>#VALUE!</v>
      </c>
      <c r="W21" t="str">
        <f>IF(Template!AF24&lt;&gt;"",Template!AF24,IF(M21&lt;&gt;FALSE,M21,""))</f>
        <v>IS3</v>
      </c>
      <c r="X21" t="str">
        <f>IF(Template!AG24&lt;&gt;"",Template!AG24,IF(N21&lt;&gt;FALSE,N21,""))</f>
        <v>IS3</v>
      </c>
      <c r="Y21" t="str">
        <f>IF(Template!AH24&lt;&gt;"",Template!AH24,IF(O21&lt;&gt;FALSE,O21,""))</f>
        <v>IS3</v>
      </c>
      <c r="Z21" t="str">
        <f>IF(Template!AI24&lt;&gt;"",Template!AI24,IF(P21&lt;&gt;FALSE,P21,""))</f>
        <v>IS4</v>
      </c>
      <c r="AA21" t="e">
        <f ca="1">IF(Template!AJ24&lt;&gt;"",Template!AJ24,IF(Q21&lt;&gt;FALSE,Q21,""))</f>
        <v>#VALUE!</v>
      </c>
      <c r="AB21" t="e">
        <f ca="1">IF(Template!AK24&lt;&gt;"",Template!AK24,IF(R21&lt;&gt;FALSE,R21,""))</f>
        <v>#VALUE!</v>
      </c>
      <c r="AC21" t="e">
        <f ca="1">IF(Template!AL24&lt;&gt;"",Template!AL24,IF(S21&lt;&gt;FALSE,S21,""))</f>
        <v>#VALUE!</v>
      </c>
      <c r="AD21" t="e">
        <f ca="1">IF(Template!AM24&lt;&gt;"",Template!AM24,IF(T21&lt;&gt;FALSE,T21,""))</f>
        <v>#VALUE!</v>
      </c>
      <c r="AE21" t="e">
        <f ca="1">IF(Template!AN24&lt;&gt;"",Template!AN24,IF(U21&lt;&gt;FALSE,U21,""))</f>
        <v>#VALUE!</v>
      </c>
    </row>
    <row r="22" spans="2:31" x14ac:dyDescent="0.35">
      <c r="B22" t="str">
        <f ca="1">Template!C25</f>
        <v>WO-23003-02-A-1</v>
      </c>
      <c r="C22">
        <f ca="1">Template!AV25/Template!AV$2</f>
        <v>0.10793998616751008</v>
      </c>
      <c r="D22">
        <f ca="1">Template!AW25/Template!AW$2</f>
        <v>0.35019065348871914</v>
      </c>
      <c r="E22">
        <f ca="1">Template!AX25/Template!AX$2</f>
        <v>0.36570290387004295</v>
      </c>
      <c r="F22">
        <f ca="1">Template!AY25/Template!AY$2</f>
        <v>0.36132215663459222</v>
      </c>
      <c r="G22">
        <f ca="1">Template!AZ25/Template!AZ$2</f>
        <v>0.64845755414473327</v>
      </c>
      <c r="H22">
        <f ca="1">Template!BA25/Template!BA$2</f>
        <v>0.70169232783091184</v>
      </c>
      <c r="I22">
        <f ca="1">Template!BB25/Template!BB$2</f>
        <v>0.81632148518647807</v>
      </c>
      <c r="J22">
        <f ca="1">Template!BC25/Template!BC$2</f>
        <v>1.0263835529511256</v>
      </c>
      <c r="K22">
        <f ca="1">Template!BD25/Template!BD$2</f>
        <v>0.9580530588596291</v>
      </c>
      <c r="M22" t="str">
        <f ca="1">IF(AND(C22&gt;150%,Template!F25&gt;5),"IS1",IF(AND(C22&gt;150%,Template!F25&lt;5),"IS2",IF(AND(C22&lt;50%,Template!F25&gt;5),"IS3",IF(AND(C22&lt;50%,Template!F25&lt;5),"IS4"))))</f>
        <v>IS3</v>
      </c>
      <c r="N22" t="str">
        <f ca="1">IF(AND(D22&gt;150%,Template!G25&gt;5),"IS1",IF(AND(D22&gt;150%,Template!G25&lt;5),"IS2",IF(AND(D22&lt;50%,Template!G25&gt;5),"IS3",IF(AND(D22&lt;50%,Template!G25&lt;5),"IS4"))))</f>
        <v>IS3</v>
      </c>
      <c r="O22" t="e">
        <f ca="1">IF(AND(E22&gt;150%,Template!H25&gt;5),"IS1",IF(AND(E22&gt;150%,Template!H25&lt;5),"IS2",IF(AND(E22&lt;50%,Template!H25&gt;5),"IS3",IF(AND(E22&lt;50%,Template!H25&lt;5),"IS4"))))</f>
        <v>#N/A</v>
      </c>
      <c r="P22" t="str">
        <f ca="1">IF(AND(F22&gt;150%,Template!I25&gt;5),"IS1",IF(AND(F22&gt;150%,Template!I25&lt;5),"IS2",IF(AND(F22&lt;50%,Template!I25&gt;5),"IS3",IF(AND(F22&lt;50%,Template!I25&lt;5),"IS4"))))</f>
        <v>IS4</v>
      </c>
      <c r="Q22" t="b">
        <f ca="1">IF(AND(G22&gt;150%,Template!J25&gt;5),"IS1",IF(AND(G22&gt;150%,Template!J25&lt;5),"IS2",IF(AND(G22&lt;50%,Template!J25&gt;5),"IS3",IF(AND(G22&lt;50%,Template!J25&lt;5),"IS4"))))</f>
        <v>0</v>
      </c>
      <c r="R22" t="e">
        <f ca="1">IF(AND(H22&gt;150%,Template!K25&gt;5),"IS1",IF(AND(H22&gt;150%,Template!K25&lt;5),"IS2",IF(AND(H22&lt;50%,Template!K25&gt;5),"IS3",IF(AND(H22&lt;50%,Template!K25&lt;5),"IS4"))))</f>
        <v>#N/A</v>
      </c>
      <c r="S22" t="b">
        <f ca="1">IF(AND(I22&gt;150%,Template!L25&gt;5),"IS1",IF(AND(I22&gt;150%,Template!L25&lt;5),"IS2",IF(AND(I22&lt;50%,Template!L25&gt;5),"IS3",IF(AND(I22&lt;50%,Template!L25&lt;5),"IS4"))))</f>
        <v>0</v>
      </c>
      <c r="T22" t="b">
        <f ca="1">IF(AND(J22&gt;150%,Template!M25&gt;5),"IS1",IF(AND(J22&gt;150%,Template!M25&lt;5),"IS2",IF(AND(J22&lt;50%,Template!M25&gt;5),"IS3",IF(AND(J22&lt;50%,Template!M25&lt;5),"IS4"))))</f>
        <v>0</v>
      </c>
      <c r="U22" t="e">
        <f ca="1">IF(AND(K22&gt;150%,Template!N25&gt;5),"IS1",IF(AND(K22&gt;150%,Template!N25&lt;5),"IS2",IF(AND(K22&lt;50%,Template!N25&gt;5),"IS3",IF(AND(K22&lt;50%,Template!N25&lt;5),"IS4"))))</f>
        <v>#N/A</v>
      </c>
      <c r="W22" t="str">
        <f>IF(Template!AF25&lt;&gt;"",Template!AF25,IF(M22&lt;&gt;FALSE,M22,""))</f>
        <v>IS3</v>
      </c>
      <c r="X22" t="str">
        <f>IF(Template!AG25&lt;&gt;"",Template!AG25,IF(N22&lt;&gt;FALSE,N22,""))</f>
        <v>IS3</v>
      </c>
      <c r="Y22" t="str">
        <f>IF(Template!AH25&lt;&gt;"",Template!AH25,IF(O22&lt;&gt;FALSE,O22,""))</f>
        <v>IS3</v>
      </c>
      <c r="Z22" t="str">
        <f>IF(Template!AI25&lt;&gt;"",Template!AI25,IF(P22&lt;&gt;FALSE,P22,""))</f>
        <v>IS4</v>
      </c>
      <c r="AA22" t="str">
        <f ca="1">IF(Template!AJ25&lt;&gt;"",Template!AJ25,IF(Q22&lt;&gt;FALSE,Q22,""))</f>
        <v/>
      </c>
      <c r="AB22" t="e">
        <f ca="1">IF(Template!AK25&lt;&gt;"",Template!AK25,IF(R22&lt;&gt;FALSE,R22,""))</f>
        <v>#N/A</v>
      </c>
      <c r="AC22" t="str">
        <f ca="1">IF(Template!AL25&lt;&gt;"",Template!AL25,IF(S22&lt;&gt;FALSE,S22,""))</f>
        <v/>
      </c>
      <c r="AD22" t="str">
        <f ca="1">IF(Template!AM25&lt;&gt;"",Template!AM25,IF(T22&lt;&gt;FALSE,T22,""))</f>
        <v/>
      </c>
      <c r="AE22" t="e">
        <f ca="1">IF(Template!AN25&lt;&gt;"",Template!AN25,IF(U22&lt;&gt;FALSE,U22,""))</f>
        <v>#N/A</v>
      </c>
    </row>
    <row r="23" spans="2:31" x14ac:dyDescent="0.35">
      <c r="B23" t="str">
        <f ca="1">Template!C26</f>
        <v>WO-23003-03-A-1</v>
      </c>
      <c r="C23">
        <f ca="1">Template!AV26/Template!AV$2</f>
        <v>0.26388556011312514</v>
      </c>
      <c r="D23">
        <f ca="1">Template!AW26/Template!AW$2</f>
        <v>0.5885159548643818</v>
      </c>
      <c r="E23">
        <f ca="1">Template!AX26/Template!AX$2</f>
        <v>0.54142774801890026</v>
      </c>
      <c r="F23">
        <f ca="1">Template!AY26/Template!AY$2</f>
        <v>0.50632668501643396</v>
      </c>
      <c r="G23">
        <f ca="1">Template!AZ26/Template!AZ$2</f>
        <v>0.86765301827174224</v>
      </c>
      <c r="H23">
        <f ca="1">Template!BA26/Template!BA$2</f>
        <v>0.88000887815116091</v>
      </c>
      <c r="I23">
        <f ca="1">Template!BB26/Template!BB$2</f>
        <v>0.8799682218811351</v>
      </c>
      <c r="J23">
        <f ca="1">Template!BC26/Template!BC$2</f>
        <v>1.0206166368131917</v>
      </c>
      <c r="K23">
        <f ca="1">Template!BD26/Template!BD$2</f>
        <v>0.86524565626847949</v>
      </c>
      <c r="M23" t="str">
        <f ca="1">IF(AND(C23&gt;150%,Template!F26&gt;5),"IS1",IF(AND(C23&gt;150%,Template!F26&lt;5),"IS2",IF(AND(C23&lt;50%,Template!F26&gt;5),"IS3",IF(AND(C23&lt;50%,Template!F26&lt;5),"IS4"))))</f>
        <v>IS3</v>
      </c>
      <c r="N23" t="b">
        <f ca="1">IF(AND(D23&gt;150%,Template!G26&gt;5),"IS1",IF(AND(D23&gt;150%,Template!G26&lt;5),"IS2",IF(AND(D23&lt;50%,Template!G26&gt;5),"IS3",IF(AND(D23&lt;50%,Template!G26&lt;5),"IS4"))))</f>
        <v>0</v>
      </c>
      <c r="O23" t="e">
        <f ca="1">IF(AND(E23&gt;150%,Template!H26&gt;5),"IS1",IF(AND(E23&gt;150%,Template!H26&lt;5),"IS2",IF(AND(E23&lt;50%,Template!H26&gt;5),"IS3",IF(AND(E23&lt;50%,Template!H26&lt;5),"IS4"))))</f>
        <v>#N/A</v>
      </c>
      <c r="P23" t="b">
        <f ca="1">IF(AND(F23&gt;150%,Template!I26&gt;5),"IS1",IF(AND(F23&gt;150%,Template!I26&lt;5),"IS2",IF(AND(F23&lt;50%,Template!I26&gt;5),"IS3",IF(AND(F23&lt;50%,Template!I26&lt;5),"IS4"))))</f>
        <v>0</v>
      </c>
      <c r="Q23" t="b">
        <f ca="1">IF(AND(G23&gt;150%,Template!J26&gt;5),"IS1",IF(AND(G23&gt;150%,Template!J26&lt;5),"IS2",IF(AND(G23&lt;50%,Template!J26&gt;5),"IS3",IF(AND(G23&lt;50%,Template!J26&lt;5),"IS4"))))</f>
        <v>0</v>
      </c>
      <c r="R23" t="e">
        <f ca="1">IF(AND(H23&gt;150%,Template!K26&gt;5),"IS1",IF(AND(H23&gt;150%,Template!K26&lt;5),"IS2",IF(AND(H23&lt;50%,Template!K26&gt;5),"IS3",IF(AND(H23&lt;50%,Template!K26&lt;5),"IS4"))))</f>
        <v>#N/A</v>
      </c>
      <c r="S23" t="b">
        <f ca="1">IF(AND(I23&gt;150%,Template!L26&gt;5),"IS1",IF(AND(I23&gt;150%,Template!L26&lt;5),"IS2",IF(AND(I23&lt;50%,Template!L26&gt;5),"IS3",IF(AND(I23&lt;50%,Template!L26&lt;5),"IS4"))))</f>
        <v>0</v>
      </c>
      <c r="T23" t="b">
        <f ca="1">IF(AND(J23&gt;150%,Template!M26&gt;5),"IS1",IF(AND(J23&gt;150%,Template!M26&lt;5),"IS2",IF(AND(J23&lt;50%,Template!M26&gt;5),"IS3",IF(AND(J23&lt;50%,Template!M26&lt;5),"IS4"))))</f>
        <v>0</v>
      </c>
      <c r="U23" t="e">
        <f ca="1">IF(AND(K23&gt;150%,Template!N26&gt;5),"IS1",IF(AND(K23&gt;150%,Template!N26&lt;5),"IS2",IF(AND(K23&lt;50%,Template!N26&gt;5),"IS3",IF(AND(K23&lt;50%,Template!N26&lt;5),"IS4"))))</f>
        <v>#N/A</v>
      </c>
      <c r="W23" t="str">
        <f>IF(Template!AF26&lt;&gt;"",Template!AF26,IF(M23&lt;&gt;FALSE,M23,""))</f>
        <v>IS3</v>
      </c>
      <c r="X23" t="str">
        <f ca="1">IF(Template!AG26&lt;&gt;"",Template!AG26,IF(N23&lt;&gt;FALSE,N23,""))</f>
        <v/>
      </c>
      <c r="Y23" t="e">
        <f ca="1">IF(Template!AH26&lt;&gt;"",Template!AH26,IF(O23&lt;&gt;FALSE,O23,""))</f>
        <v>#N/A</v>
      </c>
      <c r="Z23" t="str">
        <f ca="1">IF(Template!AI26&lt;&gt;"",Template!AI26,IF(P23&lt;&gt;FALSE,P23,""))</f>
        <v/>
      </c>
      <c r="AA23" t="str">
        <f ca="1">IF(Template!AJ26&lt;&gt;"",Template!AJ26,IF(Q23&lt;&gt;FALSE,Q23,""))</f>
        <v/>
      </c>
      <c r="AB23" t="e">
        <f ca="1">IF(Template!AK26&lt;&gt;"",Template!AK26,IF(R23&lt;&gt;FALSE,R23,""))</f>
        <v>#N/A</v>
      </c>
      <c r="AC23" t="str">
        <f ca="1">IF(Template!AL26&lt;&gt;"",Template!AL26,IF(S23&lt;&gt;FALSE,S23,""))</f>
        <v/>
      </c>
      <c r="AD23" t="str">
        <f ca="1">IF(Template!AM26&lt;&gt;"",Template!AM26,IF(T23&lt;&gt;FALSE,T23,""))</f>
        <v/>
      </c>
      <c r="AE23" t="e">
        <f ca="1">IF(Template!AN26&lt;&gt;"",Template!AN26,IF(U23&lt;&gt;FALSE,U23,""))</f>
        <v>#N/A</v>
      </c>
    </row>
    <row r="24" spans="2:31" x14ac:dyDescent="0.35">
      <c r="B24" t="str">
        <f ca="1">Template!C27</f>
        <v>WO-23003-04-A-1</v>
      </c>
      <c r="C24">
        <f ca="1">Template!AV27/Template!AV$2</f>
        <v>2.3178322707881095E-2</v>
      </c>
      <c r="D24">
        <f ca="1">Template!AW27/Template!AW$2</f>
        <v>0.23011440559799426</v>
      </c>
      <c r="E24">
        <f ca="1">Template!AX27/Template!AX$2</f>
        <v>0.18922642849760765</v>
      </c>
      <c r="F24">
        <f ca="1">Template!AY27/Template!AY$2</f>
        <v>0.20177681367041247</v>
      </c>
      <c r="G24">
        <f ca="1">Template!AZ27/Template!AZ$2</f>
        <v>0.48440023743033922</v>
      </c>
      <c r="H24">
        <f ca="1">Template!BA27/Template!BA$2</f>
        <v>0.59164411582582066</v>
      </c>
      <c r="I24">
        <f ca="1">Template!BB27/Template!BB$2</f>
        <v>0.81567886727657302</v>
      </c>
      <c r="J24">
        <f ca="1">Template!BC27/Template!BC$2</f>
        <v>1.001014475242322</v>
      </c>
      <c r="K24">
        <f ca="1">Template!BD27/Template!BD$2</f>
        <v>1.0524503787751389</v>
      </c>
      <c r="M24" t="str">
        <f ca="1">IF(AND(C24&gt;150%,Template!F27&gt;5),"IS1",IF(AND(C24&gt;150%,Template!F27&lt;5),"IS2",IF(AND(C24&lt;50%,Template!F27&gt;5),"IS3",IF(AND(C24&lt;50%,Template!F27&lt;5),"IS4"))))</f>
        <v>IS3</v>
      </c>
      <c r="N24" t="str">
        <f ca="1">IF(AND(D24&gt;150%,Template!G27&gt;5),"IS1",IF(AND(D24&gt;150%,Template!G27&lt;5),"IS2",IF(AND(D24&lt;50%,Template!G27&gt;5),"IS3",IF(AND(D24&lt;50%,Template!G27&lt;5),"IS4"))))</f>
        <v>IS3</v>
      </c>
      <c r="O24" t="e">
        <f ca="1">IF(AND(E24&gt;150%,Template!H27&gt;5),"IS1",IF(AND(E24&gt;150%,Template!H27&lt;5),"IS2",IF(AND(E24&lt;50%,Template!H27&gt;5),"IS3",IF(AND(E24&lt;50%,Template!H27&lt;5),"IS4"))))</f>
        <v>#N/A</v>
      </c>
      <c r="P24" t="str">
        <f ca="1">IF(AND(F24&gt;150%,Template!I27&gt;5),"IS1",IF(AND(F24&gt;150%,Template!I27&lt;5),"IS2",IF(AND(F24&lt;50%,Template!I27&gt;5),"IS3",IF(AND(F24&lt;50%,Template!I27&lt;5),"IS4"))))</f>
        <v>IS4</v>
      </c>
      <c r="Q24" t="str">
        <f ca="1">IF(AND(G24&gt;150%,Template!J27&gt;5),"IS1",IF(AND(G24&gt;150%,Template!J27&lt;5),"IS2",IF(AND(G24&lt;50%,Template!J27&gt;5),"IS3",IF(AND(G24&lt;50%,Template!J27&lt;5),"IS4"))))</f>
        <v>IS4</v>
      </c>
      <c r="R24" t="e">
        <f ca="1">IF(AND(H24&gt;150%,Template!K27&gt;5),"IS1",IF(AND(H24&gt;150%,Template!K27&lt;5),"IS2",IF(AND(H24&lt;50%,Template!K27&gt;5),"IS3",IF(AND(H24&lt;50%,Template!K27&lt;5),"IS4"))))</f>
        <v>#N/A</v>
      </c>
      <c r="S24" t="b">
        <f ca="1">IF(AND(I24&gt;150%,Template!L27&gt;5),"IS1",IF(AND(I24&gt;150%,Template!L27&lt;5),"IS2",IF(AND(I24&lt;50%,Template!L27&gt;5),"IS3",IF(AND(I24&lt;50%,Template!L27&lt;5),"IS4"))))</f>
        <v>0</v>
      </c>
      <c r="T24" t="b">
        <f ca="1">IF(AND(J24&gt;150%,Template!M27&gt;5),"IS1",IF(AND(J24&gt;150%,Template!M27&lt;5),"IS2",IF(AND(J24&lt;50%,Template!M27&gt;5),"IS3",IF(AND(J24&lt;50%,Template!M27&lt;5),"IS4"))))</f>
        <v>0</v>
      </c>
      <c r="U24" t="e">
        <f ca="1">IF(AND(K24&gt;150%,Template!N27&gt;5),"IS1",IF(AND(K24&gt;150%,Template!N27&lt;5),"IS2",IF(AND(K24&lt;50%,Template!N27&gt;5),"IS3",IF(AND(K24&lt;50%,Template!N27&lt;5),"IS4"))))</f>
        <v>#N/A</v>
      </c>
      <c r="W24" t="str">
        <f>IF(Template!AF27&lt;&gt;"",Template!AF27,IF(M24&lt;&gt;FALSE,M24,""))</f>
        <v>IS3</v>
      </c>
      <c r="X24" t="str">
        <f>IF(Template!AG27&lt;&gt;"",Template!AG27,IF(N24&lt;&gt;FALSE,N24,""))</f>
        <v>IS3</v>
      </c>
      <c r="Y24" t="str">
        <f>IF(Template!AH27&lt;&gt;"",Template!AH27,IF(O24&lt;&gt;FALSE,O24,""))</f>
        <v>IS4</v>
      </c>
      <c r="Z24" t="str">
        <f>IF(Template!AI27&lt;&gt;"",Template!AI27,IF(P24&lt;&gt;FALSE,P24,""))</f>
        <v>IS4</v>
      </c>
      <c r="AA24" t="str">
        <f>IF(Template!AJ27&lt;&gt;"",Template!AJ27,IF(Q24&lt;&gt;FALSE,Q24,""))</f>
        <v>IS4</v>
      </c>
      <c r="AB24" t="e">
        <f ca="1">IF(Template!AK27&lt;&gt;"",Template!AK27,IF(R24&lt;&gt;FALSE,R24,""))</f>
        <v>#N/A</v>
      </c>
      <c r="AC24" t="str">
        <f ca="1">IF(Template!AL27&lt;&gt;"",Template!AL27,IF(S24&lt;&gt;FALSE,S24,""))</f>
        <v/>
      </c>
      <c r="AD24" t="str">
        <f ca="1">IF(Template!AM27&lt;&gt;"",Template!AM27,IF(T24&lt;&gt;FALSE,T24,""))</f>
        <v/>
      </c>
      <c r="AE24" t="e">
        <f ca="1">IF(Template!AN27&lt;&gt;"",Template!AN27,IF(U24&lt;&gt;FALSE,U24,""))</f>
        <v>#N/A</v>
      </c>
    </row>
    <row r="25" spans="2:31" x14ac:dyDescent="0.35">
      <c r="B25" t="str">
        <f ca="1">Template!C28</f>
        <v>WO-23003-05-A-1</v>
      </c>
      <c r="C25">
        <f ca="1">Template!AV28/Template!AV$2</f>
        <v>4.4176316312066449E-2</v>
      </c>
      <c r="D25">
        <f ca="1">Template!AW28/Template!AW$2</f>
        <v>0.27983354029382312</v>
      </c>
      <c r="E25">
        <f ca="1">Template!AX28/Template!AX$2</f>
        <v>0.22872546628709289</v>
      </c>
      <c r="F25">
        <f ca="1">Template!AY28/Template!AY$2</f>
        <v>0.23117457307162945</v>
      </c>
      <c r="G25">
        <f ca="1">Template!AZ28/Template!AZ$2</f>
        <v>0.45259144199546902</v>
      </c>
      <c r="H25">
        <f ca="1">Template!BA28/Template!BA$2</f>
        <v>0.54964272306314033</v>
      </c>
      <c r="I25">
        <f ca="1">Template!BB28/Template!BB$2</f>
        <v>0.7711952393656073</v>
      </c>
      <c r="J25">
        <f ca="1">Template!BC28/Template!BC$2</f>
        <v>0.97449898369403076</v>
      </c>
      <c r="K25">
        <f ca="1">Template!BD28/Template!BD$2</f>
        <v>1.032864369571908</v>
      </c>
      <c r="M25" t="str">
        <f ca="1">IF(AND(C25&gt;150%,Template!F28&gt;5),"IS1",IF(AND(C25&gt;150%,Template!F28&lt;5),"IS2",IF(AND(C25&lt;50%,Template!F28&gt;5),"IS3",IF(AND(C25&lt;50%,Template!F28&lt;5),"IS4"))))</f>
        <v>IS3</v>
      </c>
      <c r="N25" t="str">
        <f ca="1">IF(AND(D25&gt;150%,Template!G28&gt;5),"IS1",IF(AND(D25&gt;150%,Template!G28&lt;5),"IS2",IF(AND(D25&lt;50%,Template!G28&gt;5),"IS3",IF(AND(D25&lt;50%,Template!G28&lt;5),"IS4"))))</f>
        <v>IS3</v>
      </c>
      <c r="O25" t="e">
        <f ca="1">IF(AND(E25&gt;150%,Template!H28&gt;5),"IS1",IF(AND(E25&gt;150%,Template!H28&lt;5),"IS2",IF(AND(E25&lt;50%,Template!H28&gt;5),"IS3",IF(AND(E25&lt;50%,Template!H28&lt;5),"IS4"))))</f>
        <v>#N/A</v>
      </c>
      <c r="P25" t="str">
        <f ca="1">IF(AND(F25&gt;150%,Template!I28&gt;5),"IS1",IF(AND(F25&gt;150%,Template!I28&lt;5),"IS2",IF(AND(F25&lt;50%,Template!I28&gt;5),"IS3",IF(AND(F25&lt;50%,Template!I28&lt;5),"IS4"))))</f>
        <v>IS4</v>
      </c>
      <c r="Q25" t="str">
        <f ca="1">IF(AND(G25&gt;150%,Template!J28&gt;5),"IS1",IF(AND(G25&gt;150%,Template!J28&lt;5),"IS2",IF(AND(G25&lt;50%,Template!J28&gt;5),"IS3",IF(AND(G25&lt;50%,Template!J28&lt;5),"IS4"))))</f>
        <v>IS4</v>
      </c>
      <c r="R25" t="e">
        <f ca="1">IF(AND(H25&gt;150%,Template!K28&gt;5),"IS1",IF(AND(H25&gt;150%,Template!K28&lt;5),"IS2",IF(AND(H25&lt;50%,Template!K28&gt;5),"IS3",IF(AND(H25&lt;50%,Template!K28&lt;5),"IS4"))))</f>
        <v>#N/A</v>
      </c>
      <c r="S25" t="b">
        <f ca="1">IF(AND(I25&gt;150%,Template!L28&gt;5),"IS1",IF(AND(I25&gt;150%,Template!L28&lt;5),"IS2",IF(AND(I25&lt;50%,Template!L28&gt;5),"IS3",IF(AND(I25&lt;50%,Template!L28&lt;5),"IS4"))))</f>
        <v>0</v>
      </c>
      <c r="T25" t="b">
        <f ca="1">IF(AND(J25&gt;150%,Template!M28&gt;5),"IS1",IF(AND(J25&gt;150%,Template!M28&lt;5),"IS2",IF(AND(J25&lt;50%,Template!M28&gt;5),"IS3",IF(AND(J25&lt;50%,Template!M28&lt;5),"IS4"))))</f>
        <v>0</v>
      </c>
      <c r="U25" t="e">
        <f ca="1">IF(AND(K25&gt;150%,Template!N28&gt;5),"IS1",IF(AND(K25&gt;150%,Template!N28&lt;5),"IS2",IF(AND(K25&lt;50%,Template!N28&gt;5),"IS3",IF(AND(K25&lt;50%,Template!N28&lt;5),"IS4"))))</f>
        <v>#N/A</v>
      </c>
      <c r="W25" t="str">
        <f>IF(Template!AF28&lt;&gt;"",Template!AF28,IF(M25&lt;&gt;FALSE,M25,""))</f>
        <v>IS3</v>
      </c>
      <c r="X25" t="str">
        <f>IF(Template!AG28&lt;&gt;"",Template!AG28,IF(N25&lt;&gt;FALSE,N25,""))</f>
        <v>IS3</v>
      </c>
      <c r="Y25" t="str">
        <f>IF(Template!AH28&lt;&gt;"",Template!AH28,IF(O25&lt;&gt;FALSE,O25,""))</f>
        <v>IS4</v>
      </c>
      <c r="Z25" t="str">
        <f>IF(Template!AI28&lt;&gt;"",Template!AI28,IF(P25&lt;&gt;FALSE,P25,""))</f>
        <v>IS4</v>
      </c>
      <c r="AA25" t="str">
        <f>IF(Template!AJ28&lt;&gt;"",Template!AJ28,IF(Q25&lt;&gt;FALSE,Q25,""))</f>
        <v>IS4</v>
      </c>
      <c r="AB25" t="e">
        <f ca="1">IF(Template!AK28&lt;&gt;"",Template!AK28,IF(R25&lt;&gt;FALSE,R25,""))</f>
        <v>#N/A</v>
      </c>
      <c r="AC25" t="str">
        <f ca="1">IF(Template!AL28&lt;&gt;"",Template!AL28,IF(S25&lt;&gt;FALSE,S25,""))</f>
        <v/>
      </c>
      <c r="AD25" t="str">
        <f ca="1">IF(Template!AM28&lt;&gt;"",Template!AM28,IF(T25&lt;&gt;FALSE,T25,""))</f>
        <v/>
      </c>
      <c r="AE25" t="e">
        <f ca="1">IF(Template!AN28&lt;&gt;"",Template!AN28,IF(U25&lt;&gt;FALSE,U25,""))</f>
        <v>#N/A</v>
      </c>
    </row>
    <row r="26" spans="2:31" x14ac:dyDescent="0.35">
      <c r="B26" t="str">
        <f ca="1">Template!C29</f>
        <v>WO-23003-06-A-1</v>
      </c>
      <c r="C26">
        <f ca="1">Template!AV29/Template!AV$2</f>
        <v>2.7979977128457265E-2</v>
      </c>
      <c r="D26">
        <f ca="1">Template!AW29/Template!AW$2</f>
        <v>0.16279991546018491</v>
      </c>
      <c r="E26">
        <f ca="1">Template!AX29/Template!AX$2</f>
        <v>0.21187503804111832</v>
      </c>
      <c r="F26">
        <f ca="1">Template!AY29/Template!AY$2</f>
        <v>0.20219881077686505</v>
      </c>
      <c r="G26">
        <f ca="1">Template!AZ29/Template!AZ$2</f>
        <v>0.38048730074899528</v>
      </c>
      <c r="H26">
        <f ca="1">Template!BA29/Template!BA$2</f>
        <v>0.47413101898610449</v>
      </c>
      <c r="I26">
        <f ca="1">Template!BB29/Template!BB$2</f>
        <v>0.70469706404393184</v>
      </c>
      <c r="J26">
        <f ca="1">Template!BC29/Template!BC$2</f>
        <v>0.88926614489686129</v>
      </c>
      <c r="K26">
        <f ca="1">Template!BD29/Template!BD$2</f>
        <v>0.97678518235230494</v>
      </c>
      <c r="M26" t="str">
        <f ca="1">IF(AND(C26&gt;150%,Template!F29&gt;5),"IS1",IF(AND(C26&gt;150%,Template!F29&lt;5),"IS2",IF(AND(C26&lt;50%,Template!F29&gt;5),"IS3",IF(AND(C26&lt;50%,Template!F29&lt;5),"IS4"))))</f>
        <v>IS3</v>
      </c>
      <c r="N26" t="str">
        <f ca="1">IF(AND(D26&gt;150%,Template!G29&gt;5),"IS1",IF(AND(D26&gt;150%,Template!G29&lt;5),"IS2",IF(AND(D26&lt;50%,Template!G29&gt;5),"IS3",IF(AND(D26&lt;50%,Template!G29&lt;5),"IS4"))))</f>
        <v>IS3</v>
      </c>
      <c r="O26" t="e">
        <f ca="1">IF(AND(E26&gt;150%,Template!H29&gt;5),"IS1",IF(AND(E26&gt;150%,Template!H29&lt;5),"IS2",IF(AND(E26&lt;50%,Template!H29&gt;5),"IS3",IF(AND(E26&lt;50%,Template!H29&lt;5),"IS4"))))</f>
        <v>#N/A</v>
      </c>
      <c r="P26" t="str">
        <f ca="1">IF(AND(F26&gt;150%,Template!I29&gt;5),"IS1",IF(AND(F26&gt;150%,Template!I29&lt;5),"IS2",IF(AND(F26&lt;50%,Template!I29&gt;5),"IS3",IF(AND(F26&lt;50%,Template!I29&lt;5),"IS4"))))</f>
        <v>IS4</v>
      </c>
      <c r="Q26" t="str">
        <f ca="1">IF(AND(G26&gt;150%,Template!J29&gt;5),"IS1",IF(AND(G26&gt;150%,Template!J29&lt;5),"IS2",IF(AND(G26&lt;50%,Template!J29&gt;5),"IS3",IF(AND(G26&lt;50%,Template!J29&lt;5),"IS4"))))</f>
        <v>IS4</v>
      </c>
      <c r="R26" t="e">
        <f ca="1">IF(AND(H26&gt;150%,Template!K29&gt;5),"IS1",IF(AND(H26&gt;150%,Template!K29&lt;5),"IS2",IF(AND(H26&lt;50%,Template!K29&gt;5),"IS3",IF(AND(H26&lt;50%,Template!K29&lt;5),"IS4"))))</f>
        <v>#N/A</v>
      </c>
      <c r="S26" t="b">
        <f ca="1">IF(AND(I26&gt;150%,Template!L29&gt;5),"IS1",IF(AND(I26&gt;150%,Template!L29&lt;5),"IS2",IF(AND(I26&lt;50%,Template!L29&gt;5),"IS3",IF(AND(I26&lt;50%,Template!L29&lt;5),"IS4"))))</f>
        <v>0</v>
      </c>
      <c r="T26" t="b">
        <f ca="1">IF(AND(J26&gt;150%,Template!M29&gt;5),"IS1",IF(AND(J26&gt;150%,Template!M29&lt;5),"IS2",IF(AND(J26&lt;50%,Template!M29&gt;5),"IS3",IF(AND(J26&lt;50%,Template!M29&lt;5),"IS4"))))</f>
        <v>0</v>
      </c>
      <c r="U26" t="e">
        <f ca="1">IF(AND(K26&gt;150%,Template!N29&gt;5),"IS1",IF(AND(K26&gt;150%,Template!N29&lt;5),"IS2",IF(AND(K26&lt;50%,Template!N29&gt;5),"IS3",IF(AND(K26&lt;50%,Template!N29&lt;5),"IS4"))))</f>
        <v>#N/A</v>
      </c>
      <c r="W26" t="str">
        <f>IF(Template!AF29&lt;&gt;"",Template!AF29,IF(M26&lt;&gt;FALSE,M26,""))</f>
        <v>IS3</v>
      </c>
      <c r="X26" t="str">
        <f>IF(Template!AG29&lt;&gt;"",Template!AG29,IF(N26&lt;&gt;FALSE,N26,""))</f>
        <v>IS3</v>
      </c>
      <c r="Y26" t="str">
        <f>IF(Template!AH29&lt;&gt;"",Template!AH29,IF(O26&lt;&gt;FALSE,O26,""))</f>
        <v>IS4</v>
      </c>
      <c r="Z26" t="str">
        <f>IF(Template!AI29&lt;&gt;"",Template!AI29,IF(P26&lt;&gt;FALSE,P26,""))</f>
        <v>IS4</v>
      </c>
      <c r="AA26" t="str">
        <f>IF(Template!AJ29&lt;&gt;"",Template!AJ29,IF(Q26&lt;&gt;FALSE,Q26,""))</f>
        <v>IS4</v>
      </c>
      <c r="AB26" t="str">
        <f>IF(Template!AK29&lt;&gt;"",Template!AK29,IF(R26&lt;&gt;FALSE,R26,""))</f>
        <v>IS4</v>
      </c>
      <c r="AC26" t="str">
        <f ca="1">IF(Template!AL29&lt;&gt;"",Template!AL29,IF(S26&lt;&gt;FALSE,S26,""))</f>
        <v/>
      </c>
      <c r="AD26" t="str">
        <f ca="1">IF(Template!AM29&lt;&gt;"",Template!AM29,IF(T26&lt;&gt;FALSE,T26,""))</f>
        <v/>
      </c>
      <c r="AE26" t="e">
        <f ca="1">IF(Template!AN29&lt;&gt;"",Template!AN29,IF(U26&lt;&gt;FALSE,U26,""))</f>
        <v>#N/A</v>
      </c>
    </row>
    <row r="27" spans="2:31" x14ac:dyDescent="0.35">
      <c r="B27" t="str">
        <f ca="1">Template!C30</f>
        <v>WO-23003-07-A-1</v>
      </c>
      <c r="C27">
        <f ca="1">Template!AV30/Template!AV$2</f>
        <v>0.90605000239671851</v>
      </c>
      <c r="D27">
        <f ca="1">Template!AW30/Template!AW$2</f>
        <v>1.1032108248776638</v>
      </c>
      <c r="E27">
        <f ca="1">Template!AX30/Template!AX$2</f>
        <v>0.9329042499435255</v>
      </c>
      <c r="F27">
        <f ca="1">Template!AY30/Template!AY$2</f>
        <v>0.82913888549681958</v>
      </c>
      <c r="G27">
        <f ca="1">Template!AZ30/Template!AZ$2</f>
        <v>1.0019030257858292</v>
      </c>
      <c r="H27">
        <f ca="1">Template!BA30/Template!BA$2</f>
        <v>1.0671282667701123</v>
      </c>
      <c r="I27">
        <f ca="1">Template!BB30/Template!BB$2</f>
        <v>1.0635770437114547</v>
      </c>
      <c r="J27">
        <f ca="1">Template!BC30/Template!BC$2</f>
        <v>0.97073349400803066</v>
      </c>
      <c r="K27">
        <f ca="1">Template!BD30/Template!BD$2</f>
        <v>0.34276472050268231</v>
      </c>
      <c r="M27" t="b">
        <f ca="1">IF(AND(C27&gt;150%,Template!F30&gt;5),"IS1",IF(AND(C27&gt;150%,Template!F30&lt;5),"IS2",IF(AND(C27&lt;50%,Template!F30&gt;5),"IS3",IF(AND(C27&lt;50%,Template!F30&lt;5),"IS4"))))</f>
        <v>0</v>
      </c>
      <c r="N27" t="b">
        <f ca="1">IF(AND(D27&gt;150%,Template!G30&gt;5),"IS1",IF(AND(D27&gt;150%,Template!G30&lt;5),"IS2",IF(AND(D27&lt;50%,Template!G30&gt;5),"IS3",IF(AND(D27&lt;50%,Template!G30&lt;5),"IS4"))))</f>
        <v>0</v>
      </c>
      <c r="O27" t="e">
        <f ca="1">IF(AND(E27&gt;150%,Template!H30&gt;5),"IS1",IF(AND(E27&gt;150%,Template!H30&lt;5),"IS2",IF(AND(E27&lt;50%,Template!H30&gt;5),"IS3",IF(AND(E27&lt;50%,Template!H30&lt;5),"IS4"))))</f>
        <v>#N/A</v>
      </c>
      <c r="P27" t="b">
        <f ca="1">IF(AND(F27&gt;150%,Template!I30&gt;5),"IS1",IF(AND(F27&gt;150%,Template!I30&lt;5),"IS2",IF(AND(F27&lt;50%,Template!I30&gt;5),"IS3",IF(AND(F27&lt;50%,Template!I30&lt;5),"IS4"))))</f>
        <v>0</v>
      </c>
      <c r="Q27" t="b">
        <f ca="1">IF(AND(G27&gt;150%,Template!J30&gt;5),"IS1",IF(AND(G27&gt;150%,Template!J30&lt;5),"IS2",IF(AND(G27&lt;50%,Template!J30&gt;5),"IS3",IF(AND(G27&lt;50%,Template!J30&lt;5),"IS4"))))</f>
        <v>0</v>
      </c>
      <c r="R27" t="e">
        <f ca="1">IF(AND(H27&gt;150%,Template!K30&gt;5),"IS1",IF(AND(H27&gt;150%,Template!K30&lt;5),"IS2",IF(AND(H27&lt;50%,Template!K30&gt;5),"IS3",IF(AND(H27&lt;50%,Template!K30&lt;5),"IS4"))))</f>
        <v>#N/A</v>
      </c>
      <c r="S27" t="b">
        <f ca="1">IF(AND(I27&gt;150%,Template!L30&gt;5),"IS1",IF(AND(I27&gt;150%,Template!L30&lt;5),"IS2",IF(AND(I27&lt;50%,Template!L30&gt;5),"IS3",IF(AND(I27&lt;50%,Template!L30&lt;5),"IS4"))))</f>
        <v>0</v>
      </c>
      <c r="T27" t="b">
        <f ca="1">IF(AND(J27&gt;150%,Template!M30&gt;5),"IS1",IF(AND(J27&gt;150%,Template!M30&lt;5),"IS2",IF(AND(J27&lt;50%,Template!M30&gt;5),"IS3",IF(AND(J27&lt;50%,Template!M30&lt;5),"IS4"))))</f>
        <v>0</v>
      </c>
      <c r="U27" t="e">
        <f ca="1">IF(AND(K27&gt;150%,Template!N30&gt;5),"IS1",IF(AND(K27&gt;150%,Template!N30&lt;5),"IS2",IF(AND(K27&lt;50%,Template!N30&gt;5),"IS3",IF(AND(K27&lt;50%,Template!N30&lt;5),"IS4"))))</f>
        <v>#N/A</v>
      </c>
      <c r="W27" t="str">
        <f ca="1">IF(Template!AF30&lt;&gt;"",Template!AF30,IF(M27&lt;&gt;FALSE,M27,""))</f>
        <v/>
      </c>
      <c r="X27" t="str">
        <f ca="1">IF(Template!AG30&lt;&gt;"",Template!AG30,IF(N27&lt;&gt;FALSE,N27,""))</f>
        <v/>
      </c>
      <c r="Y27" t="e">
        <f ca="1">IF(Template!AH30&lt;&gt;"",Template!AH30,IF(O27&lt;&gt;FALSE,O27,""))</f>
        <v>#N/A</v>
      </c>
      <c r="Z27" t="str">
        <f ca="1">IF(Template!AI30&lt;&gt;"",Template!AI30,IF(P27&lt;&gt;FALSE,P27,""))</f>
        <v/>
      </c>
      <c r="AA27" t="str">
        <f ca="1">IF(Template!AJ30&lt;&gt;"",Template!AJ30,IF(Q27&lt;&gt;FALSE,Q27,""))</f>
        <v/>
      </c>
      <c r="AB27" t="e">
        <f ca="1">IF(Template!AK30&lt;&gt;"",Template!AK30,IF(R27&lt;&gt;FALSE,R27,""))</f>
        <v>#N/A</v>
      </c>
      <c r="AC27" t="str">
        <f ca="1">IF(Template!AL30&lt;&gt;"",Template!AL30,IF(S27&lt;&gt;FALSE,S27,""))</f>
        <v/>
      </c>
      <c r="AD27" t="str">
        <f ca="1">IF(Template!AM30&lt;&gt;"",Template!AM30,IF(T27&lt;&gt;FALSE,T27,""))</f>
        <v/>
      </c>
      <c r="AE27" t="str">
        <f>IF(Template!AN30&lt;&gt;"",Template!AN30,IF(U27&lt;&gt;FALSE,U27,""))</f>
        <v>IS4</v>
      </c>
    </row>
    <row r="28" spans="2:31" x14ac:dyDescent="0.35">
      <c r="B28" t="str">
        <f ca="1">Template!C31</f>
        <v>WO-23003-08-A-1</v>
      </c>
      <c r="C28">
        <f ca="1">Template!AV31/Template!AV$2</f>
        <v>0.93897954571911824</v>
      </c>
      <c r="D28">
        <f ca="1">Template!AW31/Template!AW$2</f>
        <v>1.0304903781941297</v>
      </c>
      <c r="E28">
        <f ca="1">Template!AX31/Template!AX$2</f>
        <v>0.96609367040725747</v>
      </c>
      <c r="F28">
        <f ca="1">Template!AY31/Template!AY$2</f>
        <v>0.89284103964501071</v>
      </c>
      <c r="G28">
        <f ca="1">Template!AZ31/Template!AZ$2</f>
        <v>1.0188687234980376</v>
      </c>
      <c r="H28">
        <f ca="1">Template!BA31/Template!BA$2</f>
        <v>1.0612602392119803</v>
      </c>
      <c r="I28">
        <f ca="1">Template!BB31/Template!BB$2</f>
        <v>1.0618712040744602</v>
      </c>
      <c r="J28">
        <f ca="1">Template!BC31/Template!BC$2</f>
        <v>0.95630307293199501</v>
      </c>
      <c r="K28">
        <f ca="1">Template!BD31/Template!BD$2</f>
        <v>0.33253858303760292</v>
      </c>
      <c r="M28" t="b">
        <f ca="1">IF(AND(C28&gt;150%,Template!F31&gt;5),"IS1",IF(AND(C28&gt;150%,Template!F31&lt;5),"IS2",IF(AND(C28&lt;50%,Template!F31&gt;5),"IS3",IF(AND(C28&lt;50%,Template!F31&lt;5),"IS4"))))</f>
        <v>0</v>
      </c>
      <c r="N28" t="b">
        <f ca="1">IF(AND(D28&gt;150%,Template!G31&gt;5),"IS1",IF(AND(D28&gt;150%,Template!G31&lt;5),"IS2",IF(AND(D28&lt;50%,Template!G31&gt;5),"IS3",IF(AND(D28&lt;50%,Template!G31&lt;5),"IS4"))))</f>
        <v>0</v>
      </c>
      <c r="O28" t="e">
        <f ca="1">IF(AND(E28&gt;150%,Template!H31&gt;5),"IS1",IF(AND(E28&gt;150%,Template!H31&lt;5),"IS2",IF(AND(E28&lt;50%,Template!H31&gt;5),"IS3",IF(AND(E28&lt;50%,Template!H31&lt;5),"IS4"))))</f>
        <v>#N/A</v>
      </c>
      <c r="P28" t="b">
        <f ca="1">IF(AND(F28&gt;150%,Template!I31&gt;5),"IS1",IF(AND(F28&gt;150%,Template!I31&lt;5),"IS2",IF(AND(F28&lt;50%,Template!I31&gt;5),"IS3",IF(AND(F28&lt;50%,Template!I31&lt;5),"IS4"))))</f>
        <v>0</v>
      </c>
      <c r="Q28" t="b">
        <f ca="1">IF(AND(G28&gt;150%,Template!J31&gt;5),"IS1",IF(AND(G28&gt;150%,Template!J31&lt;5),"IS2",IF(AND(G28&lt;50%,Template!J31&gt;5),"IS3",IF(AND(G28&lt;50%,Template!J31&lt;5),"IS4"))))</f>
        <v>0</v>
      </c>
      <c r="R28" t="e">
        <f ca="1">IF(AND(H28&gt;150%,Template!K31&gt;5),"IS1",IF(AND(H28&gt;150%,Template!K31&lt;5),"IS2",IF(AND(H28&lt;50%,Template!K31&gt;5),"IS3",IF(AND(H28&lt;50%,Template!K31&lt;5),"IS4"))))</f>
        <v>#N/A</v>
      </c>
      <c r="S28" t="b">
        <f ca="1">IF(AND(I28&gt;150%,Template!L31&gt;5),"IS1",IF(AND(I28&gt;150%,Template!L31&lt;5),"IS2",IF(AND(I28&lt;50%,Template!L31&gt;5),"IS3",IF(AND(I28&lt;50%,Template!L31&lt;5),"IS4"))))</f>
        <v>0</v>
      </c>
      <c r="T28" t="b">
        <f ca="1">IF(AND(J28&gt;150%,Template!M31&gt;5),"IS1",IF(AND(J28&gt;150%,Template!M31&lt;5),"IS2",IF(AND(J28&lt;50%,Template!M31&gt;5),"IS3",IF(AND(J28&lt;50%,Template!M31&lt;5),"IS4"))))</f>
        <v>0</v>
      </c>
      <c r="U28" t="e">
        <f ca="1">IF(AND(K28&gt;150%,Template!N31&gt;5),"IS1",IF(AND(K28&gt;150%,Template!N31&lt;5),"IS2",IF(AND(K28&lt;50%,Template!N31&gt;5),"IS3",IF(AND(K28&lt;50%,Template!N31&lt;5),"IS4"))))</f>
        <v>#N/A</v>
      </c>
      <c r="W28" t="str">
        <f ca="1">IF(Template!AF31&lt;&gt;"",Template!AF31,IF(M28&lt;&gt;FALSE,M28,""))</f>
        <v/>
      </c>
      <c r="X28" t="str">
        <f ca="1">IF(Template!AG31&lt;&gt;"",Template!AG31,IF(N28&lt;&gt;FALSE,N28,""))</f>
        <v/>
      </c>
      <c r="Y28" t="e">
        <f ca="1">IF(Template!AH31&lt;&gt;"",Template!AH31,IF(O28&lt;&gt;FALSE,O28,""))</f>
        <v>#N/A</v>
      </c>
      <c r="Z28" t="str">
        <f ca="1">IF(Template!AI31&lt;&gt;"",Template!AI31,IF(P28&lt;&gt;FALSE,P28,""))</f>
        <v/>
      </c>
      <c r="AA28" t="str">
        <f ca="1">IF(Template!AJ31&lt;&gt;"",Template!AJ31,IF(Q28&lt;&gt;FALSE,Q28,""))</f>
        <v/>
      </c>
      <c r="AB28" t="e">
        <f ca="1">IF(Template!AK31&lt;&gt;"",Template!AK31,IF(R28&lt;&gt;FALSE,R28,""))</f>
        <v>#N/A</v>
      </c>
      <c r="AC28" t="str">
        <f ca="1">IF(Template!AL31&lt;&gt;"",Template!AL31,IF(S28&lt;&gt;FALSE,S28,""))</f>
        <v/>
      </c>
      <c r="AD28" t="str">
        <f ca="1">IF(Template!AM31&lt;&gt;"",Template!AM31,IF(T28&lt;&gt;FALSE,T28,""))</f>
        <v/>
      </c>
      <c r="AE28" t="str">
        <f>IF(Template!AN31&lt;&gt;"",Template!AN31,IF(U28&lt;&gt;FALSE,U28,""))</f>
        <v>IS4</v>
      </c>
    </row>
    <row r="29" spans="2:31" x14ac:dyDescent="0.35">
      <c r="B29" t="str">
        <f ca="1">Template!C32</f>
        <v>WO-23003-09-A-1</v>
      </c>
      <c r="C29">
        <f ca="1">Template!AV32/Template!AV$2</f>
        <v>0.78070299178952707</v>
      </c>
      <c r="D29">
        <f ca="1">Template!AW32/Template!AW$2</f>
        <v>0.81764181182598572</v>
      </c>
      <c r="E29">
        <f ca="1">Template!AX32/Template!AX$2</f>
        <v>0.96460266281700757</v>
      </c>
      <c r="F29">
        <f ca="1">Template!AY32/Template!AY$2</f>
        <v>0.61707534096667771</v>
      </c>
      <c r="G29">
        <f ca="1">Template!AZ32/Template!AZ$2</f>
        <v>1.0063033935096946</v>
      </c>
      <c r="H29">
        <f ca="1">Template!BA32/Template!BA$2</f>
        <v>1.0793543083095933</v>
      </c>
      <c r="I29">
        <f ca="1">Template!BB32/Template!BB$2</f>
        <v>1.0721435891823634</v>
      </c>
      <c r="J29">
        <f ca="1">Template!BC32/Template!BC$2</f>
        <v>0.98311324839012815</v>
      </c>
      <c r="K29">
        <f ca="1">Template!BD32/Template!BD$2</f>
        <v>0.35382373424166469</v>
      </c>
      <c r="M29" t="b">
        <f ca="1">IF(AND(C29&gt;150%,Template!F32&gt;5),"IS1",IF(AND(C29&gt;150%,Template!F32&lt;5),"IS2",IF(AND(C29&lt;50%,Template!F32&gt;5),"IS3",IF(AND(C29&lt;50%,Template!F32&lt;5),"IS4"))))</f>
        <v>0</v>
      </c>
      <c r="N29" t="b">
        <f ca="1">IF(AND(D29&gt;150%,Template!G32&gt;5),"IS1",IF(AND(D29&gt;150%,Template!G32&lt;5),"IS2",IF(AND(D29&lt;50%,Template!G32&gt;5),"IS3",IF(AND(D29&lt;50%,Template!G32&lt;5),"IS4"))))</f>
        <v>0</v>
      </c>
      <c r="O29" t="e">
        <f ca="1">IF(AND(E29&gt;150%,Template!H32&gt;5),"IS1",IF(AND(E29&gt;150%,Template!H32&lt;5),"IS2",IF(AND(E29&lt;50%,Template!H32&gt;5),"IS3",IF(AND(E29&lt;50%,Template!H32&lt;5),"IS4"))))</f>
        <v>#N/A</v>
      </c>
      <c r="P29" t="b">
        <f ca="1">IF(AND(F29&gt;150%,Template!I32&gt;5),"IS1",IF(AND(F29&gt;150%,Template!I32&lt;5),"IS2",IF(AND(F29&lt;50%,Template!I32&gt;5),"IS3",IF(AND(F29&lt;50%,Template!I32&lt;5),"IS4"))))</f>
        <v>0</v>
      </c>
      <c r="Q29" t="b">
        <f ca="1">IF(AND(G29&gt;150%,Template!J32&gt;5),"IS1",IF(AND(G29&gt;150%,Template!J32&lt;5),"IS2",IF(AND(G29&lt;50%,Template!J32&gt;5),"IS3",IF(AND(G29&lt;50%,Template!J32&lt;5),"IS4"))))</f>
        <v>0</v>
      </c>
      <c r="R29" t="e">
        <f ca="1">IF(AND(H29&gt;150%,Template!K32&gt;5),"IS1",IF(AND(H29&gt;150%,Template!K32&lt;5),"IS2",IF(AND(H29&lt;50%,Template!K32&gt;5),"IS3",IF(AND(H29&lt;50%,Template!K32&lt;5),"IS4"))))</f>
        <v>#N/A</v>
      </c>
      <c r="S29" t="b">
        <f ca="1">IF(AND(I29&gt;150%,Template!L32&gt;5),"IS1",IF(AND(I29&gt;150%,Template!L32&lt;5),"IS2",IF(AND(I29&lt;50%,Template!L32&gt;5),"IS3",IF(AND(I29&lt;50%,Template!L32&lt;5),"IS4"))))</f>
        <v>0</v>
      </c>
      <c r="T29" t="b">
        <f ca="1">IF(AND(J29&gt;150%,Template!M32&gt;5),"IS1",IF(AND(J29&gt;150%,Template!M32&lt;5),"IS2",IF(AND(J29&lt;50%,Template!M32&gt;5),"IS3",IF(AND(J29&lt;50%,Template!M32&lt;5),"IS4"))))</f>
        <v>0</v>
      </c>
      <c r="U29" t="e">
        <f ca="1">IF(AND(K29&gt;150%,Template!N32&gt;5),"IS1",IF(AND(K29&gt;150%,Template!N32&lt;5),"IS2",IF(AND(K29&lt;50%,Template!N32&gt;5),"IS3",IF(AND(K29&lt;50%,Template!N32&lt;5),"IS4"))))</f>
        <v>#N/A</v>
      </c>
      <c r="W29" t="str">
        <f ca="1">IF(Template!AF32&lt;&gt;"",Template!AF32,IF(M29&lt;&gt;FALSE,M29,""))</f>
        <v/>
      </c>
      <c r="X29" t="str">
        <f ca="1">IF(Template!AG32&lt;&gt;"",Template!AG32,IF(N29&lt;&gt;FALSE,N29,""))</f>
        <v/>
      </c>
      <c r="Y29" t="e">
        <f ca="1">IF(Template!AH32&lt;&gt;"",Template!AH32,IF(O29&lt;&gt;FALSE,O29,""))</f>
        <v>#N/A</v>
      </c>
      <c r="Z29" t="str">
        <f ca="1">IF(Template!AI32&lt;&gt;"",Template!AI32,IF(P29&lt;&gt;FALSE,P29,""))</f>
        <v/>
      </c>
      <c r="AA29" t="str">
        <f ca="1">IF(Template!AJ32&lt;&gt;"",Template!AJ32,IF(Q29&lt;&gt;FALSE,Q29,""))</f>
        <v/>
      </c>
      <c r="AB29" t="e">
        <f ca="1">IF(Template!AK32&lt;&gt;"",Template!AK32,IF(R29&lt;&gt;FALSE,R29,""))</f>
        <v>#N/A</v>
      </c>
      <c r="AC29" t="str">
        <f ca="1">IF(Template!AL32&lt;&gt;"",Template!AL32,IF(S29&lt;&gt;FALSE,S29,""))</f>
        <v/>
      </c>
      <c r="AD29" t="str">
        <f ca="1">IF(Template!AM32&lt;&gt;"",Template!AM32,IF(T29&lt;&gt;FALSE,T29,""))</f>
        <v/>
      </c>
      <c r="AE29" t="str">
        <f>IF(Template!AN32&lt;&gt;"",Template!AN32,IF(U29&lt;&gt;FALSE,U29,""))</f>
        <v>IS4</v>
      </c>
    </row>
    <row r="30" spans="2:31" x14ac:dyDescent="0.35">
      <c r="B30" t="str">
        <f ca="1">Template!C33</f>
        <v>WO-23003-10-A-1</v>
      </c>
      <c r="C30">
        <f ca="1">Template!AV33/Template!AV$2</f>
        <v>0.84328884567186868</v>
      </c>
      <c r="D30">
        <f ca="1">Template!AW33/Template!AW$2</f>
        <v>0.91530420491046682</v>
      </c>
      <c r="E30">
        <f ca="1">Template!AX33/Template!AX$2</f>
        <v>0.9371575022804246</v>
      </c>
      <c r="F30">
        <f ca="1">Template!AY33/Template!AY$2</f>
        <v>0.96162039242937192</v>
      </c>
      <c r="G30">
        <f ca="1">Template!AZ33/Template!AZ$2</f>
        <v>0.99254498939218216</v>
      </c>
      <c r="H30">
        <f ca="1">Template!BA33/Template!BA$2</f>
        <v>1.0752598099033082</v>
      </c>
      <c r="I30">
        <f ca="1">Template!BB33/Template!BB$2</f>
        <v>1.0708589805210071</v>
      </c>
      <c r="J30">
        <f ca="1">Template!BC33/Template!BC$2</f>
        <v>0.97894626134624585</v>
      </c>
      <c r="K30">
        <f ca="1">Template!BD33/Template!BD$2</f>
        <v>0.32758407609111778</v>
      </c>
      <c r="M30" t="b">
        <f ca="1">IF(AND(C30&gt;150%,Template!F33&gt;5),"IS1",IF(AND(C30&gt;150%,Template!F33&lt;5),"IS2",IF(AND(C30&lt;50%,Template!F33&gt;5),"IS3",IF(AND(C30&lt;50%,Template!F33&lt;5),"IS4"))))</f>
        <v>0</v>
      </c>
      <c r="N30" t="b">
        <f ca="1">IF(AND(D30&gt;150%,Template!G33&gt;5),"IS1",IF(AND(D30&gt;150%,Template!G33&lt;5),"IS2",IF(AND(D30&lt;50%,Template!G33&gt;5),"IS3",IF(AND(D30&lt;50%,Template!G33&lt;5),"IS4"))))</f>
        <v>0</v>
      </c>
      <c r="O30" t="e">
        <f ca="1">IF(AND(E30&gt;150%,Template!H33&gt;5),"IS1",IF(AND(E30&gt;150%,Template!H33&lt;5),"IS2",IF(AND(E30&lt;50%,Template!H33&gt;5),"IS3",IF(AND(E30&lt;50%,Template!H33&lt;5),"IS4"))))</f>
        <v>#N/A</v>
      </c>
      <c r="P30" t="b">
        <f ca="1">IF(AND(F30&gt;150%,Template!I33&gt;5),"IS1",IF(AND(F30&gt;150%,Template!I33&lt;5),"IS2",IF(AND(F30&lt;50%,Template!I33&gt;5),"IS3",IF(AND(F30&lt;50%,Template!I33&lt;5),"IS4"))))</f>
        <v>0</v>
      </c>
      <c r="Q30" t="b">
        <f ca="1">IF(AND(G30&gt;150%,Template!J33&gt;5),"IS1",IF(AND(G30&gt;150%,Template!J33&lt;5),"IS2",IF(AND(G30&lt;50%,Template!J33&gt;5),"IS3",IF(AND(G30&lt;50%,Template!J33&lt;5),"IS4"))))</f>
        <v>0</v>
      </c>
      <c r="R30" t="e">
        <f ca="1">IF(AND(H30&gt;150%,Template!K33&gt;5),"IS1",IF(AND(H30&gt;150%,Template!K33&lt;5),"IS2",IF(AND(H30&lt;50%,Template!K33&gt;5),"IS3",IF(AND(H30&lt;50%,Template!K33&lt;5),"IS4"))))</f>
        <v>#N/A</v>
      </c>
      <c r="S30" t="b">
        <f ca="1">IF(AND(I30&gt;150%,Template!L33&gt;5),"IS1",IF(AND(I30&gt;150%,Template!L33&lt;5),"IS2",IF(AND(I30&lt;50%,Template!L33&gt;5),"IS3",IF(AND(I30&lt;50%,Template!L33&lt;5),"IS4"))))</f>
        <v>0</v>
      </c>
      <c r="T30" t="b">
        <f ca="1">IF(AND(J30&gt;150%,Template!M33&gt;5),"IS1",IF(AND(J30&gt;150%,Template!M33&lt;5),"IS2",IF(AND(J30&lt;50%,Template!M33&gt;5),"IS3",IF(AND(J30&lt;50%,Template!M33&lt;5),"IS4"))))</f>
        <v>0</v>
      </c>
      <c r="U30" t="e">
        <f ca="1">IF(AND(K30&gt;150%,Template!N33&gt;5),"IS1",IF(AND(K30&gt;150%,Template!N33&lt;5),"IS2",IF(AND(K30&lt;50%,Template!N33&gt;5),"IS3",IF(AND(K30&lt;50%,Template!N33&lt;5),"IS4"))))</f>
        <v>#N/A</v>
      </c>
      <c r="W30" t="str">
        <f ca="1">IF(Template!AF33&lt;&gt;"",Template!AF33,IF(M30&lt;&gt;FALSE,M30,""))</f>
        <v/>
      </c>
      <c r="X30" t="str">
        <f ca="1">IF(Template!AG33&lt;&gt;"",Template!AG33,IF(N30&lt;&gt;FALSE,N30,""))</f>
        <v/>
      </c>
      <c r="Y30" t="e">
        <f ca="1">IF(Template!AH33&lt;&gt;"",Template!AH33,IF(O30&lt;&gt;FALSE,O30,""))</f>
        <v>#N/A</v>
      </c>
      <c r="Z30" t="str">
        <f ca="1">IF(Template!AI33&lt;&gt;"",Template!AI33,IF(P30&lt;&gt;FALSE,P30,""))</f>
        <v/>
      </c>
      <c r="AA30" t="str">
        <f ca="1">IF(Template!AJ33&lt;&gt;"",Template!AJ33,IF(Q30&lt;&gt;FALSE,Q30,""))</f>
        <v/>
      </c>
      <c r="AB30" t="e">
        <f ca="1">IF(Template!AK33&lt;&gt;"",Template!AK33,IF(R30&lt;&gt;FALSE,R30,""))</f>
        <v>#N/A</v>
      </c>
      <c r="AC30" t="str">
        <f ca="1">IF(Template!AL33&lt;&gt;"",Template!AL33,IF(S30&lt;&gt;FALSE,S30,""))</f>
        <v/>
      </c>
      <c r="AD30" t="str">
        <f ca="1">IF(Template!AM33&lt;&gt;"",Template!AM33,IF(T30&lt;&gt;FALSE,T30,""))</f>
        <v/>
      </c>
      <c r="AE30" t="str">
        <f>IF(Template!AN33&lt;&gt;"",Template!AN33,IF(U30&lt;&gt;FALSE,U30,""))</f>
        <v>IS4</v>
      </c>
    </row>
    <row r="31" spans="2:31" x14ac:dyDescent="0.35">
      <c r="B31" t="str">
        <f ca="1">Template!C34</f>
        <v>LRB2-Inj1</v>
      </c>
      <c r="C31">
        <f ca="1">Template!AV34/Template!AV$2</f>
        <v>1.1070292331185416</v>
      </c>
      <c r="D31">
        <f ca="1">Template!AW34/Template!AW$2</f>
        <v>0.95869770871442084</v>
      </c>
      <c r="E31">
        <f ca="1">Template!AX34/Template!AX$2</f>
        <v>1.0125060814727398</v>
      </c>
      <c r="F31">
        <f ca="1">Template!AY34/Template!AY$2</f>
        <v>0.94494768375419214</v>
      </c>
      <c r="G31">
        <f ca="1">Template!AZ34/Template!AZ$2</f>
        <v>1.0514791202403442</v>
      </c>
      <c r="H31">
        <f ca="1">Template!BA34/Template!BA$2</f>
        <v>1.0886571312758431</v>
      </c>
      <c r="I31">
        <f ca="1">Template!BB34/Template!BB$2</f>
        <v>1.0829624174512484</v>
      </c>
      <c r="J31">
        <f ca="1">Template!BC34/Template!BC$2</f>
        <v>1.0309197155530103</v>
      </c>
      <c r="K31">
        <f ca="1">Template!BD34/Template!BD$2</f>
        <v>1.162425174464466</v>
      </c>
      <c r="M31" t="b">
        <f ca="1">IF(AND(C31&gt;150%,Template!F34&gt;5),"IS1",IF(AND(C31&gt;150%,Template!F34&lt;5),"IS2",IF(AND(C31&lt;50%,Template!F34&gt;5),"IS3",IF(AND(C31&lt;50%,Template!F34&lt;5),"IS4"))))</f>
        <v>0</v>
      </c>
      <c r="N31" t="b">
        <f ca="1">IF(AND(D31&gt;150%,Template!G34&gt;5),"IS1",IF(AND(D31&gt;150%,Template!G34&lt;5),"IS2",IF(AND(D31&lt;50%,Template!G34&gt;5),"IS3",IF(AND(D31&lt;50%,Template!G34&lt;5),"IS4"))))</f>
        <v>0</v>
      </c>
      <c r="O31" t="e">
        <f ca="1">IF(AND(E31&gt;150%,Template!H34&gt;5),"IS1",IF(AND(E31&gt;150%,Template!H34&lt;5),"IS2",IF(AND(E31&lt;50%,Template!H34&gt;5),"IS3",IF(AND(E31&lt;50%,Template!H34&lt;5),"IS4"))))</f>
        <v>#N/A</v>
      </c>
      <c r="P31" t="b">
        <f ca="1">IF(AND(F31&gt;150%,Template!I34&gt;5),"IS1",IF(AND(F31&gt;150%,Template!I34&lt;5),"IS2",IF(AND(F31&lt;50%,Template!I34&gt;5),"IS3",IF(AND(F31&lt;50%,Template!I34&lt;5),"IS4"))))</f>
        <v>0</v>
      </c>
      <c r="Q31" t="b">
        <f ca="1">IF(AND(G31&gt;150%,Template!J34&gt;5),"IS1",IF(AND(G31&gt;150%,Template!J34&lt;5),"IS2",IF(AND(G31&lt;50%,Template!J34&gt;5),"IS3",IF(AND(G31&lt;50%,Template!J34&lt;5),"IS4"))))</f>
        <v>0</v>
      </c>
      <c r="R31" t="e">
        <f ca="1">IF(AND(H31&gt;150%,Template!K34&gt;5),"IS1",IF(AND(H31&gt;150%,Template!K34&lt;5),"IS2",IF(AND(H31&lt;50%,Template!K34&gt;5),"IS3",IF(AND(H31&lt;50%,Template!K34&lt;5),"IS4"))))</f>
        <v>#N/A</v>
      </c>
      <c r="S31" t="b">
        <f ca="1">IF(AND(I31&gt;150%,Template!L34&gt;5),"IS1",IF(AND(I31&gt;150%,Template!L34&lt;5),"IS2",IF(AND(I31&lt;50%,Template!L34&gt;5),"IS3",IF(AND(I31&lt;50%,Template!L34&lt;5),"IS4"))))</f>
        <v>0</v>
      </c>
      <c r="T31" t="b">
        <f ca="1">IF(AND(J31&gt;150%,Template!M34&gt;5),"IS1",IF(AND(J31&gt;150%,Template!M34&lt;5),"IS2",IF(AND(J31&lt;50%,Template!M34&gt;5),"IS3",IF(AND(J31&lt;50%,Template!M34&lt;5),"IS4"))))</f>
        <v>0</v>
      </c>
      <c r="U31" t="e">
        <f ca="1">IF(AND(K31&gt;150%,Template!N34&gt;5),"IS1",IF(AND(K31&gt;150%,Template!N34&lt;5),"IS2",IF(AND(K31&lt;50%,Template!N34&gt;5),"IS3",IF(AND(K31&lt;50%,Template!N34&lt;5),"IS4"))))</f>
        <v>#N/A</v>
      </c>
      <c r="W31" t="str">
        <f ca="1">IF(Template!AF34&lt;&gt;"",Template!AF34,IF(M31&lt;&gt;FALSE,M31,""))</f>
        <v/>
      </c>
      <c r="X31" t="str">
        <f ca="1">IF(Template!AG34&lt;&gt;"",Template!AG34,IF(N31&lt;&gt;FALSE,N31,""))</f>
        <v/>
      </c>
      <c r="Y31" t="e">
        <f ca="1">IF(Template!AH34&lt;&gt;"",Template!AH34,IF(O31&lt;&gt;FALSE,O31,""))</f>
        <v>#N/A</v>
      </c>
      <c r="Z31" t="str">
        <f ca="1">IF(Template!AI34&lt;&gt;"",Template!AI34,IF(P31&lt;&gt;FALSE,P31,""))</f>
        <v/>
      </c>
      <c r="AA31" t="str">
        <f ca="1">IF(Template!AJ34&lt;&gt;"",Template!AJ34,IF(Q31&lt;&gt;FALSE,Q31,""))</f>
        <v/>
      </c>
      <c r="AB31" t="e">
        <f ca="1">IF(Template!AK34&lt;&gt;"",Template!AK34,IF(R31&lt;&gt;FALSE,R31,""))</f>
        <v>#N/A</v>
      </c>
      <c r="AC31" t="str">
        <f ca="1">IF(Template!AL34&lt;&gt;"",Template!AL34,IF(S31&lt;&gt;FALSE,S31,""))</f>
        <v/>
      </c>
      <c r="AD31" t="str">
        <f ca="1">IF(Template!AM34&lt;&gt;"",Template!AM34,IF(T31&lt;&gt;FALSE,T31,""))</f>
        <v/>
      </c>
      <c r="AE31" t="str">
        <f>IF(Template!AN34&lt;&gt;"",Template!AN34,IF(U31&lt;&gt;FALSE,U31,""))</f>
        <v>b</v>
      </c>
    </row>
    <row r="32" spans="2:31" x14ac:dyDescent="0.35">
      <c r="B32" t="str">
        <f ca="1">Template!C35</f>
        <v>AB-230117-02 LRB 2</v>
      </c>
      <c r="C32">
        <f ca="1">Template!AV35/Template!AV$2</f>
        <v>0.78775893120048213</v>
      </c>
      <c r="D32">
        <f ca="1">Template!AW35/Template!AW$2</f>
        <v>0.78226608569177136</v>
      </c>
      <c r="E32">
        <f ca="1">Template!AX35/Template!AX$2</f>
        <v>1.0220379091743534</v>
      </c>
      <c r="F32">
        <f ca="1">Template!AY35/Template!AY$2</f>
        <v>1.0267829212330637</v>
      </c>
      <c r="G32">
        <f ca="1">Template!AZ35/Template!AZ$2</f>
        <v>0.94345660729575642</v>
      </c>
      <c r="H32">
        <f ca="1">Template!BA35/Template!BA$2</f>
        <v>0.96205265984724819</v>
      </c>
      <c r="I32">
        <f ca="1">Template!BB35/Template!BB$2</f>
        <v>1.0113340546178187</v>
      </c>
      <c r="J32">
        <f ca="1">Template!BC35/Template!BC$2</f>
        <v>0.93234352871482584</v>
      </c>
      <c r="K32">
        <f ca="1">Template!BD35/Template!BD$2</f>
        <v>1.1692656213928148</v>
      </c>
      <c r="M32" t="b">
        <f ca="1">IF(AND(C32&gt;150%,Template!F35&gt;5),"IS1",IF(AND(C32&gt;150%,Template!F35&lt;5),"IS2",IF(AND(C32&lt;50%,Template!F35&gt;5),"IS3",IF(AND(C32&lt;50%,Template!F35&lt;5),"IS4"))))</f>
        <v>0</v>
      </c>
      <c r="N32" t="b">
        <f ca="1">IF(AND(D32&gt;150%,Template!G35&gt;5),"IS1",IF(AND(D32&gt;150%,Template!G35&lt;5),"IS2",IF(AND(D32&lt;50%,Template!G35&gt;5),"IS3",IF(AND(D32&lt;50%,Template!G35&lt;5),"IS4"))))</f>
        <v>0</v>
      </c>
      <c r="O32" t="e">
        <f ca="1">IF(AND(E32&gt;150%,Template!H35&gt;5),"IS1",IF(AND(E32&gt;150%,Template!H35&lt;5),"IS2",IF(AND(E32&lt;50%,Template!H35&gt;5),"IS3",IF(AND(E32&lt;50%,Template!H35&lt;5),"IS4"))))</f>
        <v>#N/A</v>
      </c>
      <c r="P32" t="b">
        <f ca="1">IF(AND(F32&gt;150%,Template!I35&gt;5),"IS1",IF(AND(F32&gt;150%,Template!I35&lt;5),"IS2",IF(AND(F32&lt;50%,Template!I35&gt;5),"IS3",IF(AND(F32&lt;50%,Template!I35&lt;5),"IS4"))))</f>
        <v>0</v>
      </c>
      <c r="Q32" t="b">
        <f ca="1">IF(AND(G32&gt;150%,Template!J35&gt;5),"IS1",IF(AND(G32&gt;150%,Template!J35&lt;5),"IS2",IF(AND(G32&lt;50%,Template!J35&gt;5),"IS3",IF(AND(G32&lt;50%,Template!J35&lt;5),"IS4"))))</f>
        <v>0</v>
      </c>
      <c r="R32" t="e">
        <f ca="1">IF(AND(H32&gt;150%,Template!K35&gt;5),"IS1",IF(AND(H32&gt;150%,Template!K35&lt;5),"IS2",IF(AND(H32&lt;50%,Template!K35&gt;5),"IS3",IF(AND(H32&lt;50%,Template!K35&lt;5),"IS4"))))</f>
        <v>#N/A</v>
      </c>
      <c r="S32" t="b">
        <f ca="1">IF(AND(I32&gt;150%,Template!L35&gt;5),"IS1",IF(AND(I32&gt;150%,Template!L35&lt;5),"IS2",IF(AND(I32&lt;50%,Template!L35&gt;5),"IS3",IF(AND(I32&lt;50%,Template!L35&lt;5),"IS4"))))</f>
        <v>0</v>
      </c>
      <c r="T32" t="b">
        <f ca="1">IF(AND(J32&gt;150%,Template!M35&gt;5),"IS1",IF(AND(J32&gt;150%,Template!M35&lt;5),"IS2",IF(AND(J32&lt;50%,Template!M35&gt;5),"IS3",IF(AND(J32&lt;50%,Template!M35&lt;5),"IS4"))))</f>
        <v>0</v>
      </c>
      <c r="U32" t="e">
        <f ca="1">IF(AND(K32&gt;150%,Template!N35&gt;5),"IS1",IF(AND(K32&gt;150%,Template!N35&lt;5),"IS2",IF(AND(K32&lt;50%,Template!N35&gt;5),"IS3",IF(AND(K32&lt;50%,Template!N35&lt;5),"IS4"))))</f>
        <v>#N/A</v>
      </c>
      <c r="W32" t="str">
        <f ca="1">IF(Template!AF35&lt;&gt;"",Template!AF35,IF(M32&lt;&gt;FALSE,M32,""))</f>
        <v/>
      </c>
      <c r="X32" t="str">
        <f ca="1">IF(Template!AG35&lt;&gt;"",Template!AG35,IF(N32&lt;&gt;FALSE,N32,""))</f>
        <v/>
      </c>
      <c r="Y32" t="e">
        <f ca="1">IF(Template!AH35&lt;&gt;"",Template!AH35,IF(O32&lt;&gt;FALSE,O32,""))</f>
        <v>#N/A</v>
      </c>
      <c r="Z32" t="str">
        <f ca="1">IF(Template!AI35&lt;&gt;"",Template!AI35,IF(P32&lt;&gt;FALSE,P32,""))</f>
        <v/>
      </c>
      <c r="AA32" t="str">
        <f ca="1">IF(Template!AJ35&lt;&gt;"",Template!AJ35,IF(Q32&lt;&gt;FALSE,Q32,""))</f>
        <v/>
      </c>
      <c r="AB32" t="e">
        <f ca="1">IF(Template!AK35&lt;&gt;"",Template!AK35,IF(R32&lt;&gt;FALSE,R32,""))</f>
        <v>#N/A</v>
      </c>
      <c r="AC32" t="str">
        <f ca="1">IF(Template!AL35&lt;&gt;"",Template!AL35,IF(S32&lt;&gt;FALSE,S32,""))</f>
        <v/>
      </c>
      <c r="AD32" t="str">
        <f ca="1">IF(Template!AM35&lt;&gt;"",Template!AM35,IF(T32&lt;&gt;FALSE,T32,""))</f>
        <v/>
      </c>
      <c r="AE32" t="str">
        <f>IF(Template!AN35&lt;&gt;"",Template!AN35,IF(U32&lt;&gt;FALSE,U32,""))</f>
        <v>b</v>
      </c>
    </row>
    <row r="33" spans="2:31" x14ac:dyDescent="0.35">
      <c r="B33" t="str">
        <f ca="1">Template!C36</f>
        <v>WO-23003-11-A-1</v>
      </c>
      <c r="C33">
        <f ca="1">Template!AV36/Template!AV$2</f>
        <v>0.80866379516958498</v>
      </c>
      <c r="D33">
        <f ca="1">Template!AW36/Template!AW$2</f>
        <v>0.95428705318648255</v>
      </c>
      <c r="E33">
        <f ca="1">Template!AX36/Template!AX$2</f>
        <v>0.94052268598685707</v>
      </c>
      <c r="F33">
        <f ca="1">Template!AY36/Template!AY$2</f>
        <v>0.94709075268330245</v>
      </c>
      <c r="G33">
        <f ca="1">Template!AZ36/Template!AZ$2</f>
        <v>0.98212802197696436</v>
      </c>
      <c r="H33">
        <f ca="1">Template!BA36/Template!BA$2</f>
        <v>1.0158730279481902</v>
      </c>
      <c r="I33">
        <f ca="1">Template!BB36/Template!BB$2</f>
        <v>1.0016730235708882</v>
      </c>
      <c r="J33">
        <f ca="1">Template!BC36/Template!BC$2</f>
        <v>0.92655540139572101</v>
      </c>
      <c r="K33">
        <f ca="1">Template!BD36/Template!BD$2</f>
        <v>0.33484364450972043</v>
      </c>
      <c r="M33" t="b">
        <f ca="1">IF(AND(C33&gt;150%,Template!F36&gt;5),"IS1",IF(AND(C33&gt;150%,Template!F36&lt;5),"IS2",IF(AND(C33&lt;50%,Template!F36&gt;5),"IS3",IF(AND(C33&lt;50%,Template!F36&lt;5),"IS4"))))</f>
        <v>0</v>
      </c>
      <c r="N33" t="b">
        <f ca="1">IF(AND(D33&gt;150%,Template!G36&gt;5),"IS1",IF(AND(D33&gt;150%,Template!G36&lt;5),"IS2",IF(AND(D33&lt;50%,Template!G36&gt;5),"IS3",IF(AND(D33&lt;50%,Template!G36&lt;5),"IS4"))))</f>
        <v>0</v>
      </c>
      <c r="O33" t="e">
        <f ca="1">IF(AND(E33&gt;150%,Template!H36&gt;5),"IS1",IF(AND(E33&gt;150%,Template!H36&lt;5),"IS2",IF(AND(E33&lt;50%,Template!H36&gt;5),"IS3",IF(AND(E33&lt;50%,Template!H36&lt;5),"IS4"))))</f>
        <v>#N/A</v>
      </c>
      <c r="P33" t="b">
        <f ca="1">IF(AND(F33&gt;150%,Template!I36&gt;5),"IS1",IF(AND(F33&gt;150%,Template!I36&lt;5),"IS2",IF(AND(F33&lt;50%,Template!I36&gt;5),"IS3",IF(AND(F33&lt;50%,Template!I36&lt;5),"IS4"))))</f>
        <v>0</v>
      </c>
      <c r="Q33" t="b">
        <f ca="1">IF(AND(G33&gt;150%,Template!J36&gt;5),"IS1",IF(AND(G33&gt;150%,Template!J36&lt;5),"IS2",IF(AND(G33&lt;50%,Template!J36&gt;5),"IS3",IF(AND(G33&lt;50%,Template!J36&lt;5),"IS4"))))</f>
        <v>0</v>
      </c>
      <c r="R33" t="e">
        <f ca="1">IF(AND(H33&gt;150%,Template!K36&gt;5),"IS1",IF(AND(H33&gt;150%,Template!K36&lt;5),"IS2",IF(AND(H33&lt;50%,Template!K36&gt;5),"IS3",IF(AND(H33&lt;50%,Template!K36&lt;5),"IS4"))))</f>
        <v>#N/A</v>
      </c>
      <c r="S33" t="b">
        <f ca="1">IF(AND(I33&gt;150%,Template!L36&gt;5),"IS1",IF(AND(I33&gt;150%,Template!L36&lt;5),"IS2",IF(AND(I33&lt;50%,Template!L36&gt;5),"IS3",IF(AND(I33&lt;50%,Template!L36&lt;5),"IS4"))))</f>
        <v>0</v>
      </c>
      <c r="T33" t="b">
        <f ca="1">IF(AND(J33&gt;150%,Template!M36&gt;5),"IS1",IF(AND(J33&gt;150%,Template!M36&lt;5),"IS2",IF(AND(J33&lt;50%,Template!M36&gt;5),"IS3",IF(AND(J33&lt;50%,Template!M36&lt;5),"IS4"))))</f>
        <v>0</v>
      </c>
      <c r="U33" t="e">
        <f ca="1">IF(AND(K33&gt;150%,Template!N36&gt;5),"IS1",IF(AND(K33&gt;150%,Template!N36&lt;5),"IS2",IF(AND(K33&lt;50%,Template!N36&gt;5),"IS3",IF(AND(K33&lt;50%,Template!N36&lt;5),"IS4"))))</f>
        <v>#N/A</v>
      </c>
      <c r="W33" t="str">
        <f ca="1">IF(Template!AF36&lt;&gt;"",Template!AF36,IF(M33&lt;&gt;FALSE,M33,""))</f>
        <v/>
      </c>
      <c r="X33" t="str">
        <f ca="1">IF(Template!AG36&lt;&gt;"",Template!AG36,IF(N33&lt;&gt;FALSE,N33,""))</f>
        <v/>
      </c>
      <c r="Y33" t="e">
        <f ca="1">IF(Template!AH36&lt;&gt;"",Template!AH36,IF(O33&lt;&gt;FALSE,O33,""))</f>
        <v>#N/A</v>
      </c>
      <c r="Z33" t="str">
        <f ca="1">IF(Template!AI36&lt;&gt;"",Template!AI36,IF(P33&lt;&gt;FALSE,P33,""))</f>
        <v/>
      </c>
      <c r="AA33" t="str">
        <f ca="1">IF(Template!AJ36&lt;&gt;"",Template!AJ36,IF(Q33&lt;&gt;FALSE,Q33,""))</f>
        <v/>
      </c>
      <c r="AB33" t="e">
        <f ca="1">IF(Template!AK36&lt;&gt;"",Template!AK36,IF(R33&lt;&gt;FALSE,R33,""))</f>
        <v>#N/A</v>
      </c>
      <c r="AC33" t="str">
        <f ca="1">IF(Template!AL36&lt;&gt;"",Template!AL36,IF(S33&lt;&gt;FALSE,S33,""))</f>
        <v/>
      </c>
      <c r="AD33" t="str">
        <f ca="1">IF(Template!AM36&lt;&gt;"",Template!AM36,IF(T33&lt;&gt;FALSE,T33,""))</f>
        <v/>
      </c>
      <c r="AE33" t="str">
        <f>IF(Template!AN36&lt;&gt;"",Template!AN36,IF(U33&lt;&gt;FALSE,U33,""))</f>
        <v>IS4</v>
      </c>
    </row>
    <row r="34" spans="2:31" x14ac:dyDescent="0.35">
      <c r="B34" t="str">
        <f ca="1">Template!C37</f>
        <v>WO-23003-12-A-1</v>
      </c>
      <c r="C34">
        <f ca="1">Template!AV37/Template!AV$2</f>
        <v>0.78422822238809031</v>
      </c>
      <c r="D34">
        <f ca="1">Template!AW37/Template!AW$2</f>
        <v>0.84624354894362375</v>
      </c>
      <c r="E34">
        <f ca="1">Template!AX37/Template!AX$2</f>
        <v>0.85657855016055906</v>
      </c>
      <c r="F34">
        <f ca="1">Template!AY37/Template!AY$2</f>
        <v>0.82265365749082731</v>
      </c>
      <c r="G34">
        <f ca="1">Template!AZ37/Template!AZ$2</f>
        <v>0.97976852466715558</v>
      </c>
      <c r="H34">
        <f ca="1">Template!BA37/Template!BA$2</f>
        <v>1.0326374754520007</v>
      </c>
      <c r="I34">
        <f ca="1">Template!BB37/Template!BB$2</f>
        <v>1.0274382293999811</v>
      </c>
      <c r="J34">
        <f ca="1">Template!BC37/Template!BC$2</f>
        <v>0.96402217527985823</v>
      </c>
      <c r="K34">
        <f ca="1">Template!BD37/Template!BD$2</f>
        <v>0.3373473046188713</v>
      </c>
      <c r="M34" t="b">
        <f ca="1">IF(AND(C34&gt;150%,Template!F37&gt;5),"IS1",IF(AND(C34&gt;150%,Template!F37&lt;5),"IS2",IF(AND(C34&lt;50%,Template!F37&gt;5),"IS3",IF(AND(C34&lt;50%,Template!F37&lt;5),"IS4"))))</f>
        <v>0</v>
      </c>
      <c r="N34" t="b">
        <f ca="1">IF(AND(D34&gt;150%,Template!G37&gt;5),"IS1",IF(AND(D34&gt;150%,Template!G37&lt;5),"IS2",IF(AND(D34&lt;50%,Template!G37&gt;5),"IS3",IF(AND(D34&lt;50%,Template!G37&lt;5),"IS4"))))</f>
        <v>0</v>
      </c>
      <c r="O34" t="e">
        <f ca="1">IF(AND(E34&gt;150%,Template!H37&gt;5),"IS1",IF(AND(E34&gt;150%,Template!H37&lt;5),"IS2",IF(AND(E34&lt;50%,Template!H37&gt;5),"IS3",IF(AND(E34&lt;50%,Template!H37&lt;5),"IS4"))))</f>
        <v>#N/A</v>
      </c>
      <c r="P34" t="b">
        <f ca="1">IF(AND(F34&gt;150%,Template!I37&gt;5),"IS1",IF(AND(F34&gt;150%,Template!I37&lt;5),"IS2",IF(AND(F34&lt;50%,Template!I37&gt;5),"IS3",IF(AND(F34&lt;50%,Template!I37&lt;5),"IS4"))))</f>
        <v>0</v>
      </c>
      <c r="Q34" t="b">
        <f ca="1">IF(AND(G34&gt;150%,Template!J37&gt;5),"IS1",IF(AND(G34&gt;150%,Template!J37&lt;5),"IS2",IF(AND(G34&lt;50%,Template!J37&gt;5),"IS3",IF(AND(G34&lt;50%,Template!J37&lt;5),"IS4"))))</f>
        <v>0</v>
      </c>
      <c r="R34" t="e">
        <f ca="1">IF(AND(H34&gt;150%,Template!K37&gt;5),"IS1",IF(AND(H34&gt;150%,Template!K37&lt;5),"IS2",IF(AND(H34&lt;50%,Template!K37&gt;5),"IS3",IF(AND(H34&lt;50%,Template!K37&lt;5),"IS4"))))</f>
        <v>#N/A</v>
      </c>
      <c r="S34" t="b">
        <f ca="1">IF(AND(I34&gt;150%,Template!L37&gt;5),"IS1",IF(AND(I34&gt;150%,Template!L37&lt;5),"IS2",IF(AND(I34&lt;50%,Template!L37&gt;5),"IS3",IF(AND(I34&lt;50%,Template!L37&lt;5),"IS4"))))</f>
        <v>0</v>
      </c>
      <c r="T34" t="b">
        <f ca="1">IF(AND(J34&gt;150%,Template!M37&gt;5),"IS1",IF(AND(J34&gt;150%,Template!M37&lt;5),"IS2",IF(AND(J34&lt;50%,Template!M37&gt;5),"IS3",IF(AND(J34&lt;50%,Template!M37&lt;5),"IS4"))))</f>
        <v>0</v>
      </c>
      <c r="U34" t="e">
        <f ca="1">IF(AND(K34&gt;150%,Template!N37&gt;5),"IS1",IF(AND(K34&gt;150%,Template!N37&lt;5),"IS2",IF(AND(K34&lt;50%,Template!N37&gt;5),"IS3",IF(AND(K34&lt;50%,Template!N37&lt;5),"IS4"))))</f>
        <v>#N/A</v>
      </c>
      <c r="W34" t="str">
        <f ca="1">IF(Template!AF37&lt;&gt;"",Template!AF37,IF(M34&lt;&gt;FALSE,M34,""))</f>
        <v/>
      </c>
      <c r="X34" t="str">
        <f ca="1">IF(Template!AG37&lt;&gt;"",Template!AG37,IF(N34&lt;&gt;FALSE,N34,""))</f>
        <v/>
      </c>
      <c r="Y34" t="e">
        <f ca="1">IF(Template!AH37&lt;&gt;"",Template!AH37,IF(O34&lt;&gt;FALSE,O34,""))</f>
        <v>#N/A</v>
      </c>
      <c r="Z34" t="str">
        <f ca="1">IF(Template!AI37&lt;&gt;"",Template!AI37,IF(P34&lt;&gt;FALSE,P34,""))</f>
        <v/>
      </c>
      <c r="AA34" t="str">
        <f ca="1">IF(Template!AJ37&lt;&gt;"",Template!AJ37,IF(Q34&lt;&gt;FALSE,Q34,""))</f>
        <v/>
      </c>
      <c r="AB34" t="e">
        <f ca="1">IF(Template!AK37&lt;&gt;"",Template!AK37,IF(R34&lt;&gt;FALSE,R34,""))</f>
        <v>#N/A</v>
      </c>
      <c r="AC34" t="str">
        <f ca="1">IF(Template!AL37&lt;&gt;"",Template!AL37,IF(S34&lt;&gt;FALSE,S34,""))</f>
        <v/>
      </c>
      <c r="AD34" t="str">
        <f ca="1">IF(Template!AM37&lt;&gt;"",Template!AM37,IF(T34&lt;&gt;FALSE,T34,""))</f>
        <v/>
      </c>
      <c r="AE34" t="str">
        <f>IF(Template!AN37&lt;&gt;"",Template!AN37,IF(U34&lt;&gt;FALSE,U34,""))</f>
        <v>IS4</v>
      </c>
    </row>
    <row r="35" spans="2:31" x14ac:dyDescent="0.35">
      <c r="B35" t="str">
        <f ca="1">Template!C38</f>
        <v>WO-23003-13-A-1</v>
      </c>
      <c r="C35">
        <f ca="1">Template!AV38/Template!AV$2</f>
        <v>0.94113522286058626</v>
      </c>
      <c r="D35">
        <f ca="1">Template!AW38/Template!AW$2</f>
        <v>0.9069717662676684</v>
      </c>
      <c r="E35">
        <f ca="1">Template!AX38/Template!AX$2</f>
        <v>0.92845328591520704</v>
      </c>
      <c r="F35">
        <f ca="1">Template!AY38/Template!AY$2</f>
        <v>0.93372329590914971</v>
      </c>
      <c r="G35">
        <f ca="1">Template!AZ38/Template!AZ$2</f>
        <v>0.97955324422736756</v>
      </c>
      <c r="H35">
        <f ca="1">Template!BA38/Template!BA$2</f>
        <v>1.0342060768206047</v>
      </c>
      <c r="I35">
        <f ca="1">Template!BB38/Template!BB$2</f>
        <v>1.0401975799993524</v>
      </c>
      <c r="J35">
        <f ca="1">Template!BC38/Template!BC$2</f>
        <v>0.94228879502941221</v>
      </c>
      <c r="K35">
        <f ca="1">Template!BD38/Template!BD$2</f>
        <v>0.33152070784908588</v>
      </c>
      <c r="M35" t="b">
        <f ca="1">IF(AND(C35&gt;150%,Template!F38&gt;5),"IS1",IF(AND(C35&gt;150%,Template!F38&lt;5),"IS2",IF(AND(C35&lt;50%,Template!F38&gt;5),"IS3",IF(AND(C35&lt;50%,Template!F38&lt;5),"IS4"))))</f>
        <v>0</v>
      </c>
      <c r="N35" t="b">
        <f ca="1">IF(AND(D35&gt;150%,Template!G38&gt;5),"IS1",IF(AND(D35&gt;150%,Template!G38&lt;5),"IS2",IF(AND(D35&lt;50%,Template!G38&gt;5),"IS3",IF(AND(D35&lt;50%,Template!G38&lt;5),"IS4"))))</f>
        <v>0</v>
      </c>
      <c r="O35" t="e">
        <f ca="1">IF(AND(E35&gt;150%,Template!H38&gt;5),"IS1",IF(AND(E35&gt;150%,Template!H38&lt;5),"IS2",IF(AND(E35&lt;50%,Template!H38&gt;5),"IS3",IF(AND(E35&lt;50%,Template!H38&lt;5),"IS4"))))</f>
        <v>#N/A</v>
      </c>
      <c r="P35" t="b">
        <f ca="1">IF(AND(F35&gt;150%,Template!I38&gt;5),"IS1",IF(AND(F35&gt;150%,Template!I38&lt;5),"IS2",IF(AND(F35&lt;50%,Template!I38&gt;5),"IS3",IF(AND(F35&lt;50%,Template!I38&lt;5),"IS4"))))</f>
        <v>0</v>
      </c>
      <c r="Q35" t="b">
        <f ca="1">IF(AND(G35&gt;150%,Template!J38&gt;5),"IS1",IF(AND(G35&gt;150%,Template!J38&lt;5),"IS2",IF(AND(G35&lt;50%,Template!J38&gt;5),"IS3",IF(AND(G35&lt;50%,Template!J38&lt;5),"IS4"))))</f>
        <v>0</v>
      </c>
      <c r="R35" t="e">
        <f ca="1">IF(AND(H35&gt;150%,Template!K38&gt;5),"IS1",IF(AND(H35&gt;150%,Template!K38&lt;5),"IS2",IF(AND(H35&lt;50%,Template!K38&gt;5),"IS3",IF(AND(H35&lt;50%,Template!K38&lt;5),"IS4"))))</f>
        <v>#N/A</v>
      </c>
      <c r="S35" t="b">
        <f ca="1">IF(AND(I35&gt;150%,Template!L38&gt;5),"IS1",IF(AND(I35&gt;150%,Template!L38&lt;5),"IS2",IF(AND(I35&lt;50%,Template!L38&gt;5),"IS3",IF(AND(I35&lt;50%,Template!L38&lt;5),"IS4"))))</f>
        <v>0</v>
      </c>
      <c r="T35" t="b">
        <f ca="1">IF(AND(J35&gt;150%,Template!M38&gt;5),"IS1",IF(AND(J35&gt;150%,Template!M38&lt;5),"IS2",IF(AND(J35&lt;50%,Template!M38&gt;5),"IS3",IF(AND(J35&lt;50%,Template!M38&lt;5),"IS4"))))</f>
        <v>0</v>
      </c>
      <c r="U35" t="e">
        <f ca="1">IF(AND(K35&gt;150%,Template!N38&gt;5),"IS1",IF(AND(K35&gt;150%,Template!N38&lt;5),"IS2",IF(AND(K35&lt;50%,Template!N38&gt;5),"IS3",IF(AND(K35&lt;50%,Template!N38&lt;5),"IS4"))))</f>
        <v>#N/A</v>
      </c>
      <c r="W35" t="str">
        <f ca="1">IF(Template!AF38&lt;&gt;"",Template!AF38,IF(M35&lt;&gt;FALSE,M35,""))</f>
        <v/>
      </c>
      <c r="X35" t="str">
        <f ca="1">IF(Template!AG38&lt;&gt;"",Template!AG38,IF(N35&lt;&gt;FALSE,N35,""))</f>
        <v/>
      </c>
      <c r="Y35" t="e">
        <f ca="1">IF(Template!AH38&lt;&gt;"",Template!AH38,IF(O35&lt;&gt;FALSE,O35,""))</f>
        <v>#N/A</v>
      </c>
      <c r="Z35" t="str">
        <f ca="1">IF(Template!AI38&lt;&gt;"",Template!AI38,IF(P35&lt;&gt;FALSE,P35,""))</f>
        <v/>
      </c>
      <c r="AA35" t="str">
        <f ca="1">IF(Template!AJ38&lt;&gt;"",Template!AJ38,IF(Q35&lt;&gt;FALSE,Q35,""))</f>
        <v/>
      </c>
      <c r="AB35" t="e">
        <f ca="1">IF(Template!AK38&lt;&gt;"",Template!AK38,IF(R35&lt;&gt;FALSE,R35,""))</f>
        <v>#N/A</v>
      </c>
      <c r="AC35" t="str">
        <f ca="1">IF(Template!AL38&lt;&gt;"",Template!AL38,IF(S35&lt;&gt;FALSE,S35,""))</f>
        <v/>
      </c>
      <c r="AD35" t="str">
        <f ca="1">IF(Template!AM38&lt;&gt;"",Template!AM38,IF(T35&lt;&gt;FALSE,T35,""))</f>
        <v/>
      </c>
      <c r="AE35" t="str">
        <f>IF(Template!AN38&lt;&gt;"",Template!AN38,IF(U35&lt;&gt;FALSE,U35,""))</f>
        <v>IS4</v>
      </c>
    </row>
    <row r="36" spans="2:31" x14ac:dyDescent="0.35">
      <c r="B36" t="str">
        <f ca="1">Template!C39</f>
        <v>WO-23003-14-A-1</v>
      </c>
      <c r="C36">
        <f ca="1">Template!AV39/Template!AV$2</f>
        <v>0.36658289564687435</v>
      </c>
      <c r="D36">
        <f ca="1">Template!AW39/Template!AW$2</f>
        <v>0.44304670149544989</v>
      </c>
      <c r="E36">
        <f ca="1">Template!AX39/Template!AX$2</f>
        <v>0.52524153301723975</v>
      </c>
      <c r="F36">
        <f ca="1">Template!AY39/Template!AY$2</f>
        <v>0.50143622377580221</v>
      </c>
      <c r="G36">
        <f ca="1">Template!AZ39/Template!AZ$2</f>
        <v>0.75921356604349344</v>
      </c>
      <c r="H36">
        <f ca="1">Template!BA39/Template!BA$2</f>
        <v>0.82678217392007591</v>
      </c>
      <c r="I36">
        <f ca="1">Template!BB39/Template!BB$2</f>
        <v>0.91815844013776471</v>
      </c>
      <c r="J36">
        <f ca="1">Template!BC39/Template!BC$2</f>
        <v>1.0135810900299747</v>
      </c>
      <c r="K36">
        <f ca="1">Template!BD39/Template!BD$2</f>
        <v>0.88159517547712685</v>
      </c>
      <c r="M36" t="str">
        <f ca="1">IF(AND(C36&gt;150%,Template!F39&gt;5),"IS1",IF(AND(C36&gt;150%,Template!F39&lt;5),"IS2",IF(AND(C36&lt;50%,Template!F39&gt;5),"IS3",IF(AND(C36&lt;50%,Template!F39&lt;5),"IS4"))))</f>
        <v>IS3</v>
      </c>
      <c r="N36" t="str">
        <f ca="1">IF(AND(D36&gt;150%,Template!G39&gt;5),"IS1",IF(AND(D36&gt;150%,Template!G39&lt;5),"IS2",IF(AND(D36&lt;50%,Template!G39&gt;5),"IS3",IF(AND(D36&lt;50%,Template!G39&lt;5),"IS4"))))</f>
        <v>IS4</v>
      </c>
      <c r="O36" t="e">
        <f ca="1">IF(AND(E36&gt;150%,Template!H39&gt;5),"IS1",IF(AND(E36&gt;150%,Template!H39&lt;5),"IS2",IF(AND(E36&lt;50%,Template!H39&gt;5),"IS3",IF(AND(E36&lt;50%,Template!H39&lt;5),"IS4"))))</f>
        <v>#N/A</v>
      </c>
      <c r="P36" t="b">
        <f ca="1">IF(AND(F36&gt;150%,Template!I39&gt;5),"IS1",IF(AND(F36&gt;150%,Template!I39&lt;5),"IS2",IF(AND(F36&lt;50%,Template!I39&gt;5),"IS3",IF(AND(F36&lt;50%,Template!I39&lt;5),"IS4"))))</f>
        <v>0</v>
      </c>
      <c r="Q36" t="b">
        <f ca="1">IF(AND(G36&gt;150%,Template!J39&gt;5),"IS1",IF(AND(G36&gt;150%,Template!J39&lt;5),"IS2",IF(AND(G36&lt;50%,Template!J39&gt;5),"IS3",IF(AND(G36&lt;50%,Template!J39&lt;5),"IS4"))))</f>
        <v>0</v>
      </c>
      <c r="R36" t="e">
        <f ca="1">IF(AND(H36&gt;150%,Template!K39&gt;5),"IS1",IF(AND(H36&gt;150%,Template!K39&lt;5),"IS2",IF(AND(H36&lt;50%,Template!K39&gt;5),"IS3",IF(AND(H36&lt;50%,Template!K39&lt;5),"IS4"))))</f>
        <v>#N/A</v>
      </c>
      <c r="S36" t="b">
        <f ca="1">IF(AND(I36&gt;150%,Template!L39&gt;5),"IS1",IF(AND(I36&gt;150%,Template!L39&lt;5),"IS2",IF(AND(I36&lt;50%,Template!L39&gt;5),"IS3",IF(AND(I36&lt;50%,Template!L39&lt;5),"IS4"))))</f>
        <v>0</v>
      </c>
      <c r="T36" t="b">
        <f ca="1">IF(AND(J36&gt;150%,Template!M39&gt;5),"IS1",IF(AND(J36&gt;150%,Template!M39&lt;5),"IS2",IF(AND(J36&lt;50%,Template!M39&gt;5),"IS3",IF(AND(J36&lt;50%,Template!M39&lt;5),"IS4"))))</f>
        <v>0</v>
      </c>
      <c r="U36" t="e">
        <f ca="1">IF(AND(K36&gt;150%,Template!N39&gt;5),"IS1",IF(AND(K36&gt;150%,Template!N39&lt;5),"IS2",IF(AND(K36&lt;50%,Template!N39&gt;5),"IS3",IF(AND(K36&lt;50%,Template!N39&lt;5),"IS4"))))</f>
        <v>#N/A</v>
      </c>
      <c r="W36" t="str">
        <f>IF(Template!AF39&lt;&gt;"",Template!AF39,IF(M36&lt;&gt;FALSE,M36,""))</f>
        <v>IS3</v>
      </c>
      <c r="X36" t="str">
        <f>IF(Template!AG39&lt;&gt;"",Template!AG39,IF(N36&lt;&gt;FALSE,N36,""))</f>
        <v>IS4</v>
      </c>
      <c r="Y36" t="e">
        <f ca="1">IF(Template!AH39&lt;&gt;"",Template!AH39,IF(O36&lt;&gt;FALSE,O36,""))</f>
        <v>#N/A</v>
      </c>
      <c r="Z36" t="str">
        <f ca="1">IF(Template!AI39&lt;&gt;"",Template!AI39,IF(P36&lt;&gt;FALSE,P36,""))</f>
        <v/>
      </c>
      <c r="AA36" t="str">
        <f ca="1">IF(Template!AJ39&lt;&gt;"",Template!AJ39,IF(Q36&lt;&gt;FALSE,Q36,""))</f>
        <v/>
      </c>
      <c r="AB36" t="e">
        <f ca="1">IF(Template!AK39&lt;&gt;"",Template!AK39,IF(R36&lt;&gt;FALSE,R36,""))</f>
        <v>#N/A</v>
      </c>
      <c r="AC36" t="str">
        <f ca="1">IF(Template!AL39&lt;&gt;"",Template!AL39,IF(S36&lt;&gt;FALSE,S36,""))</f>
        <v/>
      </c>
      <c r="AD36" t="str">
        <f ca="1">IF(Template!AM39&lt;&gt;"",Template!AM39,IF(T36&lt;&gt;FALSE,T36,""))</f>
        <v/>
      </c>
      <c r="AE36" t="str">
        <f>IF(Template!AN39&lt;&gt;"",Template!AN39,IF(U36&lt;&gt;FALSE,U36,""))</f>
        <v>C</v>
      </c>
    </row>
    <row r="37" spans="2:31" x14ac:dyDescent="0.35">
      <c r="B37" t="str">
        <f ca="1">Template!C40</f>
        <v>WO-23003-15-A-1</v>
      </c>
      <c r="C37">
        <f ca="1">Template!AV40/Template!AV$2</f>
        <v>0.39846062191422488</v>
      </c>
      <c r="D37">
        <f ca="1">Template!AW40/Template!AW$2</f>
        <v>0.35140608214001873</v>
      </c>
      <c r="E37">
        <f ca="1">Template!AX40/Template!AX$2</f>
        <v>0.34673973829344584</v>
      </c>
      <c r="F37">
        <f ca="1">Template!AY40/Template!AY$2</f>
        <v>0.28463249014537506</v>
      </c>
      <c r="G37">
        <f ca="1">Template!AZ40/Template!AZ$2</f>
        <v>0.79792140368769171</v>
      </c>
      <c r="H37">
        <f ca="1">Template!BA40/Template!BA$2</f>
        <v>0.84333890427537783</v>
      </c>
      <c r="I37">
        <f ca="1">Template!BB40/Template!BB$2</f>
        <v>0.90457036235725974</v>
      </c>
      <c r="J37">
        <f ca="1">Template!BC40/Template!BC$2</f>
        <v>1.0187053578812353</v>
      </c>
      <c r="K37">
        <f ca="1">Template!BD40/Template!BD$2</f>
        <v>1.0795273346340075</v>
      </c>
      <c r="M37" t="str">
        <f ca="1">IF(AND(C37&gt;150%,Template!F40&gt;5),"IS1",IF(AND(C37&gt;150%,Template!F40&lt;5),"IS2",IF(AND(C37&lt;50%,Template!F40&gt;5),"IS3",IF(AND(C37&lt;50%,Template!F40&lt;5),"IS4"))))</f>
        <v>IS3</v>
      </c>
      <c r="N37" t="str">
        <f ca="1">IF(AND(D37&gt;150%,Template!G40&gt;5),"IS1",IF(AND(D37&gt;150%,Template!G40&lt;5),"IS2",IF(AND(D37&lt;50%,Template!G40&gt;5),"IS3",IF(AND(D37&lt;50%,Template!G40&lt;5),"IS4"))))</f>
        <v>IS4</v>
      </c>
      <c r="O37" t="e">
        <f ca="1">IF(AND(E37&gt;150%,Template!H40&gt;5),"IS1",IF(AND(E37&gt;150%,Template!H40&lt;5),"IS2",IF(AND(E37&lt;50%,Template!H40&gt;5),"IS3",IF(AND(E37&lt;50%,Template!H40&lt;5),"IS4"))))</f>
        <v>#N/A</v>
      </c>
      <c r="P37" t="str">
        <f ca="1">IF(AND(F37&gt;150%,Template!I40&gt;5),"IS1",IF(AND(F37&gt;150%,Template!I40&lt;5),"IS2",IF(AND(F37&lt;50%,Template!I40&gt;5),"IS3",IF(AND(F37&lt;50%,Template!I40&lt;5),"IS4"))))</f>
        <v>IS4</v>
      </c>
      <c r="Q37" t="b">
        <f ca="1">IF(AND(G37&gt;150%,Template!J40&gt;5),"IS1",IF(AND(G37&gt;150%,Template!J40&lt;5),"IS2",IF(AND(G37&lt;50%,Template!J40&gt;5),"IS3",IF(AND(G37&lt;50%,Template!J40&lt;5),"IS4"))))</f>
        <v>0</v>
      </c>
      <c r="R37" t="e">
        <f ca="1">IF(AND(H37&gt;150%,Template!K40&gt;5),"IS1",IF(AND(H37&gt;150%,Template!K40&lt;5),"IS2",IF(AND(H37&lt;50%,Template!K40&gt;5),"IS3",IF(AND(H37&lt;50%,Template!K40&lt;5),"IS4"))))</f>
        <v>#N/A</v>
      </c>
      <c r="S37" t="b">
        <f ca="1">IF(AND(I37&gt;150%,Template!L40&gt;5),"IS1",IF(AND(I37&gt;150%,Template!L40&lt;5),"IS2",IF(AND(I37&lt;50%,Template!L40&gt;5),"IS3",IF(AND(I37&lt;50%,Template!L40&lt;5),"IS4"))))</f>
        <v>0</v>
      </c>
      <c r="T37" t="b">
        <f ca="1">IF(AND(J37&gt;150%,Template!M40&gt;5),"IS1",IF(AND(J37&gt;150%,Template!M40&lt;5),"IS2",IF(AND(J37&lt;50%,Template!M40&gt;5),"IS3",IF(AND(J37&lt;50%,Template!M40&lt;5),"IS4"))))</f>
        <v>0</v>
      </c>
      <c r="U37" t="e">
        <f ca="1">IF(AND(K37&gt;150%,Template!N40&gt;5),"IS1",IF(AND(K37&gt;150%,Template!N40&lt;5),"IS2",IF(AND(K37&lt;50%,Template!N40&gt;5),"IS3",IF(AND(K37&lt;50%,Template!N40&lt;5),"IS4"))))</f>
        <v>#N/A</v>
      </c>
      <c r="W37" t="str">
        <f>IF(Template!AF40&lt;&gt;"",Template!AF40,IF(M37&lt;&gt;FALSE,M37,""))</f>
        <v>IS3</v>
      </c>
      <c r="X37" t="str">
        <f>IF(Template!AG40&lt;&gt;"",Template!AG40,IF(N37&lt;&gt;FALSE,N37,""))</f>
        <v>IS4</v>
      </c>
      <c r="Y37" t="str">
        <f>IF(Template!AH40&lt;&gt;"",Template!AH40,IF(O37&lt;&gt;FALSE,O37,""))</f>
        <v>IS3</v>
      </c>
      <c r="Z37" t="str">
        <f>IF(Template!AI40&lt;&gt;"",Template!AI40,IF(P37&lt;&gt;FALSE,P37,""))</f>
        <v>IS4</v>
      </c>
      <c r="AA37" t="str">
        <f ca="1">IF(Template!AJ40&lt;&gt;"",Template!AJ40,IF(Q37&lt;&gt;FALSE,Q37,""))</f>
        <v/>
      </c>
      <c r="AB37" t="e">
        <f ca="1">IF(Template!AK40&lt;&gt;"",Template!AK40,IF(R37&lt;&gt;FALSE,R37,""))</f>
        <v>#N/A</v>
      </c>
      <c r="AC37" t="str">
        <f ca="1">IF(Template!AL40&lt;&gt;"",Template!AL40,IF(S37&lt;&gt;FALSE,S37,""))</f>
        <v/>
      </c>
      <c r="AD37" t="str">
        <f ca="1">IF(Template!AM40&lt;&gt;"",Template!AM40,IF(T37&lt;&gt;FALSE,T37,""))</f>
        <v/>
      </c>
      <c r="AE37" t="str">
        <f>IF(Template!AN40&lt;&gt;"",Template!AN40,IF(U37&lt;&gt;FALSE,U37,""))</f>
        <v>C</v>
      </c>
    </row>
    <row r="38" spans="2:31" x14ac:dyDescent="0.35">
      <c r="B38" t="str">
        <f ca="1">Template!C41</f>
        <v>WO-23003-16-A-1</v>
      </c>
      <c r="C38">
        <f ca="1">Template!AV41/Template!AV$2</f>
        <v>0.37638889839967676</v>
      </c>
      <c r="D38">
        <f ca="1">Template!AW41/Template!AW$2</f>
        <v>0.47993631153867189</v>
      </c>
      <c r="E38">
        <f ca="1">Template!AX41/Template!AX$2</f>
        <v>0.54565894161336825</v>
      </c>
      <c r="F38">
        <f ca="1">Template!AY41/Template!AY$2</f>
        <v>0.52689632376559048</v>
      </c>
      <c r="G38">
        <f ca="1">Template!AZ41/Template!AZ$2</f>
        <v>0.77377623656329508</v>
      </c>
      <c r="H38">
        <f ca="1">Template!BA41/Template!BA$2</f>
        <v>0.83539250978990232</v>
      </c>
      <c r="I38">
        <f ca="1">Template!BB41/Template!BB$2</f>
        <v>0.96450786444942116</v>
      </c>
      <c r="J38">
        <f ca="1">Template!BC41/Template!BC$2</f>
        <v>1.0071487993398271</v>
      </c>
      <c r="K38">
        <f ca="1">Template!BD41/Template!BD$2</f>
        <v>1.1210018531298893</v>
      </c>
      <c r="M38" t="str">
        <f ca="1">IF(AND(C38&gt;150%,Template!F41&gt;5),"IS1",IF(AND(C38&gt;150%,Template!F41&lt;5),"IS2",IF(AND(C38&lt;50%,Template!F41&gt;5),"IS3",IF(AND(C38&lt;50%,Template!F41&lt;5),"IS4"))))</f>
        <v>IS3</v>
      </c>
      <c r="N38" t="str">
        <f ca="1">IF(AND(D38&gt;150%,Template!G41&gt;5),"IS1",IF(AND(D38&gt;150%,Template!G41&lt;5),"IS2",IF(AND(D38&lt;50%,Template!G41&gt;5),"IS3",IF(AND(D38&lt;50%,Template!G41&lt;5),"IS4"))))</f>
        <v>IS4</v>
      </c>
      <c r="O38" t="e">
        <f ca="1">IF(AND(E38&gt;150%,Template!H41&gt;5),"IS1",IF(AND(E38&gt;150%,Template!H41&lt;5),"IS2",IF(AND(E38&lt;50%,Template!H41&gt;5),"IS3",IF(AND(E38&lt;50%,Template!H41&lt;5),"IS4"))))</f>
        <v>#N/A</v>
      </c>
      <c r="P38" t="b">
        <f ca="1">IF(AND(F38&gt;150%,Template!I41&gt;5),"IS1",IF(AND(F38&gt;150%,Template!I41&lt;5),"IS2",IF(AND(F38&lt;50%,Template!I41&gt;5),"IS3",IF(AND(F38&lt;50%,Template!I41&lt;5),"IS4"))))</f>
        <v>0</v>
      </c>
      <c r="Q38" t="b">
        <f ca="1">IF(AND(G38&gt;150%,Template!J41&gt;5),"IS1",IF(AND(G38&gt;150%,Template!J41&lt;5),"IS2",IF(AND(G38&lt;50%,Template!J41&gt;5),"IS3",IF(AND(G38&lt;50%,Template!J41&lt;5),"IS4"))))</f>
        <v>0</v>
      </c>
      <c r="R38" t="e">
        <f ca="1">IF(AND(H38&gt;150%,Template!K41&gt;5),"IS1",IF(AND(H38&gt;150%,Template!K41&lt;5),"IS2",IF(AND(H38&lt;50%,Template!K41&gt;5),"IS3",IF(AND(H38&lt;50%,Template!K41&lt;5),"IS4"))))</f>
        <v>#N/A</v>
      </c>
      <c r="S38" t="b">
        <f ca="1">IF(AND(I38&gt;150%,Template!L41&gt;5),"IS1",IF(AND(I38&gt;150%,Template!L41&lt;5),"IS2",IF(AND(I38&lt;50%,Template!L41&gt;5),"IS3",IF(AND(I38&lt;50%,Template!L41&lt;5),"IS4"))))</f>
        <v>0</v>
      </c>
      <c r="T38" t="b">
        <f ca="1">IF(AND(J38&gt;150%,Template!M41&gt;5),"IS1",IF(AND(J38&gt;150%,Template!M41&lt;5),"IS2",IF(AND(J38&lt;50%,Template!M41&gt;5),"IS3",IF(AND(J38&lt;50%,Template!M41&lt;5),"IS4"))))</f>
        <v>0</v>
      </c>
      <c r="U38" t="e">
        <f ca="1">IF(AND(K38&gt;150%,Template!N41&gt;5),"IS1",IF(AND(K38&gt;150%,Template!N41&lt;5),"IS2",IF(AND(K38&lt;50%,Template!N41&gt;5),"IS3",IF(AND(K38&lt;50%,Template!N41&lt;5),"IS4"))))</f>
        <v>#N/A</v>
      </c>
      <c r="W38" t="str">
        <f>IF(Template!AF41&lt;&gt;"",Template!AF41,IF(M38&lt;&gt;FALSE,M38,""))</f>
        <v>IS3</v>
      </c>
      <c r="X38" t="str">
        <f>IF(Template!AG41&lt;&gt;"",Template!AG41,IF(N38&lt;&gt;FALSE,N38,""))</f>
        <v>IS4</v>
      </c>
      <c r="Y38" t="e">
        <f ca="1">IF(Template!AH41&lt;&gt;"",Template!AH41,IF(O38&lt;&gt;FALSE,O38,""))</f>
        <v>#N/A</v>
      </c>
      <c r="Z38" t="str">
        <f ca="1">IF(Template!AI41&lt;&gt;"",Template!AI41,IF(P38&lt;&gt;FALSE,P38,""))</f>
        <v/>
      </c>
      <c r="AA38" t="str">
        <f ca="1">IF(Template!AJ41&lt;&gt;"",Template!AJ41,IF(Q38&lt;&gt;FALSE,Q38,""))</f>
        <v/>
      </c>
      <c r="AB38" t="e">
        <f ca="1">IF(Template!AK41&lt;&gt;"",Template!AK41,IF(R38&lt;&gt;FALSE,R38,""))</f>
        <v>#N/A</v>
      </c>
      <c r="AC38" t="str">
        <f ca="1">IF(Template!AL41&lt;&gt;"",Template!AL41,IF(S38&lt;&gt;FALSE,S38,""))</f>
        <v/>
      </c>
      <c r="AD38" t="str">
        <f ca="1">IF(Template!AM41&lt;&gt;"",Template!AM41,IF(T38&lt;&gt;FALSE,T38,""))</f>
        <v/>
      </c>
      <c r="AE38" t="e">
        <f ca="1">IF(Template!AN41&lt;&gt;"",Template!AN41,IF(U38&lt;&gt;FALSE,U38,""))</f>
        <v>#N/A</v>
      </c>
    </row>
    <row r="39" spans="2:31" x14ac:dyDescent="0.35">
      <c r="B39" t="str">
        <f ca="1">Template!C42</f>
        <v>WO-23003-17-A-1</v>
      </c>
      <c r="C39">
        <f ca="1">Template!AV42/Template!AV$2</f>
        <v>0.34843083412653303</v>
      </c>
      <c r="D39">
        <f ca="1">Template!AW42/Template!AW$2</f>
        <v>0.34488058075881911</v>
      </c>
      <c r="E39">
        <f ca="1">Template!AX42/Template!AX$2</f>
        <v>0.49577023613883775</v>
      </c>
      <c r="F39">
        <f ca="1">Template!AY42/Template!AY$2</f>
        <v>0.48837695722294733</v>
      </c>
      <c r="G39">
        <f ca="1">Template!AZ42/Template!AZ$2</f>
        <v>0.74850699165425549</v>
      </c>
      <c r="H39">
        <f ca="1">Template!BA42/Template!BA$2</f>
        <v>0.81446209092305588</v>
      </c>
      <c r="I39">
        <f ca="1">Template!BB42/Template!BB$2</f>
        <v>0.93244721070101655</v>
      </c>
      <c r="J39">
        <f ca="1">Template!BC42/Template!BC$2</f>
        <v>0.99354132159041941</v>
      </c>
      <c r="K39">
        <f ca="1">Template!BD42/Template!BD$2</f>
        <v>1.1147281731087322</v>
      </c>
      <c r="M39" t="str">
        <f ca="1">IF(AND(C39&gt;150%,Template!F42&gt;5),"IS1",IF(AND(C39&gt;150%,Template!F42&lt;5),"IS2",IF(AND(C39&lt;50%,Template!F42&gt;5),"IS3",IF(AND(C39&lt;50%,Template!F42&lt;5),"IS4"))))</f>
        <v>IS3</v>
      </c>
      <c r="N39" t="str">
        <f ca="1">IF(AND(D39&gt;150%,Template!G42&gt;5),"IS1",IF(AND(D39&gt;150%,Template!G42&lt;5),"IS2",IF(AND(D39&lt;50%,Template!G42&gt;5),"IS3",IF(AND(D39&lt;50%,Template!G42&lt;5),"IS4"))))</f>
        <v>IS4</v>
      </c>
      <c r="O39" t="e">
        <f ca="1">IF(AND(E39&gt;150%,Template!H42&gt;5),"IS1",IF(AND(E39&gt;150%,Template!H42&lt;5),"IS2",IF(AND(E39&lt;50%,Template!H42&gt;5),"IS3",IF(AND(E39&lt;50%,Template!H42&lt;5),"IS4"))))</f>
        <v>#N/A</v>
      </c>
      <c r="P39" t="str">
        <f ca="1">IF(AND(F39&gt;150%,Template!I42&gt;5),"IS1",IF(AND(F39&gt;150%,Template!I42&lt;5),"IS2",IF(AND(F39&lt;50%,Template!I42&gt;5),"IS3",IF(AND(F39&lt;50%,Template!I42&lt;5),"IS4"))))</f>
        <v>IS4</v>
      </c>
      <c r="Q39" t="b">
        <f ca="1">IF(AND(G39&gt;150%,Template!J42&gt;5),"IS1",IF(AND(G39&gt;150%,Template!J42&lt;5),"IS2",IF(AND(G39&lt;50%,Template!J42&gt;5),"IS3",IF(AND(G39&lt;50%,Template!J42&lt;5),"IS4"))))</f>
        <v>0</v>
      </c>
      <c r="R39" t="e">
        <f ca="1">IF(AND(H39&gt;150%,Template!K42&gt;5),"IS1",IF(AND(H39&gt;150%,Template!K42&lt;5),"IS2",IF(AND(H39&lt;50%,Template!K42&gt;5),"IS3",IF(AND(H39&lt;50%,Template!K42&lt;5),"IS4"))))</f>
        <v>#N/A</v>
      </c>
      <c r="S39" t="b">
        <f ca="1">IF(AND(I39&gt;150%,Template!L42&gt;5),"IS1",IF(AND(I39&gt;150%,Template!L42&lt;5),"IS2",IF(AND(I39&lt;50%,Template!L42&gt;5),"IS3",IF(AND(I39&lt;50%,Template!L42&lt;5),"IS4"))))</f>
        <v>0</v>
      </c>
      <c r="T39" t="b">
        <f ca="1">IF(AND(J39&gt;150%,Template!M42&gt;5),"IS1",IF(AND(J39&gt;150%,Template!M42&lt;5),"IS2",IF(AND(J39&lt;50%,Template!M42&gt;5),"IS3",IF(AND(J39&lt;50%,Template!M42&lt;5),"IS4"))))</f>
        <v>0</v>
      </c>
      <c r="U39" t="e">
        <f ca="1">IF(AND(K39&gt;150%,Template!N42&gt;5),"IS1",IF(AND(K39&gt;150%,Template!N42&lt;5),"IS2",IF(AND(K39&lt;50%,Template!N42&gt;5),"IS3",IF(AND(K39&lt;50%,Template!N42&lt;5),"IS4"))))</f>
        <v>#N/A</v>
      </c>
      <c r="W39" t="str">
        <f>IF(Template!AF42&lt;&gt;"",Template!AF42,IF(M39&lt;&gt;FALSE,M39,""))</f>
        <v>IS3</v>
      </c>
      <c r="X39" t="str">
        <f>IF(Template!AG42&lt;&gt;"",Template!AG42,IF(N39&lt;&gt;FALSE,N39,""))</f>
        <v>IS4</v>
      </c>
      <c r="Y39" t="str">
        <f>IF(Template!AH42&lt;&gt;"",Template!AH42,IF(O39&lt;&gt;FALSE,O39,""))</f>
        <v>IS3</v>
      </c>
      <c r="Z39" t="str">
        <f>IF(Template!AI42&lt;&gt;"",Template!AI42,IF(P39&lt;&gt;FALSE,P39,""))</f>
        <v>IS4</v>
      </c>
      <c r="AA39" t="str">
        <f ca="1">IF(Template!AJ42&lt;&gt;"",Template!AJ42,IF(Q39&lt;&gt;FALSE,Q39,""))</f>
        <v/>
      </c>
      <c r="AB39" t="e">
        <f ca="1">IF(Template!AK42&lt;&gt;"",Template!AK42,IF(R39&lt;&gt;FALSE,R39,""))</f>
        <v>#N/A</v>
      </c>
      <c r="AC39" t="str">
        <f ca="1">IF(Template!AL42&lt;&gt;"",Template!AL42,IF(S39&lt;&gt;FALSE,S39,""))</f>
        <v/>
      </c>
      <c r="AD39" t="str">
        <f ca="1">IF(Template!AM42&lt;&gt;"",Template!AM42,IF(T39&lt;&gt;FALSE,T39,""))</f>
        <v/>
      </c>
      <c r="AE39" t="e">
        <f ca="1">IF(Template!AN42&lt;&gt;"",Template!AN42,IF(U39&lt;&gt;FALSE,U39,""))</f>
        <v>#N/A</v>
      </c>
    </row>
    <row r="40" spans="2:31" x14ac:dyDescent="0.35">
      <c r="B40" t="str">
        <f ca="1">Template!C43</f>
        <v>WO-23003-18-A-1</v>
      </c>
      <c r="C40">
        <f ca="1">Template!AV43/Template!AV$2</f>
        <v>0.33156889196277556</v>
      </c>
      <c r="D40">
        <f ca="1">Template!AW43/Template!AW$2</f>
        <v>0.42407521072494242</v>
      </c>
      <c r="E40">
        <f ca="1">Template!AX43/Template!AX$2</f>
        <v>0.48528007862716194</v>
      </c>
      <c r="F40">
        <f ca="1">Template!AY43/Template!AY$2</f>
        <v>0.4633992866778528</v>
      </c>
      <c r="G40">
        <f ca="1">Template!AZ43/Template!AZ$2</f>
        <v>0.69158382293346699</v>
      </c>
      <c r="H40">
        <f ca="1">Template!BA43/Template!BA$2</f>
        <v>0.78444265212632136</v>
      </c>
      <c r="I40">
        <f ca="1">Template!BB43/Template!BB$2</f>
        <v>0.9132674508603712</v>
      </c>
      <c r="J40">
        <f ca="1">Template!BC43/Template!BC$2</f>
        <v>0.98183729483705962</v>
      </c>
      <c r="K40">
        <f ca="1">Template!BD43/Template!BD$2</f>
        <v>1.0090460718650194</v>
      </c>
      <c r="M40" t="str">
        <f ca="1">IF(AND(C40&gt;150%,Template!F43&gt;5),"IS1",IF(AND(C40&gt;150%,Template!F43&lt;5),"IS2",IF(AND(C40&lt;50%,Template!F43&gt;5),"IS3",IF(AND(C40&lt;50%,Template!F43&lt;5),"IS4"))))</f>
        <v>IS3</v>
      </c>
      <c r="N40" t="str">
        <f ca="1">IF(AND(D40&gt;150%,Template!G43&gt;5),"IS1",IF(AND(D40&gt;150%,Template!G43&lt;5),"IS2",IF(AND(D40&lt;50%,Template!G43&gt;5),"IS3",IF(AND(D40&lt;50%,Template!G43&lt;5),"IS4"))))</f>
        <v>IS4</v>
      </c>
      <c r="O40" t="e">
        <f ca="1">IF(AND(E40&gt;150%,Template!H43&gt;5),"IS1",IF(AND(E40&gt;150%,Template!H43&lt;5),"IS2",IF(AND(E40&lt;50%,Template!H43&gt;5),"IS3",IF(AND(E40&lt;50%,Template!H43&lt;5),"IS4"))))</f>
        <v>#N/A</v>
      </c>
      <c r="P40" t="str">
        <f ca="1">IF(AND(F40&gt;150%,Template!I43&gt;5),"IS1",IF(AND(F40&gt;150%,Template!I43&lt;5),"IS2",IF(AND(F40&lt;50%,Template!I43&gt;5),"IS3",IF(AND(F40&lt;50%,Template!I43&lt;5),"IS4"))))</f>
        <v>IS4</v>
      </c>
      <c r="Q40" t="b">
        <f ca="1">IF(AND(G40&gt;150%,Template!J43&gt;5),"IS1",IF(AND(G40&gt;150%,Template!J43&lt;5),"IS2",IF(AND(G40&lt;50%,Template!J43&gt;5),"IS3",IF(AND(G40&lt;50%,Template!J43&lt;5),"IS4"))))</f>
        <v>0</v>
      </c>
      <c r="R40" t="e">
        <f ca="1">IF(AND(H40&gt;150%,Template!K43&gt;5),"IS1",IF(AND(H40&gt;150%,Template!K43&lt;5),"IS2",IF(AND(H40&lt;50%,Template!K43&gt;5),"IS3",IF(AND(H40&lt;50%,Template!K43&lt;5),"IS4"))))</f>
        <v>#N/A</v>
      </c>
      <c r="S40" t="b">
        <f ca="1">IF(AND(I40&gt;150%,Template!L43&gt;5),"IS1",IF(AND(I40&gt;150%,Template!L43&lt;5),"IS2",IF(AND(I40&lt;50%,Template!L43&gt;5),"IS3",IF(AND(I40&lt;50%,Template!L43&lt;5),"IS4"))))</f>
        <v>0</v>
      </c>
      <c r="T40" t="b">
        <f ca="1">IF(AND(J40&gt;150%,Template!M43&gt;5),"IS1",IF(AND(J40&gt;150%,Template!M43&lt;5),"IS2",IF(AND(J40&lt;50%,Template!M43&gt;5),"IS3",IF(AND(J40&lt;50%,Template!M43&lt;5),"IS4"))))</f>
        <v>0</v>
      </c>
      <c r="U40" t="e">
        <f ca="1">IF(AND(K40&gt;150%,Template!N43&gt;5),"IS1",IF(AND(K40&gt;150%,Template!N43&lt;5),"IS2",IF(AND(K40&lt;50%,Template!N43&gt;5),"IS3",IF(AND(K40&lt;50%,Template!N43&lt;5),"IS4"))))</f>
        <v>#N/A</v>
      </c>
      <c r="W40" t="str">
        <f>IF(Template!AF43&lt;&gt;"",Template!AF43,IF(M40&lt;&gt;FALSE,M40,""))</f>
        <v>IS3</v>
      </c>
      <c r="X40" t="str">
        <f>IF(Template!AG43&lt;&gt;"",Template!AG43,IF(N40&lt;&gt;FALSE,N40,""))</f>
        <v>IS4</v>
      </c>
      <c r="Y40" t="str">
        <f>IF(Template!AH43&lt;&gt;"",Template!AH43,IF(O40&lt;&gt;FALSE,O40,""))</f>
        <v>IS3</v>
      </c>
      <c r="Z40" t="str">
        <f>IF(Template!AI43&lt;&gt;"",Template!AI43,IF(P40&lt;&gt;FALSE,P40,""))</f>
        <v>IS4</v>
      </c>
      <c r="AA40" t="str">
        <f ca="1">IF(Template!AJ43&lt;&gt;"",Template!AJ43,IF(Q40&lt;&gt;FALSE,Q40,""))</f>
        <v/>
      </c>
      <c r="AB40" t="e">
        <f ca="1">IF(Template!AK43&lt;&gt;"",Template!AK43,IF(R40&lt;&gt;FALSE,R40,""))</f>
        <v>#N/A</v>
      </c>
      <c r="AC40" t="str">
        <f ca="1">IF(Template!AL43&lt;&gt;"",Template!AL43,IF(S40&lt;&gt;FALSE,S40,""))</f>
        <v/>
      </c>
      <c r="AD40" t="str">
        <f ca="1">IF(Template!AM43&lt;&gt;"",Template!AM43,IF(T40&lt;&gt;FALSE,T40,""))</f>
        <v/>
      </c>
      <c r="AE40" t="e">
        <f ca="1">IF(Template!AN43&lt;&gt;"",Template!AN43,IF(U40&lt;&gt;FALSE,U40,""))</f>
        <v>#N/A</v>
      </c>
    </row>
    <row r="41" spans="2:31" x14ac:dyDescent="0.35">
      <c r="B41" t="str">
        <f ca="1">Template!C44</f>
        <v>WO-23003-19-A-1</v>
      </c>
      <c r="C41">
        <f ca="1">Template!AV44/Template!AV$2</f>
        <v>0.39296597344435846</v>
      </c>
      <c r="D41">
        <f ca="1">Template!AW44/Template!AW$2</f>
        <v>0.46317555043725045</v>
      </c>
      <c r="E41">
        <f ca="1">Template!AX44/Template!AX$2</f>
        <v>0.32536890183001776</v>
      </c>
      <c r="F41">
        <f ca="1">Template!AY44/Template!AY$2</f>
        <v>0.37139685967986008</v>
      </c>
      <c r="G41">
        <f ca="1">Template!AZ44/Template!AZ$2</f>
        <v>0.66103857858054382</v>
      </c>
      <c r="H41">
        <f ca="1">Template!BA44/Template!BA$2</f>
        <v>0.74862640514954504</v>
      </c>
      <c r="I41">
        <f ca="1">Template!BB44/Template!BB$2</f>
        <v>0.74433896597406679</v>
      </c>
      <c r="J41">
        <f ca="1">Template!BC44/Template!BC$2</f>
        <v>0.80994264016834605</v>
      </c>
      <c r="K41">
        <f ca="1">Template!BD44/Template!BD$2</f>
        <v>1.0108314165906918</v>
      </c>
      <c r="M41" t="str">
        <f ca="1">IF(AND(C41&gt;150%,Template!F44&gt;5),"IS1",IF(AND(C41&gt;150%,Template!F44&lt;5),"IS2",IF(AND(C41&lt;50%,Template!F44&gt;5),"IS3",IF(AND(C41&lt;50%,Template!F44&lt;5),"IS4"))))</f>
        <v>IS3</v>
      </c>
      <c r="N41" t="str">
        <f ca="1">IF(AND(D41&gt;150%,Template!G44&gt;5),"IS1",IF(AND(D41&gt;150%,Template!G44&lt;5),"IS2",IF(AND(D41&lt;50%,Template!G44&gt;5),"IS3",IF(AND(D41&lt;50%,Template!G44&lt;5),"IS4"))))</f>
        <v>IS4</v>
      </c>
      <c r="O41" t="e">
        <f ca="1">IF(AND(E41&gt;150%,Template!H44&gt;5),"IS1",IF(AND(E41&gt;150%,Template!H44&lt;5),"IS2",IF(AND(E41&lt;50%,Template!H44&gt;5),"IS3",IF(AND(E41&lt;50%,Template!H44&lt;5),"IS4"))))</f>
        <v>#N/A</v>
      </c>
      <c r="P41" t="str">
        <f ca="1">IF(AND(F41&gt;150%,Template!I44&gt;5),"IS1",IF(AND(F41&gt;150%,Template!I44&lt;5),"IS2",IF(AND(F41&lt;50%,Template!I44&gt;5),"IS3",IF(AND(F41&lt;50%,Template!I44&lt;5),"IS4"))))</f>
        <v>IS4</v>
      </c>
      <c r="Q41" t="b">
        <f ca="1">IF(AND(G41&gt;150%,Template!J44&gt;5),"IS1",IF(AND(G41&gt;150%,Template!J44&lt;5),"IS2",IF(AND(G41&lt;50%,Template!J44&gt;5),"IS3",IF(AND(G41&lt;50%,Template!J44&lt;5),"IS4"))))</f>
        <v>0</v>
      </c>
      <c r="R41" t="e">
        <f ca="1">IF(AND(H41&gt;150%,Template!K44&gt;5),"IS1",IF(AND(H41&gt;150%,Template!K44&lt;5),"IS2",IF(AND(H41&lt;50%,Template!K44&gt;5),"IS3",IF(AND(H41&lt;50%,Template!K44&lt;5),"IS4"))))</f>
        <v>#N/A</v>
      </c>
      <c r="S41" t="b">
        <f ca="1">IF(AND(I41&gt;150%,Template!L44&gt;5),"IS1",IF(AND(I41&gt;150%,Template!L44&lt;5),"IS2",IF(AND(I41&lt;50%,Template!L44&gt;5),"IS3",IF(AND(I41&lt;50%,Template!L44&lt;5),"IS4"))))</f>
        <v>0</v>
      </c>
      <c r="T41" t="b">
        <f ca="1">IF(AND(J41&gt;150%,Template!M44&gt;5),"IS1",IF(AND(J41&gt;150%,Template!M44&lt;5),"IS2",IF(AND(J41&lt;50%,Template!M44&gt;5),"IS3",IF(AND(J41&lt;50%,Template!M44&lt;5),"IS4"))))</f>
        <v>0</v>
      </c>
      <c r="U41" t="e">
        <f ca="1">IF(AND(K41&gt;150%,Template!N44&gt;5),"IS1",IF(AND(K41&gt;150%,Template!N44&lt;5),"IS2",IF(AND(K41&lt;50%,Template!N44&gt;5),"IS3",IF(AND(K41&lt;50%,Template!N44&lt;5),"IS4"))))</f>
        <v>#N/A</v>
      </c>
      <c r="W41" t="str">
        <f>IF(Template!AF44&lt;&gt;"",Template!AF44,IF(M41&lt;&gt;FALSE,M41,""))</f>
        <v>IS3</v>
      </c>
      <c r="X41" t="str">
        <f>IF(Template!AG44&lt;&gt;"",Template!AG44,IF(N41&lt;&gt;FALSE,N41,""))</f>
        <v>IS4</v>
      </c>
      <c r="Y41" t="str">
        <f>IF(Template!AH44&lt;&gt;"",Template!AH44,IF(O41&lt;&gt;FALSE,O41,""))</f>
        <v>IS3</v>
      </c>
      <c r="Z41" t="str">
        <f>IF(Template!AI44&lt;&gt;"",Template!AI44,IF(P41&lt;&gt;FALSE,P41,""))</f>
        <v>IS4</v>
      </c>
      <c r="AA41" t="str">
        <f ca="1">IF(Template!AJ44&lt;&gt;"",Template!AJ44,IF(Q41&lt;&gt;FALSE,Q41,""))</f>
        <v/>
      </c>
      <c r="AB41" t="e">
        <f ca="1">IF(Template!AK44&lt;&gt;"",Template!AK44,IF(R41&lt;&gt;FALSE,R41,""))</f>
        <v>#N/A</v>
      </c>
      <c r="AC41" t="str">
        <f ca="1">IF(Template!AL44&lt;&gt;"",Template!AL44,IF(S41&lt;&gt;FALSE,S41,""))</f>
        <v/>
      </c>
      <c r="AD41" t="str">
        <f ca="1">IF(Template!AM44&lt;&gt;"",Template!AM44,IF(T41&lt;&gt;FALSE,T41,""))</f>
        <v/>
      </c>
      <c r="AE41" t="e">
        <f ca="1">IF(Template!AN44&lt;&gt;"",Template!AN44,IF(U41&lt;&gt;FALSE,U41,""))</f>
        <v>#N/A</v>
      </c>
    </row>
    <row r="42" spans="2:31" x14ac:dyDescent="0.35">
      <c r="B42" t="str">
        <f ca="1">Template!C45</f>
        <v>WO-23003-20-A-1</v>
      </c>
      <c r="C42">
        <f ca="1">Template!AV45/Template!AV$2</f>
        <v>0.89512644402292629</v>
      </c>
      <c r="D42">
        <f ca="1">Template!AW45/Template!AW$2</f>
        <v>0.91274370188506226</v>
      </c>
      <c r="E42">
        <f ca="1">Template!AX45/Template!AX$2</f>
        <v>0.58625192962934369</v>
      </c>
      <c r="F42">
        <f ca="1">Template!AY45/Template!AY$2</f>
        <v>0.49129344245168849</v>
      </c>
      <c r="G42">
        <f ca="1">Template!AZ45/Template!AZ$2</f>
        <v>0.86292395551601342</v>
      </c>
      <c r="H42">
        <f ca="1">Template!BA45/Template!BA$2</f>
        <v>0.92691176529454711</v>
      </c>
      <c r="I42">
        <f ca="1">Template!BB45/Template!BB$2</f>
        <v>0.64653595691484134</v>
      </c>
      <c r="J42">
        <f ca="1">Template!BC45/Template!BC$2</f>
        <v>0.52460124557611143</v>
      </c>
      <c r="K42">
        <f ca="1">Template!BD45/Template!BD$2</f>
        <v>1.1572104737255955</v>
      </c>
      <c r="M42" t="b">
        <f ca="1">IF(AND(C42&gt;150%,Template!F45&gt;5),"IS1",IF(AND(C42&gt;150%,Template!F45&lt;5),"IS2",IF(AND(C42&lt;50%,Template!F45&gt;5),"IS3",IF(AND(C42&lt;50%,Template!F45&lt;5),"IS4"))))</f>
        <v>0</v>
      </c>
      <c r="N42" t="b">
        <f ca="1">IF(AND(D42&gt;150%,Template!G45&gt;5),"IS1",IF(AND(D42&gt;150%,Template!G45&lt;5),"IS2",IF(AND(D42&lt;50%,Template!G45&gt;5),"IS3",IF(AND(D42&lt;50%,Template!G45&lt;5),"IS4"))))</f>
        <v>0</v>
      </c>
      <c r="O42" t="e">
        <f ca="1">IF(AND(E42&gt;150%,Template!H45&gt;5),"IS1",IF(AND(E42&gt;150%,Template!H45&lt;5),"IS2",IF(AND(E42&lt;50%,Template!H45&gt;5),"IS3",IF(AND(E42&lt;50%,Template!H45&lt;5),"IS4"))))</f>
        <v>#N/A</v>
      </c>
      <c r="P42" t="str">
        <f ca="1">IF(AND(F42&gt;150%,Template!I45&gt;5),"IS1",IF(AND(F42&gt;150%,Template!I45&lt;5),"IS2",IF(AND(F42&lt;50%,Template!I45&gt;5),"IS3",IF(AND(F42&lt;50%,Template!I45&lt;5),"IS4"))))</f>
        <v>IS4</v>
      </c>
      <c r="Q42" t="b">
        <f ca="1">IF(AND(G42&gt;150%,Template!J45&gt;5),"IS1",IF(AND(G42&gt;150%,Template!J45&lt;5),"IS2",IF(AND(G42&lt;50%,Template!J45&gt;5),"IS3",IF(AND(G42&lt;50%,Template!J45&lt;5),"IS4"))))</f>
        <v>0</v>
      </c>
      <c r="R42" t="e">
        <f ca="1">IF(AND(H42&gt;150%,Template!K45&gt;5),"IS1",IF(AND(H42&gt;150%,Template!K45&lt;5),"IS2",IF(AND(H42&lt;50%,Template!K45&gt;5),"IS3",IF(AND(H42&lt;50%,Template!K45&lt;5),"IS4"))))</f>
        <v>#N/A</v>
      </c>
      <c r="S42" t="b">
        <f ca="1">IF(AND(I42&gt;150%,Template!L45&gt;5),"IS1",IF(AND(I42&gt;150%,Template!L45&lt;5),"IS2",IF(AND(I42&lt;50%,Template!L45&gt;5),"IS3",IF(AND(I42&lt;50%,Template!L45&lt;5),"IS4"))))</f>
        <v>0</v>
      </c>
      <c r="T42" t="b">
        <f ca="1">IF(AND(J42&gt;150%,Template!M45&gt;5),"IS1",IF(AND(J42&gt;150%,Template!M45&lt;5),"IS2",IF(AND(J42&lt;50%,Template!M45&gt;5),"IS3",IF(AND(J42&lt;50%,Template!M45&lt;5),"IS4"))))</f>
        <v>0</v>
      </c>
      <c r="U42" t="e">
        <f ca="1">IF(AND(K42&gt;150%,Template!N45&gt;5),"IS1",IF(AND(K42&gt;150%,Template!N45&lt;5),"IS2",IF(AND(K42&lt;50%,Template!N45&gt;5),"IS3",IF(AND(K42&lt;50%,Template!N45&lt;5),"IS4"))))</f>
        <v>#N/A</v>
      </c>
      <c r="W42" t="str">
        <f ca="1">IF(Template!AF45&lt;&gt;"",Template!AF45,IF(M42&lt;&gt;FALSE,M42,""))</f>
        <v/>
      </c>
      <c r="X42" t="str">
        <f ca="1">IF(Template!AG45&lt;&gt;"",Template!AG45,IF(N42&lt;&gt;FALSE,N42,""))</f>
        <v/>
      </c>
      <c r="Y42" t="e">
        <f ca="1">IF(Template!AH45&lt;&gt;"",Template!AH45,IF(O42&lt;&gt;FALSE,O42,""))</f>
        <v>#N/A</v>
      </c>
      <c r="Z42" t="str">
        <f>IF(Template!AI45&lt;&gt;"",Template!AI45,IF(P42&lt;&gt;FALSE,P42,""))</f>
        <v>IS4</v>
      </c>
      <c r="AA42" t="str">
        <f ca="1">IF(Template!AJ45&lt;&gt;"",Template!AJ45,IF(Q42&lt;&gt;FALSE,Q42,""))</f>
        <v/>
      </c>
      <c r="AB42" t="e">
        <f ca="1">IF(Template!AK45&lt;&gt;"",Template!AK45,IF(R42&lt;&gt;FALSE,R42,""))</f>
        <v>#N/A</v>
      </c>
      <c r="AC42" t="str">
        <f ca="1">IF(Template!AL45&lt;&gt;"",Template!AL45,IF(S42&lt;&gt;FALSE,S42,""))</f>
        <v/>
      </c>
      <c r="AD42" t="str">
        <f ca="1">IF(Template!AM45&lt;&gt;"",Template!AM45,IF(T42&lt;&gt;FALSE,T42,""))</f>
        <v/>
      </c>
      <c r="AE42" t="e">
        <f ca="1">IF(Template!AN45&lt;&gt;"",Template!AN45,IF(U42&lt;&gt;FALSE,U42,""))</f>
        <v>#N/A</v>
      </c>
    </row>
    <row r="43" spans="2:31" x14ac:dyDescent="0.35">
      <c r="B43" t="str">
        <f ca="1">Template!C46</f>
        <v>AB-230117-02 LRB 3</v>
      </c>
      <c r="C43">
        <f ca="1">Template!AV46/Template!AV$2</f>
        <v>0.90346428546972257</v>
      </c>
      <c r="D43">
        <f ca="1">Template!AW46/Template!AW$2</f>
        <v>0.82201465401810581</v>
      </c>
      <c r="E43">
        <f ca="1">Template!AX46/Template!AX$2</f>
        <v>0.96449318609531254</v>
      </c>
      <c r="F43">
        <f ca="1">Template!AY46/Template!AY$2</f>
        <v>0.95865906081823771</v>
      </c>
      <c r="G43">
        <f ca="1">Template!AZ46/Template!AZ$2</f>
        <v>0.98197166974559158</v>
      </c>
      <c r="H43">
        <f ca="1">Template!BA46/Template!BA$2</f>
        <v>1.0163040029945467</v>
      </c>
      <c r="I43">
        <f ca="1">Template!BB46/Template!BB$2</f>
        <v>1.0206423403922891</v>
      </c>
      <c r="J43">
        <f ca="1">Template!BC46/Template!BC$2</f>
        <v>0.96730536310827642</v>
      </c>
      <c r="K43">
        <f ca="1">Template!BD46/Template!BD$2</f>
        <v>1.1910515838995996</v>
      </c>
      <c r="M43" t="b">
        <f ca="1">IF(AND(C43&gt;150%,Template!F46&gt;5),"IS1",IF(AND(C43&gt;150%,Template!F46&lt;5),"IS2",IF(AND(C43&lt;50%,Template!F46&gt;5),"IS3",IF(AND(C43&lt;50%,Template!F46&lt;5),"IS4"))))</f>
        <v>0</v>
      </c>
      <c r="N43" t="b">
        <f ca="1">IF(AND(D43&gt;150%,Template!G46&gt;5),"IS1",IF(AND(D43&gt;150%,Template!G46&lt;5),"IS2",IF(AND(D43&lt;50%,Template!G46&gt;5),"IS3",IF(AND(D43&lt;50%,Template!G46&lt;5),"IS4"))))</f>
        <v>0</v>
      </c>
      <c r="O43" t="e">
        <f ca="1">IF(AND(E43&gt;150%,Template!H46&gt;5),"IS1",IF(AND(E43&gt;150%,Template!H46&lt;5),"IS2",IF(AND(E43&lt;50%,Template!H46&gt;5),"IS3",IF(AND(E43&lt;50%,Template!H46&lt;5),"IS4"))))</f>
        <v>#N/A</v>
      </c>
      <c r="P43" t="b">
        <f ca="1">IF(AND(F43&gt;150%,Template!I46&gt;5),"IS1",IF(AND(F43&gt;150%,Template!I46&lt;5),"IS2",IF(AND(F43&lt;50%,Template!I46&gt;5),"IS3",IF(AND(F43&lt;50%,Template!I46&lt;5),"IS4"))))</f>
        <v>0</v>
      </c>
      <c r="Q43" t="b">
        <f ca="1">IF(AND(G43&gt;150%,Template!J46&gt;5),"IS1",IF(AND(G43&gt;150%,Template!J46&lt;5),"IS2",IF(AND(G43&lt;50%,Template!J46&gt;5),"IS3",IF(AND(G43&lt;50%,Template!J46&lt;5),"IS4"))))</f>
        <v>0</v>
      </c>
      <c r="R43" t="e">
        <f ca="1">IF(AND(H43&gt;150%,Template!K46&gt;5),"IS1",IF(AND(H43&gt;150%,Template!K46&lt;5),"IS2",IF(AND(H43&lt;50%,Template!K46&gt;5),"IS3",IF(AND(H43&lt;50%,Template!K46&lt;5),"IS4"))))</f>
        <v>#N/A</v>
      </c>
      <c r="S43" t="b">
        <f ca="1">IF(AND(I43&gt;150%,Template!L46&gt;5),"IS1",IF(AND(I43&gt;150%,Template!L46&lt;5),"IS2",IF(AND(I43&lt;50%,Template!L46&gt;5),"IS3",IF(AND(I43&lt;50%,Template!L46&lt;5),"IS4"))))</f>
        <v>0</v>
      </c>
      <c r="T43" t="b">
        <f ca="1">IF(AND(J43&gt;150%,Template!M46&gt;5),"IS1",IF(AND(J43&gt;150%,Template!M46&lt;5),"IS2",IF(AND(J43&lt;50%,Template!M46&gt;5),"IS3",IF(AND(J43&lt;50%,Template!M46&lt;5),"IS4"))))</f>
        <v>0</v>
      </c>
      <c r="U43" t="e">
        <f ca="1">IF(AND(K43&gt;150%,Template!N46&gt;5),"IS1",IF(AND(K43&gt;150%,Template!N46&lt;5),"IS2",IF(AND(K43&lt;50%,Template!N46&gt;5),"IS3",IF(AND(K43&lt;50%,Template!N46&lt;5),"IS4"))))</f>
        <v>#N/A</v>
      </c>
      <c r="W43" t="str">
        <f ca="1">IF(Template!AF46&lt;&gt;"",Template!AF46,IF(M43&lt;&gt;FALSE,M43,""))</f>
        <v/>
      </c>
      <c r="X43" t="str">
        <f ca="1">IF(Template!AG46&lt;&gt;"",Template!AG46,IF(N43&lt;&gt;FALSE,N43,""))</f>
        <v/>
      </c>
      <c r="Y43" t="e">
        <f ca="1">IF(Template!AH46&lt;&gt;"",Template!AH46,IF(O43&lt;&gt;FALSE,O43,""))</f>
        <v>#N/A</v>
      </c>
      <c r="Z43" t="str">
        <f ca="1">IF(Template!AI46&lt;&gt;"",Template!AI46,IF(P43&lt;&gt;FALSE,P43,""))</f>
        <v/>
      </c>
      <c r="AA43" t="str">
        <f ca="1">IF(Template!AJ46&lt;&gt;"",Template!AJ46,IF(Q43&lt;&gt;FALSE,Q43,""))</f>
        <v/>
      </c>
      <c r="AB43" t="e">
        <f ca="1">IF(Template!AK46&lt;&gt;"",Template!AK46,IF(R43&lt;&gt;FALSE,R43,""))</f>
        <v>#N/A</v>
      </c>
      <c r="AC43" t="str">
        <f ca="1">IF(Template!AL46&lt;&gt;"",Template!AL46,IF(S43&lt;&gt;FALSE,S43,""))</f>
        <v/>
      </c>
      <c r="AD43" t="str">
        <f>IF(Template!AM46&lt;&gt;"",Template!AM46,IF(T43&lt;&gt;FALSE,T43,""))</f>
        <v>b</v>
      </c>
      <c r="AE43" t="e">
        <f ca="1">IF(Template!AN46&lt;&gt;"",Template!AN46,IF(U43&lt;&gt;FALSE,U43,""))</f>
        <v>#N/A</v>
      </c>
    </row>
    <row r="44" spans="2:31" x14ac:dyDescent="0.35">
      <c r="B44" t="str">
        <f ca="1">Template!C47</f>
        <v>AB-230117-02 LD 1</v>
      </c>
      <c r="C44">
        <f ca="1">Template!AV47/Template!AV$2</f>
        <v>0.25337286777646151</v>
      </c>
      <c r="D44">
        <f ca="1">Template!AW47/Template!AW$2</f>
        <v>0.7188747291451012</v>
      </c>
      <c r="E44">
        <f ca="1">Template!AX47/Template!AX$2</f>
        <v>0.79213597662426893</v>
      </c>
      <c r="F44">
        <f ca="1">Template!AY47/Template!AY$2</f>
        <v>0.83467248797216353</v>
      </c>
      <c r="G44">
        <f ca="1">Template!AZ47/Template!AZ$2</f>
        <v>1.0532736174413284</v>
      </c>
      <c r="H44">
        <f ca="1">Template!BA47/Template!BA$2</f>
        <v>0.98799455378243095</v>
      </c>
      <c r="I44">
        <f ca="1">Template!BB47/Template!BB$2</f>
        <v>0.87606729629717028</v>
      </c>
      <c r="J44">
        <f ca="1">Template!BC47/Template!BC$2</f>
        <v>1.030359386850406</v>
      </c>
      <c r="K44">
        <f ca="1">Template!BD47/Template!BD$2</f>
        <v>1.0050625729022116</v>
      </c>
      <c r="M44" t="str">
        <f ca="1">IF(AND(C44&gt;150%,Template!F47&gt;5),"IS1",IF(AND(C44&gt;150%,Template!F47&lt;5),"IS2",IF(AND(C44&lt;50%,Template!F47&gt;5),"IS3",IF(AND(C44&lt;50%,Template!F47&lt;5),"IS4"))))</f>
        <v>IS3</v>
      </c>
      <c r="N44" t="b">
        <f ca="1">IF(AND(D44&gt;150%,Template!G47&gt;5),"IS1",IF(AND(D44&gt;150%,Template!G47&lt;5),"IS2",IF(AND(D44&lt;50%,Template!G47&gt;5),"IS3",IF(AND(D44&lt;50%,Template!G47&lt;5),"IS4"))))</f>
        <v>0</v>
      </c>
      <c r="O44" t="e">
        <f ca="1">IF(AND(E44&gt;150%,Template!H47&gt;5),"IS1",IF(AND(E44&gt;150%,Template!H47&lt;5),"IS2",IF(AND(E44&lt;50%,Template!H47&gt;5),"IS3",IF(AND(E44&lt;50%,Template!H47&lt;5),"IS4"))))</f>
        <v>#N/A</v>
      </c>
      <c r="P44" t="b">
        <f ca="1">IF(AND(F44&gt;150%,Template!I47&gt;5),"IS1",IF(AND(F44&gt;150%,Template!I47&lt;5),"IS2",IF(AND(F44&lt;50%,Template!I47&gt;5),"IS3",IF(AND(F44&lt;50%,Template!I47&lt;5),"IS4"))))</f>
        <v>0</v>
      </c>
      <c r="Q44" t="b">
        <f ca="1">IF(AND(G44&gt;150%,Template!J47&gt;5),"IS1",IF(AND(G44&gt;150%,Template!J47&lt;5),"IS2",IF(AND(G44&lt;50%,Template!J47&gt;5),"IS3",IF(AND(G44&lt;50%,Template!J47&lt;5),"IS4"))))</f>
        <v>0</v>
      </c>
      <c r="R44" t="e">
        <f ca="1">IF(AND(H44&gt;150%,Template!K47&gt;5),"IS1",IF(AND(H44&gt;150%,Template!K47&lt;5),"IS2",IF(AND(H44&lt;50%,Template!K47&gt;5),"IS3",IF(AND(H44&lt;50%,Template!K47&lt;5),"IS4"))))</f>
        <v>#N/A</v>
      </c>
      <c r="S44" t="b">
        <f ca="1">IF(AND(I44&gt;150%,Template!L47&gt;5),"IS1",IF(AND(I44&gt;150%,Template!L47&lt;5),"IS2",IF(AND(I44&lt;50%,Template!L47&gt;5),"IS3",IF(AND(I44&lt;50%,Template!L47&lt;5),"IS4"))))</f>
        <v>0</v>
      </c>
      <c r="T44" t="b">
        <f ca="1">IF(AND(J44&gt;150%,Template!M47&gt;5),"IS1",IF(AND(J44&gt;150%,Template!M47&lt;5),"IS2",IF(AND(J44&lt;50%,Template!M47&gt;5),"IS3",IF(AND(J44&lt;50%,Template!M47&lt;5),"IS4"))))</f>
        <v>0</v>
      </c>
      <c r="U44" t="e">
        <f ca="1">IF(AND(K44&gt;150%,Template!N47&gt;5),"IS1",IF(AND(K44&gt;150%,Template!N47&lt;5),"IS2",IF(AND(K44&lt;50%,Template!N47&gt;5),"IS3",IF(AND(K44&lt;50%,Template!N47&lt;5),"IS4"))))</f>
        <v>#N/A</v>
      </c>
      <c r="W44" t="str">
        <f>IF(Template!AF47&lt;&gt;"",Template!AF47,IF(M44&lt;&gt;FALSE,M44,""))</f>
        <v>IS3</v>
      </c>
      <c r="X44" t="str">
        <f ca="1">IF(Template!AG47&lt;&gt;"",Template!AG47,IF(N44&lt;&gt;FALSE,N44,""))</f>
        <v/>
      </c>
      <c r="Y44" t="e">
        <f ca="1">IF(Template!AH47&lt;&gt;"",Template!AH47,IF(O44&lt;&gt;FALSE,O44,""))</f>
        <v>#N/A</v>
      </c>
      <c r="Z44" t="str">
        <f ca="1">IF(Template!AI47&lt;&gt;"",Template!AI47,IF(P44&lt;&gt;FALSE,P44,""))</f>
        <v/>
      </c>
      <c r="AA44" t="str">
        <f ca="1">IF(Template!AJ47&lt;&gt;"",Template!AJ47,IF(Q44&lt;&gt;FALSE,Q44,""))</f>
        <v/>
      </c>
      <c r="AB44" t="e">
        <f ca="1">IF(Template!AK47&lt;&gt;"",Template!AK47,IF(R44&lt;&gt;FALSE,R44,""))</f>
        <v>#N/A</v>
      </c>
      <c r="AC44" t="str">
        <f ca="1">IF(Template!AL47&lt;&gt;"",Template!AL47,IF(S44&lt;&gt;FALSE,S44,""))</f>
        <v/>
      </c>
      <c r="AD44" t="str">
        <f ca="1">IF(Template!AM47&lt;&gt;"",Template!AM47,IF(T44&lt;&gt;FALSE,T44,""))</f>
        <v/>
      </c>
      <c r="AE44" t="e">
        <f ca="1">IF(Template!AN47&lt;&gt;"",Template!AN47,IF(U44&lt;&gt;FALSE,U44,""))</f>
        <v>#N/A</v>
      </c>
    </row>
    <row r="45" spans="2:31" x14ac:dyDescent="0.35">
      <c r="B45" t="str">
        <f ca="1">Template!C48</f>
        <v>AB-230117-02 LFB-H 2</v>
      </c>
      <c r="C45">
        <f ca="1">Template!AV48/Template!AV$2</f>
        <v>0.91142686926927474</v>
      </c>
      <c r="D45">
        <f ca="1">Template!AW48/Template!AW$2</f>
        <v>1.0617241935799708</v>
      </c>
      <c r="E45">
        <f ca="1">Template!AX48/Template!AX$2</f>
        <v>0.93291323683859007</v>
      </c>
      <c r="F45">
        <f ca="1">Template!AY48/Template!AY$2</f>
        <v>0.89663283803567262</v>
      </c>
      <c r="G45">
        <f ca="1">Template!AZ48/Template!AZ$2</f>
        <v>0.79902208786195872</v>
      </c>
      <c r="H45">
        <f ca="1">Template!BA48/Template!BA$2</f>
        <v>0.85443869430681307</v>
      </c>
      <c r="I45">
        <f ca="1">Template!BB48/Template!BB$2</f>
        <v>0.85079914490080588</v>
      </c>
      <c r="J45">
        <f ca="1">Template!BC48/Template!BC$2</f>
        <v>0.77510580023536835</v>
      </c>
      <c r="K45">
        <f ca="1">Template!BD48/Template!BD$2</f>
        <v>0.95125749711379437</v>
      </c>
      <c r="M45" t="b">
        <f ca="1">IF(AND(C45&gt;150%,Template!F48&gt;5),"IS1",IF(AND(C45&gt;150%,Template!F48&lt;5),"IS2",IF(AND(C45&lt;50%,Template!F48&gt;5),"IS3",IF(AND(C45&lt;50%,Template!F48&lt;5),"IS4"))))</f>
        <v>0</v>
      </c>
      <c r="N45" t="b">
        <f ca="1">IF(AND(D45&gt;150%,Template!G48&gt;5),"IS1",IF(AND(D45&gt;150%,Template!G48&lt;5),"IS2",IF(AND(D45&lt;50%,Template!G48&gt;5),"IS3",IF(AND(D45&lt;50%,Template!G48&lt;5),"IS4"))))</f>
        <v>0</v>
      </c>
      <c r="O45" t="e">
        <f ca="1">IF(AND(E45&gt;150%,Template!H48&gt;5),"IS1",IF(AND(E45&gt;150%,Template!H48&lt;5),"IS2",IF(AND(E45&lt;50%,Template!H48&gt;5),"IS3",IF(AND(E45&lt;50%,Template!H48&lt;5),"IS4"))))</f>
        <v>#N/A</v>
      </c>
      <c r="P45" t="b">
        <f ca="1">IF(AND(F45&gt;150%,Template!I48&gt;5),"IS1",IF(AND(F45&gt;150%,Template!I48&lt;5),"IS2",IF(AND(F45&lt;50%,Template!I48&gt;5),"IS3",IF(AND(F45&lt;50%,Template!I48&lt;5),"IS4"))))</f>
        <v>0</v>
      </c>
      <c r="Q45" t="b">
        <f ca="1">IF(AND(G45&gt;150%,Template!J48&gt;5),"IS1",IF(AND(G45&gt;150%,Template!J48&lt;5),"IS2",IF(AND(G45&lt;50%,Template!J48&gt;5),"IS3",IF(AND(G45&lt;50%,Template!J48&lt;5),"IS4"))))</f>
        <v>0</v>
      </c>
      <c r="R45" t="e">
        <f ca="1">IF(AND(H45&gt;150%,Template!K48&gt;5),"IS1",IF(AND(H45&gt;150%,Template!K48&lt;5),"IS2",IF(AND(H45&lt;50%,Template!K48&gt;5),"IS3",IF(AND(H45&lt;50%,Template!K48&lt;5),"IS4"))))</f>
        <v>#N/A</v>
      </c>
      <c r="S45" t="b">
        <f ca="1">IF(AND(I45&gt;150%,Template!L48&gt;5),"IS1",IF(AND(I45&gt;150%,Template!L48&lt;5),"IS2",IF(AND(I45&lt;50%,Template!L48&gt;5),"IS3",IF(AND(I45&lt;50%,Template!L48&lt;5),"IS4"))))</f>
        <v>0</v>
      </c>
      <c r="T45" t="b">
        <f ca="1">IF(AND(J45&gt;150%,Template!M48&gt;5),"IS1",IF(AND(J45&gt;150%,Template!M48&lt;5),"IS2",IF(AND(J45&lt;50%,Template!M48&gt;5),"IS3",IF(AND(J45&lt;50%,Template!M48&lt;5),"IS4"))))</f>
        <v>0</v>
      </c>
      <c r="U45" t="e">
        <f ca="1">IF(AND(K45&gt;150%,Template!N48&gt;5),"IS1",IF(AND(K45&gt;150%,Template!N48&lt;5),"IS2",IF(AND(K45&lt;50%,Template!N48&gt;5),"IS3",IF(AND(K45&lt;50%,Template!N48&lt;5),"IS4"))))</f>
        <v>#N/A</v>
      </c>
      <c r="W45" t="str">
        <f ca="1">IF(Template!AF48&lt;&gt;"",Template!AF48,IF(M45&lt;&gt;FALSE,M45,""))</f>
        <v/>
      </c>
      <c r="X45" t="str">
        <f ca="1">IF(Template!AG48&lt;&gt;"",Template!AG48,IF(N45&lt;&gt;FALSE,N45,""))</f>
        <v/>
      </c>
      <c r="Y45" t="e">
        <f ca="1">IF(Template!AH48&lt;&gt;"",Template!AH48,IF(O45&lt;&gt;FALSE,O45,""))</f>
        <v>#N/A</v>
      </c>
      <c r="Z45" t="str">
        <f ca="1">IF(Template!AI48&lt;&gt;"",Template!AI48,IF(P45&lt;&gt;FALSE,P45,""))</f>
        <v/>
      </c>
      <c r="AA45" t="str">
        <f ca="1">IF(Template!AJ48&lt;&gt;"",Template!AJ48,IF(Q45&lt;&gt;FALSE,Q45,""))</f>
        <v/>
      </c>
      <c r="AB45" t="e">
        <f ca="1">IF(Template!AK48&lt;&gt;"",Template!AK48,IF(R45&lt;&gt;FALSE,R45,""))</f>
        <v>#N/A</v>
      </c>
      <c r="AC45" t="str">
        <f ca="1">IF(Template!AL48&lt;&gt;"",Template!AL48,IF(S45&lt;&gt;FALSE,S45,""))</f>
        <v/>
      </c>
      <c r="AD45" t="str">
        <f ca="1">IF(Template!AM48&lt;&gt;"",Template!AM48,IF(T45&lt;&gt;FALSE,T45,""))</f>
        <v/>
      </c>
      <c r="AE45" t="e">
        <f ca="1">IF(Template!AN48&lt;&gt;"",Template!AN48,IF(U45&lt;&gt;FALSE,U45,""))</f>
        <v>#N/A</v>
      </c>
    </row>
    <row r="46" spans="2:31" x14ac:dyDescent="0.35">
      <c r="B46" t="str">
        <f ca="1">Template!C49</f>
        <v>AB-230117-02 CCC-H 2</v>
      </c>
      <c r="C46">
        <f ca="1">Template!AV49/Template!AV$2</f>
        <v>0.90276855231351816</v>
      </c>
      <c r="D46">
        <f ca="1">Template!AW49/Template!AW$2</f>
        <v>0.92794061145514495</v>
      </c>
      <c r="E46">
        <f ca="1">Template!AX49/Template!AX$2</f>
        <v>0.89034313190842029</v>
      </c>
      <c r="F46">
        <f ca="1">Template!AY49/Template!AY$2</f>
        <v>0.8495060538572704</v>
      </c>
      <c r="G46">
        <f ca="1">Template!AZ49/Template!AZ$2</f>
        <v>0.67875346406808079</v>
      </c>
      <c r="H46">
        <f ca="1">Template!BA49/Template!BA$2</f>
        <v>0.73317020618100526</v>
      </c>
      <c r="I46">
        <f ca="1">Template!BB49/Template!BB$2</f>
        <v>0.71245429288785855</v>
      </c>
      <c r="J46">
        <f ca="1">Template!BC49/Template!BC$2</f>
        <v>0.61578028549492314</v>
      </c>
      <c r="K46">
        <f ca="1">Template!BD49/Template!BD$2</f>
        <v>0.76577725600108337</v>
      </c>
      <c r="M46" t="b">
        <f ca="1">IF(AND(C46&gt;150%,Template!F49&gt;5),"IS1",IF(AND(C46&gt;150%,Template!F49&lt;5),"IS2",IF(AND(C46&lt;50%,Template!F49&gt;5),"IS3",IF(AND(C46&lt;50%,Template!F49&lt;5),"IS4"))))</f>
        <v>0</v>
      </c>
      <c r="N46" t="b">
        <f ca="1">IF(AND(D46&gt;150%,Template!G49&gt;5),"IS1",IF(AND(D46&gt;150%,Template!G49&lt;5),"IS2",IF(AND(D46&lt;50%,Template!G49&gt;5),"IS3",IF(AND(D46&lt;50%,Template!G49&lt;5),"IS4"))))</f>
        <v>0</v>
      </c>
      <c r="O46" t="e">
        <f ca="1">IF(AND(E46&gt;150%,Template!H49&gt;5),"IS1",IF(AND(E46&gt;150%,Template!H49&lt;5),"IS2",IF(AND(E46&lt;50%,Template!H49&gt;5),"IS3",IF(AND(E46&lt;50%,Template!H49&lt;5),"IS4"))))</f>
        <v>#N/A</v>
      </c>
      <c r="P46" t="b">
        <f ca="1">IF(AND(F46&gt;150%,Template!I49&gt;5),"IS1",IF(AND(F46&gt;150%,Template!I49&lt;5),"IS2",IF(AND(F46&lt;50%,Template!I49&gt;5),"IS3",IF(AND(F46&lt;50%,Template!I49&lt;5),"IS4"))))</f>
        <v>0</v>
      </c>
      <c r="Q46" t="b">
        <f ca="1">IF(AND(G46&gt;150%,Template!J49&gt;5),"IS1",IF(AND(G46&gt;150%,Template!J49&lt;5),"IS2",IF(AND(G46&lt;50%,Template!J49&gt;5),"IS3",IF(AND(G46&lt;50%,Template!J49&lt;5),"IS4"))))</f>
        <v>0</v>
      </c>
      <c r="R46" t="e">
        <f ca="1">IF(AND(H46&gt;150%,Template!K49&gt;5),"IS1",IF(AND(H46&gt;150%,Template!K49&lt;5),"IS2",IF(AND(H46&lt;50%,Template!K49&gt;5),"IS3",IF(AND(H46&lt;50%,Template!K49&lt;5),"IS4"))))</f>
        <v>#N/A</v>
      </c>
      <c r="S46" t="b">
        <f ca="1">IF(AND(I46&gt;150%,Template!L49&gt;5),"IS1",IF(AND(I46&gt;150%,Template!L49&lt;5),"IS2",IF(AND(I46&lt;50%,Template!L49&gt;5),"IS3",IF(AND(I46&lt;50%,Template!L49&lt;5),"IS4"))))</f>
        <v>0</v>
      </c>
      <c r="T46" t="b">
        <f ca="1">IF(AND(J46&gt;150%,Template!M49&gt;5),"IS1",IF(AND(J46&gt;150%,Template!M49&lt;5),"IS2",IF(AND(J46&lt;50%,Template!M49&gt;5),"IS3",IF(AND(J46&lt;50%,Template!M49&lt;5),"IS4"))))</f>
        <v>0</v>
      </c>
      <c r="U46" t="e">
        <f ca="1">IF(AND(K46&gt;150%,Template!N49&gt;5),"IS1",IF(AND(K46&gt;150%,Template!N49&lt;5),"IS2",IF(AND(K46&lt;50%,Template!N49&gt;5),"IS3",IF(AND(K46&lt;50%,Template!N49&lt;5),"IS4"))))</f>
        <v>#N/A</v>
      </c>
      <c r="W46" t="str">
        <f ca="1">IF(Template!AF49&lt;&gt;"",Template!AF49,IF(M46&lt;&gt;FALSE,M46,""))</f>
        <v/>
      </c>
      <c r="X46" t="str">
        <f ca="1">IF(Template!AG49&lt;&gt;"",Template!AG49,IF(N46&lt;&gt;FALSE,N46,""))</f>
        <v/>
      </c>
      <c r="Y46" t="e">
        <f ca="1">IF(Template!AH49&lt;&gt;"",Template!AH49,IF(O46&lt;&gt;FALSE,O46,""))</f>
        <v>#N/A</v>
      </c>
      <c r="Z46" t="str">
        <f ca="1">IF(Template!AI49&lt;&gt;"",Template!AI49,IF(P46&lt;&gt;FALSE,P46,""))</f>
        <v/>
      </c>
      <c r="AA46" t="str">
        <f ca="1">IF(Template!AJ49&lt;&gt;"",Template!AJ49,IF(Q46&lt;&gt;FALSE,Q46,""))</f>
        <v/>
      </c>
      <c r="AB46" t="e">
        <f ca="1">IF(Template!AK49&lt;&gt;"",Template!AK49,IF(R46&lt;&gt;FALSE,R46,""))</f>
        <v>#N/A</v>
      </c>
      <c r="AC46" t="str">
        <f ca="1">IF(Template!AL49&lt;&gt;"",Template!AL49,IF(S46&lt;&gt;FALSE,S46,""))</f>
        <v/>
      </c>
      <c r="AD46" t="str">
        <f ca="1">IF(Template!AM49&lt;&gt;"",Template!AM49,IF(T46&lt;&gt;FALSE,T46,""))</f>
        <v/>
      </c>
      <c r="AE46" t="e">
        <f ca="1">IF(Template!AN49&lt;&gt;"",Template!AN49,IF(U46&lt;&gt;FALSE,U46,""))</f>
        <v>#N/A</v>
      </c>
    </row>
    <row r="47" spans="2:31" x14ac:dyDescent="0.35">
      <c r="B47" t="str">
        <f ca="1">Template!C50</f>
        <v>AB-230117-02 LFSM-H 1 @5</v>
      </c>
      <c r="C47" t="e">
        <f ca="1">Template!AV50/Template!AV$2</f>
        <v>#VALUE!</v>
      </c>
      <c r="D47" t="e">
        <f ca="1">Template!AW50/Template!AW$2</f>
        <v>#VALUE!</v>
      </c>
      <c r="E47" t="e">
        <f ca="1">Template!AX50/Template!AX$2</f>
        <v>#VALUE!</v>
      </c>
      <c r="F47" t="e">
        <f ca="1">Template!AY50/Template!AY$2</f>
        <v>#VALUE!</v>
      </c>
      <c r="G47" t="e">
        <f ca="1">Template!AZ50/Template!AZ$2</f>
        <v>#VALUE!</v>
      </c>
      <c r="H47" t="e">
        <f ca="1">Template!BA50/Template!BA$2</f>
        <v>#VALUE!</v>
      </c>
      <c r="I47" t="e">
        <f ca="1">Template!BB50/Template!BB$2</f>
        <v>#VALUE!</v>
      </c>
      <c r="J47" t="e">
        <f ca="1">Template!BC50/Template!BC$2</f>
        <v>#VALUE!</v>
      </c>
      <c r="K47" t="e">
        <f ca="1">Template!BD50/Template!BD$2</f>
        <v>#VALUE!</v>
      </c>
      <c r="M47" t="e">
        <f ca="1">IF(AND(C47&gt;150%,Template!F50&gt;5),"IS1",IF(AND(C47&gt;150%,Template!F50&lt;5),"IS2",IF(AND(C47&lt;50%,Template!F50&gt;5),"IS3",IF(AND(C47&lt;50%,Template!F50&lt;5),"IS4"))))</f>
        <v>#VALUE!</v>
      </c>
      <c r="N47" t="e">
        <f ca="1">IF(AND(D47&gt;150%,Template!G50&gt;5),"IS1",IF(AND(D47&gt;150%,Template!G50&lt;5),"IS2",IF(AND(D47&lt;50%,Template!G50&gt;5),"IS3",IF(AND(D47&lt;50%,Template!G50&lt;5),"IS4"))))</f>
        <v>#VALUE!</v>
      </c>
      <c r="O47" t="e">
        <f ca="1">IF(AND(E47&gt;150%,Template!H50&gt;5),"IS1",IF(AND(E47&gt;150%,Template!H50&lt;5),"IS2",IF(AND(E47&lt;50%,Template!H50&gt;5),"IS3",IF(AND(E47&lt;50%,Template!H50&lt;5),"IS4"))))</f>
        <v>#VALUE!</v>
      </c>
      <c r="P47" t="e">
        <f ca="1">IF(AND(F47&gt;150%,Template!I50&gt;5),"IS1",IF(AND(F47&gt;150%,Template!I50&lt;5),"IS2",IF(AND(F47&lt;50%,Template!I50&gt;5),"IS3",IF(AND(F47&lt;50%,Template!I50&lt;5),"IS4"))))</f>
        <v>#VALUE!</v>
      </c>
      <c r="Q47" t="e">
        <f ca="1">IF(AND(G47&gt;150%,Template!J50&gt;5),"IS1",IF(AND(G47&gt;150%,Template!J50&lt;5),"IS2",IF(AND(G47&lt;50%,Template!J50&gt;5),"IS3",IF(AND(G47&lt;50%,Template!J50&lt;5),"IS4"))))</f>
        <v>#VALUE!</v>
      </c>
      <c r="R47" t="e">
        <f ca="1">IF(AND(H47&gt;150%,Template!K50&gt;5),"IS1",IF(AND(H47&gt;150%,Template!K50&lt;5),"IS2",IF(AND(H47&lt;50%,Template!K50&gt;5),"IS3",IF(AND(H47&lt;50%,Template!K50&lt;5),"IS4"))))</f>
        <v>#VALUE!</v>
      </c>
      <c r="S47" t="e">
        <f ca="1">IF(AND(I47&gt;150%,Template!L50&gt;5),"IS1",IF(AND(I47&gt;150%,Template!L50&lt;5),"IS2",IF(AND(I47&lt;50%,Template!L50&gt;5),"IS3",IF(AND(I47&lt;50%,Template!L50&lt;5),"IS4"))))</f>
        <v>#VALUE!</v>
      </c>
      <c r="T47" t="e">
        <f ca="1">IF(AND(J47&gt;150%,Template!M50&gt;5),"IS1",IF(AND(J47&gt;150%,Template!M50&lt;5),"IS2",IF(AND(J47&lt;50%,Template!M50&gt;5),"IS3",IF(AND(J47&lt;50%,Template!M50&lt;5),"IS4"))))</f>
        <v>#VALUE!</v>
      </c>
      <c r="U47" t="e">
        <f ca="1">IF(AND(K47&gt;150%,Template!N50&gt;5),"IS1",IF(AND(K47&gt;150%,Template!N50&lt;5),"IS2",IF(AND(K47&lt;50%,Template!N50&gt;5),"IS3",IF(AND(K47&lt;50%,Template!N50&lt;5),"IS4"))))</f>
        <v>#VALUE!</v>
      </c>
      <c r="W47" t="str">
        <f>IF(Template!AF50&lt;&gt;"",Template!AF50,IF(M47&lt;&gt;FALSE,M47,""))</f>
        <v>IS3</v>
      </c>
      <c r="X47" t="str">
        <f>IF(Template!AG50&lt;&gt;"",Template!AG50,IF(N47&lt;&gt;FALSE,N47,""))</f>
        <v>IS3</v>
      </c>
      <c r="Y47" t="str">
        <f>IF(Template!AH50&lt;&gt;"",Template!AH50,IF(O47&lt;&gt;FALSE,O47,""))</f>
        <v>IS3</v>
      </c>
      <c r="Z47" t="str">
        <f>IF(Template!AI50&lt;&gt;"",Template!AI50,IF(P47&lt;&gt;FALSE,P47,""))</f>
        <v>IS3</v>
      </c>
      <c r="AA47" t="e">
        <f ca="1">IF(Template!AJ50&lt;&gt;"",Template!AJ50,IF(Q47&lt;&gt;FALSE,Q47,""))</f>
        <v>#VALUE!</v>
      </c>
      <c r="AB47" t="e">
        <f ca="1">IF(Template!AK50&lt;&gt;"",Template!AK50,IF(R47&lt;&gt;FALSE,R47,""))</f>
        <v>#VALUE!</v>
      </c>
      <c r="AC47" t="e">
        <f ca="1">IF(Template!AL50&lt;&gt;"",Template!AL50,IF(S47&lt;&gt;FALSE,S47,""))</f>
        <v>#VALUE!</v>
      </c>
      <c r="AD47" t="e">
        <f ca="1">IF(Template!AM50&lt;&gt;"",Template!AM50,IF(T47&lt;&gt;FALSE,T47,""))</f>
        <v>#VALUE!</v>
      </c>
      <c r="AE47" t="e">
        <f ca="1">IF(Template!AN50&lt;&gt;"",Template!AN50,IF(U47&lt;&gt;FALSE,U47,""))</f>
        <v>#VALUE!</v>
      </c>
    </row>
    <row r="48" spans="2:31" x14ac:dyDescent="0.35">
      <c r="B48" t="str">
        <f ca="1">Template!C51</f>
        <v>WO-23003-21-A-1</v>
      </c>
      <c r="C48">
        <f ca="1">Template!AV51/Template!AV$2</f>
        <v>0.76764293002266615</v>
      </c>
      <c r="D48">
        <f ca="1">Template!AW51/Template!AW$2</f>
        <v>0.94203418190510335</v>
      </c>
      <c r="E48">
        <f ca="1">Template!AX51/Template!AX$2</f>
        <v>0.91018211125857784</v>
      </c>
      <c r="F48">
        <f ca="1">Template!AY51/Template!AY$2</f>
        <v>0.92284326946595829</v>
      </c>
      <c r="G48">
        <f ca="1">Template!AZ51/Template!AZ$2</f>
        <v>0.94741427315238225</v>
      </c>
      <c r="H48">
        <f ca="1">Template!BA51/Template!BA$2</f>
        <v>0.97333520764188997</v>
      </c>
      <c r="I48">
        <f ca="1">Template!BB51/Template!BB$2</f>
        <v>0.66845536438807718</v>
      </c>
      <c r="J48">
        <f ca="1">Template!BC51/Template!BC$2</f>
        <v>0.52112160180779865</v>
      </c>
      <c r="K48">
        <f ca="1">Template!BD51/Template!BD$2</f>
        <v>1.1121858178252537</v>
      </c>
      <c r="M48" t="b">
        <f ca="1">IF(AND(C48&gt;150%,Template!F51&gt;5),"IS1",IF(AND(C48&gt;150%,Template!F51&lt;5),"IS2",IF(AND(C48&lt;50%,Template!F51&gt;5),"IS3",IF(AND(C48&lt;50%,Template!F51&lt;5),"IS4"))))</f>
        <v>0</v>
      </c>
      <c r="N48" t="b">
        <f ca="1">IF(AND(D48&gt;150%,Template!G51&gt;5),"IS1",IF(AND(D48&gt;150%,Template!G51&lt;5),"IS2",IF(AND(D48&lt;50%,Template!G51&gt;5),"IS3",IF(AND(D48&lt;50%,Template!G51&lt;5),"IS4"))))</f>
        <v>0</v>
      </c>
      <c r="O48" t="e">
        <f ca="1">IF(AND(E48&gt;150%,Template!H51&gt;5),"IS1",IF(AND(E48&gt;150%,Template!H51&lt;5),"IS2",IF(AND(E48&lt;50%,Template!H51&gt;5),"IS3",IF(AND(E48&lt;50%,Template!H51&lt;5),"IS4"))))</f>
        <v>#N/A</v>
      </c>
      <c r="P48" t="b">
        <f ca="1">IF(AND(F48&gt;150%,Template!I51&gt;5),"IS1",IF(AND(F48&gt;150%,Template!I51&lt;5),"IS2",IF(AND(F48&lt;50%,Template!I51&gt;5),"IS3",IF(AND(F48&lt;50%,Template!I51&lt;5),"IS4"))))</f>
        <v>0</v>
      </c>
      <c r="Q48" t="b">
        <f ca="1">IF(AND(G48&gt;150%,Template!J51&gt;5),"IS1",IF(AND(G48&gt;150%,Template!J51&lt;5),"IS2",IF(AND(G48&lt;50%,Template!J51&gt;5),"IS3",IF(AND(G48&lt;50%,Template!J51&lt;5),"IS4"))))</f>
        <v>0</v>
      </c>
      <c r="R48" t="e">
        <f ca="1">IF(AND(H48&gt;150%,Template!K51&gt;5),"IS1",IF(AND(H48&gt;150%,Template!K51&lt;5),"IS2",IF(AND(H48&lt;50%,Template!K51&gt;5),"IS3",IF(AND(H48&lt;50%,Template!K51&lt;5),"IS4"))))</f>
        <v>#N/A</v>
      </c>
      <c r="S48" t="b">
        <f ca="1">IF(AND(I48&gt;150%,Template!L51&gt;5),"IS1",IF(AND(I48&gt;150%,Template!L51&lt;5),"IS2",IF(AND(I48&lt;50%,Template!L51&gt;5),"IS3",IF(AND(I48&lt;50%,Template!L51&lt;5),"IS4"))))</f>
        <v>0</v>
      </c>
      <c r="T48" t="b">
        <f ca="1">IF(AND(J48&gt;150%,Template!M51&gt;5),"IS1",IF(AND(J48&gt;150%,Template!M51&lt;5),"IS2",IF(AND(J48&lt;50%,Template!M51&gt;5),"IS3",IF(AND(J48&lt;50%,Template!M51&lt;5),"IS4"))))</f>
        <v>0</v>
      </c>
      <c r="U48" t="e">
        <f ca="1">IF(AND(K48&gt;150%,Template!N51&gt;5),"IS1",IF(AND(K48&gt;150%,Template!N51&lt;5),"IS2",IF(AND(K48&lt;50%,Template!N51&gt;5),"IS3",IF(AND(K48&lt;50%,Template!N51&lt;5),"IS4"))))</f>
        <v>#N/A</v>
      </c>
      <c r="W48" t="str">
        <f ca="1">IF(Template!AF51&lt;&gt;"",Template!AF51,IF(M48&lt;&gt;FALSE,M48,""))</f>
        <v/>
      </c>
      <c r="X48" t="str">
        <f ca="1">IF(Template!AG51&lt;&gt;"",Template!AG51,IF(N48&lt;&gt;FALSE,N48,""))</f>
        <v/>
      </c>
      <c r="Y48" t="e">
        <f ca="1">IF(Template!AH51&lt;&gt;"",Template!AH51,IF(O48&lt;&gt;FALSE,O48,""))</f>
        <v>#N/A</v>
      </c>
      <c r="Z48" t="str">
        <f ca="1">IF(Template!AI51&lt;&gt;"",Template!AI51,IF(P48&lt;&gt;FALSE,P48,""))</f>
        <v/>
      </c>
      <c r="AA48" t="str">
        <f ca="1">IF(Template!AJ51&lt;&gt;"",Template!AJ51,IF(Q48&lt;&gt;FALSE,Q48,""))</f>
        <v/>
      </c>
      <c r="AB48" t="e">
        <f ca="1">IF(Template!AK51&lt;&gt;"",Template!AK51,IF(R48&lt;&gt;FALSE,R48,""))</f>
        <v>#N/A</v>
      </c>
      <c r="AC48" t="str">
        <f ca="1">IF(Template!AL51&lt;&gt;"",Template!AL51,IF(S48&lt;&gt;FALSE,S48,""))</f>
        <v/>
      </c>
      <c r="AD48" t="str">
        <f ca="1">IF(Template!AM51&lt;&gt;"",Template!AM51,IF(T48&lt;&gt;FALSE,T48,""))</f>
        <v/>
      </c>
      <c r="AE48" t="e">
        <f ca="1">IF(Template!AN51&lt;&gt;"",Template!AN51,IF(U48&lt;&gt;FALSE,U48,""))</f>
        <v>#N/A</v>
      </c>
    </row>
    <row r="49" spans="2:31" x14ac:dyDescent="0.35">
      <c r="B49" t="str">
        <f ca="1">Template!C52</f>
        <v>WO-23003-22-A-1</v>
      </c>
      <c r="C49">
        <f ca="1">Template!AV52/Template!AV$2</f>
        <v>0.90655399806892967</v>
      </c>
      <c r="D49">
        <f ca="1">Template!AW52/Template!AW$2</f>
        <v>0.73231601955219561</v>
      </c>
      <c r="E49">
        <f ca="1">Template!AX52/Template!AX$2</f>
        <v>0.93309052376849921</v>
      </c>
      <c r="F49">
        <f ca="1">Template!AY52/Template!AY$2</f>
        <v>0.93338834489573552</v>
      </c>
      <c r="G49">
        <f ca="1">Template!AZ52/Template!AZ$2</f>
        <v>0.98047210970833354</v>
      </c>
      <c r="H49">
        <f ca="1">Template!BA52/Template!BA$2</f>
        <v>0.99144452768465852</v>
      </c>
      <c r="I49">
        <f ca="1">Template!BB52/Template!BB$2</f>
        <v>0.69396189871281211</v>
      </c>
      <c r="J49">
        <f ca="1">Template!BC52/Template!BC$2</f>
        <v>0.55082558841142271</v>
      </c>
      <c r="K49">
        <f ca="1">Template!BD52/Template!BD$2</f>
        <v>1.2003727604634236</v>
      </c>
      <c r="M49" t="b">
        <f ca="1">IF(AND(C49&gt;150%,Template!F52&gt;5),"IS1",IF(AND(C49&gt;150%,Template!F52&lt;5),"IS2",IF(AND(C49&lt;50%,Template!F52&gt;5),"IS3",IF(AND(C49&lt;50%,Template!F52&lt;5),"IS4"))))</f>
        <v>0</v>
      </c>
      <c r="N49" t="b">
        <f ca="1">IF(AND(D49&gt;150%,Template!G52&gt;5),"IS1",IF(AND(D49&gt;150%,Template!G52&lt;5),"IS2",IF(AND(D49&lt;50%,Template!G52&gt;5),"IS3",IF(AND(D49&lt;50%,Template!G52&lt;5),"IS4"))))</f>
        <v>0</v>
      </c>
      <c r="O49" t="e">
        <f ca="1">IF(AND(E49&gt;150%,Template!H52&gt;5),"IS1",IF(AND(E49&gt;150%,Template!H52&lt;5),"IS2",IF(AND(E49&lt;50%,Template!H52&gt;5),"IS3",IF(AND(E49&lt;50%,Template!H52&lt;5),"IS4"))))</f>
        <v>#N/A</v>
      </c>
      <c r="P49" t="b">
        <f ca="1">IF(AND(F49&gt;150%,Template!I52&gt;5),"IS1",IF(AND(F49&gt;150%,Template!I52&lt;5),"IS2",IF(AND(F49&lt;50%,Template!I52&gt;5),"IS3",IF(AND(F49&lt;50%,Template!I52&lt;5),"IS4"))))</f>
        <v>0</v>
      </c>
      <c r="Q49" t="b">
        <f ca="1">IF(AND(G49&gt;150%,Template!J52&gt;5),"IS1",IF(AND(G49&gt;150%,Template!J52&lt;5),"IS2",IF(AND(G49&lt;50%,Template!J52&gt;5),"IS3",IF(AND(G49&lt;50%,Template!J52&lt;5),"IS4"))))</f>
        <v>0</v>
      </c>
      <c r="R49" t="e">
        <f ca="1">IF(AND(H49&gt;150%,Template!K52&gt;5),"IS1",IF(AND(H49&gt;150%,Template!K52&lt;5),"IS2",IF(AND(H49&lt;50%,Template!K52&gt;5),"IS3",IF(AND(H49&lt;50%,Template!K52&lt;5),"IS4"))))</f>
        <v>#N/A</v>
      </c>
      <c r="S49" t="b">
        <f ca="1">IF(AND(I49&gt;150%,Template!L52&gt;5),"IS1",IF(AND(I49&gt;150%,Template!L52&lt;5),"IS2",IF(AND(I49&lt;50%,Template!L52&gt;5),"IS3",IF(AND(I49&lt;50%,Template!L52&lt;5),"IS4"))))</f>
        <v>0</v>
      </c>
      <c r="T49" t="b">
        <f ca="1">IF(AND(J49&gt;150%,Template!M52&gt;5),"IS1",IF(AND(J49&gt;150%,Template!M52&lt;5),"IS2",IF(AND(J49&lt;50%,Template!M52&gt;5),"IS3",IF(AND(J49&lt;50%,Template!M52&lt;5),"IS4"))))</f>
        <v>0</v>
      </c>
      <c r="U49" t="e">
        <f ca="1">IF(AND(K49&gt;150%,Template!N52&gt;5),"IS1",IF(AND(K49&gt;150%,Template!N52&lt;5),"IS2",IF(AND(K49&lt;50%,Template!N52&gt;5),"IS3",IF(AND(K49&lt;50%,Template!N52&lt;5),"IS4"))))</f>
        <v>#N/A</v>
      </c>
      <c r="W49" t="str">
        <f ca="1">IF(Template!AF52&lt;&gt;"",Template!AF52,IF(M49&lt;&gt;FALSE,M49,""))</f>
        <v/>
      </c>
      <c r="X49" t="str">
        <f ca="1">IF(Template!AG52&lt;&gt;"",Template!AG52,IF(N49&lt;&gt;FALSE,N49,""))</f>
        <v/>
      </c>
      <c r="Y49" t="e">
        <f ca="1">IF(Template!AH52&lt;&gt;"",Template!AH52,IF(O49&lt;&gt;FALSE,O49,""))</f>
        <v>#N/A</v>
      </c>
      <c r="Z49" t="str">
        <f ca="1">IF(Template!AI52&lt;&gt;"",Template!AI52,IF(P49&lt;&gt;FALSE,P49,""))</f>
        <v/>
      </c>
      <c r="AA49" t="str">
        <f ca="1">IF(Template!AJ52&lt;&gt;"",Template!AJ52,IF(Q49&lt;&gt;FALSE,Q49,""))</f>
        <v/>
      </c>
      <c r="AB49" t="e">
        <f ca="1">IF(Template!AK52&lt;&gt;"",Template!AK52,IF(R49&lt;&gt;FALSE,R49,""))</f>
        <v>#N/A</v>
      </c>
      <c r="AC49" t="str">
        <f ca="1">IF(Template!AL52&lt;&gt;"",Template!AL52,IF(S49&lt;&gt;FALSE,S49,""))</f>
        <v/>
      </c>
      <c r="AD49" t="str">
        <f ca="1">IF(Template!AM52&lt;&gt;"",Template!AM52,IF(T49&lt;&gt;FALSE,T49,""))</f>
        <v/>
      </c>
      <c r="AE49" t="e">
        <f ca="1">IF(Template!AN52&lt;&gt;"",Template!AN52,IF(U49&lt;&gt;FALSE,U49,""))</f>
        <v>#N/A</v>
      </c>
    </row>
    <row r="50" spans="2:31" x14ac:dyDescent="0.35">
      <c r="B50" t="str">
        <f ca="1">Template!C53</f>
        <v>WO-23003-23-A-1</v>
      </c>
      <c r="C50">
        <f ca="1">Template!AV53/Template!AV$2</f>
        <v>0.7765148973177296</v>
      </c>
      <c r="D50">
        <f ca="1">Template!AW53/Template!AW$2</f>
        <v>1.0418897484670406</v>
      </c>
      <c r="E50">
        <f ca="1">Template!AX53/Template!AX$2</f>
        <v>0.88148858929848706</v>
      </c>
      <c r="F50">
        <f ca="1">Template!AY53/Template!AY$2</f>
        <v>0.86228962543639753</v>
      </c>
      <c r="G50">
        <f ca="1">Template!AZ53/Template!AZ$2</f>
        <v>0.98481710268358769</v>
      </c>
      <c r="H50">
        <f ca="1">Template!BA53/Template!BA$2</f>
        <v>0.98240528162328311</v>
      </c>
      <c r="I50">
        <f ca="1">Template!BB53/Template!BB$2</f>
        <v>0.66572942016770686</v>
      </c>
      <c r="J50">
        <f ca="1">Template!BC53/Template!BC$2</f>
        <v>0.52619688193111647</v>
      </c>
      <c r="K50">
        <f ca="1">Template!BD53/Template!BD$2</f>
        <v>1.1709060650401542</v>
      </c>
      <c r="M50" t="b">
        <f ca="1">IF(AND(C50&gt;150%,Template!F53&gt;5),"IS1",IF(AND(C50&gt;150%,Template!F53&lt;5),"IS2",IF(AND(C50&lt;50%,Template!F53&gt;5),"IS3",IF(AND(C50&lt;50%,Template!F53&lt;5),"IS4"))))</f>
        <v>0</v>
      </c>
      <c r="N50" t="b">
        <f ca="1">IF(AND(D50&gt;150%,Template!G53&gt;5),"IS1",IF(AND(D50&gt;150%,Template!G53&lt;5),"IS2",IF(AND(D50&lt;50%,Template!G53&gt;5),"IS3",IF(AND(D50&lt;50%,Template!G53&lt;5),"IS4"))))</f>
        <v>0</v>
      </c>
      <c r="O50" t="e">
        <f ca="1">IF(AND(E50&gt;150%,Template!H53&gt;5),"IS1",IF(AND(E50&gt;150%,Template!H53&lt;5),"IS2",IF(AND(E50&lt;50%,Template!H53&gt;5),"IS3",IF(AND(E50&lt;50%,Template!H53&lt;5),"IS4"))))</f>
        <v>#N/A</v>
      </c>
      <c r="P50" t="b">
        <f ca="1">IF(AND(F50&gt;150%,Template!I53&gt;5),"IS1",IF(AND(F50&gt;150%,Template!I53&lt;5),"IS2",IF(AND(F50&lt;50%,Template!I53&gt;5),"IS3",IF(AND(F50&lt;50%,Template!I53&lt;5),"IS4"))))</f>
        <v>0</v>
      </c>
      <c r="Q50" t="b">
        <f ca="1">IF(AND(G50&gt;150%,Template!J53&gt;5),"IS1",IF(AND(G50&gt;150%,Template!J53&lt;5),"IS2",IF(AND(G50&lt;50%,Template!J53&gt;5),"IS3",IF(AND(G50&lt;50%,Template!J53&lt;5),"IS4"))))</f>
        <v>0</v>
      </c>
      <c r="R50" t="e">
        <f ca="1">IF(AND(H50&gt;150%,Template!K53&gt;5),"IS1",IF(AND(H50&gt;150%,Template!K53&lt;5),"IS2",IF(AND(H50&lt;50%,Template!K53&gt;5),"IS3",IF(AND(H50&lt;50%,Template!K53&lt;5),"IS4"))))</f>
        <v>#N/A</v>
      </c>
      <c r="S50" t="b">
        <f ca="1">IF(AND(I50&gt;150%,Template!L53&gt;5),"IS1",IF(AND(I50&gt;150%,Template!L53&lt;5),"IS2",IF(AND(I50&lt;50%,Template!L53&gt;5),"IS3",IF(AND(I50&lt;50%,Template!L53&lt;5),"IS4"))))</f>
        <v>0</v>
      </c>
      <c r="T50" t="b">
        <f ca="1">IF(AND(J50&gt;150%,Template!M53&gt;5),"IS1",IF(AND(J50&gt;150%,Template!M53&lt;5),"IS2",IF(AND(J50&lt;50%,Template!M53&gt;5),"IS3",IF(AND(J50&lt;50%,Template!M53&lt;5),"IS4"))))</f>
        <v>0</v>
      </c>
      <c r="U50" t="e">
        <f ca="1">IF(AND(K50&gt;150%,Template!N53&gt;5),"IS1",IF(AND(K50&gt;150%,Template!N53&lt;5),"IS2",IF(AND(K50&lt;50%,Template!N53&gt;5),"IS3",IF(AND(K50&lt;50%,Template!N53&lt;5),"IS4"))))</f>
        <v>#N/A</v>
      </c>
      <c r="W50" t="str">
        <f ca="1">IF(Template!AF53&lt;&gt;"",Template!AF53,IF(M50&lt;&gt;FALSE,M50,""))</f>
        <v/>
      </c>
      <c r="X50" t="str">
        <f ca="1">IF(Template!AG53&lt;&gt;"",Template!AG53,IF(N50&lt;&gt;FALSE,N50,""))</f>
        <v/>
      </c>
      <c r="Y50" t="e">
        <f ca="1">IF(Template!AH53&lt;&gt;"",Template!AH53,IF(O50&lt;&gt;FALSE,O50,""))</f>
        <v>#N/A</v>
      </c>
      <c r="Z50" t="str">
        <f ca="1">IF(Template!AI53&lt;&gt;"",Template!AI53,IF(P50&lt;&gt;FALSE,P50,""))</f>
        <v/>
      </c>
      <c r="AA50" t="str">
        <f ca="1">IF(Template!AJ53&lt;&gt;"",Template!AJ53,IF(Q50&lt;&gt;FALSE,Q50,""))</f>
        <v/>
      </c>
      <c r="AB50" t="e">
        <f ca="1">IF(Template!AK53&lt;&gt;"",Template!AK53,IF(R50&lt;&gt;FALSE,R50,""))</f>
        <v>#N/A</v>
      </c>
      <c r="AC50" t="str">
        <f ca="1">IF(Template!AL53&lt;&gt;"",Template!AL53,IF(S50&lt;&gt;FALSE,S50,""))</f>
        <v/>
      </c>
      <c r="AD50" t="str">
        <f ca="1">IF(Template!AM53&lt;&gt;"",Template!AM53,IF(T50&lt;&gt;FALSE,T50,""))</f>
        <v/>
      </c>
      <c r="AE50" t="e">
        <f ca="1">IF(Template!AN53&lt;&gt;"",Template!AN53,IF(U50&lt;&gt;FALSE,U50,""))</f>
        <v>#N/A</v>
      </c>
    </row>
    <row r="51" spans="2:31" x14ac:dyDescent="0.35">
      <c r="B51" t="str">
        <f ca="1">Template!C54</f>
        <v>WO-23003-24-A-1</v>
      </c>
      <c r="C51">
        <f ca="1">Template!AV54/Template!AV$2</f>
        <v>0.88864023885012289</v>
      </c>
      <c r="D51">
        <f ca="1">Template!AW54/Template!AW$2</f>
        <v>0.82919783734728647</v>
      </c>
      <c r="E51">
        <f ca="1">Template!AX54/Template!AX$2</f>
        <v>0.86317656511883734</v>
      </c>
      <c r="F51">
        <f ca="1">Template!AY54/Template!AY$2</f>
        <v>0.79566804531307889</v>
      </c>
      <c r="G51">
        <f ca="1">Template!AZ54/Template!AZ$2</f>
        <v>0.94635267703595849</v>
      </c>
      <c r="H51">
        <f ca="1">Template!BA54/Template!BA$2</f>
        <v>0.98596759087213182</v>
      </c>
      <c r="I51">
        <f ca="1">Template!BB54/Template!BB$2</f>
        <v>0.68962942539664052</v>
      </c>
      <c r="J51">
        <f ca="1">Template!BC54/Template!BC$2</f>
        <v>0.5386791570222077</v>
      </c>
      <c r="K51">
        <f ca="1">Template!BD54/Template!BD$2</f>
        <v>1.1983159701570862</v>
      </c>
      <c r="M51" t="b">
        <f ca="1">IF(AND(C51&gt;150%,Template!F54&gt;5),"IS1",IF(AND(C51&gt;150%,Template!F54&lt;5),"IS2",IF(AND(C51&lt;50%,Template!F54&gt;5),"IS3",IF(AND(C51&lt;50%,Template!F54&lt;5),"IS4"))))</f>
        <v>0</v>
      </c>
      <c r="N51" t="b">
        <f ca="1">IF(AND(D51&gt;150%,Template!G54&gt;5),"IS1",IF(AND(D51&gt;150%,Template!G54&lt;5),"IS2",IF(AND(D51&lt;50%,Template!G54&gt;5),"IS3",IF(AND(D51&lt;50%,Template!G54&lt;5),"IS4"))))</f>
        <v>0</v>
      </c>
      <c r="O51" t="e">
        <f ca="1">IF(AND(E51&gt;150%,Template!H54&gt;5),"IS1",IF(AND(E51&gt;150%,Template!H54&lt;5),"IS2",IF(AND(E51&lt;50%,Template!H54&gt;5),"IS3",IF(AND(E51&lt;50%,Template!H54&lt;5),"IS4"))))</f>
        <v>#N/A</v>
      </c>
      <c r="P51" t="b">
        <f ca="1">IF(AND(F51&gt;150%,Template!I54&gt;5),"IS1",IF(AND(F51&gt;150%,Template!I54&lt;5),"IS2",IF(AND(F51&lt;50%,Template!I54&gt;5),"IS3",IF(AND(F51&lt;50%,Template!I54&lt;5),"IS4"))))</f>
        <v>0</v>
      </c>
      <c r="Q51" t="b">
        <f ca="1">IF(AND(G51&gt;150%,Template!J54&gt;5),"IS1",IF(AND(G51&gt;150%,Template!J54&lt;5),"IS2",IF(AND(G51&lt;50%,Template!J54&gt;5),"IS3",IF(AND(G51&lt;50%,Template!J54&lt;5),"IS4"))))</f>
        <v>0</v>
      </c>
      <c r="R51" t="e">
        <f ca="1">IF(AND(H51&gt;150%,Template!K54&gt;5),"IS1",IF(AND(H51&gt;150%,Template!K54&lt;5),"IS2",IF(AND(H51&lt;50%,Template!K54&gt;5),"IS3",IF(AND(H51&lt;50%,Template!K54&lt;5),"IS4"))))</f>
        <v>#N/A</v>
      </c>
      <c r="S51" t="b">
        <f ca="1">IF(AND(I51&gt;150%,Template!L54&gt;5),"IS1",IF(AND(I51&gt;150%,Template!L54&lt;5),"IS2",IF(AND(I51&lt;50%,Template!L54&gt;5),"IS3",IF(AND(I51&lt;50%,Template!L54&lt;5),"IS4"))))</f>
        <v>0</v>
      </c>
      <c r="T51" t="b">
        <f ca="1">IF(AND(J51&gt;150%,Template!M54&gt;5),"IS1",IF(AND(J51&gt;150%,Template!M54&lt;5),"IS2",IF(AND(J51&lt;50%,Template!M54&gt;5),"IS3",IF(AND(J51&lt;50%,Template!M54&lt;5),"IS4"))))</f>
        <v>0</v>
      </c>
      <c r="U51" t="e">
        <f ca="1">IF(AND(K51&gt;150%,Template!N54&gt;5),"IS1",IF(AND(K51&gt;150%,Template!N54&lt;5),"IS2",IF(AND(K51&lt;50%,Template!N54&gt;5),"IS3",IF(AND(K51&lt;50%,Template!N54&lt;5),"IS4"))))</f>
        <v>#N/A</v>
      </c>
      <c r="W51" t="str">
        <f ca="1">IF(Template!AF54&lt;&gt;"",Template!AF54,IF(M51&lt;&gt;FALSE,M51,""))</f>
        <v/>
      </c>
      <c r="X51" t="str">
        <f ca="1">IF(Template!AG54&lt;&gt;"",Template!AG54,IF(N51&lt;&gt;FALSE,N51,""))</f>
        <v/>
      </c>
      <c r="Y51" t="e">
        <f ca="1">IF(Template!AH54&lt;&gt;"",Template!AH54,IF(O51&lt;&gt;FALSE,O51,""))</f>
        <v>#N/A</v>
      </c>
      <c r="Z51" t="str">
        <f ca="1">IF(Template!AI54&lt;&gt;"",Template!AI54,IF(P51&lt;&gt;FALSE,P51,""))</f>
        <v/>
      </c>
      <c r="AA51" t="str">
        <f ca="1">IF(Template!AJ54&lt;&gt;"",Template!AJ54,IF(Q51&lt;&gt;FALSE,Q51,""))</f>
        <v/>
      </c>
      <c r="AB51" t="e">
        <f ca="1">IF(Template!AK54&lt;&gt;"",Template!AK54,IF(R51&lt;&gt;FALSE,R51,""))</f>
        <v>#N/A</v>
      </c>
      <c r="AC51" t="str">
        <f ca="1">IF(Template!AL54&lt;&gt;"",Template!AL54,IF(S51&lt;&gt;FALSE,S51,""))</f>
        <v/>
      </c>
      <c r="AD51" t="str">
        <f ca="1">IF(Template!AM54&lt;&gt;"",Template!AM54,IF(T51&lt;&gt;FALSE,T51,""))</f>
        <v/>
      </c>
      <c r="AE51" t="e">
        <f ca="1">IF(Template!AN54&lt;&gt;"",Template!AN54,IF(U51&lt;&gt;FALSE,U51,""))</f>
        <v>#N/A</v>
      </c>
    </row>
    <row r="52" spans="2:31" x14ac:dyDescent="0.35">
      <c r="B52" t="str">
        <f ca="1">Template!C55</f>
        <v>WO-23003-25-A-1</v>
      </c>
      <c r="C52">
        <f ca="1">Template!AV55/Template!AV$2</f>
        <v>0.90222073093068</v>
      </c>
      <c r="D52">
        <f ca="1">Template!AW55/Template!AW$2</f>
        <v>0.90075282300185222</v>
      </c>
      <c r="E52">
        <f ca="1">Template!AX55/Template!AX$2</f>
        <v>0.91133733576959886</v>
      </c>
      <c r="F52">
        <f ca="1">Template!AY55/Template!AY$2</f>
        <v>0.87179073589899247</v>
      </c>
      <c r="G52">
        <f ca="1">Template!AZ55/Template!AZ$2</f>
        <v>0.92069432827838871</v>
      </c>
      <c r="H52">
        <f ca="1">Template!BA55/Template!BA$2</f>
        <v>0.98125178852199013</v>
      </c>
      <c r="I52">
        <f ca="1">Template!BB55/Template!BB$2</f>
        <v>0.66478473138842609</v>
      </c>
      <c r="J52">
        <f ca="1">Template!BC55/Template!BC$2</f>
        <v>0.51261162541912597</v>
      </c>
      <c r="K52">
        <f ca="1">Template!BD55/Template!BD$2</f>
        <v>1.1796094299987372</v>
      </c>
      <c r="M52" t="b">
        <f ca="1">IF(AND(C52&gt;150%,Template!F55&gt;5),"IS1",IF(AND(C52&gt;150%,Template!F55&lt;5),"IS2",IF(AND(C52&lt;50%,Template!F55&gt;5),"IS3",IF(AND(C52&lt;50%,Template!F55&lt;5),"IS4"))))</f>
        <v>0</v>
      </c>
      <c r="N52" t="b">
        <f ca="1">IF(AND(D52&gt;150%,Template!G55&gt;5),"IS1",IF(AND(D52&gt;150%,Template!G55&lt;5),"IS2",IF(AND(D52&lt;50%,Template!G55&gt;5),"IS3",IF(AND(D52&lt;50%,Template!G55&lt;5),"IS4"))))</f>
        <v>0</v>
      </c>
      <c r="O52" t="e">
        <f ca="1">IF(AND(E52&gt;150%,Template!H55&gt;5),"IS1",IF(AND(E52&gt;150%,Template!H55&lt;5),"IS2",IF(AND(E52&lt;50%,Template!H55&gt;5),"IS3",IF(AND(E52&lt;50%,Template!H55&lt;5),"IS4"))))</f>
        <v>#N/A</v>
      </c>
      <c r="P52" t="b">
        <f ca="1">IF(AND(F52&gt;150%,Template!I55&gt;5),"IS1",IF(AND(F52&gt;150%,Template!I55&lt;5),"IS2",IF(AND(F52&lt;50%,Template!I55&gt;5),"IS3",IF(AND(F52&lt;50%,Template!I55&lt;5),"IS4"))))</f>
        <v>0</v>
      </c>
      <c r="Q52" t="b">
        <f ca="1">IF(AND(G52&gt;150%,Template!J55&gt;5),"IS1",IF(AND(G52&gt;150%,Template!J55&lt;5),"IS2",IF(AND(G52&lt;50%,Template!J55&gt;5),"IS3",IF(AND(G52&lt;50%,Template!J55&lt;5),"IS4"))))</f>
        <v>0</v>
      </c>
      <c r="R52" t="e">
        <f ca="1">IF(AND(H52&gt;150%,Template!K55&gt;5),"IS1",IF(AND(H52&gt;150%,Template!K55&lt;5),"IS2",IF(AND(H52&lt;50%,Template!K55&gt;5),"IS3",IF(AND(H52&lt;50%,Template!K55&lt;5),"IS4"))))</f>
        <v>#N/A</v>
      </c>
      <c r="S52" t="b">
        <f ca="1">IF(AND(I52&gt;150%,Template!L55&gt;5),"IS1",IF(AND(I52&gt;150%,Template!L55&lt;5),"IS2",IF(AND(I52&lt;50%,Template!L55&gt;5),"IS3",IF(AND(I52&lt;50%,Template!L55&lt;5),"IS4"))))</f>
        <v>0</v>
      </c>
      <c r="T52" t="b">
        <f ca="1">IF(AND(J52&gt;150%,Template!M55&gt;5),"IS1",IF(AND(J52&gt;150%,Template!M55&lt;5),"IS2",IF(AND(J52&lt;50%,Template!M55&gt;5),"IS3",IF(AND(J52&lt;50%,Template!M55&lt;5),"IS4"))))</f>
        <v>0</v>
      </c>
      <c r="U52" t="e">
        <f ca="1">IF(AND(K52&gt;150%,Template!N55&gt;5),"IS1",IF(AND(K52&gt;150%,Template!N55&lt;5),"IS2",IF(AND(K52&lt;50%,Template!N55&gt;5),"IS3",IF(AND(K52&lt;50%,Template!N55&lt;5),"IS4"))))</f>
        <v>#N/A</v>
      </c>
      <c r="W52" t="str">
        <f ca="1">IF(Template!AF55&lt;&gt;"",Template!AF55,IF(M52&lt;&gt;FALSE,M52,""))</f>
        <v/>
      </c>
      <c r="X52" t="str">
        <f ca="1">IF(Template!AG55&lt;&gt;"",Template!AG55,IF(N52&lt;&gt;FALSE,N52,""))</f>
        <v/>
      </c>
      <c r="Y52" t="e">
        <f ca="1">IF(Template!AH55&lt;&gt;"",Template!AH55,IF(O52&lt;&gt;FALSE,O52,""))</f>
        <v>#N/A</v>
      </c>
      <c r="Z52" t="str">
        <f ca="1">IF(Template!AI55&lt;&gt;"",Template!AI55,IF(P52&lt;&gt;FALSE,P52,""))</f>
        <v/>
      </c>
      <c r="AA52" t="str">
        <f ca="1">IF(Template!AJ55&lt;&gt;"",Template!AJ55,IF(Q52&lt;&gt;FALSE,Q52,""))</f>
        <v/>
      </c>
      <c r="AB52" t="e">
        <f ca="1">IF(Template!AK55&lt;&gt;"",Template!AK55,IF(R52&lt;&gt;FALSE,R52,""))</f>
        <v>#N/A</v>
      </c>
      <c r="AC52" t="str">
        <f ca="1">IF(Template!AL55&lt;&gt;"",Template!AL55,IF(S52&lt;&gt;FALSE,S52,""))</f>
        <v/>
      </c>
      <c r="AD52" t="str">
        <f ca="1">IF(Template!AM55&lt;&gt;"",Template!AM55,IF(T52&lt;&gt;FALSE,T52,""))</f>
        <v/>
      </c>
      <c r="AE52" t="e">
        <f ca="1">IF(Template!AN55&lt;&gt;"",Template!AN55,IF(U52&lt;&gt;FALSE,U52,""))</f>
        <v>#N/A</v>
      </c>
    </row>
    <row r="53" spans="2:31" x14ac:dyDescent="0.35">
      <c r="B53" t="str">
        <f ca="1">Template!C56</f>
        <v>WO-23003-26-A-1</v>
      </c>
      <c r="C53">
        <f ca="1">Template!AV56/Template!AV$2</f>
        <v>0.18101388042428765</v>
      </c>
      <c r="D53">
        <f ca="1">Template!AW56/Template!AW$2</f>
        <v>0.38383236808041277</v>
      </c>
      <c r="E53">
        <f ca="1">Template!AX56/Template!AX$2</f>
        <v>0.35010410500941785</v>
      </c>
      <c r="F53">
        <f ca="1">Template!AY56/Template!AY$2</f>
        <v>0.36814042416884768</v>
      </c>
      <c r="G53">
        <f ca="1">Template!AZ56/Template!AZ$2</f>
        <v>0.58000074326534234</v>
      </c>
      <c r="H53">
        <f ca="1">Template!BA56/Template!BA$2</f>
        <v>0.71025346944059264</v>
      </c>
      <c r="I53">
        <f ca="1">Template!BB56/Template!BB$2</f>
        <v>0.84767326173431101</v>
      </c>
      <c r="J53">
        <f ca="1">Template!BC56/Template!BC$2</f>
        <v>0.91298832589616297</v>
      </c>
      <c r="K53">
        <f ca="1">Template!BD56/Template!BD$2</f>
        <v>1.0678348055744347</v>
      </c>
      <c r="M53" t="str">
        <f ca="1">IF(AND(C53&gt;150%,Template!F56&gt;5),"IS1",IF(AND(C53&gt;150%,Template!F56&lt;5),"IS2",IF(AND(C53&lt;50%,Template!F56&gt;5),"IS3",IF(AND(C53&lt;50%,Template!F56&lt;5),"IS4"))))</f>
        <v>IS3</v>
      </c>
      <c r="N53" t="str">
        <f ca="1">IF(AND(D53&gt;150%,Template!G56&gt;5),"IS1",IF(AND(D53&gt;150%,Template!G56&lt;5),"IS2",IF(AND(D53&lt;50%,Template!G56&gt;5),"IS3",IF(AND(D53&lt;50%,Template!G56&lt;5),"IS4"))))</f>
        <v>IS4</v>
      </c>
      <c r="O53" t="e">
        <f ca="1">IF(AND(E53&gt;150%,Template!H56&gt;5),"IS1",IF(AND(E53&gt;150%,Template!H56&lt;5),"IS2",IF(AND(E53&lt;50%,Template!H56&gt;5),"IS3",IF(AND(E53&lt;50%,Template!H56&lt;5),"IS4"))))</f>
        <v>#N/A</v>
      </c>
      <c r="P53" t="str">
        <f ca="1">IF(AND(F53&gt;150%,Template!I56&gt;5),"IS1",IF(AND(F53&gt;150%,Template!I56&lt;5),"IS2",IF(AND(F53&lt;50%,Template!I56&gt;5),"IS3",IF(AND(F53&lt;50%,Template!I56&lt;5),"IS4"))))</f>
        <v>IS4</v>
      </c>
      <c r="Q53" t="b">
        <f ca="1">IF(AND(G53&gt;150%,Template!J56&gt;5),"IS1",IF(AND(G53&gt;150%,Template!J56&lt;5),"IS2",IF(AND(G53&lt;50%,Template!J56&gt;5),"IS3",IF(AND(G53&lt;50%,Template!J56&lt;5),"IS4"))))</f>
        <v>0</v>
      </c>
      <c r="R53" t="e">
        <f ca="1">IF(AND(H53&gt;150%,Template!K56&gt;5),"IS1",IF(AND(H53&gt;150%,Template!K56&lt;5),"IS2",IF(AND(H53&lt;50%,Template!K56&gt;5),"IS3",IF(AND(H53&lt;50%,Template!K56&lt;5),"IS4"))))</f>
        <v>#N/A</v>
      </c>
      <c r="S53" t="b">
        <f ca="1">IF(AND(I53&gt;150%,Template!L56&gt;5),"IS1",IF(AND(I53&gt;150%,Template!L56&lt;5),"IS2",IF(AND(I53&lt;50%,Template!L56&gt;5),"IS3",IF(AND(I53&lt;50%,Template!L56&lt;5),"IS4"))))</f>
        <v>0</v>
      </c>
      <c r="T53" t="b">
        <f ca="1">IF(AND(J53&gt;150%,Template!M56&gt;5),"IS1",IF(AND(J53&gt;150%,Template!M56&lt;5),"IS2",IF(AND(J53&lt;50%,Template!M56&gt;5),"IS3",IF(AND(J53&lt;50%,Template!M56&lt;5),"IS4"))))</f>
        <v>0</v>
      </c>
      <c r="U53" t="e">
        <f ca="1">IF(AND(K53&gt;150%,Template!N56&gt;5),"IS1",IF(AND(K53&gt;150%,Template!N56&lt;5),"IS2",IF(AND(K53&lt;50%,Template!N56&gt;5),"IS3",IF(AND(K53&lt;50%,Template!N56&lt;5),"IS4"))))</f>
        <v>#N/A</v>
      </c>
      <c r="W53" t="str">
        <f>IF(Template!AF56&lt;&gt;"",Template!AF56,IF(M53&lt;&gt;FALSE,M53,""))</f>
        <v>IS3</v>
      </c>
      <c r="X53" t="str">
        <f>IF(Template!AG56&lt;&gt;"",Template!AG56,IF(N53&lt;&gt;FALSE,N53,""))</f>
        <v>IS4</v>
      </c>
      <c r="Y53" t="str">
        <f>IF(Template!AH56&lt;&gt;"",Template!AH56,IF(O53&lt;&gt;FALSE,O53,""))</f>
        <v>IS4</v>
      </c>
      <c r="Z53" t="str">
        <f>IF(Template!AI56&lt;&gt;"",Template!AI56,IF(P53&lt;&gt;FALSE,P53,""))</f>
        <v>IS4</v>
      </c>
      <c r="AA53" t="str">
        <f ca="1">IF(Template!AJ56&lt;&gt;"",Template!AJ56,IF(Q53&lt;&gt;FALSE,Q53,""))</f>
        <v/>
      </c>
      <c r="AB53" t="e">
        <f ca="1">IF(Template!AK56&lt;&gt;"",Template!AK56,IF(R53&lt;&gt;FALSE,R53,""))</f>
        <v>#N/A</v>
      </c>
      <c r="AC53" t="str">
        <f ca="1">IF(Template!AL56&lt;&gt;"",Template!AL56,IF(S53&lt;&gt;FALSE,S53,""))</f>
        <v/>
      </c>
      <c r="AD53" t="str">
        <f>IF(Template!AM56&lt;&gt;"",Template!AM56,IF(T53&lt;&gt;FALSE,T53,""))</f>
        <v>C</v>
      </c>
      <c r="AE53" t="e">
        <f ca="1">IF(Template!AN56&lt;&gt;"",Template!AN56,IF(U53&lt;&gt;FALSE,U53,""))</f>
        <v>#N/A</v>
      </c>
    </row>
    <row r="54" spans="2:31" x14ac:dyDescent="0.35">
      <c r="B54" t="str">
        <f ca="1">Template!C57</f>
        <v>WO-23003-27-A-1</v>
      </c>
      <c r="C54">
        <f ca="1">Template!AV57/Template!AV$2</f>
        <v>0.23486198325036123</v>
      </c>
      <c r="D54">
        <f ca="1">Template!AW57/Template!AW$2</f>
        <v>0.52283284007187236</v>
      </c>
      <c r="E54">
        <f ca="1">Template!AX57/Template!AX$2</f>
        <v>0.46328015950921747</v>
      </c>
      <c r="F54">
        <f ca="1">Template!AY57/Template!AY$2</f>
        <v>0.45992479482228665</v>
      </c>
      <c r="G54">
        <f ca="1">Template!AZ57/Template!AZ$2</f>
        <v>0.66658138363137243</v>
      </c>
      <c r="H54">
        <f ca="1">Template!BA57/Template!BA$2</f>
        <v>0.75829789526270319</v>
      </c>
      <c r="I54">
        <f ca="1">Template!BB57/Template!BB$2</f>
        <v>0.83860370382536087</v>
      </c>
      <c r="J54">
        <f ca="1">Template!BC57/Template!BC$2</f>
        <v>0.8984914936219367</v>
      </c>
      <c r="K54">
        <f ca="1">Template!BD57/Template!BD$2</f>
        <v>0.93621440505163211</v>
      </c>
      <c r="M54" t="str">
        <f ca="1">IF(AND(C54&gt;150%,Template!F57&gt;5),"IS1",IF(AND(C54&gt;150%,Template!F57&lt;5),"IS2",IF(AND(C54&lt;50%,Template!F57&gt;5),"IS3",IF(AND(C54&lt;50%,Template!F57&lt;5),"IS4"))))</f>
        <v>IS3</v>
      </c>
      <c r="N54" t="b">
        <f ca="1">IF(AND(D54&gt;150%,Template!G57&gt;5),"IS1",IF(AND(D54&gt;150%,Template!G57&lt;5),"IS2",IF(AND(D54&lt;50%,Template!G57&gt;5),"IS3",IF(AND(D54&lt;50%,Template!G57&lt;5),"IS4"))))</f>
        <v>0</v>
      </c>
      <c r="O54" t="e">
        <f ca="1">IF(AND(E54&gt;150%,Template!H57&gt;5),"IS1",IF(AND(E54&gt;150%,Template!H57&lt;5),"IS2",IF(AND(E54&lt;50%,Template!H57&gt;5),"IS3",IF(AND(E54&lt;50%,Template!H57&lt;5),"IS4"))))</f>
        <v>#N/A</v>
      </c>
      <c r="P54" t="str">
        <f ca="1">IF(AND(F54&gt;150%,Template!I57&gt;5),"IS1",IF(AND(F54&gt;150%,Template!I57&lt;5),"IS2",IF(AND(F54&lt;50%,Template!I57&gt;5),"IS3",IF(AND(F54&lt;50%,Template!I57&lt;5),"IS4"))))</f>
        <v>IS4</v>
      </c>
      <c r="Q54" t="b">
        <f ca="1">IF(AND(G54&gt;150%,Template!J57&gt;5),"IS1",IF(AND(G54&gt;150%,Template!J57&lt;5),"IS2",IF(AND(G54&lt;50%,Template!J57&gt;5),"IS3",IF(AND(G54&lt;50%,Template!J57&lt;5),"IS4"))))</f>
        <v>0</v>
      </c>
      <c r="R54" t="e">
        <f ca="1">IF(AND(H54&gt;150%,Template!K57&gt;5),"IS1",IF(AND(H54&gt;150%,Template!K57&lt;5),"IS2",IF(AND(H54&lt;50%,Template!K57&gt;5),"IS3",IF(AND(H54&lt;50%,Template!K57&lt;5),"IS4"))))</f>
        <v>#N/A</v>
      </c>
      <c r="S54" t="b">
        <f ca="1">IF(AND(I54&gt;150%,Template!L57&gt;5),"IS1",IF(AND(I54&gt;150%,Template!L57&lt;5),"IS2",IF(AND(I54&lt;50%,Template!L57&gt;5),"IS3",IF(AND(I54&lt;50%,Template!L57&lt;5),"IS4"))))</f>
        <v>0</v>
      </c>
      <c r="T54" t="b">
        <f ca="1">IF(AND(J54&gt;150%,Template!M57&gt;5),"IS1",IF(AND(J54&gt;150%,Template!M57&lt;5),"IS2",IF(AND(J54&lt;50%,Template!M57&gt;5),"IS3",IF(AND(J54&lt;50%,Template!M57&lt;5),"IS4"))))</f>
        <v>0</v>
      </c>
      <c r="U54" t="e">
        <f ca="1">IF(AND(K54&gt;150%,Template!N57&gt;5),"IS1",IF(AND(K54&gt;150%,Template!N57&lt;5),"IS2",IF(AND(K54&lt;50%,Template!N57&gt;5),"IS3",IF(AND(K54&lt;50%,Template!N57&lt;5),"IS4"))))</f>
        <v>#N/A</v>
      </c>
      <c r="W54" t="str">
        <f>IF(Template!AF57&lt;&gt;"",Template!AF57,IF(M54&lt;&gt;FALSE,M54,""))</f>
        <v>IS3</v>
      </c>
      <c r="X54" t="str">
        <f ca="1">IF(Template!AG57&lt;&gt;"",Template!AG57,IF(N54&lt;&gt;FALSE,N54,""))</f>
        <v/>
      </c>
      <c r="Y54" t="str">
        <f>IF(Template!AH57&lt;&gt;"",Template!AH57,IF(O54&lt;&gt;FALSE,O54,""))</f>
        <v>IS4</v>
      </c>
      <c r="Z54" t="str">
        <f>IF(Template!AI57&lt;&gt;"",Template!AI57,IF(P54&lt;&gt;FALSE,P54,""))</f>
        <v>IS4</v>
      </c>
      <c r="AA54" t="str">
        <f ca="1">IF(Template!AJ57&lt;&gt;"",Template!AJ57,IF(Q54&lt;&gt;FALSE,Q54,""))</f>
        <v/>
      </c>
      <c r="AB54" t="e">
        <f ca="1">IF(Template!AK57&lt;&gt;"",Template!AK57,IF(R54&lt;&gt;FALSE,R54,""))</f>
        <v>#N/A</v>
      </c>
      <c r="AC54" t="str">
        <f ca="1">IF(Template!AL57&lt;&gt;"",Template!AL57,IF(S54&lt;&gt;FALSE,S54,""))</f>
        <v/>
      </c>
      <c r="AD54" t="str">
        <f ca="1">IF(Template!AM57&lt;&gt;"",Template!AM57,IF(T54&lt;&gt;FALSE,T54,""))</f>
        <v/>
      </c>
      <c r="AE54" t="e">
        <f ca="1">IF(Template!AN57&lt;&gt;"",Template!AN57,IF(U54&lt;&gt;FALSE,U54,""))</f>
        <v>#N/A</v>
      </c>
    </row>
    <row r="55" spans="2:31" x14ac:dyDescent="0.35">
      <c r="B55" t="str">
        <f ca="1">Template!C58</f>
        <v>WO-23003-28-A-1</v>
      </c>
      <c r="C55">
        <f ca="1">Template!AV58/Template!AV$2</f>
        <v>0.2629761766176138</v>
      </c>
      <c r="D55">
        <f ca="1">Template!AW58/Template!AW$2</f>
        <v>0.34176233103009601</v>
      </c>
      <c r="E55">
        <f ca="1">Template!AX58/Template!AX$2</f>
        <v>0.43923122831656258</v>
      </c>
      <c r="F55">
        <f ca="1">Template!AY58/Template!AY$2</f>
        <v>0.43810180996323406</v>
      </c>
      <c r="G55">
        <f ca="1">Template!AZ58/Template!AZ$2</f>
        <v>0.62140388017082071</v>
      </c>
      <c r="H55">
        <f ca="1">Template!BA58/Template!BA$2</f>
        <v>0.74755412967067214</v>
      </c>
      <c r="I55">
        <f ca="1">Template!BB58/Template!BB$2</f>
        <v>0.89386470483140135</v>
      </c>
      <c r="J55">
        <f ca="1">Template!BC58/Template!BC$2</f>
        <v>0.97403587290512761</v>
      </c>
      <c r="K55">
        <f ca="1">Template!BD58/Template!BD$2</f>
        <v>1.079051527305239</v>
      </c>
      <c r="M55" t="str">
        <f ca="1">IF(AND(C55&gt;150%,Template!F58&gt;5),"IS1",IF(AND(C55&gt;150%,Template!F58&lt;5),"IS2",IF(AND(C55&lt;50%,Template!F58&gt;5),"IS3",IF(AND(C55&lt;50%,Template!F58&lt;5),"IS4"))))</f>
        <v>IS3</v>
      </c>
      <c r="N55" t="str">
        <f ca="1">IF(AND(D55&gt;150%,Template!G58&gt;5),"IS1",IF(AND(D55&gt;150%,Template!G58&lt;5),"IS2",IF(AND(D55&lt;50%,Template!G58&gt;5),"IS3",IF(AND(D55&lt;50%,Template!G58&lt;5),"IS4"))))</f>
        <v>IS4</v>
      </c>
      <c r="O55" t="e">
        <f ca="1">IF(AND(E55&gt;150%,Template!H58&gt;5),"IS1",IF(AND(E55&gt;150%,Template!H58&lt;5),"IS2",IF(AND(E55&lt;50%,Template!H58&gt;5),"IS3",IF(AND(E55&lt;50%,Template!H58&lt;5),"IS4"))))</f>
        <v>#N/A</v>
      </c>
      <c r="P55" t="str">
        <f ca="1">IF(AND(F55&gt;150%,Template!I58&gt;5),"IS1",IF(AND(F55&gt;150%,Template!I58&lt;5),"IS2",IF(AND(F55&lt;50%,Template!I58&gt;5),"IS3",IF(AND(F55&lt;50%,Template!I58&lt;5),"IS4"))))</f>
        <v>IS4</v>
      </c>
      <c r="Q55" t="b">
        <f ca="1">IF(AND(G55&gt;150%,Template!J58&gt;5),"IS1",IF(AND(G55&gt;150%,Template!J58&lt;5),"IS2",IF(AND(G55&lt;50%,Template!J58&gt;5),"IS3",IF(AND(G55&lt;50%,Template!J58&lt;5),"IS4"))))</f>
        <v>0</v>
      </c>
      <c r="R55" t="e">
        <f ca="1">IF(AND(H55&gt;150%,Template!K58&gt;5),"IS1",IF(AND(H55&gt;150%,Template!K58&lt;5),"IS2",IF(AND(H55&lt;50%,Template!K58&gt;5),"IS3",IF(AND(H55&lt;50%,Template!K58&lt;5),"IS4"))))</f>
        <v>#N/A</v>
      </c>
      <c r="S55" t="b">
        <f ca="1">IF(AND(I55&gt;150%,Template!L58&gt;5),"IS1",IF(AND(I55&gt;150%,Template!L58&lt;5),"IS2",IF(AND(I55&lt;50%,Template!L58&gt;5),"IS3",IF(AND(I55&lt;50%,Template!L58&lt;5),"IS4"))))</f>
        <v>0</v>
      </c>
      <c r="T55" t="b">
        <f ca="1">IF(AND(J55&gt;150%,Template!M58&gt;5),"IS1",IF(AND(J55&gt;150%,Template!M58&lt;5),"IS2",IF(AND(J55&lt;50%,Template!M58&gt;5),"IS3",IF(AND(J55&lt;50%,Template!M58&lt;5),"IS4"))))</f>
        <v>0</v>
      </c>
      <c r="U55" t="e">
        <f ca="1">IF(AND(K55&gt;150%,Template!N58&gt;5),"IS1",IF(AND(K55&gt;150%,Template!N58&lt;5),"IS2",IF(AND(K55&lt;50%,Template!N58&gt;5),"IS3",IF(AND(K55&lt;50%,Template!N58&lt;5),"IS4"))))</f>
        <v>#N/A</v>
      </c>
      <c r="W55" t="str">
        <f>IF(Template!AF58&lt;&gt;"",Template!AF58,IF(M55&lt;&gt;FALSE,M55,""))</f>
        <v>IS3</v>
      </c>
      <c r="X55" t="str">
        <f>IF(Template!AG58&lt;&gt;"",Template!AG58,IF(N55&lt;&gt;FALSE,N55,""))</f>
        <v>IS4</v>
      </c>
      <c r="Y55" t="str">
        <f>IF(Template!AH58&lt;&gt;"",Template!AH58,IF(O55&lt;&gt;FALSE,O55,""))</f>
        <v>IS4</v>
      </c>
      <c r="Z55" t="str">
        <f>IF(Template!AI58&lt;&gt;"",Template!AI58,IF(P55&lt;&gt;FALSE,P55,""))</f>
        <v>IS4</v>
      </c>
      <c r="AA55" t="str">
        <f ca="1">IF(Template!AJ58&lt;&gt;"",Template!AJ58,IF(Q55&lt;&gt;FALSE,Q55,""))</f>
        <v/>
      </c>
      <c r="AB55" t="e">
        <f ca="1">IF(Template!AK58&lt;&gt;"",Template!AK58,IF(R55&lt;&gt;FALSE,R55,""))</f>
        <v>#N/A</v>
      </c>
      <c r="AC55" t="str">
        <f ca="1">IF(Template!AL58&lt;&gt;"",Template!AL58,IF(S55&lt;&gt;FALSE,S55,""))</f>
        <v/>
      </c>
      <c r="AD55" t="str">
        <f ca="1">IF(Template!AM58&lt;&gt;"",Template!AM58,IF(T55&lt;&gt;FALSE,T55,""))</f>
        <v/>
      </c>
      <c r="AE55" t="e">
        <f ca="1">IF(Template!AN58&lt;&gt;"",Template!AN58,IF(U55&lt;&gt;FALSE,U55,""))</f>
        <v>#N/A</v>
      </c>
    </row>
    <row r="56" spans="2:31" x14ac:dyDescent="0.35">
      <c r="B56" t="str">
        <f ca="1">Template!C59</f>
        <v>WO-23003-29-A-1</v>
      </c>
      <c r="C56">
        <f ca="1">Template!AV59/Template!AV$2</f>
        <v>0.23300486876253998</v>
      </c>
      <c r="D56">
        <f ca="1">Template!AW59/Template!AW$2</f>
        <v>0.49899288231477035</v>
      </c>
      <c r="E56">
        <f ca="1">Template!AX59/Template!AX$2</f>
        <v>0.46391822905879837</v>
      </c>
      <c r="F56">
        <f ca="1">Template!AY59/Template!AY$2</f>
        <v>0.45150102679836013</v>
      </c>
      <c r="G56">
        <f ca="1">Template!AZ59/Template!AZ$2</f>
        <v>0.63040597834077416</v>
      </c>
      <c r="H56">
        <f ca="1">Template!BA59/Template!BA$2</f>
        <v>0.76283372921490433</v>
      </c>
      <c r="I56">
        <f ca="1">Template!BB59/Template!BB$2</f>
        <v>0.92869191131007367</v>
      </c>
      <c r="J56">
        <f ca="1">Template!BC59/Template!BC$2</f>
        <v>0.98648961390726242</v>
      </c>
      <c r="K56">
        <f ca="1">Template!BD59/Template!BD$2</f>
        <v>1.1357985035853411</v>
      </c>
      <c r="M56" t="str">
        <f ca="1">IF(AND(C56&gt;150%,Template!F59&gt;5),"IS1",IF(AND(C56&gt;150%,Template!F59&lt;5),"IS2",IF(AND(C56&lt;50%,Template!F59&gt;5),"IS3",IF(AND(C56&lt;50%,Template!F59&lt;5),"IS4"))))</f>
        <v>IS3</v>
      </c>
      <c r="N56" t="str">
        <f ca="1">IF(AND(D56&gt;150%,Template!G59&gt;5),"IS1",IF(AND(D56&gt;150%,Template!G59&lt;5),"IS2",IF(AND(D56&lt;50%,Template!G59&gt;5),"IS3",IF(AND(D56&lt;50%,Template!G59&lt;5),"IS4"))))</f>
        <v>IS4</v>
      </c>
      <c r="O56" t="e">
        <f ca="1">IF(AND(E56&gt;150%,Template!H59&gt;5),"IS1",IF(AND(E56&gt;150%,Template!H59&lt;5),"IS2",IF(AND(E56&lt;50%,Template!H59&gt;5),"IS3",IF(AND(E56&lt;50%,Template!H59&lt;5),"IS4"))))</f>
        <v>#N/A</v>
      </c>
      <c r="P56" t="str">
        <f ca="1">IF(AND(F56&gt;150%,Template!I59&gt;5),"IS1",IF(AND(F56&gt;150%,Template!I59&lt;5),"IS2",IF(AND(F56&lt;50%,Template!I59&gt;5),"IS3",IF(AND(F56&lt;50%,Template!I59&lt;5),"IS4"))))</f>
        <v>IS4</v>
      </c>
      <c r="Q56" t="b">
        <f ca="1">IF(AND(G56&gt;150%,Template!J59&gt;5),"IS1",IF(AND(G56&gt;150%,Template!J59&lt;5),"IS2",IF(AND(G56&lt;50%,Template!J59&gt;5),"IS3",IF(AND(G56&lt;50%,Template!J59&lt;5),"IS4"))))</f>
        <v>0</v>
      </c>
      <c r="R56" t="e">
        <f ca="1">IF(AND(H56&gt;150%,Template!K59&gt;5),"IS1",IF(AND(H56&gt;150%,Template!K59&lt;5),"IS2",IF(AND(H56&lt;50%,Template!K59&gt;5),"IS3",IF(AND(H56&lt;50%,Template!K59&lt;5),"IS4"))))</f>
        <v>#N/A</v>
      </c>
      <c r="S56" t="b">
        <f ca="1">IF(AND(I56&gt;150%,Template!L59&gt;5),"IS1",IF(AND(I56&gt;150%,Template!L59&lt;5),"IS2",IF(AND(I56&lt;50%,Template!L59&gt;5),"IS3",IF(AND(I56&lt;50%,Template!L59&lt;5),"IS4"))))</f>
        <v>0</v>
      </c>
      <c r="T56" t="b">
        <f ca="1">IF(AND(J56&gt;150%,Template!M59&gt;5),"IS1",IF(AND(J56&gt;150%,Template!M59&lt;5),"IS2",IF(AND(J56&lt;50%,Template!M59&gt;5),"IS3",IF(AND(J56&lt;50%,Template!M59&lt;5),"IS4"))))</f>
        <v>0</v>
      </c>
      <c r="U56" t="e">
        <f ca="1">IF(AND(K56&gt;150%,Template!N59&gt;5),"IS1",IF(AND(K56&gt;150%,Template!N59&lt;5),"IS2",IF(AND(K56&lt;50%,Template!N59&gt;5),"IS3",IF(AND(K56&lt;50%,Template!N59&lt;5),"IS4"))))</f>
        <v>#N/A</v>
      </c>
      <c r="W56" t="str">
        <f>IF(Template!AF59&lt;&gt;"",Template!AF59,IF(M56&lt;&gt;FALSE,M56,""))</f>
        <v>IS3</v>
      </c>
      <c r="X56" t="str">
        <f>IF(Template!AG59&lt;&gt;"",Template!AG59,IF(N56&lt;&gt;FALSE,N56,""))</f>
        <v>IS4</v>
      </c>
      <c r="Y56" t="str">
        <f>IF(Template!AH59&lt;&gt;"",Template!AH59,IF(O56&lt;&gt;FALSE,O56,""))</f>
        <v>IS4</v>
      </c>
      <c r="Z56" t="str">
        <f>IF(Template!AI59&lt;&gt;"",Template!AI59,IF(P56&lt;&gt;FALSE,P56,""))</f>
        <v>IS4</v>
      </c>
      <c r="AA56" t="str">
        <f ca="1">IF(Template!AJ59&lt;&gt;"",Template!AJ59,IF(Q56&lt;&gt;FALSE,Q56,""))</f>
        <v/>
      </c>
      <c r="AB56" t="e">
        <f ca="1">IF(Template!AK59&lt;&gt;"",Template!AK59,IF(R56&lt;&gt;FALSE,R56,""))</f>
        <v>#N/A</v>
      </c>
      <c r="AC56" t="str">
        <f ca="1">IF(Template!AL59&lt;&gt;"",Template!AL59,IF(S56&lt;&gt;FALSE,S56,""))</f>
        <v/>
      </c>
      <c r="AD56" t="str">
        <f ca="1">IF(Template!AM59&lt;&gt;"",Template!AM59,IF(T56&lt;&gt;FALSE,T56,""))</f>
        <v/>
      </c>
      <c r="AE56" t="e">
        <f ca="1">IF(Template!AN59&lt;&gt;"",Template!AN59,IF(U56&lt;&gt;FALSE,U56,""))</f>
        <v>#N/A</v>
      </c>
    </row>
    <row r="57" spans="2:31" x14ac:dyDescent="0.35">
      <c r="B57" t="str">
        <f ca="1">Template!C60</f>
        <v>WO-23003-30-A-1</v>
      </c>
      <c r="C57">
        <f ca="1">Template!AV60/Template!AV$2</f>
        <v>0.1932796011860333</v>
      </c>
      <c r="D57">
        <f ca="1">Template!AW60/Template!AW$2</f>
        <v>0.46141452936914529</v>
      </c>
      <c r="E57">
        <f ca="1">Template!AX60/Template!AX$2</f>
        <v>0.40958427848917223</v>
      </c>
      <c r="F57">
        <f ca="1">Template!AY60/Template!AY$2</f>
        <v>0.41688814775544958</v>
      </c>
      <c r="G57">
        <f ca="1">Template!AZ60/Template!AZ$2</f>
        <v>0.5893407162383193</v>
      </c>
      <c r="H57">
        <f ca="1">Template!BA60/Template!BA$2</f>
        <v>0.6986114557818679</v>
      </c>
      <c r="I57">
        <f ca="1">Template!BB60/Template!BB$2</f>
        <v>0.82402343001268352</v>
      </c>
      <c r="J57">
        <f ca="1">Template!BC60/Template!BC$2</f>
        <v>0.94464374116753158</v>
      </c>
      <c r="K57">
        <f ca="1">Template!BD60/Template!BD$2</f>
        <v>0.96918336441703368</v>
      </c>
      <c r="M57" t="str">
        <f ca="1">IF(AND(C57&gt;150%,Template!F60&gt;5),"IS1",IF(AND(C57&gt;150%,Template!F60&lt;5),"IS2",IF(AND(C57&lt;50%,Template!F60&gt;5),"IS3",IF(AND(C57&lt;50%,Template!F60&lt;5),"IS4"))))</f>
        <v>IS3</v>
      </c>
      <c r="N57" t="str">
        <f ca="1">IF(AND(D57&gt;150%,Template!G60&gt;5),"IS1",IF(AND(D57&gt;150%,Template!G60&lt;5),"IS2",IF(AND(D57&lt;50%,Template!G60&gt;5),"IS3",IF(AND(D57&lt;50%,Template!G60&lt;5),"IS4"))))</f>
        <v>IS4</v>
      </c>
      <c r="O57" t="e">
        <f ca="1">IF(AND(E57&gt;150%,Template!H60&gt;5),"IS1",IF(AND(E57&gt;150%,Template!H60&lt;5),"IS2",IF(AND(E57&lt;50%,Template!H60&gt;5),"IS3",IF(AND(E57&lt;50%,Template!H60&lt;5),"IS4"))))</f>
        <v>#N/A</v>
      </c>
      <c r="P57" t="str">
        <f ca="1">IF(AND(F57&gt;150%,Template!I60&gt;5),"IS1",IF(AND(F57&gt;150%,Template!I60&lt;5),"IS2",IF(AND(F57&lt;50%,Template!I60&gt;5),"IS3",IF(AND(F57&lt;50%,Template!I60&lt;5),"IS4"))))</f>
        <v>IS4</v>
      </c>
      <c r="Q57" t="b">
        <f ca="1">IF(AND(G57&gt;150%,Template!J60&gt;5),"IS1",IF(AND(G57&gt;150%,Template!J60&lt;5),"IS2",IF(AND(G57&lt;50%,Template!J60&gt;5),"IS3",IF(AND(G57&lt;50%,Template!J60&lt;5),"IS4"))))</f>
        <v>0</v>
      </c>
      <c r="R57" t="e">
        <f ca="1">IF(AND(H57&gt;150%,Template!K60&gt;5),"IS1",IF(AND(H57&gt;150%,Template!K60&lt;5),"IS2",IF(AND(H57&lt;50%,Template!K60&gt;5),"IS3",IF(AND(H57&lt;50%,Template!K60&lt;5),"IS4"))))</f>
        <v>#N/A</v>
      </c>
      <c r="S57" t="b">
        <f ca="1">IF(AND(I57&gt;150%,Template!L60&gt;5),"IS1",IF(AND(I57&gt;150%,Template!L60&lt;5),"IS2",IF(AND(I57&lt;50%,Template!L60&gt;5),"IS3",IF(AND(I57&lt;50%,Template!L60&lt;5),"IS4"))))</f>
        <v>0</v>
      </c>
      <c r="T57" t="b">
        <f ca="1">IF(AND(J57&gt;150%,Template!M60&gt;5),"IS1",IF(AND(J57&gt;150%,Template!M60&lt;5),"IS2",IF(AND(J57&lt;50%,Template!M60&gt;5),"IS3",IF(AND(J57&lt;50%,Template!M60&lt;5),"IS4"))))</f>
        <v>0</v>
      </c>
      <c r="U57" t="e">
        <f ca="1">IF(AND(K57&gt;150%,Template!N60&gt;5),"IS1",IF(AND(K57&gt;150%,Template!N60&lt;5),"IS2",IF(AND(K57&lt;50%,Template!N60&gt;5),"IS3",IF(AND(K57&lt;50%,Template!N60&lt;5),"IS4"))))</f>
        <v>#N/A</v>
      </c>
      <c r="W57" t="str">
        <f>IF(Template!AF60&lt;&gt;"",Template!AF60,IF(M57&lt;&gt;FALSE,M57,""))</f>
        <v>IS3</v>
      </c>
      <c r="X57" t="str">
        <f>IF(Template!AG60&lt;&gt;"",Template!AG60,IF(N57&lt;&gt;FALSE,N57,""))</f>
        <v>IS4</v>
      </c>
      <c r="Y57" t="str">
        <f>IF(Template!AH60&lt;&gt;"",Template!AH60,IF(O57&lt;&gt;FALSE,O57,""))</f>
        <v>IS4</v>
      </c>
      <c r="Z57" t="str">
        <f>IF(Template!AI60&lt;&gt;"",Template!AI60,IF(P57&lt;&gt;FALSE,P57,""))</f>
        <v>IS4</v>
      </c>
      <c r="AA57" t="str">
        <f ca="1">IF(Template!AJ60&lt;&gt;"",Template!AJ60,IF(Q57&lt;&gt;FALSE,Q57,""))</f>
        <v/>
      </c>
      <c r="AB57" t="e">
        <f ca="1">IF(Template!AK60&lt;&gt;"",Template!AK60,IF(R57&lt;&gt;FALSE,R57,""))</f>
        <v>#N/A</v>
      </c>
      <c r="AC57" t="str">
        <f ca="1">IF(Template!AL60&lt;&gt;"",Template!AL60,IF(S57&lt;&gt;FALSE,S57,""))</f>
        <v/>
      </c>
      <c r="AD57" t="str">
        <f ca="1">IF(Template!AM60&lt;&gt;"",Template!AM60,IF(T57&lt;&gt;FALSE,T57,""))</f>
        <v/>
      </c>
      <c r="AE57" t="e">
        <f ca="1">IF(Template!AN60&lt;&gt;"",Template!AN60,IF(U57&lt;&gt;FALSE,U57,""))</f>
        <v>#N/A</v>
      </c>
    </row>
    <row r="58" spans="2:31" x14ac:dyDescent="0.35">
      <c r="B58" t="str">
        <f ca="1">Template!C61</f>
        <v>LRB4-inj1</v>
      </c>
      <c r="C58">
        <f ca="1">Template!AV61/Template!AV$2</f>
        <v>0.90679230037046421</v>
      </c>
      <c r="D58">
        <f ca="1">Template!AW61/Template!AW$2</f>
        <v>1.0583682600261046</v>
      </c>
      <c r="E58">
        <f ca="1">Template!AX61/Template!AX$2</f>
        <v>0.95420074027505619</v>
      </c>
      <c r="F58">
        <f ca="1">Template!AY61/Template!AY$2</f>
        <v>0.91281620651215056</v>
      </c>
      <c r="G58">
        <f ca="1">Template!AZ61/Template!AZ$2</f>
        <v>0.9358643443030118</v>
      </c>
      <c r="H58">
        <f ca="1">Template!BA61/Template!BA$2</f>
        <v>0.98591578837433491</v>
      </c>
      <c r="I58">
        <f ca="1">Template!BB61/Template!BB$2</f>
        <v>1.0562085276773256</v>
      </c>
      <c r="J58">
        <f ca="1">Template!BC61/Template!BC$2</f>
        <v>0.98747340869110467</v>
      </c>
      <c r="K58">
        <f ca="1">Template!BD61/Template!BD$2</f>
        <v>1.2331044870027665</v>
      </c>
      <c r="M58" t="b">
        <f ca="1">IF(AND(C58&gt;150%,Template!F61&gt;5),"IS1",IF(AND(C58&gt;150%,Template!F61&lt;5),"IS2",IF(AND(C58&lt;50%,Template!F61&gt;5),"IS3",IF(AND(C58&lt;50%,Template!F61&lt;5),"IS4"))))</f>
        <v>0</v>
      </c>
      <c r="N58" t="b">
        <f ca="1">IF(AND(D58&gt;150%,Template!G61&gt;5),"IS1",IF(AND(D58&gt;150%,Template!G61&lt;5),"IS2",IF(AND(D58&lt;50%,Template!G61&gt;5),"IS3",IF(AND(D58&lt;50%,Template!G61&lt;5),"IS4"))))</f>
        <v>0</v>
      </c>
      <c r="O58" t="e">
        <f ca="1">IF(AND(E58&gt;150%,Template!H61&gt;5),"IS1",IF(AND(E58&gt;150%,Template!H61&lt;5),"IS2",IF(AND(E58&lt;50%,Template!H61&gt;5),"IS3",IF(AND(E58&lt;50%,Template!H61&lt;5),"IS4"))))</f>
        <v>#N/A</v>
      </c>
      <c r="P58" t="b">
        <f ca="1">IF(AND(F58&gt;150%,Template!I61&gt;5),"IS1",IF(AND(F58&gt;150%,Template!I61&lt;5),"IS2",IF(AND(F58&lt;50%,Template!I61&gt;5),"IS3",IF(AND(F58&lt;50%,Template!I61&lt;5),"IS4"))))</f>
        <v>0</v>
      </c>
      <c r="Q58" t="b">
        <f ca="1">IF(AND(G58&gt;150%,Template!J61&gt;5),"IS1",IF(AND(G58&gt;150%,Template!J61&lt;5),"IS2",IF(AND(G58&lt;50%,Template!J61&gt;5),"IS3",IF(AND(G58&lt;50%,Template!J61&lt;5),"IS4"))))</f>
        <v>0</v>
      </c>
      <c r="R58" t="e">
        <f ca="1">IF(AND(H58&gt;150%,Template!K61&gt;5),"IS1",IF(AND(H58&gt;150%,Template!K61&lt;5),"IS2",IF(AND(H58&lt;50%,Template!K61&gt;5),"IS3",IF(AND(H58&lt;50%,Template!K61&lt;5),"IS4"))))</f>
        <v>#N/A</v>
      </c>
      <c r="S58" t="b">
        <f ca="1">IF(AND(I58&gt;150%,Template!L61&gt;5),"IS1",IF(AND(I58&gt;150%,Template!L61&lt;5),"IS2",IF(AND(I58&lt;50%,Template!L61&gt;5),"IS3",IF(AND(I58&lt;50%,Template!L61&lt;5),"IS4"))))</f>
        <v>0</v>
      </c>
      <c r="T58" t="b">
        <f ca="1">IF(AND(J58&gt;150%,Template!M61&gt;5),"IS1",IF(AND(J58&gt;150%,Template!M61&lt;5),"IS2",IF(AND(J58&lt;50%,Template!M61&gt;5),"IS3",IF(AND(J58&lt;50%,Template!M61&lt;5),"IS4"))))</f>
        <v>0</v>
      </c>
      <c r="U58" t="e">
        <f ca="1">IF(AND(K58&gt;150%,Template!N61&gt;5),"IS1",IF(AND(K58&gt;150%,Template!N61&lt;5),"IS2",IF(AND(K58&lt;50%,Template!N61&gt;5),"IS3",IF(AND(K58&lt;50%,Template!N61&lt;5),"IS4"))))</f>
        <v>#N/A</v>
      </c>
      <c r="W58" t="str">
        <f ca="1">IF(Template!AF61&lt;&gt;"",Template!AF61,IF(M58&lt;&gt;FALSE,M58,""))</f>
        <v/>
      </c>
      <c r="X58" t="str">
        <f ca="1">IF(Template!AG61&lt;&gt;"",Template!AG61,IF(N58&lt;&gt;FALSE,N58,""))</f>
        <v/>
      </c>
      <c r="Y58" t="e">
        <f ca="1">IF(Template!AH61&lt;&gt;"",Template!AH61,IF(O58&lt;&gt;FALSE,O58,""))</f>
        <v>#N/A</v>
      </c>
      <c r="Z58" t="str">
        <f ca="1">IF(Template!AI61&lt;&gt;"",Template!AI61,IF(P58&lt;&gt;FALSE,P58,""))</f>
        <v/>
      </c>
      <c r="AA58" t="str">
        <f ca="1">IF(Template!AJ61&lt;&gt;"",Template!AJ61,IF(Q58&lt;&gt;FALSE,Q58,""))</f>
        <v/>
      </c>
      <c r="AB58" t="e">
        <f ca="1">IF(Template!AK61&lt;&gt;"",Template!AK61,IF(R58&lt;&gt;FALSE,R58,""))</f>
        <v>#N/A</v>
      </c>
      <c r="AC58" t="str">
        <f ca="1">IF(Template!AL61&lt;&gt;"",Template!AL61,IF(S58&lt;&gt;FALSE,S58,""))</f>
        <v/>
      </c>
      <c r="AD58" t="str">
        <f ca="1">IF(Template!AM61&lt;&gt;"",Template!AM61,IF(T58&lt;&gt;FALSE,T58,""))</f>
        <v/>
      </c>
      <c r="AE58" t="e">
        <f ca="1">IF(Template!AN61&lt;&gt;"",Template!AN61,IF(U58&lt;&gt;FALSE,U58,""))</f>
        <v>#N/A</v>
      </c>
    </row>
    <row r="59" spans="2:31" x14ac:dyDescent="0.35">
      <c r="B59" t="str">
        <f ca="1">Template!C62</f>
        <v>AB-230117-02 LRB 4</v>
      </c>
      <c r="C59">
        <f ca="1">Template!AV62/Template!AV$2</f>
        <v>0.69978977354433591</v>
      </c>
      <c r="D59">
        <f ca="1">Template!AW62/Template!AW$2</f>
        <v>1.0983004931264133</v>
      </c>
      <c r="E59">
        <f ca="1">Template!AX62/Template!AX$2</f>
        <v>0.59404356765028232</v>
      </c>
      <c r="F59">
        <f ca="1">Template!AY62/Template!AY$2</f>
        <v>0.63464806507342419</v>
      </c>
      <c r="G59">
        <f ca="1">Template!AZ62/Template!AZ$2</f>
        <v>0.92346010449244675</v>
      </c>
      <c r="H59">
        <f ca="1">Template!BA62/Template!BA$2</f>
        <v>0.98866925414709339</v>
      </c>
      <c r="I59">
        <f ca="1">Template!BB62/Template!BB$2</f>
        <v>1.0143623519288689</v>
      </c>
      <c r="J59">
        <f ca="1">Template!BC62/Template!BC$2</f>
        <v>0.93617088434590845</v>
      </c>
      <c r="K59">
        <f ca="1">Template!BD62/Template!BD$2</f>
        <v>1.1928217127923411</v>
      </c>
      <c r="M59" t="b">
        <f ca="1">IF(AND(C59&gt;150%,Template!F62&gt;5),"IS1",IF(AND(C59&gt;150%,Template!F62&lt;5),"IS2",IF(AND(C59&lt;50%,Template!F62&gt;5),"IS3",IF(AND(C59&lt;50%,Template!F62&lt;5),"IS4"))))</f>
        <v>0</v>
      </c>
      <c r="N59" t="b">
        <f ca="1">IF(AND(D59&gt;150%,Template!G62&gt;5),"IS1",IF(AND(D59&gt;150%,Template!G62&lt;5),"IS2",IF(AND(D59&lt;50%,Template!G62&gt;5),"IS3",IF(AND(D59&lt;50%,Template!G62&lt;5),"IS4"))))</f>
        <v>0</v>
      </c>
      <c r="O59" t="e">
        <f ca="1">IF(AND(E59&gt;150%,Template!H62&gt;5),"IS1",IF(AND(E59&gt;150%,Template!H62&lt;5),"IS2",IF(AND(E59&lt;50%,Template!H62&gt;5),"IS3",IF(AND(E59&lt;50%,Template!H62&lt;5),"IS4"))))</f>
        <v>#N/A</v>
      </c>
      <c r="P59" t="b">
        <f ca="1">IF(AND(F59&gt;150%,Template!I62&gt;5),"IS1",IF(AND(F59&gt;150%,Template!I62&lt;5),"IS2",IF(AND(F59&lt;50%,Template!I62&gt;5),"IS3",IF(AND(F59&lt;50%,Template!I62&lt;5),"IS4"))))</f>
        <v>0</v>
      </c>
      <c r="Q59" t="b">
        <f ca="1">IF(AND(G59&gt;150%,Template!J62&gt;5),"IS1",IF(AND(G59&gt;150%,Template!J62&lt;5),"IS2",IF(AND(G59&lt;50%,Template!J62&gt;5),"IS3",IF(AND(G59&lt;50%,Template!J62&lt;5),"IS4"))))</f>
        <v>0</v>
      </c>
      <c r="R59" t="e">
        <f ca="1">IF(AND(H59&gt;150%,Template!K62&gt;5),"IS1",IF(AND(H59&gt;150%,Template!K62&lt;5),"IS2",IF(AND(H59&lt;50%,Template!K62&gt;5),"IS3",IF(AND(H59&lt;50%,Template!K62&lt;5),"IS4"))))</f>
        <v>#N/A</v>
      </c>
      <c r="S59" t="b">
        <f ca="1">IF(AND(I59&gt;150%,Template!L62&gt;5),"IS1",IF(AND(I59&gt;150%,Template!L62&lt;5),"IS2",IF(AND(I59&lt;50%,Template!L62&gt;5),"IS3",IF(AND(I59&lt;50%,Template!L62&lt;5),"IS4"))))</f>
        <v>0</v>
      </c>
      <c r="T59" t="b">
        <f ca="1">IF(AND(J59&gt;150%,Template!M62&gt;5),"IS1",IF(AND(J59&gt;150%,Template!M62&lt;5),"IS2",IF(AND(J59&lt;50%,Template!M62&gt;5),"IS3",IF(AND(J59&lt;50%,Template!M62&lt;5),"IS4"))))</f>
        <v>0</v>
      </c>
      <c r="U59" t="e">
        <f ca="1">IF(AND(K59&gt;150%,Template!N62&gt;5),"IS1",IF(AND(K59&gt;150%,Template!N62&lt;5),"IS2",IF(AND(K59&lt;50%,Template!N62&gt;5),"IS3",IF(AND(K59&lt;50%,Template!N62&lt;5),"IS4"))))</f>
        <v>#N/A</v>
      </c>
      <c r="W59" t="str">
        <f ca="1">IF(Template!AF62&lt;&gt;"",Template!AF62,IF(M59&lt;&gt;FALSE,M59,""))</f>
        <v/>
      </c>
      <c r="X59" t="str">
        <f ca="1">IF(Template!AG62&lt;&gt;"",Template!AG62,IF(N59&lt;&gt;FALSE,N59,""))</f>
        <v/>
      </c>
      <c r="Y59" t="e">
        <f ca="1">IF(Template!AH62&lt;&gt;"",Template!AH62,IF(O59&lt;&gt;FALSE,O59,""))</f>
        <v>#N/A</v>
      </c>
      <c r="Z59" t="str">
        <f ca="1">IF(Template!AI62&lt;&gt;"",Template!AI62,IF(P59&lt;&gt;FALSE,P59,""))</f>
        <v/>
      </c>
      <c r="AA59" t="str">
        <f ca="1">IF(Template!AJ62&lt;&gt;"",Template!AJ62,IF(Q59&lt;&gt;FALSE,Q59,""))</f>
        <v/>
      </c>
      <c r="AB59" t="e">
        <f ca="1">IF(Template!AK62&lt;&gt;"",Template!AK62,IF(R59&lt;&gt;FALSE,R59,""))</f>
        <v>#N/A</v>
      </c>
      <c r="AC59" t="str">
        <f ca="1">IF(Template!AL62&lt;&gt;"",Template!AL62,IF(S59&lt;&gt;FALSE,S59,""))</f>
        <v/>
      </c>
      <c r="AD59" t="str">
        <f ca="1">IF(Template!AM62&lt;&gt;"",Template!AM62,IF(T59&lt;&gt;FALSE,T59,""))</f>
        <v/>
      </c>
      <c r="AE59" t="e">
        <f ca="1">IF(Template!AN62&lt;&gt;"",Template!AN62,IF(U59&lt;&gt;FALSE,U59,""))</f>
        <v>#N/A</v>
      </c>
    </row>
    <row r="60" spans="2:31" x14ac:dyDescent="0.35">
      <c r="B60" t="str">
        <f ca="1">Template!C63</f>
        <v>WO-23003-31-A-1</v>
      </c>
      <c r="C60">
        <f ca="1">Template!AV63/Template!AV$2</f>
        <v>0.15099326864475837</v>
      </c>
      <c r="D60">
        <f ca="1">Template!AW63/Template!AW$2</f>
        <v>0.40957109548610054</v>
      </c>
      <c r="E60">
        <f ca="1">Template!AX63/Template!AX$2</f>
        <v>0.26239364316062563</v>
      </c>
      <c r="F60">
        <f ca="1">Template!AY63/Template!AY$2</f>
        <v>0.21738997142256181</v>
      </c>
      <c r="G60">
        <f ca="1">Template!AZ63/Template!AZ$2</f>
        <v>0.47659299011945694</v>
      </c>
      <c r="H60">
        <f ca="1">Template!BA63/Template!BA$2</f>
        <v>0.61876283209906635</v>
      </c>
      <c r="I60">
        <f ca="1">Template!BB63/Template!BB$2</f>
        <v>0.81589815323001891</v>
      </c>
      <c r="J60">
        <f ca="1">Template!BC63/Template!BC$2</f>
        <v>0.87021597906456416</v>
      </c>
      <c r="K60">
        <f ca="1">Template!BD63/Template!BD$2</f>
        <v>1.0375990549961491</v>
      </c>
      <c r="M60" t="str">
        <f ca="1">IF(AND(C60&gt;150%,Template!F63&gt;5),"IS1",IF(AND(C60&gt;150%,Template!F63&lt;5),"IS2",IF(AND(C60&lt;50%,Template!F63&gt;5),"IS3",IF(AND(C60&lt;50%,Template!F63&lt;5),"IS4"))))</f>
        <v>IS3</v>
      </c>
      <c r="N60" t="str">
        <f ca="1">IF(AND(D60&gt;150%,Template!G63&gt;5),"IS1",IF(AND(D60&gt;150%,Template!G63&lt;5),"IS2",IF(AND(D60&lt;50%,Template!G63&gt;5),"IS3",IF(AND(D60&lt;50%,Template!G63&lt;5),"IS4"))))</f>
        <v>IS4</v>
      </c>
      <c r="O60" t="e">
        <f ca="1">IF(AND(E60&gt;150%,Template!H63&gt;5),"IS1",IF(AND(E60&gt;150%,Template!H63&lt;5),"IS2",IF(AND(E60&lt;50%,Template!H63&gt;5),"IS3",IF(AND(E60&lt;50%,Template!H63&lt;5),"IS4"))))</f>
        <v>#N/A</v>
      </c>
      <c r="P60" t="str">
        <f ca="1">IF(AND(F60&gt;150%,Template!I63&gt;5),"IS1",IF(AND(F60&gt;150%,Template!I63&lt;5),"IS2",IF(AND(F60&lt;50%,Template!I63&gt;5),"IS3",IF(AND(F60&lt;50%,Template!I63&lt;5),"IS4"))))</f>
        <v>IS4</v>
      </c>
      <c r="Q60" t="str">
        <f ca="1">IF(AND(G60&gt;150%,Template!J63&gt;5),"IS1",IF(AND(G60&gt;150%,Template!J63&lt;5),"IS2",IF(AND(G60&lt;50%,Template!J63&gt;5),"IS3",IF(AND(G60&lt;50%,Template!J63&lt;5),"IS4"))))</f>
        <v>IS4</v>
      </c>
      <c r="R60" t="e">
        <f ca="1">IF(AND(H60&gt;150%,Template!K63&gt;5),"IS1",IF(AND(H60&gt;150%,Template!K63&lt;5),"IS2",IF(AND(H60&lt;50%,Template!K63&gt;5),"IS3",IF(AND(H60&lt;50%,Template!K63&lt;5),"IS4"))))</f>
        <v>#N/A</v>
      </c>
      <c r="S60" t="b">
        <f ca="1">IF(AND(I60&gt;150%,Template!L63&gt;5),"IS1",IF(AND(I60&gt;150%,Template!L63&lt;5),"IS2",IF(AND(I60&lt;50%,Template!L63&gt;5),"IS3",IF(AND(I60&lt;50%,Template!L63&lt;5),"IS4"))))</f>
        <v>0</v>
      </c>
      <c r="T60" t="b">
        <f ca="1">IF(AND(J60&gt;150%,Template!M63&gt;5),"IS1",IF(AND(J60&gt;150%,Template!M63&lt;5),"IS2",IF(AND(J60&lt;50%,Template!M63&gt;5),"IS3",IF(AND(J60&lt;50%,Template!M63&lt;5),"IS4"))))</f>
        <v>0</v>
      </c>
      <c r="U60" t="e">
        <f ca="1">IF(AND(K60&gt;150%,Template!N63&gt;5),"IS1",IF(AND(K60&gt;150%,Template!N63&lt;5),"IS2",IF(AND(K60&lt;50%,Template!N63&gt;5),"IS3",IF(AND(K60&lt;50%,Template!N63&lt;5),"IS4"))))</f>
        <v>#N/A</v>
      </c>
      <c r="W60" t="str">
        <f>IF(Template!AF63&lt;&gt;"",Template!AF63,IF(M60&lt;&gt;FALSE,M60,""))</f>
        <v>IS3</v>
      </c>
      <c r="X60" t="str">
        <f>IF(Template!AG63&lt;&gt;"",Template!AG63,IF(N60&lt;&gt;FALSE,N60,""))</f>
        <v>IS4</v>
      </c>
      <c r="Y60" t="str">
        <f>IF(Template!AH63&lt;&gt;"",Template!AH63,IF(O60&lt;&gt;FALSE,O60,""))</f>
        <v>IS4</v>
      </c>
      <c r="Z60" t="str">
        <f>IF(Template!AI63&lt;&gt;"",Template!AI63,IF(P60&lt;&gt;FALSE,P60,""))</f>
        <v>IS4</v>
      </c>
      <c r="AA60" t="str">
        <f>IF(Template!AJ63&lt;&gt;"",Template!AJ63,IF(Q60&lt;&gt;FALSE,Q60,""))</f>
        <v>IS4</v>
      </c>
      <c r="AB60" t="e">
        <f ca="1">IF(Template!AK63&lt;&gt;"",Template!AK63,IF(R60&lt;&gt;FALSE,R60,""))</f>
        <v>#N/A</v>
      </c>
      <c r="AC60" t="str">
        <f ca="1">IF(Template!AL63&lt;&gt;"",Template!AL63,IF(S60&lt;&gt;FALSE,S60,""))</f>
        <v/>
      </c>
      <c r="AD60" t="str">
        <f ca="1">IF(Template!AM63&lt;&gt;"",Template!AM63,IF(T60&lt;&gt;FALSE,T60,""))</f>
        <v/>
      </c>
      <c r="AE60" t="e">
        <f ca="1">IF(Template!AN63&lt;&gt;"",Template!AN63,IF(U60&lt;&gt;FALSE,U60,""))</f>
        <v>#N/A</v>
      </c>
    </row>
    <row r="61" spans="2:31" x14ac:dyDescent="0.35">
      <c r="B61" t="str">
        <f ca="1">Template!C64</f>
        <v>WO-23003-32-A-1</v>
      </c>
      <c r="C61">
        <f ca="1">Template!AV64/Template!AV$2</f>
        <v>0.11228694884033061</v>
      </c>
      <c r="D61">
        <f ca="1">Template!AW64/Template!AW$2</f>
        <v>0.3867372425570188</v>
      </c>
      <c r="E61">
        <f ca="1">Template!AX64/Template!AX$2</f>
        <v>0.25173355163318434</v>
      </c>
      <c r="F61">
        <f ca="1">Template!AY64/Template!AY$2</f>
        <v>0.21323587307709188</v>
      </c>
      <c r="G61">
        <f ca="1">Template!AZ64/Template!AZ$2</f>
        <v>0.49312842307373977</v>
      </c>
      <c r="H61">
        <f ca="1">Template!BA64/Template!BA$2</f>
        <v>0.63514814327984037</v>
      </c>
      <c r="I61">
        <f ca="1">Template!BB64/Template!BB$2</f>
        <v>0.83488242778054811</v>
      </c>
      <c r="J61">
        <f ca="1">Template!BC64/Template!BC$2</f>
        <v>0.91307493821927843</v>
      </c>
      <c r="K61">
        <f ca="1">Template!BD64/Template!BD$2</f>
        <v>1.0453125065273332</v>
      </c>
      <c r="M61" t="str">
        <f ca="1">IF(AND(C61&gt;150%,Template!F64&gt;5),"IS1",IF(AND(C61&gt;150%,Template!F64&lt;5),"IS2",IF(AND(C61&lt;50%,Template!F64&gt;5),"IS3",IF(AND(C61&lt;50%,Template!F64&lt;5),"IS4"))))</f>
        <v>IS3</v>
      </c>
      <c r="N61" t="str">
        <f ca="1">IF(AND(D61&gt;150%,Template!G64&gt;5),"IS1",IF(AND(D61&gt;150%,Template!G64&lt;5),"IS2",IF(AND(D61&lt;50%,Template!G64&gt;5),"IS3",IF(AND(D61&lt;50%,Template!G64&lt;5),"IS4"))))</f>
        <v>IS4</v>
      </c>
      <c r="O61" t="e">
        <f ca="1">IF(AND(E61&gt;150%,Template!H64&gt;5),"IS1",IF(AND(E61&gt;150%,Template!H64&lt;5),"IS2",IF(AND(E61&lt;50%,Template!H64&gt;5),"IS3",IF(AND(E61&lt;50%,Template!H64&lt;5),"IS4"))))</f>
        <v>#N/A</v>
      </c>
      <c r="P61" t="str">
        <f ca="1">IF(AND(F61&gt;150%,Template!I64&gt;5),"IS1",IF(AND(F61&gt;150%,Template!I64&lt;5),"IS2",IF(AND(F61&lt;50%,Template!I64&gt;5),"IS3",IF(AND(F61&lt;50%,Template!I64&lt;5),"IS4"))))</f>
        <v>IS4</v>
      </c>
      <c r="Q61" t="str">
        <f ca="1">IF(AND(G61&gt;150%,Template!J64&gt;5),"IS1",IF(AND(G61&gt;150%,Template!J64&lt;5),"IS2",IF(AND(G61&lt;50%,Template!J64&gt;5),"IS3",IF(AND(G61&lt;50%,Template!J64&lt;5),"IS4"))))</f>
        <v>IS4</v>
      </c>
      <c r="R61" t="e">
        <f ca="1">IF(AND(H61&gt;150%,Template!K64&gt;5),"IS1",IF(AND(H61&gt;150%,Template!K64&lt;5),"IS2",IF(AND(H61&lt;50%,Template!K64&gt;5),"IS3",IF(AND(H61&lt;50%,Template!K64&lt;5),"IS4"))))</f>
        <v>#N/A</v>
      </c>
      <c r="S61" t="b">
        <f ca="1">IF(AND(I61&gt;150%,Template!L64&gt;5),"IS1",IF(AND(I61&gt;150%,Template!L64&lt;5),"IS2",IF(AND(I61&lt;50%,Template!L64&gt;5),"IS3",IF(AND(I61&lt;50%,Template!L64&lt;5),"IS4"))))</f>
        <v>0</v>
      </c>
      <c r="T61" t="b">
        <f ca="1">IF(AND(J61&gt;150%,Template!M64&gt;5),"IS1",IF(AND(J61&gt;150%,Template!M64&lt;5),"IS2",IF(AND(J61&lt;50%,Template!M64&gt;5),"IS3",IF(AND(J61&lt;50%,Template!M64&lt;5),"IS4"))))</f>
        <v>0</v>
      </c>
      <c r="U61" t="e">
        <f ca="1">IF(AND(K61&gt;150%,Template!N64&gt;5),"IS1",IF(AND(K61&gt;150%,Template!N64&lt;5),"IS2",IF(AND(K61&lt;50%,Template!N64&gt;5),"IS3",IF(AND(K61&lt;50%,Template!N64&lt;5),"IS4"))))</f>
        <v>#N/A</v>
      </c>
      <c r="W61" t="str">
        <f>IF(Template!AF64&lt;&gt;"",Template!AF64,IF(M61&lt;&gt;FALSE,M61,""))</f>
        <v>IS3</v>
      </c>
      <c r="X61" t="str">
        <f>IF(Template!AG64&lt;&gt;"",Template!AG64,IF(N61&lt;&gt;FALSE,N61,""))</f>
        <v>IS4</v>
      </c>
      <c r="Y61" t="str">
        <f>IF(Template!AH64&lt;&gt;"",Template!AH64,IF(O61&lt;&gt;FALSE,O61,""))</f>
        <v>IS4</v>
      </c>
      <c r="Z61" t="str">
        <f>IF(Template!AI64&lt;&gt;"",Template!AI64,IF(P61&lt;&gt;FALSE,P61,""))</f>
        <v>IS4</v>
      </c>
      <c r="AA61" t="str">
        <f>IF(Template!AJ64&lt;&gt;"",Template!AJ64,IF(Q61&lt;&gt;FALSE,Q61,""))</f>
        <v>IS4</v>
      </c>
      <c r="AB61" t="e">
        <f ca="1">IF(Template!AK64&lt;&gt;"",Template!AK64,IF(R61&lt;&gt;FALSE,R61,""))</f>
        <v>#N/A</v>
      </c>
      <c r="AC61" t="str">
        <f ca="1">IF(Template!AL64&lt;&gt;"",Template!AL64,IF(S61&lt;&gt;FALSE,S61,""))</f>
        <v/>
      </c>
      <c r="AD61" t="str">
        <f ca="1">IF(Template!AM64&lt;&gt;"",Template!AM64,IF(T61&lt;&gt;FALSE,T61,""))</f>
        <v/>
      </c>
      <c r="AE61" t="e">
        <f ca="1">IF(Template!AN64&lt;&gt;"",Template!AN64,IF(U61&lt;&gt;FALSE,U61,""))</f>
        <v>#N/A</v>
      </c>
    </row>
    <row r="62" spans="2:31" x14ac:dyDescent="0.35">
      <c r="B62" t="str">
        <f ca="1">Template!C65</f>
        <v>WO-23003-33-A-1</v>
      </c>
      <c r="C62">
        <f ca="1">Template!AV65/Template!AV$2</f>
        <v>0.2511213218929968</v>
      </c>
      <c r="D62">
        <f ca="1">Template!AW65/Template!AW$2</f>
        <v>0.34951406487282904</v>
      </c>
      <c r="E62">
        <f ca="1">Template!AX65/Template!AX$2</f>
        <v>0.24366740481754764</v>
      </c>
      <c r="F62">
        <f ca="1">Template!AY65/Template!AY$2</f>
        <v>0.42437131804767669</v>
      </c>
      <c r="G62">
        <f ca="1">Template!AZ65/Template!AZ$2</f>
        <v>0.50281633898585143</v>
      </c>
      <c r="H62">
        <f ca="1">Template!BA65/Template!BA$2</f>
        <v>0.64738353100423873</v>
      </c>
      <c r="I62">
        <f ca="1">Template!BB65/Template!BB$2</f>
        <v>0.84687379149505715</v>
      </c>
      <c r="J62">
        <f ca="1">Template!BC65/Template!BC$2</f>
        <v>0.94374782127711254</v>
      </c>
      <c r="K62">
        <f ca="1">Template!BD65/Template!BD$2</f>
        <v>1.0688852164217442</v>
      </c>
      <c r="M62" t="str">
        <f ca="1">IF(AND(C62&gt;150%,Template!F65&gt;5),"IS1",IF(AND(C62&gt;150%,Template!F65&lt;5),"IS2",IF(AND(C62&lt;50%,Template!F65&gt;5),"IS3",IF(AND(C62&lt;50%,Template!F65&lt;5),"IS4"))))</f>
        <v>IS3</v>
      </c>
      <c r="N62" t="str">
        <f ca="1">IF(AND(D62&gt;150%,Template!G65&gt;5),"IS1",IF(AND(D62&gt;150%,Template!G65&lt;5),"IS2",IF(AND(D62&lt;50%,Template!G65&gt;5),"IS3",IF(AND(D62&lt;50%,Template!G65&lt;5),"IS4"))))</f>
        <v>IS4</v>
      </c>
      <c r="O62" t="e">
        <f ca="1">IF(AND(E62&gt;150%,Template!H65&gt;5),"IS1",IF(AND(E62&gt;150%,Template!H65&lt;5),"IS2",IF(AND(E62&lt;50%,Template!H65&gt;5),"IS3",IF(AND(E62&lt;50%,Template!H65&lt;5),"IS4"))))</f>
        <v>#N/A</v>
      </c>
      <c r="P62" t="str">
        <f ca="1">IF(AND(F62&gt;150%,Template!I65&gt;5),"IS1",IF(AND(F62&gt;150%,Template!I65&lt;5),"IS2",IF(AND(F62&lt;50%,Template!I65&gt;5),"IS3",IF(AND(F62&lt;50%,Template!I65&lt;5),"IS4"))))</f>
        <v>IS4</v>
      </c>
      <c r="Q62" t="b">
        <f ca="1">IF(AND(G62&gt;150%,Template!J65&gt;5),"IS1",IF(AND(G62&gt;150%,Template!J65&lt;5),"IS2",IF(AND(G62&lt;50%,Template!J65&gt;5),"IS3",IF(AND(G62&lt;50%,Template!J65&lt;5),"IS4"))))</f>
        <v>0</v>
      </c>
      <c r="R62" t="e">
        <f ca="1">IF(AND(H62&gt;150%,Template!K65&gt;5),"IS1",IF(AND(H62&gt;150%,Template!K65&lt;5),"IS2",IF(AND(H62&lt;50%,Template!K65&gt;5),"IS3",IF(AND(H62&lt;50%,Template!K65&lt;5),"IS4"))))</f>
        <v>#N/A</v>
      </c>
      <c r="S62" t="b">
        <f ca="1">IF(AND(I62&gt;150%,Template!L65&gt;5),"IS1",IF(AND(I62&gt;150%,Template!L65&lt;5),"IS2",IF(AND(I62&lt;50%,Template!L65&gt;5),"IS3",IF(AND(I62&lt;50%,Template!L65&lt;5),"IS4"))))</f>
        <v>0</v>
      </c>
      <c r="T62" t="b">
        <f ca="1">IF(AND(J62&gt;150%,Template!M65&gt;5),"IS1",IF(AND(J62&gt;150%,Template!M65&lt;5),"IS2",IF(AND(J62&lt;50%,Template!M65&gt;5),"IS3",IF(AND(J62&lt;50%,Template!M65&lt;5),"IS4"))))</f>
        <v>0</v>
      </c>
      <c r="U62" t="e">
        <f ca="1">IF(AND(K62&gt;150%,Template!N65&gt;5),"IS1",IF(AND(K62&gt;150%,Template!N65&lt;5),"IS2",IF(AND(K62&lt;50%,Template!N65&gt;5),"IS3",IF(AND(K62&lt;50%,Template!N65&lt;5),"IS4"))))</f>
        <v>#N/A</v>
      </c>
      <c r="W62" t="str">
        <f>IF(Template!AF65&lt;&gt;"",Template!AF65,IF(M62&lt;&gt;FALSE,M62,""))</f>
        <v>IS3</v>
      </c>
      <c r="X62" t="str">
        <f>IF(Template!AG65&lt;&gt;"",Template!AG65,IF(N62&lt;&gt;FALSE,N62,""))</f>
        <v>IS4</v>
      </c>
      <c r="Y62" t="str">
        <f>IF(Template!AH65&lt;&gt;"",Template!AH65,IF(O62&lt;&gt;FALSE,O62,""))</f>
        <v>IS3</v>
      </c>
      <c r="Z62" t="str">
        <f>IF(Template!AI65&lt;&gt;"",Template!AI65,IF(P62&lt;&gt;FALSE,P62,""))</f>
        <v>IS4</v>
      </c>
      <c r="AA62" t="str">
        <f ca="1">IF(Template!AJ65&lt;&gt;"",Template!AJ65,IF(Q62&lt;&gt;FALSE,Q62,""))</f>
        <v/>
      </c>
      <c r="AB62" t="e">
        <f ca="1">IF(Template!AK65&lt;&gt;"",Template!AK65,IF(R62&lt;&gt;FALSE,R62,""))</f>
        <v>#N/A</v>
      </c>
      <c r="AC62" t="str">
        <f ca="1">IF(Template!AL65&lt;&gt;"",Template!AL65,IF(S62&lt;&gt;FALSE,S62,""))</f>
        <v/>
      </c>
      <c r="AD62" t="str">
        <f ca="1">IF(Template!AM65&lt;&gt;"",Template!AM65,IF(T62&lt;&gt;FALSE,T62,""))</f>
        <v/>
      </c>
      <c r="AE62" t="e">
        <f ca="1">IF(Template!AN65&lt;&gt;"",Template!AN65,IF(U62&lt;&gt;FALSE,U62,""))</f>
        <v>#N/A</v>
      </c>
    </row>
    <row r="63" spans="2:31" x14ac:dyDescent="0.35">
      <c r="B63" t="str">
        <f ca="1">Template!C66</f>
        <v>WO-23003-34-A-1</v>
      </c>
      <c r="C63">
        <f ca="1">Template!AV66/Template!AV$2</f>
        <v>0.21971472201488704</v>
      </c>
      <c r="D63">
        <f ca="1">Template!AW66/Template!AW$2</f>
        <v>0.49241741331123956</v>
      </c>
      <c r="E63">
        <f ca="1">Template!AX66/Template!AX$2</f>
        <v>0.41890042070923761</v>
      </c>
      <c r="F63">
        <f ca="1">Template!AY66/Template!AY$2</f>
        <v>0.41921045517681277</v>
      </c>
      <c r="G63">
        <f ca="1">Template!AZ66/Template!AZ$2</f>
        <v>0.63025880588056138</v>
      </c>
      <c r="H63">
        <f ca="1">Template!BA66/Template!BA$2</f>
        <v>0.71354915884064052</v>
      </c>
      <c r="I63">
        <f ca="1">Template!BB66/Template!BB$2</f>
        <v>0.89874421710908647</v>
      </c>
      <c r="J63">
        <f ca="1">Template!BC66/Template!BC$2</f>
        <v>0.98139287008871201</v>
      </c>
      <c r="K63">
        <f ca="1">Template!BD66/Template!BD$2</f>
        <v>1.0964954277641747</v>
      </c>
      <c r="M63" t="str">
        <f ca="1">IF(AND(C63&gt;150%,Template!F66&gt;5),"IS1",IF(AND(C63&gt;150%,Template!F66&lt;5),"IS2",IF(AND(C63&lt;50%,Template!F66&gt;5),"IS3",IF(AND(C63&lt;50%,Template!F66&lt;5),"IS4"))))</f>
        <v>IS3</v>
      </c>
      <c r="N63" t="str">
        <f ca="1">IF(AND(D63&gt;150%,Template!G66&gt;5),"IS1",IF(AND(D63&gt;150%,Template!G66&lt;5),"IS2",IF(AND(D63&lt;50%,Template!G66&gt;5),"IS3",IF(AND(D63&lt;50%,Template!G66&lt;5),"IS4"))))</f>
        <v>IS4</v>
      </c>
      <c r="O63" t="e">
        <f ca="1">IF(AND(E63&gt;150%,Template!H66&gt;5),"IS1",IF(AND(E63&gt;150%,Template!H66&lt;5),"IS2",IF(AND(E63&lt;50%,Template!H66&gt;5),"IS3",IF(AND(E63&lt;50%,Template!H66&lt;5),"IS4"))))</f>
        <v>#N/A</v>
      </c>
      <c r="P63" t="str">
        <f ca="1">IF(AND(F63&gt;150%,Template!I66&gt;5),"IS1",IF(AND(F63&gt;150%,Template!I66&lt;5),"IS2",IF(AND(F63&lt;50%,Template!I66&gt;5),"IS3",IF(AND(F63&lt;50%,Template!I66&lt;5),"IS4"))))</f>
        <v>IS4</v>
      </c>
      <c r="Q63" t="b">
        <f ca="1">IF(AND(G63&gt;150%,Template!J66&gt;5),"IS1",IF(AND(G63&gt;150%,Template!J66&lt;5),"IS2",IF(AND(G63&lt;50%,Template!J66&gt;5),"IS3",IF(AND(G63&lt;50%,Template!J66&lt;5),"IS4"))))</f>
        <v>0</v>
      </c>
      <c r="R63" t="e">
        <f ca="1">IF(AND(H63&gt;150%,Template!K66&gt;5),"IS1",IF(AND(H63&gt;150%,Template!K66&lt;5),"IS2",IF(AND(H63&lt;50%,Template!K66&gt;5),"IS3",IF(AND(H63&lt;50%,Template!K66&lt;5),"IS4"))))</f>
        <v>#N/A</v>
      </c>
      <c r="S63" t="b">
        <f ca="1">IF(AND(I63&gt;150%,Template!L66&gt;5),"IS1",IF(AND(I63&gt;150%,Template!L66&lt;5),"IS2",IF(AND(I63&lt;50%,Template!L66&gt;5),"IS3",IF(AND(I63&lt;50%,Template!L66&lt;5),"IS4"))))</f>
        <v>0</v>
      </c>
      <c r="T63" t="b">
        <f ca="1">IF(AND(J63&gt;150%,Template!M66&gt;5),"IS1",IF(AND(J63&gt;150%,Template!M66&lt;5),"IS2",IF(AND(J63&lt;50%,Template!M66&gt;5),"IS3",IF(AND(J63&lt;50%,Template!M66&lt;5),"IS4"))))</f>
        <v>0</v>
      </c>
      <c r="U63" t="e">
        <f ca="1">IF(AND(K63&gt;150%,Template!N66&gt;5),"IS1",IF(AND(K63&gt;150%,Template!N66&lt;5),"IS2",IF(AND(K63&lt;50%,Template!N66&gt;5),"IS3",IF(AND(K63&lt;50%,Template!N66&lt;5),"IS4"))))</f>
        <v>#N/A</v>
      </c>
      <c r="W63" t="str">
        <f>IF(Template!AF66&lt;&gt;"",Template!AF66,IF(M63&lt;&gt;FALSE,M63,""))</f>
        <v>IS3</v>
      </c>
      <c r="X63" t="str">
        <f>IF(Template!AG66&lt;&gt;"",Template!AG66,IF(N63&lt;&gt;FALSE,N63,""))</f>
        <v>IS4</v>
      </c>
      <c r="Y63" t="str">
        <f>IF(Template!AH66&lt;&gt;"",Template!AH66,IF(O63&lt;&gt;FALSE,O63,""))</f>
        <v>IS3</v>
      </c>
      <c r="Z63" t="str">
        <f>IF(Template!AI66&lt;&gt;"",Template!AI66,IF(P63&lt;&gt;FALSE,P63,""))</f>
        <v>IS4</v>
      </c>
      <c r="AA63" t="str">
        <f ca="1">IF(Template!AJ66&lt;&gt;"",Template!AJ66,IF(Q63&lt;&gt;FALSE,Q63,""))</f>
        <v/>
      </c>
      <c r="AB63" t="e">
        <f ca="1">IF(Template!AK66&lt;&gt;"",Template!AK66,IF(R63&lt;&gt;FALSE,R63,""))</f>
        <v>#N/A</v>
      </c>
      <c r="AC63" t="str">
        <f ca="1">IF(Template!AL66&lt;&gt;"",Template!AL66,IF(S63&lt;&gt;FALSE,S63,""))</f>
        <v/>
      </c>
      <c r="AD63" t="str">
        <f ca="1">IF(Template!AM66&lt;&gt;"",Template!AM66,IF(T63&lt;&gt;FALSE,T63,""))</f>
        <v/>
      </c>
      <c r="AE63" t="e">
        <f ca="1">IF(Template!AN66&lt;&gt;"",Template!AN66,IF(U63&lt;&gt;FALSE,U63,""))</f>
        <v>#N/A</v>
      </c>
    </row>
    <row r="64" spans="2:31" x14ac:dyDescent="0.35">
      <c r="B64" t="str">
        <f ca="1">Template!C67</f>
        <v>WO-23003-35-A-1</v>
      </c>
      <c r="C64">
        <f ca="1">Template!AV67/Template!AV$2</f>
        <v>0.22671861839447249</v>
      </c>
      <c r="D64">
        <f ca="1">Template!AW67/Template!AW$2</f>
        <v>0.44227422906373504</v>
      </c>
      <c r="E64">
        <f ca="1">Template!AX67/Template!AX$2</f>
        <v>0.42659892181768938</v>
      </c>
      <c r="F64">
        <f ca="1">Template!AY67/Template!AY$2</f>
        <v>0.42823648806067993</v>
      </c>
      <c r="G64">
        <f ca="1">Template!AZ67/Template!AZ$2</f>
        <v>0.61797212636517629</v>
      </c>
      <c r="H64">
        <f ca="1">Template!BA67/Template!BA$2</f>
        <v>0.72038589310757439</v>
      </c>
      <c r="I64">
        <f ca="1">Template!BB67/Template!BB$2</f>
        <v>0.87532194983249778</v>
      </c>
      <c r="J64">
        <f ca="1">Template!BC67/Template!BC$2</f>
        <v>0.98614316461480056</v>
      </c>
      <c r="K64">
        <f ca="1">Template!BD67/Template!BD$2</f>
        <v>1.0603972820436369</v>
      </c>
      <c r="M64" t="str">
        <f ca="1">IF(AND(C64&gt;150%,Template!F67&gt;5),"IS1",IF(AND(C64&gt;150%,Template!F67&lt;5),"IS2",IF(AND(C64&lt;50%,Template!F67&gt;5),"IS3",IF(AND(C64&lt;50%,Template!F67&lt;5),"IS4"))))</f>
        <v>IS3</v>
      </c>
      <c r="N64" t="str">
        <f ca="1">IF(AND(D64&gt;150%,Template!G67&gt;5),"IS1",IF(AND(D64&gt;150%,Template!G67&lt;5),"IS2",IF(AND(D64&lt;50%,Template!G67&gt;5),"IS3",IF(AND(D64&lt;50%,Template!G67&lt;5),"IS4"))))</f>
        <v>IS4</v>
      </c>
      <c r="O64" t="e">
        <f ca="1">IF(AND(E64&gt;150%,Template!H67&gt;5),"IS1",IF(AND(E64&gt;150%,Template!H67&lt;5),"IS2",IF(AND(E64&lt;50%,Template!H67&gt;5),"IS3",IF(AND(E64&lt;50%,Template!H67&lt;5),"IS4"))))</f>
        <v>#N/A</v>
      </c>
      <c r="P64" t="str">
        <f ca="1">IF(AND(F64&gt;150%,Template!I67&gt;5),"IS1",IF(AND(F64&gt;150%,Template!I67&lt;5),"IS2",IF(AND(F64&lt;50%,Template!I67&gt;5),"IS3",IF(AND(F64&lt;50%,Template!I67&lt;5),"IS4"))))</f>
        <v>IS4</v>
      </c>
      <c r="Q64" t="b">
        <f ca="1">IF(AND(G64&gt;150%,Template!J67&gt;5),"IS1",IF(AND(G64&gt;150%,Template!J67&lt;5),"IS2",IF(AND(G64&lt;50%,Template!J67&gt;5),"IS3",IF(AND(G64&lt;50%,Template!J67&lt;5),"IS4"))))</f>
        <v>0</v>
      </c>
      <c r="R64" t="e">
        <f ca="1">IF(AND(H64&gt;150%,Template!K67&gt;5),"IS1",IF(AND(H64&gt;150%,Template!K67&lt;5),"IS2",IF(AND(H64&lt;50%,Template!K67&gt;5),"IS3",IF(AND(H64&lt;50%,Template!K67&lt;5),"IS4"))))</f>
        <v>#N/A</v>
      </c>
      <c r="S64" t="b">
        <f ca="1">IF(AND(I64&gt;150%,Template!L67&gt;5),"IS1",IF(AND(I64&gt;150%,Template!L67&lt;5),"IS2",IF(AND(I64&lt;50%,Template!L67&gt;5),"IS3",IF(AND(I64&lt;50%,Template!L67&lt;5),"IS4"))))</f>
        <v>0</v>
      </c>
      <c r="T64" t="b">
        <f ca="1">IF(AND(J64&gt;150%,Template!M67&gt;5),"IS1",IF(AND(J64&gt;150%,Template!M67&lt;5),"IS2",IF(AND(J64&lt;50%,Template!M67&gt;5),"IS3",IF(AND(J64&lt;50%,Template!M67&lt;5),"IS4"))))</f>
        <v>0</v>
      </c>
      <c r="U64" t="e">
        <f ca="1">IF(AND(K64&gt;150%,Template!N67&gt;5),"IS1",IF(AND(K64&gt;150%,Template!N67&lt;5),"IS2",IF(AND(K64&lt;50%,Template!N67&gt;5),"IS3",IF(AND(K64&lt;50%,Template!N67&lt;5),"IS4"))))</f>
        <v>#N/A</v>
      </c>
      <c r="W64" t="str">
        <f>IF(Template!AF67&lt;&gt;"",Template!AF67,IF(M64&lt;&gt;FALSE,M64,""))</f>
        <v>IS3</v>
      </c>
      <c r="X64" t="str">
        <f>IF(Template!AG67&lt;&gt;"",Template!AG67,IF(N64&lt;&gt;FALSE,N64,""))</f>
        <v>IS4</v>
      </c>
      <c r="Y64" t="str">
        <f>IF(Template!AH67&lt;&gt;"",Template!AH67,IF(O64&lt;&gt;FALSE,O64,""))</f>
        <v>IS3</v>
      </c>
      <c r="Z64" t="str">
        <f>IF(Template!AI67&lt;&gt;"",Template!AI67,IF(P64&lt;&gt;FALSE,P64,""))</f>
        <v>IS4</v>
      </c>
      <c r="AA64" t="str">
        <f ca="1">IF(Template!AJ67&lt;&gt;"",Template!AJ67,IF(Q64&lt;&gt;FALSE,Q64,""))</f>
        <v/>
      </c>
      <c r="AB64" t="e">
        <f ca="1">IF(Template!AK67&lt;&gt;"",Template!AK67,IF(R64&lt;&gt;FALSE,R64,""))</f>
        <v>#N/A</v>
      </c>
      <c r="AC64" t="str">
        <f ca="1">IF(Template!AL67&lt;&gt;"",Template!AL67,IF(S64&lt;&gt;FALSE,S64,""))</f>
        <v/>
      </c>
      <c r="AD64" t="str">
        <f ca="1">IF(Template!AM67&lt;&gt;"",Template!AM67,IF(T64&lt;&gt;FALSE,T64,""))</f>
        <v/>
      </c>
      <c r="AE64" t="e">
        <f ca="1">IF(Template!AN67&lt;&gt;"",Template!AN67,IF(U64&lt;&gt;FALSE,U64,""))</f>
        <v>#N/A</v>
      </c>
    </row>
    <row r="65" spans="2:31" x14ac:dyDescent="0.35">
      <c r="B65" t="str">
        <f ca="1">Template!C68</f>
        <v>WO-23003-36-A-1</v>
      </c>
      <c r="C65">
        <f ca="1">Template!AV68/Template!AV$2</f>
        <v>0.24525415488280047</v>
      </c>
      <c r="D65">
        <f ca="1">Template!AW68/Template!AW$2</f>
        <v>0.42762156143417879</v>
      </c>
      <c r="E65">
        <f ca="1">Template!AX68/Template!AX$2</f>
        <v>0.43393549615217919</v>
      </c>
      <c r="F65">
        <f ca="1">Template!AY68/Template!AY$2</f>
        <v>0.43370392374232913</v>
      </c>
      <c r="G65">
        <f ca="1">Template!AZ68/Template!AZ$2</f>
        <v>0.63077316918718007</v>
      </c>
      <c r="H65">
        <f ca="1">Template!BA68/Template!BA$2</f>
        <v>0.73459955663944732</v>
      </c>
      <c r="I65">
        <f ca="1">Template!BB68/Template!BB$2</f>
        <v>0.88518671330321452</v>
      </c>
      <c r="J65">
        <f ca="1">Template!BC68/Template!BC$2</f>
        <v>0.98257261578432575</v>
      </c>
      <c r="K65">
        <f ca="1">Template!BD68/Template!BD$2</f>
        <v>1.070201980576974</v>
      </c>
      <c r="M65" t="str">
        <f ca="1">IF(AND(C65&gt;150%,Template!F68&gt;5),"IS1",IF(AND(C65&gt;150%,Template!F68&lt;5),"IS2",IF(AND(C65&lt;50%,Template!F68&gt;5),"IS3",IF(AND(C65&lt;50%,Template!F68&lt;5),"IS4"))))</f>
        <v>IS3</v>
      </c>
      <c r="N65" t="str">
        <f ca="1">IF(AND(D65&gt;150%,Template!G68&gt;5),"IS1",IF(AND(D65&gt;150%,Template!G68&lt;5),"IS2",IF(AND(D65&lt;50%,Template!G68&gt;5),"IS3",IF(AND(D65&lt;50%,Template!G68&lt;5),"IS4"))))</f>
        <v>IS4</v>
      </c>
      <c r="O65" t="e">
        <f ca="1">IF(AND(E65&gt;150%,Template!H68&gt;5),"IS1",IF(AND(E65&gt;150%,Template!H68&lt;5),"IS2",IF(AND(E65&lt;50%,Template!H68&gt;5),"IS3",IF(AND(E65&lt;50%,Template!H68&lt;5),"IS4"))))</f>
        <v>#N/A</v>
      </c>
      <c r="P65" t="str">
        <f ca="1">IF(AND(F65&gt;150%,Template!I68&gt;5),"IS1",IF(AND(F65&gt;150%,Template!I68&lt;5),"IS2",IF(AND(F65&lt;50%,Template!I68&gt;5),"IS3",IF(AND(F65&lt;50%,Template!I68&lt;5),"IS4"))))</f>
        <v>IS4</v>
      </c>
      <c r="Q65" t="b">
        <f ca="1">IF(AND(G65&gt;150%,Template!J68&gt;5),"IS1",IF(AND(G65&gt;150%,Template!J68&lt;5),"IS2",IF(AND(G65&lt;50%,Template!J68&gt;5),"IS3",IF(AND(G65&lt;50%,Template!J68&lt;5),"IS4"))))</f>
        <v>0</v>
      </c>
      <c r="R65" t="e">
        <f ca="1">IF(AND(H65&gt;150%,Template!K68&gt;5),"IS1",IF(AND(H65&gt;150%,Template!K68&lt;5),"IS2",IF(AND(H65&lt;50%,Template!K68&gt;5),"IS3",IF(AND(H65&lt;50%,Template!K68&lt;5),"IS4"))))</f>
        <v>#N/A</v>
      </c>
      <c r="S65" t="b">
        <f ca="1">IF(AND(I65&gt;150%,Template!L68&gt;5),"IS1",IF(AND(I65&gt;150%,Template!L68&lt;5),"IS2",IF(AND(I65&lt;50%,Template!L68&gt;5),"IS3",IF(AND(I65&lt;50%,Template!L68&lt;5),"IS4"))))</f>
        <v>0</v>
      </c>
      <c r="T65" t="b">
        <f ca="1">IF(AND(J65&gt;150%,Template!M68&gt;5),"IS1",IF(AND(J65&gt;150%,Template!M68&lt;5),"IS2",IF(AND(J65&lt;50%,Template!M68&gt;5),"IS3",IF(AND(J65&lt;50%,Template!M68&lt;5),"IS4"))))</f>
        <v>0</v>
      </c>
      <c r="U65" t="e">
        <f ca="1">IF(AND(K65&gt;150%,Template!N68&gt;5),"IS1",IF(AND(K65&gt;150%,Template!N68&lt;5),"IS2",IF(AND(K65&lt;50%,Template!N68&gt;5),"IS3",IF(AND(K65&lt;50%,Template!N68&lt;5),"IS4"))))</f>
        <v>#N/A</v>
      </c>
      <c r="W65" t="str">
        <f>IF(Template!AF68&lt;&gt;"",Template!AF68,IF(M65&lt;&gt;FALSE,M65,""))</f>
        <v>IS3</v>
      </c>
      <c r="X65" t="str">
        <f>IF(Template!AG68&lt;&gt;"",Template!AG68,IF(N65&lt;&gt;FALSE,N65,""))</f>
        <v>IS4</v>
      </c>
      <c r="Y65" t="str">
        <f>IF(Template!AH68&lt;&gt;"",Template!AH68,IF(O65&lt;&gt;FALSE,O65,""))</f>
        <v>IS3</v>
      </c>
      <c r="Z65" t="str">
        <f>IF(Template!AI68&lt;&gt;"",Template!AI68,IF(P65&lt;&gt;FALSE,P65,""))</f>
        <v>IS4</v>
      </c>
      <c r="AA65" t="str">
        <f ca="1">IF(Template!AJ68&lt;&gt;"",Template!AJ68,IF(Q65&lt;&gt;FALSE,Q65,""))</f>
        <v/>
      </c>
      <c r="AB65" t="e">
        <f ca="1">IF(Template!AK68&lt;&gt;"",Template!AK68,IF(R65&lt;&gt;FALSE,R65,""))</f>
        <v>#N/A</v>
      </c>
      <c r="AC65" t="str">
        <f ca="1">IF(Template!AL68&lt;&gt;"",Template!AL68,IF(S65&lt;&gt;FALSE,S65,""))</f>
        <v/>
      </c>
      <c r="AD65" t="str">
        <f ca="1">IF(Template!AM68&lt;&gt;"",Template!AM68,IF(T65&lt;&gt;FALSE,T65,""))</f>
        <v/>
      </c>
      <c r="AE65" t="e">
        <f ca="1">IF(Template!AN68&lt;&gt;"",Template!AN68,IF(U65&lt;&gt;FALSE,U65,""))</f>
        <v>#N/A</v>
      </c>
    </row>
    <row r="66" spans="2:31" x14ac:dyDescent="0.35">
      <c r="B66" t="str">
        <f ca="1">Template!C69</f>
        <v>WO-23003-37-A-1</v>
      </c>
      <c r="C66">
        <f ca="1">Template!AV69/Template!AV$2</f>
        <v>0.20439215793690468</v>
      </c>
      <c r="D66">
        <f ca="1">Template!AW69/Template!AW$2</f>
        <v>0.41958892852536767</v>
      </c>
      <c r="E66">
        <f ca="1">Template!AX69/Template!AX$2</f>
        <v>0.44104984908143718</v>
      </c>
      <c r="F66">
        <f ca="1">Template!AY69/Template!AY$2</f>
        <v>0.42097696153114078</v>
      </c>
      <c r="G66">
        <f ca="1">Template!AZ69/Template!AZ$2</f>
        <v>0.60216278369749632</v>
      </c>
      <c r="H66">
        <f ca="1">Template!BA69/Template!BA$2</f>
        <v>0.74132757811205363</v>
      </c>
      <c r="I66">
        <f ca="1">Template!BB69/Template!BB$2</f>
        <v>0.90223068502871639</v>
      </c>
      <c r="J66">
        <f ca="1">Template!BC69/Template!BC$2</f>
        <v>0.9918116002687255</v>
      </c>
      <c r="K66">
        <f ca="1">Template!BD69/Template!BD$2</f>
        <v>1.0800508934544992</v>
      </c>
      <c r="M66" t="str">
        <f ca="1">IF(AND(C66&gt;150%,Template!F69&gt;5),"IS1",IF(AND(C66&gt;150%,Template!F69&lt;5),"IS2",IF(AND(C66&lt;50%,Template!F69&gt;5),"IS3",IF(AND(C66&lt;50%,Template!F69&lt;5),"IS4"))))</f>
        <v>IS3</v>
      </c>
      <c r="N66" t="str">
        <f ca="1">IF(AND(D66&gt;150%,Template!G69&gt;5),"IS1",IF(AND(D66&gt;150%,Template!G69&lt;5),"IS2",IF(AND(D66&lt;50%,Template!G69&gt;5),"IS3",IF(AND(D66&lt;50%,Template!G69&lt;5),"IS4"))))</f>
        <v>IS4</v>
      </c>
      <c r="O66" t="e">
        <f ca="1">IF(AND(E66&gt;150%,Template!H69&gt;5),"IS1",IF(AND(E66&gt;150%,Template!H69&lt;5),"IS2",IF(AND(E66&lt;50%,Template!H69&gt;5),"IS3",IF(AND(E66&lt;50%,Template!H69&lt;5),"IS4"))))</f>
        <v>#N/A</v>
      </c>
      <c r="P66" t="str">
        <f ca="1">IF(AND(F66&gt;150%,Template!I69&gt;5),"IS1",IF(AND(F66&gt;150%,Template!I69&lt;5),"IS2",IF(AND(F66&lt;50%,Template!I69&gt;5),"IS3",IF(AND(F66&lt;50%,Template!I69&lt;5),"IS4"))))</f>
        <v>IS4</v>
      </c>
      <c r="Q66" t="b">
        <f ca="1">IF(AND(G66&gt;150%,Template!J69&gt;5),"IS1",IF(AND(G66&gt;150%,Template!J69&lt;5),"IS2",IF(AND(G66&lt;50%,Template!J69&gt;5),"IS3",IF(AND(G66&lt;50%,Template!J69&lt;5),"IS4"))))</f>
        <v>0</v>
      </c>
      <c r="R66" t="e">
        <f ca="1">IF(AND(H66&gt;150%,Template!K69&gt;5),"IS1",IF(AND(H66&gt;150%,Template!K69&lt;5),"IS2",IF(AND(H66&lt;50%,Template!K69&gt;5),"IS3",IF(AND(H66&lt;50%,Template!K69&lt;5),"IS4"))))</f>
        <v>#N/A</v>
      </c>
      <c r="S66" t="b">
        <f ca="1">IF(AND(I66&gt;150%,Template!L69&gt;5),"IS1",IF(AND(I66&gt;150%,Template!L69&lt;5),"IS2",IF(AND(I66&lt;50%,Template!L69&gt;5),"IS3",IF(AND(I66&lt;50%,Template!L69&lt;5),"IS4"))))</f>
        <v>0</v>
      </c>
      <c r="T66" t="b">
        <f ca="1">IF(AND(J66&gt;150%,Template!M69&gt;5),"IS1",IF(AND(J66&gt;150%,Template!M69&lt;5),"IS2",IF(AND(J66&lt;50%,Template!M69&gt;5),"IS3",IF(AND(J66&lt;50%,Template!M69&lt;5),"IS4"))))</f>
        <v>0</v>
      </c>
      <c r="U66" t="e">
        <f ca="1">IF(AND(K66&gt;150%,Template!N69&gt;5),"IS1",IF(AND(K66&gt;150%,Template!N69&lt;5),"IS2",IF(AND(K66&lt;50%,Template!N69&gt;5),"IS3",IF(AND(K66&lt;50%,Template!N69&lt;5),"IS4"))))</f>
        <v>#N/A</v>
      </c>
      <c r="W66" t="str">
        <f>IF(Template!AF69&lt;&gt;"",Template!AF69,IF(M66&lt;&gt;FALSE,M66,""))</f>
        <v>IS3</v>
      </c>
      <c r="X66" t="str">
        <f>IF(Template!AG69&lt;&gt;"",Template!AG69,IF(N66&lt;&gt;FALSE,N66,""))</f>
        <v>IS4</v>
      </c>
      <c r="Y66" t="str">
        <f>IF(Template!AH69&lt;&gt;"",Template!AH69,IF(O66&lt;&gt;FALSE,O66,""))</f>
        <v>IS3</v>
      </c>
      <c r="Z66" t="str">
        <f>IF(Template!AI69&lt;&gt;"",Template!AI69,IF(P66&lt;&gt;FALSE,P66,""))</f>
        <v>IS4</v>
      </c>
      <c r="AA66" t="str">
        <f ca="1">IF(Template!AJ69&lt;&gt;"",Template!AJ69,IF(Q66&lt;&gt;FALSE,Q66,""))</f>
        <v/>
      </c>
      <c r="AB66" t="e">
        <f ca="1">IF(Template!AK69&lt;&gt;"",Template!AK69,IF(R66&lt;&gt;FALSE,R66,""))</f>
        <v>#N/A</v>
      </c>
      <c r="AC66" t="str">
        <f ca="1">IF(Template!AL69&lt;&gt;"",Template!AL69,IF(S66&lt;&gt;FALSE,S66,""))</f>
        <v/>
      </c>
      <c r="AD66" t="str">
        <f ca="1">IF(Template!AM69&lt;&gt;"",Template!AM69,IF(T66&lt;&gt;FALSE,T66,""))</f>
        <v/>
      </c>
      <c r="AE66" t="e">
        <f ca="1">IF(Template!AN69&lt;&gt;"",Template!AN69,IF(U66&lt;&gt;FALSE,U66,""))</f>
        <v>#N/A</v>
      </c>
    </row>
    <row r="67" spans="2:31" x14ac:dyDescent="0.35">
      <c r="B67" t="str">
        <f ca="1">Template!C70</f>
        <v>WO-23003-38-A-1</v>
      </c>
      <c r="C67">
        <f ca="1">Template!AV70/Template!AV$2</f>
        <v>0.19080070942869076</v>
      </c>
      <c r="D67">
        <f ca="1">Template!AW70/Template!AW$2</f>
        <v>0.52858586902135707</v>
      </c>
      <c r="E67">
        <f ca="1">Template!AX70/Template!AX$2</f>
        <v>0.45838883762273752</v>
      </c>
      <c r="F67">
        <f ca="1">Template!AY70/Template!AY$2</f>
        <v>0.45155866542753414</v>
      </c>
      <c r="G67">
        <f ca="1">Template!AZ70/Template!AZ$2</f>
        <v>0.65459615595602061</v>
      </c>
      <c r="H67">
        <f ca="1">Template!BA70/Template!BA$2</f>
        <v>0.75211188006424889</v>
      </c>
      <c r="I67">
        <f ca="1">Template!BB70/Template!BB$2</f>
        <v>0.89285215750739633</v>
      </c>
      <c r="J67">
        <f ca="1">Template!BC70/Template!BC$2</f>
        <v>0.98497149936915673</v>
      </c>
      <c r="K67">
        <f ca="1">Template!BD70/Template!BD$2</f>
        <v>1.1043667397504366</v>
      </c>
      <c r="M67" t="str">
        <f ca="1">IF(AND(C67&gt;150%,Template!F70&gt;5),"IS1",IF(AND(C67&gt;150%,Template!F70&lt;5),"IS2",IF(AND(C67&lt;50%,Template!F70&gt;5),"IS3",IF(AND(C67&lt;50%,Template!F70&lt;5),"IS4"))))</f>
        <v>IS3</v>
      </c>
      <c r="N67" t="b">
        <f ca="1">IF(AND(D67&gt;150%,Template!G70&gt;5),"IS1",IF(AND(D67&gt;150%,Template!G70&lt;5),"IS2",IF(AND(D67&lt;50%,Template!G70&gt;5),"IS3",IF(AND(D67&lt;50%,Template!G70&lt;5),"IS4"))))</f>
        <v>0</v>
      </c>
      <c r="O67" t="e">
        <f ca="1">IF(AND(E67&gt;150%,Template!H70&gt;5),"IS1",IF(AND(E67&gt;150%,Template!H70&lt;5),"IS2",IF(AND(E67&lt;50%,Template!H70&gt;5),"IS3",IF(AND(E67&lt;50%,Template!H70&lt;5),"IS4"))))</f>
        <v>#N/A</v>
      </c>
      <c r="P67" t="str">
        <f ca="1">IF(AND(F67&gt;150%,Template!I70&gt;5),"IS1",IF(AND(F67&gt;150%,Template!I70&lt;5),"IS2",IF(AND(F67&lt;50%,Template!I70&gt;5),"IS3",IF(AND(F67&lt;50%,Template!I70&lt;5),"IS4"))))</f>
        <v>IS4</v>
      </c>
      <c r="Q67" t="b">
        <f ca="1">IF(AND(G67&gt;150%,Template!J70&gt;5),"IS1",IF(AND(G67&gt;150%,Template!J70&lt;5),"IS2",IF(AND(G67&lt;50%,Template!J70&gt;5),"IS3",IF(AND(G67&lt;50%,Template!J70&lt;5),"IS4"))))</f>
        <v>0</v>
      </c>
      <c r="R67" t="e">
        <f ca="1">IF(AND(H67&gt;150%,Template!K70&gt;5),"IS1",IF(AND(H67&gt;150%,Template!K70&lt;5),"IS2",IF(AND(H67&lt;50%,Template!K70&gt;5),"IS3",IF(AND(H67&lt;50%,Template!K70&lt;5),"IS4"))))</f>
        <v>#N/A</v>
      </c>
      <c r="S67" t="b">
        <f ca="1">IF(AND(I67&gt;150%,Template!L70&gt;5),"IS1",IF(AND(I67&gt;150%,Template!L70&lt;5),"IS2",IF(AND(I67&lt;50%,Template!L70&gt;5),"IS3",IF(AND(I67&lt;50%,Template!L70&lt;5),"IS4"))))</f>
        <v>0</v>
      </c>
      <c r="T67" t="b">
        <f ca="1">IF(AND(J67&gt;150%,Template!M70&gt;5),"IS1",IF(AND(J67&gt;150%,Template!M70&lt;5),"IS2",IF(AND(J67&lt;50%,Template!M70&gt;5),"IS3",IF(AND(J67&lt;50%,Template!M70&lt;5),"IS4"))))</f>
        <v>0</v>
      </c>
      <c r="U67" t="e">
        <f ca="1">IF(AND(K67&gt;150%,Template!N70&gt;5),"IS1",IF(AND(K67&gt;150%,Template!N70&lt;5),"IS2",IF(AND(K67&lt;50%,Template!N70&gt;5),"IS3",IF(AND(K67&lt;50%,Template!N70&lt;5),"IS4"))))</f>
        <v>#N/A</v>
      </c>
      <c r="W67" t="str">
        <f>IF(Template!AF70&lt;&gt;"",Template!AF70,IF(M67&lt;&gt;FALSE,M67,""))</f>
        <v>IS3</v>
      </c>
      <c r="X67" t="str">
        <f ca="1">IF(Template!AG70&lt;&gt;"",Template!AG70,IF(N67&lt;&gt;FALSE,N67,""))</f>
        <v/>
      </c>
      <c r="Y67" t="str">
        <f>IF(Template!AH70&lt;&gt;"",Template!AH70,IF(O67&lt;&gt;FALSE,O67,""))</f>
        <v>IS3</v>
      </c>
      <c r="Z67" t="str">
        <f>IF(Template!AI70&lt;&gt;"",Template!AI70,IF(P67&lt;&gt;FALSE,P67,""))</f>
        <v>IS4</v>
      </c>
      <c r="AA67" t="str">
        <f ca="1">IF(Template!AJ70&lt;&gt;"",Template!AJ70,IF(Q67&lt;&gt;FALSE,Q67,""))</f>
        <v/>
      </c>
      <c r="AB67" t="e">
        <f ca="1">IF(Template!AK70&lt;&gt;"",Template!AK70,IF(R67&lt;&gt;FALSE,R67,""))</f>
        <v>#N/A</v>
      </c>
      <c r="AC67" t="str">
        <f ca="1">IF(Template!AL70&lt;&gt;"",Template!AL70,IF(S67&lt;&gt;FALSE,S67,""))</f>
        <v/>
      </c>
      <c r="AD67" t="str">
        <f ca="1">IF(Template!AM70&lt;&gt;"",Template!AM70,IF(T67&lt;&gt;FALSE,T67,""))</f>
        <v/>
      </c>
      <c r="AE67" t="e">
        <f ca="1">IF(Template!AN70&lt;&gt;"",Template!AN70,IF(U67&lt;&gt;FALSE,U67,""))</f>
        <v>#N/A</v>
      </c>
    </row>
    <row r="68" spans="2:31" x14ac:dyDescent="0.35">
      <c r="B68" t="str">
        <f ca="1">Template!C71</f>
        <v>WO-23003-39-A-1</v>
      </c>
      <c r="C68">
        <f ca="1">Template!AV71/Template!AV$2</f>
        <v>9.3570631295666049E-2</v>
      </c>
      <c r="D68">
        <f ca="1">Template!AW71/Template!AW$2</f>
        <v>0.32517983279753188</v>
      </c>
      <c r="E68">
        <f ca="1">Template!AX71/Template!AX$2</f>
        <v>0.30249153495759207</v>
      </c>
      <c r="F68">
        <f ca="1">Template!AY71/Template!AY$2</f>
        <v>0.29706008437442494</v>
      </c>
      <c r="G68">
        <f ca="1">Template!AZ71/Template!AZ$2</f>
        <v>0.47313813882508698</v>
      </c>
      <c r="H68">
        <f ca="1">Template!BA71/Template!BA$2</f>
        <v>0.58983131820711265</v>
      </c>
      <c r="I68">
        <f ca="1">Template!BB71/Template!BB$2</f>
        <v>0.81743349984128977</v>
      </c>
      <c r="J68">
        <f ca="1">Template!BC71/Template!BC$2</f>
        <v>0.91490516013747369</v>
      </c>
      <c r="K68">
        <f ca="1">Template!BD71/Template!BD$2</f>
        <v>1.0504418278429435</v>
      </c>
      <c r="M68" t="str">
        <f ca="1">IF(AND(C68&gt;150%,Template!F71&gt;5),"IS1",IF(AND(C68&gt;150%,Template!F71&lt;5),"IS2",IF(AND(C68&lt;50%,Template!F71&gt;5),"IS3",IF(AND(C68&lt;50%,Template!F71&lt;5),"IS4"))))</f>
        <v>IS3</v>
      </c>
      <c r="N68" t="str">
        <f ca="1">IF(AND(D68&gt;150%,Template!G71&gt;5),"IS1",IF(AND(D68&gt;150%,Template!G71&lt;5),"IS2",IF(AND(D68&lt;50%,Template!G71&gt;5),"IS3",IF(AND(D68&lt;50%,Template!G71&lt;5),"IS4"))))</f>
        <v>IS3</v>
      </c>
      <c r="O68" t="e">
        <f ca="1">IF(AND(E68&gt;150%,Template!H71&gt;5),"IS1",IF(AND(E68&gt;150%,Template!H71&lt;5),"IS2",IF(AND(E68&lt;50%,Template!H71&gt;5),"IS3",IF(AND(E68&lt;50%,Template!H71&lt;5),"IS4"))))</f>
        <v>#N/A</v>
      </c>
      <c r="P68" t="str">
        <f ca="1">IF(AND(F68&gt;150%,Template!I71&gt;5),"IS1",IF(AND(F68&gt;150%,Template!I71&lt;5),"IS2",IF(AND(F68&lt;50%,Template!I71&gt;5),"IS3",IF(AND(F68&lt;50%,Template!I71&lt;5),"IS4"))))</f>
        <v>IS4</v>
      </c>
      <c r="Q68" t="str">
        <f ca="1">IF(AND(G68&gt;150%,Template!J71&gt;5),"IS1",IF(AND(G68&gt;150%,Template!J71&lt;5),"IS2",IF(AND(G68&lt;50%,Template!J71&gt;5),"IS3",IF(AND(G68&lt;50%,Template!J71&lt;5),"IS4"))))</f>
        <v>IS4</v>
      </c>
      <c r="R68" t="e">
        <f ca="1">IF(AND(H68&gt;150%,Template!K71&gt;5),"IS1",IF(AND(H68&gt;150%,Template!K71&lt;5),"IS2",IF(AND(H68&lt;50%,Template!K71&gt;5),"IS3",IF(AND(H68&lt;50%,Template!K71&lt;5),"IS4"))))</f>
        <v>#N/A</v>
      </c>
      <c r="S68" t="b">
        <f ca="1">IF(AND(I68&gt;150%,Template!L71&gt;5),"IS1",IF(AND(I68&gt;150%,Template!L71&lt;5),"IS2",IF(AND(I68&lt;50%,Template!L71&gt;5),"IS3",IF(AND(I68&lt;50%,Template!L71&lt;5),"IS4"))))</f>
        <v>0</v>
      </c>
      <c r="T68" t="b">
        <f ca="1">IF(AND(J68&gt;150%,Template!M71&gt;5),"IS1",IF(AND(J68&gt;150%,Template!M71&lt;5),"IS2",IF(AND(J68&lt;50%,Template!M71&gt;5),"IS3",IF(AND(J68&lt;50%,Template!M71&lt;5),"IS4"))))</f>
        <v>0</v>
      </c>
      <c r="U68" t="e">
        <f ca="1">IF(AND(K68&gt;150%,Template!N71&gt;5),"IS1",IF(AND(K68&gt;150%,Template!N71&lt;5),"IS2",IF(AND(K68&lt;50%,Template!N71&gt;5),"IS3",IF(AND(K68&lt;50%,Template!N71&lt;5),"IS4"))))</f>
        <v>#N/A</v>
      </c>
      <c r="W68" t="str">
        <f>IF(Template!AF71&lt;&gt;"",Template!AF71,IF(M68&lt;&gt;FALSE,M68,""))</f>
        <v>IS3</v>
      </c>
      <c r="X68" t="str">
        <f>IF(Template!AG71&lt;&gt;"",Template!AG71,IF(N68&lt;&gt;FALSE,N68,""))</f>
        <v>IS3</v>
      </c>
      <c r="Y68" t="str">
        <f>IF(Template!AH71&lt;&gt;"",Template!AH71,IF(O68&lt;&gt;FALSE,O68,""))</f>
        <v>IS4</v>
      </c>
      <c r="Z68" t="str">
        <f>IF(Template!AI71&lt;&gt;"",Template!AI71,IF(P68&lt;&gt;FALSE,P68,""))</f>
        <v>IS4</v>
      </c>
      <c r="AA68" t="str">
        <f>IF(Template!AJ71&lt;&gt;"",Template!AJ71,IF(Q68&lt;&gt;FALSE,Q68,""))</f>
        <v>IS4</v>
      </c>
      <c r="AB68" t="e">
        <f ca="1">IF(Template!AK71&lt;&gt;"",Template!AK71,IF(R68&lt;&gt;FALSE,R68,""))</f>
        <v>#N/A</v>
      </c>
      <c r="AC68" t="str">
        <f ca="1">IF(Template!AL71&lt;&gt;"",Template!AL71,IF(S68&lt;&gt;FALSE,S68,""))</f>
        <v/>
      </c>
      <c r="AD68" t="str">
        <f ca="1">IF(Template!AM71&lt;&gt;"",Template!AM71,IF(T68&lt;&gt;FALSE,T68,""))</f>
        <v/>
      </c>
      <c r="AE68" t="e">
        <f ca="1">IF(Template!AN71&lt;&gt;"",Template!AN71,IF(U68&lt;&gt;FALSE,U68,""))</f>
        <v>#N/A</v>
      </c>
    </row>
    <row r="69" spans="2:31" x14ac:dyDescent="0.35">
      <c r="B69" t="str">
        <f ca="1">Template!C72</f>
        <v>WO-23003-40-A-1</v>
      </c>
      <c r="C69">
        <f ca="1">Template!AV72/Template!AV$2</f>
        <v>0.2035074264036211</v>
      </c>
      <c r="D69">
        <f ca="1">Template!AW72/Template!AW$2</f>
        <v>0.46595077919105121</v>
      </c>
      <c r="E69">
        <f ca="1">Template!AX72/Template!AX$2</f>
        <v>0.40965372267830713</v>
      </c>
      <c r="F69">
        <f ca="1">Template!AY72/Template!AY$2</f>
        <v>0.40861524002114691</v>
      </c>
      <c r="G69">
        <f ca="1">Template!AZ72/Template!AZ$2</f>
        <v>0.58096225026395543</v>
      </c>
      <c r="H69">
        <f ca="1">Template!BA72/Template!BA$2</f>
        <v>0.70571209298338244</v>
      </c>
      <c r="I69">
        <f ca="1">Template!BB72/Template!BB$2</f>
        <v>0.86496295414209545</v>
      </c>
      <c r="J69">
        <f ca="1">Template!BC72/Template!BC$2</f>
        <v>0.94136964384532962</v>
      </c>
      <c r="K69">
        <f ca="1">Template!BD72/Template!BD$2</f>
        <v>1.075663702282927</v>
      </c>
      <c r="M69" t="str">
        <f ca="1">IF(AND(C69&gt;150%,Template!F72&gt;5),"IS1",IF(AND(C69&gt;150%,Template!F72&lt;5),"IS2",IF(AND(C69&lt;50%,Template!F72&gt;5),"IS3",IF(AND(C69&lt;50%,Template!F72&lt;5),"IS4"))))</f>
        <v>IS3</v>
      </c>
      <c r="N69" t="str">
        <f ca="1">IF(AND(D69&gt;150%,Template!G72&gt;5),"IS1",IF(AND(D69&gt;150%,Template!G72&lt;5),"IS2",IF(AND(D69&lt;50%,Template!G72&gt;5),"IS3",IF(AND(D69&lt;50%,Template!G72&lt;5),"IS4"))))</f>
        <v>IS3</v>
      </c>
      <c r="O69" t="e">
        <f ca="1">IF(AND(E69&gt;150%,Template!H72&gt;5),"IS1",IF(AND(E69&gt;150%,Template!H72&lt;5),"IS2",IF(AND(E69&lt;50%,Template!H72&gt;5),"IS3",IF(AND(E69&lt;50%,Template!H72&lt;5),"IS4"))))</f>
        <v>#N/A</v>
      </c>
      <c r="P69" t="str">
        <f ca="1">IF(AND(F69&gt;150%,Template!I72&gt;5),"IS1",IF(AND(F69&gt;150%,Template!I72&lt;5),"IS2",IF(AND(F69&lt;50%,Template!I72&gt;5),"IS3",IF(AND(F69&lt;50%,Template!I72&lt;5),"IS4"))))</f>
        <v>IS4</v>
      </c>
      <c r="Q69" t="b">
        <f ca="1">IF(AND(G69&gt;150%,Template!J72&gt;5),"IS1",IF(AND(G69&gt;150%,Template!J72&lt;5),"IS2",IF(AND(G69&lt;50%,Template!J72&gt;5),"IS3",IF(AND(G69&lt;50%,Template!J72&lt;5),"IS4"))))</f>
        <v>0</v>
      </c>
      <c r="R69" t="e">
        <f ca="1">IF(AND(H69&gt;150%,Template!K72&gt;5),"IS1",IF(AND(H69&gt;150%,Template!K72&lt;5),"IS2",IF(AND(H69&lt;50%,Template!K72&gt;5),"IS3",IF(AND(H69&lt;50%,Template!K72&lt;5),"IS4"))))</f>
        <v>#N/A</v>
      </c>
      <c r="S69" t="b">
        <f ca="1">IF(AND(I69&gt;150%,Template!L72&gt;5),"IS1",IF(AND(I69&gt;150%,Template!L72&lt;5),"IS2",IF(AND(I69&lt;50%,Template!L72&gt;5),"IS3",IF(AND(I69&lt;50%,Template!L72&lt;5),"IS4"))))</f>
        <v>0</v>
      </c>
      <c r="T69" t="b">
        <f ca="1">IF(AND(J69&gt;150%,Template!M72&gt;5),"IS1",IF(AND(J69&gt;150%,Template!M72&lt;5),"IS2",IF(AND(J69&lt;50%,Template!M72&gt;5),"IS3",IF(AND(J69&lt;50%,Template!M72&lt;5),"IS4"))))</f>
        <v>0</v>
      </c>
      <c r="U69" t="e">
        <f ca="1">IF(AND(K69&gt;150%,Template!N72&gt;5),"IS1",IF(AND(K69&gt;150%,Template!N72&lt;5),"IS2",IF(AND(K69&lt;50%,Template!N72&gt;5),"IS3",IF(AND(K69&lt;50%,Template!N72&lt;5),"IS4"))))</f>
        <v>#N/A</v>
      </c>
      <c r="W69" t="str">
        <f>IF(Template!AF72&lt;&gt;"",Template!AF72,IF(M69&lt;&gt;FALSE,M69,""))</f>
        <v>IS3</v>
      </c>
      <c r="X69" t="str">
        <f>IF(Template!AG72&lt;&gt;"",Template!AG72,IF(N69&lt;&gt;FALSE,N69,""))</f>
        <v>IS3</v>
      </c>
      <c r="Y69" t="str">
        <f>IF(Template!AH72&lt;&gt;"",Template!AH72,IF(O69&lt;&gt;FALSE,O69,""))</f>
        <v>IS4</v>
      </c>
      <c r="Z69" t="str">
        <f>IF(Template!AI72&lt;&gt;"",Template!AI72,IF(P69&lt;&gt;FALSE,P69,""))</f>
        <v>IS4</v>
      </c>
      <c r="AA69" t="str">
        <f ca="1">IF(Template!AJ72&lt;&gt;"",Template!AJ72,IF(Q69&lt;&gt;FALSE,Q69,""))</f>
        <v/>
      </c>
      <c r="AB69" t="e">
        <f ca="1">IF(Template!AK72&lt;&gt;"",Template!AK72,IF(R69&lt;&gt;FALSE,R69,""))</f>
        <v>#N/A</v>
      </c>
      <c r="AC69" t="str">
        <f ca="1">IF(Template!AL72&lt;&gt;"",Template!AL72,IF(S69&lt;&gt;FALSE,S69,""))</f>
        <v/>
      </c>
      <c r="AD69" t="str">
        <f ca="1">IF(Template!AM72&lt;&gt;"",Template!AM72,IF(T69&lt;&gt;FALSE,T69,""))</f>
        <v/>
      </c>
      <c r="AE69" t="e">
        <f ca="1">IF(Template!AN72&lt;&gt;"",Template!AN72,IF(U69&lt;&gt;FALSE,U69,""))</f>
        <v>#N/A</v>
      </c>
    </row>
    <row r="70" spans="2:31" x14ac:dyDescent="0.35">
      <c r="B70" t="str">
        <f ca="1">Template!C73</f>
        <v>LRB5-inj1</v>
      </c>
      <c r="C70">
        <f ca="1">Template!AV73/Template!AV$2</f>
        <v>0.91357432909000025</v>
      </c>
      <c r="D70">
        <f ca="1">Template!AW73/Template!AW$2</f>
        <v>1.0676338777778454</v>
      </c>
      <c r="E70">
        <f ca="1">Template!AX73/Template!AX$2</f>
        <v>0.9465161280044313</v>
      </c>
      <c r="F70">
        <f ca="1">Template!AY73/Template!AY$2</f>
        <v>0.96133175817154393</v>
      </c>
      <c r="G70">
        <f ca="1">Template!AZ73/Template!AZ$2</f>
        <v>0.93880098270930878</v>
      </c>
      <c r="H70">
        <f ca="1">Template!BA73/Template!BA$2</f>
        <v>0.9862380144008408</v>
      </c>
      <c r="I70">
        <f ca="1">Template!BB73/Template!BB$2</f>
        <v>1.0365796910256839</v>
      </c>
      <c r="J70">
        <f ca="1">Template!BC73/Template!BC$2</f>
        <v>0.96637308119299259</v>
      </c>
      <c r="K70">
        <f ca="1">Template!BD73/Template!BD$2</f>
        <v>1.2095108896423081</v>
      </c>
      <c r="M70" t="b">
        <f ca="1">IF(AND(C70&gt;150%,Template!F73&gt;5),"IS1",IF(AND(C70&gt;150%,Template!F73&lt;5),"IS2",IF(AND(C70&lt;50%,Template!F73&gt;5),"IS3",IF(AND(C70&lt;50%,Template!F73&lt;5),"IS4"))))</f>
        <v>0</v>
      </c>
      <c r="N70" t="b">
        <f ca="1">IF(AND(D70&gt;150%,Template!G73&gt;5),"IS1",IF(AND(D70&gt;150%,Template!G73&lt;5),"IS2",IF(AND(D70&lt;50%,Template!G73&gt;5),"IS3",IF(AND(D70&lt;50%,Template!G73&lt;5),"IS4"))))</f>
        <v>0</v>
      </c>
      <c r="O70" t="e">
        <f ca="1">IF(AND(E70&gt;150%,Template!H73&gt;5),"IS1",IF(AND(E70&gt;150%,Template!H73&lt;5),"IS2",IF(AND(E70&lt;50%,Template!H73&gt;5),"IS3",IF(AND(E70&lt;50%,Template!H73&lt;5),"IS4"))))</f>
        <v>#N/A</v>
      </c>
      <c r="P70" t="b">
        <f ca="1">IF(AND(F70&gt;150%,Template!I73&gt;5),"IS1",IF(AND(F70&gt;150%,Template!I73&lt;5),"IS2",IF(AND(F70&lt;50%,Template!I73&gt;5),"IS3",IF(AND(F70&lt;50%,Template!I73&lt;5),"IS4"))))</f>
        <v>0</v>
      </c>
      <c r="Q70" t="b">
        <f ca="1">IF(AND(G70&gt;150%,Template!J73&gt;5),"IS1",IF(AND(G70&gt;150%,Template!J73&lt;5),"IS2",IF(AND(G70&lt;50%,Template!J73&gt;5),"IS3",IF(AND(G70&lt;50%,Template!J73&lt;5),"IS4"))))</f>
        <v>0</v>
      </c>
      <c r="R70" t="e">
        <f ca="1">IF(AND(H70&gt;150%,Template!K73&gt;5),"IS1",IF(AND(H70&gt;150%,Template!K73&lt;5),"IS2",IF(AND(H70&lt;50%,Template!K73&gt;5),"IS3",IF(AND(H70&lt;50%,Template!K73&lt;5),"IS4"))))</f>
        <v>#N/A</v>
      </c>
      <c r="S70" t="b">
        <f ca="1">IF(AND(I70&gt;150%,Template!L73&gt;5),"IS1",IF(AND(I70&gt;150%,Template!L73&lt;5),"IS2",IF(AND(I70&lt;50%,Template!L73&gt;5),"IS3",IF(AND(I70&lt;50%,Template!L73&lt;5),"IS4"))))</f>
        <v>0</v>
      </c>
      <c r="T70" t="b">
        <f ca="1">IF(AND(J70&gt;150%,Template!M73&gt;5),"IS1",IF(AND(J70&gt;150%,Template!M73&lt;5),"IS2",IF(AND(J70&lt;50%,Template!M73&gt;5),"IS3",IF(AND(J70&lt;50%,Template!M73&lt;5),"IS4"))))</f>
        <v>0</v>
      </c>
      <c r="U70" t="e">
        <f ca="1">IF(AND(K70&gt;150%,Template!N73&gt;5),"IS1",IF(AND(K70&gt;150%,Template!N73&lt;5),"IS2",IF(AND(K70&lt;50%,Template!N73&gt;5),"IS3",IF(AND(K70&lt;50%,Template!N73&lt;5),"IS4"))))</f>
        <v>#N/A</v>
      </c>
      <c r="W70" t="str">
        <f ca="1">IF(Template!AF73&lt;&gt;"",Template!AF73,IF(M70&lt;&gt;FALSE,M70,""))</f>
        <v/>
      </c>
      <c r="X70" t="str">
        <f ca="1">IF(Template!AG73&lt;&gt;"",Template!AG73,IF(N70&lt;&gt;FALSE,N70,""))</f>
        <v/>
      </c>
      <c r="Y70" t="e">
        <f ca="1">IF(Template!AH73&lt;&gt;"",Template!AH73,IF(O70&lt;&gt;FALSE,O70,""))</f>
        <v>#N/A</v>
      </c>
      <c r="Z70" t="str">
        <f ca="1">IF(Template!AI73&lt;&gt;"",Template!AI73,IF(P70&lt;&gt;FALSE,P70,""))</f>
        <v/>
      </c>
      <c r="AA70" t="str">
        <f ca="1">IF(Template!AJ73&lt;&gt;"",Template!AJ73,IF(Q70&lt;&gt;FALSE,Q70,""))</f>
        <v/>
      </c>
      <c r="AB70" t="e">
        <f ca="1">IF(Template!AK73&lt;&gt;"",Template!AK73,IF(R70&lt;&gt;FALSE,R70,""))</f>
        <v>#N/A</v>
      </c>
      <c r="AC70" t="str">
        <f ca="1">IF(Template!AL73&lt;&gt;"",Template!AL73,IF(S70&lt;&gt;FALSE,S70,""))</f>
        <v/>
      </c>
      <c r="AD70" t="str">
        <f ca="1">IF(Template!AM73&lt;&gt;"",Template!AM73,IF(T70&lt;&gt;FALSE,T70,""))</f>
        <v/>
      </c>
      <c r="AE70" t="e">
        <f ca="1">IF(Template!AN73&lt;&gt;"",Template!AN73,IF(U70&lt;&gt;FALSE,U70,""))</f>
        <v>#N/A</v>
      </c>
    </row>
    <row r="71" spans="2:31" x14ac:dyDescent="0.35">
      <c r="B71" t="str">
        <f ca="1">Template!C74</f>
        <v>AB-230117-02 LRB 5</v>
      </c>
      <c r="C71">
        <f ca="1">Template!AV74/Template!AV$2</f>
        <v>0.77971417419350419</v>
      </c>
      <c r="D71">
        <f ca="1">Template!AW74/Template!AW$2</f>
        <v>0.83440797483252405</v>
      </c>
      <c r="E71">
        <f ca="1">Template!AX74/Template!AX$2</f>
        <v>0.92262242499925451</v>
      </c>
      <c r="F71">
        <f ca="1">Template!AY74/Template!AY$2</f>
        <v>0.86697599887781118</v>
      </c>
      <c r="G71">
        <f ca="1">Template!AZ74/Template!AZ$2</f>
        <v>0.88337085934947113</v>
      </c>
      <c r="H71">
        <f ca="1">Template!BA74/Template!BA$2</f>
        <v>0.94558888418379727</v>
      </c>
      <c r="I71">
        <f ca="1">Template!BB74/Template!BB$2</f>
        <v>0.96666497595200107</v>
      </c>
      <c r="J71">
        <f ca="1">Template!BC74/Template!BC$2</f>
        <v>0.89468560168608691</v>
      </c>
      <c r="K71">
        <f ca="1">Template!BD74/Template!BD$2</f>
        <v>1.1282459312817004</v>
      </c>
      <c r="M71" t="b">
        <f ca="1">IF(AND(C71&gt;150%,Template!F74&gt;5),"IS1",IF(AND(C71&gt;150%,Template!F74&lt;5),"IS2",IF(AND(C71&lt;50%,Template!F74&gt;5),"IS3",IF(AND(C71&lt;50%,Template!F74&lt;5),"IS4"))))</f>
        <v>0</v>
      </c>
      <c r="N71" t="b">
        <f ca="1">IF(AND(D71&gt;150%,Template!G74&gt;5),"IS1",IF(AND(D71&gt;150%,Template!G74&lt;5),"IS2",IF(AND(D71&lt;50%,Template!G74&gt;5),"IS3",IF(AND(D71&lt;50%,Template!G74&lt;5),"IS4"))))</f>
        <v>0</v>
      </c>
      <c r="O71" t="e">
        <f ca="1">IF(AND(E71&gt;150%,Template!H74&gt;5),"IS1",IF(AND(E71&gt;150%,Template!H74&lt;5),"IS2",IF(AND(E71&lt;50%,Template!H74&gt;5),"IS3",IF(AND(E71&lt;50%,Template!H74&lt;5),"IS4"))))</f>
        <v>#N/A</v>
      </c>
      <c r="P71" t="b">
        <f ca="1">IF(AND(F71&gt;150%,Template!I74&gt;5),"IS1",IF(AND(F71&gt;150%,Template!I74&lt;5),"IS2",IF(AND(F71&lt;50%,Template!I74&gt;5),"IS3",IF(AND(F71&lt;50%,Template!I74&lt;5),"IS4"))))</f>
        <v>0</v>
      </c>
      <c r="Q71" t="b">
        <f ca="1">IF(AND(G71&gt;150%,Template!J74&gt;5),"IS1",IF(AND(G71&gt;150%,Template!J74&lt;5),"IS2",IF(AND(G71&lt;50%,Template!J74&gt;5),"IS3",IF(AND(G71&lt;50%,Template!J74&lt;5),"IS4"))))</f>
        <v>0</v>
      </c>
      <c r="R71" t="e">
        <f ca="1">IF(AND(H71&gt;150%,Template!K74&gt;5),"IS1",IF(AND(H71&gt;150%,Template!K74&lt;5),"IS2",IF(AND(H71&lt;50%,Template!K74&gt;5),"IS3",IF(AND(H71&lt;50%,Template!K74&lt;5),"IS4"))))</f>
        <v>#N/A</v>
      </c>
      <c r="S71" t="b">
        <f ca="1">IF(AND(I71&gt;150%,Template!L74&gt;5),"IS1",IF(AND(I71&gt;150%,Template!L74&lt;5),"IS2",IF(AND(I71&lt;50%,Template!L74&gt;5),"IS3",IF(AND(I71&lt;50%,Template!L74&lt;5),"IS4"))))</f>
        <v>0</v>
      </c>
      <c r="T71" t="b">
        <f ca="1">IF(AND(J71&gt;150%,Template!M74&gt;5),"IS1",IF(AND(J71&gt;150%,Template!M74&lt;5),"IS2",IF(AND(J71&lt;50%,Template!M74&gt;5),"IS3",IF(AND(J71&lt;50%,Template!M74&lt;5),"IS4"))))</f>
        <v>0</v>
      </c>
      <c r="U71" t="e">
        <f ca="1">IF(AND(K71&gt;150%,Template!N74&gt;5),"IS1",IF(AND(K71&gt;150%,Template!N74&lt;5),"IS2",IF(AND(K71&lt;50%,Template!N74&gt;5),"IS3",IF(AND(K71&lt;50%,Template!N74&lt;5),"IS4"))))</f>
        <v>#N/A</v>
      </c>
      <c r="W71" t="str">
        <f ca="1">IF(Template!AF74&lt;&gt;"",Template!AF74,IF(M71&lt;&gt;FALSE,M71,""))</f>
        <v/>
      </c>
      <c r="X71" t="str">
        <f ca="1">IF(Template!AG74&lt;&gt;"",Template!AG74,IF(N71&lt;&gt;FALSE,N71,""))</f>
        <v/>
      </c>
      <c r="Y71" t="e">
        <f ca="1">IF(Template!AH74&lt;&gt;"",Template!AH74,IF(O71&lt;&gt;FALSE,O71,""))</f>
        <v>#N/A</v>
      </c>
      <c r="Z71" t="str">
        <f ca="1">IF(Template!AI74&lt;&gt;"",Template!AI74,IF(P71&lt;&gt;FALSE,P71,""))</f>
        <v/>
      </c>
      <c r="AA71" t="str">
        <f ca="1">IF(Template!AJ74&lt;&gt;"",Template!AJ74,IF(Q71&lt;&gt;FALSE,Q71,""))</f>
        <v/>
      </c>
      <c r="AB71" t="e">
        <f ca="1">IF(Template!AK74&lt;&gt;"",Template!AK74,IF(R71&lt;&gt;FALSE,R71,""))</f>
        <v>#N/A</v>
      </c>
      <c r="AC71" t="str">
        <f ca="1">IF(Template!AL74&lt;&gt;"",Template!AL74,IF(S71&lt;&gt;FALSE,S71,""))</f>
        <v/>
      </c>
      <c r="AD71" t="str">
        <f ca="1">IF(Template!AM74&lt;&gt;"",Template!AM74,IF(T71&lt;&gt;FALSE,T71,""))</f>
        <v/>
      </c>
      <c r="AE71" t="e">
        <f ca="1">IF(Template!AN74&lt;&gt;"",Template!AN74,IF(U71&lt;&gt;FALSE,U71,""))</f>
        <v>#N/A</v>
      </c>
    </row>
    <row r="72" spans="2:31" x14ac:dyDescent="0.35">
      <c r="B72" t="str">
        <f ca="1">Template!C75</f>
        <v>AB-230117-02 LD 2</v>
      </c>
      <c r="C72">
        <f ca="1">Template!AV75/Template!AV$2</f>
        <v>0.8603562208541905</v>
      </c>
      <c r="D72">
        <f ca="1">Template!AW75/Template!AW$2</f>
        <v>1.0225333719569549</v>
      </c>
      <c r="E72">
        <f ca="1">Template!AX75/Template!AX$2</f>
        <v>0.93119919085264802</v>
      </c>
      <c r="F72">
        <f ca="1">Template!AY75/Template!AY$2</f>
        <v>0.94399223525324127</v>
      </c>
      <c r="G72">
        <f ca="1">Template!AZ75/Template!AZ$2</f>
        <v>0.95972701137299621</v>
      </c>
      <c r="H72">
        <f ca="1">Template!BA75/Template!BA$2</f>
        <v>0.92412308831349599</v>
      </c>
      <c r="I72">
        <f ca="1">Template!BB75/Template!BB$2</f>
        <v>0.29188951631736948</v>
      </c>
      <c r="J72">
        <f ca="1">Template!BC75/Template!BC$2</f>
        <v>0.22667606524003797</v>
      </c>
      <c r="K72">
        <f ca="1">Template!BD75/Template!BD$2</f>
        <v>1.120009164871234</v>
      </c>
      <c r="M72" t="b">
        <f ca="1">IF(AND(C72&gt;150%,Template!F75&gt;5),"IS1",IF(AND(C72&gt;150%,Template!F75&lt;5),"IS2",IF(AND(C72&lt;50%,Template!F75&gt;5),"IS3",IF(AND(C72&lt;50%,Template!F75&lt;5),"IS4"))))</f>
        <v>0</v>
      </c>
      <c r="N72" t="b">
        <f ca="1">IF(AND(D72&gt;150%,Template!G75&gt;5),"IS1",IF(AND(D72&gt;150%,Template!G75&lt;5),"IS2",IF(AND(D72&lt;50%,Template!G75&gt;5),"IS3",IF(AND(D72&lt;50%,Template!G75&lt;5),"IS4"))))</f>
        <v>0</v>
      </c>
      <c r="O72" t="e">
        <f ca="1">IF(AND(E72&gt;150%,Template!H75&gt;5),"IS1",IF(AND(E72&gt;150%,Template!H75&lt;5),"IS2",IF(AND(E72&lt;50%,Template!H75&gt;5),"IS3",IF(AND(E72&lt;50%,Template!H75&lt;5),"IS4"))))</f>
        <v>#N/A</v>
      </c>
      <c r="P72" t="b">
        <f ca="1">IF(AND(F72&gt;150%,Template!I75&gt;5),"IS1",IF(AND(F72&gt;150%,Template!I75&lt;5),"IS2",IF(AND(F72&lt;50%,Template!I75&gt;5),"IS3",IF(AND(F72&lt;50%,Template!I75&lt;5),"IS4"))))</f>
        <v>0</v>
      </c>
      <c r="Q72" t="b">
        <f ca="1">IF(AND(G72&gt;150%,Template!J75&gt;5),"IS1",IF(AND(G72&gt;150%,Template!J75&lt;5),"IS2",IF(AND(G72&lt;50%,Template!J75&gt;5),"IS3",IF(AND(G72&lt;50%,Template!J75&lt;5),"IS4"))))</f>
        <v>0</v>
      </c>
      <c r="R72" t="e">
        <f ca="1">IF(AND(H72&gt;150%,Template!K75&gt;5),"IS1",IF(AND(H72&gt;150%,Template!K75&lt;5),"IS2",IF(AND(H72&lt;50%,Template!K75&gt;5),"IS3",IF(AND(H72&lt;50%,Template!K75&lt;5),"IS4"))))</f>
        <v>#N/A</v>
      </c>
      <c r="S72" t="str">
        <f ca="1">IF(AND(I72&gt;150%,Template!L75&gt;5),"IS1",IF(AND(I72&gt;150%,Template!L75&lt;5),"IS2",IF(AND(I72&lt;50%,Template!L75&gt;5),"IS3",IF(AND(I72&lt;50%,Template!L75&lt;5),"IS4"))))</f>
        <v>IS4</v>
      </c>
      <c r="T72" t="str">
        <f ca="1">IF(AND(J72&gt;150%,Template!M75&gt;5),"IS1",IF(AND(J72&gt;150%,Template!M75&lt;5),"IS2",IF(AND(J72&lt;50%,Template!M75&gt;5),"IS3",IF(AND(J72&lt;50%,Template!M75&lt;5),"IS4"))))</f>
        <v>IS4</v>
      </c>
      <c r="U72" t="e">
        <f ca="1">IF(AND(K72&gt;150%,Template!N75&gt;5),"IS1",IF(AND(K72&gt;150%,Template!N75&lt;5),"IS2",IF(AND(K72&lt;50%,Template!N75&gt;5),"IS3",IF(AND(K72&lt;50%,Template!N75&lt;5),"IS4"))))</f>
        <v>#N/A</v>
      </c>
      <c r="W72" t="str">
        <f ca="1">IF(Template!AF75&lt;&gt;"",Template!AF75,IF(M72&lt;&gt;FALSE,M72,""))</f>
        <v/>
      </c>
      <c r="X72" t="str">
        <f ca="1">IF(Template!AG75&lt;&gt;"",Template!AG75,IF(N72&lt;&gt;FALSE,N72,""))</f>
        <v/>
      </c>
      <c r="Y72" t="e">
        <f ca="1">IF(Template!AH75&lt;&gt;"",Template!AH75,IF(O72&lt;&gt;FALSE,O72,""))</f>
        <v>#N/A</v>
      </c>
      <c r="Z72" t="str">
        <f ca="1">IF(Template!AI75&lt;&gt;"",Template!AI75,IF(P72&lt;&gt;FALSE,P72,""))</f>
        <v/>
      </c>
      <c r="AA72" t="str">
        <f ca="1">IF(Template!AJ75&lt;&gt;"",Template!AJ75,IF(Q72&lt;&gt;FALSE,Q72,""))</f>
        <v/>
      </c>
      <c r="AB72" t="e">
        <f ca="1">IF(Template!AK75&lt;&gt;"",Template!AK75,IF(R72&lt;&gt;FALSE,R72,""))</f>
        <v>#N/A</v>
      </c>
      <c r="AC72" t="str">
        <f>IF(Template!AL75&lt;&gt;"",Template!AL75,IF(S72&lt;&gt;FALSE,S72,""))</f>
        <v>IS4</v>
      </c>
      <c r="AD72" t="str">
        <f>IF(Template!AM75&lt;&gt;"",Template!AM75,IF(T72&lt;&gt;FALSE,T72,""))</f>
        <v>IS4</v>
      </c>
      <c r="AE72" t="e">
        <f ca="1">IF(Template!AN75&lt;&gt;"",Template!AN75,IF(U72&lt;&gt;FALSE,U72,""))</f>
        <v>#N/A</v>
      </c>
    </row>
    <row r="73" spans="2:31" x14ac:dyDescent="0.35">
      <c r="B73" t="str">
        <f ca="1">Template!C76</f>
        <v>AB-230117-02 LFB-H 3</v>
      </c>
      <c r="C73">
        <f ca="1">Template!AV76/Template!AV$2</f>
        <v>0.92298316134024505</v>
      </c>
      <c r="D73">
        <f ca="1">Template!AW76/Template!AW$2</f>
        <v>0.9842055046763617</v>
      </c>
      <c r="E73">
        <f ca="1">Template!AX76/Template!AX$2</f>
        <v>0.89772300673731187</v>
      </c>
      <c r="F73">
        <f ca="1">Template!AY76/Template!AY$2</f>
        <v>0.9020104339152164</v>
      </c>
      <c r="G73">
        <f ca="1">Template!AZ76/Template!AZ$2</f>
        <v>0.78506942794183165</v>
      </c>
      <c r="H73">
        <f ca="1">Template!BA76/Template!BA$2</f>
        <v>0.85781958613680387</v>
      </c>
      <c r="I73">
        <f ca="1">Template!BB76/Template!BB$2</f>
        <v>0.78432019198574598</v>
      </c>
      <c r="J73">
        <f ca="1">Template!BC76/Template!BC$2</f>
        <v>0.64045898975941851</v>
      </c>
      <c r="K73">
        <f ca="1">Template!BD76/Template!BD$2</f>
        <v>0.97083908488260651</v>
      </c>
      <c r="M73" t="b">
        <f ca="1">IF(AND(C73&gt;150%,Template!F76&gt;5),"IS1",IF(AND(C73&gt;150%,Template!F76&lt;5),"IS2",IF(AND(C73&lt;50%,Template!F76&gt;5),"IS3",IF(AND(C73&lt;50%,Template!F76&lt;5),"IS4"))))</f>
        <v>0</v>
      </c>
      <c r="N73" t="b">
        <f ca="1">IF(AND(D73&gt;150%,Template!G76&gt;5),"IS1",IF(AND(D73&gt;150%,Template!G76&lt;5),"IS2",IF(AND(D73&lt;50%,Template!G76&gt;5),"IS3",IF(AND(D73&lt;50%,Template!G76&lt;5),"IS4"))))</f>
        <v>0</v>
      </c>
      <c r="O73" t="e">
        <f ca="1">IF(AND(E73&gt;150%,Template!H76&gt;5),"IS1",IF(AND(E73&gt;150%,Template!H76&lt;5),"IS2",IF(AND(E73&lt;50%,Template!H76&gt;5),"IS3",IF(AND(E73&lt;50%,Template!H76&lt;5),"IS4"))))</f>
        <v>#N/A</v>
      </c>
      <c r="P73" t="b">
        <f ca="1">IF(AND(F73&gt;150%,Template!I76&gt;5),"IS1",IF(AND(F73&gt;150%,Template!I76&lt;5),"IS2",IF(AND(F73&lt;50%,Template!I76&gt;5),"IS3",IF(AND(F73&lt;50%,Template!I76&lt;5),"IS4"))))</f>
        <v>0</v>
      </c>
      <c r="Q73" t="b">
        <f ca="1">IF(AND(G73&gt;150%,Template!J76&gt;5),"IS1",IF(AND(G73&gt;150%,Template!J76&lt;5),"IS2",IF(AND(G73&lt;50%,Template!J76&gt;5),"IS3",IF(AND(G73&lt;50%,Template!J76&lt;5),"IS4"))))</f>
        <v>0</v>
      </c>
      <c r="R73" t="e">
        <f ca="1">IF(AND(H73&gt;150%,Template!K76&gt;5),"IS1",IF(AND(H73&gt;150%,Template!K76&lt;5),"IS2",IF(AND(H73&lt;50%,Template!K76&gt;5),"IS3",IF(AND(H73&lt;50%,Template!K76&lt;5),"IS4"))))</f>
        <v>#N/A</v>
      </c>
      <c r="S73" t="b">
        <f ca="1">IF(AND(I73&gt;150%,Template!L76&gt;5),"IS1",IF(AND(I73&gt;150%,Template!L76&lt;5),"IS2",IF(AND(I73&lt;50%,Template!L76&gt;5),"IS3",IF(AND(I73&lt;50%,Template!L76&lt;5),"IS4"))))</f>
        <v>0</v>
      </c>
      <c r="T73" t="b">
        <f ca="1">IF(AND(J73&gt;150%,Template!M76&gt;5),"IS1",IF(AND(J73&gt;150%,Template!M76&lt;5),"IS2",IF(AND(J73&lt;50%,Template!M76&gt;5),"IS3",IF(AND(J73&lt;50%,Template!M76&lt;5),"IS4"))))</f>
        <v>0</v>
      </c>
      <c r="U73" t="e">
        <f ca="1">IF(AND(K73&gt;150%,Template!N76&gt;5),"IS1",IF(AND(K73&gt;150%,Template!N76&lt;5),"IS2",IF(AND(K73&lt;50%,Template!N76&gt;5),"IS3",IF(AND(K73&lt;50%,Template!N76&lt;5),"IS4"))))</f>
        <v>#N/A</v>
      </c>
      <c r="W73" t="str">
        <f ca="1">IF(Template!AF76&lt;&gt;"",Template!AF76,IF(M73&lt;&gt;FALSE,M73,""))</f>
        <v/>
      </c>
      <c r="X73" t="str">
        <f ca="1">IF(Template!AG76&lt;&gt;"",Template!AG76,IF(N73&lt;&gt;FALSE,N73,""))</f>
        <v/>
      </c>
      <c r="Y73" t="e">
        <f ca="1">IF(Template!AH76&lt;&gt;"",Template!AH76,IF(O73&lt;&gt;FALSE,O73,""))</f>
        <v>#N/A</v>
      </c>
      <c r="Z73" t="str">
        <f ca="1">IF(Template!AI76&lt;&gt;"",Template!AI76,IF(P73&lt;&gt;FALSE,P73,""))</f>
        <v/>
      </c>
      <c r="AA73" t="str">
        <f ca="1">IF(Template!AJ76&lt;&gt;"",Template!AJ76,IF(Q73&lt;&gt;FALSE,Q73,""))</f>
        <v/>
      </c>
      <c r="AB73" t="e">
        <f ca="1">IF(Template!AK76&lt;&gt;"",Template!AK76,IF(R73&lt;&gt;FALSE,R73,""))</f>
        <v>#N/A</v>
      </c>
      <c r="AC73" t="str">
        <f ca="1">IF(Template!AL76&lt;&gt;"",Template!AL76,IF(S73&lt;&gt;FALSE,S73,""))</f>
        <v/>
      </c>
      <c r="AD73" t="str">
        <f>IF(Template!AM76&lt;&gt;"",Template!AM76,IF(T73&lt;&gt;FALSE,T73,""))</f>
        <v>C</v>
      </c>
      <c r="AE73" t="e">
        <f ca="1">IF(Template!AN76&lt;&gt;"",Template!AN76,IF(U73&lt;&gt;FALSE,U73,""))</f>
        <v>#N/A</v>
      </c>
    </row>
    <row r="74" spans="2:31" x14ac:dyDescent="0.35">
      <c r="B74" t="str">
        <f ca="1">Template!C77</f>
        <v>AB-230117-02 CCC-H 3</v>
      </c>
      <c r="C74">
        <f ca="1">Template!AV77/Template!AV$2</f>
        <v>0.97279382057480157</v>
      </c>
      <c r="D74">
        <f ca="1">Template!AW77/Template!AW$2</f>
        <v>0.92062913287943826</v>
      </c>
      <c r="E74">
        <f ca="1">Template!AX77/Template!AX$2</f>
        <v>0.61065461769135654</v>
      </c>
      <c r="F74">
        <f ca="1">Template!AY77/Template!AY$2</f>
        <v>0.50907466547723279</v>
      </c>
      <c r="G74">
        <f ca="1">Template!AZ77/Template!AZ$2</f>
        <v>0.62970772348930204</v>
      </c>
      <c r="H74">
        <f ca="1">Template!BA77/Template!BA$2</f>
        <v>0.72537244501613152</v>
      </c>
      <c r="I74">
        <f ca="1">Template!BB77/Template!BB$2</f>
        <v>0.71376633973157777</v>
      </c>
      <c r="J74">
        <f ca="1">Template!BC77/Template!BC$2</f>
        <v>0.61324857951371092</v>
      </c>
      <c r="K74">
        <f ca="1">Template!BD77/Template!BD$2</f>
        <v>0.76270594469785702</v>
      </c>
      <c r="M74" t="b">
        <f ca="1">IF(AND(C74&gt;150%,Template!F77&gt;5),"IS1",IF(AND(C74&gt;150%,Template!F77&lt;5),"IS2",IF(AND(C74&lt;50%,Template!F77&gt;5),"IS3",IF(AND(C74&lt;50%,Template!F77&lt;5),"IS4"))))</f>
        <v>0</v>
      </c>
      <c r="N74" t="b">
        <f ca="1">IF(AND(D74&gt;150%,Template!G77&gt;5),"IS1",IF(AND(D74&gt;150%,Template!G77&lt;5),"IS2",IF(AND(D74&lt;50%,Template!G77&gt;5),"IS3",IF(AND(D74&lt;50%,Template!G77&lt;5),"IS4"))))</f>
        <v>0</v>
      </c>
      <c r="O74" t="e">
        <f ca="1">IF(AND(E74&gt;150%,Template!H77&gt;5),"IS1",IF(AND(E74&gt;150%,Template!H77&lt;5),"IS2",IF(AND(E74&lt;50%,Template!H77&gt;5),"IS3",IF(AND(E74&lt;50%,Template!H77&lt;5),"IS4"))))</f>
        <v>#N/A</v>
      </c>
      <c r="P74" t="b">
        <f ca="1">IF(AND(F74&gt;150%,Template!I77&gt;5),"IS1",IF(AND(F74&gt;150%,Template!I77&lt;5),"IS2",IF(AND(F74&lt;50%,Template!I77&gt;5),"IS3",IF(AND(F74&lt;50%,Template!I77&lt;5),"IS4"))))</f>
        <v>0</v>
      </c>
      <c r="Q74" t="b">
        <f ca="1">IF(AND(G74&gt;150%,Template!J77&gt;5),"IS1",IF(AND(G74&gt;150%,Template!J77&lt;5),"IS2",IF(AND(G74&lt;50%,Template!J77&gt;5),"IS3",IF(AND(G74&lt;50%,Template!J77&lt;5),"IS4"))))</f>
        <v>0</v>
      </c>
      <c r="R74" t="e">
        <f ca="1">IF(AND(H74&gt;150%,Template!K77&gt;5),"IS1",IF(AND(H74&gt;150%,Template!K77&lt;5),"IS2",IF(AND(H74&lt;50%,Template!K77&gt;5),"IS3",IF(AND(H74&lt;50%,Template!K77&lt;5),"IS4"))))</f>
        <v>#N/A</v>
      </c>
      <c r="S74" t="b">
        <f ca="1">IF(AND(I74&gt;150%,Template!L77&gt;5),"IS1",IF(AND(I74&gt;150%,Template!L77&lt;5),"IS2",IF(AND(I74&lt;50%,Template!L77&gt;5),"IS3",IF(AND(I74&lt;50%,Template!L77&lt;5),"IS4"))))</f>
        <v>0</v>
      </c>
      <c r="T74" t="b">
        <f ca="1">IF(AND(J74&gt;150%,Template!M77&gt;5),"IS1",IF(AND(J74&gt;150%,Template!M77&lt;5),"IS2",IF(AND(J74&lt;50%,Template!M77&gt;5),"IS3",IF(AND(J74&lt;50%,Template!M77&lt;5),"IS4"))))</f>
        <v>0</v>
      </c>
      <c r="U74" t="e">
        <f ca="1">IF(AND(K74&gt;150%,Template!N77&gt;5),"IS1",IF(AND(K74&gt;150%,Template!N77&lt;5),"IS2",IF(AND(K74&lt;50%,Template!N77&gt;5),"IS3",IF(AND(K74&lt;50%,Template!N77&lt;5),"IS4"))))</f>
        <v>#N/A</v>
      </c>
      <c r="W74" t="str">
        <f ca="1">IF(Template!AF77&lt;&gt;"",Template!AF77,IF(M74&lt;&gt;FALSE,M74,""))</f>
        <v/>
      </c>
      <c r="X74" t="str">
        <f ca="1">IF(Template!AG77&lt;&gt;"",Template!AG77,IF(N74&lt;&gt;FALSE,N74,""))</f>
        <v/>
      </c>
      <c r="Y74" t="e">
        <f ca="1">IF(Template!AH77&lt;&gt;"",Template!AH77,IF(O74&lt;&gt;FALSE,O74,""))</f>
        <v>#N/A</v>
      </c>
      <c r="Z74" t="str">
        <f ca="1">IF(Template!AI77&lt;&gt;"",Template!AI77,IF(P74&lt;&gt;FALSE,P74,""))</f>
        <v/>
      </c>
      <c r="AA74" t="str">
        <f ca="1">IF(Template!AJ77&lt;&gt;"",Template!AJ77,IF(Q74&lt;&gt;FALSE,Q74,""))</f>
        <v/>
      </c>
      <c r="AB74" t="e">
        <f ca="1">IF(Template!AK77&lt;&gt;"",Template!AK77,IF(R74&lt;&gt;FALSE,R74,""))</f>
        <v>#N/A</v>
      </c>
      <c r="AC74" t="str">
        <f ca="1">IF(Template!AL77&lt;&gt;"",Template!AL77,IF(S74&lt;&gt;FALSE,S74,""))</f>
        <v/>
      </c>
      <c r="AD74" t="str">
        <f ca="1">IF(Template!AM77&lt;&gt;"",Template!AM77,IF(T74&lt;&gt;FALSE,T74,""))</f>
        <v/>
      </c>
      <c r="AE74" t="e">
        <f ca="1">IF(Template!AN77&lt;&gt;"",Template!AN77,IF(U74&lt;&gt;FALSE,U74,""))</f>
        <v>#N/A</v>
      </c>
    </row>
    <row r="75" spans="2:31" x14ac:dyDescent="0.35">
      <c r="B75" t="str">
        <f ca="1">Template!C78</f>
        <v>AB-230117-02 LFSM-H 2</v>
      </c>
      <c r="C75">
        <f ca="1">Template!AV78/Template!AV$2</f>
        <v>1.0024912177384564</v>
      </c>
      <c r="D75">
        <f ca="1">Template!AW78/Template!AW$2</f>
        <v>0.9504138872176745</v>
      </c>
      <c r="E75">
        <f ca="1">Template!AX78/Template!AX$2</f>
        <v>0.90819682443977945</v>
      </c>
      <c r="F75">
        <f ca="1">Template!AY78/Template!AY$2</f>
        <v>0.91434480648381644</v>
      </c>
      <c r="G75">
        <f ca="1">Template!AZ78/Template!AZ$2</f>
        <v>0.78243512974051899</v>
      </c>
      <c r="H75">
        <f ca="1">Template!BA78/Template!BA$2</f>
        <v>0.79295988840220499</v>
      </c>
      <c r="I75">
        <f ca="1">Template!BB78/Template!BB$2</f>
        <v>0.2741326535771903</v>
      </c>
      <c r="J75">
        <f ca="1">Template!BC78/Template!BC$2</f>
        <v>0.22002560240070168</v>
      </c>
      <c r="K75">
        <f ca="1">Template!BD78/Template!BD$2</f>
        <v>0.82935973940004548</v>
      </c>
      <c r="M75" t="b">
        <f ca="1">IF(AND(C75&gt;150%,Template!F78&gt;5),"IS1",IF(AND(C75&gt;150%,Template!F78&lt;5),"IS2",IF(AND(C75&lt;50%,Template!F78&gt;5),"IS3",IF(AND(C75&lt;50%,Template!F78&lt;5),"IS4"))))</f>
        <v>0</v>
      </c>
      <c r="N75" t="b">
        <f ca="1">IF(AND(D75&gt;150%,Template!G78&gt;5),"IS1",IF(AND(D75&gt;150%,Template!G78&lt;5),"IS2",IF(AND(D75&lt;50%,Template!G78&gt;5),"IS3",IF(AND(D75&lt;50%,Template!G78&lt;5),"IS4"))))</f>
        <v>0</v>
      </c>
      <c r="O75" t="e">
        <f ca="1">IF(AND(E75&gt;150%,Template!H78&gt;5),"IS1",IF(AND(E75&gt;150%,Template!H78&lt;5),"IS2",IF(AND(E75&lt;50%,Template!H78&gt;5),"IS3",IF(AND(E75&lt;50%,Template!H78&lt;5),"IS4"))))</f>
        <v>#N/A</v>
      </c>
      <c r="P75" t="b">
        <f ca="1">IF(AND(F75&gt;150%,Template!I78&gt;5),"IS1",IF(AND(F75&gt;150%,Template!I78&lt;5),"IS2",IF(AND(F75&lt;50%,Template!I78&gt;5),"IS3",IF(AND(F75&lt;50%,Template!I78&lt;5),"IS4"))))</f>
        <v>0</v>
      </c>
      <c r="Q75" t="b">
        <f ca="1">IF(AND(G75&gt;150%,Template!J78&gt;5),"IS1",IF(AND(G75&gt;150%,Template!J78&lt;5),"IS2",IF(AND(G75&lt;50%,Template!J78&gt;5),"IS3",IF(AND(G75&lt;50%,Template!J78&lt;5),"IS4"))))</f>
        <v>0</v>
      </c>
      <c r="R75" t="e">
        <f ca="1">IF(AND(H75&gt;150%,Template!K78&gt;5),"IS1",IF(AND(H75&gt;150%,Template!K78&lt;5),"IS2",IF(AND(H75&lt;50%,Template!K78&gt;5),"IS3",IF(AND(H75&lt;50%,Template!K78&lt;5),"IS4"))))</f>
        <v>#N/A</v>
      </c>
      <c r="S75" t="str">
        <f ca="1">IF(AND(I75&gt;150%,Template!L78&gt;5),"IS1",IF(AND(I75&gt;150%,Template!L78&lt;5),"IS2",IF(AND(I75&lt;50%,Template!L78&gt;5),"IS3",IF(AND(I75&lt;50%,Template!L78&lt;5),"IS4"))))</f>
        <v>IS3</v>
      </c>
      <c r="T75" t="str">
        <f ca="1">IF(AND(J75&gt;150%,Template!M78&gt;5),"IS1",IF(AND(J75&gt;150%,Template!M78&lt;5),"IS2",IF(AND(J75&lt;50%,Template!M78&gt;5),"IS3",IF(AND(J75&lt;50%,Template!M78&lt;5),"IS4"))))</f>
        <v>IS3</v>
      </c>
      <c r="U75" t="e">
        <f ca="1">IF(AND(K75&gt;150%,Template!N78&gt;5),"IS1",IF(AND(K75&gt;150%,Template!N78&lt;5),"IS2",IF(AND(K75&lt;50%,Template!N78&gt;5),"IS3",IF(AND(K75&lt;50%,Template!N78&lt;5),"IS4"))))</f>
        <v>#N/A</v>
      </c>
      <c r="W75" t="str">
        <f ca="1">IF(Template!AF78&lt;&gt;"",Template!AF78,IF(M75&lt;&gt;FALSE,M75,""))</f>
        <v/>
      </c>
      <c r="X75" t="str">
        <f ca="1">IF(Template!AG78&lt;&gt;"",Template!AG78,IF(N75&lt;&gt;FALSE,N75,""))</f>
        <v/>
      </c>
      <c r="Y75" t="e">
        <f ca="1">IF(Template!AH78&lt;&gt;"",Template!AH78,IF(O75&lt;&gt;FALSE,O75,""))</f>
        <v>#N/A</v>
      </c>
      <c r="Z75" t="str">
        <f ca="1">IF(Template!AI78&lt;&gt;"",Template!AI78,IF(P75&lt;&gt;FALSE,P75,""))</f>
        <v/>
      </c>
      <c r="AA75" t="str">
        <f ca="1">IF(Template!AJ78&lt;&gt;"",Template!AJ78,IF(Q75&lt;&gt;FALSE,Q75,""))</f>
        <v/>
      </c>
      <c r="AB75" t="e">
        <f ca="1">IF(Template!AK78&lt;&gt;"",Template!AK78,IF(R75&lt;&gt;FALSE,R75,""))</f>
        <v>#N/A</v>
      </c>
      <c r="AC75" t="str">
        <f>IF(Template!AL78&lt;&gt;"",Template!AL78,IF(S75&lt;&gt;FALSE,S75,""))</f>
        <v>IS3</v>
      </c>
      <c r="AD75" t="str">
        <f>IF(Template!AM78&lt;&gt;"",Template!AM78,IF(T75&lt;&gt;FALSE,T75,""))</f>
        <v>IS3</v>
      </c>
      <c r="AE75" t="e">
        <f ca="1">IF(Template!AN78&lt;&gt;"",Template!AN78,IF(U75&lt;&gt;FALSE,U75,""))</f>
        <v>#N/A</v>
      </c>
    </row>
    <row r="76" spans="2:31" x14ac:dyDescent="0.35">
      <c r="B76" t="str">
        <f ca="1">Template!C79</f>
        <v>Rinse5</v>
      </c>
      <c r="C76">
        <f ca="1">Template!AV79/Template!AV$2</f>
        <v>3.4118315723158467E-2</v>
      </c>
      <c r="D76">
        <f ca="1">Template!AW79/Template!AW$2</f>
        <v>2.2570510054633518E-2</v>
      </c>
      <c r="E76">
        <f ca="1">Template!AX79/Template!AX$2</f>
        <v>1.9129014640060556E-2</v>
      </c>
      <c r="F76">
        <f ca="1">Template!AY79/Template!AY$2</f>
        <v>1.7238361242609444E-2</v>
      </c>
      <c r="G76">
        <f ca="1">Template!AZ79/Template!AZ$2</f>
        <v>4.3141963236200988E-2</v>
      </c>
      <c r="H76">
        <f ca="1">Template!BA79/Template!BA$2</f>
        <v>4.7401857496291458E-2</v>
      </c>
      <c r="I76">
        <f ca="1">Template!BB79/Template!BB$2</f>
        <v>5.6009357831292336E-2</v>
      </c>
      <c r="J76">
        <f ca="1">Template!BC79/Template!BC$2</f>
        <v>5.5422038745505095E-2</v>
      </c>
      <c r="K76">
        <f ca="1">Template!BD79/Template!BD$2</f>
        <v>8.5556433100175341E-2</v>
      </c>
      <c r="M76" t="str">
        <f ca="1">IF(AND(C76&gt;150%,Template!F79&gt;5),"IS1",IF(AND(C76&gt;150%,Template!F79&lt;5),"IS2",IF(AND(C76&lt;50%,Template!F79&gt;5),"IS3",IF(AND(C76&lt;50%,Template!F79&lt;5),"IS4"))))</f>
        <v>IS3</v>
      </c>
      <c r="N76" t="str">
        <f ca="1">IF(AND(D76&gt;150%,Template!G79&gt;5),"IS1",IF(AND(D76&gt;150%,Template!G79&lt;5),"IS2",IF(AND(D76&lt;50%,Template!G79&gt;5),"IS3",IF(AND(D76&lt;50%,Template!G79&lt;5),"IS4"))))</f>
        <v>IS4</v>
      </c>
      <c r="O76" t="e">
        <f ca="1">IF(AND(E76&gt;150%,Template!H79&gt;5),"IS1",IF(AND(E76&gt;150%,Template!H79&lt;5),"IS2",IF(AND(E76&lt;50%,Template!H79&gt;5),"IS3",IF(AND(E76&lt;50%,Template!H79&lt;5),"IS4"))))</f>
        <v>#N/A</v>
      </c>
      <c r="P76" t="str">
        <f ca="1">IF(AND(F76&gt;150%,Template!I79&gt;5),"IS1",IF(AND(F76&gt;150%,Template!I79&lt;5),"IS2",IF(AND(F76&lt;50%,Template!I79&gt;5),"IS3",IF(AND(F76&lt;50%,Template!I79&lt;5),"IS4"))))</f>
        <v>IS4</v>
      </c>
      <c r="Q76" t="str">
        <f ca="1">IF(AND(G76&gt;150%,Template!J79&gt;5),"IS1",IF(AND(G76&gt;150%,Template!J79&lt;5),"IS2",IF(AND(G76&lt;50%,Template!J79&gt;5),"IS3",IF(AND(G76&lt;50%,Template!J79&lt;5),"IS4"))))</f>
        <v>IS3</v>
      </c>
      <c r="R76" t="e">
        <f ca="1">IF(AND(H76&gt;150%,Template!K79&gt;5),"IS1",IF(AND(H76&gt;150%,Template!K79&lt;5),"IS2",IF(AND(H76&lt;50%,Template!K79&gt;5),"IS3",IF(AND(H76&lt;50%,Template!K79&lt;5),"IS4"))))</f>
        <v>#N/A</v>
      </c>
      <c r="S76" t="str">
        <f ca="1">IF(AND(I76&gt;150%,Template!L79&gt;5),"IS1",IF(AND(I76&gt;150%,Template!L79&lt;5),"IS2",IF(AND(I76&lt;50%,Template!L79&gt;5),"IS3",IF(AND(I76&lt;50%,Template!L79&lt;5),"IS4"))))</f>
        <v>IS3</v>
      </c>
      <c r="T76" t="str">
        <f ca="1">IF(AND(J76&gt;150%,Template!M79&gt;5),"IS1",IF(AND(J76&gt;150%,Template!M79&lt;5),"IS2",IF(AND(J76&lt;50%,Template!M79&gt;5),"IS3",IF(AND(J76&lt;50%,Template!M79&lt;5),"IS4"))))</f>
        <v>IS3</v>
      </c>
      <c r="U76" t="e">
        <f ca="1">IF(AND(K76&gt;150%,Template!N79&gt;5),"IS1",IF(AND(K76&gt;150%,Template!N79&lt;5),"IS2",IF(AND(K76&lt;50%,Template!N79&gt;5),"IS3",IF(AND(K76&lt;50%,Template!N79&lt;5),"IS4"))))</f>
        <v>#N/A</v>
      </c>
      <c r="W76" t="str">
        <f>IF(Template!AF79&lt;&gt;"",Template!AF79,IF(M76&lt;&gt;FALSE,M76,""))</f>
        <v>IS3</v>
      </c>
      <c r="X76" t="str">
        <f>IF(Template!AG79&lt;&gt;"",Template!AG79,IF(N76&lt;&gt;FALSE,N76,""))</f>
        <v>IS4</v>
      </c>
      <c r="Y76" t="str">
        <f>IF(Template!AH79&lt;&gt;"",Template!AH79,IF(O76&lt;&gt;FALSE,O76,""))</f>
        <v>IS4</v>
      </c>
      <c r="Z76" t="str">
        <f>IF(Template!AI79&lt;&gt;"",Template!AI79,IF(P76&lt;&gt;FALSE,P76,""))</f>
        <v>IS4</v>
      </c>
      <c r="AA76" t="str">
        <f>IF(Template!AJ79&lt;&gt;"",Template!AJ79,IF(Q76&lt;&gt;FALSE,Q76,""))</f>
        <v>IS3</v>
      </c>
      <c r="AB76" t="str">
        <f>IF(Template!AK79&lt;&gt;"",Template!AK79,IF(R76&lt;&gt;FALSE,R76,""))</f>
        <v>IS3</v>
      </c>
      <c r="AC76" t="str">
        <f>IF(Template!AL79&lt;&gt;"",Template!AL79,IF(S76&lt;&gt;FALSE,S76,""))</f>
        <v>IS3</v>
      </c>
      <c r="AD76" t="str">
        <f>IF(Template!AM79&lt;&gt;"",Template!AM79,IF(T76&lt;&gt;FALSE,T76,""))</f>
        <v>IS3</v>
      </c>
      <c r="AE76" t="str">
        <f>IF(Template!AN79&lt;&gt;"",Template!AN79,IF(U76&lt;&gt;FALSE,U76,""))</f>
        <v>IS3</v>
      </c>
    </row>
    <row r="77" spans="2:31" x14ac:dyDescent="0.35">
      <c r="B77" t="str">
        <f ca="1">Template!C80</f>
        <v>WO-23003-41-A-1</v>
      </c>
      <c r="C77">
        <f ca="1">Template!AV80/Template!AV$2</f>
        <v>0.15552922969465804</v>
      </c>
      <c r="D77">
        <f ca="1">Template!AW80/Template!AW$2</f>
        <v>0.3066864106298689</v>
      </c>
      <c r="E77">
        <f ca="1">Template!AX80/Template!AX$2</f>
        <v>0.31079787696858957</v>
      </c>
      <c r="F77">
        <f ca="1">Template!AY80/Template!AY$2</f>
        <v>0.38520219359095204</v>
      </c>
      <c r="G77">
        <f ca="1">Template!AZ80/Template!AZ$2</f>
        <v>0.56909902470853857</v>
      </c>
      <c r="H77">
        <f ca="1">Template!BA80/Template!BA$2</f>
        <v>0.69745024664418986</v>
      </c>
      <c r="I77">
        <f ca="1">Template!BB80/Template!BB$2</f>
        <v>0.85336246693405049</v>
      </c>
      <c r="J77">
        <f ca="1">Template!BC80/Template!BC$2</f>
        <v>0.920742527698583</v>
      </c>
      <c r="K77">
        <f ca="1">Template!BD80/Template!BD$2</f>
        <v>1.0656095433704142</v>
      </c>
      <c r="M77" t="str">
        <f ca="1">IF(AND(C77&gt;150%,Template!F80&gt;5),"IS1",IF(AND(C77&gt;150%,Template!F80&lt;5),"IS2",IF(AND(C77&lt;50%,Template!F80&gt;5),"IS3",IF(AND(C77&lt;50%,Template!F80&lt;5),"IS4"))))</f>
        <v>IS3</v>
      </c>
      <c r="N77" t="str">
        <f ca="1">IF(AND(D77&gt;150%,Template!G80&gt;5),"IS1",IF(AND(D77&gt;150%,Template!G80&lt;5),"IS2",IF(AND(D77&lt;50%,Template!G80&gt;5),"IS3",IF(AND(D77&lt;50%,Template!G80&lt;5),"IS4"))))</f>
        <v>IS3</v>
      </c>
      <c r="O77" t="e">
        <f ca="1">IF(AND(E77&gt;150%,Template!H80&gt;5),"IS1",IF(AND(E77&gt;150%,Template!H80&lt;5),"IS2",IF(AND(E77&lt;50%,Template!H80&gt;5),"IS3",IF(AND(E77&lt;50%,Template!H80&lt;5),"IS4"))))</f>
        <v>#N/A</v>
      </c>
      <c r="P77" t="str">
        <f ca="1">IF(AND(F77&gt;150%,Template!I80&gt;5),"IS1",IF(AND(F77&gt;150%,Template!I80&lt;5),"IS2",IF(AND(F77&lt;50%,Template!I80&gt;5),"IS3",IF(AND(F77&lt;50%,Template!I80&lt;5),"IS4"))))</f>
        <v>IS4</v>
      </c>
      <c r="Q77" t="b">
        <f ca="1">IF(AND(G77&gt;150%,Template!J80&gt;5),"IS1",IF(AND(G77&gt;150%,Template!J80&lt;5),"IS2",IF(AND(G77&lt;50%,Template!J80&gt;5),"IS3",IF(AND(G77&lt;50%,Template!J80&lt;5),"IS4"))))</f>
        <v>0</v>
      </c>
      <c r="R77" t="e">
        <f ca="1">IF(AND(H77&gt;150%,Template!K80&gt;5),"IS1",IF(AND(H77&gt;150%,Template!K80&lt;5),"IS2",IF(AND(H77&lt;50%,Template!K80&gt;5),"IS3",IF(AND(H77&lt;50%,Template!K80&lt;5),"IS4"))))</f>
        <v>#N/A</v>
      </c>
      <c r="S77" t="b">
        <f ca="1">IF(AND(I77&gt;150%,Template!L80&gt;5),"IS1",IF(AND(I77&gt;150%,Template!L80&lt;5),"IS2",IF(AND(I77&lt;50%,Template!L80&gt;5),"IS3",IF(AND(I77&lt;50%,Template!L80&lt;5),"IS4"))))</f>
        <v>0</v>
      </c>
      <c r="T77" t="b">
        <f ca="1">IF(AND(J77&gt;150%,Template!M80&gt;5),"IS1",IF(AND(J77&gt;150%,Template!M80&lt;5),"IS2",IF(AND(J77&lt;50%,Template!M80&gt;5),"IS3",IF(AND(J77&lt;50%,Template!M80&lt;5),"IS4"))))</f>
        <v>0</v>
      </c>
      <c r="U77" t="e">
        <f ca="1">IF(AND(K77&gt;150%,Template!N80&gt;5),"IS1",IF(AND(K77&gt;150%,Template!N80&lt;5),"IS2",IF(AND(K77&lt;50%,Template!N80&gt;5),"IS3",IF(AND(K77&lt;50%,Template!N80&lt;5),"IS4"))))</f>
        <v>#N/A</v>
      </c>
      <c r="W77" t="str">
        <f>IF(Template!AF80&lt;&gt;"",Template!AF80,IF(M77&lt;&gt;FALSE,M77,""))</f>
        <v>IS3</v>
      </c>
      <c r="X77" t="str">
        <f>IF(Template!AG80&lt;&gt;"",Template!AG80,IF(N77&lt;&gt;FALSE,N77,""))</f>
        <v>IS3</v>
      </c>
      <c r="Y77" t="str">
        <f>IF(Template!AH80&lt;&gt;"",Template!AH80,IF(O77&lt;&gt;FALSE,O77,""))</f>
        <v>IS4</v>
      </c>
      <c r="Z77" t="str">
        <f>IF(Template!AI80&lt;&gt;"",Template!AI80,IF(P77&lt;&gt;FALSE,P77,""))</f>
        <v>IS4</v>
      </c>
      <c r="AA77" t="str">
        <f ca="1">IF(Template!AJ80&lt;&gt;"",Template!AJ80,IF(Q77&lt;&gt;FALSE,Q77,""))</f>
        <v/>
      </c>
      <c r="AB77" t="e">
        <f ca="1">IF(Template!AK80&lt;&gt;"",Template!AK80,IF(R77&lt;&gt;FALSE,R77,""))</f>
        <v>#N/A</v>
      </c>
      <c r="AC77" t="str">
        <f ca="1">IF(Template!AL80&lt;&gt;"",Template!AL80,IF(S77&lt;&gt;FALSE,S77,""))</f>
        <v/>
      </c>
      <c r="AD77" t="str">
        <f>IF(Template!AM80&lt;&gt;"",Template!AM80,IF(T77&lt;&gt;FALSE,T77,""))</f>
        <v>C</v>
      </c>
      <c r="AE77" t="e">
        <f ca="1">IF(Template!AN80&lt;&gt;"",Template!AN80,IF(U77&lt;&gt;FALSE,U77,""))</f>
        <v>#N/A</v>
      </c>
    </row>
    <row r="78" spans="2:31" x14ac:dyDescent="0.35">
      <c r="B78" t="str">
        <f ca="1">Template!C81</f>
        <v>WO-23003-42-A-1</v>
      </c>
      <c r="C78">
        <f ca="1">Template!AV81/Template!AV$2</f>
        <v>0.12104387364499805</v>
      </c>
      <c r="D78">
        <f ca="1">Template!AW81/Template!AW$2</f>
        <v>0.31126992712154761</v>
      </c>
      <c r="E78">
        <f ca="1">Template!AX81/Template!AX$2</f>
        <v>0.3744479697582811</v>
      </c>
      <c r="F78">
        <f ca="1">Template!AY81/Template!AY$2</f>
        <v>0.32059399548110207</v>
      </c>
      <c r="G78">
        <f ca="1">Template!AZ81/Template!AZ$2</f>
        <v>0.56538565921343276</v>
      </c>
      <c r="H78">
        <f ca="1">Template!BA81/Template!BA$2</f>
        <v>0.68376743192540479</v>
      </c>
      <c r="I78">
        <f ca="1">Template!BB81/Template!BB$2</f>
        <v>0.84789054078070414</v>
      </c>
      <c r="J78">
        <f ca="1">Template!BC81/Template!BC$2</f>
        <v>0.94975008052042142</v>
      </c>
      <c r="K78">
        <f ca="1">Template!BD81/Template!BD$2</f>
        <v>1.0880007850028115</v>
      </c>
      <c r="M78" t="str">
        <f ca="1">IF(AND(C78&gt;150%,Template!F81&gt;5),"IS1",IF(AND(C78&gt;150%,Template!F81&lt;5),"IS2",IF(AND(C78&lt;50%,Template!F81&gt;5),"IS3",IF(AND(C78&lt;50%,Template!F81&lt;5),"IS4"))))</f>
        <v>IS3</v>
      </c>
      <c r="N78" t="str">
        <f ca="1">IF(AND(D78&gt;150%,Template!G81&gt;5),"IS1",IF(AND(D78&gt;150%,Template!G81&lt;5),"IS2",IF(AND(D78&lt;50%,Template!G81&gt;5),"IS3",IF(AND(D78&lt;50%,Template!G81&lt;5),"IS4"))))</f>
        <v>IS3</v>
      </c>
      <c r="O78" t="e">
        <f ca="1">IF(AND(E78&gt;150%,Template!H81&gt;5),"IS1",IF(AND(E78&gt;150%,Template!H81&lt;5),"IS2",IF(AND(E78&lt;50%,Template!H81&gt;5),"IS3",IF(AND(E78&lt;50%,Template!H81&lt;5),"IS4"))))</f>
        <v>#N/A</v>
      </c>
      <c r="P78" t="str">
        <f ca="1">IF(AND(F78&gt;150%,Template!I81&gt;5),"IS1",IF(AND(F78&gt;150%,Template!I81&lt;5),"IS2",IF(AND(F78&lt;50%,Template!I81&gt;5),"IS3",IF(AND(F78&lt;50%,Template!I81&lt;5),"IS4"))))</f>
        <v>IS4</v>
      </c>
      <c r="Q78" t="b">
        <f ca="1">IF(AND(G78&gt;150%,Template!J81&gt;5),"IS1",IF(AND(G78&gt;150%,Template!J81&lt;5),"IS2",IF(AND(G78&lt;50%,Template!J81&gt;5),"IS3",IF(AND(G78&lt;50%,Template!J81&lt;5),"IS4"))))</f>
        <v>0</v>
      </c>
      <c r="R78" t="e">
        <f ca="1">IF(AND(H78&gt;150%,Template!K81&gt;5),"IS1",IF(AND(H78&gt;150%,Template!K81&lt;5),"IS2",IF(AND(H78&lt;50%,Template!K81&gt;5),"IS3",IF(AND(H78&lt;50%,Template!K81&lt;5),"IS4"))))</f>
        <v>#N/A</v>
      </c>
      <c r="S78" t="b">
        <f ca="1">IF(AND(I78&gt;150%,Template!L81&gt;5),"IS1",IF(AND(I78&gt;150%,Template!L81&lt;5),"IS2",IF(AND(I78&lt;50%,Template!L81&gt;5),"IS3",IF(AND(I78&lt;50%,Template!L81&lt;5),"IS4"))))</f>
        <v>0</v>
      </c>
      <c r="T78" t="b">
        <f ca="1">IF(AND(J78&gt;150%,Template!M81&gt;5),"IS1",IF(AND(J78&gt;150%,Template!M81&lt;5),"IS2",IF(AND(J78&lt;50%,Template!M81&gt;5),"IS3",IF(AND(J78&lt;50%,Template!M81&lt;5),"IS4"))))</f>
        <v>0</v>
      </c>
      <c r="U78" t="e">
        <f ca="1">IF(AND(K78&gt;150%,Template!N81&gt;5),"IS1",IF(AND(K78&gt;150%,Template!N81&lt;5),"IS2",IF(AND(K78&lt;50%,Template!N81&gt;5),"IS3",IF(AND(K78&lt;50%,Template!N81&lt;5),"IS4"))))</f>
        <v>#N/A</v>
      </c>
      <c r="W78" t="str">
        <f>IF(Template!AF81&lt;&gt;"",Template!AF81,IF(M78&lt;&gt;FALSE,M78,""))</f>
        <v>IS3</v>
      </c>
      <c r="X78" t="str">
        <f>IF(Template!AG81&lt;&gt;"",Template!AG81,IF(N78&lt;&gt;FALSE,N78,""))</f>
        <v>IS3</v>
      </c>
      <c r="Y78" t="str">
        <f>IF(Template!AH81&lt;&gt;"",Template!AH81,IF(O78&lt;&gt;FALSE,O78,""))</f>
        <v>IS4</v>
      </c>
      <c r="Z78" t="str">
        <f>IF(Template!AI81&lt;&gt;"",Template!AI81,IF(P78&lt;&gt;FALSE,P78,""))</f>
        <v>IS4</v>
      </c>
      <c r="AA78" t="str">
        <f ca="1">IF(Template!AJ81&lt;&gt;"",Template!AJ81,IF(Q78&lt;&gt;FALSE,Q78,""))</f>
        <v/>
      </c>
      <c r="AB78" t="e">
        <f ca="1">IF(Template!AK81&lt;&gt;"",Template!AK81,IF(R78&lt;&gt;FALSE,R78,""))</f>
        <v>#N/A</v>
      </c>
      <c r="AC78" t="str">
        <f ca="1">IF(Template!AL81&lt;&gt;"",Template!AL81,IF(S78&lt;&gt;FALSE,S78,""))</f>
        <v/>
      </c>
      <c r="AD78" t="str">
        <f ca="1">IF(Template!AM81&lt;&gt;"",Template!AM81,IF(T78&lt;&gt;FALSE,T78,""))</f>
        <v/>
      </c>
      <c r="AE78" t="e">
        <f ca="1">IF(Template!AN81&lt;&gt;"",Template!AN81,IF(U78&lt;&gt;FALSE,U78,""))</f>
        <v>#N/A</v>
      </c>
    </row>
    <row r="79" spans="2:31" x14ac:dyDescent="0.35">
      <c r="B79" t="str">
        <f ca="1">Template!C82</f>
        <v>WO-23003-43-A-1</v>
      </c>
      <c r="C79">
        <f ca="1">Template!AV82/Template!AV$2</f>
        <v>0.16488327980661904</v>
      </c>
      <c r="D79">
        <f ca="1">Template!AW82/Template!AW$2</f>
        <v>0.33907893466328237</v>
      </c>
      <c r="E79">
        <f ca="1">Template!AX82/Template!AX$2</f>
        <v>0.31101029448829642</v>
      </c>
      <c r="F79">
        <f ca="1">Template!AY82/Template!AY$2</f>
        <v>0.36799779796910587</v>
      </c>
      <c r="G79">
        <f ca="1">Template!AZ82/Template!AZ$2</f>
        <v>0.52643589018091697</v>
      </c>
      <c r="H79">
        <f ca="1">Template!BA82/Template!BA$2</f>
        <v>0.64384248613735273</v>
      </c>
      <c r="I79">
        <f ca="1">Template!BB82/Template!BB$2</f>
        <v>0.74990929328884792</v>
      </c>
      <c r="J79">
        <f ca="1">Template!BC82/Template!BC$2</f>
        <v>0.91464279802751169</v>
      </c>
      <c r="K79">
        <f ca="1">Template!BD82/Template!BD$2</f>
        <v>0.94711061852604805</v>
      </c>
      <c r="M79" t="str">
        <f ca="1">IF(AND(C79&gt;150%,Template!F82&gt;5),"IS1",IF(AND(C79&gt;150%,Template!F82&lt;5),"IS2",IF(AND(C79&lt;50%,Template!F82&gt;5),"IS3",IF(AND(C79&lt;50%,Template!F82&lt;5),"IS4"))))</f>
        <v>IS3</v>
      </c>
      <c r="N79" t="str">
        <f ca="1">IF(AND(D79&gt;150%,Template!G82&gt;5),"IS1",IF(AND(D79&gt;150%,Template!G82&lt;5),"IS2",IF(AND(D79&lt;50%,Template!G82&gt;5),"IS3",IF(AND(D79&lt;50%,Template!G82&lt;5),"IS4"))))</f>
        <v>IS3</v>
      </c>
      <c r="O79" t="e">
        <f ca="1">IF(AND(E79&gt;150%,Template!H82&gt;5),"IS1",IF(AND(E79&gt;150%,Template!H82&lt;5),"IS2",IF(AND(E79&lt;50%,Template!H82&gt;5),"IS3",IF(AND(E79&lt;50%,Template!H82&lt;5),"IS4"))))</f>
        <v>#N/A</v>
      </c>
      <c r="P79" t="str">
        <f ca="1">IF(AND(F79&gt;150%,Template!I82&gt;5),"IS1",IF(AND(F79&gt;150%,Template!I82&lt;5),"IS2",IF(AND(F79&lt;50%,Template!I82&gt;5),"IS3",IF(AND(F79&lt;50%,Template!I82&lt;5),"IS4"))))</f>
        <v>IS4</v>
      </c>
      <c r="Q79" t="b">
        <f ca="1">IF(AND(G79&gt;150%,Template!J82&gt;5),"IS1",IF(AND(G79&gt;150%,Template!J82&lt;5),"IS2",IF(AND(G79&lt;50%,Template!J82&gt;5),"IS3",IF(AND(G79&lt;50%,Template!J82&lt;5),"IS4"))))</f>
        <v>0</v>
      </c>
      <c r="R79" t="e">
        <f ca="1">IF(AND(H79&gt;150%,Template!K82&gt;5),"IS1",IF(AND(H79&gt;150%,Template!K82&lt;5),"IS2",IF(AND(H79&lt;50%,Template!K82&gt;5),"IS3",IF(AND(H79&lt;50%,Template!K82&lt;5),"IS4"))))</f>
        <v>#N/A</v>
      </c>
      <c r="S79" t="b">
        <f ca="1">IF(AND(I79&gt;150%,Template!L82&gt;5),"IS1",IF(AND(I79&gt;150%,Template!L82&lt;5),"IS2",IF(AND(I79&lt;50%,Template!L82&gt;5),"IS3",IF(AND(I79&lt;50%,Template!L82&lt;5),"IS4"))))</f>
        <v>0</v>
      </c>
      <c r="T79" t="b">
        <f ca="1">IF(AND(J79&gt;150%,Template!M82&gt;5),"IS1",IF(AND(J79&gt;150%,Template!M82&lt;5),"IS2",IF(AND(J79&lt;50%,Template!M82&gt;5),"IS3",IF(AND(J79&lt;50%,Template!M82&lt;5),"IS4"))))</f>
        <v>0</v>
      </c>
      <c r="U79" t="e">
        <f ca="1">IF(AND(K79&gt;150%,Template!N82&gt;5),"IS1",IF(AND(K79&gt;150%,Template!N82&lt;5),"IS2",IF(AND(K79&lt;50%,Template!N82&gt;5),"IS3",IF(AND(K79&lt;50%,Template!N82&lt;5),"IS4"))))</f>
        <v>#N/A</v>
      </c>
      <c r="W79" t="str">
        <f>IF(Template!AF82&lt;&gt;"",Template!AF82,IF(M79&lt;&gt;FALSE,M79,""))</f>
        <v>IS3</v>
      </c>
      <c r="X79" t="str">
        <f>IF(Template!AG82&lt;&gt;"",Template!AG82,IF(N79&lt;&gt;FALSE,N79,""))</f>
        <v>IS3</v>
      </c>
      <c r="Y79" t="str">
        <f>IF(Template!AH82&lt;&gt;"",Template!AH82,IF(O79&lt;&gt;FALSE,O79,""))</f>
        <v>IS4</v>
      </c>
      <c r="Z79" t="str">
        <f>IF(Template!AI82&lt;&gt;"",Template!AI82,IF(P79&lt;&gt;FALSE,P79,""))</f>
        <v>IS4</v>
      </c>
      <c r="AA79" t="str">
        <f ca="1">IF(Template!AJ82&lt;&gt;"",Template!AJ82,IF(Q79&lt;&gt;FALSE,Q79,""))</f>
        <v/>
      </c>
      <c r="AB79" t="e">
        <f ca="1">IF(Template!AK82&lt;&gt;"",Template!AK82,IF(R79&lt;&gt;FALSE,R79,""))</f>
        <v>#N/A</v>
      </c>
      <c r="AC79" t="str">
        <f ca="1">IF(Template!AL82&lt;&gt;"",Template!AL82,IF(S79&lt;&gt;FALSE,S79,""))</f>
        <v/>
      </c>
      <c r="AD79" t="str">
        <f ca="1">IF(Template!AM82&lt;&gt;"",Template!AM82,IF(T79&lt;&gt;FALSE,T79,""))</f>
        <v/>
      </c>
      <c r="AE79" t="e">
        <f ca="1">IF(Template!AN82&lt;&gt;"",Template!AN82,IF(U79&lt;&gt;FALSE,U79,""))</f>
        <v>#N/A</v>
      </c>
    </row>
    <row r="80" spans="2:31" x14ac:dyDescent="0.35">
      <c r="B80" t="str">
        <f ca="1">Template!C83</f>
        <v>WO-23003-44-A-1</v>
      </c>
      <c r="C80">
        <f ca="1">Template!AV83/Template!AV$2</f>
        <v>0.20396485725829094</v>
      </c>
      <c r="D80">
        <f ca="1">Template!AW83/Template!AW$2</f>
        <v>0.29822972816938215</v>
      </c>
      <c r="E80">
        <f ca="1">Template!AX83/Template!AX$2</f>
        <v>0.30161653817449202</v>
      </c>
      <c r="F80">
        <f ca="1">Template!AY83/Template!AY$2</f>
        <v>0.24522531226866895</v>
      </c>
      <c r="G80">
        <f ca="1">Template!AZ83/Template!AZ$2</f>
        <v>0.58132470316395624</v>
      </c>
      <c r="H80">
        <f ca="1">Template!BA83/Template!BA$2</f>
        <v>0.69795417989373709</v>
      </c>
      <c r="I80">
        <f ca="1">Template!BB83/Template!BB$2</f>
        <v>0.88679236437718034</v>
      </c>
      <c r="J80">
        <f ca="1">Template!BC83/Template!BC$2</f>
        <v>1.004600427430552</v>
      </c>
      <c r="K80">
        <f ca="1">Template!BD83/Template!BD$2</f>
        <v>1.0617563699986829</v>
      </c>
      <c r="M80" t="str">
        <f ca="1">IF(AND(C80&gt;150%,Template!F83&gt;5),"IS1",IF(AND(C80&gt;150%,Template!F83&lt;5),"IS2",IF(AND(C80&lt;50%,Template!F83&gt;5),"IS3",IF(AND(C80&lt;50%,Template!F83&lt;5),"IS4"))))</f>
        <v>IS3</v>
      </c>
      <c r="N80" t="str">
        <f ca="1">IF(AND(D80&gt;150%,Template!G83&gt;5),"IS1",IF(AND(D80&gt;150%,Template!G83&lt;5),"IS2",IF(AND(D80&lt;50%,Template!G83&gt;5),"IS3",IF(AND(D80&lt;50%,Template!G83&lt;5),"IS4"))))</f>
        <v>IS3</v>
      </c>
      <c r="O80" t="e">
        <f ca="1">IF(AND(E80&gt;150%,Template!H83&gt;5),"IS1",IF(AND(E80&gt;150%,Template!H83&lt;5),"IS2",IF(AND(E80&lt;50%,Template!H83&gt;5),"IS3",IF(AND(E80&lt;50%,Template!H83&lt;5),"IS4"))))</f>
        <v>#N/A</v>
      </c>
      <c r="P80" t="str">
        <f ca="1">IF(AND(F80&gt;150%,Template!I83&gt;5),"IS1",IF(AND(F80&gt;150%,Template!I83&lt;5),"IS2",IF(AND(F80&lt;50%,Template!I83&gt;5),"IS3",IF(AND(F80&lt;50%,Template!I83&lt;5),"IS4"))))</f>
        <v>IS4</v>
      </c>
      <c r="Q80" t="b">
        <f ca="1">IF(AND(G80&gt;150%,Template!J83&gt;5),"IS1",IF(AND(G80&gt;150%,Template!J83&lt;5),"IS2",IF(AND(G80&lt;50%,Template!J83&gt;5),"IS3",IF(AND(G80&lt;50%,Template!J83&lt;5),"IS4"))))</f>
        <v>0</v>
      </c>
      <c r="R80" t="e">
        <f ca="1">IF(AND(H80&gt;150%,Template!K83&gt;5),"IS1",IF(AND(H80&gt;150%,Template!K83&lt;5),"IS2",IF(AND(H80&lt;50%,Template!K83&gt;5),"IS3",IF(AND(H80&lt;50%,Template!K83&lt;5),"IS4"))))</f>
        <v>#N/A</v>
      </c>
      <c r="S80" t="b">
        <f ca="1">IF(AND(I80&gt;150%,Template!L83&gt;5),"IS1",IF(AND(I80&gt;150%,Template!L83&lt;5),"IS2",IF(AND(I80&lt;50%,Template!L83&gt;5),"IS3",IF(AND(I80&lt;50%,Template!L83&lt;5),"IS4"))))</f>
        <v>0</v>
      </c>
      <c r="T80" t="b">
        <f ca="1">IF(AND(J80&gt;150%,Template!M83&gt;5),"IS1",IF(AND(J80&gt;150%,Template!M83&lt;5),"IS2",IF(AND(J80&lt;50%,Template!M83&gt;5),"IS3",IF(AND(J80&lt;50%,Template!M83&lt;5),"IS4"))))</f>
        <v>0</v>
      </c>
      <c r="U80" t="e">
        <f ca="1">IF(AND(K80&gt;150%,Template!N83&gt;5),"IS1",IF(AND(K80&gt;150%,Template!N83&lt;5),"IS2",IF(AND(K80&lt;50%,Template!N83&gt;5),"IS3",IF(AND(K80&lt;50%,Template!N83&lt;5),"IS4"))))</f>
        <v>#N/A</v>
      </c>
      <c r="W80" t="str">
        <f>IF(Template!AF83&lt;&gt;"",Template!AF83,IF(M80&lt;&gt;FALSE,M80,""))</f>
        <v>IS3</v>
      </c>
      <c r="X80" t="str">
        <f>IF(Template!AG83&lt;&gt;"",Template!AG83,IF(N80&lt;&gt;FALSE,N80,""))</f>
        <v>IS3</v>
      </c>
      <c r="Y80" t="str">
        <f>IF(Template!AH83&lt;&gt;"",Template!AH83,IF(O80&lt;&gt;FALSE,O80,""))</f>
        <v>IS4</v>
      </c>
      <c r="Z80" t="str">
        <f>IF(Template!AI83&lt;&gt;"",Template!AI83,IF(P80&lt;&gt;FALSE,P80,""))</f>
        <v>IS4</v>
      </c>
      <c r="AA80" t="str">
        <f ca="1">IF(Template!AJ83&lt;&gt;"",Template!AJ83,IF(Q80&lt;&gt;FALSE,Q80,""))</f>
        <v/>
      </c>
      <c r="AB80" t="e">
        <f ca="1">IF(Template!AK83&lt;&gt;"",Template!AK83,IF(R80&lt;&gt;FALSE,R80,""))</f>
        <v>#N/A</v>
      </c>
      <c r="AC80" t="str">
        <f ca="1">IF(Template!AL83&lt;&gt;"",Template!AL83,IF(S80&lt;&gt;FALSE,S80,""))</f>
        <v/>
      </c>
      <c r="AD80" t="str">
        <f ca="1">IF(Template!AM83&lt;&gt;"",Template!AM83,IF(T80&lt;&gt;FALSE,T80,""))</f>
        <v/>
      </c>
      <c r="AE80" t="e">
        <f ca="1">IF(Template!AN83&lt;&gt;"",Template!AN83,IF(U80&lt;&gt;FALSE,U80,""))</f>
        <v>#N/A</v>
      </c>
    </row>
    <row r="81" spans="2:31" x14ac:dyDescent="0.35">
      <c r="B81" t="str">
        <f ca="1">Template!C84</f>
        <v>WO-23003-45-A-1</v>
      </c>
      <c r="C81">
        <f ca="1">Template!AV84/Template!AV$2</f>
        <v>0.22915368444118794</v>
      </c>
      <c r="D81">
        <f ca="1">Template!AW84/Template!AW$2</f>
        <v>0.33705592119700817</v>
      </c>
      <c r="E81">
        <f ca="1">Template!AX84/Template!AX$2</f>
        <v>0.29845396810224145</v>
      </c>
      <c r="F81">
        <f ca="1">Template!AY84/Template!AY$2</f>
        <v>0.26247514242218545</v>
      </c>
      <c r="G81">
        <f ca="1">Template!AZ84/Template!AZ$2</f>
        <v>0.57404099893085281</v>
      </c>
      <c r="H81">
        <f ca="1">Template!BA84/Template!BA$2</f>
        <v>0.70858727651320208</v>
      </c>
      <c r="I81">
        <f ca="1">Template!BB84/Template!BB$2</f>
        <v>0.86042376939948084</v>
      </c>
      <c r="J81">
        <f ca="1">Template!BC84/Template!BC$2</f>
        <v>0.94067977542914449</v>
      </c>
      <c r="K81">
        <f ca="1">Template!BD84/Template!BD$2</f>
        <v>1.0627967487637593</v>
      </c>
      <c r="M81" t="str">
        <f ca="1">IF(AND(C81&gt;150%,Template!F84&gt;5),"IS1",IF(AND(C81&gt;150%,Template!F84&lt;5),"IS2",IF(AND(C81&lt;50%,Template!F84&gt;5),"IS3",IF(AND(C81&lt;50%,Template!F84&lt;5),"IS4"))))</f>
        <v>IS3</v>
      </c>
      <c r="N81" t="str">
        <f ca="1">IF(AND(D81&gt;150%,Template!G84&gt;5),"IS1",IF(AND(D81&gt;150%,Template!G84&lt;5),"IS2",IF(AND(D81&lt;50%,Template!G84&gt;5),"IS3",IF(AND(D81&lt;50%,Template!G84&lt;5),"IS4"))))</f>
        <v>IS3</v>
      </c>
      <c r="O81" t="e">
        <f ca="1">IF(AND(E81&gt;150%,Template!H84&gt;5),"IS1",IF(AND(E81&gt;150%,Template!H84&lt;5),"IS2",IF(AND(E81&lt;50%,Template!H84&gt;5),"IS3",IF(AND(E81&lt;50%,Template!H84&lt;5),"IS4"))))</f>
        <v>#N/A</v>
      </c>
      <c r="P81" t="str">
        <f ca="1">IF(AND(F81&gt;150%,Template!I84&gt;5),"IS1",IF(AND(F81&gt;150%,Template!I84&lt;5),"IS2",IF(AND(F81&lt;50%,Template!I84&gt;5),"IS3",IF(AND(F81&lt;50%,Template!I84&lt;5),"IS4"))))</f>
        <v>IS4</v>
      </c>
      <c r="Q81" t="b">
        <f ca="1">IF(AND(G81&gt;150%,Template!J84&gt;5),"IS1",IF(AND(G81&gt;150%,Template!J84&lt;5),"IS2",IF(AND(G81&lt;50%,Template!J84&gt;5),"IS3",IF(AND(G81&lt;50%,Template!J84&lt;5),"IS4"))))</f>
        <v>0</v>
      </c>
      <c r="R81" t="e">
        <f ca="1">IF(AND(H81&gt;150%,Template!K84&gt;5),"IS1",IF(AND(H81&gt;150%,Template!K84&lt;5),"IS2",IF(AND(H81&lt;50%,Template!K84&gt;5),"IS3",IF(AND(H81&lt;50%,Template!K84&lt;5),"IS4"))))</f>
        <v>#N/A</v>
      </c>
      <c r="S81" t="b">
        <f ca="1">IF(AND(I81&gt;150%,Template!L84&gt;5),"IS1",IF(AND(I81&gt;150%,Template!L84&lt;5),"IS2",IF(AND(I81&lt;50%,Template!L84&gt;5),"IS3",IF(AND(I81&lt;50%,Template!L84&lt;5),"IS4"))))</f>
        <v>0</v>
      </c>
      <c r="T81" t="b">
        <f ca="1">IF(AND(J81&gt;150%,Template!M84&gt;5),"IS1",IF(AND(J81&gt;150%,Template!M84&lt;5),"IS2",IF(AND(J81&lt;50%,Template!M84&gt;5),"IS3",IF(AND(J81&lt;50%,Template!M84&lt;5),"IS4"))))</f>
        <v>0</v>
      </c>
      <c r="U81" t="e">
        <f ca="1">IF(AND(K81&gt;150%,Template!N84&gt;5),"IS1",IF(AND(K81&gt;150%,Template!N84&lt;5),"IS2",IF(AND(K81&lt;50%,Template!N84&gt;5),"IS3",IF(AND(K81&lt;50%,Template!N84&lt;5),"IS4"))))</f>
        <v>#N/A</v>
      </c>
      <c r="W81" t="str">
        <f>IF(Template!AF84&lt;&gt;"",Template!AF84,IF(M81&lt;&gt;FALSE,M81,""))</f>
        <v>IS3</v>
      </c>
      <c r="X81" t="str">
        <f>IF(Template!AG84&lt;&gt;"",Template!AG84,IF(N81&lt;&gt;FALSE,N81,""))</f>
        <v>IS3</v>
      </c>
      <c r="Y81" t="str">
        <f>IF(Template!AH84&lt;&gt;"",Template!AH84,IF(O81&lt;&gt;FALSE,O81,""))</f>
        <v>IS4</v>
      </c>
      <c r="Z81" t="str">
        <f>IF(Template!AI84&lt;&gt;"",Template!AI84,IF(P81&lt;&gt;FALSE,P81,""))</f>
        <v>IS4</v>
      </c>
      <c r="AA81" t="str">
        <f ca="1">IF(Template!AJ84&lt;&gt;"",Template!AJ84,IF(Q81&lt;&gt;FALSE,Q81,""))</f>
        <v/>
      </c>
      <c r="AB81" t="e">
        <f ca="1">IF(Template!AK84&lt;&gt;"",Template!AK84,IF(R81&lt;&gt;FALSE,R81,""))</f>
        <v>#N/A</v>
      </c>
      <c r="AC81" t="str">
        <f ca="1">IF(Template!AL84&lt;&gt;"",Template!AL84,IF(S81&lt;&gt;FALSE,S81,""))</f>
        <v/>
      </c>
      <c r="AD81" t="str">
        <f ca="1">IF(Template!AM84&lt;&gt;"",Template!AM84,IF(T81&lt;&gt;FALSE,T81,""))</f>
        <v/>
      </c>
      <c r="AE81" t="e">
        <f ca="1">IF(Template!AN84&lt;&gt;"",Template!AN84,IF(U81&lt;&gt;FALSE,U81,""))</f>
        <v>#N/A</v>
      </c>
    </row>
    <row r="82" spans="2:31" x14ac:dyDescent="0.35">
      <c r="B82" t="str">
        <f ca="1">Template!C85</f>
        <v>WO-23003-46-A-1</v>
      </c>
      <c r="C82">
        <f ca="1">Template!AV85/Template!AV$2</f>
        <v>0.12049057404833154</v>
      </c>
      <c r="D82">
        <f ca="1">Template!AW85/Template!AW$2</f>
        <v>0.38580541392435574</v>
      </c>
      <c r="E82">
        <f ca="1">Template!AX85/Template!AX$2</f>
        <v>0.28587885093559706</v>
      </c>
      <c r="F82">
        <f ca="1">Template!AY85/Template!AY$2</f>
        <v>0.35719261352144893</v>
      </c>
      <c r="G82">
        <f ca="1">Template!AZ85/Template!AZ$2</f>
        <v>0.40770176877903563</v>
      </c>
      <c r="H82">
        <f ca="1">Template!BA85/Template!BA$2</f>
        <v>0.56575840767670993</v>
      </c>
      <c r="I82">
        <f ca="1">Template!BB85/Template!BB$2</f>
        <v>0.81064573253557737</v>
      </c>
      <c r="J82">
        <f ca="1">Template!BC85/Template!BC$2</f>
        <v>0.95151616386698012</v>
      </c>
      <c r="K82">
        <f ca="1">Template!BD85/Template!BD$2</f>
        <v>1.0267662357435039</v>
      </c>
      <c r="M82" t="str">
        <f ca="1">IF(AND(C82&gt;150%,Template!F85&gt;5),"IS1",IF(AND(C82&gt;150%,Template!F85&lt;5),"IS2",IF(AND(C82&lt;50%,Template!F85&gt;5),"IS3",IF(AND(C82&lt;50%,Template!F85&lt;5),"IS4"))))</f>
        <v>IS3</v>
      </c>
      <c r="N82" t="str">
        <f ca="1">IF(AND(D82&gt;150%,Template!G85&gt;5),"IS1",IF(AND(D82&gt;150%,Template!G85&lt;5),"IS2",IF(AND(D82&lt;50%,Template!G85&gt;5),"IS3",IF(AND(D82&lt;50%,Template!G85&lt;5),"IS4"))))</f>
        <v>IS3</v>
      </c>
      <c r="O82" t="e">
        <f ca="1">IF(AND(E82&gt;150%,Template!H85&gt;5),"IS1",IF(AND(E82&gt;150%,Template!H85&lt;5),"IS2",IF(AND(E82&lt;50%,Template!H85&gt;5),"IS3",IF(AND(E82&lt;50%,Template!H85&lt;5),"IS4"))))</f>
        <v>#N/A</v>
      </c>
      <c r="P82" t="str">
        <f ca="1">IF(AND(F82&gt;150%,Template!I85&gt;5),"IS1",IF(AND(F82&gt;150%,Template!I85&lt;5),"IS2",IF(AND(F82&lt;50%,Template!I85&gt;5),"IS3",IF(AND(F82&lt;50%,Template!I85&lt;5),"IS4"))))</f>
        <v>IS4</v>
      </c>
      <c r="Q82" t="str">
        <f ca="1">IF(AND(G82&gt;150%,Template!J85&gt;5),"IS1",IF(AND(G82&gt;150%,Template!J85&lt;5),"IS2",IF(AND(G82&lt;50%,Template!J85&gt;5),"IS3",IF(AND(G82&lt;50%,Template!J85&lt;5),"IS4"))))</f>
        <v>IS4</v>
      </c>
      <c r="R82" t="e">
        <f ca="1">IF(AND(H82&gt;150%,Template!K85&gt;5),"IS1",IF(AND(H82&gt;150%,Template!K85&lt;5),"IS2",IF(AND(H82&lt;50%,Template!K85&gt;5),"IS3",IF(AND(H82&lt;50%,Template!K85&lt;5),"IS4"))))</f>
        <v>#N/A</v>
      </c>
      <c r="S82" t="b">
        <f ca="1">IF(AND(I82&gt;150%,Template!L85&gt;5),"IS1",IF(AND(I82&gt;150%,Template!L85&lt;5),"IS2",IF(AND(I82&lt;50%,Template!L85&gt;5),"IS3",IF(AND(I82&lt;50%,Template!L85&lt;5),"IS4"))))</f>
        <v>0</v>
      </c>
      <c r="T82" t="b">
        <f ca="1">IF(AND(J82&gt;150%,Template!M85&gt;5),"IS1",IF(AND(J82&gt;150%,Template!M85&lt;5),"IS2",IF(AND(J82&lt;50%,Template!M85&gt;5),"IS3",IF(AND(J82&lt;50%,Template!M85&lt;5),"IS4"))))</f>
        <v>0</v>
      </c>
      <c r="U82" t="e">
        <f ca="1">IF(AND(K82&gt;150%,Template!N85&gt;5),"IS1",IF(AND(K82&gt;150%,Template!N85&lt;5),"IS2",IF(AND(K82&lt;50%,Template!N85&gt;5),"IS3",IF(AND(K82&lt;50%,Template!N85&lt;5),"IS4"))))</f>
        <v>#N/A</v>
      </c>
      <c r="W82" t="str">
        <f>IF(Template!AF85&lt;&gt;"",Template!AF85,IF(M82&lt;&gt;FALSE,M82,""))</f>
        <v>IS3</v>
      </c>
      <c r="X82" t="str">
        <f>IF(Template!AG85&lt;&gt;"",Template!AG85,IF(N82&lt;&gt;FALSE,N82,""))</f>
        <v>IS3</v>
      </c>
      <c r="Y82" t="str">
        <f>IF(Template!AH85&lt;&gt;"",Template!AH85,IF(O82&lt;&gt;FALSE,O82,""))</f>
        <v>IS4</v>
      </c>
      <c r="Z82" t="str">
        <f>IF(Template!AI85&lt;&gt;"",Template!AI85,IF(P82&lt;&gt;FALSE,P82,""))</f>
        <v>IS4</v>
      </c>
      <c r="AA82" t="str">
        <f>IF(Template!AJ85&lt;&gt;"",Template!AJ85,IF(Q82&lt;&gt;FALSE,Q82,""))</f>
        <v>IS4</v>
      </c>
      <c r="AB82" t="e">
        <f ca="1">IF(Template!AK85&lt;&gt;"",Template!AK85,IF(R82&lt;&gt;FALSE,R82,""))</f>
        <v>#N/A</v>
      </c>
      <c r="AC82" t="str">
        <f ca="1">IF(Template!AL85&lt;&gt;"",Template!AL85,IF(S82&lt;&gt;FALSE,S82,""))</f>
        <v/>
      </c>
      <c r="AD82" t="str">
        <f ca="1">IF(Template!AM85&lt;&gt;"",Template!AM85,IF(T82&lt;&gt;FALSE,T82,""))</f>
        <v/>
      </c>
      <c r="AE82" t="e">
        <f ca="1">IF(Template!AN85&lt;&gt;"",Template!AN85,IF(U82&lt;&gt;FALSE,U82,""))</f>
        <v>#N/A</v>
      </c>
    </row>
    <row r="83" spans="2:31" x14ac:dyDescent="0.35">
      <c r="B83" t="str">
        <f ca="1">Template!C86</f>
        <v>WO-23003-47-A-1</v>
      </c>
      <c r="C83">
        <f ca="1">Template!AV86/Template!AV$2</f>
        <v>2.5227174679695687E-2</v>
      </c>
      <c r="D83">
        <f ca="1">Template!AW86/Template!AW$2</f>
        <v>0.1958190604871573</v>
      </c>
      <c r="E83">
        <f ca="1">Template!AX86/Template!AX$2</f>
        <v>0.22257026015835726</v>
      </c>
      <c r="F83">
        <f ca="1">Template!AY86/Template!AY$2</f>
        <v>0.23141512612603937</v>
      </c>
      <c r="G83">
        <f ca="1">Template!AZ86/Template!AZ$2</f>
        <v>0.41289722313403016</v>
      </c>
      <c r="H83">
        <f ca="1">Template!BA86/Template!BA$2</f>
        <v>0.49934590290150682</v>
      </c>
      <c r="I83">
        <f ca="1">Template!BB86/Template!BB$2</f>
        <v>0.6783511722022677</v>
      </c>
      <c r="J83">
        <f ca="1">Template!BC86/Template!BC$2</f>
        <v>0.87429660629939254</v>
      </c>
      <c r="K83">
        <f ca="1">Template!BD86/Template!BD$2</f>
        <v>0.84082403096565317</v>
      </c>
      <c r="M83" t="str">
        <f ca="1">IF(AND(C83&gt;150%,Template!F86&gt;5),"IS1",IF(AND(C83&gt;150%,Template!F86&lt;5),"IS2",IF(AND(C83&lt;50%,Template!F86&gt;5),"IS3",IF(AND(C83&lt;50%,Template!F86&lt;5),"IS4"))))</f>
        <v>IS3</v>
      </c>
      <c r="N83" t="str">
        <f ca="1">IF(AND(D83&gt;150%,Template!G86&gt;5),"IS1",IF(AND(D83&gt;150%,Template!G86&lt;5),"IS2",IF(AND(D83&lt;50%,Template!G86&gt;5),"IS3",IF(AND(D83&lt;50%,Template!G86&lt;5),"IS4"))))</f>
        <v>IS3</v>
      </c>
      <c r="O83" t="e">
        <f ca="1">IF(AND(E83&gt;150%,Template!H86&gt;5),"IS1",IF(AND(E83&gt;150%,Template!H86&lt;5),"IS2",IF(AND(E83&lt;50%,Template!H86&gt;5),"IS3",IF(AND(E83&lt;50%,Template!H86&lt;5),"IS4"))))</f>
        <v>#N/A</v>
      </c>
      <c r="P83" t="str">
        <f ca="1">IF(AND(F83&gt;150%,Template!I86&gt;5),"IS1",IF(AND(F83&gt;150%,Template!I86&lt;5),"IS2",IF(AND(F83&lt;50%,Template!I86&gt;5),"IS3",IF(AND(F83&lt;50%,Template!I86&lt;5),"IS4"))))</f>
        <v>IS4</v>
      </c>
      <c r="Q83" t="str">
        <f ca="1">IF(AND(G83&gt;150%,Template!J86&gt;5),"IS1",IF(AND(G83&gt;150%,Template!J86&lt;5),"IS2",IF(AND(G83&lt;50%,Template!J86&gt;5),"IS3",IF(AND(G83&lt;50%,Template!J86&lt;5),"IS4"))))</f>
        <v>IS4</v>
      </c>
      <c r="R83" t="e">
        <f ca="1">IF(AND(H83&gt;150%,Template!K86&gt;5),"IS1",IF(AND(H83&gt;150%,Template!K86&lt;5),"IS2",IF(AND(H83&lt;50%,Template!K86&gt;5),"IS3",IF(AND(H83&lt;50%,Template!K86&lt;5),"IS4"))))</f>
        <v>#N/A</v>
      </c>
      <c r="S83" t="b">
        <f ca="1">IF(AND(I83&gt;150%,Template!L86&gt;5),"IS1",IF(AND(I83&gt;150%,Template!L86&lt;5),"IS2",IF(AND(I83&lt;50%,Template!L86&gt;5),"IS3",IF(AND(I83&lt;50%,Template!L86&lt;5),"IS4"))))</f>
        <v>0</v>
      </c>
      <c r="T83" t="b">
        <f ca="1">IF(AND(J83&gt;150%,Template!M86&gt;5),"IS1",IF(AND(J83&gt;150%,Template!M86&lt;5),"IS2",IF(AND(J83&lt;50%,Template!M86&gt;5),"IS3",IF(AND(J83&lt;50%,Template!M86&lt;5),"IS4"))))</f>
        <v>0</v>
      </c>
      <c r="U83" t="e">
        <f ca="1">IF(AND(K83&gt;150%,Template!N86&gt;5),"IS1",IF(AND(K83&gt;150%,Template!N86&lt;5),"IS2",IF(AND(K83&lt;50%,Template!N86&gt;5),"IS3",IF(AND(K83&lt;50%,Template!N86&lt;5),"IS4"))))</f>
        <v>#N/A</v>
      </c>
      <c r="W83" t="str">
        <f>IF(Template!AF86&lt;&gt;"",Template!AF86,IF(M83&lt;&gt;FALSE,M83,""))</f>
        <v>IS3</v>
      </c>
      <c r="X83" t="str">
        <f>IF(Template!AG86&lt;&gt;"",Template!AG86,IF(N83&lt;&gt;FALSE,N83,""))</f>
        <v>IS3</v>
      </c>
      <c r="Y83" t="str">
        <f>IF(Template!AH86&lt;&gt;"",Template!AH86,IF(O83&lt;&gt;FALSE,O83,""))</f>
        <v>IS4</v>
      </c>
      <c r="Z83" t="str">
        <f>IF(Template!AI86&lt;&gt;"",Template!AI86,IF(P83&lt;&gt;FALSE,P83,""))</f>
        <v>IS4</v>
      </c>
      <c r="AA83" t="str">
        <f>IF(Template!AJ86&lt;&gt;"",Template!AJ86,IF(Q83&lt;&gt;FALSE,Q83,""))</f>
        <v>IS4</v>
      </c>
      <c r="AB83" t="str">
        <f>IF(Template!AK86&lt;&gt;"",Template!AK86,IF(R83&lt;&gt;FALSE,R83,""))</f>
        <v>IS4</v>
      </c>
      <c r="AC83" t="str">
        <f ca="1">IF(Template!AL86&lt;&gt;"",Template!AL86,IF(S83&lt;&gt;FALSE,S83,""))</f>
        <v/>
      </c>
      <c r="AD83" t="str">
        <f ca="1">IF(Template!AM86&lt;&gt;"",Template!AM86,IF(T83&lt;&gt;FALSE,T83,""))</f>
        <v/>
      </c>
      <c r="AE83" t="e">
        <f ca="1">IF(Template!AN86&lt;&gt;"",Template!AN86,IF(U83&lt;&gt;FALSE,U83,""))</f>
        <v>#N/A</v>
      </c>
    </row>
    <row r="84" spans="2:31" x14ac:dyDescent="0.35">
      <c r="B84" t="str">
        <f ca="1">Template!C87</f>
        <v>WO-23003-48-A-1</v>
      </c>
      <c r="C84">
        <f ca="1">Template!AV87/Template!AV$2</f>
        <v>0.1812658782603932</v>
      </c>
      <c r="D84">
        <f ca="1">Template!AW87/Template!AW$2</f>
        <v>0.28518952921721669</v>
      </c>
      <c r="E84">
        <f ca="1">Template!AX87/Template!AX$2</f>
        <v>0.41560876614424214</v>
      </c>
      <c r="F84">
        <f ca="1">Template!AY87/Template!AY$2</f>
        <v>0.40024822840247848</v>
      </c>
      <c r="G84">
        <f ca="1">Template!AZ87/Template!AZ$2</f>
        <v>0.54707764206029008</v>
      </c>
      <c r="H84">
        <f ca="1">Template!BA87/Template!BA$2</f>
        <v>0.68664996923638033</v>
      </c>
      <c r="I84">
        <f ca="1">Template!BB87/Template!BB$2</f>
        <v>0.86108745983344082</v>
      </c>
      <c r="J84">
        <f ca="1">Template!BC87/Template!BC$2</f>
        <v>0.91507257696028876</v>
      </c>
      <c r="K84">
        <f ca="1">Template!BD87/Template!BD$2</f>
        <v>1.0787023864494074</v>
      </c>
      <c r="M84" t="str">
        <f ca="1">IF(AND(C84&gt;150%,Template!F87&gt;5),"IS1",IF(AND(C84&gt;150%,Template!F87&lt;5),"IS2",IF(AND(C84&lt;50%,Template!F87&gt;5),"IS3",IF(AND(C84&lt;50%,Template!F87&lt;5),"IS4"))))</f>
        <v>IS3</v>
      </c>
      <c r="N84" t="str">
        <f ca="1">IF(AND(D84&gt;150%,Template!G87&gt;5),"IS1",IF(AND(D84&gt;150%,Template!G87&lt;5),"IS2",IF(AND(D84&lt;50%,Template!G87&gt;5),"IS3",IF(AND(D84&lt;50%,Template!G87&lt;5),"IS4"))))</f>
        <v>IS3</v>
      </c>
      <c r="O84" t="e">
        <f ca="1">IF(AND(E84&gt;150%,Template!H87&gt;5),"IS1",IF(AND(E84&gt;150%,Template!H87&lt;5),"IS2",IF(AND(E84&lt;50%,Template!H87&gt;5),"IS3",IF(AND(E84&lt;50%,Template!H87&lt;5),"IS4"))))</f>
        <v>#N/A</v>
      </c>
      <c r="P84" t="str">
        <f ca="1">IF(AND(F84&gt;150%,Template!I87&gt;5),"IS1",IF(AND(F84&gt;150%,Template!I87&lt;5),"IS2",IF(AND(F84&lt;50%,Template!I87&gt;5),"IS3",IF(AND(F84&lt;50%,Template!I87&lt;5),"IS4"))))</f>
        <v>IS4</v>
      </c>
      <c r="Q84" t="b">
        <f ca="1">IF(AND(G84&gt;150%,Template!J87&gt;5),"IS1",IF(AND(G84&gt;150%,Template!J87&lt;5),"IS2",IF(AND(G84&lt;50%,Template!J87&gt;5),"IS3",IF(AND(G84&lt;50%,Template!J87&lt;5),"IS4"))))</f>
        <v>0</v>
      </c>
      <c r="R84" t="e">
        <f ca="1">IF(AND(H84&gt;150%,Template!K87&gt;5),"IS1",IF(AND(H84&gt;150%,Template!K87&lt;5),"IS2",IF(AND(H84&lt;50%,Template!K87&gt;5),"IS3",IF(AND(H84&lt;50%,Template!K87&lt;5),"IS4"))))</f>
        <v>#N/A</v>
      </c>
      <c r="S84" t="b">
        <f ca="1">IF(AND(I84&gt;150%,Template!L87&gt;5),"IS1",IF(AND(I84&gt;150%,Template!L87&lt;5),"IS2",IF(AND(I84&lt;50%,Template!L87&gt;5),"IS3",IF(AND(I84&lt;50%,Template!L87&lt;5),"IS4"))))</f>
        <v>0</v>
      </c>
      <c r="T84" t="b">
        <f ca="1">IF(AND(J84&gt;150%,Template!M87&gt;5),"IS1",IF(AND(J84&gt;150%,Template!M87&lt;5),"IS2",IF(AND(J84&lt;50%,Template!M87&gt;5),"IS3",IF(AND(J84&lt;50%,Template!M87&lt;5),"IS4"))))</f>
        <v>0</v>
      </c>
      <c r="U84" t="e">
        <f ca="1">IF(AND(K84&gt;150%,Template!N87&gt;5),"IS1",IF(AND(K84&gt;150%,Template!N87&lt;5),"IS2",IF(AND(K84&lt;50%,Template!N87&gt;5),"IS3",IF(AND(K84&lt;50%,Template!N87&lt;5),"IS4"))))</f>
        <v>#N/A</v>
      </c>
      <c r="W84" t="str">
        <f>IF(Template!AF87&lt;&gt;"",Template!AF87,IF(M84&lt;&gt;FALSE,M84,""))</f>
        <v>IS3</v>
      </c>
      <c r="X84" t="str">
        <f>IF(Template!AG87&lt;&gt;"",Template!AG87,IF(N84&lt;&gt;FALSE,N84,""))</f>
        <v>IS3</v>
      </c>
      <c r="Y84" t="str">
        <f>IF(Template!AH87&lt;&gt;"",Template!AH87,IF(O84&lt;&gt;FALSE,O84,""))</f>
        <v>IS4</v>
      </c>
      <c r="Z84" t="str">
        <f>IF(Template!AI87&lt;&gt;"",Template!AI87,IF(P84&lt;&gt;FALSE,P84,""))</f>
        <v>IS4</v>
      </c>
      <c r="AA84" t="str">
        <f ca="1">IF(Template!AJ87&lt;&gt;"",Template!AJ87,IF(Q84&lt;&gt;FALSE,Q84,""))</f>
        <v/>
      </c>
      <c r="AB84" t="e">
        <f ca="1">IF(Template!AK87&lt;&gt;"",Template!AK87,IF(R84&lt;&gt;FALSE,R84,""))</f>
        <v>#N/A</v>
      </c>
      <c r="AC84" t="str">
        <f ca="1">IF(Template!AL87&lt;&gt;"",Template!AL87,IF(S84&lt;&gt;FALSE,S84,""))</f>
        <v/>
      </c>
      <c r="AD84" t="str">
        <f ca="1">IF(Template!AM87&lt;&gt;"",Template!AM87,IF(T84&lt;&gt;FALSE,T84,""))</f>
        <v/>
      </c>
      <c r="AE84" t="e">
        <f ca="1">IF(Template!AN87&lt;&gt;"",Template!AN87,IF(U84&lt;&gt;FALSE,U84,""))</f>
        <v>#N/A</v>
      </c>
    </row>
    <row r="85" spans="2:31" x14ac:dyDescent="0.35">
      <c r="B85" t="str">
        <f ca="1">Template!C88</f>
        <v>WO-23003-49-A-1</v>
      </c>
      <c r="C85">
        <f ca="1">Template!AV88/Template!AV$2</f>
        <v>0.19157861579232091</v>
      </c>
      <c r="D85">
        <f ca="1">Template!AW88/Template!AW$2</f>
        <v>0.35483494141296279</v>
      </c>
      <c r="E85">
        <f ca="1">Template!AX88/Template!AX$2</f>
        <v>0.41522151266600738</v>
      </c>
      <c r="F85">
        <f ca="1">Template!AY88/Template!AY$2</f>
        <v>0.36648169616958226</v>
      </c>
      <c r="G85">
        <f ca="1">Template!AZ88/Template!AZ$2</f>
        <v>0.5945326171335098</v>
      </c>
      <c r="H85">
        <f ca="1">Template!BA88/Template!BA$2</f>
        <v>0.69837316429200214</v>
      </c>
      <c r="I85">
        <f ca="1">Template!BB88/Template!BB$2</f>
        <v>0.8750980856223376</v>
      </c>
      <c r="J85">
        <f ca="1">Template!BC88/Template!BC$2</f>
        <v>0.98335641943141161</v>
      </c>
      <c r="K85">
        <f ca="1">Template!BD88/Template!BD$2</f>
        <v>1.0695820344861517</v>
      </c>
      <c r="M85" t="str">
        <f ca="1">IF(AND(C85&gt;150%,Template!F88&gt;5),"IS1",IF(AND(C85&gt;150%,Template!F88&lt;5),"IS2",IF(AND(C85&lt;50%,Template!F88&gt;5),"IS3",IF(AND(C85&lt;50%,Template!F88&lt;5),"IS4"))))</f>
        <v>IS3</v>
      </c>
      <c r="N85" t="str">
        <f ca="1">IF(AND(D85&gt;150%,Template!G88&gt;5),"IS1",IF(AND(D85&gt;150%,Template!G88&lt;5),"IS2",IF(AND(D85&lt;50%,Template!G88&gt;5),"IS3",IF(AND(D85&lt;50%,Template!G88&lt;5),"IS4"))))</f>
        <v>IS3</v>
      </c>
      <c r="O85" t="e">
        <f ca="1">IF(AND(E85&gt;150%,Template!H88&gt;5),"IS1",IF(AND(E85&gt;150%,Template!H88&lt;5),"IS2",IF(AND(E85&lt;50%,Template!H88&gt;5),"IS3",IF(AND(E85&lt;50%,Template!H88&lt;5),"IS4"))))</f>
        <v>#N/A</v>
      </c>
      <c r="P85" t="str">
        <f ca="1">IF(AND(F85&gt;150%,Template!I88&gt;5),"IS1",IF(AND(F85&gt;150%,Template!I88&lt;5),"IS2",IF(AND(F85&lt;50%,Template!I88&gt;5),"IS3",IF(AND(F85&lt;50%,Template!I88&lt;5),"IS4"))))</f>
        <v>IS4</v>
      </c>
      <c r="Q85" t="b">
        <f ca="1">IF(AND(G85&gt;150%,Template!J88&gt;5),"IS1",IF(AND(G85&gt;150%,Template!J88&lt;5),"IS2",IF(AND(G85&lt;50%,Template!J88&gt;5),"IS3",IF(AND(G85&lt;50%,Template!J88&lt;5),"IS4"))))</f>
        <v>0</v>
      </c>
      <c r="R85" t="e">
        <f ca="1">IF(AND(H85&gt;150%,Template!K88&gt;5),"IS1",IF(AND(H85&gt;150%,Template!K88&lt;5),"IS2",IF(AND(H85&lt;50%,Template!K88&gt;5),"IS3",IF(AND(H85&lt;50%,Template!K88&lt;5),"IS4"))))</f>
        <v>#N/A</v>
      </c>
      <c r="S85" t="b">
        <f ca="1">IF(AND(I85&gt;150%,Template!L88&gt;5),"IS1",IF(AND(I85&gt;150%,Template!L88&lt;5),"IS2",IF(AND(I85&lt;50%,Template!L88&gt;5),"IS3",IF(AND(I85&lt;50%,Template!L88&lt;5),"IS4"))))</f>
        <v>0</v>
      </c>
      <c r="T85" t="b">
        <f ca="1">IF(AND(J85&gt;150%,Template!M88&gt;5),"IS1",IF(AND(J85&gt;150%,Template!M88&lt;5),"IS2",IF(AND(J85&lt;50%,Template!M88&gt;5),"IS3",IF(AND(J85&lt;50%,Template!M88&lt;5),"IS4"))))</f>
        <v>0</v>
      </c>
      <c r="U85" t="e">
        <f ca="1">IF(AND(K85&gt;150%,Template!N88&gt;5),"IS1",IF(AND(K85&gt;150%,Template!N88&lt;5),"IS2",IF(AND(K85&lt;50%,Template!N88&gt;5),"IS3",IF(AND(K85&lt;50%,Template!N88&lt;5),"IS4"))))</f>
        <v>#N/A</v>
      </c>
      <c r="W85" t="str">
        <f>IF(Template!AF88&lt;&gt;"",Template!AF88,IF(M85&lt;&gt;FALSE,M85,""))</f>
        <v>IS3</v>
      </c>
      <c r="X85" t="str">
        <f>IF(Template!AG88&lt;&gt;"",Template!AG88,IF(N85&lt;&gt;FALSE,N85,""))</f>
        <v>IS3</v>
      </c>
      <c r="Y85" t="str">
        <f>IF(Template!AH88&lt;&gt;"",Template!AH88,IF(O85&lt;&gt;FALSE,O85,""))</f>
        <v>IS4</v>
      </c>
      <c r="Z85" t="str">
        <f>IF(Template!AI88&lt;&gt;"",Template!AI88,IF(P85&lt;&gt;FALSE,P85,""))</f>
        <v>IS4</v>
      </c>
      <c r="AA85" t="str">
        <f ca="1">IF(Template!AJ88&lt;&gt;"",Template!AJ88,IF(Q85&lt;&gt;FALSE,Q85,""))</f>
        <v/>
      </c>
      <c r="AB85" t="e">
        <f ca="1">IF(Template!AK88&lt;&gt;"",Template!AK88,IF(R85&lt;&gt;FALSE,R85,""))</f>
        <v>#N/A</v>
      </c>
      <c r="AC85" t="str">
        <f ca="1">IF(Template!AL88&lt;&gt;"",Template!AL88,IF(S85&lt;&gt;FALSE,S85,""))</f>
        <v/>
      </c>
      <c r="AD85" t="str">
        <f ca="1">IF(Template!AM88&lt;&gt;"",Template!AM88,IF(T85&lt;&gt;FALSE,T85,""))</f>
        <v/>
      </c>
      <c r="AE85" t="e">
        <f ca="1">IF(Template!AN88&lt;&gt;"",Template!AN88,IF(U85&lt;&gt;FALSE,U85,""))</f>
        <v>#N/A</v>
      </c>
    </row>
    <row r="86" spans="2:31" x14ac:dyDescent="0.35">
      <c r="B86" t="str">
        <f ca="1">Template!C89</f>
        <v>WO-23003-50-A-1</v>
      </c>
      <c r="C86">
        <f ca="1">Template!AV89/Template!AV$2</f>
        <v>2.8546972259694728E-2</v>
      </c>
      <c r="D86">
        <f ca="1">Template!AW89/Template!AW$2</f>
        <v>0.13433727739930679</v>
      </c>
      <c r="E86">
        <f ca="1">Template!AX89/Template!AX$2</f>
        <v>0.10603719185672929</v>
      </c>
      <c r="F86">
        <f ca="1">Template!AY89/Template!AY$2</f>
        <v>0.16457049038930999</v>
      </c>
      <c r="G86">
        <f ca="1">Template!AZ89/Template!AZ$2</f>
        <v>0.28928212856980201</v>
      </c>
      <c r="H86">
        <f ca="1">Template!BA89/Template!BA$2</f>
        <v>0.41170368398896912</v>
      </c>
      <c r="I86">
        <f ca="1">Template!BB89/Template!BB$2</f>
        <v>0.66610969769629802</v>
      </c>
      <c r="J86">
        <f ca="1">Template!BC89/Template!BC$2</f>
        <v>0.79131568790322548</v>
      </c>
      <c r="K86">
        <f ca="1">Template!BD89/Template!BD$2</f>
        <v>0.9587521638728741</v>
      </c>
      <c r="M86" t="str">
        <f ca="1">IF(AND(C86&gt;150%,Template!F89&gt;5),"IS1",IF(AND(C86&gt;150%,Template!F89&lt;5),"IS2",IF(AND(C86&lt;50%,Template!F89&gt;5),"IS3",IF(AND(C86&lt;50%,Template!F89&lt;5),"IS4"))))</f>
        <v>IS3</v>
      </c>
      <c r="N86" t="str">
        <f ca="1">IF(AND(D86&gt;150%,Template!G89&gt;5),"IS1",IF(AND(D86&gt;150%,Template!G89&lt;5),"IS2",IF(AND(D86&lt;50%,Template!G89&gt;5),"IS3",IF(AND(D86&lt;50%,Template!G89&lt;5),"IS4"))))</f>
        <v>IS3</v>
      </c>
      <c r="O86" t="e">
        <f ca="1">IF(AND(E86&gt;150%,Template!H89&gt;5),"IS1",IF(AND(E86&gt;150%,Template!H89&lt;5),"IS2",IF(AND(E86&lt;50%,Template!H89&gt;5),"IS3",IF(AND(E86&lt;50%,Template!H89&lt;5),"IS4"))))</f>
        <v>#N/A</v>
      </c>
      <c r="P86" t="str">
        <f ca="1">IF(AND(F86&gt;150%,Template!I89&gt;5),"IS1",IF(AND(F86&gt;150%,Template!I89&lt;5),"IS2",IF(AND(F86&lt;50%,Template!I89&gt;5),"IS3",IF(AND(F86&lt;50%,Template!I89&lt;5),"IS4"))))</f>
        <v>IS4</v>
      </c>
      <c r="Q86" t="str">
        <f ca="1">IF(AND(G86&gt;150%,Template!J89&gt;5),"IS1",IF(AND(G86&gt;150%,Template!J89&lt;5),"IS2",IF(AND(G86&lt;50%,Template!J89&gt;5),"IS3",IF(AND(G86&lt;50%,Template!J89&lt;5),"IS4"))))</f>
        <v>IS4</v>
      </c>
      <c r="R86" t="e">
        <f ca="1">IF(AND(H86&gt;150%,Template!K89&gt;5),"IS1",IF(AND(H86&gt;150%,Template!K89&lt;5),"IS2",IF(AND(H86&lt;50%,Template!K89&gt;5),"IS3",IF(AND(H86&lt;50%,Template!K89&lt;5),"IS4"))))</f>
        <v>#N/A</v>
      </c>
      <c r="S86" t="b">
        <f ca="1">IF(AND(I86&gt;150%,Template!L89&gt;5),"IS1",IF(AND(I86&gt;150%,Template!L89&lt;5),"IS2",IF(AND(I86&lt;50%,Template!L89&gt;5),"IS3",IF(AND(I86&lt;50%,Template!L89&lt;5),"IS4"))))</f>
        <v>0</v>
      </c>
      <c r="T86" t="b">
        <f ca="1">IF(AND(J86&gt;150%,Template!M89&gt;5),"IS1",IF(AND(J86&gt;150%,Template!M89&lt;5),"IS2",IF(AND(J86&lt;50%,Template!M89&gt;5),"IS3",IF(AND(J86&lt;50%,Template!M89&lt;5),"IS4"))))</f>
        <v>0</v>
      </c>
      <c r="U86" t="e">
        <f ca="1">IF(AND(K86&gt;150%,Template!N89&gt;5),"IS1",IF(AND(K86&gt;150%,Template!N89&lt;5),"IS2",IF(AND(K86&lt;50%,Template!N89&gt;5),"IS3",IF(AND(K86&lt;50%,Template!N89&lt;5),"IS4"))))</f>
        <v>#N/A</v>
      </c>
      <c r="W86" t="str">
        <f>IF(Template!AF89&lt;&gt;"",Template!AF89,IF(M86&lt;&gt;FALSE,M86,""))</f>
        <v>IS3</v>
      </c>
      <c r="X86" t="str">
        <f>IF(Template!AG89&lt;&gt;"",Template!AG89,IF(N86&lt;&gt;FALSE,N86,""))</f>
        <v>IS3</v>
      </c>
      <c r="Y86" t="str">
        <f>IF(Template!AH89&lt;&gt;"",Template!AH89,IF(O86&lt;&gt;FALSE,O86,""))</f>
        <v>IS4</v>
      </c>
      <c r="Z86" t="str">
        <f>IF(Template!AI89&lt;&gt;"",Template!AI89,IF(P86&lt;&gt;FALSE,P86,""))</f>
        <v>IS4</v>
      </c>
      <c r="AA86" t="str">
        <f>IF(Template!AJ89&lt;&gt;"",Template!AJ89,IF(Q86&lt;&gt;FALSE,Q86,""))</f>
        <v>IS4</v>
      </c>
      <c r="AB86" t="str">
        <f>IF(Template!AK89&lt;&gt;"",Template!AK89,IF(R86&lt;&gt;FALSE,R86,""))</f>
        <v>IS4</v>
      </c>
      <c r="AC86" t="str">
        <f ca="1">IF(Template!AL89&lt;&gt;"",Template!AL89,IF(S86&lt;&gt;FALSE,S86,""))</f>
        <v/>
      </c>
      <c r="AD86" t="str">
        <f ca="1">IF(Template!AM89&lt;&gt;"",Template!AM89,IF(T86&lt;&gt;FALSE,T86,""))</f>
        <v/>
      </c>
      <c r="AE86" t="e">
        <f ca="1">IF(Template!AN89&lt;&gt;"",Template!AN89,IF(U86&lt;&gt;FALSE,U86,""))</f>
        <v>#N/A</v>
      </c>
    </row>
    <row r="87" spans="2:31" x14ac:dyDescent="0.35">
      <c r="B87" t="str">
        <f ca="1">Template!C90</f>
        <v>LRB6-inj1</v>
      </c>
      <c r="C87">
        <f ca="1">Template!AV90/Template!AV$2</f>
        <v>0.7093437784610328</v>
      </c>
      <c r="D87">
        <f ca="1">Template!AW90/Template!AW$2</f>
        <v>0.66323240548860574</v>
      </c>
      <c r="E87">
        <f ca="1">Template!AX90/Template!AX$2</f>
        <v>0.89154002293292223</v>
      </c>
      <c r="F87">
        <f ca="1">Template!AY90/Template!AY$2</f>
        <v>0.95386285049929098</v>
      </c>
      <c r="G87">
        <f ca="1">Template!AZ90/Template!AZ$2</f>
        <v>0.98871939379160234</v>
      </c>
      <c r="H87">
        <f ca="1">Template!BA90/Template!BA$2</f>
        <v>1.0172686886703028</v>
      </c>
      <c r="I87">
        <f ca="1">Template!BB90/Template!BB$2</f>
        <v>1.038168659684773</v>
      </c>
      <c r="J87">
        <f ca="1">Template!BC90/Template!BC$2</f>
        <v>0.96745182126398188</v>
      </c>
      <c r="K87">
        <f ca="1">Template!BD90/Template!BD$2</f>
        <v>1.041207402871682</v>
      </c>
      <c r="M87" t="b">
        <f ca="1">IF(AND(C87&gt;150%,Template!F90&gt;5),"IS1",IF(AND(C87&gt;150%,Template!F90&lt;5),"IS2",IF(AND(C87&lt;50%,Template!F90&gt;5),"IS3",IF(AND(C87&lt;50%,Template!F90&lt;5),"IS4"))))</f>
        <v>0</v>
      </c>
      <c r="N87" t="b">
        <f ca="1">IF(AND(D87&gt;150%,Template!G90&gt;5),"IS1",IF(AND(D87&gt;150%,Template!G90&lt;5),"IS2",IF(AND(D87&lt;50%,Template!G90&gt;5),"IS3",IF(AND(D87&lt;50%,Template!G90&lt;5),"IS4"))))</f>
        <v>0</v>
      </c>
      <c r="O87" t="e">
        <f ca="1">IF(AND(E87&gt;150%,Template!H90&gt;5),"IS1",IF(AND(E87&gt;150%,Template!H90&lt;5),"IS2",IF(AND(E87&lt;50%,Template!H90&gt;5),"IS3",IF(AND(E87&lt;50%,Template!H90&lt;5),"IS4"))))</f>
        <v>#N/A</v>
      </c>
      <c r="P87" t="b">
        <f ca="1">IF(AND(F87&gt;150%,Template!I90&gt;5),"IS1",IF(AND(F87&gt;150%,Template!I90&lt;5),"IS2",IF(AND(F87&lt;50%,Template!I90&gt;5),"IS3",IF(AND(F87&lt;50%,Template!I90&lt;5),"IS4"))))</f>
        <v>0</v>
      </c>
      <c r="Q87" t="b">
        <f ca="1">IF(AND(G87&gt;150%,Template!J90&gt;5),"IS1",IF(AND(G87&gt;150%,Template!J90&lt;5),"IS2",IF(AND(G87&lt;50%,Template!J90&gt;5),"IS3",IF(AND(G87&lt;50%,Template!J90&lt;5),"IS4"))))</f>
        <v>0</v>
      </c>
      <c r="R87" t="e">
        <f ca="1">IF(AND(H87&gt;150%,Template!K90&gt;5),"IS1",IF(AND(H87&gt;150%,Template!K90&lt;5),"IS2",IF(AND(H87&lt;50%,Template!K90&gt;5),"IS3",IF(AND(H87&lt;50%,Template!K90&lt;5),"IS4"))))</f>
        <v>#N/A</v>
      </c>
      <c r="S87" t="b">
        <f ca="1">IF(AND(I87&gt;150%,Template!L90&gt;5),"IS1",IF(AND(I87&gt;150%,Template!L90&lt;5),"IS2",IF(AND(I87&lt;50%,Template!L90&gt;5),"IS3",IF(AND(I87&lt;50%,Template!L90&lt;5),"IS4"))))</f>
        <v>0</v>
      </c>
      <c r="T87" t="b">
        <f ca="1">IF(AND(J87&gt;150%,Template!M90&gt;5),"IS1",IF(AND(J87&gt;150%,Template!M90&lt;5),"IS2",IF(AND(J87&lt;50%,Template!M90&gt;5),"IS3",IF(AND(J87&lt;50%,Template!M90&lt;5),"IS4"))))</f>
        <v>0</v>
      </c>
      <c r="U87" t="e">
        <f ca="1">IF(AND(K87&gt;150%,Template!N90&gt;5),"IS1",IF(AND(K87&gt;150%,Template!N90&lt;5),"IS2",IF(AND(K87&lt;50%,Template!N90&gt;5),"IS3",IF(AND(K87&lt;50%,Template!N90&lt;5),"IS4"))))</f>
        <v>#N/A</v>
      </c>
      <c r="W87" t="str">
        <f ca="1">IF(Template!AF90&lt;&gt;"",Template!AF90,IF(M87&lt;&gt;FALSE,M87,""))</f>
        <v/>
      </c>
      <c r="X87" t="str">
        <f ca="1">IF(Template!AG90&lt;&gt;"",Template!AG90,IF(N87&lt;&gt;FALSE,N87,""))</f>
        <v/>
      </c>
      <c r="Y87" t="e">
        <f ca="1">IF(Template!AH90&lt;&gt;"",Template!AH90,IF(O87&lt;&gt;FALSE,O87,""))</f>
        <v>#N/A</v>
      </c>
      <c r="Z87" t="str">
        <f ca="1">IF(Template!AI90&lt;&gt;"",Template!AI90,IF(P87&lt;&gt;FALSE,P87,""))</f>
        <v/>
      </c>
      <c r="AA87" t="str">
        <f ca="1">IF(Template!AJ90&lt;&gt;"",Template!AJ90,IF(Q87&lt;&gt;FALSE,Q87,""))</f>
        <v/>
      </c>
      <c r="AB87" t="e">
        <f ca="1">IF(Template!AK90&lt;&gt;"",Template!AK90,IF(R87&lt;&gt;FALSE,R87,""))</f>
        <v>#N/A</v>
      </c>
      <c r="AC87" t="str">
        <f ca="1">IF(Template!AL90&lt;&gt;"",Template!AL90,IF(S87&lt;&gt;FALSE,S87,""))</f>
        <v/>
      </c>
      <c r="AD87" t="str">
        <f ca="1">IF(Template!AM90&lt;&gt;"",Template!AM90,IF(T87&lt;&gt;FALSE,T87,""))</f>
        <v/>
      </c>
      <c r="AE87" t="e">
        <f ca="1">IF(Template!AN90&lt;&gt;"",Template!AN90,IF(U87&lt;&gt;FALSE,U87,""))</f>
        <v>#N/A</v>
      </c>
    </row>
    <row r="88" spans="2:31" x14ac:dyDescent="0.35">
      <c r="B88" t="str">
        <f ca="1">Template!C91</f>
        <v>AB-230117-02 LRB 6</v>
      </c>
      <c r="C88">
        <f ca="1">Template!AV91/Template!AV$2</f>
        <v>0.78974204460635611</v>
      </c>
      <c r="D88">
        <f ca="1">Template!AW91/Template!AW$2</f>
        <v>0.71041669620833525</v>
      </c>
      <c r="E88">
        <f ca="1">Template!AX91/Template!AX$2</f>
        <v>0.62448708317657331</v>
      </c>
      <c r="F88">
        <f ca="1">Template!AY91/Template!AY$2</f>
        <v>0.84880512695606503</v>
      </c>
      <c r="G88">
        <f ca="1">Template!AZ91/Template!AZ$2</f>
        <v>0.68471942695722721</v>
      </c>
      <c r="H88">
        <f ca="1">Template!BA91/Template!BA$2</f>
        <v>0.84347964043197998</v>
      </c>
      <c r="I88">
        <f ca="1">Template!BB91/Template!BB$2</f>
        <v>0.91340743262730706</v>
      </c>
      <c r="J88">
        <f ca="1">Template!BC91/Template!BC$2</f>
        <v>0.84871996203198574</v>
      </c>
      <c r="K88">
        <f ca="1">Template!BD91/Template!BD$2</f>
        <v>1.1214837894815417</v>
      </c>
      <c r="M88" t="b">
        <f ca="1">IF(AND(C88&gt;150%,Template!F91&gt;5),"IS1",IF(AND(C88&gt;150%,Template!F91&lt;5),"IS2",IF(AND(C88&lt;50%,Template!F91&gt;5),"IS3",IF(AND(C88&lt;50%,Template!F91&lt;5),"IS4"))))</f>
        <v>0</v>
      </c>
      <c r="N88" t="b">
        <f ca="1">IF(AND(D88&gt;150%,Template!G91&gt;5),"IS1",IF(AND(D88&gt;150%,Template!G91&lt;5),"IS2",IF(AND(D88&lt;50%,Template!G91&gt;5),"IS3",IF(AND(D88&lt;50%,Template!G91&lt;5),"IS4"))))</f>
        <v>0</v>
      </c>
      <c r="O88" t="e">
        <f ca="1">IF(AND(E88&gt;150%,Template!H91&gt;5),"IS1",IF(AND(E88&gt;150%,Template!H91&lt;5),"IS2",IF(AND(E88&lt;50%,Template!H91&gt;5),"IS3",IF(AND(E88&lt;50%,Template!H91&lt;5),"IS4"))))</f>
        <v>#N/A</v>
      </c>
      <c r="P88" t="b">
        <f ca="1">IF(AND(F88&gt;150%,Template!I91&gt;5),"IS1",IF(AND(F88&gt;150%,Template!I91&lt;5),"IS2",IF(AND(F88&lt;50%,Template!I91&gt;5),"IS3",IF(AND(F88&lt;50%,Template!I91&lt;5),"IS4"))))</f>
        <v>0</v>
      </c>
      <c r="Q88" t="b">
        <f ca="1">IF(AND(G88&gt;150%,Template!J91&gt;5),"IS1",IF(AND(G88&gt;150%,Template!J91&lt;5),"IS2",IF(AND(G88&lt;50%,Template!J91&gt;5),"IS3",IF(AND(G88&lt;50%,Template!J91&lt;5),"IS4"))))</f>
        <v>0</v>
      </c>
      <c r="R88" t="e">
        <f ca="1">IF(AND(H88&gt;150%,Template!K91&gt;5),"IS1",IF(AND(H88&gt;150%,Template!K91&lt;5),"IS2",IF(AND(H88&lt;50%,Template!K91&gt;5),"IS3",IF(AND(H88&lt;50%,Template!K91&lt;5),"IS4"))))</f>
        <v>#N/A</v>
      </c>
      <c r="S88" t="b">
        <f ca="1">IF(AND(I88&gt;150%,Template!L91&gt;5),"IS1",IF(AND(I88&gt;150%,Template!L91&lt;5),"IS2",IF(AND(I88&lt;50%,Template!L91&gt;5),"IS3",IF(AND(I88&lt;50%,Template!L91&lt;5),"IS4"))))</f>
        <v>0</v>
      </c>
      <c r="T88" t="b">
        <f ca="1">IF(AND(J88&gt;150%,Template!M91&gt;5),"IS1",IF(AND(J88&gt;150%,Template!M91&lt;5),"IS2",IF(AND(J88&lt;50%,Template!M91&gt;5),"IS3",IF(AND(J88&lt;50%,Template!M91&lt;5),"IS4"))))</f>
        <v>0</v>
      </c>
      <c r="U88" t="e">
        <f ca="1">IF(AND(K88&gt;150%,Template!N91&gt;5),"IS1",IF(AND(K88&gt;150%,Template!N91&lt;5),"IS2",IF(AND(K88&lt;50%,Template!N91&gt;5),"IS3",IF(AND(K88&lt;50%,Template!N91&lt;5),"IS4"))))</f>
        <v>#N/A</v>
      </c>
      <c r="W88" t="str">
        <f ca="1">IF(Template!AF91&lt;&gt;"",Template!AF91,IF(M88&lt;&gt;FALSE,M88,""))</f>
        <v/>
      </c>
      <c r="X88" t="str">
        <f ca="1">IF(Template!AG91&lt;&gt;"",Template!AG91,IF(N88&lt;&gt;FALSE,N88,""))</f>
        <v/>
      </c>
      <c r="Y88" t="e">
        <f ca="1">IF(Template!AH91&lt;&gt;"",Template!AH91,IF(O88&lt;&gt;FALSE,O88,""))</f>
        <v>#N/A</v>
      </c>
      <c r="Z88" t="str">
        <f ca="1">IF(Template!AI91&lt;&gt;"",Template!AI91,IF(P88&lt;&gt;FALSE,P88,""))</f>
        <v/>
      </c>
      <c r="AA88" t="str">
        <f ca="1">IF(Template!AJ91&lt;&gt;"",Template!AJ91,IF(Q88&lt;&gt;FALSE,Q88,""))</f>
        <v/>
      </c>
      <c r="AB88" t="e">
        <f ca="1">IF(Template!AK91&lt;&gt;"",Template!AK91,IF(R88&lt;&gt;FALSE,R88,""))</f>
        <v>#N/A</v>
      </c>
      <c r="AC88" t="str">
        <f ca="1">IF(Template!AL91&lt;&gt;"",Template!AL91,IF(S88&lt;&gt;FALSE,S88,""))</f>
        <v/>
      </c>
      <c r="AD88" t="str">
        <f ca="1">IF(Template!AM91&lt;&gt;"",Template!AM91,IF(T88&lt;&gt;FALSE,T88,""))</f>
        <v/>
      </c>
      <c r="AE88" t="e">
        <f ca="1">IF(Template!AN91&lt;&gt;"",Template!AN91,IF(U88&lt;&gt;FALSE,U88,""))</f>
        <v>#N/A</v>
      </c>
    </row>
    <row r="89" spans="2:31" x14ac:dyDescent="0.35">
      <c r="B89" t="str">
        <f ca="1">Template!C92</f>
        <v>WO-23003-51-A-1</v>
      </c>
      <c r="C89">
        <f ca="1">Template!AV92/Template!AV$2</f>
        <v>0.11007648956057878</v>
      </c>
      <c r="D89">
        <f ca="1">Template!AW92/Template!AW$2</f>
        <v>0.28978519999540836</v>
      </c>
      <c r="E89">
        <f ca="1">Template!AX92/Template!AX$2</f>
        <v>0.19730646415107134</v>
      </c>
      <c r="F89">
        <f ca="1">Template!AY92/Template!AY$2</f>
        <v>0.17121819463315255</v>
      </c>
      <c r="G89">
        <f ca="1">Template!AZ92/Template!AZ$2</f>
        <v>0.48599929434210726</v>
      </c>
      <c r="H89">
        <f ca="1">Template!BA92/Template!BA$2</f>
        <v>0.64782157002756746</v>
      </c>
      <c r="I89">
        <f ca="1">Template!BB92/Template!BB$2</f>
        <v>0.84994965877484441</v>
      </c>
      <c r="J89">
        <f ca="1">Template!BC92/Template!BC$2</f>
        <v>0.93070546999747861</v>
      </c>
      <c r="K89">
        <f ca="1">Template!BD92/Template!BD$2</f>
        <v>1.0683078685645984</v>
      </c>
      <c r="M89" t="str">
        <f ca="1">IF(AND(C89&gt;150%,Template!F92&gt;5),"IS1",IF(AND(C89&gt;150%,Template!F92&lt;5),"IS2",IF(AND(C89&lt;50%,Template!F92&gt;5),"IS3",IF(AND(C89&lt;50%,Template!F92&lt;5),"IS4"))))</f>
        <v>IS3</v>
      </c>
      <c r="N89" t="str">
        <f ca="1">IF(AND(D89&gt;150%,Template!G92&gt;5),"IS1",IF(AND(D89&gt;150%,Template!G92&lt;5),"IS2",IF(AND(D89&lt;50%,Template!G92&gt;5),"IS3",IF(AND(D89&lt;50%,Template!G92&lt;5),"IS4"))))</f>
        <v>IS3</v>
      </c>
      <c r="O89" t="e">
        <f ca="1">IF(AND(E89&gt;150%,Template!H92&gt;5),"IS1",IF(AND(E89&gt;150%,Template!H92&lt;5),"IS2",IF(AND(E89&lt;50%,Template!H92&gt;5),"IS3",IF(AND(E89&lt;50%,Template!H92&lt;5),"IS4"))))</f>
        <v>#N/A</v>
      </c>
      <c r="P89" t="str">
        <f ca="1">IF(AND(F89&gt;150%,Template!I92&gt;5),"IS1",IF(AND(F89&gt;150%,Template!I92&lt;5),"IS2",IF(AND(F89&lt;50%,Template!I92&gt;5),"IS3",IF(AND(F89&lt;50%,Template!I92&lt;5),"IS4"))))</f>
        <v>IS4</v>
      </c>
      <c r="Q89" t="str">
        <f ca="1">IF(AND(G89&gt;150%,Template!J92&gt;5),"IS1",IF(AND(G89&gt;150%,Template!J92&lt;5),"IS2",IF(AND(G89&lt;50%,Template!J92&gt;5),"IS3",IF(AND(G89&lt;50%,Template!J92&lt;5),"IS4"))))</f>
        <v>IS4</v>
      </c>
      <c r="R89" t="e">
        <f ca="1">IF(AND(H89&gt;150%,Template!K92&gt;5),"IS1",IF(AND(H89&gt;150%,Template!K92&lt;5),"IS2",IF(AND(H89&lt;50%,Template!K92&gt;5),"IS3",IF(AND(H89&lt;50%,Template!K92&lt;5),"IS4"))))</f>
        <v>#N/A</v>
      </c>
      <c r="S89" t="b">
        <f ca="1">IF(AND(I89&gt;150%,Template!L92&gt;5),"IS1",IF(AND(I89&gt;150%,Template!L92&lt;5),"IS2",IF(AND(I89&lt;50%,Template!L92&gt;5),"IS3",IF(AND(I89&lt;50%,Template!L92&lt;5),"IS4"))))</f>
        <v>0</v>
      </c>
      <c r="T89" t="b">
        <f ca="1">IF(AND(J89&gt;150%,Template!M92&gt;5),"IS1",IF(AND(J89&gt;150%,Template!M92&lt;5),"IS2",IF(AND(J89&lt;50%,Template!M92&gt;5),"IS3",IF(AND(J89&lt;50%,Template!M92&lt;5),"IS4"))))</f>
        <v>0</v>
      </c>
      <c r="U89" t="e">
        <f ca="1">IF(AND(K89&gt;150%,Template!N92&gt;5),"IS1",IF(AND(K89&gt;150%,Template!N92&lt;5),"IS2",IF(AND(K89&lt;50%,Template!N92&gt;5),"IS3",IF(AND(K89&lt;50%,Template!N92&lt;5),"IS4"))))</f>
        <v>#N/A</v>
      </c>
      <c r="W89" t="str">
        <f>IF(Template!AF92&lt;&gt;"",Template!AF92,IF(M89&lt;&gt;FALSE,M89,""))</f>
        <v>IS3</v>
      </c>
      <c r="X89" t="str">
        <f>IF(Template!AG92&lt;&gt;"",Template!AG92,IF(N89&lt;&gt;FALSE,N89,""))</f>
        <v>IS3</v>
      </c>
      <c r="Y89" t="str">
        <f>IF(Template!AH92&lt;&gt;"",Template!AH92,IF(O89&lt;&gt;FALSE,O89,""))</f>
        <v>IS4</v>
      </c>
      <c r="Z89" t="str">
        <f>IF(Template!AI92&lt;&gt;"",Template!AI92,IF(P89&lt;&gt;FALSE,P89,""))</f>
        <v>IS4</v>
      </c>
      <c r="AA89" t="str">
        <f>IF(Template!AJ92&lt;&gt;"",Template!AJ92,IF(Q89&lt;&gt;FALSE,Q89,""))</f>
        <v>IS4</v>
      </c>
      <c r="AB89" t="e">
        <f ca="1">IF(Template!AK92&lt;&gt;"",Template!AK92,IF(R89&lt;&gt;FALSE,R89,""))</f>
        <v>#N/A</v>
      </c>
      <c r="AC89" t="str">
        <f ca="1">IF(Template!AL92&lt;&gt;"",Template!AL92,IF(S89&lt;&gt;FALSE,S89,""))</f>
        <v/>
      </c>
      <c r="AD89" t="str">
        <f ca="1">IF(Template!AM92&lt;&gt;"",Template!AM92,IF(T89&lt;&gt;FALSE,T89,""))</f>
        <v/>
      </c>
      <c r="AE89" t="e">
        <f ca="1">IF(Template!AN92&lt;&gt;"",Template!AN92,IF(U89&lt;&gt;FALSE,U89,""))</f>
        <v>#N/A</v>
      </c>
    </row>
    <row r="90" spans="2:31" x14ac:dyDescent="0.35">
      <c r="B90" t="str">
        <f ca="1">Template!C93</f>
        <v>WO-23003-52-A-1</v>
      </c>
      <c r="C90">
        <f ca="1">Template!AV93/Template!AV$2</f>
        <v>0.23688070504611972</v>
      </c>
      <c r="D90">
        <f ca="1">Template!AW93/Template!AW$2</f>
        <v>0.35006235824219306</v>
      </c>
      <c r="E90">
        <f ca="1">Template!AX93/Template!AX$2</f>
        <v>0.23142561975875089</v>
      </c>
      <c r="F90">
        <f ca="1">Template!AY93/Template!AY$2</f>
        <v>0.29721594393290568</v>
      </c>
      <c r="G90">
        <f ca="1">Template!AZ93/Template!AZ$2</f>
        <v>0.52445779755672983</v>
      </c>
      <c r="H90">
        <f ca="1">Template!BA93/Template!BA$2</f>
        <v>0.67703154951432165</v>
      </c>
      <c r="I90">
        <f ca="1">Template!BB93/Template!BB$2</f>
        <v>0.79543905285903116</v>
      </c>
      <c r="J90">
        <f ca="1">Template!BC93/Template!BC$2</f>
        <v>0.95666315798378132</v>
      </c>
      <c r="K90">
        <f ca="1">Template!BD93/Template!BD$2</f>
        <v>0.97635209522781774</v>
      </c>
      <c r="M90" t="str">
        <f ca="1">IF(AND(C90&gt;150%,Template!F93&gt;5),"IS1",IF(AND(C90&gt;150%,Template!F93&lt;5),"IS2",IF(AND(C90&lt;50%,Template!F93&gt;5),"IS3",IF(AND(C90&lt;50%,Template!F93&lt;5),"IS4"))))</f>
        <v>IS3</v>
      </c>
      <c r="N90" t="str">
        <f ca="1">IF(AND(D90&gt;150%,Template!G93&gt;5),"IS1",IF(AND(D90&gt;150%,Template!G93&lt;5),"IS2",IF(AND(D90&lt;50%,Template!G93&gt;5),"IS3",IF(AND(D90&lt;50%,Template!G93&lt;5),"IS4"))))</f>
        <v>IS3</v>
      </c>
      <c r="O90" t="e">
        <f ca="1">IF(AND(E90&gt;150%,Template!H93&gt;5),"IS1",IF(AND(E90&gt;150%,Template!H93&lt;5),"IS2",IF(AND(E90&lt;50%,Template!H93&gt;5),"IS3",IF(AND(E90&lt;50%,Template!H93&lt;5),"IS4"))))</f>
        <v>#N/A</v>
      </c>
      <c r="P90" t="str">
        <f ca="1">IF(AND(F90&gt;150%,Template!I93&gt;5),"IS1",IF(AND(F90&gt;150%,Template!I93&lt;5),"IS2",IF(AND(F90&lt;50%,Template!I93&gt;5),"IS3",IF(AND(F90&lt;50%,Template!I93&lt;5),"IS4"))))</f>
        <v>IS4</v>
      </c>
      <c r="Q90" t="b">
        <f ca="1">IF(AND(G90&gt;150%,Template!J93&gt;5),"IS1",IF(AND(G90&gt;150%,Template!J93&lt;5),"IS2",IF(AND(G90&lt;50%,Template!J93&gt;5),"IS3",IF(AND(G90&lt;50%,Template!J93&lt;5),"IS4"))))</f>
        <v>0</v>
      </c>
      <c r="R90" t="e">
        <f ca="1">IF(AND(H90&gt;150%,Template!K93&gt;5),"IS1",IF(AND(H90&gt;150%,Template!K93&lt;5),"IS2",IF(AND(H90&lt;50%,Template!K93&gt;5),"IS3",IF(AND(H90&lt;50%,Template!K93&lt;5),"IS4"))))</f>
        <v>#N/A</v>
      </c>
      <c r="S90" t="b">
        <f ca="1">IF(AND(I90&gt;150%,Template!L93&gt;5),"IS1",IF(AND(I90&gt;150%,Template!L93&lt;5),"IS2",IF(AND(I90&lt;50%,Template!L93&gt;5),"IS3",IF(AND(I90&lt;50%,Template!L93&lt;5),"IS4"))))</f>
        <v>0</v>
      </c>
      <c r="T90" t="b">
        <f ca="1">IF(AND(J90&gt;150%,Template!M93&gt;5),"IS1",IF(AND(J90&gt;150%,Template!M93&lt;5),"IS2",IF(AND(J90&lt;50%,Template!M93&gt;5),"IS3",IF(AND(J90&lt;50%,Template!M93&lt;5),"IS4"))))</f>
        <v>0</v>
      </c>
      <c r="U90" t="e">
        <f ca="1">IF(AND(K90&gt;150%,Template!N93&gt;5),"IS1",IF(AND(K90&gt;150%,Template!N93&lt;5),"IS2",IF(AND(K90&lt;50%,Template!N93&gt;5),"IS3",IF(AND(K90&lt;50%,Template!N93&lt;5),"IS4"))))</f>
        <v>#N/A</v>
      </c>
      <c r="W90" t="str">
        <f>IF(Template!AF93&lt;&gt;"",Template!AF93,IF(M90&lt;&gt;FALSE,M90,""))</f>
        <v>IS3</v>
      </c>
      <c r="X90" t="str">
        <f>IF(Template!AG93&lt;&gt;"",Template!AG93,IF(N90&lt;&gt;FALSE,N90,""))</f>
        <v>IS3</v>
      </c>
      <c r="Y90" t="str">
        <f>IF(Template!AH93&lt;&gt;"",Template!AH93,IF(O90&lt;&gt;FALSE,O90,""))</f>
        <v>IS4</v>
      </c>
      <c r="Z90" t="str">
        <f>IF(Template!AI93&lt;&gt;"",Template!AI93,IF(P90&lt;&gt;FALSE,P90,""))</f>
        <v>IS4</v>
      </c>
      <c r="AA90" t="str">
        <f ca="1">IF(Template!AJ93&lt;&gt;"",Template!AJ93,IF(Q90&lt;&gt;FALSE,Q90,""))</f>
        <v/>
      </c>
      <c r="AB90" t="e">
        <f ca="1">IF(Template!AK93&lt;&gt;"",Template!AK93,IF(R90&lt;&gt;FALSE,R90,""))</f>
        <v>#N/A</v>
      </c>
      <c r="AC90" t="str">
        <f ca="1">IF(Template!AL93&lt;&gt;"",Template!AL93,IF(S90&lt;&gt;FALSE,S90,""))</f>
        <v/>
      </c>
      <c r="AD90" t="str">
        <f ca="1">IF(Template!AM93&lt;&gt;"",Template!AM93,IF(T90&lt;&gt;FALSE,T90,""))</f>
        <v/>
      </c>
      <c r="AE90" t="e">
        <f ca="1">IF(Template!AN93&lt;&gt;"",Template!AN93,IF(U90&lt;&gt;FALSE,U90,""))</f>
        <v>#N/A</v>
      </c>
    </row>
    <row r="91" spans="2:31" x14ac:dyDescent="0.35">
      <c r="B91" t="str">
        <f ca="1">Template!C94</f>
        <v>WO-23003-53-A-1</v>
      </c>
      <c r="C91">
        <f ca="1">Template!AV94/Template!AV$2</f>
        <v>0.249543596310423</v>
      </c>
      <c r="D91">
        <f ca="1">Template!AW94/Template!AW$2</f>
        <v>0.35915511503019326</v>
      </c>
      <c r="E91">
        <f ca="1">Template!AX94/Template!AX$2</f>
        <v>0.49063381711423448</v>
      </c>
      <c r="F91">
        <f ca="1">Template!AY94/Template!AY$2</f>
        <v>0.49270191293346877</v>
      </c>
      <c r="G91">
        <f ca="1">Template!AZ94/Template!AZ$2</f>
        <v>0.76418663303909207</v>
      </c>
      <c r="H91">
        <f ca="1">Template!BA94/Template!BA$2</f>
        <v>0.83895315266469606</v>
      </c>
      <c r="I91">
        <f ca="1">Template!BB94/Template!BB$2</f>
        <v>0.94125022626701094</v>
      </c>
      <c r="J91">
        <f ca="1">Template!BC94/Template!BC$2</f>
        <v>1.0497246902315314</v>
      </c>
      <c r="K91">
        <f ca="1">Template!BD94/Template!BD$2</f>
        <v>1.1138995353133412</v>
      </c>
      <c r="M91" t="str">
        <f ca="1">IF(AND(C91&gt;150%,Template!F94&gt;5),"IS1",IF(AND(C91&gt;150%,Template!F94&lt;5),"IS2",IF(AND(C91&lt;50%,Template!F94&gt;5),"IS3",IF(AND(C91&lt;50%,Template!F94&lt;5),"IS4"))))</f>
        <v>IS3</v>
      </c>
      <c r="N91" t="str">
        <f ca="1">IF(AND(D91&gt;150%,Template!G94&gt;5),"IS1",IF(AND(D91&gt;150%,Template!G94&lt;5),"IS2",IF(AND(D91&lt;50%,Template!G94&gt;5),"IS3",IF(AND(D91&lt;50%,Template!G94&lt;5),"IS4"))))</f>
        <v>IS3</v>
      </c>
      <c r="O91" t="e">
        <f ca="1">IF(AND(E91&gt;150%,Template!H94&gt;5),"IS1",IF(AND(E91&gt;150%,Template!H94&lt;5),"IS2",IF(AND(E91&lt;50%,Template!H94&gt;5),"IS3",IF(AND(E91&lt;50%,Template!H94&lt;5),"IS4"))))</f>
        <v>#N/A</v>
      </c>
      <c r="P91" t="str">
        <f ca="1">IF(AND(F91&gt;150%,Template!I94&gt;5),"IS1",IF(AND(F91&gt;150%,Template!I94&lt;5),"IS2",IF(AND(F91&lt;50%,Template!I94&gt;5),"IS3",IF(AND(F91&lt;50%,Template!I94&lt;5),"IS4"))))</f>
        <v>IS4</v>
      </c>
      <c r="Q91" t="b">
        <f ca="1">IF(AND(G91&gt;150%,Template!J94&gt;5),"IS1",IF(AND(G91&gt;150%,Template!J94&lt;5),"IS2",IF(AND(G91&lt;50%,Template!J94&gt;5),"IS3",IF(AND(G91&lt;50%,Template!J94&lt;5),"IS4"))))</f>
        <v>0</v>
      </c>
      <c r="R91" t="e">
        <f ca="1">IF(AND(H91&gt;150%,Template!K94&gt;5),"IS1",IF(AND(H91&gt;150%,Template!K94&lt;5),"IS2",IF(AND(H91&lt;50%,Template!K94&gt;5),"IS3",IF(AND(H91&lt;50%,Template!K94&lt;5),"IS4"))))</f>
        <v>#N/A</v>
      </c>
      <c r="S91" t="b">
        <f ca="1">IF(AND(I91&gt;150%,Template!L94&gt;5),"IS1",IF(AND(I91&gt;150%,Template!L94&lt;5),"IS2",IF(AND(I91&lt;50%,Template!L94&gt;5),"IS3",IF(AND(I91&lt;50%,Template!L94&lt;5),"IS4"))))</f>
        <v>0</v>
      </c>
      <c r="T91" t="b">
        <f ca="1">IF(AND(J91&gt;150%,Template!M94&gt;5),"IS1",IF(AND(J91&gt;150%,Template!M94&lt;5),"IS2",IF(AND(J91&lt;50%,Template!M94&gt;5),"IS3",IF(AND(J91&lt;50%,Template!M94&lt;5),"IS4"))))</f>
        <v>0</v>
      </c>
      <c r="U91" t="e">
        <f ca="1">IF(AND(K91&gt;150%,Template!N94&gt;5),"IS1",IF(AND(K91&gt;150%,Template!N94&lt;5),"IS2",IF(AND(K91&lt;50%,Template!N94&gt;5),"IS3",IF(AND(K91&lt;50%,Template!N94&lt;5),"IS4"))))</f>
        <v>#N/A</v>
      </c>
      <c r="W91" t="str">
        <f>IF(Template!AF94&lt;&gt;"",Template!AF94,IF(M91&lt;&gt;FALSE,M91,""))</f>
        <v>IS3</v>
      </c>
      <c r="X91" t="str">
        <f>IF(Template!AG94&lt;&gt;"",Template!AG94,IF(N91&lt;&gt;FALSE,N91,""))</f>
        <v>IS3</v>
      </c>
      <c r="Y91" t="str">
        <f>IF(Template!AH94&lt;&gt;"",Template!AH94,IF(O91&lt;&gt;FALSE,O91,""))</f>
        <v>IS4</v>
      </c>
      <c r="Z91" t="str">
        <f>IF(Template!AI94&lt;&gt;"",Template!AI94,IF(P91&lt;&gt;FALSE,P91,""))</f>
        <v>IS4</v>
      </c>
      <c r="AA91" t="str">
        <f ca="1">IF(Template!AJ94&lt;&gt;"",Template!AJ94,IF(Q91&lt;&gt;FALSE,Q91,""))</f>
        <v/>
      </c>
      <c r="AB91" t="e">
        <f ca="1">IF(Template!AK94&lt;&gt;"",Template!AK94,IF(R91&lt;&gt;FALSE,R91,""))</f>
        <v>#N/A</v>
      </c>
      <c r="AC91" t="str">
        <f ca="1">IF(Template!AL94&lt;&gt;"",Template!AL94,IF(S91&lt;&gt;FALSE,S91,""))</f>
        <v/>
      </c>
      <c r="AD91" t="str">
        <f ca="1">IF(Template!AM94&lt;&gt;"",Template!AM94,IF(T91&lt;&gt;FALSE,T91,""))</f>
        <v/>
      </c>
      <c r="AE91" t="e">
        <f ca="1">IF(Template!AN94&lt;&gt;"",Template!AN94,IF(U91&lt;&gt;FALSE,U91,""))</f>
        <v>#N/A</v>
      </c>
    </row>
    <row r="92" spans="2:31" x14ac:dyDescent="0.35">
      <c r="B92" t="str">
        <f ca="1">Template!C95</f>
        <v>WO-23003-54-A-1</v>
      </c>
      <c r="C92">
        <f ca="1">Template!AV95/Template!AV$2</f>
        <v>0.1322824293139222</v>
      </c>
      <c r="D92">
        <f ca="1">Template!AW95/Template!AW$2</f>
        <v>0.27513928474724825</v>
      </c>
      <c r="E92">
        <f ca="1">Template!AX95/Template!AX$2</f>
        <v>0.38621916831188119</v>
      </c>
      <c r="F92">
        <f ca="1">Template!AY95/Template!AY$2</f>
        <v>0.37034951285433326</v>
      </c>
      <c r="G92">
        <f ca="1">Template!AZ95/Template!AZ$2</f>
        <v>0.51758807139078422</v>
      </c>
      <c r="H92">
        <f ca="1">Template!BA95/Template!BA$2</f>
        <v>0.61995385484211984</v>
      </c>
      <c r="I92">
        <f ca="1">Template!BB95/Template!BB$2</f>
        <v>0.83273255995811213</v>
      </c>
      <c r="J92">
        <f ca="1">Template!BC95/Template!BC$2</f>
        <v>0.94077977099752275</v>
      </c>
      <c r="K92">
        <f ca="1">Template!BD95/Template!BD$2</f>
        <v>1.0466896766245197</v>
      </c>
      <c r="M92" t="str">
        <f ca="1">IF(AND(C92&gt;150%,Template!F95&gt;5),"IS1",IF(AND(C92&gt;150%,Template!F95&lt;5),"IS2",IF(AND(C92&lt;50%,Template!F95&gt;5),"IS3",IF(AND(C92&lt;50%,Template!F95&lt;5),"IS4"))))</f>
        <v>IS3</v>
      </c>
      <c r="N92" t="str">
        <f ca="1">IF(AND(D92&gt;150%,Template!G95&gt;5),"IS1",IF(AND(D92&gt;150%,Template!G95&lt;5),"IS2",IF(AND(D92&lt;50%,Template!G95&gt;5),"IS3",IF(AND(D92&lt;50%,Template!G95&lt;5),"IS4"))))</f>
        <v>IS3</v>
      </c>
      <c r="O92" t="e">
        <f ca="1">IF(AND(E92&gt;150%,Template!H95&gt;5),"IS1",IF(AND(E92&gt;150%,Template!H95&lt;5),"IS2",IF(AND(E92&lt;50%,Template!H95&gt;5),"IS3",IF(AND(E92&lt;50%,Template!H95&lt;5),"IS4"))))</f>
        <v>#N/A</v>
      </c>
      <c r="P92" t="str">
        <f ca="1">IF(AND(F92&gt;150%,Template!I95&gt;5),"IS1",IF(AND(F92&gt;150%,Template!I95&lt;5),"IS2",IF(AND(F92&lt;50%,Template!I95&gt;5),"IS3",IF(AND(F92&lt;50%,Template!I95&lt;5),"IS4"))))</f>
        <v>IS4</v>
      </c>
      <c r="Q92" t="b">
        <f ca="1">IF(AND(G92&gt;150%,Template!J95&gt;5),"IS1",IF(AND(G92&gt;150%,Template!J95&lt;5),"IS2",IF(AND(G92&lt;50%,Template!J95&gt;5),"IS3",IF(AND(G92&lt;50%,Template!J95&lt;5),"IS4"))))</f>
        <v>0</v>
      </c>
      <c r="R92" t="e">
        <f ca="1">IF(AND(H92&gt;150%,Template!K95&gt;5),"IS1",IF(AND(H92&gt;150%,Template!K95&lt;5),"IS2",IF(AND(H92&lt;50%,Template!K95&gt;5),"IS3",IF(AND(H92&lt;50%,Template!K95&lt;5),"IS4"))))</f>
        <v>#N/A</v>
      </c>
      <c r="S92" t="b">
        <f ca="1">IF(AND(I92&gt;150%,Template!L95&gt;5),"IS1",IF(AND(I92&gt;150%,Template!L95&lt;5),"IS2",IF(AND(I92&lt;50%,Template!L95&gt;5),"IS3",IF(AND(I92&lt;50%,Template!L95&lt;5),"IS4"))))</f>
        <v>0</v>
      </c>
      <c r="T92" t="b">
        <f ca="1">IF(AND(J92&gt;150%,Template!M95&gt;5),"IS1",IF(AND(J92&gt;150%,Template!M95&lt;5),"IS2",IF(AND(J92&lt;50%,Template!M95&gt;5),"IS3",IF(AND(J92&lt;50%,Template!M95&lt;5),"IS4"))))</f>
        <v>0</v>
      </c>
      <c r="U92" t="e">
        <f ca="1">IF(AND(K92&gt;150%,Template!N95&gt;5),"IS1",IF(AND(K92&gt;150%,Template!N95&lt;5),"IS2",IF(AND(K92&lt;50%,Template!N95&gt;5),"IS3",IF(AND(K92&lt;50%,Template!N95&lt;5),"IS4"))))</f>
        <v>#N/A</v>
      </c>
      <c r="W92" t="str">
        <f>IF(Template!AF95&lt;&gt;"",Template!AF95,IF(M92&lt;&gt;FALSE,M92,""))</f>
        <v>IS3</v>
      </c>
      <c r="X92" t="str">
        <f>IF(Template!AG95&lt;&gt;"",Template!AG95,IF(N92&lt;&gt;FALSE,N92,""))</f>
        <v>IS3</v>
      </c>
      <c r="Y92" t="str">
        <f>IF(Template!AH95&lt;&gt;"",Template!AH95,IF(O92&lt;&gt;FALSE,O92,""))</f>
        <v>IS3</v>
      </c>
      <c r="Z92" t="str">
        <f>IF(Template!AI95&lt;&gt;"",Template!AI95,IF(P92&lt;&gt;FALSE,P92,""))</f>
        <v>IS4</v>
      </c>
      <c r="AA92" t="str">
        <f ca="1">IF(Template!AJ95&lt;&gt;"",Template!AJ95,IF(Q92&lt;&gt;FALSE,Q92,""))</f>
        <v/>
      </c>
      <c r="AB92" t="e">
        <f ca="1">IF(Template!AK95&lt;&gt;"",Template!AK95,IF(R92&lt;&gt;FALSE,R92,""))</f>
        <v>#N/A</v>
      </c>
      <c r="AC92" t="str">
        <f ca="1">IF(Template!AL95&lt;&gt;"",Template!AL95,IF(S92&lt;&gt;FALSE,S92,""))</f>
        <v/>
      </c>
      <c r="AD92" t="str">
        <f ca="1">IF(Template!AM95&lt;&gt;"",Template!AM95,IF(T92&lt;&gt;FALSE,T92,""))</f>
        <v/>
      </c>
      <c r="AE92" t="e">
        <f ca="1">IF(Template!AN95&lt;&gt;"",Template!AN95,IF(U92&lt;&gt;FALSE,U92,""))</f>
        <v>#N/A</v>
      </c>
    </row>
    <row r="93" spans="2:31" x14ac:dyDescent="0.35">
      <c r="B93" t="str">
        <f ca="1">Template!C96</f>
        <v>WO-23003-55-A-1</v>
      </c>
      <c r="C93">
        <f ca="1">Template!AV96/Template!AV$2</f>
        <v>0.14635048242520526</v>
      </c>
      <c r="D93">
        <f ca="1">Template!AW96/Template!AW$2</f>
        <v>0.32293128979262764</v>
      </c>
      <c r="E93">
        <f ca="1">Template!AX96/Template!AX$2</f>
        <v>0.46266414870206768</v>
      </c>
      <c r="F93">
        <f ca="1">Template!AY96/Template!AY$2</f>
        <v>0.47793774866308153</v>
      </c>
      <c r="G93">
        <f ca="1">Template!AZ96/Template!AZ$2</f>
        <v>0.84180692838786486</v>
      </c>
      <c r="H93">
        <f ca="1">Template!BA96/Template!BA$2</f>
        <v>0.88644984858003106</v>
      </c>
      <c r="I93">
        <f ca="1">Template!BB96/Template!BB$2</f>
        <v>0.91061046271201973</v>
      </c>
      <c r="J93">
        <f ca="1">Template!BC96/Template!BC$2</f>
        <v>0.99992613963699339</v>
      </c>
      <c r="K93">
        <f ca="1">Template!BD96/Template!BD$2</f>
        <v>1.0238537301675417</v>
      </c>
      <c r="M93" t="str">
        <f ca="1">IF(AND(C93&gt;150%,Template!F96&gt;5),"IS1",IF(AND(C93&gt;150%,Template!F96&lt;5),"IS2",IF(AND(C93&lt;50%,Template!F96&gt;5),"IS3",IF(AND(C93&lt;50%,Template!F96&lt;5),"IS4"))))</f>
        <v>IS3</v>
      </c>
      <c r="N93" t="str">
        <f ca="1">IF(AND(D93&gt;150%,Template!G96&gt;5),"IS1",IF(AND(D93&gt;150%,Template!G96&lt;5),"IS2",IF(AND(D93&lt;50%,Template!G96&gt;5),"IS3",IF(AND(D93&lt;50%,Template!G96&lt;5),"IS4"))))</f>
        <v>IS3</v>
      </c>
      <c r="O93" t="e">
        <f ca="1">IF(AND(E93&gt;150%,Template!H96&gt;5),"IS1",IF(AND(E93&gt;150%,Template!H96&lt;5),"IS2",IF(AND(E93&lt;50%,Template!H96&gt;5),"IS3",IF(AND(E93&lt;50%,Template!H96&lt;5),"IS4"))))</f>
        <v>#N/A</v>
      </c>
      <c r="P93" t="str">
        <f ca="1">IF(AND(F93&gt;150%,Template!I96&gt;5),"IS1",IF(AND(F93&gt;150%,Template!I96&lt;5),"IS2",IF(AND(F93&lt;50%,Template!I96&gt;5),"IS3",IF(AND(F93&lt;50%,Template!I96&lt;5),"IS4"))))</f>
        <v>IS4</v>
      </c>
      <c r="Q93" t="b">
        <f ca="1">IF(AND(G93&gt;150%,Template!J96&gt;5),"IS1",IF(AND(G93&gt;150%,Template!J96&lt;5),"IS2",IF(AND(G93&lt;50%,Template!J96&gt;5),"IS3",IF(AND(G93&lt;50%,Template!J96&lt;5),"IS4"))))</f>
        <v>0</v>
      </c>
      <c r="R93" t="e">
        <f ca="1">IF(AND(H93&gt;150%,Template!K96&gt;5),"IS1",IF(AND(H93&gt;150%,Template!K96&lt;5),"IS2",IF(AND(H93&lt;50%,Template!K96&gt;5),"IS3",IF(AND(H93&lt;50%,Template!K96&lt;5),"IS4"))))</f>
        <v>#N/A</v>
      </c>
      <c r="S93" t="b">
        <f ca="1">IF(AND(I93&gt;150%,Template!L96&gt;5),"IS1",IF(AND(I93&gt;150%,Template!L96&lt;5),"IS2",IF(AND(I93&lt;50%,Template!L96&gt;5),"IS3",IF(AND(I93&lt;50%,Template!L96&lt;5),"IS4"))))</f>
        <v>0</v>
      </c>
      <c r="T93" t="b">
        <f ca="1">IF(AND(J93&gt;150%,Template!M96&gt;5),"IS1",IF(AND(J93&gt;150%,Template!M96&lt;5),"IS2",IF(AND(J93&lt;50%,Template!M96&gt;5),"IS3",IF(AND(J93&lt;50%,Template!M96&lt;5),"IS4"))))</f>
        <v>0</v>
      </c>
      <c r="U93" t="e">
        <f ca="1">IF(AND(K93&gt;150%,Template!N96&gt;5),"IS1",IF(AND(K93&gt;150%,Template!N96&lt;5),"IS2",IF(AND(K93&lt;50%,Template!N96&gt;5),"IS3",IF(AND(K93&lt;50%,Template!N96&lt;5),"IS4"))))</f>
        <v>#N/A</v>
      </c>
      <c r="W93" t="str">
        <f>IF(Template!AF96&lt;&gt;"",Template!AF96,IF(M93&lt;&gt;FALSE,M93,""))</f>
        <v>IS3</v>
      </c>
      <c r="X93" t="str">
        <f>IF(Template!AG96&lt;&gt;"",Template!AG96,IF(N93&lt;&gt;FALSE,N93,""))</f>
        <v>IS3</v>
      </c>
      <c r="Y93" t="str">
        <f>IF(Template!AH96&lt;&gt;"",Template!AH96,IF(O93&lt;&gt;FALSE,O93,""))</f>
        <v>IS3</v>
      </c>
      <c r="Z93" t="str">
        <f>IF(Template!AI96&lt;&gt;"",Template!AI96,IF(P93&lt;&gt;FALSE,P93,""))</f>
        <v>IS4</v>
      </c>
      <c r="AA93" t="str">
        <f ca="1">IF(Template!AJ96&lt;&gt;"",Template!AJ96,IF(Q93&lt;&gt;FALSE,Q93,""))</f>
        <v/>
      </c>
      <c r="AB93" t="e">
        <f ca="1">IF(Template!AK96&lt;&gt;"",Template!AK96,IF(R93&lt;&gt;FALSE,R93,""))</f>
        <v>#N/A</v>
      </c>
      <c r="AC93" t="str">
        <f ca="1">IF(Template!AL96&lt;&gt;"",Template!AL96,IF(S93&lt;&gt;FALSE,S93,""))</f>
        <v/>
      </c>
      <c r="AD93" t="str">
        <f ca="1">IF(Template!AM96&lt;&gt;"",Template!AM96,IF(T93&lt;&gt;FALSE,T93,""))</f>
        <v/>
      </c>
      <c r="AE93" t="e">
        <f ca="1">IF(Template!AN96&lt;&gt;"",Template!AN96,IF(U93&lt;&gt;FALSE,U93,""))</f>
        <v>#N/A</v>
      </c>
    </row>
    <row r="94" spans="2:31" x14ac:dyDescent="0.35">
      <c r="B94" t="str">
        <f ca="1">Template!C97</f>
        <v>WO-23003-56-A-1</v>
      </c>
      <c r="C94">
        <f ca="1">Template!AV97/Template!AV$2</f>
        <v>0.14624091814863763</v>
      </c>
      <c r="D94">
        <f ca="1">Template!AW97/Template!AW$2</f>
        <v>0.27743779537448371</v>
      </c>
      <c r="E94">
        <f ca="1">Template!AX97/Template!AX$2</f>
        <v>0.34619317167543096</v>
      </c>
      <c r="F94">
        <f ca="1">Template!AY97/Template!AY$2</f>
        <v>0.33633625199961564</v>
      </c>
      <c r="G94">
        <f ca="1">Template!AZ97/Template!AZ$2</f>
        <v>0.47990570302166974</v>
      </c>
      <c r="H94">
        <f ca="1">Template!BA97/Template!BA$2</f>
        <v>0.58698207215171438</v>
      </c>
      <c r="I94">
        <f ca="1">Template!BB97/Template!BB$2</f>
        <v>0.78107392575400325</v>
      </c>
      <c r="J94">
        <f ca="1">Template!BC97/Template!BC$2</f>
        <v>0.93051355931069213</v>
      </c>
      <c r="K94">
        <f ca="1">Template!BD97/Template!BD$2</f>
        <v>0.96259850689074455</v>
      </c>
      <c r="M94" t="str">
        <f ca="1">IF(AND(C94&gt;150%,Template!F97&gt;5),"IS1",IF(AND(C94&gt;150%,Template!F97&lt;5),"IS2",IF(AND(C94&lt;50%,Template!F97&gt;5),"IS3",IF(AND(C94&lt;50%,Template!F97&lt;5),"IS4"))))</f>
        <v>IS3</v>
      </c>
      <c r="N94" t="str">
        <f ca="1">IF(AND(D94&gt;150%,Template!G97&gt;5),"IS1",IF(AND(D94&gt;150%,Template!G97&lt;5),"IS2",IF(AND(D94&lt;50%,Template!G97&gt;5),"IS3",IF(AND(D94&lt;50%,Template!G97&lt;5),"IS4"))))</f>
        <v>IS3</v>
      </c>
      <c r="O94" t="e">
        <f ca="1">IF(AND(E94&gt;150%,Template!H97&gt;5),"IS1",IF(AND(E94&gt;150%,Template!H97&lt;5),"IS2",IF(AND(E94&lt;50%,Template!H97&gt;5),"IS3",IF(AND(E94&lt;50%,Template!H97&lt;5),"IS4"))))</f>
        <v>#N/A</v>
      </c>
      <c r="P94" t="str">
        <f ca="1">IF(AND(F94&gt;150%,Template!I97&gt;5),"IS1",IF(AND(F94&gt;150%,Template!I97&lt;5),"IS2",IF(AND(F94&lt;50%,Template!I97&gt;5),"IS3",IF(AND(F94&lt;50%,Template!I97&lt;5),"IS4"))))</f>
        <v>IS4</v>
      </c>
      <c r="Q94" t="str">
        <f ca="1">IF(AND(G94&gt;150%,Template!J97&gt;5),"IS1",IF(AND(G94&gt;150%,Template!J97&lt;5),"IS2",IF(AND(G94&lt;50%,Template!J97&gt;5),"IS3",IF(AND(G94&lt;50%,Template!J97&lt;5),"IS4"))))</f>
        <v>IS4</v>
      </c>
      <c r="R94" t="e">
        <f ca="1">IF(AND(H94&gt;150%,Template!K97&gt;5),"IS1",IF(AND(H94&gt;150%,Template!K97&lt;5),"IS2",IF(AND(H94&lt;50%,Template!K97&gt;5),"IS3",IF(AND(H94&lt;50%,Template!K97&lt;5),"IS4"))))</f>
        <v>#N/A</v>
      </c>
      <c r="S94" t="b">
        <f ca="1">IF(AND(I94&gt;150%,Template!L97&gt;5),"IS1",IF(AND(I94&gt;150%,Template!L97&lt;5),"IS2",IF(AND(I94&lt;50%,Template!L97&gt;5),"IS3",IF(AND(I94&lt;50%,Template!L97&lt;5),"IS4"))))</f>
        <v>0</v>
      </c>
      <c r="T94" t="b">
        <f ca="1">IF(AND(J94&gt;150%,Template!M97&gt;5),"IS1",IF(AND(J94&gt;150%,Template!M97&lt;5),"IS2",IF(AND(J94&lt;50%,Template!M97&gt;5),"IS3",IF(AND(J94&lt;50%,Template!M97&lt;5),"IS4"))))</f>
        <v>0</v>
      </c>
      <c r="U94" t="e">
        <f ca="1">IF(AND(K94&gt;150%,Template!N97&gt;5),"IS1",IF(AND(K94&gt;150%,Template!N97&lt;5),"IS2",IF(AND(K94&lt;50%,Template!N97&gt;5),"IS3",IF(AND(K94&lt;50%,Template!N97&lt;5),"IS4"))))</f>
        <v>#N/A</v>
      </c>
      <c r="W94" t="str">
        <f>IF(Template!AF97&lt;&gt;"",Template!AF97,IF(M94&lt;&gt;FALSE,M94,""))</f>
        <v>IS3</v>
      </c>
      <c r="X94" t="str">
        <f>IF(Template!AG97&lt;&gt;"",Template!AG97,IF(N94&lt;&gt;FALSE,N94,""))</f>
        <v>IS3</v>
      </c>
      <c r="Y94" t="str">
        <f>IF(Template!AH97&lt;&gt;"",Template!AH97,IF(O94&lt;&gt;FALSE,O94,""))</f>
        <v>IS3</v>
      </c>
      <c r="Z94" t="str">
        <f>IF(Template!AI97&lt;&gt;"",Template!AI97,IF(P94&lt;&gt;FALSE,P94,""))</f>
        <v>IS4</v>
      </c>
      <c r="AA94" t="str">
        <f>IF(Template!AJ97&lt;&gt;"",Template!AJ97,IF(Q94&lt;&gt;FALSE,Q94,""))</f>
        <v>IS4</v>
      </c>
      <c r="AB94" t="e">
        <f ca="1">IF(Template!AK97&lt;&gt;"",Template!AK97,IF(R94&lt;&gt;FALSE,R94,""))</f>
        <v>#N/A</v>
      </c>
      <c r="AC94" t="str">
        <f ca="1">IF(Template!AL97&lt;&gt;"",Template!AL97,IF(S94&lt;&gt;FALSE,S94,""))</f>
        <v/>
      </c>
      <c r="AD94" t="str">
        <f ca="1">IF(Template!AM97&lt;&gt;"",Template!AM97,IF(T94&lt;&gt;FALSE,T94,""))</f>
        <v/>
      </c>
      <c r="AE94" t="e">
        <f ca="1">IF(Template!AN97&lt;&gt;"",Template!AN97,IF(U94&lt;&gt;FALSE,U94,""))</f>
        <v>#N/A</v>
      </c>
    </row>
    <row r="95" spans="2:31" x14ac:dyDescent="0.35">
      <c r="B95" t="str">
        <f ca="1">Template!C98</f>
        <v>WO-23003-57-A-1</v>
      </c>
      <c r="C95">
        <f ca="1">Template!AV98/Template!AV$2</f>
        <v>0.12204364766867763</v>
      </c>
      <c r="D95">
        <f ca="1">Template!AW98/Template!AW$2</f>
        <v>0.22851544168339569</v>
      </c>
      <c r="E95">
        <f ca="1">Template!AX98/Template!AX$2</f>
        <v>0.37233441543719814</v>
      </c>
      <c r="F95">
        <f ca="1">Template!AY98/Template!AY$2</f>
        <v>0.36030289393705583</v>
      </c>
      <c r="G95">
        <f ca="1">Template!AZ98/Template!AZ$2</f>
        <v>0.50897507706936107</v>
      </c>
      <c r="H95">
        <f ca="1">Template!BA98/Template!BA$2</f>
        <v>0.61214192949777857</v>
      </c>
      <c r="I95">
        <f ca="1">Template!BB98/Template!BB$2</f>
        <v>0.81088123053505945</v>
      </c>
      <c r="J95">
        <f ca="1">Template!BC98/Template!BC$2</f>
        <v>0.94057220443891942</v>
      </c>
      <c r="K95">
        <f ca="1">Template!BD98/Template!BD$2</f>
        <v>1.038125571603804</v>
      </c>
      <c r="M95" t="str">
        <f ca="1">IF(AND(C95&gt;150%,Template!F98&gt;5),"IS1",IF(AND(C95&gt;150%,Template!F98&lt;5),"IS2",IF(AND(C95&lt;50%,Template!F98&gt;5),"IS3",IF(AND(C95&lt;50%,Template!F98&lt;5),"IS4"))))</f>
        <v>IS3</v>
      </c>
      <c r="N95" t="str">
        <f ca="1">IF(AND(D95&gt;150%,Template!G98&gt;5),"IS1",IF(AND(D95&gt;150%,Template!G98&lt;5),"IS2",IF(AND(D95&lt;50%,Template!G98&gt;5),"IS3",IF(AND(D95&lt;50%,Template!G98&lt;5),"IS4"))))</f>
        <v>IS4</v>
      </c>
      <c r="O95" t="e">
        <f ca="1">IF(AND(E95&gt;150%,Template!H98&gt;5),"IS1",IF(AND(E95&gt;150%,Template!H98&lt;5),"IS2",IF(AND(E95&lt;50%,Template!H98&gt;5),"IS3",IF(AND(E95&lt;50%,Template!H98&lt;5),"IS4"))))</f>
        <v>#N/A</v>
      </c>
      <c r="P95" t="str">
        <f ca="1">IF(AND(F95&gt;150%,Template!I98&gt;5),"IS1",IF(AND(F95&gt;150%,Template!I98&lt;5),"IS2",IF(AND(F95&lt;50%,Template!I98&gt;5),"IS3",IF(AND(F95&lt;50%,Template!I98&lt;5),"IS4"))))</f>
        <v>IS4</v>
      </c>
      <c r="Q95" t="b">
        <f ca="1">IF(AND(G95&gt;150%,Template!J98&gt;5),"IS1",IF(AND(G95&gt;150%,Template!J98&lt;5),"IS2",IF(AND(G95&lt;50%,Template!J98&gt;5),"IS3",IF(AND(G95&lt;50%,Template!J98&lt;5),"IS4"))))</f>
        <v>0</v>
      </c>
      <c r="R95" t="e">
        <f ca="1">IF(AND(H95&gt;150%,Template!K98&gt;5),"IS1",IF(AND(H95&gt;150%,Template!K98&lt;5),"IS2",IF(AND(H95&lt;50%,Template!K98&gt;5),"IS3",IF(AND(H95&lt;50%,Template!K98&lt;5),"IS4"))))</f>
        <v>#N/A</v>
      </c>
      <c r="S95" t="b">
        <f ca="1">IF(AND(I95&gt;150%,Template!L98&gt;5),"IS1",IF(AND(I95&gt;150%,Template!L98&lt;5),"IS2",IF(AND(I95&lt;50%,Template!L98&gt;5),"IS3",IF(AND(I95&lt;50%,Template!L98&lt;5),"IS4"))))</f>
        <v>0</v>
      </c>
      <c r="T95" t="b">
        <f ca="1">IF(AND(J95&gt;150%,Template!M98&gt;5),"IS1",IF(AND(J95&gt;150%,Template!M98&lt;5),"IS2",IF(AND(J95&lt;50%,Template!M98&gt;5),"IS3",IF(AND(J95&lt;50%,Template!M98&lt;5),"IS4"))))</f>
        <v>0</v>
      </c>
      <c r="U95" t="e">
        <f ca="1">IF(AND(K95&gt;150%,Template!N98&gt;5),"IS1",IF(AND(K95&gt;150%,Template!N98&lt;5),"IS2",IF(AND(K95&lt;50%,Template!N98&gt;5),"IS3",IF(AND(K95&lt;50%,Template!N98&lt;5),"IS4"))))</f>
        <v>#N/A</v>
      </c>
      <c r="W95" t="str">
        <f>IF(Template!AF98&lt;&gt;"",Template!AF98,IF(M95&lt;&gt;FALSE,M95,""))</f>
        <v>IS3</v>
      </c>
      <c r="X95" t="str">
        <f>IF(Template!AG98&lt;&gt;"",Template!AG98,IF(N95&lt;&gt;FALSE,N95,""))</f>
        <v>IS4</v>
      </c>
      <c r="Y95" t="str">
        <f>IF(Template!AH98&lt;&gt;"",Template!AH98,IF(O95&lt;&gt;FALSE,O95,""))</f>
        <v>IS4</v>
      </c>
      <c r="Z95" t="str">
        <f>IF(Template!AI98&lt;&gt;"",Template!AI98,IF(P95&lt;&gt;FALSE,P95,""))</f>
        <v>IS4</v>
      </c>
      <c r="AA95" t="str">
        <f ca="1">IF(Template!AJ98&lt;&gt;"",Template!AJ98,IF(Q95&lt;&gt;FALSE,Q95,""))</f>
        <v/>
      </c>
      <c r="AB95" t="e">
        <f ca="1">IF(Template!AK98&lt;&gt;"",Template!AK98,IF(R95&lt;&gt;FALSE,R95,""))</f>
        <v>#N/A</v>
      </c>
      <c r="AC95" t="str">
        <f ca="1">IF(Template!AL98&lt;&gt;"",Template!AL98,IF(S95&lt;&gt;FALSE,S95,""))</f>
        <v/>
      </c>
      <c r="AD95" t="str">
        <f ca="1">IF(Template!AM98&lt;&gt;"",Template!AM98,IF(T95&lt;&gt;FALSE,T95,""))</f>
        <v/>
      </c>
      <c r="AE95" t="e">
        <f ca="1">IF(Template!AN98&lt;&gt;"",Template!AN98,IF(U95&lt;&gt;FALSE,U95,""))</f>
        <v>#N/A</v>
      </c>
    </row>
    <row r="96" spans="2:31" x14ac:dyDescent="0.35">
      <c r="B96" t="str">
        <f ca="1">Template!C99</f>
        <v>WO-23003-26-A-1B</v>
      </c>
      <c r="C96">
        <f ca="1">Template!AV99/Template!AV$2</f>
        <v>0.11528627091136935</v>
      </c>
      <c r="D96">
        <f ca="1">Template!AW99/Template!AW$2</f>
        <v>0.2996180177844221</v>
      </c>
      <c r="E96">
        <f ca="1">Template!AX99/Template!AX$2</f>
        <v>0.31590079938431598</v>
      </c>
      <c r="F96">
        <f ca="1">Template!AY99/Template!AY$2</f>
        <v>0.30309537818329363</v>
      </c>
      <c r="G96">
        <f ca="1">Template!AZ99/Template!AZ$2</f>
        <v>0.49939968738437374</v>
      </c>
      <c r="H96">
        <f ca="1">Template!BA99/Template!BA$2</f>
        <v>0.57347256033464988</v>
      </c>
      <c r="I96">
        <f ca="1">Template!BB99/Template!BB$2</f>
        <v>0.71265827617502642</v>
      </c>
      <c r="J96">
        <f ca="1">Template!BC99/Template!BC$2</f>
        <v>0.79001044271901588</v>
      </c>
      <c r="K96">
        <f ca="1">Template!BD99/Template!BD$2</f>
        <v>0.70510416792766484</v>
      </c>
      <c r="M96" t="str">
        <f ca="1">IF(AND(C96&gt;150%,Template!F99&gt;5),"IS1",IF(AND(C96&gt;150%,Template!F99&lt;5),"IS2",IF(AND(C96&lt;50%,Template!F99&gt;5),"IS3",IF(AND(C96&lt;50%,Template!F99&lt;5),"IS4"))))</f>
        <v>IS3</v>
      </c>
      <c r="N96" t="str">
        <f ca="1">IF(AND(D96&gt;150%,Template!G99&gt;5),"IS1",IF(AND(D96&gt;150%,Template!G99&lt;5),"IS2",IF(AND(D96&lt;50%,Template!G99&gt;5),"IS3",IF(AND(D96&lt;50%,Template!G99&lt;5),"IS4"))))</f>
        <v>IS4</v>
      </c>
      <c r="O96" t="e">
        <f ca="1">IF(AND(E96&gt;150%,Template!H99&gt;5),"IS1",IF(AND(E96&gt;150%,Template!H99&lt;5),"IS2",IF(AND(E96&lt;50%,Template!H99&gt;5),"IS3",IF(AND(E96&lt;50%,Template!H99&lt;5),"IS4"))))</f>
        <v>#N/A</v>
      </c>
      <c r="P96" t="str">
        <f ca="1">IF(AND(F96&gt;150%,Template!I99&gt;5),"IS1",IF(AND(F96&gt;150%,Template!I99&lt;5),"IS2",IF(AND(F96&lt;50%,Template!I99&gt;5),"IS3",IF(AND(F96&lt;50%,Template!I99&lt;5),"IS4"))))</f>
        <v>IS4</v>
      </c>
      <c r="Q96" t="str">
        <f ca="1">IF(AND(G96&gt;150%,Template!J99&gt;5),"IS1",IF(AND(G96&gt;150%,Template!J99&lt;5),"IS2",IF(AND(G96&lt;50%,Template!J99&gt;5),"IS3",IF(AND(G96&lt;50%,Template!J99&lt;5),"IS4"))))</f>
        <v>IS4</v>
      </c>
      <c r="R96" t="e">
        <f ca="1">IF(AND(H96&gt;150%,Template!K99&gt;5),"IS1",IF(AND(H96&gt;150%,Template!K99&lt;5),"IS2",IF(AND(H96&lt;50%,Template!K99&gt;5),"IS3",IF(AND(H96&lt;50%,Template!K99&lt;5),"IS4"))))</f>
        <v>#N/A</v>
      </c>
      <c r="S96" t="b">
        <f ca="1">IF(AND(I96&gt;150%,Template!L99&gt;5),"IS1",IF(AND(I96&gt;150%,Template!L99&lt;5),"IS2",IF(AND(I96&lt;50%,Template!L99&gt;5),"IS3",IF(AND(I96&lt;50%,Template!L99&lt;5),"IS4"))))</f>
        <v>0</v>
      </c>
      <c r="T96" t="b">
        <f ca="1">IF(AND(J96&gt;150%,Template!M99&gt;5),"IS1",IF(AND(J96&gt;150%,Template!M99&lt;5),"IS2",IF(AND(J96&lt;50%,Template!M99&gt;5),"IS3",IF(AND(J96&lt;50%,Template!M99&lt;5),"IS4"))))</f>
        <v>0</v>
      </c>
      <c r="U96" t="e">
        <f ca="1">IF(AND(K96&gt;150%,Template!N99&gt;5),"IS1",IF(AND(K96&gt;150%,Template!N99&lt;5),"IS2",IF(AND(K96&lt;50%,Template!N99&gt;5),"IS3",IF(AND(K96&lt;50%,Template!N99&lt;5),"IS4"))))</f>
        <v>#N/A</v>
      </c>
      <c r="W96" t="str">
        <f>IF(Template!AF99&lt;&gt;"",Template!AF99,IF(M96&lt;&gt;FALSE,M96,""))</f>
        <v>IS3</v>
      </c>
      <c r="X96" t="str">
        <f>IF(Template!AG99&lt;&gt;"",Template!AG99,IF(N96&lt;&gt;FALSE,N96,""))</f>
        <v>IS4</v>
      </c>
      <c r="Y96" t="str">
        <f>IF(Template!AH99&lt;&gt;"",Template!AH99,IF(O96&lt;&gt;FALSE,O96,""))</f>
        <v>IS3</v>
      </c>
      <c r="Z96" t="str">
        <f>IF(Template!AI99&lt;&gt;"",Template!AI99,IF(P96&lt;&gt;FALSE,P96,""))</f>
        <v>IS4</v>
      </c>
      <c r="AA96" t="str">
        <f>IF(Template!AJ99&lt;&gt;"",Template!AJ99,IF(Q96&lt;&gt;FALSE,Q96,""))</f>
        <v>IS4</v>
      </c>
      <c r="AB96" t="e">
        <f ca="1">IF(Template!AK99&lt;&gt;"",Template!AK99,IF(R96&lt;&gt;FALSE,R96,""))</f>
        <v>#N/A</v>
      </c>
      <c r="AC96" t="str">
        <f ca="1">IF(Template!AL99&lt;&gt;"",Template!AL99,IF(S96&lt;&gt;FALSE,S96,""))</f>
        <v/>
      </c>
      <c r="AD96" t="str">
        <f ca="1">IF(Template!AM99&lt;&gt;"",Template!AM99,IF(T96&lt;&gt;FALSE,T96,""))</f>
        <v/>
      </c>
      <c r="AE96" t="e">
        <f ca="1">IF(Template!AN99&lt;&gt;"",Template!AN99,IF(U96&lt;&gt;FALSE,U96,""))</f>
        <v>#N/A</v>
      </c>
    </row>
    <row r="97" spans="2:31" x14ac:dyDescent="0.35">
      <c r="B97" t="str">
        <f ca="1">Template!C100</f>
        <v>WO-23003-58-A-1B</v>
      </c>
      <c r="C97">
        <f ca="1">Template!AV100/Template!AV$2</f>
        <v>0.24475837653133195</v>
      </c>
      <c r="D97">
        <f ca="1">Template!AW100/Template!AW$2</f>
        <v>0.43076547021220707</v>
      </c>
      <c r="E97">
        <f ca="1">Template!AX100/Template!AX$2</f>
        <v>0.41048296799562423</v>
      </c>
      <c r="F97">
        <f ca="1">Template!AY100/Template!AY$2</f>
        <v>0.34451740844666173</v>
      </c>
      <c r="G97">
        <f ca="1">Template!AZ100/Template!AZ$2</f>
        <v>0.54004504898666428</v>
      </c>
      <c r="H97">
        <f ca="1">Template!BA100/Template!BA$2</f>
        <v>0.63890864236466594</v>
      </c>
      <c r="I97">
        <f ca="1">Template!BB100/Template!BB$2</f>
        <v>0.773004027062828</v>
      </c>
      <c r="J97">
        <f ca="1">Template!BC100/Template!BC$2</f>
        <v>0.88899696490723712</v>
      </c>
      <c r="K97">
        <f ca="1">Template!BD100/Template!BD$2</f>
        <v>0.95771114476212327</v>
      </c>
      <c r="M97" t="str">
        <f ca="1">IF(AND(C97&gt;150%,Template!F100&gt;5),"IS1",IF(AND(C97&gt;150%,Template!F100&lt;5),"IS2",IF(AND(C97&lt;50%,Template!F100&gt;5),"IS3",IF(AND(C97&lt;50%,Template!F100&lt;5),"IS4"))))</f>
        <v>IS3</v>
      </c>
      <c r="N97" t="str">
        <f ca="1">IF(AND(D97&gt;150%,Template!G100&gt;5),"IS1",IF(AND(D97&gt;150%,Template!G100&lt;5),"IS2",IF(AND(D97&lt;50%,Template!G100&gt;5),"IS3",IF(AND(D97&lt;50%,Template!G100&lt;5),"IS4"))))</f>
        <v>IS4</v>
      </c>
      <c r="O97" t="e">
        <f ca="1">IF(AND(E97&gt;150%,Template!H100&gt;5),"IS1",IF(AND(E97&gt;150%,Template!H100&lt;5),"IS2",IF(AND(E97&lt;50%,Template!H100&gt;5),"IS3",IF(AND(E97&lt;50%,Template!H100&lt;5),"IS4"))))</f>
        <v>#N/A</v>
      </c>
      <c r="P97" t="str">
        <f ca="1">IF(AND(F97&gt;150%,Template!I100&gt;5),"IS1",IF(AND(F97&gt;150%,Template!I100&lt;5),"IS2",IF(AND(F97&lt;50%,Template!I100&gt;5),"IS3",IF(AND(F97&lt;50%,Template!I100&lt;5),"IS4"))))</f>
        <v>IS4</v>
      </c>
      <c r="Q97" t="b">
        <f ca="1">IF(AND(G97&gt;150%,Template!J100&gt;5),"IS1",IF(AND(G97&gt;150%,Template!J100&lt;5),"IS2",IF(AND(G97&lt;50%,Template!J100&gt;5),"IS3",IF(AND(G97&lt;50%,Template!J100&lt;5),"IS4"))))</f>
        <v>0</v>
      </c>
      <c r="R97" t="e">
        <f ca="1">IF(AND(H97&gt;150%,Template!K100&gt;5),"IS1",IF(AND(H97&gt;150%,Template!K100&lt;5),"IS2",IF(AND(H97&lt;50%,Template!K100&gt;5),"IS3",IF(AND(H97&lt;50%,Template!K100&lt;5),"IS4"))))</f>
        <v>#N/A</v>
      </c>
      <c r="S97" t="b">
        <f ca="1">IF(AND(I97&gt;150%,Template!L100&gt;5),"IS1",IF(AND(I97&gt;150%,Template!L100&lt;5),"IS2",IF(AND(I97&lt;50%,Template!L100&gt;5),"IS3",IF(AND(I97&lt;50%,Template!L100&lt;5),"IS4"))))</f>
        <v>0</v>
      </c>
      <c r="T97" t="b">
        <f ca="1">IF(AND(J97&gt;150%,Template!M100&gt;5),"IS1",IF(AND(J97&gt;150%,Template!M100&lt;5),"IS2",IF(AND(J97&lt;50%,Template!M100&gt;5),"IS3",IF(AND(J97&lt;50%,Template!M100&lt;5),"IS4"))))</f>
        <v>0</v>
      </c>
      <c r="U97" t="e">
        <f ca="1">IF(AND(K97&gt;150%,Template!N100&gt;5),"IS1",IF(AND(K97&gt;150%,Template!N100&lt;5),"IS2",IF(AND(K97&lt;50%,Template!N100&gt;5),"IS3",IF(AND(K97&lt;50%,Template!N100&lt;5),"IS4"))))</f>
        <v>#N/A</v>
      </c>
      <c r="W97" t="str">
        <f>IF(Template!AF100&lt;&gt;"",Template!AF100,IF(M97&lt;&gt;FALSE,M97,""))</f>
        <v>IS3</v>
      </c>
      <c r="X97" t="str">
        <f>IF(Template!AG100&lt;&gt;"",Template!AG100,IF(N97&lt;&gt;FALSE,N97,""))</f>
        <v>IS4</v>
      </c>
      <c r="Y97" t="str">
        <f>IF(Template!AH100&lt;&gt;"",Template!AH100,IF(O97&lt;&gt;FALSE,O97,""))</f>
        <v>IS4</v>
      </c>
      <c r="Z97" t="str">
        <f>IF(Template!AI100&lt;&gt;"",Template!AI100,IF(P97&lt;&gt;FALSE,P97,""))</f>
        <v>IS4</v>
      </c>
      <c r="AA97" t="str">
        <f ca="1">IF(Template!AJ100&lt;&gt;"",Template!AJ100,IF(Q97&lt;&gt;FALSE,Q97,""))</f>
        <v/>
      </c>
      <c r="AB97" t="e">
        <f ca="1">IF(Template!AK100&lt;&gt;"",Template!AK100,IF(R97&lt;&gt;FALSE,R97,""))</f>
        <v>#N/A</v>
      </c>
      <c r="AC97" t="str">
        <f ca="1">IF(Template!AL100&lt;&gt;"",Template!AL100,IF(S97&lt;&gt;FALSE,S97,""))</f>
        <v/>
      </c>
      <c r="AD97" t="str">
        <f ca="1">IF(Template!AM100&lt;&gt;"",Template!AM100,IF(T97&lt;&gt;FALSE,T97,""))</f>
        <v/>
      </c>
      <c r="AE97" t="e">
        <f ca="1">IF(Template!AN100&lt;&gt;"",Template!AN100,IF(U97&lt;&gt;FALSE,U97,""))</f>
        <v>#N/A</v>
      </c>
    </row>
    <row r="98" spans="2:31" x14ac:dyDescent="0.35">
      <c r="B98" t="str">
        <f ca="1">Template!C101</f>
        <v>WO-23003-59-A-1B</v>
      </c>
      <c r="C98">
        <f ca="1">Template!AV101/Template!AV$2</f>
        <v>0.19000089020974711</v>
      </c>
      <c r="D98">
        <f ca="1">Template!AW101/Template!AW$2</f>
        <v>0.32874914160351504</v>
      </c>
      <c r="E98">
        <f ca="1">Template!AX101/Template!AX$2</f>
        <v>0.43084318725952397</v>
      </c>
      <c r="F98">
        <f ca="1">Template!AY101/Template!AY$2</f>
        <v>0.41114986933161024</v>
      </c>
      <c r="G98">
        <f ca="1">Template!AZ101/Template!AZ$2</f>
        <v>0.65486059258976304</v>
      </c>
      <c r="H98">
        <f ca="1">Template!BA101/Template!BA$2</f>
        <v>0.75558442246726498</v>
      </c>
      <c r="I98">
        <f ca="1">Template!BB101/Template!BB$2</f>
        <v>0.85859209041868867</v>
      </c>
      <c r="J98">
        <f ca="1">Template!BC101/Template!BC$2</f>
        <v>0.94887537181117354</v>
      </c>
      <c r="K98">
        <f ca="1">Template!BD101/Template!BD$2</f>
        <v>0.71684816858240308</v>
      </c>
      <c r="M98" t="str">
        <f ca="1">IF(AND(C98&gt;150%,Template!F101&gt;5),"IS1",IF(AND(C98&gt;150%,Template!F101&lt;5),"IS2",IF(AND(C98&lt;50%,Template!F101&gt;5),"IS3",IF(AND(C98&lt;50%,Template!F101&lt;5),"IS4"))))</f>
        <v>IS3</v>
      </c>
      <c r="N98" t="str">
        <f ca="1">IF(AND(D98&gt;150%,Template!G101&gt;5),"IS1",IF(AND(D98&gt;150%,Template!G101&lt;5),"IS2",IF(AND(D98&lt;50%,Template!G101&gt;5),"IS3",IF(AND(D98&lt;50%,Template!G101&lt;5),"IS4"))))</f>
        <v>IS4</v>
      </c>
      <c r="O98" t="e">
        <f ca="1">IF(AND(E98&gt;150%,Template!H101&gt;5),"IS1",IF(AND(E98&gt;150%,Template!H101&lt;5),"IS2",IF(AND(E98&lt;50%,Template!H101&gt;5),"IS3",IF(AND(E98&lt;50%,Template!H101&lt;5),"IS4"))))</f>
        <v>#N/A</v>
      </c>
      <c r="P98" t="str">
        <f ca="1">IF(AND(F98&gt;150%,Template!I101&gt;5),"IS1",IF(AND(F98&gt;150%,Template!I101&lt;5),"IS2",IF(AND(F98&lt;50%,Template!I101&gt;5),"IS3",IF(AND(F98&lt;50%,Template!I101&lt;5),"IS4"))))</f>
        <v>IS4</v>
      </c>
      <c r="Q98" t="b">
        <f ca="1">IF(AND(G98&gt;150%,Template!J101&gt;5),"IS1",IF(AND(G98&gt;150%,Template!J101&lt;5),"IS2",IF(AND(G98&lt;50%,Template!J101&gt;5),"IS3",IF(AND(G98&lt;50%,Template!J101&lt;5),"IS4"))))</f>
        <v>0</v>
      </c>
      <c r="R98" t="e">
        <f ca="1">IF(AND(H98&gt;150%,Template!K101&gt;5),"IS1",IF(AND(H98&gt;150%,Template!K101&lt;5),"IS2",IF(AND(H98&lt;50%,Template!K101&gt;5),"IS3",IF(AND(H98&lt;50%,Template!K101&lt;5),"IS4"))))</f>
        <v>#N/A</v>
      </c>
      <c r="S98" t="b">
        <f ca="1">IF(AND(I98&gt;150%,Template!L101&gt;5),"IS1",IF(AND(I98&gt;150%,Template!L101&lt;5),"IS2",IF(AND(I98&lt;50%,Template!L101&gt;5),"IS3",IF(AND(I98&lt;50%,Template!L101&lt;5),"IS4"))))</f>
        <v>0</v>
      </c>
      <c r="T98" t="b">
        <f ca="1">IF(AND(J98&gt;150%,Template!M101&gt;5),"IS1",IF(AND(J98&gt;150%,Template!M101&lt;5),"IS2",IF(AND(J98&lt;50%,Template!M101&gt;5),"IS3",IF(AND(J98&lt;50%,Template!M101&lt;5),"IS4"))))</f>
        <v>0</v>
      </c>
      <c r="U98" t="e">
        <f ca="1">IF(AND(K98&gt;150%,Template!N101&gt;5),"IS1",IF(AND(K98&gt;150%,Template!N101&lt;5),"IS2",IF(AND(K98&lt;50%,Template!N101&gt;5),"IS3",IF(AND(K98&lt;50%,Template!N101&lt;5),"IS4"))))</f>
        <v>#N/A</v>
      </c>
      <c r="W98" t="str">
        <f>IF(Template!AF101&lt;&gt;"",Template!AF101,IF(M98&lt;&gt;FALSE,M98,""))</f>
        <v>IS3</v>
      </c>
      <c r="X98" t="str">
        <f>IF(Template!AG101&lt;&gt;"",Template!AG101,IF(N98&lt;&gt;FALSE,N98,""))</f>
        <v>IS4</v>
      </c>
      <c r="Y98" t="str">
        <f>IF(Template!AH101&lt;&gt;"",Template!AH101,IF(O98&lt;&gt;FALSE,O98,""))</f>
        <v>IS4</v>
      </c>
      <c r="Z98" t="str">
        <f>IF(Template!AI101&lt;&gt;"",Template!AI101,IF(P98&lt;&gt;FALSE,P98,""))</f>
        <v>IS4</v>
      </c>
      <c r="AA98" t="str">
        <f ca="1">IF(Template!AJ101&lt;&gt;"",Template!AJ101,IF(Q98&lt;&gt;FALSE,Q98,""))</f>
        <v/>
      </c>
      <c r="AB98" t="e">
        <f ca="1">IF(Template!AK101&lt;&gt;"",Template!AK101,IF(R98&lt;&gt;FALSE,R98,""))</f>
        <v>#N/A</v>
      </c>
      <c r="AC98" t="str">
        <f ca="1">IF(Template!AL101&lt;&gt;"",Template!AL101,IF(S98&lt;&gt;FALSE,S98,""))</f>
        <v/>
      </c>
      <c r="AD98" t="str">
        <f ca="1">IF(Template!AM101&lt;&gt;"",Template!AM101,IF(T98&lt;&gt;FALSE,T98,""))</f>
        <v/>
      </c>
      <c r="AE98" t="e">
        <f ca="1">IF(Template!AN101&lt;&gt;"",Template!AN101,IF(U98&lt;&gt;FALSE,U98,""))</f>
        <v>#N/A</v>
      </c>
    </row>
    <row r="99" spans="2:31" x14ac:dyDescent="0.35">
      <c r="B99" t="str">
        <f ca="1">Template!C102</f>
        <v>WO-23003-60-A-1B</v>
      </c>
      <c r="C99">
        <f ca="1">Template!AV102/Template!AV$2</f>
        <v>2.6689857771873479E-2</v>
      </c>
      <c r="D99">
        <f ca="1">Template!AW102/Template!AW$2</f>
        <v>0.15105077183095547</v>
      </c>
      <c r="E99">
        <f ca="1">Template!AX102/Template!AX$2</f>
        <v>0.23129735225646639</v>
      </c>
      <c r="F99">
        <f ca="1">Template!AY102/Template!AY$2</f>
        <v>0.22384667418860579</v>
      </c>
      <c r="G99">
        <f ca="1">Template!AZ102/Template!AZ$2</f>
        <v>0.46363292997122735</v>
      </c>
      <c r="H99">
        <f ca="1">Template!BA102/Template!BA$2</f>
        <v>0.56700003747530348</v>
      </c>
      <c r="I99">
        <f ca="1">Template!BB102/Template!BB$2</f>
        <v>0.77320390246212223</v>
      </c>
      <c r="J99">
        <f ca="1">Template!BC102/Template!BC$2</f>
        <v>0.84363963162743671</v>
      </c>
      <c r="K99">
        <f ca="1">Template!BD102/Template!BD$2</f>
        <v>0.27091946046181059</v>
      </c>
      <c r="M99" t="str">
        <f ca="1">IF(AND(C99&gt;150%,Template!F102&gt;5),"IS1",IF(AND(C99&gt;150%,Template!F102&lt;5),"IS2",IF(AND(C99&lt;50%,Template!F102&gt;5),"IS3",IF(AND(C99&lt;50%,Template!F102&lt;5),"IS4"))))</f>
        <v>IS3</v>
      </c>
      <c r="N99" t="str">
        <f ca="1">IF(AND(D99&gt;150%,Template!G102&gt;5),"IS1",IF(AND(D99&gt;150%,Template!G102&lt;5),"IS2",IF(AND(D99&lt;50%,Template!G102&gt;5),"IS3",IF(AND(D99&lt;50%,Template!G102&lt;5),"IS4"))))</f>
        <v>IS4</v>
      </c>
      <c r="O99" t="e">
        <f ca="1">IF(AND(E99&gt;150%,Template!H102&gt;5),"IS1",IF(AND(E99&gt;150%,Template!H102&lt;5),"IS2",IF(AND(E99&lt;50%,Template!H102&gt;5),"IS3",IF(AND(E99&lt;50%,Template!H102&lt;5),"IS4"))))</f>
        <v>#N/A</v>
      </c>
      <c r="P99" t="str">
        <f ca="1">IF(AND(F99&gt;150%,Template!I102&gt;5),"IS1",IF(AND(F99&gt;150%,Template!I102&lt;5),"IS2",IF(AND(F99&lt;50%,Template!I102&gt;5),"IS3",IF(AND(F99&lt;50%,Template!I102&lt;5),"IS4"))))</f>
        <v>IS4</v>
      </c>
      <c r="Q99" t="str">
        <f ca="1">IF(AND(G99&gt;150%,Template!J102&gt;5),"IS1",IF(AND(G99&gt;150%,Template!J102&lt;5),"IS2",IF(AND(G99&lt;50%,Template!J102&gt;5),"IS3",IF(AND(G99&lt;50%,Template!J102&lt;5),"IS4"))))</f>
        <v>IS4</v>
      </c>
      <c r="R99" t="e">
        <f ca="1">IF(AND(H99&gt;150%,Template!K102&gt;5),"IS1",IF(AND(H99&gt;150%,Template!K102&lt;5),"IS2",IF(AND(H99&lt;50%,Template!K102&gt;5),"IS3",IF(AND(H99&lt;50%,Template!K102&lt;5),"IS4"))))</f>
        <v>#N/A</v>
      </c>
      <c r="S99" t="b">
        <f ca="1">IF(AND(I99&gt;150%,Template!L102&gt;5),"IS1",IF(AND(I99&gt;150%,Template!L102&lt;5),"IS2",IF(AND(I99&lt;50%,Template!L102&gt;5),"IS3",IF(AND(I99&lt;50%,Template!L102&lt;5),"IS4"))))</f>
        <v>0</v>
      </c>
      <c r="T99" t="b">
        <f ca="1">IF(AND(J99&gt;150%,Template!M102&gt;5),"IS1",IF(AND(J99&gt;150%,Template!M102&lt;5),"IS2",IF(AND(J99&lt;50%,Template!M102&gt;5),"IS3",IF(AND(J99&lt;50%,Template!M102&lt;5),"IS4"))))</f>
        <v>0</v>
      </c>
      <c r="U99" t="e">
        <f ca="1">IF(AND(K99&gt;150%,Template!N102&gt;5),"IS1",IF(AND(K99&gt;150%,Template!N102&lt;5),"IS2",IF(AND(K99&lt;50%,Template!N102&gt;5),"IS3",IF(AND(K99&lt;50%,Template!N102&lt;5),"IS4"))))</f>
        <v>#N/A</v>
      </c>
      <c r="W99" t="str">
        <f>IF(Template!AF102&lt;&gt;"",Template!AF102,IF(M99&lt;&gt;FALSE,M99,""))</f>
        <v>IS3</v>
      </c>
      <c r="X99" t="str">
        <f>IF(Template!AG102&lt;&gt;"",Template!AG102,IF(N99&lt;&gt;FALSE,N99,""))</f>
        <v>IS4</v>
      </c>
      <c r="Y99" t="str">
        <f>IF(Template!AH102&lt;&gt;"",Template!AH102,IF(O99&lt;&gt;FALSE,O99,""))</f>
        <v>IS4</v>
      </c>
      <c r="Z99" t="str">
        <f>IF(Template!AI102&lt;&gt;"",Template!AI102,IF(P99&lt;&gt;FALSE,P99,""))</f>
        <v>IS4</v>
      </c>
      <c r="AA99" t="str">
        <f>IF(Template!AJ102&lt;&gt;"",Template!AJ102,IF(Q99&lt;&gt;FALSE,Q99,""))</f>
        <v>IS4</v>
      </c>
      <c r="AB99" t="e">
        <f ca="1">IF(Template!AK102&lt;&gt;"",Template!AK102,IF(R99&lt;&gt;FALSE,R99,""))</f>
        <v>#N/A</v>
      </c>
      <c r="AC99" t="str">
        <f ca="1">IF(Template!AL102&lt;&gt;"",Template!AL102,IF(S99&lt;&gt;FALSE,S99,""))</f>
        <v/>
      </c>
      <c r="AD99" t="str">
        <f ca="1">IF(Template!AM102&lt;&gt;"",Template!AM102,IF(T99&lt;&gt;FALSE,T99,""))</f>
        <v/>
      </c>
      <c r="AE99" t="str">
        <f>IF(Template!AN102&lt;&gt;"",Template!AN102,IF(U99&lt;&gt;FALSE,U99,""))</f>
        <v>IS4</v>
      </c>
    </row>
    <row r="100" spans="2:31" x14ac:dyDescent="0.35">
      <c r="B100" t="str">
        <f ca="1">Template!C103</f>
        <v>LRB-7-inj2</v>
      </c>
      <c r="C100">
        <f ca="1">Template!AV103/Template!AV$2</f>
        <v>0.77238980230495846</v>
      </c>
      <c r="D100">
        <f ca="1">Template!AW103/Template!AW$2</f>
        <v>0.59912394603766883</v>
      </c>
      <c r="E100">
        <f ca="1">Template!AX103/Template!AX$2</f>
        <v>0.96055774304751329</v>
      </c>
      <c r="F100">
        <f ca="1">Template!AY103/Template!AY$2</f>
        <v>0.87749299017959803</v>
      </c>
      <c r="G100">
        <f ca="1">Template!AZ103/Template!AZ$2</f>
        <v>0.96185079584914435</v>
      </c>
      <c r="H100">
        <f ca="1">Template!BA103/Template!BA$2</f>
        <v>1.0017534420993792</v>
      </c>
      <c r="I100">
        <f ca="1">Template!BB103/Template!BB$2</f>
        <v>0.90400149828154663</v>
      </c>
      <c r="J100">
        <f ca="1">Template!BC103/Template!BC$2</f>
        <v>0.85304754801902083</v>
      </c>
      <c r="K100">
        <f ca="1">Template!BD103/Template!BD$2</f>
        <v>1.0555757230562284</v>
      </c>
      <c r="M100" t="b">
        <f ca="1">IF(AND(C100&gt;150%,Template!F103&gt;5),"IS1",IF(AND(C100&gt;150%,Template!F103&lt;5),"IS2",IF(AND(C100&lt;50%,Template!F103&gt;5),"IS3",IF(AND(C100&lt;50%,Template!F103&lt;5),"IS4"))))</f>
        <v>0</v>
      </c>
      <c r="N100" t="b">
        <f ca="1">IF(AND(D100&gt;150%,Template!G103&gt;5),"IS1",IF(AND(D100&gt;150%,Template!G103&lt;5),"IS2",IF(AND(D100&lt;50%,Template!G103&gt;5),"IS3",IF(AND(D100&lt;50%,Template!G103&lt;5),"IS4"))))</f>
        <v>0</v>
      </c>
      <c r="O100" t="e">
        <f ca="1">IF(AND(E100&gt;150%,Template!H103&gt;5),"IS1",IF(AND(E100&gt;150%,Template!H103&lt;5),"IS2",IF(AND(E100&lt;50%,Template!H103&gt;5),"IS3",IF(AND(E100&lt;50%,Template!H103&lt;5),"IS4"))))</f>
        <v>#N/A</v>
      </c>
      <c r="P100" t="b">
        <f ca="1">IF(AND(F100&gt;150%,Template!I103&gt;5),"IS1",IF(AND(F100&gt;150%,Template!I103&lt;5),"IS2",IF(AND(F100&lt;50%,Template!I103&gt;5),"IS3",IF(AND(F100&lt;50%,Template!I103&lt;5),"IS4"))))</f>
        <v>0</v>
      </c>
      <c r="Q100" t="b">
        <f ca="1">IF(AND(G100&gt;150%,Template!J103&gt;5),"IS1",IF(AND(G100&gt;150%,Template!J103&lt;5),"IS2",IF(AND(G100&lt;50%,Template!J103&gt;5),"IS3",IF(AND(G100&lt;50%,Template!J103&lt;5),"IS4"))))</f>
        <v>0</v>
      </c>
      <c r="R100" t="e">
        <f ca="1">IF(AND(H100&gt;150%,Template!K103&gt;5),"IS1",IF(AND(H100&gt;150%,Template!K103&lt;5),"IS2",IF(AND(H100&lt;50%,Template!K103&gt;5),"IS3",IF(AND(H100&lt;50%,Template!K103&lt;5),"IS4"))))</f>
        <v>#N/A</v>
      </c>
      <c r="S100" t="b">
        <f ca="1">IF(AND(I100&gt;150%,Template!L103&gt;5),"IS1",IF(AND(I100&gt;150%,Template!L103&lt;5),"IS2",IF(AND(I100&lt;50%,Template!L103&gt;5),"IS3",IF(AND(I100&lt;50%,Template!L103&lt;5),"IS4"))))</f>
        <v>0</v>
      </c>
      <c r="T100" t="b">
        <f ca="1">IF(AND(J100&gt;150%,Template!M103&gt;5),"IS1",IF(AND(J100&gt;150%,Template!M103&lt;5),"IS2",IF(AND(J100&lt;50%,Template!M103&gt;5),"IS3",IF(AND(J100&lt;50%,Template!M103&lt;5),"IS4"))))</f>
        <v>0</v>
      </c>
      <c r="U100" t="e">
        <f ca="1">IF(AND(K100&gt;150%,Template!N103&gt;5),"IS1",IF(AND(K100&gt;150%,Template!N103&lt;5),"IS2",IF(AND(K100&lt;50%,Template!N103&gt;5),"IS3",IF(AND(K100&lt;50%,Template!N103&lt;5),"IS4"))))</f>
        <v>#N/A</v>
      </c>
      <c r="W100" t="str">
        <f ca="1">IF(Template!AF103&lt;&gt;"",Template!AF103,IF(M100&lt;&gt;FALSE,M100,""))</f>
        <v/>
      </c>
      <c r="X100" t="str">
        <f ca="1">IF(Template!AG103&lt;&gt;"",Template!AG103,IF(N100&lt;&gt;FALSE,N100,""))</f>
        <v/>
      </c>
      <c r="Y100" t="e">
        <f ca="1">IF(Template!AH103&lt;&gt;"",Template!AH103,IF(O100&lt;&gt;FALSE,O100,""))</f>
        <v>#N/A</v>
      </c>
      <c r="Z100" t="str">
        <f ca="1">IF(Template!AI103&lt;&gt;"",Template!AI103,IF(P100&lt;&gt;FALSE,P100,""))</f>
        <v/>
      </c>
      <c r="AA100" t="str">
        <f ca="1">IF(Template!AJ103&lt;&gt;"",Template!AJ103,IF(Q100&lt;&gt;FALSE,Q100,""))</f>
        <v/>
      </c>
      <c r="AB100" t="e">
        <f ca="1">IF(Template!AK103&lt;&gt;"",Template!AK103,IF(R100&lt;&gt;FALSE,R100,""))</f>
        <v>#N/A</v>
      </c>
      <c r="AC100" t="str">
        <f ca="1">IF(Template!AL103&lt;&gt;"",Template!AL103,IF(S100&lt;&gt;FALSE,S100,""))</f>
        <v/>
      </c>
      <c r="AD100" t="str">
        <f ca="1">IF(Template!AM103&lt;&gt;"",Template!AM103,IF(T100&lt;&gt;FALSE,T100,""))</f>
        <v/>
      </c>
      <c r="AE100" t="str">
        <f>IF(Template!AN103&lt;&gt;"",Template!AN103,IF(U100&lt;&gt;FALSE,U100,""))</f>
        <v>b</v>
      </c>
    </row>
    <row r="101" spans="2:31" x14ac:dyDescent="0.35">
      <c r="B101" t="str">
        <f ca="1">Template!C104</f>
        <v>LRB-7-inj3</v>
      </c>
      <c r="C101">
        <f ca="1">Template!AV104/Template!AV$2</f>
        <v>0.13894941554306217</v>
      </c>
      <c r="D101">
        <f ca="1">Template!AW104/Template!AW$2</f>
        <v>0.30258366369359313</v>
      </c>
      <c r="E101">
        <f ca="1">Template!AX104/Template!AX$2</f>
        <v>0.39967255022346732</v>
      </c>
      <c r="F101">
        <f ca="1">Template!AY104/Template!AY$2</f>
        <v>0.39282166747819014</v>
      </c>
      <c r="G101">
        <f ca="1">Template!AZ104/Template!AZ$2</f>
        <v>0.5877102704316165</v>
      </c>
      <c r="H101">
        <f ca="1">Template!BA104/Template!BA$2</f>
        <v>0.68322712825083087</v>
      </c>
      <c r="I101">
        <f ca="1">Template!BB104/Template!BB$2</f>
        <v>0.84364204398152487</v>
      </c>
      <c r="J101">
        <f ca="1">Template!BC104/Template!BC$2</f>
        <v>0.94808172011568681</v>
      </c>
      <c r="K101">
        <f ca="1">Template!BD104/Template!BD$2</f>
        <v>1.0704612900824757</v>
      </c>
      <c r="M101" t="str">
        <f ca="1">IF(AND(C101&gt;150%,Template!F104&gt;5),"IS1",IF(AND(C101&gt;150%,Template!F104&lt;5),"IS2",IF(AND(C101&lt;50%,Template!F104&gt;5),"IS3",IF(AND(C101&lt;50%,Template!F104&lt;5),"IS4"))))</f>
        <v>IS3</v>
      </c>
      <c r="N101" t="str">
        <f ca="1">IF(AND(D101&gt;150%,Template!G104&gt;5),"IS1",IF(AND(D101&gt;150%,Template!G104&lt;5),"IS2",IF(AND(D101&lt;50%,Template!G104&gt;5),"IS3",IF(AND(D101&lt;50%,Template!G104&lt;5),"IS4"))))</f>
        <v>IS3</v>
      </c>
      <c r="O101" t="e">
        <f ca="1">IF(AND(E101&gt;150%,Template!H104&gt;5),"IS1",IF(AND(E101&gt;150%,Template!H104&lt;5),"IS2",IF(AND(E101&lt;50%,Template!H104&gt;5),"IS3",IF(AND(E101&lt;50%,Template!H104&lt;5),"IS4"))))</f>
        <v>#N/A</v>
      </c>
      <c r="P101" t="str">
        <f ca="1">IF(AND(F101&gt;150%,Template!I104&gt;5),"IS1",IF(AND(F101&gt;150%,Template!I104&lt;5),"IS2",IF(AND(F101&lt;50%,Template!I104&gt;5),"IS3",IF(AND(F101&lt;50%,Template!I104&lt;5),"IS4"))))</f>
        <v>IS4</v>
      </c>
      <c r="Q101" t="b">
        <f ca="1">IF(AND(G101&gt;150%,Template!J104&gt;5),"IS1",IF(AND(G101&gt;150%,Template!J104&lt;5),"IS2",IF(AND(G101&lt;50%,Template!J104&gt;5),"IS3",IF(AND(G101&lt;50%,Template!J104&lt;5),"IS4"))))</f>
        <v>0</v>
      </c>
      <c r="R101" t="e">
        <f ca="1">IF(AND(H101&gt;150%,Template!K104&gt;5),"IS1",IF(AND(H101&gt;150%,Template!K104&lt;5),"IS2",IF(AND(H101&lt;50%,Template!K104&gt;5),"IS3",IF(AND(H101&lt;50%,Template!K104&lt;5),"IS4"))))</f>
        <v>#N/A</v>
      </c>
      <c r="S101" t="b">
        <f ca="1">IF(AND(I101&gt;150%,Template!L104&gt;5),"IS1",IF(AND(I101&gt;150%,Template!L104&lt;5),"IS2",IF(AND(I101&lt;50%,Template!L104&gt;5),"IS3",IF(AND(I101&lt;50%,Template!L104&lt;5),"IS4"))))</f>
        <v>0</v>
      </c>
      <c r="T101" t="b">
        <f ca="1">IF(AND(J101&gt;150%,Template!M104&gt;5),"IS1",IF(AND(J101&gt;150%,Template!M104&lt;5),"IS2",IF(AND(J101&lt;50%,Template!M104&gt;5),"IS3",IF(AND(J101&lt;50%,Template!M104&lt;5),"IS4"))))</f>
        <v>0</v>
      </c>
      <c r="U101" t="e">
        <f ca="1">IF(AND(K101&gt;150%,Template!N104&gt;5),"IS1",IF(AND(K101&gt;150%,Template!N104&lt;5),"IS2",IF(AND(K101&lt;50%,Template!N104&gt;5),"IS3",IF(AND(K101&lt;50%,Template!N104&lt;5),"IS4"))))</f>
        <v>#N/A</v>
      </c>
      <c r="W101" t="str">
        <f>IF(Template!AF104&lt;&gt;"",Template!AF104,IF(M101&lt;&gt;FALSE,M101,""))</f>
        <v>IS3</v>
      </c>
      <c r="X101" t="str">
        <f>IF(Template!AG104&lt;&gt;"",Template!AG104,IF(N101&lt;&gt;FALSE,N101,""))</f>
        <v>IS3</v>
      </c>
      <c r="Y101" t="str">
        <f>IF(Template!AH104&lt;&gt;"",Template!AH104,IF(O101&lt;&gt;FALSE,O101,""))</f>
        <v>IS4</v>
      </c>
      <c r="Z101" t="str">
        <f>IF(Template!AI104&lt;&gt;"",Template!AI104,IF(P101&lt;&gt;FALSE,P101,""))</f>
        <v>IS4</v>
      </c>
      <c r="AA101" t="str">
        <f ca="1">IF(Template!AJ104&lt;&gt;"",Template!AJ104,IF(Q101&lt;&gt;FALSE,Q101,""))</f>
        <v/>
      </c>
      <c r="AB101" t="e">
        <f ca="1">IF(Template!AK104&lt;&gt;"",Template!AK104,IF(R101&lt;&gt;FALSE,R101,""))</f>
        <v>#N/A</v>
      </c>
      <c r="AC101" t="str">
        <f ca="1">IF(Template!AL104&lt;&gt;"",Template!AL104,IF(S101&lt;&gt;FALSE,S101,""))</f>
        <v/>
      </c>
      <c r="AD101" t="str">
        <f ca="1">IF(Template!AM104&lt;&gt;"",Template!AM104,IF(T101&lt;&gt;FALSE,T101,""))</f>
        <v/>
      </c>
      <c r="AE101" t="e">
        <f ca="1">IF(Template!AN104&lt;&gt;"",Template!AN104,IF(U101&lt;&gt;FALSE,U101,""))</f>
        <v>#N/A</v>
      </c>
    </row>
    <row r="102" spans="2:31" x14ac:dyDescent="0.35">
      <c r="B102" t="str">
        <f ca="1">Template!C105</f>
        <v>WO-23003-14-A-1B</v>
      </c>
      <c r="C102">
        <f ca="1">Template!AV105/Template!AV$2</f>
        <v>0.26858586757787623</v>
      </c>
      <c r="D102">
        <f ca="1">Template!AW105/Template!AW$2</f>
        <v>0.25835016364396313</v>
      </c>
      <c r="E102">
        <f ca="1">Template!AX105/Template!AX$2</f>
        <v>0.47947862936778418</v>
      </c>
      <c r="F102">
        <f ca="1">Template!AY105/Template!AY$2</f>
        <v>0.47465161161356623</v>
      </c>
      <c r="G102">
        <f ca="1">Template!AZ105/Template!AZ$2</f>
        <v>0.70094245157041457</v>
      </c>
      <c r="H102">
        <f ca="1">Template!BA105/Template!BA$2</f>
        <v>0.75531827355026226</v>
      </c>
      <c r="I102">
        <f ca="1">Template!BB105/Template!BB$2</f>
        <v>0.83090668219301944</v>
      </c>
      <c r="J102">
        <f ca="1">Template!BC105/Template!BC$2</f>
        <v>0.88953153717556199</v>
      </c>
      <c r="K102">
        <f ca="1">Template!BD105/Template!BD$2</f>
        <v>0.96580849877146635</v>
      </c>
      <c r="M102" t="str">
        <f ca="1">IF(AND(C102&gt;150%,Template!F105&gt;5),"IS1",IF(AND(C102&gt;150%,Template!F105&lt;5),"IS2",IF(AND(C102&lt;50%,Template!F105&gt;5),"IS3",IF(AND(C102&lt;50%,Template!F105&lt;5),"IS4"))))</f>
        <v>IS3</v>
      </c>
      <c r="N102" t="str">
        <f ca="1">IF(AND(D102&gt;150%,Template!G105&gt;5),"IS1",IF(AND(D102&gt;150%,Template!G105&lt;5),"IS2",IF(AND(D102&lt;50%,Template!G105&gt;5),"IS3",IF(AND(D102&lt;50%,Template!G105&lt;5),"IS4"))))</f>
        <v>IS4</v>
      </c>
      <c r="O102" t="e">
        <f ca="1">IF(AND(E102&gt;150%,Template!H105&gt;5),"IS1",IF(AND(E102&gt;150%,Template!H105&lt;5),"IS2",IF(AND(E102&lt;50%,Template!H105&gt;5),"IS3",IF(AND(E102&lt;50%,Template!H105&lt;5),"IS4"))))</f>
        <v>#N/A</v>
      </c>
      <c r="P102" t="str">
        <f ca="1">IF(AND(F102&gt;150%,Template!I105&gt;5),"IS1",IF(AND(F102&gt;150%,Template!I105&lt;5),"IS2",IF(AND(F102&lt;50%,Template!I105&gt;5),"IS3",IF(AND(F102&lt;50%,Template!I105&lt;5),"IS4"))))</f>
        <v>IS4</v>
      </c>
      <c r="Q102" t="b">
        <f ca="1">IF(AND(G102&gt;150%,Template!J105&gt;5),"IS1",IF(AND(G102&gt;150%,Template!J105&lt;5),"IS2",IF(AND(G102&lt;50%,Template!J105&gt;5),"IS3",IF(AND(G102&lt;50%,Template!J105&lt;5),"IS4"))))</f>
        <v>0</v>
      </c>
      <c r="R102" t="e">
        <f ca="1">IF(AND(H102&gt;150%,Template!K105&gt;5),"IS1",IF(AND(H102&gt;150%,Template!K105&lt;5),"IS2",IF(AND(H102&lt;50%,Template!K105&gt;5),"IS3",IF(AND(H102&lt;50%,Template!K105&lt;5),"IS4"))))</f>
        <v>#N/A</v>
      </c>
      <c r="S102" t="b">
        <f ca="1">IF(AND(I102&gt;150%,Template!L105&gt;5),"IS1",IF(AND(I102&gt;150%,Template!L105&lt;5),"IS2",IF(AND(I102&lt;50%,Template!L105&gt;5),"IS3",IF(AND(I102&lt;50%,Template!L105&lt;5),"IS4"))))</f>
        <v>0</v>
      </c>
      <c r="T102" t="b">
        <f ca="1">IF(AND(J102&gt;150%,Template!M105&gt;5),"IS1",IF(AND(J102&gt;150%,Template!M105&lt;5),"IS2",IF(AND(J102&lt;50%,Template!M105&gt;5),"IS3",IF(AND(J102&lt;50%,Template!M105&lt;5),"IS4"))))</f>
        <v>0</v>
      </c>
      <c r="U102" t="e">
        <f ca="1">IF(AND(K102&gt;150%,Template!N105&gt;5),"IS1",IF(AND(K102&gt;150%,Template!N105&lt;5),"IS2",IF(AND(K102&lt;50%,Template!N105&gt;5),"IS3",IF(AND(K102&lt;50%,Template!N105&lt;5),"IS4"))))</f>
        <v>#N/A</v>
      </c>
      <c r="W102" t="str">
        <f>IF(Template!AF105&lt;&gt;"",Template!AF105,IF(M102&lt;&gt;FALSE,M102,""))</f>
        <v>IS3</v>
      </c>
      <c r="X102" t="str">
        <f>IF(Template!AG105&lt;&gt;"",Template!AG105,IF(N102&lt;&gt;FALSE,N102,""))</f>
        <v>IS4</v>
      </c>
      <c r="Y102" t="str">
        <f>IF(Template!AH105&lt;&gt;"",Template!AH105,IF(O102&lt;&gt;FALSE,O102,""))</f>
        <v>IS3</v>
      </c>
      <c r="Z102" t="str">
        <f>IF(Template!AI105&lt;&gt;"",Template!AI105,IF(P102&lt;&gt;FALSE,P102,""))</f>
        <v>IS4</v>
      </c>
      <c r="AA102" t="str">
        <f ca="1">IF(Template!AJ105&lt;&gt;"",Template!AJ105,IF(Q102&lt;&gt;FALSE,Q102,""))</f>
        <v/>
      </c>
      <c r="AB102" t="e">
        <f ca="1">IF(Template!AK105&lt;&gt;"",Template!AK105,IF(R102&lt;&gt;FALSE,R102,""))</f>
        <v>#N/A</v>
      </c>
      <c r="AC102" t="str">
        <f ca="1">IF(Template!AL105&lt;&gt;"",Template!AL105,IF(S102&lt;&gt;FALSE,S102,""))</f>
        <v/>
      </c>
      <c r="AD102" t="str">
        <f ca="1">IF(Template!AM105&lt;&gt;"",Template!AM105,IF(T102&lt;&gt;FALSE,T102,""))</f>
        <v/>
      </c>
      <c r="AE102" t="e">
        <f ca="1">IF(Template!AN105&lt;&gt;"",Template!AN105,IF(U102&lt;&gt;FALSE,U102,""))</f>
        <v>#N/A</v>
      </c>
    </row>
    <row r="103" spans="2:31" x14ac:dyDescent="0.35">
      <c r="B103" t="str">
        <f ca="1">Template!C106</f>
        <v>LFB-H-3-Inj2</v>
      </c>
      <c r="C103">
        <f ca="1">Template!AV106/Template!AV$2</f>
        <v>0.72282292358576483</v>
      </c>
      <c r="D103">
        <f ca="1">Template!AW106/Template!AW$2</f>
        <v>0.56218977027723249</v>
      </c>
      <c r="E103">
        <f ca="1">Template!AX106/Template!AX$2</f>
        <v>0.90959878006984451</v>
      </c>
      <c r="F103">
        <f ca="1">Template!AY106/Template!AY$2</f>
        <v>0.84364867520478071</v>
      </c>
      <c r="G103">
        <f ca="1">Template!AZ106/Template!AZ$2</f>
        <v>0.73068875971075431</v>
      </c>
      <c r="H103">
        <f ca="1">Template!BA106/Template!BA$2</f>
        <v>0.65524222349868888</v>
      </c>
      <c r="I103">
        <f ca="1">Template!BB106/Template!BB$2</f>
        <v>0.69988860881908654</v>
      </c>
      <c r="J103">
        <f ca="1">Template!BC106/Template!BC$2</f>
        <v>0.62395366063953484</v>
      </c>
      <c r="K103">
        <f ca="1">Template!BD106/Template!BD$2</f>
        <v>0.81630074316384493</v>
      </c>
      <c r="M103" t="b">
        <f ca="1">IF(AND(C103&gt;150%,Template!F106&gt;5),"IS1",IF(AND(C103&gt;150%,Template!F106&lt;5),"IS2",IF(AND(C103&lt;50%,Template!F106&gt;5),"IS3",IF(AND(C103&lt;50%,Template!F106&lt;5),"IS4"))))</f>
        <v>0</v>
      </c>
      <c r="N103" t="b">
        <f ca="1">IF(AND(D103&gt;150%,Template!G106&gt;5),"IS1",IF(AND(D103&gt;150%,Template!G106&lt;5),"IS2",IF(AND(D103&lt;50%,Template!G106&gt;5),"IS3",IF(AND(D103&lt;50%,Template!G106&lt;5),"IS4"))))</f>
        <v>0</v>
      </c>
      <c r="O103" t="e">
        <f ca="1">IF(AND(E103&gt;150%,Template!H106&gt;5),"IS1",IF(AND(E103&gt;150%,Template!H106&lt;5),"IS2",IF(AND(E103&lt;50%,Template!H106&gt;5),"IS3",IF(AND(E103&lt;50%,Template!H106&lt;5),"IS4"))))</f>
        <v>#N/A</v>
      </c>
      <c r="P103" t="b">
        <f ca="1">IF(AND(F103&gt;150%,Template!I106&gt;5),"IS1",IF(AND(F103&gt;150%,Template!I106&lt;5),"IS2",IF(AND(F103&lt;50%,Template!I106&gt;5),"IS3",IF(AND(F103&lt;50%,Template!I106&lt;5),"IS4"))))</f>
        <v>0</v>
      </c>
      <c r="Q103" t="b">
        <f ca="1">IF(AND(G103&gt;150%,Template!J106&gt;5),"IS1",IF(AND(G103&gt;150%,Template!J106&lt;5),"IS2",IF(AND(G103&lt;50%,Template!J106&gt;5),"IS3",IF(AND(G103&lt;50%,Template!J106&lt;5),"IS4"))))</f>
        <v>0</v>
      </c>
      <c r="R103" t="e">
        <f ca="1">IF(AND(H103&gt;150%,Template!K106&gt;5),"IS1",IF(AND(H103&gt;150%,Template!K106&lt;5),"IS2",IF(AND(H103&lt;50%,Template!K106&gt;5),"IS3",IF(AND(H103&lt;50%,Template!K106&lt;5),"IS4"))))</f>
        <v>#N/A</v>
      </c>
      <c r="S103" t="b">
        <f ca="1">IF(AND(I103&gt;150%,Template!L106&gt;5),"IS1",IF(AND(I103&gt;150%,Template!L106&lt;5),"IS2",IF(AND(I103&lt;50%,Template!L106&gt;5),"IS3",IF(AND(I103&lt;50%,Template!L106&lt;5),"IS4"))))</f>
        <v>0</v>
      </c>
      <c r="T103" t="b">
        <f ca="1">IF(AND(J103&gt;150%,Template!M106&gt;5),"IS1",IF(AND(J103&gt;150%,Template!M106&lt;5),"IS2",IF(AND(J103&lt;50%,Template!M106&gt;5),"IS3",IF(AND(J103&lt;50%,Template!M106&lt;5),"IS4"))))</f>
        <v>0</v>
      </c>
      <c r="U103" t="e">
        <f ca="1">IF(AND(K103&gt;150%,Template!N106&gt;5),"IS1",IF(AND(K103&gt;150%,Template!N106&lt;5),"IS2",IF(AND(K103&lt;50%,Template!N106&gt;5),"IS3",IF(AND(K103&lt;50%,Template!N106&lt;5),"IS4"))))</f>
        <v>#N/A</v>
      </c>
      <c r="W103" t="str">
        <f ca="1">IF(Template!AF106&lt;&gt;"",Template!AF106,IF(M103&lt;&gt;FALSE,M103,""))</f>
        <v/>
      </c>
      <c r="X103" t="str">
        <f ca="1">IF(Template!AG106&lt;&gt;"",Template!AG106,IF(N103&lt;&gt;FALSE,N103,""))</f>
        <v/>
      </c>
      <c r="Y103" t="e">
        <f ca="1">IF(Template!AH106&lt;&gt;"",Template!AH106,IF(O103&lt;&gt;FALSE,O103,""))</f>
        <v>#N/A</v>
      </c>
      <c r="Z103" t="str">
        <f ca="1">IF(Template!AI106&lt;&gt;"",Template!AI106,IF(P103&lt;&gt;FALSE,P103,""))</f>
        <v/>
      </c>
      <c r="AA103" t="str">
        <f ca="1">IF(Template!AJ106&lt;&gt;"",Template!AJ106,IF(Q103&lt;&gt;FALSE,Q103,""))</f>
        <v/>
      </c>
      <c r="AB103" t="e">
        <f ca="1">IF(Template!AK106&lt;&gt;"",Template!AK106,IF(R103&lt;&gt;FALSE,R103,""))</f>
        <v>#N/A</v>
      </c>
      <c r="AC103" t="str">
        <f ca="1">IF(Template!AL106&lt;&gt;"",Template!AL106,IF(S103&lt;&gt;FALSE,S103,""))</f>
        <v/>
      </c>
      <c r="AD103" t="str">
        <f ca="1">IF(Template!AM106&lt;&gt;"",Template!AM106,IF(T103&lt;&gt;FALSE,T103,""))</f>
        <v/>
      </c>
      <c r="AE103" t="e">
        <f ca="1">IF(Template!AN106&lt;&gt;"",Template!AN106,IF(U103&lt;&gt;FALSE,U103,""))</f>
        <v>#N/A</v>
      </c>
    </row>
    <row r="104" spans="2:31" x14ac:dyDescent="0.35">
      <c r="B104" t="str">
        <f ca="1">Template!C107</f>
        <v>WO-23003-58-A-1</v>
      </c>
      <c r="C104">
        <f ca="1">Template!AV107/Template!AV$2</f>
        <v>0.11786650962453692</v>
      </c>
      <c r="D104">
        <f ca="1">Template!AW107/Template!AW$2</f>
        <v>0.2590551122617169</v>
      </c>
      <c r="E104">
        <f ca="1">Template!AX107/Template!AX$2</f>
        <v>0.3424007019582036</v>
      </c>
      <c r="F104">
        <f ca="1">Template!AY107/Template!AY$2</f>
        <v>0.34361915746292693</v>
      </c>
      <c r="G104">
        <f ca="1">Template!AZ107/Template!AZ$2</f>
        <v>0.52642641428810655</v>
      </c>
      <c r="H104">
        <f ca="1">Template!BA107/Template!BA$2</f>
        <v>0.60969322904947143</v>
      </c>
      <c r="I104">
        <f ca="1">Template!BB107/Template!BB$2</f>
        <v>0.75689000589293765</v>
      </c>
      <c r="J104">
        <f ca="1">Template!BC107/Template!BC$2</f>
        <v>0.82129062209490467</v>
      </c>
      <c r="K104">
        <f ca="1">Template!BD107/Template!BD$2</f>
        <v>0.8329027720167842</v>
      </c>
      <c r="M104" t="str">
        <f ca="1">IF(AND(C104&gt;150%,Template!F107&gt;5),"IS1",IF(AND(C104&gt;150%,Template!F107&lt;5),"IS2",IF(AND(C104&lt;50%,Template!F107&gt;5),"IS3",IF(AND(C104&lt;50%,Template!F107&lt;5),"IS4"))))</f>
        <v>IS3</v>
      </c>
      <c r="N104" t="str">
        <f ca="1">IF(AND(D104&gt;150%,Template!G107&gt;5),"IS1",IF(AND(D104&gt;150%,Template!G107&lt;5),"IS2",IF(AND(D104&lt;50%,Template!G107&gt;5),"IS3",IF(AND(D104&lt;50%,Template!G107&lt;5),"IS4"))))</f>
        <v>IS4</v>
      </c>
      <c r="O104" t="e">
        <f ca="1">IF(AND(E104&gt;150%,Template!H107&gt;5),"IS1",IF(AND(E104&gt;150%,Template!H107&lt;5),"IS2",IF(AND(E104&lt;50%,Template!H107&gt;5),"IS3",IF(AND(E104&lt;50%,Template!H107&lt;5),"IS4"))))</f>
        <v>#N/A</v>
      </c>
      <c r="P104" t="str">
        <f ca="1">IF(AND(F104&gt;150%,Template!I107&gt;5),"IS1",IF(AND(F104&gt;150%,Template!I107&lt;5),"IS2",IF(AND(F104&lt;50%,Template!I107&gt;5),"IS3",IF(AND(F104&lt;50%,Template!I107&lt;5),"IS4"))))</f>
        <v>IS4</v>
      </c>
      <c r="Q104" t="b">
        <f ca="1">IF(AND(G104&gt;150%,Template!J107&gt;5),"IS1",IF(AND(G104&gt;150%,Template!J107&lt;5),"IS2",IF(AND(G104&lt;50%,Template!J107&gt;5),"IS3",IF(AND(G104&lt;50%,Template!J107&lt;5),"IS4"))))</f>
        <v>0</v>
      </c>
      <c r="R104" t="e">
        <f ca="1">IF(AND(H104&gt;150%,Template!K107&gt;5),"IS1",IF(AND(H104&gt;150%,Template!K107&lt;5),"IS2",IF(AND(H104&lt;50%,Template!K107&gt;5),"IS3",IF(AND(H104&lt;50%,Template!K107&lt;5),"IS4"))))</f>
        <v>#N/A</v>
      </c>
      <c r="S104" t="b">
        <f ca="1">IF(AND(I104&gt;150%,Template!L107&gt;5),"IS1",IF(AND(I104&gt;150%,Template!L107&lt;5),"IS2",IF(AND(I104&lt;50%,Template!L107&gt;5),"IS3",IF(AND(I104&lt;50%,Template!L107&lt;5),"IS4"))))</f>
        <v>0</v>
      </c>
      <c r="T104" t="b">
        <f ca="1">IF(AND(J104&gt;150%,Template!M107&gt;5),"IS1",IF(AND(J104&gt;150%,Template!M107&lt;5),"IS2",IF(AND(J104&lt;50%,Template!M107&gt;5),"IS3",IF(AND(J104&lt;50%,Template!M107&lt;5),"IS4"))))</f>
        <v>0</v>
      </c>
      <c r="U104" t="e">
        <f ca="1">IF(AND(K104&gt;150%,Template!N107&gt;5),"IS1",IF(AND(K104&gt;150%,Template!N107&lt;5),"IS2",IF(AND(K104&lt;50%,Template!N107&gt;5),"IS3",IF(AND(K104&lt;50%,Template!N107&lt;5),"IS4"))))</f>
        <v>#N/A</v>
      </c>
      <c r="W104" t="str">
        <f>IF(Template!AF107&lt;&gt;"",Template!AF107,IF(M104&lt;&gt;FALSE,M104,""))</f>
        <v>IS3</v>
      </c>
      <c r="X104" t="str">
        <f>IF(Template!AG107&lt;&gt;"",Template!AG107,IF(N104&lt;&gt;FALSE,N104,""))</f>
        <v>IS4</v>
      </c>
      <c r="Y104" t="str">
        <f>IF(Template!AH107&lt;&gt;"",Template!AH107,IF(O104&lt;&gt;FALSE,O104,""))</f>
        <v>IS4</v>
      </c>
      <c r="Z104" t="str">
        <f>IF(Template!AI107&lt;&gt;"",Template!AI107,IF(P104&lt;&gt;FALSE,P104,""))</f>
        <v>IS4</v>
      </c>
      <c r="AA104" t="str">
        <f ca="1">IF(Template!AJ107&lt;&gt;"",Template!AJ107,IF(Q104&lt;&gt;FALSE,Q104,""))</f>
        <v/>
      </c>
      <c r="AB104" t="e">
        <f ca="1">IF(Template!AK107&lt;&gt;"",Template!AK107,IF(R104&lt;&gt;FALSE,R104,""))</f>
        <v>#N/A</v>
      </c>
      <c r="AC104" t="str">
        <f ca="1">IF(Template!AL107&lt;&gt;"",Template!AL107,IF(S104&lt;&gt;FALSE,S104,""))</f>
        <v/>
      </c>
      <c r="AD104" t="str">
        <f ca="1">IF(Template!AM107&lt;&gt;"",Template!AM107,IF(T104&lt;&gt;FALSE,T104,""))</f>
        <v/>
      </c>
      <c r="AE104" t="str">
        <f>IF(Template!AN107&lt;&gt;"",Template!AN107,IF(U104&lt;&gt;FALSE,U104,""))</f>
        <v>b</v>
      </c>
    </row>
    <row r="105" spans="2:31" x14ac:dyDescent="0.35">
      <c r="B105" t="str">
        <f ca="1">Template!C108</f>
        <v>WO-23003-59-A-1</v>
      </c>
      <c r="C105">
        <f ca="1">Template!AV108/Template!AV$2</f>
        <v>9.6980819403833379E-2</v>
      </c>
      <c r="D105">
        <f ca="1">Template!AW108/Template!AW$2</f>
        <v>0.36072436846664896</v>
      </c>
      <c r="E105">
        <f ca="1">Template!AX108/Template!AX$2</f>
        <v>0.33080515635359181</v>
      </c>
      <c r="F105">
        <f ca="1">Template!AY108/Template!AY$2</f>
        <v>0.30326050109289165</v>
      </c>
      <c r="G105">
        <f ca="1">Template!AZ108/Template!AZ$2</f>
        <v>0.60734550482152672</v>
      </c>
      <c r="H105">
        <f ca="1">Template!BA108/Template!BA$2</f>
        <v>0.68799933374018218</v>
      </c>
      <c r="I105">
        <f ca="1">Template!BB108/Template!BB$2</f>
        <v>0.81399823940942995</v>
      </c>
      <c r="J105">
        <f ca="1">Template!BC108/Template!BC$2</f>
        <v>0.86226203863944917</v>
      </c>
      <c r="K105">
        <f ca="1">Template!BD108/Template!BD$2</f>
        <v>0.61434602395801508</v>
      </c>
      <c r="M105" t="str">
        <f ca="1">IF(AND(C105&gt;150%,Template!F108&gt;5),"IS1",IF(AND(C105&gt;150%,Template!F108&lt;5),"IS2",IF(AND(C105&lt;50%,Template!F108&gt;5),"IS3",IF(AND(C105&lt;50%,Template!F108&lt;5),"IS4"))))</f>
        <v>IS3</v>
      </c>
      <c r="N105" t="str">
        <f ca="1">IF(AND(D105&gt;150%,Template!G108&gt;5),"IS1",IF(AND(D105&gt;150%,Template!G108&lt;5),"IS2",IF(AND(D105&lt;50%,Template!G108&gt;5),"IS3",IF(AND(D105&lt;50%,Template!G108&lt;5),"IS4"))))</f>
        <v>IS4</v>
      </c>
      <c r="O105" t="e">
        <f ca="1">IF(AND(E105&gt;150%,Template!H108&gt;5),"IS1",IF(AND(E105&gt;150%,Template!H108&lt;5),"IS2",IF(AND(E105&lt;50%,Template!H108&gt;5),"IS3",IF(AND(E105&lt;50%,Template!H108&lt;5),"IS4"))))</f>
        <v>#N/A</v>
      </c>
      <c r="P105" t="str">
        <f ca="1">IF(AND(F105&gt;150%,Template!I108&gt;5),"IS1",IF(AND(F105&gt;150%,Template!I108&lt;5),"IS2",IF(AND(F105&lt;50%,Template!I108&gt;5),"IS3",IF(AND(F105&lt;50%,Template!I108&lt;5),"IS4"))))</f>
        <v>IS4</v>
      </c>
      <c r="Q105" t="b">
        <f ca="1">IF(AND(G105&gt;150%,Template!J108&gt;5),"IS1",IF(AND(G105&gt;150%,Template!J108&lt;5),"IS2",IF(AND(G105&lt;50%,Template!J108&gt;5),"IS3",IF(AND(G105&lt;50%,Template!J108&lt;5),"IS4"))))</f>
        <v>0</v>
      </c>
      <c r="R105" t="e">
        <f ca="1">IF(AND(H105&gt;150%,Template!K108&gt;5),"IS1",IF(AND(H105&gt;150%,Template!K108&lt;5),"IS2",IF(AND(H105&lt;50%,Template!K108&gt;5),"IS3",IF(AND(H105&lt;50%,Template!K108&lt;5),"IS4"))))</f>
        <v>#N/A</v>
      </c>
      <c r="S105" t="b">
        <f ca="1">IF(AND(I105&gt;150%,Template!L108&gt;5),"IS1",IF(AND(I105&gt;150%,Template!L108&lt;5),"IS2",IF(AND(I105&lt;50%,Template!L108&gt;5),"IS3",IF(AND(I105&lt;50%,Template!L108&lt;5),"IS4"))))</f>
        <v>0</v>
      </c>
      <c r="T105" t="b">
        <f ca="1">IF(AND(J105&gt;150%,Template!M108&gt;5),"IS1",IF(AND(J105&gt;150%,Template!M108&lt;5),"IS2",IF(AND(J105&lt;50%,Template!M108&gt;5),"IS3",IF(AND(J105&lt;50%,Template!M108&lt;5),"IS4"))))</f>
        <v>0</v>
      </c>
      <c r="U105" t="e">
        <f ca="1">IF(AND(K105&gt;150%,Template!N108&gt;5),"IS1",IF(AND(K105&gt;150%,Template!N108&lt;5),"IS2",IF(AND(K105&lt;50%,Template!N108&gt;5),"IS3",IF(AND(K105&lt;50%,Template!N108&lt;5),"IS4"))))</f>
        <v>#N/A</v>
      </c>
      <c r="W105" t="str">
        <f>IF(Template!AF108&lt;&gt;"",Template!AF108,IF(M105&lt;&gt;FALSE,M105,""))</f>
        <v>IS3</v>
      </c>
      <c r="X105" t="str">
        <f>IF(Template!AG108&lt;&gt;"",Template!AG108,IF(N105&lt;&gt;FALSE,N105,""))</f>
        <v>IS4</v>
      </c>
      <c r="Y105" t="str">
        <f>IF(Template!AH108&lt;&gt;"",Template!AH108,IF(O105&lt;&gt;FALSE,O105,""))</f>
        <v>IS4</v>
      </c>
      <c r="Z105" t="str">
        <f>IF(Template!AI108&lt;&gt;"",Template!AI108,IF(P105&lt;&gt;FALSE,P105,""))</f>
        <v>IS4</v>
      </c>
      <c r="AA105" t="str">
        <f ca="1">IF(Template!AJ108&lt;&gt;"",Template!AJ108,IF(Q105&lt;&gt;FALSE,Q105,""))</f>
        <v/>
      </c>
      <c r="AB105" t="e">
        <f ca="1">IF(Template!AK108&lt;&gt;"",Template!AK108,IF(R105&lt;&gt;FALSE,R105,""))</f>
        <v>#N/A</v>
      </c>
      <c r="AC105" t="str">
        <f ca="1">IF(Template!AL108&lt;&gt;"",Template!AL108,IF(S105&lt;&gt;FALSE,S105,""))</f>
        <v/>
      </c>
      <c r="AD105" t="str">
        <f ca="1">IF(Template!AM108&lt;&gt;"",Template!AM108,IF(T105&lt;&gt;FALSE,T105,""))</f>
        <v/>
      </c>
      <c r="AE105" t="e">
        <f ca="1">IF(Template!AN108&lt;&gt;"",Template!AN108,IF(U105&lt;&gt;FALSE,U105,""))</f>
        <v>#N/A</v>
      </c>
    </row>
    <row r="106" spans="2:31" x14ac:dyDescent="0.35">
      <c r="B106" t="str">
        <f ca="1">Template!C109</f>
        <v>WO-23003-60-A-1</v>
      </c>
      <c r="C106">
        <f ca="1">Template!AV109/Template!AV$2</f>
        <v>1.0068957016564749E-2</v>
      </c>
      <c r="D106">
        <f ca="1">Template!AW109/Template!AW$2</f>
        <v>0.13408608881137155</v>
      </c>
      <c r="E106">
        <f ca="1">Template!AX109/Template!AX$2</f>
        <v>0.18757774174849848</v>
      </c>
      <c r="F106">
        <f ca="1">Template!AY109/Template!AY$2</f>
        <v>0.19224658981859197</v>
      </c>
      <c r="G106">
        <f ca="1">Template!AZ109/Template!AZ$2</f>
        <v>0.46680765018438752</v>
      </c>
      <c r="H106">
        <f ca="1">Template!BA109/Template!BA$2</f>
        <v>0.57000222768853293</v>
      </c>
      <c r="I106">
        <f ca="1">Template!BB109/Template!BB$2</f>
        <v>0.68318443154396924</v>
      </c>
      <c r="J106">
        <f ca="1">Template!BC109/Template!BC$2</f>
        <v>0.70846935950187051</v>
      </c>
      <c r="K106">
        <f ca="1">Template!BD109/Template!BD$2</f>
        <v>0.29534617803738139</v>
      </c>
      <c r="M106" t="str">
        <f ca="1">IF(AND(C106&gt;150%,Template!F109&gt;5),"IS1",IF(AND(C106&gt;150%,Template!F109&lt;5),"IS2",IF(AND(C106&lt;50%,Template!F109&gt;5),"IS3",IF(AND(C106&lt;50%,Template!F109&lt;5),"IS4"))))</f>
        <v>IS3</v>
      </c>
      <c r="N106" t="str">
        <f ca="1">IF(AND(D106&gt;150%,Template!G109&gt;5),"IS1",IF(AND(D106&gt;150%,Template!G109&lt;5),"IS2",IF(AND(D106&lt;50%,Template!G109&gt;5),"IS3",IF(AND(D106&lt;50%,Template!G109&lt;5),"IS4"))))</f>
        <v>IS4</v>
      </c>
      <c r="O106" t="e">
        <f ca="1">IF(AND(E106&gt;150%,Template!H109&gt;5),"IS1",IF(AND(E106&gt;150%,Template!H109&lt;5),"IS2",IF(AND(E106&lt;50%,Template!H109&gt;5),"IS3",IF(AND(E106&lt;50%,Template!H109&lt;5),"IS4"))))</f>
        <v>#N/A</v>
      </c>
      <c r="P106" t="str">
        <f ca="1">IF(AND(F106&gt;150%,Template!I109&gt;5),"IS1",IF(AND(F106&gt;150%,Template!I109&lt;5),"IS2",IF(AND(F106&lt;50%,Template!I109&gt;5),"IS3",IF(AND(F106&lt;50%,Template!I109&lt;5),"IS4"))))</f>
        <v>IS4</v>
      </c>
      <c r="Q106" t="str">
        <f ca="1">IF(AND(G106&gt;150%,Template!J109&gt;5),"IS1",IF(AND(G106&gt;150%,Template!J109&lt;5),"IS2",IF(AND(G106&lt;50%,Template!J109&gt;5),"IS3",IF(AND(G106&lt;50%,Template!J109&lt;5),"IS4"))))</f>
        <v>IS4</v>
      </c>
      <c r="R106" t="e">
        <f ca="1">IF(AND(H106&gt;150%,Template!K109&gt;5),"IS1",IF(AND(H106&gt;150%,Template!K109&lt;5),"IS2",IF(AND(H106&lt;50%,Template!K109&gt;5),"IS3",IF(AND(H106&lt;50%,Template!K109&lt;5),"IS4"))))</f>
        <v>#N/A</v>
      </c>
      <c r="S106" t="b">
        <f ca="1">IF(AND(I106&gt;150%,Template!L109&gt;5),"IS1",IF(AND(I106&gt;150%,Template!L109&lt;5),"IS2",IF(AND(I106&lt;50%,Template!L109&gt;5),"IS3",IF(AND(I106&lt;50%,Template!L109&lt;5),"IS4"))))</f>
        <v>0</v>
      </c>
      <c r="T106" t="b">
        <f ca="1">IF(AND(J106&gt;150%,Template!M109&gt;5),"IS1",IF(AND(J106&gt;150%,Template!M109&lt;5),"IS2",IF(AND(J106&lt;50%,Template!M109&gt;5),"IS3",IF(AND(J106&lt;50%,Template!M109&lt;5),"IS4"))))</f>
        <v>0</v>
      </c>
      <c r="U106" t="e">
        <f ca="1">IF(AND(K106&gt;150%,Template!N109&gt;5),"IS1",IF(AND(K106&gt;150%,Template!N109&lt;5),"IS2",IF(AND(K106&lt;50%,Template!N109&gt;5),"IS3",IF(AND(K106&lt;50%,Template!N109&lt;5),"IS4"))))</f>
        <v>#N/A</v>
      </c>
      <c r="W106" t="str">
        <f>IF(Template!AF109&lt;&gt;"",Template!AF109,IF(M106&lt;&gt;FALSE,M106,""))</f>
        <v>IS3</v>
      </c>
      <c r="X106" t="str">
        <f>IF(Template!AG109&lt;&gt;"",Template!AG109,IF(N106&lt;&gt;FALSE,N106,""))</f>
        <v>IS4</v>
      </c>
      <c r="Y106" t="str">
        <f>IF(Template!AH109&lt;&gt;"",Template!AH109,IF(O106&lt;&gt;FALSE,O106,""))</f>
        <v>IS4</v>
      </c>
      <c r="Z106" t="str">
        <f>IF(Template!AI109&lt;&gt;"",Template!AI109,IF(P106&lt;&gt;FALSE,P106,""))</f>
        <v>IS4</v>
      </c>
      <c r="AA106" t="str">
        <f>IF(Template!AJ109&lt;&gt;"",Template!AJ109,IF(Q106&lt;&gt;FALSE,Q106,""))</f>
        <v>IS4</v>
      </c>
      <c r="AB106" t="e">
        <f ca="1">IF(Template!AK109&lt;&gt;"",Template!AK109,IF(R106&lt;&gt;FALSE,R106,""))</f>
        <v>#N/A</v>
      </c>
      <c r="AC106" t="str">
        <f ca="1">IF(Template!AL109&lt;&gt;"",Template!AL109,IF(S106&lt;&gt;FALSE,S106,""))</f>
        <v/>
      </c>
      <c r="AD106" t="str">
        <f ca="1">IF(Template!AM109&lt;&gt;"",Template!AM109,IF(T106&lt;&gt;FALSE,T106,""))</f>
        <v/>
      </c>
      <c r="AE106" t="str">
        <f>IF(Template!AN109&lt;&gt;"",Template!AN109,IF(U106&lt;&gt;FALSE,U106,""))</f>
        <v>IS4</v>
      </c>
    </row>
    <row r="107" spans="2:31" x14ac:dyDescent="0.35">
      <c r="B107" t="str">
        <f ca="1">Template!C110</f>
        <v>LRB7-inj1</v>
      </c>
      <c r="C107">
        <f ca="1">Template!AV110/Template!AV$2</f>
        <v>0.66006450596782917</v>
      </c>
      <c r="D107">
        <f ca="1">Template!AW110/Template!AW$2</f>
        <v>0.67672366351803126</v>
      </c>
      <c r="E107">
        <f ca="1">Template!AX110/Template!AX$2</f>
        <v>0.9278699547264736</v>
      </c>
      <c r="F107">
        <f ca="1">Template!AY110/Template!AY$2</f>
        <v>0.89330670683530178</v>
      </c>
      <c r="G107">
        <f ca="1">Template!AZ110/Template!AZ$2</f>
        <v>0.55533292142811774</v>
      </c>
      <c r="H107">
        <f ca="1">Template!BA110/Template!BA$2</f>
        <v>0.96197079016541531</v>
      </c>
      <c r="I107">
        <f ca="1">Template!BB110/Template!BB$2</f>
        <v>0.95312352740255191</v>
      </c>
      <c r="J107">
        <f ca="1">Template!BC110/Template!BC$2</f>
        <v>0.91402110840794804</v>
      </c>
      <c r="K107">
        <f ca="1">Template!BD110/Template!BD$2</f>
        <v>1.0665532299386484</v>
      </c>
      <c r="M107" t="b">
        <f ca="1">IF(AND(C107&gt;150%,Template!F110&gt;5),"IS1",IF(AND(C107&gt;150%,Template!F110&lt;5),"IS2",IF(AND(C107&lt;50%,Template!F110&gt;5),"IS3",IF(AND(C107&lt;50%,Template!F110&lt;5),"IS4"))))</f>
        <v>0</v>
      </c>
      <c r="N107" t="b">
        <f ca="1">IF(AND(D107&gt;150%,Template!G110&gt;5),"IS1",IF(AND(D107&gt;150%,Template!G110&lt;5),"IS2",IF(AND(D107&lt;50%,Template!G110&gt;5),"IS3",IF(AND(D107&lt;50%,Template!G110&lt;5),"IS4"))))</f>
        <v>0</v>
      </c>
      <c r="O107" t="e">
        <f ca="1">IF(AND(E107&gt;150%,Template!H110&gt;5),"IS1",IF(AND(E107&gt;150%,Template!H110&lt;5),"IS2",IF(AND(E107&lt;50%,Template!H110&gt;5),"IS3",IF(AND(E107&lt;50%,Template!H110&lt;5),"IS4"))))</f>
        <v>#N/A</v>
      </c>
      <c r="P107" t="b">
        <f ca="1">IF(AND(F107&gt;150%,Template!I110&gt;5),"IS1",IF(AND(F107&gt;150%,Template!I110&lt;5),"IS2",IF(AND(F107&lt;50%,Template!I110&gt;5),"IS3",IF(AND(F107&lt;50%,Template!I110&lt;5),"IS4"))))</f>
        <v>0</v>
      </c>
      <c r="Q107" t="b">
        <f ca="1">IF(AND(G107&gt;150%,Template!J110&gt;5),"IS1",IF(AND(G107&gt;150%,Template!J110&lt;5),"IS2",IF(AND(G107&lt;50%,Template!J110&gt;5),"IS3",IF(AND(G107&lt;50%,Template!J110&lt;5),"IS4"))))</f>
        <v>0</v>
      </c>
      <c r="R107" t="e">
        <f ca="1">IF(AND(H107&gt;150%,Template!K110&gt;5),"IS1",IF(AND(H107&gt;150%,Template!K110&lt;5),"IS2",IF(AND(H107&lt;50%,Template!K110&gt;5),"IS3",IF(AND(H107&lt;50%,Template!K110&lt;5),"IS4"))))</f>
        <v>#N/A</v>
      </c>
      <c r="S107" t="b">
        <f ca="1">IF(AND(I107&gt;150%,Template!L110&gt;5),"IS1",IF(AND(I107&gt;150%,Template!L110&lt;5),"IS2",IF(AND(I107&lt;50%,Template!L110&gt;5),"IS3",IF(AND(I107&lt;50%,Template!L110&lt;5),"IS4"))))</f>
        <v>0</v>
      </c>
      <c r="T107" t="b">
        <f ca="1">IF(AND(J107&gt;150%,Template!M110&gt;5),"IS1",IF(AND(J107&gt;150%,Template!M110&lt;5),"IS2",IF(AND(J107&lt;50%,Template!M110&gt;5),"IS3",IF(AND(J107&lt;50%,Template!M110&lt;5),"IS4"))))</f>
        <v>0</v>
      </c>
      <c r="U107" t="e">
        <f ca="1">IF(AND(K107&gt;150%,Template!N110&gt;5),"IS1",IF(AND(K107&gt;150%,Template!N110&lt;5),"IS2",IF(AND(K107&lt;50%,Template!N110&gt;5),"IS3",IF(AND(K107&lt;50%,Template!N110&lt;5),"IS4"))))</f>
        <v>#N/A</v>
      </c>
      <c r="W107" t="str">
        <f ca="1">IF(Template!AF110&lt;&gt;"",Template!AF110,IF(M107&lt;&gt;FALSE,M107,""))</f>
        <v/>
      </c>
      <c r="X107" t="str">
        <f ca="1">IF(Template!AG110&lt;&gt;"",Template!AG110,IF(N107&lt;&gt;FALSE,N107,""))</f>
        <v/>
      </c>
      <c r="Y107" t="e">
        <f ca="1">IF(Template!AH110&lt;&gt;"",Template!AH110,IF(O107&lt;&gt;FALSE,O107,""))</f>
        <v>#N/A</v>
      </c>
      <c r="Z107" t="str">
        <f ca="1">IF(Template!AI110&lt;&gt;"",Template!AI110,IF(P107&lt;&gt;FALSE,P107,""))</f>
        <v/>
      </c>
      <c r="AA107" t="str">
        <f ca="1">IF(Template!AJ110&lt;&gt;"",Template!AJ110,IF(Q107&lt;&gt;FALSE,Q107,""))</f>
        <v/>
      </c>
      <c r="AB107" t="e">
        <f ca="1">IF(Template!AK110&lt;&gt;"",Template!AK110,IF(R107&lt;&gt;FALSE,R107,""))</f>
        <v>#N/A</v>
      </c>
      <c r="AC107" t="str">
        <f ca="1">IF(Template!AL110&lt;&gt;"",Template!AL110,IF(S107&lt;&gt;FALSE,S107,""))</f>
        <v/>
      </c>
      <c r="AD107" t="str">
        <f ca="1">IF(Template!AM110&lt;&gt;"",Template!AM110,IF(T107&lt;&gt;FALSE,T107,""))</f>
        <v/>
      </c>
      <c r="AE107" t="str">
        <f>IF(Template!AN110&lt;&gt;"",Template!AN110,IF(U107&lt;&gt;FALSE,U107,""))</f>
        <v>b</v>
      </c>
    </row>
    <row r="108" spans="2:31" x14ac:dyDescent="0.35">
      <c r="B108" t="str">
        <f ca="1">Template!C111</f>
        <v>AB-230117-02 LRB 7</v>
      </c>
      <c r="C108">
        <f ca="1">Template!AV111/Template!AV$2</f>
        <v>1.4032444721398588E-2</v>
      </c>
      <c r="D108">
        <f ca="1">Template!AW111/Template!AW$2</f>
        <v>9.4236234764095428E-3</v>
      </c>
      <c r="E108">
        <f ca="1">Template!AX111/Template!AX$2</f>
        <v>1.0423164293922121E-2</v>
      </c>
      <c r="F108">
        <f ca="1">Template!AY111/Template!AY$2</f>
        <v>1.1529343245315078E-2</v>
      </c>
      <c r="G108">
        <f ca="1">Template!AZ111/Template!AZ$2</f>
        <v>2.3196393356747672E-2</v>
      </c>
      <c r="H108">
        <f ca="1">Template!BA111/Template!BA$2</f>
        <v>2.4026795439706573E-2</v>
      </c>
      <c r="I108">
        <f ca="1">Template!BB111/Template!BB$2</f>
        <v>3.4394874798397958E-2</v>
      </c>
      <c r="J108">
        <f ca="1">Template!BC111/Template!BC$2</f>
        <v>3.9122003557670613E-2</v>
      </c>
      <c r="K108">
        <f ca="1">Template!BD111/Template!BD$2</f>
        <v>4.6749503206104069E-2</v>
      </c>
      <c r="M108" t="str">
        <f ca="1">IF(AND(C108&gt;150%,Template!F111&gt;5),"IS1",IF(AND(C108&gt;150%,Template!F111&lt;5),"IS2",IF(AND(C108&lt;50%,Template!F111&gt;5),"IS3",IF(AND(C108&lt;50%,Template!F111&lt;5),"IS4"))))</f>
        <v>IS3</v>
      </c>
      <c r="N108" t="str">
        <f ca="1">IF(AND(D108&gt;150%,Template!G111&gt;5),"IS1",IF(AND(D108&gt;150%,Template!G111&lt;5),"IS2",IF(AND(D108&lt;50%,Template!G111&gt;5),"IS3",IF(AND(D108&lt;50%,Template!G111&lt;5),"IS4"))))</f>
        <v>IS4</v>
      </c>
      <c r="O108" t="e">
        <f ca="1">IF(AND(E108&gt;150%,Template!H111&gt;5),"IS1",IF(AND(E108&gt;150%,Template!H111&lt;5),"IS2",IF(AND(E108&lt;50%,Template!H111&gt;5),"IS3",IF(AND(E108&lt;50%,Template!H111&lt;5),"IS4"))))</f>
        <v>#N/A</v>
      </c>
      <c r="P108" t="str">
        <f ca="1">IF(AND(F108&gt;150%,Template!I111&gt;5),"IS1",IF(AND(F108&gt;150%,Template!I111&lt;5),"IS2",IF(AND(F108&lt;50%,Template!I111&gt;5),"IS3",IF(AND(F108&lt;50%,Template!I111&lt;5),"IS4"))))</f>
        <v>IS4</v>
      </c>
      <c r="Q108" t="str">
        <f ca="1">IF(AND(G108&gt;150%,Template!J111&gt;5),"IS1",IF(AND(G108&gt;150%,Template!J111&lt;5),"IS2",IF(AND(G108&lt;50%,Template!J111&gt;5),"IS3",IF(AND(G108&lt;50%,Template!J111&lt;5),"IS4"))))</f>
        <v>IS4</v>
      </c>
      <c r="R108" t="e">
        <f ca="1">IF(AND(H108&gt;150%,Template!K111&gt;5),"IS1",IF(AND(H108&gt;150%,Template!K111&lt;5),"IS2",IF(AND(H108&lt;50%,Template!K111&gt;5),"IS3",IF(AND(H108&lt;50%,Template!K111&lt;5),"IS4"))))</f>
        <v>#N/A</v>
      </c>
      <c r="S108" t="str">
        <f ca="1">IF(AND(I108&gt;150%,Template!L111&gt;5),"IS1",IF(AND(I108&gt;150%,Template!L111&lt;5),"IS2",IF(AND(I108&lt;50%,Template!L111&gt;5),"IS3",IF(AND(I108&lt;50%,Template!L111&lt;5),"IS4"))))</f>
        <v>IS3</v>
      </c>
      <c r="T108" t="str">
        <f ca="1">IF(AND(J108&gt;150%,Template!M111&gt;5),"IS1",IF(AND(J108&gt;150%,Template!M111&lt;5),"IS2",IF(AND(J108&lt;50%,Template!M111&gt;5),"IS3",IF(AND(J108&lt;50%,Template!M111&lt;5),"IS4"))))</f>
        <v>IS4</v>
      </c>
      <c r="U108" t="e">
        <f ca="1">IF(AND(K108&gt;150%,Template!N111&gt;5),"IS1",IF(AND(K108&gt;150%,Template!N111&lt;5),"IS2",IF(AND(K108&lt;50%,Template!N111&gt;5),"IS3",IF(AND(K108&lt;50%,Template!N111&lt;5),"IS4"))))</f>
        <v>#N/A</v>
      </c>
      <c r="W108" t="str">
        <f>IF(Template!AF111&lt;&gt;"",Template!AF111,IF(M108&lt;&gt;FALSE,M108,""))</f>
        <v>IS5</v>
      </c>
      <c r="X108" t="str">
        <f>IF(Template!AG111&lt;&gt;"",Template!AG111,IF(N108&lt;&gt;FALSE,N108,""))</f>
        <v>IS5</v>
      </c>
      <c r="Y108" t="str">
        <f>IF(Template!AH111&lt;&gt;"",Template!AH111,IF(O108&lt;&gt;FALSE,O108,""))</f>
        <v>IS5</v>
      </c>
      <c r="Z108" t="str">
        <f>IF(Template!AI111&lt;&gt;"",Template!AI111,IF(P108&lt;&gt;FALSE,P108,""))</f>
        <v>IS5</v>
      </c>
      <c r="AA108" t="str">
        <f>IF(Template!AJ111&lt;&gt;"",Template!AJ111,IF(Q108&lt;&gt;FALSE,Q108,""))</f>
        <v>IS5</v>
      </c>
      <c r="AB108" t="str">
        <f>IF(Template!AK111&lt;&gt;"",Template!AK111,IF(R108&lt;&gt;FALSE,R108,""))</f>
        <v>IS5</v>
      </c>
      <c r="AC108" t="str">
        <f>IF(Template!AL111&lt;&gt;"",Template!AL111,IF(S108&lt;&gt;FALSE,S108,""))</f>
        <v>IS5</v>
      </c>
      <c r="AD108" t="str">
        <f>IF(Template!AM111&lt;&gt;"",Template!AM111,IF(T108&lt;&gt;FALSE,T108,""))</f>
        <v>IS5</v>
      </c>
      <c r="AE108" t="str">
        <f>IF(Template!AN111&lt;&gt;"",Template!AN111,IF(U108&lt;&gt;FALSE,U108,""))</f>
        <v>b</v>
      </c>
    </row>
    <row r="109" spans="2:31" x14ac:dyDescent="0.35">
      <c r="B109" t="str">
        <f ca="1">Template!C112</f>
        <v>AB-230117-02 LD 3</v>
      </c>
      <c r="C109">
        <f ca="1">Template!AV112/Template!AV$2</f>
        <v>9.0984914368670095E-2</v>
      </c>
      <c r="D109">
        <f ca="1">Template!AW112/Template!AW$2</f>
        <v>0.2636210725617657</v>
      </c>
      <c r="E109">
        <f ca="1">Template!AX112/Template!AX$2</f>
        <v>0.32595468399013239</v>
      </c>
      <c r="F109">
        <f ca="1">Template!AY112/Template!AY$2</f>
        <v>0.33863238677813956</v>
      </c>
      <c r="G109">
        <f ca="1">Template!AZ112/Template!AZ$2</f>
        <v>0.53236927968852743</v>
      </c>
      <c r="H109">
        <f ca="1">Template!BA112/Template!BA$2</f>
        <v>0.64126406209141573</v>
      </c>
      <c r="I109">
        <f ca="1">Template!BB112/Template!BB$2</f>
        <v>0.76471697475695066</v>
      </c>
      <c r="J109">
        <f ca="1">Template!BC112/Template!BC$2</f>
        <v>0.83651595743673479</v>
      </c>
      <c r="K109">
        <f ca="1">Template!BD112/Template!BD$2</f>
        <v>0.86922345310551952</v>
      </c>
      <c r="M109" t="str">
        <f ca="1">IF(AND(C109&gt;150%,Template!F112&gt;5),"IS1",IF(AND(C109&gt;150%,Template!F112&lt;5),"IS2",IF(AND(C109&lt;50%,Template!F112&gt;5),"IS3",IF(AND(C109&lt;50%,Template!F112&lt;5),"IS4"))))</f>
        <v>IS3</v>
      </c>
      <c r="N109" t="str">
        <f ca="1">IF(AND(D109&gt;150%,Template!G112&gt;5),"IS1",IF(AND(D109&gt;150%,Template!G112&lt;5),"IS2",IF(AND(D109&lt;50%,Template!G112&gt;5),"IS3",IF(AND(D109&lt;50%,Template!G112&lt;5),"IS4"))))</f>
        <v>IS3</v>
      </c>
      <c r="O109" t="e">
        <f ca="1">IF(AND(E109&gt;150%,Template!H112&gt;5),"IS1",IF(AND(E109&gt;150%,Template!H112&lt;5),"IS2",IF(AND(E109&lt;50%,Template!H112&gt;5),"IS3",IF(AND(E109&lt;50%,Template!H112&lt;5),"IS4"))))</f>
        <v>#N/A</v>
      </c>
      <c r="P109" t="str">
        <f ca="1">IF(AND(F109&gt;150%,Template!I112&gt;5),"IS1",IF(AND(F109&gt;150%,Template!I112&lt;5),"IS2",IF(AND(F109&lt;50%,Template!I112&gt;5),"IS3",IF(AND(F109&lt;50%,Template!I112&lt;5),"IS4"))))</f>
        <v>IS4</v>
      </c>
      <c r="Q109" t="b">
        <f ca="1">IF(AND(G109&gt;150%,Template!J112&gt;5),"IS1",IF(AND(G109&gt;150%,Template!J112&lt;5),"IS2",IF(AND(G109&lt;50%,Template!J112&gt;5),"IS3",IF(AND(G109&lt;50%,Template!J112&lt;5),"IS4"))))</f>
        <v>0</v>
      </c>
      <c r="R109" t="e">
        <f ca="1">IF(AND(H109&gt;150%,Template!K112&gt;5),"IS1",IF(AND(H109&gt;150%,Template!K112&lt;5),"IS2",IF(AND(H109&lt;50%,Template!K112&gt;5),"IS3",IF(AND(H109&lt;50%,Template!K112&lt;5),"IS4"))))</f>
        <v>#N/A</v>
      </c>
      <c r="S109" t="b">
        <f ca="1">IF(AND(I109&gt;150%,Template!L112&gt;5),"IS1",IF(AND(I109&gt;150%,Template!L112&lt;5),"IS2",IF(AND(I109&lt;50%,Template!L112&gt;5),"IS3",IF(AND(I109&lt;50%,Template!L112&lt;5),"IS4"))))</f>
        <v>0</v>
      </c>
      <c r="T109" t="b">
        <f ca="1">IF(AND(J109&gt;150%,Template!M112&gt;5),"IS1",IF(AND(J109&gt;150%,Template!M112&lt;5),"IS2",IF(AND(J109&lt;50%,Template!M112&gt;5),"IS3",IF(AND(J109&lt;50%,Template!M112&lt;5),"IS4"))))</f>
        <v>0</v>
      </c>
      <c r="U109" t="e">
        <f ca="1">IF(AND(K109&gt;150%,Template!N112&gt;5),"IS1",IF(AND(K109&gt;150%,Template!N112&lt;5),"IS2",IF(AND(K109&lt;50%,Template!N112&gt;5),"IS3",IF(AND(K109&lt;50%,Template!N112&lt;5),"IS4"))))</f>
        <v>#N/A</v>
      </c>
      <c r="W109" t="str">
        <f>IF(Template!AF112&lt;&gt;"",Template!AF112,IF(M109&lt;&gt;FALSE,M109,""))</f>
        <v>IS3</v>
      </c>
      <c r="X109" t="str">
        <f>IF(Template!AG112&lt;&gt;"",Template!AG112,IF(N109&lt;&gt;FALSE,N109,""))</f>
        <v>IS3</v>
      </c>
      <c r="Y109" t="str">
        <f>IF(Template!AH112&lt;&gt;"",Template!AH112,IF(O109&lt;&gt;FALSE,O109,""))</f>
        <v>IS4</v>
      </c>
      <c r="Z109" t="str">
        <f>IF(Template!AI112&lt;&gt;"",Template!AI112,IF(P109&lt;&gt;FALSE,P109,""))</f>
        <v>IS4</v>
      </c>
      <c r="AA109" t="str">
        <f ca="1">IF(Template!AJ112&lt;&gt;"",Template!AJ112,IF(Q109&lt;&gt;FALSE,Q109,""))</f>
        <v/>
      </c>
      <c r="AB109" t="e">
        <f ca="1">IF(Template!AK112&lt;&gt;"",Template!AK112,IF(R109&lt;&gt;FALSE,R109,""))</f>
        <v>#N/A</v>
      </c>
      <c r="AC109" t="str">
        <f ca="1">IF(Template!AL112&lt;&gt;"",Template!AL112,IF(S109&lt;&gt;FALSE,S109,""))</f>
        <v/>
      </c>
      <c r="AD109" t="str">
        <f ca="1">IF(Template!AM112&lt;&gt;"",Template!AM112,IF(T109&lt;&gt;FALSE,T109,""))</f>
        <v/>
      </c>
      <c r="AE109" t="e">
        <f ca="1">IF(Template!AN112&lt;&gt;"",Template!AN112,IF(U109&lt;&gt;FALSE,U109,""))</f>
        <v>#N/A</v>
      </c>
    </row>
    <row r="110" spans="2:31" x14ac:dyDescent="0.35">
      <c r="B110" t="str">
        <f ca="1">Template!C113</f>
        <v>AB-230117-02 LFB-H 4</v>
      </c>
      <c r="C110">
        <f ca="1">Template!AV113/Template!AV$2</f>
        <v>0.65418912163689025</v>
      </c>
      <c r="D110">
        <f ca="1">Template!AW113/Template!AW$2</f>
        <v>0.59861481648040227</v>
      </c>
      <c r="E110">
        <f ca="1">Template!AX113/Template!AX$2</f>
        <v>0.96509694204555618</v>
      </c>
      <c r="F110">
        <f ca="1">Template!AY113/Template!AY$2</f>
        <v>0.89672253080045872</v>
      </c>
      <c r="G110">
        <f ca="1">Template!AZ113/Template!AZ$2</f>
        <v>0.81307365241329521</v>
      </c>
      <c r="H110">
        <f ca="1">Template!BA113/Template!BA$2</f>
        <v>0.83940166086415302</v>
      </c>
      <c r="I110">
        <f ca="1">Template!BB113/Template!BB$2</f>
        <v>0.80001903425907928</v>
      </c>
      <c r="J110">
        <f ca="1">Template!BC113/Template!BC$2</f>
        <v>0.74535838121315579</v>
      </c>
      <c r="K110">
        <f ca="1">Template!BD113/Template!BD$2</f>
        <v>0.85581626128567323</v>
      </c>
      <c r="M110" t="b">
        <f ca="1">IF(AND(C110&gt;150%,Template!F113&gt;5),"IS1",IF(AND(C110&gt;150%,Template!F113&lt;5),"IS2",IF(AND(C110&lt;50%,Template!F113&gt;5),"IS3",IF(AND(C110&lt;50%,Template!F113&lt;5),"IS4"))))</f>
        <v>0</v>
      </c>
      <c r="N110" t="b">
        <f ca="1">IF(AND(D110&gt;150%,Template!G113&gt;5),"IS1",IF(AND(D110&gt;150%,Template!G113&lt;5),"IS2",IF(AND(D110&lt;50%,Template!G113&gt;5),"IS3",IF(AND(D110&lt;50%,Template!G113&lt;5),"IS4"))))</f>
        <v>0</v>
      </c>
      <c r="O110" t="e">
        <f ca="1">IF(AND(E110&gt;150%,Template!H113&gt;5),"IS1",IF(AND(E110&gt;150%,Template!H113&lt;5),"IS2",IF(AND(E110&lt;50%,Template!H113&gt;5),"IS3",IF(AND(E110&lt;50%,Template!H113&lt;5),"IS4"))))</f>
        <v>#N/A</v>
      </c>
      <c r="P110" t="b">
        <f ca="1">IF(AND(F110&gt;150%,Template!I113&gt;5),"IS1",IF(AND(F110&gt;150%,Template!I113&lt;5),"IS2",IF(AND(F110&lt;50%,Template!I113&gt;5),"IS3",IF(AND(F110&lt;50%,Template!I113&lt;5),"IS4"))))</f>
        <v>0</v>
      </c>
      <c r="Q110" t="b">
        <f ca="1">IF(AND(G110&gt;150%,Template!J113&gt;5),"IS1",IF(AND(G110&gt;150%,Template!J113&lt;5),"IS2",IF(AND(G110&lt;50%,Template!J113&gt;5),"IS3",IF(AND(G110&lt;50%,Template!J113&lt;5),"IS4"))))</f>
        <v>0</v>
      </c>
      <c r="R110" t="e">
        <f ca="1">IF(AND(H110&gt;150%,Template!K113&gt;5),"IS1",IF(AND(H110&gt;150%,Template!K113&lt;5),"IS2",IF(AND(H110&lt;50%,Template!K113&gt;5),"IS3",IF(AND(H110&lt;50%,Template!K113&lt;5),"IS4"))))</f>
        <v>#N/A</v>
      </c>
      <c r="S110" t="b">
        <f ca="1">IF(AND(I110&gt;150%,Template!L113&gt;5),"IS1",IF(AND(I110&gt;150%,Template!L113&lt;5),"IS2",IF(AND(I110&lt;50%,Template!L113&gt;5),"IS3",IF(AND(I110&lt;50%,Template!L113&lt;5),"IS4"))))</f>
        <v>0</v>
      </c>
      <c r="T110" t="b">
        <f ca="1">IF(AND(J110&gt;150%,Template!M113&gt;5),"IS1",IF(AND(J110&gt;150%,Template!M113&lt;5),"IS2",IF(AND(J110&lt;50%,Template!M113&gt;5),"IS3",IF(AND(J110&lt;50%,Template!M113&lt;5),"IS4"))))</f>
        <v>0</v>
      </c>
      <c r="U110" t="e">
        <f ca="1">IF(AND(K110&gt;150%,Template!N113&gt;5),"IS1",IF(AND(K110&gt;150%,Template!N113&lt;5),"IS2",IF(AND(K110&lt;50%,Template!N113&gt;5),"IS3",IF(AND(K110&lt;50%,Template!N113&lt;5),"IS4"))))</f>
        <v>#N/A</v>
      </c>
      <c r="W110" t="str">
        <f ca="1">IF(Template!AF113&lt;&gt;"",Template!AF113,IF(M110&lt;&gt;FALSE,M110,""))</f>
        <v/>
      </c>
      <c r="X110" t="str">
        <f ca="1">IF(Template!AG113&lt;&gt;"",Template!AG113,IF(N110&lt;&gt;FALSE,N110,""))</f>
        <v/>
      </c>
      <c r="Y110" t="e">
        <f ca="1">IF(Template!AH113&lt;&gt;"",Template!AH113,IF(O110&lt;&gt;FALSE,O110,""))</f>
        <v>#N/A</v>
      </c>
      <c r="Z110" t="str">
        <f ca="1">IF(Template!AI113&lt;&gt;"",Template!AI113,IF(P110&lt;&gt;FALSE,P110,""))</f>
        <v/>
      </c>
      <c r="AA110" t="str">
        <f ca="1">IF(Template!AJ113&lt;&gt;"",Template!AJ113,IF(Q110&lt;&gt;FALSE,Q110,""))</f>
        <v/>
      </c>
      <c r="AB110" t="e">
        <f ca="1">IF(Template!AK113&lt;&gt;"",Template!AK113,IF(R110&lt;&gt;FALSE,R110,""))</f>
        <v>#N/A</v>
      </c>
      <c r="AC110" t="str">
        <f ca="1">IF(Template!AL113&lt;&gt;"",Template!AL113,IF(S110&lt;&gt;FALSE,S110,""))</f>
        <v/>
      </c>
      <c r="AD110" t="str">
        <f ca="1">IF(Template!AM113&lt;&gt;"",Template!AM113,IF(T110&lt;&gt;FALSE,T110,""))</f>
        <v/>
      </c>
      <c r="AE110" t="e">
        <f ca="1">IF(Template!AN113&lt;&gt;"",Template!AN113,IF(U110&lt;&gt;FALSE,U110,""))</f>
        <v>#N/A</v>
      </c>
    </row>
    <row r="111" spans="2:31" x14ac:dyDescent="0.35">
      <c r="B111" t="str">
        <f ca="1">Template!C114</f>
        <v>AB-230117-02 CCC-H 4</v>
      </c>
      <c r="C111">
        <f ca="1">Template!AV114/Template!AV$2</f>
        <v>0.67162079803879948</v>
      </c>
      <c r="D111">
        <f ca="1">Template!AW114/Template!AW$2</f>
        <v>0.62610511162024063</v>
      </c>
      <c r="E111">
        <f ca="1">Template!AX114/Template!AX$2</f>
        <v>0.95857163923825439</v>
      </c>
      <c r="F111">
        <f ca="1">Template!AY114/Template!AY$2</f>
        <v>0.87671104571544645</v>
      </c>
      <c r="G111">
        <f ca="1">Template!AZ114/Template!AZ$2</f>
        <v>0.64991447266434421</v>
      </c>
      <c r="H111">
        <f ca="1">Template!BA114/Template!BA$2</f>
        <v>0.72608036418532518</v>
      </c>
      <c r="I111">
        <f ca="1">Template!BB114/Template!BB$2</f>
        <v>0.68447393204126672</v>
      </c>
      <c r="J111">
        <f ca="1">Template!BC114/Template!BC$2</f>
        <v>0.64520322394802954</v>
      </c>
      <c r="K111">
        <f ca="1">Template!BD114/Template!BD$2</f>
        <v>0.6998985235061902</v>
      </c>
      <c r="M111" t="b">
        <f ca="1">IF(AND(C111&gt;150%,Template!F114&gt;5),"IS1",IF(AND(C111&gt;150%,Template!F114&lt;5),"IS2",IF(AND(C111&lt;50%,Template!F114&gt;5),"IS3",IF(AND(C111&lt;50%,Template!F114&lt;5),"IS4"))))</f>
        <v>0</v>
      </c>
      <c r="N111" t="b">
        <f ca="1">IF(AND(D111&gt;150%,Template!G114&gt;5),"IS1",IF(AND(D111&gt;150%,Template!G114&lt;5),"IS2",IF(AND(D111&lt;50%,Template!G114&gt;5),"IS3",IF(AND(D111&lt;50%,Template!G114&lt;5),"IS4"))))</f>
        <v>0</v>
      </c>
      <c r="O111" t="e">
        <f ca="1">IF(AND(E111&gt;150%,Template!H114&gt;5),"IS1",IF(AND(E111&gt;150%,Template!H114&lt;5),"IS2",IF(AND(E111&lt;50%,Template!H114&gt;5),"IS3",IF(AND(E111&lt;50%,Template!H114&lt;5),"IS4"))))</f>
        <v>#N/A</v>
      </c>
      <c r="P111" t="b">
        <f ca="1">IF(AND(F111&gt;150%,Template!I114&gt;5),"IS1",IF(AND(F111&gt;150%,Template!I114&lt;5),"IS2",IF(AND(F111&lt;50%,Template!I114&gt;5),"IS3",IF(AND(F111&lt;50%,Template!I114&lt;5),"IS4"))))</f>
        <v>0</v>
      </c>
      <c r="Q111" t="b">
        <f ca="1">IF(AND(G111&gt;150%,Template!J114&gt;5),"IS1",IF(AND(G111&gt;150%,Template!J114&lt;5),"IS2",IF(AND(G111&lt;50%,Template!J114&gt;5),"IS3",IF(AND(G111&lt;50%,Template!J114&lt;5),"IS4"))))</f>
        <v>0</v>
      </c>
      <c r="R111" t="e">
        <f ca="1">IF(AND(H111&gt;150%,Template!K114&gt;5),"IS1",IF(AND(H111&gt;150%,Template!K114&lt;5),"IS2",IF(AND(H111&lt;50%,Template!K114&gt;5),"IS3",IF(AND(H111&lt;50%,Template!K114&lt;5),"IS4"))))</f>
        <v>#N/A</v>
      </c>
      <c r="S111" t="b">
        <f ca="1">IF(AND(I111&gt;150%,Template!L114&gt;5),"IS1",IF(AND(I111&gt;150%,Template!L114&lt;5),"IS2",IF(AND(I111&lt;50%,Template!L114&gt;5),"IS3",IF(AND(I111&lt;50%,Template!L114&lt;5),"IS4"))))</f>
        <v>0</v>
      </c>
      <c r="T111" t="b">
        <f ca="1">IF(AND(J111&gt;150%,Template!M114&gt;5),"IS1",IF(AND(J111&gt;150%,Template!M114&lt;5),"IS2",IF(AND(J111&lt;50%,Template!M114&gt;5),"IS3",IF(AND(J111&lt;50%,Template!M114&lt;5),"IS4"))))</f>
        <v>0</v>
      </c>
      <c r="U111" t="e">
        <f ca="1">IF(AND(K111&gt;150%,Template!N114&gt;5),"IS1",IF(AND(K111&gt;150%,Template!N114&lt;5),"IS2",IF(AND(K111&lt;50%,Template!N114&gt;5),"IS3",IF(AND(K111&lt;50%,Template!N114&lt;5),"IS4"))))</f>
        <v>#N/A</v>
      </c>
      <c r="W111" t="str">
        <f ca="1">IF(Template!AF114&lt;&gt;"",Template!AF114,IF(M111&lt;&gt;FALSE,M111,""))</f>
        <v/>
      </c>
      <c r="X111" t="str">
        <f ca="1">IF(Template!AG114&lt;&gt;"",Template!AG114,IF(N111&lt;&gt;FALSE,N111,""))</f>
        <v/>
      </c>
      <c r="Y111" t="e">
        <f ca="1">IF(Template!AH114&lt;&gt;"",Template!AH114,IF(O111&lt;&gt;FALSE,O111,""))</f>
        <v>#N/A</v>
      </c>
      <c r="Z111" t="str">
        <f ca="1">IF(Template!AI114&lt;&gt;"",Template!AI114,IF(P111&lt;&gt;FALSE,P111,""))</f>
        <v/>
      </c>
      <c r="AA111" t="str">
        <f ca="1">IF(Template!AJ114&lt;&gt;"",Template!AJ114,IF(Q111&lt;&gt;FALSE,Q111,""))</f>
        <v/>
      </c>
      <c r="AB111" t="e">
        <f ca="1">IF(Template!AK114&lt;&gt;"",Template!AK114,IF(R111&lt;&gt;FALSE,R111,""))</f>
        <v>#N/A</v>
      </c>
      <c r="AC111" t="str">
        <f ca="1">IF(Template!AL114&lt;&gt;"",Template!AL114,IF(S111&lt;&gt;FALSE,S111,""))</f>
        <v/>
      </c>
      <c r="AD111" t="str">
        <f ca="1">IF(Template!AM114&lt;&gt;"",Template!AM114,IF(T111&lt;&gt;FALSE,T111,""))</f>
        <v/>
      </c>
      <c r="AE111" t="e">
        <f ca="1">IF(Template!AN114&lt;&gt;"",Template!AN114,IF(U111&lt;&gt;FALSE,U111,""))</f>
        <v>#N/A</v>
      </c>
    </row>
    <row r="112" spans="2:31" x14ac:dyDescent="0.35">
      <c r="B112" t="str">
        <f ca="1">Template!C115</f>
        <v>AB-230117-02 LFSM-H 3</v>
      </c>
      <c r="C112">
        <f ca="1">Template!AV115/Template!AV$2</f>
        <v>9.3499414515897092E-2</v>
      </c>
      <c r="D112">
        <f ca="1">Template!AW115/Template!AW$2</f>
        <v>0.28413345676686524</v>
      </c>
      <c r="E112">
        <f ca="1">Template!AX115/Template!AX$2</f>
        <v>0.38284826567222585</v>
      </c>
      <c r="F112">
        <f ca="1">Template!AY115/Template!AY$2</f>
        <v>0.36716365525659517</v>
      </c>
      <c r="G112">
        <f ca="1">Template!AZ115/Template!AZ$2</f>
        <v>0.54197250480864545</v>
      </c>
      <c r="H112">
        <f ca="1">Template!BA115/Template!BA$2</f>
        <v>0.6219110836207693</v>
      </c>
      <c r="I112">
        <f ca="1">Template!BB115/Template!BB$2</f>
        <v>0.69080020479859316</v>
      </c>
      <c r="J112">
        <f ca="1">Template!BC115/Template!BC$2</f>
        <v>0.81117692890125703</v>
      </c>
      <c r="K112">
        <f ca="1">Template!BD115/Template!BD$2</f>
        <v>0.77933569137070469</v>
      </c>
      <c r="M112" t="str">
        <f ca="1">IF(AND(C112&gt;150%,Template!F115&gt;5),"IS1",IF(AND(C112&gt;150%,Template!F115&lt;5),"IS2",IF(AND(C112&lt;50%,Template!F115&gt;5),"IS3",IF(AND(C112&lt;50%,Template!F115&lt;5),"IS4"))))</f>
        <v>IS3</v>
      </c>
      <c r="N112" t="str">
        <f ca="1">IF(AND(D112&gt;150%,Template!G115&gt;5),"IS1",IF(AND(D112&gt;150%,Template!G115&lt;5),"IS2",IF(AND(D112&lt;50%,Template!G115&gt;5),"IS3",IF(AND(D112&lt;50%,Template!G115&lt;5),"IS4"))))</f>
        <v>IS3</v>
      </c>
      <c r="O112" t="e">
        <f ca="1">IF(AND(E112&gt;150%,Template!H115&gt;5),"IS1",IF(AND(E112&gt;150%,Template!H115&lt;5),"IS2",IF(AND(E112&lt;50%,Template!H115&gt;5),"IS3",IF(AND(E112&lt;50%,Template!H115&lt;5),"IS4"))))</f>
        <v>#N/A</v>
      </c>
      <c r="P112" t="str">
        <f ca="1">IF(AND(F112&gt;150%,Template!I115&gt;5),"IS1",IF(AND(F112&gt;150%,Template!I115&lt;5),"IS2",IF(AND(F112&lt;50%,Template!I115&gt;5),"IS3",IF(AND(F112&lt;50%,Template!I115&lt;5),"IS4"))))</f>
        <v>IS3</v>
      </c>
      <c r="Q112" t="b">
        <f ca="1">IF(AND(G112&gt;150%,Template!J115&gt;5),"IS1",IF(AND(G112&gt;150%,Template!J115&lt;5),"IS2",IF(AND(G112&lt;50%,Template!J115&gt;5),"IS3",IF(AND(G112&lt;50%,Template!J115&lt;5),"IS4"))))</f>
        <v>0</v>
      </c>
      <c r="R112" t="e">
        <f ca="1">IF(AND(H112&gt;150%,Template!K115&gt;5),"IS1",IF(AND(H112&gt;150%,Template!K115&lt;5),"IS2",IF(AND(H112&lt;50%,Template!K115&gt;5),"IS3",IF(AND(H112&lt;50%,Template!K115&lt;5),"IS4"))))</f>
        <v>#N/A</v>
      </c>
      <c r="S112" t="b">
        <f ca="1">IF(AND(I112&gt;150%,Template!L115&gt;5),"IS1",IF(AND(I112&gt;150%,Template!L115&lt;5),"IS2",IF(AND(I112&lt;50%,Template!L115&gt;5),"IS3",IF(AND(I112&lt;50%,Template!L115&lt;5),"IS4"))))</f>
        <v>0</v>
      </c>
      <c r="T112" t="b">
        <f ca="1">IF(AND(J112&gt;150%,Template!M115&gt;5),"IS1",IF(AND(J112&gt;150%,Template!M115&lt;5),"IS2",IF(AND(J112&lt;50%,Template!M115&gt;5),"IS3",IF(AND(J112&lt;50%,Template!M115&lt;5),"IS4"))))</f>
        <v>0</v>
      </c>
      <c r="U112" t="e">
        <f ca="1">IF(AND(K112&gt;150%,Template!N115&gt;5),"IS1",IF(AND(K112&gt;150%,Template!N115&lt;5),"IS2",IF(AND(K112&lt;50%,Template!N115&gt;5),"IS3",IF(AND(K112&lt;50%,Template!N115&lt;5),"IS4"))))</f>
        <v>#N/A</v>
      </c>
      <c r="W112" t="str">
        <f>IF(Template!AF115&lt;&gt;"",Template!AF115,IF(M112&lt;&gt;FALSE,M112,""))</f>
        <v>IS3</v>
      </c>
      <c r="X112" t="str">
        <f>IF(Template!AG115&lt;&gt;"",Template!AG115,IF(N112&lt;&gt;FALSE,N112,""))</f>
        <v>IS3</v>
      </c>
      <c r="Y112" t="str">
        <f>IF(Template!AH115&lt;&gt;"",Template!AH115,IF(O112&lt;&gt;FALSE,O112,""))</f>
        <v>IS3</v>
      </c>
      <c r="Z112" t="str">
        <f>IF(Template!AI115&lt;&gt;"",Template!AI115,IF(P112&lt;&gt;FALSE,P112,""))</f>
        <v>IS3</v>
      </c>
      <c r="AA112" t="str">
        <f ca="1">IF(Template!AJ115&lt;&gt;"",Template!AJ115,IF(Q112&lt;&gt;FALSE,Q112,""))</f>
        <v/>
      </c>
      <c r="AB112" t="e">
        <f ca="1">IF(Template!AK115&lt;&gt;"",Template!AK115,IF(R112&lt;&gt;FALSE,R112,""))</f>
        <v>#N/A</v>
      </c>
      <c r="AC112" t="str">
        <f ca="1">IF(Template!AL115&lt;&gt;"",Template!AL115,IF(S112&lt;&gt;FALSE,S112,""))</f>
        <v/>
      </c>
      <c r="AD112" t="str">
        <f ca="1">IF(Template!AM115&lt;&gt;"",Template!AM115,IF(T112&lt;&gt;FALSE,T112,""))</f>
        <v/>
      </c>
      <c r="AE112" t="e">
        <f ca="1">IF(Template!AN115&lt;&gt;"",Template!AN115,IF(U112&lt;&gt;FALSE,U112,""))</f>
        <v>#N/A</v>
      </c>
    </row>
    <row r="113" spans="2:31" x14ac:dyDescent="0.35">
      <c r="B113" t="str">
        <f ca="1">Template!C116</f>
        <v>WO-23003-61-A-1</v>
      </c>
      <c r="C113">
        <f ca="1">Template!AV116/Template!AV$2</f>
        <v>0.1086055891476584</v>
      </c>
      <c r="D113">
        <f ca="1">Template!AW116/Template!AW$2</f>
        <v>0.24864429062519625</v>
      </c>
      <c r="E113">
        <f ca="1">Template!AX116/Template!AX$2</f>
        <v>0.3866897548170779</v>
      </c>
      <c r="F113">
        <f ca="1">Template!AY116/Template!AY$2</f>
        <v>0.37547979196277836</v>
      </c>
      <c r="G113">
        <f ca="1">Template!AZ116/Template!AZ$2</f>
        <v>0.55009719452867867</v>
      </c>
      <c r="H113">
        <f ca="1">Template!BA116/Template!BA$2</f>
        <v>0.65804006553704253</v>
      </c>
      <c r="I113">
        <f ca="1">Template!BB116/Template!BB$2</f>
        <v>0.80926250320732751</v>
      </c>
      <c r="J113">
        <f ca="1">Template!BC116/Template!BC$2</f>
        <v>0.96429968823351386</v>
      </c>
      <c r="K113">
        <f ca="1">Template!BD116/Template!BD$2</f>
        <v>0.95031695128863014</v>
      </c>
      <c r="M113" t="str">
        <f ca="1">IF(AND(C113&gt;150%,Template!F116&gt;5),"IS1",IF(AND(C113&gt;150%,Template!F116&lt;5),"IS2",IF(AND(C113&lt;50%,Template!F116&gt;5),"IS3",IF(AND(C113&lt;50%,Template!F116&lt;5),"IS4"))))</f>
        <v>IS3</v>
      </c>
      <c r="N113" t="str">
        <f ca="1">IF(AND(D113&gt;150%,Template!G116&gt;5),"IS1",IF(AND(D113&gt;150%,Template!G116&lt;5),"IS2",IF(AND(D113&lt;50%,Template!G116&gt;5),"IS3",IF(AND(D113&lt;50%,Template!G116&lt;5),"IS4"))))</f>
        <v>IS4</v>
      </c>
      <c r="O113" t="e">
        <f ca="1">IF(AND(E113&gt;150%,Template!H116&gt;5),"IS1",IF(AND(E113&gt;150%,Template!H116&lt;5),"IS2",IF(AND(E113&lt;50%,Template!H116&gt;5),"IS3",IF(AND(E113&lt;50%,Template!H116&lt;5),"IS4"))))</f>
        <v>#N/A</v>
      </c>
      <c r="P113" t="str">
        <f ca="1">IF(AND(F113&gt;150%,Template!I116&gt;5),"IS1",IF(AND(F113&gt;150%,Template!I116&lt;5),"IS2",IF(AND(F113&lt;50%,Template!I116&gt;5),"IS3",IF(AND(F113&lt;50%,Template!I116&lt;5),"IS4"))))</f>
        <v>IS4</v>
      </c>
      <c r="Q113" t="b">
        <f ca="1">IF(AND(G113&gt;150%,Template!J116&gt;5),"IS1",IF(AND(G113&gt;150%,Template!J116&lt;5),"IS2",IF(AND(G113&lt;50%,Template!J116&gt;5),"IS3",IF(AND(G113&lt;50%,Template!J116&lt;5),"IS4"))))</f>
        <v>0</v>
      </c>
      <c r="R113" t="e">
        <f ca="1">IF(AND(H113&gt;150%,Template!K116&gt;5),"IS1",IF(AND(H113&gt;150%,Template!K116&lt;5),"IS2",IF(AND(H113&lt;50%,Template!K116&gt;5),"IS3",IF(AND(H113&lt;50%,Template!K116&lt;5),"IS4"))))</f>
        <v>#N/A</v>
      </c>
      <c r="S113" t="b">
        <f ca="1">IF(AND(I113&gt;150%,Template!L116&gt;5),"IS1",IF(AND(I113&gt;150%,Template!L116&lt;5),"IS2",IF(AND(I113&lt;50%,Template!L116&gt;5),"IS3",IF(AND(I113&lt;50%,Template!L116&lt;5),"IS4"))))</f>
        <v>0</v>
      </c>
      <c r="T113" t="b">
        <f ca="1">IF(AND(J113&gt;150%,Template!M116&gt;5),"IS1",IF(AND(J113&gt;150%,Template!M116&lt;5),"IS2",IF(AND(J113&lt;50%,Template!M116&gt;5),"IS3",IF(AND(J113&lt;50%,Template!M116&lt;5),"IS4"))))</f>
        <v>0</v>
      </c>
      <c r="U113" t="e">
        <f ca="1">IF(AND(K113&gt;150%,Template!N116&gt;5),"IS1",IF(AND(K113&gt;150%,Template!N116&lt;5),"IS2",IF(AND(K113&lt;50%,Template!N116&gt;5),"IS3",IF(AND(K113&lt;50%,Template!N116&lt;5),"IS4"))))</f>
        <v>#N/A</v>
      </c>
      <c r="W113" t="str">
        <f>IF(Template!AF116&lt;&gt;"",Template!AF116,IF(M113&lt;&gt;FALSE,M113,""))</f>
        <v>IS3</v>
      </c>
      <c r="X113" t="str">
        <f>IF(Template!AG116&lt;&gt;"",Template!AG116,IF(N113&lt;&gt;FALSE,N113,""))</f>
        <v>IS4</v>
      </c>
      <c r="Y113" t="str">
        <f>IF(Template!AH116&lt;&gt;"",Template!AH116,IF(O113&lt;&gt;FALSE,O113,""))</f>
        <v>IS4</v>
      </c>
      <c r="Z113" t="str">
        <f>IF(Template!AI116&lt;&gt;"",Template!AI116,IF(P113&lt;&gt;FALSE,P113,""))</f>
        <v>IS4</v>
      </c>
      <c r="AA113" t="str">
        <f ca="1">IF(Template!AJ116&lt;&gt;"",Template!AJ116,IF(Q113&lt;&gt;FALSE,Q113,""))</f>
        <v/>
      </c>
      <c r="AB113" t="e">
        <f ca="1">IF(Template!AK116&lt;&gt;"",Template!AK116,IF(R113&lt;&gt;FALSE,R113,""))</f>
        <v>#N/A</v>
      </c>
      <c r="AC113" t="str">
        <f ca="1">IF(Template!AL116&lt;&gt;"",Template!AL116,IF(S113&lt;&gt;FALSE,S113,""))</f>
        <v/>
      </c>
      <c r="AD113" t="str">
        <f ca="1">IF(Template!AM116&lt;&gt;"",Template!AM116,IF(T113&lt;&gt;FALSE,T113,""))</f>
        <v/>
      </c>
      <c r="AE113" t="e">
        <f ca="1">IF(Template!AN116&lt;&gt;"",Template!AN116,IF(U113&lt;&gt;FALSE,U113,""))</f>
        <v>#N/A</v>
      </c>
    </row>
    <row r="114" spans="2:31" x14ac:dyDescent="0.35">
      <c r="B114" t="str">
        <f ca="1">Template!C117</f>
        <v>WO-23003-62-A-1</v>
      </c>
      <c r="C114">
        <f ca="1">Template!AV117/Template!AV$2</f>
        <v>0.16044044839180185</v>
      </c>
      <c r="D114">
        <f ca="1">Template!AW117/Template!AW$2</f>
        <v>0.3301509359813472</v>
      </c>
      <c r="E114">
        <f ca="1">Template!AX117/Template!AX$2</f>
        <v>0.43554333337826778</v>
      </c>
      <c r="F114">
        <f ca="1">Template!AY117/Template!AY$2</f>
        <v>0.43192785996224525</v>
      </c>
      <c r="G114">
        <f ca="1">Template!AZ117/Template!AZ$2</f>
        <v>0.62359281141004097</v>
      </c>
      <c r="H114">
        <f ca="1">Template!BA117/Template!BA$2</f>
        <v>0.74269349767983672</v>
      </c>
      <c r="I114">
        <f ca="1">Template!BB117/Template!BB$2</f>
        <v>0.87840459042358832</v>
      </c>
      <c r="J114">
        <f ca="1">Template!BC117/Template!BC$2</f>
        <v>1.0153080336969915</v>
      </c>
      <c r="K114">
        <f ca="1">Template!BD117/Template!BD$2</f>
        <v>1.0162446549812931</v>
      </c>
      <c r="M114" t="str">
        <f ca="1">IF(AND(C114&gt;150%,Template!F117&gt;5),"IS1",IF(AND(C114&gt;150%,Template!F117&lt;5),"IS2",IF(AND(C114&lt;50%,Template!F117&gt;5),"IS3",IF(AND(C114&lt;50%,Template!F117&lt;5),"IS4"))))</f>
        <v>IS3</v>
      </c>
      <c r="N114" t="str">
        <f ca="1">IF(AND(D114&gt;150%,Template!G117&gt;5),"IS1",IF(AND(D114&gt;150%,Template!G117&lt;5),"IS2",IF(AND(D114&lt;50%,Template!G117&gt;5),"IS3",IF(AND(D114&lt;50%,Template!G117&lt;5),"IS4"))))</f>
        <v>IS4</v>
      </c>
      <c r="O114" t="e">
        <f ca="1">IF(AND(E114&gt;150%,Template!H117&gt;5),"IS1",IF(AND(E114&gt;150%,Template!H117&lt;5),"IS2",IF(AND(E114&lt;50%,Template!H117&gt;5),"IS3",IF(AND(E114&lt;50%,Template!H117&lt;5),"IS4"))))</f>
        <v>#N/A</v>
      </c>
      <c r="P114" t="str">
        <f ca="1">IF(AND(F114&gt;150%,Template!I117&gt;5),"IS1",IF(AND(F114&gt;150%,Template!I117&lt;5),"IS2",IF(AND(F114&lt;50%,Template!I117&gt;5),"IS3",IF(AND(F114&lt;50%,Template!I117&lt;5),"IS4"))))</f>
        <v>IS4</v>
      </c>
      <c r="Q114" t="b">
        <f ca="1">IF(AND(G114&gt;150%,Template!J117&gt;5),"IS1",IF(AND(G114&gt;150%,Template!J117&lt;5),"IS2",IF(AND(G114&lt;50%,Template!J117&gt;5),"IS3",IF(AND(G114&lt;50%,Template!J117&lt;5),"IS4"))))</f>
        <v>0</v>
      </c>
      <c r="R114" t="e">
        <f ca="1">IF(AND(H114&gt;150%,Template!K117&gt;5),"IS1",IF(AND(H114&gt;150%,Template!K117&lt;5),"IS2",IF(AND(H114&lt;50%,Template!K117&gt;5),"IS3",IF(AND(H114&lt;50%,Template!K117&lt;5),"IS4"))))</f>
        <v>#N/A</v>
      </c>
      <c r="S114" t="b">
        <f ca="1">IF(AND(I114&gt;150%,Template!L117&gt;5),"IS1",IF(AND(I114&gt;150%,Template!L117&lt;5),"IS2",IF(AND(I114&lt;50%,Template!L117&gt;5),"IS3",IF(AND(I114&lt;50%,Template!L117&lt;5),"IS4"))))</f>
        <v>0</v>
      </c>
      <c r="T114" t="b">
        <f ca="1">IF(AND(J114&gt;150%,Template!M117&gt;5),"IS1",IF(AND(J114&gt;150%,Template!M117&lt;5),"IS2",IF(AND(J114&lt;50%,Template!M117&gt;5),"IS3",IF(AND(J114&lt;50%,Template!M117&lt;5),"IS4"))))</f>
        <v>0</v>
      </c>
      <c r="U114" t="e">
        <f ca="1">IF(AND(K114&gt;150%,Template!N117&gt;5),"IS1",IF(AND(K114&gt;150%,Template!N117&lt;5),"IS2",IF(AND(K114&lt;50%,Template!N117&gt;5),"IS3",IF(AND(K114&lt;50%,Template!N117&lt;5),"IS4"))))</f>
        <v>#N/A</v>
      </c>
      <c r="W114" t="str">
        <f>IF(Template!AF117&lt;&gt;"",Template!AF117,IF(M114&lt;&gt;FALSE,M114,""))</f>
        <v>IS3</v>
      </c>
      <c r="X114" t="str">
        <f>IF(Template!AG117&lt;&gt;"",Template!AG117,IF(N114&lt;&gt;FALSE,N114,""))</f>
        <v>IS4</v>
      </c>
      <c r="Y114" t="str">
        <f>IF(Template!AH117&lt;&gt;"",Template!AH117,IF(O114&lt;&gt;FALSE,O114,""))</f>
        <v>IS4</v>
      </c>
      <c r="Z114" t="str">
        <f>IF(Template!AI117&lt;&gt;"",Template!AI117,IF(P114&lt;&gt;FALSE,P114,""))</f>
        <v>IS4</v>
      </c>
      <c r="AA114" t="str">
        <f ca="1">IF(Template!AJ117&lt;&gt;"",Template!AJ117,IF(Q114&lt;&gt;FALSE,Q114,""))</f>
        <v/>
      </c>
      <c r="AB114" t="e">
        <f ca="1">IF(Template!AK117&lt;&gt;"",Template!AK117,IF(R114&lt;&gt;FALSE,R114,""))</f>
        <v>#N/A</v>
      </c>
      <c r="AC114" t="str">
        <f ca="1">IF(Template!AL117&lt;&gt;"",Template!AL117,IF(S114&lt;&gt;FALSE,S114,""))</f>
        <v/>
      </c>
      <c r="AD114" t="str">
        <f ca="1">IF(Template!AM117&lt;&gt;"",Template!AM117,IF(T114&lt;&gt;FALSE,T114,""))</f>
        <v/>
      </c>
      <c r="AE114" t="str">
        <f>IF(Template!AN117&lt;&gt;"",Template!AN117,IF(U114&lt;&gt;FALSE,U114,""))</f>
        <v>b</v>
      </c>
    </row>
    <row r="115" spans="2:31" x14ac:dyDescent="0.35">
      <c r="B115" t="str">
        <f ca="1">Template!C118</f>
        <v>WO-23003-63-A-1</v>
      </c>
      <c r="C115">
        <f ca="1">Template!AV118/Template!AV$2</f>
        <v>0.1306471824861504</v>
      </c>
      <c r="D115">
        <f ca="1">Template!AW118/Template!AW$2</f>
        <v>0.33118810176378954</v>
      </c>
      <c r="E115">
        <f ca="1">Template!AX118/Template!AX$2</f>
        <v>0.40932692649414282</v>
      </c>
      <c r="F115">
        <f ca="1">Template!AY118/Template!AY$2</f>
        <v>0.38176152031882982</v>
      </c>
      <c r="G115">
        <f ca="1">Template!AZ118/Template!AZ$2</f>
        <v>0.55949343061521795</v>
      </c>
      <c r="H115">
        <f ca="1">Template!BA118/Template!BA$2</f>
        <v>0.69698775539288005</v>
      </c>
      <c r="I115">
        <f ca="1">Template!BB118/Template!BB$2</f>
        <v>0.8531710268159628</v>
      </c>
      <c r="J115">
        <f ca="1">Template!BC118/Template!BC$2</f>
        <v>1.0168329661147593</v>
      </c>
      <c r="K115">
        <f ca="1">Template!BD118/Template!BD$2</f>
        <v>1.0192521451656327</v>
      </c>
      <c r="M115" t="str">
        <f ca="1">IF(AND(C115&gt;150%,Template!F118&gt;5),"IS1",IF(AND(C115&gt;150%,Template!F118&lt;5),"IS2",IF(AND(C115&lt;50%,Template!F118&gt;5),"IS3",IF(AND(C115&lt;50%,Template!F118&lt;5),"IS4"))))</f>
        <v>IS3</v>
      </c>
      <c r="N115" t="str">
        <f ca="1">IF(AND(D115&gt;150%,Template!G118&gt;5),"IS1",IF(AND(D115&gt;150%,Template!G118&lt;5),"IS2",IF(AND(D115&lt;50%,Template!G118&gt;5),"IS3",IF(AND(D115&lt;50%,Template!G118&lt;5),"IS4"))))</f>
        <v>IS4</v>
      </c>
      <c r="O115" t="e">
        <f ca="1">IF(AND(E115&gt;150%,Template!H118&gt;5),"IS1",IF(AND(E115&gt;150%,Template!H118&lt;5),"IS2",IF(AND(E115&lt;50%,Template!H118&gt;5),"IS3",IF(AND(E115&lt;50%,Template!H118&lt;5),"IS4"))))</f>
        <v>#N/A</v>
      </c>
      <c r="P115" t="str">
        <f ca="1">IF(AND(F115&gt;150%,Template!I118&gt;5),"IS1",IF(AND(F115&gt;150%,Template!I118&lt;5),"IS2",IF(AND(F115&lt;50%,Template!I118&gt;5),"IS3",IF(AND(F115&lt;50%,Template!I118&lt;5),"IS4"))))</f>
        <v>IS4</v>
      </c>
      <c r="Q115" t="b">
        <f ca="1">IF(AND(G115&gt;150%,Template!J118&gt;5),"IS1",IF(AND(G115&gt;150%,Template!J118&lt;5),"IS2",IF(AND(G115&lt;50%,Template!J118&gt;5),"IS3",IF(AND(G115&lt;50%,Template!J118&lt;5),"IS4"))))</f>
        <v>0</v>
      </c>
      <c r="R115" t="e">
        <f ca="1">IF(AND(H115&gt;150%,Template!K118&gt;5),"IS1",IF(AND(H115&gt;150%,Template!K118&lt;5),"IS2",IF(AND(H115&lt;50%,Template!K118&gt;5),"IS3",IF(AND(H115&lt;50%,Template!K118&lt;5),"IS4"))))</f>
        <v>#N/A</v>
      </c>
      <c r="S115" t="b">
        <f ca="1">IF(AND(I115&gt;150%,Template!L118&gt;5),"IS1",IF(AND(I115&gt;150%,Template!L118&lt;5),"IS2",IF(AND(I115&lt;50%,Template!L118&gt;5),"IS3",IF(AND(I115&lt;50%,Template!L118&lt;5),"IS4"))))</f>
        <v>0</v>
      </c>
      <c r="T115" t="b">
        <f ca="1">IF(AND(J115&gt;150%,Template!M118&gt;5),"IS1",IF(AND(J115&gt;150%,Template!M118&lt;5),"IS2",IF(AND(J115&lt;50%,Template!M118&gt;5),"IS3",IF(AND(J115&lt;50%,Template!M118&lt;5),"IS4"))))</f>
        <v>0</v>
      </c>
      <c r="U115" t="e">
        <f ca="1">IF(AND(K115&gt;150%,Template!N118&gt;5),"IS1",IF(AND(K115&gt;150%,Template!N118&lt;5),"IS2",IF(AND(K115&lt;50%,Template!N118&gt;5),"IS3",IF(AND(K115&lt;50%,Template!N118&lt;5),"IS4"))))</f>
        <v>#N/A</v>
      </c>
      <c r="W115" t="str">
        <f>IF(Template!AF118&lt;&gt;"",Template!AF118,IF(M115&lt;&gt;FALSE,M115,""))</f>
        <v>IS3</v>
      </c>
      <c r="X115" t="str">
        <f>IF(Template!AG118&lt;&gt;"",Template!AG118,IF(N115&lt;&gt;FALSE,N115,""))</f>
        <v>IS4</v>
      </c>
      <c r="Y115" t="str">
        <f>IF(Template!AH118&lt;&gt;"",Template!AH118,IF(O115&lt;&gt;FALSE,O115,""))</f>
        <v>IS4</v>
      </c>
      <c r="Z115" t="str">
        <f>IF(Template!AI118&lt;&gt;"",Template!AI118,IF(P115&lt;&gt;FALSE,P115,""))</f>
        <v>IS4</v>
      </c>
      <c r="AA115" t="str">
        <f ca="1">IF(Template!AJ118&lt;&gt;"",Template!AJ118,IF(Q115&lt;&gt;FALSE,Q115,""))</f>
        <v/>
      </c>
      <c r="AB115" t="e">
        <f ca="1">IF(Template!AK118&lt;&gt;"",Template!AK118,IF(R115&lt;&gt;FALSE,R115,""))</f>
        <v>#N/A</v>
      </c>
      <c r="AC115" t="str">
        <f ca="1">IF(Template!AL118&lt;&gt;"",Template!AL118,IF(S115&lt;&gt;FALSE,S115,""))</f>
        <v/>
      </c>
      <c r="AD115" t="str">
        <f ca="1">IF(Template!AM118&lt;&gt;"",Template!AM118,IF(T115&lt;&gt;FALSE,T115,""))</f>
        <v/>
      </c>
      <c r="AE115" t="str">
        <f>IF(Template!AN118&lt;&gt;"",Template!AN118,IF(U115&lt;&gt;FALSE,U115,""))</f>
        <v>b</v>
      </c>
    </row>
    <row r="116" spans="2:31" x14ac:dyDescent="0.35">
      <c r="B116" t="str">
        <f ca="1">Template!C119</f>
        <v>WO-23003-64-A-1</v>
      </c>
      <c r="C116">
        <f ca="1">Template!AV119/Template!AV$2</f>
        <v>9.3148808830880697E-2</v>
      </c>
      <c r="D116">
        <f ca="1">Template!AW119/Template!AW$2</f>
        <v>0.27241402361577871</v>
      </c>
      <c r="E116">
        <f ca="1">Template!AX119/Template!AX$2</f>
        <v>0.34591294394750999</v>
      </c>
      <c r="F116">
        <f ca="1">Template!AY119/Template!AY$2</f>
        <v>0.33297615517848161</v>
      </c>
      <c r="G116">
        <f ca="1">Template!AZ119/Template!AZ$2</f>
        <v>0.51221642465384487</v>
      </c>
      <c r="H116">
        <f ca="1">Template!BA119/Template!BA$2</f>
        <v>0.61336102702110662</v>
      </c>
      <c r="I116">
        <f ca="1">Template!BB119/Template!BB$2</f>
        <v>0.80660498197429009</v>
      </c>
      <c r="J116">
        <f ca="1">Template!BC119/Template!BC$2</f>
        <v>0.95356556799061054</v>
      </c>
      <c r="K116">
        <f ca="1">Template!BD119/Template!BD$2</f>
        <v>0.97109577202010799</v>
      </c>
      <c r="M116" t="str">
        <f ca="1">IF(AND(C116&gt;150%,Template!F119&gt;5),"IS1",IF(AND(C116&gt;150%,Template!F119&lt;5),"IS2",IF(AND(C116&lt;50%,Template!F119&gt;5),"IS3",IF(AND(C116&lt;50%,Template!F119&lt;5),"IS4"))))</f>
        <v>IS3</v>
      </c>
      <c r="N116" t="str">
        <f ca="1">IF(AND(D116&gt;150%,Template!G119&gt;5),"IS1",IF(AND(D116&gt;150%,Template!G119&lt;5),"IS2",IF(AND(D116&lt;50%,Template!G119&gt;5),"IS3",IF(AND(D116&lt;50%,Template!G119&lt;5),"IS4"))))</f>
        <v>IS4</v>
      </c>
      <c r="O116" t="e">
        <f ca="1">IF(AND(E116&gt;150%,Template!H119&gt;5),"IS1",IF(AND(E116&gt;150%,Template!H119&lt;5),"IS2",IF(AND(E116&lt;50%,Template!H119&gt;5),"IS3",IF(AND(E116&lt;50%,Template!H119&lt;5),"IS4"))))</f>
        <v>#N/A</v>
      </c>
      <c r="P116" t="str">
        <f ca="1">IF(AND(F116&gt;150%,Template!I119&gt;5),"IS1",IF(AND(F116&gt;150%,Template!I119&lt;5),"IS2",IF(AND(F116&lt;50%,Template!I119&gt;5),"IS3",IF(AND(F116&lt;50%,Template!I119&lt;5),"IS4"))))</f>
        <v>IS4</v>
      </c>
      <c r="Q116" t="b">
        <f ca="1">IF(AND(G116&gt;150%,Template!J119&gt;5),"IS1",IF(AND(G116&gt;150%,Template!J119&lt;5),"IS2",IF(AND(G116&lt;50%,Template!J119&gt;5),"IS3",IF(AND(G116&lt;50%,Template!J119&lt;5),"IS4"))))</f>
        <v>0</v>
      </c>
      <c r="R116" t="e">
        <f ca="1">IF(AND(H116&gt;150%,Template!K119&gt;5),"IS1",IF(AND(H116&gt;150%,Template!K119&lt;5),"IS2",IF(AND(H116&lt;50%,Template!K119&gt;5),"IS3",IF(AND(H116&lt;50%,Template!K119&lt;5),"IS4"))))</f>
        <v>#N/A</v>
      </c>
      <c r="S116" t="b">
        <f ca="1">IF(AND(I116&gt;150%,Template!L119&gt;5),"IS1",IF(AND(I116&gt;150%,Template!L119&lt;5),"IS2",IF(AND(I116&lt;50%,Template!L119&gt;5),"IS3",IF(AND(I116&lt;50%,Template!L119&lt;5),"IS4"))))</f>
        <v>0</v>
      </c>
      <c r="T116" t="b">
        <f ca="1">IF(AND(J116&gt;150%,Template!M119&gt;5),"IS1",IF(AND(J116&gt;150%,Template!M119&lt;5),"IS2",IF(AND(J116&lt;50%,Template!M119&gt;5),"IS3",IF(AND(J116&lt;50%,Template!M119&lt;5),"IS4"))))</f>
        <v>0</v>
      </c>
      <c r="U116" t="e">
        <f ca="1">IF(AND(K116&gt;150%,Template!N119&gt;5),"IS1",IF(AND(K116&gt;150%,Template!N119&lt;5),"IS2",IF(AND(K116&lt;50%,Template!N119&gt;5),"IS3",IF(AND(K116&lt;50%,Template!N119&lt;5),"IS4"))))</f>
        <v>#N/A</v>
      </c>
      <c r="W116" t="str">
        <f>IF(Template!AF119&lt;&gt;"",Template!AF119,IF(M116&lt;&gt;FALSE,M116,""))</f>
        <v>IS3</v>
      </c>
      <c r="X116" t="str">
        <f>IF(Template!AG119&lt;&gt;"",Template!AG119,IF(N116&lt;&gt;FALSE,N116,""))</f>
        <v>IS4</v>
      </c>
      <c r="Y116" t="str">
        <f>IF(Template!AH119&lt;&gt;"",Template!AH119,IF(O116&lt;&gt;FALSE,O116,""))</f>
        <v>IS4</v>
      </c>
      <c r="Z116" t="str">
        <f>IF(Template!AI119&lt;&gt;"",Template!AI119,IF(P116&lt;&gt;FALSE,P116,""))</f>
        <v>IS4</v>
      </c>
      <c r="AA116" t="str">
        <f ca="1">IF(Template!AJ119&lt;&gt;"",Template!AJ119,IF(Q116&lt;&gt;FALSE,Q116,""))</f>
        <v/>
      </c>
      <c r="AB116" t="e">
        <f ca="1">IF(Template!AK119&lt;&gt;"",Template!AK119,IF(R116&lt;&gt;FALSE,R116,""))</f>
        <v>#N/A</v>
      </c>
      <c r="AC116" t="str">
        <f ca="1">IF(Template!AL119&lt;&gt;"",Template!AL119,IF(S116&lt;&gt;FALSE,S116,""))</f>
        <v/>
      </c>
      <c r="AD116" t="str">
        <f ca="1">IF(Template!AM119&lt;&gt;"",Template!AM119,IF(T116&lt;&gt;FALSE,T116,""))</f>
        <v/>
      </c>
      <c r="AE116" t="str">
        <f>IF(Template!AN119&lt;&gt;"",Template!AN119,IF(U116&lt;&gt;FALSE,U116,""))</f>
        <v>b</v>
      </c>
    </row>
    <row r="117" spans="2:31" x14ac:dyDescent="0.35">
      <c r="B117" t="str">
        <f ca="1">Template!C120</f>
        <v>WO-23003-65-A-1</v>
      </c>
      <c r="C117">
        <f ca="1">Template!AV120/Template!AV$2</f>
        <v>0.10928488766237768</v>
      </c>
      <c r="D117">
        <f ca="1">Template!AW120/Template!AW$2</f>
        <v>0.30531027530134192</v>
      </c>
      <c r="E117">
        <f ca="1">Template!AX120/Template!AX$2</f>
        <v>0.366848324495539</v>
      </c>
      <c r="F117">
        <f ca="1">Template!AY120/Template!AY$2</f>
        <v>0.35251182749816956</v>
      </c>
      <c r="G117">
        <f ca="1">Template!AZ120/Template!AZ$2</f>
        <v>0.56955742102324536</v>
      </c>
      <c r="H117">
        <f ca="1">Template!BA120/Template!BA$2</f>
        <v>0.6572323088266403</v>
      </c>
      <c r="I117">
        <f ca="1">Template!BB120/Template!BB$2</f>
        <v>0.79148080499236939</v>
      </c>
      <c r="J117">
        <f ca="1">Template!BC120/Template!BC$2</f>
        <v>0.9855368783529922</v>
      </c>
      <c r="K117">
        <f ca="1">Template!BD120/Template!BD$2</f>
        <v>0.93463586148615629</v>
      </c>
      <c r="M117" t="str">
        <f ca="1">IF(AND(C117&gt;150%,Template!F120&gt;5),"IS1",IF(AND(C117&gt;150%,Template!F120&lt;5),"IS2",IF(AND(C117&lt;50%,Template!F120&gt;5),"IS3",IF(AND(C117&lt;50%,Template!F120&lt;5),"IS4"))))</f>
        <v>IS3</v>
      </c>
      <c r="N117" t="str">
        <f ca="1">IF(AND(D117&gt;150%,Template!G120&gt;5),"IS1",IF(AND(D117&gt;150%,Template!G120&lt;5),"IS2",IF(AND(D117&lt;50%,Template!G120&gt;5),"IS3",IF(AND(D117&lt;50%,Template!G120&lt;5),"IS4"))))</f>
        <v>IS4</v>
      </c>
      <c r="O117" t="e">
        <f ca="1">IF(AND(E117&gt;150%,Template!H120&gt;5),"IS1",IF(AND(E117&gt;150%,Template!H120&lt;5),"IS2",IF(AND(E117&lt;50%,Template!H120&gt;5),"IS3",IF(AND(E117&lt;50%,Template!H120&lt;5),"IS4"))))</f>
        <v>#N/A</v>
      </c>
      <c r="P117" t="str">
        <f ca="1">IF(AND(F117&gt;150%,Template!I120&gt;5),"IS1",IF(AND(F117&gt;150%,Template!I120&lt;5),"IS2",IF(AND(F117&lt;50%,Template!I120&gt;5),"IS3",IF(AND(F117&lt;50%,Template!I120&lt;5),"IS4"))))</f>
        <v>IS4</v>
      </c>
      <c r="Q117" t="b">
        <f ca="1">IF(AND(G117&gt;150%,Template!J120&gt;5),"IS1",IF(AND(G117&gt;150%,Template!J120&lt;5),"IS2",IF(AND(G117&lt;50%,Template!J120&gt;5),"IS3",IF(AND(G117&lt;50%,Template!J120&lt;5),"IS4"))))</f>
        <v>0</v>
      </c>
      <c r="R117" t="e">
        <f ca="1">IF(AND(H117&gt;150%,Template!K120&gt;5),"IS1",IF(AND(H117&gt;150%,Template!K120&lt;5),"IS2",IF(AND(H117&lt;50%,Template!K120&gt;5),"IS3",IF(AND(H117&lt;50%,Template!K120&lt;5),"IS4"))))</f>
        <v>#N/A</v>
      </c>
      <c r="S117" t="b">
        <f ca="1">IF(AND(I117&gt;150%,Template!L120&gt;5),"IS1",IF(AND(I117&gt;150%,Template!L120&lt;5),"IS2",IF(AND(I117&lt;50%,Template!L120&gt;5),"IS3",IF(AND(I117&lt;50%,Template!L120&lt;5),"IS4"))))</f>
        <v>0</v>
      </c>
      <c r="T117" t="b">
        <f ca="1">IF(AND(J117&gt;150%,Template!M120&gt;5),"IS1",IF(AND(J117&gt;150%,Template!M120&lt;5),"IS2",IF(AND(J117&lt;50%,Template!M120&gt;5),"IS3",IF(AND(J117&lt;50%,Template!M120&lt;5),"IS4"))))</f>
        <v>0</v>
      </c>
      <c r="U117" t="e">
        <f ca="1">IF(AND(K117&gt;150%,Template!N120&gt;5),"IS1",IF(AND(K117&gt;150%,Template!N120&lt;5),"IS2",IF(AND(K117&lt;50%,Template!N120&gt;5),"IS3",IF(AND(K117&lt;50%,Template!N120&lt;5),"IS4"))))</f>
        <v>#N/A</v>
      </c>
      <c r="W117" t="str">
        <f>IF(Template!AF120&lt;&gt;"",Template!AF120,IF(M117&lt;&gt;FALSE,M117,""))</f>
        <v>IS3</v>
      </c>
      <c r="X117" t="str">
        <f>IF(Template!AG120&lt;&gt;"",Template!AG120,IF(N117&lt;&gt;FALSE,N117,""))</f>
        <v>IS4</v>
      </c>
      <c r="Y117" t="str">
        <f>IF(Template!AH120&lt;&gt;"",Template!AH120,IF(O117&lt;&gt;FALSE,O117,""))</f>
        <v>IS4</v>
      </c>
      <c r="Z117" t="str">
        <f>IF(Template!AI120&lt;&gt;"",Template!AI120,IF(P117&lt;&gt;FALSE,P117,""))</f>
        <v>IS4</v>
      </c>
      <c r="AA117" t="str">
        <f ca="1">IF(Template!AJ120&lt;&gt;"",Template!AJ120,IF(Q117&lt;&gt;FALSE,Q117,""))</f>
        <v/>
      </c>
      <c r="AB117" t="e">
        <f ca="1">IF(Template!AK120&lt;&gt;"",Template!AK120,IF(R117&lt;&gt;FALSE,R117,""))</f>
        <v>#N/A</v>
      </c>
      <c r="AC117" t="str">
        <f ca="1">IF(Template!AL120&lt;&gt;"",Template!AL120,IF(S117&lt;&gt;FALSE,S117,""))</f>
        <v/>
      </c>
      <c r="AD117" t="str">
        <f ca="1">IF(Template!AM120&lt;&gt;"",Template!AM120,IF(T117&lt;&gt;FALSE,T117,""))</f>
        <v/>
      </c>
      <c r="AE117" t="str">
        <f>IF(Template!AN120&lt;&gt;"",Template!AN120,IF(U117&lt;&gt;FALSE,U117,""))</f>
        <v>b</v>
      </c>
    </row>
    <row r="118" spans="2:31" x14ac:dyDescent="0.35">
      <c r="B118" t="str">
        <f ca="1">Template!C121</f>
        <v>WO-23003-66-A-1</v>
      </c>
      <c r="C118">
        <f ca="1">Template!AV121/Template!AV$2</f>
        <v>0.22887429553594052</v>
      </c>
      <c r="D118">
        <f ca="1">Template!AW121/Template!AW$2</f>
        <v>0.40658924386157891</v>
      </c>
      <c r="E118">
        <f ca="1">Template!AX121/Template!AX$2</f>
        <v>0.47009957888226717</v>
      </c>
      <c r="F118">
        <f ca="1">Template!AY121/Template!AY$2</f>
        <v>0.44894375374072132</v>
      </c>
      <c r="G118">
        <f ca="1">Template!AZ121/Template!AZ$2</f>
        <v>0.65030268814792347</v>
      </c>
      <c r="H118">
        <f ca="1">Template!BA121/Template!BA$2</f>
        <v>0.76403391701526036</v>
      </c>
      <c r="I118">
        <f ca="1">Template!BB121/Template!BB$2</f>
        <v>0.83653862782590738</v>
      </c>
      <c r="J118">
        <f ca="1">Template!BC121/Template!BC$2</f>
        <v>1.0464960454404104</v>
      </c>
      <c r="K118">
        <f ca="1">Template!BD121/Template!BD$2</f>
        <v>0.90982264955707748</v>
      </c>
      <c r="M118" t="str">
        <f ca="1">IF(AND(C118&gt;150%,Template!F121&gt;5),"IS1",IF(AND(C118&gt;150%,Template!F121&lt;5),"IS2",IF(AND(C118&lt;50%,Template!F121&gt;5),"IS3",IF(AND(C118&lt;50%,Template!F121&lt;5),"IS4"))))</f>
        <v>IS3</v>
      </c>
      <c r="N118" t="str">
        <f ca="1">IF(AND(D118&gt;150%,Template!G121&gt;5),"IS1",IF(AND(D118&gt;150%,Template!G121&lt;5),"IS2",IF(AND(D118&lt;50%,Template!G121&gt;5),"IS3",IF(AND(D118&lt;50%,Template!G121&lt;5),"IS4"))))</f>
        <v>IS4</v>
      </c>
      <c r="O118" t="e">
        <f ca="1">IF(AND(E118&gt;150%,Template!H121&gt;5),"IS1",IF(AND(E118&gt;150%,Template!H121&lt;5),"IS2",IF(AND(E118&lt;50%,Template!H121&gt;5),"IS3",IF(AND(E118&lt;50%,Template!H121&lt;5),"IS4"))))</f>
        <v>#N/A</v>
      </c>
      <c r="P118" t="str">
        <f ca="1">IF(AND(F118&gt;150%,Template!I121&gt;5),"IS1",IF(AND(F118&gt;150%,Template!I121&lt;5),"IS2",IF(AND(F118&lt;50%,Template!I121&gt;5),"IS3",IF(AND(F118&lt;50%,Template!I121&lt;5),"IS4"))))</f>
        <v>IS4</v>
      </c>
      <c r="Q118" t="b">
        <f ca="1">IF(AND(G118&gt;150%,Template!J121&gt;5),"IS1",IF(AND(G118&gt;150%,Template!J121&lt;5),"IS2",IF(AND(G118&lt;50%,Template!J121&gt;5),"IS3",IF(AND(G118&lt;50%,Template!J121&lt;5),"IS4"))))</f>
        <v>0</v>
      </c>
      <c r="R118" t="e">
        <f ca="1">IF(AND(H118&gt;150%,Template!K121&gt;5),"IS1",IF(AND(H118&gt;150%,Template!K121&lt;5),"IS2",IF(AND(H118&lt;50%,Template!K121&gt;5),"IS3",IF(AND(H118&lt;50%,Template!K121&lt;5),"IS4"))))</f>
        <v>#N/A</v>
      </c>
      <c r="S118" t="b">
        <f ca="1">IF(AND(I118&gt;150%,Template!L121&gt;5),"IS1",IF(AND(I118&gt;150%,Template!L121&lt;5),"IS2",IF(AND(I118&lt;50%,Template!L121&gt;5),"IS3",IF(AND(I118&lt;50%,Template!L121&lt;5),"IS4"))))</f>
        <v>0</v>
      </c>
      <c r="T118" t="b">
        <f ca="1">IF(AND(J118&gt;150%,Template!M121&gt;5),"IS1",IF(AND(J118&gt;150%,Template!M121&lt;5),"IS2",IF(AND(J118&lt;50%,Template!M121&gt;5),"IS3",IF(AND(J118&lt;50%,Template!M121&lt;5),"IS4"))))</f>
        <v>0</v>
      </c>
      <c r="U118" t="e">
        <f ca="1">IF(AND(K118&gt;150%,Template!N121&gt;5),"IS1",IF(AND(K118&gt;150%,Template!N121&lt;5),"IS2",IF(AND(K118&lt;50%,Template!N121&gt;5),"IS3",IF(AND(K118&lt;50%,Template!N121&lt;5),"IS4"))))</f>
        <v>#N/A</v>
      </c>
      <c r="W118" t="str">
        <f>IF(Template!AF121&lt;&gt;"",Template!AF121,IF(M118&lt;&gt;FALSE,M118,""))</f>
        <v>IS3</v>
      </c>
      <c r="X118" t="str">
        <f>IF(Template!AG121&lt;&gt;"",Template!AG121,IF(N118&lt;&gt;FALSE,N118,""))</f>
        <v>IS4</v>
      </c>
      <c r="Y118" t="str">
        <f>IF(Template!AH121&lt;&gt;"",Template!AH121,IF(O118&lt;&gt;FALSE,O118,""))</f>
        <v>IS4</v>
      </c>
      <c r="Z118" t="str">
        <f>IF(Template!AI121&lt;&gt;"",Template!AI121,IF(P118&lt;&gt;FALSE,P118,""))</f>
        <v>IS4</v>
      </c>
      <c r="AA118" t="str">
        <f ca="1">IF(Template!AJ121&lt;&gt;"",Template!AJ121,IF(Q118&lt;&gt;FALSE,Q118,""))</f>
        <v/>
      </c>
      <c r="AB118" t="e">
        <f ca="1">IF(Template!AK121&lt;&gt;"",Template!AK121,IF(R118&lt;&gt;FALSE,R118,""))</f>
        <v>#N/A</v>
      </c>
      <c r="AC118" t="str">
        <f ca="1">IF(Template!AL121&lt;&gt;"",Template!AL121,IF(S118&lt;&gt;FALSE,S118,""))</f>
        <v/>
      </c>
      <c r="AD118" t="str">
        <f ca="1">IF(Template!AM121&lt;&gt;"",Template!AM121,IF(T118&lt;&gt;FALSE,T118,""))</f>
        <v/>
      </c>
      <c r="AE118" t="str">
        <f>IF(Template!AN121&lt;&gt;"",Template!AN121,IF(U118&lt;&gt;FALSE,U118,""))</f>
        <v>b</v>
      </c>
    </row>
    <row r="119" spans="2:31" x14ac:dyDescent="0.35">
      <c r="B119" t="str">
        <f ca="1">Template!C122</f>
        <v>WO-23003-67-A-1</v>
      </c>
      <c r="C119">
        <f ca="1">Template!AV122/Template!AV$2</f>
        <v>0.1981853416693487</v>
      </c>
      <c r="D119">
        <f ca="1">Template!AW122/Template!AW$2</f>
        <v>0.42661275565360013</v>
      </c>
      <c r="E119">
        <f ca="1">Template!AX122/Template!AX$2</f>
        <v>0.46437737769754933</v>
      </c>
      <c r="F119">
        <f ca="1">Template!AY122/Template!AY$2</f>
        <v>0.43848895922500747</v>
      </c>
      <c r="G119">
        <f ca="1">Template!AZ122/Template!AZ$2</f>
        <v>0.65109066785944469</v>
      </c>
      <c r="H119">
        <f ca="1">Template!BA122/Template!BA$2</f>
        <v>0.74131783344638413</v>
      </c>
      <c r="I119">
        <f ca="1">Template!BB122/Template!BB$2</f>
        <v>0.87756532698042722</v>
      </c>
      <c r="J119">
        <f ca="1">Template!BC122/Template!BC$2</f>
        <v>1.0155903444178169</v>
      </c>
      <c r="K119">
        <f ca="1">Template!BD122/Template!BD$2</f>
        <v>1.0313884337776</v>
      </c>
      <c r="M119" t="str">
        <f ca="1">IF(AND(C119&gt;150%,Template!F122&gt;5),"IS1",IF(AND(C119&gt;150%,Template!F122&lt;5),"IS2",IF(AND(C119&lt;50%,Template!F122&gt;5),"IS3",IF(AND(C119&lt;50%,Template!F122&lt;5),"IS4"))))</f>
        <v>IS3</v>
      </c>
      <c r="N119" t="str">
        <f ca="1">IF(AND(D119&gt;150%,Template!G122&gt;5),"IS1",IF(AND(D119&gt;150%,Template!G122&lt;5),"IS2",IF(AND(D119&lt;50%,Template!G122&gt;5),"IS3",IF(AND(D119&lt;50%,Template!G122&lt;5),"IS4"))))</f>
        <v>IS4</v>
      </c>
      <c r="O119" t="e">
        <f ca="1">IF(AND(E119&gt;150%,Template!H122&gt;5),"IS1",IF(AND(E119&gt;150%,Template!H122&lt;5),"IS2",IF(AND(E119&lt;50%,Template!H122&gt;5),"IS3",IF(AND(E119&lt;50%,Template!H122&lt;5),"IS4"))))</f>
        <v>#N/A</v>
      </c>
      <c r="P119" t="str">
        <f ca="1">IF(AND(F119&gt;150%,Template!I122&gt;5),"IS1",IF(AND(F119&gt;150%,Template!I122&lt;5),"IS2",IF(AND(F119&lt;50%,Template!I122&gt;5),"IS3",IF(AND(F119&lt;50%,Template!I122&lt;5),"IS4"))))</f>
        <v>IS4</v>
      </c>
      <c r="Q119" t="b">
        <f ca="1">IF(AND(G119&gt;150%,Template!J122&gt;5),"IS1",IF(AND(G119&gt;150%,Template!J122&lt;5),"IS2",IF(AND(G119&lt;50%,Template!J122&gt;5),"IS3",IF(AND(G119&lt;50%,Template!J122&lt;5),"IS4"))))</f>
        <v>0</v>
      </c>
      <c r="R119" t="e">
        <f ca="1">IF(AND(H119&gt;150%,Template!K122&gt;5),"IS1",IF(AND(H119&gt;150%,Template!K122&lt;5),"IS2",IF(AND(H119&lt;50%,Template!K122&gt;5),"IS3",IF(AND(H119&lt;50%,Template!K122&lt;5),"IS4"))))</f>
        <v>#N/A</v>
      </c>
      <c r="S119" t="b">
        <f ca="1">IF(AND(I119&gt;150%,Template!L122&gt;5),"IS1",IF(AND(I119&gt;150%,Template!L122&lt;5),"IS2",IF(AND(I119&lt;50%,Template!L122&gt;5),"IS3",IF(AND(I119&lt;50%,Template!L122&lt;5),"IS4"))))</f>
        <v>0</v>
      </c>
      <c r="T119" t="b">
        <f ca="1">IF(AND(J119&gt;150%,Template!M122&gt;5),"IS1",IF(AND(J119&gt;150%,Template!M122&lt;5),"IS2",IF(AND(J119&lt;50%,Template!M122&gt;5),"IS3",IF(AND(J119&lt;50%,Template!M122&lt;5),"IS4"))))</f>
        <v>0</v>
      </c>
      <c r="U119" t="e">
        <f ca="1">IF(AND(K119&gt;150%,Template!N122&gt;5),"IS1",IF(AND(K119&gt;150%,Template!N122&lt;5),"IS2",IF(AND(K119&lt;50%,Template!N122&gt;5),"IS3",IF(AND(K119&lt;50%,Template!N122&lt;5),"IS4"))))</f>
        <v>#N/A</v>
      </c>
      <c r="W119" t="str">
        <f>IF(Template!AF122&lt;&gt;"",Template!AF122,IF(M119&lt;&gt;FALSE,M119,""))</f>
        <v>IS3</v>
      </c>
      <c r="X119" t="str">
        <f>IF(Template!AG122&lt;&gt;"",Template!AG122,IF(N119&lt;&gt;FALSE,N119,""))</f>
        <v>IS4</v>
      </c>
      <c r="Y119" t="str">
        <f>IF(Template!AH122&lt;&gt;"",Template!AH122,IF(O119&lt;&gt;FALSE,O119,""))</f>
        <v>IS4</v>
      </c>
      <c r="Z119" t="str">
        <f>IF(Template!AI122&lt;&gt;"",Template!AI122,IF(P119&lt;&gt;FALSE,P119,""))</f>
        <v>IS4</v>
      </c>
      <c r="AA119" t="str">
        <f ca="1">IF(Template!AJ122&lt;&gt;"",Template!AJ122,IF(Q119&lt;&gt;FALSE,Q119,""))</f>
        <v/>
      </c>
      <c r="AB119" t="e">
        <f ca="1">IF(Template!AK122&lt;&gt;"",Template!AK122,IF(R119&lt;&gt;FALSE,R119,""))</f>
        <v>#N/A</v>
      </c>
      <c r="AC119" t="str">
        <f ca="1">IF(Template!AL122&lt;&gt;"",Template!AL122,IF(S119&lt;&gt;FALSE,S119,""))</f>
        <v/>
      </c>
      <c r="AD119" t="str">
        <f ca="1">IF(Template!AM122&lt;&gt;"",Template!AM122,IF(T119&lt;&gt;FALSE,T119,""))</f>
        <v/>
      </c>
      <c r="AE119" t="str">
        <f>IF(Template!AN122&lt;&gt;"",Template!AN122,IF(U119&lt;&gt;FALSE,U119,""))</f>
        <v>b</v>
      </c>
    </row>
    <row r="120" spans="2:31" x14ac:dyDescent="0.35">
      <c r="B120" t="str">
        <f ca="1">Template!C123</f>
        <v>WO-23003-68-A-1</v>
      </c>
      <c r="C120">
        <f ca="1">Template!AV123/Template!AV$2</f>
        <v>0.19797716954387021</v>
      </c>
      <c r="D120">
        <f ca="1">Template!AW123/Template!AW$2</f>
        <v>0.42311907351925343</v>
      </c>
      <c r="E120">
        <f ca="1">Template!AX123/Template!AX$2</f>
        <v>0.4418153691428422</v>
      </c>
      <c r="F120">
        <f ca="1">Template!AY123/Template!AY$2</f>
        <v>0.42549380094337674</v>
      </c>
      <c r="G120">
        <f ca="1">Template!AZ123/Template!AZ$2</f>
        <v>0.62702012339093049</v>
      </c>
      <c r="H120">
        <f ca="1">Template!BA123/Template!BA$2</f>
        <v>0.70551589555116712</v>
      </c>
      <c r="I120">
        <f ca="1">Template!BB123/Template!BB$2</f>
        <v>0.76289068933886284</v>
      </c>
      <c r="J120">
        <f ca="1">Template!BC123/Template!BC$2</f>
        <v>0.96419767255264321</v>
      </c>
      <c r="K120">
        <f ca="1">Template!BD123/Template!BD$2</f>
        <v>0.88726918702048596</v>
      </c>
      <c r="M120" t="str">
        <f ca="1">IF(AND(C120&gt;150%,Template!F123&gt;5),"IS1",IF(AND(C120&gt;150%,Template!F123&lt;5),"IS2",IF(AND(C120&lt;50%,Template!F123&gt;5),"IS3",IF(AND(C120&lt;50%,Template!F123&lt;5),"IS4"))))</f>
        <v>IS3</v>
      </c>
      <c r="N120" t="str">
        <f ca="1">IF(AND(D120&gt;150%,Template!G123&gt;5),"IS1",IF(AND(D120&gt;150%,Template!G123&lt;5),"IS2",IF(AND(D120&lt;50%,Template!G123&gt;5),"IS3",IF(AND(D120&lt;50%,Template!G123&lt;5),"IS4"))))</f>
        <v>IS4</v>
      </c>
      <c r="O120" t="e">
        <f ca="1">IF(AND(E120&gt;150%,Template!H123&gt;5),"IS1",IF(AND(E120&gt;150%,Template!H123&lt;5),"IS2",IF(AND(E120&lt;50%,Template!H123&gt;5),"IS3",IF(AND(E120&lt;50%,Template!H123&lt;5),"IS4"))))</f>
        <v>#N/A</v>
      </c>
      <c r="P120" t="str">
        <f ca="1">IF(AND(F120&gt;150%,Template!I123&gt;5),"IS1",IF(AND(F120&gt;150%,Template!I123&lt;5),"IS2",IF(AND(F120&lt;50%,Template!I123&gt;5),"IS3",IF(AND(F120&lt;50%,Template!I123&lt;5),"IS4"))))</f>
        <v>IS4</v>
      </c>
      <c r="Q120" t="b">
        <f ca="1">IF(AND(G120&gt;150%,Template!J123&gt;5),"IS1",IF(AND(G120&gt;150%,Template!J123&lt;5),"IS2",IF(AND(G120&lt;50%,Template!J123&gt;5),"IS3",IF(AND(G120&lt;50%,Template!J123&lt;5),"IS4"))))</f>
        <v>0</v>
      </c>
      <c r="R120" t="e">
        <f ca="1">IF(AND(H120&gt;150%,Template!K123&gt;5),"IS1",IF(AND(H120&gt;150%,Template!K123&lt;5),"IS2",IF(AND(H120&lt;50%,Template!K123&gt;5),"IS3",IF(AND(H120&lt;50%,Template!K123&lt;5),"IS4"))))</f>
        <v>#N/A</v>
      </c>
      <c r="S120" t="b">
        <f ca="1">IF(AND(I120&gt;150%,Template!L123&gt;5),"IS1",IF(AND(I120&gt;150%,Template!L123&lt;5),"IS2",IF(AND(I120&lt;50%,Template!L123&gt;5),"IS3",IF(AND(I120&lt;50%,Template!L123&lt;5),"IS4"))))</f>
        <v>0</v>
      </c>
      <c r="T120" t="b">
        <f ca="1">IF(AND(J120&gt;150%,Template!M123&gt;5),"IS1",IF(AND(J120&gt;150%,Template!M123&lt;5),"IS2",IF(AND(J120&lt;50%,Template!M123&gt;5),"IS3",IF(AND(J120&lt;50%,Template!M123&lt;5),"IS4"))))</f>
        <v>0</v>
      </c>
      <c r="U120" t="e">
        <f ca="1">IF(AND(K120&gt;150%,Template!N123&gt;5),"IS1",IF(AND(K120&gt;150%,Template!N123&lt;5),"IS2",IF(AND(K120&lt;50%,Template!N123&gt;5),"IS3",IF(AND(K120&lt;50%,Template!N123&lt;5),"IS4"))))</f>
        <v>#N/A</v>
      </c>
      <c r="W120" t="str">
        <f>IF(Template!AF123&lt;&gt;"",Template!AF123,IF(M120&lt;&gt;FALSE,M120,""))</f>
        <v>IS3</v>
      </c>
      <c r="X120" t="str">
        <f>IF(Template!AG123&lt;&gt;"",Template!AG123,IF(N120&lt;&gt;FALSE,N120,""))</f>
        <v>IS4</v>
      </c>
      <c r="Y120" t="str">
        <f>IF(Template!AH123&lt;&gt;"",Template!AH123,IF(O120&lt;&gt;FALSE,O120,""))</f>
        <v>IS4</v>
      </c>
      <c r="Z120" t="str">
        <f>IF(Template!AI123&lt;&gt;"",Template!AI123,IF(P120&lt;&gt;FALSE,P120,""))</f>
        <v>IS4</v>
      </c>
      <c r="AA120" t="str">
        <f ca="1">IF(Template!AJ123&lt;&gt;"",Template!AJ123,IF(Q120&lt;&gt;FALSE,Q120,""))</f>
        <v/>
      </c>
      <c r="AB120" t="e">
        <f ca="1">IF(Template!AK123&lt;&gt;"",Template!AK123,IF(R120&lt;&gt;FALSE,R120,""))</f>
        <v>#N/A</v>
      </c>
      <c r="AC120" t="str">
        <f ca="1">IF(Template!AL123&lt;&gt;"",Template!AL123,IF(S120&lt;&gt;FALSE,S120,""))</f>
        <v/>
      </c>
      <c r="AD120" t="str">
        <f ca="1">IF(Template!AM123&lt;&gt;"",Template!AM123,IF(T120&lt;&gt;FALSE,T120,""))</f>
        <v/>
      </c>
      <c r="AE120" t="str">
        <f>IF(Template!AN123&lt;&gt;"",Template!AN123,IF(U120&lt;&gt;FALSE,U120,""))</f>
        <v>b</v>
      </c>
    </row>
    <row r="121" spans="2:31" x14ac:dyDescent="0.35">
      <c r="B121" t="str">
        <f ca="1">Template!C124</f>
        <v>WO-23003-69-A-1</v>
      </c>
      <c r="C121">
        <f ca="1">Template!AV124/Template!AV$2</f>
        <v>0.1883053830298631</v>
      </c>
      <c r="D121">
        <f ca="1">Template!AW124/Template!AW$2</f>
        <v>0.4370100725273286</v>
      </c>
      <c r="E121">
        <f ca="1">Template!AX124/Template!AX$2</f>
        <v>0.41271253496208554</v>
      </c>
      <c r="F121">
        <f ca="1">Template!AY124/Template!AY$2</f>
        <v>0.41129837702412492</v>
      </c>
      <c r="G121">
        <f ca="1">Template!AZ124/Template!AZ$2</f>
        <v>0.59616247069691197</v>
      </c>
      <c r="H121">
        <f ca="1">Template!BA124/Template!BA$2</f>
        <v>0.7130723585077714</v>
      </c>
      <c r="I121">
        <f ca="1">Template!BB124/Template!BB$2</f>
        <v>0.84806633329536407</v>
      </c>
      <c r="J121">
        <f ca="1">Template!BC124/Template!BC$2</f>
        <v>1.0087628692213262</v>
      </c>
      <c r="K121">
        <f ca="1">Template!BD124/Template!BD$2</f>
        <v>1.0165013726114458</v>
      </c>
      <c r="M121" t="str">
        <f ca="1">IF(AND(C121&gt;150%,Template!F124&gt;5),"IS1",IF(AND(C121&gt;150%,Template!F124&lt;5),"IS2",IF(AND(C121&lt;50%,Template!F124&gt;5),"IS3",IF(AND(C121&lt;50%,Template!F124&lt;5),"IS4"))))</f>
        <v>IS3</v>
      </c>
      <c r="N121" t="str">
        <f ca="1">IF(AND(D121&gt;150%,Template!G124&gt;5),"IS1",IF(AND(D121&gt;150%,Template!G124&lt;5),"IS2",IF(AND(D121&lt;50%,Template!G124&gt;5),"IS3",IF(AND(D121&lt;50%,Template!G124&lt;5),"IS4"))))</f>
        <v>IS4</v>
      </c>
      <c r="O121" t="e">
        <f ca="1">IF(AND(E121&gt;150%,Template!H124&gt;5),"IS1",IF(AND(E121&gt;150%,Template!H124&lt;5),"IS2",IF(AND(E121&lt;50%,Template!H124&gt;5),"IS3",IF(AND(E121&lt;50%,Template!H124&lt;5),"IS4"))))</f>
        <v>#N/A</v>
      </c>
      <c r="P121" t="str">
        <f ca="1">IF(AND(F121&gt;150%,Template!I124&gt;5),"IS1",IF(AND(F121&gt;150%,Template!I124&lt;5),"IS2",IF(AND(F121&lt;50%,Template!I124&gt;5),"IS3",IF(AND(F121&lt;50%,Template!I124&lt;5),"IS4"))))</f>
        <v>IS4</v>
      </c>
      <c r="Q121" t="b">
        <f ca="1">IF(AND(G121&gt;150%,Template!J124&gt;5),"IS1",IF(AND(G121&gt;150%,Template!J124&lt;5),"IS2",IF(AND(G121&lt;50%,Template!J124&gt;5),"IS3",IF(AND(G121&lt;50%,Template!J124&lt;5),"IS4"))))</f>
        <v>0</v>
      </c>
      <c r="R121" t="e">
        <f ca="1">IF(AND(H121&gt;150%,Template!K124&gt;5),"IS1",IF(AND(H121&gt;150%,Template!K124&lt;5),"IS2",IF(AND(H121&lt;50%,Template!K124&gt;5),"IS3",IF(AND(H121&lt;50%,Template!K124&lt;5),"IS4"))))</f>
        <v>#N/A</v>
      </c>
      <c r="S121" t="b">
        <f ca="1">IF(AND(I121&gt;150%,Template!L124&gt;5),"IS1",IF(AND(I121&gt;150%,Template!L124&lt;5),"IS2",IF(AND(I121&lt;50%,Template!L124&gt;5),"IS3",IF(AND(I121&lt;50%,Template!L124&lt;5),"IS4"))))</f>
        <v>0</v>
      </c>
      <c r="T121" t="b">
        <f ca="1">IF(AND(J121&gt;150%,Template!M124&gt;5),"IS1",IF(AND(J121&gt;150%,Template!M124&lt;5),"IS2",IF(AND(J121&lt;50%,Template!M124&gt;5),"IS3",IF(AND(J121&lt;50%,Template!M124&lt;5),"IS4"))))</f>
        <v>0</v>
      </c>
      <c r="U121" t="e">
        <f ca="1">IF(AND(K121&gt;150%,Template!N124&gt;5),"IS1",IF(AND(K121&gt;150%,Template!N124&lt;5),"IS2",IF(AND(K121&lt;50%,Template!N124&gt;5),"IS3",IF(AND(K121&lt;50%,Template!N124&lt;5),"IS4"))))</f>
        <v>#N/A</v>
      </c>
      <c r="W121" t="str">
        <f>IF(Template!AF124&lt;&gt;"",Template!AF124,IF(M121&lt;&gt;FALSE,M121,""))</f>
        <v>IS3</v>
      </c>
      <c r="X121" t="str">
        <f>IF(Template!AG124&lt;&gt;"",Template!AG124,IF(N121&lt;&gt;FALSE,N121,""))</f>
        <v>IS4</v>
      </c>
      <c r="Y121" t="str">
        <f>IF(Template!AH124&lt;&gt;"",Template!AH124,IF(O121&lt;&gt;FALSE,O121,""))</f>
        <v>IS4</v>
      </c>
      <c r="Z121" t="str">
        <f>IF(Template!AI124&lt;&gt;"",Template!AI124,IF(P121&lt;&gt;FALSE,P121,""))</f>
        <v>IS4</v>
      </c>
      <c r="AA121" t="str">
        <f ca="1">IF(Template!AJ124&lt;&gt;"",Template!AJ124,IF(Q121&lt;&gt;FALSE,Q121,""))</f>
        <v/>
      </c>
      <c r="AB121" t="e">
        <f ca="1">IF(Template!AK124&lt;&gt;"",Template!AK124,IF(R121&lt;&gt;FALSE,R121,""))</f>
        <v>#N/A</v>
      </c>
      <c r="AC121" t="str">
        <f ca="1">IF(Template!AL124&lt;&gt;"",Template!AL124,IF(S121&lt;&gt;FALSE,S121,""))</f>
        <v/>
      </c>
      <c r="AD121" t="str">
        <f ca="1">IF(Template!AM124&lt;&gt;"",Template!AM124,IF(T121&lt;&gt;FALSE,T121,""))</f>
        <v/>
      </c>
      <c r="AE121" t="str">
        <f>IF(Template!AN124&lt;&gt;"",Template!AN124,IF(U121&lt;&gt;FALSE,U121,""))</f>
        <v>b</v>
      </c>
    </row>
    <row r="122" spans="2:31" x14ac:dyDescent="0.35">
      <c r="B122" t="str">
        <f ca="1">Template!C125</f>
        <v>WO-23003-70-A-1</v>
      </c>
      <c r="C122">
        <f ca="1">Template!AV125/Template!AV$2</f>
        <v>0.17790225496976711</v>
      </c>
      <c r="D122">
        <f ca="1">Template!AW125/Template!AW$2</f>
        <v>0.43942202316201867</v>
      </c>
      <c r="E122">
        <f ca="1">Template!AX125/Template!AX$2</f>
        <v>0.4275752254178804</v>
      </c>
      <c r="F122">
        <f ca="1">Template!AY125/Template!AY$2</f>
        <v>0.42102548384651683</v>
      </c>
      <c r="G122">
        <f ca="1">Template!AZ125/Template!AZ$2</f>
        <v>0.61741867500071435</v>
      </c>
      <c r="H122">
        <f ca="1">Template!BA125/Template!BA$2</f>
        <v>0.71285312164296943</v>
      </c>
      <c r="I122">
        <f ca="1">Template!BB125/Template!BB$2</f>
        <v>0.8504824612394517</v>
      </c>
      <c r="J122">
        <f ca="1">Template!BC125/Template!BC$2</f>
        <v>0.96026905878287461</v>
      </c>
      <c r="K122">
        <f ca="1">Template!BD125/Template!BD$2</f>
        <v>1.0158351996614583</v>
      </c>
      <c r="M122" t="str">
        <f ca="1">IF(AND(C122&gt;150%,Template!F125&gt;5),"IS1",IF(AND(C122&gt;150%,Template!F125&lt;5),"IS2",IF(AND(C122&lt;50%,Template!F125&gt;5),"IS3",IF(AND(C122&lt;50%,Template!F125&lt;5),"IS4"))))</f>
        <v>IS3</v>
      </c>
      <c r="N122" t="str">
        <f ca="1">IF(AND(D122&gt;150%,Template!G125&gt;5),"IS1",IF(AND(D122&gt;150%,Template!G125&lt;5),"IS2",IF(AND(D122&lt;50%,Template!G125&gt;5),"IS3",IF(AND(D122&lt;50%,Template!G125&lt;5),"IS4"))))</f>
        <v>IS4</v>
      </c>
      <c r="O122" t="e">
        <f ca="1">IF(AND(E122&gt;150%,Template!H125&gt;5),"IS1",IF(AND(E122&gt;150%,Template!H125&lt;5),"IS2",IF(AND(E122&lt;50%,Template!H125&gt;5),"IS3",IF(AND(E122&lt;50%,Template!H125&lt;5),"IS4"))))</f>
        <v>#N/A</v>
      </c>
      <c r="P122" t="str">
        <f ca="1">IF(AND(F122&gt;150%,Template!I125&gt;5),"IS1",IF(AND(F122&gt;150%,Template!I125&lt;5),"IS2",IF(AND(F122&lt;50%,Template!I125&gt;5),"IS3",IF(AND(F122&lt;50%,Template!I125&lt;5),"IS4"))))</f>
        <v>IS4</v>
      </c>
      <c r="Q122" t="b">
        <f ca="1">IF(AND(G122&gt;150%,Template!J125&gt;5),"IS1",IF(AND(G122&gt;150%,Template!J125&lt;5),"IS2",IF(AND(G122&lt;50%,Template!J125&gt;5),"IS3",IF(AND(G122&lt;50%,Template!J125&lt;5),"IS4"))))</f>
        <v>0</v>
      </c>
      <c r="R122" t="e">
        <f ca="1">IF(AND(H122&gt;150%,Template!K125&gt;5),"IS1",IF(AND(H122&gt;150%,Template!K125&lt;5),"IS2",IF(AND(H122&lt;50%,Template!K125&gt;5),"IS3",IF(AND(H122&lt;50%,Template!K125&lt;5),"IS4"))))</f>
        <v>#N/A</v>
      </c>
      <c r="S122" t="b">
        <f ca="1">IF(AND(I122&gt;150%,Template!L125&gt;5),"IS1",IF(AND(I122&gt;150%,Template!L125&lt;5),"IS2",IF(AND(I122&lt;50%,Template!L125&gt;5),"IS3",IF(AND(I122&lt;50%,Template!L125&lt;5),"IS4"))))</f>
        <v>0</v>
      </c>
      <c r="T122" t="b">
        <f ca="1">IF(AND(J122&gt;150%,Template!M125&gt;5),"IS1",IF(AND(J122&gt;150%,Template!M125&lt;5),"IS2",IF(AND(J122&lt;50%,Template!M125&gt;5),"IS3",IF(AND(J122&lt;50%,Template!M125&lt;5),"IS4"))))</f>
        <v>0</v>
      </c>
      <c r="U122" t="e">
        <f ca="1">IF(AND(K122&gt;150%,Template!N125&gt;5),"IS1",IF(AND(K122&gt;150%,Template!N125&lt;5),"IS2",IF(AND(K122&lt;50%,Template!N125&gt;5),"IS3",IF(AND(K122&lt;50%,Template!N125&lt;5),"IS4"))))</f>
        <v>#N/A</v>
      </c>
      <c r="W122" t="str">
        <f>IF(Template!AF125&lt;&gt;"",Template!AF125,IF(M122&lt;&gt;FALSE,M122,""))</f>
        <v>IS3</v>
      </c>
      <c r="X122" t="str">
        <f>IF(Template!AG125&lt;&gt;"",Template!AG125,IF(N122&lt;&gt;FALSE,N122,""))</f>
        <v>IS4</v>
      </c>
      <c r="Y122" t="str">
        <f>IF(Template!AH125&lt;&gt;"",Template!AH125,IF(O122&lt;&gt;FALSE,O122,""))</f>
        <v>IS4</v>
      </c>
      <c r="Z122" t="str">
        <f>IF(Template!AI125&lt;&gt;"",Template!AI125,IF(P122&lt;&gt;FALSE,P122,""))</f>
        <v>IS4</v>
      </c>
      <c r="AA122" t="str">
        <f ca="1">IF(Template!AJ125&lt;&gt;"",Template!AJ125,IF(Q122&lt;&gt;FALSE,Q122,""))</f>
        <v/>
      </c>
      <c r="AB122" t="e">
        <f ca="1">IF(Template!AK125&lt;&gt;"",Template!AK125,IF(R122&lt;&gt;FALSE,R122,""))</f>
        <v>#N/A</v>
      </c>
      <c r="AC122" t="str">
        <f ca="1">IF(Template!AL125&lt;&gt;"",Template!AL125,IF(S122&lt;&gt;FALSE,S122,""))</f>
        <v/>
      </c>
      <c r="AD122" t="str">
        <f ca="1">IF(Template!AM125&lt;&gt;"",Template!AM125,IF(T122&lt;&gt;FALSE,T122,""))</f>
        <v/>
      </c>
      <c r="AE122" t="str">
        <f>IF(Template!AN125&lt;&gt;"",Template!AN125,IF(U122&lt;&gt;FALSE,U122,""))</f>
        <v>b</v>
      </c>
    </row>
    <row r="123" spans="2:31" x14ac:dyDescent="0.35">
      <c r="B123" t="str">
        <f ca="1">Template!C126</f>
        <v>LRB-8-inj1</v>
      </c>
      <c r="C123">
        <f ca="1">Template!AV126/Template!AV$2</f>
        <v>0.94335937767490907</v>
      </c>
      <c r="D123">
        <f ca="1">Template!AW126/Template!AW$2</f>
        <v>0.99135222514600341</v>
      </c>
      <c r="E123">
        <f ca="1">Template!AX126/Template!AX$2</f>
        <v>0.94367055023082025</v>
      </c>
      <c r="F123">
        <f ca="1">Template!AY126/Template!AY$2</f>
        <v>0.93922219757713377</v>
      </c>
      <c r="G123">
        <f ca="1">Template!AZ126/Template!AZ$2</f>
        <v>0.98036698652246723</v>
      </c>
      <c r="H123">
        <f ca="1">Template!BA126/Template!BA$2</f>
        <v>1.0310219982567193</v>
      </c>
      <c r="I123">
        <f ca="1">Template!BB126/Template!BB$2</f>
        <v>1.0336476311794021</v>
      </c>
      <c r="J123">
        <f ca="1">Template!BC126/Template!BC$2</f>
        <v>1.04243612435863</v>
      </c>
      <c r="K123">
        <f ca="1">Template!BD126/Template!BD$2</f>
        <v>1.1633135778561392</v>
      </c>
      <c r="M123" t="b">
        <f ca="1">IF(AND(C123&gt;150%,Template!F126&gt;5),"IS1",IF(AND(C123&gt;150%,Template!F126&lt;5),"IS2",IF(AND(C123&lt;50%,Template!F126&gt;5),"IS3",IF(AND(C123&lt;50%,Template!F126&lt;5),"IS4"))))</f>
        <v>0</v>
      </c>
      <c r="N123" t="b">
        <f ca="1">IF(AND(D123&gt;150%,Template!G126&gt;5),"IS1",IF(AND(D123&gt;150%,Template!G126&lt;5),"IS2",IF(AND(D123&lt;50%,Template!G126&gt;5),"IS3",IF(AND(D123&lt;50%,Template!G126&lt;5),"IS4"))))</f>
        <v>0</v>
      </c>
      <c r="O123" t="e">
        <f ca="1">IF(AND(E123&gt;150%,Template!H126&gt;5),"IS1",IF(AND(E123&gt;150%,Template!H126&lt;5),"IS2",IF(AND(E123&lt;50%,Template!H126&gt;5),"IS3",IF(AND(E123&lt;50%,Template!H126&lt;5),"IS4"))))</f>
        <v>#N/A</v>
      </c>
      <c r="P123" t="b">
        <f ca="1">IF(AND(F123&gt;150%,Template!I126&gt;5),"IS1",IF(AND(F123&gt;150%,Template!I126&lt;5),"IS2",IF(AND(F123&lt;50%,Template!I126&gt;5),"IS3",IF(AND(F123&lt;50%,Template!I126&lt;5),"IS4"))))</f>
        <v>0</v>
      </c>
      <c r="Q123" t="b">
        <f ca="1">IF(AND(G123&gt;150%,Template!J126&gt;5),"IS1",IF(AND(G123&gt;150%,Template!J126&lt;5),"IS2",IF(AND(G123&lt;50%,Template!J126&gt;5),"IS3",IF(AND(G123&lt;50%,Template!J126&lt;5),"IS4"))))</f>
        <v>0</v>
      </c>
      <c r="R123" t="e">
        <f ca="1">IF(AND(H123&gt;150%,Template!K126&gt;5),"IS1",IF(AND(H123&gt;150%,Template!K126&lt;5),"IS2",IF(AND(H123&lt;50%,Template!K126&gt;5),"IS3",IF(AND(H123&lt;50%,Template!K126&lt;5),"IS4"))))</f>
        <v>#N/A</v>
      </c>
      <c r="S123" t="b">
        <f ca="1">IF(AND(I123&gt;150%,Template!L126&gt;5),"IS1",IF(AND(I123&gt;150%,Template!L126&lt;5),"IS2",IF(AND(I123&lt;50%,Template!L126&gt;5),"IS3",IF(AND(I123&lt;50%,Template!L126&lt;5),"IS4"))))</f>
        <v>0</v>
      </c>
      <c r="T123" t="b">
        <f ca="1">IF(AND(J123&gt;150%,Template!M126&gt;5),"IS1",IF(AND(J123&gt;150%,Template!M126&lt;5),"IS2",IF(AND(J123&lt;50%,Template!M126&gt;5),"IS3",IF(AND(J123&lt;50%,Template!M126&lt;5),"IS4"))))</f>
        <v>0</v>
      </c>
      <c r="U123" t="e">
        <f ca="1">IF(AND(K123&gt;150%,Template!N126&gt;5),"IS1",IF(AND(K123&gt;150%,Template!N126&lt;5),"IS2",IF(AND(K123&lt;50%,Template!N126&gt;5),"IS3",IF(AND(K123&lt;50%,Template!N126&lt;5),"IS4"))))</f>
        <v>#N/A</v>
      </c>
      <c r="W123" t="str">
        <f ca="1">IF(Template!AF126&lt;&gt;"",Template!AF126,IF(M123&lt;&gt;FALSE,M123,""))</f>
        <v/>
      </c>
      <c r="X123" t="str">
        <f ca="1">IF(Template!AG126&lt;&gt;"",Template!AG126,IF(N123&lt;&gt;FALSE,N123,""))</f>
        <v/>
      </c>
      <c r="Y123" t="e">
        <f ca="1">IF(Template!AH126&lt;&gt;"",Template!AH126,IF(O123&lt;&gt;FALSE,O123,""))</f>
        <v>#N/A</v>
      </c>
      <c r="Z123" t="str">
        <f ca="1">IF(Template!AI126&lt;&gt;"",Template!AI126,IF(P123&lt;&gt;FALSE,P123,""))</f>
        <v/>
      </c>
      <c r="AA123" t="str">
        <f ca="1">IF(Template!AJ126&lt;&gt;"",Template!AJ126,IF(Q123&lt;&gt;FALSE,Q123,""))</f>
        <v/>
      </c>
      <c r="AB123" t="e">
        <f ca="1">IF(Template!AK126&lt;&gt;"",Template!AK126,IF(R123&lt;&gt;FALSE,R123,""))</f>
        <v>#N/A</v>
      </c>
      <c r="AC123" t="str">
        <f ca="1">IF(Template!AL126&lt;&gt;"",Template!AL126,IF(S123&lt;&gt;FALSE,S123,""))</f>
        <v/>
      </c>
      <c r="AD123" t="str">
        <f ca="1">IF(Template!AM126&lt;&gt;"",Template!AM126,IF(T123&lt;&gt;FALSE,T123,""))</f>
        <v/>
      </c>
      <c r="AE123" t="e">
        <f ca="1">IF(Template!AN126&lt;&gt;"",Template!AN126,IF(U123&lt;&gt;FALSE,U123,""))</f>
        <v>#N/A</v>
      </c>
    </row>
    <row r="124" spans="2:31" x14ac:dyDescent="0.35">
      <c r="B124" t="str">
        <f ca="1">Template!C127</f>
        <v>AB-230117-02 LRB 8</v>
      </c>
      <c r="C124">
        <f ca="1">Template!AV127/Template!AV$2</f>
        <v>0.95020440585347143</v>
      </c>
      <c r="D124">
        <f ca="1">Template!AW127/Template!AW$2</f>
        <v>0.99485536061430468</v>
      </c>
      <c r="E124">
        <f ca="1">Template!AX127/Template!AX$2</f>
        <v>0.99637623881284754</v>
      </c>
      <c r="F124">
        <f ca="1">Template!AY127/Template!AY$2</f>
        <v>0.94369183800986756</v>
      </c>
      <c r="G124">
        <f ca="1">Template!AZ127/Template!AZ$2</f>
        <v>0.92097001753484353</v>
      </c>
      <c r="H124">
        <f ca="1">Template!BA127/Template!BA$2</f>
        <v>0.98300532118517669</v>
      </c>
      <c r="I124">
        <f ca="1">Template!BB127/Template!BB$2</f>
        <v>0.98262998427321779</v>
      </c>
      <c r="J124">
        <f ca="1">Template!BC127/Template!BC$2</f>
        <v>0.95728636268771417</v>
      </c>
      <c r="K124">
        <f ca="1">Template!BD127/Template!BD$2</f>
        <v>1.0743385526486267</v>
      </c>
      <c r="M124" t="b">
        <f ca="1">IF(AND(C124&gt;150%,Template!F127&gt;5),"IS1",IF(AND(C124&gt;150%,Template!F127&lt;5),"IS2",IF(AND(C124&lt;50%,Template!F127&gt;5),"IS3",IF(AND(C124&lt;50%,Template!F127&lt;5),"IS4"))))</f>
        <v>0</v>
      </c>
      <c r="N124" t="b">
        <f ca="1">IF(AND(D124&gt;150%,Template!G127&gt;5),"IS1",IF(AND(D124&gt;150%,Template!G127&lt;5),"IS2",IF(AND(D124&lt;50%,Template!G127&gt;5),"IS3",IF(AND(D124&lt;50%,Template!G127&lt;5),"IS4"))))</f>
        <v>0</v>
      </c>
      <c r="O124" t="e">
        <f ca="1">IF(AND(E124&gt;150%,Template!H127&gt;5),"IS1",IF(AND(E124&gt;150%,Template!H127&lt;5),"IS2",IF(AND(E124&lt;50%,Template!H127&gt;5),"IS3",IF(AND(E124&lt;50%,Template!H127&lt;5),"IS4"))))</f>
        <v>#N/A</v>
      </c>
      <c r="P124" t="b">
        <f ca="1">IF(AND(F124&gt;150%,Template!I127&gt;5),"IS1",IF(AND(F124&gt;150%,Template!I127&lt;5),"IS2",IF(AND(F124&lt;50%,Template!I127&gt;5),"IS3",IF(AND(F124&lt;50%,Template!I127&lt;5),"IS4"))))</f>
        <v>0</v>
      </c>
      <c r="Q124" t="b">
        <f ca="1">IF(AND(G124&gt;150%,Template!J127&gt;5),"IS1",IF(AND(G124&gt;150%,Template!J127&lt;5),"IS2",IF(AND(G124&lt;50%,Template!J127&gt;5),"IS3",IF(AND(G124&lt;50%,Template!J127&lt;5),"IS4"))))</f>
        <v>0</v>
      </c>
      <c r="R124" t="e">
        <f ca="1">IF(AND(H124&gt;150%,Template!K127&gt;5),"IS1",IF(AND(H124&gt;150%,Template!K127&lt;5),"IS2",IF(AND(H124&lt;50%,Template!K127&gt;5),"IS3",IF(AND(H124&lt;50%,Template!K127&lt;5),"IS4"))))</f>
        <v>#N/A</v>
      </c>
      <c r="S124" t="b">
        <f ca="1">IF(AND(I124&gt;150%,Template!L127&gt;5),"IS1",IF(AND(I124&gt;150%,Template!L127&lt;5),"IS2",IF(AND(I124&lt;50%,Template!L127&gt;5),"IS3",IF(AND(I124&lt;50%,Template!L127&lt;5),"IS4"))))</f>
        <v>0</v>
      </c>
      <c r="T124" t="b">
        <f ca="1">IF(AND(J124&gt;150%,Template!M127&gt;5),"IS1",IF(AND(J124&gt;150%,Template!M127&lt;5),"IS2",IF(AND(J124&lt;50%,Template!M127&gt;5),"IS3",IF(AND(J124&lt;50%,Template!M127&lt;5),"IS4"))))</f>
        <v>0</v>
      </c>
      <c r="U124" t="e">
        <f ca="1">IF(AND(K124&gt;150%,Template!N127&gt;5),"IS1",IF(AND(K124&gt;150%,Template!N127&lt;5),"IS2",IF(AND(K124&lt;50%,Template!N127&gt;5),"IS3",IF(AND(K124&lt;50%,Template!N127&lt;5),"IS4"))))</f>
        <v>#N/A</v>
      </c>
      <c r="W124" t="str">
        <f ca="1">IF(Template!AF127&lt;&gt;"",Template!AF127,IF(M124&lt;&gt;FALSE,M124,""))</f>
        <v/>
      </c>
      <c r="X124" t="str">
        <f ca="1">IF(Template!AG127&lt;&gt;"",Template!AG127,IF(N124&lt;&gt;FALSE,N124,""))</f>
        <v/>
      </c>
      <c r="Y124" t="e">
        <f ca="1">IF(Template!AH127&lt;&gt;"",Template!AH127,IF(O124&lt;&gt;FALSE,O124,""))</f>
        <v>#N/A</v>
      </c>
      <c r="Z124" t="str">
        <f ca="1">IF(Template!AI127&lt;&gt;"",Template!AI127,IF(P124&lt;&gt;FALSE,P124,""))</f>
        <v/>
      </c>
      <c r="AA124" t="str">
        <f ca="1">IF(Template!AJ127&lt;&gt;"",Template!AJ127,IF(Q124&lt;&gt;FALSE,Q124,""))</f>
        <v/>
      </c>
      <c r="AB124" t="e">
        <f ca="1">IF(Template!AK127&lt;&gt;"",Template!AK127,IF(R124&lt;&gt;FALSE,R124,""))</f>
        <v>#N/A</v>
      </c>
      <c r="AC124" t="str">
        <f ca="1">IF(Template!AL127&lt;&gt;"",Template!AL127,IF(S124&lt;&gt;FALSE,S124,""))</f>
        <v/>
      </c>
      <c r="AD124" t="str">
        <f ca="1">IF(Template!AM127&lt;&gt;"",Template!AM127,IF(T124&lt;&gt;FALSE,T124,""))</f>
        <v/>
      </c>
      <c r="AE124" t="e">
        <f ca="1">IF(Template!AN127&lt;&gt;"",Template!AN127,IF(U124&lt;&gt;FALSE,U124,""))</f>
        <v>#N/A</v>
      </c>
    </row>
    <row r="125" spans="2:31" x14ac:dyDescent="0.35">
      <c r="B125" t="str">
        <f ca="1">Template!C128</f>
        <v>WO-23003-71-A-1</v>
      </c>
      <c r="C125">
        <f ca="1">Template!AV128/Template!AV$2</f>
        <v>0.23674374970041018</v>
      </c>
      <c r="D125">
        <f ca="1">Template!AW128/Template!AW$2</f>
        <v>0.46199388369293143</v>
      </c>
      <c r="E125">
        <f ca="1">Template!AX128/Template!AX$2</f>
        <v>0.42615938094998834</v>
      </c>
      <c r="F125">
        <f ca="1">Template!AY128/Template!AY$2</f>
        <v>0.42705033800571374</v>
      </c>
      <c r="G125">
        <f ca="1">Template!AZ128/Template!AZ$2</f>
        <v>0.62479684204027219</v>
      </c>
      <c r="H125">
        <f ca="1">Template!BA128/Template!BA$2</f>
        <v>0.73750136592862414</v>
      </c>
      <c r="I125">
        <f ca="1">Template!BB128/Template!BB$2</f>
        <v>0.86029473154756753</v>
      </c>
      <c r="J125">
        <f ca="1">Template!BC128/Template!BC$2</f>
        <v>0.99109824804481517</v>
      </c>
      <c r="K125">
        <f ca="1">Template!BD128/Template!BD$2</f>
        <v>0.97791487409264166</v>
      </c>
      <c r="M125" t="str">
        <f ca="1">IF(AND(C125&gt;150%,Template!F128&gt;5),"IS1",IF(AND(C125&gt;150%,Template!F128&lt;5),"IS2",IF(AND(C125&lt;50%,Template!F128&gt;5),"IS3",IF(AND(C125&lt;50%,Template!F128&lt;5),"IS4"))))</f>
        <v>IS3</v>
      </c>
      <c r="N125" t="str">
        <f ca="1">IF(AND(D125&gt;150%,Template!G128&gt;5),"IS1",IF(AND(D125&gt;150%,Template!G128&lt;5),"IS2",IF(AND(D125&lt;50%,Template!G128&gt;5),"IS3",IF(AND(D125&lt;50%,Template!G128&lt;5),"IS4"))))</f>
        <v>IS4</v>
      </c>
      <c r="O125" t="e">
        <f ca="1">IF(AND(E125&gt;150%,Template!H128&gt;5),"IS1",IF(AND(E125&gt;150%,Template!H128&lt;5),"IS2",IF(AND(E125&lt;50%,Template!H128&gt;5),"IS3",IF(AND(E125&lt;50%,Template!H128&lt;5),"IS4"))))</f>
        <v>#N/A</v>
      </c>
      <c r="P125" t="str">
        <f ca="1">IF(AND(F125&gt;150%,Template!I128&gt;5),"IS1",IF(AND(F125&gt;150%,Template!I128&lt;5),"IS2",IF(AND(F125&lt;50%,Template!I128&gt;5),"IS3",IF(AND(F125&lt;50%,Template!I128&lt;5),"IS4"))))</f>
        <v>IS4</v>
      </c>
      <c r="Q125" t="b">
        <f ca="1">IF(AND(G125&gt;150%,Template!J128&gt;5),"IS1",IF(AND(G125&gt;150%,Template!J128&lt;5),"IS2",IF(AND(G125&lt;50%,Template!J128&gt;5),"IS3",IF(AND(G125&lt;50%,Template!J128&lt;5),"IS4"))))</f>
        <v>0</v>
      </c>
      <c r="R125" t="e">
        <f ca="1">IF(AND(H125&gt;150%,Template!K128&gt;5),"IS1",IF(AND(H125&gt;150%,Template!K128&lt;5),"IS2",IF(AND(H125&lt;50%,Template!K128&gt;5),"IS3",IF(AND(H125&lt;50%,Template!K128&lt;5),"IS4"))))</f>
        <v>#N/A</v>
      </c>
      <c r="S125" t="b">
        <f ca="1">IF(AND(I125&gt;150%,Template!L128&gt;5),"IS1",IF(AND(I125&gt;150%,Template!L128&lt;5),"IS2",IF(AND(I125&lt;50%,Template!L128&gt;5),"IS3",IF(AND(I125&lt;50%,Template!L128&lt;5),"IS4"))))</f>
        <v>0</v>
      </c>
      <c r="T125" t="b">
        <f ca="1">IF(AND(J125&gt;150%,Template!M128&gt;5),"IS1",IF(AND(J125&gt;150%,Template!M128&lt;5),"IS2",IF(AND(J125&lt;50%,Template!M128&gt;5),"IS3",IF(AND(J125&lt;50%,Template!M128&lt;5),"IS4"))))</f>
        <v>0</v>
      </c>
      <c r="U125" t="e">
        <f ca="1">IF(AND(K125&gt;150%,Template!N128&gt;5),"IS1",IF(AND(K125&gt;150%,Template!N128&lt;5),"IS2",IF(AND(K125&lt;50%,Template!N128&gt;5),"IS3",IF(AND(K125&lt;50%,Template!N128&lt;5),"IS4"))))</f>
        <v>#N/A</v>
      </c>
      <c r="W125" t="str">
        <f>IF(Template!AF128&lt;&gt;"",Template!AF128,IF(M125&lt;&gt;FALSE,M125,""))</f>
        <v>IS3</v>
      </c>
      <c r="X125" t="str">
        <f>IF(Template!AG128&lt;&gt;"",Template!AG128,IF(N125&lt;&gt;FALSE,N125,""))</f>
        <v>IS4</v>
      </c>
      <c r="Y125" t="str">
        <f>IF(Template!AH128&lt;&gt;"",Template!AH128,IF(O125&lt;&gt;FALSE,O125,""))</f>
        <v>IS4</v>
      </c>
      <c r="Z125" t="str">
        <f>IF(Template!AI128&lt;&gt;"",Template!AI128,IF(P125&lt;&gt;FALSE,P125,""))</f>
        <v>IS4</v>
      </c>
      <c r="AA125" t="str">
        <f ca="1">IF(Template!AJ128&lt;&gt;"",Template!AJ128,IF(Q125&lt;&gt;FALSE,Q125,""))</f>
        <v/>
      </c>
      <c r="AB125" t="e">
        <f ca="1">IF(Template!AK128&lt;&gt;"",Template!AK128,IF(R125&lt;&gt;FALSE,R125,""))</f>
        <v>#N/A</v>
      </c>
      <c r="AC125" t="str">
        <f ca="1">IF(Template!AL128&lt;&gt;"",Template!AL128,IF(S125&lt;&gt;FALSE,S125,""))</f>
        <v/>
      </c>
      <c r="AD125" t="str">
        <f ca="1">IF(Template!AM128&lt;&gt;"",Template!AM128,IF(T125&lt;&gt;FALSE,T125,""))</f>
        <v/>
      </c>
      <c r="AE125" t="e">
        <f ca="1">IF(Template!AN128&lt;&gt;"",Template!AN128,IF(U125&lt;&gt;FALSE,U125,""))</f>
        <v>#N/A</v>
      </c>
    </row>
    <row r="126" spans="2:31" x14ac:dyDescent="0.35">
      <c r="B126" t="str">
        <f ca="1">Template!C129</f>
        <v>WO-23003-72-A-1</v>
      </c>
      <c r="C126">
        <f ca="1">Template!AV129/Template!AV$2</f>
        <v>0.18525675703436895</v>
      </c>
      <c r="D126">
        <f ca="1">Template!AW129/Template!AW$2</f>
        <v>0.42711783378202905</v>
      </c>
      <c r="E126">
        <f ca="1">Template!AX129/Template!AX$2</f>
        <v>0.40373299281170943</v>
      </c>
      <c r="F126">
        <f ca="1">Template!AY129/Template!AY$2</f>
        <v>0.39442760907981911</v>
      </c>
      <c r="G126">
        <f ca="1">Template!AZ129/Template!AZ$2</f>
        <v>0.61115274087978633</v>
      </c>
      <c r="H126">
        <f ca="1">Template!BA129/Template!BA$2</f>
        <v>0.67544414709931466</v>
      </c>
      <c r="I126">
        <f ca="1">Template!BB129/Template!BB$2</f>
        <v>0.73853085153144649</v>
      </c>
      <c r="J126">
        <f ca="1">Template!BC129/Template!BC$2</f>
        <v>0.9223220031536481</v>
      </c>
      <c r="K126">
        <f ca="1">Template!BD129/Template!BD$2</f>
        <v>0.86289363611356895</v>
      </c>
      <c r="M126" t="str">
        <f ca="1">IF(AND(C126&gt;150%,Template!F129&gt;5),"IS1",IF(AND(C126&gt;150%,Template!F129&lt;5),"IS2",IF(AND(C126&lt;50%,Template!F129&gt;5),"IS3",IF(AND(C126&lt;50%,Template!F129&lt;5),"IS4"))))</f>
        <v>IS3</v>
      </c>
      <c r="N126" t="str">
        <f ca="1">IF(AND(D126&gt;150%,Template!G129&gt;5),"IS1",IF(AND(D126&gt;150%,Template!G129&lt;5),"IS2",IF(AND(D126&lt;50%,Template!G129&gt;5),"IS3",IF(AND(D126&lt;50%,Template!G129&lt;5),"IS4"))))</f>
        <v>IS4</v>
      </c>
      <c r="O126" t="e">
        <f ca="1">IF(AND(E126&gt;150%,Template!H129&gt;5),"IS1",IF(AND(E126&gt;150%,Template!H129&lt;5),"IS2",IF(AND(E126&lt;50%,Template!H129&gt;5),"IS3",IF(AND(E126&lt;50%,Template!H129&lt;5),"IS4"))))</f>
        <v>#N/A</v>
      </c>
      <c r="P126" t="str">
        <f ca="1">IF(AND(F126&gt;150%,Template!I129&gt;5),"IS1",IF(AND(F126&gt;150%,Template!I129&lt;5),"IS2",IF(AND(F126&lt;50%,Template!I129&gt;5),"IS3",IF(AND(F126&lt;50%,Template!I129&lt;5),"IS4"))))</f>
        <v>IS4</v>
      </c>
      <c r="Q126" t="b">
        <f ca="1">IF(AND(G126&gt;150%,Template!J129&gt;5),"IS1",IF(AND(G126&gt;150%,Template!J129&lt;5),"IS2",IF(AND(G126&lt;50%,Template!J129&gt;5),"IS3",IF(AND(G126&lt;50%,Template!J129&lt;5),"IS4"))))</f>
        <v>0</v>
      </c>
      <c r="R126" t="e">
        <f ca="1">IF(AND(H126&gt;150%,Template!K129&gt;5),"IS1",IF(AND(H126&gt;150%,Template!K129&lt;5),"IS2",IF(AND(H126&lt;50%,Template!K129&gt;5),"IS3",IF(AND(H126&lt;50%,Template!K129&lt;5),"IS4"))))</f>
        <v>#N/A</v>
      </c>
      <c r="S126" t="b">
        <f ca="1">IF(AND(I126&gt;150%,Template!L129&gt;5),"IS1",IF(AND(I126&gt;150%,Template!L129&lt;5),"IS2",IF(AND(I126&lt;50%,Template!L129&gt;5),"IS3",IF(AND(I126&lt;50%,Template!L129&lt;5),"IS4"))))</f>
        <v>0</v>
      </c>
      <c r="T126" t="b">
        <f ca="1">IF(AND(J126&gt;150%,Template!M129&gt;5),"IS1",IF(AND(J126&gt;150%,Template!M129&lt;5),"IS2",IF(AND(J126&lt;50%,Template!M129&gt;5),"IS3",IF(AND(J126&lt;50%,Template!M129&lt;5),"IS4"))))</f>
        <v>0</v>
      </c>
      <c r="U126" t="e">
        <f ca="1">IF(AND(K126&gt;150%,Template!N129&gt;5),"IS1",IF(AND(K126&gt;150%,Template!N129&lt;5),"IS2",IF(AND(K126&lt;50%,Template!N129&gt;5),"IS3",IF(AND(K126&lt;50%,Template!N129&lt;5),"IS4"))))</f>
        <v>#N/A</v>
      </c>
      <c r="W126" t="str">
        <f>IF(Template!AF129&lt;&gt;"",Template!AF129,IF(M126&lt;&gt;FALSE,M126,""))</f>
        <v>IS3</v>
      </c>
      <c r="X126" t="str">
        <f>IF(Template!AG129&lt;&gt;"",Template!AG129,IF(N126&lt;&gt;FALSE,N126,""))</f>
        <v>IS4</v>
      </c>
      <c r="Y126" t="str">
        <f>IF(Template!AH129&lt;&gt;"",Template!AH129,IF(O126&lt;&gt;FALSE,O126,""))</f>
        <v>IS4</v>
      </c>
      <c r="Z126" t="str">
        <f>IF(Template!AI129&lt;&gt;"",Template!AI129,IF(P126&lt;&gt;FALSE,P126,""))</f>
        <v>IS4</v>
      </c>
      <c r="AA126" t="str">
        <f ca="1">IF(Template!AJ129&lt;&gt;"",Template!AJ129,IF(Q126&lt;&gt;FALSE,Q126,""))</f>
        <v/>
      </c>
      <c r="AB126" t="e">
        <f ca="1">IF(Template!AK129&lt;&gt;"",Template!AK129,IF(R126&lt;&gt;FALSE,R126,""))</f>
        <v>#N/A</v>
      </c>
      <c r="AC126" t="str">
        <f ca="1">IF(Template!AL129&lt;&gt;"",Template!AL129,IF(S126&lt;&gt;FALSE,S126,""))</f>
        <v/>
      </c>
      <c r="AD126" t="str">
        <f ca="1">IF(Template!AM129&lt;&gt;"",Template!AM129,IF(T126&lt;&gt;FALSE,T126,""))</f>
        <v/>
      </c>
      <c r="AE126" t="e">
        <f ca="1">IF(Template!AN129&lt;&gt;"",Template!AN129,IF(U126&lt;&gt;FALSE,U126,""))</f>
        <v>#N/A</v>
      </c>
    </row>
    <row r="127" spans="2:31" x14ac:dyDescent="0.35">
      <c r="B127" t="str">
        <f ca="1">Template!C130</f>
        <v>WO-23003-73-A-1</v>
      </c>
      <c r="C127">
        <f ca="1">Template!AV130/Template!AV$2</f>
        <v>0.18863133675265178</v>
      </c>
      <c r="D127">
        <f ca="1">Template!AW130/Template!AW$2</f>
        <v>0.43646042868168533</v>
      </c>
      <c r="E127">
        <f ca="1">Template!AX130/Template!AX$2</f>
        <v>0.39615867425324008</v>
      </c>
      <c r="F127">
        <f ca="1">Template!AY130/Template!AY$2</f>
        <v>0.4117406652806439</v>
      </c>
      <c r="G127">
        <f ca="1">Template!AZ130/Template!AZ$2</f>
        <v>0.58628355632033902</v>
      </c>
      <c r="H127">
        <f ca="1">Template!BA130/Template!BA$2</f>
        <v>0.70951515705765655</v>
      </c>
      <c r="I127">
        <f ca="1">Template!BB130/Template!BB$2</f>
        <v>0.85030259219484061</v>
      </c>
      <c r="J127">
        <f ca="1">Template!BC130/Template!BC$2</f>
        <v>0.99393271838583919</v>
      </c>
      <c r="K127">
        <f ca="1">Template!BD130/Template!BD$2</f>
        <v>0.99028327276527206</v>
      </c>
      <c r="M127" t="str">
        <f ca="1">IF(AND(C127&gt;150%,Template!F130&gt;5),"IS1",IF(AND(C127&gt;150%,Template!F130&lt;5),"IS2",IF(AND(C127&lt;50%,Template!F130&gt;5),"IS3",IF(AND(C127&lt;50%,Template!F130&lt;5),"IS4"))))</f>
        <v>IS3</v>
      </c>
      <c r="N127" t="str">
        <f ca="1">IF(AND(D127&gt;150%,Template!G130&gt;5),"IS1",IF(AND(D127&gt;150%,Template!G130&lt;5),"IS2",IF(AND(D127&lt;50%,Template!G130&gt;5),"IS3",IF(AND(D127&lt;50%,Template!G130&lt;5),"IS4"))))</f>
        <v>IS4</v>
      </c>
      <c r="O127" t="e">
        <f ca="1">IF(AND(E127&gt;150%,Template!H130&gt;5),"IS1",IF(AND(E127&gt;150%,Template!H130&lt;5),"IS2",IF(AND(E127&lt;50%,Template!H130&gt;5),"IS3",IF(AND(E127&lt;50%,Template!H130&lt;5),"IS4"))))</f>
        <v>#N/A</v>
      </c>
      <c r="P127" t="str">
        <f ca="1">IF(AND(F127&gt;150%,Template!I130&gt;5),"IS1",IF(AND(F127&gt;150%,Template!I130&lt;5),"IS2",IF(AND(F127&lt;50%,Template!I130&gt;5),"IS3",IF(AND(F127&lt;50%,Template!I130&lt;5),"IS4"))))</f>
        <v>IS4</v>
      </c>
      <c r="Q127" t="b">
        <f ca="1">IF(AND(G127&gt;150%,Template!J130&gt;5),"IS1",IF(AND(G127&gt;150%,Template!J130&lt;5),"IS2",IF(AND(G127&lt;50%,Template!J130&gt;5),"IS3",IF(AND(G127&lt;50%,Template!J130&lt;5),"IS4"))))</f>
        <v>0</v>
      </c>
      <c r="R127" t="e">
        <f ca="1">IF(AND(H127&gt;150%,Template!K130&gt;5),"IS1",IF(AND(H127&gt;150%,Template!K130&lt;5),"IS2",IF(AND(H127&lt;50%,Template!K130&gt;5),"IS3",IF(AND(H127&lt;50%,Template!K130&lt;5),"IS4"))))</f>
        <v>#N/A</v>
      </c>
      <c r="S127" t="b">
        <f ca="1">IF(AND(I127&gt;150%,Template!L130&gt;5),"IS1",IF(AND(I127&gt;150%,Template!L130&lt;5),"IS2",IF(AND(I127&lt;50%,Template!L130&gt;5),"IS3",IF(AND(I127&lt;50%,Template!L130&lt;5),"IS4"))))</f>
        <v>0</v>
      </c>
      <c r="T127" t="b">
        <f ca="1">IF(AND(J127&gt;150%,Template!M130&gt;5),"IS1",IF(AND(J127&gt;150%,Template!M130&lt;5),"IS2",IF(AND(J127&lt;50%,Template!M130&gt;5),"IS3",IF(AND(J127&lt;50%,Template!M130&lt;5),"IS4"))))</f>
        <v>0</v>
      </c>
      <c r="U127" t="e">
        <f ca="1">IF(AND(K127&gt;150%,Template!N130&gt;5),"IS1",IF(AND(K127&gt;150%,Template!N130&lt;5),"IS2",IF(AND(K127&lt;50%,Template!N130&gt;5),"IS3",IF(AND(K127&lt;50%,Template!N130&lt;5),"IS4"))))</f>
        <v>#N/A</v>
      </c>
      <c r="W127" t="str">
        <f>IF(Template!AF130&lt;&gt;"",Template!AF130,IF(M127&lt;&gt;FALSE,M127,""))</f>
        <v>IS3</v>
      </c>
      <c r="X127" t="str">
        <f>IF(Template!AG130&lt;&gt;"",Template!AG130,IF(N127&lt;&gt;FALSE,N127,""))</f>
        <v>IS4</v>
      </c>
      <c r="Y127" t="str">
        <f>IF(Template!AH130&lt;&gt;"",Template!AH130,IF(O127&lt;&gt;FALSE,O127,""))</f>
        <v>IS4</v>
      </c>
      <c r="Z127" t="str">
        <f>IF(Template!AI130&lt;&gt;"",Template!AI130,IF(P127&lt;&gt;FALSE,P127,""))</f>
        <v>IS4</v>
      </c>
      <c r="AA127" t="str">
        <f ca="1">IF(Template!AJ130&lt;&gt;"",Template!AJ130,IF(Q127&lt;&gt;FALSE,Q127,""))</f>
        <v/>
      </c>
      <c r="AB127" t="e">
        <f ca="1">IF(Template!AK130&lt;&gt;"",Template!AK130,IF(R127&lt;&gt;FALSE,R127,""))</f>
        <v>#N/A</v>
      </c>
      <c r="AC127" t="str">
        <f ca="1">IF(Template!AL130&lt;&gt;"",Template!AL130,IF(S127&lt;&gt;FALSE,S127,""))</f>
        <v/>
      </c>
      <c r="AD127" t="str">
        <f ca="1">IF(Template!AM130&lt;&gt;"",Template!AM130,IF(T127&lt;&gt;FALSE,T127,""))</f>
        <v/>
      </c>
      <c r="AE127" t="e">
        <f ca="1">IF(Template!AN130&lt;&gt;"",Template!AN130,IF(U127&lt;&gt;FALSE,U127,""))</f>
        <v>#N/A</v>
      </c>
    </row>
    <row r="128" spans="2:31" x14ac:dyDescent="0.35">
      <c r="B128" t="str">
        <f ca="1">Template!C131</f>
        <v>WO-23003-74-A-1</v>
      </c>
      <c r="C128">
        <f ca="1">Template!AV131/Template!AV$2</f>
        <v>0.25783761204659222</v>
      </c>
      <c r="D128">
        <f ca="1">Template!AW131/Template!AW$2</f>
        <v>0.49034038079379644</v>
      </c>
      <c r="E128">
        <f ca="1">Template!AX131/Template!AX$2</f>
        <v>0.45380633813029281</v>
      </c>
      <c r="F128">
        <f ca="1">Template!AY131/Template!AY$2</f>
        <v>0.44349646217181915</v>
      </c>
      <c r="G128">
        <f ca="1">Template!AZ131/Template!AZ$2</f>
        <v>0.66579695737965505</v>
      </c>
      <c r="H128">
        <f ca="1">Template!BA131/Template!BA$2</f>
        <v>0.75774197838774437</v>
      </c>
      <c r="I128">
        <f ca="1">Template!BB131/Template!BB$2</f>
        <v>0.88233122950416776</v>
      </c>
      <c r="J128">
        <f ca="1">Template!BC131/Template!BC$2</f>
        <v>1.0063816616208043</v>
      </c>
      <c r="K128">
        <f ca="1">Template!BD131/Template!BD$2</f>
        <v>1.0112482511321084</v>
      </c>
      <c r="M128" t="str">
        <f ca="1">IF(AND(C128&gt;150%,Template!F131&gt;5),"IS1",IF(AND(C128&gt;150%,Template!F131&lt;5),"IS2",IF(AND(C128&lt;50%,Template!F131&gt;5),"IS3",IF(AND(C128&lt;50%,Template!F131&lt;5),"IS4"))))</f>
        <v>IS3</v>
      </c>
      <c r="N128" t="str">
        <f ca="1">IF(AND(D128&gt;150%,Template!G131&gt;5),"IS1",IF(AND(D128&gt;150%,Template!G131&lt;5),"IS2",IF(AND(D128&lt;50%,Template!G131&gt;5),"IS3",IF(AND(D128&lt;50%,Template!G131&lt;5),"IS4"))))</f>
        <v>IS4</v>
      </c>
      <c r="O128" t="e">
        <f ca="1">IF(AND(E128&gt;150%,Template!H131&gt;5),"IS1",IF(AND(E128&gt;150%,Template!H131&lt;5),"IS2",IF(AND(E128&lt;50%,Template!H131&gt;5),"IS3",IF(AND(E128&lt;50%,Template!H131&lt;5),"IS4"))))</f>
        <v>#N/A</v>
      </c>
      <c r="P128" t="str">
        <f ca="1">IF(AND(F128&gt;150%,Template!I131&gt;5),"IS1",IF(AND(F128&gt;150%,Template!I131&lt;5),"IS2",IF(AND(F128&lt;50%,Template!I131&gt;5),"IS3",IF(AND(F128&lt;50%,Template!I131&lt;5),"IS4"))))</f>
        <v>IS4</v>
      </c>
      <c r="Q128" t="b">
        <f ca="1">IF(AND(G128&gt;150%,Template!J131&gt;5),"IS1",IF(AND(G128&gt;150%,Template!J131&lt;5),"IS2",IF(AND(G128&lt;50%,Template!J131&gt;5),"IS3",IF(AND(G128&lt;50%,Template!J131&lt;5),"IS4"))))</f>
        <v>0</v>
      </c>
      <c r="R128" t="e">
        <f ca="1">IF(AND(H128&gt;150%,Template!K131&gt;5),"IS1",IF(AND(H128&gt;150%,Template!K131&lt;5),"IS2",IF(AND(H128&lt;50%,Template!K131&gt;5),"IS3",IF(AND(H128&lt;50%,Template!K131&lt;5),"IS4"))))</f>
        <v>#N/A</v>
      </c>
      <c r="S128" t="b">
        <f ca="1">IF(AND(I128&gt;150%,Template!L131&gt;5),"IS1",IF(AND(I128&gt;150%,Template!L131&lt;5),"IS2",IF(AND(I128&lt;50%,Template!L131&gt;5),"IS3",IF(AND(I128&lt;50%,Template!L131&lt;5),"IS4"))))</f>
        <v>0</v>
      </c>
      <c r="T128" t="b">
        <f ca="1">IF(AND(J128&gt;150%,Template!M131&gt;5),"IS1",IF(AND(J128&gt;150%,Template!M131&lt;5),"IS2",IF(AND(J128&lt;50%,Template!M131&gt;5),"IS3",IF(AND(J128&lt;50%,Template!M131&lt;5),"IS4"))))</f>
        <v>0</v>
      </c>
      <c r="U128" t="e">
        <f ca="1">IF(AND(K128&gt;150%,Template!N131&gt;5),"IS1",IF(AND(K128&gt;150%,Template!N131&lt;5),"IS2",IF(AND(K128&lt;50%,Template!N131&gt;5),"IS3",IF(AND(K128&lt;50%,Template!N131&lt;5),"IS4"))))</f>
        <v>#N/A</v>
      </c>
      <c r="W128" t="str">
        <f>IF(Template!AF131&lt;&gt;"",Template!AF131,IF(M128&lt;&gt;FALSE,M128,""))</f>
        <v>IS3</v>
      </c>
      <c r="X128" t="str">
        <f>IF(Template!AG131&lt;&gt;"",Template!AG131,IF(N128&lt;&gt;FALSE,N128,""))</f>
        <v>IS4</v>
      </c>
      <c r="Y128" t="str">
        <f>IF(Template!AH131&lt;&gt;"",Template!AH131,IF(O128&lt;&gt;FALSE,O128,""))</f>
        <v>IS4</v>
      </c>
      <c r="Z128" t="str">
        <f>IF(Template!AI131&lt;&gt;"",Template!AI131,IF(P128&lt;&gt;FALSE,P128,""))</f>
        <v>IS4</v>
      </c>
      <c r="AA128" t="str">
        <f ca="1">IF(Template!AJ131&lt;&gt;"",Template!AJ131,IF(Q128&lt;&gt;FALSE,Q128,""))</f>
        <v/>
      </c>
      <c r="AB128" t="e">
        <f ca="1">IF(Template!AK131&lt;&gt;"",Template!AK131,IF(R128&lt;&gt;FALSE,R128,""))</f>
        <v>#N/A</v>
      </c>
      <c r="AC128" t="str">
        <f ca="1">IF(Template!AL131&lt;&gt;"",Template!AL131,IF(S128&lt;&gt;FALSE,S128,""))</f>
        <v/>
      </c>
      <c r="AD128" t="str">
        <f ca="1">IF(Template!AM131&lt;&gt;"",Template!AM131,IF(T128&lt;&gt;FALSE,T128,""))</f>
        <v/>
      </c>
      <c r="AE128" t="e">
        <f ca="1">IF(Template!AN131&lt;&gt;"",Template!AN131,IF(U128&lt;&gt;FALSE,U128,""))</f>
        <v>#N/A</v>
      </c>
    </row>
    <row r="129" spans="2:31" x14ac:dyDescent="0.35">
      <c r="B129" t="str">
        <f ca="1">Template!C132</f>
        <v>WO-23003-75-A-1</v>
      </c>
      <c r="C129">
        <f ca="1">Template!AV132/Template!AV$2</f>
        <v>0.19233187019372333</v>
      </c>
      <c r="D129">
        <f ca="1">Template!AW132/Template!AW$2</f>
        <v>0.46739578880981852</v>
      </c>
      <c r="E129">
        <f ca="1">Template!AX132/Template!AX$2</f>
        <v>0.41944780431771289</v>
      </c>
      <c r="F129">
        <f ca="1">Template!AY132/Template!AY$2</f>
        <v>0.40575830490673093</v>
      </c>
      <c r="G129">
        <f ca="1">Template!AZ132/Template!AZ$2</f>
        <v>0.60339287303295641</v>
      </c>
      <c r="H129">
        <f ca="1">Template!BA132/Template!BA$2</f>
        <v>0.69080855059273738</v>
      </c>
      <c r="I129">
        <f ca="1">Template!BB132/Template!BB$2</f>
        <v>0.78564217929096125</v>
      </c>
      <c r="J129">
        <f ca="1">Template!BC132/Template!BC$2</f>
        <v>0.98638002280454495</v>
      </c>
      <c r="K129">
        <f ca="1">Template!BD132/Template!BD$2</f>
        <v>0.87595656590176973</v>
      </c>
      <c r="M129" t="str">
        <f ca="1">IF(AND(C129&gt;150%,Template!F132&gt;5),"IS1",IF(AND(C129&gt;150%,Template!F132&lt;5),"IS2",IF(AND(C129&lt;50%,Template!F132&gt;5),"IS3",IF(AND(C129&lt;50%,Template!F132&lt;5),"IS4"))))</f>
        <v>IS3</v>
      </c>
      <c r="N129" t="str">
        <f ca="1">IF(AND(D129&gt;150%,Template!G132&gt;5),"IS1",IF(AND(D129&gt;150%,Template!G132&lt;5),"IS2",IF(AND(D129&lt;50%,Template!G132&gt;5),"IS3",IF(AND(D129&lt;50%,Template!G132&lt;5),"IS4"))))</f>
        <v>IS4</v>
      </c>
      <c r="O129" t="e">
        <f ca="1">IF(AND(E129&gt;150%,Template!H132&gt;5),"IS1",IF(AND(E129&gt;150%,Template!H132&lt;5),"IS2",IF(AND(E129&lt;50%,Template!H132&gt;5),"IS3",IF(AND(E129&lt;50%,Template!H132&lt;5),"IS4"))))</f>
        <v>#N/A</v>
      </c>
      <c r="P129" t="str">
        <f ca="1">IF(AND(F129&gt;150%,Template!I132&gt;5),"IS1",IF(AND(F129&gt;150%,Template!I132&lt;5),"IS2",IF(AND(F129&lt;50%,Template!I132&gt;5),"IS3",IF(AND(F129&lt;50%,Template!I132&lt;5),"IS4"))))</f>
        <v>IS4</v>
      </c>
      <c r="Q129" t="b">
        <f ca="1">IF(AND(G129&gt;150%,Template!J132&gt;5),"IS1",IF(AND(G129&gt;150%,Template!J132&lt;5),"IS2",IF(AND(G129&lt;50%,Template!J132&gt;5),"IS3",IF(AND(G129&lt;50%,Template!J132&lt;5),"IS4"))))</f>
        <v>0</v>
      </c>
      <c r="R129" t="e">
        <f ca="1">IF(AND(H129&gt;150%,Template!K132&gt;5),"IS1",IF(AND(H129&gt;150%,Template!K132&lt;5),"IS2",IF(AND(H129&lt;50%,Template!K132&gt;5),"IS3",IF(AND(H129&lt;50%,Template!K132&lt;5),"IS4"))))</f>
        <v>#N/A</v>
      </c>
      <c r="S129" t="b">
        <f ca="1">IF(AND(I129&gt;150%,Template!L132&gt;5),"IS1",IF(AND(I129&gt;150%,Template!L132&lt;5),"IS2",IF(AND(I129&lt;50%,Template!L132&gt;5),"IS3",IF(AND(I129&lt;50%,Template!L132&lt;5),"IS4"))))</f>
        <v>0</v>
      </c>
      <c r="T129" t="b">
        <f ca="1">IF(AND(J129&gt;150%,Template!M132&gt;5),"IS1",IF(AND(J129&gt;150%,Template!M132&lt;5),"IS2",IF(AND(J129&lt;50%,Template!M132&gt;5),"IS3",IF(AND(J129&lt;50%,Template!M132&lt;5),"IS4"))))</f>
        <v>0</v>
      </c>
      <c r="U129" t="e">
        <f ca="1">IF(AND(K129&gt;150%,Template!N132&gt;5),"IS1",IF(AND(K129&gt;150%,Template!N132&lt;5),"IS2",IF(AND(K129&lt;50%,Template!N132&gt;5),"IS3",IF(AND(K129&lt;50%,Template!N132&lt;5),"IS4"))))</f>
        <v>#N/A</v>
      </c>
      <c r="W129" t="str">
        <f>IF(Template!AF132&lt;&gt;"",Template!AF132,IF(M129&lt;&gt;FALSE,M129,""))</f>
        <v>IS3</v>
      </c>
      <c r="X129" t="str">
        <f>IF(Template!AG132&lt;&gt;"",Template!AG132,IF(N129&lt;&gt;FALSE,N129,""))</f>
        <v>IS4</v>
      </c>
      <c r="Y129" t="str">
        <f>IF(Template!AH132&lt;&gt;"",Template!AH132,IF(O129&lt;&gt;FALSE,O129,""))</f>
        <v>IS4</v>
      </c>
      <c r="Z129" t="str">
        <f>IF(Template!AI132&lt;&gt;"",Template!AI132,IF(P129&lt;&gt;FALSE,P129,""))</f>
        <v>IS4</v>
      </c>
      <c r="AA129" t="str">
        <f ca="1">IF(Template!AJ132&lt;&gt;"",Template!AJ132,IF(Q129&lt;&gt;FALSE,Q129,""))</f>
        <v/>
      </c>
      <c r="AB129" t="e">
        <f ca="1">IF(Template!AK132&lt;&gt;"",Template!AK132,IF(R129&lt;&gt;FALSE,R129,""))</f>
        <v>#N/A</v>
      </c>
      <c r="AC129" t="str">
        <f ca="1">IF(Template!AL132&lt;&gt;"",Template!AL132,IF(S129&lt;&gt;FALSE,S129,""))</f>
        <v/>
      </c>
      <c r="AD129" t="str">
        <f ca="1">IF(Template!AM132&lt;&gt;"",Template!AM132,IF(T129&lt;&gt;FALSE,T129,""))</f>
        <v/>
      </c>
      <c r="AE129" t="e">
        <f ca="1">IF(Template!AN132&lt;&gt;"",Template!AN132,IF(U129&lt;&gt;FALSE,U129,""))</f>
        <v>#N/A</v>
      </c>
    </row>
    <row r="130" spans="2:31" x14ac:dyDescent="0.35">
      <c r="B130" t="str">
        <f ca="1">Template!C133</f>
        <v>WO-23003-76-A-1</v>
      </c>
      <c r="C130">
        <f ca="1">Template!AV133/Template!AV$2</f>
        <v>0.22648031609293789</v>
      </c>
      <c r="D130">
        <f ca="1">Template!AW133/Template!AW$2</f>
        <v>0.47847104477571628</v>
      </c>
      <c r="E130">
        <f ca="1">Template!AX133/Template!AX$2</f>
        <v>0.45200405717462638</v>
      </c>
      <c r="F130">
        <f ca="1">Template!AY133/Template!AY$2</f>
        <v>0.44783024012149986</v>
      </c>
      <c r="G130">
        <f ca="1">Template!AZ133/Template!AZ$2</f>
        <v>0.65122096138558871</v>
      </c>
      <c r="H130">
        <f ca="1">Template!BA133/Template!BA$2</f>
        <v>0.76637372354162525</v>
      </c>
      <c r="I130">
        <f ca="1">Template!BB133/Template!BB$2</f>
        <v>0.89609694991677213</v>
      </c>
      <c r="J130">
        <f ca="1">Template!BC133/Template!BC$2</f>
        <v>1.0263040110217339</v>
      </c>
      <c r="K130">
        <f ca="1">Template!BD133/Template!BD$2</f>
        <v>1.0854301630317038</v>
      </c>
      <c r="M130" t="str">
        <f ca="1">IF(AND(C130&gt;150%,Template!F133&gt;5),"IS1",IF(AND(C130&gt;150%,Template!F133&lt;5),"IS2",IF(AND(C130&lt;50%,Template!F133&gt;5),"IS3",IF(AND(C130&lt;50%,Template!F133&lt;5),"IS4"))))</f>
        <v>IS3</v>
      </c>
      <c r="N130" t="str">
        <f ca="1">IF(AND(D130&gt;150%,Template!G133&gt;5),"IS1",IF(AND(D130&gt;150%,Template!G133&lt;5),"IS2",IF(AND(D130&lt;50%,Template!G133&gt;5),"IS3",IF(AND(D130&lt;50%,Template!G133&lt;5),"IS4"))))</f>
        <v>IS3</v>
      </c>
      <c r="O130" t="e">
        <f ca="1">IF(AND(E130&gt;150%,Template!H133&gt;5),"IS1",IF(AND(E130&gt;150%,Template!H133&lt;5),"IS2",IF(AND(E130&lt;50%,Template!H133&gt;5),"IS3",IF(AND(E130&lt;50%,Template!H133&lt;5),"IS4"))))</f>
        <v>#N/A</v>
      </c>
      <c r="P130" t="str">
        <f ca="1">IF(AND(F130&gt;150%,Template!I133&gt;5),"IS1",IF(AND(F130&gt;150%,Template!I133&lt;5),"IS2",IF(AND(F130&lt;50%,Template!I133&gt;5),"IS3",IF(AND(F130&lt;50%,Template!I133&lt;5),"IS4"))))</f>
        <v>IS4</v>
      </c>
      <c r="Q130" t="b">
        <f ca="1">IF(AND(G130&gt;150%,Template!J133&gt;5),"IS1",IF(AND(G130&gt;150%,Template!J133&lt;5),"IS2",IF(AND(G130&lt;50%,Template!J133&gt;5),"IS3",IF(AND(G130&lt;50%,Template!J133&lt;5),"IS4"))))</f>
        <v>0</v>
      </c>
      <c r="R130" t="e">
        <f ca="1">IF(AND(H130&gt;150%,Template!K133&gt;5),"IS1",IF(AND(H130&gt;150%,Template!K133&lt;5),"IS2",IF(AND(H130&lt;50%,Template!K133&gt;5),"IS3",IF(AND(H130&lt;50%,Template!K133&lt;5),"IS4"))))</f>
        <v>#N/A</v>
      </c>
      <c r="S130" t="b">
        <f ca="1">IF(AND(I130&gt;150%,Template!L133&gt;5),"IS1",IF(AND(I130&gt;150%,Template!L133&lt;5),"IS2",IF(AND(I130&lt;50%,Template!L133&gt;5),"IS3",IF(AND(I130&lt;50%,Template!L133&lt;5),"IS4"))))</f>
        <v>0</v>
      </c>
      <c r="T130" t="b">
        <f ca="1">IF(AND(J130&gt;150%,Template!M133&gt;5),"IS1",IF(AND(J130&gt;150%,Template!M133&lt;5),"IS2",IF(AND(J130&lt;50%,Template!M133&gt;5),"IS3",IF(AND(J130&lt;50%,Template!M133&lt;5),"IS4"))))</f>
        <v>0</v>
      </c>
      <c r="U130" t="e">
        <f ca="1">IF(AND(K130&gt;150%,Template!N133&gt;5),"IS1",IF(AND(K130&gt;150%,Template!N133&lt;5),"IS2",IF(AND(K130&lt;50%,Template!N133&gt;5),"IS3",IF(AND(K130&lt;50%,Template!N133&lt;5),"IS4"))))</f>
        <v>#N/A</v>
      </c>
      <c r="W130" t="str">
        <f>IF(Template!AF133&lt;&gt;"",Template!AF133,IF(M130&lt;&gt;FALSE,M130,""))</f>
        <v>IS3</v>
      </c>
      <c r="X130" t="str">
        <f>IF(Template!AG133&lt;&gt;"",Template!AG133,IF(N130&lt;&gt;FALSE,N130,""))</f>
        <v>IS3</v>
      </c>
      <c r="Y130" t="str">
        <f>IF(Template!AH133&lt;&gt;"",Template!AH133,IF(O130&lt;&gt;FALSE,O130,""))</f>
        <v>IS4</v>
      </c>
      <c r="Z130" t="str">
        <f>IF(Template!AI133&lt;&gt;"",Template!AI133,IF(P130&lt;&gt;FALSE,P130,""))</f>
        <v>IS4</v>
      </c>
      <c r="AA130" t="str">
        <f ca="1">IF(Template!AJ133&lt;&gt;"",Template!AJ133,IF(Q130&lt;&gt;FALSE,Q130,""))</f>
        <v/>
      </c>
      <c r="AB130" t="e">
        <f ca="1">IF(Template!AK133&lt;&gt;"",Template!AK133,IF(R130&lt;&gt;FALSE,R130,""))</f>
        <v>#N/A</v>
      </c>
      <c r="AC130" t="str">
        <f ca="1">IF(Template!AL133&lt;&gt;"",Template!AL133,IF(S130&lt;&gt;FALSE,S130,""))</f>
        <v/>
      </c>
      <c r="AD130" t="str">
        <f ca="1">IF(Template!AM133&lt;&gt;"",Template!AM133,IF(T130&lt;&gt;FALSE,T130,""))</f>
        <v/>
      </c>
      <c r="AE130" t="e">
        <f ca="1">IF(Template!AN133&lt;&gt;"",Template!AN133,IF(U130&lt;&gt;FALSE,U130,""))</f>
        <v>#N/A</v>
      </c>
    </row>
    <row r="131" spans="2:31" x14ac:dyDescent="0.35">
      <c r="B131" t="str">
        <f ca="1">Template!C134</f>
        <v>WO-23003-77-A-1</v>
      </c>
      <c r="C131">
        <f ca="1">Template!AV134/Template!AV$2</f>
        <v>0.2710455855868194</v>
      </c>
      <c r="D131">
        <f ca="1">Template!AW134/Template!AW$2</f>
        <v>0.49677269931172974</v>
      </c>
      <c r="E131">
        <f ca="1">Template!AX134/Template!AX$2</f>
        <v>0.48471553821901797</v>
      </c>
      <c r="F131">
        <f ca="1">Template!AY134/Template!AY$2</f>
        <v>0.46547986474625147</v>
      </c>
      <c r="G131">
        <f ca="1">Template!AZ134/Template!AZ$2</f>
        <v>0.71212637405998036</v>
      </c>
      <c r="H131">
        <f ca="1">Template!BA134/Template!BA$2</f>
        <v>0.82189462636569999</v>
      </c>
      <c r="I131">
        <f ca="1">Template!BB134/Template!BB$2</f>
        <v>0.9423549031679106</v>
      </c>
      <c r="J131">
        <f ca="1">Template!BC134/Template!BC$2</f>
        <v>1.0513650215754327</v>
      </c>
      <c r="K131">
        <f ca="1">Template!BD134/Template!BD$2</f>
        <v>1.1036553461987724</v>
      </c>
      <c r="M131" t="str">
        <f ca="1">IF(AND(C131&gt;150%,Template!F134&gt;5),"IS1",IF(AND(C131&gt;150%,Template!F134&lt;5),"IS2",IF(AND(C131&lt;50%,Template!F134&gt;5),"IS3",IF(AND(C131&lt;50%,Template!F134&lt;5),"IS4"))))</f>
        <v>IS3</v>
      </c>
      <c r="N131" t="str">
        <f ca="1">IF(AND(D131&gt;150%,Template!G134&gt;5),"IS1",IF(AND(D131&gt;150%,Template!G134&lt;5),"IS2",IF(AND(D131&lt;50%,Template!G134&gt;5),"IS3",IF(AND(D131&lt;50%,Template!G134&lt;5),"IS4"))))</f>
        <v>IS3</v>
      </c>
      <c r="O131" t="e">
        <f ca="1">IF(AND(E131&gt;150%,Template!H134&gt;5),"IS1",IF(AND(E131&gt;150%,Template!H134&lt;5),"IS2",IF(AND(E131&lt;50%,Template!H134&gt;5),"IS3",IF(AND(E131&lt;50%,Template!H134&lt;5),"IS4"))))</f>
        <v>#N/A</v>
      </c>
      <c r="P131" t="str">
        <f ca="1">IF(AND(F131&gt;150%,Template!I134&gt;5),"IS1",IF(AND(F131&gt;150%,Template!I134&lt;5),"IS2",IF(AND(F131&lt;50%,Template!I134&gt;5),"IS3",IF(AND(F131&lt;50%,Template!I134&lt;5),"IS4"))))</f>
        <v>IS4</v>
      </c>
      <c r="Q131" t="b">
        <f ca="1">IF(AND(G131&gt;150%,Template!J134&gt;5),"IS1",IF(AND(G131&gt;150%,Template!J134&lt;5),"IS2",IF(AND(G131&lt;50%,Template!J134&gt;5),"IS3",IF(AND(G131&lt;50%,Template!J134&lt;5),"IS4"))))</f>
        <v>0</v>
      </c>
      <c r="R131" t="e">
        <f ca="1">IF(AND(H131&gt;150%,Template!K134&gt;5),"IS1",IF(AND(H131&gt;150%,Template!K134&lt;5),"IS2",IF(AND(H131&lt;50%,Template!K134&gt;5),"IS3",IF(AND(H131&lt;50%,Template!K134&lt;5),"IS4"))))</f>
        <v>#N/A</v>
      </c>
      <c r="S131" t="b">
        <f ca="1">IF(AND(I131&gt;150%,Template!L134&gt;5),"IS1",IF(AND(I131&gt;150%,Template!L134&lt;5),"IS2",IF(AND(I131&lt;50%,Template!L134&gt;5),"IS3",IF(AND(I131&lt;50%,Template!L134&lt;5),"IS4"))))</f>
        <v>0</v>
      </c>
      <c r="T131" t="b">
        <f ca="1">IF(AND(J131&gt;150%,Template!M134&gt;5),"IS1",IF(AND(J131&gt;150%,Template!M134&lt;5),"IS2",IF(AND(J131&lt;50%,Template!M134&gt;5),"IS3",IF(AND(J131&lt;50%,Template!M134&lt;5),"IS4"))))</f>
        <v>0</v>
      </c>
      <c r="U131" t="e">
        <f ca="1">IF(AND(K131&gt;150%,Template!N134&gt;5),"IS1",IF(AND(K131&gt;150%,Template!N134&lt;5),"IS2",IF(AND(K131&lt;50%,Template!N134&gt;5),"IS3",IF(AND(K131&lt;50%,Template!N134&lt;5),"IS4"))))</f>
        <v>#N/A</v>
      </c>
      <c r="W131" t="str">
        <f>IF(Template!AF134&lt;&gt;"",Template!AF134,IF(M131&lt;&gt;FALSE,M131,""))</f>
        <v>IS3</v>
      </c>
      <c r="X131" t="str">
        <f>IF(Template!AG134&lt;&gt;"",Template!AG134,IF(N131&lt;&gt;FALSE,N131,""))</f>
        <v>IS3</v>
      </c>
      <c r="Y131" t="str">
        <f>IF(Template!AH134&lt;&gt;"",Template!AH134,IF(O131&lt;&gt;FALSE,O131,""))</f>
        <v>IS4</v>
      </c>
      <c r="Z131" t="str">
        <f>IF(Template!AI134&lt;&gt;"",Template!AI134,IF(P131&lt;&gt;FALSE,P131,""))</f>
        <v>IS4</v>
      </c>
      <c r="AA131" t="str">
        <f ca="1">IF(Template!AJ134&lt;&gt;"",Template!AJ134,IF(Q131&lt;&gt;FALSE,Q131,""))</f>
        <v/>
      </c>
      <c r="AB131" t="e">
        <f ca="1">IF(Template!AK134&lt;&gt;"",Template!AK134,IF(R131&lt;&gt;FALSE,R131,""))</f>
        <v>#N/A</v>
      </c>
      <c r="AC131" t="str">
        <f ca="1">IF(Template!AL134&lt;&gt;"",Template!AL134,IF(S131&lt;&gt;FALSE,S131,""))</f>
        <v/>
      </c>
      <c r="AD131" t="str">
        <f ca="1">IF(Template!AM134&lt;&gt;"",Template!AM134,IF(T131&lt;&gt;FALSE,T131,""))</f>
        <v/>
      </c>
      <c r="AE131" t="e">
        <f ca="1">IF(Template!AN134&lt;&gt;"",Template!AN134,IF(U131&lt;&gt;FALSE,U131,""))</f>
        <v>#N/A</v>
      </c>
    </row>
    <row r="132" spans="2:31" x14ac:dyDescent="0.35">
      <c r="B132" t="str">
        <f ca="1">Template!C135</f>
        <v>WO-23003-78-A-1</v>
      </c>
      <c r="C132">
        <f ca="1">Template!AV135/Template!AV$2</f>
        <v>0.23922811967158109</v>
      </c>
      <c r="D132">
        <f ca="1">Template!AW135/Template!AW$2</f>
        <v>0.47871548098225541</v>
      </c>
      <c r="E132">
        <f ca="1">Template!AX135/Template!AX$2</f>
        <v>0.46320336240593885</v>
      </c>
      <c r="F132">
        <f ca="1">Template!AY135/Template!AY$2</f>
        <v>0.44802932865186113</v>
      </c>
      <c r="G132">
        <f ca="1">Template!AZ135/Template!AZ$2</f>
        <v>0.66903386313938407</v>
      </c>
      <c r="H132">
        <f ca="1">Template!BA135/Template!BA$2</f>
        <v>0.75979745078459315</v>
      </c>
      <c r="I132">
        <f ca="1">Template!BB135/Template!BB$2</f>
        <v>0.89378267250561638</v>
      </c>
      <c r="J132">
        <f ca="1">Template!BC135/Template!BC$2</f>
        <v>1.0277716227475273</v>
      </c>
      <c r="K132">
        <f ca="1">Template!BD135/Template!BD$2</f>
        <v>1.0358227970805238</v>
      </c>
      <c r="M132" t="str">
        <f ca="1">IF(AND(C132&gt;150%,Template!F135&gt;5),"IS1",IF(AND(C132&gt;150%,Template!F135&lt;5),"IS2",IF(AND(C132&lt;50%,Template!F135&gt;5),"IS3",IF(AND(C132&lt;50%,Template!F135&lt;5),"IS4"))))</f>
        <v>IS3</v>
      </c>
      <c r="N132" t="str">
        <f ca="1">IF(AND(D132&gt;150%,Template!G135&gt;5),"IS1",IF(AND(D132&gt;150%,Template!G135&lt;5),"IS2",IF(AND(D132&lt;50%,Template!G135&gt;5),"IS3",IF(AND(D132&lt;50%,Template!G135&lt;5),"IS4"))))</f>
        <v>IS3</v>
      </c>
      <c r="O132" t="e">
        <f ca="1">IF(AND(E132&gt;150%,Template!H135&gt;5),"IS1",IF(AND(E132&gt;150%,Template!H135&lt;5),"IS2",IF(AND(E132&lt;50%,Template!H135&gt;5),"IS3",IF(AND(E132&lt;50%,Template!H135&lt;5),"IS4"))))</f>
        <v>#N/A</v>
      </c>
      <c r="P132" t="str">
        <f ca="1">IF(AND(F132&gt;150%,Template!I135&gt;5),"IS1",IF(AND(F132&gt;150%,Template!I135&lt;5),"IS2",IF(AND(F132&lt;50%,Template!I135&gt;5),"IS3",IF(AND(F132&lt;50%,Template!I135&lt;5),"IS4"))))</f>
        <v>IS4</v>
      </c>
      <c r="Q132" t="b">
        <f ca="1">IF(AND(G132&gt;150%,Template!J135&gt;5),"IS1",IF(AND(G132&gt;150%,Template!J135&lt;5),"IS2",IF(AND(G132&lt;50%,Template!J135&gt;5),"IS3",IF(AND(G132&lt;50%,Template!J135&lt;5),"IS4"))))</f>
        <v>0</v>
      </c>
      <c r="R132" t="e">
        <f ca="1">IF(AND(H132&gt;150%,Template!K135&gt;5),"IS1",IF(AND(H132&gt;150%,Template!K135&lt;5),"IS2",IF(AND(H132&lt;50%,Template!K135&gt;5),"IS3",IF(AND(H132&lt;50%,Template!K135&lt;5),"IS4"))))</f>
        <v>#N/A</v>
      </c>
      <c r="S132" t="b">
        <f ca="1">IF(AND(I132&gt;150%,Template!L135&gt;5),"IS1",IF(AND(I132&gt;150%,Template!L135&lt;5),"IS2",IF(AND(I132&lt;50%,Template!L135&gt;5),"IS3",IF(AND(I132&lt;50%,Template!L135&lt;5),"IS4"))))</f>
        <v>0</v>
      </c>
      <c r="T132" t="b">
        <f ca="1">IF(AND(J132&gt;150%,Template!M135&gt;5),"IS1",IF(AND(J132&gt;150%,Template!M135&lt;5),"IS2",IF(AND(J132&lt;50%,Template!M135&gt;5),"IS3",IF(AND(J132&lt;50%,Template!M135&lt;5),"IS4"))))</f>
        <v>0</v>
      </c>
      <c r="U132" t="e">
        <f ca="1">IF(AND(K132&gt;150%,Template!N135&gt;5),"IS1",IF(AND(K132&gt;150%,Template!N135&lt;5),"IS2",IF(AND(K132&lt;50%,Template!N135&gt;5),"IS3",IF(AND(K132&lt;50%,Template!N135&lt;5),"IS4"))))</f>
        <v>#N/A</v>
      </c>
      <c r="W132" t="str">
        <f>IF(Template!AF135&lt;&gt;"",Template!AF135,IF(M132&lt;&gt;FALSE,M132,""))</f>
        <v>IS3</v>
      </c>
      <c r="X132" t="str">
        <f>IF(Template!AG135&lt;&gt;"",Template!AG135,IF(N132&lt;&gt;FALSE,N132,""))</f>
        <v>IS3</v>
      </c>
      <c r="Y132" t="str">
        <f>IF(Template!AH135&lt;&gt;"",Template!AH135,IF(O132&lt;&gt;FALSE,O132,""))</f>
        <v>IS4</v>
      </c>
      <c r="Z132" t="str">
        <f>IF(Template!AI135&lt;&gt;"",Template!AI135,IF(P132&lt;&gt;FALSE,P132,""))</f>
        <v>IS4</v>
      </c>
      <c r="AA132" t="str">
        <f ca="1">IF(Template!AJ135&lt;&gt;"",Template!AJ135,IF(Q132&lt;&gt;FALSE,Q132,""))</f>
        <v/>
      </c>
      <c r="AB132" t="e">
        <f ca="1">IF(Template!AK135&lt;&gt;"",Template!AK135,IF(R132&lt;&gt;FALSE,R132,""))</f>
        <v>#N/A</v>
      </c>
      <c r="AC132" t="str">
        <f ca="1">IF(Template!AL135&lt;&gt;"",Template!AL135,IF(S132&lt;&gt;FALSE,S132,""))</f>
        <v/>
      </c>
      <c r="AD132" t="str">
        <f ca="1">IF(Template!AM135&lt;&gt;"",Template!AM135,IF(T132&lt;&gt;FALSE,T132,""))</f>
        <v/>
      </c>
      <c r="AE132" t="e">
        <f ca="1">IF(Template!AN135&lt;&gt;"",Template!AN135,IF(U132&lt;&gt;FALSE,U132,""))</f>
        <v>#N/A</v>
      </c>
    </row>
    <row r="133" spans="2:31" x14ac:dyDescent="0.35">
      <c r="B133" t="str">
        <f ca="1">Template!C136</f>
        <v>WO-23003-79-A-1</v>
      </c>
      <c r="C133">
        <f ca="1">Template!AV136/Template!AV$2</f>
        <v>0.20813377798168908</v>
      </c>
      <c r="D133">
        <f ca="1">Template!AW136/Template!AW$2</f>
        <v>0.47653176083875382</v>
      </c>
      <c r="E133">
        <f ca="1">Template!AX136/Template!AX$2</f>
        <v>0.43129008104136873</v>
      </c>
      <c r="F133">
        <f ca="1">Template!AY136/Template!AY$2</f>
        <v>0.41717237089369796</v>
      </c>
      <c r="G133">
        <f ca="1">Template!AZ136/Template!AZ$2</f>
        <v>0.64786175738427454</v>
      </c>
      <c r="H133">
        <f ca="1">Template!BA136/Template!BA$2</f>
        <v>0.74864114893737954</v>
      </c>
      <c r="I133">
        <f ca="1">Template!BB136/Template!BB$2</f>
        <v>0.85759932994390775</v>
      </c>
      <c r="J133">
        <f ca="1">Template!BC136/Template!BC$2</f>
        <v>1.0186215232127971</v>
      </c>
      <c r="K133">
        <f ca="1">Template!BD136/Template!BD$2</f>
        <v>1.0047072725308446</v>
      </c>
      <c r="M133" t="str">
        <f ca="1">IF(AND(C133&gt;150%,Template!F136&gt;5),"IS1",IF(AND(C133&gt;150%,Template!F136&lt;5),"IS2",IF(AND(C133&lt;50%,Template!F136&gt;5),"IS3",IF(AND(C133&lt;50%,Template!F136&lt;5),"IS4"))))</f>
        <v>IS3</v>
      </c>
      <c r="N133" t="str">
        <f ca="1">IF(AND(D133&gt;150%,Template!G136&gt;5),"IS1",IF(AND(D133&gt;150%,Template!G136&lt;5),"IS2",IF(AND(D133&lt;50%,Template!G136&gt;5),"IS3",IF(AND(D133&lt;50%,Template!G136&lt;5),"IS4"))))</f>
        <v>IS3</v>
      </c>
      <c r="O133" t="e">
        <f ca="1">IF(AND(E133&gt;150%,Template!H136&gt;5),"IS1",IF(AND(E133&gt;150%,Template!H136&lt;5),"IS2",IF(AND(E133&lt;50%,Template!H136&gt;5),"IS3",IF(AND(E133&lt;50%,Template!H136&lt;5),"IS4"))))</f>
        <v>#N/A</v>
      </c>
      <c r="P133" t="str">
        <f ca="1">IF(AND(F133&gt;150%,Template!I136&gt;5),"IS1",IF(AND(F133&gt;150%,Template!I136&lt;5),"IS2",IF(AND(F133&lt;50%,Template!I136&gt;5),"IS3",IF(AND(F133&lt;50%,Template!I136&lt;5),"IS4"))))</f>
        <v>IS4</v>
      </c>
      <c r="Q133" t="b">
        <f ca="1">IF(AND(G133&gt;150%,Template!J136&gt;5),"IS1",IF(AND(G133&gt;150%,Template!J136&lt;5),"IS2",IF(AND(G133&lt;50%,Template!J136&gt;5),"IS3",IF(AND(G133&lt;50%,Template!J136&lt;5),"IS4"))))</f>
        <v>0</v>
      </c>
      <c r="R133" t="e">
        <f ca="1">IF(AND(H133&gt;150%,Template!K136&gt;5),"IS1",IF(AND(H133&gt;150%,Template!K136&lt;5),"IS2",IF(AND(H133&lt;50%,Template!K136&gt;5),"IS3",IF(AND(H133&lt;50%,Template!K136&lt;5),"IS4"))))</f>
        <v>#N/A</v>
      </c>
      <c r="S133" t="b">
        <f ca="1">IF(AND(I133&gt;150%,Template!L136&gt;5),"IS1",IF(AND(I133&gt;150%,Template!L136&lt;5),"IS2",IF(AND(I133&lt;50%,Template!L136&gt;5),"IS3",IF(AND(I133&lt;50%,Template!L136&lt;5),"IS4"))))</f>
        <v>0</v>
      </c>
      <c r="T133" t="b">
        <f ca="1">IF(AND(J133&gt;150%,Template!M136&gt;5),"IS1",IF(AND(J133&gt;150%,Template!M136&lt;5),"IS2",IF(AND(J133&lt;50%,Template!M136&gt;5),"IS3",IF(AND(J133&lt;50%,Template!M136&lt;5),"IS4"))))</f>
        <v>0</v>
      </c>
      <c r="U133" t="e">
        <f ca="1">IF(AND(K133&gt;150%,Template!N136&gt;5),"IS1",IF(AND(K133&gt;150%,Template!N136&lt;5),"IS2",IF(AND(K133&lt;50%,Template!N136&gt;5),"IS3",IF(AND(K133&lt;50%,Template!N136&lt;5),"IS4"))))</f>
        <v>#N/A</v>
      </c>
      <c r="W133" t="str">
        <f>IF(Template!AF136&lt;&gt;"",Template!AF136,IF(M133&lt;&gt;FALSE,M133,""))</f>
        <v>IS3</v>
      </c>
      <c r="X133" t="str">
        <f>IF(Template!AG136&lt;&gt;"",Template!AG136,IF(N133&lt;&gt;FALSE,N133,""))</f>
        <v>IS3</v>
      </c>
      <c r="Y133" t="str">
        <f>IF(Template!AH136&lt;&gt;"",Template!AH136,IF(O133&lt;&gt;FALSE,O133,""))</f>
        <v>IS4</v>
      </c>
      <c r="Z133" t="str">
        <f>IF(Template!AI136&lt;&gt;"",Template!AI136,IF(P133&lt;&gt;FALSE,P133,""))</f>
        <v>IS4</v>
      </c>
      <c r="AA133" t="str">
        <f ca="1">IF(Template!AJ136&lt;&gt;"",Template!AJ136,IF(Q133&lt;&gt;FALSE,Q133,""))</f>
        <v/>
      </c>
      <c r="AB133" t="e">
        <f ca="1">IF(Template!AK136&lt;&gt;"",Template!AK136,IF(R133&lt;&gt;FALSE,R133,""))</f>
        <v>#N/A</v>
      </c>
      <c r="AC133" t="str">
        <f ca="1">IF(Template!AL136&lt;&gt;"",Template!AL136,IF(S133&lt;&gt;FALSE,S133,""))</f>
        <v/>
      </c>
      <c r="AD133" t="str">
        <f ca="1">IF(Template!AM136&lt;&gt;"",Template!AM136,IF(T133&lt;&gt;FALSE,T133,""))</f>
        <v/>
      </c>
      <c r="AE133" t="e">
        <f ca="1">IF(Template!AN136&lt;&gt;"",Template!AN136,IF(U133&lt;&gt;FALSE,U133,""))</f>
        <v>#N/A</v>
      </c>
    </row>
    <row r="134" spans="2:31" x14ac:dyDescent="0.35">
      <c r="B134" t="str">
        <f ca="1">Template!C137</f>
        <v>WO-23003-80-A-1</v>
      </c>
      <c r="C134">
        <f ca="1">Template!AV137/Template!AV$2</f>
        <v>0.11886354454130231</v>
      </c>
      <c r="D134">
        <f ca="1">Template!AW137/Template!AW$2</f>
        <v>0.36956863761927239</v>
      </c>
      <c r="E134">
        <f ca="1">Template!AX137/Template!AX$2</f>
        <v>0.34632062218725501</v>
      </c>
      <c r="F134">
        <f ca="1">Template!AY137/Template!AY$2</f>
        <v>0.3421705457929719</v>
      </c>
      <c r="G134">
        <f ca="1">Template!AZ137/Template!AZ$2</f>
        <v>0.55444603708538709</v>
      </c>
      <c r="H134">
        <f ca="1">Template!BA137/Template!BA$2</f>
        <v>0.65362229056408627</v>
      </c>
      <c r="I134">
        <f ca="1">Template!BB137/Template!BB$2</f>
        <v>0.83492165654184669</v>
      </c>
      <c r="J134">
        <f ca="1">Template!BC137/Template!BC$2</f>
        <v>1.0048100141016478</v>
      </c>
      <c r="K134">
        <f ca="1">Template!BD137/Template!BD$2</f>
        <v>1.0157687561745712</v>
      </c>
      <c r="M134" t="str">
        <f ca="1">IF(AND(C134&gt;150%,Template!F137&gt;5),"IS1",IF(AND(C134&gt;150%,Template!F137&lt;5),"IS2",IF(AND(C134&lt;50%,Template!F137&gt;5),"IS3",IF(AND(C134&lt;50%,Template!F137&lt;5),"IS4"))))</f>
        <v>IS3</v>
      </c>
      <c r="N134" t="str">
        <f ca="1">IF(AND(D134&gt;150%,Template!G137&gt;5),"IS1",IF(AND(D134&gt;150%,Template!G137&lt;5),"IS2",IF(AND(D134&lt;50%,Template!G137&gt;5),"IS3",IF(AND(D134&lt;50%,Template!G137&lt;5),"IS4"))))</f>
        <v>IS3</v>
      </c>
      <c r="O134" t="e">
        <f ca="1">IF(AND(E134&gt;150%,Template!H137&gt;5),"IS1",IF(AND(E134&gt;150%,Template!H137&lt;5),"IS2",IF(AND(E134&lt;50%,Template!H137&gt;5),"IS3",IF(AND(E134&lt;50%,Template!H137&lt;5),"IS4"))))</f>
        <v>#N/A</v>
      </c>
      <c r="P134" t="str">
        <f ca="1">IF(AND(F134&gt;150%,Template!I137&gt;5),"IS1",IF(AND(F134&gt;150%,Template!I137&lt;5),"IS2",IF(AND(F134&lt;50%,Template!I137&gt;5),"IS3",IF(AND(F134&lt;50%,Template!I137&lt;5),"IS4"))))</f>
        <v>IS4</v>
      </c>
      <c r="Q134" t="b">
        <f ca="1">IF(AND(G134&gt;150%,Template!J137&gt;5),"IS1",IF(AND(G134&gt;150%,Template!J137&lt;5),"IS2",IF(AND(G134&lt;50%,Template!J137&gt;5),"IS3",IF(AND(G134&lt;50%,Template!J137&lt;5),"IS4"))))</f>
        <v>0</v>
      </c>
      <c r="R134" t="e">
        <f ca="1">IF(AND(H134&gt;150%,Template!K137&gt;5),"IS1",IF(AND(H134&gt;150%,Template!K137&lt;5),"IS2",IF(AND(H134&lt;50%,Template!K137&gt;5),"IS3",IF(AND(H134&lt;50%,Template!K137&lt;5),"IS4"))))</f>
        <v>#N/A</v>
      </c>
      <c r="S134" t="b">
        <f ca="1">IF(AND(I134&gt;150%,Template!L137&gt;5),"IS1",IF(AND(I134&gt;150%,Template!L137&lt;5),"IS2",IF(AND(I134&lt;50%,Template!L137&gt;5),"IS3",IF(AND(I134&lt;50%,Template!L137&lt;5),"IS4"))))</f>
        <v>0</v>
      </c>
      <c r="T134" t="b">
        <f ca="1">IF(AND(J134&gt;150%,Template!M137&gt;5),"IS1",IF(AND(J134&gt;150%,Template!M137&lt;5),"IS2",IF(AND(J134&lt;50%,Template!M137&gt;5),"IS3",IF(AND(J134&lt;50%,Template!M137&lt;5),"IS4"))))</f>
        <v>0</v>
      </c>
      <c r="U134" t="e">
        <f ca="1">IF(AND(K134&gt;150%,Template!N137&gt;5),"IS1",IF(AND(K134&gt;150%,Template!N137&lt;5),"IS2",IF(AND(K134&lt;50%,Template!N137&gt;5),"IS3",IF(AND(K134&lt;50%,Template!N137&lt;5),"IS4"))))</f>
        <v>#N/A</v>
      </c>
      <c r="W134" t="str">
        <f>IF(Template!AF137&lt;&gt;"",Template!AF137,IF(M134&lt;&gt;FALSE,M134,""))</f>
        <v>IS3</v>
      </c>
      <c r="X134" t="str">
        <f>IF(Template!AG137&lt;&gt;"",Template!AG137,IF(N134&lt;&gt;FALSE,N134,""))</f>
        <v>IS3</v>
      </c>
      <c r="Y134" t="str">
        <f>IF(Template!AH137&lt;&gt;"",Template!AH137,IF(O134&lt;&gt;FALSE,O134,""))</f>
        <v>IS4</v>
      </c>
      <c r="Z134" t="str">
        <f>IF(Template!AI137&lt;&gt;"",Template!AI137,IF(P134&lt;&gt;FALSE,P134,""))</f>
        <v>IS4</v>
      </c>
      <c r="AA134" t="str">
        <f ca="1">IF(Template!AJ137&lt;&gt;"",Template!AJ137,IF(Q134&lt;&gt;FALSE,Q134,""))</f>
        <v/>
      </c>
      <c r="AB134" t="e">
        <f ca="1">IF(Template!AK137&lt;&gt;"",Template!AK137,IF(R134&lt;&gt;FALSE,R134,""))</f>
        <v>#N/A</v>
      </c>
      <c r="AC134" t="str">
        <f ca="1">IF(Template!AL137&lt;&gt;"",Template!AL137,IF(S134&lt;&gt;FALSE,S134,""))</f>
        <v/>
      </c>
      <c r="AD134" t="str">
        <f ca="1">IF(Template!AM137&lt;&gt;"",Template!AM137,IF(T134&lt;&gt;FALSE,T134,""))</f>
        <v/>
      </c>
      <c r="AE134" t="e">
        <f ca="1">IF(Template!AN137&lt;&gt;"",Template!AN137,IF(U134&lt;&gt;FALSE,U134,""))</f>
        <v>#N/A</v>
      </c>
    </row>
    <row r="135" spans="2:31" x14ac:dyDescent="0.35">
      <c r="B135" t="str">
        <f ca="1">Template!C138</f>
        <v>AB-230117-02 LRB 9</v>
      </c>
      <c r="C135">
        <f ca="1">Template!AV138/Template!AV$2</f>
        <v>1.059919333301377</v>
      </c>
      <c r="D135">
        <f ca="1">Template!AW138/Template!AW$2</f>
        <v>1.1303567485663006</v>
      </c>
      <c r="E135">
        <f ca="1">Template!AX138/Template!AX$2</f>
        <v>1.061050020649434</v>
      </c>
      <c r="F135">
        <f ca="1">Template!AY138/Template!AY$2</f>
        <v>1.0400233377633228</v>
      </c>
      <c r="G135">
        <f ca="1">Template!AZ138/Template!AZ$2</f>
        <v>1.0058988913353473</v>
      </c>
      <c r="H135">
        <f ca="1">Template!BA138/Template!BA$2</f>
        <v>1.0954076487981921</v>
      </c>
      <c r="I135">
        <f ca="1">Template!BB138/Template!BB$2</f>
        <v>1.0860263060045641</v>
      </c>
      <c r="J135">
        <f ca="1">Template!BC138/Template!BC$2</f>
        <v>1.0176167697618452</v>
      </c>
      <c r="K135">
        <f ca="1">Template!BD138/Template!BD$2</f>
        <v>1.2647617135003804</v>
      </c>
      <c r="M135" t="b">
        <f ca="1">IF(AND(C135&gt;150%,Template!F138&gt;5),"IS1",IF(AND(C135&gt;150%,Template!F138&lt;5),"IS2",IF(AND(C135&lt;50%,Template!F138&gt;5),"IS3",IF(AND(C135&lt;50%,Template!F138&lt;5),"IS4"))))</f>
        <v>0</v>
      </c>
      <c r="N135" t="b">
        <f ca="1">IF(AND(D135&gt;150%,Template!G138&gt;5),"IS1",IF(AND(D135&gt;150%,Template!G138&lt;5),"IS2",IF(AND(D135&lt;50%,Template!G138&gt;5),"IS3",IF(AND(D135&lt;50%,Template!G138&lt;5),"IS4"))))</f>
        <v>0</v>
      </c>
      <c r="O135" t="e">
        <f ca="1">IF(AND(E135&gt;150%,Template!H138&gt;5),"IS1",IF(AND(E135&gt;150%,Template!H138&lt;5),"IS2",IF(AND(E135&lt;50%,Template!H138&gt;5),"IS3",IF(AND(E135&lt;50%,Template!H138&lt;5),"IS4"))))</f>
        <v>#N/A</v>
      </c>
      <c r="P135" t="b">
        <f ca="1">IF(AND(F135&gt;150%,Template!I138&gt;5),"IS1",IF(AND(F135&gt;150%,Template!I138&lt;5),"IS2",IF(AND(F135&lt;50%,Template!I138&gt;5),"IS3",IF(AND(F135&lt;50%,Template!I138&lt;5),"IS4"))))</f>
        <v>0</v>
      </c>
      <c r="Q135" t="b">
        <f ca="1">IF(AND(G135&gt;150%,Template!J138&gt;5),"IS1",IF(AND(G135&gt;150%,Template!J138&lt;5),"IS2",IF(AND(G135&lt;50%,Template!J138&gt;5),"IS3",IF(AND(G135&lt;50%,Template!J138&lt;5),"IS4"))))</f>
        <v>0</v>
      </c>
      <c r="R135" t="e">
        <f ca="1">IF(AND(H135&gt;150%,Template!K138&gt;5),"IS1",IF(AND(H135&gt;150%,Template!K138&lt;5),"IS2",IF(AND(H135&lt;50%,Template!K138&gt;5),"IS3",IF(AND(H135&lt;50%,Template!K138&lt;5),"IS4"))))</f>
        <v>#N/A</v>
      </c>
      <c r="S135" t="b">
        <f ca="1">IF(AND(I135&gt;150%,Template!L138&gt;5),"IS1",IF(AND(I135&gt;150%,Template!L138&lt;5),"IS2",IF(AND(I135&lt;50%,Template!L138&gt;5),"IS3",IF(AND(I135&lt;50%,Template!L138&lt;5),"IS4"))))</f>
        <v>0</v>
      </c>
      <c r="T135" t="b">
        <f ca="1">IF(AND(J135&gt;150%,Template!M138&gt;5),"IS1",IF(AND(J135&gt;150%,Template!M138&lt;5),"IS2",IF(AND(J135&lt;50%,Template!M138&gt;5),"IS3",IF(AND(J135&lt;50%,Template!M138&lt;5),"IS4"))))</f>
        <v>0</v>
      </c>
      <c r="U135" t="e">
        <f ca="1">IF(AND(K135&gt;150%,Template!N138&gt;5),"IS1",IF(AND(K135&gt;150%,Template!N138&lt;5),"IS2",IF(AND(K135&lt;50%,Template!N138&gt;5),"IS3",IF(AND(K135&lt;50%,Template!N138&lt;5),"IS4"))))</f>
        <v>#N/A</v>
      </c>
      <c r="W135" t="str">
        <f ca="1">IF(Template!AF138&lt;&gt;"",Template!AF138,IF(M135&lt;&gt;FALSE,M135,""))</f>
        <v/>
      </c>
      <c r="X135" t="str">
        <f ca="1">IF(Template!AG138&lt;&gt;"",Template!AG138,IF(N135&lt;&gt;FALSE,N135,""))</f>
        <v/>
      </c>
      <c r="Y135" t="e">
        <f ca="1">IF(Template!AH138&lt;&gt;"",Template!AH138,IF(O135&lt;&gt;FALSE,O135,""))</f>
        <v>#N/A</v>
      </c>
      <c r="Z135" t="str">
        <f ca="1">IF(Template!AI138&lt;&gt;"",Template!AI138,IF(P135&lt;&gt;FALSE,P135,""))</f>
        <v/>
      </c>
      <c r="AA135" t="str">
        <f ca="1">IF(Template!AJ138&lt;&gt;"",Template!AJ138,IF(Q135&lt;&gt;FALSE,Q135,""))</f>
        <v/>
      </c>
      <c r="AB135" t="e">
        <f ca="1">IF(Template!AK138&lt;&gt;"",Template!AK138,IF(R135&lt;&gt;FALSE,R135,""))</f>
        <v>#N/A</v>
      </c>
      <c r="AC135" t="str">
        <f ca="1">IF(Template!AL138&lt;&gt;"",Template!AL138,IF(S135&lt;&gt;FALSE,S135,""))</f>
        <v/>
      </c>
      <c r="AD135" t="str">
        <f ca="1">IF(Template!AM138&lt;&gt;"",Template!AM138,IF(T135&lt;&gt;FALSE,T135,""))</f>
        <v/>
      </c>
      <c r="AE135" t="e">
        <f ca="1">IF(Template!AN138&lt;&gt;"",Template!AN138,IF(U135&lt;&gt;FALSE,U135,""))</f>
        <v>#N/A</v>
      </c>
    </row>
    <row r="136" spans="2:31" x14ac:dyDescent="0.35">
      <c r="B136" t="str">
        <f ca="1">Template!C139</f>
        <v>LD4-inj1</v>
      </c>
      <c r="C136">
        <f ca="1">Template!AV139/Template!AV$2</f>
        <v>0.10396006382119111</v>
      </c>
      <c r="D136">
        <f ca="1">Template!AW139/Template!AW$2</f>
        <v>0.33250751708858922</v>
      </c>
      <c r="E136">
        <f ca="1">Template!AX139/Template!AX$2</f>
        <v>0.31109035955341668</v>
      </c>
      <c r="F136">
        <f ca="1">Template!AY139/Template!AY$2</f>
        <v>0.31357958016287174</v>
      </c>
      <c r="G136">
        <f ca="1">Template!AZ139/Template!AZ$2</f>
        <v>0.52664110248459395</v>
      </c>
      <c r="H136">
        <f ca="1">Template!BA139/Template!BA$2</f>
        <v>0.61550760660813675</v>
      </c>
      <c r="I136">
        <f ca="1">Template!BB139/Template!BB$2</f>
        <v>0.77317756180705366</v>
      </c>
      <c r="J136">
        <f ca="1">Template!BC139/Template!BC$2</f>
        <v>0.91473749080059708</v>
      </c>
      <c r="K136">
        <f ca="1">Template!BD139/Template!BD$2</f>
        <v>0.94794718441074188</v>
      </c>
      <c r="M136" t="str">
        <f ca="1">IF(AND(C136&gt;150%,Template!F139&gt;5),"IS1",IF(AND(C136&gt;150%,Template!F139&lt;5),"IS2",IF(AND(C136&lt;50%,Template!F139&gt;5),"IS3",IF(AND(C136&lt;50%,Template!F139&lt;5),"IS4"))))</f>
        <v>IS3</v>
      </c>
      <c r="N136" t="str">
        <f ca="1">IF(AND(D136&gt;150%,Template!G139&gt;5),"IS1",IF(AND(D136&gt;150%,Template!G139&lt;5),"IS2",IF(AND(D136&lt;50%,Template!G139&gt;5),"IS3",IF(AND(D136&lt;50%,Template!G139&lt;5),"IS4"))))</f>
        <v>IS4</v>
      </c>
      <c r="O136" t="e">
        <f ca="1">IF(AND(E136&gt;150%,Template!H139&gt;5),"IS1",IF(AND(E136&gt;150%,Template!H139&lt;5),"IS2",IF(AND(E136&lt;50%,Template!H139&gt;5),"IS3",IF(AND(E136&lt;50%,Template!H139&lt;5),"IS4"))))</f>
        <v>#N/A</v>
      </c>
      <c r="P136" t="str">
        <f ca="1">IF(AND(F136&gt;150%,Template!I139&gt;5),"IS1",IF(AND(F136&gt;150%,Template!I139&lt;5),"IS2",IF(AND(F136&lt;50%,Template!I139&gt;5),"IS3",IF(AND(F136&lt;50%,Template!I139&lt;5),"IS4"))))</f>
        <v>IS4</v>
      </c>
      <c r="Q136" t="b">
        <f ca="1">IF(AND(G136&gt;150%,Template!J139&gt;5),"IS1",IF(AND(G136&gt;150%,Template!J139&lt;5),"IS2",IF(AND(G136&lt;50%,Template!J139&gt;5),"IS3",IF(AND(G136&lt;50%,Template!J139&lt;5),"IS4"))))</f>
        <v>0</v>
      </c>
      <c r="R136" t="e">
        <f ca="1">IF(AND(H136&gt;150%,Template!K139&gt;5),"IS1",IF(AND(H136&gt;150%,Template!K139&lt;5),"IS2",IF(AND(H136&lt;50%,Template!K139&gt;5),"IS3",IF(AND(H136&lt;50%,Template!K139&lt;5),"IS4"))))</f>
        <v>#N/A</v>
      </c>
      <c r="S136" t="b">
        <f ca="1">IF(AND(I136&gt;150%,Template!L139&gt;5),"IS1",IF(AND(I136&gt;150%,Template!L139&lt;5),"IS2",IF(AND(I136&lt;50%,Template!L139&gt;5),"IS3",IF(AND(I136&lt;50%,Template!L139&lt;5),"IS4"))))</f>
        <v>0</v>
      </c>
      <c r="T136" t="b">
        <f ca="1">IF(AND(J136&gt;150%,Template!M139&gt;5),"IS1",IF(AND(J136&gt;150%,Template!M139&lt;5),"IS2",IF(AND(J136&lt;50%,Template!M139&gt;5),"IS3",IF(AND(J136&lt;50%,Template!M139&lt;5),"IS4"))))</f>
        <v>0</v>
      </c>
      <c r="U136" t="e">
        <f ca="1">IF(AND(K136&gt;150%,Template!N139&gt;5),"IS1",IF(AND(K136&gt;150%,Template!N139&lt;5),"IS2",IF(AND(K136&lt;50%,Template!N139&gt;5),"IS3",IF(AND(K136&lt;50%,Template!N139&lt;5),"IS4"))))</f>
        <v>#N/A</v>
      </c>
      <c r="W136" t="str">
        <f>IF(Template!AF139&lt;&gt;"",Template!AF139,IF(M136&lt;&gt;FALSE,M136,""))</f>
        <v>IS3</v>
      </c>
      <c r="X136" t="str">
        <f>IF(Template!AG139&lt;&gt;"",Template!AG139,IF(N136&lt;&gt;FALSE,N136,""))</f>
        <v>IS4</v>
      </c>
      <c r="Y136" t="str">
        <f>IF(Template!AH139&lt;&gt;"",Template!AH139,IF(O136&lt;&gt;FALSE,O136,""))</f>
        <v>IS4</v>
      </c>
      <c r="Z136" t="str">
        <f>IF(Template!AI139&lt;&gt;"",Template!AI139,IF(P136&lt;&gt;FALSE,P136,""))</f>
        <v>IS4</v>
      </c>
      <c r="AA136" t="str">
        <f ca="1">IF(Template!AJ139&lt;&gt;"",Template!AJ139,IF(Q136&lt;&gt;FALSE,Q136,""))</f>
        <v/>
      </c>
      <c r="AB136" t="e">
        <f ca="1">IF(Template!AK139&lt;&gt;"",Template!AK139,IF(R136&lt;&gt;FALSE,R136,""))</f>
        <v>#N/A</v>
      </c>
      <c r="AC136" t="str">
        <f ca="1">IF(Template!AL139&lt;&gt;"",Template!AL139,IF(S136&lt;&gt;FALSE,S136,""))</f>
        <v/>
      </c>
      <c r="AD136" t="str">
        <f ca="1">IF(Template!AM139&lt;&gt;"",Template!AM139,IF(T136&lt;&gt;FALSE,T136,""))</f>
        <v/>
      </c>
      <c r="AE136" t="e">
        <f ca="1">IF(Template!AN139&lt;&gt;"",Template!AN139,IF(U136&lt;&gt;FALSE,U136,""))</f>
        <v>#N/A</v>
      </c>
    </row>
    <row r="137" spans="2:31" x14ac:dyDescent="0.35">
      <c r="B137" t="str">
        <f ca="1">Template!C140</f>
        <v>AB-230117-02 LD 4</v>
      </c>
      <c r="C137">
        <f ca="1">Template!AV140/Template!AV$2</f>
        <v>5.7293899324125368E-2</v>
      </c>
      <c r="D137">
        <f ca="1">Template!AW140/Template!AW$2</f>
        <v>0.26504447456006547</v>
      </c>
      <c r="E137">
        <f ca="1">Template!AX140/Template!AX$2</f>
        <v>0.25569268740433554</v>
      </c>
      <c r="F137">
        <f ca="1">Template!AY140/Template!AY$2</f>
        <v>0.25891625114532885</v>
      </c>
      <c r="G137">
        <f ca="1">Template!AZ140/Template!AZ$2</f>
        <v>0.48870584622609986</v>
      </c>
      <c r="H137">
        <f ca="1">Template!BA140/Template!BA$2</f>
        <v>0.57587811618514162</v>
      </c>
      <c r="I137">
        <f ca="1">Template!BB140/Template!BB$2</f>
        <v>0.73187416034262298</v>
      </c>
      <c r="J137">
        <f ca="1">Template!BC140/Template!BC$2</f>
        <v>0.86256606556956883</v>
      </c>
      <c r="K137">
        <f ca="1">Template!BD140/Template!BD$2</f>
        <v>0.88849977894352539</v>
      </c>
      <c r="M137" t="str">
        <f ca="1">IF(AND(C137&gt;150%,Template!F140&gt;5),"IS1",IF(AND(C137&gt;150%,Template!F140&lt;5),"IS2",IF(AND(C137&lt;50%,Template!F140&gt;5),"IS3",IF(AND(C137&lt;50%,Template!F140&lt;5),"IS4"))))</f>
        <v>IS3</v>
      </c>
      <c r="N137" t="str">
        <f ca="1">IF(AND(D137&gt;150%,Template!G140&gt;5),"IS1",IF(AND(D137&gt;150%,Template!G140&lt;5),"IS2",IF(AND(D137&lt;50%,Template!G140&gt;5),"IS3",IF(AND(D137&lt;50%,Template!G140&lt;5),"IS4"))))</f>
        <v>IS4</v>
      </c>
      <c r="O137" t="e">
        <f ca="1">IF(AND(E137&gt;150%,Template!H140&gt;5),"IS1",IF(AND(E137&gt;150%,Template!H140&lt;5),"IS2",IF(AND(E137&lt;50%,Template!H140&gt;5),"IS3",IF(AND(E137&lt;50%,Template!H140&lt;5),"IS4"))))</f>
        <v>#N/A</v>
      </c>
      <c r="P137" t="str">
        <f ca="1">IF(AND(F137&gt;150%,Template!I140&gt;5),"IS1",IF(AND(F137&gt;150%,Template!I140&lt;5),"IS2",IF(AND(F137&lt;50%,Template!I140&gt;5),"IS3",IF(AND(F137&lt;50%,Template!I140&lt;5),"IS4"))))</f>
        <v>IS4</v>
      </c>
      <c r="Q137" t="str">
        <f ca="1">IF(AND(G137&gt;150%,Template!J140&gt;5),"IS1",IF(AND(G137&gt;150%,Template!J140&lt;5),"IS2",IF(AND(G137&lt;50%,Template!J140&gt;5),"IS3",IF(AND(G137&lt;50%,Template!J140&lt;5),"IS4"))))</f>
        <v>IS4</v>
      </c>
      <c r="R137" t="e">
        <f ca="1">IF(AND(H137&gt;150%,Template!K140&gt;5),"IS1",IF(AND(H137&gt;150%,Template!K140&lt;5),"IS2",IF(AND(H137&lt;50%,Template!K140&gt;5),"IS3",IF(AND(H137&lt;50%,Template!K140&lt;5),"IS4"))))</f>
        <v>#N/A</v>
      </c>
      <c r="S137" t="b">
        <f ca="1">IF(AND(I137&gt;150%,Template!L140&gt;5),"IS1",IF(AND(I137&gt;150%,Template!L140&lt;5),"IS2",IF(AND(I137&lt;50%,Template!L140&gt;5),"IS3",IF(AND(I137&lt;50%,Template!L140&lt;5),"IS4"))))</f>
        <v>0</v>
      </c>
      <c r="T137" t="b">
        <f ca="1">IF(AND(J137&gt;150%,Template!M140&gt;5),"IS1",IF(AND(J137&gt;150%,Template!M140&lt;5),"IS2",IF(AND(J137&lt;50%,Template!M140&gt;5),"IS3",IF(AND(J137&lt;50%,Template!M140&lt;5),"IS4"))))</f>
        <v>0</v>
      </c>
      <c r="U137" t="e">
        <f ca="1">IF(AND(K137&gt;150%,Template!N140&gt;5),"IS1",IF(AND(K137&gt;150%,Template!N140&lt;5),"IS2",IF(AND(K137&lt;50%,Template!N140&gt;5),"IS3",IF(AND(K137&lt;50%,Template!N140&lt;5),"IS4"))))</f>
        <v>#N/A</v>
      </c>
      <c r="W137" t="str">
        <f>IF(Template!AF140&lt;&gt;"",Template!AF140,IF(M137&lt;&gt;FALSE,M137,""))</f>
        <v>IS3</v>
      </c>
      <c r="X137" t="str">
        <f>IF(Template!AG140&lt;&gt;"",Template!AG140,IF(N137&lt;&gt;FALSE,N137,""))</f>
        <v>IS4</v>
      </c>
      <c r="Y137" t="str">
        <f>IF(Template!AH140&lt;&gt;"",Template!AH140,IF(O137&lt;&gt;FALSE,O137,""))</f>
        <v>IS4</v>
      </c>
      <c r="Z137" t="str">
        <f>IF(Template!AI140&lt;&gt;"",Template!AI140,IF(P137&lt;&gt;FALSE,P137,""))</f>
        <v>IS4</v>
      </c>
      <c r="AA137" t="str">
        <f>IF(Template!AJ140&lt;&gt;"",Template!AJ140,IF(Q137&lt;&gt;FALSE,Q137,""))</f>
        <v>IS4</v>
      </c>
      <c r="AB137" t="e">
        <f ca="1">IF(Template!AK140&lt;&gt;"",Template!AK140,IF(R137&lt;&gt;FALSE,R137,""))</f>
        <v>#N/A</v>
      </c>
      <c r="AC137" t="str">
        <f ca="1">IF(Template!AL140&lt;&gt;"",Template!AL140,IF(S137&lt;&gt;FALSE,S137,""))</f>
        <v/>
      </c>
      <c r="AD137" t="str">
        <f ca="1">IF(Template!AM140&lt;&gt;"",Template!AM140,IF(T137&lt;&gt;FALSE,T137,""))</f>
        <v/>
      </c>
      <c r="AE137" t="e">
        <f ca="1">IF(Template!AN140&lt;&gt;"",Template!AN140,IF(U137&lt;&gt;FALSE,U137,""))</f>
        <v>#N/A</v>
      </c>
    </row>
    <row r="138" spans="2:31" x14ac:dyDescent="0.35">
      <c r="B138" t="str">
        <f ca="1">Template!C141</f>
        <v>AB-230117-02 LFB-H 5</v>
      </c>
      <c r="C138">
        <f ca="1">Template!AV141/Template!AV$2</f>
        <v>1.0936021310251793</v>
      </c>
      <c r="D138">
        <f ca="1">Template!AW141/Template!AW$2</f>
        <v>1.1213328660685407</v>
      </c>
      <c r="E138">
        <f ca="1">Template!AX141/Template!AX$2</f>
        <v>1.0855662703854438</v>
      </c>
      <c r="F138">
        <f ca="1">Template!AY141/Template!AY$2</f>
        <v>1.0046910051169722</v>
      </c>
      <c r="G138">
        <f ca="1">Template!AZ141/Template!AZ$2</f>
        <v>0.84260882581695151</v>
      </c>
      <c r="H138">
        <f ca="1">Template!BA141/Template!BA$2</f>
        <v>0.92540264623460233</v>
      </c>
      <c r="I138">
        <f ca="1">Template!BB141/Template!BB$2</f>
        <v>0.89924196141611434</v>
      </c>
      <c r="J138">
        <f ca="1">Template!BC141/Template!BC$2</f>
        <v>0.78690047953682862</v>
      </c>
      <c r="K138">
        <f ca="1">Template!BD141/Template!BD$2</f>
        <v>0.99251088290343215</v>
      </c>
      <c r="M138" t="b">
        <f ca="1">IF(AND(C138&gt;150%,Template!F141&gt;5),"IS1",IF(AND(C138&gt;150%,Template!F141&lt;5),"IS2",IF(AND(C138&lt;50%,Template!F141&gt;5),"IS3",IF(AND(C138&lt;50%,Template!F141&lt;5),"IS4"))))</f>
        <v>0</v>
      </c>
      <c r="N138" t="b">
        <f ca="1">IF(AND(D138&gt;150%,Template!G141&gt;5),"IS1",IF(AND(D138&gt;150%,Template!G141&lt;5),"IS2",IF(AND(D138&lt;50%,Template!G141&gt;5),"IS3",IF(AND(D138&lt;50%,Template!G141&lt;5),"IS4"))))</f>
        <v>0</v>
      </c>
      <c r="O138" t="e">
        <f ca="1">IF(AND(E138&gt;150%,Template!H141&gt;5),"IS1",IF(AND(E138&gt;150%,Template!H141&lt;5),"IS2",IF(AND(E138&lt;50%,Template!H141&gt;5),"IS3",IF(AND(E138&lt;50%,Template!H141&lt;5),"IS4"))))</f>
        <v>#N/A</v>
      </c>
      <c r="P138" t="b">
        <f ca="1">IF(AND(F138&gt;150%,Template!I141&gt;5),"IS1",IF(AND(F138&gt;150%,Template!I141&lt;5),"IS2",IF(AND(F138&lt;50%,Template!I141&gt;5),"IS3",IF(AND(F138&lt;50%,Template!I141&lt;5),"IS4"))))</f>
        <v>0</v>
      </c>
      <c r="Q138" t="b">
        <f ca="1">IF(AND(G138&gt;150%,Template!J141&gt;5),"IS1",IF(AND(G138&gt;150%,Template!J141&lt;5),"IS2",IF(AND(G138&lt;50%,Template!J141&gt;5),"IS3",IF(AND(G138&lt;50%,Template!J141&lt;5),"IS4"))))</f>
        <v>0</v>
      </c>
      <c r="R138" t="e">
        <f ca="1">IF(AND(H138&gt;150%,Template!K141&gt;5),"IS1",IF(AND(H138&gt;150%,Template!K141&lt;5),"IS2",IF(AND(H138&lt;50%,Template!K141&gt;5),"IS3",IF(AND(H138&lt;50%,Template!K141&lt;5),"IS4"))))</f>
        <v>#N/A</v>
      </c>
      <c r="S138" t="b">
        <f ca="1">IF(AND(I138&gt;150%,Template!L141&gt;5),"IS1",IF(AND(I138&gt;150%,Template!L141&lt;5),"IS2",IF(AND(I138&lt;50%,Template!L141&gt;5),"IS3",IF(AND(I138&lt;50%,Template!L141&lt;5),"IS4"))))</f>
        <v>0</v>
      </c>
      <c r="T138" t="b">
        <f ca="1">IF(AND(J138&gt;150%,Template!M141&gt;5),"IS1",IF(AND(J138&gt;150%,Template!M141&lt;5),"IS2",IF(AND(J138&lt;50%,Template!M141&gt;5),"IS3",IF(AND(J138&lt;50%,Template!M141&lt;5),"IS4"))))</f>
        <v>0</v>
      </c>
      <c r="U138" t="e">
        <f ca="1">IF(AND(K138&gt;150%,Template!N141&gt;5),"IS1",IF(AND(K138&gt;150%,Template!N141&lt;5),"IS2",IF(AND(K138&lt;50%,Template!N141&gt;5),"IS3",IF(AND(K138&lt;50%,Template!N141&lt;5),"IS4"))))</f>
        <v>#N/A</v>
      </c>
      <c r="W138" t="str">
        <f ca="1">IF(Template!AF141&lt;&gt;"",Template!AF141,IF(M138&lt;&gt;FALSE,M138,""))</f>
        <v/>
      </c>
      <c r="X138" t="str">
        <f ca="1">IF(Template!AG141&lt;&gt;"",Template!AG141,IF(N138&lt;&gt;FALSE,N138,""))</f>
        <v/>
      </c>
      <c r="Y138" t="e">
        <f ca="1">IF(Template!AH141&lt;&gt;"",Template!AH141,IF(O138&lt;&gt;FALSE,O138,""))</f>
        <v>#N/A</v>
      </c>
      <c r="Z138" t="str">
        <f ca="1">IF(Template!AI141&lt;&gt;"",Template!AI141,IF(P138&lt;&gt;FALSE,P138,""))</f>
        <v/>
      </c>
      <c r="AA138" t="str">
        <f ca="1">IF(Template!AJ141&lt;&gt;"",Template!AJ141,IF(Q138&lt;&gt;FALSE,Q138,""))</f>
        <v/>
      </c>
      <c r="AB138" t="e">
        <f ca="1">IF(Template!AK141&lt;&gt;"",Template!AK141,IF(R138&lt;&gt;FALSE,R138,""))</f>
        <v>#N/A</v>
      </c>
      <c r="AC138" t="str">
        <f ca="1">IF(Template!AL141&lt;&gt;"",Template!AL141,IF(S138&lt;&gt;FALSE,S138,""))</f>
        <v/>
      </c>
      <c r="AD138" t="str">
        <f ca="1">IF(Template!AM141&lt;&gt;"",Template!AM141,IF(T138&lt;&gt;FALSE,T138,""))</f>
        <v/>
      </c>
      <c r="AE138" t="e">
        <f ca="1">IF(Template!AN141&lt;&gt;"",Template!AN141,IF(U138&lt;&gt;FALSE,U138,""))</f>
        <v>#N/A</v>
      </c>
    </row>
    <row r="139" spans="2:31" x14ac:dyDescent="0.35">
      <c r="B139" t="str">
        <f ca="1">Template!C142</f>
        <v>AB-230117-02 CCC-H 5</v>
      </c>
      <c r="C139">
        <f ca="1">Template!AV142/Template!AV$2</f>
        <v>1.210734559996713</v>
      </c>
      <c r="D139">
        <f ca="1">Template!AW142/Template!AW$2</f>
        <v>1.158109036104308</v>
      </c>
      <c r="E139">
        <f ca="1">Template!AX142/Template!AX$2</f>
        <v>1.0703514570412118</v>
      </c>
      <c r="F139">
        <f ca="1">Template!AY142/Template!AY$2</f>
        <v>1.0004057494826675</v>
      </c>
      <c r="G139">
        <f ca="1">Template!AZ142/Template!AZ$2</f>
        <v>0.69953646597466002</v>
      </c>
      <c r="H139">
        <f ca="1">Template!BA142/Template!BA$2</f>
        <v>0.79274441899178827</v>
      </c>
      <c r="I139">
        <f ca="1">Template!BB142/Template!BB$2</f>
        <v>0.75212140658784488</v>
      </c>
      <c r="J139">
        <f ca="1">Template!BC142/Template!BC$2</f>
        <v>0.66533389744974691</v>
      </c>
      <c r="K139">
        <f ca="1">Template!BD142/Template!BD$2</f>
        <v>0.80091159000361856</v>
      </c>
      <c r="M139" t="b">
        <f ca="1">IF(AND(C139&gt;150%,Template!F142&gt;5),"IS1",IF(AND(C139&gt;150%,Template!F142&lt;5),"IS2",IF(AND(C139&lt;50%,Template!F142&gt;5),"IS3",IF(AND(C139&lt;50%,Template!F142&lt;5),"IS4"))))</f>
        <v>0</v>
      </c>
      <c r="N139" t="b">
        <f ca="1">IF(AND(D139&gt;150%,Template!G142&gt;5),"IS1",IF(AND(D139&gt;150%,Template!G142&lt;5),"IS2",IF(AND(D139&lt;50%,Template!G142&gt;5),"IS3",IF(AND(D139&lt;50%,Template!G142&lt;5),"IS4"))))</f>
        <v>0</v>
      </c>
      <c r="O139" t="e">
        <f ca="1">IF(AND(E139&gt;150%,Template!H142&gt;5),"IS1",IF(AND(E139&gt;150%,Template!H142&lt;5),"IS2",IF(AND(E139&lt;50%,Template!H142&gt;5),"IS3",IF(AND(E139&lt;50%,Template!H142&lt;5),"IS4"))))</f>
        <v>#N/A</v>
      </c>
      <c r="P139" t="b">
        <f ca="1">IF(AND(F139&gt;150%,Template!I142&gt;5),"IS1",IF(AND(F139&gt;150%,Template!I142&lt;5),"IS2",IF(AND(F139&lt;50%,Template!I142&gt;5),"IS3",IF(AND(F139&lt;50%,Template!I142&lt;5),"IS4"))))</f>
        <v>0</v>
      </c>
      <c r="Q139" t="b">
        <f ca="1">IF(AND(G139&gt;150%,Template!J142&gt;5),"IS1",IF(AND(G139&gt;150%,Template!J142&lt;5),"IS2",IF(AND(G139&lt;50%,Template!J142&gt;5),"IS3",IF(AND(G139&lt;50%,Template!J142&lt;5),"IS4"))))</f>
        <v>0</v>
      </c>
      <c r="R139" t="e">
        <f ca="1">IF(AND(H139&gt;150%,Template!K142&gt;5),"IS1",IF(AND(H139&gt;150%,Template!K142&lt;5),"IS2",IF(AND(H139&lt;50%,Template!K142&gt;5),"IS3",IF(AND(H139&lt;50%,Template!K142&lt;5),"IS4"))))</f>
        <v>#N/A</v>
      </c>
      <c r="S139" t="b">
        <f ca="1">IF(AND(I139&gt;150%,Template!L142&gt;5),"IS1",IF(AND(I139&gt;150%,Template!L142&lt;5),"IS2",IF(AND(I139&lt;50%,Template!L142&gt;5),"IS3",IF(AND(I139&lt;50%,Template!L142&lt;5),"IS4"))))</f>
        <v>0</v>
      </c>
      <c r="T139" t="b">
        <f ca="1">IF(AND(J139&gt;150%,Template!M142&gt;5),"IS1",IF(AND(J139&gt;150%,Template!M142&lt;5),"IS2",IF(AND(J139&lt;50%,Template!M142&gt;5),"IS3",IF(AND(J139&lt;50%,Template!M142&lt;5),"IS4"))))</f>
        <v>0</v>
      </c>
      <c r="U139" t="e">
        <f ca="1">IF(AND(K139&gt;150%,Template!N142&gt;5),"IS1",IF(AND(K139&gt;150%,Template!N142&lt;5),"IS2",IF(AND(K139&lt;50%,Template!N142&gt;5),"IS3",IF(AND(K139&lt;50%,Template!N142&lt;5),"IS4"))))</f>
        <v>#N/A</v>
      </c>
      <c r="W139" t="str">
        <f ca="1">IF(Template!AF142&lt;&gt;"",Template!AF142,IF(M139&lt;&gt;FALSE,M139,""))</f>
        <v/>
      </c>
      <c r="X139" t="str">
        <f ca="1">IF(Template!AG142&lt;&gt;"",Template!AG142,IF(N139&lt;&gt;FALSE,N139,""))</f>
        <v/>
      </c>
      <c r="Y139" t="e">
        <f ca="1">IF(Template!AH142&lt;&gt;"",Template!AH142,IF(O139&lt;&gt;FALSE,O139,""))</f>
        <v>#N/A</v>
      </c>
      <c r="Z139" t="str">
        <f ca="1">IF(Template!AI142&lt;&gt;"",Template!AI142,IF(P139&lt;&gt;FALSE,P139,""))</f>
        <v/>
      </c>
      <c r="AA139" t="str">
        <f ca="1">IF(Template!AJ142&lt;&gt;"",Template!AJ142,IF(Q139&lt;&gt;FALSE,Q139,""))</f>
        <v/>
      </c>
      <c r="AB139" t="e">
        <f ca="1">IF(Template!AK142&lt;&gt;"",Template!AK142,IF(R139&lt;&gt;FALSE,R139,""))</f>
        <v>#N/A</v>
      </c>
      <c r="AC139" t="str">
        <f ca="1">IF(Template!AL142&lt;&gt;"",Template!AL142,IF(S139&lt;&gt;FALSE,S139,""))</f>
        <v/>
      </c>
      <c r="AD139" t="str">
        <f ca="1">IF(Template!AM142&lt;&gt;"",Template!AM142,IF(T139&lt;&gt;FALSE,T139,""))</f>
        <v/>
      </c>
      <c r="AE139" t="e">
        <f ca="1">IF(Template!AN142&lt;&gt;"",Template!AN142,IF(U139&lt;&gt;FALSE,U139,""))</f>
        <v>#N/A</v>
      </c>
    </row>
    <row r="140" spans="2:31" x14ac:dyDescent="0.35">
      <c r="B140" t="str">
        <f ca="1">Template!C143</f>
        <v>AB-230117-02 LFSM-H 4</v>
      </c>
      <c r="C140">
        <f ca="1">Template!AV143/Template!AV$2</f>
        <v>0.24001150424903961</v>
      </c>
      <c r="D140">
        <f ca="1">Template!AW143/Template!AW$2</f>
        <v>0.48026447727452282</v>
      </c>
      <c r="E140">
        <f ca="1">Template!AX143/Template!AX$2</f>
        <v>0.4490702444312909</v>
      </c>
      <c r="F140">
        <f ca="1">Template!AY143/Template!AY$2</f>
        <v>0.44585126484075233</v>
      </c>
      <c r="G140">
        <f ca="1">Template!AZ143/Template!AZ$2</f>
        <v>0.61375742691606627</v>
      </c>
      <c r="H140">
        <f ca="1">Template!BA143/Template!BA$2</f>
        <v>0.68362564522863767</v>
      </c>
      <c r="I140">
        <f ca="1">Template!BB143/Template!BB$2</f>
        <v>0.72919312066756004</v>
      </c>
      <c r="J140">
        <f ca="1">Template!BC143/Template!BC$2</f>
        <v>0.7978962043475093</v>
      </c>
      <c r="K140">
        <f ca="1">Template!BD143/Template!BD$2</f>
        <v>0.7948450160691698</v>
      </c>
      <c r="M140" t="str">
        <f ca="1">IF(AND(C140&gt;150%,Template!F143&gt;5),"IS1",IF(AND(C140&gt;150%,Template!F143&lt;5),"IS2",IF(AND(C140&lt;50%,Template!F143&gt;5),"IS3",IF(AND(C140&lt;50%,Template!F143&lt;5),"IS4"))))</f>
        <v>IS3</v>
      </c>
      <c r="N140" t="str">
        <f ca="1">IF(AND(D140&gt;150%,Template!G143&gt;5),"IS1",IF(AND(D140&gt;150%,Template!G143&lt;5),"IS2",IF(AND(D140&lt;50%,Template!G143&gt;5),"IS3",IF(AND(D140&lt;50%,Template!G143&lt;5),"IS4"))))</f>
        <v>IS3</v>
      </c>
      <c r="O140" t="e">
        <f ca="1">IF(AND(E140&gt;150%,Template!H143&gt;5),"IS1",IF(AND(E140&gt;150%,Template!H143&lt;5),"IS2",IF(AND(E140&lt;50%,Template!H143&gt;5),"IS3",IF(AND(E140&lt;50%,Template!H143&lt;5),"IS4"))))</f>
        <v>#N/A</v>
      </c>
      <c r="P140" t="str">
        <f ca="1">IF(AND(F140&gt;150%,Template!I143&gt;5),"IS1",IF(AND(F140&gt;150%,Template!I143&lt;5),"IS2",IF(AND(F140&lt;50%,Template!I143&gt;5),"IS3",IF(AND(F140&lt;50%,Template!I143&lt;5),"IS4"))))</f>
        <v>IS3</v>
      </c>
      <c r="Q140" t="b">
        <f ca="1">IF(AND(G140&gt;150%,Template!J143&gt;5),"IS1",IF(AND(G140&gt;150%,Template!J143&lt;5),"IS2",IF(AND(G140&lt;50%,Template!J143&gt;5),"IS3",IF(AND(G140&lt;50%,Template!J143&lt;5),"IS4"))))</f>
        <v>0</v>
      </c>
      <c r="R140" t="e">
        <f ca="1">IF(AND(H140&gt;150%,Template!K143&gt;5),"IS1",IF(AND(H140&gt;150%,Template!K143&lt;5),"IS2",IF(AND(H140&lt;50%,Template!K143&gt;5),"IS3",IF(AND(H140&lt;50%,Template!K143&lt;5),"IS4"))))</f>
        <v>#N/A</v>
      </c>
      <c r="S140" t="b">
        <f ca="1">IF(AND(I140&gt;150%,Template!L143&gt;5),"IS1",IF(AND(I140&gt;150%,Template!L143&lt;5),"IS2",IF(AND(I140&lt;50%,Template!L143&gt;5),"IS3",IF(AND(I140&lt;50%,Template!L143&lt;5),"IS4"))))</f>
        <v>0</v>
      </c>
      <c r="T140" t="b">
        <f ca="1">IF(AND(J140&gt;150%,Template!M143&gt;5),"IS1",IF(AND(J140&gt;150%,Template!M143&lt;5),"IS2",IF(AND(J140&lt;50%,Template!M143&gt;5),"IS3",IF(AND(J140&lt;50%,Template!M143&lt;5),"IS4"))))</f>
        <v>0</v>
      </c>
      <c r="U140" t="e">
        <f ca="1">IF(AND(K140&gt;150%,Template!N143&gt;5),"IS1",IF(AND(K140&gt;150%,Template!N143&lt;5),"IS2",IF(AND(K140&lt;50%,Template!N143&gt;5),"IS3",IF(AND(K140&lt;50%,Template!N143&lt;5),"IS4"))))</f>
        <v>#N/A</v>
      </c>
      <c r="W140" t="str">
        <f>IF(Template!AF143&lt;&gt;"",Template!AF143,IF(M140&lt;&gt;FALSE,M140,""))</f>
        <v>IS3</v>
      </c>
      <c r="X140" t="str">
        <f>IF(Template!AG143&lt;&gt;"",Template!AG143,IF(N140&lt;&gt;FALSE,N140,""))</f>
        <v>IS3</v>
      </c>
      <c r="Y140" t="str">
        <f>IF(Template!AH143&lt;&gt;"",Template!AH143,IF(O140&lt;&gt;FALSE,O140,""))</f>
        <v>IS3</v>
      </c>
      <c r="Z140" t="str">
        <f>IF(Template!AI143&lt;&gt;"",Template!AI143,IF(P140&lt;&gt;FALSE,P140,""))</f>
        <v>IS3</v>
      </c>
      <c r="AA140" t="str">
        <f ca="1">IF(Template!AJ143&lt;&gt;"",Template!AJ143,IF(Q140&lt;&gt;FALSE,Q140,""))</f>
        <v/>
      </c>
      <c r="AB140" t="e">
        <f ca="1">IF(Template!AK143&lt;&gt;"",Template!AK143,IF(R140&lt;&gt;FALSE,R140,""))</f>
        <v>#N/A</v>
      </c>
      <c r="AC140" t="str">
        <f ca="1">IF(Template!AL143&lt;&gt;"",Template!AL143,IF(S140&lt;&gt;FALSE,S140,""))</f>
        <v/>
      </c>
      <c r="AD140" t="str">
        <f ca="1">IF(Template!AM143&lt;&gt;"",Template!AM143,IF(T140&lt;&gt;FALSE,T140,""))</f>
        <v/>
      </c>
      <c r="AE140" t="e">
        <f ca="1">IF(Template!AN143&lt;&gt;"",Template!AN143,IF(U140&lt;&gt;FALSE,U140,""))</f>
        <v>#N/A</v>
      </c>
    </row>
    <row r="141" spans="2:31" x14ac:dyDescent="0.35">
      <c r="B141" t="str">
        <f ca="1">Template!C144</f>
        <v>WO-23003-81-A-1</v>
      </c>
      <c r="C141">
        <f ca="1">Template!AV144/Template!AV$2</f>
        <v>0.25695835872713702</v>
      </c>
      <c r="D141">
        <f ca="1">Template!AW144/Template!AW$2</f>
        <v>0.48703171390970312</v>
      </c>
      <c r="E141">
        <f ca="1">Template!AX144/Template!AX$2</f>
        <v>0.45708737181930298</v>
      </c>
      <c r="F141">
        <f ca="1">Template!AY144/Template!AY$2</f>
        <v>0.4653972297727928</v>
      </c>
      <c r="G141">
        <f ca="1">Template!AZ144/Template!AZ$2</f>
        <v>0.66544338812916415</v>
      </c>
      <c r="H141">
        <f ca="1">Template!BA144/Template!BA$2</f>
        <v>0.78852892733890045</v>
      </c>
      <c r="I141">
        <f ca="1">Template!BB144/Template!BB$2</f>
        <v>0.93704782561420175</v>
      </c>
      <c r="J141">
        <f ca="1">Template!BC144/Template!BC$2</f>
        <v>1.0525477974397852</v>
      </c>
      <c r="K141">
        <f ca="1">Template!BD144/Template!BD$2</f>
        <v>1.1405005923654878</v>
      </c>
      <c r="M141" t="str">
        <f ca="1">IF(AND(C141&gt;150%,Template!F144&gt;5),"IS1",IF(AND(C141&gt;150%,Template!F144&lt;5),"IS2",IF(AND(C141&lt;50%,Template!F144&gt;5),"IS3",IF(AND(C141&lt;50%,Template!F144&lt;5),"IS4"))))</f>
        <v>IS3</v>
      </c>
      <c r="N141" t="str">
        <f ca="1">IF(AND(D141&gt;150%,Template!G144&gt;5),"IS1",IF(AND(D141&gt;150%,Template!G144&lt;5),"IS2",IF(AND(D141&lt;50%,Template!G144&gt;5),"IS3",IF(AND(D141&lt;50%,Template!G144&lt;5),"IS4"))))</f>
        <v>IS3</v>
      </c>
      <c r="O141" t="e">
        <f ca="1">IF(AND(E141&gt;150%,Template!H144&gt;5),"IS1",IF(AND(E141&gt;150%,Template!H144&lt;5),"IS2",IF(AND(E141&lt;50%,Template!H144&gt;5),"IS3",IF(AND(E141&lt;50%,Template!H144&lt;5),"IS4"))))</f>
        <v>#N/A</v>
      </c>
      <c r="P141" t="str">
        <f ca="1">IF(AND(F141&gt;150%,Template!I144&gt;5),"IS1",IF(AND(F141&gt;150%,Template!I144&lt;5),"IS2",IF(AND(F141&lt;50%,Template!I144&gt;5),"IS3",IF(AND(F141&lt;50%,Template!I144&lt;5),"IS4"))))</f>
        <v>IS4</v>
      </c>
      <c r="Q141" t="b">
        <f ca="1">IF(AND(G141&gt;150%,Template!J144&gt;5),"IS1",IF(AND(G141&gt;150%,Template!J144&lt;5),"IS2",IF(AND(G141&lt;50%,Template!J144&gt;5),"IS3",IF(AND(G141&lt;50%,Template!J144&lt;5),"IS4"))))</f>
        <v>0</v>
      </c>
      <c r="R141" t="e">
        <f ca="1">IF(AND(H141&gt;150%,Template!K144&gt;5),"IS1",IF(AND(H141&gt;150%,Template!K144&lt;5),"IS2",IF(AND(H141&lt;50%,Template!K144&gt;5),"IS3",IF(AND(H141&lt;50%,Template!K144&lt;5),"IS4"))))</f>
        <v>#N/A</v>
      </c>
      <c r="S141" t="b">
        <f ca="1">IF(AND(I141&gt;150%,Template!L144&gt;5),"IS1",IF(AND(I141&gt;150%,Template!L144&lt;5),"IS2",IF(AND(I141&lt;50%,Template!L144&gt;5),"IS3",IF(AND(I141&lt;50%,Template!L144&lt;5),"IS4"))))</f>
        <v>0</v>
      </c>
      <c r="T141" t="b">
        <f ca="1">IF(AND(J141&gt;150%,Template!M144&gt;5),"IS1",IF(AND(J141&gt;150%,Template!M144&lt;5),"IS2",IF(AND(J141&lt;50%,Template!M144&gt;5),"IS3",IF(AND(J141&lt;50%,Template!M144&lt;5),"IS4"))))</f>
        <v>0</v>
      </c>
      <c r="U141" t="e">
        <f ca="1">IF(AND(K141&gt;150%,Template!N144&gt;5),"IS1",IF(AND(K141&gt;150%,Template!N144&lt;5),"IS2",IF(AND(K141&lt;50%,Template!N144&gt;5),"IS3",IF(AND(K141&lt;50%,Template!N144&lt;5),"IS4"))))</f>
        <v>#N/A</v>
      </c>
      <c r="W141" t="str">
        <f>IF(Template!AF144&lt;&gt;"",Template!AF144,IF(M141&lt;&gt;FALSE,M141,""))</f>
        <v>IS3</v>
      </c>
      <c r="X141" t="str">
        <f>IF(Template!AG144&lt;&gt;"",Template!AG144,IF(N141&lt;&gt;FALSE,N141,""))</f>
        <v>IS3</v>
      </c>
      <c r="Y141" t="str">
        <f>IF(Template!AH144&lt;&gt;"",Template!AH144,IF(O141&lt;&gt;FALSE,O141,""))</f>
        <v>IS4</v>
      </c>
      <c r="Z141" t="str">
        <f>IF(Template!AI144&lt;&gt;"",Template!AI144,IF(P141&lt;&gt;FALSE,P141,""))</f>
        <v>IS4</v>
      </c>
      <c r="AA141" t="str">
        <f ca="1">IF(Template!AJ144&lt;&gt;"",Template!AJ144,IF(Q141&lt;&gt;FALSE,Q141,""))</f>
        <v/>
      </c>
      <c r="AB141" t="e">
        <f ca="1">IF(Template!AK144&lt;&gt;"",Template!AK144,IF(R141&lt;&gt;FALSE,R141,""))</f>
        <v>#N/A</v>
      </c>
      <c r="AC141" t="str">
        <f ca="1">IF(Template!AL144&lt;&gt;"",Template!AL144,IF(S141&lt;&gt;FALSE,S141,""))</f>
        <v/>
      </c>
      <c r="AD141" t="str">
        <f ca="1">IF(Template!AM144&lt;&gt;"",Template!AM144,IF(T141&lt;&gt;FALSE,T141,""))</f>
        <v/>
      </c>
      <c r="AE141" t="e">
        <f ca="1">IF(Template!AN144&lt;&gt;"",Template!AN144,IF(U141&lt;&gt;FALSE,U141,""))</f>
        <v>#N/A</v>
      </c>
    </row>
    <row r="142" spans="2:31" x14ac:dyDescent="0.35">
      <c r="B142" t="str">
        <f ca="1">Template!C145</f>
        <v>WO-23003-82-A-1</v>
      </c>
      <c r="C142">
        <f ca="1">Template!AV145/Template!AV$2</f>
        <v>0.1499359733758808</v>
      </c>
      <c r="D142">
        <f ca="1">Template!AW145/Template!AW$2</f>
        <v>0.27103248638213484</v>
      </c>
      <c r="E142">
        <f ca="1">Template!AX145/Template!AX$2</f>
        <v>0.25724333529819537</v>
      </c>
      <c r="F142">
        <f ca="1">Template!AY145/Template!AY$2</f>
        <v>0.24961481736237251</v>
      </c>
      <c r="G142">
        <f ca="1">Template!AZ145/Template!AZ$2</f>
        <v>0.38165757351108925</v>
      </c>
      <c r="H142">
        <f ca="1">Template!BA145/Template!BA$2</f>
        <v>0.45141334149421913</v>
      </c>
      <c r="I142">
        <f ca="1">Template!BB145/Template!BB$2</f>
        <v>0.55695719024232382</v>
      </c>
      <c r="J142">
        <f ca="1">Template!BC145/Template!BC$2</f>
        <v>0.62248099863251005</v>
      </c>
      <c r="K142">
        <f ca="1">Template!BD145/Template!BD$2</f>
        <v>0.64973323351665613</v>
      </c>
      <c r="M142" t="str">
        <f ca="1">IF(AND(C142&gt;150%,Template!F145&gt;5),"IS1",IF(AND(C142&gt;150%,Template!F145&lt;5),"IS2",IF(AND(C142&lt;50%,Template!F145&gt;5),"IS3",IF(AND(C142&lt;50%,Template!F145&lt;5),"IS4"))))</f>
        <v>IS3</v>
      </c>
      <c r="N142" t="str">
        <f ca="1">IF(AND(D142&gt;150%,Template!G145&gt;5),"IS1",IF(AND(D142&gt;150%,Template!G145&lt;5),"IS2",IF(AND(D142&lt;50%,Template!G145&gt;5),"IS3",IF(AND(D142&lt;50%,Template!G145&lt;5),"IS4"))))</f>
        <v>IS3</v>
      </c>
      <c r="O142" t="e">
        <f ca="1">IF(AND(E142&gt;150%,Template!H145&gt;5),"IS1",IF(AND(E142&gt;150%,Template!H145&lt;5),"IS2",IF(AND(E142&lt;50%,Template!H145&gt;5),"IS3",IF(AND(E142&lt;50%,Template!H145&lt;5),"IS4"))))</f>
        <v>#N/A</v>
      </c>
      <c r="P142" t="str">
        <f ca="1">IF(AND(F142&gt;150%,Template!I145&gt;5),"IS1",IF(AND(F142&gt;150%,Template!I145&lt;5),"IS2",IF(AND(F142&lt;50%,Template!I145&gt;5),"IS3",IF(AND(F142&lt;50%,Template!I145&lt;5),"IS4"))))</f>
        <v>IS4</v>
      </c>
      <c r="Q142" t="str">
        <f ca="1">IF(AND(G142&gt;150%,Template!J145&gt;5),"IS1",IF(AND(G142&gt;150%,Template!J145&lt;5),"IS2",IF(AND(G142&lt;50%,Template!J145&gt;5),"IS3",IF(AND(G142&lt;50%,Template!J145&lt;5),"IS4"))))</f>
        <v>IS4</v>
      </c>
      <c r="R142" t="e">
        <f ca="1">IF(AND(H142&gt;150%,Template!K145&gt;5),"IS1",IF(AND(H142&gt;150%,Template!K145&lt;5),"IS2",IF(AND(H142&lt;50%,Template!K145&gt;5),"IS3",IF(AND(H142&lt;50%,Template!K145&lt;5),"IS4"))))</f>
        <v>#N/A</v>
      </c>
      <c r="S142" t="b">
        <f ca="1">IF(AND(I142&gt;150%,Template!L145&gt;5),"IS1",IF(AND(I142&gt;150%,Template!L145&lt;5),"IS2",IF(AND(I142&lt;50%,Template!L145&gt;5),"IS3",IF(AND(I142&lt;50%,Template!L145&lt;5),"IS4"))))</f>
        <v>0</v>
      </c>
      <c r="T142" t="b">
        <f ca="1">IF(AND(J142&gt;150%,Template!M145&gt;5),"IS1",IF(AND(J142&gt;150%,Template!M145&lt;5),"IS2",IF(AND(J142&lt;50%,Template!M145&gt;5),"IS3",IF(AND(J142&lt;50%,Template!M145&lt;5),"IS4"))))</f>
        <v>0</v>
      </c>
      <c r="U142" t="e">
        <f ca="1">IF(AND(K142&gt;150%,Template!N145&gt;5),"IS1",IF(AND(K142&gt;150%,Template!N145&lt;5),"IS2",IF(AND(K142&lt;50%,Template!N145&gt;5),"IS3",IF(AND(K142&lt;50%,Template!N145&lt;5),"IS4"))))</f>
        <v>#N/A</v>
      </c>
      <c r="W142" t="str">
        <f>IF(Template!AF145&lt;&gt;"",Template!AF145,IF(M142&lt;&gt;FALSE,M142,""))</f>
        <v>IS5</v>
      </c>
      <c r="X142" t="str">
        <f>IF(Template!AG145&lt;&gt;"",Template!AG145,IF(N142&lt;&gt;FALSE,N142,""))</f>
        <v>IS5</v>
      </c>
      <c r="Y142" t="str">
        <f>IF(Template!AH145&lt;&gt;"",Template!AH145,IF(O142&lt;&gt;FALSE,O142,""))</f>
        <v>IS5</v>
      </c>
      <c r="Z142" t="str">
        <f>IF(Template!AI145&lt;&gt;"",Template!AI145,IF(P142&lt;&gt;FALSE,P142,""))</f>
        <v>IS5</v>
      </c>
      <c r="AA142" t="str">
        <f>IF(Template!AJ145&lt;&gt;"",Template!AJ145,IF(Q142&lt;&gt;FALSE,Q142,""))</f>
        <v>IS5</v>
      </c>
      <c r="AB142" t="str">
        <f>IF(Template!AK145&lt;&gt;"",Template!AK145,IF(R142&lt;&gt;FALSE,R142,""))</f>
        <v>IS5</v>
      </c>
      <c r="AC142" t="str">
        <f>IF(Template!AL145&lt;&gt;"",Template!AL145,IF(S142&lt;&gt;FALSE,S142,""))</f>
        <v>IS5</v>
      </c>
      <c r="AD142" t="str">
        <f>IF(Template!AM145&lt;&gt;"",Template!AM145,IF(T142&lt;&gt;FALSE,T142,""))</f>
        <v>IS5</v>
      </c>
      <c r="AE142" t="str">
        <f>IF(Template!AN145&lt;&gt;"",Template!AN145,IF(U142&lt;&gt;FALSE,U142,""))</f>
        <v>IS5</v>
      </c>
    </row>
    <row r="143" spans="2:31" x14ac:dyDescent="0.35">
      <c r="B143" t="str">
        <f ca="1">Template!C146</f>
        <v>WO-23003-83-A-1</v>
      </c>
      <c r="C143">
        <f ca="1">Template!AV146/Template!AV$2</f>
        <v>0.24304369560304862</v>
      </c>
      <c r="D143">
        <f ca="1">Template!AW146/Template!AW$2</f>
        <v>0.48053457253036713</v>
      </c>
      <c r="E143">
        <f ca="1">Template!AX146/Template!AX$2</f>
        <v>0.45010782231601271</v>
      </c>
      <c r="F143">
        <f ca="1">Template!AY146/Template!AY$2</f>
        <v>0.4349722676587961</v>
      </c>
      <c r="G143">
        <f ca="1">Template!AZ146/Template!AZ$2</f>
        <v>0.65708091272391789</v>
      </c>
      <c r="H143">
        <f ca="1">Template!BA146/Template!BA$2</f>
        <v>0.74707848855453696</v>
      </c>
      <c r="I143">
        <f ca="1">Template!BB146/Template!BB$2</f>
        <v>0.91941325877255531</v>
      </c>
      <c r="J143">
        <f ca="1">Template!BC146/Template!BC$2</f>
        <v>1.038232775289883</v>
      </c>
      <c r="K143">
        <f ca="1">Template!BD146/Template!BD$2</f>
        <v>1.096991390735363</v>
      </c>
      <c r="M143" t="str">
        <f ca="1">IF(AND(C143&gt;150%,Template!F146&gt;5),"IS1",IF(AND(C143&gt;150%,Template!F146&lt;5),"IS2",IF(AND(C143&lt;50%,Template!F146&gt;5),"IS3",IF(AND(C143&lt;50%,Template!F146&lt;5),"IS4"))))</f>
        <v>IS3</v>
      </c>
      <c r="N143" t="str">
        <f ca="1">IF(AND(D143&gt;150%,Template!G146&gt;5),"IS1",IF(AND(D143&gt;150%,Template!G146&lt;5),"IS2",IF(AND(D143&lt;50%,Template!G146&gt;5),"IS3",IF(AND(D143&lt;50%,Template!G146&lt;5),"IS4"))))</f>
        <v>IS3</v>
      </c>
      <c r="O143" t="e">
        <f ca="1">IF(AND(E143&gt;150%,Template!H146&gt;5),"IS1",IF(AND(E143&gt;150%,Template!H146&lt;5),"IS2",IF(AND(E143&lt;50%,Template!H146&gt;5),"IS3",IF(AND(E143&lt;50%,Template!H146&lt;5),"IS4"))))</f>
        <v>#N/A</v>
      </c>
      <c r="P143" t="str">
        <f ca="1">IF(AND(F143&gt;150%,Template!I146&gt;5),"IS1",IF(AND(F143&gt;150%,Template!I146&lt;5),"IS2",IF(AND(F143&lt;50%,Template!I146&gt;5),"IS3",IF(AND(F143&lt;50%,Template!I146&lt;5),"IS4"))))</f>
        <v>IS4</v>
      </c>
      <c r="Q143" t="b">
        <f ca="1">IF(AND(G143&gt;150%,Template!J146&gt;5),"IS1",IF(AND(G143&gt;150%,Template!J146&lt;5),"IS2",IF(AND(G143&lt;50%,Template!J146&gt;5),"IS3",IF(AND(G143&lt;50%,Template!J146&lt;5),"IS4"))))</f>
        <v>0</v>
      </c>
      <c r="R143" t="e">
        <f ca="1">IF(AND(H143&gt;150%,Template!K146&gt;5),"IS1",IF(AND(H143&gt;150%,Template!K146&lt;5),"IS2",IF(AND(H143&lt;50%,Template!K146&gt;5),"IS3",IF(AND(H143&lt;50%,Template!K146&lt;5),"IS4"))))</f>
        <v>#N/A</v>
      </c>
      <c r="S143" t="b">
        <f ca="1">IF(AND(I143&gt;150%,Template!L146&gt;5),"IS1",IF(AND(I143&gt;150%,Template!L146&lt;5),"IS2",IF(AND(I143&lt;50%,Template!L146&gt;5),"IS3",IF(AND(I143&lt;50%,Template!L146&lt;5),"IS4"))))</f>
        <v>0</v>
      </c>
      <c r="T143" t="b">
        <f ca="1">IF(AND(J143&gt;150%,Template!M146&gt;5),"IS1",IF(AND(J143&gt;150%,Template!M146&lt;5),"IS2",IF(AND(J143&lt;50%,Template!M146&gt;5),"IS3",IF(AND(J143&lt;50%,Template!M146&lt;5),"IS4"))))</f>
        <v>0</v>
      </c>
      <c r="U143" t="e">
        <f ca="1">IF(AND(K143&gt;150%,Template!N146&gt;5),"IS1",IF(AND(K143&gt;150%,Template!N146&lt;5),"IS2",IF(AND(K143&lt;50%,Template!N146&gt;5),"IS3",IF(AND(K143&lt;50%,Template!N146&lt;5),"IS4"))))</f>
        <v>#N/A</v>
      </c>
      <c r="W143" t="str">
        <f>IF(Template!AF146&lt;&gt;"",Template!AF146,IF(M143&lt;&gt;FALSE,M143,""))</f>
        <v>IS3</v>
      </c>
      <c r="X143" t="str">
        <f>IF(Template!AG146&lt;&gt;"",Template!AG146,IF(N143&lt;&gt;FALSE,N143,""))</f>
        <v>IS3</v>
      </c>
      <c r="Y143" t="str">
        <f>IF(Template!AH146&lt;&gt;"",Template!AH146,IF(O143&lt;&gt;FALSE,O143,""))</f>
        <v>IS4</v>
      </c>
      <c r="Z143" t="str">
        <f>IF(Template!AI146&lt;&gt;"",Template!AI146,IF(P143&lt;&gt;FALSE,P143,""))</f>
        <v>IS4</v>
      </c>
      <c r="AA143" t="str">
        <f ca="1">IF(Template!AJ146&lt;&gt;"",Template!AJ146,IF(Q143&lt;&gt;FALSE,Q143,""))</f>
        <v/>
      </c>
      <c r="AB143" t="e">
        <f ca="1">IF(Template!AK146&lt;&gt;"",Template!AK146,IF(R143&lt;&gt;FALSE,R143,""))</f>
        <v>#N/A</v>
      </c>
      <c r="AC143" t="str">
        <f ca="1">IF(Template!AL146&lt;&gt;"",Template!AL146,IF(S143&lt;&gt;FALSE,S143,""))</f>
        <v/>
      </c>
      <c r="AD143" t="str">
        <f ca="1">IF(Template!AM146&lt;&gt;"",Template!AM146,IF(T143&lt;&gt;FALSE,T143,""))</f>
        <v/>
      </c>
      <c r="AE143" t="e">
        <f ca="1">IF(Template!AN146&lt;&gt;"",Template!AN146,IF(U143&lt;&gt;FALSE,U143,""))</f>
        <v>#N/A</v>
      </c>
    </row>
    <row r="144" spans="2:31" x14ac:dyDescent="0.35">
      <c r="B144" t="str">
        <f ca="1">Template!C147</f>
        <v>WO-23003-84-A-1</v>
      </c>
      <c r="C144">
        <f ca="1">Template!AV147/Template!AV$2</f>
        <v>0.26668492737942795</v>
      </c>
      <c r="D144">
        <f ca="1">Template!AW147/Template!AW$2</f>
        <v>0.53315588075024356</v>
      </c>
      <c r="E144">
        <f ca="1">Template!AX147/Template!AX$2</f>
        <v>0.45739537722287787</v>
      </c>
      <c r="F144">
        <f ca="1">Template!AY147/Template!AY$2</f>
        <v>0.45236266548958393</v>
      </c>
      <c r="G144">
        <f ca="1">Template!AZ147/Template!AZ$2</f>
        <v>0.69606917757097631</v>
      </c>
      <c r="H144">
        <f ca="1">Template!BA147/Template!BA$2</f>
        <v>0.7758347795920546</v>
      </c>
      <c r="I144">
        <f ca="1">Template!BB147/Template!BB$2</f>
        <v>0.82662961832625992</v>
      </c>
      <c r="J144">
        <f ca="1">Template!BC147/Template!BC$2</f>
        <v>1.0144658993016851</v>
      </c>
      <c r="K144">
        <f ca="1">Template!BD147/Template!BD$2</f>
        <v>0.94681005246352112</v>
      </c>
      <c r="M144" t="str">
        <f ca="1">IF(AND(C144&gt;150%,Template!F147&gt;5),"IS1",IF(AND(C144&gt;150%,Template!F147&lt;5),"IS2",IF(AND(C144&lt;50%,Template!F147&gt;5),"IS3",IF(AND(C144&lt;50%,Template!F147&lt;5),"IS4"))))</f>
        <v>IS3</v>
      </c>
      <c r="N144" t="b">
        <f ca="1">IF(AND(D144&gt;150%,Template!G147&gt;5),"IS1",IF(AND(D144&gt;150%,Template!G147&lt;5),"IS2",IF(AND(D144&lt;50%,Template!G147&gt;5),"IS3",IF(AND(D144&lt;50%,Template!G147&lt;5),"IS4"))))</f>
        <v>0</v>
      </c>
      <c r="O144" t="e">
        <f ca="1">IF(AND(E144&gt;150%,Template!H147&gt;5),"IS1",IF(AND(E144&gt;150%,Template!H147&lt;5),"IS2",IF(AND(E144&lt;50%,Template!H147&gt;5),"IS3",IF(AND(E144&lt;50%,Template!H147&lt;5),"IS4"))))</f>
        <v>#N/A</v>
      </c>
      <c r="P144" t="str">
        <f ca="1">IF(AND(F144&gt;150%,Template!I147&gt;5),"IS1",IF(AND(F144&gt;150%,Template!I147&lt;5),"IS2",IF(AND(F144&lt;50%,Template!I147&gt;5),"IS3",IF(AND(F144&lt;50%,Template!I147&lt;5),"IS4"))))</f>
        <v>IS4</v>
      </c>
      <c r="Q144" t="b">
        <f ca="1">IF(AND(G144&gt;150%,Template!J147&gt;5),"IS1",IF(AND(G144&gt;150%,Template!J147&lt;5),"IS2",IF(AND(G144&lt;50%,Template!J147&gt;5),"IS3",IF(AND(G144&lt;50%,Template!J147&lt;5),"IS4"))))</f>
        <v>0</v>
      </c>
      <c r="R144" t="e">
        <f ca="1">IF(AND(H144&gt;150%,Template!K147&gt;5),"IS1",IF(AND(H144&gt;150%,Template!K147&lt;5),"IS2",IF(AND(H144&lt;50%,Template!K147&gt;5),"IS3",IF(AND(H144&lt;50%,Template!K147&lt;5),"IS4"))))</f>
        <v>#N/A</v>
      </c>
      <c r="S144" t="b">
        <f ca="1">IF(AND(I144&gt;150%,Template!L147&gt;5),"IS1",IF(AND(I144&gt;150%,Template!L147&lt;5),"IS2",IF(AND(I144&lt;50%,Template!L147&gt;5),"IS3",IF(AND(I144&lt;50%,Template!L147&lt;5),"IS4"))))</f>
        <v>0</v>
      </c>
      <c r="T144" t="b">
        <f ca="1">IF(AND(J144&gt;150%,Template!M147&gt;5),"IS1",IF(AND(J144&gt;150%,Template!M147&lt;5),"IS2",IF(AND(J144&lt;50%,Template!M147&gt;5),"IS3",IF(AND(J144&lt;50%,Template!M147&lt;5),"IS4"))))</f>
        <v>0</v>
      </c>
      <c r="U144" t="e">
        <f ca="1">IF(AND(K144&gt;150%,Template!N147&gt;5),"IS1",IF(AND(K144&gt;150%,Template!N147&lt;5),"IS2",IF(AND(K144&lt;50%,Template!N147&gt;5),"IS3",IF(AND(K144&lt;50%,Template!N147&lt;5),"IS4"))))</f>
        <v>#N/A</v>
      </c>
      <c r="W144" t="str">
        <f>IF(Template!AF147&lt;&gt;"",Template!AF147,IF(M144&lt;&gt;FALSE,M144,""))</f>
        <v>IS3</v>
      </c>
      <c r="X144" t="str">
        <f ca="1">IF(Template!AG147&lt;&gt;"",Template!AG147,IF(N144&lt;&gt;FALSE,N144,""))</f>
        <v/>
      </c>
      <c r="Y144" t="str">
        <f>IF(Template!AH147&lt;&gt;"",Template!AH147,IF(O144&lt;&gt;FALSE,O144,""))</f>
        <v>IS4</v>
      </c>
      <c r="Z144" t="str">
        <f>IF(Template!AI147&lt;&gt;"",Template!AI147,IF(P144&lt;&gt;FALSE,P144,""))</f>
        <v>IS4</v>
      </c>
      <c r="AA144" t="str">
        <f ca="1">IF(Template!AJ147&lt;&gt;"",Template!AJ147,IF(Q144&lt;&gt;FALSE,Q144,""))</f>
        <v/>
      </c>
      <c r="AB144" t="e">
        <f ca="1">IF(Template!AK147&lt;&gt;"",Template!AK147,IF(R144&lt;&gt;FALSE,R144,""))</f>
        <v>#N/A</v>
      </c>
      <c r="AC144" t="str">
        <f ca="1">IF(Template!AL147&lt;&gt;"",Template!AL147,IF(S144&lt;&gt;FALSE,S144,""))</f>
        <v/>
      </c>
      <c r="AD144" t="str">
        <f ca="1">IF(Template!AM147&lt;&gt;"",Template!AM147,IF(T144&lt;&gt;FALSE,T144,""))</f>
        <v/>
      </c>
      <c r="AE144" t="e">
        <f ca="1">IF(Template!AN147&lt;&gt;"",Template!AN147,IF(U144&lt;&gt;FALSE,U144,""))</f>
        <v>#N/A</v>
      </c>
    </row>
    <row r="145" spans="2:31" x14ac:dyDescent="0.35">
      <c r="B145" t="str">
        <f ca="1">Template!C148</f>
        <v>WO-23003-85-A-1</v>
      </c>
      <c r="C145">
        <f ca="1">Template!AV148/Template!AV$2</f>
        <v>0.2624283552347757</v>
      </c>
      <c r="D145">
        <f ca="1">Template!AW148/Template!AW$2</f>
        <v>0.50731721809989339</v>
      </c>
      <c r="E145">
        <f ca="1">Template!AX148/Template!AX$2</f>
        <v>0.46383898098413856</v>
      </c>
      <c r="F145">
        <f ca="1">Template!AY148/Template!AY$2</f>
        <v>0.47215668237931968</v>
      </c>
      <c r="G145">
        <f ca="1">Template!AZ148/Template!AZ$2</f>
        <v>0.714592475163907</v>
      </c>
      <c r="H145">
        <f ca="1">Template!BA148/Template!BA$2</f>
        <v>0.80426297606835084</v>
      </c>
      <c r="I145">
        <f ca="1">Template!BB148/Template!BB$2</f>
        <v>0.87901726151731419</v>
      </c>
      <c r="J145">
        <f ca="1">Template!BC148/Template!BC$2</f>
        <v>1.0322295059903279</v>
      </c>
      <c r="K145">
        <f ca="1">Template!BD148/Template!BD$2</f>
        <v>1.00280480553205</v>
      </c>
      <c r="M145" t="str">
        <f ca="1">IF(AND(C145&gt;150%,Template!F148&gt;5),"IS1",IF(AND(C145&gt;150%,Template!F148&lt;5),"IS2",IF(AND(C145&lt;50%,Template!F148&gt;5),"IS3",IF(AND(C145&lt;50%,Template!F148&lt;5),"IS4"))))</f>
        <v>IS3</v>
      </c>
      <c r="N145" t="b">
        <f ca="1">IF(AND(D145&gt;150%,Template!G148&gt;5),"IS1",IF(AND(D145&gt;150%,Template!G148&lt;5),"IS2",IF(AND(D145&lt;50%,Template!G148&gt;5),"IS3",IF(AND(D145&lt;50%,Template!G148&lt;5),"IS4"))))</f>
        <v>0</v>
      </c>
      <c r="O145" t="e">
        <f ca="1">IF(AND(E145&gt;150%,Template!H148&gt;5),"IS1",IF(AND(E145&gt;150%,Template!H148&lt;5),"IS2",IF(AND(E145&lt;50%,Template!H148&gt;5),"IS3",IF(AND(E145&lt;50%,Template!H148&lt;5),"IS4"))))</f>
        <v>#N/A</v>
      </c>
      <c r="P145" t="str">
        <f ca="1">IF(AND(F145&gt;150%,Template!I148&gt;5),"IS1",IF(AND(F145&gt;150%,Template!I148&lt;5),"IS2",IF(AND(F145&lt;50%,Template!I148&gt;5),"IS3",IF(AND(F145&lt;50%,Template!I148&lt;5),"IS4"))))</f>
        <v>IS4</v>
      </c>
      <c r="Q145" t="b">
        <f ca="1">IF(AND(G145&gt;150%,Template!J148&gt;5),"IS1",IF(AND(G145&gt;150%,Template!J148&lt;5),"IS2",IF(AND(G145&lt;50%,Template!J148&gt;5),"IS3",IF(AND(G145&lt;50%,Template!J148&lt;5),"IS4"))))</f>
        <v>0</v>
      </c>
      <c r="R145" t="e">
        <f ca="1">IF(AND(H145&gt;150%,Template!K148&gt;5),"IS1",IF(AND(H145&gt;150%,Template!K148&lt;5),"IS2",IF(AND(H145&lt;50%,Template!K148&gt;5),"IS3",IF(AND(H145&lt;50%,Template!K148&lt;5),"IS4"))))</f>
        <v>#N/A</v>
      </c>
      <c r="S145" t="b">
        <f ca="1">IF(AND(I145&gt;150%,Template!L148&gt;5),"IS1",IF(AND(I145&gt;150%,Template!L148&lt;5),"IS2",IF(AND(I145&lt;50%,Template!L148&gt;5),"IS3",IF(AND(I145&lt;50%,Template!L148&lt;5),"IS4"))))</f>
        <v>0</v>
      </c>
      <c r="T145" t="b">
        <f ca="1">IF(AND(J145&gt;150%,Template!M148&gt;5),"IS1",IF(AND(J145&gt;150%,Template!M148&lt;5),"IS2",IF(AND(J145&lt;50%,Template!M148&gt;5),"IS3",IF(AND(J145&lt;50%,Template!M148&lt;5),"IS4"))))</f>
        <v>0</v>
      </c>
      <c r="U145" t="e">
        <f ca="1">IF(AND(K145&gt;150%,Template!N148&gt;5),"IS1",IF(AND(K145&gt;150%,Template!N148&lt;5),"IS2",IF(AND(K145&lt;50%,Template!N148&gt;5),"IS3",IF(AND(K145&lt;50%,Template!N148&lt;5),"IS4"))))</f>
        <v>#N/A</v>
      </c>
      <c r="W145" t="str">
        <f>IF(Template!AF148&lt;&gt;"",Template!AF148,IF(M145&lt;&gt;FALSE,M145,""))</f>
        <v>IS3</v>
      </c>
      <c r="X145" t="str">
        <f ca="1">IF(Template!AG148&lt;&gt;"",Template!AG148,IF(N145&lt;&gt;FALSE,N145,""))</f>
        <v/>
      </c>
      <c r="Y145" t="str">
        <f>IF(Template!AH148&lt;&gt;"",Template!AH148,IF(O145&lt;&gt;FALSE,O145,""))</f>
        <v>IS4</v>
      </c>
      <c r="Z145" t="str">
        <f>IF(Template!AI148&lt;&gt;"",Template!AI148,IF(P145&lt;&gt;FALSE,P145,""))</f>
        <v>IS4</v>
      </c>
      <c r="AA145" t="str">
        <f ca="1">IF(Template!AJ148&lt;&gt;"",Template!AJ148,IF(Q145&lt;&gt;FALSE,Q145,""))</f>
        <v/>
      </c>
      <c r="AB145" t="e">
        <f ca="1">IF(Template!AK148&lt;&gt;"",Template!AK148,IF(R145&lt;&gt;FALSE,R145,""))</f>
        <v>#N/A</v>
      </c>
      <c r="AC145" t="str">
        <f ca="1">IF(Template!AL148&lt;&gt;"",Template!AL148,IF(S145&lt;&gt;FALSE,S145,""))</f>
        <v/>
      </c>
      <c r="AD145" t="str">
        <f ca="1">IF(Template!AM148&lt;&gt;"",Template!AM148,IF(T145&lt;&gt;FALSE,T145,""))</f>
        <v/>
      </c>
      <c r="AE145" t="e">
        <f ca="1">IF(Template!AN148&lt;&gt;"",Template!AN148,IF(U145&lt;&gt;FALSE,U145,""))</f>
        <v>#N/A</v>
      </c>
    </row>
    <row r="146" spans="2:31" x14ac:dyDescent="0.35">
      <c r="B146" t="str">
        <f ca="1">Template!C149</f>
        <v>WO-23003-86-A-1</v>
      </c>
      <c r="C146">
        <f ca="1">Template!AV149/Template!AV$2</f>
        <v>0.12450336567762081</v>
      </c>
      <c r="D146">
        <f ca="1">Template!AW149/Template!AW$2</f>
        <v>0.38600933584251829</v>
      </c>
      <c r="E146">
        <f ca="1">Template!AX149/Template!AX$2</f>
        <v>0.35253710260052151</v>
      </c>
      <c r="F146">
        <f ca="1">Template!AY149/Template!AY$2</f>
        <v>0.37459683286025303</v>
      </c>
      <c r="G146">
        <f ca="1">Template!AZ149/Template!AZ$2</f>
        <v>0.59548020641455757</v>
      </c>
      <c r="H146">
        <f ca="1">Template!BA149/Template!BA$2</f>
        <v>0.71942225797198334</v>
      </c>
      <c r="I146">
        <f ca="1">Template!BB149/Template!BB$2</f>
        <v>0.88049873521738531</v>
      </c>
      <c r="J146">
        <f ca="1">Template!BC149/Template!BC$2</f>
        <v>1.0194336084347777</v>
      </c>
      <c r="K146">
        <f ca="1">Template!BD149/Template!BD$2</f>
        <v>1.0609682569366894</v>
      </c>
      <c r="M146" t="str">
        <f ca="1">IF(AND(C146&gt;150%,Template!F149&gt;5),"IS1",IF(AND(C146&gt;150%,Template!F149&lt;5),"IS2",IF(AND(C146&lt;50%,Template!F149&gt;5),"IS3",IF(AND(C146&lt;50%,Template!F149&lt;5),"IS4"))))</f>
        <v>IS3</v>
      </c>
      <c r="N146" t="str">
        <f ca="1">IF(AND(D146&gt;150%,Template!G149&gt;5),"IS1",IF(AND(D146&gt;150%,Template!G149&lt;5),"IS2",IF(AND(D146&lt;50%,Template!G149&gt;5),"IS3",IF(AND(D146&lt;50%,Template!G149&lt;5),"IS4"))))</f>
        <v>IS3</v>
      </c>
      <c r="O146" t="e">
        <f ca="1">IF(AND(E146&gt;150%,Template!H149&gt;5),"IS1",IF(AND(E146&gt;150%,Template!H149&lt;5),"IS2",IF(AND(E146&lt;50%,Template!H149&gt;5),"IS3",IF(AND(E146&lt;50%,Template!H149&lt;5),"IS4"))))</f>
        <v>#N/A</v>
      </c>
      <c r="P146" t="str">
        <f ca="1">IF(AND(F146&gt;150%,Template!I149&gt;5),"IS1",IF(AND(F146&gt;150%,Template!I149&lt;5),"IS2",IF(AND(F146&lt;50%,Template!I149&gt;5),"IS3",IF(AND(F146&lt;50%,Template!I149&lt;5),"IS4"))))</f>
        <v>IS4</v>
      </c>
      <c r="Q146" t="b">
        <f ca="1">IF(AND(G146&gt;150%,Template!J149&gt;5),"IS1",IF(AND(G146&gt;150%,Template!J149&lt;5),"IS2",IF(AND(G146&lt;50%,Template!J149&gt;5),"IS3",IF(AND(G146&lt;50%,Template!J149&lt;5),"IS4"))))</f>
        <v>0</v>
      </c>
      <c r="R146" t="e">
        <f ca="1">IF(AND(H146&gt;150%,Template!K149&gt;5),"IS1",IF(AND(H146&gt;150%,Template!K149&lt;5),"IS2",IF(AND(H146&lt;50%,Template!K149&gt;5),"IS3",IF(AND(H146&lt;50%,Template!K149&lt;5),"IS4"))))</f>
        <v>#N/A</v>
      </c>
      <c r="S146" t="b">
        <f ca="1">IF(AND(I146&gt;150%,Template!L149&gt;5),"IS1",IF(AND(I146&gt;150%,Template!L149&lt;5),"IS2",IF(AND(I146&lt;50%,Template!L149&gt;5),"IS3",IF(AND(I146&lt;50%,Template!L149&lt;5),"IS4"))))</f>
        <v>0</v>
      </c>
      <c r="T146" t="b">
        <f ca="1">IF(AND(J146&gt;150%,Template!M149&gt;5),"IS1",IF(AND(J146&gt;150%,Template!M149&lt;5),"IS2",IF(AND(J146&lt;50%,Template!M149&gt;5),"IS3",IF(AND(J146&lt;50%,Template!M149&lt;5),"IS4"))))</f>
        <v>0</v>
      </c>
      <c r="U146" t="e">
        <f ca="1">IF(AND(K146&gt;150%,Template!N149&gt;5),"IS1",IF(AND(K146&gt;150%,Template!N149&lt;5),"IS2",IF(AND(K146&lt;50%,Template!N149&gt;5),"IS3",IF(AND(K146&lt;50%,Template!N149&lt;5),"IS4"))))</f>
        <v>#N/A</v>
      </c>
      <c r="W146" t="str">
        <f>IF(Template!AF149&lt;&gt;"",Template!AF149,IF(M146&lt;&gt;FALSE,M146,""))</f>
        <v>IS3</v>
      </c>
      <c r="X146" t="str">
        <f>IF(Template!AG149&lt;&gt;"",Template!AG149,IF(N146&lt;&gt;FALSE,N146,""))</f>
        <v>IS3</v>
      </c>
      <c r="Y146" t="str">
        <f>IF(Template!AH149&lt;&gt;"",Template!AH149,IF(O146&lt;&gt;FALSE,O146,""))</f>
        <v>IS4</v>
      </c>
      <c r="Z146" t="str">
        <f>IF(Template!AI149&lt;&gt;"",Template!AI149,IF(P146&lt;&gt;FALSE,P146,""))</f>
        <v>IS4</v>
      </c>
      <c r="AA146" t="str">
        <f ca="1">IF(Template!AJ149&lt;&gt;"",Template!AJ149,IF(Q146&lt;&gt;FALSE,Q146,""))</f>
        <v/>
      </c>
      <c r="AB146" t="e">
        <f ca="1">IF(Template!AK149&lt;&gt;"",Template!AK149,IF(R146&lt;&gt;FALSE,R146,""))</f>
        <v>#N/A</v>
      </c>
      <c r="AC146" t="str">
        <f ca="1">IF(Template!AL149&lt;&gt;"",Template!AL149,IF(S146&lt;&gt;FALSE,S146,""))</f>
        <v/>
      </c>
      <c r="AD146" t="str">
        <f ca="1">IF(Template!AM149&lt;&gt;"",Template!AM149,IF(T146&lt;&gt;FALSE,T146,""))</f>
        <v/>
      </c>
      <c r="AE146" t="e">
        <f ca="1">IF(Template!AN149&lt;&gt;"",Template!AN149,IF(U146&lt;&gt;FALSE,U146,""))</f>
        <v>#N/A</v>
      </c>
    </row>
    <row r="147" spans="2:31" x14ac:dyDescent="0.35">
      <c r="B147" t="str">
        <f ca="1">Template!C150</f>
        <v>WO-23003-87-A-1</v>
      </c>
      <c r="C147">
        <f ca="1">Template!AV150/Template!AV$2</f>
        <v>8.2882636116494213E-2</v>
      </c>
      <c r="D147">
        <f ca="1">Template!AW150/Template!AW$2</f>
        <v>0.29738297954231008</v>
      </c>
      <c r="E147">
        <f ca="1">Template!AX150/Template!AX$2</f>
        <v>0.29335104568651504</v>
      </c>
      <c r="F147">
        <f ca="1">Template!AY150/Template!AY$2</f>
        <v>0.2946050022537145</v>
      </c>
      <c r="G147">
        <f ca="1">Template!AZ150/Template!AZ$2</f>
        <v>0.50712698184966765</v>
      </c>
      <c r="H147">
        <f ca="1">Template!BA150/Template!BA$2</f>
        <v>0.61516527541640198</v>
      </c>
      <c r="I147">
        <f ca="1">Template!BB150/Template!BB$2</f>
        <v>0.80923857711230696</v>
      </c>
      <c r="J147">
        <f ca="1">Template!BC150/Template!BC$2</f>
        <v>0.97989318907710021</v>
      </c>
      <c r="K147">
        <f ca="1">Template!BD150/Template!BD$2</f>
        <v>1.023740084056652</v>
      </c>
      <c r="M147" t="str">
        <f ca="1">IF(AND(C147&gt;150%,Template!F150&gt;5),"IS1",IF(AND(C147&gt;150%,Template!F150&lt;5),"IS2",IF(AND(C147&lt;50%,Template!F150&gt;5),"IS3",IF(AND(C147&lt;50%,Template!F150&lt;5),"IS4"))))</f>
        <v>IS3</v>
      </c>
      <c r="N147" t="str">
        <f ca="1">IF(AND(D147&gt;150%,Template!G150&gt;5),"IS1",IF(AND(D147&gt;150%,Template!G150&lt;5),"IS2",IF(AND(D147&lt;50%,Template!G150&gt;5),"IS3",IF(AND(D147&lt;50%,Template!G150&lt;5),"IS4"))))</f>
        <v>IS3</v>
      </c>
      <c r="O147" t="e">
        <f ca="1">IF(AND(E147&gt;150%,Template!H150&gt;5),"IS1",IF(AND(E147&gt;150%,Template!H150&lt;5),"IS2",IF(AND(E147&lt;50%,Template!H150&gt;5),"IS3",IF(AND(E147&lt;50%,Template!H150&lt;5),"IS4"))))</f>
        <v>#N/A</v>
      </c>
      <c r="P147" t="str">
        <f ca="1">IF(AND(F147&gt;150%,Template!I150&gt;5),"IS1",IF(AND(F147&gt;150%,Template!I150&lt;5),"IS2",IF(AND(F147&lt;50%,Template!I150&gt;5),"IS3",IF(AND(F147&lt;50%,Template!I150&lt;5),"IS4"))))</f>
        <v>IS4</v>
      </c>
      <c r="Q147" t="b">
        <f ca="1">IF(AND(G147&gt;150%,Template!J150&gt;5),"IS1",IF(AND(G147&gt;150%,Template!J150&lt;5),"IS2",IF(AND(G147&lt;50%,Template!J150&gt;5),"IS3",IF(AND(G147&lt;50%,Template!J150&lt;5),"IS4"))))</f>
        <v>0</v>
      </c>
      <c r="R147" t="e">
        <f ca="1">IF(AND(H147&gt;150%,Template!K150&gt;5),"IS1",IF(AND(H147&gt;150%,Template!K150&lt;5),"IS2",IF(AND(H147&lt;50%,Template!K150&gt;5),"IS3",IF(AND(H147&lt;50%,Template!K150&lt;5),"IS4"))))</f>
        <v>#N/A</v>
      </c>
      <c r="S147" t="b">
        <f ca="1">IF(AND(I147&gt;150%,Template!L150&gt;5),"IS1",IF(AND(I147&gt;150%,Template!L150&lt;5),"IS2",IF(AND(I147&lt;50%,Template!L150&gt;5),"IS3",IF(AND(I147&lt;50%,Template!L150&lt;5),"IS4"))))</f>
        <v>0</v>
      </c>
      <c r="T147" t="b">
        <f ca="1">IF(AND(J147&gt;150%,Template!M150&gt;5),"IS1",IF(AND(J147&gt;150%,Template!M150&lt;5),"IS2",IF(AND(J147&lt;50%,Template!M150&gt;5),"IS3",IF(AND(J147&lt;50%,Template!M150&lt;5),"IS4"))))</f>
        <v>0</v>
      </c>
      <c r="U147" t="e">
        <f ca="1">IF(AND(K147&gt;150%,Template!N150&gt;5),"IS1",IF(AND(K147&gt;150%,Template!N150&lt;5),"IS2",IF(AND(K147&lt;50%,Template!N150&gt;5),"IS3",IF(AND(K147&lt;50%,Template!N150&lt;5),"IS4"))))</f>
        <v>#N/A</v>
      </c>
      <c r="W147" t="str">
        <f>IF(Template!AF150&lt;&gt;"",Template!AF150,IF(M147&lt;&gt;FALSE,M147,""))</f>
        <v>IS3</v>
      </c>
      <c r="X147" t="str">
        <f>IF(Template!AG150&lt;&gt;"",Template!AG150,IF(N147&lt;&gt;FALSE,N147,""))</f>
        <v>IS3</v>
      </c>
      <c r="Y147" t="str">
        <f>IF(Template!AH150&lt;&gt;"",Template!AH150,IF(O147&lt;&gt;FALSE,O147,""))</f>
        <v>IS4</v>
      </c>
      <c r="Z147" t="str">
        <f>IF(Template!AI150&lt;&gt;"",Template!AI150,IF(P147&lt;&gt;FALSE,P147,""))</f>
        <v>IS4</v>
      </c>
      <c r="AA147" t="str">
        <f ca="1">IF(Template!AJ150&lt;&gt;"",Template!AJ150,IF(Q147&lt;&gt;FALSE,Q147,""))</f>
        <v/>
      </c>
      <c r="AB147" t="e">
        <f ca="1">IF(Template!AK150&lt;&gt;"",Template!AK150,IF(R147&lt;&gt;FALSE,R147,""))</f>
        <v>#N/A</v>
      </c>
      <c r="AC147" t="str">
        <f ca="1">IF(Template!AL150&lt;&gt;"",Template!AL150,IF(S147&lt;&gt;FALSE,S147,""))</f>
        <v/>
      </c>
      <c r="AD147" t="str">
        <f ca="1">IF(Template!AM150&lt;&gt;"",Template!AM150,IF(T147&lt;&gt;FALSE,T147,""))</f>
        <v/>
      </c>
      <c r="AE147" t="e">
        <f ca="1">IF(Template!AN150&lt;&gt;"",Template!AN150,IF(U147&lt;&gt;FALSE,U147,""))</f>
        <v>#N/A</v>
      </c>
    </row>
    <row r="148" spans="2:31" x14ac:dyDescent="0.35">
      <c r="B148" t="str">
        <f ca="1">Template!C151</f>
        <v>WO-23003-88-A-1</v>
      </c>
      <c r="C148">
        <f ca="1">Template!AV151/Template!AV$2</f>
        <v>0.26864612792998843</v>
      </c>
      <c r="D148">
        <f ca="1">Template!AW151/Template!AW$2</f>
        <v>0.52790252802407089</v>
      </c>
      <c r="E148">
        <f ca="1">Template!AX151/Template!AX$2</f>
        <v>0.46858651254958622</v>
      </c>
      <c r="F148">
        <f ca="1">Template!AY151/Template!AY$2</f>
        <v>0.46742928552581536</v>
      </c>
      <c r="G148">
        <f ca="1">Template!AZ151/Template!AZ$2</f>
        <v>0.70106978388005536</v>
      </c>
      <c r="H148">
        <f ca="1">Template!BA151/Template!BA$2</f>
        <v>0.78633387800218346</v>
      </c>
      <c r="I148">
        <f ca="1">Template!BB151/Template!BB$2</f>
        <v>0.92774135859924789</v>
      </c>
      <c r="J148">
        <f ca="1">Template!BC151/Template!BC$2</f>
        <v>1.0567289252711149</v>
      </c>
      <c r="K148">
        <f ca="1">Template!BD151/Template!BD$2</f>
        <v>1.1116926601779729</v>
      </c>
      <c r="M148" t="str">
        <f ca="1">IF(AND(C148&gt;150%,Template!F151&gt;5),"IS1",IF(AND(C148&gt;150%,Template!F151&lt;5),"IS2",IF(AND(C148&lt;50%,Template!F151&gt;5),"IS3",IF(AND(C148&lt;50%,Template!F151&lt;5),"IS4"))))</f>
        <v>IS3</v>
      </c>
      <c r="N148" t="b">
        <f ca="1">IF(AND(D148&gt;150%,Template!G151&gt;5),"IS1",IF(AND(D148&gt;150%,Template!G151&lt;5),"IS2",IF(AND(D148&lt;50%,Template!G151&gt;5),"IS3",IF(AND(D148&lt;50%,Template!G151&lt;5),"IS4"))))</f>
        <v>0</v>
      </c>
      <c r="O148" t="e">
        <f ca="1">IF(AND(E148&gt;150%,Template!H151&gt;5),"IS1",IF(AND(E148&gt;150%,Template!H151&lt;5),"IS2",IF(AND(E148&lt;50%,Template!H151&gt;5),"IS3",IF(AND(E148&lt;50%,Template!H151&lt;5),"IS4"))))</f>
        <v>#N/A</v>
      </c>
      <c r="P148" t="str">
        <f ca="1">IF(AND(F148&gt;150%,Template!I151&gt;5),"IS1",IF(AND(F148&gt;150%,Template!I151&lt;5),"IS2",IF(AND(F148&lt;50%,Template!I151&gt;5),"IS3",IF(AND(F148&lt;50%,Template!I151&lt;5),"IS4"))))</f>
        <v>IS4</v>
      </c>
      <c r="Q148" t="b">
        <f ca="1">IF(AND(G148&gt;150%,Template!J151&gt;5),"IS1",IF(AND(G148&gt;150%,Template!J151&lt;5),"IS2",IF(AND(G148&lt;50%,Template!J151&gt;5),"IS3",IF(AND(G148&lt;50%,Template!J151&lt;5),"IS4"))))</f>
        <v>0</v>
      </c>
      <c r="R148" t="e">
        <f ca="1">IF(AND(H148&gt;150%,Template!K151&gt;5),"IS1",IF(AND(H148&gt;150%,Template!K151&lt;5),"IS2",IF(AND(H148&lt;50%,Template!K151&gt;5),"IS3",IF(AND(H148&lt;50%,Template!K151&lt;5),"IS4"))))</f>
        <v>#N/A</v>
      </c>
      <c r="S148" t="b">
        <f ca="1">IF(AND(I148&gt;150%,Template!L151&gt;5),"IS1",IF(AND(I148&gt;150%,Template!L151&lt;5),"IS2",IF(AND(I148&lt;50%,Template!L151&gt;5),"IS3",IF(AND(I148&lt;50%,Template!L151&lt;5),"IS4"))))</f>
        <v>0</v>
      </c>
      <c r="T148" t="b">
        <f ca="1">IF(AND(J148&gt;150%,Template!M151&gt;5),"IS1",IF(AND(J148&gt;150%,Template!M151&lt;5),"IS2",IF(AND(J148&lt;50%,Template!M151&gt;5),"IS3",IF(AND(J148&lt;50%,Template!M151&lt;5),"IS4"))))</f>
        <v>0</v>
      </c>
      <c r="U148" t="e">
        <f ca="1">IF(AND(K148&gt;150%,Template!N151&gt;5),"IS1",IF(AND(K148&gt;150%,Template!N151&lt;5),"IS2",IF(AND(K148&lt;50%,Template!N151&gt;5),"IS3",IF(AND(K148&lt;50%,Template!N151&lt;5),"IS4"))))</f>
        <v>#N/A</v>
      </c>
      <c r="W148" t="str">
        <f>IF(Template!AF151&lt;&gt;"",Template!AF151,IF(M148&lt;&gt;FALSE,M148,""))</f>
        <v>IS3</v>
      </c>
      <c r="X148" t="str">
        <f ca="1">IF(Template!AG151&lt;&gt;"",Template!AG151,IF(N148&lt;&gt;FALSE,N148,""))</f>
        <v/>
      </c>
      <c r="Y148" t="str">
        <f>IF(Template!AH151&lt;&gt;"",Template!AH151,IF(O148&lt;&gt;FALSE,O148,""))</f>
        <v>IS4</v>
      </c>
      <c r="Z148" t="str">
        <f>IF(Template!AI151&lt;&gt;"",Template!AI151,IF(P148&lt;&gt;FALSE,P148,""))</f>
        <v>IS4</v>
      </c>
      <c r="AA148" t="str">
        <f ca="1">IF(Template!AJ151&lt;&gt;"",Template!AJ151,IF(Q148&lt;&gt;FALSE,Q148,""))</f>
        <v/>
      </c>
      <c r="AB148" t="e">
        <f ca="1">IF(Template!AK151&lt;&gt;"",Template!AK151,IF(R148&lt;&gt;FALSE,R148,""))</f>
        <v>#N/A</v>
      </c>
      <c r="AC148" t="str">
        <f ca="1">IF(Template!AL151&lt;&gt;"",Template!AL151,IF(S148&lt;&gt;FALSE,S148,""))</f>
        <v/>
      </c>
      <c r="AD148" t="str">
        <f ca="1">IF(Template!AM151&lt;&gt;"",Template!AM151,IF(T148&lt;&gt;FALSE,T148,""))</f>
        <v/>
      </c>
      <c r="AE148" t="e">
        <f ca="1">IF(Template!AN151&lt;&gt;"",Template!AN151,IF(U148&lt;&gt;FALSE,U148,""))</f>
        <v>#N/A</v>
      </c>
    </row>
    <row r="149" spans="2:31" x14ac:dyDescent="0.35">
      <c r="B149" t="str">
        <f ca="1">Template!C152</f>
        <v>WO-23003-89-A-1</v>
      </c>
      <c r="C149">
        <f ca="1">Template!AV152/Template!AV$2</f>
        <v>0.22460676696363152</v>
      </c>
      <c r="D149">
        <f ca="1">Template!AW152/Template!AW$2</f>
        <v>0.47306913965882919</v>
      </c>
      <c r="E149">
        <f ca="1">Template!AX152/Template!AX$2</f>
        <v>0.45528509086363655</v>
      </c>
      <c r="F149">
        <f ca="1">Template!AY152/Template!AY$2</f>
        <v>0.43843646690200971</v>
      </c>
      <c r="G149">
        <f ca="1">Template!AZ152/Template!AZ$2</f>
        <v>0.67159383480646451</v>
      </c>
      <c r="H149">
        <f ca="1">Template!BA152/Template!BA$2</f>
        <v>0.79120892775114693</v>
      </c>
      <c r="I149">
        <f ca="1">Template!BB152/Template!BB$2</f>
        <v>0.93770066620690729</v>
      </c>
      <c r="J149">
        <f ca="1">Template!BC152/Template!BC$2</f>
        <v>1.0707798177126242</v>
      </c>
      <c r="K149">
        <f ca="1">Template!BD152/Template!BD$2</f>
        <v>1.125194104782568</v>
      </c>
      <c r="M149" t="str">
        <f ca="1">IF(AND(C149&gt;150%,Template!F152&gt;5),"IS1",IF(AND(C149&gt;150%,Template!F152&lt;5),"IS2",IF(AND(C149&lt;50%,Template!F152&gt;5),"IS3",IF(AND(C149&lt;50%,Template!F152&lt;5),"IS4"))))</f>
        <v>IS3</v>
      </c>
      <c r="N149" t="str">
        <f ca="1">IF(AND(D149&gt;150%,Template!G152&gt;5),"IS1",IF(AND(D149&gt;150%,Template!G152&lt;5),"IS2",IF(AND(D149&lt;50%,Template!G152&gt;5),"IS3",IF(AND(D149&lt;50%,Template!G152&lt;5),"IS4"))))</f>
        <v>IS3</v>
      </c>
      <c r="O149" t="e">
        <f ca="1">IF(AND(E149&gt;150%,Template!H152&gt;5),"IS1",IF(AND(E149&gt;150%,Template!H152&lt;5),"IS2",IF(AND(E149&lt;50%,Template!H152&gt;5),"IS3",IF(AND(E149&lt;50%,Template!H152&lt;5),"IS4"))))</f>
        <v>#N/A</v>
      </c>
      <c r="P149" t="str">
        <f ca="1">IF(AND(F149&gt;150%,Template!I152&gt;5),"IS1",IF(AND(F149&gt;150%,Template!I152&lt;5),"IS2",IF(AND(F149&lt;50%,Template!I152&gt;5),"IS3",IF(AND(F149&lt;50%,Template!I152&lt;5),"IS4"))))</f>
        <v>IS4</v>
      </c>
      <c r="Q149" t="b">
        <f ca="1">IF(AND(G149&gt;150%,Template!J152&gt;5),"IS1",IF(AND(G149&gt;150%,Template!J152&lt;5),"IS2",IF(AND(G149&lt;50%,Template!J152&gt;5),"IS3",IF(AND(G149&lt;50%,Template!J152&lt;5),"IS4"))))</f>
        <v>0</v>
      </c>
      <c r="R149" t="e">
        <f ca="1">IF(AND(H149&gt;150%,Template!K152&gt;5),"IS1",IF(AND(H149&gt;150%,Template!K152&lt;5),"IS2",IF(AND(H149&lt;50%,Template!K152&gt;5),"IS3",IF(AND(H149&lt;50%,Template!K152&lt;5),"IS4"))))</f>
        <v>#N/A</v>
      </c>
      <c r="S149" t="b">
        <f ca="1">IF(AND(I149&gt;150%,Template!L152&gt;5),"IS1",IF(AND(I149&gt;150%,Template!L152&lt;5),"IS2",IF(AND(I149&lt;50%,Template!L152&gt;5),"IS3",IF(AND(I149&lt;50%,Template!L152&lt;5),"IS4"))))</f>
        <v>0</v>
      </c>
      <c r="T149" t="b">
        <f ca="1">IF(AND(J149&gt;150%,Template!M152&gt;5),"IS1",IF(AND(J149&gt;150%,Template!M152&lt;5),"IS2",IF(AND(J149&lt;50%,Template!M152&gt;5),"IS3",IF(AND(J149&lt;50%,Template!M152&lt;5),"IS4"))))</f>
        <v>0</v>
      </c>
      <c r="U149" t="e">
        <f ca="1">IF(AND(K149&gt;150%,Template!N152&gt;5),"IS1",IF(AND(K149&gt;150%,Template!N152&lt;5),"IS2",IF(AND(K149&lt;50%,Template!N152&gt;5),"IS3",IF(AND(K149&lt;50%,Template!N152&lt;5),"IS4"))))</f>
        <v>#N/A</v>
      </c>
      <c r="W149" t="str">
        <f>IF(Template!AF152&lt;&gt;"",Template!AF152,IF(M149&lt;&gt;FALSE,M149,""))</f>
        <v>IS3</v>
      </c>
      <c r="X149" t="str">
        <f>IF(Template!AG152&lt;&gt;"",Template!AG152,IF(N149&lt;&gt;FALSE,N149,""))</f>
        <v>IS3</v>
      </c>
      <c r="Y149" t="str">
        <f>IF(Template!AH152&lt;&gt;"",Template!AH152,IF(O149&lt;&gt;FALSE,O149,""))</f>
        <v>IS4</v>
      </c>
      <c r="Z149" t="str">
        <f>IF(Template!AI152&lt;&gt;"",Template!AI152,IF(P149&lt;&gt;FALSE,P149,""))</f>
        <v>IS4</v>
      </c>
      <c r="AA149" t="str">
        <f ca="1">IF(Template!AJ152&lt;&gt;"",Template!AJ152,IF(Q149&lt;&gt;FALSE,Q149,""))</f>
        <v/>
      </c>
      <c r="AB149" t="e">
        <f ca="1">IF(Template!AK152&lt;&gt;"",Template!AK152,IF(R149&lt;&gt;FALSE,R149,""))</f>
        <v>#N/A</v>
      </c>
      <c r="AC149" t="str">
        <f ca="1">IF(Template!AL152&lt;&gt;"",Template!AL152,IF(S149&lt;&gt;FALSE,S149,""))</f>
        <v/>
      </c>
      <c r="AD149" t="str">
        <f ca="1">IF(Template!AM152&lt;&gt;"",Template!AM152,IF(T149&lt;&gt;FALSE,T149,""))</f>
        <v/>
      </c>
      <c r="AE149" t="e">
        <f ca="1">IF(Template!AN152&lt;&gt;"",Template!AN152,IF(U149&lt;&gt;FALSE,U149,""))</f>
        <v>#N/A</v>
      </c>
    </row>
    <row r="150" spans="2:31" x14ac:dyDescent="0.35">
      <c r="B150" t="str">
        <f ca="1">Template!C153</f>
        <v>WO-23003-90-A-1</v>
      </c>
      <c r="C150">
        <f ca="1">Template!AV153/Template!AV$2</f>
        <v>0.18919833188388926</v>
      </c>
      <c r="D150">
        <f ca="1">Template!AW153/Template!AW$2</f>
        <v>0.41761858363398313</v>
      </c>
      <c r="E150">
        <f ca="1">Template!AX153/Template!AX$2</f>
        <v>0.39969787692774006</v>
      </c>
      <c r="F150">
        <f ca="1">Template!AY153/Template!AY$2</f>
        <v>0.40702297289021483</v>
      </c>
      <c r="G150">
        <f ca="1">Template!AZ153/Template!AZ$2</f>
        <v>0.63906516763964838</v>
      </c>
      <c r="H150">
        <f ca="1">Template!BA153/Template!BA$2</f>
        <v>0.74507771669731981</v>
      </c>
      <c r="I150">
        <f ca="1">Template!BB153/Template!BB$2</f>
        <v>0.88426366149059732</v>
      </c>
      <c r="J150">
        <f ca="1">Template!BC153/Template!BC$2</f>
        <v>1.0575576764211585</v>
      </c>
      <c r="K150">
        <f ca="1">Template!BD153/Template!BD$2</f>
        <v>1.0271145532977544</v>
      </c>
      <c r="M150" t="str">
        <f ca="1">IF(AND(C150&gt;150%,Template!F153&gt;5),"IS1",IF(AND(C150&gt;150%,Template!F153&lt;5),"IS2",IF(AND(C150&lt;50%,Template!F153&gt;5),"IS3",IF(AND(C150&lt;50%,Template!F153&lt;5),"IS4"))))</f>
        <v>IS3</v>
      </c>
      <c r="N150" t="str">
        <f ca="1">IF(AND(D150&gt;150%,Template!G153&gt;5),"IS1",IF(AND(D150&gt;150%,Template!G153&lt;5),"IS2",IF(AND(D150&lt;50%,Template!G153&gt;5),"IS3",IF(AND(D150&lt;50%,Template!G153&lt;5),"IS4"))))</f>
        <v>IS3</v>
      </c>
      <c r="O150" t="e">
        <f ca="1">IF(AND(E150&gt;150%,Template!H153&gt;5),"IS1",IF(AND(E150&gt;150%,Template!H153&lt;5),"IS2",IF(AND(E150&lt;50%,Template!H153&gt;5),"IS3",IF(AND(E150&lt;50%,Template!H153&lt;5),"IS4"))))</f>
        <v>#N/A</v>
      </c>
      <c r="P150" t="str">
        <f ca="1">IF(AND(F150&gt;150%,Template!I153&gt;5),"IS1",IF(AND(F150&gt;150%,Template!I153&lt;5),"IS2",IF(AND(F150&lt;50%,Template!I153&gt;5),"IS3",IF(AND(F150&lt;50%,Template!I153&lt;5),"IS4"))))</f>
        <v>IS4</v>
      </c>
      <c r="Q150" t="b">
        <f ca="1">IF(AND(G150&gt;150%,Template!J153&gt;5),"IS1",IF(AND(G150&gt;150%,Template!J153&lt;5),"IS2",IF(AND(G150&lt;50%,Template!J153&gt;5),"IS3",IF(AND(G150&lt;50%,Template!J153&lt;5),"IS4"))))</f>
        <v>0</v>
      </c>
      <c r="R150" t="e">
        <f ca="1">IF(AND(H150&gt;150%,Template!K153&gt;5),"IS1",IF(AND(H150&gt;150%,Template!K153&lt;5),"IS2",IF(AND(H150&lt;50%,Template!K153&gt;5),"IS3",IF(AND(H150&lt;50%,Template!K153&lt;5),"IS4"))))</f>
        <v>#N/A</v>
      </c>
      <c r="S150" t="b">
        <f ca="1">IF(AND(I150&gt;150%,Template!L153&gt;5),"IS1",IF(AND(I150&gt;150%,Template!L153&lt;5),"IS2",IF(AND(I150&lt;50%,Template!L153&gt;5),"IS3",IF(AND(I150&lt;50%,Template!L153&lt;5),"IS4"))))</f>
        <v>0</v>
      </c>
      <c r="T150" t="b">
        <f ca="1">IF(AND(J150&gt;150%,Template!M153&gt;5),"IS1",IF(AND(J150&gt;150%,Template!M153&lt;5),"IS2",IF(AND(J150&lt;50%,Template!M153&gt;5),"IS3",IF(AND(J150&lt;50%,Template!M153&lt;5),"IS4"))))</f>
        <v>0</v>
      </c>
      <c r="U150" t="e">
        <f ca="1">IF(AND(K150&gt;150%,Template!N153&gt;5),"IS1",IF(AND(K150&gt;150%,Template!N153&lt;5),"IS2",IF(AND(K150&lt;50%,Template!N153&gt;5),"IS3",IF(AND(K150&lt;50%,Template!N153&lt;5),"IS4"))))</f>
        <v>#N/A</v>
      </c>
      <c r="W150" t="str">
        <f>IF(Template!AF153&lt;&gt;"",Template!AF153,IF(M150&lt;&gt;FALSE,M150,""))</f>
        <v>IS3</v>
      </c>
      <c r="X150" t="str">
        <f>IF(Template!AG153&lt;&gt;"",Template!AG153,IF(N150&lt;&gt;FALSE,N150,""))</f>
        <v>IS3</v>
      </c>
      <c r="Y150" t="str">
        <f>IF(Template!AH153&lt;&gt;"",Template!AH153,IF(O150&lt;&gt;FALSE,O150,""))</f>
        <v>IS4</v>
      </c>
      <c r="Z150" t="str">
        <f>IF(Template!AI153&lt;&gt;"",Template!AI153,IF(P150&lt;&gt;FALSE,P150,""))</f>
        <v>IS4</v>
      </c>
      <c r="AA150" t="str">
        <f ca="1">IF(Template!AJ153&lt;&gt;"",Template!AJ153,IF(Q150&lt;&gt;FALSE,Q150,""))</f>
        <v/>
      </c>
      <c r="AB150" t="e">
        <f ca="1">IF(Template!AK153&lt;&gt;"",Template!AK153,IF(R150&lt;&gt;FALSE,R150,""))</f>
        <v>#N/A</v>
      </c>
      <c r="AC150" t="str">
        <f ca="1">IF(Template!AL153&lt;&gt;"",Template!AL153,IF(S150&lt;&gt;FALSE,S150,""))</f>
        <v/>
      </c>
      <c r="AD150" t="str">
        <f ca="1">IF(Template!AM153&lt;&gt;"",Template!AM153,IF(T150&lt;&gt;FALSE,T150,""))</f>
        <v/>
      </c>
      <c r="AE150" t="e">
        <f ca="1">IF(Template!AN153&lt;&gt;"",Template!AN153,IF(U150&lt;&gt;FALSE,U150,""))</f>
        <v>#N/A</v>
      </c>
    </row>
    <row r="151" spans="2:31" x14ac:dyDescent="0.35">
      <c r="B151" t="str">
        <f ca="1">Template!C154</f>
        <v>LRB-10-inj1</v>
      </c>
      <c r="C151">
        <f ca="1">Template!AV154/Template!AV$2</f>
        <v>1.0708319352475126</v>
      </c>
      <c r="D151">
        <f ca="1">Template!AW154/Template!AW$2</f>
        <v>1.1534512434172721</v>
      </c>
      <c r="E151">
        <f ca="1">Template!AX154/Template!AX$2</f>
        <v>1.0771177720343348</v>
      </c>
      <c r="F151">
        <f ca="1">Template!AY154/Template!AY$2</f>
        <v>1.0683790436825085</v>
      </c>
      <c r="G151">
        <f ca="1">Template!AZ154/Template!AZ$2</f>
        <v>1.0440212964768483</v>
      </c>
      <c r="H151">
        <f ca="1">Template!BA154/Template!BA$2</f>
        <v>1.1087746494080306</v>
      </c>
      <c r="I151">
        <f ca="1">Template!BB154/Template!BB$2</f>
        <v>1.1256095059034033</v>
      </c>
      <c r="J151">
        <f ca="1">Template!BC154/Template!BC$2</f>
        <v>1.0184424907431502</v>
      </c>
      <c r="K151">
        <f ca="1">Template!BD154/Template!BD$2</f>
        <v>1.3283072398061313</v>
      </c>
      <c r="M151" t="b">
        <f ca="1">IF(AND(C151&gt;150%,Template!F154&gt;5),"IS1",IF(AND(C151&gt;150%,Template!F154&lt;5),"IS2",IF(AND(C151&lt;50%,Template!F154&gt;5),"IS3",IF(AND(C151&lt;50%,Template!F154&lt;5),"IS4"))))</f>
        <v>0</v>
      </c>
      <c r="N151" t="b">
        <f ca="1">IF(AND(D151&gt;150%,Template!G154&gt;5),"IS1",IF(AND(D151&gt;150%,Template!G154&lt;5),"IS2",IF(AND(D151&lt;50%,Template!G154&gt;5),"IS3",IF(AND(D151&lt;50%,Template!G154&lt;5),"IS4"))))</f>
        <v>0</v>
      </c>
      <c r="O151" t="e">
        <f ca="1">IF(AND(E151&gt;150%,Template!H154&gt;5),"IS1",IF(AND(E151&gt;150%,Template!H154&lt;5),"IS2",IF(AND(E151&lt;50%,Template!H154&gt;5),"IS3",IF(AND(E151&lt;50%,Template!H154&lt;5),"IS4"))))</f>
        <v>#N/A</v>
      </c>
      <c r="P151" t="b">
        <f ca="1">IF(AND(F151&gt;150%,Template!I154&gt;5),"IS1",IF(AND(F151&gt;150%,Template!I154&lt;5),"IS2",IF(AND(F151&lt;50%,Template!I154&gt;5),"IS3",IF(AND(F151&lt;50%,Template!I154&lt;5),"IS4"))))</f>
        <v>0</v>
      </c>
      <c r="Q151" t="b">
        <f ca="1">IF(AND(G151&gt;150%,Template!J154&gt;5),"IS1",IF(AND(G151&gt;150%,Template!J154&lt;5),"IS2",IF(AND(G151&lt;50%,Template!J154&gt;5),"IS3",IF(AND(G151&lt;50%,Template!J154&lt;5),"IS4"))))</f>
        <v>0</v>
      </c>
      <c r="R151" t="e">
        <f ca="1">IF(AND(H151&gt;150%,Template!K154&gt;5),"IS1",IF(AND(H151&gt;150%,Template!K154&lt;5),"IS2",IF(AND(H151&lt;50%,Template!K154&gt;5),"IS3",IF(AND(H151&lt;50%,Template!K154&lt;5),"IS4"))))</f>
        <v>#N/A</v>
      </c>
      <c r="S151" t="b">
        <f ca="1">IF(AND(I151&gt;150%,Template!L154&gt;5),"IS1",IF(AND(I151&gt;150%,Template!L154&lt;5),"IS2",IF(AND(I151&lt;50%,Template!L154&gt;5),"IS3",IF(AND(I151&lt;50%,Template!L154&lt;5),"IS4"))))</f>
        <v>0</v>
      </c>
      <c r="T151" t="b">
        <f ca="1">IF(AND(J151&gt;150%,Template!M154&gt;5),"IS1",IF(AND(J151&gt;150%,Template!M154&lt;5),"IS2",IF(AND(J151&lt;50%,Template!M154&gt;5),"IS3",IF(AND(J151&lt;50%,Template!M154&lt;5),"IS4"))))</f>
        <v>0</v>
      </c>
      <c r="U151" t="e">
        <f ca="1">IF(AND(K151&gt;150%,Template!N154&gt;5),"IS1",IF(AND(K151&gt;150%,Template!N154&lt;5),"IS2",IF(AND(K151&lt;50%,Template!N154&gt;5),"IS3",IF(AND(K151&lt;50%,Template!N154&lt;5),"IS4"))))</f>
        <v>#N/A</v>
      </c>
      <c r="W151" t="str">
        <f ca="1">IF(Template!AF154&lt;&gt;"",Template!AF154,IF(M151&lt;&gt;FALSE,M151,""))</f>
        <v/>
      </c>
      <c r="X151" t="str">
        <f ca="1">IF(Template!AG154&lt;&gt;"",Template!AG154,IF(N151&lt;&gt;FALSE,N151,""))</f>
        <v/>
      </c>
      <c r="Y151" t="e">
        <f ca="1">IF(Template!AH154&lt;&gt;"",Template!AH154,IF(O151&lt;&gt;FALSE,O151,""))</f>
        <v>#N/A</v>
      </c>
      <c r="Z151" t="str">
        <f ca="1">IF(Template!AI154&lt;&gt;"",Template!AI154,IF(P151&lt;&gt;FALSE,P151,""))</f>
        <v/>
      </c>
      <c r="AA151" t="str">
        <f ca="1">IF(Template!AJ154&lt;&gt;"",Template!AJ154,IF(Q151&lt;&gt;FALSE,Q151,""))</f>
        <v/>
      </c>
      <c r="AB151" t="e">
        <f ca="1">IF(Template!AK154&lt;&gt;"",Template!AK154,IF(R151&lt;&gt;FALSE,R151,""))</f>
        <v>#N/A</v>
      </c>
      <c r="AC151" t="str">
        <f ca="1">IF(Template!AL154&lt;&gt;"",Template!AL154,IF(S151&lt;&gt;FALSE,S151,""))</f>
        <v/>
      </c>
      <c r="AD151" t="str">
        <f ca="1">IF(Template!AM154&lt;&gt;"",Template!AM154,IF(T151&lt;&gt;FALSE,T151,""))</f>
        <v/>
      </c>
      <c r="AE151" t="e">
        <f ca="1">IF(Template!AN154&lt;&gt;"",Template!AN154,IF(U151&lt;&gt;FALSE,U151,""))</f>
        <v>#N/A</v>
      </c>
    </row>
    <row r="152" spans="2:31" x14ac:dyDescent="0.35">
      <c r="B152" t="str">
        <f ca="1">Template!C155</f>
        <v>AB-230117-02 LRB 10</v>
      </c>
      <c r="C152">
        <f ca="1">Template!AV155/Template!AV$2</f>
        <v>1.0787013894119821</v>
      </c>
      <c r="D152">
        <f ca="1">Template!AW155/Template!AW$2</f>
        <v>1.1091677757453109</v>
      </c>
      <c r="E152">
        <f ca="1">Template!AX155/Template!AX$2</f>
        <v>1.0751708837671756</v>
      </c>
      <c r="F152">
        <f ca="1">Template!AY155/Template!AY$2</f>
        <v>1.0540942210731092</v>
      </c>
      <c r="G152">
        <f ca="1">Template!AZ155/Template!AZ$2</f>
        <v>0.98742919176112576</v>
      </c>
      <c r="H152">
        <f ca="1">Template!BA155/Template!BA$2</f>
        <v>1.0372682564998144</v>
      </c>
      <c r="I152">
        <f ca="1">Template!BB155/Template!BB$2</f>
        <v>1.0562854486617106</v>
      </c>
      <c r="J152">
        <f ca="1">Template!BC155/Template!BC$2</f>
        <v>0.9509843692533323</v>
      </c>
      <c r="K152">
        <f ca="1">Template!BD155/Template!BD$2</f>
        <v>1.2271065520260889</v>
      </c>
      <c r="M152" t="b">
        <f ca="1">IF(AND(C152&gt;150%,Template!F155&gt;5),"IS1",IF(AND(C152&gt;150%,Template!F155&lt;5),"IS2",IF(AND(C152&lt;50%,Template!F155&gt;5),"IS3",IF(AND(C152&lt;50%,Template!F155&lt;5),"IS4"))))</f>
        <v>0</v>
      </c>
      <c r="N152" t="b">
        <f ca="1">IF(AND(D152&gt;150%,Template!G155&gt;5),"IS1",IF(AND(D152&gt;150%,Template!G155&lt;5),"IS2",IF(AND(D152&lt;50%,Template!G155&gt;5),"IS3",IF(AND(D152&lt;50%,Template!G155&lt;5),"IS4"))))</f>
        <v>0</v>
      </c>
      <c r="O152" t="e">
        <f ca="1">IF(AND(E152&gt;150%,Template!H155&gt;5),"IS1",IF(AND(E152&gt;150%,Template!H155&lt;5),"IS2",IF(AND(E152&lt;50%,Template!H155&gt;5),"IS3",IF(AND(E152&lt;50%,Template!H155&lt;5),"IS4"))))</f>
        <v>#N/A</v>
      </c>
      <c r="P152" t="b">
        <f ca="1">IF(AND(F152&gt;150%,Template!I155&gt;5),"IS1",IF(AND(F152&gt;150%,Template!I155&lt;5),"IS2",IF(AND(F152&lt;50%,Template!I155&gt;5),"IS3",IF(AND(F152&lt;50%,Template!I155&lt;5),"IS4"))))</f>
        <v>0</v>
      </c>
      <c r="Q152" t="b">
        <f ca="1">IF(AND(G152&gt;150%,Template!J155&gt;5),"IS1",IF(AND(G152&gt;150%,Template!J155&lt;5),"IS2",IF(AND(G152&lt;50%,Template!J155&gt;5),"IS3",IF(AND(G152&lt;50%,Template!J155&lt;5),"IS4"))))</f>
        <v>0</v>
      </c>
      <c r="R152" t="e">
        <f ca="1">IF(AND(H152&gt;150%,Template!K155&gt;5),"IS1",IF(AND(H152&gt;150%,Template!K155&lt;5),"IS2",IF(AND(H152&lt;50%,Template!K155&gt;5),"IS3",IF(AND(H152&lt;50%,Template!K155&lt;5),"IS4"))))</f>
        <v>#N/A</v>
      </c>
      <c r="S152" t="b">
        <f ca="1">IF(AND(I152&gt;150%,Template!L155&gt;5),"IS1",IF(AND(I152&gt;150%,Template!L155&lt;5),"IS2",IF(AND(I152&lt;50%,Template!L155&gt;5),"IS3",IF(AND(I152&lt;50%,Template!L155&lt;5),"IS4"))))</f>
        <v>0</v>
      </c>
      <c r="T152" t="b">
        <f ca="1">IF(AND(J152&gt;150%,Template!M155&gt;5),"IS1",IF(AND(J152&gt;150%,Template!M155&lt;5),"IS2",IF(AND(J152&lt;50%,Template!M155&gt;5),"IS3",IF(AND(J152&lt;50%,Template!M155&lt;5),"IS4"))))</f>
        <v>0</v>
      </c>
      <c r="U152" t="e">
        <f ca="1">IF(AND(K152&gt;150%,Template!N155&gt;5),"IS1",IF(AND(K152&gt;150%,Template!N155&lt;5),"IS2",IF(AND(K152&lt;50%,Template!N155&gt;5),"IS3",IF(AND(K152&lt;50%,Template!N155&lt;5),"IS4"))))</f>
        <v>#N/A</v>
      </c>
      <c r="W152" t="str">
        <f ca="1">IF(Template!AF155&lt;&gt;"",Template!AF155,IF(M152&lt;&gt;FALSE,M152,""))</f>
        <v/>
      </c>
      <c r="X152" t="str">
        <f ca="1">IF(Template!AG155&lt;&gt;"",Template!AG155,IF(N152&lt;&gt;FALSE,N152,""))</f>
        <v/>
      </c>
      <c r="Y152" t="e">
        <f ca="1">IF(Template!AH155&lt;&gt;"",Template!AH155,IF(O152&lt;&gt;FALSE,O152,""))</f>
        <v>#N/A</v>
      </c>
      <c r="Z152" t="str">
        <f ca="1">IF(Template!AI155&lt;&gt;"",Template!AI155,IF(P152&lt;&gt;FALSE,P152,""))</f>
        <v/>
      </c>
      <c r="AA152" t="str">
        <f ca="1">IF(Template!AJ155&lt;&gt;"",Template!AJ155,IF(Q152&lt;&gt;FALSE,Q152,""))</f>
        <v/>
      </c>
      <c r="AB152" t="e">
        <f ca="1">IF(Template!AK155&lt;&gt;"",Template!AK155,IF(R152&lt;&gt;FALSE,R152,""))</f>
        <v>#N/A</v>
      </c>
      <c r="AC152" t="str">
        <f ca="1">IF(Template!AL155&lt;&gt;"",Template!AL155,IF(S152&lt;&gt;FALSE,S152,""))</f>
        <v/>
      </c>
      <c r="AD152" t="str">
        <f ca="1">IF(Template!AM155&lt;&gt;"",Template!AM155,IF(T152&lt;&gt;FALSE,T152,""))</f>
        <v/>
      </c>
      <c r="AE152" t="e">
        <f ca="1">IF(Template!AN155&lt;&gt;"",Template!AN155,IF(U152&lt;&gt;FALSE,U152,""))</f>
        <v>#N/A</v>
      </c>
    </row>
    <row r="153" spans="2:31" x14ac:dyDescent="0.35">
      <c r="B153" t="str">
        <f ca="1">Template!C156</f>
        <v>WO-23003-91-A-1</v>
      </c>
      <c r="C153">
        <f ca="1">Template!AV156/Template!AV$2</f>
        <v>0.13325481226845987</v>
      </c>
      <c r="D153">
        <f ca="1">Template!AW156/Template!AW$2</f>
        <v>0.39036867327184616</v>
      </c>
      <c r="E153">
        <f ca="1">Template!AX156/Template!AX$2</f>
        <v>0.37433277410336319</v>
      </c>
      <c r="F153">
        <f ca="1">Template!AY156/Template!AY$2</f>
        <v>0.37512660832176825</v>
      </c>
      <c r="G153">
        <f ca="1">Template!AZ156/Template!AZ$2</f>
        <v>0.61399580484457983</v>
      </c>
      <c r="H153">
        <f ca="1">Template!BA156/Template!BA$2</f>
        <v>0.7406461760256482</v>
      </c>
      <c r="I153">
        <f ca="1">Template!BB156/Template!BB$2</f>
        <v>0.88914408314804072</v>
      </c>
      <c r="J153">
        <f ca="1">Template!BC156/Template!BC$2</f>
        <v>1.0346841951827639</v>
      </c>
      <c r="K153">
        <f ca="1">Template!BD156/Template!BD$2</f>
        <v>1.0650667741796891</v>
      </c>
      <c r="M153" t="str">
        <f ca="1">IF(AND(C153&gt;150%,Template!F156&gt;5),"IS1",IF(AND(C153&gt;150%,Template!F156&lt;5),"IS2",IF(AND(C153&lt;50%,Template!F156&gt;5),"IS3",IF(AND(C153&lt;50%,Template!F156&lt;5),"IS4"))))</f>
        <v>IS3</v>
      </c>
      <c r="N153" t="str">
        <f ca="1">IF(AND(D153&gt;150%,Template!G156&gt;5),"IS1",IF(AND(D153&gt;150%,Template!G156&lt;5),"IS2",IF(AND(D153&lt;50%,Template!G156&gt;5),"IS3",IF(AND(D153&lt;50%,Template!G156&lt;5),"IS4"))))</f>
        <v>IS3</v>
      </c>
      <c r="O153" t="e">
        <f ca="1">IF(AND(E153&gt;150%,Template!H156&gt;5),"IS1",IF(AND(E153&gt;150%,Template!H156&lt;5),"IS2",IF(AND(E153&lt;50%,Template!H156&gt;5),"IS3",IF(AND(E153&lt;50%,Template!H156&lt;5),"IS4"))))</f>
        <v>#N/A</v>
      </c>
      <c r="P153" t="str">
        <f ca="1">IF(AND(F153&gt;150%,Template!I156&gt;5),"IS1",IF(AND(F153&gt;150%,Template!I156&lt;5),"IS2",IF(AND(F153&lt;50%,Template!I156&gt;5),"IS3",IF(AND(F153&lt;50%,Template!I156&lt;5),"IS4"))))</f>
        <v>IS4</v>
      </c>
      <c r="Q153" t="b">
        <f ca="1">IF(AND(G153&gt;150%,Template!J156&gt;5),"IS1",IF(AND(G153&gt;150%,Template!J156&lt;5),"IS2",IF(AND(G153&lt;50%,Template!J156&gt;5),"IS3",IF(AND(G153&lt;50%,Template!J156&lt;5),"IS4"))))</f>
        <v>0</v>
      </c>
      <c r="R153" t="e">
        <f ca="1">IF(AND(H153&gt;150%,Template!K156&gt;5),"IS1",IF(AND(H153&gt;150%,Template!K156&lt;5),"IS2",IF(AND(H153&lt;50%,Template!K156&gt;5),"IS3",IF(AND(H153&lt;50%,Template!K156&lt;5),"IS4"))))</f>
        <v>#N/A</v>
      </c>
      <c r="S153" t="b">
        <f ca="1">IF(AND(I153&gt;150%,Template!L156&gt;5),"IS1",IF(AND(I153&gt;150%,Template!L156&lt;5),"IS2",IF(AND(I153&lt;50%,Template!L156&gt;5),"IS3",IF(AND(I153&lt;50%,Template!L156&lt;5),"IS4"))))</f>
        <v>0</v>
      </c>
      <c r="T153" t="b">
        <f ca="1">IF(AND(J153&gt;150%,Template!M156&gt;5),"IS1",IF(AND(J153&gt;150%,Template!M156&lt;5),"IS2",IF(AND(J153&lt;50%,Template!M156&gt;5),"IS3",IF(AND(J153&lt;50%,Template!M156&lt;5),"IS4"))))</f>
        <v>0</v>
      </c>
      <c r="U153" t="e">
        <f ca="1">IF(AND(K153&gt;150%,Template!N156&gt;5),"IS1",IF(AND(K153&gt;150%,Template!N156&lt;5),"IS2",IF(AND(K153&lt;50%,Template!N156&gt;5),"IS3",IF(AND(K153&lt;50%,Template!N156&lt;5),"IS4"))))</f>
        <v>#N/A</v>
      </c>
      <c r="W153" t="str">
        <f>IF(Template!AF156&lt;&gt;"",Template!AF156,IF(M153&lt;&gt;FALSE,M153,""))</f>
        <v>IS3</v>
      </c>
      <c r="X153" t="str">
        <f>IF(Template!AG156&lt;&gt;"",Template!AG156,IF(N153&lt;&gt;FALSE,N153,""))</f>
        <v>IS3</v>
      </c>
      <c r="Y153" t="str">
        <f>IF(Template!AH156&lt;&gt;"",Template!AH156,IF(O153&lt;&gt;FALSE,O153,""))</f>
        <v>IS4</v>
      </c>
      <c r="Z153" t="str">
        <f>IF(Template!AI156&lt;&gt;"",Template!AI156,IF(P153&lt;&gt;FALSE,P153,""))</f>
        <v>IS4</v>
      </c>
      <c r="AA153" t="str">
        <f ca="1">IF(Template!AJ156&lt;&gt;"",Template!AJ156,IF(Q153&lt;&gt;FALSE,Q153,""))</f>
        <v/>
      </c>
      <c r="AB153" t="e">
        <f ca="1">IF(Template!AK156&lt;&gt;"",Template!AK156,IF(R153&lt;&gt;FALSE,R153,""))</f>
        <v>#N/A</v>
      </c>
      <c r="AC153" t="str">
        <f ca="1">IF(Template!AL156&lt;&gt;"",Template!AL156,IF(S153&lt;&gt;FALSE,S153,""))</f>
        <v/>
      </c>
      <c r="AD153" t="str">
        <f ca="1">IF(Template!AM156&lt;&gt;"",Template!AM156,IF(T153&lt;&gt;FALSE,T153,""))</f>
        <v/>
      </c>
      <c r="AE153" t="e">
        <f ca="1">IF(Template!AN156&lt;&gt;"",Template!AN156,IF(U153&lt;&gt;FALSE,U153,""))</f>
        <v>#N/A</v>
      </c>
    </row>
    <row r="154" spans="2:31" x14ac:dyDescent="0.35">
      <c r="B154" t="str">
        <f ca="1">Template!C157</f>
        <v>WO-23003-92-A-1</v>
      </c>
      <c r="C154">
        <f ca="1">Template!AV157/Template!AV$2</f>
        <v>0.30653893298090157</v>
      </c>
      <c r="D154">
        <f ca="1">Template!AW157/Template!AW$2</f>
        <v>0.5607407092296276</v>
      </c>
      <c r="E154">
        <f ca="1">Template!AX157/Template!AX$2</f>
        <v>0.51553323537617712</v>
      </c>
      <c r="F154">
        <f ca="1">Template!AY157/Template!AY$2</f>
        <v>0.54734980303248293</v>
      </c>
      <c r="G154">
        <f ca="1">Template!AZ157/Template!AZ$2</f>
        <v>0.78587487883072216</v>
      </c>
      <c r="H154">
        <f ca="1">Template!BA157/Template!BA$2</f>
        <v>0.78786520330768728</v>
      </c>
      <c r="I154">
        <f ca="1">Template!BB157/Template!BB$2</f>
        <v>0.83639541619293334</v>
      </c>
      <c r="J154">
        <f ca="1">Template!BC157/Template!BC$2</f>
        <v>1.0747564091540893</v>
      </c>
      <c r="K154">
        <f ca="1">Template!BD157/Template!BD$2</f>
        <v>1.0185760316113655</v>
      </c>
      <c r="M154" t="str">
        <f ca="1">IF(AND(C154&gt;150%,Template!F157&gt;5),"IS1",IF(AND(C154&gt;150%,Template!F157&lt;5),"IS2",IF(AND(C154&lt;50%,Template!F157&gt;5),"IS3",IF(AND(C154&lt;50%,Template!F157&lt;5),"IS4"))))</f>
        <v>IS3</v>
      </c>
      <c r="N154" t="b">
        <f ca="1">IF(AND(D154&gt;150%,Template!G157&gt;5),"IS1",IF(AND(D154&gt;150%,Template!G157&lt;5),"IS2",IF(AND(D154&lt;50%,Template!G157&gt;5),"IS3",IF(AND(D154&lt;50%,Template!G157&lt;5),"IS4"))))</f>
        <v>0</v>
      </c>
      <c r="O154" t="e">
        <f ca="1">IF(AND(E154&gt;150%,Template!H157&gt;5),"IS1",IF(AND(E154&gt;150%,Template!H157&lt;5),"IS2",IF(AND(E154&lt;50%,Template!H157&gt;5),"IS3",IF(AND(E154&lt;50%,Template!H157&lt;5),"IS4"))))</f>
        <v>#N/A</v>
      </c>
      <c r="P154" t="b">
        <f ca="1">IF(AND(F154&gt;150%,Template!I157&gt;5),"IS1",IF(AND(F154&gt;150%,Template!I157&lt;5),"IS2",IF(AND(F154&lt;50%,Template!I157&gt;5),"IS3",IF(AND(F154&lt;50%,Template!I157&lt;5),"IS4"))))</f>
        <v>0</v>
      </c>
      <c r="Q154" t="b">
        <f ca="1">IF(AND(G154&gt;150%,Template!J157&gt;5),"IS1",IF(AND(G154&gt;150%,Template!J157&lt;5),"IS2",IF(AND(G154&lt;50%,Template!J157&gt;5),"IS3",IF(AND(G154&lt;50%,Template!J157&lt;5),"IS4"))))</f>
        <v>0</v>
      </c>
      <c r="R154" t="e">
        <f ca="1">IF(AND(H154&gt;150%,Template!K157&gt;5),"IS1",IF(AND(H154&gt;150%,Template!K157&lt;5),"IS2",IF(AND(H154&lt;50%,Template!K157&gt;5),"IS3",IF(AND(H154&lt;50%,Template!K157&lt;5),"IS4"))))</f>
        <v>#N/A</v>
      </c>
      <c r="S154" t="b">
        <f ca="1">IF(AND(I154&gt;150%,Template!L157&gt;5),"IS1",IF(AND(I154&gt;150%,Template!L157&lt;5),"IS2",IF(AND(I154&lt;50%,Template!L157&gt;5),"IS3",IF(AND(I154&lt;50%,Template!L157&lt;5),"IS4"))))</f>
        <v>0</v>
      </c>
      <c r="T154" t="b">
        <f ca="1">IF(AND(J154&gt;150%,Template!M157&gt;5),"IS1",IF(AND(J154&gt;150%,Template!M157&lt;5),"IS2",IF(AND(J154&lt;50%,Template!M157&gt;5),"IS3",IF(AND(J154&lt;50%,Template!M157&lt;5),"IS4"))))</f>
        <v>0</v>
      </c>
      <c r="U154" t="e">
        <f ca="1">IF(AND(K154&gt;150%,Template!N157&gt;5),"IS1",IF(AND(K154&gt;150%,Template!N157&lt;5),"IS2",IF(AND(K154&lt;50%,Template!N157&gt;5),"IS3",IF(AND(K154&lt;50%,Template!N157&lt;5),"IS4"))))</f>
        <v>#N/A</v>
      </c>
      <c r="W154" t="str">
        <f>IF(Template!AF157&lt;&gt;"",Template!AF157,IF(M154&lt;&gt;FALSE,M154,""))</f>
        <v>IS3</v>
      </c>
      <c r="X154" t="str">
        <f ca="1">IF(Template!AG157&lt;&gt;"",Template!AG157,IF(N154&lt;&gt;FALSE,N154,""))</f>
        <v/>
      </c>
      <c r="Y154" t="e">
        <f ca="1">IF(Template!AH157&lt;&gt;"",Template!AH157,IF(O154&lt;&gt;FALSE,O154,""))</f>
        <v>#N/A</v>
      </c>
      <c r="Z154" t="str">
        <f ca="1">IF(Template!AI157&lt;&gt;"",Template!AI157,IF(P154&lt;&gt;FALSE,P154,""))</f>
        <v/>
      </c>
      <c r="AA154" t="str">
        <f ca="1">IF(Template!AJ157&lt;&gt;"",Template!AJ157,IF(Q154&lt;&gt;FALSE,Q154,""))</f>
        <v/>
      </c>
      <c r="AB154" t="e">
        <f ca="1">IF(Template!AK157&lt;&gt;"",Template!AK157,IF(R154&lt;&gt;FALSE,R154,""))</f>
        <v>#N/A</v>
      </c>
      <c r="AC154" t="str">
        <f ca="1">IF(Template!AL157&lt;&gt;"",Template!AL157,IF(S154&lt;&gt;FALSE,S154,""))</f>
        <v/>
      </c>
      <c r="AD154" t="str">
        <f ca="1">IF(Template!AM157&lt;&gt;"",Template!AM157,IF(T154&lt;&gt;FALSE,T154,""))</f>
        <v/>
      </c>
      <c r="AE154" t="e">
        <f ca="1">IF(Template!AN157&lt;&gt;"",Template!AN157,IF(U154&lt;&gt;FALSE,U154,""))</f>
        <v>#N/A</v>
      </c>
    </row>
    <row r="155" spans="2:31" x14ac:dyDescent="0.35">
      <c r="B155" t="str">
        <f ca="1">Template!C158</f>
        <v>WO-23003-93-A-1</v>
      </c>
      <c r="C155">
        <f ca="1">Template!AV158/Template!AV$2</f>
        <v>0.16996432313244267</v>
      </c>
      <c r="D155">
        <f ca="1">Template!AW158/Template!AW$2</f>
        <v>0.45589648329224508</v>
      </c>
      <c r="E155">
        <f ca="1">Template!AX158/Template!AX$2</f>
        <v>0.43392650925711468</v>
      </c>
      <c r="F155">
        <f ca="1">Template!AY158/Template!AY$2</f>
        <v>0.42260142983500426</v>
      </c>
      <c r="G155">
        <f ca="1">Template!AZ158/Template!AZ$2</f>
        <v>0.65627871917318092</v>
      </c>
      <c r="H155">
        <f ca="1">Template!BA158/Template!BA$2</f>
        <v>0.78706726371400038</v>
      </c>
      <c r="I155">
        <f ca="1">Template!BB158/Template!BB$2</f>
        <v>0.92347555222673783</v>
      </c>
      <c r="J155">
        <f ca="1">Template!BC158/Template!BC$2</f>
        <v>1.0866518415661124</v>
      </c>
      <c r="K155">
        <f ca="1">Template!BD158/Template!BD$2</f>
        <v>1.0840343009393536</v>
      </c>
      <c r="M155" t="str">
        <f ca="1">IF(AND(C155&gt;150%,Template!F158&gt;5),"IS1",IF(AND(C155&gt;150%,Template!F158&lt;5),"IS2",IF(AND(C155&lt;50%,Template!F158&gt;5),"IS3",IF(AND(C155&lt;50%,Template!F158&lt;5),"IS4"))))</f>
        <v>IS3</v>
      </c>
      <c r="N155" t="str">
        <f ca="1">IF(AND(D155&gt;150%,Template!G158&gt;5),"IS1",IF(AND(D155&gt;150%,Template!G158&lt;5),"IS2",IF(AND(D155&lt;50%,Template!G158&gt;5),"IS3",IF(AND(D155&lt;50%,Template!G158&lt;5),"IS4"))))</f>
        <v>IS3</v>
      </c>
      <c r="O155" t="e">
        <f ca="1">IF(AND(E155&gt;150%,Template!H158&gt;5),"IS1",IF(AND(E155&gt;150%,Template!H158&lt;5),"IS2",IF(AND(E155&lt;50%,Template!H158&gt;5),"IS3",IF(AND(E155&lt;50%,Template!H158&lt;5),"IS4"))))</f>
        <v>#N/A</v>
      </c>
      <c r="P155" t="str">
        <f ca="1">IF(AND(F155&gt;150%,Template!I158&gt;5),"IS1",IF(AND(F155&gt;150%,Template!I158&lt;5),"IS2",IF(AND(F155&lt;50%,Template!I158&gt;5),"IS3",IF(AND(F155&lt;50%,Template!I158&lt;5),"IS4"))))</f>
        <v>IS4</v>
      </c>
      <c r="Q155" t="b">
        <f ca="1">IF(AND(G155&gt;150%,Template!J158&gt;5),"IS1",IF(AND(G155&gt;150%,Template!J158&lt;5),"IS2",IF(AND(G155&lt;50%,Template!J158&gt;5),"IS3",IF(AND(G155&lt;50%,Template!J158&lt;5),"IS4"))))</f>
        <v>0</v>
      </c>
      <c r="R155" t="e">
        <f ca="1">IF(AND(H155&gt;150%,Template!K158&gt;5),"IS1",IF(AND(H155&gt;150%,Template!K158&lt;5),"IS2",IF(AND(H155&lt;50%,Template!K158&gt;5),"IS3",IF(AND(H155&lt;50%,Template!K158&lt;5),"IS4"))))</f>
        <v>#N/A</v>
      </c>
      <c r="S155" t="b">
        <f ca="1">IF(AND(I155&gt;150%,Template!L158&gt;5),"IS1",IF(AND(I155&gt;150%,Template!L158&lt;5),"IS2",IF(AND(I155&lt;50%,Template!L158&gt;5),"IS3",IF(AND(I155&lt;50%,Template!L158&lt;5),"IS4"))))</f>
        <v>0</v>
      </c>
      <c r="T155" t="b">
        <f ca="1">IF(AND(J155&gt;150%,Template!M158&gt;5),"IS1",IF(AND(J155&gt;150%,Template!M158&lt;5),"IS2",IF(AND(J155&lt;50%,Template!M158&gt;5),"IS3",IF(AND(J155&lt;50%,Template!M158&lt;5),"IS4"))))</f>
        <v>0</v>
      </c>
      <c r="U155" t="e">
        <f ca="1">IF(AND(K155&gt;150%,Template!N158&gt;5),"IS1",IF(AND(K155&gt;150%,Template!N158&lt;5),"IS2",IF(AND(K155&lt;50%,Template!N158&gt;5),"IS3",IF(AND(K155&lt;50%,Template!N158&lt;5),"IS4"))))</f>
        <v>#N/A</v>
      </c>
      <c r="W155" t="str">
        <f>IF(Template!AF158&lt;&gt;"",Template!AF158,IF(M155&lt;&gt;FALSE,M155,""))</f>
        <v>IS3</v>
      </c>
      <c r="X155" t="str">
        <f>IF(Template!AG158&lt;&gt;"",Template!AG158,IF(N155&lt;&gt;FALSE,N155,""))</f>
        <v>IS3</v>
      </c>
      <c r="Y155" t="str">
        <f>IF(Template!AH158&lt;&gt;"",Template!AH158,IF(O155&lt;&gt;FALSE,O155,""))</f>
        <v>IS4</v>
      </c>
      <c r="Z155" t="str">
        <f>IF(Template!AI158&lt;&gt;"",Template!AI158,IF(P155&lt;&gt;FALSE,P155,""))</f>
        <v>IS4</v>
      </c>
      <c r="AA155" t="str">
        <f ca="1">IF(Template!AJ158&lt;&gt;"",Template!AJ158,IF(Q155&lt;&gt;FALSE,Q155,""))</f>
        <v/>
      </c>
      <c r="AB155" t="e">
        <f ca="1">IF(Template!AK158&lt;&gt;"",Template!AK158,IF(R155&lt;&gt;FALSE,R155,""))</f>
        <v>#N/A</v>
      </c>
      <c r="AC155" t="str">
        <f ca="1">IF(Template!AL158&lt;&gt;"",Template!AL158,IF(S155&lt;&gt;FALSE,S155,""))</f>
        <v/>
      </c>
      <c r="AD155" t="str">
        <f ca="1">IF(Template!AM158&lt;&gt;"",Template!AM158,IF(T155&lt;&gt;FALSE,T155,""))</f>
        <v/>
      </c>
      <c r="AE155" t="e">
        <f ca="1">IF(Template!AN158&lt;&gt;"",Template!AN158,IF(U155&lt;&gt;FALSE,U155,""))</f>
        <v>#N/A</v>
      </c>
    </row>
    <row r="156" spans="2:31" x14ac:dyDescent="0.35">
      <c r="B156" t="str">
        <f ca="1">Template!C159</f>
        <v>WO-23003-94-A-1</v>
      </c>
      <c r="C156">
        <f ca="1">Template!AV159/Template!AV$2</f>
        <v>0.24789739305499442</v>
      </c>
      <c r="D156">
        <f ca="1">Template!AW159/Template!AW$2</f>
        <v>0.54024453073987866</v>
      </c>
      <c r="E156">
        <f ca="1">Template!AX159/Template!AX$2</f>
        <v>0.47993124208285182</v>
      </c>
      <c r="F156">
        <f ca="1">Template!AY159/Template!AY$2</f>
        <v>0.47120887981897353</v>
      </c>
      <c r="G156">
        <f ca="1">Template!AZ159/Template!AZ$2</f>
        <v>0.72025639396971952</v>
      </c>
      <c r="H156">
        <f ca="1">Template!BA159/Template!BA$2</f>
        <v>0.8430759432043935</v>
      </c>
      <c r="I156">
        <f ca="1">Template!BB159/Template!BB$2</f>
        <v>1.0327589476500647</v>
      </c>
      <c r="J156">
        <f ca="1">Template!BC159/Template!BC$2</f>
        <v>1.1324374386943206</v>
      </c>
      <c r="K156">
        <f ca="1">Template!BD159/Template!BD$2</f>
        <v>1.2397965566905496</v>
      </c>
      <c r="M156" t="str">
        <f ca="1">IF(AND(C156&gt;150%,Template!F159&gt;5),"IS1",IF(AND(C156&gt;150%,Template!F159&lt;5),"IS2",IF(AND(C156&lt;50%,Template!F159&gt;5),"IS3",IF(AND(C156&lt;50%,Template!F159&lt;5),"IS4"))))</f>
        <v>IS3</v>
      </c>
      <c r="N156" t="b">
        <f ca="1">IF(AND(D156&gt;150%,Template!G159&gt;5),"IS1",IF(AND(D156&gt;150%,Template!G159&lt;5),"IS2",IF(AND(D156&lt;50%,Template!G159&gt;5),"IS3",IF(AND(D156&lt;50%,Template!G159&lt;5),"IS4"))))</f>
        <v>0</v>
      </c>
      <c r="O156" t="e">
        <f ca="1">IF(AND(E156&gt;150%,Template!H159&gt;5),"IS1",IF(AND(E156&gt;150%,Template!H159&lt;5),"IS2",IF(AND(E156&lt;50%,Template!H159&gt;5),"IS3",IF(AND(E156&lt;50%,Template!H159&lt;5),"IS4"))))</f>
        <v>#N/A</v>
      </c>
      <c r="P156" t="str">
        <f ca="1">IF(AND(F156&gt;150%,Template!I159&gt;5),"IS1",IF(AND(F156&gt;150%,Template!I159&lt;5),"IS2",IF(AND(F156&lt;50%,Template!I159&gt;5),"IS3",IF(AND(F156&lt;50%,Template!I159&lt;5),"IS4"))))</f>
        <v>IS4</v>
      </c>
      <c r="Q156" t="b">
        <f ca="1">IF(AND(G156&gt;150%,Template!J159&gt;5),"IS1",IF(AND(G156&gt;150%,Template!J159&lt;5),"IS2",IF(AND(G156&lt;50%,Template!J159&gt;5),"IS3",IF(AND(G156&lt;50%,Template!J159&lt;5),"IS4"))))</f>
        <v>0</v>
      </c>
      <c r="R156" t="e">
        <f ca="1">IF(AND(H156&gt;150%,Template!K159&gt;5),"IS1",IF(AND(H156&gt;150%,Template!K159&lt;5),"IS2",IF(AND(H156&lt;50%,Template!K159&gt;5),"IS3",IF(AND(H156&lt;50%,Template!K159&lt;5),"IS4"))))</f>
        <v>#N/A</v>
      </c>
      <c r="S156" t="b">
        <f ca="1">IF(AND(I156&gt;150%,Template!L159&gt;5),"IS1",IF(AND(I156&gt;150%,Template!L159&lt;5),"IS2",IF(AND(I156&lt;50%,Template!L159&gt;5),"IS3",IF(AND(I156&lt;50%,Template!L159&lt;5),"IS4"))))</f>
        <v>0</v>
      </c>
      <c r="T156" t="b">
        <f ca="1">IF(AND(J156&gt;150%,Template!M159&gt;5),"IS1",IF(AND(J156&gt;150%,Template!M159&lt;5),"IS2",IF(AND(J156&lt;50%,Template!M159&gt;5),"IS3",IF(AND(J156&lt;50%,Template!M159&lt;5),"IS4"))))</f>
        <v>0</v>
      </c>
      <c r="U156" t="e">
        <f ca="1">IF(AND(K156&gt;150%,Template!N159&gt;5),"IS1",IF(AND(K156&gt;150%,Template!N159&lt;5),"IS2",IF(AND(K156&lt;50%,Template!N159&gt;5),"IS3",IF(AND(K156&lt;50%,Template!N159&lt;5),"IS4"))))</f>
        <v>#N/A</v>
      </c>
      <c r="W156" t="str">
        <f>IF(Template!AF159&lt;&gt;"",Template!AF159,IF(M156&lt;&gt;FALSE,M156,""))</f>
        <v>IS3</v>
      </c>
      <c r="X156" t="str">
        <f ca="1">IF(Template!AG159&lt;&gt;"",Template!AG159,IF(N156&lt;&gt;FALSE,N156,""))</f>
        <v/>
      </c>
      <c r="Y156" t="str">
        <f>IF(Template!AH159&lt;&gt;"",Template!AH159,IF(O156&lt;&gt;FALSE,O156,""))</f>
        <v>IS4</v>
      </c>
      <c r="Z156" t="str">
        <f>IF(Template!AI159&lt;&gt;"",Template!AI159,IF(P156&lt;&gt;FALSE,P156,""))</f>
        <v>IS4</v>
      </c>
      <c r="AA156" t="str">
        <f ca="1">IF(Template!AJ159&lt;&gt;"",Template!AJ159,IF(Q156&lt;&gt;FALSE,Q156,""))</f>
        <v/>
      </c>
      <c r="AB156" t="e">
        <f ca="1">IF(Template!AK159&lt;&gt;"",Template!AK159,IF(R156&lt;&gt;FALSE,R156,""))</f>
        <v>#N/A</v>
      </c>
      <c r="AC156" t="str">
        <f ca="1">IF(Template!AL159&lt;&gt;"",Template!AL159,IF(S156&lt;&gt;FALSE,S156,""))</f>
        <v/>
      </c>
      <c r="AD156" t="str">
        <f ca="1">IF(Template!AM159&lt;&gt;"",Template!AM159,IF(T156&lt;&gt;FALSE,T156,""))</f>
        <v/>
      </c>
      <c r="AE156" t="e">
        <f ca="1">IF(Template!AN159&lt;&gt;"",Template!AN159,IF(U156&lt;&gt;FALSE,U156,""))</f>
        <v>#N/A</v>
      </c>
    </row>
    <row r="157" spans="2:31" x14ac:dyDescent="0.35">
      <c r="B157" t="str">
        <f ca="1">Template!C160</f>
        <v>WO-23003-95-A-1</v>
      </c>
      <c r="C157">
        <f ca="1">Template!AV160/Template!AV$2</f>
        <v>0.23951846500448529</v>
      </c>
      <c r="D157">
        <f ca="1">Template!AW160/Template!AW$2</f>
        <v>0.559306503421094</v>
      </c>
      <c r="E157">
        <f ca="1">Template!AX160/Template!AX$2</f>
        <v>0.48354887584155126</v>
      </c>
      <c r="F157">
        <f ca="1">Template!AY160/Template!AY$2</f>
        <v>0.4837630731799592</v>
      </c>
      <c r="G157">
        <f ca="1">Template!AZ160/Template!AZ$2</f>
        <v>0.72198485604268059</v>
      </c>
      <c r="H157">
        <f ca="1">Template!BA160/Template!BA$2</f>
        <v>0.85678411578923286</v>
      </c>
      <c r="I157">
        <f ca="1">Template!BB160/Template!BB$2</f>
        <v>1.034957608400223</v>
      </c>
      <c r="J157">
        <f ca="1">Template!BC160/Template!BC$2</f>
        <v>1.1668881846271713</v>
      </c>
      <c r="K157">
        <f ca="1">Template!BD160/Template!BD$2</f>
        <v>1.2682020468679978</v>
      </c>
      <c r="M157" t="str">
        <f ca="1">IF(AND(C157&gt;150%,Template!F160&gt;5),"IS1",IF(AND(C157&gt;150%,Template!F160&lt;5),"IS2",IF(AND(C157&lt;50%,Template!F160&gt;5),"IS3",IF(AND(C157&lt;50%,Template!F160&lt;5),"IS4"))))</f>
        <v>IS3</v>
      </c>
      <c r="N157" t="b">
        <f ca="1">IF(AND(D157&gt;150%,Template!G160&gt;5),"IS1",IF(AND(D157&gt;150%,Template!G160&lt;5),"IS2",IF(AND(D157&lt;50%,Template!G160&gt;5),"IS3",IF(AND(D157&lt;50%,Template!G160&lt;5),"IS4"))))</f>
        <v>0</v>
      </c>
      <c r="O157" t="e">
        <f ca="1">IF(AND(E157&gt;150%,Template!H160&gt;5),"IS1",IF(AND(E157&gt;150%,Template!H160&lt;5),"IS2",IF(AND(E157&lt;50%,Template!H160&gt;5),"IS3",IF(AND(E157&lt;50%,Template!H160&lt;5),"IS4"))))</f>
        <v>#N/A</v>
      </c>
      <c r="P157" t="str">
        <f ca="1">IF(AND(F157&gt;150%,Template!I160&gt;5),"IS1",IF(AND(F157&gt;150%,Template!I160&lt;5),"IS2",IF(AND(F157&lt;50%,Template!I160&gt;5),"IS3",IF(AND(F157&lt;50%,Template!I160&lt;5),"IS4"))))</f>
        <v>IS4</v>
      </c>
      <c r="Q157" t="b">
        <f ca="1">IF(AND(G157&gt;150%,Template!J160&gt;5),"IS1",IF(AND(G157&gt;150%,Template!J160&lt;5),"IS2",IF(AND(G157&lt;50%,Template!J160&gt;5),"IS3",IF(AND(G157&lt;50%,Template!J160&lt;5),"IS4"))))</f>
        <v>0</v>
      </c>
      <c r="R157" t="e">
        <f ca="1">IF(AND(H157&gt;150%,Template!K160&gt;5),"IS1",IF(AND(H157&gt;150%,Template!K160&lt;5),"IS2",IF(AND(H157&lt;50%,Template!K160&gt;5),"IS3",IF(AND(H157&lt;50%,Template!K160&lt;5),"IS4"))))</f>
        <v>#N/A</v>
      </c>
      <c r="S157" t="b">
        <f ca="1">IF(AND(I157&gt;150%,Template!L160&gt;5),"IS1",IF(AND(I157&gt;150%,Template!L160&lt;5),"IS2",IF(AND(I157&lt;50%,Template!L160&gt;5),"IS3",IF(AND(I157&lt;50%,Template!L160&lt;5),"IS4"))))</f>
        <v>0</v>
      </c>
      <c r="T157" t="b">
        <f ca="1">IF(AND(J157&gt;150%,Template!M160&gt;5),"IS1",IF(AND(J157&gt;150%,Template!M160&lt;5),"IS2",IF(AND(J157&lt;50%,Template!M160&gt;5),"IS3",IF(AND(J157&lt;50%,Template!M160&lt;5),"IS4"))))</f>
        <v>0</v>
      </c>
      <c r="U157" t="e">
        <f ca="1">IF(AND(K157&gt;150%,Template!N160&gt;5),"IS1",IF(AND(K157&gt;150%,Template!N160&lt;5),"IS2",IF(AND(K157&lt;50%,Template!N160&gt;5),"IS3",IF(AND(K157&lt;50%,Template!N160&lt;5),"IS4"))))</f>
        <v>#N/A</v>
      </c>
      <c r="W157" t="str">
        <f>IF(Template!AF160&lt;&gt;"",Template!AF160,IF(M157&lt;&gt;FALSE,M157,""))</f>
        <v>IS3</v>
      </c>
      <c r="X157" t="str">
        <f ca="1">IF(Template!AG160&lt;&gt;"",Template!AG160,IF(N157&lt;&gt;FALSE,N157,""))</f>
        <v/>
      </c>
      <c r="Y157" t="str">
        <f>IF(Template!AH160&lt;&gt;"",Template!AH160,IF(O157&lt;&gt;FALSE,O157,""))</f>
        <v>IS4</v>
      </c>
      <c r="Z157" t="str">
        <f>IF(Template!AI160&lt;&gt;"",Template!AI160,IF(P157&lt;&gt;FALSE,P157,""))</f>
        <v>IS4</v>
      </c>
      <c r="AA157" t="str">
        <f ca="1">IF(Template!AJ160&lt;&gt;"",Template!AJ160,IF(Q157&lt;&gt;FALSE,Q157,""))</f>
        <v/>
      </c>
      <c r="AB157" t="e">
        <f ca="1">IF(Template!AK160&lt;&gt;"",Template!AK160,IF(R157&lt;&gt;FALSE,R157,""))</f>
        <v>#N/A</v>
      </c>
      <c r="AC157" t="str">
        <f ca="1">IF(Template!AL160&lt;&gt;"",Template!AL160,IF(S157&lt;&gt;FALSE,S157,""))</f>
        <v/>
      </c>
      <c r="AD157" t="str">
        <f ca="1">IF(Template!AM160&lt;&gt;"",Template!AM160,IF(T157&lt;&gt;FALSE,T157,""))</f>
        <v/>
      </c>
      <c r="AE157" t="e">
        <f ca="1">IF(Template!AN160&lt;&gt;"",Template!AN160,IF(U157&lt;&gt;FALSE,U157,""))</f>
        <v>#N/A</v>
      </c>
    </row>
    <row r="158" spans="2:31" x14ac:dyDescent="0.35">
      <c r="B158" t="str">
        <f ca="1">Template!C161</f>
        <v>WO-23003-96-A-1</v>
      </c>
      <c r="C158">
        <f ca="1">Template!AV161/Template!AV$2</f>
        <v>0.23715735484445297</v>
      </c>
      <c r="D158">
        <f ca="1">Template!AW161/Template!AW$2</f>
        <v>0.49929538900131604</v>
      </c>
      <c r="E158">
        <f ca="1">Template!AX161/Template!AX$2</f>
        <v>0.46601462658021275</v>
      </c>
      <c r="F158">
        <f ca="1">Template!AY161/Template!AY$2</f>
        <v>0.46135164496898212</v>
      </c>
      <c r="G158">
        <f ca="1">Template!AZ161/Template!AZ$2</f>
        <v>0.6917383984349379</v>
      </c>
      <c r="H158">
        <f ca="1">Template!BA161/Template!BA$2</f>
        <v>0.82018101422878764</v>
      </c>
      <c r="I158">
        <f ca="1">Template!BB161/Template!BB$2</f>
        <v>0.9555439200241268</v>
      </c>
      <c r="J158">
        <f ca="1">Template!BC161/Template!BC$2</f>
        <v>1.1128574983608681</v>
      </c>
      <c r="K158">
        <f ca="1">Template!BD161/Template!BD$2</f>
        <v>1.1824972670199079</v>
      </c>
      <c r="M158" t="str">
        <f ca="1">IF(AND(C158&gt;150%,Template!F161&gt;5),"IS1",IF(AND(C158&gt;150%,Template!F161&lt;5),"IS2",IF(AND(C158&lt;50%,Template!F161&gt;5),"IS3",IF(AND(C158&lt;50%,Template!F161&lt;5),"IS4"))))</f>
        <v>IS3</v>
      </c>
      <c r="N158" t="str">
        <f ca="1">IF(AND(D158&gt;150%,Template!G161&gt;5),"IS1",IF(AND(D158&gt;150%,Template!G161&lt;5),"IS2",IF(AND(D158&lt;50%,Template!G161&gt;5),"IS3",IF(AND(D158&lt;50%,Template!G161&lt;5),"IS4"))))</f>
        <v>IS3</v>
      </c>
      <c r="O158" t="e">
        <f ca="1">IF(AND(E158&gt;150%,Template!H161&gt;5),"IS1",IF(AND(E158&gt;150%,Template!H161&lt;5),"IS2",IF(AND(E158&lt;50%,Template!H161&gt;5),"IS3",IF(AND(E158&lt;50%,Template!H161&lt;5),"IS4"))))</f>
        <v>#N/A</v>
      </c>
      <c r="P158" t="str">
        <f ca="1">IF(AND(F158&gt;150%,Template!I161&gt;5),"IS1",IF(AND(F158&gt;150%,Template!I161&lt;5),"IS2",IF(AND(F158&lt;50%,Template!I161&gt;5),"IS3",IF(AND(F158&lt;50%,Template!I161&lt;5),"IS4"))))</f>
        <v>IS4</v>
      </c>
      <c r="Q158" t="b">
        <f ca="1">IF(AND(G158&gt;150%,Template!J161&gt;5),"IS1",IF(AND(G158&gt;150%,Template!J161&lt;5),"IS2",IF(AND(G158&lt;50%,Template!J161&gt;5),"IS3",IF(AND(G158&lt;50%,Template!J161&lt;5),"IS4"))))</f>
        <v>0</v>
      </c>
      <c r="R158" t="e">
        <f ca="1">IF(AND(H158&gt;150%,Template!K161&gt;5),"IS1",IF(AND(H158&gt;150%,Template!K161&lt;5),"IS2",IF(AND(H158&lt;50%,Template!K161&gt;5),"IS3",IF(AND(H158&lt;50%,Template!K161&lt;5),"IS4"))))</f>
        <v>#N/A</v>
      </c>
      <c r="S158" t="b">
        <f ca="1">IF(AND(I158&gt;150%,Template!L161&gt;5),"IS1",IF(AND(I158&gt;150%,Template!L161&lt;5),"IS2",IF(AND(I158&lt;50%,Template!L161&gt;5),"IS3",IF(AND(I158&lt;50%,Template!L161&lt;5),"IS4"))))</f>
        <v>0</v>
      </c>
      <c r="T158" t="b">
        <f ca="1">IF(AND(J158&gt;150%,Template!M161&gt;5),"IS1",IF(AND(J158&gt;150%,Template!M161&lt;5),"IS2",IF(AND(J158&lt;50%,Template!M161&gt;5),"IS3",IF(AND(J158&lt;50%,Template!M161&lt;5),"IS4"))))</f>
        <v>0</v>
      </c>
      <c r="U158" t="e">
        <f ca="1">IF(AND(K158&gt;150%,Template!N161&gt;5),"IS1",IF(AND(K158&gt;150%,Template!N161&lt;5),"IS2",IF(AND(K158&lt;50%,Template!N161&gt;5),"IS3",IF(AND(K158&lt;50%,Template!N161&lt;5),"IS4"))))</f>
        <v>#N/A</v>
      </c>
      <c r="W158" t="str">
        <f>IF(Template!AF161&lt;&gt;"",Template!AF161,IF(M158&lt;&gt;FALSE,M158,""))</f>
        <v>IS3</v>
      </c>
      <c r="X158" t="str">
        <f>IF(Template!AG161&lt;&gt;"",Template!AG161,IF(N158&lt;&gt;FALSE,N158,""))</f>
        <v>IS3</v>
      </c>
      <c r="Y158" t="str">
        <f>IF(Template!AH161&lt;&gt;"",Template!AH161,IF(O158&lt;&gt;FALSE,O158,""))</f>
        <v>IS4</v>
      </c>
      <c r="Z158" t="str">
        <f>IF(Template!AI161&lt;&gt;"",Template!AI161,IF(P158&lt;&gt;FALSE,P158,""))</f>
        <v>IS4</v>
      </c>
      <c r="AA158" t="str">
        <f ca="1">IF(Template!AJ161&lt;&gt;"",Template!AJ161,IF(Q158&lt;&gt;FALSE,Q158,""))</f>
        <v/>
      </c>
      <c r="AB158" t="e">
        <f ca="1">IF(Template!AK161&lt;&gt;"",Template!AK161,IF(R158&lt;&gt;FALSE,R158,""))</f>
        <v>#N/A</v>
      </c>
      <c r="AC158" t="str">
        <f ca="1">IF(Template!AL161&lt;&gt;"",Template!AL161,IF(S158&lt;&gt;FALSE,S158,""))</f>
        <v/>
      </c>
      <c r="AD158" t="str">
        <f ca="1">IF(Template!AM161&lt;&gt;"",Template!AM161,IF(T158&lt;&gt;FALSE,T158,""))</f>
        <v/>
      </c>
      <c r="AE158" t="e">
        <f ca="1">IF(Template!AN161&lt;&gt;"",Template!AN161,IF(U158&lt;&gt;FALSE,U158,""))</f>
        <v>#N/A</v>
      </c>
    </row>
    <row r="159" spans="2:31" x14ac:dyDescent="0.35">
      <c r="B159" t="str">
        <f ca="1">Template!C162</f>
        <v>WO-23003-97-A-1</v>
      </c>
      <c r="C159">
        <f ca="1">Template!AV162/Template!AV$2</f>
        <v>0.23382660083679715</v>
      </c>
      <c r="D159">
        <f ca="1">Template!AW162/Template!AW$2</f>
        <v>0.52408473158271096</v>
      </c>
      <c r="E159">
        <f ca="1">Template!AX162/Template!AX$2</f>
        <v>0.431970634094891</v>
      </c>
      <c r="F159">
        <f ca="1">Template!AY162/Template!AY$2</f>
        <v>0.45754734840617795</v>
      </c>
      <c r="G159">
        <f ca="1">Template!AZ162/Template!AZ$2</f>
        <v>0.67643720051921974</v>
      </c>
      <c r="H159">
        <f ca="1">Template!BA162/Template!BA$2</f>
        <v>0.78470358456802136</v>
      </c>
      <c r="I159">
        <f ca="1">Template!BB162/Template!BB$2</f>
        <v>0.90240472149970519</v>
      </c>
      <c r="J159">
        <f ca="1">Template!BC162/Template!BC$2</f>
        <v>1.1130943565506124</v>
      </c>
      <c r="K159">
        <f ca="1">Template!BD162/Template!BD$2</f>
        <v>1.0874845444185992</v>
      </c>
      <c r="M159" t="str">
        <f ca="1">IF(AND(C159&gt;150%,Template!F162&gt;5),"IS1",IF(AND(C159&gt;150%,Template!F162&lt;5),"IS2",IF(AND(C159&lt;50%,Template!F162&gt;5),"IS3",IF(AND(C159&lt;50%,Template!F162&lt;5),"IS4"))))</f>
        <v>IS3</v>
      </c>
      <c r="N159" t="b">
        <f ca="1">IF(AND(D159&gt;150%,Template!G162&gt;5),"IS1",IF(AND(D159&gt;150%,Template!G162&lt;5),"IS2",IF(AND(D159&lt;50%,Template!G162&gt;5),"IS3",IF(AND(D159&lt;50%,Template!G162&lt;5),"IS4"))))</f>
        <v>0</v>
      </c>
      <c r="O159" t="e">
        <f ca="1">IF(AND(E159&gt;150%,Template!H162&gt;5),"IS1",IF(AND(E159&gt;150%,Template!H162&lt;5),"IS2",IF(AND(E159&lt;50%,Template!H162&gt;5),"IS3",IF(AND(E159&lt;50%,Template!H162&lt;5),"IS4"))))</f>
        <v>#N/A</v>
      </c>
      <c r="P159" t="str">
        <f ca="1">IF(AND(F159&gt;150%,Template!I162&gt;5),"IS1",IF(AND(F159&gt;150%,Template!I162&lt;5),"IS2",IF(AND(F159&lt;50%,Template!I162&gt;5),"IS3",IF(AND(F159&lt;50%,Template!I162&lt;5),"IS4"))))</f>
        <v>IS4</v>
      </c>
      <c r="Q159" t="b">
        <f ca="1">IF(AND(G159&gt;150%,Template!J162&gt;5),"IS1",IF(AND(G159&gt;150%,Template!J162&lt;5),"IS2",IF(AND(G159&lt;50%,Template!J162&gt;5),"IS3",IF(AND(G159&lt;50%,Template!J162&lt;5),"IS4"))))</f>
        <v>0</v>
      </c>
      <c r="R159" t="e">
        <f ca="1">IF(AND(H159&gt;150%,Template!K162&gt;5),"IS1",IF(AND(H159&gt;150%,Template!K162&lt;5),"IS2",IF(AND(H159&lt;50%,Template!K162&gt;5),"IS3",IF(AND(H159&lt;50%,Template!K162&lt;5),"IS4"))))</f>
        <v>#N/A</v>
      </c>
      <c r="S159" t="b">
        <f ca="1">IF(AND(I159&gt;150%,Template!L162&gt;5),"IS1",IF(AND(I159&gt;150%,Template!L162&lt;5),"IS2",IF(AND(I159&lt;50%,Template!L162&gt;5),"IS3",IF(AND(I159&lt;50%,Template!L162&lt;5),"IS4"))))</f>
        <v>0</v>
      </c>
      <c r="T159" t="b">
        <f ca="1">IF(AND(J159&gt;150%,Template!M162&gt;5),"IS1",IF(AND(J159&gt;150%,Template!M162&lt;5),"IS2",IF(AND(J159&lt;50%,Template!M162&gt;5),"IS3",IF(AND(J159&lt;50%,Template!M162&lt;5),"IS4"))))</f>
        <v>0</v>
      </c>
      <c r="U159" t="e">
        <f ca="1">IF(AND(K159&gt;150%,Template!N162&gt;5),"IS1",IF(AND(K159&gt;150%,Template!N162&lt;5),"IS2",IF(AND(K159&lt;50%,Template!N162&gt;5),"IS3",IF(AND(K159&lt;50%,Template!N162&lt;5),"IS4"))))</f>
        <v>#N/A</v>
      </c>
      <c r="W159" t="str">
        <f>IF(Template!AF162&lt;&gt;"",Template!AF162,IF(M159&lt;&gt;FALSE,M159,""))</f>
        <v>IS3</v>
      </c>
      <c r="X159" t="str">
        <f ca="1">IF(Template!AG162&lt;&gt;"",Template!AG162,IF(N159&lt;&gt;FALSE,N159,""))</f>
        <v/>
      </c>
      <c r="Y159" t="str">
        <f>IF(Template!AH162&lt;&gt;"",Template!AH162,IF(O159&lt;&gt;FALSE,O159,""))</f>
        <v>IS4</v>
      </c>
      <c r="Z159" t="str">
        <f>IF(Template!AI162&lt;&gt;"",Template!AI162,IF(P159&lt;&gt;FALSE,P159,""))</f>
        <v>IS4</v>
      </c>
      <c r="AA159" t="str">
        <f ca="1">IF(Template!AJ162&lt;&gt;"",Template!AJ162,IF(Q159&lt;&gt;FALSE,Q159,""))</f>
        <v/>
      </c>
      <c r="AB159" t="e">
        <f ca="1">IF(Template!AK162&lt;&gt;"",Template!AK162,IF(R159&lt;&gt;FALSE,R159,""))</f>
        <v>#N/A</v>
      </c>
      <c r="AC159" t="str">
        <f ca="1">IF(Template!AL162&lt;&gt;"",Template!AL162,IF(S159&lt;&gt;FALSE,S159,""))</f>
        <v/>
      </c>
      <c r="AD159" t="str">
        <f ca="1">IF(Template!AM162&lt;&gt;"",Template!AM162,IF(T159&lt;&gt;FALSE,T159,""))</f>
        <v/>
      </c>
      <c r="AE159" t="e">
        <f ca="1">IF(Template!AN162&lt;&gt;"",Template!AN162,IF(U159&lt;&gt;FALSE,U159,""))</f>
        <v>#N/A</v>
      </c>
    </row>
    <row r="160" spans="2:31" x14ac:dyDescent="0.35">
      <c r="B160" t="str">
        <f ca="1">Template!C163</f>
        <v>WO-23003-98-A-1</v>
      </c>
      <c r="C160">
        <f ca="1">Template!AV163/Template!AV$2</f>
        <v>0.2485410831798292</v>
      </c>
      <c r="D160">
        <f ca="1">Template!AW163/Template!AW$2</f>
        <v>0.50388565787439088</v>
      </c>
      <c r="E160">
        <f ca="1">Template!AX163/Template!AX$2</f>
        <v>0.47100643829332328</v>
      </c>
      <c r="F160">
        <f ca="1">Template!AY163/Template!AY$2</f>
        <v>0.46009359366486768</v>
      </c>
      <c r="G160">
        <f ca="1">Template!AZ163/Template!AZ$2</f>
        <v>0.66362431283120282</v>
      </c>
      <c r="H160">
        <f ca="1">Template!BA163/Template!BA$2</f>
        <v>0.82471836965295209</v>
      </c>
      <c r="I160">
        <f ca="1">Template!BB163/Template!BB$2</f>
        <v>1.0018145732339589</v>
      </c>
      <c r="J160">
        <f ca="1">Template!BC163/Template!BC$2</f>
        <v>1.1163179510605021</v>
      </c>
      <c r="K160">
        <f ca="1">Template!BD163/Template!BD$2</f>
        <v>1.2258485777023038</v>
      </c>
      <c r="M160" t="str">
        <f ca="1">IF(AND(C160&gt;150%,Template!F163&gt;5),"IS1",IF(AND(C160&gt;150%,Template!F163&lt;5),"IS2",IF(AND(C160&lt;50%,Template!F163&gt;5),"IS3",IF(AND(C160&lt;50%,Template!F163&lt;5),"IS4"))))</f>
        <v>IS3</v>
      </c>
      <c r="N160" t="b">
        <f ca="1">IF(AND(D160&gt;150%,Template!G163&gt;5),"IS1",IF(AND(D160&gt;150%,Template!G163&lt;5),"IS2",IF(AND(D160&lt;50%,Template!G163&gt;5),"IS3",IF(AND(D160&lt;50%,Template!G163&lt;5),"IS4"))))</f>
        <v>0</v>
      </c>
      <c r="O160" t="e">
        <f ca="1">IF(AND(E160&gt;150%,Template!H163&gt;5),"IS1",IF(AND(E160&gt;150%,Template!H163&lt;5),"IS2",IF(AND(E160&lt;50%,Template!H163&gt;5),"IS3",IF(AND(E160&lt;50%,Template!H163&lt;5),"IS4"))))</f>
        <v>#N/A</v>
      </c>
      <c r="P160" t="str">
        <f ca="1">IF(AND(F160&gt;150%,Template!I163&gt;5),"IS1",IF(AND(F160&gt;150%,Template!I163&lt;5),"IS2",IF(AND(F160&lt;50%,Template!I163&gt;5),"IS3",IF(AND(F160&lt;50%,Template!I163&lt;5),"IS4"))))</f>
        <v>IS4</v>
      </c>
      <c r="Q160" t="b">
        <f ca="1">IF(AND(G160&gt;150%,Template!J163&gt;5),"IS1",IF(AND(G160&gt;150%,Template!J163&lt;5),"IS2",IF(AND(G160&lt;50%,Template!J163&gt;5),"IS3",IF(AND(G160&lt;50%,Template!J163&lt;5),"IS4"))))</f>
        <v>0</v>
      </c>
      <c r="R160" t="e">
        <f ca="1">IF(AND(H160&gt;150%,Template!K163&gt;5),"IS1",IF(AND(H160&gt;150%,Template!K163&lt;5),"IS2",IF(AND(H160&lt;50%,Template!K163&gt;5),"IS3",IF(AND(H160&lt;50%,Template!K163&lt;5),"IS4"))))</f>
        <v>#N/A</v>
      </c>
      <c r="S160" t="b">
        <f ca="1">IF(AND(I160&gt;150%,Template!L163&gt;5),"IS1",IF(AND(I160&gt;150%,Template!L163&lt;5),"IS2",IF(AND(I160&lt;50%,Template!L163&gt;5),"IS3",IF(AND(I160&lt;50%,Template!L163&lt;5),"IS4"))))</f>
        <v>0</v>
      </c>
      <c r="T160" t="b">
        <f ca="1">IF(AND(J160&gt;150%,Template!M163&gt;5),"IS1",IF(AND(J160&gt;150%,Template!M163&lt;5),"IS2",IF(AND(J160&lt;50%,Template!M163&gt;5),"IS3",IF(AND(J160&lt;50%,Template!M163&lt;5),"IS4"))))</f>
        <v>0</v>
      </c>
      <c r="U160" t="e">
        <f ca="1">IF(AND(K160&gt;150%,Template!N163&gt;5),"IS1",IF(AND(K160&gt;150%,Template!N163&lt;5),"IS2",IF(AND(K160&lt;50%,Template!N163&gt;5),"IS3",IF(AND(K160&lt;50%,Template!N163&lt;5),"IS4"))))</f>
        <v>#N/A</v>
      </c>
      <c r="W160" t="str">
        <f>IF(Template!AF163&lt;&gt;"",Template!AF163,IF(M160&lt;&gt;FALSE,M160,""))</f>
        <v>IS3</v>
      </c>
      <c r="X160" t="str">
        <f ca="1">IF(Template!AG163&lt;&gt;"",Template!AG163,IF(N160&lt;&gt;FALSE,N160,""))</f>
        <v/>
      </c>
      <c r="Y160" t="str">
        <f>IF(Template!AH163&lt;&gt;"",Template!AH163,IF(O160&lt;&gt;FALSE,O160,""))</f>
        <v>IS4</v>
      </c>
      <c r="Z160" t="str">
        <f>IF(Template!AI163&lt;&gt;"",Template!AI163,IF(P160&lt;&gt;FALSE,P160,""))</f>
        <v>IS4</v>
      </c>
      <c r="AA160" t="str">
        <f ca="1">IF(Template!AJ163&lt;&gt;"",Template!AJ163,IF(Q160&lt;&gt;FALSE,Q160,""))</f>
        <v/>
      </c>
      <c r="AB160" t="e">
        <f ca="1">IF(Template!AK163&lt;&gt;"",Template!AK163,IF(R160&lt;&gt;FALSE,R160,""))</f>
        <v>#N/A</v>
      </c>
      <c r="AC160" t="str">
        <f ca="1">IF(Template!AL163&lt;&gt;"",Template!AL163,IF(S160&lt;&gt;FALSE,S160,""))</f>
        <v/>
      </c>
      <c r="AD160" t="str">
        <f ca="1">IF(Template!AM163&lt;&gt;"",Template!AM163,IF(T160&lt;&gt;FALSE,T160,""))</f>
        <v/>
      </c>
      <c r="AE160" t="e">
        <f ca="1">IF(Template!AN163&lt;&gt;"",Template!AN163,IF(U160&lt;&gt;FALSE,U160,""))</f>
        <v>#N/A</v>
      </c>
    </row>
    <row r="161" spans="2:31" x14ac:dyDescent="0.35">
      <c r="B161" t="str">
        <f ca="1">Template!C164</f>
        <v>WO-23003-99-A-1</v>
      </c>
      <c r="C161">
        <f ca="1">Template!AV164/Template!AV$2</f>
        <v>0.11351132963097382</v>
      </c>
      <c r="D161">
        <f ca="1">Template!AW164/Template!AW$2</f>
        <v>0.39997055961711298</v>
      </c>
      <c r="E161">
        <f ca="1">Template!AX164/Template!AX$2</f>
        <v>0.35557957507509164</v>
      </c>
      <c r="F161">
        <f ca="1">Template!AY164/Template!AY$2</f>
        <v>0.35580678678684419</v>
      </c>
      <c r="G161">
        <f ca="1">Template!AZ164/Template!AZ$2</f>
        <v>0.57339397312488738</v>
      </c>
      <c r="H161">
        <f ca="1">Template!BA164/Template!BA$2</f>
        <v>0.6960393349769215</v>
      </c>
      <c r="I161">
        <f ca="1">Template!BB164/Template!BB$2</f>
        <v>0.90443981932505679</v>
      </c>
      <c r="J161">
        <f ca="1">Template!BC164/Template!BC$2</f>
        <v>1.0552428800188274</v>
      </c>
      <c r="K161">
        <f ca="1">Template!BD164/Template!BD$2</f>
        <v>1.16950041480678</v>
      </c>
      <c r="M161" t="str">
        <f ca="1">IF(AND(C161&gt;150%,Template!F164&gt;5),"IS1",IF(AND(C161&gt;150%,Template!F164&lt;5),"IS2",IF(AND(C161&lt;50%,Template!F164&gt;5),"IS3",IF(AND(C161&lt;50%,Template!F164&lt;5),"IS4"))))</f>
        <v>IS3</v>
      </c>
      <c r="N161" t="str">
        <f ca="1">IF(AND(D161&gt;150%,Template!G164&gt;5),"IS1",IF(AND(D161&gt;150%,Template!G164&lt;5),"IS2",IF(AND(D161&lt;50%,Template!G164&gt;5),"IS3",IF(AND(D161&lt;50%,Template!G164&lt;5),"IS4"))))</f>
        <v>IS3</v>
      </c>
      <c r="O161" t="e">
        <f ca="1">IF(AND(E161&gt;150%,Template!H164&gt;5),"IS1",IF(AND(E161&gt;150%,Template!H164&lt;5),"IS2",IF(AND(E161&lt;50%,Template!H164&gt;5),"IS3",IF(AND(E161&lt;50%,Template!H164&lt;5),"IS4"))))</f>
        <v>#N/A</v>
      </c>
      <c r="P161" t="str">
        <f ca="1">IF(AND(F161&gt;150%,Template!I164&gt;5),"IS1",IF(AND(F161&gt;150%,Template!I164&lt;5),"IS2",IF(AND(F161&lt;50%,Template!I164&gt;5),"IS3",IF(AND(F161&lt;50%,Template!I164&lt;5),"IS4"))))</f>
        <v>IS4</v>
      </c>
      <c r="Q161" t="b">
        <f ca="1">IF(AND(G161&gt;150%,Template!J164&gt;5),"IS1",IF(AND(G161&gt;150%,Template!J164&lt;5),"IS2",IF(AND(G161&lt;50%,Template!J164&gt;5),"IS3",IF(AND(G161&lt;50%,Template!J164&lt;5),"IS4"))))</f>
        <v>0</v>
      </c>
      <c r="R161" t="e">
        <f ca="1">IF(AND(H161&gt;150%,Template!K164&gt;5),"IS1",IF(AND(H161&gt;150%,Template!K164&lt;5),"IS2",IF(AND(H161&lt;50%,Template!K164&gt;5),"IS3",IF(AND(H161&lt;50%,Template!K164&lt;5),"IS4"))))</f>
        <v>#N/A</v>
      </c>
      <c r="S161" t="b">
        <f ca="1">IF(AND(I161&gt;150%,Template!L164&gt;5),"IS1",IF(AND(I161&gt;150%,Template!L164&lt;5),"IS2",IF(AND(I161&lt;50%,Template!L164&gt;5),"IS3",IF(AND(I161&lt;50%,Template!L164&lt;5),"IS4"))))</f>
        <v>0</v>
      </c>
      <c r="T161" t="b">
        <f ca="1">IF(AND(J161&gt;150%,Template!M164&gt;5),"IS1",IF(AND(J161&gt;150%,Template!M164&lt;5),"IS2",IF(AND(J161&lt;50%,Template!M164&gt;5),"IS3",IF(AND(J161&lt;50%,Template!M164&lt;5),"IS4"))))</f>
        <v>0</v>
      </c>
      <c r="U161" t="e">
        <f ca="1">IF(AND(K161&gt;150%,Template!N164&gt;5),"IS1",IF(AND(K161&gt;150%,Template!N164&lt;5),"IS2",IF(AND(K161&lt;50%,Template!N164&gt;5),"IS3",IF(AND(K161&lt;50%,Template!N164&lt;5),"IS4"))))</f>
        <v>#N/A</v>
      </c>
      <c r="W161" t="str">
        <f>IF(Template!AF164&lt;&gt;"",Template!AF164,IF(M161&lt;&gt;FALSE,M161,""))</f>
        <v>IS3</v>
      </c>
      <c r="X161" t="str">
        <f>IF(Template!AG164&lt;&gt;"",Template!AG164,IF(N161&lt;&gt;FALSE,N161,""))</f>
        <v>IS3</v>
      </c>
      <c r="Y161" t="str">
        <f>IF(Template!AH164&lt;&gt;"",Template!AH164,IF(O161&lt;&gt;FALSE,O161,""))</f>
        <v>IS4</v>
      </c>
      <c r="Z161" t="str">
        <f>IF(Template!AI164&lt;&gt;"",Template!AI164,IF(P161&lt;&gt;FALSE,P161,""))</f>
        <v>IS4</v>
      </c>
      <c r="AA161" t="str">
        <f ca="1">IF(Template!AJ164&lt;&gt;"",Template!AJ164,IF(Q161&lt;&gt;FALSE,Q161,""))</f>
        <v/>
      </c>
      <c r="AB161" t="e">
        <f ca="1">IF(Template!AK164&lt;&gt;"",Template!AK164,IF(R161&lt;&gt;FALSE,R161,""))</f>
        <v>#N/A</v>
      </c>
      <c r="AC161" t="str">
        <f ca="1">IF(Template!AL164&lt;&gt;"",Template!AL164,IF(S161&lt;&gt;FALSE,S161,""))</f>
        <v/>
      </c>
      <c r="AD161" t="str">
        <f ca="1">IF(Template!AM164&lt;&gt;"",Template!AM164,IF(T161&lt;&gt;FALSE,T161,""))</f>
        <v/>
      </c>
      <c r="AE161" t="e">
        <f ca="1">IF(Template!AN164&lt;&gt;"",Template!AN164,IF(U161&lt;&gt;FALSE,U161,""))</f>
        <v>#N/A</v>
      </c>
    </row>
    <row r="162" spans="2:31" x14ac:dyDescent="0.35">
      <c r="B162" t="str">
        <f ca="1">Template!C165</f>
        <v>WO-23003-100-A-1</v>
      </c>
      <c r="C162">
        <f ca="1">Template!AV165/Template!AV$2</f>
        <v>0.20689296254956072</v>
      </c>
      <c r="D162">
        <f ca="1">Template!AW165/Template!AW$2</f>
        <v>0.46554833725984313</v>
      </c>
      <c r="E162">
        <f ca="1">Template!AX165/Template!AX$2</f>
        <v>0.44099347673966882</v>
      </c>
      <c r="F162">
        <f ca="1">Template!AY165/Template!AY$2</f>
        <v>0.43575700583201471</v>
      </c>
      <c r="G162">
        <f ca="1">Template!AZ165/Template!AZ$2</f>
        <v>0.62481431321764158</v>
      </c>
      <c r="H162">
        <f ca="1">Template!BA165/Template!BA$2</f>
        <v>0.77041199993631548</v>
      </c>
      <c r="I162">
        <f ca="1">Template!BB165/Template!BB$2</f>
        <v>0.97425023794783716</v>
      </c>
      <c r="J162">
        <f ca="1">Template!BC165/Template!BC$2</f>
        <v>1.0930081255237301</v>
      </c>
      <c r="K162">
        <f ca="1">Template!BD165/Template!BD$2</f>
        <v>1.196458113906945</v>
      </c>
      <c r="M162" t="str">
        <f ca="1">IF(AND(C162&gt;150%,Template!F165&gt;5),"IS1",IF(AND(C162&gt;150%,Template!F165&lt;5),"IS2",IF(AND(C162&lt;50%,Template!F165&gt;5),"IS3",IF(AND(C162&lt;50%,Template!F165&lt;5),"IS4"))))</f>
        <v>IS3</v>
      </c>
      <c r="N162" t="str">
        <f ca="1">IF(AND(D162&gt;150%,Template!G165&gt;5),"IS1",IF(AND(D162&gt;150%,Template!G165&lt;5),"IS2",IF(AND(D162&lt;50%,Template!G165&gt;5),"IS3",IF(AND(D162&lt;50%,Template!G165&lt;5),"IS4"))))</f>
        <v>IS3</v>
      </c>
      <c r="O162" t="e">
        <f ca="1">IF(AND(E162&gt;150%,Template!H165&gt;5),"IS1",IF(AND(E162&gt;150%,Template!H165&lt;5),"IS2",IF(AND(E162&lt;50%,Template!H165&gt;5),"IS3",IF(AND(E162&lt;50%,Template!H165&lt;5),"IS4"))))</f>
        <v>#N/A</v>
      </c>
      <c r="P162" t="str">
        <f ca="1">IF(AND(F162&gt;150%,Template!I165&gt;5),"IS1",IF(AND(F162&gt;150%,Template!I165&lt;5),"IS2",IF(AND(F162&lt;50%,Template!I165&gt;5),"IS3",IF(AND(F162&lt;50%,Template!I165&lt;5),"IS4"))))</f>
        <v>IS4</v>
      </c>
      <c r="Q162" t="b">
        <f ca="1">IF(AND(G162&gt;150%,Template!J165&gt;5),"IS1",IF(AND(G162&gt;150%,Template!J165&lt;5),"IS2",IF(AND(G162&lt;50%,Template!J165&gt;5),"IS3",IF(AND(G162&lt;50%,Template!J165&lt;5),"IS4"))))</f>
        <v>0</v>
      </c>
      <c r="R162" t="e">
        <f ca="1">IF(AND(H162&gt;150%,Template!K165&gt;5),"IS1",IF(AND(H162&gt;150%,Template!K165&lt;5),"IS2",IF(AND(H162&lt;50%,Template!K165&gt;5),"IS3",IF(AND(H162&lt;50%,Template!K165&lt;5),"IS4"))))</f>
        <v>#N/A</v>
      </c>
      <c r="S162" t="b">
        <f ca="1">IF(AND(I162&gt;150%,Template!L165&gt;5),"IS1",IF(AND(I162&gt;150%,Template!L165&lt;5),"IS2",IF(AND(I162&lt;50%,Template!L165&gt;5),"IS3",IF(AND(I162&lt;50%,Template!L165&lt;5),"IS4"))))</f>
        <v>0</v>
      </c>
      <c r="T162" t="b">
        <f ca="1">IF(AND(J162&gt;150%,Template!M165&gt;5),"IS1",IF(AND(J162&gt;150%,Template!M165&lt;5),"IS2",IF(AND(J162&lt;50%,Template!M165&gt;5),"IS3",IF(AND(J162&lt;50%,Template!M165&lt;5),"IS4"))))</f>
        <v>0</v>
      </c>
      <c r="U162" t="e">
        <f ca="1">IF(AND(K162&gt;150%,Template!N165&gt;5),"IS1",IF(AND(K162&gt;150%,Template!N165&lt;5),"IS2",IF(AND(K162&lt;50%,Template!N165&gt;5),"IS3",IF(AND(K162&lt;50%,Template!N165&lt;5),"IS4"))))</f>
        <v>#N/A</v>
      </c>
      <c r="W162" t="str">
        <f>IF(Template!AF165&lt;&gt;"",Template!AF165,IF(M162&lt;&gt;FALSE,M162,""))</f>
        <v>IS3</v>
      </c>
      <c r="X162" t="str">
        <f>IF(Template!AG165&lt;&gt;"",Template!AG165,IF(N162&lt;&gt;FALSE,N162,""))</f>
        <v>IS3</v>
      </c>
      <c r="Y162" t="str">
        <f>IF(Template!AH165&lt;&gt;"",Template!AH165,IF(O162&lt;&gt;FALSE,O162,""))</f>
        <v>IS4</v>
      </c>
      <c r="Z162" t="str">
        <f>IF(Template!AI165&lt;&gt;"",Template!AI165,IF(P162&lt;&gt;FALSE,P162,""))</f>
        <v>IS4</v>
      </c>
      <c r="AA162" t="str">
        <f ca="1">IF(Template!AJ165&lt;&gt;"",Template!AJ165,IF(Q162&lt;&gt;FALSE,Q162,""))</f>
        <v/>
      </c>
      <c r="AB162" t="e">
        <f ca="1">IF(Template!AK165&lt;&gt;"",Template!AK165,IF(R162&lt;&gt;FALSE,R162,""))</f>
        <v>#N/A</v>
      </c>
      <c r="AC162" t="str">
        <f ca="1">IF(Template!AL165&lt;&gt;"",Template!AL165,IF(S162&lt;&gt;FALSE,S162,""))</f>
        <v/>
      </c>
      <c r="AD162" t="str">
        <f ca="1">IF(Template!AM165&lt;&gt;"",Template!AM165,IF(T162&lt;&gt;FALSE,T162,""))</f>
        <v/>
      </c>
      <c r="AE162" t="e">
        <f ca="1">IF(Template!AN165&lt;&gt;"",Template!AN165,IF(U162&lt;&gt;FALSE,U162,""))</f>
        <v>#N/A</v>
      </c>
    </row>
    <row r="163" spans="2:31" x14ac:dyDescent="0.35">
      <c r="B163" t="str">
        <f ca="1">Template!C166</f>
        <v>AB-230117-02 LRB 11</v>
      </c>
      <c r="C163">
        <f ca="1">Template!AV166/Template!AV$2</f>
        <v>1.0026254339772518</v>
      </c>
      <c r="D163">
        <f ca="1">Template!AW166/Template!AW$2</f>
        <v>1.151721283303589</v>
      </c>
      <c r="E163">
        <f ca="1">Template!AX166/Template!AX$2</f>
        <v>1.0295256267440194</v>
      </c>
      <c r="F163">
        <f ca="1">Template!AY166/Template!AY$2</f>
        <v>1.0265486907833847</v>
      </c>
      <c r="G163">
        <f ca="1">Template!AZ166/Template!AZ$2</f>
        <v>1.0281864873472402</v>
      </c>
      <c r="H163">
        <f ca="1">Template!BA166/Template!BA$2</f>
        <v>1.110855950602732</v>
      </c>
      <c r="I163">
        <f ca="1">Template!BB166/Template!BB$2</f>
        <v>1.1146890152491227</v>
      </c>
      <c r="J163">
        <f ca="1">Template!BC166/Template!BC$2</f>
        <v>1.0308058317112461</v>
      </c>
      <c r="K163">
        <f ca="1">Template!BD166/Template!BD$2</f>
        <v>1.3218618251736167</v>
      </c>
      <c r="M163" t="b">
        <f ca="1">IF(AND(C163&gt;150%,Template!F166&gt;5),"IS1",IF(AND(C163&gt;150%,Template!F166&lt;5),"IS2",IF(AND(C163&lt;50%,Template!F166&gt;5),"IS3",IF(AND(C163&lt;50%,Template!F166&lt;5),"IS4"))))</f>
        <v>0</v>
      </c>
      <c r="N163" t="b">
        <f ca="1">IF(AND(D163&gt;150%,Template!G166&gt;5),"IS1",IF(AND(D163&gt;150%,Template!G166&lt;5),"IS2",IF(AND(D163&lt;50%,Template!G166&gt;5),"IS3",IF(AND(D163&lt;50%,Template!G166&lt;5),"IS4"))))</f>
        <v>0</v>
      </c>
      <c r="O163" t="e">
        <f ca="1">IF(AND(E163&gt;150%,Template!H166&gt;5),"IS1",IF(AND(E163&gt;150%,Template!H166&lt;5),"IS2",IF(AND(E163&lt;50%,Template!H166&gt;5),"IS3",IF(AND(E163&lt;50%,Template!H166&lt;5),"IS4"))))</f>
        <v>#N/A</v>
      </c>
      <c r="P163" t="b">
        <f ca="1">IF(AND(F163&gt;150%,Template!I166&gt;5),"IS1",IF(AND(F163&gt;150%,Template!I166&lt;5),"IS2",IF(AND(F163&lt;50%,Template!I166&gt;5),"IS3",IF(AND(F163&lt;50%,Template!I166&lt;5),"IS4"))))</f>
        <v>0</v>
      </c>
      <c r="Q163" t="b">
        <f ca="1">IF(AND(G163&gt;150%,Template!J166&gt;5),"IS1",IF(AND(G163&gt;150%,Template!J166&lt;5),"IS2",IF(AND(G163&lt;50%,Template!J166&gt;5),"IS3",IF(AND(G163&lt;50%,Template!J166&lt;5),"IS4"))))</f>
        <v>0</v>
      </c>
      <c r="R163" t="e">
        <f ca="1">IF(AND(H163&gt;150%,Template!K166&gt;5),"IS1",IF(AND(H163&gt;150%,Template!K166&lt;5),"IS2",IF(AND(H163&lt;50%,Template!K166&gt;5),"IS3",IF(AND(H163&lt;50%,Template!K166&lt;5),"IS4"))))</f>
        <v>#N/A</v>
      </c>
      <c r="S163" t="b">
        <f ca="1">IF(AND(I163&gt;150%,Template!L166&gt;5),"IS1",IF(AND(I163&gt;150%,Template!L166&lt;5),"IS2",IF(AND(I163&lt;50%,Template!L166&gt;5),"IS3",IF(AND(I163&lt;50%,Template!L166&lt;5),"IS4"))))</f>
        <v>0</v>
      </c>
      <c r="T163" t="b">
        <f ca="1">IF(AND(J163&gt;150%,Template!M166&gt;5),"IS1",IF(AND(J163&gt;150%,Template!M166&lt;5),"IS2",IF(AND(J163&lt;50%,Template!M166&gt;5),"IS3",IF(AND(J163&lt;50%,Template!M166&lt;5),"IS4"))))</f>
        <v>0</v>
      </c>
      <c r="U163" t="e">
        <f ca="1">IF(AND(K163&gt;150%,Template!N166&gt;5),"IS1",IF(AND(K163&gt;150%,Template!N166&lt;5),"IS2",IF(AND(K163&lt;50%,Template!N166&gt;5),"IS3",IF(AND(K163&lt;50%,Template!N166&lt;5),"IS4"))))</f>
        <v>#N/A</v>
      </c>
      <c r="W163" t="str">
        <f ca="1">IF(Template!AF166&lt;&gt;"",Template!AF166,IF(M163&lt;&gt;FALSE,M163,""))</f>
        <v/>
      </c>
      <c r="X163" t="str">
        <f ca="1">IF(Template!AG166&lt;&gt;"",Template!AG166,IF(N163&lt;&gt;FALSE,N163,""))</f>
        <v/>
      </c>
      <c r="Y163" t="e">
        <f ca="1">IF(Template!AH166&lt;&gt;"",Template!AH166,IF(O163&lt;&gt;FALSE,O163,""))</f>
        <v>#N/A</v>
      </c>
      <c r="Z163" t="str">
        <f ca="1">IF(Template!AI166&lt;&gt;"",Template!AI166,IF(P163&lt;&gt;FALSE,P163,""))</f>
        <v/>
      </c>
      <c r="AA163" t="str">
        <f ca="1">IF(Template!AJ166&lt;&gt;"",Template!AJ166,IF(Q163&lt;&gt;FALSE,Q163,""))</f>
        <v/>
      </c>
      <c r="AB163" t="e">
        <f ca="1">IF(Template!AK166&lt;&gt;"",Template!AK166,IF(R163&lt;&gt;FALSE,R163,""))</f>
        <v>#N/A</v>
      </c>
      <c r="AC163" t="str">
        <f ca="1">IF(Template!AL166&lt;&gt;"",Template!AL166,IF(S163&lt;&gt;FALSE,S163,""))</f>
        <v/>
      </c>
      <c r="AD163" t="str">
        <f ca="1">IF(Template!AM166&lt;&gt;"",Template!AM166,IF(T163&lt;&gt;FALSE,T163,""))</f>
        <v/>
      </c>
      <c r="AE163" t="e">
        <f ca="1">IF(Template!AN166&lt;&gt;"",Template!AN166,IF(U163&lt;&gt;FALSE,U163,""))</f>
        <v>#N/A</v>
      </c>
    </row>
    <row r="164" spans="2:31" x14ac:dyDescent="0.35">
      <c r="B164" t="str">
        <f ca="1">Template!C167</f>
        <v>LD-5-inj1</v>
      </c>
      <c r="C164">
        <f ca="1">Template!AV167/Template!AV$2</f>
        <v>0.22590510364095787</v>
      </c>
      <c r="D164">
        <f ca="1">Template!AW167/Template!AW$2</f>
        <v>0.51425326426997642</v>
      </c>
      <c r="E164">
        <f ca="1">Template!AX167/Template!AX$2</f>
        <v>0.47753010711970423</v>
      </c>
      <c r="F164">
        <f ca="1">Template!AY167/Template!AY$2</f>
        <v>0.48396025022516925</v>
      </c>
      <c r="G164">
        <f ca="1">Template!AZ167/Template!AZ$2</f>
        <v>0.78602945433219307</v>
      </c>
      <c r="H164">
        <f ca="1">Template!BA167/Template!BA$2</f>
        <v>0.91028044658752227</v>
      </c>
      <c r="I164">
        <f ca="1">Template!BB167/Template!BB$2</f>
        <v>1.0329008108923625</v>
      </c>
      <c r="J164">
        <f ca="1">Template!BC167/Template!BC$2</f>
        <v>1.0835802605212825</v>
      </c>
      <c r="K164">
        <f ca="1">Template!BD167/Template!BD$2</f>
        <v>1.1620949695450074</v>
      </c>
      <c r="M164" t="str">
        <f ca="1">IF(AND(C164&gt;150%,Template!F167&gt;5),"IS1",IF(AND(C164&gt;150%,Template!F167&lt;5),"IS2",IF(AND(C164&lt;50%,Template!F167&gt;5),"IS3",IF(AND(C164&lt;50%,Template!F167&lt;5),"IS4"))))</f>
        <v>IS3</v>
      </c>
      <c r="N164" t="b">
        <f ca="1">IF(AND(D164&gt;150%,Template!G167&gt;5),"IS1",IF(AND(D164&gt;150%,Template!G167&lt;5),"IS2",IF(AND(D164&lt;50%,Template!G167&gt;5),"IS3",IF(AND(D164&lt;50%,Template!G167&lt;5),"IS4"))))</f>
        <v>0</v>
      </c>
      <c r="O164" t="e">
        <f ca="1">IF(AND(E164&gt;150%,Template!H167&gt;5),"IS1",IF(AND(E164&gt;150%,Template!H167&lt;5),"IS2",IF(AND(E164&lt;50%,Template!H167&gt;5),"IS3",IF(AND(E164&lt;50%,Template!H167&lt;5),"IS4"))))</f>
        <v>#N/A</v>
      </c>
      <c r="P164" t="str">
        <f ca="1">IF(AND(F164&gt;150%,Template!I167&gt;5),"IS1",IF(AND(F164&gt;150%,Template!I167&lt;5),"IS2",IF(AND(F164&lt;50%,Template!I167&gt;5),"IS3",IF(AND(F164&lt;50%,Template!I167&lt;5),"IS4"))))</f>
        <v>IS4</v>
      </c>
      <c r="Q164" t="b">
        <f ca="1">IF(AND(G164&gt;150%,Template!J167&gt;5),"IS1",IF(AND(G164&gt;150%,Template!J167&lt;5),"IS2",IF(AND(G164&lt;50%,Template!J167&gt;5),"IS3",IF(AND(G164&lt;50%,Template!J167&lt;5),"IS4"))))</f>
        <v>0</v>
      </c>
      <c r="R164" t="e">
        <f ca="1">IF(AND(H164&gt;150%,Template!K167&gt;5),"IS1",IF(AND(H164&gt;150%,Template!K167&lt;5),"IS2",IF(AND(H164&lt;50%,Template!K167&gt;5),"IS3",IF(AND(H164&lt;50%,Template!K167&lt;5),"IS4"))))</f>
        <v>#N/A</v>
      </c>
      <c r="S164" t="b">
        <f ca="1">IF(AND(I164&gt;150%,Template!L167&gt;5),"IS1",IF(AND(I164&gt;150%,Template!L167&lt;5),"IS2",IF(AND(I164&lt;50%,Template!L167&gt;5),"IS3",IF(AND(I164&lt;50%,Template!L167&lt;5),"IS4"))))</f>
        <v>0</v>
      </c>
      <c r="T164" t="b">
        <f ca="1">IF(AND(J164&gt;150%,Template!M167&gt;5),"IS1",IF(AND(J164&gt;150%,Template!M167&lt;5),"IS2",IF(AND(J164&lt;50%,Template!M167&gt;5),"IS3",IF(AND(J164&lt;50%,Template!M167&lt;5),"IS4"))))</f>
        <v>0</v>
      </c>
      <c r="U164" t="e">
        <f ca="1">IF(AND(K164&gt;150%,Template!N167&gt;5),"IS1",IF(AND(K164&gt;150%,Template!N167&lt;5),"IS2",IF(AND(K164&lt;50%,Template!N167&gt;5),"IS3",IF(AND(K164&lt;50%,Template!N167&lt;5),"IS4"))))</f>
        <v>#N/A</v>
      </c>
      <c r="W164" t="str">
        <f>IF(Template!AF167&lt;&gt;"",Template!AF167,IF(M164&lt;&gt;FALSE,M164,""))</f>
        <v>IS3</v>
      </c>
      <c r="X164" t="str">
        <f ca="1">IF(Template!AG167&lt;&gt;"",Template!AG167,IF(N164&lt;&gt;FALSE,N164,""))</f>
        <v/>
      </c>
      <c r="Y164" t="str">
        <f>IF(Template!AH167&lt;&gt;"",Template!AH167,IF(O164&lt;&gt;FALSE,O164,""))</f>
        <v>IS4</v>
      </c>
      <c r="Z164" t="str">
        <f>IF(Template!AI167&lt;&gt;"",Template!AI167,IF(P164&lt;&gt;FALSE,P164,""))</f>
        <v>IS4</v>
      </c>
      <c r="AA164" t="str">
        <f ca="1">IF(Template!AJ167&lt;&gt;"",Template!AJ167,IF(Q164&lt;&gt;FALSE,Q164,""))</f>
        <v/>
      </c>
      <c r="AB164" t="e">
        <f ca="1">IF(Template!AK167&lt;&gt;"",Template!AK167,IF(R164&lt;&gt;FALSE,R164,""))</f>
        <v>#N/A</v>
      </c>
      <c r="AC164" t="str">
        <f ca="1">IF(Template!AL167&lt;&gt;"",Template!AL167,IF(S164&lt;&gt;FALSE,S164,""))</f>
        <v/>
      </c>
      <c r="AD164" t="str">
        <f ca="1">IF(Template!AM167&lt;&gt;"",Template!AM167,IF(T164&lt;&gt;FALSE,T164,""))</f>
        <v/>
      </c>
      <c r="AE164" t="str">
        <f>IF(Template!AN167&lt;&gt;"",Template!AN167,IF(U164&lt;&gt;FALSE,U164,""))</f>
        <v>D</v>
      </c>
    </row>
    <row r="165" spans="2:31" x14ac:dyDescent="0.35">
      <c r="B165" t="str">
        <f ca="1">Template!C168</f>
        <v>AB-230117-02 LD 5</v>
      </c>
      <c r="C165">
        <f ca="1">Template!AV168/Template!AV$2</f>
        <v>0.19173474488642978</v>
      </c>
      <c r="D165">
        <f ca="1">Template!AW168/Template!AW$2</f>
        <v>0.4506674391390984</v>
      </c>
      <c r="E165">
        <f ca="1">Template!AX168/Template!AX$2</f>
        <v>0.444379902198072</v>
      </c>
      <c r="F165">
        <f ca="1">Template!AY168/Template!AY$2</f>
        <v>0.44157321403509442</v>
      </c>
      <c r="G165">
        <f ca="1">Template!AZ168/Template!AZ$2</f>
        <v>0.73070238130666931</v>
      </c>
      <c r="H165">
        <f ca="1">Template!BA168/Template!BA$2</f>
        <v>0.84390264586329067</v>
      </c>
      <c r="I165">
        <f ca="1">Template!BB168/Template!BB$2</f>
        <v>0.95049498089008988</v>
      </c>
      <c r="J165">
        <f ca="1">Template!BC168/Template!BC$2</f>
        <v>1.0095736918729992</v>
      </c>
      <c r="K165">
        <f ca="1">Template!BD168/Template!BD$2</f>
        <v>1.0543805635938419</v>
      </c>
      <c r="M165" t="str">
        <f ca="1">IF(AND(C165&gt;150%,Template!F168&gt;5),"IS1",IF(AND(C165&gt;150%,Template!F168&lt;5),"IS2",IF(AND(C165&lt;50%,Template!F168&gt;5),"IS3",IF(AND(C165&lt;50%,Template!F168&lt;5),"IS4"))))</f>
        <v>IS3</v>
      </c>
      <c r="N165" t="str">
        <f ca="1">IF(AND(D165&gt;150%,Template!G168&gt;5),"IS1",IF(AND(D165&gt;150%,Template!G168&lt;5),"IS2",IF(AND(D165&lt;50%,Template!G168&gt;5),"IS3",IF(AND(D165&lt;50%,Template!G168&lt;5),"IS4"))))</f>
        <v>IS4</v>
      </c>
      <c r="O165" t="e">
        <f ca="1">IF(AND(E165&gt;150%,Template!H168&gt;5),"IS1",IF(AND(E165&gt;150%,Template!H168&lt;5),"IS2",IF(AND(E165&lt;50%,Template!H168&gt;5),"IS3",IF(AND(E165&lt;50%,Template!H168&lt;5),"IS4"))))</f>
        <v>#N/A</v>
      </c>
      <c r="P165" t="str">
        <f ca="1">IF(AND(F165&gt;150%,Template!I168&gt;5),"IS1",IF(AND(F165&gt;150%,Template!I168&lt;5),"IS2",IF(AND(F165&lt;50%,Template!I168&gt;5),"IS3",IF(AND(F165&lt;50%,Template!I168&lt;5),"IS4"))))</f>
        <v>IS4</v>
      </c>
      <c r="Q165" t="b">
        <f ca="1">IF(AND(G165&gt;150%,Template!J168&gt;5),"IS1",IF(AND(G165&gt;150%,Template!J168&lt;5),"IS2",IF(AND(G165&lt;50%,Template!J168&gt;5),"IS3",IF(AND(G165&lt;50%,Template!J168&lt;5),"IS4"))))</f>
        <v>0</v>
      </c>
      <c r="R165" t="e">
        <f ca="1">IF(AND(H165&gt;150%,Template!K168&gt;5),"IS1",IF(AND(H165&gt;150%,Template!K168&lt;5),"IS2",IF(AND(H165&lt;50%,Template!K168&gt;5),"IS3",IF(AND(H165&lt;50%,Template!K168&lt;5),"IS4"))))</f>
        <v>#N/A</v>
      </c>
      <c r="S165" t="b">
        <f ca="1">IF(AND(I165&gt;150%,Template!L168&gt;5),"IS1",IF(AND(I165&gt;150%,Template!L168&lt;5),"IS2",IF(AND(I165&lt;50%,Template!L168&gt;5),"IS3",IF(AND(I165&lt;50%,Template!L168&lt;5),"IS4"))))</f>
        <v>0</v>
      </c>
      <c r="T165" t="b">
        <f ca="1">IF(AND(J165&gt;150%,Template!M168&gt;5),"IS1",IF(AND(J165&gt;150%,Template!M168&lt;5),"IS2",IF(AND(J165&lt;50%,Template!M168&gt;5),"IS3",IF(AND(J165&lt;50%,Template!M168&lt;5),"IS4"))))</f>
        <v>0</v>
      </c>
      <c r="U165" t="e">
        <f ca="1">IF(AND(K165&gt;150%,Template!N168&gt;5),"IS1",IF(AND(K165&gt;150%,Template!N168&lt;5),"IS2",IF(AND(K165&lt;50%,Template!N168&gt;5),"IS3",IF(AND(K165&lt;50%,Template!N168&lt;5),"IS4"))))</f>
        <v>#N/A</v>
      </c>
      <c r="W165" t="str">
        <f>IF(Template!AF168&lt;&gt;"",Template!AF168,IF(M165&lt;&gt;FALSE,M165,""))</f>
        <v>IS3</v>
      </c>
      <c r="X165" t="str">
        <f>IF(Template!AG168&lt;&gt;"",Template!AG168,IF(N165&lt;&gt;FALSE,N165,""))</f>
        <v>IS4</v>
      </c>
      <c r="Y165" t="str">
        <f>IF(Template!AH168&lt;&gt;"",Template!AH168,IF(O165&lt;&gt;FALSE,O165,""))</f>
        <v>IS4</v>
      </c>
      <c r="Z165" t="str">
        <f>IF(Template!AI168&lt;&gt;"",Template!AI168,IF(P165&lt;&gt;FALSE,P165,""))</f>
        <v>IS4</v>
      </c>
      <c r="AA165" t="str">
        <f ca="1">IF(Template!AJ168&lt;&gt;"",Template!AJ168,IF(Q165&lt;&gt;FALSE,Q165,""))</f>
        <v/>
      </c>
      <c r="AB165" t="e">
        <f ca="1">IF(Template!AK168&lt;&gt;"",Template!AK168,IF(R165&lt;&gt;FALSE,R165,""))</f>
        <v>#N/A</v>
      </c>
      <c r="AC165" t="str">
        <f ca="1">IF(Template!AL168&lt;&gt;"",Template!AL168,IF(S165&lt;&gt;FALSE,S165,""))</f>
        <v/>
      </c>
      <c r="AD165" t="str">
        <f ca="1">IF(Template!AM168&lt;&gt;"",Template!AM168,IF(T165&lt;&gt;FALSE,T165,""))</f>
        <v/>
      </c>
      <c r="AE165" t="str">
        <f>IF(Template!AN168&lt;&gt;"",Template!AN168,IF(U165&lt;&gt;FALSE,U165,""))</f>
        <v>D</v>
      </c>
    </row>
    <row r="166" spans="2:31" x14ac:dyDescent="0.35">
      <c r="B166" t="str">
        <f ca="1">Template!C169</f>
        <v>AB-230117-02 LFB-H 6</v>
      </c>
      <c r="C166">
        <f ca="1">Template!AV169/Template!AV$2</f>
        <v>0.99582970972314477</v>
      </c>
      <c r="D166">
        <f ca="1">Template!AW169/Template!AW$2</f>
        <v>1.1101279643798376</v>
      </c>
      <c r="E166">
        <f ca="1">Template!AX169/Template!AX$2</f>
        <v>1.0207486982278251</v>
      </c>
      <c r="F166">
        <f ca="1">Template!AY169/Template!AY$2</f>
        <v>0.9869894763185002</v>
      </c>
      <c r="G166">
        <f ca="1">Template!AZ169/Template!AZ$2</f>
        <v>0.82201356503667988</v>
      </c>
      <c r="H166">
        <f ca="1">Template!BA169/Template!BA$2</f>
        <v>0.91729762018419481</v>
      </c>
      <c r="I166">
        <f ca="1">Template!BB169/Template!BB$2</f>
        <v>0.89841815742884479</v>
      </c>
      <c r="J166">
        <f ca="1">Template!BC169/Template!BC$2</f>
        <v>0.77322861070172266</v>
      </c>
      <c r="K166">
        <f ca="1">Template!BD169/Template!BD$2</f>
        <v>1.023623358187995</v>
      </c>
      <c r="M166" t="b">
        <f ca="1">IF(AND(C166&gt;150%,Template!F169&gt;5),"IS1",IF(AND(C166&gt;150%,Template!F169&lt;5),"IS2",IF(AND(C166&lt;50%,Template!F169&gt;5),"IS3",IF(AND(C166&lt;50%,Template!F169&lt;5),"IS4"))))</f>
        <v>0</v>
      </c>
      <c r="N166" t="b">
        <f ca="1">IF(AND(D166&gt;150%,Template!G169&gt;5),"IS1",IF(AND(D166&gt;150%,Template!G169&lt;5),"IS2",IF(AND(D166&lt;50%,Template!G169&gt;5),"IS3",IF(AND(D166&lt;50%,Template!G169&lt;5),"IS4"))))</f>
        <v>0</v>
      </c>
      <c r="O166" t="e">
        <f ca="1">IF(AND(E166&gt;150%,Template!H169&gt;5),"IS1",IF(AND(E166&gt;150%,Template!H169&lt;5),"IS2",IF(AND(E166&lt;50%,Template!H169&gt;5),"IS3",IF(AND(E166&lt;50%,Template!H169&lt;5),"IS4"))))</f>
        <v>#N/A</v>
      </c>
      <c r="P166" t="b">
        <f ca="1">IF(AND(F166&gt;150%,Template!I169&gt;5),"IS1",IF(AND(F166&gt;150%,Template!I169&lt;5),"IS2",IF(AND(F166&lt;50%,Template!I169&gt;5),"IS3",IF(AND(F166&lt;50%,Template!I169&lt;5),"IS4"))))</f>
        <v>0</v>
      </c>
      <c r="Q166" t="b">
        <f ca="1">IF(AND(G166&gt;150%,Template!J169&gt;5),"IS1",IF(AND(G166&gt;150%,Template!J169&lt;5),"IS2",IF(AND(G166&lt;50%,Template!J169&gt;5),"IS3",IF(AND(G166&lt;50%,Template!J169&lt;5),"IS4"))))</f>
        <v>0</v>
      </c>
      <c r="R166" t="e">
        <f ca="1">IF(AND(H166&gt;150%,Template!K169&gt;5),"IS1",IF(AND(H166&gt;150%,Template!K169&lt;5),"IS2",IF(AND(H166&lt;50%,Template!K169&gt;5),"IS3",IF(AND(H166&lt;50%,Template!K169&lt;5),"IS4"))))</f>
        <v>#N/A</v>
      </c>
      <c r="S166" t="b">
        <f ca="1">IF(AND(I166&gt;150%,Template!L169&gt;5),"IS1",IF(AND(I166&gt;150%,Template!L169&lt;5),"IS2",IF(AND(I166&lt;50%,Template!L169&gt;5),"IS3",IF(AND(I166&lt;50%,Template!L169&lt;5),"IS4"))))</f>
        <v>0</v>
      </c>
      <c r="T166" t="b">
        <f ca="1">IF(AND(J166&gt;150%,Template!M169&gt;5),"IS1",IF(AND(J166&gt;150%,Template!M169&lt;5),"IS2",IF(AND(J166&lt;50%,Template!M169&gt;5),"IS3",IF(AND(J166&lt;50%,Template!M169&lt;5),"IS4"))))</f>
        <v>0</v>
      </c>
      <c r="U166" t="e">
        <f ca="1">IF(AND(K166&gt;150%,Template!N169&gt;5),"IS1",IF(AND(K166&gt;150%,Template!N169&lt;5),"IS2",IF(AND(K166&lt;50%,Template!N169&gt;5),"IS3",IF(AND(K166&lt;50%,Template!N169&lt;5),"IS4"))))</f>
        <v>#N/A</v>
      </c>
      <c r="W166" t="str">
        <f ca="1">IF(Template!AF169&lt;&gt;"",Template!AF169,IF(M166&lt;&gt;FALSE,M166,""))</f>
        <v/>
      </c>
      <c r="X166" t="str">
        <f ca="1">IF(Template!AG169&lt;&gt;"",Template!AG169,IF(N166&lt;&gt;FALSE,N166,""))</f>
        <v/>
      </c>
      <c r="Y166" t="e">
        <f ca="1">IF(Template!AH169&lt;&gt;"",Template!AH169,IF(O166&lt;&gt;FALSE,O166,""))</f>
        <v>#N/A</v>
      </c>
      <c r="Z166" t="str">
        <f ca="1">IF(Template!AI169&lt;&gt;"",Template!AI169,IF(P166&lt;&gt;FALSE,P166,""))</f>
        <v/>
      </c>
      <c r="AA166" t="str">
        <f ca="1">IF(Template!AJ169&lt;&gt;"",Template!AJ169,IF(Q166&lt;&gt;FALSE,Q166,""))</f>
        <v/>
      </c>
      <c r="AB166" t="e">
        <f ca="1">IF(Template!AK169&lt;&gt;"",Template!AK169,IF(R166&lt;&gt;FALSE,R166,""))</f>
        <v>#N/A</v>
      </c>
      <c r="AC166" t="str">
        <f ca="1">IF(Template!AL169&lt;&gt;"",Template!AL169,IF(S166&lt;&gt;FALSE,S166,""))</f>
        <v/>
      </c>
      <c r="AD166" t="str">
        <f ca="1">IF(Template!AM169&lt;&gt;"",Template!AM169,IF(T166&lt;&gt;FALSE,T166,""))</f>
        <v/>
      </c>
      <c r="AE166" t="e">
        <f ca="1">IF(Template!AN169&lt;&gt;"",Template!AN169,IF(U166&lt;&gt;FALSE,U166,""))</f>
        <v>#N/A</v>
      </c>
    </row>
    <row r="167" spans="2:31" x14ac:dyDescent="0.35">
      <c r="B167" t="str">
        <f ca="1">Template!C170</f>
        <v>AB-230117-02 CCC-H 6</v>
      </c>
      <c r="C167">
        <f ca="1">Template!AV170/Template!AV$2</f>
        <v>1.0397266371299638</v>
      </c>
      <c r="D167">
        <f ca="1">Template!AW170/Template!AW$2</f>
        <v>1.0945448185938975</v>
      </c>
      <c r="E167">
        <f ca="1">Template!AX170/Template!AX$2</f>
        <v>0.9962912718049648</v>
      </c>
      <c r="F167">
        <f ca="1">Template!AY170/Template!AY$2</f>
        <v>0.95243585331527614</v>
      </c>
      <c r="G167">
        <f ca="1">Template!AZ170/Template!AZ$2</f>
        <v>0.70489597172393581</v>
      </c>
      <c r="H167">
        <f ca="1">Template!BA170/Template!BA$2</f>
        <v>0.79886421393431761</v>
      </c>
      <c r="I167">
        <f ca="1">Template!BB170/Template!BB$2</f>
        <v>0.75523697299777115</v>
      </c>
      <c r="J167">
        <f ca="1">Template!BC170/Template!BC$2</f>
        <v>0.64154757787880867</v>
      </c>
      <c r="K167">
        <f ca="1">Template!BD170/Template!BD$2</f>
        <v>0.8270910861534182</v>
      </c>
      <c r="M167" t="b">
        <f ca="1">IF(AND(C167&gt;150%,Template!F170&gt;5),"IS1",IF(AND(C167&gt;150%,Template!F170&lt;5),"IS2",IF(AND(C167&lt;50%,Template!F170&gt;5),"IS3",IF(AND(C167&lt;50%,Template!F170&lt;5),"IS4"))))</f>
        <v>0</v>
      </c>
      <c r="N167" t="b">
        <f ca="1">IF(AND(D167&gt;150%,Template!G170&gt;5),"IS1",IF(AND(D167&gt;150%,Template!G170&lt;5),"IS2",IF(AND(D167&lt;50%,Template!G170&gt;5),"IS3",IF(AND(D167&lt;50%,Template!G170&lt;5),"IS4"))))</f>
        <v>0</v>
      </c>
      <c r="O167" t="e">
        <f ca="1">IF(AND(E167&gt;150%,Template!H170&gt;5),"IS1",IF(AND(E167&gt;150%,Template!H170&lt;5),"IS2",IF(AND(E167&lt;50%,Template!H170&gt;5),"IS3",IF(AND(E167&lt;50%,Template!H170&lt;5),"IS4"))))</f>
        <v>#N/A</v>
      </c>
      <c r="P167" t="b">
        <f ca="1">IF(AND(F167&gt;150%,Template!I170&gt;5),"IS1",IF(AND(F167&gt;150%,Template!I170&lt;5),"IS2",IF(AND(F167&lt;50%,Template!I170&gt;5),"IS3",IF(AND(F167&lt;50%,Template!I170&lt;5),"IS4"))))</f>
        <v>0</v>
      </c>
      <c r="Q167" t="b">
        <f ca="1">IF(AND(G167&gt;150%,Template!J170&gt;5),"IS1",IF(AND(G167&gt;150%,Template!J170&lt;5),"IS2",IF(AND(G167&lt;50%,Template!J170&gt;5),"IS3",IF(AND(G167&lt;50%,Template!J170&lt;5),"IS4"))))</f>
        <v>0</v>
      </c>
      <c r="R167" t="e">
        <f ca="1">IF(AND(H167&gt;150%,Template!K170&gt;5),"IS1",IF(AND(H167&gt;150%,Template!K170&lt;5),"IS2",IF(AND(H167&lt;50%,Template!K170&gt;5),"IS3",IF(AND(H167&lt;50%,Template!K170&lt;5),"IS4"))))</f>
        <v>#N/A</v>
      </c>
      <c r="S167" t="b">
        <f ca="1">IF(AND(I167&gt;150%,Template!L170&gt;5),"IS1",IF(AND(I167&gt;150%,Template!L170&lt;5),"IS2",IF(AND(I167&lt;50%,Template!L170&gt;5),"IS3",IF(AND(I167&lt;50%,Template!L170&lt;5),"IS4"))))</f>
        <v>0</v>
      </c>
      <c r="T167" t="b">
        <f ca="1">IF(AND(J167&gt;150%,Template!M170&gt;5),"IS1",IF(AND(J167&gt;150%,Template!M170&lt;5),"IS2",IF(AND(J167&lt;50%,Template!M170&gt;5),"IS3",IF(AND(J167&lt;50%,Template!M170&lt;5),"IS4"))))</f>
        <v>0</v>
      </c>
      <c r="U167" t="e">
        <f ca="1">IF(AND(K167&gt;150%,Template!N170&gt;5),"IS1",IF(AND(K167&gt;150%,Template!N170&lt;5),"IS2",IF(AND(K167&lt;50%,Template!N170&gt;5),"IS3",IF(AND(K167&lt;50%,Template!N170&lt;5),"IS4"))))</f>
        <v>#N/A</v>
      </c>
      <c r="W167" t="str">
        <f ca="1">IF(Template!AF170&lt;&gt;"",Template!AF170,IF(M167&lt;&gt;FALSE,M167,""))</f>
        <v/>
      </c>
      <c r="X167" t="str">
        <f ca="1">IF(Template!AG170&lt;&gt;"",Template!AG170,IF(N167&lt;&gt;FALSE,N167,""))</f>
        <v/>
      </c>
      <c r="Y167" t="e">
        <f ca="1">IF(Template!AH170&lt;&gt;"",Template!AH170,IF(O167&lt;&gt;FALSE,O167,""))</f>
        <v>#N/A</v>
      </c>
      <c r="Z167" t="str">
        <f ca="1">IF(Template!AI170&lt;&gt;"",Template!AI170,IF(P167&lt;&gt;FALSE,P167,""))</f>
        <v/>
      </c>
      <c r="AA167" t="str">
        <f ca="1">IF(Template!AJ170&lt;&gt;"",Template!AJ170,IF(Q167&lt;&gt;FALSE,Q167,""))</f>
        <v/>
      </c>
      <c r="AB167" t="e">
        <f ca="1">IF(Template!AK170&lt;&gt;"",Template!AK170,IF(R167&lt;&gt;FALSE,R167,""))</f>
        <v>#N/A</v>
      </c>
      <c r="AC167" t="str">
        <f ca="1">IF(Template!AL170&lt;&gt;"",Template!AL170,IF(S167&lt;&gt;FALSE,S167,""))</f>
        <v/>
      </c>
      <c r="AD167" t="str">
        <f ca="1">IF(Template!AM170&lt;&gt;"",Template!AM170,IF(T167&lt;&gt;FALSE,T167,""))</f>
        <v/>
      </c>
      <c r="AE167" t="e">
        <f ca="1">IF(Template!AN170&lt;&gt;"",Template!AN170,IF(U167&lt;&gt;FALSE,U167,""))</f>
        <v>#N/A</v>
      </c>
    </row>
    <row r="168" spans="2:31" x14ac:dyDescent="0.35">
      <c r="B168" t="str">
        <f ca="1">Template!C171</f>
        <v>AB-230117-02 LFSM-H 5</v>
      </c>
      <c r="C168">
        <f ca="1">Template!AV171/Template!AV$2</f>
        <v>0.24551984825347695</v>
      </c>
      <c r="D168">
        <f ca="1">Template!AW171/Template!AW$2</f>
        <v>0.61501500041527146</v>
      </c>
      <c r="E168">
        <f ca="1">Template!AX171/Template!AX$2</f>
        <v>0.59417428612394807</v>
      </c>
      <c r="F168">
        <f ca="1">Template!AY171/Template!AY$2</f>
        <v>0.58870375501700523</v>
      </c>
      <c r="G168">
        <f ca="1">Template!AZ171/Template!AZ$2</f>
        <v>0.83758334528924494</v>
      </c>
      <c r="H168">
        <f ca="1">Template!BA171/Template!BA$2</f>
        <v>0.87586214254080352</v>
      </c>
      <c r="I168">
        <f ca="1">Template!BB171/Template!BB$2</f>
        <v>0.82822642646602407</v>
      </c>
      <c r="J168">
        <f ca="1">Template!BC171/Template!BC$2</f>
        <v>0.86551618735078784</v>
      </c>
      <c r="K168">
        <f ca="1">Template!BD171/Template!BD$2</f>
        <v>0.88373938821435249</v>
      </c>
      <c r="M168" t="str">
        <f ca="1">IF(AND(C168&gt;150%,Template!F171&gt;5),"IS1",IF(AND(C168&gt;150%,Template!F171&lt;5),"IS2",IF(AND(C168&lt;50%,Template!F171&gt;5),"IS3",IF(AND(C168&lt;50%,Template!F171&lt;5),"IS4"))))</f>
        <v>IS3</v>
      </c>
      <c r="N168" t="b">
        <f ca="1">IF(AND(D168&gt;150%,Template!G171&gt;5),"IS1",IF(AND(D168&gt;150%,Template!G171&lt;5),"IS2",IF(AND(D168&lt;50%,Template!G171&gt;5),"IS3",IF(AND(D168&lt;50%,Template!G171&lt;5),"IS4"))))</f>
        <v>0</v>
      </c>
      <c r="O168" t="e">
        <f ca="1">IF(AND(E168&gt;150%,Template!H171&gt;5),"IS1",IF(AND(E168&gt;150%,Template!H171&lt;5),"IS2",IF(AND(E168&lt;50%,Template!H171&gt;5),"IS3",IF(AND(E168&lt;50%,Template!H171&lt;5),"IS4"))))</f>
        <v>#N/A</v>
      </c>
      <c r="P168" t="b">
        <f ca="1">IF(AND(F168&gt;150%,Template!I171&gt;5),"IS1",IF(AND(F168&gt;150%,Template!I171&lt;5),"IS2",IF(AND(F168&lt;50%,Template!I171&gt;5),"IS3",IF(AND(F168&lt;50%,Template!I171&lt;5),"IS4"))))</f>
        <v>0</v>
      </c>
      <c r="Q168" t="b">
        <f ca="1">IF(AND(G168&gt;150%,Template!J171&gt;5),"IS1",IF(AND(G168&gt;150%,Template!J171&lt;5),"IS2",IF(AND(G168&lt;50%,Template!J171&gt;5),"IS3",IF(AND(G168&lt;50%,Template!J171&lt;5),"IS4"))))</f>
        <v>0</v>
      </c>
      <c r="R168" t="e">
        <f ca="1">IF(AND(H168&gt;150%,Template!K171&gt;5),"IS1",IF(AND(H168&gt;150%,Template!K171&lt;5),"IS2",IF(AND(H168&lt;50%,Template!K171&gt;5),"IS3",IF(AND(H168&lt;50%,Template!K171&lt;5),"IS4"))))</f>
        <v>#N/A</v>
      </c>
      <c r="S168" t="b">
        <f ca="1">IF(AND(I168&gt;150%,Template!L171&gt;5),"IS1",IF(AND(I168&gt;150%,Template!L171&lt;5),"IS2",IF(AND(I168&lt;50%,Template!L171&gt;5),"IS3",IF(AND(I168&lt;50%,Template!L171&lt;5),"IS4"))))</f>
        <v>0</v>
      </c>
      <c r="T168" t="b">
        <f ca="1">IF(AND(J168&gt;150%,Template!M171&gt;5),"IS1",IF(AND(J168&gt;150%,Template!M171&lt;5),"IS2",IF(AND(J168&lt;50%,Template!M171&gt;5),"IS3",IF(AND(J168&lt;50%,Template!M171&lt;5),"IS4"))))</f>
        <v>0</v>
      </c>
      <c r="U168" t="e">
        <f ca="1">IF(AND(K168&gt;150%,Template!N171&gt;5),"IS1",IF(AND(K168&gt;150%,Template!N171&lt;5),"IS2",IF(AND(K168&lt;50%,Template!N171&gt;5),"IS3",IF(AND(K168&lt;50%,Template!N171&lt;5),"IS4"))))</f>
        <v>#N/A</v>
      </c>
      <c r="W168" t="str">
        <f>IF(Template!AF171&lt;&gt;"",Template!AF171,IF(M168&lt;&gt;FALSE,M168,""))</f>
        <v>IS3</v>
      </c>
      <c r="X168" t="str">
        <f ca="1">IF(Template!AG171&lt;&gt;"",Template!AG171,IF(N168&lt;&gt;FALSE,N168,""))</f>
        <v/>
      </c>
      <c r="Y168" t="e">
        <f ca="1">IF(Template!AH171&lt;&gt;"",Template!AH171,IF(O168&lt;&gt;FALSE,O168,""))</f>
        <v>#N/A</v>
      </c>
      <c r="Z168" t="str">
        <f ca="1">IF(Template!AI171&lt;&gt;"",Template!AI171,IF(P168&lt;&gt;FALSE,P168,""))</f>
        <v/>
      </c>
      <c r="AA168" t="str">
        <f ca="1">IF(Template!AJ171&lt;&gt;"",Template!AJ171,IF(Q168&lt;&gt;FALSE,Q168,""))</f>
        <v/>
      </c>
      <c r="AB168" t="e">
        <f ca="1">IF(Template!AK171&lt;&gt;"",Template!AK171,IF(R168&lt;&gt;FALSE,R168,""))</f>
        <v>#N/A</v>
      </c>
      <c r="AC168" t="str">
        <f ca="1">IF(Template!AL171&lt;&gt;"",Template!AL171,IF(S168&lt;&gt;FALSE,S168,""))</f>
        <v/>
      </c>
      <c r="AD168" t="str">
        <f ca="1">IF(Template!AM171&lt;&gt;"",Template!AM171,IF(T168&lt;&gt;FALSE,T168,""))</f>
        <v/>
      </c>
      <c r="AE168" t="e">
        <f ca="1">IF(Template!AN171&lt;&gt;"",Template!AN171,IF(U168&lt;&gt;FALSE,U168,""))</f>
        <v>#N/A</v>
      </c>
    </row>
    <row r="169" spans="2:31" x14ac:dyDescent="0.35">
      <c r="B169" t="str">
        <f ca="1">Template!C172</f>
        <v>WO-23003-101-A-1</v>
      </c>
      <c r="C169">
        <f ca="1">Template!AV172/Template!AV$2</f>
        <v>0.19538597440304589</v>
      </c>
      <c r="D169">
        <f ca="1">Template!AW172/Template!AW$2</f>
        <v>0.50848538008142019</v>
      </c>
      <c r="E169">
        <f ca="1">Template!AX172/Template!AX$2</f>
        <v>0.45603917305859576</v>
      </c>
      <c r="F169">
        <f ca="1">Template!AY172/Template!AY$2</f>
        <v>0.44771643323634508</v>
      </c>
      <c r="G169">
        <f ca="1">Template!AZ172/Template!AZ$2</f>
        <v>0.68384557196711093</v>
      </c>
      <c r="H169">
        <f ca="1">Template!BA172/Template!BA$2</f>
        <v>0.81107811992361556</v>
      </c>
      <c r="I169">
        <f ca="1">Template!BB172/Template!BB$2</f>
        <v>0.9993261339201237</v>
      </c>
      <c r="J169">
        <f ca="1">Template!BC172/Template!BC$2</f>
        <v>1.0647745283005765</v>
      </c>
      <c r="K169">
        <f ca="1">Template!BD172/Template!BD$2</f>
        <v>1.1821619393350535</v>
      </c>
      <c r="M169" t="str">
        <f ca="1">IF(AND(C169&gt;150%,Template!F172&gt;5),"IS1",IF(AND(C169&gt;150%,Template!F172&lt;5),"IS2",IF(AND(C169&lt;50%,Template!F172&gt;5),"IS3",IF(AND(C169&lt;50%,Template!F172&lt;5),"IS4"))))</f>
        <v>IS3</v>
      </c>
      <c r="N169" t="b">
        <f ca="1">IF(AND(D169&gt;150%,Template!G172&gt;5),"IS1",IF(AND(D169&gt;150%,Template!G172&lt;5),"IS2",IF(AND(D169&lt;50%,Template!G172&gt;5),"IS3",IF(AND(D169&lt;50%,Template!G172&lt;5),"IS4"))))</f>
        <v>0</v>
      </c>
      <c r="O169" t="e">
        <f ca="1">IF(AND(E169&gt;150%,Template!H172&gt;5),"IS1",IF(AND(E169&gt;150%,Template!H172&lt;5),"IS2",IF(AND(E169&lt;50%,Template!H172&gt;5),"IS3",IF(AND(E169&lt;50%,Template!H172&lt;5),"IS4"))))</f>
        <v>#N/A</v>
      </c>
      <c r="P169" t="str">
        <f ca="1">IF(AND(F169&gt;150%,Template!I172&gt;5),"IS1",IF(AND(F169&gt;150%,Template!I172&lt;5),"IS2",IF(AND(F169&lt;50%,Template!I172&gt;5),"IS3",IF(AND(F169&lt;50%,Template!I172&lt;5),"IS4"))))</f>
        <v>IS4</v>
      </c>
      <c r="Q169" t="b">
        <f ca="1">IF(AND(G169&gt;150%,Template!J172&gt;5),"IS1",IF(AND(G169&gt;150%,Template!J172&lt;5),"IS2",IF(AND(G169&lt;50%,Template!J172&gt;5),"IS3",IF(AND(G169&lt;50%,Template!J172&lt;5),"IS4"))))</f>
        <v>0</v>
      </c>
      <c r="R169" t="e">
        <f ca="1">IF(AND(H169&gt;150%,Template!K172&gt;5),"IS1",IF(AND(H169&gt;150%,Template!K172&lt;5),"IS2",IF(AND(H169&lt;50%,Template!K172&gt;5),"IS3",IF(AND(H169&lt;50%,Template!K172&lt;5),"IS4"))))</f>
        <v>#N/A</v>
      </c>
      <c r="S169" t="b">
        <f ca="1">IF(AND(I169&gt;150%,Template!L172&gt;5),"IS1",IF(AND(I169&gt;150%,Template!L172&lt;5),"IS2",IF(AND(I169&lt;50%,Template!L172&gt;5),"IS3",IF(AND(I169&lt;50%,Template!L172&lt;5),"IS4"))))</f>
        <v>0</v>
      </c>
      <c r="T169" t="b">
        <f ca="1">IF(AND(J169&gt;150%,Template!M172&gt;5),"IS1",IF(AND(J169&gt;150%,Template!M172&lt;5),"IS2",IF(AND(J169&lt;50%,Template!M172&gt;5),"IS3",IF(AND(J169&lt;50%,Template!M172&lt;5),"IS4"))))</f>
        <v>0</v>
      </c>
      <c r="U169" t="e">
        <f ca="1">IF(AND(K169&gt;150%,Template!N172&gt;5),"IS1",IF(AND(K169&gt;150%,Template!N172&lt;5),"IS2",IF(AND(K169&lt;50%,Template!N172&gt;5),"IS3",IF(AND(K169&lt;50%,Template!N172&lt;5),"IS4"))))</f>
        <v>#N/A</v>
      </c>
      <c r="W169" t="str">
        <f>IF(Template!AF172&lt;&gt;"",Template!AF172,IF(M169&lt;&gt;FALSE,M169,""))</f>
        <v>IS3</v>
      </c>
      <c r="X169" t="str">
        <f ca="1">IF(Template!AG172&lt;&gt;"",Template!AG172,IF(N169&lt;&gt;FALSE,N169,""))</f>
        <v/>
      </c>
      <c r="Y169" t="str">
        <f>IF(Template!AH172&lt;&gt;"",Template!AH172,IF(O169&lt;&gt;FALSE,O169,""))</f>
        <v>IS4</v>
      </c>
      <c r="Z169" t="str">
        <f>IF(Template!AI172&lt;&gt;"",Template!AI172,IF(P169&lt;&gt;FALSE,P169,""))</f>
        <v>IS4</v>
      </c>
      <c r="AA169" t="str">
        <f ca="1">IF(Template!AJ172&lt;&gt;"",Template!AJ172,IF(Q169&lt;&gt;FALSE,Q169,""))</f>
        <v/>
      </c>
      <c r="AB169" t="e">
        <f ca="1">IF(Template!AK172&lt;&gt;"",Template!AK172,IF(R169&lt;&gt;FALSE,R169,""))</f>
        <v>#N/A</v>
      </c>
      <c r="AC169" t="str">
        <f ca="1">IF(Template!AL172&lt;&gt;"",Template!AL172,IF(S169&lt;&gt;FALSE,S169,""))</f>
        <v/>
      </c>
      <c r="AD169" t="str">
        <f ca="1">IF(Template!AM172&lt;&gt;"",Template!AM172,IF(T169&lt;&gt;FALSE,T169,""))</f>
        <v/>
      </c>
      <c r="AE169" t="e">
        <f ca="1">IF(Template!AN172&lt;&gt;"",Template!AN172,IF(U169&lt;&gt;FALSE,U169,""))</f>
        <v>#N/A</v>
      </c>
    </row>
    <row r="170" spans="2:31" x14ac:dyDescent="0.35">
      <c r="B170" t="str">
        <f ca="1">Template!C173</f>
        <v>WO-23003-102-A-1</v>
      </c>
      <c r="C170">
        <f ca="1">Template!AV173/Template!AV$2</f>
        <v>0.16455732608383036</v>
      </c>
      <c r="D170">
        <f ca="1">Template!AW173/Template!AW$2</f>
        <v>0.37100554438036437</v>
      </c>
      <c r="E170">
        <f ca="1">Template!AX173/Template!AX$2</f>
        <v>0.3391384590497829</v>
      </c>
      <c r="F170">
        <f ca="1">Template!AY173/Template!AY$2</f>
        <v>0.33104143813084985</v>
      </c>
      <c r="G170">
        <f ca="1">Template!AZ173/Template!AZ$2</f>
        <v>0.31272874472107637</v>
      </c>
      <c r="H170">
        <f ca="1">Template!BA173/Template!BA$2</f>
        <v>0.38330693126658033</v>
      </c>
      <c r="I170">
        <f ca="1">Template!BB173/Template!BB$2</f>
        <v>0.56492975394143607</v>
      </c>
      <c r="J170">
        <f ca="1">Template!BC173/Template!BC$2</f>
        <v>0.680680692055188</v>
      </c>
      <c r="K170">
        <f ca="1">Template!BD173/Template!BD$2</f>
        <v>0.84695701789433786</v>
      </c>
      <c r="M170" t="str">
        <f ca="1">IF(AND(C170&gt;150%,Template!F173&gt;5),"IS1",IF(AND(C170&gt;150%,Template!F173&lt;5),"IS2",IF(AND(C170&lt;50%,Template!F173&gt;5),"IS3",IF(AND(C170&lt;50%,Template!F173&lt;5),"IS4"))))</f>
        <v>IS3</v>
      </c>
      <c r="N170" t="str">
        <f ca="1">IF(AND(D170&gt;150%,Template!G173&gt;5),"IS1",IF(AND(D170&gt;150%,Template!G173&lt;5),"IS2",IF(AND(D170&lt;50%,Template!G173&gt;5),"IS3",IF(AND(D170&lt;50%,Template!G173&lt;5),"IS4"))))</f>
        <v>IS4</v>
      </c>
      <c r="O170" t="e">
        <f ca="1">IF(AND(E170&gt;150%,Template!H173&gt;5),"IS1",IF(AND(E170&gt;150%,Template!H173&lt;5),"IS2",IF(AND(E170&lt;50%,Template!H173&gt;5),"IS3",IF(AND(E170&lt;50%,Template!H173&lt;5),"IS4"))))</f>
        <v>#N/A</v>
      </c>
      <c r="P170" t="str">
        <f ca="1">IF(AND(F170&gt;150%,Template!I173&gt;5),"IS1",IF(AND(F170&gt;150%,Template!I173&lt;5),"IS2",IF(AND(F170&lt;50%,Template!I173&gt;5),"IS3",IF(AND(F170&lt;50%,Template!I173&lt;5),"IS4"))))</f>
        <v>IS4</v>
      </c>
      <c r="Q170" t="str">
        <f ca="1">IF(AND(G170&gt;150%,Template!J173&gt;5),"IS1",IF(AND(G170&gt;150%,Template!J173&lt;5),"IS2",IF(AND(G170&lt;50%,Template!J173&gt;5),"IS3",IF(AND(G170&lt;50%,Template!J173&lt;5),"IS4"))))</f>
        <v>IS4</v>
      </c>
      <c r="R170" t="e">
        <f ca="1">IF(AND(H170&gt;150%,Template!K173&gt;5),"IS1",IF(AND(H170&gt;150%,Template!K173&lt;5),"IS2",IF(AND(H170&lt;50%,Template!K173&gt;5),"IS3",IF(AND(H170&lt;50%,Template!K173&lt;5),"IS4"))))</f>
        <v>#N/A</v>
      </c>
      <c r="S170" t="b">
        <f ca="1">IF(AND(I170&gt;150%,Template!L173&gt;5),"IS1",IF(AND(I170&gt;150%,Template!L173&lt;5),"IS2",IF(AND(I170&lt;50%,Template!L173&gt;5),"IS3",IF(AND(I170&lt;50%,Template!L173&lt;5),"IS4"))))</f>
        <v>0</v>
      </c>
      <c r="T170" t="b">
        <f ca="1">IF(AND(J170&gt;150%,Template!M173&gt;5),"IS1",IF(AND(J170&gt;150%,Template!M173&lt;5),"IS2",IF(AND(J170&lt;50%,Template!M173&gt;5),"IS3",IF(AND(J170&lt;50%,Template!M173&lt;5),"IS4"))))</f>
        <v>0</v>
      </c>
      <c r="U170" t="e">
        <f ca="1">IF(AND(K170&gt;150%,Template!N173&gt;5),"IS1",IF(AND(K170&gt;150%,Template!N173&lt;5),"IS2",IF(AND(K170&lt;50%,Template!N173&gt;5),"IS3",IF(AND(K170&lt;50%,Template!N173&lt;5),"IS4"))))</f>
        <v>#N/A</v>
      </c>
      <c r="W170" t="str">
        <f>IF(Template!AF173&lt;&gt;"",Template!AF173,IF(M170&lt;&gt;FALSE,M170,""))</f>
        <v>IS3</v>
      </c>
      <c r="X170" t="str">
        <f>IF(Template!AG173&lt;&gt;"",Template!AG173,IF(N170&lt;&gt;FALSE,N170,""))</f>
        <v>IS4</v>
      </c>
      <c r="Y170" t="str">
        <f>IF(Template!AH173&lt;&gt;"",Template!AH173,IF(O170&lt;&gt;FALSE,O170,""))</f>
        <v>IS4</v>
      </c>
      <c r="Z170" t="str">
        <f>IF(Template!AI173&lt;&gt;"",Template!AI173,IF(P170&lt;&gt;FALSE,P170,""))</f>
        <v>IS4</v>
      </c>
      <c r="AA170" t="str">
        <f>IF(Template!AJ173&lt;&gt;"",Template!AJ173,IF(Q170&lt;&gt;FALSE,Q170,""))</f>
        <v>IS4</v>
      </c>
      <c r="AB170" t="str">
        <f>IF(Template!AK173&lt;&gt;"",Template!AK173,IF(R170&lt;&gt;FALSE,R170,""))</f>
        <v>IS4</v>
      </c>
      <c r="AC170" t="str">
        <f ca="1">IF(Template!AL173&lt;&gt;"",Template!AL173,IF(S170&lt;&gt;FALSE,S170,""))</f>
        <v/>
      </c>
      <c r="AD170" t="str">
        <f ca="1">IF(Template!AM173&lt;&gt;"",Template!AM173,IF(T170&lt;&gt;FALSE,T170,""))</f>
        <v/>
      </c>
      <c r="AE170" t="e">
        <f ca="1">IF(Template!AN173&lt;&gt;"",Template!AN173,IF(U170&lt;&gt;FALSE,U170,""))</f>
        <v>#N/A</v>
      </c>
    </row>
    <row r="171" spans="2:31" x14ac:dyDescent="0.35">
      <c r="B171" t="str">
        <f ca="1">Template!C174</f>
        <v>WO-23003-103-A-1</v>
      </c>
      <c r="C171">
        <f ca="1">Template!AV174/Template!AV$2</f>
        <v>0.17245417131744195</v>
      </c>
      <c r="D171">
        <f ca="1">Template!AW174/Template!AW$2</f>
        <v>0.41653685213432645</v>
      </c>
      <c r="E171">
        <f ca="1">Template!AX174/Template!AX$2</f>
        <v>0.36667675649885273</v>
      </c>
      <c r="F171">
        <f ca="1">Template!AY174/Template!AY$2</f>
        <v>0.362621084313478</v>
      </c>
      <c r="G171">
        <f ca="1">Template!AZ174/Template!AZ$2</f>
        <v>0.4597297504982617</v>
      </c>
      <c r="H171">
        <f ca="1">Template!BA174/Template!BA$2</f>
        <v>0.56165637436165416</v>
      </c>
      <c r="I171">
        <f ca="1">Template!BB174/Template!BB$2</f>
        <v>0.82528897305703763</v>
      </c>
      <c r="J171">
        <f ca="1">Template!BC174/Template!BC$2</f>
        <v>0.94129868739403089</v>
      </c>
      <c r="K171">
        <f ca="1">Template!BD174/Template!BD$2</f>
        <v>1.0906767895763434</v>
      </c>
      <c r="M171" t="str">
        <f ca="1">IF(AND(C171&gt;150%,Template!F174&gt;5),"IS1",IF(AND(C171&gt;150%,Template!F174&lt;5),"IS2",IF(AND(C171&lt;50%,Template!F174&gt;5),"IS3",IF(AND(C171&lt;50%,Template!F174&lt;5),"IS4"))))</f>
        <v>IS3</v>
      </c>
      <c r="N171" t="str">
        <f ca="1">IF(AND(D171&gt;150%,Template!G174&gt;5),"IS1",IF(AND(D171&gt;150%,Template!G174&lt;5),"IS2",IF(AND(D171&lt;50%,Template!G174&gt;5),"IS3",IF(AND(D171&lt;50%,Template!G174&lt;5),"IS4"))))</f>
        <v>IS4</v>
      </c>
      <c r="O171" t="e">
        <f ca="1">IF(AND(E171&gt;150%,Template!H174&gt;5),"IS1",IF(AND(E171&gt;150%,Template!H174&lt;5),"IS2",IF(AND(E171&lt;50%,Template!H174&gt;5),"IS3",IF(AND(E171&lt;50%,Template!H174&lt;5),"IS4"))))</f>
        <v>#N/A</v>
      </c>
      <c r="P171" t="str">
        <f ca="1">IF(AND(F171&gt;150%,Template!I174&gt;5),"IS1",IF(AND(F171&gt;150%,Template!I174&lt;5),"IS2",IF(AND(F171&lt;50%,Template!I174&gt;5),"IS3",IF(AND(F171&lt;50%,Template!I174&lt;5),"IS4"))))</f>
        <v>IS4</v>
      </c>
      <c r="Q171" t="str">
        <f ca="1">IF(AND(G171&gt;150%,Template!J174&gt;5),"IS1",IF(AND(G171&gt;150%,Template!J174&lt;5),"IS2",IF(AND(G171&lt;50%,Template!J174&gt;5),"IS3",IF(AND(G171&lt;50%,Template!J174&lt;5),"IS4"))))</f>
        <v>IS4</v>
      </c>
      <c r="R171" t="e">
        <f ca="1">IF(AND(H171&gt;150%,Template!K174&gt;5),"IS1",IF(AND(H171&gt;150%,Template!K174&lt;5),"IS2",IF(AND(H171&lt;50%,Template!K174&gt;5),"IS3",IF(AND(H171&lt;50%,Template!K174&lt;5),"IS4"))))</f>
        <v>#N/A</v>
      </c>
      <c r="S171" t="b">
        <f ca="1">IF(AND(I171&gt;150%,Template!L174&gt;5),"IS1",IF(AND(I171&gt;150%,Template!L174&lt;5),"IS2",IF(AND(I171&lt;50%,Template!L174&gt;5),"IS3",IF(AND(I171&lt;50%,Template!L174&lt;5),"IS4"))))</f>
        <v>0</v>
      </c>
      <c r="T171" t="b">
        <f ca="1">IF(AND(J171&gt;150%,Template!M174&gt;5),"IS1",IF(AND(J171&gt;150%,Template!M174&lt;5),"IS2",IF(AND(J171&lt;50%,Template!M174&gt;5),"IS3",IF(AND(J171&lt;50%,Template!M174&lt;5),"IS4"))))</f>
        <v>0</v>
      </c>
      <c r="U171" t="e">
        <f ca="1">IF(AND(K171&gt;150%,Template!N174&gt;5),"IS1",IF(AND(K171&gt;150%,Template!N174&lt;5),"IS2",IF(AND(K171&lt;50%,Template!N174&gt;5),"IS3",IF(AND(K171&lt;50%,Template!N174&lt;5),"IS4"))))</f>
        <v>#N/A</v>
      </c>
      <c r="W171" t="str">
        <f>IF(Template!AF174&lt;&gt;"",Template!AF174,IF(M171&lt;&gt;FALSE,M171,""))</f>
        <v>IS3</v>
      </c>
      <c r="X171" t="str">
        <f>IF(Template!AG174&lt;&gt;"",Template!AG174,IF(N171&lt;&gt;FALSE,N171,""))</f>
        <v>IS4</v>
      </c>
      <c r="Y171" t="str">
        <f>IF(Template!AH174&lt;&gt;"",Template!AH174,IF(O171&lt;&gt;FALSE,O171,""))</f>
        <v>IS4</v>
      </c>
      <c r="Z171" t="str">
        <f>IF(Template!AI174&lt;&gt;"",Template!AI174,IF(P171&lt;&gt;FALSE,P171,""))</f>
        <v>IS4</v>
      </c>
      <c r="AA171" t="str">
        <f>IF(Template!AJ174&lt;&gt;"",Template!AJ174,IF(Q171&lt;&gt;FALSE,Q171,""))</f>
        <v>IS4</v>
      </c>
      <c r="AB171" t="e">
        <f ca="1">IF(Template!AK174&lt;&gt;"",Template!AK174,IF(R171&lt;&gt;FALSE,R171,""))</f>
        <v>#N/A</v>
      </c>
      <c r="AC171" t="str">
        <f ca="1">IF(Template!AL174&lt;&gt;"",Template!AL174,IF(S171&lt;&gt;FALSE,S171,""))</f>
        <v/>
      </c>
      <c r="AD171" t="str">
        <f ca="1">IF(Template!AM174&lt;&gt;"",Template!AM174,IF(T171&lt;&gt;FALSE,T171,""))</f>
        <v/>
      </c>
      <c r="AE171" t="e">
        <f ca="1">IF(Template!AN174&lt;&gt;"",Template!AN174,IF(U171&lt;&gt;FALSE,U171,""))</f>
        <v>#N/A</v>
      </c>
    </row>
    <row r="172" spans="2:31" x14ac:dyDescent="0.35">
      <c r="B172" t="str">
        <f ca="1">Template!C175</f>
        <v>WO-23003-104-A-1</v>
      </c>
      <c r="C172">
        <f ca="1">Template!AV175/Template!AV$2</f>
        <v>0.32625502454924571</v>
      </c>
      <c r="D172">
        <f ca="1">Template!AW175/Template!AW$2</f>
        <v>0.60482160545970554</v>
      </c>
      <c r="E172">
        <f ca="1">Template!AX175/Template!AX$2</f>
        <v>0.56987944080270947</v>
      </c>
      <c r="F172">
        <f ca="1">Template!AY175/Template!AY$2</f>
        <v>0.54566799017408407</v>
      </c>
      <c r="G172">
        <f ca="1">Template!AZ175/Template!AZ$2</f>
        <v>0.82223447178782405</v>
      </c>
      <c r="H172">
        <f ca="1">Template!BA175/Template!BA$2</f>
        <v>0.96639135450363767</v>
      </c>
      <c r="I172">
        <f ca="1">Template!BB175/Template!BB$2</f>
        <v>1.0685680334043408</v>
      </c>
      <c r="J172">
        <f ca="1">Template!BC175/Template!BC$2</f>
        <v>1.1558608955587952</v>
      </c>
      <c r="K172">
        <f ca="1">Template!BD175/Template!BD$2</f>
        <v>1.1482248078025328</v>
      </c>
      <c r="M172" t="str">
        <f ca="1">IF(AND(C172&gt;150%,Template!F175&gt;5),"IS1",IF(AND(C172&gt;150%,Template!F175&lt;5),"IS2",IF(AND(C172&lt;50%,Template!F175&gt;5),"IS3",IF(AND(C172&lt;50%,Template!F175&lt;5),"IS4"))))</f>
        <v>IS3</v>
      </c>
      <c r="N172" t="b">
        <f ca="1">IF(AND(D172&gt;150%,Template!G175&gt;5),"IS1",IF(AND(D172&gt;150%,Template!G175&lt;5),"IS2",IF(AND(D172&lt;50%,Template!G175&gt;5),"IS3",IF(AND(D172&lt;50%,Template!G175&lt;5),"IS4"))))</f>
        <v>0</v>
      </c>
      <c r="O172" t="e">
        <f ca="1">IF(AND(E172&gt;150%,Template!H175&gt;5),"IS1",IF(AND(E172&gt;150%,Template!H175&lt;5),"IS2",IF(AND(E172&lt;50%,Template!H175&gt;5),"IS3",IF(AND(E172&lt;50%,Template!H175&lt;5),"IS4"))))</f>
        <v>#N/A</v>
      </c>
      <c r="P172" t="b">
        <f ca="1">IF(AND(F172&gt;150%,Template!I175&gt;5),"IS1",IF(AND(F172&gt;150%,Template!I175&lt;5),"IS2",IF(AND(F172&lt;50%,Template!I175&gt;5),"IS3",IF(AND(F172&lt;50%,Template!I175&lt;5),"IS4"))))</f>
        <v>0</v>
      </c>
      <c r="Q172" t="b">
        <f ca="1">IF(AND(G172&gt;150%,Template!J175&gt;5),"IS1",IF(AND(G172&gt;150%,Template!J175&lt;5),"IS2",IF(AND(G172&lt;50%,Template!J175&gt;5),"IS3",IF(AND(G172&lt;50%,Template!J175&lt;5),"IS4"))))</f>
        <v>0</v>
      </c>
      <c r="R172" t="e">
        <f ca="1">IF(AND(H172&gt;150%,Template!K175&gt;5),"IS1",IF(AND(H172&gt;150%,Template!K175&lt;5),"IS2",IF(AND(H172&lt;50%,Template!K175&gt;5),"IS3",IF(AND(H172&lt;50%,Template!K175&lt;5),"IS4"))))</f>
        <v>#N/A</v>
      </c>
      <c r="S172" t="b">
        <f ca="1">IF(AND(I172&gt;150%,Template!L175&gt;5),"IS1",IF(AND(I172&gt;150%,Template!L175&lt;5),"IS2",IF(AND(I172&lt;50%,Template!L175&gt;5),"IS3",IF(AND(I172&lt;50%,Template!L175&lt;5),"IS4"))))</f>
        <v>0</v>
      </c>
      <c r="T172" t="b">
        <f ca="1">IF(AND(J172&gt;150%,Template!M175&gt;5),"IS1",IF(AND(J172&gt;150%,Template!M175&lt;5),"IS2",IF(AND(J172&lt;50%,Template!M175&gt;5),"IS3",IF(AND(J172&lt;50%,Template!M175&lt;5),"IS4"))))</f>
        <v>0</v>
      </c>
      <c r="U172" t="e">
        <f ca="1">IF(AND(K172&gt;150%,Template!N175&gt;5),"IS1",IF(AND(K172&gt;150%,Template!N175&lt;5),"IS2",IF(AND(K172&lt;50%,Template!N175&gt;5),"IS3",IF(AND(K172&lt;50%,Template!N175&lt;5),"IS4"))))</f>
        <v>#N/A</v>
      </c>
      <c r="W172" t="str">
        <f>IF(Template!AF175&lt;&gt;"",Template!AF175,IF(M172&lt;&gt;FALSE,M172,""))</f>
        <v>IS3</v>
      </c>
      <c r="X172" t="str">
        <f ca="1">IF(Template!AG175&lt;&gt;"",Template!AG175,IF(N172&lt;&gt;FALSE,N172,""))</f>
        <v/>
      </c>
      <c r="Y172" t="e">
        <f ca="1">IF(Template!AH175&lt;&gt;"",Template!AH175,IF(O172&lt;&gt;FALSE,O172,""))</f>
        <v>#N/A</v>
      </c>
      <c r="Z172" t="str">
        <f ca="1">IF(Template!AI175&lt;&gt;"",Template!AI175,IF(P172&lt;&gt;FALSE,P172,""))</f>
        <v/>
      </c>
      <c r="AA172" t="str">
        <f ca="1">IF(Template!AJ175&lt;&gt;"",Template!AJ175,IF(Q172&lt;&gt;FALSE,Q172,""))</f>
        <v/>
      </c>
      <c r="AB172" t="e">
        <f ca="1">IF(Template!AK175&lt;&gt;"",Template!AK175,IF(R172&lt;&gt;FALSE,R172,""))</f>
        <v>#N/A</v>
      </c>
      <c r="AC172" t="str">
        <f ca="1">IF(Template!AL175&lt;&gt;"",Template!AL175,IF(S172&lt;&gt;FALSE,S172,""))</f>
        <v/>
      </c>
      <c r="AD172" t="str">
        <f ca="1">IF(Template!AM175&lt;&gt;"",Template!AM175,IF(T172&lt;&gt;FALSE,T172,""))</f>
        <v/>
      </c>
      <c r="AE172" t="e">
        <f ca="1">IF(Template!AN175&lt;&gt;"",Template!AN175,IF(U172&lt;&gt;FALSE,U172,""))</f>
        <v>#N/A</v>
      </c>
    </row>
    <row r="173" spans="2:31" x14ac:dyDescent="0.35">
      <c r="B173" t="str">
        <f ca="1">Template!C176</f>
        <v>WO-23003-105-A-1</v>
      </c>
      <c r="C173">
        <f ca="1">Template!AV176/Template!AV$2</f>
        <v>0.12137530558161512</v>
      </c>
      <c r="D173">
        <f ca="1">Template!AW176/Template!AW$2</f>
        <v>0.37207377111722878</v>
      </c>
      <c r="E173">
        <f ca="1">Template!AX176/Template!AX$2</f>
        <v>0.35330834159514934</v>
      </c>
      <c r="F173">
        <f ca="1">Template!AY176/Template!AY$2</f>
        <v>0.34921128079136071</v>
      </c>
      <c r="G173">
        <f ca="1">Template!AZ176/Template!AZ$2</f>
        <v>0.50264725352351447</v>
      </c>
      <c r="H173">
        <f ca="1">Template!BA176/Template!BA$2</f>
        <v>0.63551123169621682</v>
      </c>
      <c r="I173">
        <f ca="1">Template!BB176/Template!BB$2</f>
        <v>0.85485008678697083</v>
      </c>
      <c r="J173">
        <f ca="1">Template!BC176/Template!BC$2</f>
        <v>0.96775534316597833</v>
      </c>
      <c r="K173">
        <f ca="1">Template!BD176/Template!BD$2</f>
        <v>1.0472007639506853</v>
      </c>
      <c r="M173" t="str">
        <f ca="1">IF(AND(C173&gt;150%,Template!F176&gt;5),"IS1",IF(AND(C173&gt;150%,Template!F176&lt;5),"IS2",IF(AND(C173&lt;50%,Template!F176&gt;5),"IS3",IF(AND(C173&lt;50%,Template!F176&lt;5),"IS4"))))</f>
        <v>IS3</v>
      </c>
      <c r="N173" t="str">
        <f ca="1">IF(AND(D173&gt;150%,Template!G176&gt;5),"IS1",IF(AND(D173&gt;150%,Template!G176&lt;5),"IS2",IF(AND(D173&lt;50%,Template!G176&gt;5),"IS3",IF(AND(D173&lt;50%,Template!G176&lt;5),"IS4"))))</f>
        <v>IS4</v>
      </c>
      <c r="O173" t="e">
        <f ca="1">IF(AND(E173&gt;150%,Template!H176&gt;5),"IS1",IF(AND(E173&gt;150%,Template!H176&lt;5),"IS2",IF(AND(E173&lt;50%,Template!H176&gt;5),"IS3",IF(AND(E173&lt;50%,Template!H176&lt;5),"IS4"))))</f>
        <v>#N/A</v>
      </c>
      <c r="P173" t="str">
        <f ca="1">IF(AND(F173&gt;150%,Template!I176&gt;5),"IS1",IF(AND(F173&gt;150%,Template!I176&lt;5),"IS2",IF(AND(F173&lt;50%,Template!I176&gt;5),"IS3",IF(AND(F173&lt;50%,Template!I176&lt;5),"IS4"))))</f>
        <v>IS4</v>
      </c>
      <c r="Q173" t="b">
        <f ca="1">IF(AND(G173&gt;150%,Template!J176&gt;5),"IS1",IF(AND(G173&gt;150%,Template!J176&lt;5),"IS2",IF(AND(G173&lt;50%,Template!J176&gt;5),"IS3",IF(AND(G173&lt;50%,Template!J176&lt;5),"IS4"))))</f>
        <v>0</v>
      </c>
      <c r="R173" t="e">
        <f ca="1">IF(AND(H173&gt;150%,Template!K176&gt;5),"IS1",IF(AND(H173&gt;150%,Template!K176&lt;5),"IS2",IF(AND(H173&lt;50%,Template!K176&gt;5),"IS3",IF(AND(H173&lt;50%,Template!K176&lt;5),"IS4"))))</f>
        <v>#N/A</v>
      </c>
      <c r="S173" t="b">
        <f ca="1">IF(AND(I173&gt;150%,Template!L176&gt;5),"IS1",IF(AND(I173&gt;150%,Template!L176&lt;5),"IS2",IF(AND(I173&lt;50%,Template!L176&gt;5),"IS3",IF(AND(I173&lt;50%,Template!L176&lt;5),"IS4"))))</f>
        <v>0</v>
      </c>
      <c r="T173" t="b">
        <f ca="1">IF(AND(J173&gt;150%,Template!M176&gt;5),"IS1",IF(AND(J173&gt;150%,Template!M176&lt;5),"IS2",IF(AND(J173&lt;50%,Template!M176&gt;5),"IS3",IF(AND(J173&lt;50%,Template!M176&lt;5),"IS4"))))</f>
        <v>0</v>
      </c>
      <c r="U173" t="e">
        <f ca="1">IF(AND(K173&gt;150%,Template!N176&gt;5),"IS1",IF(AND(K173&gt;150%,Template!N176&lt;5),"IS2",IF(AND(K173&lt;50%,Template!N176&gt;5),"IS3",IF(AND(K173&lt;50%,Template!N176&lt;5),"IS4"))))</f>
        <v>#N/A</v>
      </c>
      <c r="W173" t="str">
        <f>IF(Template!AF176&lt;&gt;"",Template!AF176,IF(M173&lt;&gt;FALSE,M173,""))</f>
        <v>IS3</v>
      </c>
      <c r="X173" t="str">
        <f>IF(Template!AG176&lt;&gt;"",Template!AG176,IF(N173&lt;&gt;FALSE,N173,""))</f>
        <v>IS4</v>
      </c>
      <c r="Y173" t="str">
        <f>IF(Template!AH176&lt;&gt;"",Template!AH176,IF(O173&lt;&gt;FALSE,O173,""))</f>
        <v>IS4</v>
      </c>
      <c r="Z173" t="str">
        <f>IF(Template!AI176&lt;&gt;"",Template!AI176,IF(P173&lt;&gt;FALSE,P173,""))</f>
        <v>IS4</v>
      </c>
      <c r="AA173" t="str">
        <f ca="1">IF(Template!AJ176&lt;&gt;"",Template!AJ176,IF(Q173&lt;&gt;FALSE,Q173,""))</f>
        <v/>
      </c>
      <c r="AB173" t="e">
        <f ca="1">IF(Template!AK176&lt;&gt;"",Template!AK176,IF(R173&lt;&gt;FALSE,R173,""))</f>
        <v>#N/A</v>
      </c>
      <c r="AC173" t="str">
        <f ca="1">IF(Template!AL176&lt;&gt;"",Template!AL176,IF(S173&lt;&gt;FALSE,S173,""))</f>
        <v/>
      </c>
      <c r="AD173" t="str">
        <f ca="1">IF(Template!AM176&lt;&gt;"",Template!AM176,IF(T173&lt;&gt;FALSE,T173,""))</f>
        <v/>
      </c>
      <c r="AE173" t="e">
        <f ca="1">IF(Template!AN176&lt;&gt;"",Template!AN176,IF(U173&lt;&gt;FALSE,U173,""))</f>
        <v>#N/A</v>
      </c>
    </row>
    <row r="174" spans="2:31" x14ac:dyDescent="0.35">
      <c r="B174" t="str">
        <f ca="1">Template!C177</f>
        <v>WO-23003-106-A-1</v>
      </c>
      <c r="C174">
        <f ca="1">Template!AV177/Template!AV$2</f>
        <v>0.16879746358699746</v>
      </c>
      <c r="D174">
        <f ca="1">Template!AW177/Template!AW$2</f>
        <v>0.37818737723326573</v>
      </c>
      <c r="E174">
        <f ca="1">Template!AX177/Template!AX$2</f>
        <v>0.34448811258455342</v>
      </c>
      <c r="F174">
        <f ca="1">Template!AY177/Template!AY$2</f>
        <v>0.34392999435597249</v>
      </c>
      <c r="G174">
        <f ca="1">Template!AZ177/Template!AZ$2</f>
        <v>0.38681808551134511</v>
      </c>
      <c r="H174">
        <f ca="1">Template!BA177/Template!BA$2</f>
        <v>0.48537071198711429</v>
      </c>
      <c r="I174">
        <f ca="1">Template!BB177/Template!BB$2</f>
        <v>0.70743530057000081</v>
      </c>
      <c r="J174">
        <f ca="1">Template!BC177/Template!BC$2</f>
        <v>0.84398002058242116</v>
      </c>
      <c r="K174">
        <f ca="1">Template!BD177/Template!BD$2</f>
        <v>0.93676214454449724</v>
      </c>
      <c r="M174" t="str">
        <f ca="1">IF(AND(C174&gt;150%,Template!F177&gt;5),"IS1",IF(AND(C174&gt;150%,Template!F177&lt;5),"IS2",IF(AND(C174&lt;50%,Template!F177&gt;5),"IS3",IF(AND(C174&lt;50%,Template!F177&lt;5),"IS4"))))</f>
        <v>IS3</v>
      </c>
      <c r="N174" t="str">
        <f ca="1">IF(AND(D174&gt;150%,Template!G177&gt;5),"IS1",IF(AND(D174&gt;150%,Template!G177&lt;5),"IS2",IF(AND(D174&lt;50%,Template!G177&gt;5),"IS3",IF(AND(D174&lt;50%,Template!G177&lt;5),"IS4"))))</f>
        <v>IS4</v>
      </c>
      <c r="O174" t="e">
        <f ca="1">IF(AND(E174&gt;150%,Template!H177&gt;5),"IS1",IF(AND(E174&gt;150%,Template!H177&lt;5),"IS2",IF(AND(E174&lt;50%,Template!H177&gt;5),"IS3",IF(AND(E174&lt;50%,Template!H177&lt;5),"IS4"))))</f>
        <v>#N/A</v>
      </c>
      <c r="P174" t="str">
        <f ca="1">IF(AND(F174&gt;150%,Template!I177&gt;5),"IS1",IF(AND(F174&gt;150%,Template!I177&lt;5),"IS2",IF(AND(F174&lt;50%,Template!I177&gt;5),"IS3",IF(AND(F174&lt;50%,Template!I177&lt;5),"IS4"))))</f>
        <v>IS4</v>
      </c>
      <c r="Q174" t="str">
        <f ca="1">IF(AND(G174&gt;150%,Template!J177&gt;5),"IS1",IF(AND(G174&gt;150%,Template!J177&lt;5),"IS2",IF(AND(G174&lt;50%,Template!J177&gt;5),"IS3",IF(AND(G174&lt;50%,Template!J177&lt;5),"IS4"))))</f>
        <v>IS4</v>
      </c>
      <c r="R174" t="e">
        <f ca="1">IF(AND(H174&gt;150%,Template!K177&gt;5),"IS1",IF(AND(H174&gt;150%,Template!K177&lt;5),"IS2",IF(AND(H174&lt;50%,Template!K177&gt;5),"IS3",IF(AND(H174&lt;50%,Template!K177&lt;5),"IS4"))))</f>
        <v>#N/A</v>
      </c>
      <c r="S174" t="b">
        <f ca="1">IF(AND(I174&gt;150%,Template!L177&gt;5),"IS1",IF(AND(I174&gt;150%,Template!L177&lt;5),"IS2",IF(AND(I174&lt;50%,Template!L177&gt;5),"IS3",IF(AND(I174&lt;50%,Template!L177&lt;5),"IS4"))))</f>
        <v>0</v>
      </c>
      <c r="T174" t="b">
        <f ca="1">IF(AND(J174&gt;150%,Template!M177&gt;5),"IS1",IF(AND(J174&gt;150%,Template!M177&lt;5),"IS2",IF(AND(J174&lt;50%,Template!M177&gt;5),"IS3",IF(AND(J174&lt;50%,Template!M177&lt;5),"IS4"))))</f>
        <v>0</v>
      </c>
      <c r="U174" t="e">
        <f ca="1">IF(AND(K174&gt;150%,Template!N177&gt;5),"IS1",IF(AND(K174&gt;150%,Template!N177&lt;5),"IS2",IF(AND(K174&lt;50%,Template!N177&gt;5),"IS3",IF(AND(K174&lt;50%,Template!N177&lt;5),"IS4"))))</f>
        <v>#N/A</v>
      </c>
      <c r="W174" t="str">
        <f>IF(Template!AF177&lt;&gt;"",Template!AF177,IF(M174&lt;&gt;FALSE,M174,""))</f>
        <v>IS3</v>
      </c>
      <c r="X174" t="str">
        <f>IF(Template!AG177&lt;&gt;"",Template!AG177,IF(N174&lt;&gt;FALSE,N174,""))</f>
        <v>IS4</v>
      </c>
      <c r="Y174" t="str">
        <f>IF(Template!AH177&lt;&gt;"",Template!AH177,IF(O174&lt;&gt;FALSE,O174,""))</f>
        <v>IS4</v>
      </c>
      <c r="Z174" t="str">
        <f>IF(Template!AI177&lt;&gt;"",Template!AI177,IF(P174&lt;&gt;FALSE,P174,""))</f>
        <v>IS4</v>
      </c>
      <c r="AA174" t="str">
        <f>IF(Template!AJ177&lt;&gt;"",Template!AJ177,IF(Q174&lt;&gt;FALSE,Q174,""))</f>
        <v>IS4</v>
      </c>
      <c r="AB174" t="str">
        <f>IF(Template!AK177&lt;&gt;"",Template!AK177,IF(R174&lt;&gt;FALSE,R174,""))</f>
        <v>IS4</v>
      </c>
      <c r="AC174" t="str">
        <f ca="1">IF(Template!AL177&lt;&gt;"",Template!AL177,IF(S174&lt;&gt;FALSE,S174,""))</f>
        <v/>
      </c>
      <c r="AD174" t="str">
        <f ca="1">IF(Template!AM177&lt;&gt;"",Template!AM177,IF(T174&lt;&gt;FALSE,T174,""))</f>
        <v/>
      </c>
      <c r="AE174" t="e">
        <f ca="1">IF(Template!AN177&lt;&gt;"",Template!AN177,IF(U174&lt;&gt;FALSE,U174,""))</f>
        <v>#N/A</v>
      </c>
    </row>
    <row r="175" spans="2:31" x14ac:dyDescent="0.35">
      <c r="B175" t="str">
        <f ca="1">Template!C178</f>
        <v>WO-23003-107-A-1</v>
      </c>
      <c r="C175">
        <f ca="1">Template!AV178/Template!AV$2</f>
        <v>0.21911485760067931</v>
      </c>
      <c r="D175">
        <f ca="1">Template!AW178/Template!AW$2</f>
        <v>0.45481205084003001</v>
      </c>
      <c r="E175">
        <f ca="1">Template!AX178/Template!AX$2</f>
        <v>0.38756801956201958</v>
      </c>
      <c r="F175">
        <f ca="1">Template!AY178/Template!AY$2</f>
        <v>0.39482681540177689</v>
      </c>
      <c r="G175">
        <f ca="1">Template!AZ178/Template!AZ$2</f>
        <v>0.5474919162490981</v>
      </c>
      <c r="H175">
        <f ca="1">Template!BA178/Template!BA$2</f>
        <v>0.68265393180143208</v>
      </c>
      <c r="I175">
        <f ca="1">Template!BB178/Template!BB$2</f>
        <v>0.89406075456412604</v>
      </c>
      <c r="J175">
        <f ca="1">Template!BC178/Template!BC$2</f>
        <v>1.0009016014568042</v>
      </c>
      <c r="K175">
        <f ca="1">Template!BD178/Template!BD$2</f>
        <v>1.0614045762822</v>
      </c>
      <c r="M175" t="str">
        <f ca="1">IF(AND(C175&gt;150%,Template!F178&gt;5),"IS1",IF(AND(C175&gt;150%,Template!F178&lt;5),"IS2",IF(AND(C175&lt;50%,Template!F178&gt;5),"IS3",IF(AND(C175&lt;50%,Template!F178&lt;5),"IS4"))))</f>
        <v>IS3</v>
      </c>
      <c r="N175" t="str">
        <f ca="1">IF(AND(D175&gt;150%,Template!G178&gt;5),"IS1",IF(AND(D175&gt;150%,Template!G178&lt;5),"IS2",IF(AND(D175&lt;50%,Template!G178&gt;5),"IS3",IF(AND(D175&lt;50%,Template!G178&lt;5),"IS4"))))</f>
        <v>IS4</v>
      </c>
      <c r="O175" t="e">
        <f ca="1">IF(AND(E175&gt;150%,Template!H178&gt;5),"IS1",IF(AND(E175&gt;150%,Template!H178&lt;5),"IS2",IF(AND(E175&lt;50%,Template!H178&gt;5),"IS3",IF(AND(E175&lt;50%,Template!H178&lt;5),"IS4"))))</f>
        <v>#N/A</v>
      </c>
      <c r="P175" t="str">
        <f ca="1">IF(AND(F175&gt;150%,Template!I178&gt;5),"IS1",IF(AND(F175&gt;150%,Template!I178&lt;5),"IS2",IF(AND(F175&lt;50%,Template!I178&gt;5),"IS3",IF(AND(F175&lt;50%,Template!I178&lt;5),"IS4"))))</f>
        <v>IS4</v>
      </c>
      <c r="Q175" t="b">
        <f ca="1">IF(AND(G175&gt;150%,Template!J178&gt;5),"IS1",IF(AND(G175&gt;150%,Template!J178&lt;5),"IS2",IF(AND(G175&lt;50%,Template!J178&gt;5),"IS3",IF(AND(G175&lt;50%,Template!J178&lt;5),"IS4"))))</f>
        <v>0</v>
      </c>
      <c r="R175" t="e">
        <f ca="1">IF(AND(H175&gt;150%,Template!K178&gt;5),"IS1",IF(AND(H175&gt;150%,Template!K178&lt;5),"IS2",IF(AND(H175&lt;50%,Template!K178&gt;5),"IS3",IF(AND(H175&lt;50%,Template!K178&lt;5),"IS4"))))</f>
        <v>#N/A</v>
      </c>
      <c r="S175" t="b">
        <f ca="1">IF(AND(I175&gt;150%,Template!L178&gt;5),"IS1",IF(AND(I175&gt;150%,Template!L178&lt;5),"IS2",IF(AND(I175&lt;50%,Template!L178&gt;5),"IS3",IF(AND(I175&lt;50%,Template!L178&lt;5),"IS4"))))</f>
        <v>0</v>
      </c>
      <c r="T175" t="b">
        <f ca="1">IF(AND(J175&gt;150%,Template!M178&gt;5),"IS1",IF(AND(J175&gt;150%,Template!M178&lt;5),"IS2",IF(AND(J175&lt;50%,Template!M178&gt;5),"IS3",IF(AND(J175&lt;50%,Template!M178&lt;5),"IS4"))))</f>
        <v>0</v>
      </c>
      <c r="U175" t="e">
        <f ca="1">IF(AND(K175&gt;150%,Template!N178&gt;5),"IS1",IF(AND(K175&gt;150%,Template!N178&lt;5),"IS2",IF(AND(K175&lt;50%,Template!N178&gt;5),"IS3",IF(AND(K175&lt;50%,Template!N178&lt;5),"IS4"))))</f>
        <v>#N/A</v>
      </c>
      <c r="W175" t="str">
        <f>IF(Template!AF178&lt;&gt;"",Template!AF178,IF(M175&lt;&gt;FALSE,M175,""))</f>
        <v>IS3</v>
      </c>
      <c r="X175" t="str">
        <f>IF(Template!AG178&lt;&gt;"",Template!AG178,IF(N175&lt;&gt;FALSE,N175,""))</f>
        <v>IS4</v>
      </c>
      <c r="Y175" t="str">
        <f>IF(Template!AH178&lt;&gt;"",Template!AH178,IF(O175&lt;&gt;FALSE,O175,""))</f>
        <v>IS4</v>
      </c>
      <c r="Z175" t="str">
        <f>IF(Template!AI178&lt;&gt;"",Template!AI178,IF(P175&lt;&gt;FALSE,P175,""))</f>
        <v>IS4</v>
      </c>
      <c r="AA175" t="str">
        <f ca="1">IF(Template!AJ178&lt;&gt;"",Template!AJ178,IF(Q175&lt;&gt;FALSE,Q175,""))</f>
        <v/>
      </c>
      <c r="AB175" t="e">
        <f ca="1">IF(Template!AK178&lt;&gt;"",Template!AK178,IF(R175&lt;&gt;FALSE,R175,""))</f>
        <v>#N/A</v>
      </c>
      <c r="AC175" t="str">
        <f ca="1">IF(Template!AL178&lt;&gt;"",Template!AL178,IF(S175&lt;&gt;FALSE,S175,""))</f>
        <v/>
      </c>
      <c r="AD175" t="str">
        <f ca="1">IF(Template!AM178&lt;&gt;"",Template!AM178,IF(T175&lt;&gt;FALSE,T175,""))</f>
        <v/>
      </c>
      <c r="AE175" t="e">
        <f ca="1">IF(Template!AN178&lt;&gt;"",Template!AN178,IF(U175&lt;&gt;FALSE,U175,""))</f>
        <v>#N/A</v>
      </c>
    </row>
    <row r="176" spans="2:31" x14ac:dyDescent="0.35">
      <c r="B176" t="str">
        <f ca="1">Template!C179</f>
        <v>WO-23003-108-A-1</v>
      </c>
      <c r="C176">
        <f ca="1">Template!AV179/Template!AV$2</f>
        <v>0.11132826142036389</v>
      </c>
      <c r="D176">
        <f ca="1">Template!AW179/Template!AW$2</f>
        <v>0.32827242347694974</v>
      </c>
      <c r="E176">
        <f ca="1">Template!AX179/Template!AX$2</f>
        <v>0.30324970210485336</v>
      </c>
      <c r="F176">
        <f ca="1">Template!AY179/Template!AY$2</f>
        <v>0.29703244135839252</v>
      </c>
      <c r="G176">
        <f ca="1">Template!AZ179/Template!AZ$2</f>
        <v>0.3618994486362932</v>
      </c>
      <c r="H176">
        <f ca="1">Template!BA179/Template!BA$2</f>
        <v>0.45192241876802319</v>
      </c>
      <c r="I176">
        <f ca="1">Template!BB179/Template!BB$2</f>
        <v>0.70429433424268695</v>
      </c>
      <c r="J176">
        <f ca="1">Template!BC179/Template!BC$2</f>
        <v>0.85863921939823118</v>
      </c>
      <c r="K176">
        <f ca="1">Template!BD179/Template!BD$2</f>
        <v>0.95729025469810192</v>
      </c>
      <c r="M176" t="str">
        <f ca="1">IF(AND(C176&gt;150%,Template!F179&gt;5),"IS1",IF(AND(C176&gt;150%,Template!F179&lt;5),"IS2",IF(AND(C176&lt;50%,Template!F179&gt;5),"IS3",IF(AND(C176&lt;50%,Template!F179&lt;5),"IS4"))))</f>
        <v>IS3</v>
      </c>
      <c r="N176" t="str">
        <f ca="1">IF(AND(D176&gt;150%,Template!G179&gt;5),"IS1",IF(AND(D176&gt;150%,Template!G179&lt;5),"IS2",IF(AND(D176&lt;50%,Template!G179&gt;5),"IS3",IF(AND(D176&lt;50%,Template!G179&lt;5),"IS4"))))</f>
        <v>IS4</v>
      </c>
      <c r="O176" t="e">
        <f ca="1">IF(AND(E176&gt;150%,Template!H179&gt;5),"IS1",IF(AND(E176&gt;150%,Template!H179&lt;5),"IS2",IF(AND(E176&lt;50%,Template!H179&gt;5),"IS3",IF(AND(E176&lt;50%,Template!H179&lt;5),"IS4"))))</f>
        <v>#N/A</v>
      </c>
      <c r="P176" t="str">
        <f ca="1">IF(AND(F176&gt;150%,Template!I179&gt;5),"IS1",IF(AND(F176&gt;150%,Template!I179&lt;5),"IS2",IF(AND(F176&lt;50%,Template!I179&gt;5),"IS3",IF(AND(F176&lt;50%,Template!I179&lt;5),"IS4"))))</f>
        <v>IS4</v>
      </c>
      <c r="Q176" t="str">
        <f ca="1">IF(AND(G176&gt;150%,Template!J179&gt;5),"IS1",IF(AND(G176&gt;150%,Template!J179&lt;5),"IS2",IF(AND(G176&lt;50%,Template!J179&gt;5),"IS3",IF(AND(G176&lt;50%,Template!J179&lt;5),"IS4"))))</f>
        <v>IS4</v>
      </c>
      <c r="R176" t="e">
        <f ca="1">IF(AND(H176&gt;150%,Template!K179&gt;5),"IS1",IF(AND(H176&gt;150%,Template!K179&lt;5),"IS2",IF(AND(H176&lt;50%,Template!K179&gt;5),"IS3",IF(AND(H176&lt;50%,Template!K179&lt;5),"IS4"))))</f>
        <v>#N/A</v>
      </c>
      <c r="S176" t="b">
        <f ca="1">IF(AND(I176&gt;150%,Template!L179&gt;5),"IS1",IF(AND(I176&gt;150%,Template!L179&lt;5),"IS2",IF(AND(I176&lt;50%,Template!L179&gt;5),"IS3",IF(AND(I176&lt;50%,Template!L179&lt;5),"IS4"))))</f>
        <v>0</v>
      </c>
      <c r="T176" t="b">
        <f ca="1">IF(AND(J176&gt;150%,Template!M179&gt;5),"IS1",IF(AND(J176&gt;150%,Template!M179&lt;5),"IS2",IF(AND(J176&lt;50%,Template!M179&gt;5),"IS3",IF(AND(J176&lt;50%,Template!M179&lt;5),"IS4"))))</f>
        <v>0</v>
      </c>
      <c r="U176" t="e">
        <f ca="1">IF(AND(K176&gt;150%,Template!N179&gt;5),"IS1",IF(AND(K176&gt;150%,Template!N179&lt;5),"IS2",IF(AND(K176&lt;50%,Template!N179&gt;5),"IS3",IF(AND(K176&lt;50%,Template!N179&lt;5),"IS4"))))</f>
        <v>#N/A</v>
      </c>
      <c r="W176" t="str">
        <f>IF(Template!AF179&lt;&gt;"",Template!AF179,IF(M176&lt;&gt;FALSE,M176,""))</f>
        <v>IS3</v>
      </c>
      <c r="X176" t="str">
        <f>IF(Template!AG179&lt;&gt;"",Template!AG179,IF(N176&lt;&gt;FALSE,N176,""))</f>
        <v>IS4</v>
      </c>
      <c r="Y176" t="str">
        <f>IF(Template!AH179&lt;&gt;"",Template!AH179,IF(O176&lt;&gt;FALSE,O176,""))</f>
        <v>IS4</v>
      </c>
      <c r="Z176" t="str">
        <f>IF(Template!AI179&lt;&gt;"",Template!AI179,IF(P176&lt;&gt;FALSE,P176,""))</f>
        <v>IS4</v>
      </c>
      <c r="AA176" t="str">
        <f>IF(Template!AJ179&lt;&gt;"",Template!AJ179,IF(Q176&lt;&gt;FALSE,Q176,""))</f>
        <v>IS4</v>
      </c>
      <c r="AB176" t="str">
        <f>IF(Template!AK179&lt;&gt;"",Template!AK179,IF(R176&lt;&gt;FALSE,R176,""))</f>
        <v>IS4</v>
      </c>
      <c r="AC176" t="str">
        <f ca="1">IF(Template!AL179&lt;&gt;"",Template!AL179,IF(S176&lt;&gt;FALSE,S176,""))</f>
        <v/>
      </c>
      <c r="AD176" t="str">
        <f ca="1">IF(Template!AM179&lt;&gt;"",Template!AM179,IF(T176&lt;&gt;FALSE,T176,""))</f>
        <v/>
      </c>
      <c r="AE176" t="e">
        <f ca="1">IF(Template!AN179&lt;&gt;"",Template!AN179,IF(U176&lt;&gt;FALSE,U176,""))</f>
        <v>#N/A</v>
      </c>
    </row>
    <row r="177" spans="2:31" x14ac:dyDescent="0.35">
      <c r="B177" t="str">
        <f ca="1">Template!C180</f>
        <v>WO-23003-109-A-1</v>
      </c>
      <c r="C177">
        <f ca="1">Template!AV180/Template!AV$2</f>
        <v>0.22042962891949081</v>
      </c>
      <c r="D177">
        <f ca="1">Template!AW180/Template!AW$2</f>
        <v>0.50013673572327122</v>
      </c>
      <c r="E177">
        <f ca="1">Template!AX180/Template!AX$2</f>
        <v>0.45705796016272815</v>
      </c>
      <c r="F177">
        <f ca="1">Template!AY180/Template!AY$2</f>
        <v>0.46745281149690682</v>
      </c>
      <c r="G177">
        <f ca="1">Template!AZ180/Template!AZ$2</f>
        <v>0.74022920704100292</v>
      </c>
      <c r="H177">
        <f ca="1">Template!BA180/Template!BA$2</f>
        <v>0.87683023341571564</v>
      </c>
      <c r="I177">
        <f ca="1">Template!BB180/Template!BB$2</f>
        <v>1.0433424033511585</v>
      </c>
      <c r="J177">
        <f ca="1">Template!BC180/Template!BC$2</f>
        <v>1.096100917749731</v>
      </c>
      <c r="K177">
        <f ca="1">Template!BD180/Template!BD$2</f>
        <v>1.1558590699186428</v>
      </c>
      <c r="M177" t="str">
        <f ca="1">IF(AND(C177&gt;150%,Template!F180&gt;5),"IS1",IF(AND(C177&gt;150%,Template!F180&lt;5),"IS2",IF(AND(C177&lt;50%,Template!F180&gt;5),"IS3",IF(AND(C177&lt;50%,Template!F180&lt;5),"IS4"))))</f>
        <v>IS3</v>
      </c>
      <c r="N177" t="b">
        <f ca="1">IF(AND(D177&gt;150%,Template!G180&gt;5),"IS1",IF(AND(D177&gt;150%,Template!G180&lt;5),"IS2",IF(AND(D177&lt;50%,Template!G180&gt;5),"IS3",IF(AND(D177&lt;50%,Template!G180&lt;5),"IS4"))))</f>
        <v>0</v>
      </c>
      <c r="O177" t="e">
        <f ca="1">IF(AND(E177&gt;150%,Template!H180&gt;5),"IS1",IF(AND(E177&gt;150%,Template!H180&lt;5),"IS2",IF(AND(E177&lt;50%,Template!H180&gt;5),"IS3",IF(AND(E177&lt;50%,Template!H180&lt;5),"IS4"))))</f>
        <v>#N/A</v>
      </c>
      <c r="P177" t="str">
        <f ca="1">IF(AND(F177&gt;150%,Template!I180&gt;5),"IS1",IF(AND(F177&gt;150%,Template!I180&lt;5),"IS2",IF(AND(F177&lt;50%,Template!I180&gt;5),"IS3",IF(AND(F177&lt;50%,Template!I180&lt;5),"IS4"))))</f>
        <v>IS4</v>
      </c>
      <c r="Q177" t="b">
        <f ca="1">IF(AND(G177&gt;150%,Template!J180&gt;5),"IS1",IF(AND(G177&gt;150%,Template!J180&lt;5),"IS2",IF(AND(G177&lt;50%,Template!J180&gt;5),"IS3",IF(AND(G177&lt;50%,Template!J180&lt;5),"IS4"))))</f>
        <v>0</v>
      </c>
      <c r="R177" t="e">
        <f ca="1">IF(AND(H177&gt;150%,Template!K180&gt;5),"IS1",IF(AND(H177&gt;150%,Template!K180&lt;5),"IS2",IF(AND(H177&lt;50%,Template!K180&gt;5),"IS3",IF(AND(H177&lt;50%,Template!K180&lt;5),"IS4"))))</f>
        <v>#N/A</v>
      </c>
      <c r="S177" t="b">
        <f ca="1">IF(AND(I177&gt;150%,Template!L180&gt;5),"IS1",IF(AND(I177&gt;150%,Template!L180&lt;5),"IS2",IF(AND(I177&lt;50%,Template!L180&gt;5),"IS3",IF(AND(I177&lt;50%,Template!L180&lt;5),"IS4"))))</f>
        <v>0</v>
      </c>
      <c r="T177" t="b">
        <f ca="1">IF(AND(J177&gt;150%,Template!M180&gt;5),"IS1",IF(AND(J177&gt;150%,Template!M180&lt;5),"IS2",IF(AND(J177&lt;50%,Template!M180&gt;5),"IS3",IF(AND(J177&lt;50%,Template!M180&lt;5),"IS4"))))</f>
        <v>0</v>
      </c>
      <c r="U177" t="e">
        <f ca="1">IF(AND(K177&gt;150%,Template!N180&gt;5),"IS1",IF(AND(K177&gt;150%,Template!N180&lt;5),"IS2",IF(AND(K177&lt;50%,Template!N180&gt;5),"IS3",IF(AND(K177&lt;50%,Template!N180&lt;5),"IS4"))))</f>
        <v>#N/A</v>
      </c>
      <c r="W177" t="str">
        <f>IF(Template!AF180&lt;&gt;"",Template!AF180,IF(M177&lt;&gt;FALSE,M177,""))</f>
        <v>IS3</v>
      </c>
      <c r="X177" t="str">
        <f ca="1">IF(Template!AG180&lt;&gt;"",Template!AG180,IF(N177&lt;&gt;FALSE,N177,""))</f>
        <v/>
      </c>
      <c r="Y177" t="str">
        <f>IF(Template!AH180&lt;&gt;"",Template!AH180,IF(O177&lt;&gt;FALSE,O177,""))</f>
        <v>IS4</v>
      </c>
      <c r="Z177" t="str">
        <f>IF(Template!AI180&lt;&gt;"",Template!AI180,IF(P177&lt;&gt;FALSE,P177,""))</f>
        <v>IS4</v>
      </c>
      <c r="AA177" t="str">
        <f ca="1">IF(Template!AJ180&lt;&gt;"",Template!AJ180,IF(Q177&lt;&gt;FALSE,Q177,""))</f>
        <v/>
      </c>
      <c r="AB177" t="e">
        <f ca="1">IF(Template!AK180&lt;&gt;"",Template!AK180,IF(R177&lt;&gt;FALSE,R177,""))</f>
        <v>#N/A</v>
      </c>
      <c r="AC177" t="str">
        <f ca="1">IF(Template!AL180&lt;&gt;"",Template!AL180,IF(S177&lt;&gt;FALSE,S177,""))</f>
        <v/>
      </c>
      <c r="AD177" t="str">
        <f ca="1">IF(Template!AM180&lt;&gt;"",Template!AM180,IF(T177&lt;&gt;FALSE,T177,""))</f>
        <v/>
      </c>
      <c r="AE177" t="e">
        <f ca="1">IF(Template!AN180&lt;&gt;"",Template!AN180,IF(U177&lt;&gt;FALSE,U177,""))</f>
        <v>#N/A</v>
      </c>
    </row>
    <row r="178" spans="2:31" x14ac:dyDescent="0.35">
      <c r="B178" t="str">
        <f ca="1">Template!C181</f>
        <v>WO-23003-110-A-1</v>
      </c>
      <c r="C178">
        <f ca="1">Template!AV181/Template!AV$2</f>
        <v>0.23447029096163197</v>
      </c>
      <c r="D178">
        <f ca="1">Template!AW181/Template!AW$2</f>
        <v>0.48479667566759105</v>
      </c>
      <c r="E178">
        <f ca="1">Template!AX181/Template!AX$2</f>
        <v>0.44383006761821547</v>
      </c>
      <c r="F178">
        <f ca="1">Template!AY181/Template!AY$2</f>
        <v>0.45440839571330338</v>
      </c>
      <c r="G178">
        <f ca="1">Template!AZ181/Template!AZ$2</f>
        <v>0.68069424536432666</v>
      </c>
      <c r="H178">
        <f ca="1">Template!BA181/Template!BA$2</f>
        <v>0.83335815687292447</v>
      </c>
      <c r="I178">
        <f ca="1">Template!BB181/Template!BB$2</f>
        <v>0.97750882784320126</v>
      </c>
      <c r="J178">
        <f ca="1">Template!BC181/Template!BC$2</f>
        <v>1.0750190237781128</v>
      </c>
      <c r="K178">
        <f ca="1">Template!BD181/Template!BD$2</f>
        <v>0.78881292932318781</v>
      </c>
      <c r="M178" t="str">
        <f ca="1">IF(AND(C178&gt;150%,Template!F181&gt;5),"IS1",IF(AND(C178&gt;150%,Template!F181&lt;5),"IS2",IF(AND(C178&lt;50%,Template!F181&gt;5),"IS3",IF(AND(C178&lt;50%,Template!F181&lt;5),"IS4"))))</f>
        <v>IS3</v>
      </c>
      <c r="N178" t="str">
        <f ca="1">IF(AND(D178&gt;150%,Template!G181&gt;5),"IS1",IF(AND(D178&gt;150%,Template!G181&lt;5),"IS2",IF(AND(D178&lt;50%,Template!G181&gt;5),"IS3",IF(AND(D178&lt;50%,Template!G181&lt;5),"IS4"))))</f>
        <v>IS4</v>
      </c>
      <c r="O178" t="e">
        <f ca="1">IF(AND(E178&gt;150%,Template!H181&gt;5),"IS1",IF(AND(E178&gt;150%,Template!H181&lt;5),"IS2",IF(AND(E178&lt;50%,Template!H181&gt;5),"IS3",IF(AND(E178&lt;50%,Template!H181&lt;5),"IS4"))))</f>
        <v>#N/A</v>
      </c>
      <c r="P178" t="str">
        <f ca="1">IF(AND(F178&gt;150%,Template!I181&gt;5),"IS1",IF(AND(F178&gt;150%,Template!I181&lt;5),"IS2",IF(AND(F178&lt;50%,Template!I181&gt;5),"IS3",IF(AND(F178&lt;50%,Template!I181&lt;5),"IS4"))))</f>
        <v>IS4</v>
      </c>
      <c r="Q178" t="b">
        <f ca="1">IF(AND(G178&gt;150%,Template!J181&gt;5),"IS1",IF(AND(G178&gt;150%,Template!J181&lt;5),"IS2",IF(AND(G178&lt;50%,Template!J181&gt;5),"IS3",IF(AND(G178&lt;50%,Template!J181&lt;5),"IS4"))))</f>
        <v>0</v>
      </c>
      <c r="R178" t="e">
        <f ca="1">IF(AND(H178&gt;150%,Template!K181&gt;5),"IS1",IF(AND(H178&gt;150%,Template!K181&lt;5),"IS2",IF(AND(H178&lt;50%,Template!K181&gt;5),"IS3",IF(AND(H178&lt;50%,Template!K181&lt;5),"IS4"))))</f>
        <v>#N/A</v>
      </c>
      <c r="S178" t="b">
        <f ca="1">IF(AND(I178&gt;150%,Template!L181&gt;5),"IS1",IF(AND(I178&gt;150%,Template!L181&lt;5),"IS2",IF(AND(I178&lt;50%,Template!L181&gt;5),"IS3",IF(AND(I178&lt;50%,Template!L181&lt;5),"IS4"))))</f>
        <v>0</v>
      </c>
      <c r="T178" t="b">
        <f ca="1">IF(AND(J178&gt;150%,Template!M181&gt;5),"IS1",IF(AND(J178&gt;150%,Template!M181&lt;5),"IS2",IF(AND(J178&lt;50%,Template!M181&gt;5),"IS3",IF(AND(J178&lt;50%,Template!M181&lt;5),"IS4"))))</f>
        <v>0</v>
      </c>
      <c r="U178" t="e">
        <f ca="1">IF(AND(K178&gt;150%,Template!N181&gt;5),"IS1",IF(AND(K178&gt;150%,Template!N181&lt;5),"IS2",IF(AND(K178&lt;50%,Template!N181&gt;5),"IS3",IF(AND(K178&lt;50%,Template!N181&lt;5),"IS4"))))</f>
        <v>#N/A</v>
      </c>
      <c r="W178" t="str">
        <f>IF(Template!AF181&lt;&gt;"",Template!AF181,IF(M178&lt;&gt;FALSE,M178,""))</f>
        <v>IS3</v>
      </c>
      <c r="X178" t="str">
        <f>IF(Template!AG181&lt;&gt;"",Template!AG181,IF(N178&lt;&gt;FALSE,N178,""))</f>
        <v>IS4</v>
      </c>
      <c r="Y178" t="str">
        <f>IF(Template!AH181&lt;&gt;"",Template!AH181,IF(O178&lt;&gt;FALSE,O178,""))</f>
        <v>IS4</v>
      </c>
      <c r="Z178" t="str">
        <f>IF(Template!AI181&lt;&gt;"",Template!AI181,IF(P178&lt;&gt;FALSE,P178,""))</f>
        <v>IS4</v>
      </c>
      <c r="AA178" t="str">
        <f ca="1">IF(Template!AJ181&lt;&gt;"",Template!AJ181,IF(Q178&lt;&gt;FALSE,Q178,""))</f>
        <v/>
      </c>
      <c r="AB178" t="e">
        <f ca="1">IF(Template!AK181&lt;&gt;"",Template!AK181,IF(R178&lt;&gt;FALSE,R178,""))</f>
        <v>#N/A</v>
      </c>
      <c r="AC178" t="str">
        <f ca="1">IF(Template!AL181&lt;&gt;"",Template!AL181,IF(S178&lt;&gt;FALSE,S178,""))</f>
        <v/>
      </c>
      <c r="AD178" t="str">
        <f ca="1">IF(Template!AM181&lt;&gt;"",Template!AM181,IF(T178&lt;&gt;FALSE,T178,""))</f>
        <v/>
      </c>
      <c r="AE178" t="e">
        <f ca="1">IF(Template!AN181&lt;&gt;"",Template!AN181,IF(U178&lt;&gt;FALSE,U178,""))</f>
        <v>#N/A</v>
      </c>
    </row>
    <row r="179" spans="2:31" x14ac:dyDescent="0.35">
      <c r="B179" t="str">
        <f ca="1">Template!C182</f>
        <v>LRB-12-inj1</v>
      </c>
      <c r="C179">
        <f ca="1">Template!AV182/Template!AV$2</f>
        <v>1.0081639081577451</v>
      </c>
      <c r="D179">
        <f ca="1">Template!AW182/Template!AW$2</f>
        <v>1.1304998990518982</v>
      </c>
      <c r="E179">
        <f ca="1">Template!AX182/Template!AX$2</f>
        <v>1.0324226749166363</v>
      </c>
      <c r="F179">
        <f ca="1">Template!AY182/Template!AY$2</f>
        <v>1.0252174148942481</v>
      </c>
      <c r="G179">
        <f ca="1">Template!AZ182/Template!AZ$2</f>
        <v>1.0356262476900659</v>
      </c>
      <c r="H179">
        <f ca="1">Template!BA182/Template!BA$2</f>
        <v>1.1408704265028244</v>
      </c>
      <c r="I179">
        <f ca="1">Template!BB182/Template!BB$2</f>
        <v>1.1781804988684885</v>
      </c>
      <c r="J179">
        <f ca="1">Template!BC182/Template!BC$2</f>
        <v>1.0283882620858595</v>
      </c>
      <c r="K179">
        <f ca="1">Template!BD182/Template!BD$2</f>
        <v>1.3289567942612344</v>
      </c>
      <c r="M179" t="b">
        <f ca="1">IF(AND(C179&gt;150%,Template!F182&gt;5),"IS1",IF(AND(C179&gt;150%,Template!F182&lt;5),"IS2",IF(AND(C179&lt;50%,Template!F182&gt;5),"IS3",IF(AND(C179&lt;50%,Template!F182&lt;5),"IS4"))))</f>
        <v>0</v>
      </c>
      <c r="N179" t="b">
        <f ca="1">IF(AND(D179&gt;150%,Template!G182&gt;5),"IS1",IF(AND(D179&gt;150%,Template!G182&lt;5),"IS2",IF(AND(D179&lt;50%,Template!G182&gt;5),"IS3",IF(AND(D179&lt;50%,Template!G182&lt;5),"IS4"))))</f>
        <v>0</v>
      </c>
      <c r="O179" t="e">
        <f ca="1">IF(AND(E179&gt;150%,Template!H182&gt;5),"IS1",IF(AND(E179&gt;150%,Template!H182&lt;5),"IS2",IF(AND(E179&lt;50%,Template!H182&gt;5),"IS3",IF(AND(E179&lt;50%,Template!H182&lt;5),"IS4"))))</f>
        <v>#N/A</v>
      </c>
      <c r="P179" t="b">
        <f ca="1">IF(AND(F179&gt;150%,Template!I182&gt;5),"IS1",IF(AND(F179&gt;150%,Template!I182&lt;5),"IS2",IF(AND(F179&lt;50%,Template!I182&gt;5),"IS3",IF(AND(F179&lt;50%,Template!I182&lt;5),"IS4"))))</f>
        <v>0</v>
      </c>
      <c r="Q179" t="b">
        <f ca="1">IF(AND(G179&gt;150%,Template!J182&gt;5),"IS1",IF(AND(G179&gt;150%,Template!J182&lt;5),"IS2",IF(AND(G179&lt;50%,Template!J182&gt;5),"IS3",IF(AND(G179&lt;50%,Template!J182&lt;5),"IS4"))))</f>
        <v>0</v>
      </c>
      <c r="R179" t="e">
        <f ca="1">IF(AND(H179&gt;150%,Template!K182&gt;5),"IS1",IF(AND(H179&gt;150%,Template!K182&lt;5),"IS2",IF(AND(H179&lt;50%,Template!K182&gt;5),"IS3",IF(AND(H179&lt;50%,Template!K182&lt;5),"IS4"))))</f>
        <v>#N/A</v>
      </c>
      <c r="S179" t="b">
        <f ca="1">IF(AND(I179&gt;150%,Template!L182&gt;5),"IS1",IF(AND(I179&gt;150%,Template!L182&lt;5),"IS2",IF(AND(I179&lt;50%,Template!L182&gt;5),"IS3",IF(AND(I179&lt;50%,Template!L182&lt;5),"IS4"))))</f>
        <v>0</v>
      </c>
      <c r="T179" t="b">
        <f ca="1">IF(AND(J179&gt;150%,Template!M182&gt;5),"IS1",IF(AND(J179&gt;150%,Template!M182&lt;5),"IS2",IF(AND(J179&lt;50%,Template!M182&gt;5),"IS3",IF(AND(J179&lt;50%,Template!M182&lt;5),"IS4"))))</f>
        <v>0</v>
      </c>
      <c r="U179" t="e">
        <f ca="1">IF(AND(K179&gt;150%,Template!N182&gt;5),"IS1",IF(AND(K179&gt;150%,Template!N182&lt;5),"IS2",IF(AND(K179&lt;50%,Template!N182&gt;5),"IS3",IF(AND(K179&lt;50%,Template!N182&lt;5),"IS4"))))</f>
        <v>#N/A</v>
      </c>
      <c r="W179" t="str">
        <f ca="1">IF(Template!AF182&lt;&gt;"",Template!AF182,IF(M179&lt;&gt;FALSE,M179,""))</f>
        <v/>
      </c>
      <c r="X179" t="str">
        <f ca="1">IF(Template!AG182&lt;&gt;"",Template!AG182,IF(N179&lt;&gt;FALSE,N179,""))</f>
        <v/>
      </c>
      <c r="Y179" t="e">
        <f ca="1">IF(Template!AH182&lt;&gt;"",Template!AH182,IF(O179&lt;&gt;FALSE,O179,""))</f>
        <v>#N/A</v>
      </c>
      <c r="Z179" t="str">
        <f ca="1">IF(Template!AI182&lt;&gt;"",Template!AI182,IF(P179&lt;&gt;FALSE,P179,""))</f>
        <v/>
      </c>
      <c r="AA179" t="str">
        <f ca="1">IF(Template!AJ182&lt;&gt;"",Template!AJ182,IF(Q179&lt;&gt;FALSE,Q179,""))</f>
        <v/>
      </c>
      <c r="AB179" t="e">
        <f ca="1">IF(Template!AK182&lt;&gt;"",Template!AK182,IF(R179&lt;&gt;FALSE,R179,""))</f>
        <v>#N/A</v>
      </c>
      <c r="AC179" t="str">
        <f ca="1">IF(Template!AL182&lt;&gt;"",Template!AL182,IF(S179&lt;&gt;FALSE,S179,""))</f>
        <v/>
      </c>
      <c r="AD179" t="str">
        <f ca="1">IF(Template!AM182&lt;&gt;"",Template!AM182,IF(T179&lt;&gt;FALSE,T179,""))</f>
        <v/>
      </c>
      <c r="AE179" t="str">
        <f>IF(Template!AN182&lt;&gt;"",Template!AN182,IF(U179&lt;&gt;FALSE,U179,""))</f>
        <v>b</v>
      </c>
    </row>
    <row r="180" spans="2:31" x14ac:dyDescent="0.35">
      <c r="B180" t="str">
        <f ca="1">Template!C183</f>
        <v>AB-230117-02 LRB 12</v>
      </c>
      <c r="C180">
        <f ca="1">Template!AV183/Template!AV$2</f>
        <v>0.99239213054583553</v>
      </c>
      <c r="D180">
        <f ca="1">Template!AW183/Template!AW$2</f>
        <v>1.1434050503761415</v>
      </c>
      <c r="E180">
        <f ca="1">Template!AX183/Template!AX$2</f>
        <v>1.0296449073512393</v>
      </c>
      <c r="F180">
        <f ca="1">Template!AY183/Template!AY$2</f>
        <v>1.0335075259949116</v>
      </c>
      <c r="G180">
        <f ca="1">Template!AZ183/Template!AZ$2</f>
        <v>0.97684225051862006</v>
      </c>
      <c r="H180">
        <f ca="1">Template!BA183/Template!BA$2</f>
        <v>1.0642815202757965</v>
      </c>
      <c r="I180">
        <f ca="1">Template!BB183/Template!BB$2</f>
        <v>1.0938735948024871</v>
      </c>
      <c r="J180">
        <f ca="1">Template!BC183/Template!BC$2</f>
        <v>0.94775521943408825</v>
      </c>
      <c r="K180">
        <f ca="1">Template!BD183/Template!BD$2</f>
        <v>1.2796726504123963</v>
      </c>
      <c r="M180" t="b">
        <f ca="1">IF(AND(C180&gt;150%,Template!F183&gt;5),"IS1",IF(AND(C180&gt;150%,Template!F183&lt;5),"IS2",IF(AND(C180&lt;50%,Template!F183&gt;5),"IS3",IF(AND(C180&lt;50%,Template!F183&lt;5),"IS4"))))</f>
        <v>0</v>
      </c>
      <c r="N180" t="b">
        <f ca="1">IF(AND(D180&gt;150%,Template!G183&gt;5),"IS1",IF(AND(D180&gt;150%,Template!G183&lt;5),"IS2",IF(AND(D180&lt;50%,Template!G183&gt;5),"IS3",IF(AND(D180&lt;50%,Template!G183&lt;5),"IS4"))))</f>
        <v>0</v>
      </c>
      <c r="O180" t="e">
        <f ca="1">IF(AND(E180&gt;150%,Template!H183&gt;5),"IS1",IF(AND(E180&gt;150%,Template!H183&lt;5),"IS2",IF(AND(E180&lt;50%,Template!H183&gt;5),"IS3",IF(AND(E180&lt;50%,Template!H183&lt;5),"IS4"))))</f>
        <v>#N/A</v>
      </c>
      <c r="P180" t="b">
        <f ca="1">IF(AND(F180&gt;150%,Template!I183&gt;5),"IS1",IF(AND(F180&gt;150%,Template!I183&lt;5),"IS2",IF(AND(F180&lt;50%,Template!I183&gt;5),"IS3",IF(AND(F180&lt;50%,Template!I183&lt;5),"IS4"))))</f>
        <v>0</v>
      </c>
      <c r="Q180" t="b">
        <f ca="1">IF(AND(G180&gt;150%,Template!J183&gt;5),"IS1",IF(AND(G180&gt;150%,Template!J183&lt;5),"IS2",IF(AND(G180&lt;50%,Template!J183&gt;5),"IS3",IF(AND(G180&lt;50%,Template!J183&lt;5),"IS4"))))</f>
        <v>0</v>
      </c>
      <c r="R180" t="e">
        <f ca="1">IF(AND(H180&gt;150%,Template!K183&gt;5),"IS1",IF(AND(H180&gt;150%,Template!K183&lt;5),"IS2",IF(AND(H180&lt;50%,Template!K183&gt;5),"IS3",IF(AND(H180&lt;50%,Template!K183&lt;5),"IS4"))))</f>
        <v>#N/A</v>
      </c>
      <c r="S180" t="b">
        <f ca="1">IF(AND(I180&gt;150%,Template!L183&gt;5),"IS1",IF(AND(I180&gt;150%,Template!L183&lt;5),"IS2",IF(AND(I180&lt;50%,Template!L183&gt;5),"IS3",IF(AND(I180&lt;50%,Template!L183&lt;5),"IS4"))))</f>
        <v>0</v>
      </c>
      <c r="T180" t="b">
        <f ca="1">IF(AND(J180&gt;150%,Template!M183&gt;5),"IS1",IF(AND(J180&gt;150%,Template!M183&lt;5),"IS2",IF(AND(J180&lt;50%,Template!M183&gt;5),"IS3",IF(AND(J180&lt;50%,Template!M183&lt;5),"IS4"))))</f>
        <v>0</v>
      </c>
      <c r="U180" t="e">
        <f ca="1">IF(AND(K180&gt;150%,Template!N183&gt;5),"IS1",IF(AND(K180&gt;150%,Template!N183&lt;5),"IS2",IF(AND(K180&lt;50%,Template!N183&gt;5),"IS3",IF(AND(K180&lt;50%,Template!N183&lt;5),"IS4"))))</f>
        <v>#N/A</v>
      </c>
      <c r="W180" t="str">
        <f ca="1">IF(Template!AF183&lt;&gt;"",Template!AF183,IF(M180&lt;&gt;FALSE,M180,""))</f>
        <v/>
      </c>
      <c r="X180" t="str">
        <f ca="1">IF(Template!AG183&lt;&gt;"",Template!AG183,IF(N180&lt;&gt;FALSE,N180,""))</f>
        <v/>
      </c>
      <c r="Y180" t="e">
        <f ca="1">IF(Template!AH183&lt;&gt;"",Template!AH183,IF(O180&lt;&gt;FALSE,O180,""))</f>
        <v>#N/A</v>
      </c>
      <c r="Z180" t="str">
        <f ca="1">IF(Template!AI183&lt;&gt;"",Template!AI183,IF(P180&lt;&gt;FALSE,P180,""))</f>
        <v/>
      </c>
      <c r="AA180" t="str">
        <f ca="1">IF(Template!AJ183&lt;&gt;"",Template!AJ183,IF(Q180&lt;&gt;FALSE,Q180,""))</f>
        <v/>
      </c>
      <c r="AB180" t="e">
        <f ca="1">IF(Template!AK183&lt;&gt;"",Template!AK183,IF(R180&lt;&gt;FALSE,R180,""))</f>
        <v>#N/A</v>
      </c>
      <c r="AC180" t="str">
        <f ca="1">IF(Template!AL183&lt;&gt;"",Template!AL183,IF(S180&lt;&gt;FALSE,S180,""))</f>
        <v/>
      </c>
      <c r="AD180" t="str">
        <f ca="1">IF(Template!AM183&lt;&gt;"",Template!AM183,IF(T180&lt;&gt;FALSE,T180,""))</f>
        <v/>
      </c>
      <c r="AE180" t="e">
        <f ca="1">IF(Template!AN183&lt;&gt;"",Template!AN183,IF(U180&lt;&gt;FALSE,U180,""))</f>
        <v>#N/A</v>
      </c>
    </row>
    <row r="181" spans="2:31" x14ac:dyDescent="0.35">
      <c r="B181" t="str">
        <f ca="1">Template!C184</f>
        <v>WO-23003-111-A-1</v>
      </c>
      <c r="C181">
        <f ca="1">Template!AV184/Template!AV$2</f>
        <v>0.18610314107085385</v>
      </c>
      <c r="D181">
        <f ca="1">Template!AW184/Template!AW$2</f>
        <v>0.44387184250205441</v>
      </c>
      <c r="E181">
        <f ca="1">Template!AX184/Template!AX$2</f>
        <v>0.41568964819982279</v>
      </c>
      <c r="F181">
        <f ca="1">Template!AY184/Template!AY$2</f>
        <v>0.42290050374250415</v>
      </c>
      <c r="G181">
        <f ca="1">Template!AZ184/Template!AZ$2</f>
        <v>0.64267104097568528</v>
      </c>
      <c r="H181">
        <f ca="1">Template!BA184/Template!BA$2</f>
        <v>0.77830887413193917</v>
      </c>
      <c r="I181">
        <f ca="1">Template!BB184/Template!BB$2</f>
        <v>0.9787596326638861</v>
      </c>
      <c r="J181">
        <f ca="1">Template!BC184/Template!BC$2</f>
        <v>1.0541404036260513</v>
      </c>
      <c r="K181">
        <f ca="1">Template!BD184/Template!BD$2</f>
        <v>0.78603443894909275</v>
      </c>
      <c r="M181" t="str">
        <f ca="1">IF(AND(C181&gt;150%,Template!F184&gt;5),"IS1",IF(AND(C181&gt;150%,Template!F184&lt;5),"IS2",IF(AND(C181&lt;50%,Template!F184&gt;5),"IS3",IF(AND(C181&lt;50%,Template!F184&lt;5),"IS4"))))</f>
        <v>IS3</v>
      </c>
      <c r="N181" t="str">
        <f ca="1">IF(AND(D181&gt;150%,Template!G184&gt;5),"IS1",IF(AND(D181&gt;150%,Template!G184&lt;5),"IS2",IF(AND(D181&lt;50%,Template!G184&gt;5),"IS3",IF(AND(D181&lt;50%,Template!G184&lt;5),"IS4"))))</f>
        <v>IS4</v>
      </c>
      <c r="O181" t="e">
        <f ca="1">IF(AND(E181&gt;150%,Template!H184&gt;5),"IS1",IF(AND(E181&gt;150%,Template!H184&lt;5),"IS2",IF(AND(E181&lt;50%,Template!H184&gt;5),"IS3",IF(AND(E181&lt;50%,Template!H184&lt;5),"IS4"))))</f>
        <v>#N/A</v>
      </c>
      <c r="P181" t="str">
        <f ca="1">IF(AND(F181&gt;150%,Template!I184&gt;5),"IS1",IF(AND(F181&gt;150%,Template!I184&lt;5),"IS2",IF(AND(F181&lt;50%,Template!I184&gt;5),"IS3",IF(AND(F181&lt;50%,Template!I184&lt;5),"IS4"))))</f>
        <v>IS4</v>
      </c>
      <c r="Q181" t="b">
        <f ca="1">IF(AND(G181&gt;150%,Template!J184&gt;5),"IS1",IF(AND(G181&gt;150%,Template!J184&lt;5),"IS2",IF(AND(G181&lt;50%,Template!J184&gt;5),"IS3",IF(AND(G181&lt;50%,Template!J184&lt;5),"IS4"))))</f>
        <v>0</v>
      </c>
      <c r="R181" t="e">
        <f ca="1">IF(AND(H181&gt;150%,Template!K184&gt;5),"IS1",IF(AND(H181&gt;150%,Template!K184&lt;5),"IS2",IF(AND(H181&lt;50%,Template!K184&gt;5),"IS3",IF(AND(H181&lt;50%,Template!K184&lt;5),"IS4"))))</f>
        <v>#N/A</v>
      </c>
      <c r="S181" t="b">
        <f ca="1">IF(AND(I181&gt;150%,Template!L184&gt;5),"IS1",IF(AND(I181&gt;150%,Template!L184&lt;5),"IS2",IF(AND(I181&lt;50%,Template!L184&gt;5),"IS3",IF(AND(I181&lt;50%,Template!L184&lt;5),"IS4"))))</f>
        <v>0</v>
      </c>
      <c r="T181" t="b">
        <f ca="1">IF(AND(J181&gt;150%,Template!M184&gt;5),"IS1",IF(AND(J181&gt;150%,Template!M184&lt;5),"IS2",IF(AND(J181&lt;50%,Template!M184&gt;5),"IS3",IF(AND(J181&lt;50%,Template!M184&lt;5),"IS4"))))</f>
        <v>0</v>
      </c>
      <c r="U181" t="e">
        <f ca="1">IF(AND(K181&gt;150%,Template!N184&gt;5),"IS1",IF(AND(K181&gt;150%,Template!N184&lt;5),"IS2",IF(AND(K181&lt;50%,Template!N184&gt;5),"IS3",IF(AND(K181&lt;50%,Template!N184&lt;5),"IS4"))))</f>
        <v>#N/A</v>
      </c>
      <c r="W181" t="str">
        <f>IF(Template!AF184&lt;&gt;"",Template!AF184,IF(M181&lt;&gt;FALSE,M181,""))</f>
        <v>IS3</v>
      </c>
      <c r="X181" t="str">
        <f>IF(Template!AG184&lt;&gt;"",Template!AG184,IF(N181&lt;&gt;FALSE,N181,""))</f>
        <v>IS4</v>
      </c>
      <c r="Y181" t="str">
        <f>IF(Template!AH184&lt;&gt;"",Template!AH184,IF(O181&lt;&gt;FALSE,O181,""))</f>
        <v>IS4</v>
      </c>
      <c r="Z181" t="str">
        <f>IF(Template!AI184&lt;&gt;"",Template!AI184,IF(P181&lt;&gt;FALSE,P181,""))</f>
        <v>IS4</v>
      </c>
      <c r="AA181" t="str">
        <f ca="1">IF(Template!AJ184&lt;&gt;"",Template!AJ184,IF(Q181&lt;&gt;FALSE,Q181,""))</f>
        <v/>
      </c>
      <c r="AB181" t="e">
        <f ca="1">IF(Template!AK184&lt;&gt;"",Template!AK184,IF(R181&lt;&gt;FALSE,R181,""))</f>
        <v>#N/A</v>
      </c>
      <c r="AC181" t="str">
        <f ca="1">IF(Template!AL184&lt;&gt;"",Template!AL184,IF(S181&lt;&gt;FALSE,S181,""))</f>
        <v/>
      </c>
      <c r="AD181" t="str">
        <f ca="1">IF(Template!AM184&lt;&gt;"",Template!AM184,IF(T181&lt;&gt;FALSE,T181,""))</f>
        <v/>
      </c>
      <c r="AE181" t="e">
        <f ca="1">IF(Template!AN184&lt;&gt;"",Template!AN184,IF(U181&lt;&gt;FALSE,U181,""))</f>
        <v>#N/A</v>
      </c>
    </row>
    <row r="182" spans="2:31" x14ac:dyDescent="0.35">
      <c r="B182" t="str">
        <f ca="1">Template!C185</f>
        <v>WO-23003-112-A-1</v>
      </c>
      <c r="C182">
        <f ca="1">Template!AV185/Template!AV$2</f>
        <v>0.2035622085419049</v>
      </c>
      <c r="D182">
        <f ca="1">Template!AW185/Template!AW$2</f>
        <v>0.49195555042374567</v>
      </c>
      <c r="E182">
        <f ca="1">Template!AX185/Template!AX$2</f>
        <v>0.43143468835286147</v>
      </c>
      <c r="F182">
        <f ca="1">Template!AY185/Template!AY$2</f>
        <v>0.42677023191240632</v>
      </c>
      <c r="G182">
        <f ca="1">Template!AZ185/Template!AZ$2</f>
        <v>0.66267613130685443</v>
      </c>
      <c r="H182">
        <f ca="1">Template!BA185/Template!BA$2</f>
        <v>0.80456564031247191</v>
      </c>
      <c r="I182">
        <f ca="1">Template!BB185/Template!BB$2</f>
        <v>0.96420535456912759</v>
      </c>
      <c r="J182">
        <f ca="1">Template!BC185/Template!BC$2</f>
        <v>1.0712893910888546</v>
      </c>
      <c r="K182">
        <f ca="1">Template!BD185/Template!BD$2</f>
        <v>0.83890826917095085</v>
      </c>
      <c r="M182" t="str">
        <f ca="1">IF(AND(C182&gt;150%,Template!F185&gt;5),"IS1",IF(AND(C182&gt;150%,Template!F185&lt;5),"IS2",IF(AND(C182&lt;50%,Template!F185&gt;5),"IS3",IF(AND(C182&lt;50%,Template!F185&lt;5),"IS4"))))</f>
        <v>IS3</v>
      </c>
      <c r="N182" t="str">
        <f ca="1">IF(AND(D182&gt;150%,Template!G185&gt;5),"IS1",IF(AND(D182&gt;150%,Template!G185&lt;5),"IS2",IF(AND(D182&lt;50%,Template!G185&gt;5),"IS3",IF(AND(D182&lt;50%,Template!G185&lt;5),"IS4"))))</f>
        <v>IS4</v>
      </c>
      <c r="O182" t="e">
        <f ca="1">IF(AND(E182&gt;150%,Template!H185&gt;5),"IS1",IF(AND(E182&gt;150%,Template!H185&lt;5),"IS2",IF(AND(E182&lt;50%,Template!H185&gt;5),"IS3",IF(AND(E182&lt;50%,Template!H185&lt;5),"IS4"))))</f>
        <v>#N/A</v>
      </c>
      <c r="P182" t="str">
        <f ca="1">IF(AND(F182&gt;150%,Template!I185&gt;5),"IS1",IF(AND(F182&gt;150%,Template!I185&lt;5),"IS2",IF(AND(F182&lt;50%,Template!I185&gt;5),"IS3",IF(AND(F182&lt;50%,Template!I185&lt;5),"IS4"))))</f>
        <v>IS4</v>
      </c>
      <c r="Q182" t="b">
        <f ca="1">IF(AND(G182&gt;150%,Template!J185&gt;5),"IS1",IF(AND(G182&gt;150%,Template!J185&lt;5),"IS2",IF(AND(G182&lt;50%,Template!J185&gt;5),"IS3",IF(AND(G182&lt;50%,Template!J185&lt;5),"IS4"))))</f>
        <v>0</v>
      </c>
      <c r="R182" t="e">
        <f ca="1">IF(AND(H182&gt;150%,Template!K185&gt;5),"IS1",IF(AND(H182&gt;150%,Template!K185&lt;5),"IS2",IF(AND(H182&lt;50%,Template!K185&gt;5),"IS3",IF(AND(H182&lt;50%,Template!K185&lt;5),"IS4"))))</f>
        <v>#N/A</v>
      </c>
      <c r="S182" t="b">
        <f ca="1">IF(AND(I182&gt;150%,Template!L185&gt;5),"IS1",IF(AND(I182&gt;150%,Template!L185&lt;5),"IS2",IF(AND(I182&lt;50%,Template!L185&gt;5),"IS3",IF(AND(I182&lt;50%,Template!L185&lt;5),"IS4"))))</f>
        <v>0</v>
      </c>
      <c r="T182" t="b">
        <f ca="1">IF(AND(J182&gt;150%,Template!M185&gt;5),"IS1",IF(AND(J182&gt;150%,Template!M185&lt;5),"IS2",IF(AND(J182&lt;50%,Template!M185&gt;5),"IS3",IF(AND(J182&lt;50%,Template!M185&lt;5),"IS4"))))</f>
        <v>0</v>
      </c>
      <c r="U182" t="e">
        <f ca="1">IF(AND(K182&gt;150%,Template!N185&gt;5),"IS1",IF(AND(K182&gt;150%,Template!N185&lt;5),"IS2",IF(AND(K182&lt;50%,Template!N185&gt;5),"IS3",IF(AND(K182&lt;50%,Template!N185&lt;5),"IS4"))))</f>
        <v>#N/A</v>
      </c>
      <c r="W182" t="str">
        <f>IF(Template!AF185&lt;&gt;"",Template!AF185,IF(M182&lt;&gt;FALSE,M182,""))</f>
        <v>IS3</v>
      </c>
      <c r="X182" t="str">
        <f>IF(Template!AG185&lt;&gt;"",Template!AG185,IF(N182&lt;&gt;FALSE,N182,""))</f>
        <v>IS4</v>
      </c>
      <c r="Y182" t="str">
        <f>IF(Template!AH185&lt;&gt;"",Template!AH185,IF(O182&lt;&gt;FALSE,O182,""))</f>
        <v>IS4</v>
      </c>
      <c r="Z182" t="str">
        <f>IF(Template!AI185&lt;&gt;"",Template!AI185,IF(P182&lt;&gt;FALSE,P182,""))</f>
        <v>IS4</v>
      </c>
      <c r="AA182" t="str">
        <f ca="1">IF(Template!AJ185&lt;&gt;"",Template!AJ185,IF(Q182&lt;&gt;FALSE,Q182,""))</f>
        <v/>
      </c>
      <c r="AB182" t="e">
        <f ca="1">IF(Template!AK185&lt;&gt;"",Template!AK185,IF(R182&lt;&gt;FALSE,R182,""))</f>
        <v>#N/A</v>
      </c>
      <c r="AC182" t="str">
        <f ca="1">IF(Template!AL185&lt;&gt;"",Template!AL185,IF(S182&lt;&gt;FALSE,S182,""))</f>
        <v/>
      </c>
      <c r="AD182" t="str">
        <f ca="1">IF(Template!AM185&lt;&gt;"",Template!AM185,IF(T182&lt;&gt;FALSE,T182,""))</f>
        <v/>
      </c>
      <c r="AE182" t="str">
        <f>IF(Template!AN185&lt;&gt;"",Template!AN185,IF(U182&lt;&gt;FALSE,U182,""))</f>
        <v>b</v>
      </c>
    </row>
    <row r="183" spans="2:31" x14ac:dyDescent="0.35">
      <c r="B183" t="str">
        <f ca="1">Template!C186</f>
        <v>WO-23003-113-A-1</v>
      </c>
      <c r="C183">
        <f ca="1">Template!AV186/Template!AV$2</f>
        <v>0.19376716221675921</v>
      </c>
      <c r="D183">
        <f ca="1">Template!AW186/Template!AW$2</f>
        <v>0.47696391324810478</v>
      </c>
      <c r="E183">
        <f ca="1">Template!AX186/Template!AX$2</f>
        <v>0.42164795962759943</v>
      </c>
      <c r="F183">
        <f ca="1">Template!AY186/Template!AY$2</f>
        <v>0.43629310389826076</v>
      </c>
      <c r="G183">
        <f ca="1">Template!AZ186/Template!AZ$2</f>
        <v>0.66598321789771098</v>
      </c>
      <c r="H183">
        <f ca="1">Template!BA186/Template!BA$2</f>
        <v>0.82826274726794802</v>
      </c>
      <c r="I183">
        <f ca="1">Template!BB186/Template!BB$2</f>
        <v>0.99812760275658086</v>
      </c>
      <c r="J183">
        <f ca="1">Template!BC186/Template!BC$2</f>
        <v>1.09275258129343</v>
      </c>
      <c r="K183">
        <f ca="1">Template!BD186/Template!BD$2</f>
        <v>0.82815595051737945</v>
      </c>
      <c r="M183" t="str">
        <f ca="1">IF(AND(C183&gt;150%,Template!F186&gt;5),"IS1",IF(AND(C183&gt;150%,Template!F186&lt;5),"IS2",IF(AND(C183&lt;50%,Template!F186&gt;5),"IS3",IF(AND(C183&lt;50%,Template!F186&lt;5),"IS4"))))</f>
        <v>IS3</v>
      </c>
      <c r="N183" t="str">
        <f ca="1">IF(AND(D183&gt;150%,Template!G186&gt;5),"IS1",IF(AND(D183&gt;150%,Template!G186&lt;5),"IS2",IF(AND(D183&lt;50%,Template!G186&gt;5),"IS3",IF(AND(D183&lt;50%,Template!G186&lt;5),"IS4"))))</f>
        <v>IS4</v>
      </c>
      <c r="O183" t="e">
        <f ca="1">IF(AND(E183&gt;150%,Template!H186&gt;5),"IS1",IF(AND(E183&gt;150%,Template!H186&lt;5),"IS2",IF(AND(E183&lt;50%,Template!H186&gt;5),"IS3",IF(AND(E183&lt;50%,Template!H186&lt;5),"IS4"))))</f>
        <v>#N/A</v>
      </c>
      <c r="P183" t="str">
        <f ca="1">IF(AND(F183&gt;150%,Template!I186&gt;5),"IS1",IF(AND(F183&gt;150%,Template!I186&lt;5),"IS2",IF(AND(F183&lt;50%,Template!I186&gt;5),"IS3",IF(AND(F183&lt;50%,Template!I186&lt;5),"IS4"))))</f>
        <v>IS4</v>
      </c>
      <c r="Q183" t="b">
        <f ca="1">IF(AND(G183&gt;150%,Template!J186&gt;5),"IS1",IF(AND(G183&gt;150%,Template!J186&lt;5),"IS2",IF(AND(G183&lt;50%,Template!J186&gt;5),"IS3",IF(AND(G183&lt;50%,Template!J186&lt;5),"IS4"))))</f>
        <v>0</v>
      </c>
      <c r="R183" t="e">
        <f ca="1">IF(AND(H183&gt;150%,Template!K186&gt;5),"IS1",IF(AND(H183&gt;150%,Template!K186&lt;5),"IS2",IF(AND(H183&lt;50%,Template!K186&gt;5),"IS3",IF(AND(H183&lt;50%,Template!K186&lt;5),"IS4"))))</f>
        <v>#N/A</v>
      </c>
      <c r="S183" t="b">
        <f ca="1">IF(AND(I183&gt;150%,Template!L186&gt;5),"IS1",IF(AND(I183&gt;150%,Template!L186&lt;5),"IS2",IF(AND(I183&lt;50%,Template!L186&gt;5),"IS3",IF(AND(I183&lt;50%,Template!L186&lt;5),"IS4"))))</f>
        <v>0</v>
      </c>
      <c r="T183" t="b">
        <f ca="1">IF(AND(J183&gt;150%,Template!M186&gt;5),"IS1",IF(AND(J183&gt;150%,Template!M186&lt;5),"IS2",IF(AND(J183&lt;50%,Template!M186&gt;5),"IS3",IF(AND(J183&lt;50%,Template!M186&lt;5),"IS4"))))</f>
        <v>0</v>
      </c>
      <c r="U183" t="e">
        <f ca="1">IF(AND(K183&gt;150%,Template!N186&gt;5),"IS1",IF(AND(K183&gt;150%,Template!N186&lt;5),"IS2",IF(AND(K183&lt;50%,Template!N186&gt;5),"IS3",IF(AND(K183&lt;50%,Template!N186&lt;5),"IS4"))))</f>
        <v>#N/A</v>
      </c>
      <c r="W183" t="str">
        <f>IF(Template!AF186&lt;&gt;"",Template!AF186,IF(M183&lt;&gt;FALSE,M183,""))</f>
        <v>IS3</v>
      </c>
      <c r="X183" t="str">
        <f>IF(Template!AG186&lt;&gt;"",Template!AG186,IF(N183&lt;&gt;FALSE,N183,""))</f>
        <v>IS4</v>
      </c>
      <c r="Y183" t="str">
        <f>IF(Template!AH186&lt;&gt;"",Template!AH186,IF(O183&lt;&gt;FALSE,O183,""))</f>
        <v>IS4</v>
      </c>
      <c r="Z183" t="str">
        <f>IF(Template!AI186&lt;&gt;"",Template!AI186,IF(P183&lt;&gt;FALSE,P183,""))</f>
        <v>IS4</v>
      </c>
      <c r="AA183" t="str">
        <f ca="1">IF(Template!AJ186&lt;&gt;"",Template!AJ186,IF(Q183&lt;&gt;FALSE,Q183,""))</f>
        <v/>
      </c>
      <c r="AB183" t="e">
        <f ca="1">IF(Template!AK186&lt;&gt;"",Template!AK186,IF(R183&lt;&gt;FALSE,R183,""))</f>
        <v>#N/A</v>
      </c>
      <c r="AC183" t="str">
        <f ca="1">IF(Template!AL186&lt;&gt;"",Template!AL186,IF(S183&lt;&gt;FALSE,S183,""))</f>
        <v/>
      </c>
      <c r="AD183" t="str">
        <f ca="1">IF(Template!AM186&lt;&gt;"",Template!AM186,IF(T183&lt;&gt;FALSE,T183,""))</f>
        <v/>
      </c>
      <c r="AE183" t="str">
        <f>IF(Template!AN186&lt;&gt;"",Template!AN186,IF(U183&lt;&gt;FALSE,U183,""))</f>
        <v>b</v>
      </c>
    </row>
    <row r="184" spans="2:31" x14ac:dyDescent="0.35">
      <c r="B184" t="str">
        <f ca="1">Template!C187</f>
        <v>WO-23003-114-A-1</v>
      </c>
      <c r="C184">
        <f ca="1">Template!AV187/Template!AV$2</f>
        <v>0.20394020529606322</v>
      </c>
      <c r="D184">
        <f ca="1">Template!AW187/Template!AW$2</f>
        <v>0.46973616420170983</v>
      </c>
      <c r="E184">
        <f ca="1">Template!AX187/Template!AX$2</f>
        <v>0.43287259156318464</v>
      </c>
      <c r="F184">
        <f ca="1">Template!AY187/Template!AY$2</f>
        <v>0.44121341371471479</v>
      </c>
      <c r="G184">
        <f ca="1">Template!AZ187/Template!AZ$2</f>
        <v>0.67220029194633502</v>
      </c>
      <c r="H184">
        <f ca="1">Template!BA187/Template!BA$2</f>
        <v>0.832902693373064</v>
      </c>
      <c r="I184">
        <f ca="1">Template!BB187/Template!BB$2</f>
        <v>0.98357232120829607</v>
      </c>
      <c r="J184">
        <f ca="1">Template!BC187/Template!BC$2</f>
        <v>1.0910779080371564</v>
      </c>
      <c r="K184">
        <f ca="1">Template!BD187/Template!BD$2</f>
        <v>0.83723501543095857</v>
      </c>
      <c r="M184" t="str">
        <f ca="1">IF(AND(C184&gt;150%,Template!F187&gt;5),"IS1",IF(AND(C184&gt;150%,Template!F187&lt;5),"IS2",IF(AND(C184&lt;50%,Template!F187&gt;5),"IS3",IF(AND(C184&lt;50%,Template!F187&lt;5),"IS4"))))</f>
        <v>IS3</v>
      </c>
      <c r="N184" t="str">
        <f ca="1">IF(AND(D184&gt;150%,Template!G187&gt;5),"IS1",IF(AND(D184&gt;150%,Template!G187&lt;5),"IS2",IF(AND(D184&lt;50%,Template!G187&gt;5),"IS3",IF(AND(D184&lt;50%,Template!G187&lt;5),"IS4"))))</f>
        <v>IS4</v>
      </c>
      <c r="O184" t="e">
        <f ca="1">IF(AND(E184&gt;150%,Template!H187&gt;5),"IS1",IF(AND(E184&gt;150%,Template!H187&lt;5),"IS2",IF(AND(E184&lt;50%,Template!H187&gt;5),"IS3",IF(AND(E184&lt;50%,Template!H187&lt;5),"IS4"))))</f>
        <v>#N/A</v>
      </c>
      <c r="P184" t="str">
        <f ca="1">IF(AND(F184&gt;150%,Template!I187&gt;5),"IS1",IF(AND(F184&gt;150%,Template!I187&lt;5),"IS2",IF(AND(F184&lt;50%,Template!I187&gt;5),"IS3",IF(AND(F184&lt;50%,Template!I187&lt;5),"IS4"))))</f>
        <v>IS4</v>
      </c>
      <c r="Q184" t="b">
        <f ca="1">IF(AND(G184&gt;150%,Template!J187&gt;5),"IS1",IF(AND(G184&gt;150%,Template!J187&lt;5),"IS2",IF(AND(G184&lt;50%,Template!J187&gt;5),"IS3",IF(AND(G184&lt;50%,Template!J187&lt;5),"IS4"))))</f>
        <v>0</v>
      </c>
      <c r="R184" t="e">
        <f ca="1">IF(AND(H184&gt;150%,Template!K187&gt;5),"IS1",IF(AND(H184&gt;150%,Template!K187&lt;5),"IS2",IF(AND(H184&lt;50%,Template!K187&gt;5),"IS3",IF(AND(H184&lt;50%,Template!K187&lt;5),"IS4"))))</f>
        <v>#N/A</v>
      </c>
      <c r="S184" t="b">
        <f ca="1">IF(AND(I184&gt;150%,Template!L187&gt;5),"IS1",IF(AND(I184&gt;150%,Template!L187&lt;5),"IS2",IF(AND(I184&lt;50%,Template!L187&gt;5),"IS3",IF(AND(I184&lt;50%,Template!L187&lt;5),"IS4"))))</f>
        <v>0</v>
      </c>
      <c r="T184" t="b">
        <f ca="1">IF(AND(J184&gt;150%,Template!M187&gt;5),"IS1",IF(AND(J184&gt;150%,Template!M187&lt;5),"IS2",IF(AND(J184&lt;50%,Template!M187&gt;5),"IS3",IF(AND(J184&lt;50%,Template!M187&lt;5),"IS4"))))</f>
        <v>0</v>
      </c>
      <c r="U184" t="e">
        <f ca="1">IF(AND(K184&gt;150%,Template!N187&gt;5),"IS1",IF(AND(K184&gt;150%,Template!N187&lt;5),"IS2",IF(AND(K184&lt;50%,Template!N187&gt;5),"IS3",IF(AND(K184&lt;50%,Template!N187&lt;5),"IS4"))))</f>
        <v>#N/A</v>
      </c>
      <c r="W184" t="str">
        <f>IF(Template!AF187&lt;&gt;"",Template!AF187,IF(M184&lt;&gt;FALSE,M184,""))</f>
        <v>IS3</v>
      </c>
      <c r="X184" t="str">
        <f>IF(Template!AG187&lt;&gt;"",Template!AG187,IF(N184&lt;&gt;FALSE,N184,""))</f>
        <v>IS4</v>
      </c>
      <c r="Y184" t="str">
        <f>IF(Template!AH187&lt;&gt;"",Template!AH187,IF(O184&lt;&gt;FALSE,O184,""))</f>
        <v>IS4</v>
      </c>
      <c r="Z184" t="str">
        <f>IF(Template!AI187&lt;&gt;"",Template!AI187,IF(P184&lt;&gt;FALSE,P184,""))</f>
        <v>IS4</v>
      </c>
      <c r="AA184" t="str">
        <f ca="1">IF(Template!AJ187&lt;&gt;"",Template!AJ187,IF(Q184&lt;&gt;FALSE,Q184,""))</f>
        <v/>
      </c>
      <c r="AB184" t="e">
        <f ca="1">IF(Template!AK187&lt;&gt;"",Template!AK187,IF(R184&lt;&gt;FALSE,R184,""))</f>
        <v>#N/A</v>
      </c>
      <c r="AC184" t="str">
        <f ca="1">IF(Template!AL187&lt;&gt;"",Template!AL187,IF(S184&lt;&gt;FALSE,S184,""))</f>
        <v/>
      </c>
      <c r="AD184" t="str">
        <f ca="1">IF(Template!AM187&lt;&gt;"",Template!AM187,IF(T184&lt;&gt;FALSE,T184,""))</f>
        <v/>
      </c>
      <c r="AE184" t="str">
        <f>IF(Template!AN187&lt;&gt;"",Template!AN187,IF(U184&lt;&gt;FALSE,U184,""))</f>
        <v>b</v>
      </c>
    </row>
    <row r="185" spans="2:31" x14ac:dyDescent="0.35">
      <c r="B185" t="str">
        <f ca="1">Template!C188</f>
        <v>WO-23003-115-A-1</v>
      </c>
      <c r="C185">
        <f ca="1">Template!AV188/Template!AV$2</f>
        <v>0.24285469722596947</v>
      </c>
      <c r="D185">
        <f ca="1">Template!AW188/Template!AW$2</f>
        <v>0.47835895524454086</v>
      </c>
      <c r="E185">
        <f ca="1">Template!AX188/Template!AX$2</f>
        <v>0.44960782415424128</v>
      </c>
      <c r="F185">
        <f ca="1">Template!AY188/Template!AY$2</f>
        <v>0.44166364198647712</v>
      </c>
      <c r="G185">
        <f ca="1">Template!AZ188/Template!AZ$2</f>
        <v>0.68656337647381593</v>
      </c>
      <c r="H185">
        <f ca="1">Template!BA188/Template!BA$2</f>
        <v>0.84019952800679398</v>
      </c>
      <c r="I185">
        <f ca="1">Template!BB188/Template!BB$2</f>
        <v>0.96727974802654793</v>
      </c>
      <c r="J185">
        <f ca="1">Template!BC188/Template!BC$2</f>
        <v>1.0910673024465709</v>
      </c>
      <c r="K185">
        <f ca="1">Template!BD188/Template!BD$2</f>
        <v>0.76245395342863487</v>
      </c>
      <c r="M185" t="str">
        <f ca="1">IF(AND(C185&gt;150%,Template!F188&gt;5),"IS1",IF(AND(C185&gt;150%,Template!F188&lt;5),"IS2",IF(AND(C185&lt;50%,Template!F188&gt;5),"IS3",IF(AND(C185&lt;50%,Template!F188&lt;5),"IS4"))))</f>
        <v>IS3</v>
      </c>
      <c r="N185" t="str">
        <f ca="1">IF(AND(D185&gt;150%,Template!G188&gt;5),"IS1",IF(AND(D185&gt;150%,Template!G188&lt;5),"IS2",IF(AND(D185&lt;50%,Template!G188&gt;5),"IS3",IF(AND(D185&lt;50%,Template!G188&lt;5),"IS4"))))</f>
        <v>IS4</v>
      </c>
      <c r="O185" t="e">
        <f ca="1">IF(AND(E185&gt;150%,Template!H188&gt;5),"IS1",IF(AND(E185&gt;150%,Template!H188&lt;5),"IS2",IF(AND(E185&lt;50%,Template!H188&gt;5),"IS3",IF(AND(E185&lt;50%,Template!H188&lt;5),"IS4"))))</f>
        <v>#N/A</v>
      </c>
      <c r="P185" t="str">
        <f ca="1">IF(AND(F185&gt;150%,Template!I188&gt;5),"IS1",IF(AND(F185&gt;150%,Template!I188&lt;5),"IS2",IF(AND(F185&lt;50%,Template!I188&gt;5),"IS3",IF(AND(F185&lt;50%,Template!I188&lt;5),"IS4"))))</f>
        <v>IS4</v>
      </c>
      <c r="Q185" t="b">
        <f ca="1">IF(AND(G185&gt;150%,Template!J188&gt;5),"IS1",IF(AND(G185&gt;150%,Template!J188&lt;5),"IS2",IF(AND(G185&lt;50%,Template!J188&gt;5),"IS3",IF(AND(G185&lt;50%,Template!J188&lt;5),"IS4"))))</f>
        <v>0</v>
      </c>
      <c r="R185" t="e">
        <f ca="1">IF(AND(H185&gt;150%,Template!K188&gt;5),"IS1",IF(AND(H185&gt;150%,Template!K188&lt;5),"IS2",IF(AND(H185&lt;50%,Template!K188&gt;5),"IS3",IF(AND(H185&lt;50%,Template!K188&lt;5),"IS4"))))</f>
        <v>#N/A</v>
      </c>
      <c r="S185" t="b">
        <f ca="1">IF(AND(I185&gt;150%,Template!L188&gt;5),"IS1",IF(AND(I185&gt;150%,Template!L188&lt;5),"IS2",IF(AND(I185&lt;50%,Template!L188&gt;5),"IS3",IF(AND(I185&lt;50%,Template!L188&lt;5),"IS4"))))</f>
        <v>0</v>
      </c>
      <c r="T185" t="b">
        <f ca="1">IF(AND(J185&gt;150%,Template!M188&gt;5),"IS1",IF(AND(J185&gt;150%,Template!M188&lt;5),"IS2",IF(AND(J185&lt;50%,Template!M188&gt;5),"IS3",IF(AND(J185&lt;50%,Template!M188&lt;5),"IS4"))))</f>
        <v>0</v>
      </c>
      <c r="U185" t="e">
        <f ca="1">IF(AND(K185&gt;150%,Template!N188&gt;5),"IS1",IF(AND(K185&gt;150%,Template!N188&lt;5),"IS2",IF(AND(K185&lt;50%,Template!N188&gt;5),"IS3",IF(AND(K185&lt;50%,Template!N188&lt;5),"IS4"))))</f>
        <v>#N/A</v>
      </c>
      <c r="W185" t="str">
        <f>IF(Template!AF188&lt;&gt;"",Template!AF188,IF(M185&lt;&gt;FALSE,M185,""))</f>
        <v>IS3</v>
      </c>
      <c r="X185" t="str">
        <f>IF(Template!AG188&lt;&gt;"",Template!AG188,IF(N185&lt;&gt;FALSE,N185,""))</f>
        <v>IS4</v>
      </c>
      <c r="Y185" t="str">
        <f>IF(Template!AH188&lt;&gt;"",Template!AH188,IF(O185&lt;&gt;FALSE,O185,""))</f>
        <v>IS4</v>
      </c>
      <c r="Z185" t="str">
        <f>IF(Template!AI188&lt;&gt;"",Template!AI188,IF(P185&lt;&gt;FALSE,P185,""))</f>
        <v>IS4</v>
      </c>
      <c r="AA185" t="str">
        <f ca="1">IF(Template!AJ188&lt;&gt;"",Template!AJ188,IF(Q185&lt;&gt;FALSE,Q185,""))</f>
        <v/>
      </c>
      <c r="AB185" t="e">
        <f ca="1">IF(Template!AK188&lt;&gt;"",Template!AK188,IF(R185&lt;&gt;FALSE,R185,""))</f>
        <v>#N/A</v>
      </c>
      <c r="AC185" t="str">
        <f ca="1">IF(Template!AL188&lt;&gt;"",Template!AL188,IF(S185&lt;&gt;FALSE,S185,""))</f>
        <v/>
      </c>
      <c r="AD185" t="str">
        <f ca="1">IF(Template!AM188&lt;&gt;"",Template!AM188,IF(T185&lt;&gt;FALSE,T185,""))</f>
        <v/>
      </c>
      <c r="AE185" t="e">
        <f ca="1">IF(Template!AN188&lt;&gt;"",Template!AN188,IF(U185&lt;&gt;FALSE,U185,""))</f>
        <v>#N/A</v>
      </c>
    </row>
    <row r="186" spans="2:31" x14ac:dyDescent="0.35">
      <c r="B186" t="str">
        <f ca="1">Template!C189</f>
        <v>WO-23003-116-A-1</v>
      </c>
      <c r="C186">
        <f ca="1">Template!AV189/Template!AV$2</f>
        <v>0.38402278936952605</v>
      </c>
      <c r="D186">
        <f ca="1">Template!AW189/Template!AW$2</f>
        <v>0.56178057596462827</v>
      </c>
      <c r="E186">
        <f ca="1">Template!AX189/Template!AX$2</f>
        <v>0.53454950533270096</v>
      </c>
      <c r="F186">
        <f ca="1">Template!AY189/Template!AY$2</f>
        <v>0.53236140685013056</v>
      </c>
      <c r="G186">
        <f ca="1">Template!AZ189/Template!AZ$2</f>
        <v>0.7638295103287972</v>
      </c>
      <c r="H186">
        <f ca="1">Template!BA189/Template!BA$2</f>
        <v>0.88533848576191143</v>
      </c>
      <c r="I186">
        <f ca="1">Template!BB189/Template!BB$2</f>
        <v>1.0393086142487109</v>
      </c>
      <c r="J186">
        <f ca="1">Template!BC189/Template!BC$2</f>
        <v>0.99310447226391863</v>
      </c>
      <c r="K186">
        <f ca="1">Template!BD189/Template!BD$2</f>
        <v>0.45824856249256934</v>
      </c>
      <c r="M186" t="str">
        <f ca="1">IF(AND(C186&gt;150%,Template!F189&gt;5),"IS1",IF(AND(C186&gt;150%,Template!F189&lt;5),"IS2",IF(AND(C186&lt;50%,Template!F189&gt;5),"IS3",IF(AND(C186&lt;50%,Template!F189&lt;5),"IS4"))))</f>
        <v>IS3</v>
      </c>
      <c r="N186" t="b">
        <f ca="1">IF(AND(D186&gt;150%,Template!G189&gt;5),"IS1",IF(AND(D186&gt;150%,Template!G189&lt;5),"IS2",IF(AND(D186&lt;50%,Template!G189&gt;5),"IS3",IF(AND(D186&lt;50%,Template!G189&lt;5),"IS4"))))</f>
        <v>0</v>
      </c>
      <c r="O186" t="e">
        <f ca="1">IF(AND(E186&gt;150%,Template!H189&gt;5),"IS1",IF(AND(E186&gt;150%,Template!H189&lt;5),"IS2",IF(AND(E186&lt;50%,Template!H189&gt;5),"IS3",IF(AND(E186&lt;50%,Template!H189&lt;5),"IS4"))))</f>
        <v>#N/A</v>
      </c>
      <c r="P186" t="b">
        <f ca="1">IF(AND(F186&gt;150%,Template!I189&gt;5),"IS1",IF(AND(F186&gt;150%,Template!I189&lt;5),"IS2",IF(AND(F186&lt;50%,Template!I189&gt;5),"IS3",IF(AND(F186&lt;50%,Template!I189&lt;5),"IS4"))))</f>
        <v>0</v>
      </c>
      <c r="Q186" t="b">
        <f ca="1">IF(AND(G186&gt;150%,Template!J189&gt;5),"IS1",IF(AND(G186&gt;150%,Template!J189&lt;5),"IS2",IF(AND(G186&lt;50%,Template!J189&gt;5),"IS3",IF(AND(G186&lt;50%,Template!J189&lt;5),"IS4"))))</f>
        <v>0</v>
      </c>
      <c r="R186" t="e">
        <f ca="1">IF(AND(H186&gt;150%,Template!K189&gt;5),"IS1",IF(AND(H186&gt;150%,Template!K189&lt;5),"IS2",IF(AND(H186&lt;50%,Template!K189&gt;5),"IS3",IF(AND(H186&lt;50%,Template!K189&lt;5),"IS4"))))</f>
        <v>#N/A</v>
      </c>
      <c r="S186" t="b">
        <f ca="1">IF(AND(I186&gt;150%,Template!L189&gt;5),"IS1",IF(AND(I186&gt;150%,Template!L189&lt;5),"IS2",IF(AND(I186&lt;50%,Template!L189&gt;5),"IS3",IF(AND(I186&lt;50%,Template!L189&lt;5),"IS4"))))</f>
        <v>0</v>
      </c>
      <c r="T186" t="b">
        <f ca="1">IF(AND(J186&gt;150%,Template!M189&gt;5),"IS1",IF(AND(J186&gt;150%,Template!M189&lt;5),"IS2",IF(AND(J186&lt;50%,Template!M189&gt;5),"IS3",IF(AND(J186&lt;50%,Template!M189&lt;5),"IS4"))))</f>
        <v>0</v>
      </c>
      <c r="U186" t="e">
        <f ca="1">IF(AND(K186&gt;150%,Template!N189&gt;5),"IS1",IF(AND(K186&gt;150%,Template!N189&lt;5),"IS2",IF(AND(K186&lt;50%,Template!N189&gt;5),"IS3",IF(AND(K186&lt;50%,Template!N189&lt;5),"IS4"))))</f>
        <v>#N/A</v>
      </c>
      <c r="W186" t="str">
        <f>IF(Template!AF189&lt;&gt;"",Template!AF189,IF(M186&lt;&gt;FALSE,M186,""))</f>
        <v>IS3</v>
      </c>
      <c r="X186" t="str">
        <f ca="1">IF(Template!AG189&lt;&gt;"",Template!AG189,IF(N186&lt;&gt;FALSE,N186,""))</f>
        <v/>
      </c>
      <c r="Y186" t="e">
        <f ca="1">IF(Template!AH189&lt;&gt;"",Template!AH189,IF(O186&lt;&gt;FALSE,O186,""))</f>
        <v>#N/A</v>
      </c>
      <c r="Z186" t="str">
        <f ca="1">IF(Template!AI189&lt;&gt;"",Template!AI189,IF(P186&lt;&gt;FALSE,P186,""))</f>
        <v/>
      </c>
      <c r="AA186" t="str">
        <f ca="1">IF(Template!AJ189&lt;&gt;"",Template!AJ189,IF(Q186&lt;&gt;FALSE,Q186,""))</f>
        <v/>
      </c>
      <c r="AB186" t="e">
        <f ca="1">IF(Template!AK189&lt;&gt;"",Template!AK189,IF(R186&lt;&gt;FALSE,R186,""))</f>
        <v>#N/A</v>
      </c>
      <c r="AC186" t="str">
        <f ca="1">IF(Template!AL189&lt;&gt;"",Template!AL189,IF(S186&lt;&gt;FALSE,S186,""))</f>
        <v/>
      </c>
      <c r="AD186" t="str">
        <f ca="1">IF(Template!AM189&lt;&gt;"",Template!AM189,IF(T186&lt;&gt;FALSE,T186,""))</f>
        <v/>
      </c>
      <c r="AE186" t="str">
        <f>IF(Template!AN189&lt;&gt;"",Template!AN189,IF(U186&lt;&gt;FALSE,U186,""))</f>
        <v>IS4</v>
      </c>
    </row>
    <row r="187" spans="2:31" x14ac:dyDescent="0.35">
      <c r="B187" t="str">
        <f ca="1">Template!C190</f>
        <v>WO-23003-117-A-1</v>
      </c>
      <c r="C187">
        <f ca="1">Template!AV190/Template!AV$2</f>
        <v>0.37675046051234995</v>
      </c>
      <c r="D187">
        <f ca="1">Template!AW190/Template!AW$2</f>
        <v>0.58659827854788693</v>
      </c>
      <c r="E187">
        <f ca="1">Template!AX190/Template!AX$2</f>
        <v>0.53655930186531176</v>
      </c>
      <c r="F187">
        <f ca="1">Template!AY190/Template!AY$2</f>
        <v>0.53662651837168818</v>
      </c>
      <c r="G187">
        <f ca="1">Template!AZ190/Template!AZ$2</f>
        <v>0.78134303309411146</v>
      </c>
      <c r="H187">
        <f ca="1">Template!BA190/Template!BA$2</f>
        <v>0.93376556178278336</v>
      </c>
      <c r="I187">
        <f ca="1">Template!BB190/Template!BB$2</f>
        <v>1.0690379632339331</v>
      </c>
      <c r="J187">
        <f ca="1">Template!BC190/Template!BC$2</f>
        <v>1.0430381178813919</v>
      </c>
      <c r="K187">
        <f ca="1">Template!BD190/Template!BD$2</f>
        <v>0.46370500896987071</v>
      </c>
      <c r="M187" t="str">
        <f ca="1">IF(AND(C187&gt;150%,Template!F190&gt;5),"IS1",IF(AND(C187&gt;150%,Template!F190&lt;5),"IS2",IF(AND(C187&lt;50%,Template!F190&gt;5),"IS3",IF(AND(C187&lt;50%,Template!F190&lt;5),"IS4"))))</f>
        <v>IS3</v>
      </c>
      <c r="N187" t="b">
        <f ca="1">IF(AND(D187&gt;150%,Template!G190&gt;5),"IS1",IF(AND(D187&gt;150%,Template!G190&lt;5),"IS2",IF(AND(D187&lt;50%,Template!G190&gt;5),"IS3",IF(AND(D187&lt;50%,Template!G190&lt;5),"IS4"))))</f>
        <v>0</v>
      </c>
      <c r="O187" t="e">
        <f ca="1">IF(AND(E187&gt;150%,Template!H190&gt;5),"IS1",IF(AND(E187&gt;150%,Template!H190&lt;5),"IS2",IF(AND(E187&lt;50%,Template!H190&gt;5),"IS3",IF(AND(E187&lt;50%,Template!H190&lt;5),"IS4"))))</f>
        <v>#N/A</v>
      </c>
      <c r="P187" t="b">
        <f ca="1">IF(AND(F187&gt;150%,Template!I190&gt;5),"IS1",IF(AND(F187&gt;150%,Template!I190&lt;5),"IS2",IF(AND(F187&lt;50%,Template!I190&gt;5),"IS3",IF(AND(F187&lt;50%,Template!I190&lt;5),"IS4"))))</f>
        <v>0</v>
      </c>
      <c r="Q187" t="b">
        <f ca="1">IF(AND(G187&gt;150%,Template!J190&gt;5),"IS1",IF(AND(G187&gt;150%,Template!J190&lt;5),"IS2",IF(AND(G187&lt;50%,Template!J190&gt;5),"IS3",IF(AND(G187&lt;50%,Template!J190&lt;5),"IS4"))))</f>
        <v>0</v>
      </c>
      <c r="R187" t="e">
        <f ca="1">IF(AND(H187&gt;150%,Template!K190&gt;5),"IS1",IF(AND(H187&gt;150%,Template!K190&lt;5),"IS2",IF(AND(H187&lt;50%,Template!K190&gt;5),"IS3",IF(AND(H187&lt;50%,Template!K190&lt;5),"IS4"))))</f>
        <v>#N/A</v>
      </c>
      <c r="S187" t="b">
        <f ca="1">IF(AND(I187&gt;150%,Template!L190&gt;5),"IS1",IF(AND(I187&gt;150%,Template!L190&lt;5),"IS2",IF(AND(I187&lt;50%,Template!L190&gt;5),"IS3",IF(AND(I187&lt;50%,Template!L190&lt;5),"IS4"))))</f>
        <v>0</v>
      </c>
      <c r="T187" t="b">
        <f ca="1">IF(AND(J187&gt;150%,Template!M190&gt;5),"IS1",IF(AND(J187&gt;150%,Template!M190&lt;5),"IS2",IF(AND(J187&lt;50%,Template!M190&gt;5),"IS3",IF(AND(J187&lt;50%,Template!M190&lt;5),"IS4"))))</f>
        <v>0</v>
      </c>
      <c r="U187" t="e">
        <f ca="1">IF(AND(K187&gt;150%,Template!N190&gt;5),"IS1",IF(AND(K187&gt;150%,Template!N190&lt;5),"IS2",IF(AND(K187&lt;50%,Template!N190&gt;5),"IS3",IF(AND(K187&lt;50%,Template!N190&lt;5),"IS4"))))</f>
        <v>#N/A</v>
      </c>
      <c r="W187" t="str">
        <f>IF(Template!AF190&lt;&gt;"",Template!AF190,IF(M187&lt;&gt;FALSE,M187,""))</f>
        <v>IS3</v>
      </c>
      <c r="X187" t="str">
        <f ca="1">IF(Template!AG190&lt;&gt;"",Template!AG190,IF(N187&lt;&gt;FALSE,N187,""))</f>
        <v/>
      </c>
      <c r="Y187" t="e">
        <f ca="1">IF(Template!AH190&lt;&gt;"",Template!AH190,IF(O187&lt;&gt;FALSE,O187,""))</f>
        <v>#N/A</v>
      </c>
      <c r="Z187" t="str">
        <f ca="1">IF(Template!AI190&lt;&gt;"",Template!AI190,IF(P187&lt;&gt;FALSE,P187,""))</f>
        <v/>
      </c>
      <c r="AA187" t="str">
        <f ca="1">IF(Template!AJ190&lt;&gt;"",Template!AJ190,IF(Q187&lt;&gt;FALSE,Q187,""))</f>
        <v/>
      </c>
      <c r="AB187" t="e">
        <f ca="1">IF(Template!AK190&lt;&gt;"",Template!AK190,IF(R187&lt;&gt;FALSE,R187,""))</f>
        <v>#N/A</v>
      </c>
      <c r="AC187" t="str">
        <f ca="1">IF(Template!AL190&lt;&gt;"",Template!AL190,IF(S187&lt;&gt;FALSE,S187,""))</f>
        <v/>
      </c>
      <c r="AD187" t="str">
        <f ca="1">IF(Template!AM190&lt;&gt;"",Template!AM190,IF(T187&lt;&gt;FALSE,T187,""))</f>
        <v/>
      </c>
      <c r="AE187" t="str">
        <f>IF(Template!AN190&lt;&gt;"",Template!AN190,IF(U187&lt;&gt;FALSE,U187,""))</f>
        <v>IS4</v>
      </c>
    </row>
    <row r="188" spans="2:31" x14ac:dyDescent="0.35">
      <c r="B188" t="str">
        <f ca="1">Template!C191</f>
        <v>WO-23003-118-A-1</v>
      </c>
      <c r="C188">
        <f ca="1">Template!AV191/Template!AV$2</f>
        <v>0.43255976388898398</v>
      </c>
      <c r="D188">
        <f ca="1">Template!AW191/Template!AW$2</f>
        <v>0.61546065758741464</v>
      </c>
      <c r="E188">
        <f ca="1">Template!AX191/Template!AX$2</f>
        <v>0.57390883775345602</v>
      </c>
      <c r="F188">
        <f ca="1">Template!AY191/Template!AY$2</f>
        <v>0.58004369802092914</v>
      </c>
      <c r="G188">
        <f ca="1">Template!AZ191/Template!AZ$2</f>
        <v>0.85134174940675733</v>
      </c>
      <c r="H188">
        <f ca="1">Template!BA191/Template!BA$2</f>
        <v>0.97980765805019054</v>
      </c>
      <c r="I188">
        <f ca="1">Template!BB191/Template!BB$2</f>
        <v>1.084098734496153</v>
      </c>
      <c r="J188">
        <f ca="1">Template!BC191/Template!BC$2</f>
        <v>1.028396595049891</v>
      </c>
      <c r="K188">
        <f ca="1">Template!BD191/Template!BD$2</f>
        <v>0.41873304437074099</v>
      </c>
      <c r="M188" t="str">
        <f ca="1">IF(AND(C188&gt;150%,Template!F191&gt;5),"IS1",IF(AND(C188&gt;150%,Template!F191&lt;5),"IS2",IF(AND(C188&lt;50%,Template!F191&gt;5),"IS3",IF(AND(C188&lt;50%,Template!F191&lt;5),"IS4"))))</f>
        <v>IS3</v>
      </c>
      <c r="N188" t="b">
        <f ca="1">IF(AND(D188&gt;150%,Template!G191&gt;5),"IS1",IF(AND(D188&gt;150%,Template!G191&lt;5),"IS2",IF(AND(D188&lt;50%,Template!G191&gt;5),"IS3",IF(AND(D188&lt;50%,Template!G191&lt;5),"IS4"))))</f>
        <v>0</v>
      </c>
      <c r="O188" t="e">
        <f ca="1">IF(AND(E188&gt;150%,Template!H191&gt;5),"IS1",IF(AND(E188&gt;150%,Template!H191&lt;5),"IS2",IF(AND(E188&lt;50%,Template!H191&gt;5),"IS3",IF(AND(E188&lt;50%,Template!H191&lt;5),"IS4"))))</f>
        <v>#N/A</v>
      </c>
      <c r="P188" t="b">
        <f ca="1">IF(AND(F188&gt;150%,Template!I191&gt;5),"IS1",IF(AND(F188&gt;150%,Template!I191&lt;5),"IS2",IF(AND(F188&lt;50%,Template!I191&gt;5),"IS3",IF(AND(F188&lt;50%,Template!I191&lt;5),"IS4"))))</f>
        <v>0</v>
      </c>
      <c r="Q188" t="b">
        <f ca="1">IF(AND(G188&gt;150%,Template!J191&gt;5),"IS1",IF(AND(G188&gt;150%,Template!J191&lt;5),"IS2",IF(AND(G188&lt;50%,Template!J191&gt;5),"IS3",IF(AND(G188&lt;50%,Template!J191&lt;5),"IS4"))))</f>
        <v>0</v>
      </c>
      <c r="R188" t="e">
        <f ca="1">IF(AND(H188&gt;150%,Template!K191&gt;5),"IS1",IF(AND(H188&gt;150%,Template!K191&lt;5),"IS2",IF(AND(H188&lt;50%,Template!K191&gt;5),"IS3",IF(AND(H188&lt;50%,Template!K191&lt;5),"IS4"))))</f>
        <v>#N/A</v>
      </c>
      <c r="S188" t="b">
        <f ca="1">IF(AND(I188&gt;150%,Template!L191&gt;5),"IS1",IF(AND(I188&gt;150%,Template!L191&lt;5),"IS2",IF(AND(I188&lt;50%,Template!L191&gt;5),"IS3",IF(AND(I188&lt;50%,Template!L191&lt;5),"IS4"))))</f>
        <v>0</v>
      </c>
      <c r="T188" t="b">
        <f ca="1">IF(AND(J188&gt;150%,Template!M191&gt;5),"IS1",IF(AND(J188&gt;150%,Template!M191&lt;5),"IS2",IF(AND(J188&lt;50%,Template!M191&gt;5),"IS3",IF(AND(J188&lt;50%,Template!M191&lt;5),"IS4"))))</f>
        <v>0</v>
      </c>
      <c r="U188" t="e">
        <f ca="1">IF(AND(K188&gt;150%,Template!N191&gt;5),"IS1",IF(AND(K188&gt;150%,Template!N191&lt;5),"IS2",IF(AND(K188&lt;50%,Template!N191&gt;5),"IS3",IF(AND(K188&lt;50%,Template!N191&lt;5),"IS4"))))</f>
        <v>#N/A</v>
      </c>
      <c r="W188" t="str">
        <f>IF(Template!AF191&lt;&gt;"",Template!AF191,IF(M188&lt;&gt;FALSE,M188,""))</f>
        <v>IS3</v>
      </c>
      <c r="X188" t="str">
        <f ca="1">IF(Template!AG191&lt;&gt;"",Template!AG191,IF(N188&lt;&gt;FALSE,N188,""))</f>
        <v/>
      </c>
      <c r="Y188" t="e">
        <f ca="1">IF(Template!AH191&lt;&gt;"",Template!AH191,IF(O188&lt;&gt;FALSE,O188,""))</f>
        <v>#N/A</v>
      </c>
      <c r="Z188" t="str">
        <f ca="1">IF(Template!AI191&lt;&gt;"",Template!AI191,IF(P188&lt;&gt;FALSE,P188,""))</f>
        <v/>
      </c>
      <c r="AA188" t="str">
        <f ca="1">IF(Template!AJ191&lt;&gt;"",Template!AJ191,IF(Q188&lt;&gt;FALSE,Q188,""))</f>
        <v/>
      </c>
      <c r="AB188" t="e">
        <f ca="1">IF(Template!AK191&lt;&gt;"",Template!AK191,IF(R188&lt;&gt;FALSE,R188,""))</f>
        <v>#N/A</v>
      </c>
      <c r="AC188" t="str">
        <f ca="1">IF(Template!AL191&lt;&gt;"",Template!AL191,IF(S188&lt;&gt;FALSE,S188,""))</f>
        <v/>
      </c>
      <c r="AD188" t="str">
        <f ca="1">IF(Template!AM191&lt;&gt;"",Template!AM191,IF(T188&lt;&gt;FALSE,T188,""))</f>
        <v/>
      </c>
      <c r="AE188" t="str">
        <f>IF(Template!AN191&lt;&gt;"",Template!AN191,IF(U188&lt;&gt;FALSE,U188,""))</f>
        <v>IS4</v>
      </c>
    </row>
    <row r="189" spans="2:31" x14ac:dyDescent="0.35">
      <c r="B189" t="str">
        <f ca="1">Template!C192</f>
        <v>WO-23003-119-A-1</v>
      </c>
      <c r="C189">
        <f ca="1">Template!AV192/Template!AV$2</f>
        <v>0.41772202173481338</v>
      </c>
      <c r="D189">
        <f ca="1">Template!AW192/Template!AW$2</f>
        <v>0.63582313892552056</v>
      </c>
      <c r="E189">
        <f ca="1">Template!AX192/Template!AX$2</f>
        <v>0.57605833965479702</v>
      </c>
      <c r="F189">
        <f ca="1">Template!AY192/Template!AY$2</f>
        <v>0.57154244132972021</v>
      </c>
      <c r="G189">
        <f ca="1">Template!AZ192/Template!AZ$2</f>
        <v>0.84409772547479778</v>
      </c>
      <c r="H189">
        <f ca="1">Template!BA192/Template!BA$2</f>
        <v>0.99999197604666989</v>
      </c>
      <c r="I189">
        <f ca="1">Template!BB192/Template!BB$2</f>
        <v>1.0963038338117899</v>
      </c>
      <c r="J189">
        <f ca="1">Template!BC192/Template!BC$2</f>
        <v>1.0992969882269106</v>
      </c>
      <c r="K189">
        <f ca="1">Template!BD192/Template!BD$2</f>
        <v>0.6951843901288336</v>
      </c>
      <c r="M189" t="str">
        <f ca="1">IF(AND(C189&gt;150%,Template!F192&gt;5),"IS1",IF(AND(C189&gt;150%,Template!F192&lt;5),"IS2",IF(AND(C189&lt;50%,Template!F192&gt;5),"IS3",IF(AND(C189&lt;50%,Template!F192&lt;5),"IS4"))))</f>
        <v>IS3</v>
      </c>
      <c r="N189" t="b">
        <f ca="1">IF(AND(D189&gt;150%,Template!G192&gt;5),"IS1",IF(AND(D189&gt;150%,Template!G192&lt;5),"IS2",IF(AND(D189&lt;50%,Template!G192&gt;5),"IS3",IF(AND(D189&lt;50%,Template!G192&lt;5),"IS4"))))</f>
        <v>0</v>
      </c>
      <c r="O189" t="e">
        <f ca="1">IF(AND(E189&gt;150%,Template!H192&gt;5),"IS1",IF(AND(E189&gt;150%,Template!H192&lt;5),"IS2",IF(AND(E189&lt;50%,Template!H192&gt;5),"IS3",IF(AND(E189&lt;50%,Template!H192&lt;5),"IS4"))))</f>
        <v>#N/A</v>
      </c>
      <c r="P189" t="b">
        <f ca="1">IF(AND(F189&gt;150%,Template!I192&gt;5),"IS1",IF(AND(F189&gt;150%,Template!I192&lt;5),"IS2",IF(AND(F189&lt;50%,Template!I192&gt;5),"IS3",IF(AND(F189&lt;50%,Template!I192&lt;5),"IS4"))))</f>
        <v>0</v>
      </c>
      <c r="Q189" t="b">
        <f ca="1">IF(AND(G189&gt;150%,Template!J192&gt;5),"IS1",IF(AND(G189&gt;150%,Template!J192&lt;5),"IS2",IF(AND(G189&lt;50%,Template!J192&gt;5),"IS3",IF(AND(G189&lt;50%,Template!J192&lt;5),"IS4"))))</f>
        <v>0</v>
      </c>
      <c r="R189" t="e">
        <f ca="1">IF(AND(H189&gt;150%,Template!K192&gt;5),"IS1",IF(AND(H189&gt;150%,Template!K192&lt;5),"IS2",IF(AND(H189&lt;50%,Template!K192&gt;5),"IS3",IF(AND(H189&lt;50%,Template!K192&lt;5),"IS4"))))</f>
        <v>#N/A</v>
      </c>
      <c r="S189" t="b">
        <f ca="1">IF(AND(I189&gt;150%,Template!L192&gt;5),"IS1",IF(AND(I189&gt;150%,Template!L192&lt;5),"IS2",IF(AND(I189&lt;50%,Template!L192&gt;5),"IS3",IF(AND(I189&lt;50%,Template!L192&lt;5),"IS4"))))</f>
        <v>0</v>
      </c>
      <c r="T189" t="b">
        <f ca="1">IF(AND(J189&gt;150%,Template!M192&gt;5),"IS1",IF(AND(J189&gt;150%,Template!M192&lt;5),"IS2",IF(AND(J189&lt;50%,Template!M192&gt;5),"IS3",IF(AND(J189&lt;50%,Template!M192&lt;5),"IS4"))))</f>
        <v>0</v>
      </c>
      <c r="U189" t="e">
        <f ca="1">IF(AND(K189&gt;150%,Template!N192&gt;5),"IS1",IF(AND(K189&gt;150%,Template!N192&lt;5),"IS2",IF(AND(K189&lt;50%,Template!N192&gt;5),"IS3",IF(AND(K189&lt;50%,Template!N192&lt;5),"IS4"))))</f>
        <v>#N/A</v>
      </c>
      <c r="W189" t="str">
        <f>IF(Template!AF192&lt;&gt;"",Template!AF192,IF(M189&lt;&gt;FALSE,M189,""))</f>
        <v>IS3</v>
      </c>
      <c r="X189" t="str">
        <f ca="1">IF(Template!AG192&lt;&gt;"",Template!AG192,IF(N189&lt;&gt;FALSE,N189,""))</f>
        <v/>
      </c>
      <c r="Y189" t="e">
        <f ca="1">IF(Template!AH192&lt;&gt;"",Template!AH192,IF(O189&lt;&gt;FALSE,O189,""))</f>
        <v>#N/A</v>
      </c>
      <c r="Z189" t="str">
        <f ca="1">IF(Template!AI192&lt;&gt;"",Template!AI192,IF(P189&lt;&gt;FALSE,P189,""))</f>
        <v/>
      </c>
      <c r="AA189" t="str">
        <f ca="1">IF(Template!AJ192&lt;&gt;"",Template!AJ192,IF(Q189&lt;&gt;FALSE,Q189,""))</f>
        <v/>
      </c>
      <c r="AB189" t="e">
        <f ca="1">IF(Template!AK192&lt;&gt;"",Template!AK192,IF(R189&lt;&gt;FALSE,R189,""))</f>
        <v>#N/A</v>
      </c>
      <c r="AC189" t="str">
        <f ca="1">IF(Template!AL192&lt;&gt;"",Template!AL192,IF(S189&lt;&gt;FALSE,S189,""))</f>
        <v/>
      </c>
      <c r="AD189" t="str">
        <f ca="1">IF(Template!AM192&lt;&gt;"",Template!AM192,IF(T189&lt;&gt;FALSE,T189,""))</f>
        <v/>
      </c>
      <c r="AE189" t="e">
        <f ca="1">IF(Template!AN192&lt;&gt;"",Template!AN192,IF(U189&lt;&gt;FALSE,U189,""))</f>
        <v>#N/A</v>
      </c>
    </row>
    <row r="190" spans="2:31" x14ac:dyDescent="0.35">
      <c r="B190" t="str">
        <f ca="1">Template!C193</f>
        <v>WO-23003-120-A-1</v>
      </c>
      <c r="C190">
        <f ca="1">Template!AV193/Template!AV$2</f>
        <v>0.38127820424150705</v>
      </c>
      <c r="D190">
        <f ca="1">Template!AW193/Template!AW$2</f>
        <v>0.58706824429305604</v>
      </c>
      <c r="E190">
        <f ca="1">Template!AX193/Template!AX$2</f>
        <v>0.55625530788489752</v>
      </c>
      <c r="F190">
        <f ca="1">Template!AY193/Template!AY$2</f>
        <v>0.56625836118526485</v>
      </c>
      <c r="G190">
        <f ca="1">Template!AZ193/Template!AZ$2</f>
        <v>0.78305757744950721</v>
      </c>
      <c r="H190">
        <f ca="1">Template!BA193/Template!BA$2</f>
        <v>0.95352310689356667</v>
      </c>
      <c r="I190">
        <f ca="1">Template!BB193/Template!BB$2</f>
        <v>1.0831586239735866</v>
      </c>
      <c r="J190">
        <f ca="1">Template!BC193/Template!BC$2</f>
        <v>1.0895688840052669</v>
      </c>
      <c r="K190">
        <f ca="1">Template!BD193/Template!BD$2</f>
        <v>0.65899162571173275</v>
      </c>
      <c r="M190" t="str">
        <f ca="1">IF(AND(C190&gt;150%,Template!F193&gt;5),"IS1",IF(AND(C190&gt;150%,Template!F193&lt;5),"IS2",IF(AND(C190&lt;50%,Template!F193&gt;5),"IS3",IF(AND(C190&lt;50%,Template!F193&lt;5),"IS4"))))</f>
        <v>IS3</v>
      </c>
      <c r="N190" t="b">
        <f ca="1">IF(AND(D190&gt;150%,Template!G193&gt;5),"IS1",IF(AND(D190&gt;150%,Template!G193&lt;5),"IS2",IF(AND(D190&lt;50%,Template!G193&gt;5),"IS3",IF(AND(D190&lt;50%,Template!G193&lt;5),"IS4"))))</f>
        <v>0</v>
      </c>
      <c r="O190" t="e">
        <f ca="1">IF(AND(E190&gt;150%,Template!H193&gt;5),"IS1",IF(AND(E190&gt;150%,Template!H193&lt;5),"IS2",IF(AND(E190&lt;50%,Template!H193&gt;5),"IS3",IF(AND(E190&lt;50%,Template!H193&lt;5),"IS4"))))</f>
        <v>#N/A</v>
      </c>
      <c r="P190" t="b">
        <f ca="1">IF(AND(F190&gt;150%,Template!I193&gt;5),"IS1",IF(AND(F190&gt;150%,Template!I193&lt;5),"IS2",IF(AND(F190&lt;50%,Template!I193&gt;5),"IS3",IF(AND(F190&lt;50%,Template!I193&lt;5),"IS4"))))</f>
        <v>0</v>
      </c>
      <c r="Q190" t="b">
        <f ca="1">IF(AND(G190&gt;150%,Template!J193&gt;5),"IS1",IF(AND(G190&gt;150%,Template!J193&lt;5),"IS2",IF(AND(G190&lt;50%,Template!J193&gt;5),"IS3",IF(AND(G190&lt;50%,Template!J193&lt;5),"IS4"))))</f>
        <v>0</v>
      </c>
      <c r="R190" t="e">
        <f ca="1">IF(AND(H190&gt;150%,Template!K193&gt;5),"IS1",IF(AND(H190&gt;150%,Template!K193&lt;5),"IS2",IF(AND(H190&lt;50%,Template!K193&gt;5),"IS3",IF(AND(H190&lt;50%,Template!K193&lt;5),"IS4"))))</f>
        <v>#N/A</v>
      </c>
      <c r="S190" t="b">
        <f ca="1">IF(AND(I190&gt;150%,Template!L193&gt;5),"IS1",IF(AND(I190&gt;150%,Template!L193&lt;5),"IS2",IF(AND(I190&lt;50%,Template!L193&gt;5),"IS3",IF(AND(I190&lt;50%,Template!L193&lt;5),"IS4"))))</f>
        <v>0</v>
      </c>
      <c r="T190" t="b">
        <f ca="1">IF(AND(J190&gt;150%,Template!M193&gt;5),"IS1",IF(AND(J190&gt;150%,Template!M193&lt;5),"IS2",IF(AND(J190&lt;50%,Template!M193&gt;5),"IS3",IF(AND(J190&lt;50%,Template!M193&lt;5),"IS4"))))</f>
        <v>0</v>
      </c>
      <c r="U190" t="e">
        <f ca="1">IF(AND(K190&gt;150%,Template!N193&gt;5),"IS1",IF(AND(K190&gt;150%,Template!N193&lt;5),"IS2",IF(AND(K190&lt;50%,Template!N193&gt;5),"IS3",IF(AND(K190&lt;50%,Template!N193&lt;5),"IS4"))))</f>
        <v>#N/A</v>
      </c>
      <c r="W190" t="str">
        <f>IF(Template!AF193&lt;&gt;"",Template!AF193,IF(M190&lt;&gt;FALSE,M190,""))</f>
        <v>IS3</v>
      </c>
      <c r="X190" t="str">
        <f ca="1">IF(Template!AG193&lt;&gt;"",Template!AG193,IF(N190&lt;&gt;FALSE,N190,""))</f>
        <v/>
      </c>
      <c r="Y190" t="e">
        <f ca="1">IF(Template!AH193&lt;&gt;"",Template!AH193,IF(O190&lt;&gt;FALSE,O190,""))</f>
        <v>#N/A</v>
      </c>
      <c r="Z190" t="str">
        <f ca="1">IF(Template!AI193&lt;&gt;"",Template!AI193,IF(P190&lt;&gt;FALSE,P190,""))</f>
        <v/>
      </c>
      <c r="AA190" t="str">
        <f ca="1">IF(Template!AJ193&lt;&gt;"",Template!AJ193,IF(Q190&lt;&gt;FALSE,Q190,""))</f>
        <v/>
      </c>
      <c r="AB190" t="e">
        <f ca="1">IF(Template!AK193&lt;&gt;"",Template!AK193,IF(R190&lt;&gt;FALSE,R190,""))</f>
        <v>#N/A</v>
      </c>
      <c r="AC190" t="str">
        <f ca="1">IF(Template!AL193&lt;&gt;"",Template!AL193,IF(S190&lt;&gt;FALSE,S190,""))</f>
        <v/>
      </c>
      <c r="AD190" t="str">
        <f ca="1">IF(Template!AM193&lt;&gt;"",Template!AM193,IF(T190&lt;&gt;FALSE,T190,""))</f>
        <v/>
      </c>
      <c r="AE190" t="e">
        <f ca="1">IF(Template!AN193&lt;&gt;"",Template!AN193,IF(U190&lt;&gt;FALSE,U190,""))</f>
        <v>#N/A</v>
      </c>
    </row>
    <row r="191" spans="2:31" x14ac:dyDescent="0.35">
      <c r="B191" t="str">
        <f ca="1">Template!C194</f>
        <v>AB-230117-02 LRB 13</v>
      </c>
      <c r="C191">
        <f ca="1">Template!AV194/Template!AV$2</f>
        <v>0.89630973820985671</v>
      </c>
      <c r="D191">
        <f ca="1">Template!AW194/Template!AW$2</f>
        <v>1.091666953642876</v>
      </c>
      <c r="E191">
        <f ca="1">Template!AX194/Template!AX$2</f>
        <v>0.97255361397772644</v>
      </c>
      <c r="F191">
        <f ca="1">Template!AY194/Template!AY$2</f>
        <v>0.95757657207339308</v>
      </c>
      <c r="G191">
        <f ca="1">Template!AZ194/Template!AZ$2</f>
        <v>0.97964681866887104</v>
      </c>
      <c r="H191">
        <f ca="1">Template!BA194/Template!BA$2</f>
        <v>1.0971615437166078</v>
      </c>
      <c r="I191">
        <f ca="1">Template!BB194/Template!BB$2</f>
        <v>1.1488552907910325</v>
      </c>
      <c r="J191">
        <f ca="1">Template!BC194/Template!BC$2</f>
        <v>0.97934801121818971</v>
      </c>
      <c r="K191">
        <f ca="1">Template!BD194/Template!BD$2</f>
        <v>1.2975500039076333</v>
      </c>
      <c r="M191" t="b">
        <f ca="1">IF(AND(C191&gt;150%,Template!F194&gt;5),"IS1",IF(AND(C191&gt;150%,Template!F194&lt;5),"IS2",IF(AND(C191&lt;50%,Template!F194&gt;5),"IS3",IF(AND(C191&lt;50%,Template!F194&lt;5),"IS4"))))</f>
        <v>0</v>
      </c>
      <c r="N191" t="b">
        <f ca="1">IF(AND(D191&gt;150%,Template!G194&gt;5),"IS1",IF(AND(D191&gt;150%,Template!G194&lt;5),"IS2",IF(AND(D191&lt;50%,Template!G194&gt;5),"IS3",IF(AND(D191&lt;50%,Template!G194&lt;5),"IS4"))))</f>
        <v>0</v>
      </c>
      <c r="O191" t="e">
        <f ca="1">IF(AND(E191&gt;150%,Template!H194&gt;5),"IS1",IF(AND(E191&gt;150%,Template!H194&lt;5),"IS2",IF(AND(E191&lt;50%,Template!H194&gt;5),"IS3",IF(AND(E191&lt;50%,Template!H194&lt;5),"IS4"))))</f>
        <v>#N/A</v>
      </c>
      <c r="P191" t="b">
        <f ca="1">IF(AND(F191&gt;150%,Template!I194&gt;5),"IS1",IF(AND(F191&gt;150%,Template!I194&lt;5),"IS2",IF(AND(F191&lt;50%,Template!I194&gt;5),"IS3",IF(AND(F191&lt;50%,Template!I194&lt;5),"IS4"))))</f>
        <v>0</v>
      </c>
      <c r="Q191" t="b">
        <f ca="1">IF(AND(G191&gt;150%,Template!J194&gt;5),"IS1",IF(AND(G191&gt;150%,Template!J194&lt;5),"IS2",IF(AND(G191&lt;50%,Template!J194&gt;5),"IS3",IF(AND(G191&lt;50%,Template!J194&lt;5),"IS4"))))</f>
        <v>0</v>
      </c>
      <c r="R191" t="e">
        <f ca="1">IF(AND(H191&gt;150%,Template!K194&gt;5),"IS1",IF(AND(H191&gt;150%,Template!K194&lt;5),"IS2",IF(AND(H191&lt;50%,Template!K194&gt;5),"IS3",IF(AND(H191&lt;50%,Template!K194&lt;5),"IS4"))))</f>
        <v>#N/A</v>
      </c>
      <c r="S191" t="b">
        <f ca="1">IF(AND(I191&gt;150%,Template!L194&gt;5),"IS1",IF(AND(I191&gt;150%,Template!L194&lt;5),"IS2",IF(AND(I191&lt;50%,Template!L194&gt;5),"IS3",IF(AND(I191&lt;50%,Template!L194&lt;5),"IS4"))))</f>
        <v>0</v>
      </c>
      <c r="T191" t="b">
        <f ca="1">IF(AND(J191&gt;150%,Template!M194&gt;5),"IS1",IF(AND(J191&gt;150%,Template!M194&lt;5),"IS2",IF(AND(J191&lt;50%,Template!M194&gt;5),"IS3",IF(AND(J191&lt;50%,Template!M194&lt;5),"IS4"))))</f>
        <v>0</v>
      </c>
      <c r="U191" t="e">
        <f ca="1">IF(AND(K191&gt;150%,Template!N194&gt;5),"IS1",IF(AND(K191&gt;150%,Template!N194&lt;5),"IS2",IF(AND(K191&lt;50%,Template!N194&gt;5),"IS3",IF(AND(K191&lt;50%,Template!N194&lt;5),"IS4"))))</f>
        <v>#N/A</v>
      </c>
      <c r="W191" t="str">
        <f ca="1">IF(Template!AF194&lt;&gt;"",Template!AF194,IF(M191&lt;&gt;FALSE,M191,""))</f>
        <v/>
      </c>
      <c r="X191" t="str">
        <f ca="1">IF(Template!AG194&lt;&gt;"",Template!AG194,IF(N191&lt;&gt;FALSE,N191,""))</f>
        <v/>
      </c>
      <c r="Y191" t="e">
        <f ca="1">IF(Template!AH194&lt;&gt;"",Template!AH194,IF(O191&lt;&gt;FALSE,O191,""))</f>
        <v>#N/A</v>
      </c>
      <c r="Z191" t="str">
        <f ca="1">IF(Template!AI194&lt;&gt;"",Template!AI194,IF(P191&lt;&gt;FALSE,P191,""))</f>
        <v/>
      </c>
      <c r="AA191" t="str">
        <f ca="1">IF(Template!AJ194&lt;&gt;"",Template!AJ194,IF(Q191&lt;&gt;FALSE,Q191,""))</f>
        <v/>
      </c>
      <c r="AB191" t="e">
        <f ca="1">IF(Template!AK194&lt;&gt;"",Template!AK194,IF(R191&lt;&gt;FALSE,R191,""))</f>
        <v>#N/A</v>
      </c>
      <c r="AC191" t="str">
        <f ca="1">IF(Template!AL194&lt;&gt;"",Template!AL194,IF(S191&lt;&gt;FALSE,S191,""))</f>
        <v/>
      </c>
      <c r="AD191" t="str">
        <f ca="1">IF(Template!AM194&lt;&gt;"",Template!AM194,IF(T191&lt;&gt;FALSE,T191,""))</f>
        <v/>
      </c>
      <c r="AE191" t="str">
        <f>IF(Template!AN194&lt;&gt;"",Template!AN194,IF(U191&lt;&gt;FALSE,U191,""))</f>
        <v>b</v>
      </c>
    </row>
    <row r="192" spans="2:31" x14ac:dyDescent="0.35">
      <c r="B192" t="str">
        <f ca="1">Template!C195</f>
        <v>LD6-inj1</v>
      </c>
      <c r="C192">
        <f ca="1">Template!AV195/Template!AV$2</f>
        <v>0.94859107188101321</v>
      </c>
      <c r="D192">
        <f ca="1">Template!AW195/Template!AW$2</f>
        <v>1.102738158179936</v>
      </c>
      <c r="E192">
        <f ca="1">Template!AX195/Template!AX$2</f>
        <v>0.96231917448015913</v>
      </c>
      <c r="F192">
        <f ca="1">Template!AY195/Template!AY$2</f>
        <v>0.97896462054189282</v>
      </c>
      <c r="G192">
        <f ca="1">Template!AZ195/Template!AZ$2</f>
        <v>0.99079846389855109</v>
      </c>
      <c r="H192">
        <f ca="1">Template!BA195/Template!BA$2</f>
        <v>1.1329142873516793</v>
      </c>
      <c r="I192">
        <f ca="1">Template!BB195/Template!BB$2</f>
        <v>1.1626423345910735</v>
      </c>
      <c r="J192">
        <f ca="1">Template!BC195/Template!BC$2</f>
        <v>0.97682438568694741</v>
      </c>
      <c r="K192">
        <f ca="1">Template!BD195/Template!BD$2</f>
        <v>0.36405057303772093</v>
      </c>
      <c r="M192" t="b">
        <f ca="1">IF(AND(C192&gt;150%,Template!F195&gt;5),"IS1",IF(AND(C192&gt;150%,Template!F195&lt;5),"IS2",IF(AND(C192&lt;50%,Template!F195&gt;5),"IS3",IF(AND(C192&lt;50%,Template!F195&lt;5),"IS4"))))</f>
        <v>0</v>
      </c>
      <c r="N192" t="b">
        <f ca="1">IF(AND(D192&gt;150%,Template!G195&gt;5),"IS1",IF(AND(D192&gt;150%,Template!G195&lt;5),"IS2",IF(AND(D192&lt;50%,Template!G195&gt;5),"IS3",IF(AND(D192&lt;50%,Template!G195&lt;5),"IS4"))))</f>
        <v>0</v>
      </c>
      <c r="O192" t="e">
        <f ca="1">IF(AND(E192&gt;150%,Template!H195&gt;5),"IS1",IF(AND(E192&gt;150%,Template!H195&lt;5),"IS2",IF(AND(E192&lt;50%,Template!H195&gt;5),"IS3",IF(AND(E192&lt;50%,Template!H195&lt;5),"IS4"))))</f>
        <v>#N/A</v>
      </c>
      <c r="P192" t="b">
        <f ca="1">IF(AND(F192&gt;150%,Template!I195&gt;5),"IS1",IF(AND(F192&gt;150%,Template!I195&lt;5),"IS2",IF(AND(F192&lt;50%,Template!I195&gt;5),"IS3",IF(AND(F192&lt;50%,Template!I195&lt;5),"IS4"))))</f>
        <v>0</v>
      </c>
      <c r="Q192" t="b">
        <f ca="1">IF(AND(G192&gt;150%,Template!J195&gt;5),"IS1",IF(AND(G192&gt;150%,Template!J195&lt;5),"IS2",IF(AND(G192&lt;50%,Template!J195&gt;5),"IS3",IF(AND(G192&lt;50%,Template!J195&lt;5),"IS4"))))</f>
        <v>0</v>
      </c>
      <c r="R192" t="e">
        <f ca="1">IF(AND(H192&gt;150%,Template!K195&gt;5),"IS1",IF(AND(H192&gt;150%,Template!K195&lt;5),"IS2",IF(AND(H192&lt;50%,Template!K195&gt;5),"IS3",IF(AND(H192&lt;50%,Template!K195&lt;5),"IS4"))))</f>
        <v>#N/A</v>
      </c>
      <c r="S192" t="b">
        <f ca="1">IF(AND(I192&gt;150%,Template!L195&gt;5),"IS1",IF(AND(I192&gt;150%,Template!L195&lt;5),"IS2",IF(AND(I192&lt;50%,Template!L195&gt;5),"IS3",IF(AND(I192&lt;50%,Template!L195&lt;5),"IS4"))))</f>
        <v>0</v>
      </c>
      <c r="T192" t="b">
        <f ca="1">IF(AND(J192&gt;150%,Template!M195&gt;5),"IS1",IF(AND(J192&gt;150%,Template!M195&lt;5),"IS2",IF(AND(J192&lt;50%,Template!M195&gt;5),"IS3",IF(AND(J192&lt;50%,Template!M195&lt;5),"IS4"))))</f>
        <v>0</v>
      </c>
      <c r="U192" t="e">
        <f ca="1">IF(AND(K192&gt;150%,Template!N195&gt;5),"IS1",IF(AND(K192&gt;150%,Template!N195&lt;5),"IS2",IF(AND(K192&lt;50%,Template!N195&gt;5),"IS3",IF(AND(K192&lt;50%,Template!N195&lt;5),"IS4"))))</f>
        <v>#N/A</v>
      </c>
      <c r="W192" t="str">
        <f ca="1">IF(Template!AF195&lt;&gt;"",Template!AF195,IF(M192&lt;&gt;FALSE,M192,""))</f>
        <v/>
      </c>
      <c r="X192" t="str">
        <f ca="1">IF(Template!AG195&lt;&gt;"",Template!AG195,IF(N192&lt;&gt;FALSE,N192,""))</f>
        <v/>
      </c>
      <c r="Y192" t="e">
        <f ca="1">IF(Template!AH195&lt;&gt;"",Template!AH195,IF(O192&lt;&gt;FALSE,O192,""))</f>
        <v>#N/A</v>
      </c>
      <c r="Z192" t="str">
        <f ca="1">IF(Template!AI195&lt;&gt;"",Template!AI195,IF(P192&lt;&gt;FALSE,P192,""))</f>
        <v/>
      </c>
      <c r="AA192" t="str">
        <f ca="1">IF(Template!AJ195&lt;&gt;"",Template!AJ195,IF(Q192&lt;&gt;FALSE,Q192,""))</f>
        <v/>
      </c>
      <c r="AB192" t="e">
        <f ca="1">IF(Template!AK195&lt;&gt;"",Template!AK195,IF(R192&lt;&gt;FALSE,R192,""))</f>
        <v>#N/A</v>
      </c>
      <c r="AC192" t="str">
        <f ca="1">IF(Template!AL195&lt;&gt;"",Template!AL195,IF(S192&lt;&gt;FALSE,S192,""))</f>
        <v/>
      </c>
      <c r="AD192" t="str">
        <f ca="1">IF(Template!AM195&lt;&gt;"",Template!AM195,IF(T192&lt;&gt;FALSE,T192,""))</f>
        <v/>
      </c>
      <c r="AE192" t="str">
        <f>IF(Template!AN195&lt;&gt;"",Template!AN195,IF(U192&lt;&gt;FALSE,U192,""))</f>
        <v>IS4</v>
      </c>
    </row>
    <row r="193" spans="2:31" x14ac:dyDescent="0.35">
      <c r="B193" t="str">
        <f ca="1">Template!C196</f>
        <v>AB-230117-02 LD 6</v>
      </c>
      <c r="C193">
        <f ca="1">Template!AV196/Template!AV$2</f>
        <v>0.93271246909945016</v>
      </c>
      <c r="D193">
        <f ca="1">Template!AW196/Template!AW$2</f>
        <v>1.0759068954643578</v>
      </c>
      <c r="E193">
        <f ca="1">Template!AX196/Template!AX$2</f>
        <v>0.97867368951666434</v>
      </c>
      <c r="F193">
        <f ca="1">Template!AY196/Template!AY$2</f>
        <v>0.97759776162148049</v>
      </c>
      <c r="G193">
        <f ca="1">Template!AZ196/Template!AZ$2</f>
        <v>0.96125351848043394</v>
      </c>
      <c r="H193">
        <f ca="1">Template!BA196/Template!BA$2</f>
        <v>1.0757670396754424</v>
      </c>
      <c r="I193">
        <f ca="1">Template!BB196/Template!BB$2</f>
        <v>1.0888272583760343</v>
      </c>
      <c r="J193">
        <f ca="1">Template!BC196/Template!BC$2</f>
        <v>0.95213709594435902</v>
      </c>
      <c r="K193">
        <f ca="1">Template!BD196/Template!BD$2</f>
        <v>0.34881967673703751</v>
      </c>
      <c r="M193" t="b">
        <f ca="1">IF(AND(C193&gt;150%,Template!F196&gt;5),"IS1",IF(AND(C193&gt;150%,Template!F196&lt;5),"IS2",IF(AND(C193&lt;50%,Template!F196&gt;5),"IS3",IF(AND(C193&lt;50%,Template!F196&lt;5),"IS4"))))</f>
        <v>0</v>
      </c>
      <c r="N193" t="b">
        <f ca="1">IF(AND(D193&gt;150%,Template!G196&gt;5),"IS1",IF(AND(D193&gt;150%,Template!G196&lt;5),"IS2",IF(AND(D193&lt;50%,Template!G196&gt;5),"IS3",IF(AND(D193&lt;50%,Template!G196&lt;5),"IS4"))))</f>
        <v>0</v>
      </c>
      <c r="O193" t="e">
        <f ca="1">IF(AND(E193&gt;150%,Template!H196&gt;5),"IS1",IF(AND(E193&gt;150%,Template!H196&lt;5),"IS2",IF(AND(E193&lt;50%,Template!H196&gt;5),"IS3",IF(AND(E193&lt;50%,Template!H196&lt;5),"IS4"))))</f>
        <v>#N/A</v>
      </c>
      <c r="P193" t="b">
        <f ca="1">IF(AND(F193&gt;150%,Template!I196&gt;5),"IS1",IF(AND(F193&gt;150%,Template!I196&lt;5),"IS2",IF(AND(F193&lt;50%,Template!I196&gt;5),"IS3",IF(AND(F193&lt;50%,Template!I196&lt;5),"IS4"))))</f>
        <v>0</v>
      </c>
      <c r="Q193" t="b">
        <f ca="1">IF(AND(G193&gt;150%,Template!J196&gt;5),"IS1",IF(AND(G193&gt;150%,Template!J196&lt;5),"IS2",IF(AND(G193&lt;50%,Template!J196&gt;5),"IS3",IF(AND(G193&lt;50%,Template!J196&lt;5),"IS4"))))</f>
        <v>0</v>
      </c>
      <c r="R193" t="e">
        <f ca="1">IF(AND(H193&gt;150%,Template!K196&gt;5),"IS1",IF(AND(H193&gt;150%,Template!K196&lt;5),"IS2",IF(AND(H193&lt;50%,Template!K196&gt;5),"IS3",IF(AND(H193&lt;50%,Template!K196&lt;5),"IS4"))))</f>
        <v>#N/A</v>
      </c>
      <c r="S193" t="b">
        <f ca="1">IF(AND(I193&gt;150%,Template!L196&gt;5),"IS1",IF(AND(I193&gt;150%,Template!L196&lt;5),"IS2",IF(AND(I193&lt;50%,Template!L196&gt;5),"IS3",IF(AND(I193&lt;50%,Template!L196&lt;5),"IS4"))))</f>
        <v>0</v>
      </c>
      <c r="T193" t="b">
        <f ca="1">IF(AND(J193&gt;150%,Template!M196&gt;5),"IS1",IF(AND(J193&gt;150%,Template!M196&lt;5),"IS2",IF(AND(J193&lt;50%,Template!M196&gt;5),"IS3",IF(AND(J193&lt;50%,Template!M196&lt;5),"IS4"))))</f>
        <v>0</v>
      </c>
      <c r="U193" t="e">
        <f ca="1">IF(AND(K193&gt;150%,Template!N196&gt;5),"IS1",IF(AND(K193&gt;150%,Template!N196&lt;5),"IS2",IF(AND(K193&lt;50%,Template!N196&gt;5),"IS3",IF(AND(K193&lt;50%,Template!N196&lt;5),"IS4"))))</f>
        <v>#N/A</v>
      </c>
      <c r="W193" t="str">
        <f ca="1">IF(Template!AF196&lt;&gt;"",Template!AF196,IF(M193&lt;&gt;FALSE,M193,""))</f>
        <v/>
      </c>
      <c r="X193" t="str">
        <f ca="1">IF(Template!AG196&lt;&gt;"",Template!AG196,IF(N193&lt;&gt;FALSE,N193,""))</f>
        <v/>
      </c>
      <c r="Y193" t="e">
        <f ca="1">IF(Template!AH196&lt;&gt;"",Template!AH196,IF(O193&lt;&gt;FALSE,O193,""))</f>
        <v>#N/A</v>
      </c>
      <c r="Z193" t="str">
        <f ca="1">IF(Template!AI196&lt;&gt;"",Template!AI196,IF(P193&lt;&gt;FALSE,P193,""))</f>
        <v/>
      </c>
      <c r="AA193" t="str">
        <f ca="1">IF(Template!AJ196&lt;&gt;"",Template!AJ196,IF(Q193&lt;&gt;FALSE,Q193,""))</f>
        <v/>
      </c>
      <c r="AB193" t="e">
        <f ca="1">IF(Template!AK196&lt;&gt;"",Template!AK196,IF(R193&lt;&gt;FALSE,R193,""))</f>
        <v>#N/A</v>
      </c>
      <c r="AC193" t="str">
        <f ca="1">IF(Template!AL196&lt;&gt;"",Template!AL196,IF(S193&lt;&gt;FALSE,S193,""))</f>
        <v/>
      </c>
      <c r="AD193" t="str">
        <f ca="1">IF(Template!AM196&lt;&gt;"",Template!AM196,IF(T193&lt;&gt;FALSE,T193,""))</f>
        <v/>
      </c>
      <c r="AE193" t="str">
        <f>IF(Template!AN196&lt;&gt;"",Template!AN196,IF(U193&lt;&gt;FALSE,U193,""))</f>
        <v>IS4</v>
      </c>
    </row>
    <row r="194" spans="2:31" x14ac:dyDescent="0.35">
      <c r="B194" t="str">
        <f ca="1">Template!C197</f>
        <v>AB-230117-02 LFB-H 7</v>
      </c>
      <c r="C194">
        <f ca="1">Template!AV197/Template!AV$2</f>
        <v>0.97647791937438799</v>
      </c>
      <c r="D194">
        <f ca="1">Template!AW197/Template!AW$2</f>
        <v>1.0738892839032006</v>
      </c>
      <c r="E194">
        <f ca="1">Template!AX197/Template!AX$2</f>
        <v>0.97580360202924088</v>
      </c>
      <c r="F194">
        <f ca="1">Template!AY197/Template!AY$2</f>
        <v>0.94311104059854778</v>
      </c>
      <c r="G194">
        <f ca="1">Template!AZ197/Template!AZ$2</f>
        <v>0.83001506815017689</v>
      </c>
      <c r="H194">
        <f ca="1">Template!BA197/Template!BA$2</f>
        <v>0.969581627631945</v>
      </c>
      <c r="I194">
        <f ca="1">Template!BB197/Template!BB$2</f>
        <v>0.95757641514189418</v>
      </c>
      <c r="J194">
        <f ca="1">Template!BC197/Template!BC$2</f>
        <v>0.79142679409031236</v>
      </c>
      <c r="K194">
        <f ca="1">Template!BD197/Template!BD$2</f>
        <v>1.0060902667244034</v>
      </c>
      <c r="M194" t="b">
        <f ca="1">IF(AND(C194&gt;150%,Template!F197&gt;5),"IS1",IF(AND(C194&gt;150%,Template!F197&lt;5),"IS2",IF(AND(C194&lt;50%,Template!F197&gt;5),"IS3",IF(AND(C194&lt;50%,Template!F197&lt;5),"IS4"))))</f>
        <v>0</v>
      </c>
      <c r="N194" t="b">
        <f ca="1">IF(AND(D194&gt;150%,Template!G197&gt;5),"IS1",IF(AND(D194&gt;150%,Template!G197&lt;5),"IS2",IF(AND(D194&lt;50%,Template!G197&gt;5),"IS3",IF(AND(D194&lt;50%,Template!G197&lt;5),"IS4"))))</f>
        <v>0</v>
      </c>
      <c r="O194" t="e">
        <f ca="1">IF(AND(E194&gt;150%,Template!H197&gt;5),"IS1",IF(AND(E194&gt;150%,Template!H197&lt;5),"IS2",IF(AND(E194&lt;50%,Template!H197&gt;5),"IS3",IF(AND(E194&lt;50%,Template!H197&lt;5),"IS4"))))</f>
        <v>#N/A</v>
      </c>
      <c r="P194" t="b">
        <f ca="1">IF(AND(F194&gt;150%,Template!I197&gt;5),"IS1",IF(AND(F194&gt;150%,Template!I197&lt;5),"IS2",IF(AND(F194&lt;50%,Template!I197&gt;5),"IS3",IF(AND(F194&lt;50%,Template!I197&lt;5),"IS4"))))</f>
        <v>0</v>
      </c>
      <c r="Q194" t="b">
        <f ca="1">IF(AND(G194&gt;150%,Template!J197&gt;5),"IS1",IF(AND(G194&gt;150%,Template!J197&lt;5),"IS2",IF(AND(G194&lt;50%,Template!J197&gt;5),"IS3",IF(AND(G194&lt;50%,Template!J197&lt;5),"IS4"))))</f>
        <v>0</v>
      </c>
      <c r="R194" t="e">
        <f ca="1">IF(AND(H194&gt;150%,Template!K197&gt;5),"IS1",IF(AND(H194&gt;150%,Template!K197&lt;5),"IS2",IF(AND(H194&lt;50%,Template!K197&gt;5),"IS3",IF(AND(H194&lt;50%,Template!K197&lt;5),"IS4"))))</f>
        <v>#N/A</v>
      </c>
      <c r="S194" t="b">
        <f ca="1">IF(AND(I194&gt;150%,Template!L197&gt;5),"IS1",IF(AND(I194&gt;150%,Template!L197&lt;5),"IS2",IF(AND(I194&lt;50%,Template!L197&gt;5),"IS3",IF(AND(I194&lt;50%,Template!L197&lt;5),"IS4"))))</f>
        <v>0</v>
      </c>
      <c r="T194" t="b">
        <f ca="1">IF(AND(J194&gt;150%,Template!M197&gt;5),"IS1",IF(AND(J194&gt;150%,Template!M197&lt;5),"IS2",IF(AND(J194&lt;50%,Template!M197&gt;5),"IS3",IF(AND(J194&lt;50%,Template!M197&lt;5),"IS4"))))</f>
        <v>0</v>
      </c>
      <c r="U194" t="e">
        <f ca="1">IF(AND(K194&gt;150%,Template!N197&gt;5),"IS1",IF(AND(K194&gt;150%,Template!N197&lt;5),"IS2",IF(AND(K194&lt;50%,Template!N197&gt;5),"IS3",IF(AND(K194&lt;50%,Template!N197&lt;5),"IS4"))))</f>
        <v>#N/A</v>
      </c>
      <c r="W194" t="str">
        <f ca="1">IF(Template!AF197&lt;&gt;"",Template!AF197,IF(M194&lt;&gt;FALSE,M194,""))</f>
        <v/>
      </c>
      <c r="X194" t="str">
        <f ca="1">IF(Template!AG197&lt;&gt;"",Template!AG197,IF(N194&lt;&gt;FALSE,N194,""))</f>
        <v/>
      </c>
      <c r="Y194" t="e">
        <f ca="1">IF(Template!AH197&lt;&gt;"",Template!AH197,IF(O194&lt;&gt;FALSE,O194,""))</f>
        <v>#N/A</v>
      </c>
      <c r="Z194" t="str">
        <f ca="1">IF(Template!AI197&lt;&gt;"",Template!AI197,IF(P194&lt;&gt;FALSE,P194,""))</f>
        <v/>
      </c>
      <c r="AA194" t="str">
        <f ca="1">IF(Template!AJ197&lt;&gt;"",Template!AJ197,IF(Q194&lt;&gt;FALSE,Q194,""))</f>
        <v/>
      </c>
      <c r="AB194" t="e">
        <f ca="1">IF(Template!AK197&lt;&gt;"",Template!AK197,IF(R194&lt;&gt;FALSE,R194,""))</f>
        <v>#N/A</v>
      </c>
      <c r="AC194" t="str">
        <f ca="1">IF(Template!AL197&lt;&gt;"",Template!AL197,IF(S194&lt;&gt;FALSE,S194,""))</f>
        <v/>
      </c>
      <c r="AD194" t="str">
        <f ca="1">IF(Template!AM197&lt;&gt;"",Template!AM197,IF(T194&lt;&gt;FALSE,T194,""))</f>
        <v/>
      </c>
      <c r="AE194" t="e">
        <f ca="1">IF(Template!AN197&lt;&gt;"",Template!AN197,IF(U194&lt;&gt;FALSE,U194,""))</f>
        <v>#N/A</v>
      </c>
    </row>
    <row r="195" spans="2:31" x14ac:dyDescent="0.35">
      <c r="B195" t="str">
        <f ca="1">Template!C198</f>
        <v>AB-230117-02 CCC-H 7</v>
      </c>
      <c r="C195">
        <f ca="1">Template!AV198/Template!AV$2</f>
        <v>0.96800586168879632</v>
      </c>
      <c r="D195">
        <f ca="1">Template!AW198/Template!AW$2</f>
        <v>1.0119064741157588</v>
      </c>
      <c r="E195">
        <f ca="1">Template!AX198/Template!AX$2</f>
        <v>0.94612070462159248</v>
      </c>
      <c r="F195">
        <f ca="1">Template!AY198/Template!AY$2</f>
        <v>0.90538008816210624</v>
      </c>
      <c r="G195">
        <f ca="1">Template!AZ198/Template!AZ$2</f>
        <v>0.70232504355579328</v>
      </c>
      <c r="H195">
        <f ca="1">Template!BA198/Template!BA$2</f>
        <v>0.84008842432795272</v>
      </c>
      <c r="I195">
        <f ca="1">Template!BB198/Template!BB$2</f>
        <v>0.83370663111096333</v>
      </c>
      <c r="J195">
        <f ca="1">Template!BC198/Template!BC$2</f>
        <v>0.6637632599868365</v>
      </c>
      <c r="K195">
        <f ca="1">Template!BD198/Template!BD$2</f>
        <v>0.89554425220081468</v>
      </c>
      <c r="M195" t="b">
        <f ca="1">IF(AND(C195&gt;150%,Template!F198&gt;5),"IS1",IF(AND(C195&gt;150%,Template!F198&lt;5),"IS2",IF(AND(C195&lt;50%,Template!F198&gt;5),"IS3",IF(AND(C195&lt;50%,Template!F198&lt;5),"IS4"))))</f>
        <v>0</v>
      </c>
      <c r="N195" t="b">
        <f ca="1">IF(AND(D195&gt;150%,Template!G198&gt;5),"IS1",IF(AND(D195&gt;150%,Template!G198&lt;5),"IS2",IF(AND(D195&lt;50%,Template!G198&gt;5),"IS3",IF(AND(D195&lt;50%,Template!G198&lt;5),"IS4"))))</f>
        <v>0</v>
      </c>
      <c r="O195" t="e">
        <f ca="1">IF(AND(E195&gt;150%,Template!H198&gt;5),"IS1",IF(AND(E195&gt;150%,Template!H198&lt;5),"IS2",IF(AND(E195&lt;50%,Template!H198&gt;5),"IS3",IF(AND(E195&lt;50%,Template!H198&lt;5),"IS4"))))</f>
        <v>#N/A</v>
      </c>
      <c r="P195" t="b">
        <f ca="1">IF(AND(F195&gt;150%,Template!I198&gt;5),"IS1",IF(AND(F195&gt;150%,Template!I198&lt;5),"IS2",IF(AND(F195&lt;50%,Template!I198&gt;5),"IS3",IF(AND(F195&lt;50%,Template!I198&lt;5),"IS4"))))</f>
        <v>0</v>
      </c>
      <c r="Q195" t="b">
        <f ca="1">IF(AND(G195&gt;150%,Template!J198&gt;5),"IS1",IF(AND(G195&gt;150%,Template!J198&lt;5),"IS2",IF(AND(G195&lt;50%,Template!J198&gt;5),"IS3",IF(AND(G195&lt;50%,Template!J198&lt;5),"IS4"))))</f>
        <v>0</v>
      </c>
      <c r="R195" t="e">
        <f ca="1">IF(AND(H195&gt;150%,Template!K198&gt;5),"IS1",IF(AND(H195&gt;150%,Template!K198&lt;5),"IS2",IF(AND(H195&lt;50%,Template!K198&gt;5),"IS3",IF(AND(H195&lt;50%,Template!K198&lt;5),"IS4"))))</f>
        <v>#N/A</v>
      </c>
      <c r="S195" t="b">
        <f ca="1">IF(AND(I195&gt;150%,Template!L198&gt;5),"IS1",IF(AND(I195&gt;150%,Template!L198&lt;5),"IS2",IF(AND(I195&lt;50%,Template!L198&gt;5),"IS3",IF(AND(I195&lt;50%,Template!L198&lt;5),"IS4"))))</f>
        <v>0</v>
      </c>
      <c r="T195" t="b">
        <f ca="1">IF(AND(J195&gt;150%,Template!M198&gt;5),"IS1",IF(AND(J195&gt;150%,Template!M198&lt;5),"IS2",IF(AND(J195&lt;50%,Template!M198&gt;5),"IS3",IF(AND(J195&lt;50%,Template!M198&lt;5),"IS4"))))</f>
        <v>0</v>
      </c>
      <c r="U195" t="e">
        <f ca="1">IF(AND(K195&gt;150%,Template!N198&gt;5),"IS1",IF(AND(K195&gt;150%,Template!N198&lt;5),"IS2",IF(AND(K195&lt;50%,Template!N198&gt;5),"IS3",IF(AND(K195&lt;50%,Template!N198&lt;5),"IS4"))))</f>
        <v>#N/A</v>
      </c>
      <c r="W195" t="str">
        <f ca="1">IF(Template!AF198&lt;&gt;"",Template!AF198,IF(M195&lt;&gt;FALSE,M195,""))</f>
        <v/>
      </c>
      <c r="X195" t="str">
        <f ca="1">IF(Template!AG198&lt;&gt;"",Template!AG198,IF(N195&lt;&gt;FALSE,N195,""))</f>
        <v/>
      </c>
      <c r="Y195" t="e">
        <f ca="1">IF(Template!AH198&lt;&gt;"",Template!AH198,IF(O195&lt;&gt;FALSE,O195,""))</f>
        <v>#N/A</v>
      </c>
      <c r="Z195" t="str">
        <f ca="1">IF(Template!AI198&lt;&gt;"",Template!AI198,IF(P195&lt;&gt;FALSE,P195,""))</f>
        <v/>
      </c>
      <c r="AA195" t="str">
        <f ca="1">IF(Template!AJ198&lt;&gt;"",Template!AJ198,IF(Q195&lt;&gt;FALSE,Q195,""))</f>
        <v/>
      </c>
      <c r="AB195" t="e">
        <f ca="1">IF(Template!AK198&lt;&gt;"",Template!AK198,IF(R195&lt;&gt;FALSE,R195,""))</f>
        <v>#N/A</v>
      </c>
      <c r="AC195" t="str">
        <f ca="1">IF(Template!AL198&lt;&gt;"",Template!AL198,IF(S195&lt;&gt;FALSE,S195,""))</f>
        <v/>
      </c>
      <c r="AD195" t="str">
        <f ca="1">IF(Template!AM198&lt;&gt;"",Template!AM198,IF(T195&lt;&gt;FALSE,T195,""))</f>
        <v/>
      </c>
      <c r="AE195" t="e">
        <f ca="1">IF(Template!AN198&lt;&gt;"",Template!AN198,IF(U195&lt;&gt;FALSE,U195,""))</f>
        <v>#N/A</v>
      </c>
    </row>
    <row r="196" spans="2:31" x14ac:dyDescent="0.35">
      <c r="B196" t="str">
        <f ca="1">Template!C199</f>
        <v>AB-230117-02 LFSM-H 6</v>
      </c>
      <c r="C196">
        <f ca="1">Template!AV199/Template!AV$2</f>
        <v>0.39097738182465608</v>
      </c>
      <c r="D196">
        <f ca="1">Template!AW199/Template!AW$2</f>
        <v>0.55887300053546385</v>
      </c>
      <c r="E196">
        <f ca="1">Template!AX199/Template!AX$2</f>
        <v>0.51798502374787025</v>
      </c>
      <c r="F196">
        <f ca="1">Template!AY199/Template!AY$2</f>
        <v>0.51974134077008882</v>
      </c>
      <c r="G196">
        <f ca="1">Template!AZ199/Template!AZ$2</f>
        <v>0.70279646922311445</v>
      </c>
      <c r="H196">
        <f ca="1">Template!BA199/Template!BA$2</f>
        <v>0.82335817371779263</v>
      </c>
      <c r="I196">
        <f ca="1">Template!BB199/Template!BB$2</f>
        <v>0.88761820662942548</v>
      </c>
      <c r="J196">
        <f ca="1">Template!BC199/Template!BC$2</f>
        <v>0.828319098484398</v>
      </c>
      <c r="K196">
        <f ca="1">Template!BD199/Template!BD$2</f>
        <v>0.39936136801254418</v>
      </c>
      <c r="M196" t="str">
        <f ca="1">IF(AND(C196&gt;150%,Template!F199&gt;5),"IS1",IF(AND(C196&gt;150%,Template!F199&lt;5),"IS2",IF(AND(C196&lt;50%,Template!F199&gt;5),"IS3",IF(AND(C196&lt;50%,Template!F199&lt;5),"IS4"))))</f>
        <v>IS3</v>
      </c>
      <c r="N196" t="b">
        <f ca="1">IF(AND(D196&gt;150%,Template!G199&gt;5),"IS1",IF(AND(D196&gt;150%,Template!G199&lt;5),"IS2",IF(AND(D196&lt;50%,Template!G199&gt;5),"IS3",IF(AND(D196&lt;50%,Template!G199&lt;5),"IS4"))))</f>
        <v>0</v>
      </c>
      <c r="O196" t="e">
        <f ca="1">IF(AND(E196&gt;150%,Template!H199&gt;5),"IS1",IF(AND(E196&gt;150%,Template!H199&lt;5),"IS2",IF(AND(E196&lt;50%,Template!H199&gt;5),"IS3",IF(AND(E196&lt;50%,Template!H199&lt;5),"IS4"))))</f>
        <v>#N/A</v>
      </c>
      <c r="P196" t="b">
        <f ca="1">IF(AND(F196&gt;150%,Template!I199&gt;5),"IS1",IF(AND(F196&gt;150%,Template!I199&lt;5),"IS2",IF(AND(F196&lt;50%,Template!I199&gt;5),"IS3",IF(AND(F196&lt;50%,Template!I199&lt;5),"IS4"))))</f>
        <v>0</v>
      </c>
      <c r="Q196" t="b">
        <f ca="1">IF(AND(G196&gt;150%,Template!J199&gt;5),"IS1",IF(AND(G196&gt;150%,Template!J199&lt;5),"IS2",IF(AND(G196&lt;50%,Template!J199&gt;5),"IS3",IF(AND(G196&lt;50%,Template!J199&lt;5),"IS4"))))</f>
        <v>0</v>
      </c>
      <c r="R196" t="e">
        <f ca="1">IF(AND(H196&gt;150%,Template!K199&gt;5),"IS1",IF(AND(H196&gt;150%,Template!K199&lt;5),"IS2",IF(AND(H196&lt;50%,Template!K199&gt;5),"IS3",IF(AND(H196&lt;50%,Template!K199&lt;5),"IS4"))))</f>
        <v>#N/A</v>
      </c>
      <c r="S196" t="b">
        <f ca="1">IF(AND(I196&gt;150%,Template!L199&gt;5),"IS1",IF(AND(I196&gt;150%,Template!L199&lt;5),"IS2",IF(AND(I196&lt;50%,Template!L199&gt;5),"IS3",IF(AND(I196&lt;50%,Template!L199&lt;5),"IS4"))))</f>
        <v>0</v>
      </c>
      <c r="T196" t="b">
        <f ca="1">IF(AND(J196&gt;150%,Template!M199&gt;5),"IS1",IF(AND(J196&gt;150%,Template!M199&lt;5),"IS2",IF(AND(J196&lt;50%,Template!M199&gt;5),"IS3",IF(AND(J196&lt;50%,Template!M199&lt;5),"IS4"))))</f>
        <v>0</v>
      </c>
      <c r="U196" t="e">
        <f ca="1">IF(AND(K196&gt;150%,Template!N199&gt;5),"IS1",IF(AND(K196&gt;150%,Template!N199&lt;5),"IS2",IF(AND(K196&lt;50%,Template!N199&gt;5),"IS3",IF(AND(K196&lt;50%,Template!N199&lt;5),"IS4"))))</f>
        <v>#N/A</v>
      </c>
      <c r="W196" t="str">
        <f>IF(Template!AF199&lt;&gt;"",Template!AF199,IF(M196&lt;&gt;FALSE,M196,""))</f>
        <v>IS3</v>
      </c>
      <c r="X196" t="str">
        <f ca="1">IF(Template!AG199&lt;&gt;"",Template!AG199,IF(N196&lt;&gt;FALSE,N196,""))</f>
        <v/>
      </c>
      <c r="Y196" t="e">
        <f ca="1">IF(Template!AH199&lt;&gt;"",Template!AH199,IF(O196&lt;&gt;FALSE,O196,""))</f>
        <v>#N/A</v>
      </c>
      <c r="Z196" t="str">
        <f ca="1">IF(Template!AI199&lt;&gt;"",Template!AI199,IF(P196&lt;&gt;FALSE,P196,""))</f>
        <v/>
      </c>
      <c r="AA196" t="str">
        <f ca="1">IF(Template!AJ199&lt;&gt;"",Template!AJ199,IF(Q196&lt;&gt;FALSE,Q196,""))</f>
        <v/>
      </c>
      <c r="AB196" t="e">
        <f ca="1">IF(Template!AK199&lt;&gt;"",Template!AK199,IF(R196&lt;&gt;FALSE,R196,""))</f>
        <v>#N/A</v>
      </c>
      <c r="AC196" t="str">
        <f ca="1">IF(Template!AL199&lt;&gt;"",Template!AL199,IF(S196&lt;&gt;FALSE,S196,""))</f>
        <v/>
      </c>
      <c r="AD196" t="str">
        <f ca="1">IF(Template!AM199&lt;&gt;"",Template!AM199,IF(T196&lt;&gt;FALSE,T196,""))</f>
        <v/>
      </c>
      <c r="AE196" t="str">
        <f>IF(Template!AN199&lt;&gt;"",Template!AN199,IF(U196&lt;&gt;FALSE,U196,""))</f>
        <v>IS3</v>
      </c>
    </row>
    <row r="197" spans="2:31" x14ac:dyDescent="0.35">
      <c r="B197" t="str">
        <f ca="1">Template!C200</f>
        <v>WO-23003-121-A-1</v>
      </c>
      <c r="C197">
        <f ca="1">Template!AV200/Template!AV$2</f>
        <v>0.45119664733313702</v>
      </c>
      <c r="D197">
        <f ca="1">Template!AW200/Template!AW$2</f>
        <v>0.64471332427163752</v>
      </c>
      <c r="E197">
        <f ca="1">Template!AX200/Template!AX$2</f>
        <v>0.57300116135193946</v>
      </c>
      <c r="F197">
        <f ca="1">Template!AY200/Template!AY$2</f>
        <v>0.57525557475454514</v>
      </c>
      <c r="G197">
        <f ca="1">Template!AZ200/Template!AZ$2</f>
        <v>0.80665669625070013</v>
      </c>
      <c r="H197">
        <f ca="1">Template!BA200/Template!BA$2</f>
        <v>0.95876649775973211</v>
      </c>
      <c r="I197">
        <f ca="1">Template!BB200/Template!BB$2</f>
        <v>1.0597016434765683</v>
      </c>
      <c r="J197">
        <f ca="1">Template!BC200/Template!BC$2</f>
        <v>1.0183589085887734</v>
      </c>
      <c r="K197">
        <f ca="1">Template!BD200/Template!BD$2</f>
        <v>0.45426158736752886</v>
      </c>
      <c r="M197" t="str">
        <f ca="1">IF(AND(C197&gt;150%,Template!F200&gt;5),"IS1",IF(AND(C197&gt;150%,Template!F200&lt;5),"IS2",IF(AND(C197&lt;50%,Template!F200&gt;5),"IS3",IF(AND(C197&lt;50%,Template!F200&lt;5),"IS4"))))</f>
        <v>IS3</v>
      </c>
      <c r="N197" t="b">
        <f ca="1">IF(AND(D197&gt;150%,Template!G200&gt;5),"IS1",IF(AND(D197&gt;150%,Template!G200&lt;5),"IS2",IF(AND(D197&lt;50%,Template!G200&gt;5),"IS3",IF(AND(D197&lt;50%,Template!G200&lt;5),"IS4"))))</f>
        <v>0</v>
      </c>
      <c r="O197" t="e">
        <f ca="1">IF(AND(E197&gt;150%,Template!H200&gt;5),"IS1",IF(AND(E197&gt;150%,Template!H200&lt;5),"IS2",IF(AND(E197&lt;50%,Template!H200&gt;5),"IS3",IF(AND(E197&lt;50%,Template!H200&lt;5),"IS4"))))</f>
        <v>#N/A</v>
      </c>
      <c r="P197" t="b">
        <f ca="1">IF(AND(F197&gt;150%,Template!I200&gt;5),"IS1",IF(AND(F197&gt;150%,Template!I200&lt;5),"IS2",IF(AND(F197&lt;50%,Template!I200&gt;5),"IS3",IF(AND(F197&lt;50%,Template!I200&lt;5),"IS4"))))</f>
        <v>0</v>
      </c>
      <c r="Q197" t="b">
        <f ca="1">IF(AND(G197&gt;150%,Template!J200&gt;5),"IS1",IF(AND(G197&gt;150%,Template!J200&lt;5),"IS2",IF(AND(G197&lt;50%,Template!J200&gt;5),"IS3",IF(AND(G197&lt;50%,Template!J200&lt;5),"IS4"))))</f>
        <v>0</v>
      </c>
      <c r="R197" t="e">
        <f ca="1">IF(AND(H197&gt;150%,Template!K200&gt;5),"IS1",IF(AND(H197&gt;150%,Template!K200&lt;5),"IS2",IF(AND(H197&lt;50%,Template!K200&gt;5),"IS3",IF(AND(H197&lt;50%,Template!K200&lt;5),"IS4"))))</f>
        <v>#N/A</v>
      </c>
      <c r="S197" t="b">
        <f ca="1">IF(AND(I197&gt;150%,Template!L200&gt;5),"IS1",IF(AND(I197&gt;150%,Template!L200&lt;5),"IS2",IF(AND(I197&lt;50%,Template!L200&gt;5),"IS3",IF(AND(I197&lt;50%,Template!L200&lt;5),"IS4"))))</f>
        <v>0</v>
      </c>
      <c r="T197" t="b">
        <f ca="1">IF(AND(J197&gt;150%,Template!M200&gt;5),"IS1",IF(AND(J197&gt;150%,Template!M200&lt;5),"IS2",IF(AND(J197&lt;50%,Template!M200&gt;5),"IS3",IF(AND(J197&lt;50%,Template!M200&lt;5),"IS4"))))</f>
        <v>0</v>
      </c>
      <c r="U197" t="e">
        <f ca="1">IF(AND(K197&gt;150%,Template!N200&gt;5),"IS1",IF(AND(K197&gt;150%,Template!N200&lt;5),"IS2",IF(AND(K197&lt;50%,Template!N200&gt;5),"IS3",IF(AND(K197&lt;50%,Template!N200&lt;5),"IS4"))))</f>
        <v>#N/A</v>
      </c>
      <c r="W197" t="str">
        <f>IF(Template!AF200&lt;&gt;"",Template!AF200,IF(M197&lt;&gt;FALSE,M197,""))</f>
        <v>IS3</v>
      </c>
      <c r="X197" t="str">
        <f ca="1">IF(Template!AG200&lt;&gt;"",Template!AG200,IF(N197&lt;&gt;FALSE,N197,""))</f>
        <v/>
      </c>
      <c r="Y197" t="e">
        <f ca="1">IF(Template!AH200&lt;&gt;"",Template!AH200,IF(O197&lt;&gt;FALSE,O197,""))</f>
        <v>#N/A</v>
      </c>
      <c r="Z197" t="str">
        <f ca="1">IF(Template!AI200&lt;&gt;"",Template!AI200,IF(P197&lt;&gt;FALSE,P197,""))</f>
        <v/>
      </c>
      <c r="AA197" t="str">
        <f ca="1">IF(Template!AJ200&lt;&gt;"",Template!AJ200,IF(Q197&lt;&gt;FALSE,Q197,""))</f>
        <v/>
      </c>
      <c r="AB197" t="e">
        <f ca="1">IF(Template!AK200&lt;&gt;"",Template!AK200,IF(R197&lt;&gt;FALSE,R197,""))</f>
        <v>#N/A</v>
      </c>
      <c r="AC197" t="str">
        <f ca="1">IF(Template!AL200&lt;&gt;"",Template!AL200,IF(S197&lt;&gt;FALSE,S197,""))</f>
        <v/>
      </c>
      <c r="AD197" t="str">
        <f ca="1">IF(Template!AM200&lt;&gt;"",Template!AM200,IF(T197&lt;&gt;FALSE,T197,""))</f>
        <v/>
      </c>
      <c r="AE197" t="str">
        <f>IF(Template!AN200&lt;&gt;"",Template!AN200,IF(U197&lt;&gt;FALSE,U197,""))</f>
        <v>IS4</v>
      </c>
    </row>
    <row r="198" spans="2:31" x14ac:dyDescent="0.35">
      <c r="B198" t="str">
        <f ca="1">Template!C201</f>
        <v>WO-23003-122-A-1</v>
      </c>
      <c r="C198">
        <f ca="1">Template!AV201/Template!AV$2</f>
        <v>0.86970479275232315</v>
      </c>
      <c r="D198">
        <f ca="1">Template!AW201/Template!AW$2</f>
        <v>1.0799826328750493</v>
      </c>
      <c r="E198">
        <f ca="1">Template!AX201/Template!AX$2</f>
        <v>0.95769419148377311</v>
      </c>
      <c r="F198">
        <f ca="1">Template!AY201/Template!AY$2</f>
        <v>0.95768743821216151</v>
      </c>
      <c r="G198">
        <f ca="1">Template!AZ201/Template!AZ$2</f>
        <v>0.96562249730936467</v>
      </c>
      <c r="H198">
        <f ca="1">Template!BA201/Template!BA$2</f>
        <v>1.1112879037382077</v>
      </c>
      <c r="I198">
        <f ca="1">Template!BB201/Template!BB$2</f>
        <v>1.1233260219723396</v>
      </c>
      <c r="J198">
        <f ca="1">Template!BC201/Template!BC$2</f>
        <v>0.96562260940203282</v>
      </c>
      <c r="K198">
        <f ca="1">Template!BD201/Template!BD$2</f>
        <v>0.35965539279154335</v>
      </c>
      <c r="M198" t="b">
        <f ca="1">IF(AND(C198&gt;150%,Template!F201&gt;5),"IS1",IF(AND(C198&gt;150%,Template!F201&lt;5),"IS2",IF(AND(C198&lt;50%,Template!F201&gt;5),"IS3",IF(AND(C198&lt;50%,Template!F201&lt;5),"IS4"))))</f>
        <v>0</v>
      </c>
      <c r="N198" t="b">
        <f ca="1">IF(AND(D198&gt;150%,Template!G201&gt;5),"IS1",IF(AND(D198&gt;150%,Template!G201&lt;5),"IS2",IF(AND(D198&lt;50%,Template!G201&gt;5),"IS3",IF(AND(D198&lt;50%,Template!G201&lt;5),"IS4"))))</f>
        <v>0</v>
      </c>
      <c r="O198" t="e">
        <f ca="1">IF(AND(E198&gt;150%,Template!H201&gt;5),"IS1",IF(AND(E198&gt;150%,Template!H201&lt;5),"IS2",IF(AND(E198&lt;50%,Template!H201&gt;5),"IS3",IF(AND(E198&lt;50%,Template!H201&lt;5),"IS4"))))</f>
        <v>#N/A</v>
      </c>
      <c r="P198" t="b">
        <f ca="1">IF(AND(F198&gt;150%,Template!I201&gt;5),"IS1",IF(AND(F198&gt;150%,Template!I201&lt;5),"IS2",IF(AND(F198&lt;50%,Template!I201&gt;5),"IS3",IF(AND(F198&lt;50%,Template!I201&lt;5),"IS4"))))</f>
        <v>0</v>
      </c>
      <c r="Q198" t="b">
        <f ca="1">IF(AND(G198&gt;150%,Template!J201&gt;5),"IS1",IF(AND(G198&gt;150%,Template!J201&lt;5),"IS2",IF(AND(G198&lt;50%,Template!J201&gt;5),"IS3",IF(AND(G198&lt;50%,Template!J201&lt;5),"IS4"))))</f>
        <v>0</v>
      </c>
      <c r="R198" t="e">
        <f ca="1">IF(AND(H198&gt;150%,Template!K201&gt;5),"IS1",IF(AND(H198&gt;150%,Template!K201&lt;5),"IS2",IF(AND(H198&lt;50%,Template!K201&gt;5),"IS3",IF(AND(H198&lt;50%,Template!K201&lt;5),"IS4"))))</f>
        <v>#N/A</v>
      </c>
      <c r="S198" t="b">
        <f ca="1">IF(AND(I198&gt;150%,Template!L201&gt;5),"IS1",IF(AND(I198&gt;150%,Template!L201&lt;5),"IS2",IF(AND(I198&lt;50%,Template!L201&gt;5),"IS3",IF(AND(I198&lt;50%,Template!L201&lt;5),"IS4"))))</f>
        <v>0</v>
      </c>
      <c r="T198" t="b">
        <f ca="1">IF(AND(J198&gt;150%,Template!M201&gt;5),"IS1",IF(AND(J198&gt;150%,Template!M201&lt;5),"IS2",IF(AND(J198&lt;50%,Template!M201&gt;5),"IS3",IF(AND(J198&lt;50%,Template!M201&lt;5),"IS4"))))</f>
        <v>0</v>
      </c>
      <c r="U198" t="e">
        <f ca="1">IF(AND(K198&gt;150%,Template!N201&gt;5),"IS1",IF(AND(K198&gt;150%,Template!N201&lt;5),"IS2",IF(AND(K198&lt;50%,Template!N201&gt;5),"IS3",IF(AND(K198&lt;50%,Template!N201&lt;5),"IS4"))))</f>
        <v>#N/A</v>
      </c>
      <c r="W198" t="str">
        <f ca="1">IF(Template!AF201&lt;&gt;"",Template!AF201,IF(M198&lt;&gt;FALSE,M198,""))</f>
        <v/>
      </c>
      <c r="X198" t="str">
        <f ca="1">IF(Template!AG201&lt;&gt;"",Template!AG201,IF(N198&lt;&gt;FALSE,N198,""))</f>
        <v/>
      </c>
      <c r="Y198" t="e">
        <f ca="1">IF(Template!AH201&lt;&gt;"",Template!AH201,IF(O198&lt;&gt;FALSE,O198,""))</f>
        <v>#N/A</v>
      </c>
      <c r="Z198" t="str">
        <f ca="1">IF(Template!AI201&lt;&gt;"",Template!AI201,IF(P198&lt;&gt;FALSE,P198,""))</f>
        <v/>
      </c>
      <c r="AA198" t="str">
        <f ca="1">IF(Template!AJ201&lt;&gt;"",Template!AJ201,IF(Q198&lt;&gt;FALSE,Q198,""))</f>
        <v/>
      </c>
      <c r="AB198" t="e">
        <f ca="1">IF(Template!AK201&lt;&gt;"",Template!AK201,IF(R198&lt;&gt;FALSE,R198,""))</f>
        <v>#N/A</v>
      </c>
      <c r="AC198" t="str">
        <f ca="1">IF(Template!AL201&lt;&gt;"",Template!AL201,IF(S198&lt;&gt;FALSE,S198,""))</f>
        <v/>
      </c>
      <c r="AD198" t="str">
        <f ca="1">IF(Template!AM201&lt;&gt;"",Template!AM201,IF(T198&lt;&gt;FALSE,T198,""))</f>
        <v/>
      </c>
      <c r="AE198" t="str">
        <f>IF(Template!AN201&lt;&gt;"",Template!AN201,IF(U198&lt;&gt;FALSE,U198,""))</f>
        <v>IS4</v>
      </c>
    </row>
    <row r="199" spans="2:31" x14ac:dyDescent="0.35">
      <c r="B199" t="str">
        <f ca="1">Template!C202</f>
        <v>WO-23003-123-A-1</v>
      </c>
      <c r="C199">
        <f ca="1">Template!AV202/Template!AV$2</f>
        <v>0.93459149644258488</v>
      </c>
      <c r="D199">
        <f ca="1">Template!AW202/Template!AW$2</f>
        <v>1.064069970876979</v>
      </c>
      <c r="E199">
        <f ca="1">Template!AX202/Template!AX$2</f>
        <v>0.97372844625979726</v>
      </c>
      <c r="F199">
        <f ca="1">Template!AY202/Template!AY$2</f>
        <v>0.9782388443337221</v>
      </c>
      <c r="G199">
        <f ca="1">Template!AZ202/Template!AZ$2</f>
        <v>1.0209948769473884</v>
      </c>
      <c r="H199">
        <f ca="1">Template!BA202/Template!BA$2</f>
        <v>1.1512925819022395</v>
      </c>
      <c r="I199">
        <f ca="1">Template!BB202/Template!BB$2</f>
        <v>1.1510058171298454</v>
      </c>
      <c r="J199">
        <f ca="1">Template!BC202/Template!BC$2</f>
        <v>0.98851755433566013</v>
      </c>
      <c r="K199">
        <f ca="1">Template!BD202/Template!BD$2</f>
        <v>0.35861547141623451</v>
      </c>
      <c r="M199" t="b">
        <f ca="1">IF(AND(C199&gt;150%,Template!F202&gt;5),"IS1",IF(AND(C199&gt;150%,Template!F202&lt;5),"IS2",IF(AND(C199&lt;50%,Template!F202&gt;5),"IS3",IF(AND(C199&lt;50%,Template!F202&lt;5),"IS4"))))</f>
        <v>0</v>
      </c>
      <c r="N199" t="b">
        <f ca="1">IF(AND(D199&gt;150%,Template!G202&gt;5),"IS1",IF(AND(D199&gt;150%,Template!G202&lt;5),"IS2",IF(AND(D199&lt;50%,Template!G202&gt;5),"IS3",IF(AND(D199&lt;50%,Template!G202&lt;5),"IS4"))))</f>
        <v>0</v>
      </c>
      <c r="O199" t="e">
        <f ca="1">IF(AND(E199&gt;150%,Template!H202&gt;5),"IS1",IF(AND(E199&gt;150%,Template!H202&lt;5),"IS2",IF(AND(E199&lt;50%,Template!H202&gt;5),"IS3",IF(AND(E199&lt;50%,Template!H202&lt;5),"IS4"))))</f>
        <v>#N/A</v>
      </c>
      <c r="P199" t="b">
        <f ca="1">IF(AND(F199&gt;150%,Template!I202&gt;5),"IS1",IF(AND(F199&gt;150%,Template!I202&lt;5),"IS2",IF(AND(F199&lt;50%,Template!I202&gt;5),"IS3",IF(AND(F199&lt;50%,Template!I202&lt;5),"IS4"))))</f>
        <v>0</v>
      </c>
      <c r="Q199" t="b">
        <f ca="1">IF(AND(G199&gt;150%,Template!J202&gt;5),"IS1",IF(AND(G199&gt;150%,Template!J202&lt;5),"IS2",IF(AND(G199&lt;50%,Template!J202&gt;5),"IS3",IF(AND(G199&lt;50%,Template!J202&lt;5),"IS4"))))</f>
        <v>0</v>
      </c>
      <c r="R199" t="e">
        <f ca="1">IF(AND(H199&gt;150%,Template!K202&gt;5),"IS1",IF(AND(H199&gt;150%,Template!K202&lt;5),"IS2",IF(AND(H199&lt;50%,Template!K202&gt;5),"IS3",IF(AND(H199&lt;50%,Template!K202&lt;5),"IS4"))))</f>
        <v>#N/A</v>
      </c>
      <c r="S199" t="b">
        <f ca="1">IF(AND(I199&gt;150%,Template!L202&gt;5),"IS1",IF(AND(I199&gt;150%,Template!L202&lt;5),"IS2",IF(AND(I199&lt;50%,Template!L202&gt;5),"IS3",IF(AND(I199&lt;50%,Template!L202&lt;5),"IS4"))))</f>
        <v>0</v>
      </c>
      <c r="T199" t="b">
        <f ca="1">IF(AND(J199&gt;150%,Template!M202&gt;5),"IS1",IF(AND(J199&gt;150%,Template!M202&lt;5),"IS2",IF(AND(J199&lt;50%,Template!M202&gt;5),"IS3",IF(AND(J199&lt;50%,Template!M202&lt;5),"IS4"))))</f>
        <v>0</v>
      </c>
      <c r="U199" t="e">
        <f ca="1">IF(AND(K199&gt;150%,Template!N202&gt;5),"IS1",IF(AND(K199&gt;150%,Template!N202&lt;5),"IS2",IF(AND(K199&lt;50%,Template!N202&gt;5),"IS3",IF(AND(K199&lt;50%,Template!N202&lt;5),"IS4"))))</f>
        <v>#N/A</v>
      </c>
      <c r="W199" t="str">
        <f ca="1">IF(Template!AF202&lt;&gt;"",Template!AF202,IF(M199&lt;&gt;FALSE,M199,""))</f>
        <v/>
      </c>
      <c r="X199" t="str">
        <f ca="1">IF(Template!AG202&lt;&gt;"",Template!AG202,IF(N199&lt;&gt;FALSE,N199,""))</f>
        <v/>
      </c>
      <c r="Y199" t="e">
        <f ca="1">IF(Template!AH202&lt;&gt;"",Template!AH202,IF(O199&lt;&gt;FALSE,O199,""))</f>
        <v>#N/A</v>
      </c>
      <c r="Z199" t="str">
        <f ca="1">IF(Template!AI202&lt;&gt;"",Template!AI202,IF(P199&lt;&gt;FALSE,P199,""))</f>
        <v/>
      </c>
      <c r="AA199" t="str">
        <f ca="1">IF(Template!AJ202&lt;&gt;"",Template!AJ202,IF(Q199&lt;&gt;FALSE,Q199,""))</f>
        <v/>
      </c>
      <c r="AB199" t="e">
        <f ca="1">IF(Template!AK202&lt;&gt;"",Template!AK202,IF(R199&lt;&gt;FALSE,R199,""))</f>
        <v>#N/A</v>
      </c>
      <c r="AC199" t="str">
        <f ca="1">IF(Template!AL202&lt;&gt;"",Template!AL202,IF(S199&lt;&gt;FALSE,S199,""))</f>
        <v/>
      </c>
      <c r="AD199" t="str">
        <f ca="1">IF(Template!AM202&lt;&gt;"",Template!AM202,IF(T199&lt;&gt;FALSE,T199,""))</f>
        <v/>
      </c>
      <c r="AE199" t="str">
        <f>IF(Template!AN202&lt;&gt;"",Template!AN202,IF(U199&lt;&gt;FALSE,U199,""))</f>
        <v>IS4</v>
      </c>
    </row>
    <row r="200" spans="2:31" x14ac:dyDescent="0.35">
      <c r="B200" t="str">
        <f ca="1">Template!C203</f>
        <v>WO-23003-124-A-1</v>
      </c>
      <c r="C200">
        <f ca="1">Template!AV203/Template!AV$2</f>
        <v>0.9443646299124171</v>
      </c>
      <c r="D200">
        <f ca="1">Template!AW203/Template!AW$2</f>
        <v>1.0563641532277397</v>
      </c>
      <c r="E200">
        <f ca="1">Template!AX203/Template!AX$2</f>
        <v>0.93720325374620761</v>
      </c>
      <c r="F200">
        <f ca="1">Template!AY203/Template!AY$2</f>
        <v>0.96239116205725506</v>
      </c>
      <c r="G200">
        <f ca="1">Template!AZ203/Template!AZ$2</f>
        <v>1.0107280432088868</v>
      </c>
      <c r="H200">
        <f ca="1">Template!BA203/Template!BA$2</f>
        <v>1.1425837850610761</v>
      </c>
      <c r="I200">
        <f ca="1">Template!BB203/Template!BB$2</f>
        <v>1.1698447477086571</v>
      </c>
      <c r="J200">
        <f ca="1">Template!BC203/Template!BC$2</f>
        <v>1.0172291606773487</v>
      </c>
      <c r="K200">
        <f ca="1">Template!BD203/Template!BD$2</f>
        <v>0.35518120608619902</v>
      </c>
      <c r="M200" t="b">
        <f ca="1">IF(AND(C200&gt;150%,Template!F203&gt;5),"IS1",IF(AND(C200&gt;150%,Template!F203&lt;5),"IS2",IF(AND(C200&lt;50%,Template!F203&gt;5),"IS3",IF(AND(C200&lt;50%,Template!F203&lt;5),"IS4"))))</f>
        <v>0</v>
      </c>
      <c r="N200" t="b">
        <f ca="1">IF(AND(D200&gt;150%,Template!G203&gt;5),"IS1",IF(AND(D200&gt;150%,Template!G203&lt;5),"IS2",IF(AND(D200&lt;50%,Template!G203&gt;5),"IS3",IF(AND(D200&lt;50%,Template!G203&lt;5),"IS4"))))</f>
        <v>0</v>
      </c>
      <c r="O200" t="e">
        <f ca="1">IF(AND(E200&gt;150%,Template!H203&gt;5),"IS1",IF(AND(E200&gt;150%,Template!H203&lt;5),"IS2",IF(AND(E200&lt;50%,Template!H203&gt;5),"IS3",IF(AND(E200&lt;50%,Template!H203&lt;5),"IS4"))))</f>
        <v>#N/A</v>
      </c>
      <c r="P200" t="b">
        <f ca="1">IF(AND(F200&gt;150%,Template!I203&gt;5),"IS1",IF(AND(F200&gt;150%,Template!I203&lt;5),"IS2",IF(AND(F200&lt;50%,Template!I203&gt;5),"IS3",IF(AND(F200&lt;50%,Template!I203&lt;5),"IS4"))))</f>
        <v>0</v>
      </c>
      <c r="Q200" t="b">
        <f ca="1">IF(AND(G200&gt;150%,Template!J203&gt;5),"IS1",IF(AND(G200&gt;150%,Template!J203&lt;5),"IS2",IF(AND(G200&lt;50%,Template!J203&gt;5),"IS3",IF(AND(G200&lt;50%,Template!J203&lt;5),"IS4"))))</f>
        <v>0</v>
      </c>
      <c r="R200" t="e">
        <f ca="1">IF(AND(H200&gt;150%,Template!K203&gt;5),"IS1",IF(AND(H200&gt;150%,Template!K203&lt;5),"IS2",IF(AND(H200&lt;50%,Template!K203&gt;5),"IS3",IF(AND(H200&lt;50%,Template!K203&lt;5),"IS4"))))</f>
        <v>#N/A</v>
      </c>
      <c r="S200" t="b">
        <f ca="1">IF(AND(I200&gt;150%,Template!L203&gt;5),"IS1",IF(AND(I200&gt;150%,Template!L203&lt;5),"IS2",IF(AND(I200&lt;50%,Template!L203&gt;5),"IS3",IF(AND(I200&lt;50%,Template!L203&lt;5),"IS4"))))</f>
        <v>0</v>
      </c>
      <c r="T200" t="b">
        <f ca="1">IF(AND(J200&gt;150%,Template!M203&gt;5),"IS1",IF(AND(J200&gt;150%,Template!M203&lt;5),"IS2",IF(AND(J200&lt;50%,Template!M203&gt;5),"IS3",IF(AND(J200&lt;50%,Template!M203&lt;5),"IS4"))))</f>
        <v>0</v>
      </c>
      <c r="U200" t="e">
        <f ca="1">IF(AND(K200&gt;150%,Template!N203&gt;5),"IS1",IF(AND(K200&gt;150%,Template!N203&lt;5),"IS2",IF(AND(K200&lt;50%,Template!N203&gt;5),"IS3",IF(AND(K200&lt;50%,Template!N203&lt;5),"IS4"))))</f>
        <v>#N/A</v>
      </c>
      <c r="W200" t="str">
        <f ca="1">IF(Template!AF203&lt;&gt;"",Template!AF203,IF(M200&lt;&gt;FALSE,M200,""))</f>
        <v/>
      </c>
      <c r="X200" t="str">
        <f ca="1">IF(Template!AG203&lt;&gt;"",Template!AG203,IF(N200&lt;&gt;FALSE,N200,""))</f>
        <v/>
      </c>
      <c r="Y200" t="e">
        <f ca="1">IF(Template!AH203&lt;&gt;"",Template!AH203,IF(O200&lt;&gt;FALSE,O200,""))</f>
        <v>#N/A</v>
      </c>
      <c r="Z200" t="str">
        <f ca="1">IF(Template!AI203&lt;&gt;"",Template!AI203,IF(P200&lt;&gt;FALSE,P200,""))</f>
        <v/>
      </c>
      <c r="AA200" t="str">
        <f ca="1">IF(Template!AJ203&lt;&gt;"",Template!AJ203,IF(Q200&lt;&gt;FALSE,Q200,""))</f>
        <v/>
      </c>
      <c r="AB200" t="e">
        <f ca="1">IF(Template!AK203&lt;&gt;"",Template!AK203,IF(R200&lt;&gt;FALSE,R200,""))</f>
        <v>#N/A</v>
      </c>
      <c r="AC200" t="str">
        <f ca="1">IF(Template!AL203&lt;&gt;"",Template!AL203,IF(S200&lt;&gt;FALSE,S200,""))</f>
        <v/>
      </c>
      <c r="AD200" t="str">
        <f ca="1">IF(Template!AM203&lt;&gt;"",Template!AM203,IF(T200&lt;&gt;FALSE,T200,""))</f>
        <v/>
      </c>
      <c r="AE200" t="str">
        <f>IF(Template!AN203&lt;&gt;"",Template!AN203,IF(U200&lt;&gt;FALSE,U200,""))</f>
        <v>IS4</v>
      </c>
    </row>
    <row r="201" spans="2:31" x14ac:dyDescent="0.35">
      <c r="B201" t="str">
        <f ca="1">Template!C204</f>
        <v>Rinse12</v>
      </c>
      <c r="C201">
        <f ca="1">Template!AV204/Template!AV$2</f>
        <v>3.5378304903686153E-2</v>
      </c>
      <c r="D201">
        <f ca="1">Template!AW204/Template!AW$2</f>
        <v>9.0441396419482234E-3</v>
      </c>
      <c r="E201">
        <f ca="1">Template!AX204/Template!AX$2</f>
        <v>1.537412648401211E-2</v>
      </c>
      <c r="F201">
        <f ca="1">Template!AY204/Template!AY$2</f>
        <v>1.4745490530833395E-2</v>
      </c>
      <c r="G201">
        <f ca="1">Template!AZ204/Template!AZ$2</f>
        <v>3.6816508663557096E-2</v>
      </c>
      <c r="H201">
        <f ca="1">Template!BA204/Template!BA$2</f>
        <v>4.6632608516768967E-2</v>
      </c>
      <c r="I201">
        <f ca="1">Template!BB204/Template!BB$2</f>
        <v>6.7220944082003478E-2</v>
      </c>
      <c r="J201">
        <f ca="1">Template!BC204/Template!BC$2</f>
        <v>6.7062179441289907E-2</v>
      </c>
      <c r="K201">
        <f ca="1">Template!BD204/Template!BD$2</f>
        <v>7.4151876638198624E-2</v>
      </c>
      <c r="M201" t="str">
        <f ca="1">IF(AND(C201&gt;150%,Template!F204&gt;5),"IS1",IF(AND(C201&gt;150%,Template!F204&lt;5),"IS2",IF(AND(C201&lt;50%,Template!F204&gt;5),"IS3",IF(AND(C201&lt;50%,Template!F204&lt;5),"IS4"))))</f>
        <v>IS3</v>
      </c>
      <c r="N201" t="str">
        <f ca="1">IF(AND(D201&gt;150%,Template!G204&gt;5),"IS1",IF(AND(D201&gt;150%,Template!G204&lt;5),"IS2",IF(AND(D201&lt;50%,Template!G204&gt;5),"IS3",IF(AND(D201&lt;50%,Template!G204&lt;5),"IS4"))))</f>
        <v>IS4</v>
      </c>
      <c r="O201" t="e">
        <f ca="1">IF(AND(E201&gt;150%,Template!H204&gt;5),"IS1",IF(AND(E201&gt;150%,Template!H204&lt;5),"IS2",IF(AND(E201&lt;50%,Template!H204&gt;5),"IS3",IF(AND(E201&lt;50%,Template!H204&lt;5),"IS4"))))</f>
        <v>#N/A</v>
      </c>
      <c r="P201" t="str">
        <f ca="1">IF(AND(F201&gt;150%,Template!I204&gt;5),"IS1",IF(AND(F201&gt;150%,Template!I204&lt;5),"IS2",IF(AND(F201&lt;50%,Template!I204&gt;5),"IS3",IF(AND(F201&lt;50%,Template!I204&lt;5),"IS4"))))</f>
        <v>IS3</v>
      </c>
      <c r="Q201" t="str">
        <f ca="1">IF(AND(G201&gt;150%,Template!J204&gt;5),"IS1",IF(AND(G201&gt;150%,Template!J204&lt;5),"IS2",IF(AND(G201&lt;50%,Template!J204&gt;5),"IS3",IF(AND(G201&lt;50%,Template!J204&lt;5),"IS4"))))</f>
        <v>IS4</v>
      </c>
      <c r="R201" t="e">
        <f ca="1">IF(AND(H201&gt;150%,Template!K204&gt;5),"IS1",IF(AND(H201&gt;150%,Template!K204&lt;5),"IS2",IF(AND(H201&lt;50%,Template!K204&gt;5),"IS3",IF(AND(H201&lt;50%,Template!K204&lt;5),"IS4"))))</f>
        <v>#N/A</v>
      </c>
      <c r="S201" t="str">
        <f ca="1">IF(AND(I201&gt;150%,Template!L204&gt;5),"IS1",IF(AND(I201&gt;150%,Template!L204&lt;5),"IS2",IF(AND(I201&lt;50%,Template!L204&gt;5),"IS3",IF(AND(I201&lt;50%,Template!L204&lt;5),"IS4"))))</f>
        <v>IS3</v>
      </c>
      <c r="T201" t="str">
        <f ca="1">IF(AND(J201&gt;150%,Template!M204&gt;5),"IS1",IF(AND(J201&gt;150%,Template!M204&lt;5),"IS2",IF(AND(J201&lt;50%,Template!M204&gt;5),"IS3",IF(AND(J201&lt;50%,Template!M204&lt;5),"IS4"))))</f>
        <v>IS3</v>
      </c>
      <c r="U201" t="e">
        <f ca="1">IF(AND(K201&gt;150%,Template!N204&gt;5),"IS1",IF(AND(K201&gt;150%,Template!N204&lt;5),"IS2",IF(AND(K201&lt;50%,Template!N204&gt;5),"IS3",IF(AND(K201&lt;50%,Template!N204&lt;5),"IS4"))))</f>
        <v>#N/A</v>
      </c>
      <c r="W201" t="str">
        <f>IF(Template!AF204&lt;&gt;"",Template!AF204,IF(M201&lt;&gt;FALSE,M201,""))</f>
        <v>IS5</v>
      </c>
      <c r="X201" t="str">
        <f>IF(Template!AG204&lt;&gt;"",Template!AG204,IF(N201&lt;&gt;FALSE,N201,""))</f>
        <v>IS5</v>
      </c>
      <c r="Y201" t="str">
        <f>IF(Template!AH204&lt;&gt;"",Template!AH204,IF(O201&lt;&gt;FALSE,O201,""))</f>
        <v>IS5</v>
      </c>
      <c r="Z201" t="str">
        <f>IF(Template!AI204&lt;&gt;"",Template!AI204,IF(P201&lt;&gt;FALSE,P201,""))</f>
        <v>IS5</v>
      </c>
      <c r="AA201" t="str">
        <f>IF(Template!AJ204&lt;&gt;"",Template!AJ204,IF(Q201&lt;&gt;FALSE,Q201,""))</f>
        <v>IS5</v>
      </c>
      <c r="AB201" t="str">
        <f>IF(Template!AK204&lt;&gt;"",Template!AK204,IF(R201&lt;&gt;FALSE,R201,""))</f>
        <v>IS5</v>
      </c>
      <c r="AC201" t="str">
        <f>IF(Template!AL204&lt;&gt;"",Template!AL204,IF(S201&lt;&gt;FALSE,S201,""))</f>
        <v>IS5</v>
      </c>
      <c r="AD201" t="str">
        <f>IF(Template!AM204&lt;&gt;"",Template!AM204,IF(T201&lt;&gt;FALSE,T201,""))</f>
        <v>IS5</v>
      </c>
      <c r="AE201" t="str">
        <f>IF(Template!AN204&lt;&gt;"",Template!AN204,IF(U201&lt;&gt;FALSE,U201,""))</f>
        <v>IS5</v>
      </c>
    </row>
    <row r="202" spans="2:31" x14ac:dyDescent="0.35">
      <c r="B202" t="str">
        <f ca="1">Template!C205</f>
        <v>AB-230117-02 LRB 12 20230123102918</v>
      </c>
      <c r="C202">
        <f ca="1">Template!AV205/Template!AV$2</f>
        <v>2.1074688597782693E-2</v>
      </c>
      <c r="D202">
        <f ca="1">Template!AW205/Template!AW$2</f>
        <v>9.4965491954875185E-3</v>
      </c>
      <c r="E202">
        <f ca="1">Template!AX205/Template!AX$2</f>
        <v>8.0252972926161629E-3</v>
      </c>
      <c r="F202">
        <f ca="1">Template!AY205/Template!AY$2</f>
        <v>7.4572917240265379E-3</v>
      </c>
      <c r="G202">
        <f ca="1">Template!AZ205/Template!AZ$2</f>
        <v>6.5706432991149959E-3</v>
      </c>
      <c r="H202">
        <f ca="1">Template!BA205/Template!BA$2</f>
        <v>6.3806549331835629E-3</v>
      </c>
      <c r="I202">
        <f ca="1">Template!BB205/Template!BB$2</f>
        <v>7.1015973961008148E-3</v>
      </c>
      <c r="J202">
        <f ca="1">Template!BC205/Template!BC$2</f>
        <v>6.1782615442169163E-3</v>
      </c>
      <c r="K202">
        <f ca="1">Template!BD205/Template!BD$2</f>
        <v>8.3542545954026163E-3</v>
      </c>
      <c r="M202" t="str">
        <f ca="1">IF(AND(C202&gt;150%,Template!F205&gt;5),"IS1",IF(AND(C202&gt;150%,Template!F205&lt;5),"IS2",IF(AND(C202&lt;50%,Template!F205&gt;5),"IS3",IF(AND(C202&lt;50%,Template!F205&lt;5),"IS4"))))</f>
        <v>IS3</v>
      </c>
      <c r="N202" t="str">
        <f ca="1">IF(AND(D202&gt;150%,Template!G205&gt;5),"IS1",IF(AND(D202&gt;150%,Template!G205&lt;5),"IS2",IF(AND(D202&lt;50%,Template!G205&gt;5),"IS3",IF(AND(D202&lt;50%,Template!G205&lt;5),"IS4"))))</f>
        <v>IS4</v>
      </c>
      <c r="O202" t="e">
        <f ca="1">IF(AND(E202&gt;150%,Template!H205&gt;5),"IS1",IF(AND(E202&gt;150%,Template!H205&lt;5),"IS2",IF(AND(E202&lt;50%,Template!H205&gt;5),"IS3",IF(AND(E202&lt;50%,Template!H205&lt;5),"IS4"))))</f>
        <v>#N/A</v>
      </c>
      <c r="P202" t="str">
        <f ca="1">IF(AND(F202&gt;150%,Template!I205&gt;5),"IS1",IF(AND(F202&gt;150%,Template!I205&lt;5),"IS2",IF(AND(F202&lt;50%,Template!I205&gt;5),"IS3",IF(AND(F202&lt;50%,Template!I205&lt;5),"IS4"))))</f>
        <v>IS4</v>
      </c>
      <c r="Q202" t="str">
        <f ca="1">IF(AND(G202&gt;150%,Template!J205&gt;5),"IS1",IF(AND(G202&gt;150%,Template!J205&lt;5),"IS2",IF(AND(G202&lt;50%,Template!J205&gt;5),"IS3",IF(AND(G202&lt;50%,Template!J205&lt;5),"IS4"))))</f>
        <v>IS4</v>
      </c>
      <c r="R202" t="e">
        <f ca="1">IF(AND(H202&gt;150%,Template!K205&gt;5),"IS1",IF(AND(H202&gt;150%,Template!K205&lt;5),"IS2",IF(AND(H202&lt;50%,Template!K205&gt;5),"IS3",IF(AND(H202&lt;50%,Template!K205&lt;5),"IS4"))))</f>
        <v>#N/A</v>
      </c>
      <c r="S202" t="str">
        <f ca="1">IF(AND(I202&gt;150%,Template!L205&gt;5),"IS1",IF(AND(I202&gt;150%,Template!L205&lt;5),"IS2",IF(AND(I202&lt;50%,Template!L205&gt;5),"IS3",IF(AND(I202&lt;50%,Template!L205&lt;5),"IS4"))))</f>
        <v>IS3</v>
      </c>
      <c r="T202" t="str">
        <f ca="1">IF(AND(J202&gt;150%,Template!M205&gt;5),"IS1",IF(AND(J202&gt;150%,Template!M205&lt;5),"IS2",IF(AND(J202&lt;50%,Template!M205&gt;5),"IS3",IF(AND(J202&lt;50%,Template!M205&lt;5),"IS4"))))</f>
        <v>IS3</v>
      </c>
      <c r="U202" t="e">
        <f ca="1">IF(AND(K202&gt;150%,Template!N205&gt;5),"IS1",IF(AND(K202&gt;150%,Template!N205&lt;5),"IS2",IF(AND(K202&lt;50%,Template!N205&gt;5),"IS3",IF(AND(K202&lt;50%,Template!N205&lt;5),"IS4"))))</f>
        <v>#N/A</v>
      </c>
      <c r="W202" t="str">
        <f>IF(Template!AF205&lt;&gt;"",Template!AF205,IF(M202&lt;&gt;FALSE,M202,""))</f>
        <v>IS5</v>
      </c>
      <c r="X202" t="str">
        <f>IF(Template!AG205&lt;&gt;"",Template!AG205,IF(N202&lt;&gt;FALSE,N202,""))</f>
        <v>IS5</v>
      </c>
      <c r="Y202" t="str">
        <f>IF(Template!AH205&lt;&gt;"",Template!AH205,IF(O202&lt;&gt;FALSE,O202,""))</f>
        <v>IS5</v>
      </c>
      <c r="Z202" t="str">
        <f>IF(Template!AI205&lt;&gt;"",Template!AI205,IF(P202&lt;&gt;FALSE,P202,""))</f>
        <v>IS5</v>
      </c>
      <c r="AA202" t="str">
        <f>IF(Template!AJ205&lt;&gt;"",Template!AJ205,IF(Q202&lt;&gt;FALSE,Q202,""))</f>
        <v>IS5</v>
      </c>
      <c r="AB202" t="str">
        <f>IF(Template!AK205&lt;&gt;"",Template!AK205,IF(R202&lt;&gt;FALSE,R202,""))</f>
        <v>IS5</v>
      </c>
      <c r="AC202" t="str">
        <f>IF(Template!AL205&lt;&gt;"",Template!AL205,IF(S202&lt;&gt;FALSE,S202,""))</f>
        <v>IS5</v>
      </c>
      <c r="AD202" t="str">
        <f>IF(Template!AM205&lt;&gt;"",Template!AM205,IF(T202&lt;&gt;FALSE,T202,""))</f>
        <v>IS5</v>
      </c>
      <c r="AE202" t="str">
        <f>IF(Template!AN205&lt;&gt;"",Template!AN205,IF(U202&lt;&gt;FALSE,U202,""))</f>
        <v>IS5</v>
      </c>
    </row>
    <row r="203" spans="2:31" x14ac:dyDescent="0.35">
      <c r="B203" t="str">
        <f ca="1">Template!C206</f>
        <v>AB-230117-02 LRB 13 20230123105625</v>
      </c>
      <c r="C203">
        <f ca="1">Template!AV206/Template!AV$2</f>
        <v>1.3081892448967014</v>
      </c>
      <c r="D203">
        <f ca="1">Template!AW206/Template!AW$2</f>
        <v>1.2143496207524989</v>
      </c>
      <c r="E203">
        <f ca="1">Template!AX206/Template!AX$2</f>
        <v>1.125363509692979</v>
      </c>
      <c r="F203">
        <f ca="1">Template!AY206/Template!AY$2</f>
        <v>1.0667120815933611</v>
      </c>
      <c r="G203">
        <f ca="1">Template!AZ206/Template!AZ$2</f>
        <v>0.92595996346451082</v>
      </c>
      <c r="H203">
        <f ca="1">Template!BA206/Template!BA$2</f>
        <v>1.0019247888228613</v>
      </c>
      <c r="I203">
        <f ca="1">Template!BB206/Template!BB$2</f>
        <v>1.0035219494091658</v>
      </c>
      <c r="J203">
        <f ca="1">Template!BC206/Template!BC$2</f>
        <v>0.89654511523542324</v>
      </c>
      <c r="K203">
        <f ca="1">Template!BD206/Template!BD$2</f>
        <v>1.1582202988542052</v>
      </c>
      <c r="M203" t="b">
        <f ca="1">IF(AND(C203&gt;150%,Template!F206&gt;5),"IS1",IF(AND(C203&gt;150%,Template!F206&lt;5),"IS2",IF(AND(C203&lt;50%,Template!F206&gt;5),"IS3",IF(AND(C203&lt;50%,Template!F206&lt;5),"IS4"))))</f>
        <v>0</v>
      </c>
      <c r="N203" t="b">
        <f ca="1">IF(AND(D203&gt;150%,Template!G206&gt;5),"IS1",IF(AND(D203&gt;150%,Template!G206&lt;5),"IS2",IF(AND(D203&lt;50%,Template!G206&gt;5),"IS3",IF(AND(D203&lt;50%,Template!G206&lt;5),"IS4"))))</f>
        <v>0</v>
      </c>
      <c r="O203" t="e">
        <f ca="1">IF(AND(E203&gt;150%,Template!H206&gt;5),"IS1",IF(AND(E203&gt;150%,Template!H206&lt;5),"IS2",IF(AND(E203&lt;50%,Template!H206&gt;5),"IS3",IF(AND(E203&lt;50%,Template!H206&lt;5),"IS4"))))</f>
        <v>#N/A</v>
      </c>
      <c r="P203" t="b">
        <f ca="1">IF(AND(F203&gt;150%,Template!I206&gt;5),"IS1",IF(AND(F203&gt;150%,Template!I206&lt;5),"IS2",IF(AND(F203&lt;50%,Template!I206&gt;5),"IS3",IF(AND(F203&lt;50%,Template!I206&lt;5),"IS4"))))</f>
        <v>0</v>
      </c>
      <c r="Q203" t="b">
        <f ca="1">IF(AND(G203&gt;150%,Template!J206&gt;5),"IS1",IF(AND(G203&gt;150%,Template!J206&lt;5),"IS2",IF(AND(G203&lt;50%,Template!J206&gt;5),"IS3",IF(AND(G203&lt;50%,Template!J206&lt;5),"IS4"))))</f>
        <v>0</v>
      </c>
      <c r="R203" t="e">
        <f ca="1">IF(AND(H203&gt;150%,Template!K206&gt;5),"IS1",IF(AND(H203&gt;150%,Template!K206&lt;5),"IS2",IF(AND(H203&lt;50%,Template!K206&gt;5),"IS3",IF(AND(H203&lt;50%,Template!K206&lt;5),"IS4"))))</f>
        <v>#N/A</v>
      </c>
      <c r="S203" t="b">
        <f ca="1">IF(AND(I203&gt;150%,Template!L206&gt;5),"IS1",IF(AND(I203&gt;150%,Template!L206&lt;5),"IS2",IF(AND(I203&lt;50%,Template!L206&gt;5),"IS3",IF(AND(I203&lt;50%,Template!L206&lt;5),"IS4"))))</f>
        <v>0</v>
      </c>
      <c r="T203" t="b">
        <f ca="1">IF(AND(J203&gt;150%,Template!M206&gt;5),"IS1",IF(AND(J203&gt;150%,Template!M206&lt;5),"IS2",IF(AND(J203&lt;50%,Template!M206&gt;5),"IS3",IF(AND(J203&lt;50%,Template!M206&lt;5),"IS4"))))</f>
        <v>0</v>
      </c>
      <c r="U203" t="e">
        <f ca="1">IF(AND(K203&gt;150%,Template!N206&gt;5),"IS1",IF(AND(K203&gt;150%,Template!N206&lt;5),"IS2",IF(AND(K203&lt;50%,Template!N206&gt;5),"IS3",IF(AND(K203&lt;50%,Template!N206&lt;5),"IS4"))))</f>
        <v>#N/A</v>
      </c>
      <c r="W203" t="str">
        <f ca="1">IF(Template!AF206&lt;&gt;"",Template!AF206,IF(M203&lt;&gt;FALSE,M203,""))</f>
        <v/>
      </c>
      <c r="X203" t="str">
        <f ca="1">IF(Template!AG206&lt;&gt;"",Template!AG206,IF(N203&lt;&gt;FALSE,N203,""))</f>
        <v/>
      </c>
      <c r="Y203" t="e">
        <f ca="1">IF(Template!AH206&lt;&gt;"",Template!AH206,IF(O203&lt;&gt;FALSE,O203,""))</f>
        <v>#N/A</v>
      </c>
      <c r="Z203" t="str">
        <f ca="1">IF(Template!AI206&lt;&gt;"",Template!AI206,IF(P203&lt;&gt;FALSE,P203,""))</f>
        <v/>
      </c>
      <c r="AA203" t="str">
        <f ca="1">IF(Template!AJ206&lt;&gt;"",Template!AJ206,IF(Q203&lt;&gt;FALSE,Q203,""))</f>
        <v/>
      </c>
      <c r="AB203" t="e">
        <f ca="1">IF(Template!AK206&lt;&gt;"",Template!AK206,IF(R203&lt;&gt;FALSE,R203,""))</f>
        <v>#N/A</v>
      </c>
      <c r="AC203" t="str">
        <f ca="1">IF(Template!AL206&lt;&gt;"",Template!AL206,IF(S203&lt;&gt;FALSE,S203,""))</f>
        <v/>
      </c>
      <c r="AD203" t="str">
        <f ca="1">IF(Template!AM206&lt;&gt;"",Template!AM206,IF(T203&lt;&gt;FALSE,T203,""))</f>
        <v/>
      </c>
      <c r="AE203" t="str">
        <f>IF(Template!AN206&lt;&gt;"",Template!AN206,IF(U203&lt;&gt;FALSE,U203,""))</f>
        <v>b</v>
      </c>
    </row>
    <row r="204" spans="2:31" x14ac:dyDescent="0.35">
      <c r="B204" t="str">
        <f ca="1">Template!C207</f>
        <v>WO-23003-111-A-1B</v>
      </c>
      <c r="C204">
        <f ca="1">Template!AV207/Template!AV$2</f>
        <v>0.14306903234200488</v>
      </c>
      <c r="D204">
        <f ca="1">Template!AW207/Template!AW$2</f>
        <v>0.3859242558369273</v>
      </c>
      <c r="E204">
        <f ca="1">Template!AX207/Template!AX$2</f>
        <v>0.36391369476174312</v>
      </c>
      <c r="F204">
        <f ca="1">Template!AY207/Template!AY$2</f>
        <v>0.36480032442314136</v>
      </c>
      <c r="G204">
        <f ca="1">Template!AZ207/Template!AZ$2</f>
        <v>0.6052155017907217</v>
      </c>
      <c r="H204">
        <f ca="1">Template!BA207/Template!BA$2</f>
        <v>0.71296118237788431</v>
      </c>
      <c r="I204">
        <f ca="1">Template!BB207/Template!BB$2</f>
        <v>0.86663505265426388</v>
      </c>
      <c r="J204">
        <f ca="1">Template!BC207/Template!BC$2</f>
        <v>0.95192523664670925</v>
      </c>
      <c r="K204">
        <f ca="1">Template!BD207/Template!BD$2</f>
        <v>0.74218713480285758</v>
      </c>
      <c r="M204" t="str">
        <f ca="1">IF(AND(C204&gt;150%,Template!F207&gt;5),"IS1",IF(AND(C204&gt;150%,Template!F207&lt;5),"IS2",IF(AND(C204&lt;50%,Template!F207&gt;5),"IS3",IF(AND(C204&lt;50%,Template!F207&lt;5),"IS4"))))</f>
        <v>IS3</v>
      </c>
      <c r="N204" t="str">
        <f ca="1">IF(AND(D204&gt;150%,Template!G207&gt;5),"IS1",IF(AND(D204&gt;150%,Template!G207&lt;5),"IS2",IF(AND(D204&lt;50%,Template!G207&gt;5),"IS3",IF(AND(D204&lt;50%,Template!G207&lt;5),"IS4"))))</f>
        <v>IS4</v>
      </c>
      <c r="O204" t="e">
        <f ca="1">IF(AND(E204&gt;150%,Template!H207&gt;5),"IS1",IF(AND(E204&gt;150%,Template!H207&lt;5),"IS2",IF(AND(E204&lt;50%,Template!H207&gt;5),"IS3",IF(AND(E204&lt;50%,Template!H207&lt;5),"IS4"))))</f>
        <v>#N/A</v>
      </c>
      <c r="P204" t="str">
        <f ca="1">IF(AND(F204&gt;150%,Template!I207&gt;5),"IS1",IF(AND(F204&gt;150%,Template!I207&lt;5),"IS2",IF(AND(F204&lt;50%,Template!I207&gt;5),"IS3",IF(AND(F204&lt;50%,Template!I207&lt;5),"IS4"))))</f>
        <v>IS4</v>
      </c>
      <c r="Q204" t="b">
        <f ca="1">IF(AND(G204&gt;150%,Template!J207&gt;5),"IS1",IF(AND(G204&gt;150%,Template!J207&lt;5),"IS2",IF(AND(G204&lt;50%,Template!J207&gt;5),"IS3",IF(AND(G204&lt;50%,Template!J207&lt;5),"IS4"))))</f>
        <v>0</v>
      </c>
      <c r="R204" t="e">
        <f ca="1">IF(AND(H204&gt;150%,Template!K207&gt;5),"IS1",IF(AND(H204&gt;150%,Template!K207&lt;5),"IS2",IF(AND(H204&lt;50%,Template!K207&gt;5),"IS3",IF(AND(H204&lt;50%,Template!K207&lt;5),"IS4"))))</f>
        <v>#N/A</v>
      </c>
      <c r="S204" t="b">
        <f ca="1">IF(AND(I204&gt;150%,Template!L207&gt;5),"IS1",IF(AND(I204&gt;150%,Template!L207&lt;5),"IS2",IF(AND(I204&lt;50%,Template!L207&gt;5),"IS3",IF(AND(I204&lt;50%,Template!L207&lt;5),"IS4"))))</f>
        <v>0</v>
      </c>
      <c r="T204" t="b">
        <f ca="1">IF(AND(J204&gt;150%,Template!M207&gt;5),"IS1",IF(AND(J204&gt;150%,Template!M207&lt;5),"IS2",IF(AND(J204&lt;50%,Template!M207&gt;5),"IS3",IF(AND(J204&lt;50%,Template!M207&lt;5),"IS4"))))</f>
        <v>0</v>
      </c>
      <c r="U204" t="e">
        <f ca="1">IF(AND(K204&gt;150%,Template!N207&gt;5),"IS1",IF(AND(K204&gt;150%,Template!N207&lt;5),"IS2",IF(AND(K204&lt;50%,Template!N207&gt;5),"IS3",IF(AND(K204&lt;50%,Template!N207&lt;5),"IS4"))))</f>
        <v>#N/A</v>
      </c>
      <c r="W204" t="str">
        <f>IF(Template!AF207&lt;&gt;"",Template!AF207,IF(M204&lt;&gt;FALSE,M204,""))</f>
        <v>IS3</v>
      </c>
      <c r="X204" t="str">
        <f>IF(Template!AG207&lt;&gt;"",Template!AG207,IF(N204&lt;&gt;FALSE,N204,""))</f>
        <v>IS4</v>
      </c>
      <c r="Y204" t="str">
        <f>IF(Template!AH207&lt;&gt;"",Template!AH207,IF(O204&lt;&gt;FALSE,O204,""))</f>
        <v>IS4</v>
      </c>
      <c r="Z204" t="str">
        <f>IF(Template!AI207&lt;&gt;"",Template!AI207,IF(P204&lt;&gt;FALSE,P204,""))</f>
        <v>IS4</v>
      </c>
      <c r="AA204" t="str">
        <f ca="1">IF(Template!AJ207&lt;&gt;"",Template!AJ207,IF(Q204&lt;&gt;FALSE,Q204,""))</f>
        <v/>
      </c>
      <c r="AB204" t="e">
        <f ca="1">IF(Template!AK207&lt;&gt;"",Template!AK207,IF(R204&lt;&gt;FALSE,R204,""))</f>
        <v>#N/A</v>
      </c>
      <c r="AC204" t="str">
        <f ca="1">IF(Template!AL207&lt;&gt;"",Template!AL207,IF(S204&lt;&gt;FALSE,S204,""))</f>
        <v/>
      </c>
      <c r="AD204" t="str">
        <f ca="1">IF(Template!AM207&lt;&gt;"",Template!AM207,IF(T204&lt;&gt;FALSE,T204,""))</f>
        <v/>
      </c>
      <c r="AE204" t="e">
        <f ca="1">IF(Template!AN207&lt;&gt;"",Template!AN207,IF(U204&lt;&gt;FALSE,U204,""))</f>
        <v>#N/A</v>
      </c>
    </row>
    <row r="205" spans="2:31" x14ac:dyDescent="0.35">
      <c r="B205" t="str">
        <f ca="1">Template!C208</f>
        <v>WO-23003-121-A-1B</v>
      </c>
      <c r="C205">
        <f ca="1">Template!AV208/Template!AV$2</f>
        <v>0.52587565824163029</v>
      </c>
      <c r="D205">
        <f ca="1">Template!AW208/Template!AW$2</f>
        <v>0.68523436502968682</v>
      </c>
      <c r="E205">
        <f ca="1">Template!AX208/Template!AX$2</f>
        <v>0.60872897117616809</v>
      </c>
      <c r="F205">
        <f ca="1">Template!AY208/Template!AY$2</f>
        <v>0.59614384337467119</v>
      </c>
      <c r="G205">
        <f ca="1">Template!AZ208/Template!AZ$2</f>
        <v>0.80784444019016344</v>
      </c>
      <c r="H205">
        <f ca="1">Template!BA208/Template!BA$2</f>
        <v>0.88460799809192925</v>
      </c>
      <c r="I205">
        <f ca="1">Template!BB208/Template!BB$2</f>
        <v>0.94095398797125762</v>
      </c>
      <c r="J205">
        <f ca="1">Template!BC208/Template!BC$2</f>
        <v>0.94628205239894037</v>
      </c>
      <c r="K205">
        <f ca="1">Template!BD208/Template!BD$2</f>
        <v>0.41487846833705611</v>
      </c>
      <c r="M205" t="b">
        <f ca="1">IF(AND(C205&gt;150%,Template!F208&gt;5),"IS1",IF(AND(C205&gt;150%,Template!F208&lt;5),"IS2",IF(AND(C205&lt;50%,Template!F208&gt;5),"IS3",IF(AND(C205&lt;50%,Template!F208&lt;5),"IS4"))))</f>
        <v>0</v>
      </c>
      <c r="N205" t="b">
        <f ca="1">IF(AND(D205&gt;150%,Template!G208&gt;5),"IS1",IF(AND(D205&gt;150%,Template!G208&lt;5),"IS2",IF(AND(D205&lt;50%,Template!G208&gt;5),"IS3",IF(AND(D205&lt;50%,Template!G208&lt;5),"IS4"))))</f>
        <v>0</v>
      </c>
      <c r="O205" t="e">
        <f ca="1">IF(AND(E205&gt;150%,Template!H208&gt;5),"IS1",IF(AND(E205&gt;150%,Template!H208&lt;5),"IS2",IF(AND(E205&lt;50%,Template!H208&gt;5),"IS3",IF(AND(E205&lt;50%,Template!H208&lt;5),"IS4"))))</f>
        <v>#N/A</v>
      </c>
      <c r="P205" t="b">
        <f ca="1">IF(AND(F205&gt;150%,Template!I208&gt;5),"IS1",IF(AND(F205&gt;150%,Template!I208&lt;5),"IS2",IF(AND(F205&lt;50%,Template!I208&gt;5),"IS3",IF(AND(F205&lt;50%,Template!I208&lt;5),"IS4"))))</f>
        <v>0</v>
      </c>
      <c r="Q205" t="b">
        <f ca="1">IF(AND(G205&gt;150%,Template!J208&gt;5),"IS1",IF(AND(G205&gt;150%,Template!J208&lt;5),"IS2",IF(AND(G205&lt;50%,Template!J208&gt;5),"IS3",IF(AND(G205&lt;50%,Template!J208&lt;5),"IS4"))))</f>
        <v>0</v>
      </c>
      <c r="R205" t="e">
        <f ca="1">IF(AND(H205&gt;150%,Template!K208&gt;5),"IS1",IF(AND(H205&gt;150%,Template!K208&lt;5),"IS2",IF(AND(H205&lt;50%,Template!K208&gt;5),"IS3",IF(AND(H205&lt;50%,Template!K208&lt;5),"IS4"))))</f>
        <v>#N/A</v>
      </c>
      <c r="S205" t="b">
        <f ca="1">IF(AND(I205&gt;150%,Template!L208&gt;5),"IS1",IF(AND(I205&gt;150%,Template!L208&lt;5),"IS2",IF(AND(I205&lt;50%,Template!L208&gt;5),"IS3",IF(AND(I205&lt;50%,Template!L208&lt;5),"IS4"))))</f>
        <v>0</v>
      </c>
      <c r="T205" t="b">
        <f ca="1">IF(AND(J205&gt;150%,Template!M208&gt;5),"IS1",IF(AND(J205&gt;150%,Template!M208&lt;5),"IS2",IF(AND(J205&lt;50%,Template!M208&gt;5),"IS3",IF(AND(J205&lt;50%,Template!M208&lt;5),"IS4"))))</f>
        <v>0</v>
      </c>
      <c r="U205" t="e">
        <f ca="1">IF(AND(K205&gt;150%,Template!N208&gt;5),"IS1",IF(AND(K205&gt;150%,Template!N208&lt;5),"IS2",IF(AND(K205&lt;50%,Template!N208&gt;5),"IS3",IF(AND(K205&lt;50%,Template!N208&lt;5),"IS4"))))</f>
        <v>#N/A</v>
      </c>
      <c r="W205" t="str">
        <f ca="1">IF(Template!AF208&lt;&gt;"",Template!AF208,IF(M205&lt;&gt;FALSE,M205,""))</f>
        <v/>
      </c>
      <c r="X205" t="str">
        <f ca="1">IF(Template!AG208&lt;&gt;"",Template!AG208,IF(N205&lt;&gt;FALSE,N205,""))</f>
        <v/>
      </c>
      <c r="Y205" t="e">
        <f ca="1">IF(Template!AH208&lt;&gt;"",Template!AH208,IF(O205&lt;&gt;FALSE,O205,""))</f>
        <v>#N/A</v>
      </c>
      <c r="Z205" t="str">
        <f ca="1">IF(Template!AI208&lt;&gt;"",Template!AI208,IF(P205&lt;&gt;FALSE,P205,""))</f>
        <v/>
      </c>
      <c r="AA205" t="str">
        <f ca="1">IF(Template!AJ208&lt;&gt;"",Template!AJ208,IF(Q205&lt;&gt;FALSE,Q205,""))</f>
        <v/>
      </c>
      <c r="AB205" t="e">
        <f ca="1">IF(Template!AK208&lt;&gt;"",Template!AK208,IF(R205&lt;&gt;FALSE,R205,""))</f>
        <v>#N/A</v>
      </c>
      <c r="AC205" t="str">
        <f ca="1">IF(Template!AL208&lt;&gt;"",Template!AL208,IF(S205&lt;&gt;FALSE,S205,""))</f>
        <v/>
      </c>
      <c r="AD205" t="str">
        <f ca="1">IF(Template!AM208&lt;&gt;"",Template!AM208,IF(T205&lt;&gt;FALSE,T205,""))</f>
        <v/>
      </c>
      <c r="AE205" t="str">
        <f>IF(Template!AN208&lt;&gt;"",Template!AN208,IF(U205&lt;&gt;FALSE,U205,""))</f>
        <v>IS4</v>
      </c>
    </row>
    <row r="206" spans="2:31" x14ac:dyDescent="0.35">
      <c r="B206" t="str">
        <f ca="1">Template!C209</f>
        <v>WO-23003-125-A-1</v>
      </c>
      <c r="C206">
        <f ca="1">Template!AV209/Template!AV$2</f>
        <v>8.9163408270733324E-2</v>
      </c>
      <c r="D206">
        <f ca="1">Template!AW209/Template!AW$2</f>
        <v>0.34669697135437239</v>
      </c>
      <c r="E206">
        <f ca="1">Template!AX209/Template!AX$2</f>
        <v>0.30007324319477585</v>
      </c>
      <c r="F206">
        <f ca="1">Template!AY209/Template!AY$2</f>
        <v>0.31256869859253672</v>
      </c>
      <c r="G206">
        <f ca="1">Template!AZ209/Template!AZ$2</f>
        <v>0.50051695437105903</v>
      </c>
      <c r="H206">
        <f ca="1">Template!BA209/Template!BA$2</f>
        <v>0.56602825159705195</v>
      </c>
      <c r="I206">
        <f ca="1">Template!BB209/Template!BB$2</f>
        <v>0.7015575715389849</v>
      </c>
      <c r="J206">
        <f ca="1">Template!BC209/Template!BC$2</f>
        <v>0.90874457457756608</v>
      </c>
      <c r="K206">
        <f ca="1">Template!BD209/Template!BD$2</f>
        <v>0.8618013588562109</v>
      </c>
      <c r="M206" t="str">
        <f ca="1">IF(AND(C206&gt;150%,Template!F209&gt;5),"IS1",IF(AND(C206&gt;150%,Template!F209&lt;5),"IS2",IF(AND(C206&lt;50%,Template!F209&gt;5),"IS3",IF(AND(C206&lt;50%,Template!F209&lt;5),"IS4"))))</f>
        <v>IS3</v>
      </c>
      <c r="N206" t="str">
        <f ca="1">IF(AND(D206&gt;150%,Template!G209&gt;5),"IS1",IF(AND(D206&gt;150%,Template!G209&lt;5),"IS2",IF(AND(D206&lt;50%,Template!G209&gt;5),"IS3",IF(AND(D206&lt;50%,Template!G209&lt;5),"IS4"))))</f>
        <v>IS4</v>
      </c>
      <c r="O206" t="e">
        <f ca="1">IF(AND(E206&gt;150%,Template!H209&gt;5),"IS1",IF(AND(E206&gt;150%,Template!H209&lt;5),"IS2",IF(AND(E206&lt;50%,Template!H209&gt;5),"IS3",IF(AND(E206&lt;50%,Template!H209&lt;5),"IS4"))))</f>
        <v>#N/A</v>
      </c>
      <c r="P206" t="str">
        <f ca="1">IF(AND(F206&gt;150%,Template!I209&gt;5),"IS1",IF(AND(F206&gt;150%,Template!I209&lt;5),"IS2",IF(AND(F206&lt;50%,Template!I209&gt;5),"IS3",IF(AND(F206&lt;50%,Template!I209&lt;5),"IS4"))))</f>
        <v>IS4</v>
      </c>
      <c r="Q206" t="b">
        <f ca="1">IF(AND(G206&gt;150%,Template!J209&gt;5),"IS1",IF(AND(G206&gt;150%,Template!J209&lt;5),"IS2",IF(AND(G206&lt;50%,Template!J209&gt;5),"IS3",IF(AND(G206&lt;50%,Template!J209&lt;5),"IS4"))))</f>
        <v>0</v>
      </c>
      <c r="R206" t="e">
        <f ca="1">IF(AND(H206&gt;150%,Template!K209&gt;5),"IS1",IF(AND(H206&gt;150%,Template!K209&lt;5),"IS2",IF(AND(H206&lt;50%,Template!K209&gt;5),"IS3",IF(AND(H206&lt;50%,Template!K209&lt;5),"IS4"))))</f>
        <v>#N/A</v>
      </c>
      <c r="S206" t="b">
        <f ca="1">IF(AND(I206&gt;150%,Template!L209&gt;5),"IS1",IF(AND(I206&gt;150%,Template!L209&lt;5),"IS2",IF(AND(I206&lt;50%,Template!L209&gt;5),"IS3",IF(AND(I206&lt;50%,Template!L209&lt;5),"IS4"))))</f>
        <v>0</v>
      </c>
      <c r="T206" t="b">
        <f ca="1">IF(AND(J206&gt;150%,Template!M209&gt;5),"IS1",IF(AND(J206&gt;150%,Template!M209&lt;5),"IS2",IF(AND(J206&lt;50%,Template!M209&gt;5),"IS3",IF(AND(J206&lt;50%,Template!M209&lt;5),"IS4"))))</f>
        <v>0</v>
      </c>
      <c r="U206" t="e">
        <f ca="1">IF(AND(K206&gt;150%,Template!N209&gt;5),"IS1",IF(AND(K206&gt;150%,Template!N209&lt;5),"IS2",IF(AND(K206&lt;50%,Template!N209&gt;5),"IS3",IF(AND(K206&lt;50%,Template!N209&lt;5),"IS4"))))</f>
        <v>#N/A</v>
      </c>
      <c r="W206" t="str">
        <f>IF(Template!AF209&lt;&gt;"",Template!AF209,IF(M206&lt;&gt;FALSE,M206,""))</f>
        <v>IS3</v>
      </c>
      <c r="X206" t="str">
        <f>IF(Template!AG209&lt;&gt;"",Template!AG209,IF(N206&lt;&gt;FALSE,N206,""))</f>
        <v>IS4</v>
      </c>
      <c r="Y206" t="str">
        <f>IF(Template!AH209&lt;&gt;"",Template!AH209,IF(O206&lt;&gt;FALSE,O206,""))</f>
        <v>IS3</v>
      </c>
      <c r="Z206" t="str">
        <f>IF(Template!AI209&lt;&gt;"",Template!AI209,IF(P206&lt;&gt;FALSE,P206,""))</f>
        <v>IS4</v>
      </c>
      <c r="AA206" t="str">
        <f ca="1">IF(Template!AJ209&lt;&gt;"",Template!AJ209,IF(Q206&lt;&gt;FALSE,Q206,""))</f>
        <v/>
      </c>
      <c r="AB206" t="e">
        <f ca="1">IF(Template!AK209&lt;&gt;"",Template!AK209,IF(R206&lt;&gt;FALSE,R206,""))</f>
        <v>#N/A</v>
      </c>
      <c r="AC206" t="str">
        <f ca="1">IF(Template!AL209&lt;&gt;"",Template!AL209,IF(S206&lt;&gt;FALSE,S206,""))</f>
        <v/>
      </c>
      <c r="AD206" t="str">
        <f ca="1">IF(Template!AM209&lt;&gt;"",Template!AM209,IF(T206&lt;&gt;FALSE,T206,""))</f>
        <v/>
      </c>
      <c r="AE206" t="str">
        <f>IF(Template!AN209&lt;&gt;"",Template!AN209,IF(U206&lt;&gt;FALSE,U206,""))</f>
        <v>C</v>
      </c>
    </row>
    <row r="207" spans="2:31" x14ac:dyDescent="0.35">
      <c r="B207" t="str">
        <f ca="1">Template!C210</f>
        <v>WO-23003-126-A-1</v>
      </c>
      <c r="C207">
        <f ca="1">Template!AV210/Template!AV$2</f>
        <v>8.3567412845041877E-2</v>
      </c>
      <c r="D207">
        <f ca="1">Template!AW210/Template!AW$2</f>
        <v>0.24888197445033927</v>
      </c>
      <c r="E207">
        <f ca="1">Template!AX210/Template!AX$2</f>
        <v>0.23906774852543433</v>
      </c>
      <c r="F207">
        <f ca="1">Template!AY210/Template!AY$2</f>
        <v>0.23407914827750559</v>
      </c>
      <c r="G207">
        <f ca="1">Template!AZ210/Template!AZ$2</f>
        <v>0.25063351525566924</v>
      </c>
      <c r="H207">
        <f ca="1">Template!BA210/Template!BA$2</f>
        <v>0.29452643397238237</v>
      </c>
      <c r="I207">
        <f ca="1">Template!BB210/Template!BB$2</f>
        <v>0.39988165519972763</v>
      </c>
      <c r="J207">
        <f ca="1">Template!BC210/Template!BC$2</f>
        <v>0.49900313761347193</v>
      </c>
      <c r="K207">
        <f ca="1">Template!BD210/Template!BD$2</f>
        <v>0.58769206215609815</v>
      </c>
      <c r="M207" t="str">
        <f ca="1">IF(AND(C207&gt;150%,Template!F210&gt;5),"IS1",IF(AND(C207&gt;150%,Template!F210&lt;5),"IS2",IF(AND(C207&lt;50%,Template!F210&gt;5),"IS3",IF(AND(C207&lt;50%,Template!F210&lt;5),"IS4"))))</f>
        <v>IS3</v>
      </c>
      <c r="N207" t="str">
        <f ca="1">IF(AND(D207&gt;150%,Template!G210&gt;5),"IS1",IF(AND(D207&gt;150%,Template!G210&lt;5),"IS2",IF(AND(D207&lt;50%,Template!G210&gt;5),"IS3",IF(AND(D207&lt;50%,Template!G210&lt;5),"IS4"))))</f>
        <v>IS4</v>
      </c>
      <c r="O207" t="e">
        <f ca="1">IF(AND(E207&gt;150%,Template!H210&gt;5),"IS1",IF(AND(E207&gt;150%,Template!H210&lt;5),"IS2",IF(AND(E207&lt;50%,Template!H210&gt;5),"IS3",IF(AND(E207&lt;50%,Template!H210&lt;5),"IS4"))))</f>
        <v>#N/A</v>
      </c>
      <c r="P207" t="str">
        <f ca="1">IF(AND(F207&gt;150%,Template!I210&gt;5),"IS1",IF(AND(F207&gt;150%,Template!I210&lt;5),"IS2",IF(AND(F207&lt;50%,Template!I210&gt;5),"IS3",IF(AND(F207&lt;50%,Template!I210&lt;5),"IS4"))))</f>
        <v>IS4</v>
      </c>
      <c r="Q207" t="str">
        <f ca="1">IF(AND(G207&gt;150%,Template!J210&gt;5),"IS1",IF(AND(G207&gt;150%,Template!J210&lt;5),"IS2",IF(AND(G207&lt;50%,Template!J210&gt;5),"IS3",IF(AND(G207&lt;50%,Template!J210&lt;5),"IS4"))))</f>
        <v>IS4</v>
      </c>
      <c r="R207" t="e">
        <f ca="1">IF(AND(H207&gt;150%,Template!K210&gt;5),"IS1",IF(AND(H207&gt;150%,Template!K210&lt;5),"IS2",IF(AND(H207&lt;50%,Template!K210&gt;5),"IS3",IF(AND(H207&lt;50%,Template!K210&lt;5),"IS4"))))</f>
        <v>#N/A</v>
      </c>
      <c r="S207" t="str">
        <f ca="1">IF(AND(I207&gt;150%,Template!L210&gt;5),"IS1",IF(AND(I207&gt;150%,Template!L210&lt;5),"IS2",IF(AND(I207&lt;50%,Template!L210&gt;5),"IS3",IF(AND(I207&lt;50%,Template!L210&lt;5),"IS4"))))</f>
        <v>IS4</v>
      </c>
      <c r="T207" t="str">
        <f ca="1">IF(AND(J207&gt;150%,Template!M210&gt;5),"IS1",IF(AND(J207&gt;150%,Template!M210&lt;5),"IS2",IF(AND(J207&lt;50%,Template!M210&gt;5),"IS3",IF(AND(J207&lt;50%,Template!M210&lt;5),"IS4"))))</f>
        <v>IS4</v>
      </c>
      <c r="U207" t="e">
        <f ca="1">IF(AND(K207&gt;150%,Template!N210&gt;5),"IS1",IF(AND(K207&gt;150%,Template!N210&lt;5),"IS2",IF(AND(K207&lt;50%,Template!N210&gt;5),"IS3",IF(AND(K207&lt;50%,Template!N210&lt;5),"IS4"))))</f>
        <v>#N/A</v>
      </c>
      <c r="W207" t="str">
        <f>IF(Template!AF210&lt;&gt;"",Template!AF210,IF(M207&lt;&gt;FALSE,M207,""))</f>
        <v>IS3</v>
      </c>
      <c r="X207" t="str">
        <f>IF(Template!AG210&lt;&gt;"",Template!AG210,IF(N207&lt;&gt;FALSE,N207,""))</f>
        <v>IS4</v>
      </c>
      <c r="Y207" t="str">
        <f>IF(Template!AH210&lt;&gt;"",Template!AH210,IF(O207&lt;&gt;FALSE,O207,""))</f>
        <v>IS3</v>
      </c>
      <c r="Z207" t="str">
        <f>IF(Template!AI210&lt;&gt;"",Template!AI210,IF(P207&lt;&gt;FALSE,P207,""))</f>
        <v>IS4</v>
      </c>
      <c r="AA207" t="str">
        <f>IF(Template!AJ210&lt;&gt;"",Template!AJ210,IF(Q207&lt;&gt;FALSE,Q207,""))</f>
        <v>IS4</v>
      </c>
      <c r="AB207" t="str">
        <f>IF(Template!AK210&lt;&gt;"",Template!AK210,IF(R207&lt;&gt;FALSE,R207,""))</f>
        <v>IS4</v>
      </c>
      <c r="AC207" t="str">
        <f>IF(Template!AL210&lt;&gt;"",Template!AL210,IF(S207&lt;&gt;FALSE,S207,""))</f>
        <v>IS4</v>
      </c>
      <c r="AD207" t="str">
        <f>IF(Template!AM210&lt;&gt;"",Template!AM210,IF(T207&lt;&gt;FALSE,T207,""))</f>
        <v>IS4</v>
      </c>
      <c r="AE207" t="e">
        <f ca="1">IF(Template!AN210&lt;&gt;"",Template!AN210,IF(U207&lt;&gt;FALSE,U207,""))</f>
        <v>#N/A</v>
      </c>
    </row>
    <row r="208" spans="2:31" x14ac:dyDescent="0.35">
      <c r="B208" t="str">
        <f ca="1">Template!C211</f>
        <v>WO-23003-127-A-1</v>
      </c>
      <c r="C208">
        <f ca="1">Template!AV211/Template!AV$2</f>
        <v>0.21800825840734628</v>
      </c>
      <c r="D208">
        <f ca="1">Template!AW211/Template!AW$2</f>
        <v>0.39051587518628134</v>
      </c>
      <c r="E208">
        <f ca="1">Template!AX211/Template!AX$2</f>
        <v>0.36480339737313056</v>
      </c>
      <c r="F208">
        <f ca="1">Template!AY211/Template!AY$2</f>
        <v>0.36045169570420915</v>
      </c>
      <c r="G208">
        <f ca="1">Template!AZ211/Template!AZ$2</f>
        <v>0.33099826605967653</v>
      </c>
      <c r="H208">
        <f ca="1">Template!BA211/Template!BA$2</f>
        <v>0.40869015518706109</v>
      </c>
      <c r="I208">
        <f ca="1">Template!BB211/Template!BB$2</f>
        <v>0.59904836544084106</v>
      </c>
      <c r="J208">
        <f ca="1">Template!BC211/Template!BC$2</f>
        <v>0.7438576901452979</v>
      </c>
      <c r="K208">
        <f ca="1">Template!BD211/Template!BD$2</f>
        <v>0.87609350839814881</v>
      </c>
      <c r="M208" t="str">
        <f ca="1">IF(AND(C208&gt;150%,Template!F211&gt;5),"IS1",IF(AND(C208&gt;150%,Template!F211&lt;5),"IS2",IF(AND(C208&lt;50%,Template!F211&gt;5),"IS3",IF(AND(C208&lt;50%,Template!F211&lt;5),"IS4"))))</f>
        <v>IS3</v>
      </c>
      <c r="N208" t="str">
        <f ca="1">IF(AND(D208&gt;150%,Template!G211&gt;5),"IS1",IF(AND(D208&gt;150%,Template!G211&lt;5),"IS2",IF(AND(D208&lt;50%,Template!G211&gt;5),"IS3",IF(AND(D208&lt;50%,Template!G211&lt;5),"IS4"))))</f>
        <v>IS4</v>
      </c>
      <c r="O208" t="e">
        <f ca="1">IF(AND(E208&gt;150%,Template!H211&gt;5),"IS1",IF(AND(E208&gt;150%,Template!H211&lt;5),"IS2",IF(AND(E208&lt;50%,Template!H211&gt;5),"IS3",IF(AND(E208&lt;50%,Template!H211&lt;5),"IS4"))))</f>
        <v>#N/A</v>
      </c>
      <c r="P208" t="str">
        <f ca="1">IF(AND(F208&gt;150%,Template!I211&gt;5),"IS1",IF(AND(F208&gt;150%,Template!I211&lt;5),"IS2",IF(AND(F208&lt;50%,Template!I211&gt;5),"IS3",IF(AND(F208&lt;50%,Template!I211&lt;5),"IS4"))))</f>
        <v>IS4</v>
      </c>
      <c r="Q208" t="str">
        <f ca="1">IF(AND(G208&gt;150%,Template!J211&gt;5),"IS1",IF(AND(G208&gt;150%,Template!J211&lt;5),"IS2",IF(AND(G208&lt;50%,Template!J211&gt;5),"IS3",IF(AND(G208&lt;50%,Template!J211&lt;5),"IS4"))))</f>
        <v>IS4</v>
      </c>
      <c r="R208" t="e">
        <f ca="1">IF(AND(H208&gt;150%,Template!K211&gt;5),"IS1",IF(AND(H208&gt;150%,Template!K211&lt;5),"IS2",IF(AND(H208&lt;50%,Template!K211&gt;5),"IS3",IF(AND(H208&lt;50%,Template!K211&lt;5),"IS4"))))</f>
        <v>#N/A</v>
      </c>
      <c r="S208" t="b">
        <f ca="1">IF(AND(I208&gt;150%,Template!L211&gt;5),"IS1",IF(AND(I208&gt;150%,Template!L211&lt;5),"IS2",IF(AND(I208&lt;50%,Template!L211&gt;5),"IS3",IF(AND(I208&lt;50%,Template!L211&lt;5),"IS4"))))</f>
        <v>0</v>
      </c>
      <c r="T208" t="b">
        <f ca="1">IF(AND(J208&gt;150%,Template!M211&gt;5),"IS1",IF(AND(J208&gt;150%,Template!M211&lt;5),"IS2",IF(AND(J208&lt;50%,Template!M211&gt;5),"IS3",IF(AND(J208&lt;50%,Template!M211&lt;5),"IS4"))))</f>
        <v>0</v>
      </c>
      <c r="U208" t="e">
        <f ca="1">IF(AND(K208&gt;150%,Template!N211&gt;5),"IS1",IF(AND(K208&gt;150%,Template!N211&lt;5),"IS2",IF(AND(K208&lt;50%,Template!N211&gt;5),"IS3",IF(AND(K208&lt;50%,Template!N211&lt;5),"IS4"))))</f>
        <v>#N/A</v>
      </c>
      <c r="W208" t="str">
        <f>IF(Template!AF211&lt;&gt;"",Template!AF211,IF(M208&lt;&gt;FALSE,M208,""))</f>
        <v>IS3</v>
      </c>
      <c r="X208" t="str">
        <f>IF(Template!AG211&lt;&gt;"",Template!AG211,IF(N208&lt;&gt;FALSE,N208,""))</f>
        <v>IS4</v>
      </c>
      <c r="Y208" t="str">
        <f>IF(Template!AH211&lt;&gt;"",Template!AH211,IF(O208&lt;&gt;FALSE,O208,""))</f>
        <v>IS3</v>
      </c>
      <c r="Z208" t="str">
        <f>IF(Template!AI211&lt;&gt;"",Template!AI211,IF(P208&lt;&gt;FALSE,P208,""))</f>
        <v>IS4</v>
      </c>
      <c r="AA208" t="str">
        <f>IF(Template!AJ211&lt;&gt;"",Template!AJ211,IF(Q208&lt;&gt;FALSE,Q208,""))</f>
        <v>IS4</v>
      </c>
      <c r="AB208" t="str">
        <f>IF(Template!AK211&lt;&gt;"",Template!AK211,IF(R208&lt;&gt;FALSE,R208,""))</f>
        <v>IS4</v>
      </c>
      <c r="AC208" t="str">
        <f ca="1">IF(Template!AL211&lt;&gt;"",Template!AL211,IF(S208&lt;&gt;FALSE,S208,""))</f>
        <v/>
      </c>
      <c r="AD208" t="str">
        <f ca="1">IF(Template!AM211&lt;&gt;"",Template!AM211,IF(T208&lt;&gt;FALSE,T208,""))</f>
        <v/>
      </c>
      <c r="AE208" t="e">
        <f ca="1">IF(Template!AN211&lt;&gt;"",Template!AN211,IF(U208&lt;&gt;FALSE,U208,""))</f>
        <v>#N/A</v>
      </c>
    </row>
    <row r="209" spans="2:31" x14ac:dyDescent="0.35">
      <c r="B209" t="str">
        <f ca="1">Template!C212</f>
        <v>WO-23003-128-A-1</v>
      </c>
      <c r="C209">
        <f ca="1">Template!AV212/Template!AV$2</f>
        <v>0.12438558408031061</v>
      </c>
      <c r="D209">
        <f ca="1">Template!AW212/Template!AW$2</f>
        <v>0.3211581144380094</v>
      </c>
      <c r="E209">
        <f ca="1">Template!AX212/Template!AX$2</f>
        <v>0.28604306601813961</v>
      </c>
      <c r="F209">
        <f ca="1">Template!AY212/Template!AY$2</f>
        <v>0.29157088716951618</v>
      </c>
      <c r="G209">
        <f ca="1">Template!AZ212/Template!AZ$2</f>
        <v>0.27682725195703095</v>
      </c>
      <c r="H209">
        <f ca="1">Template!BA212/Template!BA$2</f>
        <v>0.32984548564687727</v>
      </c>
      <c r="I209">
        <f ca="1">Template!BB212/Template!BB$2</f>
        <v>0.45856995172526194</v>
      </c>
      <c r="J209">
        <f ca="1">Template!BC212/Template!BC$2</f>
        <v>0.57069819254222443</v>
      </c>
      <c r="K209">
        <f ca="1">Template!BD212/Template!BD$2</f>
        <v>0.71643209635726557</v>
      </c>
      <c r="M209" t="str">
        <f ca="1">IF(AND(C209&gt;150%,Template!F212&gt;5),"IS1",IF(AND(C209&gt;150%,Template!F212&lt;5),"IS2",IF(AND(C209&lt;50%,Template!F212&gt;5),"IS3",IF(AND(C209&lt;50%,Template!F212&lt;5),"IS4"))))</f>
        <v>IS3</v>
      </c>
      <c r="N209" t="str">
        <f ca="1">IF(AND(D209&gt;150%,Template!G212&gt;5),"IS1",IF(AND(D209&gt;150%,Template!G212&lt;5),"IS2",IF(AND(D209&lt;50%,Template!G212&gt;5),"IS3",IF(AND(D209&lt;50%,Template!G212&lt;5),"IS4"))))</f>
        <v>IS4</v>
      </c>
      <c r="O209" t="e">
        <f ca="1">IF(AND(E209&gt;150%,Template!H212&gt;5),"IS1",IF(AND(E209&gt;150%,Template!H212&lt;5),"IS2",IF(AND(E209&lt;50%,Template!H212&gt;5),"IS3",IF(AND(E209&lt;50%,Template!H212&lt;5),"IS4"))))</f>
        <v>#N/A</v>
      </c>
      <c r="P209" t="str">
        <f ca="1">IF(AND(F209&gt;150%,Template!I212&gt;5),"IS1",IF(AND(F209&gt;150%,Template!I212&lt;5),"IS2",IF(AND(F209&lt;50%,Template!I212&gt;5),"IS3",IF(AND(F209&lt;50%,Template!I212&lt;5),"IS4"))))</f>
        <v>IS4</v>
      </c>
      <c r="Q209" t="str">
        <f ca="1">IF(AND(G209&gt;150%,Template!J212&gt;5),"IS1",IF(AND(G209&gt;150%,Template!J212&lt;5),"IS2",IF(AND(G209&lt;50%,Template!J212&gt;5),"IS3",IF(AND(G209&lt;50%,Template!J212&lt;5),"IS4"))))</f>
        <v>IS4</v>
      </c>
      <c r="R209" t="e">
        <f ca="1">IF(AND(H209&gt;150%,Template!K212&gt;5),"IS1",IF(AND(H209&gt;150%,Template!K212&lt;5),"IS2",IF(AND(H209&lt;50%,Template!K212&gt;5),"IS3",IF(AND(H209&lt;50%,Template!K212&lt;5),"IS4"))))</f>
        <v>#N/A</v>
      </c>
      <c r="S209" t="str">
        <f ca="1">IF(AND(I209&gt;150%,Template!L212&gt;5),"IS1",IF(AND(I209&gt;150%,Template!L212&lt;5),"IS2",IF(AND(I209&lt;50%,Template!L212&gt;5),"IS3",IF(AND(I209&lt;50%,Template!L212&lt;5),"IS4"))))</f>
        <v>IS4</v>
      </c>
      <c r="T209" t="b">
        <f ca="1">IF(AND(J209&gt;150%,Template!M212&gt;5),"IS1",IF(AND(J209&gt;150%,Template!M212&lt;5),"IS2",IF(AND(J209&lt;50%,Template!M212&gt;5),"IS3",IF(AND(J209&lt;50%,Template!M212&lt;5),"IS4"))))</f>
        <v>0</v>
      </c>
      <c r="U209" t="e">
        <f ca="1">IF(AND(K209&gt;150%,Template!N212&gt;5),"IS1",IF(AND(K209&gt;150%,Template!N212&lt;5),"IS2",IF(AND(K209&lt;50%,Template!N212&gt;5),"IS3",IF(AND(K209&lt;50%,Template!N212&lt;5),"IS4"))))</f>
        <v>#N/A</v>
      </c>
      <c r="W209" t="str">
        <f>IF(Template!AF212&lt;&gt;"",Template!AF212,IF(M209&lt;&gt;FALSE,M209,""))</f>
        <v>IS3</v>
      </c>
      <c r="X209" t="str">
        <f>IF(Template!AG212&lt;&gt;"",Template!AG212,IF(N209&lt;&gt;FALSE,N209,""))</f>
        <v>IS4</v>
      </c>
      <c r="Y209" t="str">
        <f>IF(Template!AH212&lt;&gt;"",Template!AH212,IF(O209&lt;&gt;FALSE,O209,""))</f>
        <v>IS3</v>
      </c>
      <c r="Z209" t="str">
        <f>IF(Template!AI212&lt;&gt;"",Template!AI212,IF(P209&lt;&gt;FALSE,P209,""))</f>
        <v>IS4</v>
      </c>
      <c r="AA209" t="str">
        <f>IF(Template!AJ212&lt;&gt;"",Template!AJ212,IF(Q209&lt;&gt;FALSE,Q209,""))</f>
        <v>IS4</v>
      </c>
      <c r="AB209" t="str">
        <f>IF(Template!AK212&lt;&gt;"",Template!AK212,IF(R209&lt;&gt;FALSE,R209,""))</f>
        <v>IS4</v>
      </c>
      <c r="AC209" t="str">
        <f>IF(Template!AL212&lt;&gt;"",Template!AL212,IF(S209&lt;&gt;FALSE,S209,""))</f>
        <v>IS4</v>
      </c>
      <c r="AD209" t="str">
        <f ca="1">IF(Template!AM212&lt;&gt;"",Template!AM212,IF(T209&lt;&gt;FALSE,T209,""))</f>
        <v/>
      </c>
      <c r="AE209" t="e">
        <f ca="1">IF(Template!AN212&lt;&gt;"",Template!AN212,IF(U209&lt;&gt;FALSE,U209,""))</f>
        <v>#N/A</v>
      </c>
    </row>
    <row r="210" spans="2:31" x14ac:dyDescent="0.35">
      <c r="B210" t="str">
        <f ca="1">Template!C213</f>
        <v>WO-23003-129-A-1</v>
      </c>
      <c r="C210">
        <f ca="1">Template!AV213/Template!AV$2</f>
        <v>0.16562557778036471</v>
      </c>
      <c r="D210">
        <f ca="1">Template!AW213/Template!AW$2</f>
        <v>0.3752014741799064</v>
      </c>
      <c r="E210">
        <f ca="1">Template!AX213/Template!AX$2</f>
        <v>0.3339750793399861</v>
      </c>
      <c r="F210">
        <f ca="1">Template!AY213/Template!AY$2</f>
        <v>0.3344559387601328</v>
      </c>
      <c r="G210">
        <f ca="1">Template!AZ213/Template!AZ$2</f>
        <v>0.34022097485912384</v>
      </c>
      <c r="H210">
        <f ca="1">Template!BA213/Template!BA$2</f>
        <v>0.41898023232985554</v>
      </c>
      <c r="I210">
        <f ca="1">Template!BB213/Template!BB$2</f>
        <v>0.59186573917248164</v>
      </c>
      <c r="J210">
        <f ca="1">Template!BC213/Template!BC$2</f>
        <v>0.80163896776796884</v>
      </c>
      <c r="K210">
        <f ca="1">Template!BD213/Template!BD$2</f>
        <v>0.85483644092580935</v>
      </c>
      <c r="M210" t="str">
        <f ca="1">IF(AND(C210&gt;150%,Template!F213&gt;5),"IS1",IF(AND(C210&gt;150%,Template!F213&lt;5),"IS2",IF(AND(C210&lt;50%,Template!F213&gt;5),"IS3",IF(AND(C210&lt;50%,Template!F213&lt;5),"IS4"))))</f>
        <v>IS3</v>
      </c>
      <c r="N210" t="str">
        <f ca="1">IF(AND(D210&gt;150%,Template!G213&gt;5),"IS1",IF(AND(D210&gt;150%,Template!G213&lt;5),"IS2",IF(AND(D210&lt;50%,Template!G213&gt;5),"IS3",IF(AND(D210&lt;50%,Template!G213&lt;5),"IS4"))))</f>
        <v>IS4</v>
      </c>
      <c r="O210" t="e">
        <f ca="1">IF(AND(E210&gt;150%,Template!H213&gt;5),"IS1",IF(AND(E210&gt;150%,Template!H213&lt;5),"IS2",IF(AND(E210&lt;50%,Template!H213&gt;5),"IS3",IF(AND(E210&lt;50%,Template!H213&lt;5),"IS4"))))</f>
        <v>#N/A</v>
      </c>
      <c r="P210" t="str">
        <f ca="1">IF(AND(F210&gt;150%,Template!I213&gt;5),"IS1",IF(AND(F210&gt;150%,Template!I213&lt;5),"IS2",IF(AND(F210&lt;50%,Template!I213&gt;5),"IS3",IF(AND(F210&lt;50%,Template!I213&lt;5),"IS4"))))</f>
        <v>IS4</v>
      </c>
      <c r="Q210" t="str">
        <f ca="1">IF(AND(G210&gt;150%,Template!J213&gt;5),"IS1",IF(AND(G210&gt;150%,Template!J213&lt;5),"IS2",IF(AND(G210&lt;50%,Template!J213&gt;5),"IS3",IF(AND(G210&lt;50%,Template!J213&lt;5),"IS4"))))</f>
        <v>IS4</v>
      </c>
      <c r="R210" t="e">
        <f ca="1">IF(AND(H210&gt;150%,Template!K213&gt;5),"IS1",IF(AND(H210&gt;150%,Template!K213&lt;5),"IS2",IF(AND(H210&lt;50%,Template!K213&gt;5),"IS3",IF(AND(H210&lt;50%,Template!K213&lt;5),"IS4"))))</f>
        <v>#N/A</v>
      </c>
      <c r="S210" t="b">
        <f ca="1">IF(AND(I210&gt;150%,Template!L213&gt;5),"IS1",IF(AND(I210&gt;150%,Template!L213&lt;5),"IS2",IF(AND(I210&lt;50%,Template!L213&gt;5),"IS3",IF(AND(I210&lt;50%,Template!L213&lt;5),"IS4"))))</f>
        <v>0</v>
      </c>
      <c r="T210" t="b">
        <f ca="1">IF(AND(J210&gt;150%,Template!M213&gt;5),"IS1",IF(AND(J210&gt;150%,Template!M213&lt;5),"IS2",IF(AND(J210&lt;50%,Template!M213&gt;5),"IS3",IF(AND(J210&lt;50%,Template!M213&lt;5),"IS4"))))</f>
        <v>0</v>
      </c>
      <c r="U210" t="e">
        <f ca="1">IF(AND(K210&gt;150%,Template!N213&gt;5),"IS1",IF(AND(K210&gt;150%,Template!N213&lt;5),"IS2",IF(AND(K210&lt;50%,Template!N213&gt;5),"IS3",IF(AND(K210&lt;50%,Template!N213&lt;5),"IS4"))))</f>
        <v>#N/A</v>
      </c>
      <c r="W210" t="str">
        <f>IF(Template!AF213&lt;&gt;"",Template!AF213,IF(M210&lt;&gt;FALSE,M210,""))</f>
        <v>IS3</v>
      </c>
      <c r="X210" t="str">
        <f>IF(Template!AG213&lt;&gt;"",Template!AG213,IF(N210&lt;&gt;FALSE,N210,""))</f>
        <v>IS4</v>
      </c>
      <c r="Y210" t="str">
        <f>IF(Template!AH213&lt;&gt;"",Template!AH213,IF(O210&lt;&gt;FALSE,O210,""))</f>
        <v>IS3</v>
      </c>
      <c r="Z210" t="str">
        <f>IF(Template!AI213&lt;&gt;"",Template!AI213,IF(P210&lt;&gt;FALSE,P210,""))</f>
        <v>IS4</v>
      </c>
      <c r="AA210" t="str">
        <f>IF(Template!AJ213&lt;&gt;"",Template!AJ213,IF(Q210&lt;&gt;FALSE,Q210,""))</f>
        <v>IS4</v>
      </c>
      <c r="AB210" t="str">
        <f>IF(Template!AK213&lt;&gt;"",Template!AK213,IF(R210&lt;&gt;FALSE,R210,""))</f>
        <v>IS4</v>
      </c>
      <c r="AC210" t="str">
        <f ca="1">IF(Template!AL213&lt;&gt;"",Template!AL213,IF(S210&lt;&gt;FALSE,S210,""))</f>
        <v/>
      </c>
      <c r="AD210" t="str">
        <f ca="1">IF(Template!AM213&lt;&gt;"",Template!AM213,IF(T210&lt;&gt;FALSE,T210,""))</f>
        <v/>
      </c>
      <c r="AE210" t="e">
        <f ca="1">IF(Template!AN213&lt;&gt;"",Template!AN213,IF(U210&lt;&gt;FALSE,U210,""))</f>
        <v>#N/A</v>
      </c>
    </row>
    <row r="211" spans="2:31" x14ac:dyDescent="0.35">
      <c r="B211" t="str">
        <f ca="1">Template!C214</f>
        <v>WO-23003-130-A-1</v>
      </c>
      <c r="C211">
        <f ca="1">Template!AV214/Template!AV$2</f>
        <v>0.10184821239035012</v>
      </c>
      <c r="D211">
        <f ca="1">Template!AW214/Template!AW$2</f>
        <v>0.35625159102986648</v>
      </c>
      <c r="E211">
        <f ca="1">Template!AX214/Template!AX$2</f>
        <v>0.32045061925834423</v>
      </c>
      <c r="F211">
        <f ca="1">Template!AY214/Template!AY$2</f>
        <v>0.32532227455852231</v>
      </c>
      <c r="G211">
        <f ca="1">Template!AZ214/Template!AZ$2</f>
        <v>0.54202817567890704</v>
      </c>
      <c r="H211">
        <f ca="1">Template!BA214/Template!BA$2</f>
        <v>0.64560380728797029</v>
      </c>
      <c r="I211">
        <f ca="1">Template!BB214/Template!BB$2</f>
        <v>0.78908744290016253</v>
      </c>
      <c r="J211">
        <f ca="1">Template!BC214/Template!BC$2</f>
        <v>0.9754966667512589</v>
      </c>
      <c r="K211">
        <f ca="1">Template!BD214/Template!BD$2</f>
        <v>1.0002906864435497</v>
      </c>
      <c r="M211" t="str">
        <f ca="1">IF(AND(C211&gt;150%,Template!F214&gt;5),"IS1",IF(AND(C211&gt;150%,Template!F214&lt;5),"IS2",IF(AND(C211&lt;50%,Template!F214&gt;5),"IS3",IF(AND(C211&lt;50%,Template!F214&lt;5),"IS4"))))</f>
        <v>IS3</v>
      </c>
      <c r="N211" t="str">
        <f ca="1">IF(AND(D211&gt;150%,Template!G214&gt;5),"IS1",IF(AND(D211&gt;150%,Template!G214&lt;5),"IS2",IF(AND(D211&lt;50%,Template!G214&gt;5),"IS3",IF(AND(D211&lt;50%,Template!G214&lt;5),"IS4"))))</f>
        <v>IS4</v>
      </c>
      <c r="O211" t="e">
        <f ca="1">IF(AND(E211&gt;150%,Template!H214&gt;5),"IS1",IF(AND(E211&gt;150%,Template!H214&lt;5),"IS2",IF(AND(E211&lt;50%,Template!H214&gt;5),"IS3",IF(AND(E211&lt;50%,Template!H214&lt;5),"IS4"))))</f>
        <v>#N/A</v>
      </c>
      <c r="P211" t="str">
        <f ca="1">IF(AND(F211&gt;150%,Template!I214&gt;5),"IS1",IF(AND(F211&gt;150%,Template!I214&lt;5),"IS2",IF(AND(F211&lt;50%,Template!I214&gt;5),"IS3",IF(AND(F211&lt;50%,Template!I214&lt;5),"IS4"))))</f>
        <v>IS4</v>
      </c>
      <c r="Q211" t="b">
        <f ca="1">IF(AND(G211&gt;150%,Template!J214&gt;5),"IS1",IF(AND(G211&gt;150%,Template!J214&lt;5),"IS2",IF(AND(G211&lt;50%,Template!J214&gt;5),"IS3",IF(AND(G211&lt;50%,Template!J214&lt;5),"IS4"))))</f>
        <v>0</v>
      </c>
      <c r="R211" t="e">
        <f ca="1">IF(AND(H211&gt;150%,Template!K214&gt;5),"IS1",IF(AND(H211&gt;150%,Template!K214&lt;5),"IS2",IF(AND(H211&lt;50%,Template!K214&gt;5),"IS3",IF(AND(H211&lt;50%,Template!K214&lt;5),"IS4"))))</f>
        <v>#N/A</v>
      </c>
      <c r="S211" t="b">
        <f ca="1">IF(AND(I211&gt;150%,Template!L214&gt;5),"IS1",IF(AND(I211&gt;150%,Template!L214&lt;5),"IS2",IF(AND(I211&lt;50%,Template!L214&gt;5),"IS3",IF(AND(I211&lt;50%,Template!L214&lt;5),"IS4"))))</f>
        <v>0</v>
      </c>
      <c r="T211" t="b">
        <f ca="1">IF(AND(J211&gt;150%,Template!M214&gt;5),"IS1",IF(AND(J211&gt;150%,Template!M214&lt;5),"IS2",IF(AND(J211&lt;50%,Template!M214&gt;5),"IS3",IF(AND(J211&lt;50%,Template!M214&lt;5),"IS4"))))</f>
        <v>0</v>
      </c>
      <c r="U211" t="e">
        <f ca="1">IF(AND(K211&gt;150%,Template!N214&gt;5),"IS1",IF(AND(K211&gt;150%,Template!N214&lt;5),"IS2",IF(AND(K211&lt;50%,Template!N214&gt;5),"IS3",IF(AND(K211&lt;50%,Template!N214&lt;5),"IS4"))))</f>
        <v>#N/A</v>
      </c>
      <c r="W211" t="str">
        <f>IF(Template!AF214&lt;&gt;"",Template!AF214,IF(M211&lt;&gt;FALSE,M211,""))</f>
        <v>IS3</v>
      </c>
      <c r="X211" t="str">
        <f>IF(Template!AG214&lt;&gt;"",Template!AG214,IF(N211&lt;&gt;FALSE,N211,""))</f>
        <v>IS4</v>
      </c>
      <c r="Y211" t="str">
        <f>IF(Template!AH214&lt;&gt;"",Template!AH214,IF(O211&lt;&gt;FALSE,O211,""))</f>
        <v>IS3</v>
      </c>
      <c r="Z211" t="str">
        <f>IF(Template!AI214&lt;&gt;"",Template!AI214,IF(P211&lt;&gt;FALSE,P211,""))</f>
        <v>IS4</v>
      </c>
      <c r="AA211" t="str">
        <f ca="1">IF(Template!AJ214&lt;&gt;"",Template!AJ214,IF(Q211&lt;&gt;FALSE,Q211,""))</f>
        <v/>
      </c>
      <c r="AB211" t="e">
        <f ca="1">IF(Template!AK214&lt;&gt;"",Template!AK214,IF(R211&lt;&gt;FALSE,R211,""))</f>
        <v>#N/A</v>
      </c>
      <c r="AC211" t="str">
        <f ca="1">IF(Template!AL214&lt;&gt;"",Template!AL214,IF(S211&lt;&gt;FALSE,S211,""))</f>
        <v/>
      </c>
      <c r="AD211" t="str">
        <f ca="1">IF(Template!AM214&lt;&gt;"",Template!AM214,IF(T211&lt;&gt;FALSE,T211,""))</f>
        <v/>
      </c>
      <c r="AE211" t="e">
        <f ca="1">IF(Template!AN214&lt;&gt;"",Template!AN214,IF(U211&lt;&gt;FALSE,U211,""))</f>
        <v>#N/A</v>
      </c>
    </row>
    <row r="212" spans="2:31" x14ac:dyDescent="0.35">
      <c r="B212" t="str">
        <f ca="1">Template!C215</f>
        <v>LRB-14-inj1</v>
      </c>
      <c r="C212">
        <f ca="1">Template!AV215/Template!AV$2</f>
        <v>1.434585333452028</v>
      </c>
      <c r="D212">
        <f ca="1">Template!AW215/Template!AW$2</f>
        <v>1.3102969089623684</v>
      </c>
      <c r="E212">
        <f ca="1">Template!AX215/Template!AX$2</f>
        <v>1.1626321635255426</v>
      </c>
      <c r="F212">
        <f ca="1">Template!AY215/Template!AY$2</f>
        <v>1.1674069137976806</v>
      </c>
      <c r="G212">
        <f ca="1">Template!AZ215/Template!AZ$2</f>
        <v>1.0794797912520038</v>
      </c>
      <c r="H212">
        <f ca="1">Template!BA215/Template!BA$2</f>
        <v>1.1396394107824508</v>
      </c>
      <c r="I212">
        <f ca="1">Template!BB215/Template!BB$2</f>
        <v>1.1419507152232602</v>
      </c>
      <c r="J212">
        <f ca="1">Template!BC215/Template!BC$2</f>
        <v>1.0422505265233826</v>
      </c>
      <c r="K212">
        <f ca="1">Template!BD215/Template!BD$2</f>
        <v>1.3625615558960635</v>
      </c>
      <c r="M212" t="b">
        <f ca="1">IF(AND(C212&gt;150%,Template!F215&gt;5),"IS1",IF(AND(C212&gt;150%,Template!F215&lt;5),"IS2",IF(AND(C212&lt;50%,Template!F215&gt;5),"IS3",IF(AND(C212&lt;50%,Template!F215&lt;5),"IS4"))))</f>
        <v>0</v>
      </c>
      <c r="N212" t="b">
        <f ca="1">IF(AND(D212&gt;150%,Template!G215&gt;5),"IS1",IF(AND(D212&gt;150%,Template!G215&lt;5),"IS2",IF(AND(D212&lt;50%,Template!G215&gt;5),"IS3",IF(AND(D212&lt;50%,Template!G215&lt;5),"IS4"))))</f>
        <v>0</v>
      </c>
      <c r="O212" t="e">
        <f ca="1">IF(AND(E212&gt;150%,Template!H215&gt;5),"IS1",IF(AND(E212&gt;150%,Template!H215&lt;5),"IS2",IF(AND(E212&lt;50%,Template!H215&gt;5),"IS3",IF(AND(E212&lt;50%,Template!H215&lt;5),"IS4"))))</f>
        <v>#N/A</v>
      </c>
      <c r="P212" t="b">
        <f ca="1">IF(AND(F212&gt;150%,Template!I215&gt;5),"IS1",IF(AND(F212&gt;150%,Template!I215&lt;5),"IS2",IF(AND(F212&lt;50%,Template!I215&gt;5),"IS3",IF(AND(F212&lt;50%,Template!I215&lt;5),"IS4"))))</f>
        <v>0</v>
      </c>
      <c r="Q212" t="b">
        <f ca="1">IF(AND(G212&gt;150%,Template!J215&gt;5),"IS1",IF(AND(G212&gt;150%,Template!J215&lt;5),"IS2",IF(AND(G212&lt;50%,Template!J215&gt;5),"IS3",IF(AND(G212&lt;50%,Template!J215&lt;5),"IS4"))))</f>
        <v>0</v>
      </c>
      <c r="R212" t="e">
        <f ca="1">IF(AND(H212&gt;150%,Template!K215&gt;5),"IS1",IF(AND(H212&gt;150%,Template!K215&lt;5),"IS2",IF(AND(H212&lt;50%,Template!K215&gt;5),"IS3",IF(AND(H212&lt;50%,Template!K215&lt;5),"IS4"))))</f>
        <v>#N/A</v>
      </c>
      <c r="S212" t="b">
        <f ca="1">IF(AND(I212&gt;150%,Template!L215&gt;5),"IS1",IF(AND(I212&gt;150%,Template!L215&lt;5),"IS2",IF(AND(I212&lt;50%,Template!L215&gt;5),"IS3",IF(AND(I212&lt;50%,Template!L215&lt;5),"IS4"))))</f>
        <v>0</v>
      </c>
      <c r="T212" t="b">
        <f ca="1">IF(AND(J212&gt;150%,Template!M215&gt;5),"IS1",IF(AND(J212&gt;150%,Template!M215&lt;5),"IS2",IF(AND(J212&lt;50%,Template!M215&gt;5),"IS3",IF(AND(J212&lt;50%,Template!M215&lt;5),"IS4"))))</f>
        <v>0</v>
      </c>
      <c r="U212" t="e">
        <f ca="1">IF(AND(K212&gt;150%,Template!N215&gt;5),"IS1",IF(AND(K212&gt;150%,Template!N215&lt;5),"IS2",IF(AND(K212&lt;50%,Template!N215&gt;5),"IS3",IF(AND(K212&lt;50%,Template!N215&lt;5),"IS4"))))</f>
        <v>#N/A</v>
      </c>
      <c r="W212" t="str">
        <f ca="1">IF(Template!AF215&lt;&gt;"",Template!AF215,IF(M212&lt;&gt;FALSE,M212,""))</f>
        <v/>
      </c>
      <c r="X212" t="str">
        <f ca="1">IF(Template!AG215&lt;&gt;"",Template!AG215,IF(N212&lt;&gt;FALSE,N212,""))</f>
        <v/>
      </c>
      <c r="Y212" t="e">
        <f ca="1">IF(Template!AH215&lt;&gt;"",Template!AH215,IF(O212&lt;&gt;FALSE,O212,""))</f>
        <v>#N/A</v>
      </c>
      <c r="Z212" t="str">
        <f ca="1">IF(Template!AI215&lt;&gt;"",Template!AI215,IF(P212&lt;&gt;FALSE,P212,""))</f>
        <v/>
      </c>
      <c r="AA212" t="str">
        <f ca="1">IF(Template!AJ215&lt;&gt;"",Template!AJ215,IF(Q212&lt;&gt;FALSE,Q212,""))</f>
        <v/>
      </c>
      <c r="AB212" t="e">
        <f ca="1">IF(Template!AK215&lt;&gt;"",Template!AK215,IF(R212&lt;&gt;FALSE,R212,""))</f>
        <v>#N/A</v>
      </c>
      <c r="AC212" t="str">
        <f ca="1">IF(Template!AL215&lt;&gt;"",Template!AL215,IF(S212&lt;&gt;FALSE,S212,""))</f>
        <v/>
      </c>
      <c r="AD212" t="str">
        <f ca="1">IF(Template!AM215&lt;&gt;"",Template!AM215,IF(T212&lt;&gt;FALSE,T212,""))</f>
        <v/>
      </c>
      <c r="AE212" t="e">
        <f ca="1">IF(Template!AN215&lt;&gt;"",Template!AN215,IF(U212&lt;&gt;FALSE,U212,""))</f>
        <v>#N/A</v>
      </c>
    </row>
    <row r="213" spans="2:31" x14ac:dyDescent="0.35">
      <c r="B213" t="str">
        <f ca="1">Template!C216</f>
        <v>AB-230117-02 LRB 14</v>
      </c>
      <c r="C213">
        <f ca="1">Template!AV216/Template!AV$2</f>
        <v>1.4113385330712922</v>
      </c>
      <c r="D213">
        <f ca="1">Template!AW216/Template!AW$2</f>
        <v>1.3291806187747264</v>
      </c>
      <c r="E213">
        <f ca="1">Template!AX216/Template!AX$2</f>
        <v>1.1665929332776146</v>
      </c>
      <c r="F213">
        <f ca="1">Template!AY216/Template!AY$2</f>
        <v>1.1748412676998929</v>
      </c>
      <c r="G213">
        <f ca="1">Template!AZ216/Template!AZ$2</f>
        <v>0.93589839829279942</v>
      </c>
      <c r="H213">
        <f ca="1">Template!BA216/Template!BA$2</f>
        <v>1.037532702817239</v>
      </c>
      <c r="I213">
        <f ca="1">Template!BB216/Template!BB$2</f>
        <v>1.0494016947546114</v>
      </c>
      <c r="J213">
        <f ca="1">Template!BC216/Template!BC$2</f>
        <v>0.92569887369890547</v>
      </c>
      <c r="K213">
        <f ca="1">Template!BD216/Template!BD$2</f>
        <v>1.2480650049655757</v>
      </c>
      <c r="M213" t="b">
        <f ca="1">IF(AND(C213&gt;150%,Template!F216&gt;5),"IS1",IF(AND(C213&gt;150%,Template!F216&lt;5),"IS2",IF(AND(C213&lt;50%,Template!F216&gt;5),"IS3",IF(AND(C213&lt;50%,Template!F216&lt;5),"IS4"))))</f>
        <v>0</v>
      </c>
      <c r="N213" t="b">
        <f ca="1">IF(AND(D213&gt;150%,Template!G216&gt;5),"IS1",IF(AND(D213&gt;150%,Template!G216&lt;5),"IS2",IF(AND(D213&lt;50%,Template!G216&gt;5),"IS3",IF(AND(D213&lt;50%,Template!G216&lt;5),"IS4"))))</f>
        <v>0</v>
      </c>
      <c r="O213" t="e">
        <f ca="1">IF(AND(E213&gt;150%,Template!H216&gt;5),"IS1",IF(AND(E213&gt;150%,Template!H216&lt;5),"IS2",IF(AND(E213&lt;50%,Template!H216&gt;5),"IS3",IF(AND(E213&lt;50%,Template!H216&lt;5),"IS4"))))</f>
        <v>#N/A</v>
      </c>
      <c r="P213" t="b">
        <f ca="1">IF(AND(F213&gt;150%,Template!I216&gt;5),"IS1",IF(AND(F213&gt;150%,Template!I216&lt;5),"IS2",IF(AND(F213&lt;50%,Template!I216&gt;5),"IS3",IF(AND(F213&lt;50%,Template!I216&lt;5),"IS4"))))</f>
        <v>0</v>
      </c>
      <c r="Q213" t="b">
        <f ca="1">IF(AND(G213&gt;150%,Template!J216&gt;5),"IS1",IF(AND(G213&gt;150%,Template!J216&lt;5),"IS2",IF(AND(G213&lt;50%,Template!J216&gt;5),"IS3",IF(AND(G213&lt;50%,Template!J216&lt;5),"IS4"))))</f>
        <v>0</v>
      </c>
      <c r="R213" t="e">
        <f ca="1">IF(AND(H213&gt;150%,Template!K216&gt;5),"IS1",IF(AND(H213&gt;150%,Template!K216&lt;5),"IS2",IF(AND(H213&lt;50%,Template!K216&gt;5),"IS3",IF(AND(H213&lt;50%,Template!K216&lt;5),"IS4"))))</f>
        <v>#N/A</v>
      </c>
      <c r="S213" t="b">
        <f ca="1">IF(AND(I213&gt;150%,Template!L216&gt;5),"IS1",IF(AND(I213&gt;150%,Template!L216&lt;5),"IS2",IF(AND(I213&lt;50%,Template!L216&gt;5),"IS3",IF(AND(I213&lt;50%,Template!L216&lt;5),"IS4"))))</f>
        <v>0</v>
      </c>
      <c r="T213" t="b">
        <f ca="1">IF(AND(J213&gt;150%,Template!M216&gt;5),"IS1",IF(AND(J213&gt;150%,Template!M216&lt;5),"IS2",IF(AND(J213&lt;50%,Template!M216&gt;5),"IS3",IF(AND(J213&lt;50%,Template!M216&lt;5),"IS4"))))</f>
        <v>0</v>
      </c>
      <c r="U213" t="e">
        <f ca="1">IF(AND(K213&gt;150%,Template!N216&gt;5),"IS1",IF(AND(K213&gt;150%,Template!N216&lt;5),"IS2",IF(AND(K213&lt;50%,Template!N216&gt;5),"IS3",IF(AND(K213&lt;50%,Template!N216&lt;5),"IS4"))))</f>
        <v>#N/A</v>
      </c>
      <c r="W213" t="str">
        <f ca="1">IF(Template!AF216&lt;&gt;"",Template!AF216,IF(M213&lt;&gt;FALSE,M213,""))</f>
        <v/>
      </c>
      <c r="X213" t="str">
        <f ca="1">IF(Template!AG216&lt;&gt;"",Template!AG216,IF(N213&lt;&gt;FALSE,N213,""))</f>
        <v/>
      </c>
      <c r="Y213" t="e">
        <f ca="1">IF(Template!AH216&lt;&gt;"",Template!AH216,IF(O213&lt;&gt;FALSE,O213,""))</f>
        <v>#N/A</v>
      </c>
      <c r="Z213" t="str">
        <f ca="1">IF(Template!AI216&lt;&gt;"",Template!AI216,IF(P213&lt;&gt;FALSE,P213,""))</f>
        <v/>
      </c>
      <c r="AA213" t="str">
        <f ca="1">IF(Template!AJ216&lt;&gt;"",Template!AJ216,IF(Q213&lt;&gt;FALSE,Q213,""))</f>
        <v/>
      </c>
      <c r="AB213" t="e">
        <f ca="1">IF(Template!AK216&lt;&gt;"",Template!AK216,IF(R213&lt;&gt;FALSE,R213,""))</f>
        <v>#N/A</v>
      </c>
      <c r="AC213" t="str">
        <f ca="1">IF(Template!AL216&lt;&gt;"",Template!AL216,IF(S213&lt;&gt;FALSE,S213,""))</f>
        <v/>
      </c>
      <c r="AD213" t="str">
        <f ca="1">IF(Template!AM216&lt;&gt;"",Template!AM216,IF(T213&lt;&gt;FALSE,T213,""))</f>
        <v/>
      </c>
      <c r="AE213" t="e">
        <f ca="1">IF(Template!AN216&lt;&gt;"",Template!AN216,IF(U213&lt;&gt;FALSE,U213,""))</f>
        <v>#N/A</v>
      </c>
    </row>
    <row r="214" spans="2:31" x14ac:dyDescent="0.35">
      <c r="B214" t="str">
        <f ca="1">Template!C217</f>
        <v>WO-23003-131-A-1</v>
      </c>
      <c r="C214">
        <f ca="1">Template!AV217/Template!AV$2</f>
        <v>0.25845117199537093</v>
      </c>
      <c r="D214">
        <f ca="1">Template!AW217/Template!AW$2</f>
        <v>0.46926349750398222</v>
      </c>
      <c r="E214">
        <f ca="1">Template!AX217/Template!AX$2</f>
        <v>0.4336503664814958</v>
      </c>
      <c r="F214">
        <f ca="1">Template!AY217/Template!AY$2</f>
        <v>0.41824853703381176</v>
      </c>
      <c r="G214">
        <f ca="1">Template!AZ217/Template!AZ$2</f>
        <v>0.53580962102203133</v>
      </c>
      <c r="H214">
        <f ca="1">Template!BA217/Template!BA$2</f>
        <v>0.65956331255093192</v>
      </c>
      <c r="I214">
        <f ca="1">Template!BB217/Template!BB$2</f>
        <v>0.83253168110529152</v>
      </c>
      <c r="J214">
        <f ca="1">Template!BC217/Template!BC$2</f>
        <v>0.99907011696830106</v>
      </c>
      <c r="K214">
        <f ca="1">Template!BD217/Template!BD$2</f>
        <v>1.0595401336194072</v>
      </c>
      <c r="M214" t="str">
        <f ca="1">IF(AND(C214&gt;150%,Template!F217&gt;5),"IS1",IF(AND(C214&gt;150%,Template!F217&lt;5),"IS2",IF(AND(C214&lt;50%,Template!F217&gt;5),"IS3",IF(AND(C214&lt;50%,Template!F217&lt;5),"IS4"))))</f>
        <v>IS3</v>
      </c>
      <c r="N214" t="str">
        <f ca="1">IF(AND(D214&gt;150%,Template!G217&gt;5),"IS1",IF(AND(D214&gt;150%,Template!G217&lt;5),"IS2",IF(AND(D214&lt;50%,Template!G217&gt;5),"IS3",IF(AND(D214&lt;50%,Template!G217&lt;5),"IS4"))))</f>
        <v>IS4</v>
      </c>
      <c r="O214" t="e">
        <f ca="1">IF(AND(E214&gt;150%,Template!H217&gt;5),"IS1",IF(AND(E214&gt;150%,Template!H217&lt;5),"IS2",IF(AND(E214&lt;50%,Template!H217&gt;5),"IS3",IF(AND(E214&lt;50%,Template!H217&lt;5),"IS4"))))</f>
        <v>#N/A</v>
      </c>
      <c r="P214" t="str">
        <f ca="1">IF(AND(F214&gt;150%,Template!I217&gt;5),"IS1",IF(AND(F214&gt;150%,Template!I217&lt;5),"IS2",IF(AND(F214&lt;50%,Template!I217&gt;5),"IS3",IF(AND(F214&lt;50%,Template!I217&lt;5),"IS4"))))</f>
        <v>IS4</v>
      </c>
      <c r="Q214" t="b">
        <f ca="1">IF(AND(G214&gt;150%,Template!J217&gt;5),"IS1",IF(AND(G214&gt;150%,Template!J217&lt;5),"IS2",IF(AND(G214&lt;50%,Template!J217&gt;5),"IS3",IF(AND(G214&lt;50%,Template!J217&lt;5),"IS4"))))</f>
        <v>0</v>
      </c>
      <c r="R214" t="e">
        <f ca="1">IF(AND(H214&gt;150%,Template!K217&gt;5),"IS1",IF(AND(H214&gt;150%,Template!K217&lt;5),"IS2",IF(AND(H214&lt;50%,Template!K217&gt;5),"IS3",IF(AND(H214&lt;50%,Template!K217&lt;5),"IS4"))))</f>
        <v>#N/A</v>
      </c>
      <c r="S214" t="b">
        <f ca="1">IF(AND(I214&gt;150%,Template!L217&gt;5),"IS1",IF(AND(I214&gt;150%,Template!L217&lt;5),"IS2",IF(AND(I214&lt;50%,Template!L217&gt;5),"IS3",IF(AND(I214&lt;50%,Template!L217&lt;5),"IS4"))))</f>
        <v>0</v>
      </c>
      <c r="T214" t="b">
        <f ca="1">IF(AND(J214&gt;150%,Template!M217&gt;5),"IS1",IF(AND(J214&gt;150%,Template!M217&lt;5),"IS2",IF(AND(J214&lt;50%,Template!M217&gt;5),"IS3",IF(AND(J214&lt;50%,Template!M217&lt;5),"IS4"))))</f>
        <v>0</v>
      </c>
      <c r="U214" t="e">
        <f ca="1">IF(AND(K214&gt;150%,Template!N217&gt;5),"IS1",IF(AND(K214&gt;150%,Template!N217&lt;5),"IS2",IF(AND(K214&lt;50%,Template!N217&gt;5),"IS3",IF(AND(K214&lt;50%,Template!N217&lt;5),"IS4"))))</f>
        <v>#N/A</v>
      </c>
      <c r="W214" t="str">
        <f>IF(Template!AF217&lt;&gt;"",Template!AF217,IF(M214&lt;&gt;FALSE,M214,""))</f>
        <v>IS3</v>
      </c>
      <c r="X214" t="str">
        <f>IF(Template!AG217&lt;&gt;"",Template!AG217,IF(N214&lt;&gt;FALSE,N214,""))</f>
        <v>IS4</v>
      </c>
      <c r="Y214" t="str">
        <f>IF(Template!AH217&lt;&gt;"",Template!AH217,IF(O214&lt;&gt;FALSE,O214,""))</f>
        <v>IS3</v>
      </c>
      <c r="Z214" t="str">
        <f>IF(Template!AI217&lt;&gt;"",Template!AI217,IF(P214&lt;&gt;FALSE,P214,""))</f>
        <v>IS4</v>
      </c>
      <c r="AA214" t="str">
        <f ca="1">IF(Template!AJ217&lt;&gt;"",Template!AJ217,IF(Q214&lt;&gt;FALSE,Q214,""))</f>
        <v/>
      </c>
      <c r="AB214" t="e">
        <f ca="1">IF(Template!AK217&lt;&gt;"",Template!AK217,IF(R214&lt;&gt;FALSE,R214,""))</f>
        <v>#N/A</v>
      </c>
      <c r="AC214" t="str">
        <f ca="1">IF(Template!AL217&lt;&gt;"",Template!AL217,IF(S214&lt;&gt;FALSE,S214,""))</f>
        <v/>
      </c>
      <c r="AD214" t="str">
        <f ca="1">IF(Template!AM217&lt;&gt;"",Template!AM217,IF(T214&lt;&gt;FALSE,T214,""))</f>
        <v/>
      </c>
      <c r="AE214" t="e">
        <f ca="1">IF(Template!AN217&lt;&gt;"",Template!AN217,IF(U214&lt;&gt;FALSE,U214,""))</f>
        <v>#N/A</v>
      </c>
    </row>
    <row r="215" spans="2:31" x14ac:dyDescent="0.35">
      <c r="B215" t="str">
        <f ca="1">Template!C218</f>
        <v>WO-23003-132-A-1</v>
      </c>
      <c r="C215">
        <f ca="1">Template!AV218/Template!AV$2</f>
        <v>8.6095608526839826E-2</v>
      </c>
      <c r="D215">
        <f ca="1">Template!AW218/Template!AW$2</f>
        <v>0.32115946491428865</v>
      </c>
      <c r="E215">
        <f ca="1">Template!AX218/Template!AX$2</f>
        <v>0.29640250505614973</v>
      </c>
      <c r="F215">
        <f ca="1">Template!AY218/Template!AY$2</f>
        <v>0.30223844468628813</v>
      </c>
      <c r="G215">
        <f ca="1">Template!AZ218/Template!AZ$2</f>
        <v>0.43777766031618981</v>
      </c>
      <c r="H215">
        <f ca="1">Template!BA218/Template!BA$2</f>
        <v>0.5544506106925825</v>
      </c>
      <c r="I215">
        <f ca="1">Template!BB218/Template!BB$2</f>
        <v>0.76427357372996296</v>
      </c>
      <c r="J215">
        <f ca="1">Template!BC218/Template!BC$2</f>
        <v>0.93620446871609608</v>
      </c>
      <c r="K215">
        <f ca="1">Template!BD218/Template!BD$2</f>
        <v>1.0334785830443112</v>
      </c>
      <c r="M215" t="str">
        <f ca="1">IF(AND(C215&gt;150%,Template!F218&gt;5),"IS1",IF(AND(C215&gt;150%,Template!F218&lt;5),"IS2",IF(AND(C215&lt;50%,Template!F218&gt;5),"IS3",IF(AND(C215&lt;50%,Template!F218&lt;5),"IS4"))))</f>
        <v>IS3</v>
      </c>
      <c r="N215" t="str">
        <f ca="1">IF(AND(D215&gt;150%,Template!G218&gt;5),"IS1",IF(AND(D215&gt;150%,Template!G218&lt;5),"IS2",IF(AND(D215&lt;50%,Template!G218&gt;5),"IS3",IF(AND(D215&lt;50%,Template!G218&lt;5),"IS4"))))</f>
        <v>IS4</v>
      </c>
      <c r="O215" t="e">
        <f ca="1">IF(AND(E215&gt;150%,Template!H218&gt;5),"IS1",IF(AND(E215&gt;150%,Template!H218&lt;5),"IS2",IF(AND(E215&lt;50%,Template!H218&gt;5),"IS3",IF(AND(E215&lt;50%,Template!H218&lt;5),"IS4"))))</f>
        <v>#N/A</v>
      </c>
      <c r="P215" t="str">
        <f ca="1">IF(AND(F215&gt;150%,Template!I218&gt;5),"IS1",IF(AND(F215&gt;150%,Template!I218&lt;5),"IS2",IF(AND(F215&lt;50%,Template!I218&gt;5),"IS3",IF(AND(F215&lt;50%,Template!I218&lt;5),"IS4"))))</f>
        <v>IS4</v>
      </c>
      <c r="Q215" t="str">
        <f ca="1">IF(AND(G215&gt;150%,Template!J218&gt;5),"IS1",IF(AND(G215&gt;150%,Template!J218&lt;5),"IS2",IF(AND(G215&lt;50%,Template!J218&gt;5),"IS3",IF(AND(G215&lt;50%,Template!J218&lt;5),"IS4"))))</f>
        <v>IS4</v>
      </c>
      <c r="R215" t="e">
        <f ca="1">IF(AND(H215&gt;150%,Template!K218&gt;5),"IS1",IF(AND(H215&gt;150%,Template!K218&lt;5),"IS2",IF(AND(H215&lt;50%,Template!K218&gt;5),"IS3",IF(AND(H215&lt;50%,Template!K218&lt;5),"IS4"))))</f>
        <v>#N/A</v>
      </c>
      <c r="S215" t="b">
        <f ca="1">IF(AND(I215&gt;150%,Template!L218&gt;5),"IS1",IF(AND(I215&gt;150%,Template!L218&lt;5),"IS2",IF(AND(I215&lt;50%,Template!L218&gt;5),"IS3",IF(AND(I215&lt;50%,Template!L218&lt;5),"IS4"))))</f>
        <v>0</v>
      </c>
      <c r="T215" t="b">
        <f ca="1">IF(AND(J215&gt;150%,Template!M218&gt;5),"IS1",IF(AND(J215&gt;150%,Template!M218&lt;5),"IS2",IF(AND(J215&lt;50%,Template!M218&gt;5),"IS3",IF(AND(J215&lt;50%,Template!M218&lt;5),"IS4"))))</f>
        <v>0</v>
      </c>
      <c r="U215" t="e">
        <f ca="1">IF(AND(K215&gt;150%,Template!N218&gt;5),"IS1",IF(AND(K215&gt;150%,Template!N218&lt;5),"IS2",IF(AND(K215&lt;50%,Template!N218&gt;5),"IS3",IF(AND(K215&lt;50%,Template!N218&lt;5),"IS4"))))</f>
        <v>#N/A</v>
      </c>
      <c r="W215" t="str">
        <f>IF(Template!AF218&lt;&gt;"",Template!AF218,IF(M215&lt;&gt;FALSE,M215,""))</f>
        <v>IS3</v>
      </c>
      <c r="X215" t="str">
        <f>IF(Template!AG218&lt;&gt;"",Template!AG218,IF(N215&lt;&gt;FALSE,N215,""))</f>
        <v>IS4</v>
      </c>
      <c r="Y215" t="str">
        <f>IF(Template!AH218&lt;&gt;"",Template!AH218,IF(O215&lt;&gt;FALSE,O215,""))</f>
        <v>IS3</v>
      </c>
      <c r="Z215" t="str">
        <f>IF(Template!AI218&lt;&gt;"",Template!AI218,IF(P215&lt;&gt;FALSE,P215,""))</f>
        <v>IS4</v>
      </c>
      <c r="AA215" t="str">
        <f>IF(Template!AJ218&lt;&gt;"",Template!AJ218,IF(Q215&lt;&gt;FALSE,Q215,""))</f>
        <v>IS4</v>
      </c>
      <c r="AB215" t="e">
        <f ca="1">IF(Template!AK218&lt;&gt;"",Template!AK218,IF(R215&lt;&gt;FALSE,R215,""))</f>
        <v>#N/A</v>
      </c>
      <c r="AC215" t="str">
        <f ca="1">IF(Template!AL218&lt;&gt;"",Template!AL218,IF(S215&lt;&gt;FALSE,S215,""))</f>
        <v/>
      </c>
      <c r="AD215" t="str">
        <f ca="1">IF(Template!AM218&lt;&gt;"",Template!AM218,IF(T215&lt;&gt;FALSE,T215,""))</f>
        <v/>
      </c>
      <c r="AE215" t="e">
        <f ca="1">IF(Template!AN218&lt;&gt;"",Template!AN218,IF(U215&lt;&gt;FALSE,U215,""))</f>
        <v>#N/A</v>
      </c>
    </row>
    <row r="216" spans="2:31" x14ac:dyDescent="0.35">
      <c r="B216" t="str">
        <f ca="1">Template!C219</f>
        <v>WO-23003-133-A-1</v>
      </c>
      <c r="C216">
        <f ca="1">Template!AV219/Template!AV$2</f>
        <v>0.16969862976176617</v>
      </c>
      <c r="D216">
        <f ca="1">Template!AW219/Template!AW$2</f>
        <v>0.37058959768636401</v>
      </c>
      <c r="E216">
        <f ca="1">Template!AX219/Template!AX$2</f>
        <v>0.33238276493264529</v>
      </c>
      <c r="F216">
        <f ca="1">Template!AY219/Template!AY$2</f>
        <v>0.32979353240176862</v>
      </c>
      <c r="G216">
        <f ca="1">Template!AZ219/Template!AZ$2</f>
        <v>0.35957134022141907</v>
      </c>
      <c r="H216">
        <f ca="1">Template!BA219/Template!BA$2</f>
        <v>0.43840001066479395</v>
      </c>
      <c r="I216">
        <f ca="1">Template!BB219/Template!BB$2</f>
        <v>0.60029020189563342</v>
      </c>
      <c r="J216">
        <f ca="1">Template!BC219/Template!BC$2</f>
        <v>0.80820029314357411</v>
      </c>
      <c r="K216">
        <f ca="1">Template!BD219/Template!BD$2</f>
        <v>0.82415058832368693</v>
      </c>
      <c r="M216" t="str">
        <f ca="1">IF(AND(C216&gt;150%,Template!F219&gt;5),"IS1",IF(AND(C216&gt;150%,Template!F219&lt;5),"IS2",IF(AND(C216&lt;50%,Template!F219&gt;5),"IS3",IF(AND(C216&lt;50%,Template!F219&lt;5),"IS4"))))</f>
        <v>IS3</v>
      </c>
      <c r="N216" t="str">
        <f ca="1">IF(AND(D216&gt;150%,Template!G219&gt;5),"IS1",IF(AND(D216&gt;150%,Template!G219&lt;5),"IS2",IF(AND(D216&lt;50%,Template!G219&gt;5),"IS3",IF(AND(D216&lt;50%,Template!G219&lt;5),"IS4"))))</f>
        <v>IS4</v>
      </c>
      <c r="O216" t="e">
        <f ca="1">IF(AND(E216&gt;150%,Template!H219&gt;5),"IS1",IF(AND(E216&gt;150%,Template!H219&lt;5),"IS2",IF(AND(E216&lt;50%,Template!H219&gt;5),"IS3",IF(AND(E216&lt;50%,Template!H219&lt;5),"IS4"))))</f>
        <v>#N/A</v>
      </c>
      <c r="P216" t="str">
        <f ca="1">IF(AND(F216&gt;150%,Template!I219&gt;5),"IS1",IF(AND(F216&gt;150%,Template!I219&lt;5),"IS2",IF(AND(F216&lt;50%,Template!I219&gt;5),"IS3",IF(AND(F216&lt;50%,Template!I219&lt;5),"IS4"))))</f>
        <v>IS4</v>
      </c>
      <c r="Q216" t="str">
        <f ca="1">IF(AND(G216&gt;150%,Template!J219&gt;5),"IS1",IF(AND(G216&gt;150%,Template!J219&lt;5),"IS2",IF(AND(G216&lt;50%,Template!J219&gt;5),"IS3",IF(AND(G216&lt;50%,Template!J219&lt;5),"IS4"))))</f>
        <v>IS4</v>
      </c>
      <c r="R216" t="e">
        <f ca="1">IF(AND(H216&gt;150%,Template!K219&gt;5),"IS1",IF(AND(H216&gt;150%,Template!K219&lt;5),"IS2",IF(AND(H216&lt;50%,Template!K219&gt;5),"IS3",IF(AND(H216&lt;50%,Template!K219&lt;5),"IS4"))))</f>
        <v>#N/A</v>
      </c>
      <c r="S216" t="b">
        <f ca="1">IF(AND(I216&gt;150%,Template!L219&gt;5),"IS1",IF(AND(I216&gt;150%,Template!L219&lt;5),"IS2",IF(AND(I216&lt;50%,Template!L219&gt;5),"IS3",IF(AND(I216&lt;50%,Template!L219&lt;5),"IS4"))))</f>
        <v>0</v>
      </c>
      <c r="T216" t="b">
        <f ca="1">IF(AND(J216&gt;150%,Template!M219&gt;5),"IS1",IF(AND(J216&gt;150%,Template!M219&lt;5),"IS2",IF(AND(J216&lt;50%,Template!M219&gt;5),"IS3",IF(AND(J216&lt;50%,Template!M219&lt;5),"IS4"))))</f>
        <v>0</v>
      </c>
      <c r="U216" t="e">
        <f ca="1">IF(AND(K216&gt;150%,Template!N219&gt;5),"IS1",IF(AND(K216&gt;150%,Template!N219&lt;5),"IS2",IF(AND(K216&lt;50%,Template!N219&gt;5),"IS3",IF(AND(K216&lt;50%,Template!N219&lt;5),"IS4"))))</f>
        <v>#N/A</v>
      </c>
      <c r="W216" t="str">
        <f>IF(Template!AF219&lt;&gt;"",Template!AF219,IF(M216&lt;&gt;FALSE,M216,""))</f>
        <v>IS3</v>
      </c>
      <c r="X216" t="str">
        <f>IF(Template!AG219&lt;&gt;"",Template!AG219,IF(N216&lt;&gt;FALSE,N216,""))</f>
        <v>IS4</v>
      </c>
      <c r="Y216" t="str">
        <f>IF(Template!AH219&lt;&gt;"",Template!AH219,IF(O216&lt;&gt;FALSE,O216,""))</f>
        <v>IS3</v>
      </c>
      <c r="Z216" t="str">
        <f>IF(Template!AI219&lt;&gt;"",Template!AI219,IF(P216&lt;&gt;FALSE,P216,""))</f>
        <v>IS4</v>
      </c>
      <c r="AA216" t="str">
        <f>IF(Template!AJ219&lt;&gt;"",Template!AJ219,IF(Q216&lt;&gt;FALSE,Q216,""))</f>
        <v>IS4</v>
      </c>
      <c r="AB216" t="str">
        <f>IF(Template!AK219&lt;&gt;"",Template!AK219,IF(R216&lt;&gt;FALSE,R216,""))</f>
        <v>IS4</v>
      </c>
      <c r="AC216" t="str">
        <f ca="1">IF(Template!AL219&lt;&gt;"",Template!AL219,IF(S216&lt;&gt;FALSE,S216,""))</f>
        <v/>
      </c>
      <c r="AD216" t="str">
        <f ca="1">IF(Template!AM219&lt;&gt;"",Template!AM219,IF(T216&lt;&gt;FALSE,T216,""))</f>
        <v/>
      </c>
      <c r="AE216" t="e">
        <f ca="1">IF(Template!AN219&lt;&gt;"",Template!AN219,IF(U216&lt;&gt;FALSE,U216,""))</f>
        <v>#N/A</v>
      </c>
    </row>
    <row r="217" spans="2:31" x14ac:dyDescent="0.35">
      <c r="B217" t="str">
        <f ca="1">Template!C220</f>
        <v>WO-23003-134-A-1</v>
      </c>
      <c r="C217">
        <f ca="1">Template!AV220/Template!AV$2</f>
        <v>0.2690652112878596</v>
      </c>
      <c r="D217">
        <f ca="1">Template!AW220/Template!AW$2</f>
        <v>0.49422975247795514</v>
      </c>
      <c r="E217">
        <f ca="1">Template!AX220/Template!AX$2</f>
        <v>0.44430555606617461</v>
      </c>
      <c r="F217">
        <f ca="1">Template!AY220/Template!AY$2</f>
        <v>0.44554851500026943</v>
      </c>
      <c r="G217">
        <f ca="1">Template!AZ220/Template!AZ$2</f>
        <v>0.60524718680730671</v>
      </c>
      <c r="H217">
        <f ca="1">Template!BA220/Template!BA$2</f>
        <v>0.70344864985936439</v>
      </c>
      <c r="I217">
        <f ca="1">Template!BB220/Template!BB$2</f>
        <v>0.82295920483206775</v>
      </c>
      <c r="J217">
        <f ca="1">Template!BC220/Template!BC$2</f>
        <v>1.0815129278992812</v>
      </c>
      <c r="K217">
        <f ca="1">Template!BD220/Template!BD$2</f>
        <v>1.0567572827961955</v>
      </c>
      <c r="M217" t="str">
        <f ca="1">IF(AND(C217&gt;150%,Template!F220&gt;5),"IS1",IF(AND(C217&gt;150%,Template!F220&lt;5),"IS2",IF(AND(C217&lt;50%,Template!F220&gt;5),"IS3",IF(AND(C217&lt;50%,Template!F220&lt;5),"IS4"))))</f>
        <v>IS3</v>
      </c>
      <c r="N217" t="str">
        <f ca="1">IF(AND(D217&gt;150%,Template!G220&gt;5),"IS1",IF(AND(D217&gt;150%,Template!G220&lt;5),"IS2",IF(AND(D217&lt;50%,Template!G220&gt;5),"IS3",IF(AND(D217&lt;50%,Template!G220&lt;5),"IS4"))))</f>
        <v>IS4</v>
      </c>
      <c r="O217" t="e">
        <f ca="1">IF(AND(E217&gt;150%,Template!H220&gt;5),"IS1",IF(AND(E217&gt;150%,Template!H220&lt;5),"IS2",IF(AND(E217&lt;50%,Template!H220&gt;5),"IS3",IF(AND(E217&lt;50%,Template!H220&lt;5),"IS4"))))</f>
        <v>#N/A</v>
      </c>
      <c r="P217" t="str">
        <f ca="1">IF(AND(F217&gt;150%,Template!I220&gt;5),"IS1",IF(AND(F217&gt;150%,Template!I220&lt;5),"IS2",IF(AND(F217&lt;50%,Template!I220&gt;5),"IS3",IF(AND(F217&lt;50%,Template!I220&lt;5),"IS4"))))</f>
        <v>IS4</v>
      </c>
      <c r="Q217" t="b">
        <f ca="1">IF(AND(G217&gt;150%,Template!J220&gt;5),"IS1",IF(AND(G217&gt;150%,Template!J220&lt;5),"IS2",IF(AND(G217&lt;50%,Template!J220&gt;5),"IS3",IF(AND(G217&lt;50%,Template!J220&lt;5),"IS4"))))</f>
        <v>0</v>
      </c>
      <c r="R217" t="e">
        <f ca="1">IF(AND(H217&gt;150%,Template!K220&gt;5),"IS1",IF(AND(H217&gt;150%,Template!K220&lt;5),"IS2",IF(AND(H217&lt;50%,Template!K220&gt;5),"IS3",IF(AND(H217&lt;50%,Template!K220&lt;5),"IS4"))))</f>
        <v>#N/A</v>
      </c>
      <c r="S217" t="b">
        <f ca="1">IF(AND(I217&gt;150%,Template!L220&gt;5),"IS1",IF(AND(I217&gt;150%,Template!L220&lt;5),"IS2",IF(AND(I217&lt;50%,Template!L220&gt;5),"IS3",IF(AND(I217&lt;50%,Template!L220&lt;5),"IS4"))))</f>
        <v>0</v>
      </c>
      <c r="T217" t="b">
        <f ca="1">IF(AND(J217&gt;150%,Template!M220&gt;5),"IS1",IF(AND(J217&gt;150%,Template!M220&lt;5),"IS2",IF(AND(J217&lt;50%,Template!M220&gt;5),"IS3",IF(AND(J217&lt;50%,Template!M220&lt;5),"IS4"))))</f>
        <v>0</v>
      </c>
      <c r="U217" t="e">
        <f ca="1">IF(AND(K217&gt;150%,Template!N220&gt;5),"IS1",IF(AND(K217&gt;150%,Template!N220&lt;5),"IS2",IF(AND(K217&lt;50%,Template!N220&gt;5),"IS3",IF(AND(K217&lt;50%,Template!N220&lt;5),"IS4"))))</f>
        <v>#N/A</v>
      </c>
      <c r="W217" t="str">
        <f>IF(Template!AF220&lt;&gt;"",Template!AF220,IF(M217&lt;&gt;FALSE,M217,""))</f>
        <v>IS3</v>
      </c>
      <c r="X217" t="str">
        <f>IF(Template!AG220&lt;&gt;"",Template!AG220,IF(N217&lt;&gt;FALSE,N217,""))</f>
        <v>IS4</v>
      </c>
      <c r="Y217" t="str">
        <f>IF(Template!AH220&lt;&gt;"",Template!AH220,IF(O217&lt;&gt;FALSE,O217,""))</f>
        <v>IS3</v>
      </c>
      <c r="Z217" t="str">
        <f>IF(Template!AI220&lt;&gt;"",Template!AI220,IF(P217&lt;&gt;FALSE,P217,""))</f>
        <v>IS4</v>
      </c>
      <c r="AA217" t="str">
        <f ca="1">IF(Template!AJ220&lt;&gt;"",Template!AJ220,IF(Q217&lt;&gt;FALSE,Q217,""))</f>
        <v/>
      </c>
      <c r="AB217" t="e">
        <f ca="1">IF(Template!AK220&lt;&gt;"",Template!AK220,IF(R217&lt;&gt;FALSE,R217,""))</f>
        <v>#N/A</v>
      </c>
      <c r="AC217" t="str">
        <f ca="1">IF(Template!AL220&lt;&gt;"",Template!AL220,IF(S217&lt;&gt;FALSE,S217,""))</f>
        <v/>
      </c>
      <c r="AD217" t="str">
        <f ca="1">IF(Template!AM220&lt;&gt;"",Template!AM220,IF(T217&lt;&gt;FALSE,T217,""))</f>
        <v/>
      </c>
      <c r="AE217" t="e">
        <f ca="1">IF(Template!AN220&lt;&gt;"",Template!AN220,IF(U217&lt;&gt;FALSE,U217,""))</f>
        <v>#N/A</v>
      </c>
    </row>
    <row r="218" spans="2:31" x14ac:dyDescent="0.35">
      <c r="B218" t="str">
        <f ca="1">Template!C221</f>
        <v>WO-23003-135-A-1</v>
      </c>
      <c r="C218">
        <f ca="1">Template!AV221/Template!AV$2</f>
        <v>0.28305930851245953</v>
      </c>
      <c r="D218">
        <f ca="1">Template!AW221/Template!AW$2</f>
        <v>0.47483286167949279</v>
      </c>
      <c r="E218">
        <f ca="1">Template!AX221/Template!AX$2</f>
        <v>0.41531219860711294</v>
      </c>
      <c r="F218">
        <f ca="1">Template!AY221/Template!AY$2</f>
        <v>0.41387608826914946</v>
      </c>
      <c r="G218">
        <f ca="1">Template!AZ221/Template!AZ$2</f>
        <v>0.46444874511787937</v>
      </c>
      <c r="H218">
        <f ca="1">Template!BA221/Template!BA$2</f>
        <v>0.53415301548588578</v>
      </c>
      <c r="I218">
        <f ca="1">Template!BB221/Template!BB$2</f>
        <v>0.71367932149608337</v>
      </c>
      <c r="J218">
        <f ca="1">Template!BC221/Template!BC$2</f>
        <v>0.90673809784440107</v>
      </c>
      <c r="K218">
        <f ca="1">Template!BD221/Template!BD$2</f>
        <v>0.91738016167020686</v>
      </c>
      <c r="M218" t="str">
        <f ca="1">IF(AND(C218&gt;150%,Template!F221&gt;5),"IS1",IF(AND(C218&gt;150%,Template!F221&lt;5),"IS2",IF(AND(C218&lt;50%,Template!F221&gt;5),"IS3",IF(AND(C218&lt;50%,Template!F221&lt;5),"IS4"))))</f>
        <v>IS3</v>
      </c>
      <c r="N218" t="str">
        <f ca="1">IF(AND(D218&gt;150%,Template!G221&gt;5),"IS1",IF(AND(D218&gt;150%,Template!G221&lt;5),"IS2",IF(AND(D218&lt;50%,Template!G221&gt;5),"IS3",IF(AND(D218&lt;50%,Template!G221&lt;5),"IS4"))))</f>
        <v>IS4</v>
      </c>
      <c r="O218" t="e">
        <f ca="1">IF(AND(E218&gt;150%,Template!H221&gt;5),"IS1",IF(AND(E218&gt;150%,Template!H221&lt;5),"IS2",IF(AND(E218&lt;50%,Template!H221&gt;5),"IS3",IF(AND(E218&lt;50%,Template!H221&lt;5),"IS4"))))</f>
        <v>#N/A</v>
      </c>
      <c r="P218" t="str">
        <f ca="1">IF(AND(F218&gt;150%,Template!I221&gt;5),"IS1",IF(AND(F218&gt;150%,Template!I221&lt;5),"IS2",IF(AND(F218&lt;50%,Template!I221&gt;5),"IS3",IF(AND(F218&lt;50%,Template!I221&lt;5),"IS4"))))</f>
        <v>IS4</v>
      </c>
      <c r="Q218" t="str">
        <f ca="1">IF(AND(G218&gt;150%,Template!J221&gt;5),"IS1",IF(AND(G218&gt;150%,Template!J221&lt;5),"IS2",IF(AND(G218&lt;50%,Template!J221&gt;5),"IS3",IF(AND(G218&lt;50%,Template!J221&lt;5),"IS4"))))</f>
        <v>IS4</v>
      </c>
      <c r="R218" t="e">
        <f ca="1">IF(AND(H218&gt;150%,Template!K221&gt;5),"IS1",IF(AND(H218&gt;150%,Template!K221&lt;5),"IS2",IF(AND(H218&lt;50%,Template!K221&gt;5),"IS3",IF(AND(H218&lt;50%,Template!K221&lt;5),"IS4"))))</f>
        <v>#N/A</v>
      </c>
      <c r="S218" t="b">
        <f ca="1">IF(AND(I218&gt;150%,Template!L221&gt;5),"IS1",IF(AND(I218&gt;150%,Template!L221&lt;5),"IS2",IF(AND(I218&lt;50%,Template!L221&gt;5),"IS3",IF(AND(I218&lt;50%,Template!L221&lt;5),"IS4"))))</f>
        <v>0</v>
      </c>
      <c r="T218" t="b">
        <f ca="1">IF(AND(J218&gt;150%,Template!M221&gt;5),"IS1",IF(AND(J218&gt;150%,Template!M221&lt;5),"IS2",IF(AND(J218&lt;50%,Template!M221&gt;5),"IS3",IF(AND(J218&lt;50%,Template!M221&lt;5),"IS4"))))</f>
        <v>0</v>
      </c>
      <c r="U218" t="e">
        <f ca="1">IF(AND(K218&gt;150%,Template!N221&gt;5),"IS1",IF(AND(K218&gt;150%,Template!N221&lt;5),"IS2",IF(AND(K218&lt;50%,Template!N221&gt;5),"IS3",IF(AND(K218&lt;50%,Template!N221&lt;5),"IS4"))))</f>
        <v>#N/A</v>
      </c>
      <c r="W218" t="str">
        <f>IF(Template!AF221&lt;&gt;"",Template!AF221,IF(M218&lt;&gt;FALSE,M218,""))</f>
        <v>IS3</v>
      </c>
      <c r="X218" t="str">
        <f>IF(Template!AG221&lt;&gt;"",Template!AG221,IF(N218&lt;&gt;FALSE,N218,""))</f>
        <v>IS4</v>
      </c>
      <c r="Y218" t="str">
        <f>IF(Template!AH221&lt;&gt;"",Template!AH221,IF(O218&lt;&gt;FALSE,O218,""))</f>
        <v>IS3</v>
      </c>
      <c r="Z218" t="str">
        <f>IF(Template!AI221&lt;&gt;"",Template!AI221,IF(P218&lt;&gt;FALSE,P218,""))</f>
        <v>IS4</v>
      </c>
      <c r="AA218" t="str">
        <f>IF(Template!AJ221&lt;&gt;"",Template!AJ221,IF(Q218&lt;&gt;FALSE,Q218,""))</f>
        <v>IS4</v>
      </c>
      <c r="AB218" t="e">
        <f ca="1">IF(Template!AK221&lt;&gt;"",Template!AK221,IF(R218&lt;&gt;FALSE,R218,""))</f>
        <v>#N/A</v>
      </c>
      <c r="AC218" t="str">
        <f ca="1">IF(Template!AL221&lt;&gt;"",Template!AL221,IF(S218&lt;&gt;FALSE,S218,""))</f>
        <v/>
      </c>
      <c r="AD218" t="str">
        <f ca="1">IF(Template!AM221&lt;&gt;"",Template!AM221,IF(T218&lt;&gt;FALSE,T218,""))</f>
        <v/>
      </c>
      <c r="AE218" t="e">
        <f ca="1">IF(Template!AN221&lt;&gt;"",Template!AN221,IF(U218&lt;&gt;FALSE,U218,""))</f>
        <v>#N/A</v>
      </c>
    </row>
    <row r="219" spans="2:31" x14ac:dyDescent="0.35">
      <c r="B219" t="str">
        <f ca="1">Template!C222</f>
        <v>WO-23003-136-A-1</v>
      </c>
      <c r="C219">
        <f ca="1">Template!AV222/Template!AV$2</f>
        <v>2.9040011504249039E-2</v>
      </c>
      <c r="D219">
        <f ca="1">Template!AW222/Template!AW$2</f>
        <v>0.21164394152707805</v>
      </c>
      <c r="E219">
        <f ca="1">Template!AX222/Template!AX$2</f>
        <v>0.20851557326790873</v>
      </c>
      <c r="F219">
        <f ca="1">Template!AY222/Template!AY$2</f>
        <v>0.2068182822379874</v>
      </c>
      <c r="G219">
        <f ca="1">Template!AZ222/Template!AZ$2</f>
        <v>0.41049774940142708</v>
      </c>
      <c r="H219">
        <f ca="1">Template!BA222/Template!BA$2</f>
        <v>0.48969716241675171</v>
      </c>
      <c r="I219">
        <f ca="1">Template!BB222/Template!BB$2</f>
        <v>0.7076209708303115</v>
      </c>
      <c r="J219">
        <f ca="1">Template!BC222/Template!BC$2</f>
        <v>0.93420455734853169</v>
      </c>
      <c r="K219">
        <f ca="1">Template!BD222/Template!BD$2</f>
        <v>0.93630085171768307</v>
      </c>
      <c r="M219" t="str">
        <f ca="1">IF(AND(C219&gt;150%,Template!F222&gt;5),"IS1",IF(AND(C219&gt;150%,Template!F222&lt;5),"IS2",IF(AND(C219&lt;50%,Template!F222&gt;5),"IS3",IF(AND(C219&lt;50%,Template!F222&lt;5),"IS4"))))</f>
        <v>IS3</v>
      </c>
      <c r="N219" t="str">
        <f ca="1">IF(AND(D219&gt;150%,Template!G222&gt;5),"IS1",IF(AND(D219&gt;150%,Template!G222&lt;5),"IS2",IF(AND(D219&lt;50%,Template!G222&gt;5),"IS3",IF(AND(D219&lt;50%,Template!G222&lt;5),"IS4"))))</f>
        <v>IS4</v>
      </c>
      <c r="O219" t="e">
        <f ca="1">IF(AND(E219&gt;150%,Template!H222&gt;5),"IS1",IF(AND(E219&gt;150%,Template!H222&lt;5),"IS2",IF(AND(E219&lt;50%,Template!H222&gt;5),"IS3",IF(AND(E219&lt;50%,Template!H222&lt;5),"IS4"))))</f>
        <v>#N/A</v>
      </c>
      <c r="P219" t="str">
        <f ca="1">IF(AND(F219&gt;150%,Template!I222&gt;5),"IS1",IF(AND(F219&gt;150%,Template!I222&lt;5),"IS2",IF(AND(F219&lt;50%,Template!I222&gt;5),"IS3",IF(AND(F219&lt;50%,Template!I222&lt;5),"IS4"))))</f>
        <v>IS4</v>
      </c>
      <c r="Q219" t="str">
        <f ca="1">IF(AND(G219&gt;150%,Template!J222&gt;5),"IS1",IF(AND(G219&gt;150%,Template!J222&lt;5),"IS2",IF(AND(G219&lt;50%,Template!J222&gt;5),"IS3",IF(AND(G219&lt;50%,Template!J222&lt;5),"IS4"))))</f>
        <v>IS4</v>
      </c>
      <c r="R219" t="e">
        <f ca="1">IF(AND(H219&gt;150%,Template!K222&gt;5),"IS1",IF(AND(H219&gt;150%,Template!K222&lt;5),"IS2",IF(AND(H219&lt;50%,Template!K222&gt;5),"IS3",IF(AND(H219&lt;50%,Template!K222&lt;5),"IS4"))))</f>
        <v>#N/A</v>
      </c>
      <c r="S219" t="b">
        <f ca="1">IF(AND(I219&gt;150%,Template!L222&gt;5),"IS1",IF(AND(I219&gt;150%,Template!L222&lt;5),"IS2",IF(AND(I219&lt;50%,Template!L222&gt;5),"IS3",IF(AND(I219&lt;50%,Template!L222&lt;5),"IS4"))))</f>
        <v>0</v>
      </c>
      <c r="T219" t="b">
        <f ca="1">IF(AND(J219&gt;150%,Template!M222&gt;5),"IS1",IF(AND(J219&gt;150%,Template!M222&lt;5),"IS2",IF(AND(J219&lt;50%,Template!M222&gt;5),"IS3",IF(AND(J219&lt;50%,Template!M222&lt;5),"IS4"))))</f>
        <v>0</v>
      </c>
      <c r="U219" t="e">
        <f ca="1">IF(AND(K219&gt;150%,Template!N222&gt;5),"IS1",IF(AND(K219&gt;150%,Template!N222&lt;5),"IS2",IF(AND(K219&lt;50%,Template!N222&gt;5),"IS3",IF(AND(K219&lt;50%,Template!N222&lt;5),"IS4"))))</f>
        <v>#N/A</v>
      </c>
      <c r="W219" t="str">
        <f>IF(Template!AF222&lt;&gt;"",Template!AF222,IF(M219&lt;&gt;FALSE,M219,""))</f>
        <v>IS3</v>
      </c>
      <c r="X219" t="str">
        <f>IF(Template!AG222&lt;&gt;"",Template!AG222,IF(N219&lt;&gt;FALSE,N219,""))</f>
        <v>IS4</v>
      </c>
      <c r="Y219" t="str">
        <f>IF(Template!AH222&lt;&gt;"",Template!AH222,IF(O219&lt;&gt;FALSE,O219,""))</f>
        <v>IS3</v>
      </c>
      <c r="Z219" t="str">
        <f>IF(Template!AI222&lt;&gt;"",Template!AI222,IF(P219&lt;&gt;FALSE,P219,""))</f>
        <v>IS4</v>
      </c>
      <c r="AA219" t="str">
        <f>IF(Template!AJ222&lt;&gt;"",Template!AJ222,IF(Q219&lt;&gt;FALSE,Q219,""))</f>
        <v>IS4</v>
      </c>
      <c r="AB219" t="str">
        <f>IF(Template!AK222&lt;&gt;"",Template!AK222,IF(R219&lt;&gt;FALSE,R219,""))</f>
        <v>IS4</v>
      </c>
      <c r="AC219" t="str">
        <f ca="1">IF(Template!AL222&lt;&gt;"",Template!AL222,IF(S219&lt;&gt;FALSE,S219,""))</f>
        <v/>
      </c>
      <c r="AD219" t="str">
        <f ca="1">IF(Template!AM222&lt;&gt;"",Template!AM222,IF(T219&lt;&gt;FALSE,T219,""))</f>
        <v/>
      </c>
      <c r="AE219" t="e">
        <f ca="1">IF(Template!AN222&lt;&gt;"",Template!AN222,IF(U219&lt;&gt;FALSE,U219,""))</f>
        <v>#N/A</v>
      </c>
    </row>
    <row r="220" spans="2:31" x14ac:dyDescent="0.35">
      <c r="B220" t="str">
        <f ca="1">Template!C223</f>
        <v>WO-23003-137-A-1</v>
      </c>
      <c r="C220">
        <f ca="1">Template!AV223/Template!AV$2</f>
        <v>0.3622715413639383</v>
      </c>
      <c r="D220">
        <f ca="1">Template!AW223/Template!AW$2</f>
        <v>0.61640329003031147</v>
      </c>
      <c r="E220">
        <f ca="1">Template!AX223/Template!AX$2</f>
        <v>0.51465987257399792</v>
      </c>
      <c r="F220">
        <f ca="1">Template!AY223/Template!AY$2</f>
        <v>0.52178677691916964</v>
      </c>
      <c r="G220">
        <f ca="1">Template!AZ223/Template!AZ$2</f>
        <v>0.74020462894402572</v>
      </c>
      <c r="H220">
        <f ca="1">Template!BA223/Template!BA$2</f>
        <v>0.83091912863924089</v>
      </c>
      <c r="I220">
        <f ca="1">Template!BB223/Template!BB$2</f>
        <v>0.91501176666851936</v>
      </c>
      <c r="J220">
        <f ca="1">Template!BC223/Template!BC$2</f>
        <v>1.080923307565536</v>
      </c>
      <c r="K220">
        <f ca="1">Template!BD223/Template!BD$2</f>
        <v>1.0891549013567308</v>
      </c>
      <c r="M220" t="str">
        <f ca="1">IF(AND(C220&gt;150%,Template!F223&gt;5),"IS1",IF(AND(C220&gt;150%,Template!F223&lt;5),"IS2",IF(AND(C220&lt;50%,Template!F223&gt;5),"IS3",IF(AND(C220&lt;50%,Template!F223&lt;5),"IS4"))))</f>
        <v>IS3</v>
      </c>
      <c r="N220" t="b">
        <f ca="1">IF(AND(D220&gt;150%,Template!G223&gt;5),"IS1",IF(AND(D220&gt;150%,Template!G223&lt;5),"IS2",IF(AND(D220&lt;50%,Template!G223&gt;5),"IS3",IF(AND(D220&lt;50%,Template!G223&lt;5),"IS4"))))</f>
        <v>0</v>
      </c>
      <c r="O220" t="e">
        <f ca="1">IF(AND(E220&gt;150%,Template!H223&gt;5),"IS1",IF(AND(E220&gt;150%,Template!H223&lt;5),"IS2",IF(AND(E220&lt;50%,Template!H223&gt;5),"IS3",IF(AND(E220&lt;50%,Template!H223&lt;5),"IS4"))))</f>
        <v>#N/A</v>
      </c>
      <c r="P220" t="b">
        <f ca="1">IF(AND(F220&gt;150%,Template!I223&gt;5),"IS1",IF(AND(F220&gt;150%,Template!I223&lt;5),"IS2",IF(AND(F220&lt;50%,Template!I223&gt;5),"IS3",IF(AND(F220&lt;50%,Template!I223&lt;5),"IS4"))))</f>
        <v>0</v>
      </c>
      <c r="Q220" t="b">
        <f ca="1">IF(AND(G220&gt;150%,Template!J223&gt;5),"IS1",IF(AND(G220&gt;150%,Template!J223&lt;5),"IS2",IF(AND(G220&lt;50%,Template!J223&gt;5),"IS3",IF(AND(G220&lt;50%,Template!J223&lt;5),"IS4"))))</f>
        <v>0</v>
      </c>
      <c r="R220" t="e">
        <f ca="1">IF(AND(H220&gt;150%,Template!K223&gt;5),"IS1",IF(AND(H220&gt;150%,Template!K223&lt;5),"IS2",IF(AND(H220&lt;50%,Template!K223&gt;5),"IS3",IF(AND(H220&lt;50%,Template!K223&lt;5),"IS4"))))</f>
        <v>#N/A</v>
      </c>
      <c r="S220" t="b">
        <f ca="1">IF(AND(I220&gt;150%,Template!L223&gt;5),"IS1",IF(AND(I220&gt;150%,Template!L223&lt;5),"IS2",IF(AND(I220&lt;50%,Template!L223&gt;5),"IS3",IF(AND(I220&lt;50%,Template!L223&lt;5),"IS4"))))</f>
        <v>0</v>
      </c>
      <c r="T220" t="b">
        <f ca="1">IF(AND(J220&gt;150%,Template!M223&gt;5),"IS1",IF(AND(J220&gt;150%,Template!M223&lt;5),"IS2",IF(AND(J220&lt;50%,Template!M223&gt;5),"IS3",IF(AND(J220&lt;50%,Template!M223&lt;5),"IS4"))))</f>
        <v>0</v>
      </c>
      <c r="U220" t="e">
        <f ca="1">IF(AND(K220&gt;150%,Template!N223&gt;5),"IS1",IF(AND(K220&gt;150%,Template!N223&lt;5),"IS2",IF(AND(K220&lt;50%,Template!N223&gt;5),"IS3",IF(AND(K220&lt;50%,Template!N223&lt;5),"IS4"))))</f>
        <v>#N/A</v>
      </c>
      <c r="W220" t="str">
        <f>IF(Template!AF223&lt;&gt;"",Template!AF223,IF(M220&lt;&gt;FALSE,M220,""))</f>
        <v>IS3</v>
      </c>
      <c r="X220" t="str">
        <f ca="1">IF(Template!AG223&lt;&gt;"",Template!AG223,IF(N220&lt;&gt;FALSE,N220,""))</f>
        <v/>
      </c>
      <c r="Y220" t="e">
        <f ca="1">IF(Template!AH223&lt;&gt;"",Template!AH223,IF(O220&lt;&gt;FALSE,O220,""))</f>
        <v>#N/A</v>
      </c>
      <c r="Z220" t="str">
        <f ca="1">IF(Template!AI223&lt;&gt;"",Template!AI223,IF(P220&lt;&gt;FALSE,P220,""))</f>
        <v/>
      </c>
      <c r="AA220" t="str">
        <f ca="1">IF(Template!AJ223&lt;&gt;"",Template!AJ223,IF(Q220&lt;&gt;FALSE,Q220,""))</f>
        <v/>
      </c>
      <c r="AB220" t="e">
        <f ca="1">IF(Template!AK223&lt;&gt;"",Template!AK223,IF(R220&lt;&gt;FALSE,R220,""))</f>
        <v>#N/A</v>
      </c>
      <c r="AC220" t="str">
        <f ca="1">IF(Template!AL223&lt;&gt;"",Template!AL223,IF(S220&lt;&gt;FALSE,S220,""))</f>
        <v/>
      </c>
      <c r="AD220" t="str">
        <f ca="1">IF(Template!AM223&lt;&gt;"",Template!AM223,IF(T220&lt;&gt;FALSE,T220,""))</f>
        <v/>
      </c>
      <c r="AE220" t="e">
        <f ca="1">IF(Template!AN223&lt;&gt;"",Template!AN223,IF(U220&lt;&gt;FALSE,U220,""))</f>
        <v>#N/A</v>
      </c>
    </row>
    <row r="221" spans="2:31" x14ac:dyDescent="0.35">
      <c r="B221" t="str">
        <f ca="1">Template!C224</f>
        <v>WO-23003-138-A-1</v>
      </c>
      <c r="C221">
        <f ca="1">Template!AV224/Template!AV$2</f>
        <v>0.26561941478980777</v>
      </c>
      <c r="D221">
        <f ca="1">Template!AW224/Template!AW$2</f>
        <v>0.51210195555717608</v>
      </c>
      <c r="E221">
        <f ca="1">Template!AX224/Template!AX$2</f>
        <v>0.4764614835974868</v>
      </c>
      <c r="F221">
        <f ca="1">Template!AY224/Template!AY$2</f>
        <v>0.49243136426591727</v>
      </c>
      <c r="G221">
        <f ca="1">Template!AZ224/Template!AZ$2</f>
        <v>0.71124718888015825</v>
      </c>
      <c r="H221">
        <f ca="1">Template!BA224/Template!BA$2</f>
        <v>0.82156852420824</v>
      </c>
      <c r="I221">
        <f ca="1">Template!BB224/Template!BB$2</f>
        <v>0.89668999095088742</v>
      </c>
      <c r="J221">
        <f ca="1">Template!BC224/Template!BC$2</f>
        <v>1.0509387778395174</v>
      </c>
      <c r="K221">
        <f ca="1">Template!BD224/Template!BD$2</f>
        <v>1.0799381316304937</v>
      </c>
      <c r="M221" t="str">
        <f ca="1">IF(AND(C221&gt;150%,Template!F224&gt;5),"IS1",IF(AND(C221&gt;150%,Template!F224&lt;5),"IS2",IF(AND(C221&lt;50%,Template!F224&gt;5),"IS3",IF(AND(C221&lt;50%,Template!F224&lt;5),"IS4"))))</f>
        <v>IS3</v>
      </c>
      <c r="N221" t="b">
        <f ca="1">IF(AND(D221&gt;150%,Template!G224&gt;5),"IS1",IF(AND(D221&gt;150%,Template!G224&lt;5),"IS2",IF(AND(D221&lt;50%,Template!G224&gt;5),"IS3",IF(AND(D221&lt;50%,Template!G224&lt;5),"IS4"))))</f>
        <v>0</v>
      </c>
      <c r="O221" t="e">
        <f ca="1">IF(AND(E221&gt;150%,Template!H224&gt;5),"IS1",IF(AND(E221&gt;150%,Template!H224&lt;5),"IS2",IF(AND(E221&lt;50%,Template!H224&gt;5),"IS3",IF(AND(E221&lt;50%,Template!H224&lt;5),"IS4"))))</f>
        <v>#N/A</v>
      </c>
      <c r="P221" t="str">
        <f ca="1">IF(AND(F221&gt;150%,Template!I224&gt;5),"IS1",IF(AND(F221&gt;150%,Template!I224&lt;5),"IS2",IF(AND(F221&lt;50%,Template!I224&gt;5),"IS3",IF(AND(F221&lt;50%,Template!I224&lt;5),"IS4"))))</f>
        <v>IS4</v>
      </c>
      <c r="Q221" t="b">
        <f ca="1">IF(AND(G221&gt;150%,Template!J224&gt;5),"IS1",IF(AND(G221&gt;150%,Template!J224&lt;5),"IS2",IF(AND(G221&lt;50%,Template!J224&gt;5),"IS3",IF(AND(G221&lt;50%,Template!J224&lt;5),"IS4"))))</f>
        <v>0</v>
      </c>
      <c r="R221" t="e">
        <f ca="1">IF(AND(H221&gt;150%,Template!K224&gt;5),"IS1",IF(AND(H221&gt;150%,Template!K224&lt;5),"IS2",IF(AND(H221&lt;50%,Template!K224&gt;5),"IS3",IF(AND(H221&lt;50%,Template!K224&lt;5),"IS4"))))</f>
        <v>#N/A</v>
      </c>
      <c r="S221" t="b">
        <f ca="1">IF(AND(I221&gt;150%,Template!L224&gt;5),"IS1",IF(AND(I221&gt;150%,Template!L224&lt;5),"IS2",IF(AND(I221&lt;50%,Template!L224&gt;5),"IS3",IF(AND(I221&lt;50%,Template!L224&lt;5),"IS4"))))</f>
        <v>0</v>
      </c>
      <c r="T221" t="b">
        <f ca="1">IF(AND(J221&gt;150%,Template!M224&gt;5),"IS1",IF(AND(J221&gt;150%,Template!M224&lt;5),"IS2",IF(AND(J221&lt;50%,Template!M224&gt;5),"IS3",IF(AND(J221&lt;50%,Template!M224&lt;5),"IS4"))))</f>
        <v>0</v>
      </c>
      <c r="U221" t="e">
        <f ca="1">IF(AND(K221&gt;150%,Template!N224&gt;5),"IS1",IF(AND(K221&gt;150%,Template!N224&lt;5),"IS2",IF(AND(K221&lt;50%,Template!N224&gt;5),"IS3",IF(AND(K221&lt;50%,Template!N224&lt;5),"IS4"))))</f>
        <v>#N/A</v>
      </c>
      <c r="W221" t="str">
        <f>IF(Template!AF224&lt;&gt;"",Template!AF224,IF(M221&lt;&gt;FALSE,M221,""))</f>
        <v>IS3</v>
      </c>
      <c r="X221" t="str">
        <f ca="1">IF(Template!AG224&lt;&gt;"",Template!AG224,IF(N221&lt;&gt;FALSE,N221,""))</f>
        <v/>
      </c>
      <c r="Y221" t="str">
        <f>IF(Template!AH224&lt;&gt;"",Template!AH224,IF(O221&lt;&gt;FALSE,O221,""))</f>
        <v>IS3</v>
      </c>
      <c r="Z221" t="str">
        <f>IF(Template!AI224&lt;&gt;"",Template!AI224,IF(P221&lt;&gt;FALSE,P221,""))</f>
        <v>IS4</v>
      </c>
      <c r="AA221" t="str">
        <f ca="1">IF(Template!AJ224&lt;&gt;"",Template!AJ224,IF(Q221&lt;&gt;FALSE,Q221,""))</f>
        <v/>
      </c>
      <c r="AB221" t="e">
        <f ca="1">IF(Template!AK224&lt;&gt;"",Template!AK224,IF(R221&lt;&gt;FALSE,R221,""))</f>
        <v>#N/A</v>
      </c>
      <c r="AC221" t="str">
        <f ca="1">IF(Template!AL224&lt;&gt;"",Template!AL224,IF(S221&lt;&gt;FALSE,S221,""))</f>
        <v/>
      </c>
      <c r="AD221" t="str">
        <f ca="1">IF(Template!AM224&lt;&gt;"",Template!AM224,IF(T221&lt;&gt;FALSE,T221,""))</f>
        <v/>
      </c>
      <c r="AE221" t="e">
        <f ca="1">IF(Template!AN224&lt;&gt;"",Template!AN224,IF(U221&lt;&gt;FALSE,U221,""))</f>
        <v>#N/A</v>
      </c>
    </row>
    <row r="222" spans="2:31" x14ac:dyDescent="0.35">
      <c r="B222" t="str">
        <f ca="1">Template!C225</f>
        <v>WO-23003-139-A-1</v>
      </c>
      <c r="C222">
        <f ca="1">Template!AV225/Template!AV$2</f>
        <v>0.20560558229989112</v>
      </c>
      <c r="D222">
        <f ca="1">Template!AW225/Template!AW$2</f>
        <v>0.27131068449565449</v>
      </c>
      <c r="E222">
        <f ca="1">Template!AX225/Template!AX$2</f>
        <v>0.40998623779569437</v>
      </c>
      <c r="F222">
        <f ca="1">Template!AY225/Template!AY$2</f>
        <v>0.37724321053340065</v>
      </c>
      <c r="G222">
        <f ca="1">Template!AZ225/Template!AZ$2</f>
        <v>0.56057131342240973</v>
      </c>
      <c r="H222">
        <f ca="1">Template!BA225/Template!BA$2</f>
        <v>0.67401381855175324</v>
      </c>
      <c r="I222">
        <f ca="1">Template!BB225/Template!BB$2</f>
        <v>0.82603043113929531</v>
      </c>
      <c r="J222">
        <f ca="1">Template!BC225/Template!BC$2</f>
        <v>0.89499215375682217</v>
      </c>
      <c r="K222">
        <f ca="1">Template!BD225/Template!BD$2</f>
        <v>0.97231221535300716</v>
      </c>
      <c r="M222" t="str">
        <f ca="1">IF(AND(C222&gt;150%,Template!F225&gt;5),"IS1",IF(AND(C222&gt;150%,Template!F225&lt;5),"IS2",IF(AND(C222&lt;50%,Template!F225&gt;5),"IS3",IF(AND(C222&lt;50%,Template!F225&lt;5),"IS4"))))</f>
        <v>IS3</v>
      </c>
      <c r="N222" t="str">
        <f ca="1">IF(AND(D222&gt;150%,Template!G225&gt;5),"IS1",IF(AND(D222&gt;150%,Template!G225&lt;5),"IS2",IF(AND(D222&lt;50%,Template!G225&gt;5),"IS3",IF(AND(D222&lt;50%,Template!G225&lt;5),"IS4"))))</f>
        <v>IS4</v>
      </c>
      <c r="O222" t="e">
        <f ca="1">IF(AND(E222&gt;150%,Template!H225&gt;5),"IS1",IF(AND(E222&gt;150%,Template!H225&lt;5),"IS2",IF(AND(E222&lt;50%,Template!H225&gt;5),"IS3",IF(AND(E222&lt;50%,Template!H225&lt;5),"IS4"))))</f>
        <v>#N/A</v>
      </c>
      <c r="P222" t="str">
        <f ca="1">IF(AND(F222&gt;150%,Template!I225&gt;5),"IS1",IF(AND(F222&gt;150%,Template!I225&lt;5),"IS2",IF(AND(F222&lt;50%,Template!I225&gt;5),"IS3",IF(AND(F222&lt;50%,Template!I225&lt;5),"IS4"))))</f>
        <v>IS4</v>
      </c>
      <c r="Q222" t="b">
        <f ca="1">IF(AND(G222&gt;150%,Template!J225&gt;5),"IS1",IF(AND(G222&gt;150%,Template!J225&lt;5),"IS2",IF(AND(G222&lt;50%,Template!J225&gt;5),"IS3",IF(AND(G222&lt;50%,Template!J225&lt;5),"IS4"))))</f>
        <v>0</v>
      </c>
      <c r="R222" t="e">
        <f ca="1">IF(AND(H222&gt;150%,Template!K225&gt;5),"IS1",IF(AND(H222&gt;150%,Template!K225&lt;5),"IS2",IF(AND(H222&lt;50%,Template!K225&gt;5),"IS3",IF(AND(H222&lt;50%,Template!K225&lt;5),"IS4"))))</f>
        <v>#N/A</v>
      </c>
      <c r="S222" t="b">
        <f ca="1">IF(AND(I222&gt;150%,Template!L225&gt;5),"IS1",IF(AND(I222&gt;150%,Template!L225&lt;5),"IS2",IF(AND(I222&lt;50%,Template!L225&gt;5),"IS3",IF(AND(I222&lt;50%,Template!L225&lt;5),"IS4"))))</f>
        <v>0</v>
      </c>
      <c r="T222" t="b">
        <f ca="1">IF(AND(J222&gt;150%,Template!M225&gt;5),"IS1",IF(AND(J222&gt;150%,Template!M225&lt;5),"IS2",IF(AND(J222&lt;50%,Template!M225&gt;5),"IS3",IF(AND(J222&lt;50%,Template!M225&lt;5),"IS4"))))</f>
        <v>0</v>
      </c>
      <c r="U222" t="e">
        <f ca="1">IF(AND(K222&gt;150%,Template!N225&gt;5),"IS1",IF(AND(K222&gt;150%,Template!N225&lt;5),"IS2",IF(AND(K222&lt;50%,Template!N225&gt;5),"IS3",IF(AND(K222&lt;50%,Template!N225&lt;5),"IS4"))))</f>
        <v>#N/A</v>
      </c>
      <c r="W222" t="str">
        <f>IF(Template!AF225&lt;&gt;"",Template!AF225,IF(M222&lt;&gt;FALSE,M222,""))</f>
        <v>IS3</v>
      </c>
      <c r="X222" t="str">
        <f>IF(Template!AG225&lt;&gt;"",Template!AG225,IF(N222&lt;&gt;FALSE,N222,""))</f>
        <v>IS4</v>
      </c>
      <c r="Y222" t="str">
        <f>IF(Template!AH225&lt;&gt;"",Template!AH225,IF(O222&lt;&gt;FALSE,O222,""))</f>
        <v>IS3</v>
      </c>
      <c r="Z222" t="str">
        <f>IF(Template!AI225&lt;&gt;"",Template!AI225,IF(P222&lt;&gt;FALSE,P222,""))</f>
        <v>IS4</v>
      </c>
      <c r="AA222" t="str">
        <f ca="1">IF(Template!AJ225&lt;&gt;"",Template!AJ225,IF(Q222&lt;&gt;FALSE,Q222,""))</f>
        <v/>
      </c>
      <c r="AB222" t="e">
        <f ca="1">IF(Template!AK225&lt;&gt;"",Template!AK225,IF(R222&lt;&gt;FALSE,R222,""))</f>
        <v>#N/A</v>
      </c>
      <c r="AC222" t="str">
        <f ca="1">IF(Template!AL225&lt;&gt;"",Template!AL225,IF(S222&lt;&gt;FALSE,S222,""))</f>
        <v/>
      </c>
      <c r="AD222" t="str">
        <f ca="1">IF(Template!AM225&lt;&gt;"",Template!AM225,IF(T222&lt;&gt;FALSE,T222,""))</f>
        <v/>
      </c>
      <c r="AE222" t="str">
        <f>IF(Template!AN225&lt;&gt;"",Template!AN225,IF(U222&lt;&gt;FALSE,U222,""))</f>
        <v>C</v>
      </c>
    </row>
    <row r="223" spans="2:31" x14ac:dyDescent="0.35">
      <c r="B223" t="str">
        <f ca="1">Template!C226</f>
        <v>WO-23003-139-A-1B</v>
      </c>
      <c r="C223">
        <f ca="1">Template!AV226/Template!AV$2</f>
        <v>0.13086631103928564</v>
      </c>
      <c r="D223">
        <f ca="1">Template!AW226/Template!AW$2</f>
        <v>0.33451972674462965</v>
      </c>
      <c r="E223">
        <f ca="1">Template!AX226/Template!AX$2</f>
        <v>0.32158296803647374</v>
      </c>
      <c r="F223">
        <f ca="1">Template!AY226/Template!AY$2</f>
        <v>0.3227310358801202</v>
      </c>
      <c r="G223">
        <f ca="1">Template!AZ226/Template!AZ$2</f>
        <v>0.54557038286012349</v>
      </c>
      <c r="H223">
        <f ca="1">Template!BA226/Template!BA$2</f>
        <v>0.66210927852831925</v>
      </c>
      <c r="I223">
        <f ca="1">Template!BB226/Template!BB$2</f>
        <v>0.85057543748025921</v>
      </c>
      <c r="J223">
        <f ca="1">Template!BC226/Template!BC$2</f>
        <v>0.89725089203748676</v>
      </c>
      <c r="K223">
        <f ca="1">Template!BD226/Template!BD$2</f>
        <v>1.0686709750546635</v>
      </c>
      <c r="M223" t="str">
        <f ca="1">IF(AND(C223&gt;150%,Template!F226&gt;5),"IS1",IF(AND(C223&gt;150%,Template!F226&lt;5),"IS2",IF(AND(C223&lt;50%,Template!F226&gt;5),"IS3",IF(AND(C223&lt;50%,Template!F226&lt;5),"IS4"))))</f>
        <v>IS3</v>
      </c>
      <c r="N223" t="str">
        <f ca="1">IF(AND(D223&gt;150%,Template!G226&gt;5),"IS1",IF(AND(D223&gt;150%,Template!G226&lt;5),"IS2",IF(AND(D223&lt;50%,Template!G226&gt;5),"IS3",IF(AND(D223&lt;50%,Template!G226&lt;5),"IS4"))))</f>
        <v>IS4</v>
      </c>
      <c r="O223" t="e">
        <f ca="1">IF(AND(E223&gt;150%,Template!H226&gt;5),"IS1",IF(AND(E223&gt;150%,Template!H226&lt;5),"IS2",IF(AND(E223&lt;50%,Template!H226&gt;5),"IS3",IF(AND(E223&lt;50%,Template!H226&lt;5),"IS4"))))</f>
        <v>#N/A</v>
      </c>
      <c r="P223" t="str">
        <f ca="1">IF(AND(F223&gt;150%,Template!I226&gt;5),"IS1",IF(AND(F223&gt;150%,Template!I226&lt;5),"IS2",IF(AND(F223&lt;50%,Template!I226&gt;5),"IS3",IF(AND(F223&lt;50%,Template!I226&lt;5),"IS4"))))</f>
        <v>IS4</v>
      </c>
      <c r="Q223" t="b">
        <f ca="1">IF(AND(G223&gt;150%,Template!J226&gt;5),"IS1",IF(AND(G223&gt;150%,Template!J226&lt;5),"IS2",IF(AND(G223&lt;50%,Template!J226&gt;5),"IS3",IF(AND(G223&lt;50%,Template!J226&lt;5),"IS4"))))</f>
        <v>0</v>
      </c>
      <c r="R223" t="e">
        <f ca="1">IF(AND(H223&gt;150%,Template!K226&gt;5),"IS1",IF(AND(H223&gt;150%,Template!K226&lt;5),"IS2",IF(AND(H223&lt;50%,Template!K226&gt;5),"IS3",IF(AND(H223&lt;50%,Template!K226&lt;5),"IS4"))))</f>
        <v>#N/A</v>
      </c>
      <c r="S223" t="b">
        <f ca="1">IF(AND(I223&gt;150%,Template!L226&gt;5),"IS1",IF(AND(I223&gt;150%,Template!L226&lt;5),"IS2",IF(AND(I223&lt;50%,Template!L226&gt;5),"IS3",IF(AND(I223&lt;50%,Template!L226&lt;5),"IS4"))))</f>
        <v>0</v>
      </c>
      <c r="T223" t="b">
        <f ca="1">IF(AND(J223&gt;150%,Template!M226&gt;5),"IS1",IF(AND(J223&gt;150%,Template!M226&lt;5),"IS2",IF(AND(J223&lt;50%,Template!M226&gt;5),"IS3",IF(AND(J223&lt;50%,Template!M226&lt;5),"IS4"))))</f>
        <v>0</v>
      </c>
      <c r="U223" t="e">
        <f ca="1">IF(AND(K223&gt;150%,Template!N226&gt;5),"IS1",IF(AND(K223&gt;150%,Template!N226&lt;5),"IS2",IF(AND(K223&lt;50%,Template!N226&gt;5),"IS3",IF(AND(K223&lt;50%,Template!N226&lt;5),"IS4"))))</f>
        <v>#N/A</v>
      </c>
      <c r="W223" t="str">
        <f>IF(Template!AF226&lt;&gt;"",Template!AF226,IF(M223&lt;&gt;FALSE,M223,""))</f>
        <v>IS3</v>
      </c>
      <c r="X223" t="str">
        <f>IF(Template!AG226&lt;&gt;"",Template!AG226,IF(N223&lt;&gt;FALSE,N223,""))</f>
        <v>IS4</v>
      </c>
      <c r="Y223" t="str">
        <f>IF(Template!AH226&lt;&gt;"",Template!AH226,IF(O223&lt;&gt;FALSE,O223,""))</f>
        <v>IS3</v>
      </c>
      <c r="Z223" t="str">
        <f>IF(Template!AI226&lt;&gt;"",Template!AI226,IF(P223&lt;&gt;FALSE,P223,""))</f>
        <v>IS4</v>
      </c>
      <c r="AA223" t="str">
        <f ca="1">IF(Template!AJ226&lt;&gt;"",Template!AJ226,IF(Q223&lt;&gt;FALSE,Q223,""))</f>
        <v/>
      </c>
      <c r="AB223" t="e">
        <f ca="1">IF(Template!AK226&lt;&gt;"",Template!AK226,IF(R223&lt;&gt;FALSE,R223,""))</f>
        <v>#N/A</v>
      </c>
      <c r="AC223" t="str">
        <f ca="1">IF(Template!AL226&lt;&gt;"",Template!AL226,IF(S223&lt;&gt;FALSE,S223,""))</f>
        <v/>
      </c>
      <c r="AD223" t="str">
        <f ca="1">IF(Template!AM226&lt;&gt;"",Template!AM226,IF(T223&lt;&gt;FALSE,T223,""))</f>
        <v/>
      </c>
      <c r="AE223" t="str">
        <f>IF(Template!AN226&lt;&gt;"",Template!AN226,IF(U223&lt;&gt;FALSE,U223,""))</f>
        <v>C</v>
      </c>
    </row>
    <row r="224" spans="2:31" x14ac:dyDescent="0.35">
      <c r="B224" t="str">
        <f ca="1">Template!C227</f>
        <v>WO-23003-140-A-1</v>
      </c>
      <c r="C224">
        <f ca="1">Template!AV227/Template!AV$2</f>
        <v>0.13767846993487773</v>
      </c>
      <c r="D224">
        <f ca="1">Template!AW227/Template!AW$2</f>
        <v>0.3645394639554505</v>
      </c>
      <c r="E224">
        <f ca="1">Template!AX227/Template!AX$2</f>
        <v>0.31606828242870022</v>
      </c>
      <c r="F224">
        <f ca="1">Template!AY227/Template!AY$2</f>
        <v>0.32963473209690142</v>
      </c>
      <c r="G224">
        <f ca="1">Template!AZ227/Template!AZ$2</f>
        <v>0.52612229735322025</v>
      </c>
      <c r="H224">
        <f ca="1">Template!BA227/Template!BA$2</f>
        <v>0.66291895519143718</v>
      </c>
      <c r="I224">
        <f ca="1">Template!BB227/Template!BB$2</f>
        <v>0.87205730785805236</v>
      </c>
      <c r="J224">
        <f ca="1">Template!BC227/Template!BC$2</f>
        <v>0.94259736721263998</v>
      </c>
      <c r="K224">
        <f ca="1">Template!BD227/Template!BD$2</f>
        <v>1.1081660935928628</v>
      </c>
      <c r="M224" t="str">
        <f ca="1">IF(AND(C224&gt;150%,Template!F227&gt;5),"IS1",IF(AND(C224&gt;150%,Template!F227&lt;5),"IS2",IF(AND(C224&lt;50%,Template!F227&gt;5),"IS3",IF(AND(C224&lt;50%,Template!F227&lt;5),"IS4"))))</f>
        <v>IS3</v>
      </c>
      <c r="N224" t="str">
        <f ca="1">IF(AND(D224&gt;150%,Template!G227&gt;5),"IS1",IF(AND(D224&gt;150%,Template!G227&lt;5),"IS2",IF(AND(D224&lt;50%,Template!G227&gt;5),"IS3",IF(AND(D224&lt;50%,Template!G227&lt;5),"IS4"))))</f>
        <v>IS4</v>
      </c>
      <c r="O224" t="e">
        <f ca="1">IF(AND(E224&gt;150%,Template!H227&gt;5),"IS1",IF(AND(E224&gt;150%,Template!H227&lt;5),"IS2",IF(AND(E224&lt;50%,Template!H227&gt;5),"IS3",IF(AND(E224&lt;50%,Template!H227&lt;5),"IS4"))))</f>
        <v>#N/A</v>
      </c>
      <c r="P224" t="str">
        <f ca="1">IF(AND(F224&gt;150%,Template!I227&gt;5),"IS1",IF(AND(F224&gt;150%,Template!I227&lt;5),"IS2",IF(AND(F224&lt;50%,Template!I227&gt;5),"IS3",IF(AND(F224&lt;50%,Template!I227&lt;5),"IS4"))))</f>
        <v>IS4</v>
      </c>
      <c r="Q224" t="b">
        <f ca="1">IF(AND(G224&gt;150%,Template!J227&gt;5),"IS1",IF(AND(G224&gt;150%,Template!J227&lt;5),"IS2",IF(AND(G224&lt;50%,Template!J227&gt;5),"IS3",IF(AND(G224&lt;50%,Template!J227&lt;5),"IS4"))))</f>
        <v>0</v>
      </c>
      <c r="R224" t="e">
        <f ca="1">IF(AND(H224&gt;150%,Template!K227&gt;5),"IS1",IF(AND(H224&gt;150%,Template!K227&lt;5),"IS2",IF(AND(H224&lt;50%,Template!K227&gt;5),"IS3",IF(AND(H224&lt;50%,Template!K227&lt;5),"IS4"))))</f>
        <v>#N/A</v>
      </c>
      <c r="S224" t="b">
        <f ca="1">IF(AND(I224&gt;150%,Template!L227&gt;5),"IS1",IF(AND(I224&gt;150%,Template!L227&lt;5),"IS2",IF(AND(I224&lt;50%,Template!L227&gt;5),"IS3",IF(AND(I224&lt;50%,Template!L227&lt;5),"IS4"))))</f>
        <v>0</v>
      </c>
      <c r="T224" t="b">
        <f ca="1">IF(AND(J224&gt;150%,Template!M227&gt;5),"IS1",IF(AND(J224&gt;150%,Template!M227&lt;5),"IS2",IF(AND(J224&lt;50%,Template!M227&gt;5),"IS3",IF(AND(J224&lt;50%,Template!M227&lt;5),"IS4"))))</f>
        <v>0</v>
      </c>
      <c r="U224" t="e">
        <f ca="1">IF(AND(K224&gt;150%,Template!N227&gt;5),"IS1",IF(AND(K224&gt;150%,Template!N227&lt;5),"IS2",IF(AND(K224&lt;50%,Template!N227&gt;5),"IS3",IF(AND(K224&lt;50%,Template!N227&lt;5),"IS4"))))</f>
        <v>#N/A</v>
      </c>
      <c r="W224" t="str">
        <f>IF(Template!AF227&lt;&gt;"",Template!AF227,IF(M224&lt;&gt;FALSE,M224,""))</f>
        <v>IS3</v>
      </c>
      <c r="X224" t="str">
        <f>IF(Template!AG227&lt;&gt;"",Template!AG227,IF(N224&lt;&gt;FALSE,N224,""))</f>
        <v>IS4</v>
      </c>
      <c r="Y224" t="str">
        <f>IF(Template!AH227&lt;&gt;"",Template!AH227,IF(O224&lt;&gt;FALSE,O224,""))</f>
        <v>IS3</v>
      </c>
      <c r="Z224" t="str">
        <f>IF(Template!AI227&lt;&gt;"",Template!AI227,IF(P224&lt;&gt;FALSE,P224,""))</f>
        <v>IS4</v>
      </c>
      <c r="AA224" t="str">
        <f ca="1">IF(Template!AJ227&lt;&gt;"",Template!AJ227,IF(Q224&lt;&gt;FALSE,Q224,""))</f>
        <v/>
      </c>
      <c r="AB224" t="e">
        <f ca="1">IF(Template!AK227&lt;&gt;"",Template!AK227,IF(R224&lt;&gt;FALSE,R224,""))</f>
        <v>#N/A</v>
      </c>
      <c r="AC224" t="str">
        <f ca="1">IF(Template!AL227&lt;&gt;"",Template!AL227,IF(S224&lt;&gt;FALSE,S224,""))</f>
        <v/>
      </c>
      <c r="AD224" t="str">
        <f ca="1">IF(Template!AM227&lt;&gt;"",Template!AM227,IF(T224&lt;&gt;FALSE,T224,""))</f>
        <v/>
      </c>
      <c r="AE224" t="e">
        <f ca="1">IF(Template!AN227&lt;&gt;"",Template!AN227,IF(U224&lt;&gt;FALSE,U224,""))</f>
        <v>#N/A</v>
      </c>
    </row>
    <row r="225" spans="2:31" x14ac:dyDescent="0.35">
      <c r="B225" t="str">
        <f ca="1">Template!C228</f>
        <v>LRB-15-inj1</v>
      </c>
      <c r="C225">
        <f ca="1">Template!AV228/Template!AV$2</f>
        <v>0.96771825546280632</v>
      </c>
      <c r="D225">
        <f ca="1">Template!AW228/Template!AW$2</f>
        <v>1.0485084327115066</v>
      </c>
      <c r="E225">
        <f ca="1">Template!AX228/Template!AX$2</f>
        <v>0.91735283652960431</v>
      </c>
      <c r="F225">
        <f ca="1">Template!AY228/Template!AY$2</f>
        <v>0.93568830264456171</v>
      </c>
      <c r="G225">
        <f ca="1">Template!AZ228/Template!AZ$2</f>
        <v>0.93671332507450056</v>
      </c>
      <c r="H225">
        <f ca="1">Template!BA228/Template!BA$2</f>
        <v>1.023241154411056</v>
      </c>
      <c r="I225">
        <f ca="1">Template!BB228/Template!BB$2</f>
        <v>1.0631767911861032</v>
      </c>
      <c r="J225">
        <f ca="1">Template!BC228/Template!BC$2</f>
        <v>0.94705323034294819</v>
      </c>
      <c r="K225">
        <f ca="1">Template!BD228/Template!BD$2</f>
        <v>1.2828972787656769</v>
      </c>
      <c r="M225" t="b">
        <f ca="1">IF(AND(C225&gt;150%,Template!F228&gt;5),"IS1",IF(AND(C225&gt;150%,Template!F228&lt;5),"IS2",IF(AND(C225&lt;50%,Template!F228&gt;5),"IS3",IF(AND(C225&lt;50%,Template!F228&lt;5),"IS4"))))</f>
        <v>0</v>
      </c>
      <c r="N225" t="b">
        <f ca="1">IF(AND(D225&gt;150%,Template!G228&gt;5),"IS1",IF(AND(D225&gt;150%,Template!G228&lt;5),"IS2",IF(AND(D225&lt;50%,Template!G228&gt;5),"IS3",IF(AND(D225&lt;50%,Template!G228&lt;5),"IS4"))))</f>
        <v>0</v>
      </c>
      <c r="O225" t="e">
        <f ca="1">IF(AND(E225&gt;150%,Template!H228&gt;5),"IS1",IF(AND(E225&gt;150%,Template!H228&lt;5),"IS2",IF(AND(E225&lt;50%,Template!H228&gt;5),"IS3",IF(AND(E225&lt;50%,Template!H228&lt;5),"IS4"))))</f>
        <v>#N/A</v>
      </c>
      <c r="P225" t="b">
        <f ca="1">IF(AND(F225&gt;150%,Template!I228&gt;5),"IS1",IF(AND(F225&gt;150%,Template!I228&lt;5),"IS2",IF(AND(F225&lt;50%,Template!I228&gt;5),"IS3",IF(AND(F225&lt;50%,Template!I228&lt;5),"IS4"))))</f>
        <v>0</v>
      </c>
      <c r="Q225" t="b">
        <f ca="1">IF(AND(G225&gt;150%,Template!J228&gt;5),"IS1",IF(AND(G225&gt;150%,Template!J228&lt;5),"IS2",IF(AND(G225&lt;50%,Template!J228&gt;5),"IS3",IF(AND(G225&lt;50%,Template!J228&lt;5),"IS4"))))</f>
        <v>0</v>
      </c>
      <c r="R225" t="e">
        <f ca="1">IF(AND(H225&gt;150%,Template!K228&gt;5),"IS1",IF(AND(H225&gt;150%,Template!K228&lt;5),"IS2",IF(AND(H225&lt;50%,Template!K228&gt;5),"IS3",IF(AND(H225&lt;50%,Template!K228&lt;5),"IS4"))))</f>
        <v>#N/A</v>
      </c>
      <c r="S225" t="b">
        <f ca="1">IF(AND(I225&gt;150%,Template!L228&gt;5),"IS1",IF(AND(I225&gt;150%,Template!L228&lt;5),"IS2",IF(AND(I225&lt;50%,Template!L228&gt;5),"IS3",IF(AND(I225&lt;50%,Template!L228&lt;5),"IS4"))))</f>
        <v>0</v>
      </c>
      <c r="T225" t="b">
        <f ca="1">IF(AND(J225&gt;150%,Template!M228&gt;5),"IS1",IF(AND(J225&gt;150%,Template!M228&lt;5),"IS2",IF(AND(J225&lt;50%,Template!M228&gt;5),"IS3",IF(AND(J225&lt;50%,Template!M228&lt;5),"IS4"))))</f>
        <v>0</v>
      </c>
      <c r="U225" t="e">
        <f ca="1">IF(AND(K225&gt;150%,Template!N228&gt;5),"IS1",IF(AND(K225&gt;150%,Template!N228&lt;5),"IS2",IF(AND(K225&lt;50%,Template!N228&gt;5),"IS3",IF(AND(K225&lt;50%,Template!N228&lt;5),"IS4"))))</f>
        <v>#N/A</v>
      </c>
      <c r="W225" t="str">
        <f ca="1">IF(Template!AF228&lt;&gt;"",Template!AF228,IF(M225&lt;&gt;FALSE,M225,""))</f>
        <v/>
      </c>
      <c r="X225" t="str">
        <f ca="1">IF(Template!AG228&lt;&gt;"",Template!AG228,IF(N225&lt;&gt;FALSE,N225,""))</f>
        <v/>
      </c>
      <c r="Y225" t="e">
        <f ca="1">IF(Template!AH228&lt;&gt;"",Template!AH228,IF(O225&lt;&gt;FALSE,O225,""))</f>
        <v>#N/A</v>
      </c>
      <c r="Z225" t="str">
        <f ca="1">IF(Template!AI228&lt;&gt;"",Template!AI228,IF(P225&lt;&gt;FALSE,P225,""))</f>
        <v/>
      </c>
      <c r="AA225" t="str">
        <f ca="1">IF(Template!AJ228&lt;&gt;"",Template!AJ228,IF(Q225&lt;&gt;FALSE,Q225,""))</f>
        <v/>
      </c>
      <c r="AB225" t="e">
        <f ca="1">IF(Template!AK228&lt;&gt;"",Template!AK228,IF(R225&lt;&gt;FALSE,R225,""))</f>
        <v>#N/A</v>
      </c>
      <c r="AC225" t="str">
        <f ca="1">IF(Template!AL228&lt;&gt;"",Template!AL228,IF(S225&lt;&gt;FALSE,S225,""))</f>
        <v/>
      </c>
      <c r="AD225" t="str">
        <f ca="1">IF(Template!AM228&lt;&gt;"",Template!AM228,IF(T225&lt;&gt;FALSE,T225,""))</f>
        <v/>
      </c>
      <c r="AE225" t="e">
        <f ca="1">IF(Template!AN228&lt;&gt;"",Template!AN228,IF(U225&lt;&gt;FALSE,U225,""))</f>
        <v>#N/A</v>
      </c>
    </row>
    <row r="226" spans="2:31" x14ac:dyDescent="0.35">
      <c r="B226" t="str">
        <f ca="1">Template!C229</f>
        <v>AB-230117-02 LRB 15</v>
      </c>
      <c r="C226">
        <f ca="1">Template!AV229/Template!AV$2</f>
        <v>0.82915231488773089</v>
      </c>
      <c r="D226">
        <f ca="1">Template!AW229/Template!AW$2</f>
        <v>0.97956661865723493</v>
      </c>
      <c r="E226">
        <f ca="1">Template!AX229/Template!AX$2</f>
        <v>0.86113980790103306</v>
      </c>
      <c r="F226">
        <f ca="1">Template!AY229/Template!AY$2</f>
        <v>0.87449225256688567</v>
      </c>
      <c r="G226">
        <f ca="1">Template!AZ229/Template!AZ$2</f>
        <v>0.77803032019189866</v>
      </c>
      <c r="H226">
        <f ca="1">Template!BA229/Template!BA$2</f>
        <v>0.84927210154926958</v>
      </c>
      <c r="I226">
        <f ca="1">Template!BB229/Template!BB$2</f>
        <v>0.9265864463061817</v>
      </c>
      <c r="J226">
        <f ca="1">Template!BC229/Template!BC$2</f>
        <v>0.79888883712350622</v>
      </c>
      <c r="K226">
        <f ca="1">Template!BD229/Template!BD$2</f>
        <v>1.0701571563797625</v>
      </c>
      <c r="M226" t="b">
        <f ca="1">IF(AND(C226&gt;150%,Template!F229&gt;5),"IS1",IF(AND(C226&gt;150%,Template!F229&lt;5),"IS2",IF(AND(C226&lt;50%,Template!F229&gt;5),"IS3",IF(AND(C226&lt;50%,Template!F229&lt;5),"IS4"))))</f>
        <v>0</v>
      </c>
      <c r="N226" t="b">
        <f ca="1">IF(AND(D226&gt;150%,Template!G229&gt;5),"IS1",IF(AND(D226&gt;150%,Template!G229&lt;5),"IS2",IF(AND(D226&lt;50%,Template!G229&gt;5),"IS3",IF(AND(D226&lt;50%,Template!G229&lt;5),"IS4"))))</f>
        <v>0</v>
      </c>
      <c r="O226" t="e">
        <f ca="1">IF(AND(E226&gt;150%,Template!H229&gt;5),"IS1",IF(AND(E226&gt;150%,Template!H229&lt;5),"IS2",IF(AND(E226&lt;50%,Template!H229&gt;5),"IS3",IF(AND(E226&lt;50%,Template!H229&lt;5),"IS4"))))</f>
        <v>#N/A</v>
      </c>
      <c r="P226" t="b">
        <f ca="1">IF(AND(F226&gt;150%,Template!I229&gt;5),"IS1",IF(AND(F226&gt;150%,Template!I229&lt;5),"IS2",IF(AND(F226&lt;50%,Template!I229&gt;5),"IS3",IF(AND(F226&lt;50%,Template!I229&lt;5),"IS4"))))</f>
        <v>0</v>
      </c>
      <c r="Q226" t="b">
        <f ca="1">IF(AND(G226&gt;150%,Template!J229&gt;5),"IS1",IF(AND(G226&gt;150%,Template!J229&lt;5),"IS2",IF(AND(G226&lt;50%,Template!J229&gt;5),"IS3",IF(AND(G226&lt;50%,Template!J229&lt;5),"IS4"))))</f>
        <v>0</v>
      </c>
      <c r="R226" t="e">
        <f ca="1">IF(AND(H226&gt;150%,Template!K229&gt;5),"IS1",IF(AND(H226&gt;150%,Template!K229&lt;5),"IS2",IF(AND(H226&lt;50%,Template!K229&gt;5),"IS3",IF(AND(H226&lt;50%,Template!K229&lt;5),"IS4"))))</f>
        <v>#N/A</v>
      </c>
      <c r="S226" t="b">
        <f ca="1">IF(AND(I226&gt;150%,Template!L229&gt;5),"IS1",IF(AND(I226&gt;150%,Template!L229&lt;5),"IS2",IF(AND(I226&lt;50%,Template!L229&gt;5),"IS3",IF(AND(I226&lt;50%,Template!L229&lt;5),"IS4"))))</f>
        <v>0</v>
      </c>
      <c r="T226" t="b">
        <f ca="1">IF(AND(J226&gt;150%,Template!M229&gt;5),"IS1",IF(AND(J226&gt;150%,Template!M229&lt;5),"IS2",IF(AND(J226&lt;50%,Template!M229&gt;5),"IS3",IF(AND(J226&lt;50%,Template!M229&lt;5),"IS4"))))</f>
        <v>0</v>
      </c>
      <c r="U226" t="e">
        <f ca="1">IF(AND(K226&gt;150%,Template!N229&gt;5),"IS1",IF(AND(K226&gt;150%,Template!N229&lt;5),"IS2",IF(AND(K226&lt;50%,Template!N229&gt;5),"IS3",IF(AND(K226&lt;50%,Template!N229&lt;5),"IS4"))))</f>
        <v>#N/A</v>
      </c>
      <c r="W226" t="str">
        <f ca="1">IF(Template!AF229&lt;&gt;"",Template!AF229,IF(M226&lt;&gt;FALSE,M226,""))</f>
        <v/>
      </c>
      <c r="X226" t="str">
        <f ca="1">IF(Template!AG229&lt;&gt;"",Template!AG229,IF(N226&lt;&gt;FALSE,N226,""))</f>
        <v/>
      </c>
      <c r="Y226" t="e">
        <f ca="1">IF(Template!AH229&lt;&gt;"",Template!AH229,IF(O226&lt;&gt;FALSE,O226,""))</f>
        <v>#N/A</v>
      </c>
      <c r="Z226" t="str">
        <f ca="1">IF(Template!AI229&lt;&gt;"",Template!AI229,IF(P226&lt;&gt;FALSE,P226,""))</f>
        <v/>
      </c>
      <c r="AA226" t="str">
        <f ca="1">IF(Template!AJ229&lt;&gt;"",Template!AJ229,IF(Q226&lt;&gt;FALSE,Q226,""))</f>
        <v/>
      </c>
      <c r="AB226" t="e">
        <f ca="1">IF(Template!AK229&lt;&gt;"",Template!AK229,IF(R226&lt;&gt;FALSE,R226,""))</f>
        <v>#N/A</v>
      </c>
      <c r="AC226" t="str">
        <f ca="1">IF(Template!AL229&lt;&gt;"",Template!AL229,IF(S226&lt;&gt;FALSE,S226,""))</f>
        <v/>
      </c>
      <c r="AD226" t="str">
        <f ca="1">IF(Template!AM229&lt;&gt;"",Template!AM229,IF(T226&lt;&gt;FALSE,T226,""))</f>
        <v/>
      </c>
      <c r="AE226" t="e">
        <f ca="1">IF(Template!AN229&lt;&gt;"",Template!AN229,IF(U226&lt;&gt;FALSE,U226,""))</f>
        <v>#N/A</v>
      </c>
    </row>
    <row r="227" spans="2:31" x14ac:dyDescent="0.35">
      <c r="B227" t="str">
        <f ca="1">Template!C230</f>
        <v>AB-230117-02 LD 7</v>
      </c>
      <c r="C227">
        <f ca="1">Template!AV230/Template!AV$2</f>
        <v>4.870406004122356E-2</v>
      </c>
      <c r="D227">
        <f ca="1">Template!AW230/Template!AW$2</f>
        <v>0.23156616759815768</v>
      </c>
      <c r="E227">
        <f ca="1">Template!AX230/Template!AX$2</f>
        <v>0.21104007379057838</v>
      </c>
      <c r="F227">
        <f ca="1">Template!AY230/Template!AY$2</f>
        <v>0.2327630172322592</v>
      </c>
      <c r="G227">
        <f ca="1">Template!AZ230/Template!AZ$2</f>
        <v>0.45073860882937039</v>
      </c>
      <c r="H227">
        <f ca="1">Template!BA230/Template!BA$2</f>
        <v>0.51901947725012709</v>
      </c>
      <c r="I227">
        <f ca="1">Template!BB230/Template!BB$2</f>
        <v>0.65207815617295994</v>
      </c>
      <c r="J227">
        <f ca="1">Template!BC230/Template!BC$2</f>
        <v>0.85281068982927655</v>
      </c>
      <c r="K227">
        <f ca="1">Template!BD230/Template!BD$2</f>
        <v>0.92025253891723702</v>
      </c>
      <c r="M227" t="str">
        <f ca="1">IF(AND(C227&gt;150%,Template!F230&gt;5),"IS1",IF(AND(C227&gt;150%,Template!F230&lt;5),"IS2",IF(AND(C227&lt;50%,Template!F230&gt;5),"IS3",IF(AND(C227&lt;50%,Template!F230&lt;5),"IS4"))))</f>
        <v>IS3</v>
      </c>
      <c r="N227" t="str">
        <f ca="1">IF(AND(D227&gt;150%,Template!G230&gt;5),"IS1",IF(AND(D227&gt;150%,Template!G230&lt;5),"IS2",IF(AND(D227&lt;50%,Template!G230&gt;5),"IS3",IF(AND(D227&lt;50%,Template!G230&lt;5),"IS4"))))</f>
        <v>IS4</v>
      </c>
      <c r="O227" t="e">
        <f ca="1">IF(AND(E227&gt;150%,Template!H230&gt;5),"IS1",IF(AND(E227&gt;150%,Template!H230&lt;5),"IS2",IF(AND(E227&lt;50%,Template!H230&gt;5),"IS3",IF(AND(E227&lt;50%,Template!H230&lt;5),"IS4"))))</f>
        <v>#N/A</v>
      </c>
      <c r="P227" t="str">
        <f ca="1">IF(AND(F227&gt;150%,Template!I230&gt;5),"IS1",IF(AND(F227&gt;150%,Template!I230&lt;5),"IS2",IF(AND(F227&lt;50%,Template!I230&gt;5),"IS3",IF(AND(F227&lt;50%,Template!I230&lt;5),"IS4"))))</f>
        <v>IS4</v>
      </c>
      <c r="Q227" t="str">
        <f ca="1">IF(AND(G227&gt;150%,Template!J230&gt;5),"IS1",IF(AND(G227&gt;150%,Template!J230&lt;5),"IS2",IF(AND(G227&lt;50%,Template!J230&gt;5),"IS3",IF(AND(G227&lt;50%,Template!J230&lt;5),"IS4"))))</f>
        <v>IS4</v>
      </c>
      <c r="R227" t="e">
        <f ca="1">IF(AND(H227&gt;150%,Template!K230&gt;5),"IS1",IF(AND(H227&gt;150%,Template!K230&lt;5),"IS2",IF(AND(H227&lt;50%,Template!K230&gt;5),"IS3",IF(AND(H227&lt;50%,Template!K230&lt;5),"IS4"))))</f>
        <v>#N/A</v>
      </c>
      <c r="S227" t="b">
        <f ca="1">IF(AND(I227&gt;150%,Template!L230&gt;5),"IS1",IF(AND(I227&gt;150%,Template!L230&lt;5),"IS2",IF(AND(I227&lt;50%,Template!L230&gt;5),"IS3",IF(AND(I227&lt;50%,Template!L230&lt;5),"IS4"))))</f>
        <v>0</v>
      </c>
      <c r="T227" t="b">
        <f ca="1">IF(AND(J227&gt;150%,Template!M230&gt;5),"IS1",IF(AND(J227&gt;150%,Template!M230&lt;5),"IS2",IF(AND(J227&lt;50%,Template!M230&gt;5),"IS3",IF(AND(J227&lt;50%,Template!M230&lt;5),"IS4"))))</f>
        <v>0</v>
      </c>
      <c r="U227" t="e">
        <f ca="1">IF(AND(K227&gt;150%,Template!N230&gt;5),"IS1",IF(AND(K227&gt;150%,Template!N230&lt;5),"IS2",IF(AND(K227&lt;50%,Template!N230&gt;5),"IS3",IF(AND(K227&lt;50%,Template!N230&lt;5),"IS4"))))</f>
        <v>#N/A</v>
      </c>
      <c r="W227" t="str">
        <f>IF(Template!AF230&lt;&gt;"",Template!AF230,IF(M227&lt;&gt;FALSE,M227,""))</f>
        <v>IS3</v>
      </c>
      <c r="X227" t="str">
        <f>IF(Template!AG230&lt;&gt;"",Template!AG230,IF(N227&lt;&gt;FALSE,N227,""))</f>
        <v>IS4</v>
      </c>
      <c r="Y227" t="str">
        <f>IF(Template!AH230&lt;&gt;"",Template!AH230,IF(O227&lt;&gt;FALSE,O227,""))</f>
        <v>IS3</v>
      </c>
      <c r="Z227" t="str">
        <f>IF(Template!AI230&lt;&gt;"",Template!AI230,IF(P227&lt;&gt;FALSE,P227,""))</f>
        <v>IS4</v>
      </c>
      <c r="AA227" t="str">
        <f>IF(Template!AJ230&lt;&gt;"",Template!AJ230,IF(Q227&lt;&gt;FALSE,Q227,""))</f>
        <v>IS4</v>
      </c>
      <c r="AB227" t="e">
        <f ca="1">IF(Template!AK230&lt;&gt;"",Template!AK230,IF(R227&lt;&gt;FALSE,R227,""))</f>
        <v>#N/A</v>
      </c>
      <c r="AC227" t="str">
        <f ca="1">IF(Template!AL230&lt;&gt;"",Template!AL230,IF(S227&lt;&gt;FALSE,S227,""))</f>
        <v/>
      </c>
      <c r="AD227" t="str">
        <f ca="1">IF(Template!AM230&lt;&gt;"",Template!AM230,IF(T227&lt;&gt;FALSE,T227,""))</f>
        <v/>
      </c>
      <c r="AE227" t="e">
        <f ca="1">IF(Template!AN230&lt;&gt;"",Template!AN230,IF(U227&lt;&gt;FALSE,U227,""))</f>
        <v>#N/A</v>
      </c>
    </row>
    <row r="228" spans="2:31" x14ac:dyDescent="0.35">
      <c r="B228" t="str">
        <f ca="1">Template!C231</f>
        <v>AB-230117-02 LFB-H 8</v>
      </c>
      <c r="C228">
        <f ca="1">Template!AV231/Template!AV$2</f>
        <v>1.0221333534201174</v>
      </c>
      <c r="D228">
        <f ca="1">Template!AW231/Template!AW$2</f>
        <v>1.0344945403620223</v>
      </c>
      <c r="E228">
        <f ca="1">Template!AX231/Template!AX$2</f>
        <v>0.90174586776437504</v>
      </c>
      <c r="F228">
        <f ca="1">Template!AY231/Template!AY$2</f>
        <v>0.92128320350795756</v>
      </c>
      <c r="G228">
        <f ca="1">Template!AZ231/Template!AZ$2</f>
        <v>0.78402441463782624</v>
      </c>
      <c r="H228">
        <f ca="1">Template!BA231/Template!BA$2</f>
        <v>0.8851364560205035</v>
      </c>
      <c r="I228">
        <f ca="1">Template!BB231/Template!BB$2</f>
        <v>0.9153512161817543</v>
      </c>
      <c r="J228">
        <f ca="1">Template!BC231/Template!BC$2</f>
        <v>0.76648219251899319</v>
      </c>
      <c r="K228">
        <f ca="1">Template!BD231/Template!BD$2</f>
        <v>1.0740489944331701</v>
      </c>
      <c r="M228" t="b">
        <f ca="1">IF(AND(C228&gt;150%,Template!F231&gt;5),"IS1",IF(AND(C228&gt;150%,Template!F231&lt;5),"IS2",IF(AND(C228&lt;50%,Template!F231&gt;5),"IS3",IF(AND(C228&lt;50%,Template!F231&lt;5),"IS4"))))</f>
        <v>0</v>
      </c>
      <c r="N228" t="b">
        <f ca="1">IF(AND(D228&gt;150%,Template!G231&gt;5),"IS1",IF(AND(D228&gt;150%,Template!G231&lt;5),"IS2",IF(AND(D228&lt;50%,Template!G231&gt;5),"IS3",IF(AND(D228&lt;50%,Template!G231&lt;5),"IS4"))))</f>
        <v>0</v>
      </c>
      <c r="O228" t="e">
        <f ca="1">IF(AND(E228&gt;150%,Template!H231&gt;5),"IS1",IF(AND(E228&gt;150%,Template!H231&lt;5),"IS2",IF(AND(E228&lt;50%,Template!H231&gt;5),"IS3",IF(AND(E228&lt;50%,Template!H231&lt;5),"IS4"))))</f>
        <v>#N/A</v>
      </c>
      <c r="P228" t="b">
        <f ca="1">IF(AND(F228&gt;150%,Template!I231&gt;5),"IS1",IF(AND(F228&gt;150%,Template!I231&lt;5),"IS2",IF(AND(F228&lt;50%,Template!I231&gt;5),"IS3",IF(AND(F228&lt;50%,Template!I231&lt;5),"IS4"))))</f>
        <v>0</v>
      </c>
      <c r="Q228" t="b">
        <f ca="1">IF(AND(G228&gt;150%,Template!J231&gt;5),"IS1",IF(AND(G228&gt;150%,Template!J231&lt;5),"IS2",IF(AND(G228&lt;50%,Template!J231&gt;5),"IS3",IF(AND(G228&lt;50%,Template!J231&lt;5),"IS4"))))</f>
        <v>0</v>
      </c>
      <c r="R228" t="e">
        <f ca="1">IF(AND(H228&gt;150%,Template!K231&gt;5),"IS1",IF(AND(H228&gt;150%,Template!K231&lt;5),"IS2",IF(AND(H228&lt;50%,Template!K231&gt;5),"IS3",IF(AND(H228&lt;50%,Template!K231&lt;5),"IS4"))))</f>
        <v>#N/A</v>
      </c>
      <c r="S228" t="b">
        <f ca="1">IF(AND(I228&gt;150%,Template!L231&gt;5),"IS1",IF(AND(I228&gt;150%,Template!L231&lt;5),"IS2",IF(AND(I228&lt;50%,Template!L231&gt;5),"IS3",IF(AND(I228&lt;50%,Template!L231&lt;5),"IS4"))))</f>
        <v>0</v>
      </c>
      <c r="T228" t="b">
        <f ca="1">IF(AND(J228&gt;150%,Template!M231&gt;5),"IS1",IF(AND(J228&gt;150%,Template!M231&lt;5),"IS2",IF(AND(J228&lt;50%,Template!M231&gt;5),"IS3",IF(AND(J228&lt;50%,Template!M231&lt;5),"IS4"))))</f>
        <v>0</v>
      </c>
      <c r="U228" t="e">
        <f ca="1">IF(AND(K228&gt;150%,Template!N231&gt;5),"IS1",IF(AND(K228&gt;150%,Template!N231&lt;5),"IS2",IF(AND(K228&lt;50%,Template!N231&gt;5),"IS3",IF(AND(K228&lt;50%,Template!N231&lt;5),"IS4"))))</f>
        <v>#N/A</v>
      </c>
      <c r="W228" t="str">
        <f ca="1">IF(Template!AF231&lt;&gt;"",Template!AF231,IF(M228&lt;&gt;FALSE,M228,""))</f>
        <v/>
      </c>
      <c r="X228" t="str">
        <f ca="1">IF(Template!AG231&lt;&gt;"",Template!AG231,IF(N228&lt;&gt;FALSE,N228,""))</f>
        <v/>
      </c>
      <c r="Y228" t="e">
        <f ca="1">IF(Template!AH231&lt;&gt;"",Template!AH231,IF(O228&lt;&gt;FALSE,O228,""))</f>
        <v>#N/A</v>
      </c>
      <c r="Z228" t="str">
        <f ca="1">IF(Template!AI231&lt;&gt;"",Template!AI231,IF(P228&lt;&gt;FALSE,P228,""))</f>
        <v/>
      </c>
      <c r="AA228" t="str">
        <f ca="1">IF(Template!AJ231&lt;&gt;"",Template!AJ231,IF(Q228&lt;&gt;FALSE,Q228,""))</f>
        <v/>
      </c>
      <c r="AB228" t="e">
        <f ca="1">IF(Template!AK231&lt;&gt;"",Template!AK231,IF(R228&lt;&gt;FALSE,R228,""))</f>
        <v>#N/A</v>
      </c>
      <c r="AC228" t="str">
        <f ca="1">IF(Template!AL231&lt;&gt;"",Template!AL231,IF(S228&lt;&gt;FALSE,S228,""))</f>
        <v/>
      </c>
      <c r="AD228" t="str">
        <f ca="1">IF(Template!AM231&lt;&gt;"",Template!AM231,IF(T228&lt;&gt;FALSE,T228,""))</f>
        <v/>
      </c>
      <c r="AE228" t="e">
        <f ca="1">IF(Template!AN231&lt;&gt;"",Template!AN231,IF(U228&lt;&gt;FALSE,U228,""))</f>
        <v>#N/A</v>
      </c>
    </row>
    <row r="229" spans="2:31" x14ac:dyDescent="0.35">
      <c r="B229" t="str">
        <f ca="1">Template!C232</f>
        <v>AB-230117-02 CCC-H 8</v>
      </c>
      <c r="C229">
        <f ca="1">Template!AV232/Template!AV$2</f>
        <v>1.04119479843597</v>
      </c>
      <c r="D229">
        <f ca="1">Template!AW232/Template!AW$2</f>
        <v>1.0718689713894849</v>
      </c>
      <c r="E229">
        <f ca="1">Template!AX232/Template!AX$2</f>
        <v>0.89488233090646319</v>
      </c>
      <c r="F229">
        <f ca="1">Template!AY232/Template!AY$2</f>
        <v>0.88595910495148911</v>
      </c>
      <c r="G229">
        <f ca="1">Template!AZ232/Template!AZ$2</f>
        <v>0.63901986102714825</v>
      </c>
      <c r="H229">
        <f ca="1">Template!BA232/Template!BA$2</f>
        <v>0.76513347031290324</v>
      </c>
      <c r="I229">
        <f ca="1">Template!BB232/Template!BB$2</f>
        <v>0.77072929199219786</v>
      </c>
      <c r="J229">
        <f ca="1">Template!BC232/Template!BC$2</f>
        <v>0.60178595620320363</v>
      </c>
      <c r="K229">
        <f ca="1">Template!BD232/Template!BD$2</f>
        <v>0.86998805633346543</v>
      </c>
      <c r="M229" t="b">
        <f ca="1">IF(AND(C229&gt;150%,Template!F232&gt;5),"IS1",IF(AND(C229&gt;150%,Template!F232&lt;5),"IS2",IF(AND(C229&lt;50%,Template!F232&gt;5),"IS3",IF(AND(C229&lt;50%,Template!F232&lt;5),"IS4"))))</f>
        <v>0</v>
      </c>
      <c r="N229" t="b">
        <f ca="1">IF(AND(D229&gt;150%,Template!G232&gt;5),"IS1",IF(AND(D229&gt;150%,Template!G232&lt;5),"IS2",IF(AND(D229&lt;50%,Template!G232&gt;5),"IS3",IF(AND(D229&lt;50%,Template!G232&lt;5),"IS4"))))</f>
        <v>0</v>
      </c>
      <c r="O229" t="e">
        <f ca="1">IF(AND(E229&gt;150%,Template!H232&gt;5),"IS1",IF(AND(E229&gt;150%,Template!H232&lt;5),"IS2",IF(AND(E229&lt;50%,Template!H232&gt;5),"IS3",IF(AND(E229&lt;50%,Template!H232&lt;5),"IS4"))))</f>
        <v>#N/A</v>
      </c>
      <c r="P229" t="b">
        <f ca="1">IF(AND(F229&gt;150%,Template!I232&gt;5),"IS1",IF(AND(F229&gt;150%,Template!I232&lt;5),"IS2",IF(AND(F229&lt;50%,Template!I232&gt;5),"IS3",IF(AND(F229&lt;50%,Template!I232&lt;5),"IS4"))))</f>
        <v>0</v>
      </c>
      <c r="Q229" t="b">
        <f ca="1">IF(AND(G229&gt;150%,Template!J232&gt;5),"IS1",IF(AND(G229&gt;150%,Template!J232&lt;5),"IS2",IF(AND(G229&lt;50%,Template!J232&gt;5),"IS3",IF(AND(G229&lt;50%,Template!J232&lt;5),"IS4"))))</f>
        <v>0</v>
      </c>
      <c r="R229" t="e">
        <f ca="1">IF(AND(H229&gt;150%,Template!K232&gt;5),"IS1",IF(AND(H229&gt;150%,Template!K232&lt;5),"IS2",IF(AND(H229&lt;50%,Template!K232&gt;5),"IS3",IF(AND(H229&lt;50%,Template!K232&lt;5),"IS4"))))</f>
        <v>#N/A</v>
      </c>
      <c r="S229" t="b">
        <f ca="1">IF(AND(I229&gt;150%,Template!L232&gt;5),"IS1",IF(AND(I229&gt;150%,Template!L232&lt;5),"IS2",IF(AND(I229&lt;50%,Template!L232&gt;5),"IS3",IF(AND(I229&lt;50%,Template!L232&lt;5),"IS4"))))</f>
        <v>0</v>
      </c>
      <c r="T229" t="b">
        <f ca="1">IF(AND(J229&gt;150%,Template!M232&gt;5),"IS1",IF(AND(J229&gt;150%,Template!M232&lt;5),"IS2",IF(AND(J229&lt;50%,Template!M232&gt;5),"IS3",IF(AND(J229&lt;50%,Template!M232&lt;5),"IS4"))))</f>
        <v>0</v>
      </c>
      <c r="U229" t="e">
        <f ca="1">IF(AND(K229&gt;150%,Template!N232&gt;5),"IS1",IF(AND(K229&gt;150%,Template!N232&lt;5),"IS2",IF(AND(K229&lt;50%,Template!N232&gt;5),"IS3",IF(AND(K229&lt;50%,Template!N232&lt;5),"IS4"))))</f>
        <v>#N/A</v>
      </c>
      <c r="W229" t="str">
        <f ca="1">IF(Template!AF232&lt;&gt;"",Template!AF232,IF(M229&lt;&gt;FALSE,M229,""))</f>
        <v/>
      </c>
      <c r="X229" t="str">
        <f ca="1">IF(Template!AG232&lt;&gt;"",Template!AG232,IF(N229&lt;&gt;FALSE,N229,""))</f>
        <v/>
      </c>
      <c r="Y229" t="e">
        <f ca="1">IF(Template!AH232&lt;&gt;"",Template!AH232,IF(O229&lt;&gt;FALSE,O229,""))</f>
        <v>#N/A</v>
      </c>
      <c r="Z229" t="str">
        <f ca="1">IF(Template!AI232&lt;&gt;"",Template!AI232,IF(P229&lt;&gt;FALSE,P229,""))</f>
        <v/>
      </c>
      <c r="AA229" t="str">
        <f ca="1">IF(Template!AJ232&lt;&gt;"",Template!AJ232,IF(Q229&lt;&gt;FALSE,Q229,""))</f>
        <v/>
      </c>
      <c r="AB229" t="e">
        <f ca="1">IF(Template!AK232&lt;&gt;"",Template!AK232,IF(R229&lt;&gt;FALSE,R229,""))</f>
        <v>#N/A</v>
      </c>
      <c r="AC229" t="str">
        <f ca="1">IF(Template!AL232&lt;&gt;"",Template!AL232,IF(S229&lt;&gt;FALSE,S229,""))</f>
        <v/>
      </c>
      <c r="AD229" t="str">
        <f ca="1">IF(Template!AM232&lt;&gt;"",Template!AM232,IF(T229&lt;&gt;FALSE,T229,""))</f>
        <v/>
      </c>
      <c r="AE229" t="e">
        <f ca="1">IF(Template!AN232&lt;&gt;"",Template!AN232,IF(U229&lt;&gt;FALSE,U229,""))</f>
        <v>#N/A</v>
      </c>
    </row>
    <row r="230" spans="2:31" x14ac:dyDescent="0.35">
      <c r="B230" t="str">
        <f ca="1">Template!C233</f>
        <v>AB-230117-02 LFSM-H 7</v>
      </c>
      <c r="C230">
        <f ca="1">Template!AV233/Template!AV$2</f>
        <v>8.0461265604349699E-2</v>
      </c>
      <c r="D230">
        <f ca="1">Template!AW233/Template!AW$2</f>
        <v>0.29607436802774417</v>
      </c>
      <c r="E230">
        <f ca="1">Template!AX233/Template!AX$2</f>
        <v>0.26638872651203488</v>
      </c>
      <c r="F230">
        <f ca="1">Template!AY233/Template!AY$2</f>
        <v>0.27737913918324741</v>
      </c>
      <c r="G230">
        <f ca="1">Template!AZ233/Template!AZ$2</f>
        <v>0.4793187899107208</v>
      </c>
      <c r="H230">
        <f ca="1">Template!BA233/Template!BA$2</f>
        <v>0.55061987031878623</v>
      </c>
      <c r="I230">
        <f ca="1">Template!BB233/Template!BB$2</f>
        <v>0.65155272282018728</v>
      </c>
      <c r="J230">
        <f ca="1">Template!BC233/Template!BC$2</f>
        <v>0.77233597349410399</v>
      </c>
      <c r="K230">
        <f ca="1">Template!BD233/Template!BD$2</f>
        <v>0.7482942029780526</v>
      </c>
      <c r="M230" t="str">
        <f ca="1">IF(AND(C230&gt;150%,Template!F233&gt;5),"IS1",IF(AND(C230&gt;150%,Template!F233&lt;5),"IS2",IF(AND(C230&lt;50%,Template!F233&gt;5),"IS3",IF(AND(C230&lt;50%,Template!F233&lt;5),"IS4"))))</f>
        <v>IS3</v>
      </c>
      <c r="N230" t="str">
        <f ca="1">IF(AND(D230&gt;150%,Template!G233&gt;5),"IS1",IF(AND(D230&gt;150%,Template!G233&lt;5),"IS2",IF(AND(D230&lt;50%,Template!G233&gt;5),"IS3",IF(AND(D230&lt;50%,Template!G233&lt;5),"IS4"))))</f>
        <v>IS3</v>
      </c>
      <c r="O230" t="e">
        <f ca="1">IF(AND(E230&gt;150%,Template!H233&gt;5),"IS1",IF(AND(E230&gt;150%,Template!H233&lt;5),"IS2",IF(AND(E230&lt;50%,Template!H233&gt;5),"IS3",IF(AND(E230&lt;50%,Template!H233&lt;5),"IS4"))))</f>
        <v>#N/A</v>
      </c>
      <c r="P230" t="str">
        <f ca="1">IF(AND(F230&gt;150%,Template!I233&gt;5),"IS1",IF(AND(F230&gt;150%,Template!I233&lt;5),"IS2",IF(AND(F230&lt;50%,Template!I233&gt;5),"IS3",IF(AND(F230&lt;50%,Template!I233&lt;5),"IS4"))))</f>
        <v>IS3</v>
      </c>
      <c r="Q230" t="str">
        <f ca="1">IF(AND(G230&gt;150%,Template!J233&gt;5),"IS1",IF(AND(G230&gt;150%,Template!J233&lt;5),"IS2",IF(AND(G230&lt;50%,Template!J233&gt;5),"IS3",IF(AND(G230&lt;50%,Template!J233&lt;5),"IS4"))))</f>
        <v>IS3</v>
      </c>
      <c r="R230" t="e">
        <f ca="1">IF(AND(H230&gt;150%,Template!K233&gt;5),"IS1",IF(AND(H230&gt;150%,Template!K233&lt;5),"IS2",IF(AND(H230&lt;50%,Template!K233&gt;5),"IS3",IF(AND(H230&lt;50%,Template!K233&lt;5),"IS4"))))</f>
        <v>#N/A</v>
      </c>
      <c r="S230" t="b">
        <f ca="1">IF(AND(I230&gt;150%,Template!L233&gt;5),"IS1",IF(AND(I230&gt;150%,Template!L233&lt;5),"IS2",IF(AND(I230&lt;50%,Template!L233&gt;5),"IS3",IF(AND(I230&lt;50%,Template!L233&lt;5),"IS4"))))</f>
        <v>0</v>
      </c>
      <c r="T230" t="b">
        <f ca="1">IF(AND(J230&gt;150%,Template!M233&gt;5),"IS1",IF(AND(J230&gt;150%,Template!M233&lt;5),"IS2",IF(AND(J230&lt;50%,Template!M233&gt;5),"IS3",IF(AND(J230&lt;50%,Template!M233&lt;5),"IS4"))))</f>
        <v>0</v>
      </c>
      <c r="U230" t="e">
        <f ca="1">IF(AND(K230&gt;150%,Template!N233&gt;5),"IS1",IF(AND(K230&gt;150%,Template!N233&lt;5),"IS2",IF(AND(K230&lt;50%,Template!N233&gt;5),"IS3",IF(AND(K230&lt;50%,Template!N233&lt;5),"IS4"))))</f>
        <v>#N/A</v>
      </c>
      <c r="W230" t="str">
        <f>IF(Template!AF233&lt;&gt;"",Template!AF233,IF(M230&lt;&gt;FALSE,M230,""))</f>
        <v>IS3</v>
      </c>
      <c r="X230" t="str">
        <f>IF(Template!AG233&lt;&gt;"",Template!AG233,IF(N230&lt;&gt;FALSE,N230,""))</f>
        <v>IS3</v>
      </c>
      <c r="Y230" t="str">
        <f>IF(Template!AH233&lt;&gt;"",Template!AH233,IF(O230&lt;&gt;FALSE,O230,""))</f>
        <v>IS3</v>
      </c>
      <c r="Z230" t="str">
        <f>IF(Template!AI233&lt;&gt;"",Template!AI233,IF(P230&lt;&gt;FALSE,P230,""))</f>
        <v>IS3</v>
      </c>
      <c r="AA230" t="str">
        <f>IF(Template!AJ233&lt;&gt;"",Template!AJ233,IF(Q230&lt;&gt;FALSE,Q230,""))</f>
        <v>IS3</v>
      </c>
      <c r="AB230" t="e">
        <f ca="1">IF(Template!AK233&lt;&gt;"",Template!AK233,IF(R230&lt;&gt;FALSE,R230,""))</f>
        <v>#N/A</v>
      </c>
      <c r="AC230" t="str">
        <f ca="1">IF(Template!AL233&lt;&gt;"",Template!AL233,IF(S230&lt;&gt;FALSE,S230,""))</f>
        <v/>
      </c>
      <c r="AD230" t="str">
        <f ca="1">IF(Template!AM233&lt;&gt;"",Template!AM233,IF(T230&lt;&gt;FALSE,T230,""))</f>
        <v/>
      </c>
      <c r="AE230" t="e">
        <f ca="1">IF(Template!AN233&lt;&gt;"",Template!AN233,IF(U230&lt;&gt;FALSE,U230,""))</f>
        <v>#N/A</v>
      </c>
    </row>
    <row r="231" spans="2:31" x14ac:dyDescent="0.35">
      <c r="B231" t="str">
        <f ca="1">Template!C234</f>
        <v>WO-23003-141-A-1</v>
      </c>
      <c r="C231">
        <f ca="1">Template!AV234/Template!AV$2</f>
        <v>3.3737579862085969E-2</v>
      </c>
      <c r="D231">
        <f ca="1">Template!AW234/Template!AW$2</f>
        <v>0.20172064182735647</v>
      </c>
      <c r="E231">
        <f ca="1">Template!AX234/Template!AX$2</f>
        <v>0.18443968139006026</v>
      </c>
      <c r="F231">
        <f ca="1">Template!AY234/Template!AY$2</f>
        <v>0.19609911462213356</v>
      </c>
      <c r="G231">
        <f ca="1">Template!AZ234/Template!AZ$2</f>
        <v>0.37544523740887042</v>
      </c>
      <c r="H231">
        <f ca="1">Template!BA234/Template!BA$2</f>
        <v>0.49135900828139001</v>
      </c>
      <c r="I231">
        <f ca="1">Template!BB234/Template!BB$2</f>
        <v>0.69574243292167959</v>
      </c>
      <c r="J231">
        <f ca="1">Template!BC234/Template!BC$2</f>
        <v>0.84178188567653123</v>
      </c>
      <c r="K231">
        <f ca="1">Template!BD234/Template!BD$2</f>
        <v>0.91278677919146112</v>
      </c>
      <c r="M231" t="str">
        <f ca="1">IF(AND(C231&gt;150%,Template!F234&gt;5),"IS1",IF(AND(C231&gt;150%,Template!F234&lt;5),"IS2",IF(AND(C231&lt;50%,Template!F234&gt;5),"IS3",IF(AND(C231&lt;50%,Template!F234&lt;5),"IS4"))))</f>
        <v>IS3</v>
      </c>
      <c r="N231" t="str">
        <f ca="1">IF(AND(D231&gt;150%,Template!G234&gt;5),"IS1",IF(AND(D231&gt;150%,Template!G234&lt;5),"IS2",IF(AND(D231&lt;50%,Template!G234&gt;5),"IS3",IF(AND(D231&lt;50%,Template!G234&lt;5),"IS4"))))</f>
        <v>IS4</v>
      </c>
      <c r="O231" t="e">
        <f ca="1">IF(AND(E231&gt;150%,Template!H234&gt;5),"IS1",IF(AND(E231&gt;150%,Template!H234&lt;5),"IS2",IF(AND(E231&lt;50%,Template!H234&gt;5),"IS3",IF(AND(E231&lt;50%,Template!H234&lt;5),"IS4"))))</f>
        <v>#N/A</v>
      </c>
      <c r="P231" t="str">
        <f ca="1">IF(AND(F231&gt;150%,Template!I234&gt;5),"IS1",IF(AND(F231&gt;150%,Template!I234&lt;5),"IS2",IF(AND(F231&lt;50%,Template!I234&gt;5),"IS3",IF(AND(F231&lt;50%,Template!I234&lt;5),"IS4"))))</f>
        <v>IS4</v>
      </c>
      <c r="Q231" t="str">
        <f ca="1">IF(AND(G231&gt;150%,Template!J234&gt;5),"IS1",IF(AND(G231&gt;150%,Template!J234&lt;5),"IS2",IF(AND(G231&lt;50%,Template!J234&gt;5),"IS3",IF(AND(G231&lt;50%,Template!J234&lt;5),"IS4"))))</f>
        <v>IS4</v>
      </c>
      <c r="R231" t="e">
        <f ca="1">IF(AND(H231&gt;150%,Template!K234&gt;5),"IS1",IF(AND(H231&gt;150%,Template!K234&lt;5),"IS2",IF(AND(H231&lt;50%,Template!K234&gt;5),"IS3",IF(AND(H231&lt;50%,Template!K234&lt;5),"IS4"))))</f>
        <v>#N/A</v>
      </c>
      <c r="S231" t="b">
        <f ca="1">IF(AND(I231&gt;150%,Template!L234&gt;5),"IS1",IF(AND(I231&gt;150%,Template!L234&lt;5),"IS2",IF(AND(I231&lt;50%,Template!L234&gt;5),"IS3",IF(AND(I231&lt;50%,Template!L234&lt;5),"IS4"))))</f>
        <v>0</v>
      </c>
      <c r="T231" t="b">
        <f ca="1">IF(AND(J231&gt;150%,Template!M234&gt;5),"IS1",IF(AND(J231&gt;150%,Template!M234&lt;5),"IS2",IF(AND(J231&lt;50%,Template!M234&gt;5),"IS3",IF(AND(J231&lt;50%,Template!M234&lt;5),"IS4"))))</f>
        <v>0</v>
      </c>
      <c r="U231" t="e">
        <f ca="1">IF(AND(K231&gt;150%,Template!N234&gt;5),"IS1",IF(AND(K231&gt;150%,Template!N234&lt;5),"IS2",IF(AND(K231&lt;50%,Template!N234&gt;5),"IS3",IF(AND(K231&lt;50%,Template!N234&lt;5),"IS4"))))</f>
        <v>#N/A</v>
      </c>
      <c r="W231" t="str">
        <f>IF(Template!AF234&lt;&gt;"",Template!AF234,IF(M231&lt;&gt;FALSE,M231,""))</f>
        <v>IS3</v>
      </c>
      <c r="X231" t="str">
        <f>IF(Template!AG234&lt;&gt;"",Template!AG234,IF(N231&lt;&gt;FALSE,N231,""))</f>
        <v>IS4</v>
      </c>
      <c r="Y231" t="str">
        <f>IF(Template!AH234&lt;&gt;"",Template!AH234,IF(O231&lt;&gt;FALSE,O231,""))</f>
        <v>IS3</v>
      </c>
      <c r="Z231" t="str">
        <f>IF(Template!AI234&lt;&gt;"",Template!AI234,IF(P231&lt;&gt;FALSE,P231,""))</f>
        <v>IS4</v>
      </c>
      <c r="AA231" t="str">
        <f>IF(Template!AJ234&lt;&gt;"",Template!AJ234,IF(Q231&lt;&gt;FALSE,Q231,""))</f>
        <v>IS4</v>
      </c>
      <c r="AB231" t="str">
        <f>IF(Template!AK234&lt;&gt;"",Template!AK234,IF(R231&lt;&gt;FALSE,R231,""))</f>
        <v>IS4</v>
      </c>
      <c r="AC231" t="str">
        <f ca="1">IF(Template!AL234&lt;&gt;"",Template!AL234,IF(S231&lt;&gt;FALSE,S231,""))</f>
        <v/>
      </c>
      <c r="AD231" t="str">
        <f ca="1">IF(Template!AM234&lt;&gt;"",Template!AM234,IF(T231&lt;&gt;FALSE,T231,""))</f>
        <v/>
      </c>
      <c r="AE231" t="e">
        <f ca="1">IF(Template!AN234&lt;&gt;"",Template!AN234,IF(U231&lt;&gt;FALSE,U231,""))</f>
        <v>#N/A</v>
      </c>
    </row>
    <row r="232" spans="2:31" x14ac:dyDescent="0.35">
      <c r="B232" t="str">
        <f ca="1">Template!C235</f>
        <v>WO-23003-142-A-1</v>
      </c>
      <c r="C232">
        <f ca="1">Template!AV235/Template!AV$2</f>
        <v>0.11801716050481741</v>
      </c>
      <c r="D232">
        <f ca="1">Template!AW235/Template!AW$2</f>
        <v>0.36419644298052817</v>
      </c>
      <c r="E232">
        <f ca="1">Template!AX235/Template!AX$2</f>
        <v>0.32149146510490773</v>
      </c>
      <c r="F232">
        <f ca="1">Template!AY235/Template!AY$2</f>
        <v>0.33373707330597019</v>
      </c>
      <c r="G232">
        <f ca="1">Template!AZ235/Template!AZ$2</f>
        <v>0.58343516216583968</v>
      </c>
      <c r="H232">
        <f ca="1">Template!BA235/Template!BA$2</f>
        <v>0.66355714022898116</v>
      </c>
      <c r="I232">
        <f ca="1">Template!BB235/Template!BB$2</f>
        <v>0.73568279956007965</v>
      </c>
      <c r="J232">
        <f ca="1">Template!BC235/Template!BC$2</f>
        <v>0.94887410924086568</v>
      </c>
      <c r="K232">
        <f ca="1">Template!BD235/Template!BD$2</f>
        <v>1.0141657575028618</v>
      </c>
      <c r="M232" t="str">
        <f ca="1">IF(AND(C232&gt;150%,Template!F235&gt;5),"IS1",IF(AND(C232&gt;150%,Template!F235&lt;5),"IS2",IF(AND(C232&lt;50%,Template!F235&gt;5),"IS3",IF(AND(C232&lt;50%,Template!F235&lt;5),"IS4"))))</f>
        <v>IS3</v>
      </c>
      <c r="N232" t="str">
        <f ca="1">IF(AND(D232&gt;150%,Template!G235&gt;5),"IS1",IF(AND(D232&gt;150%,Template!G235&lt;5),"IS2",IF(AND(D232&lt;50%,Template!G235&gt;5),"IS3",IF(AND(D232&lt;50%,Template!G235&lt;5),"IS4"))))</f>
        <v>IS4</v>
      </c>
      <c r="O232" t="e">
        <f ca="1">IF(AND(E232&gt;150%,Template!H235&gt;5),"IS1",IF(AND(E232&gt;150%,Template!H235&lt;5),"IS2",IF(AND(E232&lt;50%,Template!H235&gt;5),"IS3",IF(AND(E232&lt;50%,Template!H235&lt;5),"IS4"))))</f>
        <v>#N/A</v>
      </c>
      <c r="P232" t="str">
        <f ca="1">IF(AND(F232&gt;150%,Template!I235&gt;5),"IS1",IF(AND(F232&gt;150%,Template!I235&lt;5),"IS2",IF(AND(F232&lt;50%,Template!I235&gt;5),"IS3",IF(AND(F232&lt;50%,Template!I235&lt;5),"IS4"))))</f>
        <v>IS4</v>
      </c>
      <c r="Q232" t="b">
        <f ca="1">IF(AND(G232&gt;150%,Template!J235&gt;5),"IS1",IF(AND(G232&gt;150%,Template!J235&lt;5),"IS2",IF(AND(G232&lt;50%,Template!J235&gt;5),"IS3",IF(AND(G232&lt;50%,Template!J235&lt;5),"IS4"))))</f>
        <v>0</v>
      </c>
      <c r="R232" t="e">
        <f ca="1">IF(AND(H232&gt;150%,Template!K235&gt;5),"IS1",IF(AND(H232&gt;150%,Template!K235&lt;5),"IS2",IF(AND(H232&lt;50%,Template!K235&gt;5),"IS3",IF(AND(H232&lt;50%,Template!K235&lt;5),"IS4"))))</f>
        <v>#N/A</v>
      </c>
      <c r="S232" t="b">
        <f ca="1">IF(AND(I232&gt;150%,Template!L235&gt;5),"IS1",IF(AND(I232&gt;150%,Template!L235&lt;5),"IS2",IF(AND(I232&lt;50%,Template!L235&gt;5),"IS3",IF(AND(I232&lt;50%,Template!L235&lt;5),"IS4"))))</f>
        <v>0</v>
      </c>
      <c r="T232" t="b">
        <f ca="1">IF(AND(J232&gt;150%,Template!M235&gt;5),"IS1",IF(AND(J232&gt;150%,Template!M235&lt;5),"IS2",IF(AND(J232&lt;50%,Template!M235&gt;5),"IS3",IF(AND(J232&lt;50%,Template!M235&lt;5),"IS4"))))</f>
        <v>0</v>
      </c>
      <c r="U232" t="e">
        <f ca="1">IF(AND(K232&gt;150%,Template!N235&gt;5),"IS1",IF(AND(K232&gt;150%,Template!N235&lt;5),"IS2",IF(AND(K232&lt;50%,Template!N235&gt;5),"IS3",IF(AND(K232&lt;50%,Template!N235&lt;5),"IS4"))))</f>
        <v>#N/A</v>
      </c>
      <c r="W232" t="str">
        <f>IF(Template!AF235&lt;&gt;"",Template!AF235,IF(M232&lt;&gt;FALSE,M232,""))</f>
        <v>IS3</v>
      </c>
      <c r="X232" t="str">
        <f>IF(Template!AG235&lt;&gt;"",Template!AG235,IF(N232&lt;&gt;FALSE,N232,""))</f>
        <v>IS4</v>
      </c>
      <c r="Y232" t="str">
        <f>IF(Template!AH235&lt;&gt;"",Template!AH235,IF(O232&lt;&gt;FALSE,O232,""))</f>
        <v>IS3</v>
      </c>
      <c r="Z232" t="str">
        <f>IF(Template!AI235&lt;&gt;"",Template!AI235,IF(P232&lt;&gt;FALSE,P232,""))</f>
        <v>IS4</v>
      </c>
      <c r="AA232" t="str">
        <f ca="1">IF(Template!AJ235&lt;&gt;"",Template!AJ235,IF(Q232&lt;&gt;FALSE,Q232,""))</f>
        <v/>
      </c>
      <c r="AB232" t="e">
        <f ca="1">IF(Template!AK235&lt;&gt;"",Template!AK235,IF(R232&lt;&gt;FALSE,R232,""))</f>
        <v>#N/A</v>
      </c>
      <c r="AC232" t="str">
        <f ca="1">IF(Template!AL235&lt;&gt;"",Template!AL235,IF(S232&lt;&gt;FALSE,S232,""))</f>
        <v/>
      </c>
      <c r="AD232" t="str">
        <f ca="1">IF(Template!AM235&lt;&gt;"",Template!AM235,IF(T232&lt;&gt;FALSE,T232,""))</f>
        <v/>
      </c>
      <c r="AE232" t="e">
        <f ca="1">IF(Template!AN235&lt;&gt;"",Template!AN235,IF(U232&lt;&gt;FALSE,U232,""))</f>
        <v>#N/A</v>
      </c>
    </row>
    <row r="233" spans="2:31" x14ac:dyDescent="0.35">
      <c r="B233" t="str">
        <f ca="1">Template!C236</f>
        <v>WO-23003-143-A-1</v>
      </c>
      <c r="C233">
        <f ca="1">Template!AV236/Template!AV$2</f>
        <v>0.14812542370560078</v>
      </c>
      <c r="D233">
        <f ca="1">Template!AW236/Template!AW$2</f>
        <v>0.39972882436313228</v>
      </c>
      <c r="E233">
        <f ca="1">Template!AX236/Template!AX$2</f>
        <v>0.3361727836784914</v>
      </c>
      <c r="F233">
        <f ca="1">Template!AY236/Template!AY$2</f>
        <v>0.35469224390638754</v>
      </c>
      <c r="G233">
        <f ca="1">Template!AZ236/Template!AZ$2</f>
        <v>0.56619821702193118</v>
      </c>
      <c r="H233">
        <f ca="1">Template!BA236/Template!BA$2</f>
        <v>0.7075581456321447</v>
      </c>
      <c r="I233">
        <f ca="1">Template!BB236/Template!BB$2</f>
        <v>0.92311688030688743</v>
      </c>
      <c r="J233">
        <f ca="1">Template!BC236/Template!BC$2</f>
        <v>0.97366366717838637</v>
      </c>
      <c r="K233">
        <f ca="1">Template!BD236/Template!BD$2</f>
        <v>1.2245928598347049</v>
      </c>
      <c r="M233" t="str">
        <f ca="1">IF(AND(C233&gt;150%,Template!F236&gt;5),"IS1",IF(AND(C233&gt;150%,Template!F236&lt;5),"IS2",IF(AND(C233&lt;50%,Template!F236&gt;5),"IS3",IF(AND(C233&lt;50%,Template!F236&lt;5),"IS4"))))</f>
        <v>IS3</v>
      </c>
      <c r="N233" t="str">
        <f ca="1">IF(AND(D233&gt;150%,Template!G236&gt;5),"IS1",IF(AND(D233&gt;150%,Template!G236&lt;5),"IS2",IF(AND(D233&lt;50%,Template!G236&gt;5),"IS3",IF(AND(D233&lt;50%,Template!G236&lt;5),"IS4"))))</f>
        <v>IS4</v>
      </c>
      <c r="O233" t="e">
        <f ca="1">IF(AND(E233&gt;150%,Template!H236&gt;5),"IS1",IF(AND(E233&gt;150%,Template!H236&lt;5),"IS2",IF(AND(E233&lt;50%,Template!H236&gt;5),"IS3",IF(AND(E233&lt;50%,Template!H236&lt;5),"IS4"))))</f>
        <v>#N/A</v>
      </c>
      <c r="P233" t="str">
        <f ca="1">IF(AND(F233&gt;150%,Template!I236&gt;5),"IS1",IF(AND(F233&gt;150%,Template!I236&lt;5),"IS2",IF(AND(F233&lt;50%,Template!I236&gt;5),"IS3",IF(AND(F233&lt;50%,Template!I236&lt;5),"IS4"))))</f>
        <v>IS4</v>
      </c>
      <c r="Q233" t="b">
        <f ca="1">IF(AND(G233&gt;150%,Template!J236&gt;5),"IS1",IF(AND(G233&gt;150%,Template!J236&lt;5),"IS2",IF(AND(G233&lt;50%,Template!J236&gt;5),"IS3",IF(AND(G233&lt;50%,Template!J236&lt;5),"IS4"))))</f>
        <v>0</v>
      </c>
      <c r="R233" t="e">
        <f ca="1">IF(AND(H233&gt;150%,Template!K236&gt;5),"IS1",IF(AND(H233&gt;150%,Template!K236&lt;5),"IS2",IF(AND(H233&lt;50%,Template!K236&gt;5),"IS3",IF(AND(H233&lt;50%,Template!K236&lt;5),"IS4"))))</f>
        <v>#N/A</v>
      </c>
      <c r="S233" t="b">
        <f ca="1">IF(AND(I233&gt;150%,Template!L236&gt;5),"IS1",IF(AND(I233&gt;150%,Template!L236&lt;5),"IS2",IF(AND(I233&lt;50%,Template!L236&gt;5),"IS3",IF(AND(I233&lt;50%,Template!L236&lt;5),"IS4"))))</f>
        <v>0</v>
      </c>
      <c r="T233" t="b">
        <f ca="1">IF(AND(J233&gt;150%,Template!M236&gt;5),"IS1",IF(AND(J233&gt;150%,Template!M236&lt;5),"IS2",IF(AND(J233&lt;50%,Template!M236&gt;5),"IS3",IF(AND(J233&lt;50%,Template!M236&lt;5),"IS4"))))</f>
        <v>0</v>
      </c>
      <c r="U233" t="e">
        <f ca="1">IF(AND(K233&gt;150%,Template!N236&gt;5),"IS1",IF(AND(K233&gt;150%,Template!N236&lt;5),"IS2",IF(AND(K233&lt;50%,Template!N236&gt;5),"IS3",IF(AND(K233&lt;50%,Template!N236&lt;5),"IS4"))))</f>
        <v>#N/A</v>
      </c>
      <c r="W233" t="str">
        <f>IF(Template!AF236&lt;&gt;"",Template!AF236,IF(M233&lt;&gt;FALSE,M233,""))</f>
        <v>IS3</v>
      </c>
      <c r="X233" t="str">
        <f>IF(Template!AG236&lt;&gt;"",Template!AG236,IF(N233&lt;&gt;FALSE,N233,""))</f>
        <v>IS4</v>
      </c>
      <c r="Y233" t="str">
        <f>IF(Template!AH236&lt;&gt;"",Template!AH236,IF(O233&lt;&gt;FALSE,O233,""))</f>
        <v>IS3</v>
      </c>
      <c r="Z233" t="str">
        <f>IF(Template!AI236&lt;&gt;"",Template!AI236,IF(P233&lt;&gt;FALSE,P233,""))</f>
        <v>IS4</v>
      </c>
      <c r="AA233" t="str">
        <f ca="1">IF(Template!AJ236&lt;&gt;"",Template!AJ236,IF(Q233&lt;&gt;FALSE,Q233,""))</f>
        <v/>
      </c>
      <c r="AB233" t="e">
        <f ca="1">IF(Template!AK236&lt;&gt;"",Template!AK236,IF(R233&lt;&gt;FALSE,R233,""))</f>
        <v>#N/A</v>
      </c>
      <c r="AC233" t="str">
        <f ca="1">IF(Template!AL236&lt;&gt;"",Template!AL236,IF(S233&lt;&gt;FALSE,S233,""))</f>
        <v/>
      </c>
      <c r="AD233" t="str">
        <f ca="1">IF(Template!AM236&lt;&gt;"",Template!AM236,IF(T233&lt;&gt;FALSE,T233,""))</f>
        <v/>
      </c>
      <c r="AE233" t="e">
        <f ca="1">IF(Template!AN236&lt;&gt;"",Template!AN236,IF(U233&lt;&gt;FALSE,U233,""))</f>
        <v>#N/A</v>
      </c>
    </row>
    <row r="234" spans="2:31" x14ac:dyDescent="0.35">
      <c r="B234" t="str">
        <f ca="1">Template!C237</f>
        <v>WO-23003-144-A-1</v>
      </c>
      <c r="C234">
        <f ca="1">Template!AV237/Template!AV$2</f>
        <v>0.15591270466264476</v>
      </c>
      <c r="D234">
        <f ca="1">Template!AW237/Template!AW$2</f>
        <v>0.40127376922656199</v>
      </c>
      <c r="E234">
        <f ca="1">Template!AX237/Template!AX$2</f>
        <v>0.35154200821974102</v>
      </c>
      <c r="F234">
        <f ca="1">Template!AY237/Template!AY$2</f>
        <v>0.3749482520534313</v>
      </c>
      <c r="G234">
        <f ca="1">Template!AZ237/Template!AZ$2</f>
        <v>0.53330176676540841</v>
      </c>
      <c r="H234">
        <f ca="1">Template!BA237/Template!BA$2</f>
        <v>0.70471063840184733</v>
      </c>
      <c r="I234">
        <f ca="1">Template!BB237/Template!BB$2</f>
        <v>0.94636156766722224</v>
      </c>
      <c r="J234">
        <f ca="1">Template!BC237/Template!BC$2</f>
        <v>1.0122970560269362</v>
      </c>
      <c r="K234">
        <f ca="1">Template!BD237/Template!BD$2</f>
        <v>1.224239267051803</v>
      </c>
      <c r="M234" t="str">
        <f ca="1">IF(AND(C234&gt;150%,Template!F237&gt;5),"IS1",IF(AND(C234&gt;150%,Template!F237&lt;5),"IS2",IF(AND(C234&lt;50%,Template!F237&gt;5),"IS3",IF(AND(C234&lt;50%,Template!F237&lt;5),"IS4"))))</f>
        <v>IS3</v>
      </c>
      <c r="N234" t="str">
        <f ca="1">IF(AND(D234&gt;150%,Template!G237&gt;5),"IS1",IF(AND(D234&gt;150%,Template!G237&lt;5),"IS2",IF(AND(D234&lt;50%,Template!G237&gt;5),"IS3",IF(AND(D234&lt;50%,Template!G237&lt;5),"IS4"))))</f>
        <v>IS4</v>
      </c>
      <c r="O234" t="e">
        <f ca="1">IF(AND(E234&gt;150%,Template!H237&gt;5),"IS1",IF(AND(E234&gt;150%,Template!H237&lt;5),"IS2",IF(AND(E234&lt;50%,Template!H237&gt;5),"IS3",IF(AND(E234&lt;50%,Template!H237&lt;5),"IS4"))))</f>
        <v>#N/A</v>
      </c>
      <c r="P234" t="str">
        <f ca="1">IF(AND(F234&gt;150%,Template!I237&gt;5),"IS1",IF(AND(F234&gt;150%,Template!I237&lt;5),"IS2",IF(AND(F234&lt;50%,Template!I237&gt;5),"IS3",IF(AND(F234&lt;50%,Template!I237&lt;5),"IS4"))))</f>
        <v>IS4</v>
      </c>
      <c r="Q234" t="b">
        <f ca="1">IF(AND(G234&gt;150%,Template!J237&gt;5),"IS1",IF(AND(G234&gt;150%,Template!J237&lt;5),"IS2",IF(AND(G234&lt;50%,Template!J237&gt;5),"IS3",IF(AND(G234&lt;50%,Template!J237&lt;5),"IS4"))))</f>
        <v>0</v>
      </c>
      <c r="R234" t="e">
        <f ca="1">IF(AND(H234&gt;150%,Template!K237&gt;5),"IS1",IF(AND(H234&gt;150%,Template!K237&lt;5),"IS2",IF(AND(H234&lt;50%,Template!K237&gt;5),"IS3",IF(AND(H234&lt;50%,Template!K237&lt;5),"IS4"))))</f>
        <v>#N/A</v>
      </c>
      <c r="S234" t="b">
        <f ca="1">IF(AND(I234&gt;150%,Template!L237&gt;5),"IS1",IF(AND(I234&gt;150%,Template!L237&lt;5),"IS2",IF(AND(I234&lt;50%,Template!L237&gt;5),"IS3",IF(AND(I234&lt;50%,Template!L237&lt;5),"IS4"))))</f>
        <v>0</v>
      </c>
      <c r="T234" t="b">
        <f ca="1">IF(AND(J234&gt;150%,Template!M237&gt;5),"IS1",IF(AND(J234&gt;150%,Template!M237&lt;5),"IS2",IF(AND(J234&lt;50%,Template!M237&gt;5),"IS3",IF(AND(J234&lt;50%,Template!M237&lt;5),"IS4"))))</f>
        <v>0</v>
      </c>
      <c r="U234" t="e">
        <f ca="1">IF(AND(K234&gt;150%,Template!N237&gt;5),"IS1",IF(AND(K234&gt;150%,Template!N237&lt;5),"IS2",IF(AND(K234&lt;50%,Template!N237&gt;5),"IS3",IF(AND(K234&lt;50%,Template!N237&lt;5),"IS4"))))</f>
        <v>#N/A</v>
      </c>
      <c r="W234" t="str">
        <f>IF(Template!AF237&lt;&gt;"",Template!AF237,IF(M234&lt;&gt;FALSE,M234,""))</f>
        <v>IS3</v>
      </c>
      <c r="X234" t="str">
        <f>IF(Template!AG237&lt;&gt;"",Template!AG237,IF(N234&lt;&gt;FALSE,N234,""))</f>
        <v>IS4</v>
      </c>
      <c r="Y234" t="str">
        <f>IF(Template!AH237&lt;&gt;"",Template!AH237,IF(O234&lt;&gt;FALSE,O234,""))</f>
        <v>IS3</v>
      </c>
      <c r="Z234" t="str">
        <f>IF(Template!AI237&lt;&gt;"",Template!AI237,IF(P234&lt;&gt;FALSE,P234,""))</f>
        <v>IS4</v>
      </c>
      <c r="AA234" t="str">
        <f ca="1">IF(Template!AJ237&lt;&gt;"",Template!AJ237,IF(Q234&lt;&gt;FALSE,Q234,""))</f>
        <v/>
      </c>
      <c r="AB234" t="e">
        <f ca="1">IF(Template!AK237&lt;&gt;"",Template!AK237,IF(R234&lt;&gt;FALSE,R234,""))</f>
        <v>#N/A</v>
      </c>
      <c r="AC234" t="str">
        <f ca="1">IF(Template!AL237&lt;&gt;"",Template!AL237,IF(S234&lt;&gt;FALSE,S234,""))</f>
        <v/>
      </c>
      <c r="AD234" t="str">
        <f ca="1">IF(Template!AM237&lt;&gt;"",Template!AM237,IF(T234&lt;&gt;FALSE,T234,""))</f>
        <v/>
      </c>
      <c r="AE234" t="e">
        <f ca="1">IF(Template!AN237&lt;&gt;"",Template!AN237,IF(U234&lt;&gt;FALSE,U234,""))</f>
        <v>#N/A</v>
      </c>
    </row>
    <row r="235" spans="2:31" x14ac:dyDescent="0.35">
      <c r="B235" t="str">
        <f ca="1">Template!C238</f>
        <v>WO-23003-145-A-1</v>
      </c>
      <c r="C235">
        <f ca="1">Template!AV238/Template!AV$2</f>
        <v>0.19794977847472831</v>
      </c>
      <c r="D235">
        <f ca="1">Template!AW238/Template!AW$2</f>
        <v>0.42811853670493244</v>
      </c>
      <c r="E235">
        <f ca="1">Template!AX238/Template!AX$2</f>
        <v>0.37489241256874462</v>
      </c>
      <c r="F235">
        <f ca="1">Template!AY238/Template!AY$2</f>
        <v>0.39466683879835518</v>
      </c>
      <c r="G235">
        <f ca="1">Template!AZ238/Template!AZ$2</f>
        <v>0.60169135803017504</v>
      </c>
      <c r="H235">
        <f ca="1">Template!BA238/Template!BA$2</f>
        <v>0.73300708265122938</v>
      </c>
      <c r="I235">
        <f ca="1">Template!BB238/Template!BB$2</f>
        <v>0.86776089615298657</v>
      </c>
      <c r="J235">
        <f ca="1">Template!BC238/Template!BC$2</f>
        <v>0.98250746715644299</v>
      </c>
      <c r="K235">
        <f ca="1">Template!BD238/Template!BD$2</f>
        <v>1.0561241028947681</v>
      </c>
      <c r="M235" t="str">
        <f ca="1">IF(AND(C235&gt;150%,Template!F238&gt;5),"IS1",IF(AND(C235&gt;150%,Template!F238&lt;5),"IS2",IF(AND(C235&lt;50%,Template!F238&gt;5),"IS3",IF(AND(C235&lt;50%,Template!F238&lt;5),"IS4"))))</f>
        <v>IS3</v>
      </c>
      <c r="N235" t="str">
        <f ca="1">IF(AND(D235&gt;150%,Template!G238&gt;5),"IS1",IF(AND(D235&gt;150%,Template!G238&lt;5),"IS2",IF(AND(D235&lt;50%,Template!G238&gt;5),"IS3",IF(AND(D235&lt;50%,Template!G238&lt;5),"IS4"))))</f>
        <v>IS4</v>
      </c>
      <c r="O235" t="e">
        <f ca="1">IF(AND(E235&gt;150%,Template!H238&gt;5),"IS1",IF(AND(E235&gt;150%,Template!H238&lt;5),"IS2",IF(AND(E235&lt;50%,Template!H238&gt;5),"IS3",IF(AND(E235&lt;50%,Template!H238&lt;5),"IS4"))))</f>
        <v>#N/A</v>
      </c>
      <c r="P235" t="str">
        <f ca="1">IF(AND(F235&gt;150%,Template!I238&gt;5),"IS1",IF(AND(F235&gt;150%,Template!I238&lt;5),"IS2",IF(AND(F235&lt;50%,Template!I238&gt;5),"IS3",IF(AND(F235&lt;50%,Template!I238&lt;5),"IS4"))))</f>
        <v>IS4</v>
      </c>
      <c r="Q235" t="b">
        <f ca="1">IF(AND(G235&gt;150%,Template!J238&gt;5),"IS1",IF(AND(G235&gt;150%,Template!J238&lt;5),"IS2",IF(AND(G235&lt;50%,Template!J238&gt;5),"IS3",IF(AND(G235&lt;50%,Template!J238&lt;5),"IS4"))))</f>
        <v>0</v>
      </c>
      <c r="R235" t="e">
        <f ca="1">IF(AND(H235&gt;150%,Template!K238&gt;5),"IS1",IF(AND(H235&gt;150%,Template!K238&lt;5),"IS2",IF(AND(H235&lt;50%,Template!K238&gt;5),"IS3",IF(AND(H235&lt;50%,Template!K238&lt;5),"IS4"))))</f>
        <v>#N/A</v>
      </c>
      <c r="S235" t="b">
        <f ca="1">IF(AND(I235&gt;150%,Template!L238&gt;5),"IS1",IF(AND(I235&gt;150%,Template!L238&lt;5),"IS2",IF(AND(I235&lt;50%,Template!L238&gt;5),"IS3",IF(AND(I235&lt;50%,Template!L238&lt;5),"IS4"))))</f>
        <v>0</v>
      </c>
      <c r="T235" t="b">
        <f ca="1">IF(AND(J235&gt;150%,Template!M238&gt;5),"IS1",IF(AND(J235&gt;150%,Template!M238&lt;5),"IS2",IF(AND(J235&lt;50%,Template!M238&gt;5),"IS3",IF(AND(J235&lt;50%,Template!M238&lt;5),"IS4"))))</f>
        <v>0</v>
      </c>
      <c r="U235" t="e">
        <f ca="1">IF(AND(K235&gt;150%,Template!N238&gt;5),"IS1",IF(AND(K235&gt;150%,Template!N238&lt;5),"IS2",IF(AND(K235&lt;50%,Template!N238&gt;5),"IS3",IF(AND(K235&lt;50%,Template!N238&lt;5),"IS4"))))</f>
        <v>#N/A</v>
      </c>
      <c r="W235" t="str">
        <f>IF(Template!AF238&lt;&gt;"",Template!AF238,IF(M235&lt;&gt;FALSE,M235,""))</f>
        <v>IS3</v>
      </c>
      <c r="X235" t="str">
        <f>IF(Template!AG238&lt;&gt;"",Template!AG238,IF(N235&lt;&gt;FALSE,N235,""))</f>
        <v>IS4</v>
      </c>
      <c r="Y235" t="str">
        <f>IF(Template!AH238&lt;&gt;"",Template!AH238,IF(O235&lt;&gt;FALSE,O235,""))</f>
        <v>IS3</v>
      </c>
      <c r="Z235" t="str">
        <f>IF(Template!AI238&lt;&gt;"",Template!AI238,IF(P235&lt;&gt;FALSE,P235,""))</f>
        <v>IS4</v>
      </c>
      <c r="AA235" t="str">
        <f ca="1">IF(Template!AJ238&lt;&gt;"",Template!AJ238,IF(Q235&lt;&gt;FALSE,Q235,""))</f>
        <v/>
      </c>
      <c r="AB235" t="e">
        <f ca="1">IF(Template!AK238&lt;&gt;"",Template!AK238,IF(R235&lt;&gt;FALSE,R235,""))</f>
        <v>#N/A</v>
      </c>
      <c r="AC235" t="str">
        <f ca="1">IF(Template!AL238&lt;&gt;"",Template!AL238,IF(S235&lt;&gt;FALSE,S235,""))</f>
        <v/>
      </c>
      <c r="AD235" t="str">
        <f ca="1">IF(Template!AM238&lt;&gt;"",Template!AM238,IF(T235&lt;&gt;FALSE,T235,""))</f>
        <v/>
      </c>
      <c r="AE235" t="e">
        <f ca="1">IF(Template!AN238&lt;&gt;"",Template!AN238,IF(U235&lt;&gt;FALSE,U235,""))</f>
        <v>#N/A</v>
      </c>
    </row>
    <row r="236" spans="2:31" x14ac:dyDescent="0.35">
      <c r="B236" t="str">
        <f ca="1">Template!C239</f>
        <v>WO-23003-146-A-1</v>
      </c>
      <c r="C236">
        <f ca="1">Template!AV239/Template!AV$2</f>
        <v>0.168460553436552</v>
      </c>
      <c r="D236">
        <f ca="1">Template!AW239/Template!AW$2</f>
        <v>0.39949114053798923</v>
      </c>
      <c r="E236">
        <f ca="1">Template!AX239/Template!AX$2</f>
        <v>0.36270945082309747</v>
      </c>
      <c r="F236">
        <f ca="1">Template!AY239/Template!AY$2</f>
        <v>0.39008809667468486</v>
      </c>
      <c r="G236">
        <f ca="1">Template!AZ239/Template!AZ$2</f>
        <v>0.60902895640363808</v>
      </c>
      <c r="H236">
        <f ca="1">Template!BA239/Template!BA$2</f>
        <v>0.72620747954530374</v>
      </c>
      <c r="I236">
        <f ca="1">Template!BB239/Template!BB$2</f>
        <v>0.80590604523521459</v>
      </c>
      <c r="J236">
        <f ca="1">Template!BC239/Template!BC$2</f>
        <v>0.98639113342325357</v>
      </c>
      <c r="K236">
        <f ca="1">Template!BD239/Template!BD$2</f>
        <v>0.98055187856533421</v>
      </c>
      <c r="M236" t="str">
        <f ca="1">IF(AND(C236&gt;150%,Template!F239&gt;5),"IS1",IF(AND(C236&gt;150%,Template!F239&lt;5),"IS2",IF(AND(C236&lt;50%,Template!F239&gt;5),"IS3",IF(AND(C236&lt;50%,Template!F239&lt;5),"IS4"))))</f>
        <v>IS3</v>
      </c>
      <c r="N236" t="str">
        <f ca="1">IF(AND(D236&gt;150%,Template!G239&gt;5),"IS1",IF(AND(D236&gt;150%,Template!G239&lt;5),"IS2",IF(AND(D236&lt;50%,Template!G239&gt;5),"IS3",IF(AND(D236&lt;50%,Template!G239&lt;5),"IS4"))))</f>
        <v>IS4</v>
      </c>
      <c r="O236" t="e">
        <f ca="1">IF(AND(E236&gt;150%,Template!H239&gt;5),"IS1",IF(AND(E236&gt;150%,Template!H239&lt;5),"IS2",IF(AND(E236&lt;50%,Template!H239&gt;5),"IS3",IF(AND(E236&lt;50%,Template!H239&lt;5),"IS4"))))</f>
        <v>#N/A</v>
      </c>
      <c r="P236" t="str">
        <f ca="1">IF(AND(F236&gt;150%,Template!I239&gt;5),"IS1",IF(AND(F236&gt;150%,Template!I239&lt;5),"IS2",IF(AND(F236&lt;50%,Template!I239&gt;5),"IS3",IF(AND(F236&lt;50%,Template!I239&lt;5),"IS4"))))</f>
        <v>IS4</v>
      </c>
      <c r="Q236" t="b">
        <f ca="1">IF(AND(G236&gt;150%,Template!J239&gt;5),"IS1",IF(AND(G236&gt;150%,Template!J239&lt;5),"IS2",IF(AND(G236&lt;50%,Template!J239&gt;5),"IS3",IF(AND(G236&lt;50%,Template!J239&lt;5),"IS4"))))</f>
        <v>0</v>
      </c>
      <c r="R236" t="e">
        <f ca="1">IF(AND(H236&gt;150%,Template!K239&gt;5),"IS1",IF(AND(H236&gt;150%,Template!K239&lt;5),"IS2",IF(AND(H236&lt;50%,Template!K239&gt;5),"IS3",IF(AND(H236&lt;50%,Template!K239&lt;5),"IS4"))))</f>
        <v>#N/A</v>
      </c>
      <c r="S236" t="b">
        <f ca="1">IF(AND(I236&gt;150%,Template!L239&gt;5),"IS1",IF(AND(I236&gt;150%,Template!L239&lt;5),"IS2",IF(AND(I236&lt;50%,Template!L239&gt;5),"IS3",IF(AND(I236&lt;50%,Template!L239&lt;5),"IS4"))))</f>
        <v>0</v>
      </c>
      <c r="T236" t="b">
        <f ca="1">IF(AND(J236&gt;150%,Template!M239&gt;5),"IS1",IF(AND(J236&gt;150%,Template!M239&lt;5),"IS2",IF(AND(J236&lt;50%,Template!M239&gt;5),"IS3",IF(AND(J236&lt;50%,Template!M239&lt;5),"IS4"))))</f>
        <v>0</v>
      </c>
      <c r="U236" t="e">
        <f ca="1">IF(AND(K236&gt;150%,Template!N239&gt;5),"IS1",IF(AND(K236&gt;150%,Template!N239&lt;5),"IS2",IF(AND(K236&lt;50%,Template!N239&gt;5),"IS3",IF(AND(K236&lt;50%,Template!N239&lt;5),"IS4"))))</f>
        <v>#N/A</v>
      </c>
      <c r="W236" t="str">
        <f>IF(Template!AF239&lt;&gt;"",Template!AF239,IF(M236&lt;&gt;FALSE,M236,""))</f>
        <v>IS3</v>
      </c>
      <c r="X236" t="str">
        <f>IF(Template!AG239&lt;&gt;"",Template!AG239,IF(N236&lt;&gt;FALSE,N236,""))</f>
        <v>IS4</v>
      </c>
      <c r="Y236" t="str">
        <f>IF(Template!AH239&lt;&gt;"",Template!AH239,IF(O236&lt;&gt;FALSE,O236,""))</f>
        <v>IS3</v>
      </c>
      <c r="Z236" t="str">
        <f>IF(Template!AI239&lt;&gt;"",Template!AI239,IF(P236&lt;&gt;FALSE,P236,""))</f>
        <v>IS4</v>
      </c>
      <c r="AA236" t="str">
        <f ca="1">IF(Template!AJ239&lt;&gt;"",Template!AJ239,IF(Q236&lt;&gt;FALSE,Q236,""))</f>
        <v/>
      </c>
      <c r="AB236" t="e">
        <f ca="1">IF(Template!AK239&lt;&gt;"",Template!AK239,IF(R236&lt;&gt;FALSE,R236,""))</f>
        <v>#N/A</v>
      </c>
      <c r="AC236" t="str">
        <f ca="1">IF(Template!AL239&lt;&gt;"",Template!AL239,IF(S236&lt;&gt;FALSE,S236,""))</f>
        <v/>
      </c>
      <c r="AD236" t="str">
        <f ca="1">IF(Template!AM239&lt;&gt;"",Template!AM239,IF(T236&lt;&gt;FALSE,T236,""))</f>
        <v/>
      </c>
      <c r="AE236" t="e">
        <f ca="1">IF(Template!AN239&lt;&gt;"",Template!AN239,IF(U236&lt;&gt;FALSE,U236,""))</f>
        <v>#N/A</v>
      </c>
    </row>
    <row r="237" spans="2:31" x14ac:dyDescent="0.35">
      <c r="B237" t="str">
        <f ca="1">Template!C240</f>
        <v>WO-23003-147-A-1</v>
      </c>
      <c r="C237">
        <f ca="1">Template!AV240/Template!AV$2</f>
        <v>0.13690330267816178</v>
      </c>
      <c r="D237">
        <f ca="1">Template!AW240/Template!AW$2</f>
        <v>0.36984548525651284</v>
      </c>
      <c r="E237">
        <f ca="1">Template!AX240/Template!AX$2</f>
        <v>0.35091619352706627</v>
      </c>
      <c r="F237">
        <f ca="1">Template!AY240/Template!AY$2</f>
        <v>0.36070798175178642</v>
      </c>
      <c r="G237">
        <f ca="1">Template!AZ240/Template!AZ$2</f>
        <v>0.56469954534962419</v>
      </c>
      <c r="H237">
        <f ca="1">Template!BA240/Template!BA$2</f>
        <v>0.70730974722138018</v>
      </c>
      <c r="I237">
        <f ca="1">Template!BB240/Template!BB$2</f>
        <v>0.85758750800704953</v>
      </c>
      <c r="J237">
        <f ca="1">Template!BC240/Template!BC$2</f>
        <v>0.96785382364998718</v>
      </c>
      <c r="K237">
        <f ca="1">Template!BD240/Template!BD$2</f>
        <v>1.0899690551428189</v>
      </c>
      <c r="M237" t="str">
        <f ca="1">IF(AND(C237&gt;150%,Template!F240&gt;5),"IS1",IF(AND(C237&gt;150%,Template!F240&lt;5),"IS2",IF(AND(C237&lt;50%,Template!F240&gt;5),"IS3",IF(AND(C237&lt;50%,Template!F240&lt;5),"IS4"))))</f>
        <v>IS3</v>
      </c>
      <c r="N237" t="str">
        <f ca="1">IF(AND(D237&gt;150%,Template!G240&gt;5),"IS1",IF(AND(D237&gt;150%,Template!G240&lt;5),"IS2",IF(AND(D237&lt;50%,Template!G240&gt;5),"IS3",IF(AND(D237&lt;50%,Template!G240&lt;5),"IS4"))))</f>
        <v>IS4</v>
      </c>
      <c r="O237" t="e">
        <f ca="1">IF(AND(E237&gt;150%,Template!H240&gt;5),"IS1",IF(AND(E237&gt;150%,Template!H240&lt;5),"IS2",IF(AND(E237&lt;50%,Template!H240&gt;5),"IS3",IF(AND(E237&lt;50%,Template!H240&lt;5),"IS4"))))</f>
        <v>#N/A</v>
      </c>
      <c r="P237" t="str">
        <f ca="1">IF(AND(F237&gt;150%,Template!I240&gt;5),"IS1",IF(AND(F237&gt;150%,Template!I240&lt;5),"IS2",IF(AND(F237&lt;50%,Template!I240&gt;5),"IS3",IF(AND(F237&lt;50%,Template!I240&lt;5),"IS4"))))</f>
        <v>IS4</v>
      </c>
      <c r="Q237" t="b">
        <f ca="1">IF(AND(G237&gt;150%,Template!J240&gt;5),"IS1",IF(AND(G237&gt;150%,Template!J240&lt;5),"IS2",IF(AND(G237&lt;50%,Template!J240&gt;5),"IS3",IF(AND(G237&lt;50%,Template!J240&lt;5),"IS4"))))</f>
        <v>0</v>
      </c>
      <c r="R237" t="e">
        <f ca="1">IF(AND(H237&gt;150%,Template!K240&gt;5),"IS1",IF(AND(H237&gt;150%,Template!K240&lt;5),"IS2",IF(AND(H237&lt;50%,Template!K240&gt;5),"IS3",IF(AND(H237&lt;50%,Template!K240&lt;5),"IS4"))))</f>
        <v>#N/A</v>
      </c>
      <c r="S237" t="b">
        <f ca="1">IF(AND(I237&gt;150%,Template!L240&gt;5),"IS1",IF(AND(I237&gt;150%,Template!L240&lt;5),"IS2",IF(AND(I237&lt;50%,Template!L240&gt;5),"IS3",IF(AND(I237&lt;50%,Template!L240&lt;5),"IS4"))))</f>
        <v>0</v>
      </c>
      <c r="T237" t="b">
        <f ca="1">IF(AND(J237&gt;150%,Template!M240&gt;5),"IS1",IF(AND(J237&gt;150%,Template!M240&lt;5),"IS2",IF(AND(J237&lt;50%,Template!M240&gt;5),"IS3",IF(AND(J237&lt;50%,Template!M240&lt;5),"IS4"))))</f>
        <v>0</v>
      </c>
      <c r="U237" t="e">
        <f ca="1">IF(AND(K237&gt;150%,Template!N240&gt;5),"IS1",IF(AND(K237&gt;150%,Template!N240&lt;5),"IS2",IF(AND(K237&lt;50%,Template!N240&gt;5),"IS3",IF(AND(K237&lt;50%,Template!N240&lt;5),"IS4"))))</f>
        <v>#N/A</v>
      </c>
      <c r="W237" t="str">
        <f>IF(Template!AF240&lt;&gt;"",Template!AF240,IF(M237&lt;&gt;FALSE,M237,""))</f>
        <v>IS3</v>
      </c>
      <c r="X237" t="str">
        <f>IF(Template!AG240&lt;&gt;"",Template!AG240,IF(N237&lt;&gt;FALSE,N237,""))</f>
        <v>IS4</v>
      </c>
      <c r="Y237" t="str">
        <f>IF(Template!AH240&lt;&gt;"",Template!AH240,IF(O237&lt;&gt;FALSE,O237,""))</f>
        <v>IS3</v>
      </c>
      <c r="Z237" t="str">
        <f>IF(Template!AI240&lt;&gt;"",Template!AI240,IF(P237&lt;&gt;FALSE,P237,""))</f>
        <v>IS4</v>
      </c>
      <c r="AA237" t="str">
        <f ca="1">IF(Template!AJ240&lt;&gt;"",Template!AJ240,IF(Q237&lt;&gt;FALSE,Q237,""))</f>
        <v/>
      </c>
      <c r="AB237" t="e">
        <f ca="1">IF(Template!AK240&lt;&gt;"",Template!AK240,IF(R237&lt;&gt;FALSE,R237,""))</f>
        <v>#N/A</v>
      </c>
      <c r="AC237" t="str">
        <f ca="1">IF(Template!AL240&lt;&gt;"",Template!AL240,IF(S237&lt;&gt;FALSE,S237,""))</f>
        <v/>
      </c>
      <c r="AD237" t="str">
        <f ca="1">IF(Template!AM240&lt;&gt;"",Template!AM240,IF(T237&lt;&gt;FALSE,T237,""))</f>
        <v/>
      </c>
      <c r="AE237" t="e">
        <f ca="1">IF(Template!AN240&lt;&gt;"",Template!AN240,IF(U237&lt;&gt;FALSE,U237,""))</f>
        <v>#N/A</v>
      </c>
    </row>
    <row r="238" spans="2:31" x14ac:dyDescent="0.35">
      <c r="B238" t="str">
        <f ca="1">Template!C241</f>
        <v>WO-23003-148-A-1</v>
      </c>
      <c r="C238">
        <f ca="1">Template!AV241/Template!AV$2</f>
        <v>0.11763368553683072</v>
      </c>
      <c r="D238">
        <f ca="1">Template!AW241/Template!AW$2</f>
        <v>0.3276930691531636</v>
      </c>
      <c r="E238">
        <f ca="1">Template!AX241/Template!AX$2</f>
        <v>0.30779707100750037</v>
      </c>
      <c r="F238">
        <f ca="1">Template!AY241/Template!AY$2</f>
        <v>0.32706966606133853</v>
      </c>
      <c r="G238">
        <f ca="1">Template!AZ241/Template!AZ$2</f>
        <v>0.53146373968182614</v>
      </c>
      <c r="H238">
        <f ca="1">Template!BA241/Template!BA$2</f>
        <v>0.66928544594515316</v>
      </c>
      <c r="I238">
        <f ca="1">Template!BB241/Template!BB$2</f>
        <v>0.82701046029745973</v>
      </c>
      <c r="J238">
        <f ca="1">Template!BC241/Template!BC$2</f>
        <v>0.94864886669795312</v>
      </c>
      <c r="K238">
        <f ca="1">Template!BD241/Template!BD$2</f>
        <v>1.0324533591268636</v>
      </c>
      <c r="M238" t="str">
        <f ca="1">IF(AND(C238&gt;150%,Template!F241&gt;5),"IS1",IF(AND(C238&gt;150%,Template!F241&lt;5),"IS2",IF(AND(C238&lt;50%,Template!F241&gt;5),"IS3",IF(AND(C238&lt;50%,Template!F241&lt;5),"IS4"))))</f>
        <v>IS3</v>
      </c>
      <c r="N238" t="str">
        <f ca="1">IF(AND(D238&gt;150%,Template!G241&gt;5),"IS1",IF(AND(D238&gt;150%,Template!G241&lt;5),"IS2",IF(AND(D238&lt;50%,Template!G241&gt;5),"IS3",IF(AND(D238&lt;50%,Template!G241&lt;5),"IS4"))))</f>
        <v>IS4</v>
      </c>
      <c r="O238" t="e">
        <f ca="1">IF(AND(E238&gt;150%,Template!H241&gt;5),"IS1",IF(AND(E238&gt;150%,Template!H241&lt;5),"IS2",IF(AND(E238&lt;50%,Template!H241&gt;5),"IS3",IF(AND(E238&lt;50%,Template!H241&lt;5),"IS4"))))</f>
        <v>#N/A</v>
      </c>
      <c r="P238" t="str">
        <f ca="1">IF(AND(F238&gt;150%,Template!I241&gt;5),"IS1",IF(AND(F238&gt;150%,Template!I241&lt;5),"IS2",IF(AND(F238&lt;50%,Template!I241&gt;5),"IS3",IF(AND(F238&lt;50%,Template!I241&lt;5),"IS4"))))</f>
        <v>IS4</v>
      </c>
      <c r="Q238" t="b">
        <f ca="1">IF(AND(G238&gt;150%,Template!J241&gt;5),"IS1",IF(AND(G238&gt;150%,Template!J241&lt;5),"IS2",IF(AND(G238&lt;50%,Template!J241&gt;5),"IS3",IF(AND(G238&lt;50%,Template!J241&lt;5),"IS4"))))</f>
        <v>0</v>
      </c>
      <c r="R238" t="e">
        <f ca="1">IF(AND(H238&gt;150%,Template!K241&gt;5),"IS1",IF(AND(H238&gt;150%,Template!K241&lt;5),"IS2",IF(AND(H238&lt;50%,Template!K241&gt;5),"IS3",IF(AND(H238&lt;50%,Template!K241&lt;5),"IS4"))))</f>
        <v>#N/A</v>
      </c>
      <c r="S238" t="b">
        <f ca="1">IF(AND(I238&gt;150%,Template!L241&gt;5),"IS1",IF(AND(I238&gt;150%,Template!L241&lt;5),"IS2",IF(AND(I238&lt;50%,Template!L241&gt;5),"IS3",IF(AND(I238&lt;50%,Template!L241&lt;5),"IS4"))))</f>
        <v>0</v>
      </c>
      <c r="T238" t="b">
        <f ca="1">IF(AND(J238&gt;150%,Template!M241&gt;5),"IS1",IF(AND(J238&gt;150%,Template!M241&lt;5),"IS2",IF(AND(J238&lt;50%,Template!M241&gt;5),"IS3",IF(AND(J238&lt;50%,Template!M241&lt;5),"IS4"))))</f>
        <v>0</v>
      </c>
      <c r="U238" t="e">
        <f ca="1">IF(AND(K238&gt;150%,Template!N241&gt;5),"IS1",IF(AND(K238&gt;150%,Template!N241&lt;5),"IS2",IF(AND(K238&lt;50%,Template!N241&gt;5),"IS3",IF(AND(K238&lt;50%,Template!N241&lt;5),"IS4"))))</f>
        <v>#N/A</v>
      </c>
      <c r="W238" t="str">
        <f>IF(Template!AF241&lt;&gt;"",Template!AF241,IF(M238&lt;&gt;FALSE,M238,""))</f>
        <v>IS3</v>
      </c>
      <c r="X238" t="str">
        <f>IF(Template!AG241&lt;&gt;"",Template!AG241,IF(N238&lt;&gt;FALSE,N238,""))</f>
        <v>IS4</v>
      </c>
      <c r="Y238" t="str">
        <f>IF(Template!AH241&lt;&gt;"",Template!AH241,IF(O238&lt;&gt;FALSE,O238,""))</f>
        <v>IS3</v>
      </c>
      <c r="Z238" t="str">
        <f>IF(Template!AI241&lt;&gt;"",Template!AI241,IF(P238&lt;&gt;FALSE,P238,""))</f>
        <v>IS4</v>
      </c>
      <c r="AA238" t="str">
        <f ca="1">IF(Template!AJ241&lt;&gt;"",Template!AJ241,IF(Q238&lt;&gt;FALSE,Q238,""))</f>
        <v/>
      </c>
      <c r="AB238" t="e">
        <f ca="1">IF(Template!AK241&lt;&gt;"",Template!AK241,IF(R238&lt;&gt;FALSE,R238,""))</f>
        <v>#N/A</v>
      </c>
      <c r="AC238" t="str">
        <f ca="1">IF(Template!AL241&lt;&gt;"",Template!AL241,IF(S238&lt;&gt;FALSE,S238,""))</f>
        <v/>
      </c>
      <c r="AD238" t="str">
        <f ca="1">IF(Template!AM241&lt;&gt;"",Template!AM241,IF(T238&lt;&gt;FALSE,T238,""))</f>
        <v/>
      </c>
      <c r="AE238" t="e">
        <f ca="1">IF(Template!AN241&lt;&gt;"",Template!AN241,IF(U238&lt;&gt;FALSE,U238,""))</f>
        <v>#N/A</v>
      </c>
    </row>
    <row r="239" spans="2:31" x14ac:dyDescent="0.35">
      <c r="B239" t="str">
        <f ca="1">Template!C242</f>
        <v>WO-23003-149-A-1</v>
      </c>
      <c r="C239">
        <f ca="1">Template!AV242/Template!AV$2</f>
        <v>9.0735655639478746E-2</v>
      </c>
      <c r="D239">
        <f ca="1">Template!AW242/Template!AW$2</f>
        <v>0.31600064552766149</v>
      </c>
      <c r="E239">
        <f ca="1">Template!AX242/Template!AX$2</f>
        <v>0.27851449892545332</v>
      </c>
      <c r="F239">
        <f ca="1">Template!AY242/Template!AY$2</f>
        <v>0.29513992402140599</v>
      </c>
      <c r="G239">
        <f ca="1">Template!AZ242/Template!AZ$2</f>
        <v>0.50439910920685149</v>
      </c>
      <c r="H239">
        <f ca="1">Template!BA242/Template!BA$2</f>
        <v>0.63582273496793396</v>
      </c>
      <c r="I239">
        <f ca="1">Template!BB242/Template!BB$2</f>
        <v>0.83003292503488768</v>
      </c>
      <c r="J239">
        <f ca="1">Template!BC242/Template!BC$2</f>
        <v>0.95784921653093402</v>
      </c>
      <c r="K239">
        <f ca="1">Template!BD242/Template!BD$2</f>
        <v>1.017696654044437</v>
      </c>
      <c r="M239" t="str">
        <f ca="1">IF(AND(C239&gt;150%,Template!F242&gt;5),"IS1",IF(AND(C239&gt;150%,Template!F242&lt;5),"IS2",IF(AND(C239&lt;50%,Template!F242&gt;5),"IS3",IF(AND(C239&lt;50%,Template!F242&lt;5),"IS4"))))</f>
        <v>IS3</v>
      </c>
      <c r="N239" t="str">
        <f ca="1">IF(AND(D239&gt;150%,Template!G242&gt;5),"IS1",IF(AND(D239&gt;150%,Template!G242&lt;5),"IS2",IF(AND(D239&lt;50%,Template!G242&gt;5),"IS3",IF(AND(D239&lt;50%,Template!G242&lt;5),"IS4"))))</f>
        <v>IS4</v>
      </c>
      <c r="O239" t="e">
        <f ca="1">IF(AND(E239&gt;150%,Template!H242&gt;5),"IS1",IF(AND(E239&gt;150%,Template!H242&lt;5),"IS2",IF(AND(E239&lt;50%,Template!H242&gt;5),"IS3",IF(AND(E239&lt;50%,Template!H242&lt;5),"IS4"))))</f>
        <v>#N/A</v>
      </c>
      <c r="P239" t="str">
        <f ca="1">IF(AND(F239&gt;150%,Template!I242&gt;5),"IS1",IF(AND(F239&gt;150%,Template!I242&lt;5),"IS2",IF(AND(F239&lt;50%,Template!I242&gt;5),"IS3",IF(AND(F239&lt;50%,Template!I242&lt;5),"IS4"))))</f>
        <v>IS4</v>
      </c>
      <c r="Q239" t="b">
        <f ca="1">IF(AND(G239&gt;150%,Template!J242&gt;5),"IS1",IF(AND(G239&gt;150%,Template!J242&lt;5),"IS2",IF(AND(G239&lt;50%,Template!J242&gt;5),"IS3",IF(AND(G239&lt;50%,Template!J242&lt;5),"IS4"))))</f>
        <v>0</v>
      </c>
      <c r="R239" t="e">
        <f ca="1">IF(AND(H239&gt;150%,Template!K242&gt;5),"IS1",IF(AND(H239&gt;150%,Template!K242&lt;5),"IS2",IF(AND(H239&lt;50%,Template!K242&gt;5),"IS3",IF(AND(H239&lt;50%,Template!K242&lt;5),"IS4"))))</f>
        <v>#N/A</v>
      </c>
      <c r="S239" t="b">
        <f ca="1">IF(AND(I239&gt;150%,Template!L242&gt;5),"IS1",IF(AND(I239&gt;150%,Template!L242&lt;5),"IS2",IF(AND(I239&lt;50%,Template!L242&gt;5),"IS3",IF(AND(I239&lt;50%,Template!L242&lt;5),"IS4"))))</f>
        <v>0</v>
      </c>
      <c r="T239" t="b">
        <f ca="1">IF(AND(J239&gt;150%,Template!M242&gt;5),"IS1",IF(AND(J239&gt;150%,Template!M242&lt;5),"IS2",IF(AND(J239&lt;50%,Template!M242&gt;5),"IS3",IF(AND(J239&lt;50%,Template!M242&lt;5),"IS4"))))</f>
        <v>0</v>
      </c>
      <c r="U239" t="e">
        <f ca="1">IF(AND(K239&gt;150%,Template!N242&gt;5),"IS1",IF(AND(K239&gt;150%,Template!N242&lt;5),"IS2",IF(AND(K239&lt;50%,Template!N242&gt;5),"IS3",IF(AND(K239&lt;50%,Template!N242&lt;5),"IS4"))))</f>
        <v>#N/A</v>
      </c>
      <c r="W239" t="str">
        <f>IF(Template!AF242&lt;&gt;"",Template!AF242,IF(M239&lt;&gt;FALSE,M239,""))</f>
        <v>IS3</v>
      </c>
      <c r="X239" t="str">
        <f>IF(Template!AG242&lt;&gt;"",Template!AG242,IF(N239&lt;&gt;FALSE,N239,""))</f>
        <v>IS4</v>
      </c>
      <c r="Y239" t="str">
        <f>IF(Template!AH242&lt;&gt;"",Template!AH242,IF(O239&lt;&gt;FALSE,O239,""))</f>
        <v>IS3</v>
      </c>
      <c r="Z239" t="str">
        <f>IF(Template!AI242&lt;&gt;"",Template!AI242,IF(P239&lt;&gt;FALSE,P239,""))</f>
        <v>IS4</v>
      </c>
      <c r="AA239" t="str">
        <f ca="1">IF(Template!AJ242&lt;&gt;"",Template!AJ242,IF(Q239&lt;&gt;FALSE,Q239,""))</f>
        <v/>
      </c>
      <c r="AB239" t="e">
        <f ca="1">IF(Template!AK242&lt;&gt;"",Template!AK242,IF(R239&lt;&gt;FALSE,R239,""))</f>
        <v>#N/A</v>
      </c>
      <c r="AC239" t="str">
        <f ca="1">IF(Template!AL242&lt;&gt;"",Template!AL242,IF(S239&lt;&gt;FALSE,S239,""))</f>
        <v/>
      </c>
      <c r="AD239" t="str">
        <f ca="1">IF(Template!AM242&lt;&gt;"",Template!AM242,IF(T239&lt;&gt;FALSE,T239,""))</f>
        <v/>
      </c>
      <c r="AE239" t="e">
        <f ca="1">IF(Template!AN242&lt;&gt;"",Template!AN242,IF(U239&lt;&gt;FALSE,U239,""))</f>
        <v>#N/A</v>
      </c>
    </row>
    <row r="240" spans="2:31" x14ac:dyDescent="0.35">
      <c r="B240" t="str">
        <f ca="1">Template!C243</f>
        <v>WO-23003-150-A-1</v>
      </c>
      <c r="C240">
        <f ca="1">Template!AV243/Template!AV$2</f>
        <v>8.7185773078687689E-2</v>
      </c>
      <c r="D240">
        <f ca="1">Template!AW243/Template!AW$2</f>
        <v>0.30634068870238812</v>
      </c>
      <c r="E240">
        <f ca="1">Template!AX243/Template!AX$2</f>
        <v>0.2817930816430822</v>
      </c>
      <c r="F240">
        <f ca="1">Template!AY243/Template!AY$2</f>
        <v>0.29989716945073253</v>
      </c>
      <c r="G240">
        <f ca="1">Template!AZ243/Template!AZ$2</f>
        <v>0.48098151297730923</v>
      </c>
      <c r="H240">
        <f ca="1">Template!BA243/Template!BA$2</f>
        <v>0.62838990972110642</v>
      </c>
      <c r="I240">
        <f ca="1">Template!BB243/Template!BB$2</f>
        <v>0.87478425553194916</v>
      </c>
      <c r="J240">
        <f ca="1">Template!BC243/Template!BC$2</f>
        <v>0.97262154164632353</v>
      </c>
      <c r="K240">
        <f ca="1">Template!BD243/Template!BD$2</f>
        <v>1.1436153556966233</v>
      </c>
      <c r="M240" t="str">
        <f ca="1">IF(AND(C240&gt;150%,Template!F243&gt;5),"IS1",IF(AND(C240&gt;150%,Template!F243&lt;5),"IS2",IF(AND(C240&lt;50%,Template!F243&gt;5),"IS3",IF(AND(C240&lt;50%,Template!F243&lt;5),"IS4"))))</f>
        <v>IS3</v>
      </c>
      <c r="N240" t="str">
        <f ca="1">IF(AND(D240&gt;150%,Template!G243&gt;5),"IS1",IF(AND(D240&gt;150%,Template!G243&lt;5),"IS2",IF(AND(D240&lt;50%,Template!G243&gt;5),"IS3",IF(AND(D240&lt;50%,Template!G243&lt;5),"IS4"))))</f>
        <v>IS4</v>
      </c>
      <c r="O240" t="e">
        <f ca="1">IF(AND(E240&gt;150%,Template!H243&gt;5),"IS1",IF(AND(E240&gt;150%,Template!H243&lt;5),"IS2",IF(AND(E240&lt;50%,Template!H243&gt;5),"IS3",IF(AND(E240&lt;50%,Template!H243&lt;5),"IS4"))))</f>
        <v>#N/A</v>
      </c>
      <c r="P240" t="str">
        <f ca="1">IF(AND(F240&gt;150%,Template!I243&gt;5),"IS1",IF(AND(F240&gt;150%,Template!I243&lt;5),"IS2",IF(AND(F240&lt;50%,Template!I243&gt;5),"IS3",IF(AND(F240&lt;50%,Template!I243&lt;5),"IS4"))))</f>
        <v>IS4</v>
      </c>
      <c r="Q240" t="str">
        <f ca="1">IF(AND(G240&gt;150%,Template!J243&gt;5),"IS1",IF(AND(G240&gt;150%,Template!J243&lt;5),"IS2",IF(AND(G240&lt;50%,Template!J243&gt;5),"IS3",IF(AND(G240&lt;50%,Template!J243&lt;5),"IS4"))))</f>
        <v>IS4</v>
      </c>
      <c r="R240" t="e">
        <f ca="1">IF(AND(H240&gt;150%,Template!K243&gt;5),"IS1",IF(AND(H240&gt;150%,Template!K243&lt;5),"IS2",IF(AND(H240&lt;50%,Template!K243&gt;5),"IS3",IF(AND(H240&lt;50%,Template!K243&lt;5),"IS4"))))</f>
        <v>#N/A</v>
      </c>
      <c r="S240" t="b">
        <f ca="1">IF(AND(I240&gt;150%,Template!L243&gt;5),"IS1",IF(AND(I240&gt;150%,Template!L243&lt;5),"IS2",IF(AND(I240&lt;50%,Template!L243&gt;5),"IS3",IF(AND(I240&lt;50%,Template!L243&lt;5),"IS4"))))</f>
        <v>0</v>
      </c>
      <c r="T240" t="b">
        <f ca="1">IF(AND(J240&gt;150%,Template!M243&gt;5),"IS1",IF(AND(J240&gt;150%,Template!M243&lt;5),"IS2",IF(AND(J240&lt;50%,Template!M243&gt;5),"IS3",IF(AND(J240&lt;50%,Template!M243&lt;5),"IS4"))))</f>
        <v>0</v>
      </c>
      <c r="U240" t="e">
        <f ca="1">IF(AND(K240&gt;150%,Template!N243&gt;5),"IS1",IF(AND(K240&gt;150%,Template!N243&lt;5),"IS2",IF(AND(K240&lt;50%,Template!N243&gt;5),"IS3",IF(AND(K240&lt;50%,Template!N243&lt;5),"IS4"))))</f>
        <v>#N/A</v>
      </c>
      <c r="W240" t="str">
        <f>IF(Template!AF243&lt;&gt;"",Template!AF243,IF(M240&lt;&gt;FALSE,M240,""))</f>
        <v>IS3</v>
      </c>
      <c r="X240" t="str">
        <f>IF(Template!AG243&lt;&gt;"",Template!AG243,IF(N240&lt;&gt;FALSE,N240,""))</f>
        <v>IS4</v>
      </c>
      <c r="Y240" t="str">
        <f>IF(Template!AH243&lt;&gt;"",Template!AH243,IF(O240&lt;&gt;FALSE,O240,""))</f>
        <v>IS3</v>
      </c>
      <c r="Z240" t="str">
        <f>IF(Template!AI243&lt;&gt;"",Template!AI243,IF(P240&lt;&gt;FALSE,P240,""))</f>
        <v>IS4</v>
      </c>
      <c r="AA240" t="str">
        <f>IF(Template!AJ243&lt;&gt;"",Template!AJ243,IF(Q240&lt;&gt;FALSE,Q240,""))</f>
        <v>IS4</v>
      </c>
      <c r="AB240" t="e">
        <f ca="1">IF(Template!AK243&lt;&gt;"",Template!AK243,IF(R240&lt;&gt;FALSE,R240,""))</f>
        <v>#N/A</v>
      </c>
      <c r="AC240" t="str">
        <f ca="1">IF(Template!AL243&lt;&gt;"",Template!AL243,IF(S240&lt;&gt;FALSE,S240,""))</f>
        <v/>
      </c>
      <c r="AD240" t="str">
        <f ca="1">IF(Template!AM243&lt;&gt;"",Template!AM243,IF(T240&lt;&gt;FALSE,T240,""))</f>
        <v/>
      </c>
      <c r="AE240" t="e">
        <f ca="1">IF(Template!AN243&lt;&gt;"",Template!AN243,IF(U240&lt;&gt;FALSE,U240,""))</f>
        <v>#N/A</v>
      </c>
    </row>
    <row r="241" spans="2:31" x14ac:dyDescent="0.35">
      <c r="B241" t="str">
        <f ca="1">Template!C244</f>
        <v>LRB-16-inj1</v>
      </c>
      <c r="C241">
        <f ca="1">Template!AV244/Template!AV$2</f>
        <v>0.97742017215286958</v>
      </c>
      <c r="D241">
        <f ca="1">Template!AW244/Template!AW$2</f>
        <v>1.0613798221287694</v>
      </c>
      <c r="E241">
        <f ca="1">Template!AX244/Template!AX$2</f>
        <v>0.90315762727996507</v>
      </c>
      <c r="F241">
        <f ca="1">Template!AY244/Template!AY$2</f>
        <v>0.93610691789266998</v>
      </c>
      <c r="G241">
        <f ca="1">Template!AZ244/Template!AZ$2</f>
        <v>0.93368755405145498</v>
      </c>
      <c r="H241">
        <f ca="1">Template!BA244/Template!BA$2</f>
        <v>1.0395175716698877</v>
      </c>
      <c r="I241">
        <f ca="1">Template!BB244/Template!BB$2</f>
        <v>1.0794769529851449</v>
      </c>
      <c r="J241">
        <f ca="1">Template!BC244/Template!BC$2</f>
        <v>0.94752164392714411</v>
      </c>
      <c r="K241">
        <f ca="1">Template!BD244/Template!BD$2</f>
        <v>1.3123627239902489</v>
      </c>
      <c r="M241" t="b">
        <f ca="1">IF(AND(C241&gt;150%,Template!F244&gt;5),"IS1",IF(AND(C241&gt;150%,Template!F244&lt;5),"IS2",IF(AND(C241&lt;50%,Template!F244&gt;5),"IS3",IF(AND(C241&lt;50%,Template!F244&lt;5),"IS4"))))</f>
        <v>0</v>
      </c>
      <c r="N241" t="b">
        <f ca="1">IF(AND(D241&gt;150%,Template!G244&gt;5),"IS1",IF(AND(D241&gt;150%,Template!G244&lt;5),"IS2",IF(AND(D241&lt;50%,Template!G244&gt;5),"IS3",IF(AND(D241&lt;50%,Template!G244&lt;5),"IS4"))))</f>
        <v>0</v>
      </c>
      <c r="O241" t="e">
        <f ca="1">IF(AND(E241&gt;150%,Template!H244&gt;5),"IS1",IF(AND(E241&gt;150%,Template!H244&lt;5),"IS2",IF(AND(E241&lt;50%,Template!H244&gt;5),"IS3",IF(AND(E241&lt;50%,Template!H244&lt;5),"IS4"))))</f>
        <v>#N/A</v>
      </c>
      <c r="P241" t="b">
        <f ca="1">IF(AND(F241&gt;150%,Template!I244&gt;5),"IS1",IF(AND(F241&gt;150%,Template!I244&lt;5),"IS2",IF(AND(F241&lt;50%,Template!I244&gt;5),"IS3",IF(AND(F241&lt;50%,Template!I244&lt;5),"IS4"))))</f>
        <v>0</v>
      </c>
      <c r="Q241" t="b">
        <f ca="1">IF(AND(G241&gt;150%,Template!J244&gt;5),"IS1",IF(AND(G241&gt;150%,Template!J244&lt;5),"IS2",IF(AND(G241&lt;50%,Template!J244&gt;5),"IS3",IF(AND(G241&lt;50%,Template!J244&lt;5),"IS4"))))</f>
        <v>0</v>
      </c>
      <c r="R241" t="e">
        <f ca="1">IF(AND(H241&gt;150%,Template!K244&gt;5),"IS1",IF(AND(H241&gt;150%,Template!K244&lt;5),"IS2",IF(AND(H241&lt;50%,Template!K244&gt;5),"IS3",IF(AND(H241&lt;50%,Template!K244&lt;5),"IS4"))))</f>
        <v>#N/A</v>
      </c>
      <c r="S241" t="b">
        <f ca="1">IF(AND(I241&gt;150%,Template!L244&gt;5),"IS1",IF(AND(I241&gt;150%,Template!L244&lt;5),"IS2",IF(AND(I241&lt;50%,Template!L244&gt;5),"IS3",IF(AND(I241&lt;50%,Template!L244&lt;5),"IS4"))))</f>
        <v>0</v>
      </c>
      <c r="T241" t="b">
        <f ca="1">IF(AND(J241&gt;150%,Template!M244&gt;5),"IS1",IF(AND(J241&gt;150%,Template!M244&lt;5),"IS2",IF(AND(J241&lt;50%,Template!M244&gt;5),"IS3",IF(AND(J241&lt;50%,Template!M244&lt;5),"IS4"))))</f>
        <v>0</v>
      </c>
      <c r="U241" t="e">
        <f ca="1">IF(AND(K241&gt;150%,Template!N244&gt;5),"IS1",IF(AND(K241&gt;150%,Template!N244&lt;5),"IS2",IF(AND(K241&lt;50%,Template!N244&gt;5),"IS3",IF(AND(K241&lt;50%,Template!N244&lt;5),"IS4"))))</f>
        <v>#N/A</v>
      </c>
      <c r="W241" t="str">
        <f ca="1">IF(Template!AF244&lt;&gt;"",Template!AF244,IF(M241&lt;&gt;FALSE,M241,""))</f>
        <v/>
      </c>
      <c r="X241" t="str">
        <f ca="1">IF(Template!AG244&lt;&gt;"",Template!AG244,IF(N241&lt;&gt;FALSE,N241,""))</f>
        <v/>
      </c>
      <c r="Y241" t="e">
        <f ca="1">IF(Template!AH244&lt;&gt;"",Template!AH244,IF(O241&lt;&gt;FALSE,O241,""))</f>
        <v>#N/A</v>
      </c>
      <c r="Z241" t="str">
        <f ca="1">IF(Template!AI244&lt;&gt;"",Template!AI244,IF(P241&lt;&gt;FALSE,P241,""))</f>
        <v/>
      </c>
      <c r="AA241" t="str">
        <f ca="1">IF(Template!AJ244&lt;&gt;"",Template!AJ244,IF(Q241&lt;&gt;FALSE,Q241,""))</f>
        <v/>
      </c>
      <c r="AB241" t="e">
        <f ca="1">IF(Template!AK244&lt;&gt;"",Template!AK244,IF(R241&lt;&gt;FALSE,R241,""))</f>
        <v>#N/A</v>
      </c>
      <c r="AC241" t="str">
        <f ca="1">IF(Template!AL244&lt;&gt;"",Template!AL244,IF(S241&lt;&gt;FALSE,S241,""))</f>
        <v/>
      </c>
      <c r="AD241" t="str">
        <f ca="1">IF(Template!AM244&lt;&gt;"",Template!AM244,IF(T241&lt;&gt;FALSE,T241,""))</f>
        <v/>
      </c>
      <c r="AE241" t="e">
        <f ca="1">IF(Template!AN244&lt;&gt;"",Template!AN244,IF(U241&lt;&gt;FALSE,U241,""))</f>
        <v>#N/A</v>
      </c>
    </row>
    <row r="242" spans="2:31" x14ac:dyDescent="0.35">
      <c r="B242" t="str">
        <f ca="1">Template!C245</f>
        <v>AB-230117-02 LRB 16</v>
      </c>
      <c r="C242">
        <f ca="1">Template!AV245/Template!AV$2</f>
        <v>0.87395314757623277</v>
      </c>
      <c r="D242">
        <f ca="1">Template!AW245/Template!AW$2</f>
        <v>1.1120685987930794</v>
      </c>
      <c r="E242">
        <f ca="1">Template!AX245/Template!AX$2</f>
        <v>0.94609782888870098</v>
      </c>
      <c r="F242">
        <f ca="1">Template!AY245/Template!AY$2</f>
        <v>0.96309370636897296</v>
      </c>
      <c r="G242">
        <f ca="1">Template!AZ245/Template!AZ$2</f>
        <v>0.84045009898606471</v>
      </c>
      <c r="H242">
        <f ca="1">Template!BA245/Template!BA$2</f>
        <v>0.9670027688797328</v>
      </c>
      <c r="I242">
        <f ca="1">Template!BB245/Template!BB$2</f>
        <v>0.98860426434822912</v>
      </c>
      <c r="J242">
        <f ca="1">Template!BC245/Template!BC$2</f>
        <v>0.84596225596567631</v>
      </c>
      <c r="K242">
        <f ca="1">Template!BD245/Template!BD$2</f>
        <v>1.1721192456593788</v>
      </c>
      <c r="M242" t="b">
        <f ca="1">IF(AND(C242&gt;150%,Template!F245&gt;5),"IS1",IF(AND(C242&gt;150%,Template!F245&lt;5),"IS2",IF(AND(C242&lt;50%,Template!F245&gt;5),"IS3",IF(AND(C242&lt;50%,Template!F245&lt;5),"IS4"))))</f>
        <v>0</v>
      </c>
      <c r="N242" t="b">
        <f ca="1">IF(AND(D242&gt;150%,Template!G245&gt;5),"IS1",IF(AND(D242&gt;150%,Template!G245&lt;5),"IS2",IF(AND(D242&lt;50%,Template!G245&gt;5),"IS3",IF(AND(D242&lt;50%,Template!G245&lt;5),"IS4"))))</f>
        <v>0</v>
      </c>
      <c r="O242" t="e">
        <f ca="1">IF(AND(E242&gt;150%,Template!H245&gt;5),"IS1",IF(AND(E242&gt;150%,Template!H245&lt;5),"IS2",IF(AND(E242&lt;50%,Template!H245&gt;5),"IS3",IF(AND(E242&lt;50%,Template!H245&lt;5),"IS4"))))</f>
        <v>#N/A</v>
      </c>
      <c r="P242" t="b">
        <f ca="1">IF(AND(F242&gt;150%,Template!I245&gt;5),"IS1",IF(AND(F242&gt;150%,Template!I245&lt;5),"IS2",IF(AND(F242&lt;50%,Template!I245&gt;5),"IS3",IF(AND(F242&lt;50%,Template!I245&lt;5),"IS4"))))</f>
        <v>0</v>
      </c>
      <c r="Q242" t="b">
        <f ca="1">IF(AND(G242&gt;150%,Template!J245&gt;5),"IS1",IF(AND(G242&gt;150%,Template!J245&lt;5),"IS2",IF(AND(G242&lt;50%,Template!J245&gt;5),"IS3",IF(AND(G242&lt;50%,Template!J245&lt;5),"IS4"))))</f>
        <v>0</v>
      </c>
      <c r="R242" t="e">
        <f ca="1">IF(AND(H242&gt;150%,Template!K245&gt;5),"IS1",IF(AND(H242&gt;150%,Template!K245&lt;5),"IS2",IF(AND(H242&lt;50%,Template!K245&gt;5),"IS3",IF(AND(H242&lt;50%,Template!K245&lt;5),"IS4"))))</f>
        <v>#N/A</v>
      </c>
      <c r="S242" t="b">
        <f ca="1">IF(AND(I242&gt;150%,Template!L245&gt;5),"IS1",IF(AND(I242&gt;150%,Template!L245&lt;5),"IS2",IF(AND(I242&lt;50%,Template!L245&gt;5),"IS3",IF(AND(I242&lt;50%,Template!L245&lt;5),"IS4"))))</f>
        <v>0</v>
      </c>
      <c r="T242" t="b">
        <f ca="1">IF(AND(J242&gt;150%,Template!M245&gt;5),"IS1",IF(AND(J242&gt;150%,Template!M245&lt;5),"IS2",IF(AND(J242&lt;50%,Template!M245&gt;5),"IS3",IF(AND(J242&lt;50%,Template!M245&lt;5),"IS4"))))</f>
        <v>0</v>
      </c>
      <c r="U242" t="e">
        <f ca="1">IF(AND(K242&gt;150%,Template!N245&gt;5),"IS1",IF(AND(K242&gt;150%,Template!N245&lt;5),"IS2",IF(AND(K242&lt;50%,Template!N245&gt;5),"IS3",IF(AND(K242&lt;50%,Template!N245&lt;5),"IS4"))))</f>
        <v>#N/A</v>
      </c>
      <c r="W242" t="str">
        <f ca="1">IF(Template!AF245&lt;&gt;"",Template!AF245,IF(M242&lt;&gt;FALSE,M242,""))</f>
        <v/>
      </c>
      <c r="X242" t="str">
        <f ca="1">IF(Template!AG245&lt;&gt;"",Template!AG245,IF(N242&lt;&gt;FALSE,N242,""))</f>
        <v/>
      </c>
      <c r="Y242" t="e">
        <f ca="1">IF(Template!AH245&lt;&gt;"",Template!AH245,IF(O242&lt;&gt;FALSE,O242,""))</f>
        <v>#N/A</v>
      </c>
      <c r="Z242" t="str">
        <f ca="1">IF(Template!AI245&lt;&gt;"",Template!AI245,IF(P242&lt;&gt;FALSE,P242,""))</f>
        <v/>
      </c>
      <c r="AA242" t="str">
        <f ca="1">IF(Template!AJ245&lt;&gt;"",Template!AJ245,IF(Q242&lt;&gt;FALSE,Q242,""))</f>
        <v/>
      </c>
      <c r="AB242" t="e">
        <f ca="1">IF(Template!AK245&lt;&gt;"",Template!AK245,IF(R242&lt;&gt;FALSE,R242,""))</f>
        <v>#N/A</v>
      </c>
      <c r="AC242" t="str">
        <f ca="1">IF(Template!AL245&lt;&gt;"",Template!AL245,IF(S242&lt;&gt;FALSE,S242,""))</f>
        <v/>
      </c>
      <c r="AD242" t="str">
        <f ca="1">IF(Template!AM245&lt;&gt;"",Template!AM245,IF(T242&lt;&gt;FALSE,T242,""))</f>
        <v/>
      </c>
      <c r="AE242" t="e">
        <f ca="1">IF(Template!AN245&lt;&gt;"",Template!AN245,IF(U242&lt;&gt;FALSE,U242,""))</f>
        <v>#N/A</v>
      </c>
    </row>
    <row r="243" spans="2:31" x14ac:dyDescent="0.35">
      <c r="B243" t="str">
        <f ca="1">Template!C246</f>
        <v>WO-23003-151-A-1</v>
      </c>
      <c r="C243">
        <f ca="1">Template!AV246/Template!AV$2</f>
        <v>0.17800086281867797</v>
      </c>
      <c r="D243">
        <f ca="1">Template!AW246/Template!AW$2</f>
        <v>0.44395152060252852</v>
      </c>
      <c r="E243">
        <f ca="1">Template!AX246/Template!AX$2</f>
        <v>0.35916207824399338</v>
      </c>
      <c r="F243">
        <f ca="1">Template!AY246/Template!AY$2</f>
        <v>0.36673401220953789</v>
      </c>
      <c r="G243">
        <f ca="1">Template!AZ246/Template!AZ$2</f>
        <v>0.38727115163634601</v>
      </c>
      <c r="H243">
        <f ca="1">Template!BA246/Template!BA$2</f>
        <v>0.50369854438422612</v>
      </c>
      <c r="I243">
        <f ca="1">Template!BB246/Template!BB$2</f>
        <v>0.73510079651475502</v>
      </c>
      <c r="J243">
        <f ca="1">Template!BC246/Template!BC$2</f>
        <v>0.83437362813844995</v>
      </c>
      <c r="K243">
        <f ca="1">Template!BD246/Template!BD$2</f>
        <v>1.0451699838757911</v>
      </c>
      <c r="M243" t="str">
        <f ca="1">IF(AND(C243&gt;150%,Template!F246&gt;5),"IS1",IF(AND(C243&gt;150%,Template!F246&lt;5),"IS2",IF(AND(C243&lt;50%,Template!F246&gt;5),"IS3",IF(AND(C243&lt;50%,Template!F246&lt;5),"IS4"))))</f>
        <v>IS3</v>
      </c>
      <c r="N243" t="str">
        <f ca="1">IF(AND(D243&gt;150%,Template!G246&gt;5),"IS1",IF(AND(D243&gt;150%,Template!G246&lt;5),"IS2",IF(AND(D243&lt;50%,Template!G246&gt;5),"IS3",IF(AND(D243&lt;50%,Template!G246&lt;5),"IS4"))))</f>
        <v>IS4</v>
      </c>
      <c r="O243" t="e">
        <f ca="1">IF(AND(E243&gt;150%,Template!H246&gt;5),"IS1",IF(AND(E243&gt;150%,Template!H246&lt;5),"IS2",IF(AND(E243&lt;50%,Template!H246&gt;5),"IS3",IF(AND(E243&lt;50%,Template!H246&lt;5),"IS4"))))</f>
        <v>#N/A</v>
      </c>
      <c r="P243" t="str">
        <f ca="1">IF(AND(F243&gt;150%,Template!I246&gt;5),"IS1",IF(AND(F243&gt;150%,Template!I246&lt;5),"IS2",IF(AND(F243&lt;50%,Template!I246&gt;5),"IS3",IF(AND(F243&lt;50%,Template!I246&lt;5),"IS4"))))</f>
        <v>IS4</v>
      </c>
      <c r="Q243" t="str">
        <f ca="1">IF(AND(G243&gt;150%,Template!J246&gt;5),"IS1",IF(AND(G243&gt;150%,Template!J246&lt;5),"IS2",IF(AND(G243&lt;50%,Template!J246&gt;5),"IS3",IF(AND(G243&lt;50%,Template!J246&lt;5),"IS4"))))</f>
        <v>IS4</v>
      </c>
      <c r="R243" t="e">
        <f ca="1">IF(AND(H243&gt;150%,Template!K246&gt;5),"IS1",IF(AND(H243&gt;150%,Template!K246&lt;5),"IS2",IF(AND(H243&lt;50%,Template!K246&gt;5),"IS3",IF(AND(H243&lt;50%,Template!K246&lt;5),"IS4"))))</f>
        <v>#N/A</v>
      </c>
      <c r="S243" t="b">
        <f ca="1">IF(AND(I243&gt;150%,Template!L246&gt;5),"IS1",IF(AND(I243&gt;150%,Template!L246&lt;5),"IS2",IF(AND(I243&lt;50%,Template!L246&gt;5),"IS3",IF(AND(I243&lt;50%,Template!L246&lt;5),"IS4"))))</f>
        <v>0</v>
      </c>
      <c r="T243" t="b">
        <f ca="1">IF(AND(J243&gt;150%,Template!M246&gt;5),"IS1",IF(AND(J243&gt;150%,Template!M246&lt;5),"IS2",IF(AND(J243&lt;50%,Template!M246&gt;5),"IS3",IF(AND(J243&lt;50%,Template!M246&lt;5),"IS4"))))</f>
        <v>0</v>
      </c>
      <c r="U243" t="e">
        <f ca="1">IF(AND(K243&gt;150%,Template!N246&gt;5),"IS1",IF(AND(K243&gt;150%,Template!N246&lt;5),"IS2",IF(AND(K243&lt;50%,Template!N246&gt;5),"IS3",IF(AND(K243&lt;50%,Template!N246&lt;5),"IS4"))))</f>
        <v>#N/A</v>
      </c>
      <c r="W243" t="str">
        <f>IF(Template!AF246&lt;&gt;"",Template!AF246,IF(M243&lt;&gt;FALSE,M243,""))</f>
        <v>IS3</v>
      </c>
      <c r="X243" t="str">
        <f>IF(Template!AG246&lt;&gt;"",Template!AG246,IF(N243&lt;&gt;FALSE,N243,""))</f>
        <v>IS4</v>
      </c>
      <c r="Y243" t="str">
        <f>IF(Template!AH246&lt;&gt;"",Template!AH246,IF(O243&lt;&gt;FALSE,O243,""))</f>
        <v>IS3</v>
      </c>
      <c r="Z243" t="str">
        <f>IF(Template!AI246&lt;&gt;"",Template!AI246,IF(P243&lt;&gt;FALSE,P243,""))</f>
        <v>IS4</v>
      </c>
      <c r="AA243" t="str">
        <f>IF(Template!AJ246&lt;&gt;"",Template!AJ246,IF(Q243&lt;&gt;FALSE,Q243,""))</f>
        <v>IS4</v>
      </c>
      <c r="AB243" t="e">
        <f ca="1">IF(Template!AK246&lt;&gt;"",Template!AK246,IF(R243&lt;&gt;FALSE,R243,""))</f>
        <v>#N/A</v>
      </c>
      <c r="AC243" t="str">
        <f ca="1">IF(Template!AL246&lt;&gt;"",Template!AL246,IF(S243&lt;&gt;FALSE,S243,""))</f>
        <v/>
      </c>
      <c r="AD243" t="str">
        <f ca="1">IF(Template!AM246&lt;&gt;"",Template!AM246,IF(T243&lt;&gt;FALSE,T243,""))</f>
        <v/>
      </c>
      <c r="AE243" t="e">
        <f ca="1">IF(Template!AN246&lt;&gt;"",Template!AN246,IF(U243&lt;&gt;FALSE,U243,""))</f>
        <v>#N/A</v>
      </c>
    </row>
    <row r="244" spans="2:31" x14ac:dyDescent="0.35">
      <c r="B244" t="str">
        <f ca="1">Template!C247</f>
        <v>WO-23003-152-A-1</v>
      </c>
      <c r="C244">
        <f ca="1">Template!AV247/Template!AV$2</f>
        <v>9.6734299781556218E-2</v>
      </c>
      <c r="D244">
        <f ca="1">Template!AW247/Template!AW$2</f>
        <v>0.3179021161288057</v>
      </c>
      <c r="E244">
        <f ca="1">Template!AX247/Template!AX$2</f>
        <v>0.27567055513276301</v>
      </c>
      <c r="F244">
        <f ca="1">Template!AY247/Template!AY$2</f>
        <v>0.28713741791733549</v>
      </c>
      <c r="G244">
        <f ca="1">Template!AZ247/Template!AZ$2</f>
        <v>0.36531580411612058</v>
      </c>
      <c r="H244">
        <f ca="1">Template!BA247/Template!BA$2</f>
        <v>0.47136867796022702</v>
      </c>
      <c r="I244">
        <f ca="1">Template!BB247/Template!BB$2</f>
        <v>0.70103524262055961</v>
      </c>
      <c r="J244">
        <f ca="1">Template!BC247/Template!BC$2</f>
        <v>0.84478932814972463</v>
      </c>
      <c r="K244">
        <f ca="1">Template!BD247/Template!BD$2</f>
        <v>1.0209971786064658</v>
      </c>
      <c r="M244" t="str">
        <f ca="1">IF(AND(C244&gt;150%,Template!F247&gt;5),"IS1",IF(AND(C244&gt;150%,Template!F247&lt;5),"IS2",IF(AND(C244&lt;50%,Template!F247&gt;5),"IS3",IF(AND(C244&lt;50%,Template!F247&lt;5),"IS4"))))</f>
        <v>IS3</v>
      </c>
      <c r="N244" t="str">
        <f ca="1">IF(AND(D244&gt;150%,Template!G247&gt;5),"IS1",IF(AND(D244&gt;150%,Template!G247&lt;5),"IS2",IF(AND(D244&lt;50%,Template!G247&gt;5),"IS3",IF(AND(D244&lt;50%,Template!G247&lt;5),"IS4"))))</f>
        <v>IS4</v>
      </c>
      <c r="O244" t="e">
        <f ca="1">IF(AND(E244&gt;150%,Template!H247&gt;5),"IS1",IF(AND(E244&gt;150%,Template!H247&lt;5),"IS2",IF(AND(E244&lt;50%,Template!H247&gt;5),"IS3",IF(AND(E244&lt;50%,Template!H247&lt;5),"IS4"))))</f>
        <v>#N/A</v>
      </c>
      <c r="P244" t="str">
        <f ca="1">IF(AND(F244&gt;150%,Template!I247&gt;5),"IS1",IF(AND(F244&gt;150%,Template!I247&lt;5),"IS2",IF(AND(F244&lt;50%,Template!I247&gt;5),"IS3",IF(AND(F244&lt;50%,Template!I247&lt;5),"IS4"))))</f>
        <v>IS4</v>
      </c>
      <c r="Q244" t="str">
        <f ca="1">IF(AND(G244&gt;150%,Template!J247&gt;5),"IS1",IF(AND(G244&gt;150%,Template!J247&lt;5),"IS2",IF(AND(G244&lt;50%,Template!J247&gt;5),"IS3",IF(AND(G244&lt;50%,Template!J247&lt;5),"IS4"))))</f>
        <v>IS4</v>
      </c>
      <c r="R244" t="e">
        <f ca="1">IF(AND(H244&gt;150%,Template!K247&gt;5),"IS1",IF(AND(H244&gt;150%,Template!K247&lt;5),"IS2",IF(AND(H244&lt;50%,Template!K247&gt;5),"IS3",IF(AND(H244&lt;50%,Template!K247&lt;5),"IS4"))))</f>
        <v>#N/A</v>
      </c>
      <c r="S244" t="b">
        <f ca="1">IF(AND(I244&gt;150%,Template!L247&gt;5),"IS1",IF(AND(I244&gt;150%,Template!L247&lt;5),"IS2",IF(AND(I244&lt;50%,Template!L247&gt;5),"IS3",IF(AND(I244&lt;50%,Template!L247&lt;5),"IS4"))))</f>
        <v>0</v>
      </c>
      <c r="T244" t="b">
        <f ca="1">IF(AND(J244&gt;150%,Template!M247&gt;5),"IS1",IF(AND(J244&gt;150%,Template!M247&lt;5),"IS2",IF(AND(J244&lt;50%,Template!M247&gt;5),"IS3",IF(AND(J244&lt;50%,Template!M247&lt;5),"IS4"))))</f>
        <v>0</v>
      </c>
      <c r="U244" t="e">
        <f ca="1">IF(AND(K244&gt;150%,Template!N247&gt;5),"IS1",IF(AND(K244&gt;150%,Template!N247&lt;5),"IS2",IF(AND(K244&lt;50%,Template!N247&gt;5),"IS3",IF(AND(K244&lt;50%,Template!N247&lt;5),"IS4"))))</f>
        <v>#N/A</v>
      </c>
      <c r="W244" t="str">
        <f>IF(Template!AF247&lt;&gt;"",Template!AF247,IF(M244&lt;&gt;FALSE,M244,""))</f>
        <v>IS3</v>
      </c>
      <c r="X244" t="str">
        <f>IF(Template!AG247&lt;&gt;"",Template!AG247,IF(N244&lt;&gt;FALSE,N244,""))</f>
        <v>IS4</v>
      </c>
      <c r="Y244" t="str">
        <f>IF(Template!AH247&lt;&gt;"",Template!AH247,IF(O244&lt;&gt;FALSE,O244,""))</f>
        <v>IS3</v>
      </c>
      <c r="Z244" t="str">
        <f>IF(Template!AI247&lt;&gt;"",Template!AI247,IF(P244&lt;&gt;FALSE,P244,""))</f>
        <v>IS4</v>
      </c>
      <c r="AA244" t="str">
        <f>IF(Template!AJ247&lt;&gt;"",Template!AJ247,IF(Q244&lt;&gt;FALSE,Q244,""))</f>
        <v>IS4</v>
      </c>
      <c r="AB244" t="str">
        <f>IF(Template!AK247&lt;&gt;"",Template!AK247,IF(R244&lt;&gt;FALSE,R244,""))</f>
        <v>IS4</v>
      </c>
      <c r="AC244" t="str">
        <f ca="1">IF(Template!AL247&lt;&gt;"",Template!AL247,IF(S244&lt;&gt;FALSE,S244,""))</f>
        <v/>
      </c>
      <c r="AD244" t="str">
        <f ca="1">IF(Template!AM247&lt;&gt;"",Template!AM247,IF(T244&lt;&gt;FALSE,T244,""))</f>
        <v/>
      </c>
      <c r="AE244" t="e">
        <f ca="1">IF(Template!AN247&lt;&gt;"",Template!AN247,IF(U244&lt;&gt;FALSE,U244,""))</f>
        <v>#N/A</v>
      </c>
    </row>
    <row r="245" spans="2:31" x14ac:dyDescent="0.35">
      <c r="B245" t="str">
        <f ca="1">Template!C248</f>
        <v>WO-23003-153-A-1</v>
      </c>
      <c r="C245">
        <f ca="1">Template!AV248/Template!AV$2</f>
        <v>0.12469784226852834</v>
      </c>
      <c r="D245">
        <f ca="1">Template!AW248/Template!AW$2</f>
        <v>0.34669967230693083</v>
      </c>
      <c r="E245">
        <f ca="1">Template!AX248/Template!AX$2</f>
        <v>0.2931018635960897</v>
      </c>
      <c r="F245">
        <f ca="1">Template!AY248/Template!AY$2</f>
        <v>0.29867705377500303</v>
      </c>
      <c r="G245">
        <f ca="1">Template!AZ248/Template!AZ$2</f>
        <v>0.28719150971849045</v>
      </c>
      <c r="H245">
        <f ca="1">Template!BA248/Template!BA$2</f>
        <v>0.35296265820568862</v>
      </c>
      <c r="I245">
        <f ca="1">Template!BB248/Template!BB$2</f>
        <v>0.4968344882586922</v>
      </c>
      <c r="J245">
        <f ca="1">Template!BC248/Template!BC$2</f>
        <v>0.65766201523139567</v>
      </c>
      <c r="K245">
        <f ca="1">Template!BD248/Template!BD$2</f>
        <v>0.78684276863880831</v>
      </c>
      <c r="M245" t="str">
        <f ca="1">IF(AND(C245&gt;150%,Template!F248&gt;5),"IS1",IF(AND(C245&gt;150%,Template!F248&lt;5),"IS2",IF(AND(C245&lt;50%,Template!F248&gt;5),"IS3",IF(AND(C245&lt;50%,Template!F248&lt;5),"IS4"))))</f>
        <v>IS3</v>
      </c>
      <c r="N245" t="str">
        <f ca="1">IF(AND(D245&gt;150%,Template!G248&gt;5),"IS1",IF(AND(D245&gt;150%,Template!G248&lt;5),"IS2",IF(AND(D245&lt;50%,Template!G248&gt;5),"IS3",IF(AND(D245&lt;50%,Template!G248&lt;5),"IS4"))))</f>
        <v>IS4</v>
      </c>
      <c r="O245" t="e">
        <f ca="1">IF(AND(E245&gt;150%,Template!H248&gt;5),"IS1",IF(AND(E245&gt;150%,Template!H248&lt;5),"IS2",IF(AND(E245&lt;50%,Template!H248&gt;5),"IS3",IF(AND(E245&lt;50%,Template!H248&lt;5),"IS4"))))</f>
        <v>#N/A</v>
      </c>
      <c r="P245" t="str">
        <f ca="1">IF(AND(F245&gt;150%,Template!I248&gt;5),"IS1",IF(AND(F245&gt;150%,Template!I248&lt;5),"IS2",IF(AND(F245&lt;50%,Template!I248&gt;5),"IS3",IF(AND(F245&lt;50%,Template!I248&lt;5),"IS4"))))</f>
        <v>IS4</v>
      </c>
      <c r="Q245" t="str">
        <f ca="1">IF(AND(G245&gt;150%,Template!J248&gt;5),"IS1",IF(AND(G245&gt;150%,Template!J248&lt;5),"IS2",IF(AND(G245&lt;50%,Template!J248&gt;5),"IS3",IF(AND(G245&lt;50%,Template!J248&lt;5),"IS4"))))</f>
        <v>IS4</v>
      </c>
      <c r="R245" t="e">
        <f ca="1">IF(AND(H245&gt;150%,Template!K248&gt;5),"IS1",IF(AND(H245&gt;150%,Template!K248&lt;5),"IS2",IF(AND(H245&lt;50%,Template!K248&gt;5),"IS3",IF(AND(H245&lt;50%,Template!K248&lt;5),"IS4"))))</f>
        <v>#N/A</v>
      </c>
      <c r="S245" t="str">
        <f ca="1">IF(AND(I245&gt;150%,Template!L248&gt;5),"IS1",IF(AND(I245&gt;150%,Template!L248&lt;5),"IS2",IF(AND(I245&lt;50%,Template!L248&gt;5),"IS3",IF(AND(I245&lt;50%,Template!L248&lt;5),"IS4"))))</f>
        <v>IS4</v>
      </c>
      <c r="T245" t="b">
        <f ca="1">IF(AND(J245&gt;150%,Template!M248&gt;5),"IS1",IF(AND(J245&gt;150%,Template!M248&lt;5),"IS2",IF(AND(J245&lt;50%,Template!M248&gt;5),"IS3",IF(AND(J245&lt;50%,Template!M248&lt;5),"IS4"))))</f>
        <v>0</v>
      </c>
      <c r="U245" t="e">
        <f ca="1">IF(AND(K245&gt;150%,Template!N248&gt;5),"IS1",IF(AND(K245&gt;150%,Template!N248&lt;5),"IS2",IF(AND(K245&lt;50%,Template!N248&gt;5),"IS3",IF(AND(K245&lt;50%,Template!N248&lt;5),"IS4"))))</f>
        <v>#N/A</v>
      </c>
      <c r="W245" t="str">
        <f>IF(Template!AF248&lt;&gt;"",Template!AF248,IF(M245&lt;&gt;FALSE,M245,""))</f>
        <v>IS3</v>
      </c>
      <c r="X245" t="str">
        <f>IF(Template!AG248&lt;&gt;"",Template!AG248,IF(N245&lt;&gt;FALSE,N245,""))</f>
        <v>IS4</v>
      </c>
      <c r="Y245" t="str">
        <f>IF(Template!AH248&lt;&gt;"",Template!AH248,IF(O245&lt;&gt;FALSE,O245,""))</f>
        <v>IS3</v>
      </c>
      <c r="Z245" t="str">
        <f>IF(Template!AI248&lt;&gt;"",Template!AI248,IF(P245&lt;&gt;FALSE,P245,""))</f>
        <v>IS4</v>
      </c>
      <c r="AA245" t="str">
        <f>IF(Template!AJ248&lt;&gt;"",Template!AJ248,IF(Q245&lt;&gt;FALSE,Q245,""))</f>
        <v>IS4</v>
      </c>
      <c r="AB245" t="str">
        <f>IF(Template!AK248&lt;&gt;"",Template!AK248,IF(R245&lt;&gt;FALSE,R245,""))</f>
        <v>IS4</v>
      </c>
      <c r="AC245" t="str">
        <f>IF(Template!AL248&lt;&gt;"",Template!AL248,IF(S245&lt;&gt;FALSE,S245,""))</f>
        <v>IS4</v>
      </c>
      <c r="AD245" t="str">
        <f ca="1">IF(Template!AM248&lt;&gt;"",Template!AM248,IF(T245&lt;&gt;FALSE,T245,""))</f>
        <v/>
      </c>
      <c r="AE245" t="e">
        <f ca="1">IF(Template!AN248&lt;&gt;"",Template!AN248,IF(U245&lt;&gt;FALSE,U245,""))</f>
        <v>#N/A</v>
      </c>
    </row>
    <row r="246" spans="2:31" x14ac:dyDescent="0.35">
      <c r="B246" t="str">
        <f ca="1">Template!C249</f>
        <v>WO-23003-154-A-1</v>
      </c>
      <c r="C246">
        <f ca="1">Template!AV249/Template!AV$2</f>
        <v>0.17390041976813461</v>
      </c>
      <c r="D246">
        <f ca="1">Template!AW249/Template!AW$2</f>
        <v>0.41918648659415958</v>
      </c>
      <c r="E246">
        <f ca="1">Template!AX249/Template!AX$2</f>
        <v>0.38539890988962866</v>
      </c>
      <c r="F246">
        <f ca="1">Template!AY249/Template!AY$2</f>
        <v>0.40327499162071079</v>
      </c>
      <c r="G246">
        <f ca="1">Template!AZ249/Template!AZ$2</f>
        <v>0.47817635258375762</v>
      </c>
      <c r="H246">
        <f ca="1">Template!BA249/Template!BA$2</f>
        <v>0.60960201318272134</v>
      </c>
      <c r="I246">
        <f ca="1">Template!BB249/Template!BB$2</f>
        <v>0.7649217419921861</v>
      </c>
      <c r="J246">
        <f ca="1">Template!BC249/Template!BC$2</f>
        <v>0.95268353637357739</v>
      </c>
      <c r="K246">
        <f ca="1">Template!BD249/Template!BD$2</f>
        <v>1.0271390388966393</v>
      </c>
      <c r="M246" t="str">
        <f ca="1">IF(AND(C246&gt;150%,Template!F249&gt;5),"IS1",IF(AND(C246&gt;150%,Template!F249&lt;5),"IS2",IF(AND(C246&lt;50%,Template!F249&gt;5),"IS3",IF(AND(C246&lt;50%,Template!F249&lt;5),"IS4"))))</f>
        <v>IS3</v>
      </c>
      <c r="N246" t="str">
        <f ca="1">IF(AND(D246&gt;150%,Template!G249&gt;5),"IS1",IF(AND(D246&gt;150%,Template!G249&lt;5),"IS2",IF(AND(D246&lt;50%,Template!G249&gt;5),"IS3",IF(AND(D246&lt;50%,Template!G249&lt;5),"IS4"))))</f>
        <v>IS4</v>
      </c>
      <c r="O246" t="e">
        <f ca="1">IF(AND(E246&gt;150%,Template!H249&gt;5),"IS1",IF(AND(E246&gt;150%,Template!H249&lt;5),"IS2",IF(AND(E246&lt;50%,Template!H249&gt;5),"IS3",IF(AND(E246&lt;50%,Template!H249&lt;5),"IS4"))))</f>
        <v>#N/A</v>
      </c>
      <c r="P246" t="str">
        <f ca="1">IF(AND(F246&gt;150%,Template!I249&gt;5),"IS1",IF(AND(F246&gt;150%,Template!I249&lt;5),"IS2",IF(AND(F246&lt;50%,Template!I249&gt;5),"IS3",IF(AND(F246&lt;50%,Template!I249&lt;5),"IS4"))))</f>
        <v>IS4</v>
      </c>
      <c r="Q246" t="str">
        <f ca="1">IF(AND(G246&gt;150%,Template!J249&gt;5),"IS1",IF(AND(G246&gt;150%,Template!J249&lt;5),"IS2",IF(AND(G246&lt;50%,Template!J249&gt;5),"IS3",IF(AND(G246&lt;50%,Template!J249&lt;5),"IS4"))))</f>
        <v>IS4</v>
      </c>
      <c r="R246" t="e">
        <f ca="1">IF(AND(H246&gt;150%,Template!K249&gt;5),"IS1",IF(AND(H246&gt;150%,Template!K249&lt;5),"IS2",IF(AND(H246&lt;50%,Template!K249&gt;5),"IS3",IF(AND(H246&lt;50%,Template!K249&lt;5),"IS4"))))</f>
        <v>#N/A</v>
      </c>
      <c r="S246" t="b">
        <f ca="1">IF(AND(I246&gt;150%,Template!L249&gt;5),"IS1",IF(AND(I246&gt;150%,Template!L249&lt;5),"IS2",IF(AND(I246&lt;50%,Template!L249&gt;5),"IS3",IF(AND(I246&lt;50%,Template!L249&lt;5),"IS4"))))</f>
        <v>0</v>
      </c>
      <c r="T246" t="b">
        <f ca="1">IF(AND(J246&gt;150%,Template!M249&gt;5),"IS1",IF(AND(J246&gt;150%,Template!M249&lt;5),"IS2",IF(AND(J246&lt;50%,Template!M249&gt;5),"IS3",IF(AND(J246&lt;50%,Template!M249&lt;5),"IS4"))))</f>
        <v>0</v>
      </c>
      <c r="U246" t="e">
        <f ca="1">IF(AND(K246&gt;150%,Template!N249&gt;5),"IS1",IF(AND(K246&gt;150%,Template!N249&lt;5),"IS2",IF(AND(K246&lt;50%,Template!N249&gt;5),"IS3",IF(AND(K246&lt;50%,Template!N249&lt;5),"IS4"))))</f>
        <v>#N/A</v>
      </c>
      <c r="W246" t="str">
        <f>IF(Template!AF249&lt;&gt;"",Template!AF249,IF(M246&lt;&gt;FALSE,M246,""))</f>
        <v>IS3</v>
      </c>
      <c r="X246" t="str">
        <f>IF(Template!AG249&lt;&gt;"",Template!AG249,IF(N246&lt;&gt;FALSE,N246,""))</f>
        <v>IS4</v>
      </c>
      <c r="Y246" t="str">
        <f>IF(Template!AH249&lt;&gt;"",Template!AH249,IF(O246&lt;&gt;FALSE,O246,""))</f>
        <v>IS3</v>
      </c>
      <c r="Z246" t="str">
        <f>IF(Template!AI249&lt;&gt;"",Template!AI249,IF(P246&lt;&gt;FALSE,P246,""))</f>
        <v>IS4</v>
      </c>
      <c r="AA246" t="str">
        <f>IF(Template!AJ249&lt;&gt;"",Template!AJ249,IF(Q246&lt;&gt;FALSE,Q246,""))</f>
        <v>IS4</v>
      </c>
      <c r="AB246" t="e">
        <f ca="1">IF(Template!AK249&lt;&gt;"",Template!AK249,IF(R246&lt;&gt;FALSE,R246,""))</f>
        <v>#N/A</v>
      </c>
      <c r="AC246" t="str">
        <f ca="1">IF(Template!AL249&lt;&gt;"",Template!AL249,IF(S246&lt;&gt;FALSE,S246,""))</f>
        <v/>
      </c>
      <c r="AD246" t="str">
        <f ca="1">IF(Template!AM249&lt;&gt;"",Template!AM249,IF(T246&lt;&gt;FALSE,T246,""))</f>
        <v/>
      </c>
      <c r="AE246" t="e">
        <f ca="1">IF(Template!AN249&lt;&gt;"",Template!AN249,IF(U246&lt;&gt;FALSE,U246,""))</f>
        <v>#N/A</v>
      </c>
    </row>
    <row r="247" spans="2:31" x14ac:dyDescent="0.35">
      <c r="B247" t="str">
        <f ca="1">Template!C250</f>
        <v>WO-23003-155-A-1</v>
      </c>
      <c r="C247">
        <f ca="1">Template!AV250/Template!AV$2</f>
        <v>0.17533845089808467</v>
      </c>
      <c r="D247">
        <f ca="1">Template!AW250/Template!AW$2</f>
        <v>0.42087998384830372</v>
      </c>
      <c r="E247">
        <f ca="1">Template!AX250/Template!AX$2</f>
        <v>0.39872402429893028</v>
      </c>
      <c r="F247">
        <f ca="1">Template!AY250/Template!AY$2</f>
        <v>0.40962450418096941</v>
      </c>
      <c r="G247">
        <f ca="1">Template!AZ250/Template!AZ$2</f>
        <v>0.52809239469284852</v>
      </c>
      <c r="H247">
        <f ca="1">Template!BA250/Template!BA$2</f>
        <v>0.64970258030596184</v>
      </c>
      <c r="I247">
        <f ca="1">Template!BB250/Template!BB$2</f>
        <v>0.83438324100907602</v>
      </c>
      <c r="J247">
        <f ca="1">Template!BC250/Template!BC$2</f>
        <v>0.96041627448076483</v>
      </c>
      <c r="K247">
        <f ca="1">Template!BD250/Template!BD$2</f>
        <v>1.1004692300639123</v>
      </c>
      <c r="M247" t="str">
        <f ca="1">IF(AND(C247&gt;150%,Template!F250&gt;5),"IS1",IF(AND(C247&gt;150%,Template!F250&lt;5),"IS2",IF(AND(C247&lt;50%,Template!F250&gt;5),"IS3",IF(AND(C247&lt;50%,Template!F250&lt;5),"IS4"))))</f>
        <v>IS3</v>
      </c>
      <c r="N247" t="str">
        <f ca="1">IF(AND(D247&gt;150%,Template!G250&gt;5),"IS1",IF(AND(D247&gt;150%,Template!G250&lt;5),"IS2",IF(AND(D247&lt;50%,Template!G250&gt;5),"IS3",IF(AND(D247&lt;50%,Template!G250&lt;5),"IS4"))))</f>
        <v>IS4</v>
      </c>
      <c r="O247" t="e">
        <f ca="1">IF(AND(E247&gt;150%,Template!H250&gt;5),"IS1",IF(AND(E247&gt;150%,Template!H250&lt;5),"IS2",IF(AND(E247&lt;50%,Template!H250&gt;5),"IS3",IF(AND(E247&lt;50%,Template!H250&lt;5),"IS4"))))</f>
        <v>#N/A</v>
      </c>
      <c r="P247" t="str">
        <f ca="1">IF(AND(F247&gt;150%,Template!I250&gt;5),"IS1",IF(AND(F247&gt;150%,Template!I250&lt;5),"IS2",IF(AND(F247&lt;50%,Template!I250&gt;5),"IS3",IF(AND(F247&lt;50%,Template!I250&lt;5),"IS4"))))</f>
        <v>IS4</v>
      </c>
      <c r="Q247" t="b">
        <f ca="1">IF(AND(G247&gt;150%,Template!J250&gt;5),"IS1",IF(AND(G247&gt;150%,Template!J250&lt;5),"IS2",IF(AND(G247&lt;50%,Template!J250&gt;5),"IS3",IF(AND(G247&lt;50%,Template!J250&lt;5),"IS4"))))</f>
        <v>0</v>
      </c>
      <c r="R247" t="e">
        <f ca="1">IF(AND(H247&gt;150%,Template!K250&gt;5),"IS1",IF(AND(H247&gt;150%,Template!K250&lt;5),"IS2",IF(AND(H247&lt;50%,Template!K250&gt;5),"IS3",IF(AND(H247&lt;50%,Template!K250&lt;5),"IS4"))))</f>
        <v>#N/A</v>
      </c>
      <c r="S247" t="b">
        <f ca="1">IF(AND(I247&gt;150%,Template!L250&gt;5),"IS1",IF(AND(I247&gt;150%,Template!L250&lt;5),"IS2",IF(AND(I247&lt;50%,Template!L250&gt;5),"IS3",IF(AND(I247&lt;50%,Template!L250&lt;5),"IS4"))))</f>
        <v>0</v>
      </c>
      <c r="T247" t="b">
        <f ca="1">IF(AND(J247&gt;150%,Template!M250&gt;5),"IS1",IF(AND(J247&gt;150%,Template!M250&lt;5),"IS2",IF(AND(J247&lt;50%,Template!M250&gt;5),"IS3",IF(AND(J247&lt;50%,Template!M250&lt;5),"IS4"))))</f>
        <v>0</v>
      </c>
      <c r="U247" t="e">
        <f ca="1">IF(AND(K247&gt;150%,Template!N250&gt;5),"IS1",IF(AND(K247&gt;150%,Template!N250&lt;5),"IS2",IF(AND(K247&lt;50%,Template!N250&gt;5),"IS3",IF(AND(K247&lt;50%,Template!N250&lt;5),"IS4"))))</f>
        <v>#N/A</v>
      </c>
      <c r="W247" t="str">
        <f>IF(Template!AF250&lt;&gt;"",Template!AF250,IF(M247&lt;&gt;FALSE,M247,""))</f>
        <v>IS3</v>
      </c>
      <c r="X247" t="str">
        <f>IF(Template!AG250&lt;&gt;"",Template!AG250,IF(N247&lt;&gt;FALSE,N247,""))</f>
        <v>IS4</v>
      </c>
      <c r="Y247" t="str">
        <f>IF(Template!AH250&lt;&gt;"",Template!AH250,IF(O247&lt;&gt;FALSE,O247,""))</f>
        <v>IS3</v>
      </c>
      <c r="Z247" t="str">
        <f>IF(Template!AI250&lt;&gt;"",Template!AI250,IF(P247&lt;&gt;FALSE,P247,""))</f>
        <v>IS4</v>
      </c>
      <c r="AA247" t="str">
        <f ca="1">IF(Template!AJ250&lt;&gt;"",Template!AJ250,IF(Q247&lt;&gt;FALSE,Q247,""))</f>
        <v/>
      </c>
      <c r="AB247" t="e">
        <f ca="1">IF(Template!AK250&lt;&gt;"",Template!AK250,IF(R247&lt;&gt;FALSE,R247,""))</f>
        <v>#N/A</v>
      </c>
      <c r="AC247" t="str">
        <f ca="1">IF(Template!AL250&lt;&gt;"",Template!AL250,IF(S247&lt;&gt;FALSE,S247,""))</f>
        <v/>
      </c>
      <c r="AD247" t="str">
        <f ca="1">IF(Template!AM250&lt;&gt;"",Template!AM250,IF(T247&lt;&gt;FALSE,T247,""))</f>
        <v/>
      </c>
      <c r="AE247" t="e">
        <f ca="1">IF(Template!AN250&lt;&gt;"",Template!AN250,IF(U247&lt;&gt;FALSE,U247,""))</f>
        <v>#N/A</v>
      </c>
    </row>
    <row r="248" spans="2:31" x14ac:dyDescent="0.35">
      <c r="B248" t="str">
        <f ca="1">Template!C251</f>
        <v>WO-23003-156-A-1</v>
      </c>
      <c r="C248">
        <f ca="1">Template!AV251/Template!AV$2</f>
        <v>0.22480398266145324</v>
      </c>
      <c r="D248">
        <f ca="1">Template!AW251/Template!AW$2</f>
        <v>0.51007624113834349</v>
      </c>
      <c r="E248">
        <f ca="1">Template!AX251/Template!AX$2</f>
        <v>0.45314130789551837</v>
      </c>
      <c r="F248">
        <f ca="1">Template!AY251/Template!AY$2</f>
        <v>0.46739708435288396</v>
      </c>
      <c r="G248">
        <f ca="1">Template!AZ251/Template!AZ$2</f>
        <v>0.65921032351142239</v>
      </c>
      <c r="H248">
        <f ca="1">Template!BA251/Template!BA$2</f>
        <v>0.71411985572895686</v>
      </c>
      <c r="I248">
        <f ca="1">Template!BB251/Template!BB$2</f>
        <v>0.76862200822878923</v>
      </c>
      <c r="J248">
        <f ca="1">Template!BC251/Template!BC$2</f>
        <v>0.95007809628638928</v>
      </c>
      <c r="K248">
        <f ca="1">Template!BD251/Template!BD$2</f>
        <v>0.97416397307291547</v>
      </c>
      <c r="M248" t="str">
        <f ca="1">IF(AND(C248&gt;150%,Template!F251&gt;5),"IS1",IF(AND(C248&gt;150%,Template!F251&lt;5),"IS2",IF(AND(C248&lt;50%,Template!F251&gt;5),"IS3",IF(AND(C248&lt;50%,Template!F251&lt;5),"IS4"))))</f>
        <v>IS3</v>
      </c>
      <c r="N248" t="b">
        <f ca="1">IF(AND(D248&gt;150%,Template!G251&gt;5),"IS1",IF(AND(D248&gt;150%,Template!G251&lt;5),"IS2",IF(AND(D248&lt;50%,Template!G251&gt;5),"IS3",IF(AND(D248&lt;50%,Template!G251&lt;5),"IS4"))))</f>
        <v>0</v>
      </c>
      <c r="O248" t="e">
        <f ca="1">IF(AND(E248&gt;150%,Template!H251&gt;5),"IS1",IF(AND(E248&gt;150%,Template!H251&lt;5),"IS2",IF(AND(E248&lt;50%,Template!H251&gt;5),"IS3",IF(AND(E248&lt;50%,Template!H251&lt;5),"IS4"))))</f>
        <v>#N/A</v>
      </c>
      <c r="P248" t="str">
        <f ca="1">IF(AND(F248&gt;150%,Template!I251&gt;5),"IS1",IF(AND(F248&gt;150%,Template!I251&lt;5),"IS2",IF(AND(F248&lt;50%,Template!I251&gt;5),"IS3",IF(AND(F248&lt;50%,Template!I251&lt;5),"IS4"))))</f>
        <v>IS4</v>
      </c>
      <c r="Q248" t="b">
        <f ca="1">IF(AND(G248&gt;150%,Template!J251&gt;5),"IS1",IF(AND(G248&gt;150%,Template!J251&lt;5),"IS2",IF(AND(G248&lt;50%,Template!J251&gt;5),"IS3",IF(AND(G248&lt;50%,Template!J251&lt;5),"IS4"))))</f>
        <v>0</v>
      </c>
      <c r="R248" t="e">
        <f ca="1">IF(AND(H248&gt;150%,Template!K251&gt;5),"IS1",IF(AND(H248&gt;150%,Template!K251&lt;5),"IS2",IF(AND(H248&lt;50%,Template!K251&gt;5),"IS3",IF(AND(H248&lt;50%,Template!K251&lt;5),"IS4"))))</f>
        <v>#N/A</v>
      </c>
      <c r="S248" t="b">
        <f ca="1">IF(AND(I248&gt;150%,Template!L251&gt;5),"IS1",IF(AND(I248&gt;150%,Template!L251&lt;5),"IS2",IF(AND(I248&lt;50%,Template!L251&gt;5),"IS3",IF(AND(I248&lt;50%,Template!L251&lt;5),"IS4"))))</f>
        <v>0</v>
      </c>
      <c r="T248" t="b">
        <f ca="1">IF(AND(J248&gt;150%,Template!M251&gt;5),"IS1",IF(AND(J248&gt;150%,Template!M251&lt;5),"IS2",IF(AND(J248&lt;50%,Template!M251&gt;5),"IS3",IF(AND(J248&lt;50%,Template!M251&lt;5),"IS4"))))</f>
        <v>0</v>
      </c>
      <c r="U248" t="e">
        <f ca="1">IF(AND(K248&gt;150%,Template!N251&gt;5),"IS1",IF(AND(K248&gt;150%,Template!N251&lt;5),"IS2",IF(AND(K248&lt;50%,Template!N251&gt;5),"IS3",IF(AND(K248&lt;50%,Template!N251&lt;5),"IS4"))))</f>
        <v>#N/A</v>
      </c>
      <c r="W248" t="str">
        <f>IF(Template!AF251&lt;&gt;"",Template!AF251,IF(M248&lt;&gt;FALSE,M248,""))</f>
        <v>IS3</v>
      </c>
      <c r="X248" t="str">
        <f ca="1">IF(Template!AG251&lt;&gt;"",Template!AG251,IF(N248&lt;&gt;FALSE,N248,""))</f>
        <v/>
      </c>
      <c r="Y248" t="str">
        <f>IF(Template!AH251&lt;&gt;"",Template!AH251,IF(O248&lt;&gt;FALSE,O248,""))</f>
        <v>IS3</v>
      </c>
      <c r="Z248" t="str">
        <f>IF(Template!AI251&lt;&gt;"",Template!AI251,IF(P248&lt;&gt;FALSE,P248,""))</f>
        <v>IS4</v>
      </c>
      <c r="AA248" t="str">
        <f ca="1">IF(Template!AJ251&lt;&gt;"",Template!AJ251,IF(Q248&lt;&gt;FALSE,Q248,""))</f>
        <v/>
      </c>
      <c r="AB248" t="e">
        <f ca="1">IF(Template!AK251&lt;&gt;"",Template!AK251,IF(R248&lt;&gt;FALSE,R248,""))</f>
        <v>#N/A</v>
      </c>
      <c r="AC248" t="str">
        <f ca="1">IF(Template!AL251&lt;&gt;"",Template!AL251,IF(S248&lt;&gt;FALSE,S248,""))</f>
        <v/>
      </c>
      <c r="AD248" t="str">
        <f ca="1">IF(Template!AM251&lt;&gt;"",Template!AM251,IF(T248&lt;&gt;FALSE,T248,""))</f>
        <v/>
      </c>
      <c r="AE248" t="e">
        <f ca="1">IF(Template!AN251&lt;&gt;"",Template!AN251,IF(U248&lt;&gt;FALSE,U248,""))</f>
        <v>#N/A</v>
      </c>
    </row>
    <row r="249" spans="2:31" x14ac:dyDescent="0.35">
      <c r="B249" t="str">
        <f ca="1">Template!C252</f>
        <v>WO-23003-157-A-1</v>
      </c>
      <c r="C249">
        <f ca="1">Template!AV252/Template!AV$2</f>
        <v>4.1609773133469835E-2</v>
      </c>
      <c r="D249">
        <f ca="1">Template!AW252/Template!AW$2</f>
        <v>0.22387790614054812</v>
      </c>
      <c r="E249">
        <f ca="1">Template!AX252/Template!AX$2</f>
        <v>0.20905560396224032</v>
      </c>
      <c r="F249">
        <f ca="1">Template!AY252/Template!AY$2</f>
        <v>0.22259038733232323</v>
      </c>
      <c r="G249">
        <f ca="1">Template!AZ252/Template!AZ$2</f>
        <v>0.37243190349513866</v>
      </c>
      <c r="H249">
        <f ca="1">Template!BA252/Template!BA$2</f>
        <v>0.44684320197179866</v>
      </c>
      <c r="I249">
        <f ca="1">Template!BB252/Template!BB$2</f>
        <v>0.60410235320043271</v>
      </c>
      <c r="J249">
        <f ca="1">Template!BC252/Template!BC$2</f>
        <v>0.81934474873651431</v>
      </c>
      <c r="K249">
        <f ca="1">Template!BD252/Template!BD$2</f>
        <v>0.84064357545606261</v>
      </c>
      <c r="M249" t="str">
        <f ca="1">IF(AND(C249&gt;150%,Template!F252&gt;5),"IS1",IF(AND(C249&gt;150%,Template!F252&lt;5),"IS2",IF(AND(C249&lt;50%,Template!F252&gt;5),"IS3",IF(AND(C249&lt;50%,Template!F252&lt;5),"IS4"))))</f>
        <v>IS3</v>
      </c>
      <c r="N249" t="str">
        <f ca="1">IF(AND(D249&gt;150%,Template!G252&gt;5),"IS1",IF(AND(D249&gt;150%,Template!G252&lt;5),"IS2",IF(AND(D249&lt;50%,Template!G252&gt;5),"IS3",IF(AND(D249&lt;50%,Template!G252&lt;5),"IS4"))))</f>
        <v>IS4</v>
      </c>
      <c r="O249" t="e">
        <f ca="1">IF(AND(E249&gt;150%,Template!H252&gt;5),"IS1",IF(AND(E249&gt;150%,Template!H252&lt;5),"IS2",IF(AND(E249&lt;50%,Template!H252&gt;5),"IS3",IF(AND(E249&lt;50%,Template!H252&lt;5),"IS4"))))</f>
        <v>#N/A</v>
      </c>
      <c r="P249" t="str">
        <f ca="1">IF(AND(F249&gt;150%,Template!I252&gt;5),"IS1",IF(AND(F249&gt;150%,Template!I252&lt;5),"IS2",IF(AND(F249&lt;50%,Template!I252&gt;5),"IS3",IF(AND(F249&lt;50%,Template!I252&lt;5),"IS4"))))</f>
        <v>IS4</v>
      </c>
      <c r="Q249" t="str">
        <f ca="1">IF(AND(G249&gt;150%,Template!J252&gt;5),"IS1",IF(AND(G249&gt;150%,Template!J252&lt;5),"IS2",IF(AND(G249&lt;50%,Template!J252&gt;5),"IS3",IF(AND(G249&lt;50%,Template!J252&lt;5),"IS4"))))</f>
        <v>IS4</v>
      </c>
      <c r="R249" t="e">
        <f ca="1">IF(AND(H249&gt;150%,Template!K252&gt;5),"IS1",IF(AND(H249&gt;150%,Template!K252&lt;5),"IS2",IF(AND(H249&lt;50%,Template!K252&gt;5),"IS3",IF(AND(H249&lt;50%,Template!K252&lt;5),"IS4"))))</f>
        <v>#N/A</v>
      </c>
      <c r="S249" t="b">
        <f ca="1">IF(AND(I249&gt;150%,Template!L252&gt;5),"IS1",IF(AND(I249&gt;150%,Template!L252&lt;5),"IS2",IF(AND(I249&lt;50%,Template!L252&gt;5),"IS3",IF(AND(I249&lt;50%,Template!L252&lt;5),"IS4"))))</f>
        <v>0</v>
      </c>
      <c r="T249" t="b">
        <f ca="1">IF(AND(J249&gt;150%,Template!M252&gt;5),"IS1",IF(AND(J249&gt;150%,Template!M252&lt;5),"IS2",IF(AND(J249&lt;50%,Template!M252&gt;5),"IS3",IF(AND(J249&lt;50%,Template!M252&lt;5),"IS4"))))</f>
        <v>0</v>
      </c>
      <c r="U249" t="e">
        <f ca="1">IF(AND(K249&gt;150%,Template!N252&gt;5),"IS1",IF(AND(K249&gt;150%,Template!N252&lt;5),"IS2",IF(AND(K249&lt;50%,Template!N252&gt;5),"IS3",IF(AND(K249&lt;50%,Template!N252&lt;5),"IS4"))))</f>
        <v>#N/A</v>
      </c>
      <c r="W249" t="str">
        <f>IF(Template!AF252&lt;&gt;"",Template!AF252,IF(M249&lt;&gt;FALSE,M249,""))</f>
        <v>IS3</v>
      </c>
      <c r="X249" t="str">
        <f>IF(Template!AG252&lt;&gt;"",Template!AG252,IF(N249&lt;&gt;FALSE,N249,""))</f>
        <v>IS4</v>
      </c>
      <c r="Y249" t="str">
        <f>IF(Template!AH252&lt;&gt;"",Template!AH252,IF(O249&lt;&gt;FALSE,O249,""))</f>
        <v>IS3</v>
      </c>
      <c r="Z249" t="str">
        <f>IF(Template!AI252&lt;&gt;"",Template!AI252,IF(P249&lt;&gt;FALSE,P249,""))</f>
        <v>IS4</v>
      </c>
      <c r="AA249" t="str">
        <f>IF(Template!AJ252&lt;&gt;"",Template!AJ252,IF(Q249&lt;&gt;FALSE,Q249,""))</f>
        <v>IS4</v>
      </c>
      <c r="AB249" t="str">
        <f>IF(Template!AK252&lt;&gt;"",Template!AK252,IF(R249&lt;&gt;FALSE,R249,""))</f>
        <v>IS4</v>
      </c>
      <c r="AC249" t="str">
        <f ca="1">IF(Template!AL252&lt;&gt;"",Template!AL252,IF(S249&lt;&gt;FALSE,S249,""))</f>
        <v/>
      </c>
      <c r="AD249" t="str">
        <f ca="1">IF(Template!AM252&lt;&gt;"",Template!AM252,IF(T249&lt;&gt;FALSE,T249,""))</f>
        <v/>
      </c>
      <c r="AE249" t="e">
        <f ca="1">IF(Template!AN252&lt;&gt;"",Template!AN252,IF(U249&lt;&gt;FALSE,U249,""))</f>
        <v>#N/A</v>
      </c>
    </row>
    <row r="250" spans="2:31" x14ac:dyDescent="0.35">
      <c r="B250" t="str">
        <f ca="1">Template!C253</f>
        <v>WO-23003-158-A-1</v>
      </c>
      <c r="C250">
        <f ca="1">Template!AV253/Template!AV$2</f>
        <v>0.25432333787568562</v>
      </c>
      <c r="D250">
        <f ca="1">Template!AW253/Template!AW$2</f>
        <v>0.52248846862067078</v>
      </c>
      <c r="E250">
        <f ca="1">Template!AX253/Template!AX$2</f>
        <v>0.45454326352558344</v>
      </c>
      <c r="F250">
        <f ca="1">Template!AY253/Template!AY$2</f>
        <v>0.45896699372422667</v>
      </c>
      <c r="G250">
        <f ca="1">Template!AZ253/Template!AZ$2</f>
        <v>0.58846034657189594</v>
      </c>
      <c r="H250">
        <f ca="1">Template!BA253/Template!BA$2</f>
        <v>0.69643075175223312</v>
      </c>
      <c r="I250">
        <f ca="1">Template!BB253/Template!BB$2</f>
        <v>0.84044961930305917</v>
      </c>
      <c r="J250">
        <f ca="1">Template!BC253/Template!BC$2</f>
        <v>0.99984230496855508</v>
      </c>
      <c r="K250">
        <f ca="1">Template!BD253/Template!BD$2</f>
        <v>1.1118137464957465</v>
      </c>
      <c r="M250" t="str">
        <f ca="1">IF(AND(C250&gt;150%,Template!F253&gt;5),"IS1",IF(AND(C250&gt;150%,Template!F253&lt;5),"IS2",IF(AND(C250&lt;50%,Template!F253&gt;5),"IS3",IF(AND(C250&lt;50%,Template!F253&lt;5),"IS4"))))</f>
        <v>IS3</v>
      </c>
      <c r="N250" t="b">
        <f ca="1">IF(AND(D250&gt;150%,Template!G253&gt;5),"IS1",IF(AND(D250&gt;150%,Template!G253&lt;5),"IS2",IF(AND(D250&lt;50%,Template!G253&gt;5),"IS3",IF(AND(D250&lt;50%,Template!G253&lt;5),"IS4"))))</f>
        <v>0</v>
      </c>
      <c r="O250" t="e">
        <f ca="1">IF(AND(E250&gt;150%,Template!H253&gt;5),"IS1",IF(AND(E250&gt;150%,Template!H253&lt;5),"IS2",IF(AND(E250&lt;50%,Template!H253&gt;5),"IS3",IF(AND(E250&lt;50%,Template!H253&lt;5),"IS4"))))</f>
        <v>#N/A</v>
      </c>
      <c r="P250" t="str">
        <f ca="1">IF(AND(F250&gt;150%,Template!I253&gt;5),"IS1",IF(AND(F250&gt;150%,Template!I253&lt;5),"IS2",IF(AND(F250&lt;50%,Template!I253&gt;5),"IS3",IF(AND(F250&lt;50%,Template!I253&lt;5),"IS4"))))</f>
        <v>IS4</v>
      </c>
      <c r="Q250" t="b">
        <f ca="1">IF(AND(G250&gt;150%,Template!J253&gt;5),"IS1",IF(AND(G250&gt;150%,Template!J253&lt;5),"IS2",IF(AND(G250&lt;50%,Template!J253&gt;5),"IS3",IF(AND(G250&lt;50%,Template!J253&lt;5),"IS4"))))</f>
        <v>0</v>
      </c>
      <c r="R250" t="e">
        <f ca="1">IF(AND(H250&gt;150%,Template!K253&gt;5),"IS1",IF(AND(H250&gt;150%,Template!K253&lt;5),"IS2",IF(AND(H250&lt;50%,Template!K253&gt;5),"IS3",IF(AND(H250&lt;50%,Template!K253&lt;5),"IS4"))))</f>
        <v>#N/A</v>
      </c>
      <c r="S250" t="b">
        <f ca="1">IF(AND(I250&gt;150%,Template!L253&gt;5),"IS1",IF(AND(I250&gt;150%,Template!L253&lt;5),"IS2",IF(AND(I250&lt;50%,Template!L253&gt;5),"IS3",IF(AND(I250&lt;50%,Template!L253&lt;5),"IS4"))))</f>
        <v>0</v>
      </c>
      <c r="T250" t="b">
        <f ca="1">IF(AND(J250&gt;150%,Template!M253&gt;5),"IS1",IF(AND(J250&gt;150%,Template!M253&lt;5),"IS2",IF(AND(J250&lt;50%,Template!M253&gt;5),"IS3",IF(AND(J250&lt;50%,Template!M253&lt;5),"IS4"))))</f>
        <v>0</v>
      </c>
      <c r="U250" t="e">
        <f ca="1">IF(AND(K250&gt;150%,Template!N253&gt;5),"IS1",IF(AND(K250&gt;150%,Template!N253&lt;5),"IS2",IF(AND(K250&lt;50%,Template!N253&gt;5),"IS3",IF(AND(K250&lt;50%,Template!N253&lt;5),"IS4"))))</f>
        <v>#N/A</v>
      </c>
      <c r="W250" t="str">
        <f>IF(Template!AF253&lt;&gt;"",Template!AF253,IF(M250&lt;&gt;FALSE,M250,""))</f>
        <v>IS3</v>
      </c>
      <c r="X250" t="str">
        <f ca="1">IF(Template!AG253&lt;&gt;"",Template!AG253,IF(N250&lt;&gt;FALSE,N250,""))</f>
        <v/>
      </c>
      <c r="Y250" t="str">
        <f>IF(Template!AH253&lt;&gt;"",Template!AH253,IF(O250&lt;&gt;FALSE,O250,""))</f>
        <v>IS3</v>
      </c>
      <c r="Z250" t="str">
        <f>IF(Template!AI253&lt;&gt;"",Template!AI253,IF(P250&lt;&gt;FALSE,P250,""))</f>
        <v>IS4</v>
      </c>
      <c r="AA250" t="str">
        <f ca="1">IF(Template!AJ253&lt;&gt;"",Template!AJ253,IF(Q250&lt;&gt;FALSE,Q250,""))</f>
        <v/>
      </c>
      <c r="AB250" t="e">
        <f ca="1">IF(Template!AK253&lt;&gt;"",Template!AK253,IF(R250&lt;&gt;FALSE,R250,""))</f>
        <v>#N/A</v>
      </c>
      <c r="AC250" t="str">
        <f ca="1">IF(Template!AL253&lt;&gt;"",Template!AL253,IF(S250&lt;&gt;FALSE,S250,""))</f>
        <v/>
      </c>
      <c r="AD250" t="str">
        <f ca="1">IF(Template!AM253&lt;&gt;"",Template!AM253,IF(T250&lt;&gt;FALSE,T250,""))</f>
        <v/>
      </c>
      <c r="AE250" t="e">
        <f ca="1">IF(Template!AN253&lt;&gt;"",Template!AN253,IF(U250&lt;&gt;FALSE,U250,""))</f>
        <v>#N/A</v>
      </c>
    </row>
    <row r="251" spans="2:31" x14ac:dyDescent="0.35">
      <c r="B251" t="str">
        <f ca="1">Template!C254</f>
        <v>WO-23003-159-A-1</v>
      </c>
      <c r="C251">
        <f ca="1">Template!AV254/Template!AV$2</f>
        <v>0.10427506111632302</v>
      </c>
      <c r="D251">
        <f ca="1">Template!AW254/Template!AW$2</f>
        <v>0.35230549934198041</v>
      </c>
      <c r="E251">
        <f ca="1">Template!AX254/Template!AX$2</f>
        <v>0.33539745973156143</v>
      </c>
      <c r="F251">
        <f ca="1">Template!AY254/Template!AY$2</f>
        <v>0.34822583667726831</v>
      </c>
      <c r="G251">
        <f ca="1">Template!AZ254/Template!AZ$2</f>
        <v>0.49454062722415121</v>
      </c>
      <c r="H251">
        <f ca="1">Template!BA254/Template!BA$2</f>
        <v>0.63695365956843841</v>
      </c>
      <c r="I251">
        <f ca="1">Template!BB254/Template!BB$2</f>
        <v>0.80788494966308655</v>
      </c>
      <c r="J251">
        <f ca="1">Template!BC254/Template!BC$2</f>
        <v>0.98186204121509257</v>
      </c>
      <c r="K251">
        <f ca="1">Template!BD254/Template!BD$2</f>
        <v>1.0884455203200436</v>
      </c>
      <c r="M251" t="str">
        <f ca="1">IF(AND(C251&gt;150%,Template!F254&gt;5),"IS1",IF(AND(C251&gt;150%,Template!F254&lt;5),"IS2",IF(AND(C251&lt;50%,Template!F254&gt;5),"IS3",IF(AND(C251&lt;50%,Template!F254&lt;5),"IS4"))))</f>
        <v>IS3</v>
      </c>
      <c r="N251" t="str">
        <f ca="1">IF(AND(D251&gt;150%,Template!G254&gt;5),"IS1",IF(AND(D251&gt;150%,Template!G254&lt;5),"IS2",IF(AND(D251&lt;50%,Template!G254&gt;5),"IS3",IF(AND(D251&lt;50%,Template!G254&lt;5),"IS4"))))</f>
        <v>IS4</v>
      </c>
      <c r="O251" t="e">
        <f ca="1">IF(AND(E251&gt;150%,Template!H254&gt;5),"IS1",IF(AND(E251&gt;150%,Template!H254&lt;5),"IS2",IF(AND(E251&lt;50%,Template!H254&gt;5),"IS3",IF(AND(E251&lt;50%,Template!H254&lt;5),"IS4"))))</f>
        <v>#N/A</v>
      </c>
      <c r="P251" t="str">
        <f ca="1">IF(AND(F251&gt;150%,Template!I254&gt;5),"IS1",IF(AND(F251&gt;150%,Template!I254&lt;5),"IS2",IF(AND(F251&lt;50%,Template!I254&gt;5),"IS3",IF(AND(F251&lt;50%,Template!I254&lt;5),"IS4"))))</f>
        <v>IS4</v>
      </c>
      <c r="Q251" t="str">
        <f ca="1">IF(AND(G251&gt;150%,Template!J254&gt;5),"IS1",IF(AND(G251&gt;150%,Template!J254&lt;5),"IS2",IF(AND(G251&lt;50%,Template!J254&gt;5),"IS3",IF(AND(G251&lt;50%,Template!J254&lt;5),"IS4"))))</f>
        <v>IS4</v>
      </c>
      <c r="R251" t="e">
        <f ca="1">IF(AND(H251&gt;150%,Template!K254&gt;5),"IS1",IF(AND(H251&gt;150%,Template!K254&lt;5),"IS2",IF(AND(H251&lt;50%,Template!K254&gt;5),"IS3",IF(AND(H251&lt;50%,Template!K254&lt;5),"IS4"))))</f>
        <v>#N/A</v>
      </c>
      <c r="S251" t="b">
        <f ca="1">IF(AND(I251&gt;150%,Template!L254&gt;5),"IS1",IF(AND(I251&gt;150%,Template!L254&lt;5),"IS2",IF(AND(I251&lt;50%,Template!L254&gt;5),"IS3",IF(AND(I251&lt;50%,Template!L254&lt;5),"IS4"))))</f>
        <v>0</v>
      </c>
      <c r="T251" t="b">
        <f ca="1">IF(AND(J251&gt;150%,Template!M254&gt;5),"IS1",IF(AND(J251&gt;150%,Template!M254&lt;5),"IS2",IF(AND(J251&lt;50%,Template!M254&gt;5),"IS3",IF(AND(J251&lt;50%,Template!M254&lt;5),"IS4"))))</f>
        <v>0</v>
      </c>
      <c r="U251" t="e">
        <f ca="1">IF(AND(K251&gt;150%,Template!N254&gt;5),"IS1",IF(AND(K251&gt;150%,Template!N254&lt;5),"IS2",IF(AND(K251&lt;50%,Template!N254&gt;5),"IS3",IF(AND(K251&lt;50%,Template!N254&lt;5),"IS4"))))</f>
        <v>#N/A</v>
      </c>
      <c r="W251" t="str">
        <f>IF(Template!AF254&lt;&gt;"",Template!AF254,IF(M251&lt;&gt;FALSE,M251,""))</f>
        <v>IS3</v>
      </c>
      <c r="X251" t="str">
        <f>IF(Template!AG254&lt;&gt;"",Template!AG254,IF(N251&lt;&gt;FALSE,N251,""))</f>
        <v>IS4</v>
      </c>
      <c r="Y251" t="str">
        <f>IF(Template!AH254&lt;&gt;"",Template!AH254,IF(O251&lt;&gt;FALSE,O251,""))</f>
        <v>IS3</v>
      </c>
      <c r="Z251" t="str">
        <f>IF(Template!AI254&lt;&gt;"",Template!AI254,IF(P251&lt;&gt;FALSE,P251,""))</f>
        <v>IS4</v>
      </c>
      <c r="AA251" t="str">
        <f>IF(Template!AJ254&lt;&gt;"",Template!AJ254,IF(Q251&lt;&gt;FALSE,Q251,""))</f>
        <v>IS4</v>
      </c>
      <c r="AB251" t="e">
        <f ca="1">IF(Template!AK254&lt;&gt;"",Template!AK254,IF(R251&lt;&gt;FALSE,R251,""))</f>
        <v>#N/A</v>
      </c>
      <c r="AC251" t="str">
        <f ca="1">IF(Template!AL254&lt;&gt;"",Template!AL254,IF(S251&lt;&gt;FALSE,S251,""))</f>
        <v/>
      </c>
      <c r="AD251" t="str">
        <f ca="1">IF(Template!AM254&lt;&gt;"",Template!AM254,IF(T251&lt;&gt;FALSE,T251,""))</f>
        <v/>
      </c>
      <c r="AE251" t="e">
        <f ca="1">IF(Template!AN254&lt;&gt;"",Template!AN254,IF(U251&lt;&gt;FALSE,U251,""))</f>
        <v>#N/A</v>
      </c>
    </row>
    <row r="252" spans="2:31" x14ac:dyDescent="0.35">
      <c r="B252" t="str">
        <f ca="1">Template!C255</f>
        <v>WO-23003-160-A-1</v>
      </c>
      <c r="C252">
        <f ca="1">Template!AV255/Template!AV$2</f>
        <v>0.14879102668574912</v>
      </c>
      <c r="D252">
        <f ca="1">Template!AW255/Template!AW$2</f>
        <v>0.38107604599452111</v>
      </c>
      <c r="E252">
        <f ca="1">Template!AX255/Template!AX$2</f>
        <v>0.36899047348273639</v>
      </c>
      <c r="F252">
        <f ca="1">Template!AY255/Template!AY$2</f>
        <v>0.39935909373254164</v>
      </c>
      <c r="G252">
        <f ca="1">Template!AZ255/Template!AZ$2</f>
        <v>0.52478264300713906</v>
      </c>
      <c r="H252">
        <f ca="1">Template!BA255/Template!BA$2</f>
        <v>0.55280934092497125</v>
      </c>
      <c r="I252">
        <f ca="1">Template!BB255/Template!BB$2</f>
        <v>0.64354315677228824</v>
      </c>
      <c r="J252">
        <f ca="1">Template!BC255/Template!BC$2</f>
        <v>0.87617379583303823</v>
      </c>
      <c r="K252">
        <f ca="1">Template!BD255/Template!BD$2</f>
        <v>0.91865896247473722</v>
      </c>
      <c r="M252" t="str">
        <f ca="1">IF(AND(C252&gt;150%,Template!F255&gt;5),"IS1",IF(AND(C252&gt;150%,Template!F255&lt;5),"IS2",IF(AND(C252&lt;50%,Template!F255&gt;5),"IS3",IF(AND(C252&lt;50%,Template!F255&lt;5),"IS4"))))</f>
        <v>IS3</v>
      </c>
      <c r="N252" t="str">
        <f ca="1">IF(AND(D252&gt;150%,Template!G255&gt;5),"IS1",IF(AND(D252&gt;150%,Template!G255&lt;5),"IS2",IF(AND(D252&lt;50%,Template!G255&gt;5),"IS3",IF(AND(D252&lt;50%,Template!G255&lt;5),"IS4"))))</f>
        <v>IS4</v>
      </c>
      <c r="O252" t="e">
        <f ca="1">IF(AND(E252&gt;150%,Template!H255&gt;5),"IS1",IF(AND(E252&gt;150%,Template!H255&lt;5),"IS2",IF(AND(E252&lt;50%,Template!H255&gt;5),"IS3",IF(AND(E252&lt;50%,Template!H255&lt;5),"IS4"))))</f>
        <v>#N/A</v>
      </c>
      <c r="P252" t="str">
        <f ca="1">IF(AND(F252&gt;150%,Template!I255&gt;5),"IS1",IF(AND(F252&gt;150%,Template!I255&lt;5),"IS2",IF(AND(F252&lt;50%,Template!I255&gt;5),"IS3",IF(AND(F252&lt;50%,Template!I255&lt;5),"IS4"))))</f>
        <v>IS4</v>
      </c>
      <c r="Q252" t="b">
        <f ca="1">IF(AND(G252&gt;150%,Template!J255&gt;5),"IS1",IF(AND(G252&gt;150%,Template!J255&lt;5),"IS2",IF(AND(G252&lt;50%,Template!J255&gt;5),"IS3",IF(AND(G252&lt;50%,Template!J255&lt;5),"IS4"))))</f>
        <v>0</v>
      </c>
      <c r="R252" t="e">
        <f ca="1">IF(AND(H252&gt;150%,Template!K255&gt;5),"IS1",IF(AND(H252&gt;150%,Template!K255&lt;5),"IS2",IF(AND(H252&lt;50%,Template!K255&gt;5),"IS3",IF(AND(H252&lt;50%,Template!K255&lt;5),"IS4"))))</f>
        <v>#N/A</v>
      </c>
      <c r="S252" t="b">
        <f ca="1">IF(AND(I252&gt;150%,Template!L255&gt;5),"IS1",IF(AND(I252&gt;150%,Template!L255&lt;5),"IS2",IF(AND(I252&lt;50%,Template!L255&gt;5),"IS3",IF(AND(I252&lt;50%,Template!L255&lt;5),"IS4"))))</f>
        <v>0</v>
      </c>
      <c r="T252" t="b">
        <f ca="1">IF(AND(J252&gt;150%,Template!M255&gt;5),"IS1",IF(AND(J252&gt;150%,Template!M255&lt;5),"IS2",IF(AND(J252&lt;50%,Template!M255&gt;5),"IS3",IF(AND(J252&lt;50%,Template!M255&lt;5),"IS4"))))</f>
        <v>0</v>
      </c>
      <c r="U252" t="e">
        <f ca="1">IF(AND(K252&gt;150%,Template!N255&gt;5),"IS1",IF(AND(K252&gt;150%,Template!N255&lt;5),"IS2",IF(AND(K252&lt;50%,Template!N255&gt;5),"IS3",IF(AND(K252&lt;50%,Template!N255&lt;5),"IS4"))))</f>
        <v>#N/A</v>
      </c>
      <c r="W252" t="str">
        <f>IF(Template!AF255&lt;&gt;"",Template!AF255,IF(M252&lt;&gt;FALSE,M252,""))</f>
        <v>IS3</v>
      </c>
      <c r="X252" t="str">
        <f>IF(Template!AG255&lt;&gt;"",Template!AG255,IF(N252&lt;&gt;FALSE,N252,""))</f>
        <v>IS4</v>
      </c>
      <c r="Y252" t="str">
        <f>IF(Template!AH255&lt;&gt;"",Template!AH255,IF(O252&lt;&gt;FALSE,O252,""))</f>
        <v>IS3</v>
      </c>
      <c r="Z252" t="str">
        <f>IF(Template!AI255&lt;&gt;"",Template!AI255,IF(P252&lt;&gt;FALSE,P252,""))</f>
        <v>IS4</v>
      </c>
      <c r="AA252" t="str">
        <f ca="1">IF(Template!AJ255&lt;&gt;"",Template!AJ255,IF(Q252&lt;&gt;FALSE,Q252,""))</f>
        <v/>
      </c>
      <c r="AB252" t="e">
        <f ca="1">IF(Template!AK255&lt;&gt;"",Template!AK255,IF(R252&lt;&gt;FALSE,R252,""))</f>
        <v>#N/A</v>
      </c>
      <c r="AC252" t="str">
        <f ca="1">IF(Template!AL255&lt;&gt;"",Template!AL255,IF(S252&lt;&gt;FALSE,S252,""))</f>
        <v/>
      </c>
      <c r="AD252" t="str">
        <f ca="1">IF(Template!AM255&lt;&gt;"",Template!AM255,IF(T252&lt;&gt;FALSE,T252,""))</f>
        <v/>
      </c>
      <c r="AE252" t="e">
        <f ca="1">IF(Template!AN255&lt;&gt;"",Template!AN255,IF(U252&lt;&gt;FALSE,U252,""))</f>
        <v>#N/A</v>
      </c>
    </row>
    <row r="253" spans="2:31" x14ac:dyDescent="0.35">
      <c r="B253" t="str">
        <f ca="1">Template!C256</f>
        <v>LRB-17-inj1</v>
      </c>
      <c r="C253">
        <f ca="1">Template!AV256/Template!AV$2</f>
        <v>1.3276670341635111</v>
      </c>
      <c r="D253">
        <f ca="1">Template!AW256/Template!AW$2</f>
        <v>1.4182566836759154</v>
      </c>
      <c r="E253">
        <f ca="1">Template!AX256/Template!AX$2</f>
        <v>1.1764540081347741</v>
      </c>
      <c r="F253">
        <f ca="1">Template!AY256/Template!AY$2</f>
        <v>1.1620004986035499</v>
      </c>
      <c r="G253">
        <f ca="1">Template!AZ256/Template!AZ$2</f>
        <v>1.0007034369803527</v>
      </c>
      <c r="H253">
        <f ca="1">Template!BA256/Template!BA$2</f>
        <v>1.0813516387421318</v>
      </c>
      <c r="I253">
        <f ca="1">Template!BB256/Template!BB$2</f>
        <v>1.0327283109595862</v>
      </c>
      <c r="J253">
        <f ca="1">Template!BC256/Template!BC$2</f>
        <v>1.0644162108472213</v>
      </c>
      <c r="K253">
        <f ca="1">Template!BD256/Template!BD$2</f>
        <v>1.2214475733597538</v>
      </c>
      <c r="M253" t="b">
        <f ca="1">IF(AND(C253&gt;150%,Template!F256&gt;5),"IS1",IF(AND(C253&gt;150%,Template!F256&lt;5),"IS2",IF(AND(C253&lt;50%,Template!F256&gt;5),"IS3",IF(AND(C253&lt;50%,Template!F256&lt;5),"IS4"))))</f>
        <v>0</v>
      </c>
      <c r="N253" t="b">
        <f ca="1">IF(AND(D253&gt;150%,Template!G256&gt;5),"IS1",IF(AND(D253&gt;150%,Template!G256&lt;5),"IS2",IF(AND(D253&lt;50%,Template!G256&gt;5),"IS3",IF(AND(D253&lt;50%,Template!G256&lt;5),"IS4"))))</f>
        <v>0</v>
      </c>
      <c r="O253" t="e">
        <f ca="1">IF(AND(E253&gt;150%,Template!H256&gt;5),"IS1",IF(AND(E253&gt;150%,Template!H256&lt;5),"IS2",IF(AND(E253&lt;50%,Template!H256&gt;5),"IS3",IF(AND(E253&lt;50%,Template!H256&lt;5),"IS4"))))</f>
        <v>#N/A</v>
      </c>
      <c r="P253" t="b">
        <f ca="1">IF(AND(F253&gt;150%,Template!I256&gt;5),"IS1",IF(AND(F253&gt;150%,Template!I256&lt;5),"IS2",IF(AND(F253&lt;50%,Template!I256&gt;5),"IS3",IF(AND(F253&lt;50%,Template!I256&lt;5),"IS4"))))</f>
        <v>0</v>
      </c>
      <c r="Q253" t="b">
        <f ca="1">IF(AND(G253&gt;150%,Template!J256&gt;5),"IS1",IF(AND(G253&gt;150%,Template!J256&lt;5),"IS2",IF(AND(G253&lt;50%,Template!J256&gt;5),"IS3",IF(AND(G253&lt;50%,Template!J256&lt;5),"IS4"))))</f>
        <v>0</v>
      </c>
      <c r="R253" t="e">
        <f ca="1">IF(AND(H253&gt;150%,Template!K256&gt;5),"IS1",IF(AND(H253&gt;150%,Template!K256&lt;5),"IS2",IF(AND(H253&lt;50%,Template!K256&gt;5),"IS3",IF(AND(H253&lt;50%,Template!K256&lt;5),"IS4"))))</f>
        <v>#N/A</v>
      </c>
      <c r="S253" t="b">
        <f ca="1">IF(AND(I253&gt;150%,Template!L256&gt;5),"IS1",IF(AND(I253&gt;150%,Template!L256&lt;5),"IS2",IF(AND(I253&lt;50%,Template!L256&gt;5),"IS3",IF(AND(I253&lt;50%,Template!L256&lt;5),"IS4"))))</f>
        <v>0</v>
      </c>
      <c r="T253" t="b">
        <f ca="1">IF(AND(J253&gt;150%,Template!M256&gt;5),"IS1",IF(AND(J253&gt;150%,Template!M256&lt;5),"IS2",IF(AND(J253&lt;50%,Template!M256&gt;5),"IS3",IF(AND(J253&lt;50%,Template!M256&lt;5),"IS4"))))</f>
        <v>0</v>
      </c>
      <c r="U253" t="e">
        <f ca="1">IF(AND(K253&gt;150%,Template!N256&gt;5),"IS1",IF(AND(K253&gt;150%,Template!N256&lt;5),"IS2",IF(AND(K253&lt;50%,Template!N256&gt;5),"IS3",IF(AND(K253&lt;50%,Template!N256&lt;5),"IS4"))))</f>
        <v>#N/A</v>
      </c>
      <c r="W253" t="str">
        <f ca="1">IF(Template!AF256&lt;&gt;"",Template!AF256,IF(M253&lt;&gt;FALSE,M253,""))</f>
        <v/>
      </c>
      <c r="X253" t="str">
        <f ca="1">IF(Template!AG256&lt;&gt;"",Template!AG256,IF(N253&lt;&gt;FALSE,N253,""))</f>
        <v/>
      </c>
      <c r="Y253" t="e">
        <f ca="1">IF(Template!AH256&lt;&gt;"",Template!AH256,IF(O253&lt;&gt;FALSE,O253,""))</f>
        <v>#N/A</v>
      </c>
      <c r="Z253" t="str">
        <f ca="1">IF(Template!AI256&lt;&gt;"",Template!AI256,IF(P253&lt;&gt;FALSE,P253,""))</f>
        <v/>
      </c>
      <c r="AA253" t="str">
        <f ca="1">IF(Template!AJ256&lt;&gt;"",Template!AJ256,IF(Q253&lt;&gt;FALSE,Q253,""))</f>
        <v/>
      </c>
      <c r="AB253" t="e">
        <f ca="1">IF(Template!AK256&lt;&gt;"",Template!AK256,IF(R253&lt;&gt;FALSE,R253,""))</f>
        <v>#N/A</v>
      </c>
      <c r="AC253" t="str">
        <f ca="1">IF(Template!AL256&lt;&gt;"",Template!AL256,IF(S253&lt;&gt;FALSE,S253,""))</f>
        <v/>
      </c>
      <c r="AD253" t="str">
        <f ca="1">IF(Template!AM256&lt;&gt;"",Template!AM256,IF(T253&lt;&gt;FALSE,T253,""))</f>
        <v/>
      </c>
      <c r="AE253" t="e">
        <f ca="1">IF(Template!AN256&lt;&gt;"",Template!AN256,IF(U253&lt;&gt;FALSE,U253,""))</f>
        <v>#N/A</v>
      </c>
    </row>
    <row r="254" spans="2:31" x14ac:dyDescent="0.35">
      <c r="B254" t="str">
        <f ca="1">Template!C257</f>
        <v>AB-230117-02 LRB 17</v>
      </c>
      <c r="C254">
        <f ca="1">Template!AV257/Template!AV$2</f>
        <v>1.293425458629214</v>
      </c>
      <c r="D254">
        <f ca="1">Template!AW257/Template!AW$2</f>
        <v>1.4002980501148243</v>
      </c>
      <c r="E254">
        <f ca="1">Template!AX257/Template!AX$2</f>
        <v>1.1511093300719075</v>
      </c>
      <c r="F254">
        <f ca="1">Template!AY257/Template!AY$2</f>
        <v>1.1765311676108545</v>
      </c>
      <c r="G254">
        <f ca="1">Template!AZ257/Template!AZ$2</f>
        <v>0.94697097904184213</v>
      </c>
      <c r="H254">
        <f ca="1">Template!BA257/Template!BA$2</f>
        <v>1.0234516246993077</v>
      </c>
      <c r="I254">
        <f ca="1">Template!BB257/Template!BB$2</f>
        <v>1.0056620962755647</v>
      </c>
      <c r="J254">
        <f ca="1">Template!BC257/Template!BC$2</f>
        <v>0.94388670401097119</v>
      </c>
      <c r="K254">
        <f ca="1">Template!BD257/Template!BD$2</f>
        <v>1.1825553250277248</v>
      </c>
      <c r="M254" t="b">
        <f ca="1">IF(AND(C254&gt;150%,Template!F257&gt;5),"IS1",IF(AND(C254&gt;150%,Template!F257&lt;5),"IS2",IF(AND(C254&lt;50%,Template!F257&gt;5),"IS3",IF(AND(C254&lt;50%,Template!F257&lt;5),"IS4"))))</f>
        <v>0</v>
      </c>
      <c r="N254" t="b">
        <f ca="1">IF(AND(D254&gt;150%,Template!G257&gt;5),"IS1",IF(AND(D254&gt;150%,Template!G257&lt;5),"IS2",IF(AND(D254&lt;50%,Template!G257&gt;5),"IS3",IF(AND(D254&lt;50%,Template!G257&lt;5),"IS4"))))</f>
        <v>0</v>
      </c>
      <c r="O254" t="e">
        <f ca="1">IF(AND(E254&gt;150%,Template!H257&gt;5),"IS1",IF(AND(E254&gt;150%,Template!H257&lt;5),"IS2",IF(AND(E254&lt;50%,Template!H257&gt;5),"IS3",IF(AND(E254&lt;50%,Template!H257&lt;5),"IS4"))))</f>
        <v>#N/A</v>
      </c>
      <c r="P254" t="b">
        <f ca="1">IF(AND(F254&gt;150%,Template!I257&gt;5),"IS1",IF(AND(F254&gt;150%,Template!I257&lt;5),"IS2",IF(AND(F254&lt;50%,Template!I257&gt;5),"IS3",IF(AND(F254&lt;50%,Template!I257&lt;5),"IS4"))))</f>
        <v>0</v>
      </c>
      <c r="Q254" t="b">
        <f ca="1">IF(AND(G254&gt;150%,Template!J257&gt;5),"IS1",IF(AND(G254&gt;150%,Template!J257&lt;5),"IS2",IF(AND(G254&lt;50%,Template!J257&gt;5),"IS3",IF(AND(G254&lt;50%,Template!J257&lt;5),"IS4"))))</f>
        <v>0</v>
      </c>
      <c r="R254" t="e">
        <f ca="1">IF(AND(H254&gt;150%,Template!K257&gt;5),"IS1",IF(AND(H254&gt;150%,Template!K257&lt;5),"IS2",IF(AND(H254&lt;50%,Template!K257&gt;5),"IS3",IF(AND(H254&lt;50%,Template!K257&lt;5),"IS4"))))</f>
        <v>#N/A</v>
      </c>
      <c r="S254" t="b">
        <f ca="1">IF(AND(I254&gt;150%,Template!L257&gt;5),"IS1",IF(AND(I254&gt;150%,Template!L257&lt;5),"IS2",IF(AND(I254&lt;50%,Template!L257&gt;5),"IS3",IF(AND(I254&lt;50%,Template!L257&lt;5),"IS4"))))</f>
        <v>0</v>
      </c>
      <c r="T254" t="b">
        <f ca="1">IF(AND(J254&gt;150%,Template!M257&gt;5),"IS1",IF(AND(J254&gt;150%,Template!M257&lt;5),"IS2",IF(AND(J254&lt;50%,Template!M257&gt;5),"IS3",IF(AND(J254&lt;50%,Template!M257&lt;5),"IS4"))))</f>
        <v>0</v>
      </c>
      <c r="U254" t="e">
        <f ca="1">IF(AND(K254&gt;150%,Template!N257&gt;5),"IS1",IF(AND(K254&gt;150%,Template!N257&lt;5),"IS2",IF(AND(K254&lt;50%,Template!N257&gt;5),"IS3",IF(AND(K254&lt;50%,Template!N257&lt;5),"IS4"))))</f>
        <v>#N/A</v>
      </c>
      <c r="W254" t="str">
        <f ca="1">IF(Template!AF257&lt;&gt;"",Template!AF257,IF(M254&lt;&gt;FALSE,M254,""))</f>
        <v/>
      </c>
      <c r="X254" t="str">
        <f ca="1">IF(Template!AG257&lt;&gt;"",Template!AG257,IF(N254&lt;&gt;FALSE,N254,""))</f>
        <v/>
      </c>
      <c r="Y254" t="e">
        <f ca="1">IF(Template!AH257&lt;&gt;"",Template!AH257,IF(O254&lt;&gt;FALSE,O254,""))</f>
        <v>#N/A</v>
      </c>
      <c r="Z254" t="str">
        <f ca="1">IF(Template!AI257&lt;&gt;"",Template!AI257,IF(P254&lt;&gt;FALSE,P254,""))</f>
        <v/>
      </c>
      <c r="AA254" t="str">
        <f ca="1">IF(Template!AJ257&lt;&gt;"",Template!AJ257,IF(Q254&lt;&gt;FALSE,Q254,""))</f>
        <v/>
      </c>
      <c r="AB254" t="e">
        <f ca="1">IF(Template!AK257&lt;&gt;"",Template!AK257,IF(R254&lt;&gt;FALSE,R254,""))</f>
        <v>#N/A</v>
      </c>
      <c r="AC254" t="str">
        <f ca="1">IF(Template!AL257&lt;&gt;"",Template!AL257,IF(S254&lt;&gt;FALSE,S254,""))</f>
        <v/>
      </c>
      <c r="AD254" t="str">
        <f ca="1">IF(Template!AM257&lt;&gt;"",Template!AM257,IF(T254&lt;&gt;FALSE,T254,""))</f>
        <v/>
      </c>
      <c r="AE254" t="e">
        <f ca="1">IF(Template!AN257&lt;&gt;"",Template!AN257,IF(U254&lt;&gt;FALSE,U254,""))</f>
        <v>#N/A</v>
      </c>
    </row>
    <row r="255" spans="2:31" x14ac:dyDescent="0.35">
      <c r="B255" t="str">
        <f ca="1">Template!C258</f>
        <v>AB-230117-02 LD 8</v>
      </c>
      <c r="C255">
        <f ca="1">Template!AV258/Template!AV$2</f>
        <v>0.11294981271356475</v>
      </c>
      <c r="D255">
        <f ca="1">Template!AW258/Template!AW$2</f>
        <v>0.33024546932089277</v>
      </c>
      <c r="E255">
        <f ca="1">Template!AX258/Template!AX$2</f>
        <v>0.31684769132793222</v>
      </c>
      <c r="F255">
        <f ca="1">Template!AY258/Template!AY$2</f>
        <v>0.32950754481568834</v>
      </c>
      <c r="G255">
        <f ca="1">Template!AZ258/Template!AZ$2</f>
        <v>0.50749683779092658</v>
      </c>
      <c r="H255">
        <f ca="1">Template!BA258/Template!BA$2</f>
        <v>0.6083363296368991</v>
      </c>
      <c r="I255">
        <f ca="1">Template!BB258/Template!BB$2</f>
        <v>0.72623541004050896</v>
      </c>
      <c r="J255">
        <f ca="1">Template!BC258/Template!BC$2</f>
        <v>0.94228248217787314</v>
      </c>
      <c r="K255">
        <f ca="1">Template!BD258/Template!BD$2</f>
        <v>0.94724188938931053</v>
      </c>
      <c r="M255" t="str">
        <f ca="1">IF(AND(C255&gt;150%,Template!F258&gt;5),"IS1",IF(AND(C255&gt;150%,Template!F258&lt;5),"IS2",IF(AND(C255&lt;50%,Template!F258&gt;5),"IS3",IF(AND(C255&lt;50%,Template!F258&lt;5),"IS4"))))</f>
        <v>IS3</v>
      </c>
      <c r="N255" t="str">
        <f ca="1">IF(AND(D255&gt;150%,Template!G258&gt;5),"IS1",IF(AND(D255&gt;150%,Template!G258&lt;5),"IS2",IF(AND(D255&lt;50%,Template!G258&gt;5),"IS3",IF(AND(D255&lt;50%,Template!G258&lt;5),"IS4"))))</f>
        <v>IS4</v>
      </c>
      <c r="O255" t="e">
        <f ca="1">IF(AND(E255&gt;150%,Template!H258&gt;5),"IS1",IF(AND(E255&gt;150%,Template!H258&lt;5),"IS2",IF(AND(E255&lt;50%,Template!H258&gt;5),"IS3",IF(AND(E255&lt;50%,Template!H258&lt;5),"IS4"))))</f>
        <v>#N/A</v>
      </c>
      <c r="P255" t="str">
        <f ca="1">IF(AND(F255&gt;150%,Template!I258&gt;5),"IS1",IF(AND(F255&gt;150%,Template!I258&lt;5),"IS2",IF(AND(F255&lt;50%,Template!I258&gt;5),"IS3",IF(AND(F255&lt;50%,Template!I258&lt;5),"IS4"))))</f>
        <v>IS4</v>
      </c>
      <c r="Q255" t="b">
        <f ca="1">IF(AND(G255&gt;150%,Template!J258&gt;5),"IS1",IF(AND(G255&gt;150%,Template!J258&lt;5),"IS2",IF(AND(G255&lt;50%,Template!J258&gt;5),"IS3",IF(AND(G255&lt;50%,Template!J258&lt;5),"IS4"))))</f>
        <v>0</v>
      </c>
      <c r="R255" t="e">
        <f ca="1">IF(AND(H255&gt;150%,Template!K258&gt;5),"IS1",IF(AND(H255&gt;150%,Template!K258&lt;5),"IS2",IF(AND(H255&lt;50%,Template!K258&gt;5),"IS3",IF(AND(H255&lt;50%,Template!K258&lt;5),"IS4"))))</f>
        <v>#N/A</v>
      </c>
      <c r="S255" t="b">
        <f ca="1">IF(AND(I255&gt;150%,Template!L258&gt;5),"IS1",IF(AND(I255&gt;150%,Template!L258&lt;5),"IS2",IF(AND(I255&lt;50%,Template!L258&gt;5),"IS3",IF(AND(I255&lt;50%,Template!L258&lt;5),"IS4"))))</f>
        <v>0</v>
      </c>
      <c r="T255" t="b">
        <f ca="1">IF(AND(J255&gt;150%,Template!M258&gt;5),"IS1",IF(AND(J255&gt;150%,Template!M258&lt;5),"IS2",IF(AND(J255&lt;50%,Template!M258&gt;5),"IS3",IF(AND(J255&lt;50%,Template!M258&lt;5),"IS4"))))</f>
        <v>0</v>
      </c>
      <c r="U255" t="e">
        <f ca="1">IF(AND(K255&gt;150%,Template!N258&gt;5),"IS1",IF(AND(K255&gt;150%,Template!N258&lt;5),"IS2",IF(AND(K255&lt;50%,Template!N258&gt;5),"IS3",IF(AND(K255&lt;50%,Template!N258&lt;5),"IS4"))))</f>
        <v>#N/A</v>
      </c>
      <c r="W255" t="str">
        <f>IF(Template!AF258&lt;&gt;"",Template!AF258,IF(M255&lt;&gt;FALSE,M255,""))</f>
        <v>IS3</v>
      </c>
      <c r="X255" t="str">
        <f>IF(Template!AG258&lt;&gt;"",Template!AG258,IF(N255&lt;&gt;FALSE,N255,""))</f>
        <v>IS4</v>
      </c>
      <c r="Y255" t="str">
        <f>IF(Template!AH258&lt;&gt;"",Template!AH258,IF(O255&lt;&gt;FALSE,O255,""))</f>
        <v>IS3</v>
      </c>
      <c r="Z255" t="str">
        <f>IF(Template!AI258&lt;&gt;"",Template!AI258,IF(P255&lt;&gt;FALSE,P255,""))</f>
        <v>IS4</v>
      </c>
      <c r="AA255" t="str">
        <f ca="1">IF(Template!AJ258&lt;&gt;"",Template!AJ258,IF(Q255&lt;&gt;FALSE,Q255,""))</f>
        <v/>
      </c>
      <c r="AB255" t="e">
        <f ca="1">IF(Template!AK258&lt;&gt;"",Template!AK258,IF(R255&lt;&gt;FALSE,R255,""))</f>
        <v>#N/A</v>
      </c>
      <c r="AC255" t="str">
        <f ca="1">IF(Template!AL258&lt;&gt;"",Template!AL258,IF(S255&lt;&gt;FALSE,S255,""))</f>
        <v/>
      </c>
      <c r="AD255" t="str">
        <f ca="1">IF(Template!AM258&lt;&gt;"",Template!AM258,IF(T255&lt;&gt;FALSE,T255,""))</f>
        <v/>
      </c>
      <c r="AE255" t="e">
        <f ca="1">IF(Template!AN258&lt;&gt;"",Template!AN258,IF(U255&lt;&gt;FALSE,U255,""))</f>
        <v>#N/A</v>
      </c>
    </row>
    <row r="256" spans="2:31" x14ac:dyDescent="0.35">
      <c r="B256" t="str">
        <f ca="1">Template!C259</f>
        <v>AB-230117-02 LFB-H 9</v>
      </c>
      <c r="C256">
        <f ca="1">Template!AV259/Template!AV$2</f>
        <v>1.4979408763772573</v>
      </c>
      <c r="D256">
        <f ca="1">Template!AW259/Template!AW$2</f>
        <v>1.5780450370334358</v>
      </c>
      <c r="E256">
        <f ca="1">Template!AX259/Template!AX$2</f>
        <v>1.3600146077894322</v>
      </c>
      <c r="F256">
        <f ca="1">Template!AY259/Template!AY$2</f>
        <v>1.2491739259603871</v>
      </c>
      <c r="G256">
        <f ca="1">Template!AZ259/Template!AZ$2</f>
        <v>0.80881157350013277</v>
      </c>
      <c r="H256">
        <f ca="1">Template!BA259/Template!BA$2</f>
        <v>0.89648812211290507</v>
      </c>
      <c r="I256">
        <f ca="1">Template!BB259/Template!BB$2</f>
        <v>0.84566027124446341</v>
      </c>
      <c r="J256">
        <f ca="1">Template!BC259/Template!BC$2</f>
        <v>0.78237845772239134</v>
      </c>
      <c r="K256">
        <f ca="1">Template!BD259/Template!BD$2</f>
        <v>0.97881208986050128</v>
      </c>
      <c r="M256" t="b">
        <f ca="1">IF(AND(C256&gt;150%,Template!F259&gt;5),"IS1",IF(AND(C256&gt;150%,Template!F259&lt;5),"IS2",IF(AND(C256&lt;50%,Template!F259&gt;5),"IS3",IF(AND(C256&lt;50%,Template!F259&lt;5),"IS4"))))</f>
        <v>0</v>
      </c>
      <c r="N256" t="str">
        <f ca="1">IF(AND(D256&gt;150%,Template!G259&gt;5),"IS1",IF(AND(D256&gt;150%,Template!G259&lt;5),"IS2",IF(AND(D256&lt;50%,Template!G259&gt;5),"IS3",IF(AND(D256&lt;50%,Template!G259&lt;5),"IS4"))))</f>
        <v>IS1</v>
      </c>
      <c r="O256" t="e">
        <f ca="1">IF(AND(E256&gt;150%,Template!H259&gt;5),"IS1",IF(AND(E256&gt;150%,Template!H259&lt;5),"IS2",IF(AND(E256&lt;50%,Template!H259&gt;5),"IS3",IF(AND(E256&lt;50%,Template!H259&lt;5),"IS4"))))</f>
        <v>#N/A</v>
      </c>
      <c r="P256" t="b">
        <f ca="1">IF(AND(F256&gt;150%,Template!I259&gt;5),"IS1",IF(AND(F256&gt;150%,Template!I259&lt;5),"IS2",IF(AND(F256&lt;50%,Template!I259&gt;5),"IS3",IF(AND(F256&lt;50%,Template!I259&lt;5),"IS4"))))</f>
        <v>0</v>
      </c>
      <c r="Q256" t="b">
        <f ca="1">IF(AND(G256&gt;150%,Template!J259&gt;5),"IS1",IF(AND(G256&gt;150%,Template!J259&lt;5),"IS2",IF(AND(G256&lt;50%,Template!J259&gt;5),"IS3",IF(AND(G256&lt;50%,Template!J259&lt;5),"IS4"))))</f>
        <v>0</v>
      </c>
      <c r="R256" t="e">
        <f ca="1">IF(AND(H256&gt;150%,Template!K259&gt;5),"IS1",IF(AND(H256&gt;150%,Template!K259&lt;5),"IS2",IF(AND(H256&lt;50%,Template!K259&gt;5),"IS3",IF(AND(H256&lt;50%,Template!K259&lt;5),"IS4"))))</f>
        <v>#N/A</v>
      </c>
      <c r="S256" t="b">
        <f ca="1">IF(AND(I256&gt;150%,Template!L259&gt;5),"IS1",IF(AND(I256&gt;150%,Template!L259&lt;5),"IS2",IF(AND(I256&lt;50%,Template!L259&gt;5),"IS3",IF(AND(I256&lt;50%,Template!L259&lt;5),"IS4"))))</f>
        <v>0</v>
      </c>
      <c r="T256" t="b">
        <f ca="1">IF(AND(J256&gt;150%,Template!M259&gt;5),"IS1",IF(AND(J256&gt;150%,Template!M259&lt;5),"IS2",IF(AND(J256&lt;50%,Template!M259&gt;5),"IS3",IF(AND(J256&lt;50%,Template!M259&lt;5),"IS4"))))</f>
        <v>0</v>
      </c>
      <c r="U256" t="e">
        <f ca="1">IF(AND(K256&gt;150%,Template!N259&gt;5),"IS1",IF(AND(K256&gt;150%,Template!N259&lt;5),"IS2",IF(AND(K256&lt;50%,Template!N259&gt;5),"IS3",IF(AND(K256&lt;50%,Template!N259&lt;5),"IS4"))))</f>
        <v>#N/A</v>
      </c>
      <c r="W256" t="str">
        <f ca="1">IF(Template!AF259&lt;&gt;"",Template!AF259,IF(M256&lt;&gt;FALSE,M256,""))</f>
        <v/>
      </c>
      <c r="X256" t="str">
        <f>IF(Template!AG259&lt;&gt;"",Template!AG259,IF(N256&lt;&gt;FALSE,N256,""))</f>
        <v>IS1</v>
      </c>
      <c r="Y256" t="e">
        <f ca="1">IF(Template!AH259&lt;&gt;"",Template!AH259,IF(O256&lt;&gt;FALSE,O256,""))</f>
        <v>#N/A</v>
      </c>
      <c r="Z256" t="str">
        <f ca="1">IF(Template!AI259&lt;&gt;"",Template!AI259,IF(P256&lt;&gt;FALSE,P256,""))</f>
        <v/>
      </c>
      <c r="AA256" t="str">
        <f ca="1">IF(Template!AJ259&lt;&gt;"",Template!AJ259,IF(Q256&lt;&gt;FALSE,Q256,""))</f>
        <v/>
      </c>
      <c r="AB256" t="e">
        <f ca="1">IF(Template!AK259&lt;&gt;"",Template!AK259,IF(R256&lt;&gt;FALSE,R256,""))</f>
        <v>#N/A</v>
      </c>
      <c r="AC256" t="str">
        <f ca="1">IF(Template!AL259&lt;&gt;"",Template!AL259,IF(S256&lt;&gt;FALSE,S256,""))</f>
        <v/>
      </c>
      <c r="AD256" t="str">
        <f ca="1">IF(Template!AM259&lt;&gt;"",Template!AM259,IF(T256&lt;&gt;FALSE,T256,""))</f>
        <v/>
      </c>
      <c r="AE256" t="e">
        <f ca="1">IF(Template!AN259&lt;&gt;"",Template!AN259,IF(U256&lt;&gt;FALSE,U256,""))</f>
        <v>#N/A</v>
      </c>
    </row>
    <row r="257" spans="2:31" x14ac:dyDescent="0.35">
      <c r="B257" t="str">
        <f ca="1">Template!C260</f>
        <v>AB-230117-02 CCC-H 9</v>
      </c>
      <c r="C257">
        <f ca="1">Template!AV260/Template!AV$2</f>
        <v>1.3756424917655599</v>
      </c>
      <c r="D257">
        <f ca="1">Template!AW260/Template!AW$2</f>
        <v>1.3466665856380899</v>
      </c>
      <c r="E257">
        <f ca="1">Template!AX260/Template!AX$2</f>
        <v>1.1312507429506999</v>
      </c>
      <c r="F257">
        <f ca="1">Template!AY260/Template!AY$2</f>
        <v>1.0303491643758864</v>
      </c>
      <c r="G257">
        <f ca="1">Template!AZ260/Template!AZ$2</f>
        <v>0.64246257133385476</v>
      </c>
      <c r="H257">
        <f ca="1">Template!BA260/Template!BA$2</f>
        <v>0.71116696845244187</v>
      </c>
      <c r="I257">
        <f ca="1">Template!BB260/Template!BB$2</f>
        <v>0.6805846716045465</v>
      </c>
      <c r="J257">
        <f ca="1">Template!BC260/Template!BC$2</f>
        <v>0.61042824996013434</v>
      </c>
      <c r="K257">
        <f ca="1">Template!BD260/Template!BD$2</f>
        <v>0.75941313477657291</v>
      </c>
      <c r="M257" t="b">
        <f ca="1">IF(AND(C257&gt;150%,Template!F260&gt;5),"IS1",IF(AND(C257&gt;150%,Template!F260&lt;5),"IS2",IF(AND(C257&lt;50%,Template!F260&gt;5),"IS3",IF(AND(C257&lt;50%,Template!F260&lt;5),"IS4"))))</f>
        <v>0</v>
      </c>
      <c r="N257" t="b">
        <f ca="1">IF(AND(D257&gt;150%,Template!G260&gt;5),"IS1",IF(AND(D257&gt;150%,Template!G260&lt;5),"IS2",IF(AND(D257&lt;50%,Template!G260&gt;5),"IS3",IF(AND(D257&lt;50%,Template!G260&lt;5),"IS4"))))</f>
        <v>0</v>
      </c>
      <c r="O257" t="e">
        <f ca="1">IF(AND(E257&gt;150%,Template!H260&gt;5),"IS1",IF(AND(E257&gt;150%,Template!H260&lt;5),"IS2",IF(AND(E257&lt;50%,Template!H260&gt;5),"IS3",IF(AND(E257&lt;50%,Template!H260&lt;5),"IS4"))))</f>
        <v>#N/A</v>
      </c>
      <c r="P257" t="b">
        <f ca="1">IF(AND(F257&gt;150%,Template!I260&gt;5),"IS1",IF(AND(F257&gt;150%,Template!I260&lt;5),"IS2",IF(AND(F257&lt;50%,Template!I260&gt;5),"IS3",IF(AND(F257&lt;50%,Template!I260&lt;5),"IS4"))))</f>
        <v>0</v>
      </c>
      <c r="Q257" t="b">
        <f ca="1">IF(AND(G257&gt;150%,Template!J260&gt;5),"IS1",IF(AND(G257&gt;150%,Template!J260&lt;5),"IS2",IF(AND(G257&lt;50%,Template!J260&gt;5),"IS3",IF(AND(G257&lt;50%,Template!J260&lt;5),"IS4"))))</f>
        <v>0</v>
      </c>
      <c r="R257" t="e">
        <f ca="1">IF(AND(H257&gt;150%,Template!K260&gt;5),"IS1",IF(AND(H257&gt;150%,Template!K260&lt;5),"IS2",IF(AND(H257&lt;50%,Template!K260&gt;5),"IS3",IF(AND(H257&lt;50%,Template!K260&lt;5),"IS4"))))</f>
        <v>#N/A</v>
      </c>
      <c r="S257" t="b">
        <f ca="1">IF(AND(I257&gt;150%,Template!L260&gt;5),"IS1",IF(AND(I257&gt;150%,Template!L260&lt;5),"IS2",IF(AND(I257&lt;50%,Template!L260&gt;5),"IS3",IF(AND(I257&lt;50%,Template!L260&lt;5),"IS4"))))</f>
        <v>0</v>
      </c>
      <c r="T257" t="b">
        <f ca="1">IF(AND(J257&gt;150%,Template!M260&gt;5),"IS1",IF(AND(J257&gt;150%,Template!M260&lt;5),"IS2",IF(AND(J257&lt;50%,Template!M260&gt;5),"IS3",IF(AND(J257&lt;50%,Template!M260&lt;5),"IS4"))))</f>
        <v>0</v>
      </c>
      <c r="U257" t="e">
        <f ca="1">IF(AND(K257&gt;150%,Template!N260&gt;5),"IS1",IF(AND(K257&gt;150%,Template!N260&lt;5),"IS2",IF(AND(K257&lt;50%,Template!N260&gt;5),"IS3",IF(AND(K257&lt;50%,Template!N260&lt;5),"IS4"))))</f>
        <v>#N/A</v>
      </c>
      <c r="W257" t="str">
        <f ca="1">IF(Template!AF260&lt;&gt;"",Template!AF260,IF(M257&lt;&gt;FALSE,M257,""))</f>
        <v/>
      </c>
      <c r="X257" t="str">
        <f ca="1">IF(Template!AG260&lt;&gt;"",Template!AG260,IF(N257&lt;&gt;FALSE,N257,""))</f>
        <v/>
      </c>
      <c r="Y257" t="e">
        <f ca="1">IF(Template!AH260&lt;&gt;"",Template!AH260,IF(O257&lt;&gt;FALSE,O257,""))</f>
        <v>#N/A</v>
      </c>
      <c r="Z257" t="str">
        <f ca="1">IF(Template!AI260&lt;&gt;"",Template!AI260,IF(P257&lt;&gt;FALSE,P257,""))</f>
        <v/>
      </c>
      <c r="AA257" t="str">
        <f ca="1">IF(Template!AJ260&lt;&gt;"",Template!AJ260,IF(Q257&lt;&gt;FALSE,Q257,""))</f>
        <v/>
      </c>
      <c r="AB257" t="e">
        <f ca="1">IF(Template!AK260&lt;&gt;"",Template!AK260,IF(R257&lt;&gt;FALSE,R257,""))</f>
        <v>#N/A</v>
      </c>
      <c r="AC257" t="str">
        <f ca="1">IF(Template!AL260&lt;&gt;"",Template!AL260,IF(S257&lt;&gt;FALSE,S257,""))</f>
        <v/>
      </c>
      <c r="AD257" t="str">
        <f ca="1">IF(Template!AM260&lt;&gt;"",Template!AM260,IF(T257&lt;&gt;FALSE,T257,""))</f>
        <v/>
      </c>
      <c r="AE257" t="e">
        <f ca="1">IF(Template!AN260&lt;&gt;"",Template!AN260,IF(U257&lt;&gt;FALSE,U257,""))</f>
        <v>#N/A</v>
      </c>
    </row>
    <row r="258" spans="2:31" x14ac:dyDescent="0.35">
      <c r="B258" t="str">
        <f ca="1">Template!C261</f>
        <v>AB-230117-02 LFSM-H 8</v>
      </c>
      <c r="C258">
        <f ca="1">Template!AV261/Template!AV$2</f>
        <v>0.18428985229365966</v>
      </c>
      <c r="D258">
        <f ca="1">Template!AW261/Template!AW$2</f>
        <v>0.4250543060273782</v>
      </c>
      <c r="E258">
        <f ca="1">Template!AX261/Template!AX$2</f>
        <v>0.40665291671721793</v>
      </c>
      <c r="F258">
        <f ca="1">Template!AY261/Template!AY$2</f>
        <v>0.4249638784445422</v>
      </c>
      <c r="G258">
        <f ca="1">Template!AZ261/Template!AZ$2</f>
        <v>0.56163379790378443</v>
      </c>
      <c r="H258">
        <f ca="1">Template!BA261/Template!BA$2</f>
        <v>0.57022222528931654</v>
      </c>
      <c r="I258">
        <f ca="1">Template!BB261/Template!BB$2</f>
        <v>0.58470920269580928</v>
      </c>
      <c r="J258">
        <f ca="1">Template!BC261/Template!BC$2</f>
        <v>0.74216231073597627</v>
      </c>
      <c r="K258">
        <f ca="1">Template!BD261/Template!BD$2</f>
        <v>0.66723253912275748</v>
      </c>
      <c r="M258" t="str">
        <f ca="1">IF(AND(C258&gt;150%,Template!F261&gt;5),"IS1",IF(AND(C258&gt;150%,Template!F261&lt;5),"IS2",IF(AND(C258&lt;50%,Template!F261&gt;5),"IS3",IF(AND(C258&lt;50%,Template!F261&lt;5),"IS4"))))</f>
        <v>IS3</v>
      </c>
      <c r="N258" t="str">
        <f ca="1">IF(AND(D258&gt;150%,Template!G261&gt;5),"IS1",IF(AND(D258&gt;150%,Template!G261&lt;5),"IS2",IF(AND(D258&lt;50%,Template!G261&gt;5),"IS3",IF(AND(D258&lt;50%,Template!G261&lt;5),"IS4"))))</f>
        <v>IS3</v>
      </c>
      <c r="O258" t="e">
        <f ca="1">IF(AND(E258&gt;150%,Template!H261&gt;5),"IS1",IF(AND(E258&gt;150%,Template!H261&lt;5),"IS2",IF(AND(E258&lt;50%,Template!H261&gt;5),"IS3",IF(AND(E258&lt;50%,Template!H261&lt;5),"IS4"))))</f>
        <v>#N/A</v>
      </c>
      <c r="P258" t="str">
        <f ca="1">IF(AND(F258&gt;150%,Template!I261&gt;5),"IS1",IF(AND(F258&gt;150%,Template!I261&lt;5),"IS2",IF(AND(F258&lt;50%,Template!I261&gt;5),"IS3",IF(AND(F258&lt;50%,Template!I261&lt;5),"IS4"))))</f>
        <v>IS3</v>
      </c>
      <c r="Q258" t="b">
        <f ca="1">IF(AND(G258&gt;150%,Template!J261&gt;5),"IS1",IF(AND(G258&gt;150%,Template!J261&lt;5),"IS2",IF(AND(G258&lt;50%,Template!J261&gt;5),"IS3",IF(AND(G258&lt;50%,Template!J261&lt;5),"IS4"))))</f>
        <v>0</v>
      </c>
      <c r="R258" t="e">
        <f ca="1">IF(AND(H258&gt;150%,Template!K261&gt;5),"IS1",IF(AND(H258&gt;150%,Template!K261&lt;5),"IS2",IF(AND(H258&lt;50%,Template!K261&gt;5),"IS3",IF(AND(H258&lt;50%,Template!K261&lt;5),"IS4"))))</f>
        <v>#N/A</v>
      </c>
      <c r="S258" t="b">
        <f ca="1">IF(AND(I258&gt;150%,Template!L261&gt;5),"IS1",IF(AND(I258&gt;150%,Template!L261&lt;5),"IS2",IF(AND(I258&lt;50%,Template!L261&gt;5),"IS3",IF(AND(I258&lt;50%,Template!L261&lt;5),"IS4"))))</f>
        <v>0</v>
      </c>
      <c r="T258" t="b">
        <f ca="1">IF(AND(J258&gt;150%,Template!M261&gt;5),"IS1",IF(AND(J258&gt;150%,Template!M261&lt;5),"IS2",IF(AND(J258&lt;50%,Template!M261&gt;5),"IS3",IF(AND(J258&lt;50%,Template!M261&lt;5),"IS4"))))</f>
        <v>0</v>
      </c>
      <c r="U258" t="e">
        <f ca="1">IF(AND(K258&gt;150%,Template!N261&gt;5),"IS1",IF(AND(K258&gt;150%,Template!N261&lt;5),"IS2",IF(AND(K258&lt;50%,Template!N261&gt;5),"IS3",IF(AND(K258&lt;50%,Template!N261&lt;5),"IS4"))))</f>
        <v>#N/A</v>
      </c>
      <c r="W258" t="str">
        <f>IF(Template!AF261&lt;&gt;"",Template!AF261,IF(M258&lt;&gt;FALSE,M258,""))</f>
        <v>IS3</v>
      </c>
      <c r="X258" t="str">
        <f>IF(Template!AG261&lt;&gt;"",Template!AG261,IF(N258&lt;&gt;FALSE,N258,""))</f>
        <v>IS3</v>
      </c>
      <c r="Y258" t="str">
        <f>IF(Template!AH261&lt;&gt;"",Template!AH261,IF(O258&lt;&gt;FALSE,O258,""))</f>
        <v>IS3</v>
      </c>
      <c r="Z258" t="str">
        <f>IF(Template!AI261&lt;&gt;"",Template!AI261,IF(P258&lt;&gt;FALSE,P258,""))</f>
        <v>IS3</v>
      </c>
      <c r="AA258" t="str">
        <f ca="1">IF(Template!AJ261&lt;&gt;"",Template!AJ261,IF(Q258&lt;&gt;FALSE,Q258,""))</f>
        <v/>
      </c>
      <c r="AB258" t="e">
        <f ca="1">IF(Template!AK261&lt;&gt;"",Template!AK261,IF(R258&lt;&gt;FALSE,R258,""))</f>
        <v>#N/A</v>
      </c>
      <c r="AC258" t="str">
        <f ca="1">IF(Template!AL261&lt;&gt;"",Template!AL261,IF(S258&lt;&gt;FALSE,S258,""))</f>
        <v/>
      </c>
      <c r="AD258" t="str">
        <f ca="1">IF(Template!AM261&lt;&gt;"",Template!AM261,IF(T258&lt;&gt;FALSE,T258,""))</f>
        <v/>
      </c>
      <c r="AE258" t="e">
        <f ca="1">IF(Template!AN261&lt;&gt;"",Template!AN261,IF(U258&lt;&gt;FALSE,U258,""))</f>
        <v>#N/A</v>
      </c>
    </row>
    <row r="259" spans="2:31" x14ac:dyDescent="0.35">
      <c r="B259" t="str">
        <f ca="1">Template!C262</f>
        <v>WO-23003-161-A-1</v>
      </c>
      <c r="C259">
        <f ca="1">Template!AV262/Template!AV$2</f>
        <v>0.19089657817068745</v>
      </c>
      <c r="D259">
        <f ca="1">Template!AW262/Template!AW$2</f>
        <v>0.43300861131199447</v>
      </c>
      <c r="E259">
        <f ca="1">Template!AX262/Template!AX$2</f>
        <v>0.44225817797238492</v>
      </c>
      <c r="F259">
        <f ca="1">Template!AY262/Template!AY$2</f>
        <v>0.44610108124627951</v>
      </c>
      <c r="G259">
        <f ca="1">Template!AZ262/Template!AZ$2</f>
        <v>0.61919244368617565</v>
      </c>
      <c r="H259">
        <f ca="1">Template!BA262/Template!BA$2</f>
        <v>0.67156319815073051</v>
      </c>
      <c r="I259">
        <f ca="1">Template!BB262/Template!BB$2</f>
        <v>0.73608697182576877</v>
      </c>
      <c r="J259">
        <f ca="1">Template!BC262/Template!BC$2</f>
        <v>0.9232262560080986</v>
      </c>
      <c r="K259">
        <f ca="1">Template!BD262/Template!BD$2</f>
        <v>0.91833967392439542</v>
      </c>
      <c r="M259" t="str">
        <f ca="1">IF(AND(C259&gt;150%,Template!F262&gt;5),"IS1",IF(AND(C259&gt;150%,Template!F262&lt;5),"IS2",IF(AND(C259&lt;50%,Template!F262&gt;5),"IS3",IF(AND(C259&lt;50%,Template!F262&lt;5),"IS4"))))</f>
        <v>IS3</v>
      </c>
      <c r="N259" t="str">
        <f ca="1">IF(AND(D259&gt;150%,Template!G262&gt;5),"IS1",IF(AND(D259&gt;150%,Template!G262&lt;5),"IS2",IF(AND(D259&lt;50%,Template!G262&gt;5),"IS3",IF(AND(D259&lt;50%,Template!G262&lt;5),"IS4"))))</f>
        <v>IS4</v>
      </c>
      <c r="O259" t="e">
        <f ca="1">IF(AND(E259&gt;150%,Template!H262&gt;5),"IS1",IF(AND(E259&gt;150%,Template!H262&lt;5),"IS2",IF(AND(E259&lt;50%,Template!H262&gt;5),"IS3",IF(AND(E259&lt;50%,Template!H262&lt;5),"IS4"))))</f>
        <v>#N/A</v>
      </c>
      <c r="P259" t="str">
        <f ca="1">IF(AND(F259&gt;150%,Template!I262&gt;5),"IS1",IF(AND(F259&gt;150%,Template!I262&lt;5),"IS2",IF(AND(F259&lt;50%,Template!I262&gt;5),"IS3",IF(AND(F259&lt;50%,Template!I262&lt;5),"IS4"))))</f>
        <v>IS4</v>
      </c>
      <c r="Q259" t="b">
        <f ca="1">IF(AND(G259&gt;150%,Template!J262&gt;5),"IS1",IF(AND(G259&gt;150%,Template!J262&lt;5),"IS2",IF(AND(G259&lt;50%,Template!J262&gt;5),"IS3",IF(AND(G259&lt;50%,Template!J262&lt;5),"IS4"))))</f>
        <v>0</v>
      </c>
      <c r="R259" t="e">
        <f ca="1">IF(AND(H259&gt;150%,Template!K262&gt;5),"IS1",IF(AND(H259&gt;150%,Template!K262&lt;5),"IS2",IF(AND(H259&lt;50%,Template!K262&gt;5),"IS3",IF(AND(H259&lt;50%,Template!K262&lt;5),"IS4"))))</f>
        <v>#N/A</v>
      </c>
      <c r="S259" t="b">
        <f ca="1">IF(AND(I259&gt;150%,Template!L262&gt;5),"IS1",IF(AND(I259&gt;150%,Template!L262&lt;5),"IS2",IF(AND(I259&lt;50%,Template!L262&gt;5),"IS3",IF(AND(I259&lt;50%,Template!L262&lt;5),"IS4"))))</f>
        <v>0</v>
      </c>
      <c r="T259" t="b">
        <f ca="1">IF(AND(J259&gt;150%,Template!M262&gt;5),"IS1",IF(AND(J259&gt;150%,Template!M262&lt;5),"IS2",IF(AND(J259&lt;50%,Template!M262&gt;5),"IS3",IF(AND(J259&lt;50%,Template!M262&lt;5),"IS4"))))</f>
        <v>0</v>
      </c>
      <c r="U259" t="e">
        <f ca="1">IF(AND(K259&gt;150%,Template!N262&gt;5),"IS1",IF(AND(K259&gt;150%,Template!N262&lt;5),"IS2",IF(AND(K259&lt;50%,Template!N262&gt;5),"IS3",IF(AND(K259&lt;50%,Template!N262&lt;5),"IS4"))))</f>
        <v>#N/A</v>
      </c>
      <c r="W259" t="str">
        <f>IF(Template!AF262&lt;&gt;"",Template!AF262,IF(M259&lt;&gt;FALSE,M259,""))</f>
        <v>IS3</v>
      </c>
      <c r="X259" t="str">
        <f>IF(Template!AG262&lt;&gt;"",Template!AG262,IF(N259&lt;&gt;FALSE,N259,""))</f>
        <v>IS4</v>
      </c>
      <c r="Y259" t="str">
        <f>IF(Template!AH262&lt;&gt;"",Template!AH262,IF(O259&lt;&gt;FALSE,O259,""))</f>
        <v>IS3</v>
      </c>
      <c r="Z259" t="str">
        <f>IF(Template!AI262&lt;&gt;"",Template!AI262,IF(P259&lt;&gt;FALSE,P259,""))</f>
        <v>IS4</v>
      </c>
      <c r="AA259" t="str">
        <f ca="1">IF(Template!AJ262&lt;&gt;"",Template!AJ262,IF(Q259&lt;&gt;FALSE,Q259,""))</f>
        <v/>
      </c>
      <c r="AB259" t="e">
        <f ca="1">IF(Template!AK262&lt;&gt;"",Template!AK262,IF(R259&lt;&gt;FALSE,R259,""))</f>
        <v>#N/A</v>
      </c>
      <c r="AC259" t="str">
        <f ca="1">IF(Template!AL262&lt;&gt;"",Template!AL262,IF(S259&lt;&gt;FALSE,S259,""))</f>
        <v/>
      </c>
      <c r="AD259" t="str">
        <f ca="1">IF(Template!AM262&lt;&gt;"",Template!AM262,IF(T259&lt;&gt;FALSE,T259,""))</f>
        <v/>
      </c>
      <c r="AE259" t="e">
        <f ca="1">IF(Template!AN262&lt;&gt;"",Template!AN262,IF(U259&lt;&gt;FALSE,U259,""))</f>
        <v>#N/A</v>
      </c>
    </row>
    <row r="260" spans="2:31" x14ac:dyDescent="0.35">
      <c r="B260" t="str">
        <f ca="1">Template!C263</f>
        <v>WO-23003-162-A-1</v>
      </c>
      <c r="C260">
        <f ca="1">Template!AV263/Template!AV$2</f>
        <v>0.14664356686502367</v>
      </c>
      <c r="D260">
        <f ca="1">Template!AW263/Template!AW$2</f>
        <v>0.39901307193514474</v>
      </c>
      <c r="E260">
        <f ca="1">Template!AX263/Template!AX$2</f>
        <v>0.38024696804627761</v>
      </c>
      <c r="F260">
        <f ca="1">Template!AY263/Template!AY$2</f>
        <v>0.38482357249369925</v>
      </c>
      <c r="G260">
        <f ca="1">Template!AZ263/Template!AZ$2</f>
        <v>0.590255732137831</v>
      </c>
      <c r="H260">
        <f ca="1">Template!BA263/Template!BA$2</f>
        <v>0.68337684833712076</v>
      </c>
      <c r="I260">
        <f ca="1">Template!BB263/Template!BB$2</f>
        <v>0.77845312464844829</v>
      </c>
      <c r="J260">
        <f ca="1">Template!BC263/Template!BC$2</f>
        <v>0.98288750081909249</v>
      </c>
      <c r="K260">
        <f ca="1">Template!BD263/Template!BD$2</f>
        <v>0.99275509854660737</v>
      </c>
      <c r="M260" t="str">
        <f ca="1">IF(AND(C260&gt;150%,Template!F263&gt;5),"IS1",IF(AND(C260&gt;150%,Template!F263&lt;5),"IS2",IF(AND(C260&lt;50%,Template!F263&gt;5),"IS3",IF(AND(C260&lt;50%,Template!F263&lt;5),"IS4"))))</f>
        <v>IS3</v>
      </c>
      <c r="N260" t="str">
        <f ca="1">IF(AND(D260&gt;150%,Template!G263&gt;5),"IS1",IF(AND(D260&gt;150%,Template!G263&lt;5),"IS2",IF(AND(D260&lt;50%,Template!G263&gt;5),"IS3",IF(AND(D260&lt;50%,Template!G263&lt;5),"IS4"))))</f>
        <v>IS4</v>
      </c>
      <c r="O260" t="e">
        <f ca="1">IF(AND(E260&gt;150%,Template!H263&gt;5),"IS1",IF(AND(E260&gt;150%,Template!H263&lt;5),"IS2",IF(AND(E260&lt;50%,Template!H263&gt;5),"IS3",IF(AND(E260&lt;50%,Template!H263&lt;5),"IS4"))))</f>
        <v>#N/A</v>
      </c>
      <c r="P260" t="str">
        <f ca="1">IF(AND(F260&gt;150%,Template!I263&gt;5),"IS1",IF(AND(F260&gt;150%,Template!I263&lt;5),"IS2",IF(AND(F260&lt;50%,Template!I263&gt;5),"IS3",IF(AND(F260&lt;50%,Template!I263&lt;5),"IS4"))))</f>
        <v>IS4</v>
      </c>
      <c r="Q260" t="b">
        <f ca="1">IF(AND(G260&gt;150%,Template!J263&gt;5),"IS1",IF(AND(G260&gt;150%,Template!J263&lt;5),"IS2",IF(AND(G260&lt;50%,Template!J263&gt;5),"IS3",IF(AND(G260&lt;50%,Template!J263&lt;5),"IS4"))))</f>
        <v>0</v>
      </c>
      <c r="R260" t="e">
        <f ca="1">IF(AND(H260&gt;150%,Template!K263&gt;5),"IS1",IF(AND(H260&gt;150%,Template!K263&lt;5),"IS2",IF(AND(H260&lt;50%,Template!K263&gt;5),"IS3",IF(AND(H260&lt;50%,Template!K263&lt;5),"IS4"))))</f>
        <v>#N/A</v>
      </c>
      <c r="S260" t="b">
        <f ca="1">IF(AND(I260&gt;150%,Template!L263&gt;5),"IS1",IF(AND(I260&gt;150%,Template!L263&lt;5),"IS2",IF(AND(I260&lt;50%,Template!L263&gt;5),"IS3",IF(AND(I260&lt;50%,Template!L263&lt;5),"IS4"))))</f>
        <v>0</v>
      </c>
      <c r="T260" t="b">
        <f ca="1">IF(AND(J260&gt;150%,Template!M263&gt;5),"IS1",IF(AND(J260&gt;150%,Template!M263&lt;5),"IS2",IF(AND(J260&lt;50%,Template!M263&gt;5),"IS3",IF(AND(J260&lt;50%,Template!M263&lt;5),"IS4"))))</f>
        <v>0</v>
      </c>
      <c r="U260" t="e">
        <f ca="1">IF(AND(K260&gt;150%,Template!N263&gt;5),"IS1",IF(AND(K260&gt;150%,Template!N263&lt;5),"IS2",IF(AND(K260&lt;50%,Template!N263&gt;5),"IS3",IF(AND(K260&lt;50%,Template!N263&lt;5),"IS4"))))</f>
        <v>#N/A</v>
      </c>
      <c r="W260" t="str">
        <f>IF(Template!AF263&lt;&gt;"",Template!AF263,IF(M260&lt;&gt;FALSE,M260,""))</f>
        <v>IS3</v>
      </c>
      <c r="X260" t="str">
        <f>IF(Template!AG263&lt;&gt;"",Template!AG263,IF(N260&lt;&gt;FALSE,N260,""))</f>
        <v>IS4</v>
      </c>
      <c r="Y260" t="str">
        <f>IF(Template!AH263&lt;&gt;"",Template!AH263,IF(O260&lt;&gt;FALSE,O260,""))</f>
        <v>IS3</v>
      </c>
      <c r="Z260" t="str">
        <f>IF(Template!AI263&lt;&gt;"",Template!AI263,IF(P260&lt;&gt;FALSE,P260,""))</f>
        <v>IS4</v>
      </c>
      <c r="AA260" t="str">
        <f ca="1">IF(Template!AJ263&lt;&gt;"",Template!AJ263,IF(Q260&lt;&gt;FALSE,Q260,""))</f>
        <v/>
      </c>
      <c r="AB260" t="e">
        <f ca="1">IF(Template!AK263&lt;&gt;"",Template!AK263,IF(R260&lt;&gt;FALSE,R260,""))</f>
        <v>#N/A</v>
      </c>
      <c r="AC260" t="str">
        <f ca="1">IF(Template!AL263&lt;&gt;"",Template!AL263,IF(S260&lt;&gt;FALSE,S260,""))</f>
        <v/>
      </c>
      <c r="AD260" t="str">
        <f ca="1">IF(Template!AM263&lt;&gt;"",Template!AM263,IF(T260&lt;&gt;FALSE,T260,""))</f>
        <v/>
      </c>
      <c r="AE260" t="e">
        <f ca="1">IF(Template!AN263&lt;&gt;"",Template!AN263,IF(U260&lt;&gt;FALSE,U260,""))</f>
        <v>#N/A</v>
      </c>
    </row>
    <row r="261" spans="2:31" x14ac:dyDescent="0.35">
      <c r="B261" t="str">
        <f ca="1">Template!C264</f>
        <v>WO-23003-163-A-1</v>
      </c>
      <c r="C261">
        <f ca="1">Template!AV264/Template!AV$2</f>
        <v>4.4740572336389721E-2</v>
      </c>
      <c r="D261">
        <f ca="1">Template!AW264/Template!AW$2</f>
        <v>0.22702046444229718</v>
      </c>
      <c r="E261">
        <f ca="1">Template!AX264/Template!AX$2</f>
        <v>0.20046658325194067</v>
      </c>
      <c r="F261">
        <f ca="1">Template!AY264/Template!AY$2</f>
        <v>0.21106089704968883</v>
      </c>
      <c r="G261">
        <f ca="1">Template!AZ264/Template!AZ$2</f>
        <v>0.39071238133480091</v>
      </c>
      <c r="H261">
        <f ca="1">Template!BA264/Template!BA$2</f>
        <v>0.49596794533887373</v>
      </c>
      <c r="I261">
        <f ca="1">Template!BB264/Template!BB$2</f>
        <v>0.6719000635546698</v>
      </c>
      <c r="J261">
        <f ca="1">Template!BC264/Template!BC$2</f>
        <v>0.83134270185753134</v>
      </c>
      <c r="K261">
        <f ca="1">Template!BD264/Template!BD$2</f>
        <v>0.93914706627001421</v>
      </c>
      <c r="M261" t="str">
        <f ca="1">IF(AND(C261&gt;150%,Template!F264&gt;5),"IS1",IF(AND(C261&gt;150%,Template!F264&lt;5),"IS2",IF(AND(C261&lt;50%,Template!F264&gt;5),"IS3",IF(AND(C261&lt;50%,Template!F264&lt;5),"IS4"))))</f>
        <v>IS3</v>
      </c>
      <c r="N261" t="str">
        <f ca="1">IF(AND(D261&gt;150%,Template!G264&gt;5),"IS1",IF(AND(D261&gt;150%,Template!G264&lt;5),"IS2",IF(AND(D261&lt;50%,Template!G264&gt;5),"IS3",IF(AND(D261&lt;50%,Template!G264&lt;5),"IS4"))))</f>
        <v>IS4</v>
      </c>
      <c r="O261" t="e">
        <f ca="1">IF(AND(E261&gt;150%,Template!H264&gt;5),"IS1",IF(AND(E261&gt;150%,Template!H264&lt;5),"IS2",IF(AND(E261&lt;50%,Template!H264&gt;5),"IS3",IF(AND(E261&lt;50%,Template!H264&lt;5),"IS4"))))</f>
        <v>#N/A</v>
      </c>
      <c r="P261" t="str">
        <f ca="1">IF(AND(F261&gt;150%,Template!I264&gt;5),"IS1",IF(AND(F261&gt;150%,Template!I264&lt;5),"IS2",IF(AND(F261&lt;50%,Template!I264&gt;5),"IS3",IF(AND(F261&lt;50%,Template!I264&lt;5),"IS4"))))</f>
        <v>IS4</v>
      </c>
      <c r="Q261" t="str">
        <f ca="1">IF(AND(G261&gt;150%,Template!J264&gt;5),"IS1",IF(AND(G261&gt;150%,Template!J264&lt;5),"IS2",IF(AND(G261&lt;50%,Template!J264&gt;5),"IS3",IF(AND(G261&lt;50%,Template!J264&lt;5),"IS4"))))</f>
        <v>IS4</v>
      </c>
      <c r="R261" t="e">
        <f ca="1">IF(AND(H261&gt;150%,Template!K264&gt;5),"IS1",IF(AND(H261&gt;150%,Template!K264&lt;5),"IS2",IF(AND(H261&lt;50%,Template!K264&gt;5),"IS3",IF(AND(H261&lt;50%,Template!K264&lt;5),"IS4"))))</f>
        <v>#N/A</v>
      </c>
      <c r="S261" t="b">
        <f ca="1">IF(AND(I261&gt;150%,Template!L264&gt;5),"IS1",IF(AND(I261&gt;150%,Template!L264&lt;5),"IS2",IF(AND(I261&lt;50%,Template!L264&gt;5),"IS3",IF(AND(I261&lt;50%,Template!L264&lt;5),"IS4"))))</f>
        <v>0</v>
      </c>
      <c r="T261" t="b">
        <f ca="1">IF(AND(J261&gt;150%,Template!M264&gt;5),"IS1",IF(AND(J261&gt;150%,Template!M264&lt;5),"IS2",IF(AND(J261&lt;50%,Template!M264&gt;5),"IS3",IF(AND(J261&lt;50%,Template!M264&lt;5),"IS4"))))</f>
        <v>0</v>
      </c>
      <c r="U261" t="e">
        <f ca="1">IF(AND(K261&gt;150%,Template!N264&gt;5),"IS1",IF(AND(K261&gt;150%,Template!N264&lt;5),"IS2",IF(AND(K261&lt;50%,Template!N264&gt;5),"IS3",IF(AND(K261&lt;50%,Template!N264&lt;5),"IS4"))))</f>
        <v>#N/A</v>
      </c>
      <c r="W261" t="str">
        <f>IF(Template!AF264&lt;&gt;"",Template!AF264,IF(M261&lt;&gt;FALSE,M261,""))</f>
        <v>IS3</v>
      </c>
      <c r="X261" t="str">
        <f>IF(Template!AG264&lt;&gt;"",Template!AG264,IF(N261&lt;&gt;FALSE,N261,""))</f>
        <v>IS4</v>
      </c>
      <c r="Y261" t="str">
        <f>IF(Template!AH264&lt;&gt;"",Template!AH264,IF(O261&lt;&gt;FALSE,O261,""))</f>
        <v>IS3</v>
      </c>
      <c r="Z261" t="str">
        <f>IF(Template!AI264&lt;&gt;"",Template!AI264,IF(P261&lt;&gt;FALSE,P261,""))</f>
        <v>IS4</v>
      </c>
      <c r="AA261" t="str">
        <f>IF(Template!AJ264&lt;&gt;"",Template!AJ264,IF(Q261&lt;&gt;FALSE,Q261,""))</f>
        <v>IS4</v>
      </c>
      <c r="AB261" t="str">
        <f>IF(Template!AK264&lt;&gt;"",Template!AK264,IF(R261&lt;&gt;FALSE,R261,""))</f>
        <v>IS4</v>
      </c>
      <c r="AC261" t="str">
        <f ca="1">IF(Template!AL264&lt;&gt;"",Template!AL264,IF(S261&lt;&gt;FALSE,S261,""))</f>
        <v/>
      </c>
      <c r="AD261" t="str">
        <f ca="1">IF(Template!AM264&lt;&gt;"",Template!AM264,IF(T261&lt;&gt;FALSE,T261,""))</f>
        <v/>
      </c>
      <c r="AE261" t="e">
        <f ca="1">IF(Template!AN264&lt;&gt;"",Template!AN264,IF(U261&lt;&gt;FALSE,U261,""))</f>
        <v>#N/A</v>
      </c>
    </row>
    <row r="262" spans="2:31" x14ac:dyDescent="0.35">
      <c r="B262" t="str">
        <f ca="1">Template!C265</f>
        <v>WO-23003-164-A-1</v>
      </c>
      <c r="C262">
        <f ca="1">Template!AV265/Template!AV$2</f>
        <v>9.0601439400683409E-2</v>
      </c>
      <c r="D262">
        <f ca="1">Template!AW265/Template!AW$2</f>
        <v>0.30051203308126695</v>
      </c>
      <c r="E262">
        <f ca="1">Template!AX265/Template!AX$2</f>
        <v>0.29534123444807597</v>
      </c>
      <c r="F262">
        <f ca="1">Template!AY265/Template!AY$2</f>
        <v>0.31138387187344441</v>
      </c>
      <c r="G262">
        <f ca="1">Template!AZ265/Template!AZ$2</f>
        <v>0.48802298970044483</v>
      </c>
      <c r="H262">
        <f ca="1">Template!BA265/Template!BA$2</f>
        <v>0.56316650773624122</v>
      </c>
      <c r="I262">
        <f ca="1">Template!BB265/Template!BB$2</f>
        <v>0.65243290835247281</v>
      </c>
      <c r="J262">
        <f ca="1">Template!BC265/Template!BC$2</f>
        <v>0.87571321018475068</v>
      </c>
      <c r="K262">
        <f ca="1">Template!BD265/Template!BD$2</f>
        <v>0.87354517655504216</v>
      </c>
      <c r="M262" t="str">
        <f ca="1">IF(AND(C262&gt;150%,Template!F265&gt;5),"IS1",IF(AND(C262&gt;150%,Template!F265&lt;5),"IS2",IF(AND(C262&lt;50%,Template!F265&gt;5),"IS3",IF(AND(C262&lt;50%,Template!F265&lt;5),"IS4"))))</f>
        <v>IS3</v>
      </c>
      <c r="N262" t="str">
        <f ca="1">IF(AND(D262&gt;150%,Template!G265&gt;5),"IS1",IF(AND(D262&gt;150%,Template!G265&lt;5),"IS2",IF(AND(D262&lt;50%,Template!G265&gt;5),"IS3",IF(AND(D262&lt;50%,Template!G265&lt;5),"IS4"))))</f>
        <v>IS4</v>
      </c>
      <c r="O262" t="e">
        <f ca="1">IF(AND(E262&gt;150%,Template!H265&gt;5),"IS1",IF(AND(E262&gt;150%,Template!H265&lt;5),"IS2",IF(AND(E262&lt;50%,Template!H265&gt;5),"IS3",IF(AND(E262&lt;50%,Template!H265&lt;5),"IS4"))))</f>
        <v>#N/A</v>
      </c>
      <c r="P262" t="str">
        <f ca="1">IF(AND(F262&gt;150%,Template!I265&gt;5),"IS1",IF(AND(F262&gt;150%,Template!I265&lt;5),"IS2",IF(AND(F262&lt;50%,Template!I265&gt;5),"IS3",IF(AND(F262&lt;50%,Template!I265&lt;5),"IS4"))))</f>
        <v>IS4</v>
      </c>
      <c r="Q262" t="str">
        <f ca="1">IF(AND(G262&gt;150%,Template!J265&gt;5),"IS1",IF(AND(G262&gt;150%,Template!J265&lt;5),"IS2",IF(AND(G262&lt;50%,Template!J265&gt;5),"IS3",IF(AND(G262&lt;50%,Template!J265&lt;5),"IS4"))))</f>
        <v>IS4</v>
      </c>
      <c r="R262" t="e">
        <f ca="1">IF(AND(H262&gt;150%,Template!K265&gt;5),"IS1",IF(AND(H262&gt;150%,Template!K265&lt;5),"IS2",IF(AND(H262&lt;50%,Template!K265&gt;5),"IS3",IF(AND(H262&lt;50%,Template!K265&lt;5),"IS4"))))</f>
        <v>#N/A</v>
      </c>
      <c r="S262" t="b">
        <f ca="1">IF(AND(I262&gt;150%,Template!L265&gt;5),"IS1",IF(AND(I262&gt;150%,Template!L265&lt;5),"IS2",IF(AND(I262&lt;50%,Template!L265&gt;5),"IS3",IF(AND(I262&lt;50%,Template!L265&lt;5),"IS4"))))</f>
        <v>0</v>
      </c>
      <c r="T262" t="b">
        <f ca="1">IF(AND(J262&gt;150%,Template!M265&gt;5),"IS1",IF(AND(J262&gt;150%,Template!M265&lt;5),"IS2",IF(AND(J262&lt;50%,Template!M265&gt;5),"IS3",IF(AND(J262&lt;50%,Template!M265&lt;5),"IS4"))))</f>
        <v>0</v>
      </c>
      <c r="U262" t="e">
        <f ca="1">IF(AND(K262&gt;150%,Template!N265&gt;5),"IS1",IF(AND(K262&gt;150%,Template!N265&lt;5),"IS2",IF(AND(K262&lt;50%,Template!N265&gt;5),"IS3",IF(AND(K262&lt;50%,Template!N265&lt;5),"IS4"))))</f>
        <v>#N/A</v>
      </c>
      <c r="W262" t="str">
        <f>IF(Template!AF265&lt;&gt;"",Template!AF265,IF(M262&lt;&gt;FALSE,M262,""))</f>
        <v>IS3</v>
      </c>
      <c r="X262" t="str">
        <f>IF(Template!AG265&lt;&gt;"",Template!AG265,IF(N262&lt;&gt;FALSE,N262,""))</f>
        <v>IS4</v>
      </c>
      <c r="Y262" t="str">
        <f>IF(Template!AH265&lt;&gt;"",Template!AH265,IF(O262&lt;&gt;FALSE,O262,""))</f>
        <v>IS3</v>
      </c>
      <c r="Z262" t="str">
        <f>IF(Template!AI265&lt;&gt;"",Template!AI265,IF(P262&lt;&gt;FALSE,P262,""))</f>
        <v>IS4</v>
      </c>
      <c r="AA262" t="str">
        <f>IF(Template!AJ265&lt;&gt;"",Template!AJ265,IF(Q262&lt;&gt;FALSE,Q262,""))</f>
        <v>IS4</v>
      </c>
      <c r="AB262" t="e">
        <f ca="1">IF(Template!AK265&lt;&gt;"",Template!AK265,IF(R262&lt;&gt;FALSE,R262,""))</f>
        <v>#N/A</v>
      </c>
      <c r="AC262" t="str">
        <f ca="1">IF(Template!AL265&lt;&gt;"",Template!AL265,IF(S262&lt;&gt;FALSE,S262,""))</f>
        <v/>
      </c>
      <c r="AD262" t="str">
        <f ca="1">IF(Template!AM265&lt;&gt;"",Template!AM265,IF(T262&lt;&gt;FALSE,T262,""))</f>
        <v/>
      </c>
      <c r="AE262" t="e">
        <f ca="1">IF(Template!AN265&lt;&gt;"",Template!AN265,IF(U262&lt;&gt;FALSE,U262,""))</f>
        <v>#N/A</v>
      </c>
    </row>
    <row r="263" spans="2:31" x14ac:dyDescent="0.35">
      <c r="B263" t="str">
        <f ca="1">Template!C266</f>
        <v>WO-23003-165-A-1</v>
      </c>
      <c r="C263">
        <f ca="1">Template!AV266/Template!AV$2</f>
        <v>0.19121431457273355</v>
      </c>
      <c r="D263">
        <f ca="1">Template!AW266/Template!AW$2</f>
        <v>0.38427262334743906</v>
      </c>
      <c r="E263">
        <f ca="1">Template!AX266/Template!AX$2</f>
        <v>0.4248570981560934</v>
      </c>
      <c r="F263">
        <f ca="1">Template!AY266/Template!AY$2</f>
        <v>0.43773686333667816</v>
      </c>
      <c r="G263">
        <f ca="1">Template!AZ266/Template!AZ$2</f>
        <v>0.61530791987718059</v>
      </c>
      <c r="H263">
        <f ca="1">Template!BA266/Template!BA$2</f>
        <v>0.68112945311976292</v>
      </c>
      <c r="I263">
        <f ca="1">Template!BB266/Template!BB$2</f>
        <v>0.73612663959798519</v>
      </c>
      <c r="J263">
        <f ca="1">Template!BC266/Template!BC$2</f>
        <v>0.9349287676770891</v>
      </c>
      <c r="K263">
        <f ca="1">Template!BD266/Template!BD$2</f>
        <v>0.94629164690107603</v>
      </c>
      <c r="M263" t="str">
        <f ca="1">IF(AND(C263&gt;150%,Template!F266&gt;5),"IS1",IF(AND(C263&gt;150%,Template!F266&lt;5),"IS2",IF(AND(C263&lt;50%,Template!F266&gt;5),"IS3",IF(AND(C263&lt;50%,Template!F266&lt;5),"IS4"))))</f>
        <v>IS3</v>
      </c>
      <c r="N263" t="str">
        <f ca="1">IF(AND(D263&gt;150%,Template!G266&gt;5),"IS1",IF(AND(D263&gt;150%,Template!G266&lt;5),"IS2",IF(AND(D263&lt;50%,Template!G266&gt;5),"IS3",IF(AND(D263&lt;50%,Template!G266&lt;5),"IS4"))))</f>
        <v>IS4</v>
      </c>
      <c r="O263" t="e">
        <f ca="1">IF(AND(E263&gt;150%,Template!H266&gt;5),"IS1",IF(AND(E263&gt;150%,Template!H266&lt;5),"IS2",IF(AND(E263&lt;50%,Template!H266&gt;5),"IS3",IF(AND(E263&lt;50%,Template!H266&lt;5),"IS4"))))</f>
        <v>#N/A</v>
      </c>
      <c r="P263" t="str">
        <f ca="1">IF(AND(F263&gt;150%,Template!I266&gt;5),"IS1",IF(AND(F263&gt;150%,Template!I266&lt;5),"IS2",IF(AND(F263&lt;50%,Template!I266&gt;5),"IS3",IF(AND(F263&lt;50%,Template!I266&lt;5),"IS4"))))</f>
        <v>IS4</v>
      </c>
      <c r="Q263" t="b">
        <f ca="1">IF(AND(G263&gt;150%,Template!J266&gt;5),"IS1",IF(AND(G263&gt;150%,Template!J266&lt;5),"IS2",IF(AND(G263&lt;50%,Template!J266&gt;5),"IS3",IF(AND(G263&lt;50%,Template!J266&lt;5),"IS4"))))</f>
        <v>0</v>
      </c>
      <c r="R263" t="e">
        <f ca="1">IF(AND(H263&gt;150%,Template!K266&gt;5),"IS1",IF(AND(H263&gt;150%,Template!K266&lt;5),"IS2",IF(AND(H263&lt;50%,Template!K266&gt;5),"IS3",IF(AND(H263&lt;50%,Template!K266&lt;5),"IS4"))))</f>
        <v>#N/A</v>
      </c>
      <c r="S263" t="b">
        <f ca="1">IF(AND(I263&gt;150%,Template!L266&gt;5),"IS1",IF(AND(I263&gt;150%,Template!L266&lt;5),"IS2",IF(AND(I263&lt;50%,Template!L266&gt;5),"IS3",IF(AND(I263&lt;50%,Template!L266&lt;5),"IS4"))))</f>
        <v>0</v>
      </c>
      <c r="T263" t="b">
        <f ca="1">IF(AND(J263&gt;150%,Template!M266&gt;5),"IS1",IF(AND(J263&gt;150%,Template!M266&lt;5),"IS2",IF(AND(J263&lt;50%,Template!M266&gt;5),"IS3",IF(AND(J263&lt;50%,Template!M266&lt;5),"IS4"))))</f>
        <v>0</v>
      </c>
      <c r="U263" t="e">
        <f ca="1">IF(AND(K263&gt;150%,Template!N266&gt;5),"IS1",IF(AND(K263&gt;150%,Template!N266&lt;5),"IS2",IF(AND(K263&lt;50%,Template!N266&gt;5),"IS3",IF(AND(K263&lt;50%,Template!N266&lt;5),"IS4"))))</f>
        <v>#N/A</v>
      </c>
      <c r="W263" t="str">
        <f>IF(Template!AF266&lt;&gt;"",Template!AF266,IF(M263&lt;&gt;FALSE,M263,""))</f>
        <v>IS3</v>
      </c>
      <c r="X263" t="str">
        <f>IF(Template!AG266&lt;&gt;"",Template!AG266,IF(N263&lt;&gt;FALSE,N263,""))</f>
        <v>IS4</v>
      </c>
      <c r="Y263" t="str">
        <f>IF(Template!AH266&lt;&gt;"",Template!AH266,IF(O263&lt;&gt;FALSE,O263,""))</f>
        <v>IS3</v>
      </c>
      <c r="Z263" t="str">
        <f>IF(Template!AI266&lt;&gt;"",Template!AI266,IF(P263&lt;&gt;FALSE,P263,""))</f>
        <v>IS4</v>
      </c>
      <c r="AA263" t="str">
        <f ca="1">IF(Template!AJ266&lt;&gt;"",Template!AJ266,IF(Q263&lt;&gt;FALSE,Q263,""))</f>
        <v/>
      </c>
      <c r="AB263" t="e">
        <f ca="1">IF(Template!AK266&lt;&gt;"",Template!AK266,IF(R263&lt;&gt;FALSE,R263,""))</f>
        <v>#N/A</v>
      </c>
      <c r="AC263" t="str">
        <f ca="1">IF(Template!AL266&lt;&gt;"",Template!AL266,IF(S263&lt;&gt;FALSE,S263,""))</f>
        <v/>
      </c>
      <c r="AD263" t="str">
        <f ca="1">IF(Template!AM266&lt;&gt;"",Template!AM266,IF(T263&lt;&gt;FALSE,T263,""))</f>
        <v/>
      </c>
      <c r="AE263" t="e">
        <f ca="1">IF(Template!AN266&lt;&gt;"",Template!AN266,IF(U263&lt;&gt;FALSE,U263,""))</f>
        <v>#N/A</v>
      </c>
    </row>
    <row r="264" spans="2:31" x14ac:dyDescent="0.35">
      <c r="B264" t="str">
        <f ca="1">Template!C267</f>
        <v>WO-23003-166-A-1</v>
      </c>
      <c r="C264">
        <f ca="1">Template!AV267/Template!AV$2</f>
        <v>0.37449069730814266</v>
      </c>
      <c r="D264">
        <f ca="1">Template!AW267/Template!AW$2</f>
        <v>0.48927350453321122</v>
      </c>
      <c r="E264">
        <f ca="1">Template!AX267/Template!AX$2</f>
        <v>0.55700040318479216</v>
      </c>
      <c r="F264">
        <f ca="1">Template!AY267/Template!AY$2</f>
        <v>0.5603571654116174</v>
      </c>
      <c r="G264">
        <f ca="1">Template!AZ267/Template!AZ$2</f>
        <v>0.75205808248498185</v>
      </c>
      <c r="H264">
        <f ca="1">Template!BA267/Template!BA$2</f>
        <v>0.79298970200758045</v>
      </c>
      <c r="I264">
        <f ca="1">Template!BB267/Template!BB$2</f>
        <v>0.79671717043038826</v>
      </c>
      <c r="J264">
        <f ca="1">Template!BC267/Template!BC$2</f>
        <v>0.98526264808213682</v>
      </c>
      <c r="K264">
        <f ca="1">Template!BD267/Template!BD$2</f>
        <v>0.97206897547466919</v>
      </c>
      <c r="M264" t="str">
        <f ca="1">IF(AND(C264&gt;150%,Template!F267&gt;5),"IS1",IF(AND(C264&gt;150%,Template!F267&lt;5),"IS2",IF(AND(C264&lt;50%,Template!F267&gt;5),"IS3",IF(AND(C264&lt;50%,Template!F267&lt;5),"IS4"))))</f>
        <v>IS3</v>
      </c>
      <c r="N264" t="str">
        <f ca="1">IF(AND(D264&gt;150%,Template!G267&gt;5),"IS1",IF(AND(D264&gt;150%,Template!G267&lt;5),"IS2",IF(AND(D264&lt;50%,Template!G267&gt;5),"IS3",IF(AND(D264&lt;50%,Template!G267&lt;5),"IS4"))))</f>
        <v>IS4</v>
      </c>
      <c r="O264" t="e">
        <f ca="1">IF(AND(E264&gt;150%,Template!H267&gt;5),"IS1",IF(AND(E264&gt;150%,Template!H267&lt;5),"IS2",IF(AND(E264&lt;50%,Template!H267&gt;5),"IS3",IF(AND(E264&lt;50%,Template!H267&lt;5),"IS4"))))</f>
        <v>#N/A</v>
      </c>
      <c r="P264" t="b">
        <f ca="1">IF(AND(F264&gt;150%,Template!I267&gt;5),"IS1",IF(AND(F264&gt;150%,Template!I267&lt;5),"IS2",IF(AND(F264&lt;50%,Template!I267&gt;5),"IS3",IF(AND(F264&lt;50%,Template!I267&lt;5),"IS4"))))</f>
        <v>0</v>
      </c>
      <c r="Q264" t="b">
        <f ca="1">IF(AND(G264&gt;150%,Template!J267&gt;5),"IS1",IF(AND(G264&gt;150%,Template!J267&lt;5),"IS2",IF(AND(G264&lt;50%,Template!J267&gt;5),"IS3",IF(AND(G264&lt;50%,Template!J267&lt;5),"IS4"))))</f>
        <v>0</v>
      </c>
      <c r="R264" t="e">
        <f ca="1">IF(AND(H264&gt;150%,Template!K267&gt;5),"IS1",IF(AND(H264&gt;150%,Template!K267&lt;5),"IS2",IF(AND(H264&lt;50%,Template!K267&gt;5),"IS3",IF(AND(H264&lt;50%,Template!K267&lt;5),"IS4"))))</f>
        <v>#N/A</v>
      </c>
      <c r="S264" t="b">
        <f ca="1">IF(AND(I264&gt;150%,Template!L267&gt;5),"IS1",IF(AND(I264&gt;150%,Template!L267&lt;5),"IS2",IF(AND(I264&lt;50%,Template!L267&gt;5),"IS3",IF(AND(I264&lt;50%,Template!L267&lt;5),"IS4"))))</f>
        <v>0</v>
      </c>
      <c r="T264" t="b">
        <f ca="1">IF(AND(J264&gt;150%,Template!M267&gt;5),"IS1",IF(AND(J264&gt;150%,Template!M267&lt;5),"IS2",IF(AND(J264&lt;50%,Template!M267&gt;5),"IS3",IF(AND(J264&lt;50%,Template!M267&lt;5),"IS4"))))</f>
        <v>0</v>
      </c>
      <c r="U264" t="e">
        <f ca="1">IF(AND(K264&gt;150%,Template!N267&gt;5),"IS1",IF(AND(K264&gt;150%,Template!N267&lt;5),"IS2",IF(AND(K264&lt;50%,Template!N267&gt;5),"IS3",IF(AND(K264&lt;50%,Template!N267&lt;5),"IS4"))))</f>
        <v>#N/A</v>
      </c>
      <c r="W264" t="str">
        <f>IF(Template!AF267&lt;&gt;"",Template!AF267,IF(M264&lt;&gt;FALSE,M264,""))</f>
        <v>IS3</v>
      </c>
      <c r="X264" t="str">
        <f>IF(Template!AG267&lt;&gt;"",Template!AG267,IF(N264&lt;&gt;FALSE,N264,""))</f>
        <v>IS4</v>
      </c>
      <c r="Y264" t="e">
        <f ca="1">IF(Template!AH267&lt;&gt;"",Template!AH267,IF(O264&lt;&gt;FALSE,O264,""))</f>
        <v>#N/A</v>
      </c>
      <c r="Z264" t="str">
        <f ca="1">IF(Template!AI267&lt;&gt;"",Template!AI267,IF(P264&lt;&gt;FALSE,P264,""))</f>
        <v/>
      </c>
      <c r="AA264" t="str">
        <f ca="1">IF(Template!AJ267&lt;&gt;"",Template!AJ267,IF(Q264&lt;&gt;FALSE,Q264,""))</f>
        <v/>
      </c>
      <c r="AB264" t="e">
        <f ca="1">IF(Template!AK267&lt;&gt;"",Template!AK267,IF(R264&lt;&gt;FALSE,R264,""))</f>
        <v>#N/A</v>
      </c>
      <c r="AC264" t="str">
        <f ca="1">IF(Template!AL267&lt;&gt;"",Template!AL267,IF(S264&lt;&gt;FALSE,S264,""))</f>
        <v/>
      </c>
      <c r="AD264" t="str">
        <f ca="1">IF(Template!AM267&lt;&gt;"",Template!AM267,IF(T264&lt;&gt;FALSE,T264,""))</f>
        <v/>
      </c>
      <c r="AE264" t="e">
        <f ca="1">IF(Template!AN267&lt;&gt;"",Template!AN267,IF(U264&lt;&gt;FALSE,U264,""))</f>
        <v>#N/A</v>
      </c>
    </row>
    <row r="265" spans="2:31" x14ac:dyDescent="0.35">
      <c r="B265" t="str">
        <f ca="1">Template!C268</f>
        <v>WO-23003-167-A-1</v>
      </c>
      <c r="C265">
        <f ca="1">Template!AV268/Template!AV$2</f>
        <v>0.18167400519060761</v>
      </c>
      <c r="D265">
        <f ca="1">Template!AW268/Template!AW$2</f>
        <v>0.3827060708635418</v>
      </c>
      <c r="E265">
        <f ca="1">Template!AX268/Template!AX$2</f>
        <v>0.42148701250689846</v>
      </c>
      <c r="F265">
        <f ca="1">Template!AY268/Template!AY$2</f>
        <v>0.42937543913614401</v>
      </c>
      <c r="G265">
        <f ca="1">Template!AZ268/Template!AZ$2</f>
        <v>0.61578586022080906</v>
      </c>
      <c r="H265">
        <f ca="1">Template!BA268/Template!BA$2</f>
        <v>0.64289460910423823</v>
      </c>
      <c r="I265">
        <f ca="1">Template!BB268/Template!BB$2</f>
        <v>0.70152141585411099</v>
      </c>
      <c r="J265">
        <f ca="1">Template!BC268/Template!BC$2</f>
        <v>0.91664801219036884</v>
      </c>
      <c r="K265">
        <f ca="1">Template!BD268/Template!BD$2</f>
        <v>0.89694203533018835</v>
      </c>
      <c r="M265" t="str">
        <f ca="1">IF(AND(C265&gt;150%,Template!F268&gt;5),"IS1",IF(AND(C265&gt;150%,Template!F268&lt;5),"IS2",IF(AND(C265&lt;50%,Template!F268&gt;5),"IS3",IF(AND(C265&lt;50%,Template!F268&lt;5),"IS4"))))</f>
        <v>IS3</v>
      </c>
      <c r="N265" t="str">
        <f ca="1">IF(AND(D265&gt;150%,Template!G268&gt;5),"IS1",IF(AND(D265&gt;150%,Template!G268&lt;5),"IS2",IF(AND(D265&lt;50%,Template!G268&gt;5),"IS3",IF(AND(D265&lt;50%,Template!G268&lt;5),"IS4"))))</f>
        <v>IS4</v>
      </c>
      <c r="O265" t="e">
        <f ca="1">IF(AND(E265&gt;150%,Template!H268&gt;5),"IS1",IF(AND(E265&gt;150%,Template!H268&lt;5),"IS2",IF(AND(E265&lt;50%,Template!H268&gt;5),"IS3",IF(AND(E265&lt;50%,Template!H268&lt;5),"IS4"))))</f>
        <v>#N/A</v>
      </c>
      <c r="P265" t="str">
        <f ca="1">IF(AND(F265&gt;150%,Template!I268&gt;5),"IS1",IF(AND(F265&gt;150%,Template!I268&lt;5),"IS2",IF(AND(F265&lt;50%,Template!I268&gt;5),"IS3",IF(AND(F265&lt;50%,Template!I268&lt;5),"IS4"))))</f>
        <v>IS4</v>
      </c>
      <c r="Q265" t="b">
        <f ca="1">IF(AND(G265&gt;150%,Template!J268&gt;5),"IS1",IF(AND(G265&gt;150%,Template!J268&lt;5),"IS2",IF(AND(G265&lt;50%,Template!J268&gt;5),"IS3",IF(AND(G265&lt;50%,Template!J268&lt;5),"IS4"))))</f>
        <v>0</v>
      </c>
      <c r="R265" t="e">
        <f ca="1">IF(AND(H265&gt;150%,Template!K268&gt;5),"IS1",IF(AND(H265&gt;150%,Template!K268&lt;5),"IS2",IF(AND(H265&lt;50%,Template!K268&gt;5),"IS3",IF(AND(H265&lt;50%,Template!K268&lt;5),"IS4"))))</f>
        <v>#N/A</v>
      </c>
      <c r="S265" t="b">
        <f ca="1">IF(AND(I265&gt;150%,Template!L268&gt;5),"IS1",IF(AND(I265&gt;150%,Template!L268&lt;5),"IS2",IF(AND(I265&lt;50%,Template!L268&gt;5),"IS3",IF(AND(I265&lt;50%,Template!L268&lt;5),"IS4"))))</f>
        <v>0</v>
      </c>
      <c r="T265" t="b">
        <f ca="1">IF(AND(J265&gt;150%,Template!M268&gt;5),"IS1",IF(AND(J265&gt;150%,Template!M268&lt;5),"IS2",IF(AND(J265&lt;50%,Template!M268&gt;5),"IS3",IF(AND(J265&lt;50%,Template!M268&lt;5),"IS4"))))</f>
        <v>0</v>
      </c>
      <c r="U265" t="e">
        <f ca="1">IF(AND(K265&gt;150%,Template!N268&gt;5),"IS1",IF(AND(K265&gt;150%,Template!N268&lt;5),"IS2",IF(AND(K265&lt;50%,Template!N268&gt;5),"IS3",IF(AND(K265&lt;50%,Template!N268&lt;5),"IS4"))))</f>
        <v>#N/A</v>
      </c>
      <c r="W265" t="str">
        <f>IF(Template!AF268&lt;&gt;"",Template!AF268,IF(M265&lt;&gt;FALSE,M265,""))</f>
        <v>IS3</v>
      </c>
      <c r="X265" t="str">
        <f>IF(Template!AG268&lt;&gt;"",Template!AG268,IF(N265&lt;&gt;FALSE,N265,""))</f>
        <v>IS4</v>
      </c>
      <c r="Y265" t="str">
        <f>IF(Template!AH268&lt;&gt;"",Template!AH268,IF(O265&lt;&gt;FALSE,O265,""))</f>
        <v>IS3</v>
      </c>
      <c r="Z265" t="str">
        <f>IF(Template!AI268&lt;&gt;"",Template!AI268,IF(P265&lt;&gt;FALSE,P265,""))</f>
        <v>IS4</v>
      </c>
      <c r="AA265" t="str">
        <f ca="1">IF(Template!AJ268&lt;&gt;"",Template!AJ268,IF(Q265&lt;&gt;FALSE,Q265,""))</f>
        <v/>
      </c>
      <c r="AB265" t="e">
        <f ca="1">IF(Template!AK268&lt;&gt;"",Template!AK268,IF(R265&lt;&gt;FALSE,R265,""))</f>
        <v>#N/A</v>
      </c>
      <c r="AC265" t="str">
        <f ca="1">IF(Template!AL268&lt;&gt;"",Template!AL268,IF(S265&lt;&gt;FALSE,S265,""))</f>
        <v/>
      </c>
      <c r="AD265" t="str">
        <f ca="1">IF(Template!AM268&lt;&gt;"",Template!AM268,IF(T265&lt;&gt;FALSE,T265,""))</f>
        <v/>
      </c>
      <c r="AE265" t="e">
        <f ca="1">IF(Template!AN268&lt;&gt;"",Template!AN268,IF(U265&lt;&gt;FALSE,U265,""))</f>
        <v>#N/A</v>
      </c>
    </row>
    <row r="266" spans="2:31" x14ac:dyDescent="0.35">
      <c r="B266" t="str">
        <f ca="1">Template!C269</f>
        <v>WO-23003-168-A-1</v>
      </c>
      <c r="C266">
        <f ca="1">Template!AV269/Template!AV$2</f>
        <v>0.29489498948867721</v>
      </c>
      <c r="D266">
        <f ca="1">Template!AW269/Template!AW$2</f>
        <v>0.45676619001606389</v>
      </c>
      <c r="E266">
        <f ca="1">Template!AX269/Template!AX$2</f>
        <v>0.50006025304645529</v>
      </c>
      <c r="F266">
        <f ca="1">Template!AY269/Template!AY$2</f>
        <v>0.52349270389793723</v>
      </c>
      <c r="G266">
        <f ca="1">Template!AZ269/Template!AZ$2</f>
        <v>0.70758416406560809</v>
      </c>
      <c r="H266">
        <f ca="1">Template!BA269/Template!BA$2</f>
        <v>0.69661028544389836</v>
      </c>
      <c r="I266">
        <f ca="1">Template!BB269/Template!BB$2</f>
        <v>0.71938213603427481</v>
      </c>
      <c r="J266">
        <f ca="1">Template!BC269/Template!BC$2</f>
        <v>0.94616463336031442</v>
      </c>
      <c r="K266">
        <f ca="1">Template!BD269/Template!BD$2</f>
        <v>0.9151177594170683</v>
      </c>
      <c r="M266" t="str">
        <f ca="1">IF(AND(C266&gt;150%,Template!F269&gt;5),"IS1",IF(AND(C266&gt;150%,Template!F269&lt;5),"IS2",IF(AND(C266&lt;50%,Template!F269&gt;5),"IS3",IF(AND(C266&lt;50%,Template!F269&lt;5),"IS4"))))</f>
        <v>IS3</v>
      </c>
      <c r="N266" t="str">
        <f ca="1">IF(AND(D266&gt;150%,Template!G269&gt;5),"IS1",IF(AND(D266&gt;150%,Template!G269&lt;5),"IS2",IF(AND(D266&lt;50%,Template!G269&gt;5),"IS3",IF(AND(D266&lt;50%,Template!G269&lt;5),"IS4"))))</f>
        <v>IS4</v>
      </c>
      <c r="O266" t="e">
        <f ca="1">IF(AND(E266&gt;150%,Template!H269&gt;5),"IS1",IF(AND(E266&gt;150%,Template!H269&lt;5),"IS2",IF(AND(E266&lt;50%,Template!H269&gt;5),"IS3",IF(AND(E266&lt;50%,Template!H269&lt;5),"IS4"))))</f>
        <v>#N/A</v>
      </c>
      <c r="P266" t="b">
        <f ca="1">IF(AND(F266&gt;150%,Template!I269&gt;5),"IS1",IF(AND(F266&gt;150%,Template!I269&lt;5),"IS2",IF(AND(F266&lt;50%,Template!I269&gt;5),"IS3",IF(AND(F266&lt;50%,Template!I269&lt;5),"IS4"))))</f>
        <v>0</v>
      </c>
      <c r="Q266" t="b">
        <f ca="1">IF(AND(G266&gt;150%,Template!J269&gt;5),"IS1",IF(AND(G266&gt;150%,Template!J269&lt;5),"IS2",IF(AND(G266&lt;50%,Template!J269&gt;5),"IS3",IF(AND(G266&lt;50%,Template!J269&lt;5),"IS4"))))</f>
        <v>0</v>
      </c>
      <c r="R266" t="e">
        <f ca="1">IF(AND(H266&gt;150%,Template!K269&gt;5),"IS1",IF(AND(H266&gt;150%,Template!K269&lt;5),"IS2",IF(AND(H266&lt;50%,Template!K269&gt;5),"IS3",IF(AND(H266&lt;50%,Template!K269&lt;5),"IS4"))))</f>
        <v>#N/A</v>
      </c>
      <c r="S266" t="b">
        <f ca="1">IF(AND(I266&gt;150%,Template!L269&gt;5),"IS1",IF(AND(I266&gt;150%,Template!L269&lt;5),"IS2",IF(AND(I266&lt;50%,Template!L269&gt;5),"IS3",IF(AND(I266&lt;50%,Template!L269&lt;5),"IS4"))))</f>
        <v>0</v>
      </c>
      <c r="T266" t="b">
        <f ca="1">IF(AND(J266&gt;150%,Template!M269&gt;5),"IS1",IF(AND(J266&gt;150%,Template!M269&lt;5),"IS2",IF(AND(J266&lt;50%,Template!M269&gt;5),"IS3",IF(AND(J266&lt;50%,Template!M269&lt;5),"IS4"))))</f>
        <v>0</v>
      </c>
      <c r="U266" t="e">
        <f ca="1">IF(AND(K266&gt;150%,Template!N269&gt;5),"IS1",IF(AND(K266&gt;150%,Template!N269&lt;5),"IS2",IF(AND(K266&lt;50%,Template!N269&gt;5),"IS3",IF(AND(K266&lt;50%,Template!N269&lt;5),"IS4"))))</f>
        <v>#N/A</v>
      </c>
      <c r="W266" t="str">
        <f>IF(Template!AF269&lt;&gt;"",Template!AF269,IF(M266&lt;&gt;FALSE,M266,""))</f>
        <v>IS3</v>
      </c>
      <c r="X266" t="str">
        <f>IF(Template!AG269&lt;&gt;"",Template!AG269,IF(N266&lt;&gt;FALSE,N266,""))</f>
        <v>IS4</v>
      </c>
      <c r="Y266" t="e">
        <f ca="1">IF(Template!AH269&lt;&gt;"",Template!AH269,IF(O266&lt;&gt;FALSE,O266,""))</f>
        <v>#N/A</v>
      </c>
      <c r="Z266" t="str">
        <f ca="1">IF(Template!AI269&lt;&gt;"",Template!AI269,IF(P266&lt;&gt;FALSE,P266,""))</f>
        <v/>
      </c>
      <c r="AA266" t="str">
        <f ca="1">IF(Template!AJ269&lt;&gt;"",Template!AJ269,IF(Q266&lt;&gt;FALSE,Q266,""))</f>
        <v/>
      </c>
      <c r="AB266" t="e">
        <f ca="1">IF(Template!AK269&lt;&gt;"",Template!AK269,IF(R266&lt;&gt;FALSE,R266,""))</f>
        <v>#N/A</v>
      </c>
      <c r="AC266" t="str">
        <f ca="1">IF(Template!AL269&lt;&gt;"",Template!AL269,IF(S266&lt;&gt;FALSE,S266,""))</f>
        <v/>
      </c>
      <c r="AD266" t="str">
        <f ca="1">IF(Template!AM269&lt;&gt;"",Template!AM269,IF(T266&lt;&gt;FALSE,T266,""))</f>
        <v/>
      </c>
      <c r="AE266" t="e">
        <f ca="1">IF(Template!AN269&lt;&gt;"",Template!AN269,IF(U266&lt;&gt;FALSE,U266,""))</f>
        <v>#N/A</v>
      </c>
    </row>
    <row r="267" spans="2:31" x14ac:dyDescent="0.35">
      <c r="B267" t="str">
        <f ca="1">Template!C270</f>
        <v>WO-23003-169-A-1</v>
      </c>
      <c r="C267">
        <f ca="1">Template!AV270/Template!AV$2</f>
        <v>3.2882978504858489E-2</v>
      </c>
      <c r="D267">
        <f ca="1">Template!AW270/Template!AW$2</f>
        <v>0.205103584906807</v>
      </c>
      <c r="E267">
        <f ca="1">Template!AX270/Template!AX$2</f>
        <v>0.18816352390861307</v>
      </c>
      <c r="F267">
        <f ca="1">Template!AY270/Template!AY$2</f>
        <v>0.18529466536107331</v>
      </c>
      <c r="G267">
        <f ca="1">Template!AZ270/Template!AZ$2</f>
        <v>0.38178816315888364</v>
      </c>
      <c r="H267">
        <f ca="1">Template!BA270/Template!BA$2</f>
        <v>0.48472097100775402</v>
      </c>
      <c r="I267">
        <f ca="1">Template!BB270/Template!BB$2</f>
        <v>0.69128979604571894</v>
      </c>
      <c r="J267">
        <f ca="1">Template!BC270/Template!BC$2</f>
        <v>0.87949511328475216</v>
      </c>
      <c r="K267">
        <f ca="1">Template!BD270/Template!BD$2</f>
        <v>0.95468471864141091</v>
      </c>
      <c r="M267" t="str">
        <f ca="1">IF(AND(C267&gt;150%,Template!F270&gt;5),"IS1",IF(AND(C267&gt;150%,Template!F270&lt;5),"IS2",IF(AND(C267&lt;50%,Template!F270&gt;5),"IS3",IF(AND(C267&lt;50%,Template!F270&lt;5),"IS4"))))</f>
        <v>IS3</v>
      </c>
      <c r="N267" t="str">
        <f ca="1">IF(AND(D267&gt;150%,Template!G270&gt;5),"IS1",IF(AND(D267&gt;150%,Template!G270&lt;5),"IS2",IF(AND(D267&lt;50%,Template!G270&gt;5),"IS3",IF(AND(D267&lt;50%,Template!G270&lt;5),"IS4"))))</f>
        <v>IS4</v>
      </c>
      <c r="O267" t="e">
        <f ca="1">IF(AND(E267&gt;150%,Template!H270&gt;5),"IS1",IF(AND(E267&gt;150%,Template!H270&lt;5),"IS2",IF(AND(E267&lt;50%,Template!H270&gt;5),"IS3",IF(AND(E267&lt;50%,Template!H270&lt;5),"IS4"))))</f>
        <v>#N/A</v>
      </c>
      <c r="P267" t="str">
        <f ca="1">IF(AND(F267&gt;150%,Template!I270&gt;5),"IS1",IF(AND(F267&gt;150%,Template!I270&lt;5),"IS2",IF(AND(F267&lt;50%,Template!I270&gt;5),"IS3",IF(AND(F267&lt;50%,Template!I270&lt;5),"IS4"))))</f>
        <v>IS4</v>
      </c>
      <c r="Q267" t="str">
        <f ca="1">IF(AND(G267&gt;150%,Template!J270&gt;5),"IS1",IF(AND(G267&gt;150%,Template!J270&lt;5),"IS2",IF(AND(G267&lt;50%,Template!J270&gt;5),"IS3",IF(AND(G267&lt;50%,Template!J270&lt;5),"IS4"))))</f>
        <v>IS4</v>
      </c>
      <c r="R267" t="e">
        <f ca="1">IF(AND(H267&gt;150%,Template!K270&gt;5),"IS1",IF(AND(H267&gt;150%,Template!K270&lt;5),"IS2",IF(AND(H267&lt;50%,Template!K270&gt;5),"IS3",IF(AND(H267&lt;50%,Template!K270&lt;5),"IS4"))))</f>
        <v>#N/A</v>
      </c>
      <c r="S267" t="b">
        <f ca="1">IF(AND(I267&gt;150%,Template!L270&gt;5),"IS1",IF(AND(I267&gt;150%,Template!L270&lt;5),"IS2",IF(AND(I267&lt;50%,Template!L270&gt;5),"IS3",IF(AND(I267&lt;50%,Template!L270&lt;5),"IS4"))))</f>
        <v>0</v>
      </c>
      <c r="T267" t="b">
        <f ca="1">IF(AND(J267&gt;150%,Template!M270&gt;5),"IS1",IF(AND(J267&gt;150%,Template!M270&lt;5),"IS2",IF(AND(J267&lt;50%,Template!M270&gt;5),"IS3",IF(AND(J267&lt;50%,Template!M270&lt;5),"IS4"))))</f>
        <v>0</v>
      </c>
      <c r="U267" t="e">
        <f ca="1">IF(AND(K267&gt;150%,Template!N270&gt;5),"IS1",IF(AND(K267&gt;150%,Template!N270&lt;5),"IS2",IF(AND(K267&lt;50%,Template!N270&gt;5),"IS3",IF(AND(K267&lt;50%,Template!N270&lt;5),"IS4"))))</f>
        <v>#N/A</v>
      </c>
      <c r="W267" t="str">
        <f>IF(Template!AF270&lt;&gt;"",Template!AF270,IF(M267&lt;&gt;FALSE,M267,""))</f>
        <v>IS3</v>
      </c>
      <c r="X267" t="str">
        <f>IF(Template!AG270&lt;&gt;"",Template!AG270,IF(N267&lt;&gt;FALSE,N267,""))</f>
        <v>IS4</v>
      </c>
      <c r="Y267" t="str">
        <f>IF(Template!AH270&lt;&gt;"",Template!AH270,IF(O267&lt;&gt;FALSE,O267,""))</f>
        <v>IS4</v>
      </c>
      <c r="Z267" t="str">
        <f>IF(Template!AI270&lt;&gt;"",Template!AI270,IF(P267&lt;&gt;FALSE,P267,""))</f>
        <v>IS4</v>
      </c>
      <c r="AA267" t="str">
        <f>IF(Template!AJ270&lt;&gt;"",Template!AJ270,IF(Q267&lt;&gt;FALSE,Q267,""))</f>
        <v>IS4</v>
      </c>
      <c r="AB267" t="str">
        <f>IF(Template!AK270&lt;&gt;"",Template!AK270,IF(R267&lt;&gt;FALSE,R267,""))</f>
        <v>IS4</v>
      </c>
      <c r="AC267" t="str">
        <f ca="1">IF(Template!AL270&lt;&gt;"",Template!AL270,IF(S267&lt;&gt;FALSE,S267,""))</f>
        <v/>
      </c>
      <c r="AD267" t="str">
        <f ca="1">IF(Template!AM270&lt;&gt;"",Template!AM270,IF(T267&lt;&gt;FALSE,T267,""))</f>
        <v/>
      </c>
      <c r="AE267" t="e">
        <f ca="1">IF(Template!AN270&lt;&gt;"",Template!AN270,IF(U267&lt;&gt;FALSE,U267,""))</f>
        <v>#N/A</v>
      </c>
    </row>
    <row r="268" spans="2:31" x14ac:dyDescent="0.35">
      <c r="B268" t="str">
        <f ca="1">Template!C271</f>
        <v>WO-23003-170-A-1</v>
      </c>
      <c r="C268">
        <f ca="1">Template!AV271/Template!AV$2</f>
        <v>0.1327809467723049</v>
      </c>
      <c r="D268">
        <f ca="1">Template!AW271/Template!AW$2</f>
        <v>0.43353529706089095</v>
      </c>
      <c r="E268">
        <f ca="1">Template!AX271/Template!AX$2</f>
        <v>0.3604692629806508</v>
      </c>
      <c r="F268">
        <f ca="1">Template!AY271/Template!AY$2</f>
        <v>0.37652243359408688</v>
      </c>
      <c r="G268">
        <f ca="1">Template!AZ271/Template!AZ$2</f>
        <v>0.56810227923353651</v>
      </c>
      <c r="H268">
        <f ca="1">Template!BA271/Template!BA$2</f>
        <v>0.687535393467955</v>
      </c>
      <c r="I268">
        <f ca="1">Template!BB271/Template!BB$2</f>
        <v>0.81121804598278746</v>
      </c>
      <c r="J268">
        <f ca="1">Template!BC271/Template!BC$2</f>
        <v>0.93468004132645133</v>
      </c>
      <c r="K268">
        <f ca="1">Template!BD271/Template!BD$2</f>
        <v>1.087244963658401</v>
      </c>
      <c r="M268" t="str">
        <f ca="1">IF(AND(C268&gt;150%,Template!F271&gt;5),"IS1",IF(AND(C268&gt;150%,Template!F271&lt;5),"IS2",IF(AND(C268&lt;50%,Template!F271&gt;5),"IS3",IF(AND(C268&lt;50%,Template!F271&lt;5),"IS4"))))</f>
        <v>IS3</v>
      </c>
      <c r="N268" t="str">
        <f ca="1">IF(AND(D268&gt;150%,Template!G271&gt;5),"IS1",IF(AND(D268&gt;150%,Template!G271&lt;5),"IS2",IF(AND(D268&lt;50%,Template!G271&gt;5),"IS3",IF(AND(D268&lt;50%,Template!G271&lt;5),"IS4"))))</f>
        <v>IS4</v>
      </c>
      <c r="O268" t="e">
        <f ca="1">IF(AND(E268&gt;150%,Template!H271&gt;5),"IS1",IF(AND(E268&gt;150%,Template!H271&lt;5),"IS2",IF(AND(E268&lt;50%,Template!H271&gt;5),"IS3",IF(AND(E268&lt;50%,Template!H271&lt;5),"IS4"))))</f>
        <v>#N/A</v>
      </c>
      <c r="P268" t="str">
        <f ca="1">IF(AND(F268&gt;150%,Template!I271&gt;5),"IS1",IF(AND(F268&gt;150%,Template!I271&lt;5),"IS2",IF(AND(F268&lt;50%,Template!I271&gt;5),"IS3",IF(AND(F268&lt;50%,Template!I271&lt;5),"IS4"))))</f>
        <v>IS4</v>
      </c>
      <c r="Q268" t="b">
        <f ca="1">IF(AND(G268&gt;150%,Template!J271&gt;5),"IS1",IF(AND(G268&gt;150%,Template!J271&lt;5),"IS2",IF(AND(G268&lt;50%,Template!J271&gt;5),"IS3",IF(AND(G268&lt;50%,Template!J271&lt;5),"IS4"))))</f>
        <v>0</v>
      </c>
      <c r="R268" t="e">
        <f ca="1">IF(AND(H268&gt;150%,Template!K271&gt;5),"IS1",IF(AND(H268&gt;150%,Template!K271&lt;5),"IS2",IF(AND(H268&lt;50%,Template!K271&gt;5),"IS3",IF(AND(H268&lt;50%,Template!K271&lt;5),"IS4"))))</f>
        <v>#N/A</v>
      </c>
      <c r="S268" t="b">
        <f ca="1">IF(AND(I268&gt;150%,Template!L271&gt;5),"IS1",IF(AND(I268&gt;150%,Template!L271&lt;5),"IS2",IF(AND(I268&lt;50%,Template!L271&gt;5),"IS3",IF(AND(I268&lt;50%,Template!L271&lt;5),"IS4"))))</f>
        <v>0</v>
      </c>
      <c r="T268" t="b">
        <f ca="1">IF(AND(J268&gt;150%,Template!M271&gt;5),"IS1",IF(AND(J268&gt;150%,Template!M271&lt;5),"IS2",IF(AND(J268&lt;50%,Template!M271&gt;5),"IS3",IF(AND(J268&lt;50%,Template!M271&lt;5),"IS4"))))</f>
        <v>0</v>
      </c>
      <c r="U268" t="e">
        <f ca="1">IF(AND(K268&gt;150%,Template!N271&gt;5),"IS1",IF(AND(K268&gt;150%,Template!N271&lt;5),"IS2",IF(AND(K268&lt;50%,Template!N271&gt;5),"IS3",IF(AND(K268&lt;50%,Template!N271&lt;5),"IS4"))))</f>
        <v>#N/A</v>
      </c>
      <c r="W268" t="str">
        <f>IF(Template!AF271&lt;&gt;"",Template!AF271,IF(M268&lt;&gt;FALSE,M268,""))</f>
        <v>IS3</v>
      </c>
      <c r="X268" t="str">
        <f>IF(Template!AG271&lt;&gt;"",Template!AG271,IF(N268&lt;&gt;FALSE,N268,""))</f>
        <v>IS4</v>
      </c>
      <c r="Y268" t="str">
        <f>IF(Template!AH271&lt;&gt;"",Template!AH271,IF(O268&lt;&gt;FALSE,O268,""))</f>
        <v>IS4</v>
      </c>
      <c r="Z268" t="str">
        <f>IF(Template!AI271&lt;&gt;"",Template!AI271,IF(P268&lt;&gt;FALSE,P268,""))</f>
        <v>IS4</v>
      </c>
      <c r="AA268" t="str">
        <f ca="1">IF(Template!AJ271&lt;&gt;"",Template!AJ271,IF(Q268&lt;&gt;FALSE,Q268,""))</f>
        <v/>
      </c>
      <c r="AB268" t="e">
        <f ca="1">IF(Template!AK271&lt;&gt;"",Template!AK271,IF(R268&lt;&gt;FALSE,R268,""))</f>
        <v>#N/A</v>
      </c>
      <c r="AC268" t="str">
        <f ca="1">IF(Template!AL271&lt;&gt;"",Template!AL271,IF(S268&lt;&gt;FALSE,S268,""))</f>
        <v/>
      </c>
      <c r="AD268" t="str">
        <f ca="1">IF(Template!AM271&lt;&gt;"",Template!AM271,IF(T268&lt;&gt;FALSE,T268,""))</f>
        <v/>
      </c>
      <c r="AE268" t="e">
        <f ca="1">IF(Template!AN271&lt;&gt;"",Template!AN271,IF(U268&lt;&gt;FALSE,U268,""))</f>
        <v>#N/A</v>
      </c>
    </row>
    <row r="269" spans="2:31" x14ac:dyDescent="0.35">
      <c r="B269" t="str">
        <f ca="1">Template!C272</f>
        <v>LRB-18-inj1</v>
      </c>
      <c r="C269">
        <f ca="1">Template!AV272/Template!AV$2</f>
        <v>1.2745037080659851</v>
      </c>
      <c r="D269">
        <f ca="1">Template!AW272/Template!AW$2</f>
        <v>1.3501697211063912</v>
      </c>
      <c r="E269">
        <f ca="1">Template!AX272/Template!AX$2</f>
        <v>1.1495701200444932</v>
      </c>
      <c r="F269">
        <f ca="1">Template!AY272/Template!AY$2</f>
        <v>1.1272339655619483</v>
      </c>
      <c r="G269">
        <f ca="1">Template!AZ272/Template!AZ$2</f>
        <v>0.95697841021465713</v>
      </c>
      <c r="H269">
        <f ca="1">Template!BA272/Template!BA$2</f>
        <v>1.0499281711274866</v>
      </c>
      <c r="I269">
        <f ca="1">Template!BB272/Template!BB$2</f>
        <v>0.99504991671727705</v>
      </c>
      <c r="J269">
        <f ca="1">Template!BC272/Template!BC$2</f>
        <v>0.90752316406179478</v>
      </c>
      <c r="K269">
        <f ca="1">Template!BD272/Template!BD$2</f>
        <v>1.2300651929832629</v>
      </c>
      <c r="M269" t="b">
        <f ca="1">IF(AND(C269&gt;150%,Template!F272&gt;5),"IS1",IF(AND(C269&gt;150%,Template!F272&lt;5),"IS2",IF(AND(C269&lt;50%,Template!F272&gt;5),"IS3",IF(AND(C269&lt;50%,Template!F272&lt;5),"IS4"))))</f>
        <v>0</v>
      </c>
      <c r="N269" t="b">
        <f ca="1">IF(AND(D269&gt;150%,Template!G272&gt;5),"IS1",IF(AND(D269&gt;150%,Template!G272&lt;5),"IS2",IF(AND(D269&lt;50%,Template!G272&gt;5),"IS3",IF(AND(D269&lt;50%,Template!G272&lt;5),"IS4"))))</f>
        <v>0</v>
      </c>
      <c r="O269" t="e">
        <f ca="1">IF(AND(E269&gt;150%,Template!H272&gt;5),"IS1",IF(AND(E269&gt;150%,Template!H272&lt;5),"IS2",IF(AND(E269&lt;50%,Template!H272&gt;5),"IS3",IF(AND(E269&lt;50%,Template!H272&lt;5),"IS4"))))</f>
        <v>#N/A</v>
      </c>
      <c r="P269" t="b">
        <f ca="1">IF(AND(F269&gt;150%,Template!I272&gt;5),"IS1",IF(AND(F269&gt;150%,Template!I272&lt;5),"IS2",IF(AND(F269&lt;50%,Template!I272&gt;5),"IS3",IF(AND(F269&lt;50%,Template!I272&lt;5),"IS4"))))</f>
        <v>0</v>
      </c>
      <c r="Q269" t="b">
        <f ca="1">IF(AND(G269&gt;150%,Template!J272&gt;5),"IS1",IF(AND(G269&gt;150%,Template!J272&lt;5),"IS2",IF(AND(G269&lt;50%,Template!J272&gt;5),"IS3",IF(AND(G269&lt;50%,Template!J272&lt;5),"IS4"))))</f>
        <v>0</v>
      </c>
      <c r="R269" t="e">
        <f ca="1">IF(AND(H269&gt;150%,Template!K272&gt;5),"IS1",IF(AND(H269&gt;150%,Template!K272&lt;5),"IS2",IF(AND(H269&lt;50%,Template!K272&gt;5),"IS3",IF(AND(H269&lt;50%,Template!K272&lt;5),"IS4"))))</f>
        <v>#N/A</v>
      </c>
      <c r="S269" t="b">
        <f ca="1">IF(AND(I269&gt;150%,Template!L272&gt;5),"IS1",IF(AND(I269&gt;150%,Template!L272&lt;5),"IS2",IF(AND(I269&lt;50%,Template!L272&gt;5),"IS3",IF(AND(I269&lt;50%,Template!L272&lt;5),"IS4"))))</f>
        <v>0</v>
      </c>
      <c r="T269" t="b">
        <f ca="1">IF(AND(J269&gt;150%,Template!M272&gt;5),"IS1",IF(AND(J269&gt;150%,Template!M272&lt;5),"IS2",IF(AND(J269&lt;50%,Template!M272&gt;5),"IS3",IF(AND(J269&lt;50%,Template!M272&lt;5),"IS4"))))</f>
        <v>0</v>
      </c>
      <c r="U269" t="e">
        <f ca="1">IF(AND(K269&gt;150%,Template!N272&gt;5),"IS1",IF(AND(K269&gt;150%,Template!N272&lt;5),"IS2",IF(AND(K269&lt;50%,Template!N272&gt;5),"IS3",IF(AND(K269&lt;50%,Template!N272&lt;5),"IS4"))))</f>
        <v>#N/A</v>
      </c>
      <c r="W269" t="str">
        <f ca="1">IF(Template!AF272&lt;&gt;"",Template!AF272,IF(M269&lt;&gt;FALSE,M269,""))</f>
        <v/>
      </c>
      <c r="X269" t="str">
        <f ca="1">IF(Template!AG272&lt;&gt;"",Template!AG272,IF(N269&lt;&gt;FALSE,N269,""))</f>
        <v/>
      </c>
      <c r="Y269" t="e">
        <f ca="1">IF(Template!AH272&lt;&gt;"",Template!AH272,IF(O269&lt;&gt;FALSE,O269,""))</f>
        <v>#N/A</v>
      </c>
      <c r="Z269" t="str">
        <f ca="1">IF(Template!AI272&lt;&gt;"",Template!AI272,IF(P269&lt;&gt;FALSE,P269,""))</f>
        <v/>
      </c>
      <c r="AA269" t="str">
        <f ca="1">IF(Template!AJ272&lt;&gt;"",Template!AJ272,IF(Q269&lt;&gt;FALSE,Q269,""))</f>
        <v/>
      </c>
      <c r="AB269" t="e">
        <f ca="1">IF(Template!AK272&lt;&gt;"",Template!AK272,IF(R269&lt;&gt;FALSE,R269,""))</f>
        <v>#N/A</v>
      </c>
      <c r="AC269" t="str">
        <f ca="1">IF(Template!AL272&lt;&gt;"",Template!AL272,IF(S269&lt;&gt;FALSE,S269,""))</f>
        <v/>
      </c>
      <c r="AD269" t="str">
        <f ca="1">IF(Template!AM272&lt;&gt;"",Template!AM272,IF(T269&lt;&gt;FALSE,T269,""))</f>
        <v/>
      </c>
      <c r="AE269" t="e">
        <f ca="1">IF(Template!AN272&lt;&gt;"",Template!AN272,IF(U269&lt;&gt;FALSE,U269,""))</f>
        <v>#N/A</v>
      </c>
    </row>
    <row r="270" spans="2:31" x14ac:dyDescent="0.35">
      <c r="B270" t="str">
        <f ca="1">Template!C273</f>
        <v>AB-230117-02 LRB 18</v>
      </c>
      <c r="C270">
        <f ca="1">Template!AV273/Template!AV$2</f>
        <v>1.3165298254504119</v>
      </c>
      <c r="D270">
        <f ca="1">Template!AW273/Template!AW$2</f>
        <v>1.3733573988206291</v>
      </c>
      <c r="E270">
        <f ca="1">Template!AX273/Template!AX$2</f>
        <v>1.1279141539103819</v>
      </c>
      <c r="F270">
        <f ca="1">Template!AY273/Template!AY$2</f>
        <v>1.1175706729361419</v>
      </c>
      <c r="G270">
        <f ca="1">Template!AZ273/Template!AZ$2</f>
        <v>0.96267697525355789</v>
      </c>
      <c r="H270">
        <f ca="1">Template!BA273/Template!BA$2</f>
        <v>1.0102920876593173</v>
      </c>
      <c r="I270">
        <f ca="1">Template!BB273/Template!BB$2</f>
        <v>0.9553536087912563</v>
      </c>
      <c r="J270">
        <f ca="1">Template!BC273/Template!BC$2</f>
        <v>0.88754677665169135</v>
      </c>
      <c r="K270">
        <f ca="1">Template!BD273/Template!BD$2</f>
        <v>1.1743364273108405</v>
      </c>
      <c r="M270" t="b">
        <f ca="1">IF(AND(C270&gt;150%,Template!F273&gt;5),"IS1",IF(AND(C270&gt;150%,Template!F273&lt;5),"IS2",IF(AND(C270&lt;50%,Template!F273&gt;5),"IS3",IF(AND(C270&lt;50%,Template!F273&lt;5),"IS4"))))</f>
        <v>0</v>
      </c>
      <c r="N270" t="b">
        <f ca="1">IF(AND(D270&gt;150%,Template!G273&gt;5),"IS1",IF(AND(D270&gt;150%,Template!G273&lt;5),"IS2",IF(AND(D270&lt;50%,Template!G273&gt;5),"IS3",IF(AND(D270&lt;50%,Template!G273&lt;5),"IS4"))))</f>
        <v>0</v>
      </c>
      <c r="O270" t="e">
        <f ca="1">IF(AND(E270&gt;150%,Template!H273&gt;5),"IS1",IF(AND(E270&gt;150%,Template!H273&lt;5),"IS2",IF(AND(E270&lt;50%,Template!H273&gt;5),"IS3",IF(AND(E270&lt;50%,Template!H273&lt;5),"IS4"))))</f>
        <v>#N/A</v>
      </c>
      <c r="P270" t="b">
        <f ca="1">IF(AND(F270&gt;150%,Template!I273&gt;5),"IS1",IF(AND(F270&gt;150%,Template!I273&lt;5),"IS2",IF(AND(F270&lt;50%,Template!I273&gt;5),"IS3",IF(AND(F270&lt;50%,Template!I273&lt;5),"IS4"))))</f>
        <v>0</v>
      </c>
      <c r="Q270" t="b">
        <f ca="1">IF(AND(G270&gt;150%,Template!J273&gt;5),"IS1",IF(AND(G270&gt;150%,Template!J273&lt;5),"IS2",IF(AND(G270&lt;50%,Template!J273&gt;5),"IS3",IF(AND(G270&lt;50%,Template!J273&lt;5),"IS4"))))</f>
        <v>0</v>
      </c>
      <c r="R270" t="e">
        <f ca="1">IF(AND(H270&gt;150%,Template!K273&gt;5),"IS1",IF(AND(H270&gt;150%,Template!K273&lt;5),"IS2",IF(AND(H270&lt;50%,Template!K273&gt;5),"IS3",IF(AND(H270&lt;50%,Template!K273&lt;5),"IS4"))))</f>
        <v>#N/A</v>
      </c>
      <c r="S270" t="b">
        <f ca="1">IF(AND(I270&gt;150%,Template!L273&gt;5),"IS1",IF(AND(I270&gt;150%,Template!L273&lt;5),"IS2",IF(AND(I270&lt;50%,Template!L273&gt;5),"IS3",IF(AND(I270&lt;50%,Template!L273&lt;5),"IS4"))))</f>
        <v>0</v>
      </c>
      <c r="T270" t="b">
        <f ca="1">IF(AND(J270&gt;150%,Template!M273&gt;5),"IS1",IF(AND(J270&gt;150%,Template!M273&lt;5),"IS2",IF(AND(J270&lt;50%,Template!M273&gt;5),"IS3",IF(AND(J270&lt;50%,Template!M273&lt;5),"IS4"))))</f>
        <v>0</v>
      </c>
      <c r="U270" t="e">
        <f ca="1">IF(AND(K270&gt;150%,Template!N273&gt;5),"IS1",IF(AND(K270&gt;150%,Template!N273&lt;5),"IS2",IF(AND(K270&lt;50%,Template!N273&gt;5),"IS3",IF(AND(K270&lt;50%,Template!N273&lt;5),"IS4"))))</f>
        <v>#N/A</v>
      </c>
      <c r="W270" t="str">
        <f ca="1">IF(Template!AF273&lt;&gt;"",Template!AF273,IF(M270&lt;&gt;FALSE,M270,""))</f>
        <v/>
      </c>
      <c r="X270" t="str">
        <f ca="1">IF(Template!AG273&lt;&gt;"",Template!AG273,IF(N270&lt;&gt;FALSE,N270,""))</f>
        <v/>
      </c>
      <c r="Y270" t="e">
        <f ca="1">IF(Template!AH273&lt;&gt;"",Template!AH273,IF(O270&lt;&gt;FALSE,O270,""))</f>
        <v>#N/A</v>
      </c>
      <c r="Z270" t="str">
        <f ca="1">IF(Template!AI273&lt;&gt;"",Template!AI273,IF(P270&lt;&gt;FALSE,P270,""))</f>
        <v/>
      </c>
      <c r="AA270" t="str">
        <f ca="1">IF(Template!AJ273&lt;&gt;"",Template!AJ273,IF(Q270&lt;&gt;FALSE,Q270,""))</f>
        <v/>
      </c>
      <c r="AB270" t="e">
        <f ca="1">IF(Template!AK273&lt;&gt;"",Template!AK273,IF(R270&lt;&gt;FALSE,R270,""))</f>
        <v>#N/A</v>
      </c>
      <c r="AC270" t="str">
        <f ca="1">IF(Template!AL273&lt;&gt;"",Template!AL273,IF(S270&lt;&gt;FALSE,S270,""))</f>
        <v/>
      </c>
      <c r="AD270" t="str">
        <f ca="1">IF(Template!AM273&lt;&gt;"",Template!AM273,IF(T270&lt;&gt;FALSE,T270,""))</f>
        <v/>
      </c>
      <c r="AE270" t="e">
        <f ca="1">IF(Template!AN273&lt;&gt;"",Template!AN273,IF(U270&lt;&gt;FALSE,U270,""))</f>
        <v>#N/A</v>
      </c>
    </row>
    <row r="271" spans="2:31" x14ac:dyDescent="0.35">
      <c r="B271" t="str">
        <f ca="1">Template!C274</f>
        <v>WO-23003-171-A-1</v>
      </c>
      <c r="C271">
        <f ca="1">Template!AV274/Template!AV$2</f>
        <v>0.26738613874946071</v>
      </c>
      <c r="D271">
        <f ca="1">Template!AW274/Template!AW$2</f>
        <v>0.56424249422164963</v>
      </c>
      <c r="E271">
        <f ca="1">Template!AX274/Template!AX$2</f>
        <v>0.45646319110754902</v>
      </c>
      <c r="F271">
        <f ca="1">Template!AY274/Template!AY$2</f>
        <v>0.46682290362093365</v>
      </c>
      <c r="G271">
        <f ca="1">Template!AZ274/Template!AZ$2</f>
        <v>0.63135475210842318</v>
      </c>
      <c r="H271">
        <f ca="1">Template!BA274/Template!BA$2</f>
        <v>0.72507880092722121</v>
      </c>
      <c r="I271">
        <f ca="1">Template!BB274/Template!BB$2</f>
        <v>0.778402136666137</v>
      </c>
      <c r="J271">
        <f ca="1">Template!BC274/Template!BC$2</f>
        <v>0.92916336662352461</v>
      </c>
      <c r="K271">
        <f ca="1">Template!BD274/Template!BD$2</f>
        <v>1.0008001881518547</v>
      </c>
      <c r="M271" t="str">
        <f ca="1">IF(AND(C271&gt;150%,Template!F274&gt;5),"IS1",IF(AND(C271&gt;150%,Template!F274&lt;5),"IS2",IF(AND(C271&lt;50%,Template!F274&gt;5),"IS3",IF(AND(C271&lt;50%,Template!F274&lt;5),"IS4"))))</f>
        <v>IS3</v>
      </c>
      <c r="N271" t="b">
        <f ca="1">IF(AND(D271&gt;150%,Template!G274&gt;5),"IS1",IF(AND(D271&gt;150%,Template!G274&lt;5),"IS2",IF(AND(D271&lt;50%,Template!G274&gt;5),"IS3",IF(AND(D271&lt;50%,Template!G274&lt;5),"IS4"))))</f>
        <v>0</v>
      </c>
      <c r="O271" t="e">
        <f ca="1">IF(AND(E271&gt;150%,Template!H274&gt;5),"IS1",IF(AND(E271&gt;150%,Template!H274&lt;5),"IS2",IF(AND(E271&lt;50%,Template!H274&gt;5),"IS3",IF(AND(E271&lt;50%,Template!H274&lt;5),"IS4"))))</f>
        <v>#N/A</v>
      </c>
      <c r="P271" t="str">
        <f ca="1">IF(AND(F271&gt;150%,Template!I274&gt;5),"IS1",IF(AND(F271&gt;150%,Template!I274&lt;5),"IS2",IF(AND(F271&lt;50%,Template!I274&gt;5),"IS3",IF(AND(F271&lt;50%,Template!I274&lt;5),"IS4"))))</f>
        <v>IS4</v>
      </c>
      <c r="Q271" t="b">
        <f ca="1">IF(AND(G271&gt;150%,Template!J274&gt;5),"IS1",IF(AND(G271&gt;150%,Template!J274&lt;5),"IS2",IF(AND(G271&lt;50%,Template!J274&gt;5),"IS3",IF(AND(G271&lt;50%,Template!J274&lt;5),"IS4"))))</f>
        <v>0</v>
      </c>
      <c r="R271" t="e">
        <f ca="1">IF(AND(H271&gt;150%,Template!K274&gt;5),"IS1",IF(AND(H271&gt;150%,Template!K274&lt;5),"IS2",IF(AND(H271&lt;50%,Template!K274&gt;5),"IS3",IF(AND(H271&lt;50%,Template!K274&lt;5),"IS4"))))</f>
        <v>#N/A</v>
      </c>
      <c r="S271" t="b">
        <f ca="1">IF(AND(I271&gt;150%,Template!L274&gt;5),"IS1",IF(AND(I271&gt;150%,Template!L274&lt;5),"IS2",IF(AND(I271&lt;50%,Template!L274&gt;5),"IS3",IF(AND(I271&lt;50%,Template!L274&lt;5),"IS4"))))</f>
        <v>0</v>
      </c>
      <c r="T271" t="b">
        <f ca="1">IF(AND(J271&gt;150%,Template!M274&gt;5),"IS1",IF(AND(J271&gt;150%,Template!M274&lt;5),"IS2",IF(AND(J271&lt;50%,Template!M274&gt;5),"IS3",IF(AND(J271&lt;50%,Template!M274&lt;5),"IS4"))))</f>
        <v>0</v>
      </c>
      <c r="U271" t="e">
        <f ca="1">IF(AND(K271&gt;150%,Template!N274&gt;5),"IS1",IF(AND(K271&gt;150%,Template!N274&lt;5),"IS2",IF(AND(K271&lt;50%,Template!N274&gt;5),"IS3",IF(AND(K271&lt;50%,Template!N274&lt;5),"IS4"))))</f>
        <v>#N/A</v>
      </c>
      <c r="W271" t="str">
        <f>IF(Template!AF274&lt;&gt;"",Template!AF274,IF(M271&lt;&gt;FALSE,M271,""))</f>
        <v>IS3</v>
      </c>
      <c r="X271" t="str">
        <f ca="1">IF(Template!AG274&lt;&gt;"",Template!AG274,IF(N271&lt;&gt;FALSE,N271,""))</f>
        <v/>
      </c>
      <c r="Y271" t="str">
        <f>IF(Template!AH274&lt;&gt;"",Template!AH274,IF(O271&lt;&gt;FALSE,O271,""))</f>
        <v>IS4</v>
      </c>
      <c r="Z271" t="str">
        <f>IF(Template!AI274&lt;&gt;"",Template!AI274,IF(P271&lt;&gt;FALSE,P271,""))</f>
        <v>IS4</v>
      </c>
      <c r="AA271" t="str">
        <f ca="1">IF(Template!AJ274&lt;&gt;"",Template!AJ274,IF(Q271&lt;&gt;FALSE,Q271,""))</f>
        <v/>
      </c>
      <c r="AB271" t="e">
        <f ca="1">IF(Template!AK274&lt;&gt;"",Template!AK274,IF(R271&lt;&gt;FALSE,R271,""))</f>
        <v>#N/A</v>
      </c>
      <c r="AC271" t="str">
        <f ca="1">IF(Template!AL274&lt;&gt;"",Template!AL274,IF(S271&lt;&gt;FALSE,S271,""))</f>
        <v/>
      </c>
      <c r="AD271" t="str">
        <f ca="1">IF(Template!AM274&lt;&gt;"",Template!AM274,IF(T271&lt;&gt;FALSE,T271,""))</f>
        <v/>
      </c>
      <c r="AE271" t="e">
        <f ca="1">IF(Template!AN274&lt;&gt;"",Template!AN274,IF(U271&lt;&gt;FALSE,U271,""))</f>
        <v>#N/A</v>
      </c>
    </row>
    <row r="272" spans="2:31" x14ac:dyDescent="0.35">
      <c r="B272" t="str">
        <f ca="1">Template!C275</f>
        <v>WO-23003-172-A-1</v>
      </c>
      <c r="C272">
        <f ca="1">Template!AV275/Template!AV$2</f>
        <v>0.16921380783795442</v>
      </c>
      <c r="D272">
        <f ca="1">Template!AW275/Template!AW$2</f>
        <v>0.50302135305568896</v>
      </c>
      <c r="E272">
        <f ca="1">Template!AX275/Template!AX$2</f>
        <v>0.40293806109372965</v>
      </c>
      <c r="F272">
        <f ca="1">Template!AY275/Template!AY$2</f>
        <v>0.41582168607841102</v>
      </c>
      <c r="G272">
        <f ca="1">Template!AZ275/Template!AZ$2</f>
        <v>0.59914974590541492</v>
      </c>
      <c r="H272">
        <f ca="1">Template!BA275/Template!BA$2</f>
        <v>0.6976598837454141</v>
      </c>
      <c r="I272">
        <f ca="1">Template!BB275/Template!BB$2</f>
        <v>0.79536046990474329</v>
      </c>
      <c r="J272">
        <f ca="1">Template!BC275/Template!BC$2</f>
        <v>0.93570575344451279</v>
      </c>
      <c r="K272">
        <f ca="1">Template!BD275/Template!BD$2</f>
        <v>1.0312947908458743</v>
      </c>
      <c r="M272" t="str">
        <f ca="1">IF(AND(C272&gt;150%,Template!F275&gt;5),"IS1",IF(AND(C272&gt;150%,Template!F275&lt;5),"IS2",IF(AND(C272&lt;50%,Template!F275&gt;5),"IS3",IF(AND(C272&lt;50%,Template!F275&lt;5),"IS4"))))</f>
        <v>IS3</v>
      </c>
      <c r="N272" t="b">
        <f ca="1">IF(AND(D272&gt;150%,Template!G275&gt;5),"IS1",IF(AND(D272&gt;150%,Template!G275&lt;5),"IS2",IF(AND(D272&lt;50%,Template!G275&gt;5),"IS3",IF(AND(D272&lt;50%,Template!G275&lt;5),"IS4"))))</f>
        <v>0</v>
      </c>
      <c r="O272" t="e">
        <f ca="1">IF(AND(E272&gt;150%,Template!H275&gt;5),"IS1",IF(AND(E272&gt;150%,Template!H275&lt;5),"IS2",IF(AND(E272&lt;50%,Template!H275&gt;5),"IS3",IF(AND(E272&lt;50%,Template!H275&lt;5),"IS4"))))</f>
        <v>#N/A</v>
      </c>
      <c r="P272" t="str">
        <f ca="1">IF(AND(F272&gt;150%,Template!I275&gt;5),"IS1",IF(AND(F272&gt;150%,Template!I275&lt;5),"IS2",IF(AND(F272&lt;50%,Template!I275&gt;5),"IS3",IF(AND(F272&lt;50%,Template!I275&lt;5),"IS4"))))</f>
        <v>IS4</v>
      </c>
      <c r="Q272" t="b">
        <f ca="1">IF(AND(G272&gt;150%,Template!J275&gt;5),"IS1",IF(AND(G272&gt;150%,Template!J275&lt;5),"IS2",IF(AND(G272&lt;50%,Template!J275&gt;5),"IS3",IF(AND(G272&lt;50%,Template!J275&lt;5),"IS4"))))</f>
        <v>0</v>
      </c>
      <c r="R272" t="e">
        <f ca="1">IF(AND(H272&gt;150%,Template!K275&gt;5),"IS1",IF(AND(H272&gt;150%,Template!K275&lt;5),"IS2",IF(AND(H272&lt;50%,Template!K275&gt;5),"IS3",IF(AND(H272&lt;50%,Template!K275&lt;5),"IS4"))))</f>
        <v>#N/A</v>
      </c>
      <c r="S272" t="b">
        <f ca="1">IF(AND(I272&gt;150%,Template!L275&gt;5),"IS1",IF(AND(I272&gt;150%,Template!L275&lt;5),"IS2",IF(AND(I272&lt;50%,Template!L275&gt;5),"IS3",IF(AND(I272&lt;50%,Template!L275&lt;5),"IS4"))))</f>
        <v>0</v>
      </c>
      <c r="T272" t="b">
        <f ca="1">IF(AND(J272&gt;150%,Template!M275&gt;5),"IS1",IF(AND(J272&gt;150%,Template!M275&lt;5),"IS2",IF(AND(J272&lt;50%,Template!M275&gt;5),"IS3",IF(AND(J272&lt;50%,Template!M275&lt;5),"IS4"))))</f>
        <v>0</v>
      </c>
      <c r="U272" t="e">
        <f ca="1">IF(AND(K272&gt;150%,Template!N275&gt;5),"IS1",IF(AND(K272&gt;150%,Template!N275&lt;5),"IS2",IF(AND(K272&lt;50%,Template!N275&gt;5),"IS3",IF(AND(K272&lt;50%,Template!N275&lt;5),"IS4"))))</f>
        <v>#N/A</v>
      </c>
      <c r="W272" t="str">
        <f>IF(Template!AF275&lt;&gt;"",Template!AF275,IF(M272&lt;&gt;FALSE,M272,""))</f>
        <v>IS3</v>
      </c>
      <c r="X272" t="str">
        <f ca="1">IF(Template!AG275&lt;&gt;"",Template!AG275,IF(N272&lt;&gt;FALSE,N272,""))</f>
        <v/>
      </c>
      <c r="Y272" t="str">
        <f>IF(Template!AH275&lt;&gt;"",Template!AH275,IF(O272&lt;&gt;FALSE,O272,""))</f>
        <v>IS4</v>
      </c>
      <c r="Z272" t="str">
        <f>IF(Template!AI275&lt;&gt;"",Template!AI275,IF(P272&lt;&gt;FALSE,P272,""))</f>
        <v>IS4</v>
      </c>
      <c r="AA272" t="str">
        <f ca="1">IF(Template!AJ275&lt;&gt;"",Template!AJ275,IF(Q272&lt;&gt;FALSE,Q272,""))</f>
        <v/>
      </c>
      <c r="AB272" t="e">
        <f ca="1">IF(Template!AK275&lt;&gt;"",Template!AK275,IF(R272&lt;&gt;FALSE,R272,""))</f>
        <v>#N/A</v>
      </c>
      <c r="AC272" t="str">
        <f ca="1">IF(Template!AL275&lt;&gt;"",Template!AL275,IF(S272&lt;&gt;FALSE,S272,""))</f>
        <v/>
      </c>
      <c r="AD272" t="str">
        <f ca="1">IF(Template!AM275&lt;&gt;"",Template!AM275,IF(T272&lt;&gt;FALSE,T272,""))</f>
        <v/>
      </c>
      <c r="AE272" t="e">
        <f ca="1">IF(Template!AN275&lt;&gt;"",Template!AN275,IF(U272&lt;&gt;FALSE,U272,""))</f>
        <v>#N/A</v>
      </c>
    </row>
    <row r="273" spans="2:31" x14ac:dyDescent="0.35">
      <c r="B273" t="str">
        <f ca="1">Template!C276</f>
        <v>WO-23003-173-A-1</v>
      </c>
      <c r="C273">
        <f ca="1">Template!AV276/Template!AV$2</f>
        <v>3.8692624269856812E-2</v>
      </c>
      <c r="D273">
        <f ca="1">Template!AW276/Template!AW$2</f>
        <v>0.22627095010732909</v>
      </c>
      <c r="E273">
        <f ca="1">Template!AX276/Template!AX$2</f>
        <v>0.2113644190033615</v>
      </c>
      <c r="F273">
        <f ca="1">Template!AY276/Template!AY$2</f>
        <v>0.20674491061564598</v>
      </c>
      <c r="G273">
        <f ca="1">Template!AZ276/Template!AZ$2</f>
        <v>0.39031617056666285</v>
      </c>
      <c r="H273">
        <f ca="1">Template!BA276/Template!BA$2</f>
        <v>0.48868157988127192</v>
      </c>
      <c r="I273">
        <f ca="1">Template!BB276/Template!BB$2</f>
        <v>0.68517565963546256</v>
      </c>
      <c r="J273">
        <f ca="1">Template!BC276/Template!BC$2</f>
        <v>0.83494506745976282</v>
      </c>
      <c r="K273">
        <f ca="1">Template!BD276/Template!BD$2</f>
        <v>1.0067051205424813</v>
      </c>
      <c r="M273" t="str">
        <f ca="1">IF(AND(C273&gt;150%,Template!F276&gt;5),"IS1",IF(AND(C273&gt;150%,Template!F276&lt;5),"IS2",IF(AND(C273&lt;50%,Template!F276&gt;5),"IS3",IF(AND(C273&lt;50%,Template!F276&lt;5),"IS4"))))</f>
        <v>IS3</v>
      </c>
      <c r="N273" t="str">
        <f ca="1">IF(AND(D273&gt;150%,Template!G276&gt;5),"IS1",IF(AND(D273&gt;150%,Template!G276&lt;5),"IS2",IF(AND(D273&lt;50%,Template!G276&gt;5),"IS3",IF(AND(D273&lt;50%,Template!G276&lt;5),"IS4"))))</f>
        <v>IS4</v>
      </c>
      <c r="O273" t="e">
        <f ca="1">IF(AND(E273&gt;150%,Template!H276&gt;5),"IS1",IF(AND(E273&gt;150%,Template!H276&lt;5),"IS2",IF(AND(E273&lt;50%,Template!H276&gt;5),"IS3",IF(AND(E273&lt;50%,Template!H276&lt;5),"IS4"))))</f>
        <v>#N/A</v>
      </c>
      <c r="P273" t="str">
        <f ca="1">IF(AND(F273&gt;150%,Template!I276&gt;5),"IS1",IF(AND(F273&gt;150%,Template!I276&lt;5),"IS2",IF(AND(F273&lt;50%,Template!I276&gt;5),"IS3",IF(AND(F273&lt;50%,Template!I276&lt;5),"IS4"))))</f>
        <v>IS4</v>
      </c>
      <c r="Q273" t="str">
        <f ca="1">IF(AND(G273&gt;150%,Template!J276&gt;5),"IS1",IF(AND(G273&gt;150%,Template!J276&lt;5),"IS2",IF(AND(G273&lt;50%,Template!J276&gt;5),"IS3",IF(AND(G273&lt;50%,Template!J276&lt;5),"IS4"))))</f>
        <v>IS4</v>
      </c>
      <c r="R273" t="e">
        <f ca="1">IF(AND(H273&gt;150%,Template!K276&gt;5),"IS1",IF(AND(H273&gt;150%,Template!K276&lt;5),"IS2",IF(AND(H273&lt;50%,Template!K276&gt;5),"IS3",IF(AND(H273&lt;50%,Template!K276&lt;5),"IS4"))))</f>
        <v>#N/A</v>
      </c>
      <c r="S273" t="b">
        <f ca="1">IF(AND(I273&gt;150%,Template!L276&gt;5),"IS1",IF(AND(I273&gt;150%,Template!L276&lt;5),"IS2",IF(AND(I273&lt;50%,Template!L276&gt;5),"IS3",IF(AND(I273&lt;50%,Template!L276&lt;5),"IS4"))))</f>
        <v>0</v>
      </c>
      <c r="T273" t="b">
        <f ca="1">IF(AND(J273&gt;150%,Template!M276&gt;5),"IS1",IF(AND(J273&gt;150%,Template!M276&lt;5),"IS2",IF(AND(J273&lt;50%,Template!M276&gt;5),"IS3",IF(AND(J273&lt;50%,Template!M276&lt;5),"IS4"))))</f>
        <v>0</v>
      </c>
      <c r="U273" t="e">
        <f ca="1">IF(AND(K273&gt;150%,Template!N276&gt;5),"IS1",IF(AND(K273&gt;150%,Template!N276&lt;5),"IS2",IF(AND(K273&lt;50%,Template!N276&gt;5),"IS3",IF(AND(K273&lt;50%,Template!N276&lt;5),"IS4"))))</f>
        <v>#N/A</v>
      </c>
      <c r="W273" t="str">
        <f>IF(Template!AF276&lt;&gt;"",Template!AF276,IF(M273&lt;&gt;FALSE,M273,""))</f>
        <v>IS3</v>
      </c>
      <c r="X273" t="str">
        <f>IF(Template!AG276&lt;&gt;"",Template!AG276,IF(N273&lt;&gt;FALSE,N273,""))</f>
        <v>IS4</v>
      </c>
      <c r="Y273" t="str">
        <f>IF(Template!AH276&lt;&gt;"",Template!AH276,IF(O273&lt;&gt;FALSE,O273,""))</f>
        <v>IS4</v>
      </c>
      <c r="Z273" t="str">
        <f>IF(Template!AI276&lt;&gt;"",Template!AI276,IF(P273&lt;&gt;FALSE,P273,""))</f>
        <v>IS4</v>
      </c>
      <c r="AA273" t="str">
        <f>IF(Template!AJ276&lt;&gt;"",Template!AJ276,IF(Q273&lt;&gt;FALSE,Q273,""))</f>
        <v>IS4</v>
      </c>
      <c r="AB273" t="str">
        <f>IF(Template!AK276&lt;&gt;"",Template!AK276,IF(R273&lt;&gt;FALSE,R273,""))</f>
        <v>IS4</v>
      </c>
      <c r="AC273" t="str">
        <f ca="1">IF(Template!AL276&lt;&gt;"",Template!AL276,IF(S273&lt;&gt;FALSE,S273,""))</f>
        <v/>
      </c>
      <c r="AD273" t="str">
        <f ca="1">IF(Template!AM276&lt;&gt;"",Template!AM276,IF(T273&lt;&gt;FALSE,T273,""))</f>
        <v/>
      </c>
      <c r="AE273" t="e">
        <f ca="1">IF(Template!AN276&lt;&gt;"",Template!AN276,IF(U273&lt;&gt;FALSE,U273,""))</f>
        <v>#N/A</v>
      </c>
    </row>
    <row r="274" spans="2:31" x14ac:dyDescent="0.35">
      <c r="B274" t="str">
        <f ca="1">Template!C277</f>
        <v>WO-23003-174-A-1</v>
      </c>
      <c r="C274">
        <f ca="1">Template!AV277/Template!AV$2</f>
        <v>0.16161004704416126</v>
      </c>
      <c r="D274">
        <f ca="1">Template!AW277/Template!AW$2</f>
        <v>0.47484501596600581</v>
      </c>
      <c r="E274">
        <f ca="1">Template!AX277/Template!AX$2</f>
        <v>0.38276820060710559</v>
      </c>
      <c r="F274">
        <f ca="1">Template!AY277/Template!AY$2</f>
        <v>0.3916258129601487</v>
      </c>
      <c r="G274">
        <f ca="1">Template!AZ277/Template!AZ$2</f>
        <v>0.57563206055806193</v>
      </c>
      <c r="H274">
        <f ca="1">Template!BA277/Template!BA$2</f>
        <v>0.68331156994479214</v>
      </c>
      <c r="I274">
        <f ca="1">Template!BB277/Template!BB$2</f>
        <v>0.81061704003630619</v>
      </c>
      <c r="J274">
        <f ca="1">Template!BC277/Template!BC$2</f>
        <v>0.9508437189210428</v>
      </c>
      <c r="K274">
        <f ca="1">Template!BD277/Template!BD$2</f>
        <v>1.0952722760480194</v>
      </c>
      <c r="M274" t="str">
        <f ca="1">IF(AND(C274&gt;150%,Template!F277&gt;5),"IS1",IF(AND(C274&gt;150%,Template!F277&lt;5),"IS2",IF(AND(C274&lt;50%,Template!F277&gt;5),"IS3",IF(AND(C274&lt;50%,Template!F277&lt;5),"IS4"))))</f>
        <v>IS3</v>
      </c>
      <c r="N274" t="str">
        <f ca="1">IF(AND(D274&gt;150%,Template!G277&gt;5),"IS1",IF(AND(D274&gt;150%,Template!G277&lt;5),"IS2",IF(AND(D274&lt;50%,Template!G277&gt;5),"IS3",IF(AND(D274&lt;50%,Template!G277&lt;5),"IS4"))))</f>
        <v>IS4</v>
      </c>
      <c r="O274" t="e">
        <f ca="1">IF(AND(E274&gt;150%,Template!H277&gt;5),"IS1",IF(AND(E274&gt;150%,Template!H277&lt;5),"IS2",IF(AND(E274&lt;50%,Template!H277&gt;5),"IS3",IF(AND(E274&lt;50%,Template!H277&lt;5),"IS4"))))</f>
        <v>#N/A</v>
      </c>
      <c r="P274" t="str">
        <f ca="1">IF(AND(F274&gt;150%,Template!I277&gt;5),"IS1",IF(AND(F274&gt;150%,Template!I277&lt;5),"IS2",IF(AND(F274&lt;50%,Template!I277&gt;5),"IS3",IF(AND(F274&lt;50%,Template!I277&lt;5),"IS4"))))</f>
        <v>IS4</v>
      </c>
      <c r="Q274" t="b">
        <f ca="1">IF(AND(G274&gt;150%,Template!J277&gt;5),"IS1",IF(AND(G274&gt;150%,Template!J277&lt;5),"IS2",IF(AND(G274&lt;50%,Template!J277&gt;5),"IS3",IF(AND(G274&lt;50%,Template!J277&lt;5),"IS4"))))</f>
        <v>0</v>
      </c>
      <c r="R274" t="e">
        <f ca="1">IF(AND(H274&gt;150%,Template!K277&gt;5),"IS1",IF(AND(H274&gt;150%,Template!K277&lt;5),"IS2",IF(AND(H274&lt;50%,Template!K277&gt;5),"IS3",IF(AND(H274&lt;50%,Template!K277&lt;5),"IS4"))))</f>
        <v>#N/A</v>
      </c>
      <c r="S274" t="b">
        <f ca="1">IF(AND(I274&gt;150%,Template!L277&gt;5),"IS1",IF(AND(I274&gt;150%,Template!L277&lt;5),"IS2",IF(AND(I274&lt;50%,Template!L277&gt;5),"IS3",IF(AND(I274&lt;50%,Template!L277&lt;5),"IS4"))))</f>
        <v>0</v>
      </c>
      <c r="T274" t="b">
        <f ca="1">IF(AND(J274&gt;150%,Template!M277&gt;5),"IS1",IF(AND(J274&gt;150%,Template!M277&lt;5),"IS2",IF(AND(J274&lt;50%,Template!M277&gt;5),"IS3",IF(AND(J274&lt;50%,Template!M277&lt;5),"IS4"))))</f>
        <v>0</v>
      </c>
      <c r="U274" t="e">
        <f ca="1">IF(AND(K274&gt;150%,Template!N277&gt;5),"IS1",IF(AND(K274&gt;150%,Template!N277&lt;5),"IS2",IF(AND(K274&lt;50%,Template!N277&gt;5),"IS3",IF(AND(K274&lt;50%,Template!N277&lt;5),"IS4"))))</f>
        <v>#N/A</v>
      </c>
      <c r="W274" t="str">
        <f>IF(Template!AF277&lt;&gt;"",Template!AF277,IF(M274&lt;&gt;FALSE,M274,""))</f>
        <v>IS3</v>
      </c>
      <c r="X274" t="str">
        <f>IF(Template!AG277&lt;&gt;"",Template!AG277,IF(N274&lt;&gt;FALSE,N274,""))</f>
        <v>IS4</v>
      </c>
      <c r="Y274" t="str">
        <f>IF(Template!AH277&lt;&gt;"",Template!AH277,IF(O274&lt;&gt;FALSE,O274,""))</f>
        <v>IS4</v>
      </c>
      <c r="Z274" t="str">
        <f>IF(Template!AI277&lt;&gt;"",Template!AI277,IF(P274&lt;&gt;FALSE,P274,""))</f>
        <v>IS4</v>
      </c>
      <c r="AA274" t="str">
        <f ca="1">IF(Template!AJ277&lt;&gt;"",Template!AJ277,IF(Q274&lt;&gt;FALSE,Q274,""))</f>
        <v/>
      </c>
      <c r="AB274" t="e">
        <f ca="1">IF(Template!AK277&lt;&gt;"",Template!AK277,IF(R274&lt;&gt;FALSE,R274,""))</f>
        <v>#N/A</v>
      </c>
      <c r="AC274" t="str">
        <f ca="1">IF(Template!AL277&lt;&gt;"",Template!AL277,IF(S274&lt;&gt;FALSE,S274,""))</f>
        <v/>
      </c>
      <c r="AD274" t="str">
        <f ca="1">IF(Template!AM277&lt;&gt;"",Template!AM277,IF(T274&lt;&gt;FALSE,T274,""))</f>
        <v/>
      </c>
      <c r="AE274" t="e">
        <f ca="1">IF(Template!AN277&lt;&gt;"",Template!AN277,IF(U274&lt;&gt;FALSE,U274,""))</f>
        <v>#N/A</v>
      </c>
    </row>
    <row r="275" spans="2:31" x14ac:dyDescent="0.35">
      <c r="B275" t="str">
        <f ca="1">Template!C278</f>
        <v>WO-23003-175-A-1</v>
      </c>
      <c r="C275">
        <f ca="1">Template!AV278/Template!AV$2</f>
        <v>0.20365259907007321</v>
      </c>
      <c r="D275">
        <f ca="1">Template!AW278/Template!AW$2</f>
        <v>0.49930079090643292</v>
      </c>
      <c r="E275">
        <f ca="1">Template!AX278/Template!AX$2</f>
        <v>0.41820107687512587</v>
      </c>
      <c r="F275">
        <f ca="1">Template!AY278/Template!AY$2</f>
        <v>0.43520885070558429</v>
      </c>
      <c r="G275">
        <f ca="1">Template!AZ278/Template!AZ$2</f>
        <v>0.59215120682157674</v>
      </c>
      <c r="H275">
        <f ca="1">Template!BA278/Template!BA$2</f>
        <v>0.69128216307958823</v>
      </c>
      <c r="I275">
        <f ca="1">Template!BB278/Template!BB$2</f>
        <v>0.806268386032021</v>
      </c>
      <c r="J275">
        <f ca="1">Template!BC278/Template!BC$2</f>
        <v>0.91567229785649651</v>
      </c>
      <c r="K275">
        <f ca="1">Template!BD278/Template!BD$2</f>
        <v>1.0768537999652201</v>
      </c>
      <c r="M275" t="str">
        <f ca="1">IF(AND(C275&gt;150%,Template!F278&gt;5),"IS1",IF(AND(C275&gt;150%,Template!F278&lt;5),"IS2",IF(AND(C275&lt;50%,Template!F278&gt;5),"IS3",IF(AND(C275&lt;50%,Template!F278&lt;5),"IS4"))))</f>
        <v>IS3</v>
      </c>
      <c r="N275" t="str">
        <f ca="1">IF(AND(D275&gt;150%,Template!G278&gt;5),"IS1",IF(AND(D275&gt;150%,Template!G278&lt;5),"IS2",IF(AND(D275&lt;50%,Template!G278&gt;5),"IS3",IF(AND(D275&lt;50%,Template!G278&lt;5),"IS4"))))</f>
        <v>IS4</v>
      </c>
      <c r="O275" t="e">
        <f ca="1">IF(AND(E275&gt;150%,Template!H278&gt;5),"IS1",IF(AND(E275&gt;150%,Template!H278&lt;5),"IS2",IF(AND(E275&lt;50%,Template!H278&gt;5),"IS3",IF(AND(E275&lt;50%,Template!H278&lt;5),"IS4"))))</f>
        <v>#N/A</v>
      </c>
      <c r="P275" t="str">
        <f ca="1">IF(AND(F275&gt;150%,Template!I278&gt;5),"IS1",IF(AND(F275&gt;150%,Template!I278&lt;5),"IS2",IF(AND(F275&lt;50%,Template!I278&gt;5),"IS3",IF(AND(F275&lt;50%,Template!I278&lt;5),"IS4"))))</f>
        <v>IS4</v>
      </c>
      <c r="Q275" t="b">
        <f ca="1">IF(AND(G275&gt;150%,Template!J278&gt;5),"IS1",IF(AND(G275&gt;150%,Template!J278&lt;5),"IS2",IF(AND(G275&lt;50%,Template!J278&gt;5),"IS3",IF(AND(G275&lt;50%,Template!J278&lt;5),"IS4"))))</f>
        <v>0</v>
      </c>
      <c r="R275" t="e">
        <f ca="1">IF(AND(H275&gt;150%,Template!K278&gt;5),"IS1",IF(AND(H275&gt;150%,Template!K278&lt;5),"IS2",IF(AND(H275&lt;50%,Template!K278&gt;5),"IS3",IF(AND(H275&lt;50%,Template!K278&lt;5),"IS4"))))</f>
        <v>#N/A</v>
      </c>
      <c r="S275" t="b">
        <f ca="1">IF(AND(I275&gt;150%,Template!L278&gt;5),"IS1",IF(AND(I275&gt;150%,Template!L278&lt;5),"IS2",IF(AND(I275&lt;50%,Template!L278&gt;5),"IS3",IF(AND(I275&lt;50%,Template!L278&lt;5),"IS4"))))</f>
        <v>0</v>
      </c>
      <c r="T275" t="b">
        <f ca="1">IF(AND(J275&gt;150%,Template!M278&gt;5),"IS1",IF(AND(J275&gt;150%,Template!M278&lt;5),"IS2",IF(AND(J275&lt;50%,Template!M278&gt;5),"IS3",IF(AND(J275&lt;50%,Template!M278&lt;5),"IS4"))))</f>
        <v>0</v>
      </c>
      <c r="U275" t="e">
        <f ca="1">IF(AND(K275&gt;150%,Template!N278&gt;5),"IS1",IF(AND(K275&gt;150%,Template!N278&lt;5),"IS2",IF(AND(K275&lt;50%,Template!N278&gt;5),"IS3",IF(AND(K275&lt;50%,Template!N278&lt;5),"IS4"))))</f>
        <v>#N/A</v>
      </c>
      <c r="W275" t="str">
        <f>IF(Template!AF278&lt;&gt;"",Template!AF278,IF(M275&lt;&gt;FALSE,M275,""))</f>
        <v>IS3</v>
      </c>
      <c r="X275" t="str">
        <f>IF(Template!AG278&lt;&gt;"",Template!AG278,IF(N275&lt;&gt;FALSE,N275,""))</f>
        <v>IS4</v>
      </c>
      <c r="Y275" t="str">
        <f>IF(Template!AH278&lt;&gt;"",Template!AH278,IF(O275&lt;&gt;FALSE,O275,""))</f>
        <v>IS4</v>
      </c>
      <c r="Z275" t="str">
        <f>IF(Template!AI278&lt;&gt;"",Template!AI278,IF(P275&lt;&gt;FALSE,P275,""))</f>
        <v>IS4</v>
      </c>
      <c r="AA275" t="str">
        <f ca="1">IF(Template!AJ278&lt;&gt;"",Template!AJ278,IF(Q275&lt;&gt;FALSE,Q275,""))</f>
        <v/>
      </c>
      <c r="AB275" t="e">
        <f ca="1">IF(Template!AK278&lt;&gt;"",Template!AK278,IF(R275&lt;&gt;FALSE,R275,""))</f>
        <v>#N/A</v>
      </c>
      <c r="AC275" t="str">
        <f ca="1">IF(Template!AL278&lt;&gt;"",Template!AL278,IF(S275&lt;&gt;FALSE,S275,""))</f>
        <v/>
      </c>
      <c r="AD275" t="str">
        <f ca="1">IF(Template!AM278&lt;&gt;"",Template!AM278,IF(T275&lt;&gt;FALSE,T275,""))</f>
        <v/>
      </c>
      <c r="AE275" t="e">
        <f ca="1">IF(Template!AN278&lt;&gt;"",Template!AN278,IF(U275&lt;&gt;FALSE,U275,""))</f>
        <v>#N/A</v>
      </c>
    </row>
    <row r="276" spans="2:31" x14ac:dyDescent="0.35">
      <c r="B276" t="str">
        <f ca="1">Template!C279</f>
        <v>WO-23003-176-A-1</v>
      </c>
      <c r="C276">
        <f ca="1">Template!AV279/Template!AV$2</f>
        <v>0.17248156238658385</v>
      </c>
      <c r="D276">
        <f ca="1">Template!AW279/Template!AW$2</f>
        <v>0.45210839732902802</v>
      </c>
      <c r="E276">
        <f ca="1">Template!AX279/Template!AX$2</f>
        <v>0.3880851745234597</v>
      </c>
      <c r="F276">
        <f ca="1">Template!AY279/Template!AY$2</f>
        <v>0.38569285712552775</v>
      </c>
      <c r="G276">
        <f ca="1">Template!AZ279/Template!AZ$2</f>
        <v>0.48363861254569712</v>
      </c>
      <c r="H276">
        <f ca="1">Template!BA279/Template!BA$2</f>
        <v>0.60140254719402264</v>
      </c>
      <c r="I276">
        <f ca="1">Template!BB279/Template!BB$2</f>
        <v>0.7813695055333798</v>
      </c>
      <c r="J276">
        <f ca="1">Template!BC279/Template!BC$2</f>
        <v>0.88963254280018655</v>
      </c>
      <c r="K276">
        <f ca="1">Template!BD279/Template!BD$2</f>
        <v>1.0666462325246997</v>
      </c>
      <c r="M276" t="str">
        <f ca="1">IF(AND(C276&gt;150%,Template!F279&gt;5),"IS1",IF(AND(C276&gt;150%,Template!F279&lt;5),"IS2",IF(AND(C276&lt;50%,Template!F279&gt;5),"IS3",IF(AND(C276&lt;50%,Template!F279&lt;5),"IS4"))))</f>
        <v>IS3</v>
      </c>
      <c r="N276" t="str">
        <f ca="1">IF(AND(D276&gt;150%,Template!G279&gt;5),"IS1",IF(AND(D276&gt;150%,Template!G279&lt;5),"IS2",IF(AND(D276&lt;50%,Template!G279&gt;5),"IS3",IF(AND(D276&lt;50%,Template!G279&lt;5),"IS4"))))</f>
        <v>IS4</v>
      </c>
      <c r="O276" t="e">
        <f ca="1">IF(AND(E276&gt;150%,Template!H279&gt;5),"IS1",IF(AND(E276&gt;150%,Template!H279&lt;5),"IS2",IF(AND(E276&lt;50%,Template!H279&gt;5),"IS3",IF(AND(E276&lt;50%,Template!H279&lt;5),"IS4"))))</f>
        <v>#N/A</v>
      </c>
      <c r="P276" t="str">
        <f ca="1">IF(AND(F276&gt;150%,Template!I279&gt;5),"IS1",IF(AND(F276&gt;150%,Template!I279&lt;5),"IS2",IF(AND(F276&lt;50%,Template!I279&gt;5),"IS3",IF(AND(F276&lt;50%,Template!I279&lt;5),"IS4"))))</f>
        <v>IS4</v>
      </c>
      <c r="Q276" t="str">
        <f ca="1">IF(AND(G276&gt;150%,Template!J279&gt;5),"IS1",IF(AND(G276&gt;150%,Template!J279&lt;5),"IS2",IF(AND(G276&lt;50%,Template!J279&gt;5),"IS3",IF(AND(G276&lt;50%,Template!J279&lt;5),"IS4"))))</f>
        <v>IS4</v>
      </c>
      <c r="R276" t="e">
        <f ca="1">IF(AND(H276&gt;150%,Template!K279&gt;5),"IS1",IF(AND(H276&gt;150%,Template!K279&lt;5),"IS2",IF(AND(H276&lt;50%,Template!K279&gt;5),"IS3",IF(AND(H276&lt;50%,Template!K279&lt;5),"IS4"))))</f>
        <v>#N/A</v>
      </c>
      <c r="S276" t="b">
        <f ca="1">IF(AND(I276&gt;150%,Template!L279&gt;5),"IS1",IF(AND(I276&gt;150%,Template!L279&lt;5),"IS2",IF(AND(I276&lt;50%,Template!L279&gt;5),"IS3",IF(AND(I276&lt;50%,Template!L279&lt;5),"IS4"))))</f>
        <v>0</v>
      </c>
      <c r="T276" t="b">
        <f ca="1">IF(AND(J276&gt;150%,Template!M279&gt;5),"IS1",IF(AND(J276&gt;150%,Template!M279&lt;5),"IS2",IF(AND(J276&lt;50%,Template!M279&gt;5),"IS3",IF(AND(J276&lt;50%,Template!M279&lt;5),"IS4"))))</f>
        <v>0</v>
      </c>
      <c r="U276" t="e">
        <f ca="1">IF(AND(K276&gt;150%,Template!N279&gt;5),"IS1",IF(AND(K276&gt;150%,Template!N279&lt;5),"IS2",IF(AND(K276&lt;50%,Template!N279&gt;5),"IS3",IF(AND(K276&lt;50%,Template!N279&lt;5),"IS4"))))</f>
        <v>#N/A</v>
      </c>
      <c r="W276" t="str">
        <f>IF(Template!AF279&lt;&gt;"",Template!AF279,IF(M276&lt;&gt;FALSE,M276,""))</f>
        <v>IS3</v>
      </c>
      <c r="X276" t="str">
        <f>IF(Template!AG279&lt;&gt;"",Template!AG279,IF(N276&lt;&gt;FALSE,N276,""))</f>
        <v>IS4</v>
      </c>
      <c r="Y276" t="str">
        <f>IF(Template!AH279&lt;&gt;"",Template!AH279,IF(O276&lt;&gt;FALSE,O276,""))</f>
        <v>IS4</v>
      </c>
      <c r="Z276" t="str">
        <f>IF(Template!AI279&lt;&gt;"",Template!AI279,IF(P276&lt;&gt;FALSE,P276,""))</f>
        <v>IS4</v>
      </c>
      <c r="AA276" t="str">
        <f>IF(Template!AJ279&lt;&gt;"",Template!AJ279,IF(Q276&lt;&gt;FALSE,Q276,""))</f>
        <v>IS4</v>
      </c>
      <c r="AB276" t="e">
        <f ca="1">IF(Template!AK279&lt;&gt;"",Template!AK279,IF(R276&lt;&gt;FALSE,R276,""))</f>
        <v>#N/A</v>
      </c>
      <c r="AC276" t="str">
        <f ca="1">IF(Template!AL279&lt;&gt;"",Template!AL279,IF(S276&lt;&gt;FALSE,S276,""))</f>
        <v/>
      </c>
      <c r="AD276" t="str">
        <f ca="1">IF(Template!AM279&lt;&gt;"",Template!AM279,IF(T276&lt;&gt;FALSE,T276,""))</f>
        <v/>
      </c>
      <c r="AE276" t="e">
        <f ca="1">IF(Template!AN279&lt;&gt;"",Template!AN279,IF(U276&lt;&gt;FALSE,U276,""))</f>
        <v>#N/A</v>
      </c>
    </row>
    <row r="277" spans="2:31" x14ac:dyDescent="0.35">
      <c r="B277" t="str">
        <f ca="1">Template!C280</f>
        <v>WO-23003-177-A-1</v>
      </c>
      <c r="C277">
        <f ca="1">Template!AV280/Template!AV$2</f>
        <v>0.13129635082481356</v>
      </c>
      <c r="D277">
        <f ca="1">Template!AW280/Template!AW$2</f>
        <v>0.41121327464163426</v>
      </c>
      <c r="E277">
        <f ca="1">Template!AX280/Template!AX$2</f>
        <v>0.33737866159805785</v>
      </c>
      <c r="F277">
        <f ca="1">Template!AY280/Template!AY$2</f>
        <v>0.35308703749135512</v>
      </c>
      <c r="G277">
        <f ca="1">Template!AZ280/Template!AZ$2</f>
        <v>0.50578584689533479</v>
      </c>
      <c r="H277">
        <f ca="1">Template!BA280/Template!BA$2</f>
        <v>0.61406039696688763</v>
      </c>
      <c r="I277">
        <f ca="1">Template!BB280/Template!BB$2</f>
        <v>0.76623535673204035</v>
      </c>
      <c r="J277">
        <f ca="1">Template!BC280/Template!BC$2</f>
        <v>0.92265027143367762</v>
      </c>
      <c r="K277">
        <f ca="1">Template!BD280/Template!BD$2</f>
        <v>1.072064593680697</v>
      </c>
      <c r="M277" t="str">
        <f ca="1">IF(AND(C277&gt;150%,Template!F280&gt;5),"IS1",IF(AND(C277&gt;150%,Template!F280&lt;5),"IS2",IF(AND(C277&lt;50%,Template!F280&gt;5),"IS3",IF(AND(C277&lt;50%,Template!F280&lt;5),"IS4"))))</f>
        <v>IS3</v>
      </c>
      <c r="N277" t="str">
        <f ca="1">IF(AND(D277&gt;150%,Template!G280&gt;5),"IS1",IF(AND(D277&gt;150%,Template!G280&lt;5),"IS2",IF(AND(D277&lt;50%,Template!G280&gt;5),"IS3",IF(AND(D277&lt;50%,Template!G280&lt;5),"IS4"))))</f>
        <v>IS4</v>
      </c>
      <c r="O277" t="e">
        <f ca="1">IF(AND(E277&gt;150%,Template!H280&gt;5),"IS1",IF(AND(E277&gt;150%,Template!H280&lt;5),"IS2",IF(AND(E277&lt;50%,Template!H280&gt;5),"IS3",IF(AND(E277&lt;50%,Template!H280&lt;5),"IS4"))))</f>
        <v>#N/A</v>
      </c>
      <c r="P277" t="str">
        <f ca="1">IF(AND(F277&gt;150%,Template!I280&gt;5),"IS1",IF(AND(F277&gt;150%,Template!I280&lt;5),"IS2",IF(AND(F277&lt;50%,Template!I280&gt;5),"IS3",IF(AND(F277&lt;50%,Template!I280&lt;5),"IS4"))))</f>
        <v>IS4</v>
      </c>
      <c r="Q277" t="b">
        <f ca="1">IF(AND(G277&gt;150%,Template!J280&gt;5),"IS1",IF(AND(G277&gt;150%,Template!J280&lt;5),"IS2",IF(AND(G277&lt;50%,Template!J280&gt;5),"IS3",IF(AND(G277&lt;50%,Template!J280&lt;5),"IS4"))))</f>
        <v>0</v>
      </c>
      <c r="R277" t="e">
        <f ca="1">IF(AND(H277&gt;150%,Template!K280&gt;5),"IS1",IF(AND(H277&gt;150%,Template!K280&lt;5),"IS2",IF(AND(H277&lt;50%,Template!K280&gt;5),"IS3",IF(AND(H277&lt;50%,Template!K280&lt;5),"IS4"))))</f>
        <v>#N/A</v>
      </c>
      <c r="S277" t="b">
        <f ca="1">IF(AND(I277&gt;150%,Template!L280&gt;5),"IS1",IF(AND(I277&gt;150%,Template!L280&lt;5),"IS2",IF(AND(I277&lt;50%,Template!L280&gt;5),"IS3",IF(AND(I277&lt;50%,Template!L280&lt;5),"IS4"))))</f>
        <v>0</v>
      </c>
      <c r="T277" t="b">
        <f ca="1">IF(AND(J277&gt;150%,Template!M280&gt;5),"IS1",IF(AND(J277&gt;150%,Template!M280&lt;5),"IS2",IF(AND(J277&lt;50%,Template!M280&gt;5),"IS3",IF(AND(J277&lt;50%,Template!M280&lt;5),"IS4"))))</f>
        <v>0</v>
      </c>
      <c r="U277" t="e">
        <f ca="1">IF(AND(K277&gt;150%,Template!N280&gt;5),"IS1",IF(AND(K277&gt;150%,Template!N280&lt;5),"IS2",IF(AND(K277&lt;50%,Template!N280&gt;5),"IS3",IF(AND(K277&lt;50%,Template!N280&lt;5),"IS4"))))</f>
        <v>#N/A</v>
      </c>
      <c r="W277" t="str">
        <f>IF(Template!AF280&lt;&gt;"",Template!AF280,IF(M277&lt;&gt;FALSE,M277,""))</f>
        <v>IS3</v>
      </c>
      <c r="X277" t="str">
        <f>IF(Template!AG280&lt;&gt;"",Template!AG280,IF(N277&lt;&gt;FALSE,N277,""))</f>
        <v>IS4</v>
      </c>
      <c r="Y277" t="str">
        <f>IF(Template!AH280&lt;&gt;"",Template!AH280,IF(O277&lt;&gt;FALSE,O277,""))</f>
        <v>IS4</v>
      </c>
      <c r="Z277" t="str">
        <f>IF(Template!AI280&lt;&gt;"",Template!AI280,IF(P277&lt;&gt;FALSE,P277,""))</f>
        <v>IS4</v>
      </c>
      <c r="AA277" t="str">
        <f ca="1">IF(Template!AJ280&lt;&gt;"",Template!AJ280,IF(Q277&lt;&gt;FALSE,Q277,""))</f>
        <v/>
      </c>
      <c r="AB277" t="e">
        <f ca="1">IF(Template!AK280&lt;&gt;"",Template!AK280,IF(R277&lt;&gt;FALSE,R277,""))</f>
        <v>#N/A</v>
      </c>
      <c r="AC277" t="str">
        <f ca="1">IF(Template!AL280&lt;&gt;"",Template!AL280,IF(S277&lt;&gt;FALSE,S277,""))</f>
        <v/>
      </c>
      <c r="AD277" t="str">
        <f ca="1">IF(Template!AM280&lt;&gt;"",Template!AM280,IF(T277&lt;&gt;FALSE,T277,""))</f>
        <v/>
      </c>
      <c r="AE277" t="e">
        <f ca="1">IF(Template!AN280&lt;&gt;"",Template!AN280,IF(U277&lt;&gt;FALSE,U277,""))</f>
        <v>#N/A</v>
      </c>
    </row>
    <row r="278" spans="2:31" x14ac:dyDescent="0.35">
      <c r="B278" t="str">
        <f ca="1">Template!C281</f>
        <v>WO-23003-178-A-1</v>
      </c>
      <c r="C278">
        <f ca="1">Template!AV281/Template!AV$2</f>
        <v>0.13684852053987798</v>
      </c>
      <c r="D278">
        <f ca="1">Template!AW281/Template!AW$2</f>
        <v>0.3888021207879489</v>
      </c>
      <c r="E278">
        <f ca="1">Template!AX281/Template!AX$2</f>
        <v>0.30947353543226352</v>
      </c>
      <c r="F278">
        <f ca="1">Template!AY281/Template!AY$2</f>
        <v>0.30812508376532283</v>
      </c>
      <c r="G278">
        <f ca="1">Template!AZ281/Template!AZ$2</f>
        <v>0.31989222356414682</v>
      </c>
      <c r="H278">
        <f ca="1">Template!BA281/Template!BA$2</f>
        <v>0.38698487238463725</v>
      </c>
      <c r="I278">
        <f ca="1">Template!BB281/Template!BB$2</f>
        <v>0.54002099569714423</v>
      </c>
      <c r="J278">
        <f ca="1">Template!BC281/Template!BC$2</f>
        <v>0.70919887262572079</v>
      </c>
      <c r="K278">
        <f ca="1">Template!BD281/Template!BD$2</f>
        <v>0.79386681181981755</v>
      </c>
      <c r="M278" t="str">
        <f ca="1">IF(AND(C278&gt;150%,Template!F281&gt;5),"IS1",IF(AND(C278&gt;150%,Template!F281&lt;5),"IS2",IF(AND(C278&lt;50%,Template!F281&gt;5),"IS3",IF(AND(C278&lt;50%,Template!F281&lt;5),"IS4"))))</f>
        <v>IS3</v>
      </c>
      <c r="N278" t="str">
        <f ca="1">IF(AND(D278&gt;150%,Template!G281&gt;5),"IS1",IF(AND(D278&gt;150%,Template!G281&lt;5),"IS2",IF(AND(D278&lt;50%,Template!G281&gt;5),"IS3",IF(AND(D278&lt;50%,Template!G281&lt;5),"IS4"))))</f>
        <v>IS4</v>
      </c>
      <c r="O278" t="e">
        <f ca="1">IF(AND(E278&gt;150%,Template!H281&gt;5),"IS1",IF(AND(E278&gt;150%,Template!H281&lt;5),"IS2",IF(AND(E278&lt;50%,Template!H281&gt;5),"IS3",IF(AND(E278&lt;50%,Template!H281&lt;5),"IS4"))))</f>
        <v>#N/A</v>
      </c>
      <c r="P278" t="str">
        <f ca="1">IF(AND(F278&gt;150%,Template!I281&gt;5),"IS1",IF(AND(F278&gt;150%,Template!I281&lt;5),"IS2",IF(AND(F278&lt;50%,Template!I281&gt;5),"IS3",IF(AND(F278&lt;50%,Template!I281&lt;5),"IS4"))))</f>
        <v>IS4</v>
      </c>
      <c r="Q278" t="str">
        <f ca="1">IF(AND(G278&gt;150%,Template!J281&gt;5),"IS1",IF(AND(G278&gt;150%,Template!J281&lt;5),"IS2",IF(AND(G278&lt;50%,Template!J281&gt;5),"IS3",IF(AND(G278&lt;50%,Template!J281&lt;5),"IS4"))))</f>
        <v>IS4</v>
      </c>
      <c r="R278" t="e">
        <f ca="1">IF(AND(H278&gt;150%,Template!K281&gt;5),"IS1",IF(AND(H278&gt;150%,Template!K281&lt;5),"IS2",IF(AND(H278&lt;50%,Template!K281&gt;5),"IS3",IF(AND(H278&lt;50%,Template!K281&lt;5),"IS4"))))</f>
        <v>#N/A</v>
      </c>
      <c r="S278" t="b">
        <f ca="1">IF(AND(I278&gt;150%,Template!L281&gt;5),"IS1",IF(AND(I278&gt;150%,Template!L281&lt;5),"IS2",IF(AND(I278&lt;50%,Template!L281&gt;5),"IS3",IF(AND(I278&lt;50%,Template!L281&lt;5),"IS4"))))</f>
        <v>0</v>
      </c>
      <c r="T278" t="b">
        <f ca="1">IF(AND(J278&gt;150%,Template!M281&gt;5),"IS1",IF(AND(J278&gt;150%,Template!M281&lt;5),"IS2",IF(AND(J278&lt;50%,Template!M281&gt;5),"IS3",IF(AND(J278&lt;50%,Template!M281&lt;5),"IS4"))))</f>
        <v>0</v>
      </c>
      <c r="U278" t="e">
        <f ca="1">IF(AND(K278&gt;150%,Template!N281&gt;5),"IS1",IF(AND(K278&gt;150%,Template!N281&lt;5),"IS2",IF(AND(K278&lt;50%,Template!N281&gt;5),"IS3",IF(AND(K278&lt;50%,Template!N281&lt;5),"IS4"))))</f>
        <v>#N/A</v>
      </c>
      <c r="W278" t="str">
        <f>IF(Template!AF281&lt;&gt;"",Template!AF281,IF(M278&lt;&gt;FALSE,M278,""))</f>
        <v>IS3</v>
      </c>
      <c r="X278" t="str">
        <f>IF(Template!AG281&lt;&gt;"",Template!AG281,IF(N278&lt;&gt;FALSE,N278,""))</f>
        <v>IS4</v>
      </c>
      <c r="Y278" t="str">
        <f>IF(Template!AH281&lt;&gt;"",Template!AH281,IF(O278&lt;&gt;FALSE,O278,""))</f>
        <v>IS4</v>
      </c>
      <c r="Z278" t="str">
        <f>IF(Template!AI281&lt;&gt;"",Template!AI281,IF(P278&lt;&gt;FALSE,P278,""))</f>
        <v>IS4</v>
      </c>
      <c r="AA278" t="str">
        <f>IF(Template!AJ281&lt;&gt;"",Template!AJ281,IF(Q278&lt;&gt;FALSE,Q278,""))</f>
        <v>IS4</v>
      </c>
      <c r="AB278" t="str">
        <f>IF(Template!AK281&lt;&gt;"",Template!AK281,IF(R278&lt;&gt;FALSE,R278,""))</f>
        <v>IS4</v>
      </c>
      <c r="AC278" t="str">
        <f ca="1">IF(Template!AL281&lt;&gt;"",Template!AL281,IF(S278&lt;&gt;FALSE,S278,""))</f>
        <v/>
      </c>
      <c r="AD278" t="str">
        <f ca="1">IF(Template!AM281&lt;&gt;"",Template!AM281,IF(T278&lt;&gt;FALSE,T278,""))</f>
        <v/>
      </c>
      <c r="AE278" t="e">
        <f ca="1">IF(Template!AN281&lt;&gt;"",Template!AN281,IF(U278&lt;&gt;FALSE,U278,""))</f>
        <v>#N/A</v>
      </c>
    </row>
    <row r="279" spans="2:31" x14ac:dyDescent="0.35">
      <c r="B279" t="str">
        <f ca="1">Template!C282</f>
        <v>WO-23003-179-A-1</v>
      </c>
      <c r="C279">
        <f ca="1">Template!AV282/Template!AV$2</f>
        <v>0.10669095341463916</v>
      </c>
      <c r="D279">
        <f ca="1">Template!AW282/Template!AW$2</f>
        <v>0.3183207637753645</v>
      </c>
      <c r="E279">
        <f ca="1">Template!AX282/Template!AX$2</f>
        <v>0.25022702122418666</v>
      </c>
      <c r="F279">
        <f ca="1">Template!AY282/Template!AY$2</f>
        <v>0.25401432099378995</v>
      </c>
      <c r="G279">
        <f ca="1">Template!AZ282/Template!AZ$2</f>
        <v>0.23624970221266539</v>
      </c>
      <c r="H279">
        <f ca="1">Template!BA282/Template!BA$2</f>
        <v>0.27660642851247152</v>
      </c>
      <c r="I279">
        <f ca="1">Template!BB282/Template!BB$2</f>
        <v>0.36882012758441218</v>
      </c>
      <c r="J279">
        <f ca="1">Template!BC282/Template!BC$2</f>
        <v>0.44488987924903833</v>
      </c>
      <c r="K279">
        <f ca="1">Template!BD282/Template!BD$2</f>
        <v>0.60230673246940136</v>
      </c>
      <c r="M279" t="str">
        <f ca="1">IF(AND(C279&gt;150%,Template!F282&gt;5),"IS1",IF(AND(C279&gt;150%,Template!F282&lt;5),"IS2",IF(AND(C279&lt;50%,Template!F282&gt;5),"IS3",IF(AND(C279&lt;50%,Template!F282&lt;5),"IS4"))))</f>
        <v>IS3</v>
      </c>
      <c r="N279" t="str">
        <f ca="1">IF(AND(D279&gt;150%,Template!G282&gt;5),"IS1",IF(AND(D279&gt;150%,Template!G282&lt;5),"IS2",IF(AND(D279&lt;50%,Template!G282&gt;5),"IS3",IF(AND(D279&lt;50%,Template!G282&lt;5),"IS4"))))</f>
        <v>IS4</v>
      </c>
      <c r="O279" t="e">
        <f ca="1">IF(AND(E279&gt;150%,Template!H282&gt;5),"IS1",IF(AND(E279&gt;150%,Template!H282&lt;5),"IS2",IF(AND(E279&lt;50%,Template!H282&gt;5),"IS3",IF(AND(E279&lt;50%,Template!H282&lt;5),"IS4"))))</f>
        <v>#N/A</v>
      </c>
      <c r="P279" t="str">
        <f ca="1">IF(AND(F279&gt;150%,Template!I282&gt;5),"IS1",IF(AND(F279&gt;150%,Template!I282&lt;5),"IS2",IF(AND(F279&lt;50%,Template!I282&gt;5),"IS3",IF(AND(F279&lt;50%,Template!I282&lt;5),"IS4"))))</f>
        <v>IS4</v>
      </c>
      <c r="Q279" t="str">
        <f ca="1">IF(AND(G279&gt;150%,Template!J282&gt;5),"IS1",IF(AND(G279&gt;150%,Template!J282&lt;5),"IS2",IF(AND(G279&lt;50%,Template!J282&gt;5),"IS3",IF(AND(G279&lt;50%,Template!J282&lt;5),"IS4"))))</f>
        <v>IS4</v>
      </c>
      <c r="R279" t="e">
        <f ca="1">IF(AND(H279&gt;150%,Template!K282&gt;5),"IS1",IF(AND(H279&gt;150%,Template!K282&lt;5),"IS2",IF(AND(H279&lt;50%,Template!K282&gt;5),"IS3",IF(AND(H279&lt;50%,Template!K282&lt;5),"IS4"))))</f>
        <v>#N/A</v>
      </c>
      <c r="S279" t="str">
        <f ca="1">IF(AND(I279&gt;150%,Template!L282&gt;5),"IS1",IF(AND(I279&gt;150%,Template!L282&lt;5),"IS2",IF(AND(I279&lt;50%,Template!L282&gt;5),"IS3",IF(AND(I279&lt;50%,Template!L282&lt;5),"IS4"))))</f>
        <v>IS4</v>
      </c>
      <c r="T279" t="str">
        <f ca="1">IF(AND(J279&gt;150%,Template!M282&gt;5),"IS1",IF(AND(J279&gt;150%,Template!M282&lt;5),"IS2",IF(AND(J279&lt;50%,Template!M282&gt;5),"IS3",IF(AND(J279&lt;50%,Template!M282&lt;5),"IS4"))))</f>
        <v>IS4</v>
      </c>
      <c r="U279" t="e">
        <f ca="1">IF(AND(K279&gt;150%,Template!N282&gt;5),"IS1",IF(AND(K279&gt;150%,Template!N282&lt;5),"IS2",IF(AND(K279&lt;50%,Template!N282&gt;5),"IS3",IF(AND(K279&lt;50%,Template!N282&lt;5),"IS4"))))</f>
        <v>#N/A</v>
      </c>
      <c r="W279" t="str">
        <f>IF(Template!AF282&lt;&gt;"",Template!AF282,IF(M279&lt;&gt;FALSE,M279,""))</f>
        <v>IS3</v>
      </c>
      <c r="X279" t="str">
        <f>IF(Template!AG282&lt;&gt;"",Template!AG282,IF(N279&lt;&gt;FALSE,N279,""))</f>
        <v>IS4</v>
      </c>
      <c r="Y279" t="str">
        <f>IF(Template!AH282&lt;&gt;"",Template!AH282,IF(O279&lt;&gt;FALSE,O279,""))</f>
        <v>IS4</v>
      </c>
      <c r="Z279" t="str">
        <f>IF(Template!AI282&lt;&gt;"",Template!AI282,IF(P279&lt;&gt;FALSE,P279,""))</f>
        <v>IS4</v>
      </c>
      <c r="AA279" t="str">
        <f>IF(Template!AJ282&lt;&gt;"",Template!AJ282,IF(Q279&lt;&gt;FALSE,Q279,""))</f>
        <v>IS4</v>
      </c>
      <c r="AB279" t="str">
        <f>IF(Template!AK282&lt;&gt;"",Template!AK282,IF(R279&lt;&gt;FALSE,R279,""))</f>
        <v>IS4</v>
      </c>
      <c r="AC279" t="str">
        <f>IF(Template!AL282&lt;&gt;"",Template!AL282,IF(S279&lt;&gt;FALSE,S279,""))</f>
        <v>IS4</v>
      </c>
      <c r="AD279" t="str">
        <f>IF(Template!AM282&lt;&gt;"",Template!AM282,IF(T279&lt;&gt;FALSE,T279,""))</f>
        <v>IS4</v>
      </c>
      <c r="AE279" t="e">
        <f ca="1">IF(Template!AN282&lt;&gt;"",Template!AN282,IF(U279&lt;&gt;FALSE,U279,""))</f>
        <v>#N/A</v>
      </c>
    </row>
    <row r="280" spans="2:31" x14ac:dyDescent="0.35">
      <c r="B280" t="str">
        <f ca="1">Template!C283</f>
        <v>WO-23003-180-A-1</v>
      </c>
      <c r="C280">
        <f ca="1">Template!AV283/Template!AV$2</f>
        <v>0.11343737374429068</v>
      </c>
      <c r="D280">
        <f ca="1">Template!AW283/Template!AW$2</f>
        <v>0.36031787510660324</v>
      </c>
      <c r="E280">
        <f ca="1">Template!AX283/Template!AX$2</f>
        <v>0.28704387933214298</v>
      </c>
      <c r="F280">
        <f ca="1">Template!AY283/Template!AY$2</f>
        <v>0.31132123397541345</v>
      </c>
      <c r="G280">
        <f ca="1">Template!AZ283/Template!AZ$2</f>
        <v>0.37607775325396975</v>
      </c>
      <c r="H280">
        <f ca="1">Template!BA283/Template!BA$2</f>
        <v>0.45342244522171132</v>
      </c>
      <c r="I280">
        <f ca="1">Template!BB283/Template!BB$2</f>
        <v>0.58954653856746186</v>
      </c>
      <c r="J280">
        <f ca="1">Template!BC283/Template!BC$2</f>
        <v>0.77618176265168048</v>
      </c>
      <c r="K280">
        <f ca="1">Template!BD283/Template!BD$2</f>
        <v>0.81136172648415128</v>
      </c>
      <c r="M280" t="str">
        <f ca="1">IF(AND(C280&gt;150%,Template!F283&gt;5),"IS1",IF(AND(C280&gt;150%,Template!F283&lt;5),"IS2",IF(AND(C280&lt;50%,Template!F283&gt;5),"IS3",IF(AND(C280&lt;50%,Template!F283&lt;5),"IS4"))))</f>
        <v>IS3</v>
      </c>
      <c r="N280" t="str">
        <f ca="1">IF(AND(D280&gt;150%,Template!G283&gt;5),"IS1",IF(AND(D280&gt;150%,Template!G283&lt;5),"IS2",IF(AND(D280&lt;50%,Template!G283&gt;5),"IS3",IF(AND(D280&lt;50%,Template!G283&lt;5),"IS4"))))</f>
        <v>IS4</v>
      </c>
      <c r="O280" t="e">
        <f ca="1">IF(AND(E280&gt;150%,Template!H283&gt;5),"IS1",IF(AND(E280&gt;150%,Template!H283&lt;5),"IS2",IF(AND(E280&lt;50%,Template!H283&gt;5),"IS3",IF(AND(E280&lt;50%,Template!H283&lt;5),"IS4"))))</f>
        <v>#N/A</v>
      </c>
      <c r="P280" t="str">
        <f ca="1">IF(AND(F280&gt;150%,Template!I283&gt;5),"IS1",IF(AND(F280&gt;150%,Template!I283&lt;5),"IS2",IF(AND(F280&lt;50%,Template!I283&gt;5),"IS3",IF(AND(F280&lt;50%,Template!I283&lt;5),"IS4"))))</f>
        <v>IS4</v>
      </c>
      <c r="Q280" t="str">
        <f ca="1">IF(AND(G280&gt;150%,Template!J283&gt;5),"IS1",IF(AND(G280&gt;150%,Template!J283&lt;5),"IS2",IF(AND(G280&lt;50%,Template!J283&gt;5),"IS3",IF(AND(G280&lt;50%,Template!J283&lt;5),"IS4"))))</f>
        <v>IS4</v>
      </c>
      <c r="R280" t="e">
        <f ca="1">IF(AND(H280&gt;150%,Template!K283&gt;5),"IS1",IF(AND(H280&gt;150%,Template!K283&lt;5),"IS2",IF(AND(H280&lt;50%,Template!K283&gt;5),"IS3",IF(AND(H280&lt;50%,Template!K283&lt;5),"IS4"))))</f>
        <v>#N/A</v>
      </c>
      <c r="S280" t="b">
        <f ca="1">IF(AND(I280&gt;150%,Template!L283&gt;5),"IS1",IF(AND(I280&gt;150%,Template!L283&lt;5),"IS2",IF(AND(I280&lt;50%,Template!L283&gt;5),"IS3",IF(AND(I280&lt;50%,Template!L283&lt;5),"IS4"))))</f>
        <v>0</v>
      </c>
      <c r="T280" t="b">
        <f ca="1">IF(AND(J280&gt;150%,Template!M283&gt;5),"IS1",IF(AND(J280&gt;150%,Template!M283&lt;5),"IS2",IF(AND(J280&lt;50%,Template!M283&gt;5),"IS3",IF(AND(J280&lt;50%,Template!M283&lt;5),"IS4"))))</f>
        <v>0</v>
      </c>
      <c r="U280" t="e">
        <f ca="1">IF(AND(K280&gt;150%,Template!N283&gt;5),"IS1",IF(AND(K280&gt;150%,Template!N283&lt;5),"IS2",IF(AND(K280&lt;50%,Template!N283&gt;5),"IS3",IF(AND(K280&lt;50%,Template!N283&lt;5),"IS4"))))</f>
        <v>#N/A</v>
      </c>
      <c r="W280" t="str">
        <f>IF(Template!AF283&lt;&gt;"",Template!AF283,IF(M280&lt;&gt;FALSE,M280,""))</f>
        <v>IS3</v>
      </c>
      <c r="X280" t="str">
        <f>IF(Template!AG283&lt;&gt;"",Template!AG283,IF(N280&lt;&gt;FALSE,N280,""))</f>
        <v>IS4</v>
      </c>
      <c r="Y280" t="str">
        <f>IF(Template!AH283&lt;&gt;"",Template!AH283,IF(O280&lt;&gt;FALSE,O280,""))</f>
        <v>IS4</v>
      </c>
      <c r="Z280" t="str">
        <f>IF(Template!AI283&lt;&gt;"",Template!AI283,IF(P280&lt;&gt;FALSE,P280,""))</f>
        <v>IS4</v>
      </c>
      <c r="AA280" t="str">
        <f>IF(Template!AJ283&lt;&gt;"",Template!AJ283,IF(Q280&lt;&gt;FALSE,Q280,""))</f>
        <v>IS4</v>
      </c>
      <c r="AB280" t="str">
        <f>IF(Template!AK283&lt;&gt;"",Template!AK283,IF(R280&lt;&gt;FALSE,R280,""))</f>
        <v>IS4</v>
      </c>
      <c r="AC280" t="str">
        <f ca="1">IF(Template!AL283&lt;&gt;"",Template!AL283,IF(S280&lt;&gt;FALSE,S280,""))</f>
        <v/>
      </c>
      <c r="AD280" t="str">
        <f ca="1">IF(Template!AM283&lt;&gt;"",Template!AM283,IF(T280&lt;&gt;FALSE,T280,""))</f>
        <v/>
      </c>
      <c r="AE280" t="e">
        <f ca="1">IF(Template!AN283&lt;&gt;"",Template!AN283,IF(U280&lt;&gt;FALSE,U280,""))</f>
        <v>#N/A</v>
      </c>
    </row>
    <row r="281" spans="2:31" x14ac:dyDescent="0.35">
      <c r="B281" t="str">
        <f ca="1">Template!C284</f>
        <v>LRB-19-inj1</v>
      </c>
      <c r="C281">
        <f ca="1">Template!AV284/Template!AV$2</f>
        <v>1.267146466894469</v>
      </c>
      <c r="D281">
        <f ca="1">Template!AW284/Template!AW$2</f>
        <v>1.3175921818227243</v>
      </c>
      <c r="E281">
        <f ca="1">Template!AX284/Template!AX$2</f>
        <v>1.0893481192266858</v>
      </c>
      <c r="F281">
        <f ca="1">Template!AY284/Template!AY$2</f>
        <v>1.0827498831237108</v>
      </c>
      <c r="G281">
        <f ca="1">Template!AZ284/Template!AZ$2</f>
        <v>1.0074476075665597</v>
      </c>
      <c r="H281">
        <f ca="1">Template!BA284/Template!BA$2</f>
        <v>1.0421323299153284</v>
      </c>
      <c r="I281">
        <f ca="1">Template!BB284/Template!BB$2</f>
        <v>1.003713013232181</v>
      </c>
      <c r="J281">
        <f ca="1">Template!BC284/Template!BC$2</f>
        <v>0.86262717397246658</v>
      </c>
      <c r="K281">
        <f ca="1">Template!BD284/Template!BD$2</f>
        <v>1.2456215983351255</v>
      </c>
      <c r="M281" t="b">
        <f ca="1">IF(AND(C281&gt;150%,Template!F284&gt;5),"IS1",IF(AND(C281&gt;150%,Template!F284&lt;5),"IS2",IF(AND(C281&lt;50%,Template!F284&gt;5),"IS3",IF(AND(C281&lt;50%,Template!F284&lt;5),"IS4"))))</f>
        <v>0</v>
      </c>
      <c r="N281" t="b">
        <f ca="1">IF(AND(D281&gt;150%,Template!G284&gt;5),"IS1",IF(AND(D281&gt;150%,Template!G284&lt;5),"IS2",IF(AND(D281&lt;50%,Template!G284&gt;5),"IS3",IF(AND(D281&lt;50%,Template!G284&lt;5),"IS4"))))</f>
        <v>0</v>
      </c>
      <c r="O281" t="e">
        <f ca="1">IF(AND(E281&gt;150%,Template!H284&gt;5),"IS1",IF(AND(E281&gt;150%,Template!H284&lt;5),"IS2",IF(AND(E281&lt;50%,Template!H284&gt;5),"IS3",IF(AND(E281&lt;50%,Template!H284&lt;5),"IS4"))))</f>
        <v>#N/A</v>
      </c>
      <c r="P281" t="b">
        <f ca="1">IF(AND(F281&gt;150%,Template!I284&gt;5),"IS1",IF(AND(F281&gt;150%,Template!I284&lt;5),"IS2",IF(AND(F281&lt;50%,Template!I284&gt;5),"IS3",IF(AND(F281&lt;50%,Template!I284&lt;5),"IS4"))))</f>
        <v>0</v>
      </c>
      <c r="Q281" t="b">
        <f ca="1">IF(AND(G281&gt;150%,Template!J284&gt;5),"IS1",IF(AND(G281&gt;150%,Template!J284&lt;5),"IS2",IF(AND(G281&lt;50%,Template!J284&gt;5),"IS3",IF(AND(G281&lt;50%,Template!J284&lt;5),"IS4"))))</f>
        <v>0</v>
      </c>
      <c r="R281" t="e">
        <f ca="1">IF(AND(H281&gt;150%,Template!K284&gt;5),"IS1",IF(AND(H281&gt;150%,Template!K284&lt;5),"IS2",IF(AND(H281&lt;50%,Template!K284&gt;5),"IS3",IF(AND(H281&lt;50%,Template!K284&lt;5),"IS4"))))</f>
        <v>#N/A</v>
      </c>
      <c r="S281" t="b">
        <f ca="1">IF(AND(I281&gt;150%,Template!L284&gt;5),"IS1",IF(AND(I281&gt;150%,Template!L284&lt;5),"IS2",IF(AND(I281&lt;50%,Template!L284&gt;5),"IS3",IF(AND(I281&lt;50%,Template!L284&lt;5),"IS4"))))</f>
        <v>0</v>
      </c>
      <c r="T281" t="b">
        <f ca="1">IF(AND(J281&gt;150%,Template!M284&gt;5),"IS1",IF(AND(J281&gt;150%,Template!M284&lt;5),"IS2",IF(AND(J281&lt;50%,Template!M284&gt;5),"IS3",IF(AND(J281&lt;50%,Template!M284&lt;5),"IS4"))))</f>
        <v>0</v>
      </c>
      <c r="U281" t="e">
        <f ca="1">IF(AND(K281&gt;150%,Template!N284&gt;5),"IS1",IF(AND(K281&gt;150%,Template!N284&lt;5),"IS2",IF(AND(K281&lt;50%,Template!N284&gt;5),"IS3",IF(AND(K281&lt;50%,Template!N284&lt;5),"IS4"))))</f>
        <v>#N/A</v>
      </c>
      <c r="W281" t="str">
        <f ca="1">IF(Template!AF284&lt;&gt;"",Template!AF284,IF(M281&lt;&gt;FALSE,M281,""))</f>
        <v/>
      </c>
      <c r="X281" t="str">
        <f ca="1">IF(Template!AG284&lt;&gt;"",Template!AG284,IF(N281&lt;&gt;FALSE,N281,""))</f>
        <v/>
      </c>
      <c r="Y281" t="e">
        <f ca="1">IF(Template!AH284&lt;&gt;"",Template!AH284,IF(O281&lt;&gt;FALSE,O281,""))</f>
        <v>#N/A</v>
      </c>
      <c r="Z281" t="str">
        <f ca="1">IF(Template!AI284&lt;&gt;"",Template!AI284,IF(P281&lt;&gt;FALSE,P281,""))</f>
        <v/>
      </c>
      <c r="AA281" t="str">
        <f ca="1">IF(Template!AJ284&lt;&gt;"",Template!AJ284,IF(Q281&lt;&gt;FALSE,Q281,""))</f>
        <v/>
      </c>
      <c r="AB281" t="e">
        <f ca="1">IF(Template!AK284&lt;&gt;"",Template!AK284,IF(R281&lt;&gt;FALSE,R281,""))</f>
        <v>#N/A</v>
      </c>
      <c r="AC281" t="str">
        <f ca="1">IF(Template!AL284&lt;&gt;"",Template!AL284,IF(S281&lt;&gt;FALSE,S281,""))</f>
        <v/>
      </c>
      <c r="AD281" t="str">
        <f ca="1">IF(Template!AM284&lt;&gt;"",Template!AM284,IF(T281&lt;&gt;FALSE,T281,""))</f>
        <v/>
      </c>
      <c r="AE281" t="e">
        <f ca="1">IF(Template!AN284&lt;&gt;"",Template!AN284,IF(U281&lt;&gt;FALSE,U281,""))</f>
        <v>#N/A</v>
      </c>
    </row>
    <row r="282" spans="2:31" x14ac:dyDescent="0.35">
      <c r="B282" t="str">
        <f ca="1">Template!C285</f>
        <v>AB-230117-02 LRB 19</v>
      </c>
      <c r="C282">
        <f ca="1">Template!AV285/Template!AV$2</f>
        <v>1.3012729999383701</v>
      </c>
      <c r="D282">
        <f ca="1">Template!AW285/Template!AW$2</f>
        <v>1.3224809059535072</v>
      </c>
      <c r="E282">
        <f ca="1">Template!AX285/Template!AX$2</f>
        <v>1.1148668162576201</v>
      </c>
      <c r="F282">
        <f ca="1">Template!AY285/Template!AY$2</f>
        <v>1.125934743808424</v>
      </c>
      <c r="G282">
        <f ca="1">Template!AZ285/Template!AZ$2</f>
        <v>0.95071958301333692</v>
      </c>
      <c r="H282">
        <f ca="1">Template!BA285/Template!BA$2</f>
        <v>1.0001049272271809</v>
      </c>
      <c r="I282">
        <f ca="1">Template!BB285/Template!BB$2</f>
        <v>0.97904132088350637</v>
      </c>
      <c r="J282">
        <f ca="1">Template!BC285/Template!BC$2</f>
        <v>0.88642889690116011</v>
      </c>
      <c r="K282">
        <f ca="1">Template!BD285/Template!BD$2</f>
        <v>1.1907097307873962</v>
      </c>
      <c r="M282" t="b">
        <f ca="1">IF(AND(C282&gt;150%,Template!F285&gt;5),"IS1",IF(AND(C282&gt;150%,Template!F285&lt;5),"IS2",IF(AND(C282&lt;50%,Template!F285&gt;5),"IS3",IF(AND(C282&lt;50%,Template!F285&lt;5),"IS4"))))</f>
        <v>0</v>
      </c>
      <c r="N282" t="b">
        <f ca="1">IF(AND(D282&gt;150%,Template!G285&gt;5),"IS1",IF(AND(D282&gt;150%,Template!G285&lt;5),"IS2",IF(AND(D282&lt;50%,Template!G285&gt;5),"IS3",IF(AND(D282&lt;50%,Template!G285&lt;5),"IS4"))))</f>
        <v>0</v>
      </c>
      <c r="O282" t="e">
        <f ca="1">IF(AND(E282&gt;150%,Template!H285&gt;5),"IS1",IF(AND(E282&gt;150%,Template!H285&lt;5),"IS2",IF(AND(E282&lt;50%,Template!H285&gt;5),"IS3",IF(AND(E282&lt;50%,Template!H285&lt;5),"IS4"))))</f>
        <v>#N/A</v>
      </c>
      <c r="P282" t="b">
        <f ca="1">IF(AND(F282&gt;150%,Template!I285&gt;5),"IS1",IF(AND(F282&gt;150%,Template!I285&lt;5),"IS2",IF(AND(F282&lt;50%,Template!I285&gt;5),"IS3",IF(AND(F282&lt;50%,Template!I285&lt;5),"IS4"))))</f>
        <v>0</v>
      </c>
      <c r="Q282" t="b">
        <f ca="1">IF(AND(G282&gt;150%,Template!J285&gt;5),"IS1",IF(AND(G282&gt;150%,Template!J285&lt;5),"IS2",IF(AND(G282&lt;50%,Template!J285&gt;5),"IS3",IF(AND(G282&lt;50%,Template!J285&lt;5),"IS4"))))</f>
        <v>0</v>
      </c>
      <c r="R282" t="e">
        <f ca="1">IF(AND(H282&gt;150%,Template!K285&gt;5),"IS1",IF(AND(H282&gt;150%,Template!K285&lt;5),"IS2",IF(AND(H282&lt;50%,Template!K285&gt;5),"IS3",IF(AND(H282&lt;50%,Template!K285&lt;5),"IS4"))))</f>
        <v>#N/A</v>
      </c>
      <c r="S282" t="b">
        <f ca="1">IF(AND(I282&gt;150%,Template!L285&gt;5),"IS1",IF(AND(I282&gt;150%,Template!L285&lt;5),"IS2",IF(AND(I282&lt;50%,Template!L285&gt;5),"IS3",IF(AND(I282&lt;50%,Template!L285&lt;5),"IS4"))))</f>
        <v>0</v>
      </c>
      <c r="T282" t="b">
        <f ca="1">IF(AND(J282&gt;150%,Template!M285&gt;5),"IS1",IF(AND(J282&gt;150%,Template!M285&lt;5),"IS2",IF(AND(J282&lt;50%,Template!M285&gt;5),"IS3",IF(AND(J282&lt;50%,Template!M285&lt;5),"IS4"))))</f>
        <v>0</v>
      </c>
      <c r="U282" t="e">
        <f ca="1">IF(AND(K282&gt;150%,Template!N285&gt;5),"IS1",IF(AND(K282&gt;150%,Template!N285&lt;5),"IS2",IF(AND(K282&lt;50%,Template!N285&gt;5),"IS3",IF(AND(K282&lt;50%,Template!N285&lt;5),"IS4"))))</f>
        <v>#N/A</v>
      </c>
      <c r="W282" t="str">
        <f ca="1">IF(Template!AF285&lt;&gt;"",Template!AF285,IF(M282&lt;&gt;FALSE,M282,""))</f>
        <v/>
      </c>
      <c r="X282" t="str">
        <f ca="1">IF(Template!AG285&lt;&gt;"",Template!AG285,IF(N282&lt;&gt;FALSE,N282,""))</f>
        <v/>
      </c>
      <c r="Y282" t="e">
        <f ca="1">IF(Template!AH285&lt;&gt;"",Template!AH285,IF(O282&lt;&gt;FALSE,O282,""))</f>
        <v>#N/A</v>
      </c>
      <c r="Z282" t="str">
        <f ca="1">IF(Template!AI285&lt;&gt;"",Template!AI285,IF(P282&lt;&gt;FALSE,P282,""))</f>
        <v/>
      </c>
      <c r="AA282" t="str">
        <f ca="1">IF(Template!AJ285&lt;&gt;"",Template!AJ285,IF(Q282&lt;&gt;FALSE,Q282,""))</f>
        <v/>
      </c>
      <c r="AB282" t="e">
        <f ca="1">IF(Template!AK285&lt;&gt;"",Template!AK285,IF(R282&lt;&gt;FALSE,R282,""))</f>
        <v>#N/A</v>
      </c>
      <c r="AC282" t="str">
        <f ca="1">IF(Template!AL285&lt;&gt;"",Template!AL285,IF(S282&lt;&gt;FALSE,S282,""))</f>
        <v/>
      </c>
      <c r="AD282" t="str">
        <f ca="1">IF(Template!AM285&lt;&gt;"",Template!AM285,IF(T282&lt;&gt;FALSE,T282,""))</f>
        <v/>
      </c>
      <c r="AE282" t="e">
        <f ca="1">IF(Template!AN285&lt;&gt;"",Template!AN285,IF(U282&lt;&gt;FALSE,U282,""))</f>
        <v>#N/A</v>
      </c>
    </row>
    <row r="283" spans="2:31" x14ac:dyDescent="0.35">
      <c r="B283" t="str">
        <f ca="1">Template!C286</f>
        <v>AB-230117-02 LD 9</v>
      </c>
      <c r="C283">
        <f ca="1">Template!AV286/Template!AV$2</f>
        <v>0.13471749536063765</v>
      </c>
      <c r="D283">
        <f ca="1">Template!AW286/Template!AW$2</f>
        <v>0.42857769863986783</v>
      </c>
      <c r="E283">
        <f ca="1">Template!AX286/Template!AX$2</f>
        <v>0.34625607994088259</v>
      </c>
      <c r="F283">
        <f ca="1">Template!AY286/Template!AY$2</f>
        <v>0.36140655605588273</v>
      </c>
      <c r="G283">
        <f ca="1">Template!AZ286/Template!AZ$2</f>
        <v>0.5433334799135503</v>
      </c>
      <c r="H283">
        <f ca="1">Template!BA286/Template!BA$2</f>
        <v>0.65387010936648393</v>
      </c>
      <c r="I283">
        <f ca="1">Template!BB286/Template!BB$2</f>
        <v>0.79148368992125795</v>
      </c>
      <c r="J283">
        <f ca="1">Template!BC286/Template!BC$2</f>
        <v>0.94107268730893368</v>
      </c>
      <c r="K283">
        <f ca="1">Template!BD286/Template!BD$2</f>
        <v>1.0334918473475678</v>
      </c>
      <c r="M283" t="str">
        <f ca="1">IF(AND(C283&gt;150%,Template!F286&gt;5),"IS1",IF(AND(C283&gt;150%,Template!F286&lt;5),"IS2",IF(AND(C283&lt;50%,Template!F286&gt;5),"IS3",IF(AND(C283&lt;50%,Template!F286&lt;5),"IS4"))))</f>
        <v>IS3</v>
      </c>
      <c r="N283" t="str">
        <f ca="1">IF(AND(D283&gt;150%,Template!G286&gt;5),"IS1",IF(AND(D283&gt;150%,Template!G286&lt;5),"IS2",IF(AND(D283&lt;50%,Template!G286&gt;5),"IS3",IF(AND(D283&lt;50%,Template!G286&lt;5),"IS4"))))</f>
        <v>IS4</v>
      </c>
      <c r="O283" t="e">
        <f ca="1">IF(AND(E283&gt;150%,Template!H286&gt;5),"IS1",IF(AND(E283&gt;150%,Template!H286&lt;5),"IS2",IF(AND(E283&lt;50%,Template!H286&gt;5),"IS3",IF(AND(E283&lt;50%,Template!H286&lt;5),"IS4"))))</f>
        <v>#N/A</v>
      </c>
      <c r="P283" t="str">
        <f ca="1">IF(AND(F283&gt;150%,Template!I286&gt;5),"IS1",IF(AND(F283&gt;150%,Template!I286&lt;5),"IS2",IF(AND(F283&lt;50%,Template!I286&gt;5),"IS3",IF(AND(F283&lt;50%,Template!I286&lt;5),"IS4"))))</f>
        <v>IS4</v>
      </c>
      <c r="Q283" t="b">
        <f ca="1">IF(AND(G283&gt;150%,Template!J286&gt;5),"IS1",IF(AND(G283&gt;150%,Template!J286&lt;5),"IS2",IF(AND(G283&lt;50%,Template!J286&gt;5),"IS3",IF(AND(G283&lt;50%,Template!J286&lt;5),"IS4"))))</f>
        <v>0</v>
      </c>
      <c r="R283" t="e">
        <f ca="1">IF(AND(H283&gt;150%,Template!K286&gt;5),"IS1",IF(AND(H283&gt;150%,Template!K286&lt;5),"IS2",IF(AND(H283&lt;50%,Template!K286&gt;5),"IS3",IF(AND(H283&lt;50%,Template!K286&lt;5),"IS4"))))</f>
        <v>#N/A</v>
      </c>
      <c r="S283" t="b">
        <f ca="1">IF(AND(I283&gt;150%,Template!L286&gt;5),"IS1",IF(AND(I283&gt;150%,Template!L286&lt;5),"IS2",IF(AND(I283&lt;50%,Template!L286&gt;5),"IS3",IF(AND(I283&lt;50%,Template!L286&lt;5),"IS4"))))</f>
        <v>0</v>
      </c>
      <c r="T283" t="b">
        <f ca="1">IF(AND(J283&gt;150%,Template!M286&gt;5),"IS1",IF(AND(J283&gt;150%,Template!M286&lt;5),"IS2",IF(AND(J283&lt;50%,Template!M286&gt;5),"IS3",IF(AND(J283&lt;50%,Template!M286&lt;5),"IS4"))))</f>
        <v>0</v>
      </c>
      <c r="U283" t="e">
        <f ca="1">IF(AND(K283&gt;150%,Template!N286&gt;5),"IS1",IF(AND(K283&gt;150%,Template!N286&lt;5),"IS2",IF(AND(K283&lt;50%,Template!N286&gt;5),"IS3",IF(AND(K283&lt;50%,Template!N286&lt;5),"IS4"))))</f>
        <v>#N/A</v>
      </c>
      <c r="W283" t="str">
        <f>IF(Template!AF286&lt;&gt;"",Template!AF286,IF(M283&lt;&gt;FALSE,M283,""))</f>
        <v>IS3</v>
      </c>
      <c r="X283" t="str">
        <f>IF(Template!AG286&lt;&gt;"",Template!AG286,IF(N283&lt;&gt;FALSE,N283,""))</f>
        <v>IS4</v>
      </c>
      <c r="Y283" t="str">
        <f>IF(Template!AH286&lt;&gt;"",Template!AH286,IF(O283&lt;&gt;FALSE,O283,""))</f>
        <v>IS4</v>
      </c>
      <c r="Z283" t="str">
        <f>IF(Template!AI286&lt;&gt;"",Template!AI286,IF(P283&lt;&gt;FALSE,P283,""))</f>
        <v>IS4</v>
      </c>
      <c r="AA283" t="str">
        <f ca="1">IF(Template!AJ286&lt;&gt;"",Template!AJ286,IF(Q283&lt;&gt;FALSE,Q283,""))</f>
        <v/>
      </c>
      <c r="AB283" t="e">
        <f ca="1">IF(Template!AK286&lt;&gt;"",Template!AK286,IF(R283&lt;&gt;FALSE,R283,""))</f>
        <v>#N/A</v>
      </c>
      <c r="AC283" t="str">
        <f ca="1">IF(Template!AL286&lt;&gt;"",Template!AL286,IF(S283&lt;&gt;FALSE,S283,""))</f>
        <v/>
      </c>
      <c r="AD283" t="str">
        <f ca="1">IF(Template!AM286&lt;&gt;"",Template!AM286,IF(T283&lt;&gt;FALSE,T283,""))</f>
        <v/>
      </c>
      <c r="AE283" t="e">
        <f ca="1">IF(Template!AN286&lt;&gt;"",Template!AN286,IF(U283&lt;&gt;FALSE,U283,""))</f>
        <v>#N/A</v>
      </c>
    </row>
    <row r="284" spans="2:31" x14ac:dyDescent="0.35">
      <c r="B284" t="str">
        <f ca="1">Template!C287</f>
        <v>AB-230117-02 LFB-H 10</v>
      </c>
      <c r="C284">
        <f ca="1">Template!AV287/Template!AV$2</f>
        <v>1.3001307923551526</v>
      </c>
      <c r="D284">
        <f ca="1">Template!AW287/Template!AW$2</f>
        <v>1.3305594550558117</v>
      </c>
      <c r="E284">
        <f ca="1">Template!AX287/Template!AX$2</f>
        <v>1.0779470173516519</v>
      </c>
      <c r="F284">
        <f ca="1">Template!AY287/Template!AY$2</f>
        <v>1.0315229632960297</v>
      </c>
      <c r="G284">
        <f ca="1">Template!AZ287/Template!AZ$2</f>
        <v>0.72073966450305382</v>
      </c>
      <c r="H284">
        <f ca="1">Template!BA287/Template!BA$2</f>
        <v>0.80634815339400634</v>
      </c>
      <c r="I284">
        <f ca="1">Template!BB287/Template!BB$2</f>
        <v>0.76700638533540477</v>
      </c>
      <c r="J284">
        <f ca="1">Template!BC287/Template!BC$2</f>
        <v>0.67570161978932497</v>
      </c>
      <c r="K284">
        <f ca="1">Template!BD287/Template!BD$2</f>
        <v>0.89670153979045508</v>
      </c>
      <c r="M284" t="b">
        <f ca="1">IF(AND(C284&gt;150%,Template!F287&gt;5),"IS1",IF(AND(C284&gt;150%,Template!F287&lt;5),"IS2",IF(AND(C284&lt;50%,Template!F287&gt;5),"IS3",IF(AND(C284&lt;50%,Template!F287&lt;5),"IS4"))))</f>
        <v>0</v>
      </c>
      <c r="N284" t="b">
        <f ca="1">IF(AND(D284&gt;150%,Template!G287&gt;5),"IS1",IF(AND(D284&gt;150%,Template!G287&lt;5),"IS2",IF(AND(D284&lt;50%,Template!G287&gt;5),"IS3",IF(AND(D284&lt;50%,Template!G287&lt;5),"IS4"))))</f>
        <v>0</v>
      </c>
      <c r="O284" t="e">
        <f ca="1">IF(AND(E284&gt;150%,Template!H287&gt;5),"IS1",IF(AND(E284&gt;150%,Template!H287&lt;5),"IS2",IF(AND(E284&lt;50%,Template!H287&gt;5),"IS3",IF(AND(E284&lt;50%,Template!H287&lt;5),"IS4"))))</f>
        <v>#N/A</v>
      </c>
      <c r="P284" t="b">
        <f ca="1">IF(AND(F284&gt;150%,Template!I287&gt;5),"IS1",IF(AND(F284&gt;150%,Template!I287&lt;5),"IS2",IF(AND(F284&lt;50%,Template!I287&gt;5),"IS3",IF(AND(F284&lt;50%,Template!I287&lt;5),"IS4"))))</f>
        <v>0</v>
      </c>
      <c r="Q284" t="b">
        <f ca="1">IF(AND(G284&gt;150%,Template!J287&gt;5),"IS1",IF(AND(G284&gt;150%,Template!J287&lt;5),"IS2",IF(AND(G284&lt;50%,Template!J287&gt;5),"IS3",IF(AND(G284&lt;50%,Template!J287&lt;5),"IS4"))))</f>
        <v>0</v>
      </c>
      <c r="R284" t="e">
        <f ca="1">IF(AND(H284&gt;150%,Template!K287&gt;5),"IS1",IF(AND(H284&gt;150%,Template!K287&lt;5),"IS2",IF(AND(H284&lt;50%,Template!K287&gt;5),"IS3",IF(AND(H284&lt;50%,Template!K287&lt;5),"IS4"))))</f>
        <v>#N/A</v>
      </c>
      <c r="S284" t="b">
        <f ca="1">IF(AND(I284&gt;150%,Template!L287&gt;5),"IS1",IF(AND(I284&gt;150%,Template!L287&lt;5),"IS2",IF(AND(I284&lt;50%,Template!L287&gt;5),"IS3",IF(AND(I284&lt;50%,Template!L287&lt;5),"IS4"))))</f>
        <v>0</v>
      </c>
      <c r="T284" t="b">
        <f ca="1">IF(AND(J284&gt;150%,Template!M287&gt;5),"IS1",IF(AND(J284&gt;150%,Template!M287&lt;5),"IS2",IF(AND(J284&lt;50%,Template!M287&gt;5),"IS3",IF(AND(J284&lt;50%,Template!M287&lt;5),"IS4"))))</f>
        <v>0</v>
      </c>
      <c r="U284" t="e">
        <f ca="1">IF(AND(K284&gt;150%,Template!N287&gt;5),"IS1",IF(AND(K284&gt;150%,Template!N287&lt;5),"IS2",IF(AND(K284&lt;50%,Template!N287&gt;5),"IS3",IF(AND(K284&lt;50%,Template!N287&lt;5),"IS4"))))</f>
        <v>#N/A</v>
      </c>
      <c r="W284" t="str">
        <f ca="1">IF(Template!AF287&lt;&gt;"",Template!AF287,IF(M284&lt;&gt;FALSE,M284,""))</f>
        <v/>
      </c>
      <c r="X284" t="str">
        <f ca="1">IF(Template!AG287&lt;&gt;"",Template!AG287,IF(N284&lt;&gt;FALSE,N284,""))</f>
        <v/>
      </c>
      <c r="Y284" t="e">
        <f ca="1">IF(Template!AH287&lt;&gt;"",Template!AH287,IF(O284&lt;&gt;FALSE,O284,""))</f>
        <v>#N/A</v>
      </c>
      <c r="Z284" t="str">
        <f ca="1">IF(Template!AI287&lt;&gt;"",Template!AI287,IF(P284&lt;&gt;FALSE,P284,""))</f>
        <v/>
      </c>
      <c r="AA284" t="str">
        <f ca="1">IF(Template!AJ287&lt;&gt;"",Template!AJ287,IF(Q284&lt;&gt;FALSE,Q284,""))</f>
        <v/>
      </c>
      <c r="AB284" t="e">
        <f ca="1">IF(Template!AK287&lt;&gt;"",Template!AK287,IF(R284&lt;&gt;FALSE,R284,""))</f>
        <v>#N/A</v>
      </c>
      <c r="AC284" t="str">
        <f ca="1">IF(Template!AL287&lt;&gt;"",Template!AL287,IF(S284&lt;&gt;FALSE,S284,""))</f>
        <v/>
      </c>
      <c r="AD284" t="str">
        <f ca="1">IF(Template!AM287&lt;&gt;"",Template!AM287,IF(T284&lt;&gt;FALSE,T284,""))</f>
        <v/>
      </c>
      <c r="AE284" t="e">
        <f ca="1">IF(Template!AN287&lt;&gt;"",Template!AN287,IF(U284&lt;&gt;FALSE,U284,""))</f>
        <v>#N/A</v>
      </c>
    </row>
    <row r="285" spans="2:31" x14ac:dyDescent="0.35">
      <c r="B285" t="str">
        <f ca="1">Template!C288</f>
        <v>AB-230117-02 CCC-H 10</v>
      </c>
      <c r="C285">
        <f ca="1">Template!AV288/Template!AV$2</f>
        <v>1.3514287866441146</v>
      </c>
      <c r="D285">
        <f ca="1">Template!AW288/Template!AW$2</f>
        <v>1.2858222273540321</v>
      </c>
      <c r="E285">
        <f ca="1">Template!AX288/Template!AX$2</f>
        <v>1.0456791621272634</v>
      </c>
      <c r="F285">
        <f ca="1">Template!AY288/Template!AY$2</f>
        <v>0.97520061220458276</v>
      </c>
      <c r="G285">
        <f ca="1">Template!AZ288/Template!AZ$2</f>
        <v>0.62189869944851783</v>
      </c>
      <c r="H285">
        <f ca="1">Template!BA288/Template!BA$2</f>
        <v>0.67841098120215959</v>
      </c>
      <c r="I285">
        <f ca="1">Template!BB288/Template!BB$2</f>
        <v>0.6478078969754264</v>
      </c>
      <c r="J285">
        <f ca="1">Template!BC288/Template!BC$2</f>
        <v>0.59301513278893825</v>
      </c>
      <c r="K285">
        <f ca="1">Template!BD288/Template!BD$2</f>
        <v>0.72400305572955848</v>
      </c>
      <c r="M285" t="b">
        <f ca="1">IF(AND(C285&gt;150%,Template!F288&gt;5),"IS1",IF(AND(C285&gt;150%,Template!F288&lt;5),"IS2",IF(AND(C285&lt;50%,Template!F288&gt;5),"IS3",IF(AND(C285&lt;50%,Template!F288&lt;5),"IS4"))))</f>
        <v>0</v>
      </c>
      <c r="N285" t="b">
        <f ca="1">IF(AND(D285&gt;150%,Template!G288&gt;5),"IS1",IF(AND(D285&gt;150%,Template!G288&lt;5),"IS2",IF(AND(D285&lt;50%,Template!G288&gt;5),"IS3",IF(AND(D285&lt;50%,Template!G288&lt;5),"IS4"))))</f>
        <v>0</v>
      </c>
      <c r="O285" t="e">
        <f ca="1">IF(AND(E285&gt;150%,Template!H288&gt;5),"IS1",IF(AND(E285&gt;150%,Template!H288&lt;5),"IS2",IF(AND(E285&lt;50%,Template!H288&gt;5),"IS3",IF(AND(E285&lt;50%,Template!H288&lt;5),"IS4"))))</f>
        <v>#N/A</v>
      </c>
      <c r="P285" t="b">
        <f ca="1">IF(AND(F285&gt;150%,Template!I288&gt;5),"IS1",IF(AND(F285&gt;150%,Template!I288&lt;5),"IS2",IF(AND(F285&lt;50%,Template!I288&gt;5),"IS3",IF(AND(F285&lt;50%,Template!I288&lt;5),"IS4"))))</f>
        <v>0</v>
      </c>
      <c r="Q285" t="b">
        <f ca="1">IF(AND(G285&gt;150%,Template!J288&gt;5),"IS1",IF(AND(G285&gt;150%,Template!J288&lt;5),"IS2",IF(AND(G285&lt;50%,Template!J288&gt;5),"IS3",IF(AND(G285&lt;50%,Template!J288&lt;5),"IS4"))))</f>
        <v>0</v>
      </c>
      <c r="R285" t="e">
        <f ca="1">IF(AND(H285&gt;150%,Template!K288&gt;5),"IS1",IF(AND(H285&gt;150%,Template!K288&lt;5),"IS2",IF(AND(H285&lt;50%,Template!K288&gt;5),"IS3",IF(AND(H285&lt;50%,Template!K288&lt;5),"IS4"))))</f>
        <v>#N/A</v>
      </c>
      <c r="S285" t="b">
        <f ca="1">IF(AND(I285&gt;150%,Template!L288&gt;5),"IS1",IF(AND(I285&gt;150%,Template!L288&lt;5),"IS2",IF(AND(I285&lt;50%,Template!L288&gt;5),"IS3",IF(AND(I285&lt;50%,Template!L288&lt;5),"IS4"))))</f>
        <v>0</v>
      </c>
      <c r="T285" t="b">
        <f ca="1">IF(AND(J285&gt;150%,Template!M288&gt;5),"IS1",IF(AND(J285&gt;150%,Template!M288&lt;5),"IS2",IF(AND(J285&lt;50%,Template!M288&gt;5),"IS3",IF(AND(J285&lt;50%,Template!M288&lt;5),"IS4"))))</f>
        <v>0</v>
      </c>
      <c r="U285" t="e">
        <f ca="1">IF(AND(K285&gt;150%,Template!N288&gt;5),"IS1",IF(AND(K285&gt;150%,Template!N288&lt;5),"IS2",IF(AND(K285&lt;50%,Template!N288&gt;5),"IS3",IF(AND(K285&lt;50%,Template!N288&lt;5),"IS4"))))</f>
        <v>#N/A</v>
      </c>
      <c r="W285" t="str">
        <f ca="1">IF(Template!AF288&lt;&gt;"",Template!AF288,IF(M285&lt;&gt;FALSE,M285,""))</f>
        <v/>
      </c>
      <c r="X285" t="str">
        <f ca="1">IF(Template!AG288&lt;&gt;"",Template!AG288,IF(N285&lt;&gt;FALSE,N285,""))</f>
        <v/>
      </c>
      <c r="Y285" t="e">
        <f ca="1">IF(Template!AH288&lt;&gt;"",Template!AH288,IF(O285&lt;&gt;FALSE,O285,""))</f>
        <v>#N/A</v>
      </c>
      <c r="Z285" t="str">
        <f ca="1">IF(Template!AI288&lt;&gt;"",Template!AI288,IF(P285&lt;&gt;FALSE,P285,""))</f>
        <v/>
      </c>
      <c r="AA285" t="str">
        <f ca="1">IF(Template!AJ288&lt;&gt;"",Template!AJ288,IF(Q285&lt;&gt;FALSE,Q285,""))</f>
        <v/>
      </c>
      <c r="AB285" t="e">
        <f ca="1">IF(Template!AK288&lt;&gt;"",Template!AK288,IF(R285&lt;&gt;FALSE,R285,""))</f>
        <v>#N/A</v>
      </c>
      <c r="AC285" t="str">
        <f ca="1">IF(Template!AL288&lt;&gt;"",Template!AL288,IF(S285&lt;&gt;FALSE,S285,""))</f>
        <v/>
      </c>
      <c r="AD285" t="str">
        <f ca="1">IF(Template!AM288&lt;&gt;"",Template!AM288,IF(T285&lt;&gt;FALSE,T285,""))</f>
        <v/>
      </c>
      <c r="AE285" t="e">
        <f ca="1">IF(Template!AN288&lt;&gt;"",Template!AN288,IF(U285&lt;&gt;FALSE,U285,""))</f>
        <v>#N/A</v>
      </c>
    </row>
    <row r="286" spans="2:31" x14ac:dyDescent="0.35">
      <c r="B286" t="str">
        <f ca="1">Template!C289</f>
        <v>AB-230117-02 LFSM-H 9</v>
      </c>
      <c r="C286">
        <f ca="1">Template!AV289/Template!AV$2</f>
        <v>3.9015838885731305E-2</v>
      </c>
      <c r="D286">
        <f ca="1">Template!AW289/Template!AW$2</f>
        <v>0.22416690806430159</v>
      </c>
      <c r="E286">
        <f ca="1">Template!AX289/Template!AX$2</f>
        <v>0.19797476234768746</v>
      </c>
      <c r="F286">
        <f ca="1">Template!AY289/Template!AY$2</f>
        <v>0.20425321620242451</v>
      </c>
      <c r="G286">
        <f ca="1">Template!AZ289/Template!AZ$2</f>
        <v>0.37173453700861758</v>
      </c>
      <c r="H286">
        <f ca="1">Template!BA289/Template!BA$2</f>
        <v>0.44665975592365637</v>
      </c>
      <c r="I286">
        <f ca="1">Template!BB289/Template!BB$2</f>
        <v>0.58472880139749717</v>
      </c>
      <c r="J286">
        <f ca="1">Template!BC289/Template!BC$2</f>
        <v>0.66902565302977102</v>
      </c>
      <c r="K286">
        <f ca="1">Template!BD289/Template!BD$2</f>
        <v>0.77738077701190744</v>
      </c>
      <c r="M286" t="str">
        <f ca="1">IF(AND(C286&gt;150%,Template!F289&gt;5),"IS1",IF(AND(C286&gt;150%,Template!F289&lt;5),"IS2",IF(AND(C286&lt;50%,Template!F289&gt;5),"IS3",IF(AND(C286&lt;50%,Template!F289&lt;5),"IS4"))))</f>
        <v>IS3</v>
      </c>
      <c r="N286" t="str">
        <f ca="1">IF(AND(D286&gt;150%,Template!G289&gt;5),"IS1",IF(AND(D286&gt;150%,Template!G289&lt;5),"IS2",IF(AND(D286&lt;50%,Template!G289&gt;5),"IS3",IF(AND(D286&lt;50%,Template!G289&lt;5),"IS4"))))</f>
        <v>IS3</v>
      </c>
      <c r="O286" t="e">
        <f ca="1">IF(AND(E286&gt;150%,Template!H289&gt;5),"IS1",IF(AND(E286&gt;150%,Template!H289&lt;5),"IS2",IF(AND(E286&lt;50%,Template!H289&gt;5),"IS3",IF(AND(E286&lt;50%,Template!H289&lt;5),"IS4"))))</f>
        <v>#N/A</v>
      </c>
      <c r="P286" t="str">
        <f ca="1">IF(AND(F286&gt;150%,Template!I289&gt;5),"IS1",IF(AND(F286&gt;150%,Template!I289&lt;5),"IS2",IF(AND(F286&lt;50%,Template!I289&gt;5),"IS3",IF(AND(F286&lt;50%,Template!I289&lt;5),"IS4"))))</f>
        <v>IS3</v>
      </c>
      <c r="Q286" t="str">
        <f ca="1">IF(AND(G286&gt;150%,Template!J289&gt;5),"IS1",IF(AND(G286&gt;150%,Template!J289&lt;5),"IS2",IF(AND(G286&lt;50%,Template!J289&gt;5),"IS3",IF(AND(G286&lt;50%,Template!J289&lt;5),"IS4"))))</f>
        <v>IS3</v>
      </c>
      <c r="R286" t="e">
        <f ca="1">IF(AND(H286&gt;150%,Template!K289&gt;5),"IS1",IF(AND(H286&gt;150%,Template!K289&lt;5),"IS2",IF(AND(H286&lt;50%,Template!K289&gt;5),"IS3",IF(AND(H286&lt;50%,Template!K289&lt;5),"IS4"))))</f>
        <v>#N/A</v>
      </c>
      <c r="S286" t="b">
        <f ca="1">IF(AND(I286&gt;150%,Template!L289&gt;5),"IS1",IF(AND(I286&gt;150%,Template!L289&lt;5),"IS2",IF(AND(I286&lt;50%,Template!L289&gt;5),"IS3",IF(AND(I286&lt;50%,Template!L289&lt;5),"IS4"))))</f>
        <v>0</v>
      </c>
      <c r="T286" t="b">
        <f ca="1">IF(AND(J286&gt;150%,Template!M289&gt;5),"IS1",IF(AND(J286&gt;150%,Template!M289&lt;5),"IS2",IF(AND(J286&lt;50%,Template!M289&gt;5),"IS3",IF(AND(J286&lt;50%,Template!M289&lt;5),"IS4"))))</f>
        <v>0</v>
      </c>
      <c r="U286" t="e">
        <f ca="1">IF(AND(K286&gt;150%,Template!N289&gt;5),"IS1",IF(AND(K286&gt;150%,Template!N289&lt;5),"IS2",IF(AND(K286&lt;50%,Template!N289&gt;5),"IS3",IF(AND(K286&lt;50%,Template!N289&lt;5),"IS4"))))</f>
        <v>#N/A</v>
      </c>
      <c r="W286" t="str">
        <f>IF(Template!AF289&lt;&gt;"",Template!AF289,IF(M286&lt;&gt;FALSE,M286,""))</f>
        <v>IS3</v>
      </c>
      <c r="X286" t="str">
        <f>IF(Template!AG289&lt;&gt;"",Template!AG289,IF(N286&lt;&gt;FALSE,N286,""))</f>
        <v>IS3</v>
      </c>
      <c r="Y286" t="str">
        <f>IF(Template!AH289&lt;&gt;"",Template!AH289,IF(O286&lt;&gt;FALSE,O286,""))</f>
        <v>IS3</v>
      </c>
      <c r="Z286" t="str">
        <f>IF(Template!AI289&lt;&gt;"",Template!AI289,IF(P286&lt;&gt;FALSE,P286,""))</f>
        <v>IS3</v>
      </c>
      <c r="AA286" t="str">
        <f>IF(Template!AJ289&lt;&gt;"",Template!AJ289,IF(Q286&lt;&gt;FALSE,Q286,""))</f>
        <v>IS3</v>
      </c>
      <c r="AB286" t="str">
        <f>IF(Template!AK289&lt;&gt;"",Template!AK289,IF(R286&lt;&gt;FALSE,R286,""))</f>
        <v>IS3</v>
      </c>
      <c r="AC286" t="str">
        <f ca="1">IF(Template!AL289&lt;&gt;"",Template!AL289,IF(S286&lt;&gt;FALSE,S286,""))</f>
        <v/>
      </c>
      <c r="AD286" t="str">
        <f ca="1">IF(Template!AM289&lt;&gt;"",Template!AM289,IF(T286&lt;&gt;FALSE,T286,""))</f>
        <v/>
      </c>
      <c r="AE286" t="e">
        <f ca="1">IF(Template!AN289&lt;&gt;"",Template!AN289,IF(U286&lt;&gt;FALSE,U286,""))</f>
        <v>#N/A</v>
      </c>
    </row>
    <row r="287" spans="2:31" x14ac:dyDescent="0.35">
      <c r="B287" t="str">
        <f ca="1">Template!C290</f>
        <v>WO-23003-181-A-1</v>
      </c>
      <c r="C287">
        <f ca="1">Template!AV290/Template!AV$2</f>
        <v>0.2173946984585676</v>
      </c>
      <c r="D287">
        <f ca="1">Template!AW290/Template!AW$2</f>
        <v>0.52272615244581377</v>
      </c>
      <c r="E287">
        <f ca="1">Template!AX290/Template!AX$2</f>
        <v>0.42528765212872993</v>
      </c>
      <c r="F287">
        <f ca="1">Template!AY290/Template!AY$2</f>
        <v>0.43522340740019716</v>
      </c>
      <c r="G287">
        <f ca="1">Template!AZ290/Template!AZ$2</f>
        <v>0.60862386198599017</v>
      </c>
      <c r="H287">
        <f ca="1">Template!BA290/Template!BA$2</f>
        <v>0.71676558679650693</v>
      </c>
      <c r="I287">
        <f ca="1">Template!BB290/Template!BB$2</f>
        <v>0.84295903706718134</v>
      </c>
      <c r="J287">
        <f ca="1">Template!BC290/Template!BC$2</f>
        <v>0.91487132325322451</v>
      </c>
      <c r="K287">
        <f ca="1">Template!BD290/Template!BD$2</f>
        <v>1.0946936170068737</v>
      </c>
      <c r="M287" t="str">
        <f ca="1">IF(AND(C287&gt;150%,Template!F290&gt;5),"IS1",IF(AND(C287&gt;150%,Template!F290&lt;5),"IS2",IF(AND(C287&lt;50%,Template!F290&gt;5),"IS3",IF(AND(C287&lt;50%,Template!F290&lt;5),"IS4"))))</f>
        <v>IS3</v>
      </c>
      <c r="N287" t="b">
        <f ca="1">IF(AND(D287&gt;150%,Template!G290&gt;5),"IS1",IF(AND(D287&gt;150%,Template!G290&lt;5),"IS2",IF(AND(D287&lt;50%,Template!G290&gt;5),"IS3",IF(AND(D287&lt;50%,Template!G290&lt;5),"IS4"))))</f>
        <v>0</v>
      </c>
      <c r="O287" t="e">
        <f ca="1">IF(AND(E287&gt;150%,Template!H290&gt;5),"IS1",IF(AND(E287&gt;150%,Template!H290&lt;5),"IS2",IF(AND(E287&lt;50%,Template!H290&gt;5),"IS3",IF(AND(E287&lt;50%,Template!H290&lt;5),"IS4"))))</f>
        <v>#N/A</v>
      </c>
      <c r="P287" t="str">
        <f ca="1">IF(AND(F287&gt;150%,Template!I290&gt;5),"IS1",IF(AND(F287&gt;150%,Template!I290&lt;5),"IS2",IF(AND(F287&lt;50%,Template!I290&gt;5),"IS3",IF(AND(F287&lt;50%,Template!I290&lt;5),"IS4"))))</f>
        <v>IS4</v>
      </c>
      <c r="Q287" t="b">
        <f ca="1">IF(AND(G287&gt;150%,Template!J290&gt;5),"IS1",IF(AND(G287&gt;150%,Template!J290&lt;5),"IS2",IF(AND(G287&lt;50%,Template!J290&gt;5),"IS3",IF(AND(G287&lt;50%,Template!J290&lt;5),"IS4"))))</f>
        <v>0</v>
      </c>
      <c r="R287" t="e">
        <f ca="1">IF(AND(H287&gt;150%,Template!K290&gt;5),"IS1",IF(AND(H287&gt;150%,Template!K290&lt;5),"IS2",IF(AND(H287&lt;50%,Template!K290&gt;5),"IS3",IF(AND(H287&lt;50%,Template!K290&lt;5),"IS4"))))</f>
        <v>#N/A</v>
      </c>
      <c r="S287" t="b">
        <f ca="1">IF(AND(I287&gt;150%,Template!L290&gt;5),"IS1",IF(AND(I287&gt;150%,Template!L290&lt;5),"IS2",IF(AND(I287&lt;50%,Template!L290&gt;5),"IS3",IF(AND(I287&lt;50%,Template!L290&lt;5),"IS4"))))</f>
        <v>0</v>
      </c>
      <c r="T287" t="b">
        <f ca="1">IF(AND(J287&gt;150%,Template!M290&gt;5),"IS1",IF(AND(J287&gt;150%,Template!M290&lt;5),"IS2",IF(AND(J287&lt;50%,Template!M290&gt;5),"IS3",IF(AND(J287&lt;50%,Template!M290&lt;5),"IS4"))))</f>
        <v>0</v>
      </c>
      <c r="U287" t="e">
        <f ca="1">IF(AND(K287&gt;150%,Template!N290&gt;5),"IS1",IF(AND(K287&gt;150%,Template!N290&lt;5),"IS2",IF(AND(K287&lt;50%,Template!N290&gt;5),"IS3",IF(AND(K287&lt;50%,Template!N290&lt;5),"IS4"))))</f>
        <v>#N/A</v>
      </c>
      <c r="W287" t="str">
        <f>IF(Template!AF290&lt;&gt;"",Template!AF290,IF(M287&lt;&gt;FALSE,M287,""))</f>
        <v>IS3</v>
      </c>
      <c r="X287" t="str">
        <f ca="1">IF(Template!AG290&lt;&gt;"",Template!AG290,IF(N287&lt;&gt;FALSE,N287,""))</f>
        <v/>
      </c>
      <c r="Y287" t="str">
        <f>IF(Template!AH290&lt;&gt;"",Template!AH290,IF(O287&lt;&gt;FALSE,O287,""))</f>
        <v>IS4</v>
      </c>
      <c r="Z287" t="str">
        <f>IF(Template!AI290&lt;&gt;"",Template!AI290,IF(P287&lt;&gt;FALSE,P287,""))</f>
        <v>IS4</v>
      </c>
      <c r="AA287" t="str">
        <f ca="1">IF(Template!AJ290&lt;&gt;"",Template!AJ290,IF(Q287&lt;&gt;FALSE,Q287,""))</f>
        <v/>
      </c>
      <c r="AB287" t="e">
        <f ca="1">IF(Template!AK290&lt;&gt;"",Template!AK290,IF(R287&lt;&gt;FALSE,R287,""))</f>
        <v>#N/A</v>
      </c>
      <c r="AC287" t="str">
        <f ca="1">IF(Template!AL290&lt;&gt;"",Template!AL290,IF(S287&lt;&gt;FALSE,S287,""))</f>
        <v/>
      </c>
      <c r="AD287" t="str">
        <f ca="1">IF(Template!AM290&lt;&gt;"",Template!AM290,IF(T287&lt;&gt;FALSE,T287,""))</f>
        <v/>
      </c>
      <c r="AE287" t="e">
        <f ca="1">IF(Template!AN290&lt;&gt;"",Template!AN290,IF(U287&lt;&gt;FALSE,U287,""))</f>
        <v>#N/A</v>
      </c>
    </row>
    <row r="288" spans="2:31" x14ac:dyDescent="0.35">
      <c r="B288" t="str">
        <f ca="1">Template!C291</f>
        <v>WO-23003-182-A-1</v>
      </c>
      <c r="C288">
        <f ca="1">Template!AV291/Template!AV$2</f>
        <v>0.20212417741195482</v>
      </c>
      <c r="D288">
        <f ca="1">Template!AW291/Template!AW$2</f>
        <v>0.50805457814834842</v>
      </c>
      <c r="E288">
        <f ca="1">Template!AX291/Template!AX$2</f>
        <v>0.40709654253722105</v>
      </c>
      <c r="F288">
        <f ca="1">Template!AY291/Template!AY$2</f>
        <v>0.42491756168895595</v>
      </c>
      <c r="G288">
        <f ca="1">Template!AZ291/Template!AZ$2</f>
        <v>0.60798601595118495</v>
      </c>
      <c r="H288">
        <f ca="1">Template!BA291/Template!BA$2</f>
        <v>0.71202612917988872</v>
      </c>
      <c r="I288">
        <f ca="1">Template!BB291/Template!BB$2</f>
        <v>0.8126428559165384</v>
      </c>
      <c r="J288">
        <f ca="1">Template!BC291/Template!BC$2</f>
        <v>0.9341676902955437</v>
      </c>
      <c r="K288">
        <f ca="1">Template!BD291/Template!BD$2</f>
        <v>1.0879301030374127</v>
      </c>
      <c r="M288" t="str">
        <f ca="1">IF(AND(C288&gt;150%,Template!F291&gt;5),"IS1",IF(AND(C288&gt;150%,Template!F291&lt;5),"IS2",IF(AND(C288&lt;50%,Template!F291&gt;5),"IS3",IF(AND(C288&lt;50%,Template!F291&lt;5),"IS4"))))</f>
        <v>IS3</v>
      </c>
      <c r="N288" t="b">
        <f ca="1">IF(AND(D288&gt;150%,Template!G291&gt;5),"IS1",IF(AND(D288&gt;150%,Template!G291&lt;5),"IS2",IF(AND(D288&lt;50%,Template!G291&gt;5),"IS3",IF(AND(D288&lt;50%,Template!G291&lt;5),"IS4"))))</f>
        <v>0</v>
      </c>
      <c r="O288" t="e">
        <f ca="1">IF(AND(E288&gt;150%,Template!H291&gt;5),"IS1",IF(AND(E288&gt;150%,Template!H291&lt;5),"IS2",IF(AND(E288&lt;50%,Template!H291&gt;5),"IS3",IF(AND(E288&lt;50%,Template!H291&lt;5),"IS4"))))</f>
        <v>#N/A</v>
      </c>
      <c r="P288" t="str">
        <f ca="1">IF(AND(F288&gt;150%,Template!I291&gt;5),"IS1",IF(AND(F288&gt;150%,Template!I291&lt;5),"IS2",IF(AND(F288&lt;50%,Template!I291&gt;5),"IS3",IF(AND(F288&lt;50%,Template!I291&lt;5),"IS4"))))</f>
        <v>IS4</v>
      </c>
      <c r="Q288" t="b">
        <f ca="1">IF(AND(G288&gt;150%,Template!J291&gt;5),"IS1",IF(AND(G288&gt;150%,Template!J291&lt;5),"IS2",IF(AND(G288&lt;50%,Template!J291&gt;5),"IS3",IF(AND(G288&lt;50%,Template!J291&lt;5),"IS4"))))</f>
        <v>0</v>
      </c>
      <c r="R288" t="e">
        <f ca="1">IF(AND(H288&gt;150%,Template!K291&gt;5),"IS1",IF(AND(H288&gt;150%,Template!K291&lt;5),"IS2",IF(AND(H288&lt;50%,Template!K291&gt;5),"IS3",IF(AND(H288&lt;50%,Template!K291&lt;5),"IS4"))))</f>
        <v>#N/A</v>
      </c>
      <c r="S288" t="b">
        <f ca="1">IF(AND(I288&gt;150%,Template!L291&gt;5),"IS1",IF(AND(I288&gt;150%,Template!L291&lt;5),"IS2",IF(AND(I288&lt;50%,Template!L291&gt;5),"IS3",IF(AND(I288&lt;50%,Template!L291&lt;5),"IS4"))))</f>
        <v>0</v>
      </c>
      <c r="T288" t="b">
        <f ca="1">IF(AND(J288&gt;150%,Template!M291&gt;5),"IS1",IF(AND(J288&gt;150%,Template!M291&lt;5),"IS2",IF(AND(J288&lt;50%,Template!M291&gt;5),"IS3",IF(AND(J288&lt;50%,Template!M291&lt;5),"IS4"))))</f>
        <v>0</v>
      </c>
      <c r="U288" t="e">
        <f ca="1">IF(AND(K288&gt;150%,Template!N291&gt;5),"IS1",IF(AND(K288&gt;150%,Template!N291&lt;5),"IS2",IF(AND(K288&lt;50%,Template!N291&gt;5),"IS3",IF(AND(K288&lt;50%,Template!N291&lt;5),"IS4"))))</f>
        <v>#N/A</v>
      </c>
      <c r="W288" t="str">
        <f>IF(Template!AF291&lt;&gt;"",Template!AF291,IF(M288&lt;&gt;FALSE,M288,""))</f>
        <v>IS3</v>
      </c>
      <c r="X288" t="str">
        <f ca="1">IF(Template!AG291&lt;&gt;"",Template!AG291,IF(N288&lt;&gt;FALSE,N288,""))</f>
        <v/>
      </c>
      <c r="Y288" t="str">
        <f>IF(Template!AH291&lt;&gt;"",Template!AH291,IF(O288&lt;&gt;FALSE,O288,""))</f>
        <v>IS4</v>
      </c>
      <c r="Z288" t="str">
        <f>IF(Template!AI291&lt;&gt;"",Template!AI291,IF(P288&lt;&gt;FALSE,P288,""))</f>
        <v>IS4</v>
      </c>
      <c r="AA288" t="str">
        <f ca="1">IF(Template!AJ291&lt;&gt;"",Template!AJ291,IF(Q288&lt;&gt;FALSE,Q288,""))</f>
        <v/>
      </c>
      <c r="AB288" t="e">
        <f ca="1">IF(Template!AK291&lt;&gt;"",Template!AK291,IF(R288&lt;&gt;FALSE,R288,""))</f>
        <v>#N/A</v>
      </c>
      <c r="AC288" t="str">
        <f ca="1">IF(Template!AL291&lt;&gt;"",Template!AL291,IF(S288&lt;&gt;FALSE,S288,""))</f>
        <v/>
      </c>
      <c r="AD288" t="str">
        <f ca="1">IF(Template!AM291&lt;&gt;"",Template!AM291,IF(T288&lt;&gt;FALSE,T288,""))</f>
        <v/>
      </c>
      <c r="AE288" t="e">
        <f ca="1">IF(Template!AN291&lt;&gt;"",Template!AN291,IF(U288&lt;&gt;FALSE,U288,""))</f>
        <v>#N/A</v>
      </c>
    </row>
    <row r="289" spans="2:31" x14ac:dyDescent="0.35">
      <c r="B289" t="str">
        <f ca="1">Template!C292</f>
        <v>WO-23003-183-A-1</v>
      </c>
      <c r="C289">
        <f ca="1">Template!AV292/Template!AV$2</f>
        <v>0.22662274965247581</v>
      </c>
      <c r="D289">
        <f ca="1">Template!AW292/Template!AW$2</f>
        <v>0.51219648889672165</v>
      </c>
      <c r="E289">
        <f ca="1">Template!AX292/Template!AX$2</f>
        <v>0.42535954728924608</v>
      </c>
      <c r="F289">
        <f ca="1">Template!AY292/Template!AY$2</f>
        <v>0.42873641494637293</v>
      </c>
      <c r="G289">
        <f ca="1">Template!AZ292/Template!AZ$2</f>
        <v>0.56862523006801469</v>
      </c>
      <c r="H289">
        <f ca="1">Template!BA292/Template!BA$2</f>
        <v>0.69280910509681692</v>
      </c>
      <c r="I289">
        <f ca="1">Template!BB292/Template!BB$2</f>
        <v>0.81687153450857075</v>
      </c>
      <c r="J289">
        <f ca="1">Template!BC292/Template!BC$2</f>
        <v>0.91944208028154306</v>
      </c>
      <c r="K289">
        <f ca="1">Template!BD292/Template!BD$2</f>
        <v>1.1040329366981405</v>
      </c>
      <c r="M289" t="str">
        <f ca="1">IF(AND(C289&gt;150%,Template!F292&gt;5),"IS1",IF(AND(C289&gt;150%,Template!F292&lt;5),"IS2",IF(AND(C289&lt;50%,Template!F292&gt;5),"IS3",IF(AND(C289&lt;50%,Template!F292&lt;5),"IS4"))))</f>
        <v>IS3</v>
      </c>
      <c r="N289" t="b">
        <f ca="1">IF(AND(D289&gt;150%,Template!G292&gt;5),"IS1",IF(AND(D289&gt;150%,Template!G292&lt;5),"IS2",IF(AND(D289&lt;50%,Template!G292&gt;5),"IS3",IF(AND(D289&lt;50%,Template!G292&lt;5),"IS4"))))</f>
        <v>0</v>
      </c>
      <c r="O289" t="e">
        <f ca="1">IF(AND(E289&gt;150%,Template!H292&gt;5),"IS1",IF(AND(E289&gt;150%,Template!H292&lt;5),"IS2",IF(AND(E289&lt;50%,Template!H292&gt;5),"IS3",IF(AND(E289&lt;50%,Template!H292&lt;5),"IS4"))))</f>
        <v>#N/A</v>
      </c>
      <c r="P289" t="str">
        <f ca="1">IF(AND(F289&gt;150%,Template!I292&gt;5),"IS1",IF(AND(F289&gt;150%,Template!I292&lt;5),"IS2",IF(AND(F289&lt;50%,Template!I292&gt;5),"IS3",IF(AND(F289&lt;50%,Template!I292&lt;5),"IS4"))))</f>
        <v>IS4</v>
      </c>
      <c r="Q289" t="b">
        <f ca="1">IF(AND(G289&gt;150%,Template!J292&gt;5),"IS1",IF(AND(G289&gt;150%,Template!J292&lt;5),"IS2",IF(AND(G289&lt;50%,Template!J292&gt;5),"IS3",IF(AND(G289&lt;50%,Template!J292&lt;5),"IS4"))))</f>
        <v>0</v>
      </c>
      <c r="R289" t="e">
        <f ca="1">IF(AND(H289&gt;150%,Template!K292&gt;5),"IS1",IF(AND(H289&gt;150%,Template!K292&lt;5),"IS2",IF(AND(H289&lt;50%,Template!K292&gt;5),"IS3",IF(AND(H289&lt;50%,Template!K292&lt;5),"IS4"))))</f>
        <v>#N/A</v>
      </c>
      <c r="S289" t="b">
        <f ca="1">IF(AND(I289&gt;150%,Template!L292&gt;5),"IS1",IF(AND(I289&gt;150%,Template!L292&lt;5),"IS2",IF(AND(I289&lt;50%,Template!L292&gt;5),"IS3",IF(AND(I289&lt;50%,Template!L292&lt;5),"IS4"))))</f>
        <v>0</v>
      </c>
      <c r="T289" t="b">
        <f ca="1">IF(AND(J289&gt;150%,Template!M292&gt;5),"IS1",IF(AND(J289&gt;150%,Template!M292&lt;5),"IS2",IF(AND(J289&lt;50%,Template!M292&gt;5),"IS3",IF(AND(J289&lt;50%,Template!M292&lt;5),"IS4"))))</f>
        <v>0</v>
      </c>
      <c r="U289" t="e">
        <f ca="1">IF(AND(K289&gt;150%,Template!N292&gt;5),"IS1",IF(AND(K289&gt;150%,Template!N292&lt;5),"IS2",IF(AND(K289&lt;50%,Template!N292&gt;5),"IS3",IF(AND(K289&lt;50%,Template!N292&lt;5),"IS4"))))</f>
        <v>#N/A</v>
      </c>
      <c r="W289" t="str">
        <f>IF(Template!AF292&lt;&gt;"",Template!AF292,IF(M289&lt;&gt;FALSE,M289,""))</f>
        <v>IS3</v>
      </c>
      <c r="X289" t="str">
        <f ca="1">IF(Template!AG292&lt;&gt;"",Template!AG292,IF(N289&lt;&gt;FALSE,N289,""))</f>
        <v/>
      </c>
      <c r="Y289" t="str">
        <f>IF(Template!AH292&lt;&gt;"",Template!AH292,IF(O289&lt;&gt;FALSE,O289,""))</f>
        <v>IS3</v>
      </c>
      <c r="Z289" t="str">
        <f>IF(Template!AI292&lt;&gt;"",Template!AI292,IF(P289&lt;&gt;FALSE,P289,""))</f>
        <v>IS4</v>
      </c>
      <c r="AA289" t="str">
        <f ca="1">IF(Template!AJ292&lt;&gt;"",Template!AJ292,IF(Q289&lt;&gt;FALSE,Q289,""))</f>
        <v/>
      </c>
      <c r="AB289" t="e">
        <f ca="1">IF(Template!AK292&lt;&gt;"",Template!AK292,IF(R289&lt;&gt;FALSE,R289,""))</f>
        <v>#N/A</v>
      </c>
      <c r="AC289" t="str">
        <f ca="1">IF(Template!AL292&lt;&gt;"",Template!AL292,IF(S289&lt;&gt;FALSE,S289,""))</f>
        <v/>
      </c>
      <c r="AD289" t="str">
        <f ca="1">IF(Template!AM292&lt;&gt;"",Template!AM292,IF(T289&lt;&gt;FALSE,T289,""))</f>
        <v/>
      </c>
      <c r="AE289" t="e">
        <f ca="1">IF(Template!AN292&lt;&gt;"",Template!AN292,IF(U289&lt;&gt;FALSE,U289,""))</f>
        <v>#N/A</v>
      </c>
    </row>
    <row r="290" spans="2:31" x14ac:dyDescent="0.35">
      <c r="B290" t="str">
        <f ca="1">Template!C293</f>
        <v>WO-23003-184-A-1</v>
      </c>
      <c r="C290">
        <f ca="1">Template!AV293/Template!AV$2</f>
        <v>0.20857203508795957</v>
      </c>
      <c r="D290">
        <f ca="1">Template!AW293/Template!AW$2</f>
        <v>0.5445174376873364</v>
      </c>
      <c r="E290">
        <f ca="1">Template!AX293/Template!AX$2</f>
        <v>0.43951390701586474</v>
      </c>
      <c r="F290">
        <f ca="1">Template!AY293/Template!AY$2</f>
        <v>0.45503418654433553</v>
      </c>
      <c r="G290">
        <f ca="1">Template!AZ293/Template!AZ$2</f>
        <v>0.69424477208330904</v>
      </c>
      <c r="H290">
        <f ca="1">Template!BA293/Template!BA$2</f>
        <v>0.7946552066500352</v>
      </c>
      <c r="I290">
        <f ca="1">Template!BB293/Template!BB$2</f>
        <v>0.87077549005181665</v>
      </c>
      <c r="J290">
        <f ca="1">Template!BC293/Template!BC$2</f>
        <v>0.93220893872001376</v>
      </c>
      <c r="K290">
        <f ca="1">Template!BD293/Template!BD$2</f>
        <v>1.0829404685567863</v>
      </c>
      <c r="M290" t="str">
        <f ca="1">IF(AND(C290&gt;150%,Template!F293&gt;5),"IS1",IF(AND(C290&gt;150%,Template!F293&lt;5),"IS2",IF(AND(C290&lt;50%,Template!F293&gt;5),"IS3",IF(AND(C290&lt;50%,Template!F293&lt;5),"IS4"))))</f>
        <v>IS3</v>
      </c>
      <c r="N290" t="b">
        <f ca="1">IF(AND(D290&gt;150%,Template!G293&gt;5),"IS1",IF(AND(D290&gt;150%,Template!G293&lt;5),"IS2",IF(AND(D290&lt;50%,Template!G293&gt;5),"IS3",IF(AND(D290&lt;50%,Template!G293&lt;5),"IS4"))))</f>
        <v>0</v>
      </c>
      <c r="O290" t="e">
        <f ca="1">IF(AND(E290&gt;150%,Template!H293&gt;5),"IS1",IF(AND(E290&gt;150%,Template!H293&lt;5),"IS2",IF(AND(E290&lt;50%,Template!H293&gt;5),"IS3",IF(AND(E290&lt;50%,Template!H293&lt;5),"IS4"))))</f>
        <v>#N/A</v>
      </c>
      <c r="P290" t="str">
        <f ca="1">IF(AND(F290&gt;150%,Template!I293&gt;5),"IS1",IF(AND(F290&gt;150%,Template!I293&lt;5),"IS2",IF(AND(F290&lt;50%,Template!I293&gt;5),"IS3",IF(AND(F290&lt;50%,Template!I293&lt;5),"IS4"))))</f>
        <v>IS4</v>
      </c>
      <c r="Q290" t="b">
        <f ca="1">IF(AND(G290&gt;150%,Template!J293&gt;5),"IS1",IF(AND(G290&gt;150%,Template!J293&lt;5),"IS2",IF(AND(G290&lt;50%,Template!J293&gt;5),"IS3",IF(AND(G290&lt;50%,Template!J293&lt;5),"IS4"))))</f>
        <v>0</v>
      </c>
      <c r="R290" t="e">
        <f ca="1">IF(AND(H290&gt;150%,Template!K293&gt;5),"IS1",IF(AND(H290&gt;150%,Template!K293&lt;5),"IS2",IF(AND(H290&lt;50%,Template!K293&gt;5),"IS3",IF(AND(H290&lt;50%,Template!K293&lt;5),"IS4"))))</f>
        <v>#N/A</v>
      </c>
      <c r="S290" t="b">
        <f ca="1">IF(AND(I290&gt;150%,Template!L293&gt;5),"IS1",IF(AND(I290&gt;150%,Template!L293&lt;5),"IS2",IF(AND(I290&lt;50%,Template!L293&gt;5),"IS3",IF(AND(I290&lt;50%,Template!L293&lt;5),"IS4"))))</f>
        <v>0</v>
      </c>
      <c r="T290" t="b">
        <f ca="1">IF(AND(J290&gt;150%,Template!M293&gt;5),"IS1",IF(AND(J290&gt;150%,Template!M293&lt;5),"IS2",IF(AND(J290&lt;50%,Template!M293&gt;5),"IS3",IF(AND(J290&lt;50%,Template!M293&lt;5),"IS4"))))</f>
        <v>0</v>
      </c>
      <c r="U290" t="e">
        <f ca="1">IF(AND(K290&gt;150%,Template!N293&gt;5),"IS1",IF(AND(K290&gt;150%,Template!N293&lt;5),"IS2",IF(AND(K290&lt;50%,Template!N293&gt;5),"IS3",IF(AND(K290&lt;50%,Template!N293&lt;5),"IS4"))))</f>
        <v>#N/A</v>
      </c>
      <c r="W290" t="str">
        <f>IF(Template!AF293&lt;&gt;"",Template!AF293,IF(M290&lt;&gt;FALSE,M290,""))</f>
        <v>IS3</v>
      </c>
      <c r="X290" t="str">
        <f ca="1">IF(Template!AG293&lt;&gt;"",Template!AG293,IF(N290&lt;&gt;FALSE,N290,""))</f>
        <v/>
      </c>
      <c r="Y290" t="str">
        <f>IF(Template!AH293&lt;&gt;"",Template!AH293,IF(O290&lt;&gt;FALSE,O290,""))</f>
        <v>IS3</v>
      </c>
      <c r="Z290" t="str">
        <f>IF(Template!AI293&lt;&gt;"",Template!AI293,IF(P290&lt;&gt;FALSE,P290,""))</f>
        <v>IS4</v>
      </c>
      <c r="AA290" t="str">
        <f ca="1">IF(Template!AJ293&lt;&gt;"",Template!AJ293,IF(Q290&lt;&gt;FALSE,Q290,""))</f>
        <v/>
      </c>
      <c r="AB290" t="e">
        <f ca="1">IF(Template!AK293&lt;&gt;"",Template!AK293,IF(R290&lt;&gt;FALSE,R290,""))</f>
        <v>#N/A</v>
      </c>
      <c r="AC290" t="str">
        <f ca="1">IF(Template!AL293&lt;&gt;"",Template!AL293,IF(S290&lt;&gt;FALSE,S290,""))</f>
        <v/>
      </c>
      <c r="AD290" t="str">
        <f ca="1">IF(Template!AM293&lt;&gt;"",Template!AM293,IF(T290&lt;&gt;FALSE,T290,""))</f>
        <v/>
      </c>
      <c r="AE290" t="e">
        <f ca="1">IF(Template!AN293&lt;&gt;"",Template!AN293,IF(U290&lt;&gt;FALSE,U290,""))</f>
        <v>#N/A</v>
      </c>
    </row>
    <row r="291" spans="2:31" x14ac:dyDescent="0.35">
      <c r="B291" t="str">
        <f ca="1">Template!C294</f>
        <v>WO-23003-185-A-1</v>
      </c>
      <c r="C291">
        <f ca="1">Template!AV294/Template!AV$2</f>
        <v>0.21323125594899783</v>
      </c>
      <c r="D291">
        <f ca="1">Template!AW294/Template!AW$2</f>
        <v>0.51399127187180738</v>
      </c>
      <c r="E291">
        <f ca="1">Template!AX294/Template!AX$2</f>
        <v>0.4137027274001035</v>
      </c>
      <c r="F291">
        <f ca="1">Template!AY294/Template!AY$2</f>
        <v>0.42710444773922401</v>
      </c>
      <c r="G291">
        <f ca="1">Template!AZ294/Template!AZ$2</f>
        <v>0.58942659151691423</v>
      </c>
      <c r="H291">
        <f ca="1">Template!BA294/Template!BA$2</f>
        <v>0.7188628634468226</v>
      </c>
      <c r="I291">
        <f ca="1">Template!BB294/Template!BB$2</f>
        <v>0.82809356294754122</v>
      </c>
      <c r="J291">
        <f ca="1">Template!BC294/Template!BC$2</f>
        <v>0.9193779417099065</v>
      </c>
      <c r="K291">
        <f ca="1">Template!BD294/Template!BD$2</f>
        <v>1.0935863983504452</v>
      </c>
      <c r="M291" t="str">
        <f ca="1">IF(AND(C291&gt;150%,Template!F294&gt;5),"IS1",IF(AND(C291&gt;150%,Template!F294&lt;5),"IS2",IF(AND(C291&lt;50%,Template!F294&gt;5),"IS3",IF(AND(C291&lt;50%,Template!F294&lt;5),"IS4"))))</f>
        <v>IS3</v>
      </c>
      <c r="N291" t="b">
        <f ca="1">IF(AND(D291&gt;150%,Template!G294&gt;5),"IS1",IF(AND(D291&gt;150%,Template!G294&lt;5),"IS2",IF(AND(D291&lt;50%,Template!G294&gt;5),"IS3",IF(AND(D291&lt;50%,Template!G294&lt;5),"IS4"))))</f>
        <v>0</v>
      </c>
      <c r="O291" t="e">
        <f ca="1">IF(AND(E291&gt;150%,Template!H294&gt;5),"IS1",IF(AND(E291&gt;150%,Template!H294&lt;5),"IS2",IF(AND(E291&lt;50%,Template!H294&gt;5),"IS3",IF(AND(E291&lt;50%,Template!H294&lt;5),"IS4"))))</f>
        <v>#N/A</v>
      </c>
      <c r="P291" t="str">
        <f ca="1">IF(AND(F291&gt;150%,Template!I294&gt;5),"IS1",IF(AND(F291&gt;150%,Template!I294&lt;5),"IS2",IF(AND(F291&lt;50%,Template!I294&gt;5),"IS3",IF(AND(F291&lt;50%,Template!I294&lt;5),"IS4"))))</f>
        <v>IS4</v>
      </c>
      <c r="Q291" t="b">
        <f ca="1">IF(AND(G291&gt;150%,Template!J294&gt;5),"IS1",IF(AND(G291&gt;150%,Template!J294&lt;5),"IS2",IF(AND(G291&lt;50%,Template!J294&gt;5),"IS3",IF(AND(G291&lt;50%,Template!J294&lt;5),"IS4"))))</f>
        <v>0</v>
      </c>
      <c r="R291" t="e">
        <f ca="1">IF(AND(H291&gt;150%,Template!K294&gt;5),"IS1",IF(AND(H291&gt;150%,Template!K294&lt;5),"IS2",IF(AND(H291&lt;50%,Template!K294&gt;5),"IS3",IF(AND(H291&lt;50%,Template!K294&lt;5),"IS4"))))</f>
        <v>#N/A</v>
      </c>
      <c r="S291" t="b">
        <f ca="1">IF(AND(I291&gt;150%,Template!L294&gt;5),"IS1",IF(AND(I291&gt;150%,Template!L294&lt;5),"IS2",IF(AND(I291&lt;50%,Template!L294&gt;5),"IS3",IF(AND(I291&lt;50%,Template!L294&lt;5),"IS4"))))</f>
        <v>0</v>
      </c>
      <c r="T291" t="b">
        <f ca="1">IF(AND(J291&gt;150%,Template!M294&gt;5),"IS1",IF(AND(J291&gt;150%,Template!M294&lt;5),"IS2",IF(AND(J291&lt;50%,Template!M294&gt;5),"IS3",IF(AND(J291&lt;50%,Template!M294&lt;5),"IS4"))))</f>
        <v>0</v>
      </c>
      <c r="U291" t="e">
        <f ca="1">IF(AND(K291&gt;150%,Template!N294&gt;5),"IS1",IF(AND(K291&gt;150%,Template!N294&lt;5),"IS2",IF(AND(K291&lt;50%,Template!N294&gt;5),"IS3",IF(AND(K291&lt;50%,Template!N294&lt;5),"IS4"))))</f>
        <v>#N/A</v>
      </c>
      <c r="W291" t="str">
        <f>IF(Template!AF294&lt;&gt;"",Template!AF294,IF(M291&lt;&gt;FALSE,M291,""))</f>
        <v>IS3</v>
      </c>
      <c r="X291" t="str">
        <f ca="1">IF(Template!AG294&lt;&gt;"",Template!AG294,IF(N291&lt;&gt;FALSE,N291,""))</f>
        <v/>
      </c>
      <c r="Y291" t="str">
        <f>IF(Template!AH294&lt;&gt;"",Template!AH294,IF(O291&lt;&gt;FALSE,O291,""))</f>
        <v>IS3</v>
      </c>
      <c r="Z291" t="str">
        <f>IF(Template!AI294&lt;&gt;"",Template!AI294,IF(P291&lt;&gt;FALSE,P291,""))</f>
        <v>IS4</v>
      </c>
      <c r="AA291" t="str">
        <f ca="1">IF(Template!AJ294&lt;&gt;"",Template!AJ294,IF(Q291&lt;&gt;FALSE,Q291,""))</f>
        <v/>
      </c>
      <c r="AB291" t="e">
        <f ca="1">IF(Template!AK294&lt;&gt;"",Template!AK294,IF(R291&lt;&gt;FALSE,R291,""))</f>
        <v>#N/A</v>
      </c>
      <c r="AC291" t="str">
        <f ca="1">IF(Template!AL294&lt;&gt;"",Template!AL294,IF(S291&lt;&gt;FALSE,S291,""))</f>
        <v/>
      </c>
      <c r="AD291" t="str">
        <f ca="1">IF(Template!AM294&lt;&gt;"",Template!AM294,IF(T291&lt;&gt;FALSE,T291,""))</f>
        <v/>
      </c>
      <c r="AE291" t="e">
        <f ca="1">IF(Template!AN294&lt;&gt;"",Template!AN294,IF(U291&lt;&gt;FALSE,U291,""))</f>
        <v>#N/A</v>
      </c>
    </row>
    <row r="292" spans="2:31" x14ac:dyDescent="0.35">
      <c r="B292" t="str">
        <f ca="1">Template!C295</f>
        <v>WO-23003-186-A-1</v>
      </c>
      <c r="C292">
        <f ca="1">Template!AV295/Template!AV$2</f>
        <v>0.20525223750796054</v>
      </c>
      <c r="D292">
        <f ca="1">Template!AW295/Template!AW$2</f>
        <v>0.48875897307082777</v>
      </c>
      <c r="E292">
        <f ca="1">Template!AX295/Template!AX$2</f>
        <v>0.4322557637655744</v>
      </c>
      <c r="F292">
        <f ca="1">Template!AY295/Template!AY$2</f>
        <v>0.43367539850238079</v>
      </c>
      <c r="G292">
        <f ca="1">Template!AZ295/Template!AZ$2</f>
        <v>0.601978892152643</v>
      </c>
      <c r="H292">
        <f ca="1">Template!BA295/Template!BA$2</f>
        <v>0.71752320738316733</v>
      </c>
      <c r="I292">
        <f ca="1">Template!BB295/Template!BB$2</f>
        <v>0.81257509144558215</v>
      </c>
      <c r="J292">
        <f ca="1">Template!BC295/Template!BC$2</f>
        <v>0.91764620027572008</v>
      </c>
      <c r="K292">
        <f ca="1">Template!BD295/Template!BD$2</f>
        <v>1.0975610544444152</v>
      </c>
      <c r="M292" t="str">
        <f ca="1">IF(AND(C292&gt;150%,Template!F295&gt;5),"IS1",IF(AND(C292&gt;150%,Template!F295&lt;5),"IS2",IF(AND(C292&lt;50%,Template!F295&gt;5),"IS3",IF(AND(C292&lt;50%,Template!F295&lt;5),"IS4"))))</f>
        <v>IS3</v>
      </c>
      <c r="N292" t="str">
        <f ca="1">IF(AND(D292&gt;150%,Template!G295&gt;5),"IS1",IF(AND(D292&gt;150%,Template!G295&lt;5),"IS2",IF(AND(D292&lt;50%,Template!G295&gt;5),"IS3",IF(AND(D292&lt;50%,Template!G295&lt;5),"IS4"))))</f>
        <v>IS4</v>
      </c>
      <c r="O292" t="e">
        <f ca="1">IF(AND(E292&gt;150%,Template!H295&gt;5),"IS1",IF(AND(E292&gt;150%,Template!H295&lt;5),"IS2",IF(AND(E292&lt;50%,Template!H295&gt;5),"IS3",IF(AND(E292&lt;50%,Template!H295&lt;5),"IS4"))))</f>
        <v>#N/A</v>
      </c>
      <c r="P292" t="str">
        <f ca="1">IF(AND(F292&gt;150%,Template!I295&gt;5),"IS1",IF(AND(F292&gt;150%,Template!I295&lt;5),"IS2",IF(AND(F292&lt;50%,Template!I295&gt;5),"IS3",IF(AND(F292&lt;50%,Template!I295&lt;5),"IS4"))))</f>
        <v>IS4</v>
      </c>
      <c r="Q292" t="b">
        <f ca="1">IF(AND(G292&gt;150%,Template!J295&gt;5),"IS1",IF(AND(G292&gt;150%,Template!J295&lt;5),"IS2",IF(AND(G292&lt;50%,Template!J295&gt;5),"IS3",IF(AND(G292&lt;50%,Template!J295&lt;5),"IS4"))))</f>
        <v>0</v>
      </c>
      <c r="R292" t="e">
        <f ca="1">IF(AND(H292&gt;150%,Template!K295&gt;5),"IS1",IF(AND(H292&gt;150%,Template!K295&lt;5),"IS2",IF(AND(H292&lt;50%,Template!K295&gt;5),"IS3",IF(AND(H292&lt;50%,Template!K295&lt;5),"IS4"))))</f>
        <v>#N/A</v>
      </c>
      <c r="S292" t="b">
        <f ca="1">IF(AND(I292&gt;150%,Template!L295&gt;5),"IS1",IF(AND(I292&gt;150%,Template!L295&lt;5),"IS2",IF(AND(I292&lt;50%,Template!L295&gt;5),"IS3",IF(AND(I292&lt;50%,Template!L295&lt;5),"IS4"))))</f>
        <v>0</v>
      </c>
      <c r="T292" t="b">
        <f ca="1">IF(AND(J292&gt;150%,Template!M295&gt;5),"IS1",IF(AND(J292&gt;150%,Template!M295&lt;5),"IS2",IF(AND(J292&lt;50%,Template!M295&gt;5),"IS3",IF(AND(J292&lt;50%,Template!M295&lt;5),"IS4"))))</f>
        <v>0</v>
      </c>
      <c r="U292" t="e">
        <f ca="1">IF(AND(K292&gt;150%,Template!N295&gt;5),"IS1",IF(AND(K292&gt;150%,Template!N295&lt;5),"IS2",IF(AND(K292&lt;50%,Template!N295&gt;5),"IS3",IF(AND(K292&lt;50%,Template!N295&lt;5),"IS4"))))</f>
        <v>#N/A</v>
      </c>
      <c r="W292" t="str">
        <f>IF(Template!AF295&lt;&gt;"",Template!AF295,IF(M292&lt;&gt;FALSE,M292,""))</f>
        <v>IS3</v>
      </c>
      <c r="X292" t="str">
        <f>IF(Template!AG295&lt;&gt;"",Template!AG295,IF(N292&lt;&gt;FALSE,N292,""))</f>
        <v>IS4</v>
      </c>
      <c r="Y292" t="str">
        <f>IF(Template!AH295&lt;&gt;"",Template!AH295,IF(O292&lt;&gt;FALSE,O292,""))</f>
        <v>IS3</v>
      </c>
      <c r="Z292" t="str">
        <f>IF(Template!AI295&lt;&gt;"",Template!AI295,IF(P292&lt;&gt;FALSE,P292,""))</f>
        <v>IS4</v>
      </c>
      <c r="AA292" t="str">
        <f ca="1">IF(Template!AJ295&lt;&gt;"",Template!AJ295,IF(Q292&lt;&gt;FALSE,Q292,""))</f>
        <v/>
      </c>
      <c r="AB292" t="e">
        <f ca="1">IF(Template!AK295&lt;&gt;"",Template!AK295,IF(R292&lt;&gt;FALSE,R292,""))</f>
        <v>#N/A</v>
      </c>
      <c r="AC292" t="str">
        <f ca="1">IF(Template!AL295&lt;&gt;"",Template!AL295,IF(S292&lt;&gt;FALSE,S292,""))</f>
        <v/>
      </c>
      <c r="AD292" t="str">
        <f ca="1">IF(Template!AM295&lt;&gt;"",Template!AM295,IF(T292&lt;&gt;FALSE,T292,""))</f>
        <v/>
      </c>
      <c r="AE292" t="e">
        <f ca="1">IF(Template!AN295&lt;&gt;"",Template!AN295,IF(U292&lt;&gt;FALSE,U292,""))</f>
        <v>#N/A</v>
      </c>
    </row>
    <row r="293" spans="2:31" x14ac:dyDescent="0.35">
      <c r="B293" t="str">
        <f ca="1">Template!C296</f>
        <v>WO-23003-187-A-1</v>
      </c>
      <c r="C293">
        <f ca="1">Template!AV296/Template!AV$2</f>
        <v>0.18608396732245452</v>
      </c>
      <c r="D293">
        <f ca="1">Template!AW296/Template!AW$2</f>
        <v>0.48042653442802941</v>
      </c>
      <c r="E293">
        <f ca="1">Template!AX296/Template!AX$2</f>
        <v>0.38786458709914873</v>
      </c>
      <c r="F293">
        <f ca="1">Template!AY296/Template!AY$2</f>
        <v>0.40612692746626983</v>
      </c>
      <c r="G293">
        <f ca="1">Template!AZ296/Template!AZ$2</f>
        <v>0.5698467318756153</v>
      </c>
      <c r="H293">
        <f ca="1">Template!BA296/Template!BA$2</f>
        <v>0.68708699394506689</v>
      </c>
      <c r="I293">
        <f ca="1">Template!BB296/Template!BB$2</f>
        <v>0.82426460379617439</v>
      </c>
      <c r="J293">
        <f ca="1">Template!BC296/Template!BC$2</f>
        <v>0.91854439279269318</v>
      </c>
      <c r="K293">
        <f ca="1">Template!BD296/Template!BD$2</f>
        <v>1.1135371301542529</v>
      </c>
      <c r="M293" t="str">
        <f ca="1">IF(AND(C293&gt;150%,Template!F296&gt;5),"IS1",IF(AND(C293&gt;150%,Template!F296&lt;5),"IS2",IF(AND(C293&lt;50%,Template!F296&gt;5),"IS3",IF(AND(C293&lt;50%,Template!F296&lt;5),"IS4"))))</f>
        <v>IS3</v>
      </c>
      <c r="N293" t="str">
        <f ca="1">IF(AND(D293&gt;150%,Template!G296&gt;5),"IS1",IF(AND(D293&gt;150%,Template!G296&lt;5),"IS2",IF(AND(D293&lt;50%,Template!G296&gt;5),"IS3",IF(AND(D293&lt;50%,Template!G296&lt;5),"IS4"))))</f>
        <v>IS4</v>
      </c>
      <c r="O293" t="e">
        <f ca="1">IF(AND(E293&gt;150%,Template!H296&gt;5),"IS1",IF(AND(E293&gt;150%,Template!H296&lt;5),"IS2",IF(AND(E293&lt;50%,Template!H296&gt;5),"IS3",IF(AND(E293&lt;50%,Template!H296&lt;5),"IS4"))))</f>
        <v>#N/A</v>
      </c>
      <c r="P293" t="str">
        <f ca="1">IF(AND(F293&gt;150%,Template!I296&gt;5),"IS1",IF(AND(F293&gt;150%,Template!I296&lt;5),"IS2",IF(AND(F293&lt;50%,Template!I296&gt;5),"IS3",IF(AND(F293&lt;50%,Template!I296&lt;5),"IS4"))))</f>
        <v>IS4</v>
      </c>
      <c r="Q293" t="b">
        <f ca="1">IF(AND(G293&gt;150%,Template!J296&gt;5),"IS1",IF(AND(G293&gt;150%,Template!J296&lt;5),"IS2",IF(AND(G293&lt;50%,Template!J296&gt;5),"IS3",IF(AND(G293&lt;50%,Template!J296&lt;5),"IS4"))))</f>
        <v>0</v>
      </c>
      <c r="R293" t="e">
        <f ca="1">IF(AND(H293&gt;150%,Template!K296&gt;5),"IS1",IF(AND(H293&gt;150%,Template!K296&lt;5),"IS2",IF(AND(H293&lt;50%,Template!K296&gt;5),"IS3",IF(AND(H293&lt;50%,Template!K296&lt;5),"IS4"))))</f>
        <v>#N/A</v>
      </c>
      <c r="S293" t="b">
        <f ca="1">IF(AND(I293&gt;150%,Template!L296&gt;5),"IS1",IF(AND(I293&gt;150%,Template!L296&lt;5),"IS2",IF(AND(I293&lt;50%,Template!L296&gt;5),"IS3",IF(AND(I293&lt;50%,Template!L296&lt;5),"IS4"))))</f>
        <v>0</v>
      </c>
      <c r="T293" t="b">
        <f ca="1">IF(AND(J293&gt;150%,Template!M296&gt;5),"IS1",IF(AND(J293&gt;150%,Template!M296&lt;5),"IS2",IF(AND(J293&lt;50%,Template!M296&gt;5),"IS3",IF(AND(J293&lt;50%,Template!M296&lt;5),"IS4"))))</f>
        <v>0</v>
      </c>
      <c r="U293" t="e">
        <f ca="1">IF(AND(K293&gt;150%,Template!N296&gt;5),"IS1",IF(AND(K293&gt;150%,Template!N296&lt;5),"IS2",IF(AND(K293&lt;50%,Template!N296&gt;5),"IS3",IF(AND(K293&lt;50%,Template!N296&lt;5),"IS4"))))</f>
        <v>#N/A</v>
      </c>
      <c r="W293" t="str">
        <f>IF(Template!AF296&lt;&gt;"",Template!AF296,IF(M293&lt;&gt;FALSE,M293,""))</f>
        <v>IS3</v>
      </c>
      <c r="X293" t="str">
        <f>IF(Template!AG296&lt;&gt;"",Template!AG296,IF(N293&lt;&gt;FALSE,N293,""))</f>
        <v>IS4</v>
      </c>
      <c r="Y293" t="str">
        <f>IF(Template!AH296&lt;&gt;"",Template!AH296,IF(O293&lt;&gt;FALSE,O293,""))</f>
        <v>IS4</v>
      </c>
      <c r="Z293" t="str">
        <f>IF(Template!AI296&lt;&gt;"",Template!AI296,IF(P293&lt;&gt;FALSE,P293,""))</f>
        <v>IS4</v>
      </c>
      <c r="AA293" t="str">
        <f ca="1">IF(Template!AJ296&lt;&gt;"",Template!AJ296,IF(Q293&lt;&gt;FALSE,Q293,""))</f>
        <v/>
      </c>
      <c r="AB293" t="e">
        <f ca="1">IF(Template!AK296&lt;&gt;"",Template!AK296,IF(R293&lt;&gt;FALSE,R293,""))</f>
        <v>#N/A</v>
      </c>
      <c r="AC293" t="str">
        <f ca="1">IF(Template!AL296&lt;&gt;"",Template!AL296,IF(S293&lt;&gt;FALSE,S293,""))</f>
        <v/>
      </c>
      <c r="AD293" t="str">
        <f ca="1">IF(Template!AM296&lt;&gt;"",Template!AM296,IF(T293&lt;&gt;FALSE,T293,""))</f>
        <v/>
      </c>
      <c r="AE293" t="e">
        <f ca="1">IF(Template!AN296&lt;&gt;"",Template!AN296,IF(U293&lt;&gt;FALSE,U293,""))</f>
        <v>#N/A</v>
      </c>
    </row>
    <row r="294" spans="2:31" x14ac:dyDescent="0.35">
      <c r="B294" t="str">
        <f ca="1">Template!C297</f>
        <v>WO-23003-188-A-1</v>
      </c>
      <c r="C294">
        <f ca="1">Template!AV297/Template!AV$2</f>
        <v>0.19022823608362494</v>
      </c>
      <c r="D294">
        <f ca="1">Template!AW297/Template!AW$2</f>
        <v>0.47527041599396069</v>
      </c>
      <c r="E294">
        <f ca="1">Template!AX297/Template!AX$2</f>
        <v>0.39596913246642473</v>
      </c>
      <c r="F294">
        <f ca="1">Template!AY297/Template!AY$2</f>
        <v>0.40325822936630812</v>
      </c>
      <c r="G294">
        <f ca="1">Template!AZ297/Template!AZ$2</f>
        <v>0.59067148693489069</v>
      </c>
      <c r="H294">
        <f ca="1">Template!BA297/Template!BA$2</f>
        <v>0.6971506253439953</v>
      </c>
      <c r="I294">
        <f ca="1">Template!BB297/Template!BB$2</f>
        <v>0.83191082559374074</v>
      </c>
      <c r="J294">
        <f ca="1">Template!BC297/Template!BC$2</f>
        <v>0.91103058437687923</v>
      </c>
      <c r="K294">
        <f ca="1">Template!BD297/Template!BD$2</f>
        <v>1.1222762629926519</v>
      </c>
      <c r="M294" t="str">
        <f ca="1">IF(AND(C294&gt;150%,Template!F297&gt;5),"IS1",IF(AND(C294&gt;150%,Template!F297&lt;5),"IS2",IF(AND(C294&lt;50%,Template!F297&gt;5),"IS3",IF(AND(C294&lt;50%,Template!F297&lt;5),"IS4"))))</f>
        <v>IS3</v>
      </c>
      <c r="N294" t="str">
        <f ca="1">IF(AND(D294&gt;150%,Template!G297&gt;5),"IS1",IF(AND(D294&gt;150%,Template!G297&lt;5),"IS2",IF(AND(D294&lt;50%,Template!G297&gt;5),"IS3",IF(AND(D294&lt;50%,Template!G297&lt;5),"IS4"))))</f>
        <v>IS4</v>
      </c>
      <c r="O294" t="e">
        <f ca="1">IF(AND(E294&gt;150%,Template!H297&gt;5),"IS1",IF(AND(E294&gt;150%,Template!H297&lt;5),"IS2",IF(AND(E294&lt;50%,Template!H297&gt;5),"IS3",IF(AND(E294&lt;50%,Template!H297&lt;5),"IS4"))))</f>
        <v>#N/A</v>
      </c>
      <c r="P294" t="str">
        <f ca="1">IF(AND(F294&gt;150%,Template!I297&gt;5),"IS1",IF(AND(F294&gt;150%,Template!I297&lt;5),"IS2",IF(AND(F294&lt;50%,Template!I297&gt;5),"IS3",IF(AND(F294&lt;50%,Template!I297&lt;5),"IS4"))))</f>
        <v>IS4</v>
      </c>
      <c r="Q294" t="b">
        <f ca="1">IF(AND(G294&gt;150%,Template!J297&gt;5),"IS1",IF(AND(G294&gt;150%,Template!J297&lt;5),"IS2",IF(AND(G294&lt;50%,Template!J297&gt;5),"IS3",IF(AND(G294&lt;50%,Template!J297&lt;5),"IS4"))))</f>
        <v>0</v>
      </c>
      <c r="R294" t="e">
        <f ca="1">IF(AND(H294&gt;150%,Template!K297&gt;5),"IS1",IF(AND(H294&gt;150%,Template!K297&lt;5),"IS2",IF(AND(H294&lt;50%,Template!K297&gt;5),"IS3",IF(AND(H294&lt;50%,Template!K297&lt;5),"IS4"))))</f>
        <v>#N/A</v>
      </c>
      <c r="S294" t="b">
        <f ca="1">IF(AND(I294&gt;150%,Template!L297&gt;5),"IS1",IF(AND(I294&gt;150%,Template!L297&lt;5),"IS2",IF(AND(I294&lt;50%,Template!L297&gt;5),"IS3",IF(AND(I294&lt;50%,Template!L297&lt;5),"IS4"))))</f>
        <v>0</v>
      </c>
      <c r="T294" t="b">
        <f ca="1">IF(AND(J294&gt;150%,Template!M297&gt;5),"IS1",IF(AND(J294&gt;150%,Template!M297&lt;5),"IS2",IF(AND(J294&lt;50%,Template!M297&gt;5),"IS3",IF(AND(J294&lt;50%,Template!M297&lt;5),"IS4"))))</f>
        <v>0</v>
      </c>
      <c r="U294" t="e">
        <f ca="1">IF(AND(K294&gt;150%,Template!N297&gt;5),"IS1",IF(AND(K294&gt;150%,Template!N297&lt;5),"IS2",IF(AND(K294&lt;50%,Template!N297&gt;5),"IS3",IF(AND(K294&lt;50%,Template!N297&lt;5),"IS4"))))</f>
        <v>#N/A</v>
      </c>
      <c r="W294" t="str">
        <f>IF(Template!AF297&lt;&gt;"",Template!AF297,IF(M294&lt;&gt;FALSE,M294,""))</f>
        <v>IS3</v>
      </c>
      <c r="X294" t="str">
        <f>IF(Template!AG297&lt;&gt;"",Template!AG297,IF(N294&lt;&gt;FALSE,N294,""))</f>
        <v>IS4</v>
      </c>
      <c r="Y294" t="str">
        <f>IF(Template!AH297&lt;&gt;"",Template!AH297,IF(O294&lt;&gt;FALSE,O294,""))</f>
        <v>IS3</v>
      </c>
      <c r="Z294" t="str">
        <f>IF(Template!AI297&lt;&gt;"",Template!AI297,IF(P294&lt;&gt;FALSE,P294,""))</f>
        <v>IS4</v>
      </c>
      <c r="AA294" t="str">
        <f ca="1">IF(Template!AJ297&lt;&gt;"",Template!AJ297,IF(Q294&lt;&gt;FALSE,Q294,""))</f>
        <v/>
      </c>
      <c r="AB294" t="e">
        <f ca="1">IF(Template!AK297&lt;&gt;"",Template!AK297,IF(R294&lt;&gt;FALSE,R294,""))</f>
        <v>#N/A</v>
      </c>
      <c r="AC294" t="str">
        <f ca="1">IF(Template!AL297&lt;&gt;"",Template!AL297,IF(S294&lt;&gt;FALSE,S294,""))</f>
        <v/>
      </c>
      <c r="AD294" t="str">
        <f ca="1">IF(Template!AM297&lt;&gt;"",Template!AM297,IF(T294&lt;&gt;FALSE,T294,""))</f>
        <v/>
      </c>
      <c r="AE294" t="e">
        <f ca="1">IF(Template!AN297&lt;&gt;"",Template!AN297,IF(U294&lt;&gt;FALSE,U294,""))</f>
        <v>#N/A</v>
      </c>
    </row>
    <row r="295" spans="2:31" x14ac:dyDescent="0.35">
      <c r="B295" t="str">
        <f ca="1">Template!C298</f>
        <v>WO-23003-189-A-1</v>
      </c>
      <c r="C295">
        <f ca="1">Template!AV298/Template!AV$2</f>
        <v>0.23441276971643396</v>
      </c>
      <c r="D295">
        <f ca="1">Template!AW298/Template!AW$2</f>
        <v>0.51619795011205571</v>
      </c>
      <c r="E295">
        <f ca="1">Template!AX298/Template!AX$2</f>
        <v>0.41845761187969488</v>
      </c>
      <c r="F295">
        <f ca="1">Template!AY298/Template!AY$2</f>
        <v>0.42725957211110815</v>
      </c>
      <c r="G295">
        <f ca="1">Template!AZ298/Template!AZ$2</f>
        <v>0.60428005349733738</v>
      </c>
      <c r="H295">
        <f ca="1">Template!BA298/Template!BA$2</f>
        <v>0.6808251587271098</v>
      </c>
      <c r="I295">
        <f ca="1">Template!BB298/Template!BB$2</f>
        <v>0.66300037151298918</v>
      </c>
      <c r="J295">
        <f ca="1">Template!BC298/Template!BC$2</f>
        <v>0.73708147530330415</v>
      </c>
      <c r="K295">
        <f ca="1">Template!BD298/Template!BD$2</f>
        <v>1.0390468765660834</v>
      </c>
      <c r="M295" t="str">
        <f ca="1">IF(AND(C295&gt;150%,Template!F298&gt;5),"IS1",IF(AND(C295&gt;150%,Template!F298&lt;5),"IS2",IF(AND(C295&lt;50%,Template!F298&gt;5),"IS3",IF(AND(C295&lt;50%,Template!F298&lt;5),"IS4"))))</f>
        <v>IS3</v>
      </c>
      <c r="N295" t="b">
        <f ca="1">IF(AND(D295&gt;150%,Template!G298&gt;5),"IS1",IF(AND(D295&gt;150%,Template!G298&lt;5),"IS2",IF(AND(D295&lt;50%,Template!G298&gt;5),"IS3",IF(AND(D295&lt;50%,Template!G298&lt;5),"IS4"))))</f>
        <v>0</v>
      </c>
      <c r="O295" t="e">
        <f ca="1">IF(AND(E295&gt;150%,Template!H298&gt;5),"IS1",IF(AND(E295&gt;150%,Template!H298&lt;5),"IS2",IF(AND(E295&lt;50%,Template!H298&gt;5),"IS3",IF(AND(E295&lt;50%,Template!H298&lt;5),"IS4"))))</f>
        <v>#N/A</v>
      </c>
      <c r="P295" t="str">
        <f ca="1">IF(AND(F295&gt;150%,Template!I298&gt;5),"IS1",IF(AND(F295&gt;150%,Template!I298&lt;5),"IS2",IF(AND(F295&lt;50%,Template!I298&gt;5),"IS3",IF(AND(F295&lt;50%,Template!I298&lt;5),"IS4"))))</f>
        <v>IS4</v>
      </c>
      <c r="Q295" t="b">
        <f ca="1">IF(AND(G295&gt;150%,Template!J298&gt;5),"IS1",IF(AND(G295&gt;150%,Template!J298&lt;5),"IS2",IF(AND(G295&lt;50%,Template!J298&gt;5),"IS3",IF(AND(G295&lt;50%,Template!J298&lt;5),"IS4"))))</f>
        <v>0</v>
      </c>
      <c r="R295" t="e">
        <f ca="1">IF(AND(H295&gt;150%,Template!K298&gt;5),"IS1",IF(AND(H295&gt;150%,Template!K298&lt;5),"IS2",IF(AND(H295&lt;50%,Template!K298&gt;5),"IS3",IF(AND(H295&lt;50%,Template!K298&lt;5),"IS4"))))</f>
        <v>#N/A</v>
      </c>
      <c r="S295" t="b">
        <f ca="1">IF(AND(I295&gt;150%,Template!L298&gt;5),"IS1",IF(AND(I295&gt;150%,Template!L298&lt;5),"IS2",IF(AND(I295&lt;50%,Template!L298&gt;5),"IS3",IF(AND(I295&lt;50%,Template!L298&lt;5),"IS4"))))</f>
        <v>0</v>
      </c>
      <c r="T295" t="b">
        <f ca="1">IF(AND(J295&gt;150%,Template!M298&gt;5),"IS1",IF(AND(J295&gt;150%,Template!M298&lt;5),"IS2",IF(AND(J295&lt;50%,Template!M298&gt;5),"IS3",IF(AND(J295&lt;50%,Template!M298&lt;5),"IS4"))))</f>
        <v>0</v>
      </c>
      <c r="U295" t="e">
        <f ca="1">IF(AND(K295&gt;150%,Template!N298&gt;5),"IS1",IF(AND(K295&gt;150%,Template!N298&lt;5),"IS2",IF(AND(K295&lt;50%,Template!N298&gt;5),"IS3",IF(AND(K295&lt;50%,Template!N298&lt;5),"IS4"))))</f>
        <v>#N/A</v>
      </c>
      <c r="W295" t="str">
        <f>IF(Template!AF298&lt;&gt;"",Template!AF298,IF(M295&lt;&gt;FALSE,M295,""))</f>
        <v>IS3</v>
      </c>
      <c r="X295" t="str">
        <f ca="1">IF(Template!AG298&lt;&gt;"",Template!AG298,IF(N295&lt;&gt;FALSE,N295,""))</f>
        <v/>
      </c>
      <c r="Y295" t="str">
        <f>IF(Template!AH298&lt;&gt;"",Template!AH298,IF(O295&lt;&gt;FALSE,O295,""))</f>
        <v>IS3</v>
      </c>
      <c r="Z295" t="str">
        <f>IF(Template!AI298&lt;&gt;"",Template!AI298,IF(P295&lt;&gt;FALSE,P295,""))</f>
        <v>IS4</v>
      </c>
      <c r="AA295" t="str">
        <f ca="1">IF(Template!AJ298&lt;&gt;"",Template!AJ298,IF(Q295&lt;&gt;FALSE,Q295,""))</f>
        <v/>
      </c>
      <c r="AB295" t="e">
        <f ca="1">IF(Template!AK298&lt;&gt;"",Template!AK298,IF(R295&lt;&gt;FALSE,R295,""))</f>
        <v>#N/A</v>
      </c>
      <c r="AC295" t="str">
        <f ca="1">IF(Template!AL298&lt;&gt;"",Template!AL298,IF(S295&lt;&gt;FALSE,S295,""))</f>
        <v/>
      </c>
      <c r="AD295" t="str">
        <f ca="1">IF(Template!AM298&lt;&gt;"",Template!AM298,IF(T295&lt;&gt;FALSE,T295,""))</f>
        <v/>
      </c>
      <c r="AE295" t="e">
        <f ca="1">IF(Template!AN298&lt;&gt;"",Template!AN298,IF(U295&lt;&gt;FALSE,U295,""))</f>
        <v>#N/A</v>
      </c>
    </row>
    <row r="296" spans="2:31" x14ac:dyDescent="0.35">
      <c r="B296" t="str">
        <f ca="1">Template!C299</f>
        <v>WO-23003-190-A-1</v>
      </c>
      <c r="C296">
        <f ca="1">Template!AV299/Template!AV$2</f>
        <v>0.10923832284483644</v>
      </c>
      <c r="D296">
        <f ca="1">Template!AW299/Template!AW$2</f>
        <v>0.39685230988838988</v>
      </c>
      <c r="E296">
        <f ca="1">Template!AX299/Template!AX$2</f>
        <v>0.32195224772457942</v>
      </c>
      <c r="F296">
        <f ca="1">Template!AY299/Template!AY$2</f>
        <v>0.33099673878577612</v>
      </c>
      <c r="G296">
        <f ca="1">Template!AZ299/Template!AZ$2</f>
        <v>0.49871061230406183</v>
      </c>
      <c r="H296">
        <f ca="1">Template!BA299/Template!BA$2</f>
        <v>0.61785197755039134</v>
      </c>
      <c r="I296">
        <f ca="1">Template!BB299/Template!BB$2</f>
        <v>0.66318651214214042</v>
      </c>
      <c r="J296">
        <f ca="1">Template!BC299/Template!BC$2</f>
        <v>0.73142869552119594</v>
      </c>
      <c r="K296">
        <f ca="1">Template!BD299/Template!BD$2</f>
        <v>1.0241824714397443</v>
      </c>
      <c r="M296" t="str">
        <f ca="1">IF(AND(C296&gt;150%,Template!F299&gt;5),"IS1",IF(AND(C296&gt;150%,Template!F299&lt;5),"IS2",IF(AND(C296&lt;50%,Template!F299&gt;5),"IS3",IF(AND(C296&lt;50%,Template!F299&lt;5),"IS4"))))</f>
        <v>IS3</v>
      </c>
      <c r="N296" t="str">
        <f ca="1">IF(AND(D296&gt;150%,Template!G299&gt;5),"IS1",IF(AND(D296&gt;150%,Template!G299&lt;5),"IS2",IF(AND(D296&lt;50%,Template!G299&gt;5),"IS3",IF(AND(D296&lt;50%,Template!G299&lt;5),"IS4"))))</f>
        <v>IS4</v>
      </c>
      <c r="O296" t="e">
        <f ca="1">IF(AND(E296&gt;150%,Template!H299&gt;5),"IS1",IF(AND(E296&gt;150%,Template!H299&lt;5),"IS2",IF(AND(E296&lt;50%,Template!H299&gt;5),"IS3",IF(AND(E296&lt;50%,Template!H299&lt;5),"IS4"))))</f>
        <v>#N/A</v>
      </c>
      <c r="P296" t="str">
        <f ca="1">IF(AND(F296&gt;150%,Template!I299&gt;5),"IS1",IF(AND(F296&gt;150%,Template!I299&lt;5),"IS2",IF(AND(F296&lt;50%,Template!I299&gt;5),"IS3",IF(AND(F296&lt;50%,Template!I299&lt;5),"IS4"))))</f>
        <v>IS4</v>
      </c>
      <c r="Q296" t="str">
        <f ca="1">IF(AND(G296&gt;150%,Template!J299&gt;5),"IS1",IF(AND(G296&gt;150%,Template!J299&lt;5),"IS2",IF(AND(G296&lt;50%,Template!J299&gt;5),"IS3",IF(AND(G296&lt;50%,Template!J299&lt;5),"IS4"))))</f>
        <v>IS4</v>
      </c>
      <c r="R296" t="e">
        <f ca="1">IF(AND(H296&gt;150%,Template!K299&gt;5),"IS1",IF(AND(H296&gt;150%,Template!K299&lt;5),"IS2",IF(AND(H296&lt;50%,Template!K299&gt;5),"IS3",IF(AND(H296&lt;50%,Template!K299&lt;5),"IS4"))))</f>
        <v>#N/A</v>
      </c>
      <c r="S296" t="b">
        <f ca="1">IF(AND(I296&gt;150%,Template!L299&gt;5),"IS1",IF(AND(I296&gt;150%,Template!L299&lt;5),"IS2",IF(AND(I296&lt;50%,Template!L299&gt;5),"IS3",IF(AND(I296&lt;50%,Template!L299&lt;5),"IS4"))))</f>
        <v>0</v>
      </c>
      <c r="T296" t="b">
        <f ca="1">IF(AND(J296&gt;150%,Template!M299&gt;5),"IS1",IF(AND(J296&gt;150%,Template!M299&lt;5),"IS2",IF(AND(J296&lt;50%,Template!M299&gt;5),"IS3",IF(AND(J296&lt;50%,Template!M299&lt;5),"IS4"))))</f>
        <v>0</v>
      </c>
      <c r="U296" t="e">
        <f ca="1">IF(AND(K296&gt;150%,Template!N299&gt;5),"IS1",IF(AND(K296&gt;150%,Template!N299&lt;5),"IS2",IF(AND(K296&lt;50%,Template!N299&gt;5),"IS3",IF(AND(K296&lt;50%,Template!N299&lt;5),"IS4"))))</f>
        <v>#N/A</v>
      </c>
      <c r="W296" t="str">
        <f>IF(Template!AF299&lt;&gt;"",Template!AF299,IF(M296&lt;&gt;FALSE,M296,""))</f>
        <v>IS3</v>
      </c>
      <c r="X296" t="str">
        <f>IF(Template!AG299&lt;&gt;"",Template!AG299,IF(N296&lt;&gt;FALSE,N296,""))</f>
        <v>IS4</v>
      </c>
      <c r="Y296" t="str">
        <f>IF(Template!AH299&lt;&gt;"",Template!AH299,IF(O296&lt;&gt;FALSE,O296,""))</f>
        <v>IS3</v>
      </c>
      <c r="Z296" t="str">
        <f>IF(Template!AI299&lt;&gt;"",Template!AI299,IF(P296&lt;&gt;FALSE,P296,""))</f>
        <v>IS4</v>
      </c>
      <c r="AA296" t="str">
        <f>IF(Template!AJ299&lt;&gt;"",Template!AJ299,IF(Q296&lt;&gt;FALSE,Q296,""))</f>
        <v>IS4</v>
      </c>
      <c r="AB296" t="e">
        <f ca="1">IF(Template!AK299&lt;&gt;"",Template!AK299,IF(R296&lt;&gt;FALSE,R296,""))</f>
        <v>#N/A</v>
      </c>
      <c r="AC296" t="str">
        <f ca="1">IF(Template!AL299&lt;&gt;"",Template!AL299,IF(S296&lt;&gt;FALSE,S296,""))</f>
        <v/>
      </c>
      <c r="AD296" t="str">
        <f ca="1">IF(Template!AM299&lt;&gt;"",Template!AM299,IF(T296&lt;&gt;FALSE,T296,""))</f>
        <v/>
      </c>
      <c r="AE296" t="e">
        <f ca="1">IF(Template!AN299&lt;&gt;"",Template!AN299,IF(U296&lt;&gt;FALSE,U296,""))</f>
        <v>#N/A</v>
      </c>
    </row>
    <row r="297" spans="2:31" x14ac:dyDescent="0.35">
      <c r="B297" t="str">
        <f ca="1">Template!C300</f>
        <v>LRB-20-inj1</v>
      </c>
      <c r="C297">
        <f ca="1">Template!AV300/Template!AV$2</f>
        <v>1.2051467818917643</v>
      </c>
      <c r="D297">
        <f ca="1">Template!AW300/Template!AW$2</f>
        <v>1.2925813611315371</v>
      </c>
      <c r="E297">
        <f ca="1">Template!AX300/Template!AX$2</f>
        <v>1.1090073606755531</v>
      </c>
      <c r="F297">
        <f ca="1">Template!AY300/Template!AY$2</f>
        <v>1.1031407244925724</v>
      </c>
      <c r="G297">
        <f ca="1">Template!AZ300/Template!AZ$2</f>
        <v>0.96912028624303204</v>
      </c>
      <c r="H297">
        <f ca="1">Template!BA300/Template!BA$2</f>
        <v>1.0462247272412835</v>
      </c>
      <c r="I297">
        <f ca="1">Template!BB300/Template!BB$2</f>
        <v>1.0206037387894447</v>
      </c>
      <c r="J297">
        <f ca="1">Template!BC300/Template!BC$2</f>
        <v>0.89500503197396175</v>
      </c>
      <c r="K297">
        <f ca="1">Template!BD300/Template!BD$2</f>
        <v>1.2538538518332196</v>
      </c>
      <c r="M297" t="b">
        <f ca="1">IF(AND(C297&gt;150%,Template!F300&gt;5),"IS1",IF(AND(C297&gt;150%,Template!F300&lt;5),"IS2",IF(AND(C297&lt;50%,Template!F300&gt;5),"IS3",IF(AND(C297&lt;50%,Template!F300&lt;5),"IS4"))))</f>
        <v>0</v>
      </c>
      <c r="N297" t="b">
        <f ca="1">IF(AND(D297&gt;150%,Template!G300&gt;5),"IS1",IF(AND(D297&gt;150%,Template!G300&lt;5),"IS2",IF(AND(D297&lt;50%,Template!G300&gt;5),"IS3",IF(AND(D297&lt;50%,Template!G300&lt;5),"IS4"))))</f>
        <v>0</v>
      </c>
      <c r="O297" t="e">
        <f ca="1">IF(AND(E297&gt;150%,Template!H300&gt;5),"IS1",IF(AND(E297&gt;150%,Template!H300&lt;5),"IS2",IF(AND(E297&lt;50%,Template!H300&gt;5),"IS3",IF(AND(E297&lt;50%,Template!H300&lt;5),"IS4"))))</f>
        <v>#N/A</v>
      </c>
      <c r="P297" t="b">
        <f ca="1">IF(AND(F297&gt;150%,Template!I300&gt;5),"IS1",IF(AND(F297&gt;150%,Template!I300&lt;5),"IS2",IF(AND(F297&lt;50%,Template!I300&gt;5),"IS3",IF(AND(F297&lt;50%,Template!I300&lt;5),"IS4"))))</f>
        <v>0</v>
      </c>
      <c r="Q297" t="b">
        <f ca="1">IF(AND(G297&gt;150%,Template!J300&gt;5),"IS1",IF(AND(G297&gt;150%,Template!J300&lt;5),"IS2",IF(AND(G297&lt;50%,Template!J300&gt;5),"IS3",IF(AND(G297&lt;50%,Template!J300&lt;5),"IS4"))))</f>
        <v>0</v>
      </c>
      <c r="R297" t="e">
        <f ca="1">IF(AND(H297&gt;150%,Template!K300&gt;5),"IS1",IF(AND(H297&gt;150%,Template!K300&lt;5),"IS2",IF(AND(H297&lt;50%,Template!K300&gt;5),"IS3",IF(AND(H297&lt;50%,Template!K300&lt;5),"IS4"))))</f>
        <v>#N/A</v>
      </c>
      <c r="S297" t="b">
        <f ca="1">IF(AND(I297&gt;150%,Template!L300&gt;5),"IS1",IF(AND(I297&gt;150%,Template!L300&lt;5),"IS2",IF(AND(I297&lt;50%,Template!L300&gt;5),"IS3",IF(AND(I297&lt;50%,Template!L300&lt;5),"IS4"))))</f>
        <v>0</v>
      </c>
      <c r="T297" t="b">
        <f ca="1">IF(AND(J297&gt;150%,Template!M300&gt;5),"IS1",IF(AND(J297&gt;150%,Template!M300&lt;5),"IS2",IF(AND(J297&lt;50%,Template!M300&gt;5),"IS3",IF(AND(J297&lt;50%,Template!M300&lt;5),"IS4"))))</f>
        <v>0</v>
      </c>
      <c r="U297" t="e">
        <f ca="1">IF(AND(K297&gt;150%,Template!N300&gt;5),"IS1",IF(AND(K297&gt;150%,Template!N300&lt;5),"IS2",IF(AND(K297&lt;50%,Template!N300&gt;5),"IS3",IF(AND(K297&lt;50%,Template!N300&lt;5),"IS4"))))</f>
        <v>#N/A</v>
      </c>
      <c r="W297" t="str">
        <f ca="1">IF(Template!AF300&lt;&gt;"",Template!AF300,IF(M297&lt;&gt;FALSE,M297,""))</f>
        <v/>
      </c>
      <c r="X297" t="str">
        <f ca="1">IF(Template!AG300&lt;&gt;"",Template!AG300,IF(N297&lt;&gt;FALSE,N297,""))</f>
        <v/>
      </c>
      <c r="Y297" t="e">
        <f ca="1">IF(Template!AH300&lt;&gt;"",Template!AH300,IF(O297&lt;&gt;FALSE,O297,""))</f>
        <v>#N/A</v>
      </c>
      <c r="Z297" t="str">
        <f ca="1">IF(Template!AI300&lt;&gt;"",Template!AI300,IF(P297&lt;&gt;FALSE,P297,""))</f>
        <v/>
      </c>
      <c r="AA297" t="str">
        <f ca="1">IF(Template!AJ300&lt;&gt;"",Template!AJ300,IF(Q297&lt;&gt;FALSE,Q297,""))</f>
        <v/>
      </c>
      <c r="AB297" t="e">
        <f ca="1">IF(Template!AK300&lt;&gt;"",Template!AK300,IF(R297&lt;&gt;FALSE,R297,""))</f>
        <v>#N/A</v>
      </c>
      <c r="AC297" t="str">
        <f ca="1">IF(Template!AL300&lt;&gt;"",Template!AL300,IF(S297&lt;&gt;FALSE,S297,""))</f>
        <v/>
      </c>
      <c r="AD297" t="str">
        <f>IF(Template!AM300&lt;&gt;"",Template!AM300,IF(T297&lt;&gt;FALSE,T297,""))</f>
        <v>b</v>
      </c>
      <c r="AE297" t="e">
        <f ca="1">IF(Template!AN300&lt;&gt;"",Template!AN300,IF(U297&lt;&gt;FALSE,U297,""))</f>
        <v>#N/A</v>
      </c>
    </row>
    <row r="298" spans="2:31" x14ac:dyDescent="0.35">
      <c r="B298" t="str">
        <f ca="1">Template!C301</f>
        <v>AB-230117-02 LRB 20</v>
      </c>
      <c r="C298">
        <f ca="1">Template!AV301/Template!AV$2</f>
        <v>1.1976635418021955</v>
      </c>
      <c r="D298">
        <f ca="1">Template!AW301/Template!AW$2</f>
        <v>1.3085250840840292</v>
      </c>
      <c r="E298">
        <f ca="1">Template!AX301/Template!AX$2</f>
        <v>1.1233202165514915</v>
      </c>
      <c r="F298">
        <f ca="1">Template!AY301/Template!AY$2</f>
        <v>1.0769404386373198</v>
      </c>
      <c r="G298">
        <f ca="1">Template!AZ301/Template!AZ$2</f>
        <v>0.93253800980488399</v>
      </c>
      <c r="H298">
        <f ca="1">Template!BA301/Template!BA$2</f>
        <v>1.0230395593759234</v>
      </c>
      <c r="I298">
        <f ca="1">Template!BB301/Template!BB$2</f>
        <v>1.0026162071698792</v>
      </c>
      <c r="J298">
        <f ca="1">Template!BC301/Template!BC$2</f>
        <v>0.87916532992035323</v>
      </c>
      <c r="K298">
        <f ca="1">Template!BD301/Template!BD$2</f>
        <v>1.2089888859470257</v>
      </c>
      <c r="M298" t="b">
        <f ca="1">IF(AND(C298&gt;150%,Template!F301&gt;5),"IS1",IF(AND(C298&gt;150%,Template!F301&lt;5),"IS2",IF(AND(C298&lt;50%,Template!F301&gt;5),"IS3",IF(AND(C298&lt;50%,Template!F301&lt;5),"IS4"))))</f>
        <v>0</v>
      </c>
      <c r="N298" t="b">
        <f ca="1">IF(AND(D298&gt;150%,Template!G301&gt;5),"IS1",IF(AND(D298&gt;150%,Template!G301&lt;5),"IS2",IF(AND(D298&lt;50%,Template!G301&gt;5),"IS3",IF(AND(D298&lt;50%,Template!G301&lt;5),"IS4"))))</f>
        <v>0</v>
      </c>
      <c r="O298" t="e">
        <f ca="1">IF(AND(E298&gt;150%,Template!H301&gt;5),"IS1",IF(AND(E298&gt;150%,Template!H301&lt;5),"IS2",IF(AND(E298&lt;50%,Template!H301&gt;5),"IS3",IF(AND(E298&lt;50%,Template!H301&lt;5),"IS4"))))</f>
        <v>#N/A</v>
      </c>
      <c r="P298" t="b">
        <f ca="1">IF(AND(F298&gt;150%,Template!I301&gt;5),"IS1",IF(AND(F298&gt;150%,Template!I301&lt;5),"IS2",IF(AND(F298&lt;50%,Template!I301&gt;5),"IS3",IF(AND(F298&lt;50%,Template!I301&lt;5),"IS4"))))</f>
        <v>0</v>
      </c>
      <c r="Q298" t="b">
        <f ca="1">IF(AND(G298&gt;150%,Template!J301&gt;5),"IS1",IF(AND(G298&gt;150%,Template!J301&lt;5),"IS2",IF(AND(G298&lt;50%,Template!J301&gt;5),"IS3",IF(AND(G298&lt;50%,Template!J301&lt;5),"IS4"))))</f>
        <v>0</v>
      </c>
      <c r="R298" t="e">
        <f ca="1">IF(AND(H298&gt;150%,Template!K301&gt;5),"IS1",IF(AND(H298&gt;150%,Template!K301&lt;5),"IS2",IF(AND(H298&lt;50%,Template!K301&gt;5),"IS3",IF(AND(H298&lt;50%,Template!K301&lt;5),"IS4"))))</f>
        <v>#N/A</v>
      </c>
      <c r="S298" t="b">
        <f ca="1">IF(AND(I298&gt;150%,Template!L301&gt;5),"IS1",IF(AND(I298&gt;150%,Template!L301&lt;5),"IS2",IF(AND(I298&lt;50%,Template!L301&gt;5),"IS3",IF(AND(I298&lt;50%,Template!L301&lt;5),"IS4"))))</f>
        <v>0</v>
      </c>
      <c r="T298" t="b">
        <f ca="1">IF(AND(J298&gt;150%,Template!M301&gt;5),"IS1",IF(AND(J298&gt;150%,Template!M301&lt;5),"IS2",IF(AND(J298&lt;50%,Template!M301&gt;5),"IS3",IF(AND(J298&lt;50%,Template!M301&lt;5),"IS4"))))</f>
        <v>0</v>
      </c>
      <c r="U298" t="e">
        <f ca="1">IF(AND(K298&gt;150%,Template!N301&gt;5),"IS1",IF(AND(K298&gt;150%,Template!N301&lt;5),"IS2",IF(AND(K298&lt;50%,Template!N301&gt;5),"IS3",IF(AND(K298&lt;50%,Template!N301&lt;5),"IS4"))))</f>
        <v>#N/A</v>
      </c>
      <c r="W298" t="str">
        <f ca="1">IF(Template!AF301&lt;&gt;"",Template!AF301,IF(M298&lt;&gt;FALSE,M298,""))</f>
        <v/>
      </c>
      <c r="X298" t="str">
        <f ca="1">IF(Template!AG301&lt;&gt;"",Template!AG301,IF(N298&lt;&gt;FALSE,N298,""))</f>
        <v/>
      </c>
      <c r="Y298" t="e">
        <f ca="1">IF(Template!AH301&lt;&gt;"",Template!AH301,IF(O298&lt;&gt;FALSE,O298,""))</f>
        <v>#N/A</v>
      </c>
      <c r="Z298" t="str">
        <f ca="1">IF(Template!AI301&lt;&gt;"",Template!AI301,IF(P298&lt;&gt;FALSE,P298,""))</f>
        <v/>
      </c>
      <c r="AA298" t="str">
        <f ca="1">IF(Template!AJ301&lt;&gt;"",Template!AJ301,IF(Q298&lt;&gt;FALSE,Q298,""))</f>
        <v/>
      </c>
      <c r="AB298" t="e">
        <f ca="1">IF(Template!AK301&lt;&gt;"",Template!AK301,IF(R298&lt;&gt;FALSE,R298,""))</f>
        <v>#N/A</v>
      </c>
      <c r="AC298" t="str">
        <f ca="1">IF(Template!AL301&lt;&gt;"",Template!AL301,IF(S298&lt;&gt;FALSE,S298,""))</f>
        <v/>
      </c>
      <c r="AD298" t="str">
        <f ca="1">IF(Template!AM301&lt;&gt;"",Template!AM301,IF(T298&lt;&gt;FALSE,T298,""))</f>
        <v/>
      </c>
      <c r="AE298" t="e">
        <f ca="1">IF(Template!AN301&lt;&gt;"",Template!AN301,IF(U298&lt;&gt;FALSE,U298,""))</f>
        <v>#N/A</v>
      </c>
    </row>
    <row r="299" spans="2:31" x14ac:dyDescent="0.35">
      <c r="B299" t="str">
        <f ca="1">Template!C302</f>
        <v>WO-23003-191-A-1</v>
      </c>
      <c r="C299">
        <f ca="1">Template!AV302/Template!AV$2</f>
        <v>4.2984804804393525E-2</v>
      </c>
      <c r="D299">
        <f ca="1">Template!AW302/Template!AW$2</f>
        <v>0.24612160093560997</v>
      </c>
      <c r="E299">
        <f ca="1">Template!AX302/Template!AX$2</f>
        <v>0.21102781893367223</v>
      </c>
      <c r="F299">
        <f ca="1">Template!AY302/Template!AY$2</f>
        <v>0.22160891322585249</v>
      </c>
      <c r="G299">
        <f ca="1">Template!AZ302/Template!AZ$2</f>
        <v>0.37879052369261923</v>
      </c>
      <c r="H299">
        <f ca="1">Template!BA302/Template!BA$2</f>
        <v>0.49207145564095056</v>
      </c>
      <c r="I299">
        <f ca="1">Template!BB302/Template!BB$2</f>
        <v>0.61379668636127138</v>
      </c>
      <c r="J299">
        <f ca="1">Template!BC302/Template!BC$2</f>
        <v>0.70092802705334645</v>
      </c>
      <c r="K299">
        <f ca="1">Template!BD302/Template!BD$2</f>
        <v>0.97294167515099272</v>
      </c>
      <c r="M299" t="str">
        <f ca="1">IF(AND(C299&gt;150%,Template!F302&gt;5),"IS1",IF(AND(C299&gt;150%,Template!F302&lt;5),"IS2",IF(AND(C299&lt;50%,Template!F302&gt;5),"IS3",IF(AND(C299&lt;50%,Template!F302&lt;5),"IS4"))))</f>
        <v>IS3</v>
      </c>
      <c r="N299" t="str">
        <f ca="1">IF(AND(D299&gt;150%,Template!G302&gt;5),"IS1",IF(AND(D299&gt;150%,Template!G302&lt;5),"IS2",IF(AND(D299&lt;50%,Template!G302&gt;5),"IS3",IF(AND(D299&lt;50%,Template!G302&lt;5),"IS4"))))</f>
        <v>IS4</v>
      </c>
      <c r="O299" t="e">
        <f ca="1">IF(AND(E299&gt;150%,Template!H302&gt;5),"IS1",IF(AND(E299&gt;150%,Template!H302&lt;5),"IS2",IF(AND(E299&lt;50%,Template!H302&gt;5),"IS3",IF(AND(E299&lt;50%,Template!H302&lt;5),"IS4"))))</f>
        <v>#N/A</v>
      </c>
      <c r="P299" t="str">
        <f ca="1">IF(AND(F299&gt;150%,Template!I302&gt;5),"IS1",IF(AND(F299&gt;150%,Template!I302&lt;5),"IS2",IF(AND(F299&lt;50%,Template!I302&gt;5),"IS3",IF(AND(F299&lt;50%,Template!I302&lt;5),"IS4"))))</f>
        <v>IS4</v>
      </c>
      <c r="Q299" t="str">
        <f ca="1">IF(AND(G299&gt;150%,Template!J302&gt;5),"IS1",IF(AND(G299&gt;150%,Template!J302&lt;5),"IS2",IF(AND(G299&lt;50%,Template!J302&gt;5),"IS3",IF(AND(G299&lt;50%,Template!J302&lt;5),"IS4"))))</f>
        <v>IS4</v>
      </c>
      <c r="R299" t="e">
        <f ca="1">IF(AND(H299&gt;150%,Template!K302&gt;5),"IS1",IF(AND(H299&gt;150%,Template!K302&lt;5),"IS2",IF(AND(H299&lt;50%,Template!K302&gt;5),"IS3",IF(AND(H299&lt;50%,Template!K302&lt;5),"IS4"))))</f>
        <v>#N/A</v>
      </c>
      <c r="S299" t="b">
        <f ca="1">IF(AND(I299&gt;150%,Template!L302&gt;5),"IS1",IF(AND(I299&gt;150%,Template!L302&lt;5),"IS2",IF(AND(I299&lt;50%,Template!L302&gt;5),"IS3",IF(AND(I299&lt;50%,Template!L302&lt;5),"IS4"))))</f>
        <v>0</v>
      </c>
      <c r="T299" t="b">
        <f ca="1">IF(AND(J299&gt;150%,Template!M302&gt;5),"IS1",IF(AND(J299&gt;150%,Template!M302&lt;5),"IS2",IF(AND(J299&lt;50%,Template!M302&gt;5),"IS3",IF(AND(J299&lt;50%,Template!M302&lt;5),"IS4"))))</f>
        <v>0</v>
      </c>
      <c r="U299" t="e">
        <f ca="1">IF(AND(K299&gt;150%,Template!N302&gt;5),"IS1",IF(AND(K299&gt;150%,Template!N302&lt;5),"IS2",IF(AND(K299&lt;50%,Template!N302&gt;5),"IS3",IF(AND(K299&lt;50%,Template!N302&lt;5),"IS4"))))</f>
        <v>#N/A</v>
      </c>
      <c r="W299" t="str">
        <f>IF(Template!AF302&lt;&gt;"",Template!AF302,IF(M299&lt;&gt;FALSE,M299,""))</f>
        <v>IS3</v>
      </c>
      <c r="X299" t="str">
        <f>IF(Template!AG302&lt;&gt;"",Template!AG302,IF(N299&lt;&gt;FALSE,N299,""))</f>
        <v>IS4</v>
      </c>
      <c r="Y299" t="str">
        <f>IF(Template!AH302&lt;&gt;"",Template!AH302,IF(O299&lt;&gt;FALSE,O299,""))</f>
        <v>IS3</v>
      </c>
      <c r="Z299" t="str">
        <f>IF(Template!AI302&lt;&gt;"",Template!AI302,IF(P299&lt;&gt;FALSE,P299,""))</f>
        <v>IS4</v>
      </c>
      <c r="AA299" t="str">
        <f>IF(Template!AJ302&lt;&gt;"",Template!AJ302,IF(Q299&lt;&gt;FALSE,Q299,""))</f>
        <v>IS4</v>
      </c>
      <c r="AB299" t="str">
        <f>IF(Template!AK302&lt;&gt;"",Template!AK302,IF(R299&lt;&gt;FALSE,R299,""))</f>
        <v>IS3</v>
      </c>
      <c r="AC299" t="str">
        <f ca="1">IF(Template!AL302&lt;&gt;"",Template!AL302,IF(S299&lt;&gt;FALSE,S299,""))</f>
        <v/>
      </c>
      <c r="AD299" t="str">
        <f ca="1">IF(Template!AM302&lt;&gt;"",Template!AM302,IF(T299&lt;&gt;FALSE,T299,""))</f>
        <v/>
      </c>
      <c r="AE299" t="e">
        <f ca="1">IF(Template!AN302&lt;&gt;"",Template!AN302,IF(U299&lt;&gt;FALSE,U299,""))</f>
        <v>#N/A</v>
      </c>
    </row>
    <row r="300" spans="2:31" x14ac:dyDescent="0.35">
      <c r="B300" t="str">
        <f ca="1">Template!C303</f>
        <v>WO-23003-192-A-1</v>
      </c>
      <c r="C300">
        <f ca="1">Template!AV303/Template!AV$2</f>
        <v>0.18514719275780131</v>
      </c>
      <c r="D300">
        <f ca="1">Template!AW303/Template!AW$2</f>
        <v>0.48400259561540865</v>
      </c>
      <c r="E300">
        <f ca="1">Template!AX303/Template!AX$2</f>
        <v>0.40184247688631863</v>
      </c>
      <c r="F300">
        <f ca="1">Template!AY303/Template!AY$2</f>
        <v>0.40944541272603585</v>
      </c>
      <c r="G300">
        <f ca="1">Template!AZ303/Template!AZ$2</f>
        <v>0.5738976760520943</v>
      </c>
      <c r="H300">
        <f ca="1">Template!BA303/Template!BA$2</f>
        <v>0.66170069085513661</v>
      </c>
      <c r="I300">
        <f ca="1">Template!BB303/Template!BB$2</f>
        <v>0.69403584069454038</v>
      </c>
      <c r="J300">
        <f ca="1">Template!BC303/Template!BC$2</f>
        <v>0.73492879292849522</v>
      </c>
      <c r="K300">
        <f ca="1">Template!BD303/Template!BD$2</f>
        <v>1.0864072695456142</v>
      </c>
      <c r="M300" t="str">
        <f ca="1">IF(AND(C300&gt;150%,Template!F303&gt;5),"IS1",IF(AND(C300&gt;150%,Template!F303&lt;5),"IS2",IF(AND(C300&lt;50%,Template!F303&gt;5),"IS3",IF(AND(C300&lt;50%,Template!F303&lt;5),"IS4"))))</f>
        <v>IS3</v>
      </c>
      <c r="N300" t="str">
        <f ca="1">IF(AND(D300&gt;150%,Template!G303&gt;5),"IS1",IF(AND(D300&gt;150%,Template!G303&lt;5),"IS2",IF(AND(D300&lt;50%,Template!G303&gt;5),"IS3",IF(AND(D300&lt;50%,Template!G303&lt;5),"IS4"))))</f>
        <v>IS4</v>
      </c>
      <c r="O300" t="e">
        <f ca="1">IF(AND(E300&gt;150%,Template!H303&gt;5),"IS1",IF(AND(E300&gt;150%,Template!H303&lt;5),"IS2",IF(AND(E300&lt;50%,Template!H303&gt;5),"IS3",IF(AND(E300&lt;50%,Template!H303&lt;5),"IS4"))))</f>
        <v>#N/A</v>
      </c>
      <c r="P300" t="str">
        <f ca="1">IF(AND(F300&gt;150%,Template!I303&gt;5),"IS1",IF(AND(F300&gt;150%,Template!I303&lt;5),"IS2",IF(AND(F300&lt;50%,Template!I303&gt;5),"IS3",IF(AND(F300&lt;50%,Template!I303&lt;5),"IS4"))))</f>
        <v>IS4</v>
      </c>
      <c r="Q300" t="b">
        <f ca="1">IF(AND(G300&gt;150%,Template!J303&gt;5),"IS1",IF(AND(G300&gt;150%,Template!J303&lt;5),"IS2",IF(AND(G300&lt;50%,Template!J303&gt;5),"IS3",IF(AND(G300&lt;50%,Template!J303&lt;5),"IS4"))))</f>
        <v>0</v>
      </c>
      <c r="R300" t="e">
        <f ca="1">IF(AND(H300&gt;150%,Template!K303&gt;5),"IS1",IF(AND(H300&gt;150%,Template!K303&lt;5),"IS2",IF(AND(H300&lt;50%,Template!K303&gt;5),"IS3",IF(AND(H300&lt;50%,Template!K303&lt;5),"IS4"))))</f>
        <v>#N/A</v>
      </c>
      <c r="S300" t="b">
        <f ca="1">IF(AND(I300&gt;150%,Template!L303&gt;5),"IS1",IF(AND(I300&gt;150%,Template!L303&lt;5),"IS2",IF(AND(I300&lt;50%,Template!L303&gt;5),"IS3",IF(AND(I300&lt;50%,Template!L303&lt;5),"IS4"))))</f>
        <v>0</v>
      </c>
      <c r="T300" t="b">
        <f ca="1">IF(AND(J300&gt;150%,Template!M303&gt;5),"IS1",IF(AND(J300&gt;150%,Template!M303&lt;5),"IS2",IF(AND(J300&lt;50%,Template!M303&gt;5),"IS3",IF(AND(J300&lt;50%,Template!M303&lt;5),"IS4"))))</f>
        <v>0</v>
      </c>
      <c r="U300" t="e">
        <f ca="1">IF(AND(K300&gt;150%,Template!N303&gt;5),"IS1",IF(AND(K300&gt;150%,Template!N303&lt;5),"IS2",IF(AND(K300&lt;50%,Template!N303&gt;5),"IS3",IF(AND(K300&lt;50%,Template!N303&lt;5),"IS4"))))</f>
        <v>#N/A</v>
      </c>
      <c r="W300" t="str">
        <f>IF(Template!AF303&lt;&gt;"",Template!AF303,IF(M300&lt;&gt;FALSE,M300,""))</f>
        <v>IS3</v>
      </c>
      <c r="X300" t="str">
        <f>IF(Template!AG303&lt;&gt;"",Template!AG303,IF(N300&lt;&gt;FALSE,N300,""))</f>
        <v>IS4</v>
      </c>
      <c r="Y300" t="str">
        <f>IF(Template!AH303&lt;&gt;"",Template!AH303,IF(O300&lt;&gt;FALSE,O300,""))</f>
        <v>IS3</v>
      </c>
      <c r="Z300" t="str">
        <f>IF(Template!AI303&lt;&gt;"",Template!AI303,IF(P300&lt;&gt;FALSE,P300,""))</f>
        <v>IS4</v>
      </c>
      <c r="AA300" t="str">
        <f ca="1">IF(Template!AJ303&lt;&gt;"",Template!AJ303,IF(Q300&lt;&gt;FALSE,Q300,""))</f>
        <v/>
      </c>
      <c r="AB300" t="e">
        <f ca="1">IF(Template!AK303&lt;&gt;"",Template!AK303,IF(R300&lt;&gt;FALSE,R300,""))</f>
        <v>#N/A</v>
      </c>
      <c r="AC300" t="str">
        <f ca="1">IF(Template!AL303&lt;&gt;"",Template!AL303,IF(S300&lt;&gt;FALSE,S300,""))</f>
        <v/>
      </c>
      <c r="AD300" t="str">
        <f ca="1">IF(Template!AM303&lt;&gt;"",Template!AM303,IF(T300&lt;&gt;FALSE,T300,""))</f>
        <v/>
      </c>
      <c r="AE300" t="e">
        <f ca="1">IF(Template!AN303&lt;&gt;"",Template!AN303,IF(U300&lt;&gt;FALSE,U300,""))</f>
        <v>#N/A</v>
      </c>
    </row>
    <row r="301" spans="2:31" x14ac:dyDescent="0.35">
      <c r="B301" t="str">
        <f ca="1">Template!C304</f>
        <v>WO-23003-193-A-1</v>
      </c>
      <c r="C301">
        <f ca="1">Template!AV304/Template!AV$2</f>
        <v>0.17772969123417309</v>
      </c>
      <c r="D301">
        <f ca="1">Template!AW304/Template!AW$2</f>
        <v>0.47679105228436441</v>
      </c>
      <c r="E301">
        <f ca="1">Template!AX304/Template!AX$2</f>
        <v>0.39334577609804539</v>
      </c>
      <c r="F301">
        <f ca="1">Template!AY304/Template!AY$2</f>
        <v>0.40008604623926691</v>
      </c>
      <c r="G301">
        <f ca="1">Template!AZ304/Template!AZ$2</f>
        <v>0.56760953280739168</v>
      </c>
      <c r="H301">
        <f ca="1">Template!BA304/Template!BA$2</f>
        <v>0.67710001575266865</v>
      </c>
      <c r="I301">
        <f ca="1">Template!BB304/Template!BB$2</f>
        <v>0.71078125363800904</v>
      </c>
      <c r="J301">
        <f ca="1">Template!BC304/Template!BC$2</f>
        <v>0.73701228645043637</v>
      </c>
      <c r="K301">
        <f ca="1">Template!BD304/Template!BD$2</f>
        <v>1.1012999413595825</v>
      </c>
      <c r="M301" t="str">
        <f ca="1">IF(AND(C301&gt;150%,Template!F304&gt;5),"IS1",IF(AND(C301&gt;150%,Template!F304&lt;5),"IS2",IF(AND(C301&lt;50%,Template!F304&gt;5),"IS3",IF(AND(C301&lt;50%,Template!F304&lt;5),"IS4"))))</f>
        <v>IS3</v>
      </c>
      <c r="N301" t="str">
        <f ca="1">IF(AND(D301&gt;150%,Template!G304&gt;5),"IS1",IF(AND(D301&gt;150%,Template!G304&lt;5),"IS2",IF(AND(D301&lt;50%,Template!G304&gt;5),"IS3",IF(AND(D301&lt;50%,Template!G304&lt;5),"IS4"))))</f>
        <v>IS4</v>
      </c>
      <c r="O301" t="e">
        <f ca="1">IF(AND(E301&gt;150%,Template!H304&gt;5),"IS1",IF(AND(E301&gt;150%,Template!H304&lt;5),"IS2",IF(AND(E301&lt;50%,Template!H304&gt;5),"IS3",IF(AND(E301&lt;50%,Template!H304&lt;5),"IS4"))))</f>
        <v>#N/A</v>
      </c>
      <c r="P301" t="str">
        <f ca="1">IF(AND(F301&gt;150%,Template!I304&gt;5),"IS1",IF(AND(F301&gt;150%,Template!I304&lt;5),"IS2",IF(AND(F301&lt;50%,Template!I304&gt;5),"IS3",IF(AND(F301&lt;50%,Template!I304&lt;5),"IS4"))))</f>
        <v>IS4</v>
      </c>
      <c r="Q301" t="b">
        <f ca="1">IF(AND(G301&gt;150%,Template!J304&gt;5),"IS1",IF(AND(G301&gt;150%,Template!J304&lt;5),"IS2",IF(AND(G301&lt;50%,Template!J304&gt;5),"IS3",IF(AND(G301&lt;50%,Template!J304&lt;5),"IS4"))))</f>
        <v>0</v>
      </c>
      <c r="R301" t="e">
        <f ca="1">IF(AND(H301&gt;150%,Template!K304&gt;5),"IS1",IF(AND(H301&gt;150%,Template!K304&lt;5),"IS2",IF(AND(H301&lt;50%,Template!K304&gt;5),"IS3",IF(AND(H301&lt;50%,Template!K304&lt;5),"IS4"))))</f>
        <v>#N/A</v>
      </c>
      <c r="S301" t="b">
        <f ca="1">IF(AND(I301&gt;150%,Template!L304&gt;5),"IS1",IF(AND(I301&gt;150%,Template!L304&lt;5),"IS2",IF(AND(I301&lt;50%,Template!L304&gt;5),"IS3",IF(AND(I301&lt;50%,Template!L304&lt;5),"IS4"))))</f>
        <v>0</v>
      </c>
      <c r="T301" t="b">
        <f ca="1">IF(AND(J301&gt;150%,Template!M304&gt;5),"IS1",IF(AND(J301&gt;150%,Template!M304&lt;5),"IS2",IF(AND(J301&lt;50%,Template!M304&gt;5),"IS3",IF(AND(J301&lt;50%,Template!M304&lt;5),"IS4"))))</f>
        <v>0</v>
      </c>
      <c r="U301" t="e">
        <f ca="1">IF(AND(K301&gt;150%,Template!N304&gt;5),"IS1",IF(AND(K301&gt;150%,Template!N304&lt;5),"IS2",IF(AND(K301&lt;50%,Template!N304&gt;5),"IS3",IF(AND(K301&lt;50%,Template!N304&lt;5),"IS4"))))</f>
        <v>#N/A</v>
      </c>
      <c r="W301" t="str">
        <f>IF(Template!AF304&lt;&gt;"",Template!AF304,IF(M301&lt;&gt;FALSE,M301,""))</f>
        <v>IS3</v>
      </c>
      <c r="X301" t="str">
        <f>IF(Template!AG304&lt;&gt;"",Template!AG304,IF(N301&lt;&gt;FALSE,N301,""))</f>
        <v>IS4</v>
      </c>
      <c r="Y301" t="str">
        <f>IF(Template!AH304&lt;&gt;"",Template!AH304,IF(O301&lt;&gt;FALSE,O301,""))</f>
        <v>IS3</v>
      </c>
      <c r="Z301" t="str">
        <f>IF(Template!AI304&lt;&gt;"",Template!AI304,IF(P301&lt;&gt;FALSE,P301,""))</f>
        <v>IS4</v>
      </c>
      <c r="AA301" t="str">
        <f ca="1">IF(Template!AJ304&lt;&gt;"",Template!AJ304,IF(Q301&lt;&gt;FALSE,Q301,""))</f>
        <v/>
      </c>
      <c r="AB301" t="e">
        <f ca="1">IF(Template!AK304&lt;&gt;"",Template!AK304,IF(R301&lt;&gt;FALSE,R301,""))</f>
        <v>#N/A</v>
      </c>
      <c r="AC301" t="str">
        <f ca="1">IF(Template!AL304&lt;&gt;"",Template!AL304,IF(S301&lt;&gt;FALSE,S301,""))</f>
        <v/>
      </c>
      <c r="AD301" t="str">
        <f ca="1">IF(Template!AM304&lt;&gt;"",Template!AM304,IF(T301&lt;&gt;FALSE,T301,""))</f>
        <v/>
      </c>
      <c r="AE301" t="e">
        <f ca="1">IF(Template!AN304&lt;&gt;"",Template!AN304,IF(U301&lt;&gt;FALSE,U301,""))</f>
        <v>#N/A</v>
      </c>
    </row>
    <row r="302" spans="2:31" x14ac:dyDescent="0.35">
      <c r="B302" t="str">
        <f ca="1">Template!C305</f>
        <v>WO-23003-194-A-1</v>
      </c>
      <c r="C302">
        <f ca="1">Template!AV305/Template!AV$2</f>
        <v>0.22365355775749318</v>
      </c>
      <c r="D302">
        <f ca="1">Template!AW305/Template!AW$2</f>
        <v>0.5180926683318039</v>
      </c>
      <c r="E302">
        <f ca="1">Template!AX305/Template!AX$2</f>
        <v>0.41614226091489043</v>
      </c>
      <c r="F302">
        <f ca="1">Template!AY305/Template!AY$2</f>
        <v>0.43650160281705858</v>
      </c>
      <c r="G302">
        <f ca="1">Template!AZ305/Template!AZ$2</f>
        <v>0.59488085619429487</v>
      </c>
      <c r="H302">
        <f ca="1">Template!BA305/Template!BA$2</f>
        <v>0.69817736534053898</v>
      </c>
      <c r="I302">
        <f ca="1">Template!BB305/Template!BB$2</f>
        <v>0.65994488688295738</v>
      </c>
      <c r="J302">
        <f ca="1">Template!BC305/Template!BC$2</f>
        <v>0.69590627991107967</v>
      </c>
      <c r="K302">
        <f ca="1">Template!BD305/Template!BD$2</f>
        <v>1.0687771809586688</v>
      </c>
      <c r="M302" t="str">
        <f ca="1">IF(AND(C302&gt;150%,Template!F305&gt;5),"IS1",IF(AND(C302&gt;150%,Template!F305&lt;5),"IS2",IF(AND(C302&lt;50%,Template!F305&gt;5),"IS3",IF(AND(C302&lt;50%,Template!F305&lt;5),"IS4"))))</f>
        <v>IS3</v>
      </c>
      <c r="N302" t="b">
        <f ca="1">IF(AND(D302&gt;150%,Template!G305&gt;5),"IS1",IF(AND(D302&gt;150%,Template!G305&lt;5),"IS2",IF(AND(D302&lt;50%,Template!G305&gt;5),"IS3",IF(AND(D302&lt;50%,Template!G305&lt;5),"IS4"))))</f>
        <v>0</v>
      </c>
      <c r="O302" t="e">
        <f ca="1">IF(AND(E302&gt;150%,Template!H305&gt;5),"IS1",IF(AND(E302&gt;150%,Template!H305&lt;5),"IS2",IF(AND(E302&lt;50%,Template!H305&gt;5),"IS3",IF(AND(E302&lt;50%,Template!H305&lt;5),"IS4"))))</f>
        <v>#N/A</v>
      </c>
      <c r="P302" t="str">
        <f ca="1">IF(AND(F302&gt;150%,Template!I305&gt;5),"IS1",IF(AND(F302&gt;150%,Template!I305&lt;5),"IS2",IF(AND(F302&lt;50%,Template!I305&gt;5),"IS3",IF(AND(F302&lt;50%,Template!I305&lt;5),"IS4"))))</f>
        <v>IS4</v>
      </c>
      <c r="Q302" t="b">
        <f ca="1">IF(AND(G302&gt;150%,Template!J305&gt;5),"IS1",IF(AND(G302&gt;150%,Template!J305&lt;5),"IS2",IF(AND(G302&lt;50%,Template!J305&gt;5),"IS3",IF(AND(G302&lt;50%,Template!J305&lt;5),"IS4"))))</f>
        <v>0</v>
      </c>
      <c r="R302" t="e">
        <f ca="1">IF(AND(H302&gt;150%,Template!K305&gt;5),"IS1",IF(AND(H302&gt;150%,Template!K305&lt;5),"IS2",IF(AND(H302&lt;50%,Template!K305&gt;5),"IS3",IF(AND(H302&lt;50%,Template!K305&lt;5),"IS4"))))</f>
        <v>#N/A</v>
      </c>
      <c r="S302" t="b">
        <f ca="1">IF(AND(I302&gt;150%,Template!L305&gt;5),"IS1",IF(AND(I302&gt;150%,Template!L305&lt;5),"IS2",IF(AND(I302&lt;50%,Template!L305&gt;5),"IS3",IF(AND(I302&lt;50%,Template!L305&lt;5),"IS4"))))</f>
        <v>0</v>
      </c>
      <c r="T302" t="b">
        <f ca="1">IF(AND(J302&gt;150%,Template!M305&gt;5),"IS1",IF(AND(J302&gt;150%,Template!M305&lt;5),"IS2",IF(AND(J302&lt;50%,Template!M305&gt;5),"IS3",IF(AND(J302&lt;50%,Template!M305&lt;5),"IS4"))))</f>
        <v>0</v>
      </c>
      <c r="U302" t="e">
        <f ca="1">IF(AND(K302&gt;150%,Template!N305&gt;5),"IS1",IF(AND(K302&gt;150%,Template!N305&lt;5),"IS2",IF(AND(K302&lt;50%,Template!N305&gt;5),"IS3",IF(AND(K302&lt;50%,Template!N305&lt;5),"IS4"))))</f>
        <v>#N/A</v>
      </c>
      <c r="W302" t="str">
        <f>IF(Template!AF305&lt;&gt;"",Template!AF305,IF(M302&lt;&gt;FALSE,M302,""))</f>
        <v>IS3</v>
      </c>
      <c r="X302" t="str">
        <f ca="1">IF(Template!AG305&lt;&gt;"",Template!AG305,IF(N302&lt;&gt;FALSE,N302,""))</f>
        <v/>
      </c>
      <c r="Y302" t="str">
        <f>IF(Template!AH305&lt;&gt;"",Template!AH305,IF(O302&lt;&gt;FALSE,O302,""))</f>
        <v>IS3</v>
      </c>
      <c r="Z302" t="str">
        <f>IF(Template!AI305&lt;&gt;"",Template!AI305,IF(P302&lt;&gt;FALSE,P302,""))</f>
        <v>IS4</v>
      </c>
      <c r="AA302" t="str">
        <f ca="1">IF(Template!AJ305&lt;&gt;"",Template!AJ305,IF(Q302&lt;&gt;FALSE,Q302,""))</f>
        <v/>
      </c>
      <c r="AB302" t="e">
        <f ca="1">IF(Template!AK305&lt;&gt;"",Template!AK305,IF(R302&lt;&gt;FALSE,R302,""))</f>
        <v>#N/A</v>
      </c>
      <c r="AC302" t="str">
        <f ca="1">IF(Template!AL305&lt;&gt;"",Template!AL305,IF(S302&lt;&gt;FALSE,S302,""))</f>
        <v/>
      </c>
      <c r="AD302" t="str">
        <f ca="1">IF(Template!AM305&lt;&gt;"",Template!AM305,IF(T302&lt;&gt;FALSE,T302,""))</f>
        <v/>
      </c>
      <c r="AE302" t="e">
        <f ca="1">IF(Template!AN305&lt;&gt;"",Template!AN305,IF(U302&lt;&gt;FALSE,U302,""))</f>
        <v>#N/A</v>
      </c>
    </row>
    <row r="303" spans="2:31" x14ac:dyDescent="0.35">
      <c r="B303" t="str">
        <f ca="1">Template!C306</f>
        <v>WO-23003-195-A-1</v>
      </c>
      <c r="C303">
        <f ca="1">Template!AV306/Template!AV$2</f>
        <v>0.17605335780268844</v>
      </c>
      <c r="D303">
        <f ca="1">Template!AW306/Template!AW$2</f>
        <v>0.46674485924323361</v>
      </c>
      <c r="E303">
        <f ca="1">Template!AX306/Template!AX$2</f>
        <v>0.39499282886623377</v>
      </c>
      <c r="F303">
        <f ca="1">Template!AY306/Template!AY$2</f>
        <v>0.39411721329873151</v>
      </c>
      <c r="G303">
        <f ca="1">Template!AZ306/Template!AZ$2</f>
        <v>0.5666012385880268</v>
      </c>
      <c r="H303">
        <f ca="1">Template!BA306/Template!BA$2</f>
        <v>0.67677952855126366</v>
      </c>
      <c r="I303">
        <f ca="1">Template!BB306/Template!BB$2</f>
        <v>0.67831808959381845</v>
      </c>
      <c r="J303">
        <f ca="1">Template!BC306/Template!BC$2</f>
        <v>0.70198353583067219</v>
      </c>
      <c r="K303">
        <f ca="1">Template!BD306/Template!BD$2</f>
        <v>1.0977240681575398</v>
      </c>
      <c r="M303" t="str">
        <f ca="1">IF(AND(C303&gt;150%,Template!F306&gt;5),"IS1",IF(AND(C303&gt;150%,Template!F306&lt;5),"IS2",IF(AND(C303&lt;50%,Template!F306&gt;5),"IS3",IF(AND(C303&lt;50%,Template!F306&lt;5),"IS4"))))</f>
        <v>IS3</v>
      </c>
      <c r="N303" t="str">
        <f ca="1">IF(AND(D303&gt;150%,Template!G306&gt;5),"IS1",IF(AND(D303&gt;150%,Template!G306&lt;5),"IS2",IF(AND(D303&lt;50%,Template!G306&gt;5),"IS3",IF(AND(D303&lt;50%,Template!G306&lt;5),"IS4"))))</f>
        <v>IS4</v>
      </c>
      <c r="O303" t="e">
        <f ca="1">IF(AND(E303&gt;150%,Template!H306&gt;5),"IS1",IF(AND(E303&gt;150%,Template!H306&lt;5),"IS2",IF(AND(E303&lt;50%,Template!H306&gt;5),"IS3",IF(AND(E303&lt;50%,Template!H306&lt;5),"IS4"))))</f>
        <v>#N/A</v>
      </c>
      <c r="P303" t="str">
        <f ca="1">IF(AND(F303&gt;150%,Template!I306&gt;5),"IS1",IF(AND(F303&gt;150%,Template!I306&lt;5),"IS2",IF(AND(F303&lt;50%,Template!I306&gt;5),"IS3",IF(AND(F303&lt;50%,Template!I306&lt;5),"IS4"))))</f>
        <v>IS4</v>
      </c>
      <c r="Q303" t="b">
        <f ca="1">IF(AND(G303&gt;150%,Template!J306&gt;5),"IS1",IF(AND(G303&gt;150%,Template!J306&lt;5),"IS2",IF(AND(G303&lt;50%,Template!J306&gt;5),"IS3",IF(AND(G303&lt;50%,Template!J306&lt;5),"IS4"))))</f>
        <v>0</v>
      </c>
      <c r="R303" t="e">
        <f ca="1">IF(AND(H303&gt;150%,Template!K306&gt;5),"IS1",IF(AND(H303&gt;150%,Template!K306&lt;5),"IS2",IF(AND(H303&lt;50%,Template!K306&gt;5),"IS3",IF(AND(H303&lt;50%,Template!K306&lt;5),"IS4"))))</f>
        <v>#N/A</v>
      </c>
      <c r="S303" t="b">
        <f ca="1">IF(AND(I303&gt;150%,Template!L306&gt;5),"IS1",IF(AND(I303&gt;150%,Template!L306&lt;5),"IS2",IF(AND(I303&lt;50%,Template!L306&gt;5),"IS3",IF(AND(I303&lt;50%,Template!L306&lt;5),"IS4"))))</f>
        <v>0</v>
      </c>
      <c r="T303" t="b">
        <f ca="1">IF(AND(J303&gt;150%,Template!M306&gt;5),"IS1",IF(AND(J303&gt;150%,Template!M306&lt;5),"IS2",IF(AND(J303&lt;50%,Template!M306&gt;5),"IS3",IF(AND(J303&lt;50%,Template!M306&lt;5),"IS4"))))</f>
        <v>0</v>
      </c>
      <c r="U303" t="e">
        <f ca="1">IF(AND(K303&gt;150%,Template!N306&gt;5),"IS1",IF(AND(K303&gt;150%,Template!N306&lt;5),"IS2",IF(AND(K303&lt;50%,Template!N306&gt;5),"IS3",IF(AND(K303&lt;50%,Template!N306&lt;5),"IS4"))))</f>
        <v>#N/A</v>
      </c>
      <c r="W303" t="str">
        <f>IF(Template!AF306&lt;&gt;"",Template!AF306,IF(M303&lt;&gt;FALSE,M303,""))</f>
        <v>IS3</v>
      </c>
      <c r="X303" t="str">
        <f>IF(Template!AG306&lt;&gt;"",Template!AG306,IF(N303&lt;&gt;FALSE,N303,""))</f>
        <v>IS4</v>
      </c>
      <c r="Y303" t="str">
        <f>IF(Template!AH306&lt;&gt;"",Template!AH306,IF(O303&lt;&gt;FALSE,O303,""))</f>
        <v>IS3</v>
      </c>
      <c r="Z303" t="str">
        <f>IF(Template!AI306&lt;&gt;"",Template!AI306,IF(P303&lt;&gt;FALSE,P303,""))</f>
        <v>IS4</v>
      </c>
      <c r="AA303" t="str">
        <f ca="1">IF(Template!AJ306&lt;&gt;"",Template!AJ306,IF(Q303&lt;&gt;FALSE,Q303,""))</f>
        <v/>
      </c>
      <c r="AB303" t="e">
        <f ca="1">IF(Template!AK306&lt;&gt;"",Template!AK306,IF(R303&lt;&gt;FALSE,R303,""))</f>
        <v>#N/A</v>
      </c>
      <c r="AC303" t="str">
        <f ca="1">IF(Template!AL306&lt;&gt;"",Template!AL306,IF(S303&lt;&gt;FALSE,S303,""))</f>
        <v/>
      </c>
      <c r="AD303" t="str">
        <f ca="1">IF(Template!AM306&lt;&gt;"",Template!AM306,IF(T303&lt;&gt;FALSE,T303,""))</f>
        <v/>
      </c>
      <c r="AE303" t="e">
        <f ca="1">IF(Template!AN306&lt;&gt;"",Template!AN306,IF(U303&lt;&gt;FALSE,U303,""))</f>
        <v>#N/A</v>
      </c>
    </row>
    <row r="304" spans="2:31" x14ac:dyDescent="0.35">
      <c r="B304" t="str">
        <f ca="1">Template!C307</f>
        <v>WO-23003-196-A-1</v>
      </c>
      <c r="C304">
        <f ca="1">Template!AV307/Template!AV$2</f>
        <v>9.6956167441605665E-2</v>
      </c>
      <c r="D304">
        <f ca="1">Template!AW307/Template!AW$2</f>
        <v>0.33878723178697046</v>
      </c>
      <c r="E304">
        <f ca="1">Template!AX307/Template!AX$2</f>
        <v>0.28346546111554327</v>
      </c>
      <c r="F304">
        <f ca="1">Template!AY307/Template!AY$2</f>
        <v>0.2968130616779649</v>
      </c>
      <c r="G304">
        <f ca="1">Template!AZ307/Template!AZ$2</f>
        <v>0.46826693767720107</v>
      </c>
      <c r="H304">
        <f ca="1">Template!BA307/Template!BA$2</f>
        <v>0.56513047446215647</v>
      </c>
      <c r="I304">
        <f ca="1">Template!BB307/Template!BB$2</f>
        <v>0.62985561166097659</v>
      </c>
      <c r="J304">
        <f ca="1">Template!BC307/Template!BC$2</f>
        <v>0.68998204751279335</v>
      </c>
      <c r="K304">
        <f ca="1">Template!BD307/Template!BD$2</f>
        <v>1.0383300248298608</v>
      </c>
      <c r="M304" t="str">
        <f ca="1">IF(AND(C304&gt;150%,Template!F307&gt;5),"IS1",IF(AND(C304&gt;150%,Template!F307&lt;5),"IS2",IF(AND(C304&lt;50%,Template!F307&gt;5),"IS3",IF(AND(C304&lt;50%,Template!F307&lt;5),"IS4"))))</f>
        <v>IS3</v>
      </c>
      <c r="N304" t="str">
        <f ca="1">IF(AND(D304&gt;150%,Template!G307&gt;5),"IS1",IF(AND(D304&gt;150%,Template!G307&lt;5),"IS2",IF(AND(D304&lt;50%,Template!G307&gt;5),"IS3",IF(AND(D304&lt;50%,Template!G307&lt;5),"IS4"))))</f>
        <v>IS4</v>
      </c>
      <c r="O304" t="e">
        <f ca="1">IF(AND(E304&gt;150%,Template!H307&gt;5),"IS1",IF(AND(E304&gt;150%,Template!H307&lt;5),"IS2",IF(AND(E304&lt;50%,Template!H307&gt;5),"IS3",IF(AND(E304&lt;50%,Template!H307&lt;5),"IS4"))))</f>
        <v>#N/A</v>
      </c>
      <c r="P304" t="str">
        <f ca="1">IF(AND(F304&gt;150%,Template!I307&gt;5),"IS1",IF(AND(F304&gt;150%,Template!I307&lt;5),"IS2",IF(AND(F304&lt;50%,Template!I307&gt;5),"IS3",IF(AND(F304&lt;50%,Template!I307&lt;5),"IS4"))))</f>
        <v>IS4</v>
      </c>
      <c r="Q304" t="str">
        <f ca="1">IF(AND(G304&gt;150%,Template!J307&gt;5),"IS1",IF(AND(G304&gt;150%,Template!J307&lt;5),"IS2",IF(AND(G304&lt;50%,Template!J307&gt;5),"IS3",IF(AND(G304&lt;50%,Template!J307&lt;5),"IS4"))))</f>
        <v>IS4</v>
      </c>
      <c r="R304" t="e">
        <f ca="1">IF(AND(H304&gt;150%,Template!K307&gt;5),"IS1",IF(AND(H304&gt;150%,Template!K307&lt;5),"IS2",IF(AND(H304&lt;50%,Template!K307&gt;5),"IS3",IF(AND(H304&lt;50%,Template!K307&lt;5),"IS4"))))</f>
        <v>#N/A</v>
      </c>
      <c r="S304" t="b">
        <f ca="1">IF(AND(I304&gt;150%,Template!L307&gt;5),"IS1",IF(AND(I304&gt;150%,Template!L307&lt;5),"IS2",IF(AND(I304&lt;50%,Template!L307&gt;5),"IS3",IF(AND(I304&lt;50%,Template!L307&lt;5),"IS4"))))</f>
        <v>0</v>
      </c>
      <c r="T304" t="b">
        <f ca="1">IF(AND(J304&gt;150%,Template!M307&gt;5),"IS1",IF(AND(J304&gt;150%,Template!M307&lt;5),"IS2",IF(AND(J304&lt;50%,Template!M307&gt;5),"IS3",IF(AND(J304&lt;50%,Template!M307&lt;5),"IS4"))))</f>
        <v>0</v>
      </c>
      <c r="U304" t="e">
        <f ca="1">IF(AND(K304&gt;150%,Template!N307&gt;5),"IS1",IF(AND(K304&gt;150%,Template!N307&lt;5),"IS2",IF(AND(K304&lt;50%,Template!N307&gt;5),"IS3",IF(AND(K304&lt;50%,Template!N307&lt;5),"IS4"))))</f>
        <v>#N/A</v>
      </c>
      <c r="W304" t="str">
        <f>IF(Template!AF307&lt;&gt;"",Template!AF307,IF(M304&lt;&gt;FALSE,M304,""))</f>
        <v>IS3</v>
      </c>
      <c r="X304" t="str">
        <f>IF(Template!AG307&lt;&gt;"",Template!AG307,IF(N304&lt;&gt;FALSE,N304,""))</f>
        <v>IS4</v>
      </c>
      <c r="Y304" t="str">
        <f>IF(Template!AH307&lt;&gt;"",Template!AH307,IF(O304&lt;&gt;FALSE,O304,""))</f>
        <v>IS3</v>
      </c>
      <c r="Z304" t="str">
        <f>IF(Template!AI307&lt;&gt;"",Template!AI307,IF(P304&lt;&gt;FALSE,P304,""))</f>
        <v>IS4</v>
      </c>
      <c r="AA304" t="str">
        <f>IF(Template!AJ307&lt;&gt;"",Template!AJ307,IF(Q304&lt;&gt;FALSE,Q304,""))</f>
        <v>IS4</v>
      </c>
      <c r="AB304" t="e">
        <f ca="1">IF(Template!AK307&lt;&gt;"",Template!AK307,IF(R304&lt;&gt;FALSE,R304,""))</f>
        <v>#N/A</v>
      </c>
      <c r="AC304" t="str">
        <f ca="1">IF(Template!AL307&lt;&gt;"",Template!AL307,IF(S304&lt;&gt;FALSE,S304,""))</f>
        <v/>
      </c>
      <c r="AD304" t="str">
        <f ca="1">IF(Template!AM307&lt;&gt;"",Template!AM307,IF(T304&lt;&gt;FALSE,T304,""))</f>
        <v/>
      </c>
      <c r="AE304" t="e">
        <f ca="1">IF(Template!AN307&lt;&gt;"",Template!AN307,IF(U304&lt;&gt;FALSE,U304,""))</f>
        <v>#N/A</v>
      </c>
    </row>
    <row r="305" spans="2:31" x14ac:dyDescent="0.35">
      <c r="B305" t="str">
        <f ca="1">Template!C308</f>
        <v>WO-23003-197-A-1</v>
      </c>
      <c r="C305">
        <f ca="1">Template!AV308/Template!AV$2</f>
        <v>0.18750556381091946</v>
      </c>
      <c r="D305">
        <f ca="1">Template!AW308/Template!AW$2</f>
        <v>0.48122736686160794</v>
      </c>
      <c r="E305">
        <f ca="1">Template!AX308/Template!AX$2</f>
        <v>0.39257290312249671</v>
      </c>
      <c r="F305">
        <f ca="1">Template!AY308/Template!AY$2</f>
        <v>0.41592652368708721</v>
      </c>
      <c r="G305">
        <f ca="1">Template!AZ308/Template!AZ$2</f>
        <v>0.5192407263212615</v>
      </c>
      <c r="H305">
        <f ca="1">Template!BA308/Template!BA$2</f>
        <v>0.42615853705254259</v>
      </c>
      <c r="I305">
        <f ca="1">Template!BB308/Template!BB$2</f>
        <v>0.19414856458716864</v>
      </c>
      <c r="J305">
        <f ca="1">Template!BC308/Template!BC$2</f>
        <v>0.20669058732371837</v>
      </c>
      <c r="K305">
        <f ca="1">Template!BD308/Template!BD$2</f>
        <v>1.0183002865668864</v>
      </c>
      <c r="M305" t="str">
        <f ca="1">IF(AND(C305&gt;150%,Template!F308&gt;5),"IS1",IF(AND(C305&gt;150%,Template!F308&lt;5),"IS2",IF(AND(C305&lt;50%,Template!F308&gt;5),"IS3",IF(AND(C305&lt;50%,Template!F308&lt;5),"IS4"))))</f>
        <v>IS3</v>
      </c>
      <c r="N305" t="str">
        <f ca="1">IF(AND(D305&gt;150%,Template!G308&gt;5),"IS1",IF(AND(D305&gt;150%,Template!G308&lt;5),"IS2",IF(AND(D305&lt;50%,Template!G308&gt;5),"IS3",IF(AND(D305&lt;50%,Template!G308&lt;5),"IS4"))))</f>
        <v>IS4</v>
      </c>
      <c r="O305" t="e">
        <f ca="1">IF(AND(E305&gt;150%,Template!H308&gt;5),"IS1",IF(AND(E305&gt;150%,Template!H308&lt;5),"IS2",IF(AND(E305&lt;50%,Template!H308&gt;5),"IS3",IF(AND(E305&lt;50%,Template!H308&lt;5),"IS4"))))</f>
        <v>#N/A</v>
      </c>
      <c r="P305" t="str">
        <f ca="1">IF(AND(F305&gt;150%,Template!I308&gt;5),"IS1",IF(AND(F305&gt;150%,Template!I308&lt;5),"IS2",IF(AND(F305&lt;50%,Template!I308&gt;5),"IS3",IF(AND(F305&lt;50%,Template!I308&lt;5),"IS4"))))</f>
        <v>IS4</v>
      </c>
      <c r="Q305" t="b">
        <f ca="1">IF(AND(G305&gt;150%,Template!J308&gt;5),"IS1",IF(AND(G305&gt;150%,Template!J308&lt;5),"IS2",IF(AND(G305&lt;50%,Template!J308&gt;5),"IS3",IF(AND(G305&lt;50%,Template!J308&lt;5),"IS4"))))</f>
        <v>0</v>
      </c>
      <c r="R305" t="e">
        <f ca="1">IF(AND(H305&gt;150%,Template!K308&gt;5),"IS1",IF(AND(H305&gt;150%,Template!K308&lt;5),"IS2",IF(AND(H305&lt;50%,Template!K308&gt;5),"IS3",IF(AND(H305&lt;50%,Template!K308&lt;5),"IS4"))))</f>
        <v>#N/A</v>
      </c>
      <c r="S305" t="str">
        <f ca="1">IF(AND(I305&gt;150%,Template!L308&gt;5),"IS1",IF(AND(I305&gt;150%,Template!L308&lt;5),"IS2",IF(AND(I305&lt;50%,Template!L308&gt;5),"IS3",IF(AND(I305&lt;50%,Template!L308&lt;5),"IS4"))))</f>
        <v>IS3</v>
      </c>
      <c r="T305" t="str">
        <f ca="1">IF(AND(J305&gt;150%,Template!M308&gt;5),"IS1",IF(AND(J305&gt;150%,Template!M308&lt;5),"IS2",IF(AND(J305&lt;50%,Template!M308&gt;5),"IS3",IF(AND(J305&lt;50%,Template!M308&lt;5),"IS4"))))</f>
        <v>IS4</v>
      </c>
      <c r="U305" t="e">
        <f ca="1">IF(AND(K305&gt;150%,Template!N308&gt;5),"IS1",IF(AND(K305&gt;150%,Template!N308&lt;5),"IS2",IF(AND(K305&lt;50%,Template!N308&gt;5),"IS3",IF(AND(K305&lt;50%,Template!N308&lt;5),"IS4"))))</f>
        <v>#N/A</v>
      </c>
      <c r="W305" t="str">
        <f>IF(Template!AF308&lt;&gt;"",Template!AF308,IF(M305&lt;&gt;FALSE,M305,""))</f>
        <v>IS3</v>
      </c>
      <c r="X305" t="str">
        <f>IF(Template!AG308&lt;&gt;"",Template!AG308,IF(N305&lt;&gt;FALSE,N305,""))</f>
        <v>IS4</v>
      </c>
      <c r="Y305" t="str">
        <f>IF(Template!AH308&lt;&gt;"",Template!AH308,IF(O305&lt;&gt;FALSE,O305,""))</f>
        <v>IS3</v>
      </c>
      <c r="Z305" t="str">
        <f>IF(Template!AI308&lt;&gt;"",Template!AI308,IF(P305&lt;&gt;FALSE,P305,""))</f>
        <v>IS4</v>
      </c>
      <c r="AA305" t="str">
        <f ca="1">IF(Template!AJ308&lt;&gt;"",Template!AJ308,IF(Q305&lt;&gt;FALSE,Q305,""))</f>
        <v/>
      </c>
      <c r="AB305" t="str">
        <f>IF(Template!AK308&lt;&gt;"",Template!AK308,IF(R305&lt;&gt;FALSE,R305,""))</f>
        <v>IS3</v>
      </c>
      <c r="AC305" t="str">
        <f>IF(Template!AL308&lt;&gt;"",Template!AL308,IF(S305&lt;&gt;FALSE,S305,""))</f>
        <v>IS3</v>
      </c>
      <c r="AD305" t="str">
        <f>IF(Template!AM308&lt;&gt;"",Template!AM308,IF(T305&lt;&gt;FALSE,T305,""))</f>
        <v>IS4</v>
      </c>
      <c r="AE305" t="e">
        <f ca="1">IF(Template!AN308&lt;&gt;"",Template!AN308,IF(U305&lt;&gt;FALSE,U305,""))</f>
        <v>#N/A</v>
      </c>
    </row>
    <row r="306" spans="2:31" x14ac:dyDescent="0.35">
      <c r="B306" t="str">
        <f ca="1">Template!C309</f>
        <v>WO-23003-198-A-1</v>
      </c>
      <c r="C306">
        <f ca="1">Template!AV309/Template!AV$2</f>
        <v>6.0427437633959448E-2</v>
      </c>
      <c r="D306">
        <f ca="1">Template!AW309/Template!AW$2</f>
        <v>0.27083261589280999</v>
      </c>
      <c r="E306">
        <f ca="1">Template!AX309/Template!AX$2</f>
        <v>0.22901304692915753</v>
      </c>
      <c r="F306">
        <f ca="1">Template!AY309/Template!AY$2</f>
        <v>0.24577890777591424</v>
      </c>
      <c r="G306">
        <f ca="1">Template!AZ309/Template!AZ$2</f>
        <v>0.38876212414574457</v>
      </c>
      <c r="H306">
        <f ca="1">Template!BA309/Template!BA$2</f>
        <v>0.35387901903384972</v>
      </c>
      <c r="I306">
        <f ca="1">Template!BB309/Template!BB$2</f>
        <v>0.16772223967377725</v>
      </c>
      <c r="J306">
        <f ca="1">Template!BC309/Template!BC$2</f>
        <v>0.20753474183151732</v>
      </c>
      <c r="K306">
        <f ca="1">Template!BD309/Template!BD$2</f>
        <v>0.82986350848993162</v>
      </c>
      <c r="M306" t="str">
        <f ca="1">IF(AND(C306&gt;150%,Template!F309&gt;5),"IS1",IF(AND(C306&gt;150%,Template!F309&lt;5),"IS2",IF(AND(C306&lt;50%,Template!F309&gt;5),"IS3",IF(AND(C306&lt;50%,Template!F309&lt;5),"IS4"))))</f>
        <v>IS3</v>
      </c>
      <c r="N306" t="str">
        <f ca="1">IF(AND(D306&gt;150%,Template!G309&gt;5),"IS1",IF(AND(D306&gt;150%,Template!G309&lt;5),"IS2",IF(AND(D306&lt;50%,Template!G309&gt;5),"IS3",IF(AND(D306&lt;50%,Template!G309&lt;5),"IS4"))))</f>
        <v>IS4</v>
      </c>
      <c r="O306" t="e">
        <f ca="1">IF(AND(E306&gt;150%,Template!H309&gt;5),"IS1",IF(AND(E306&gt;150%,Template!H309&lt;5),"IS2",IF(AND(E306&lt;50%,Template!H309&gt;5),"IS3",IF(AND(E306&lt;50%,Template!H309&lt;5),"IS4"))))</f>
        <v>#N/A</v>
      </c>
      <c r="P306" t="str">
        <f ca="1">IF(AND(F306&gt;150%,Template!I309&gt;5),"IS1",IF(AND(F306&gt;150%,Template!I309&lt;5),"IS2",IF(AND(F306&lt;50%,Template!I309&gt;5),"IS3",IF(AND(F306&lt;50%,Template!I309&lt;5),"IS4"))))</f>
        <v>IS4</v>
      </c>
      <c r="Q306" t="str">
        <f ca="1">IF(AND(G306&gt;150%,Template!J309&gt;5),"IS1",IF(AND(G306&gt;150%,Template!J309&lt;5),"IS2",IF(AND(G306&lt;50%,Template!J309&gt;5),"IS3",IF(AND(G306&lt;50%,Template!J309&lt;5),"IS4"))))</f>
        <v>IS4</v>
      </c>
      <c r="R306" t="e">
        <f ca="1">IF(AND(H306&gt;150%,Template!K309&gt;5),"IS1",IF(AND(H306&gt;150%,Template!K309&lt;5),"IS2",IF(AND(H306&lt;50%,Template!K309&gt;5),"IS3",IF(AND(H306&lt;50%,Template!K309&lt;5),"IS4"))))</f>
        <v>#N/A</v>
      </c>
      <c r="S306" t="str">
        <f ca="1">IF(AND(I306&gt;150%,Template!L309&gt;5),"IS1",IF(AND(I306&gt;150%,Template!L309&lt;5),"IS2",IF(AND(I306&lt;50%,Template!L309&gt;5),"IS3",IF(AND(I306&lt;50%,Template!L309&lt;5),"IS4"))))</f>
        <v>IS3</v>
      </c>
      <c r="T306" t="str">
        <f ca="1">IF(AND(J306&gt;150%,Template!M309&gt;5),"IS1",IF(AND(J306&gt;150%,Template!M309&lt;5),"IS2",IF(AND(J306&lt;50%,Template!M309&gt;5),"IS3",IF(AND(J306&lt;50%,Template!M309&lt;5),"IS4"))))</f>
        <v>IS4</v>
      </c>
      <c r="U306" t="e">
        <f ca="1">IF(AND(K306&gt;150%,Template!N309&gt;5),"IS1",IF(AND(K306&gt;150%,Template!N309&lt;5),"IS2",IF(AND(K306&lt;50%,Template!N309&gt;5),"IS3",IF(AND(K306&lt;50%,Template!N309&lt;5),"IS4"))))</f>
        <v>#N/A</v>
      </c>
      <c r="W306" t="str">
        <f>IF(Template!AF309&lt;&gt;"",Template!AF309,IF(M306&lt;&gt;FALSE,M306,""))</f>
        <v>IS3</v>
      </c>
      <c r="X306" t="str">
        <f>IF(Template!AG309&lt;&gt;"",Template!AG309,IF(N306&lt;&gt;FALSE,N306,""))</f>
        <v>IS4</v>
      </c>
      <c r="Y306" t="str">
        <f>IF(Template!AH309&lt;&gt;"",Template!AH309,IF(O306&lt;&gt;FALSE,O306,""))</f>
        <v>IS3</v>
      </c>
      <c r="Z306" t="str">
        <f>IF(Template!AI309&lt;&gt;"",Template!AI309,IF(P306&lt;&gt;FALSE,P306,""))</f>
        <v>IS4</v>
      </c>
      <c r="AA306" t="str">
        <f>IF(Template!AJ309&lt;&gt;"",Template!AJ309,IF(Q306&lt;&gt;FALSE,Q306,""))</f>
        <v>IS4</v>
      </c>
      <c r="AB306" t="str">
        <f>IF(Template!AK309&lt;&gt;"",Template!AK309,IF(R306&lt;&gt;FALSE,R306,""))</f>
        <v>IS3</v>
      </c>
      <c r="AC306" t="str">
        <f>IF(Template!AL309&lt;&gt;"",Template!AL309,IF(S306&lt;&gt;FALSE,S306,""))</f>
        <v>IS3</v>
      </c>
      <c r="AD306" t="str">
        <f>IF(Template!AM309&lt;&gt;"",Template!AM309,IF(T306&lt;&gt;FALSE,T306,""))</f>
        <v>IS4</v>
      </c>
      <c r="AE306" t="e">
        <f ca="1">IF(Template!AN309&lt;&gt;"",Template!AN309,IF(U306&lt;&gt;FALSE,U306,""))</f>
        <v>#N/A</v>
      </c>
    </row>
    <row r="307" spans="2:31" x14ac:dyDescent="0.35">
      <c r="B307" t="str">
        <f ca="1">Template!C310</f>
        <v>WO-23003-199-A-1</v>
      </c>
      <c r="C307">
        <f ca="1">Template!AV310/Template!AV$2</f>
        <v>0.28283196263858168</v>
      </c>
      <c r="D307">
        <f ca="1">Template!AW310/Template!AW$2</f>
        <v>0.54282123948063388</v>
      </c>
      <c r="E307">
        <f ca="1">Template!AX310/Template!AX$2</f>
        <v>0.46519763611980186</v>
      </c>
      <c r="F307">
        <f ca="1">Template!AY310/Template!AY$2</f>
        <v>0.47474218660226825</v>
      </c>
      <c r="G307">
        <f ca="1">Template!AZ310/Template!AZ$2</f>
        <v>0.6068441708675224</v>
      </c>
      <c r="H307">
        <f ca="1">Template!BA310/Template!BA$2</f>
        <v>0.59897844387578825</v>
      </c>
      <c r="I307">
        <f ca="1">Template!BB310/Template!BB$2</f>
        <v>0.34409421738738799</v>
      </c>
      <c r="J307">
        <f ca="1">Template!BC310/Template!BC$2</f>
        <v>0.35332020007699155</v>
      </c>
      <c r="K307">
        <f ca="1">Template!BD310/Template!BD$2</f>
        <v>1.0248677937746631</v>
      </c>
      <c r="M307" t="str">
        <f ca="1">IF(AND(C307&gt;150%,Template!F310&gt;5),"IS1",IF(AND(C307&gt;150%,Template!F310&lt;5),"IS2",IF(AND(C307&lt;50%,Template!F310&gt;5),"IS3",IF(AND(C307&lt;50%,Template!F310&lt;5),"IS4"))))</f>
        <v>IS3</v>
      </c>
      <c r="N307" t="b">
        <f ca="1">IF(AND(D307&gt;150%,Template!G310&gt;5),"IS1",IF(AND(D307&gt;150%,Template!G310&lt;5),"IS2",IF(AND(D307&lt;50%,Template!G310&gt;5),"IS3",IF(AND(D307&lt;50%,Template!G310&lt;5),"IS4"))))</f>
        <v>0</v>
      </c>
      <c r="O307" t="e">
        <f ca="1">IF(AND(E307&gt;150%,Template!H310&gt;5),"IS1",IF(AND(E307&gt;150%,Template!H310&lt;5),"IS2",IF(AND(E307&lt;50%,Template!H310&gt;5),"IS3",IF(AND(E307&lt;50%,Template!H310&lt;5),"IS4"))))</f>
        <v>#N/A</v>
      </c>
      <c r="P307" t="str">
        <f ca="1">IF(AND(F307&gt;150%,Template!I310&gt;5),"IS1",IF(AND(F307&gt;150%,Template!I310&lt;5),"IS2",IF(AND(F307&lt;50%,Template!I310&gt;5),"IS3",IF(AND(F307&lt;50%,Template!I310&lt;5),"IS4"))))</f>
        <v>IS4</v>
      </c>
      <c r="Q307" t="b">
        <f ca="1">IF(AND(G307&gt;150%,Template!J310&gt;5),"IS1",IF(AND(G307&gt;150%,Template!J310&lt;5),"IS2",IF(AND(G307&lt;50%,Template!J310&gt;5),"IS3",IF(AND(G307&lt;50%,Template!J310&lt;5),"IS4"))))</f>
        <v>0</v>
      </c>
      <c r="R307" t="e">
        <f ca="1">IF(AND(H307&gt;150%,Template!K310&gt;5),"IS1",IF(AND(H307&gt;150%,Template!K310&lt;5),"IS2",IF(AND(H307&lt;50%,Template!K310&gt;5),"IS3",IF(AND(H307&lt;50%,Template!K310&lt;5),"IS4"))))</f>
        <v>#N/A</v>
      </c>
      <c r="S307" t="str">
        <f ca="1">IF(AND(I307&gt;150%,Template!L310&gt;5),"IS1",IF(AND(I307&gt;150%,Template!L310&lt;5),"IS2",IF(AND(I307&lt;50%,Template!L310&gt;5),"IS3",IF(AND(I307&lt;50%,Template!L310&lt;5),"IS4"))))</f>
        <v>IS3</v>
      </c>
      <c r="T307" t="str">
        <f ca="1">IF(AND(J307&gt;150%,Template!M310&gt;5),"IS1",IF(AND(J307&gt;150%,Template!M310&lt;5),"IS2",IF(AND(J307&lt;50%,Template!M310&gt;5),"IS3",IF(AND(J307&lt;50%,Template!M310&lt;5),"IS4"))))</f>
        <v>IS4</v>
      </c>
      <c r="U307" t="e">
        <f ca="1">IF(AND(K307&gt;150%,Template!N310&gt;5),"IS1",IF(AND(K307&gt;150%,Template!N310&lt;5),"IS2",IF(AND(K307&lt;50%,Template!N310&gt;5),"IS3",IF(AND(K307&lt;50%,Template!N310&lt;5),"IS4"))))</f>
        <v>#N/A</v>
      </c>
      <c r="W307" t="str">
        <f>IF(Template!AF310&lt;&gt;"",Template!AF310,IF(M307&lt;&gt;FALSE,M307,""))</f>
        <v>IS5</v>
      </c>
      <c r="X307" t="str">
        <f>IF(Template!AG310&lt;&gt;"",Template!AG310,IF(N307&lt;&gt;FALSE,N307,""))</f>
        <v>IS5</v>
      </c>
      <c r="Y307" t="str">
        <f>IF(Template!AH310&lt;&gt;"",Template!AH310,IF(O307&lt;&gt;FALSE,O307,""))</f>
        <v>IS5</v>
      </c>
      <c r="Z307" t="str">
        <f>IF(Template!AI310&lt;&gt;"",Template!AI310,IF(P307&lt;&gt;FALSE,P307,""))</f>
        <v>IS5</v>
      </c>
      <c r="AA307" t="str">
        <f>IF(Template!AJ310&lt;&gt;"",Template!AJ310,IF(Q307&lt;&gt;FALSE,Q307,""))</f>
        <v>IS5</v>
      </c>
      <c r="AB307" t="str">
        <f>IF(Template!AK310&lt;&gt;"",Template!AK310,IF(R307&lt;&gt;FALSE,R307,""))</f>
        <v>IS5</v>
      </c>
      <c r="AC307" t="str">
        <f>IF(Template!AL310&lt;&gt;"",Template!AL310,IF(S307&lt;&gt;FALSE,S307,""))</f>
        <v>IS5</v>
      </c>
      <c r="AD307" t="str">
        <f>IF(Template!AM310&lt;&gt;"",Template!AM310,IF(T307&lt;&gt;FALSE,T307,""))</f>
        <v>IS5</v>
      </c>
      <c r="AE307" t="str">
        <f>IF(Template!AN310&lt;&gt;"",Template!AN310,IF(U307&lt;&gt;FALSE,U307,""))</f>
        <v>IS5</v>
      </c>
    </row>
    <row r="308" spans="2:31" x14ac:dyDescent="0.35">
      <c r="B308" t="str">
        <f ca="1">Template!C311</f>
        <v>WO-23003-200-A-1</v>
      </c>
      <c r="C308">
        <f ca="1">Template!AV311/Template!AV$2</f>
        <v>0.20712304753035274</v>
      </c>
      <c r="D308">
        <f ca="1">Template!AW311/Template!AW$2</f>
        <v>0.49443637534867607</v>
      </c>
      <c r="E308">
        <f ca="1">Template!AX311/Template!AX$2</f>
        <v>0.39993071920895717</v>
      </c>
      <c r="F308">
        <f ca="1">Template!AY311/Template!AY$2</f>
        <v>0.41231411082599756</v>
      </c>
      <c r="G308">
        <f ca="1">Template!AZ311/Template!AZ$2</f>
        <v>0.54556742164362027</v>
      </c>
      <c r="H308">
        <f ca="1">Template!BA311/Template!BA$2</f>
        <v>0.50771265835511892</v>
      </c>
      <c r="I308">
        <f ca="1">Template!BB311/Template!BB$2</f>
        <v>0.22145554540168597</v>
      </c>
      <c r="J308">
        <f ca="1">Template!BC311/Template!BC$2</f>
        <v>0.22629476900708062</v>
      </c>
      <c r="K308">
        <f ca="1">Template!BD311/Template!BD$2</f>
        <v>1.0496220634090412</v>
      </c>
      <c r="M308" t="str">
        <f ca="1">IF(AND(C308&gt;150%,Template!F311&gt;5),"IS1",IF(AND(C308&gt;150%,Template!F311&lt;5),"IS2",IF(AND(C308&lt;50%,Template!F311&gt;5),"IS3",IF(AND(C308&lt;50%,Template!F311&lt;5),"IS4"))))</f>
        <v>IS3</v>
      </c>
      <c r="N308" t="str">
        <f ca="1">IF(AND(D308&gt;150%,Template!G311&gt;5),"IS1",IF(AND(D308&gt;150%,Template!G311&lt;5),"IS2",IF(AND(D308&lt;50%,Template!G311&gt;5),"IS3",IF(AND(D308&lt;50%,Template!G311&lt;5),"IS4"))))</f>
        <v>IS4</v>
      </c>
      <c r="O308" t="e">
        <f ca="1">IF(AND(E308&gt;150%,Template!H311&gt;5),"IS1",IF(AND(E308&gt;150%,Template!H311&lt;5),"IS2",IF(AND(E308&lt;50%,Template!H311&gt;5),"IS3",IF(AND(E308&lt;50%,Template!H311&lt;5),"IS4"))))</f>
        <v>#N/A</v>
      </c>
      <c r="P308" t="str">
        <f ca="1">IF(AND(F308&gt;150%,Template!I311&gt;5),"IS1",IF(AND(F308&gt;150%,Template!I311&lt;5),"IS2",IF(AND(F308&lt;50%,Template!I311&gt;5),"IS3",IF(AND(F308&lt;50%,Template!I311&lt;5),"IS4"))))</f>
        <v>IS4</v>
      </c>
      <c r="Q308" t="b">
        <f ca="1">IF(AND(G308&gt;150%,Template!J311&gt;5),"IS1",IF(AND(G308&gt;150%,Template!J311&lt;5),"IS2",IF(AND(G308&lt;50%,Template!J311&gt;5),"IS3",IF(AND(G308&lt;50%,Template!J311&lt;5),"IS4"))))</f>
        <v>0</v>
      </c>
      <c r="R308" t="e">
        <f ca="1">IF(AND(H308&gt;150%,Template!K311&gt;5),"IS1",IF(AND(H308&gt;150%,Template!K311&lt;5),"IS2",IF(AND(H308&lt;50%,Template!K311&gt;5),"IS3",IF(AND(H308&lt;50%,Template!K311&lt;5),"IS4"))))</f>
        <v>#N/A</v>
      </c>
      <c r="S308" t="str">
        <f ca="1">IF(AND(I308&gt;150%,Template!L311&gt;5),"IS1",IF(AND(I308&gt;150%,Template!L311&lt;5),"IS2",IF(AND(I308&lt;50%,Template!L311&gt;5),"IS3",IF(AND(I308&lt;50%,Template!L311&lt;5),"IS4"))))</f>
        <v>IS3</v>
      </c>
      <c r="T308" t="str">
        <f ca="1">IF(AND(J308&gt;150%,Template!M311&gt;5),"IS1",IF(AND(J308&gt;150%,Template!M311&lt;5),"IS2",IF(AND(J308&lt;50%,Template!M311&gt;5),"IS3",IF(AND(J308&lt;50%,Template!M311&lt;5),"IS4"))))</f>
        <v>IS4</v>
      </c>
      <c r="U308" t="e">
        <f ca="1">IF(AND(K308&gt;150%,Template!N311&gt;5),"IS1",IF(AND(K308&gt;150%,Template!N311&lt;5),"IS2",IF(AND(K308&lt;50%,Template!N311&gt;5),"IS3",IF(AND(K308&lt;50%,Template!N311&lt;5),"IS4"))))</f>
        <v>#N/A</v>
      </c>
      <c r="W308" t="str">
        <f>IF(Template!AF311&lt;&gt;"",Template!AF311,IF(M308&lt;&gt;FALSE,M308,""))</f>
        <v>IS3</v>
      </c>
      <c r="X308" t="str">
        <f>IF(Template!AG311&lt;&gt;"",Template!AG311,IF(N308&lt;&gt;FALSE,N308,""))</f>
        <v>IS4</v>
      </c>
      <c r="Y308" t="str">
        <f>IF(Template!AH311&lt;&gt;"",Template!AH311,IF(O308&lt;&gt;FALSE,O308,""))</f>
        <v>IS3</v>
      </c>
      <c r="Z308" t="str">
        <f>IF(Template!AI311&lt;&gt;"",Template!AI311,IF(P308&lt;&gt;FALSE,P308,""))</f>
        <v>IS4</v>
      </c>
      <c r="AA308" t="str">
        <f ca="1">IF(Template!AJ311&lt;&gt;"",Template!AJ311,IF(Q308&lt;&gt;FALSE,Q308,""))</f>
        <v/>
      </c>
      <c r="AB308" t="e">
        <f ca="1">IF(Template!AK311&lt;&gt;"",Template!AK311,IF(R308&lt;&gt;FALSE,R308,""))</f>
        <v>#N/A</v>
      </c>
      <c r="AC308" t="str">
        <f>IF(Template!AL311&lt;&gt;"",Template!AL311,IF(S308&lt;&gt;FALSE,S308,""))</f>
        <v>IS3</v>
      </c>
      <c r="AD308" t="str">
        <f>IF(Template!AM311&lt;&gt;"",Template!AM311,IF(T308&lt;&gt;FALSE,T308,""))</f>
        <v>IS4</v>
      </c>
      <c r="AE308" t="e">
        <f ca="1">IF(Template!AN311&lt;&gt;"",Template!AN311,IF(U308&lt;&gt;FALSE,U308,""))</f>
        <v>#N/A</v>
      </c>
    </row>
    <row r="309" spans="2:31" x14ac:dyDescent="0.35">
      <c r="B309" t="str">
        <f ca="1">Template!C312</f>
        <v>LRB-21-inj1</v>
      </c>
      <c r="C309">
        <f ca="1">Template!AV312/Template!AV$2</f>
        <v>1.1979128005313868</v>
      </c>
      <c r="D309">
        <f ca="1">Template!AW312/Template!AW$2</f>
        <v>1.2219541526807967</v>
      </c>
      <c r="E309">
        <f ca="1">Template!AX312/Template!AX$2</f>
        <v>1.0236702561142546</v>
      </c>
      <c r="F309">
        <f ca="1">Template!AY312/Template!AY$2</f>
        <v>1.0491099500227503</v>
      </c>
      <c r="G309">
        <f ca="1">Template!AZ312/Template!AZ$2</f>
        <v>0.96215787400053387</v>
      </c>
      <c r="H309">
        <f ca="1">Template!BA312/Template!BA$2</f>
        <v>1.0306732189219019</v>
      </c>
      <c r="I309">
        <f ca="1">Template!BB312/Template!BB$2</f>
        <v>0.92962427642573309</v>
      </c>
      <c r="J309">
        <f ca="1">Template!BC312/Template!BC$2</f>
        <v>0.77931268450097724</v>
      </c>
      <c r="K309">
        <f ca="1">Template!BD312/Template!BD$2</f>
        <v>1.295536086268833</v>
      </c>
      <c r="M309" t="b">
        <f ca="1">IF(AND(C309&gt;150%,Template!F312&gt;5),"IS1",IF(AND(C309&gt;150%,Template!F312&lt;5),"IS2",IF(AND(C309&lt;50%,Template!F312&gt;5),"IS3",IF(AND(C309&lt;50%,Template!F312&lt;5),"IS4"))))</f>
        <v>0</v>
      </c>
      <c r="N309" t="b">
        <f ca="1">IF(AND(D309&gt;150%,Template!G312&gt;5),"IS1",IF(AND(D309&gt;150%,Template!G312&lt;5),"IS2",IF(AND(D309&lt;50%,Template!G312&gt;5),"IS3",IF(AND(D309&lt;50%,Template!G312&lt;5),"IS4"))))</f>
        <v>0</v>
      </c>
      <c r="O309" t="e">
        <f ca="1">IF(AND(E309&gt;150%,Template!H312&gt;5),"IS1",IF(AND(E309&gt;150%,Template!H312&lt;5),"IS2",IF(AND(E309&lt;50%,Template!H312&gt;5),"IS3",IF(AND(E309&lt;50%,Template!H312&lt;5),"IS4"))))</f>
        <v>#N/A</v>
      </c>
      <c r="P309" t="b">
        <f ca="1">IF(AND(F309&gt;150%,Template!I312&gt;5),"IS1",IF(AND(F309&gt;150%,Template!I312&lt;5),"IS2",IF(AND(F309&lt;50%,Template!I312&gt;5),"IS3",IF(AND(F309&lt;50%,Template!I312&lt;5),"IS4"))))</f>
        <v>0</v>
      </c>
      <c r="Q309" t="b">
        <f ca="1">IF(AND(G309&gt;150%,Template!J312&gt;5),"IS1",IF(AND(G309&gt;150%,Template!J312&lt;5),"IS2",IF(AND(G309&lt;50%,Template!J312&gt;5),"IS3",IF(AND(G309&lt;50%,Template!J312&lt;5),"IS4"))))</f>
        <v>0</v>
      </c>
      <c r="R309" t="e">
        <f ca="1">IF(AND(H309&gt;150%,Template!K312&gt;5),"IS1",IF(AND(H309&gt;150%,Template!K312&lt;5),"IS2",IF(AND(H309&lt;50%,Template!K312&gt;5),"IS3",IF(AND(H309&lt;50%,Template!K312&lt;5),"IS4"))))</f>
        <v>#N/A</v>
      </c>
      <c r="S309" t="b">
        <f ca="1">IF(AND(I309&gt;150%,Template!L312&gt;5),"IS1",IF(AND(I309&gt;150%,Template!L312&lt;5),"IS2",IF(AND(I309&lt;50%,Template!L312&gt;5),"IS3",IF(AND(I309&lt;50%,Template!L312&lt;5),"IS4"))))</f>
        <v>0</v>
      </c>
      <c r="T309" t="b">
        <f ca="1">IF(AND(J309&gt;150%,Template!M312&gt;5),"IS1",IF(AND(J309&gt;150%,Template!M312&lt;5),"IS2",IF(AND(J309&lt;50%,Template!M312&gt;5),"IS3",IF(AND(J309&lt;50%,Template!M312&lt;5),"IS4"))))</f>
        <v>0</v>
      </c>
      <c r="U309" t="e">
        <f ca="1">IF(AND(K309&gt;150%,Template!N312&gt;5),"IS1",IF(AND(K309&gt;150%,Template!N312&lt;5),"IS2",IF(AND(K309&lt;50%,Template!N312&gt;5),"IS3",IF(AND(K309&lt;50%,Template!N312&lt;5),"IS4"))))</f>
        <v>#N/A</v>
      </c>
      <c r="W309" t="str">
        <f ca="1">IF(Template!AF312&lt;&gt;"",Template!AF312,IF(M309&lt;&gt;FALSE,M309,""))</f>
        <v/>
      </c>
      <c r="X309" t="str">
        <f ca="1">IF(Template!AG312&lt;&gt;"",Template!AG312,IF(N309&lt;&gt;FALSE,N309,""))</f>
        <v/>
      </c>
      <c r="Y309" t="e">
        <f ca="1">IF(Template!AH312&lt;&gt;"",Template!AH312,IF(O309&lt;&gt;FALSE,O309,""))</f>
        <v>#N/A</v>
      </c>
      <c r="Z309" t="str">
        <f ca="1">IF(Template!AI312&lt;&gt;"",Template!AI312,IF(P309&lt;&gt;FALSE,P309,""))</f>
        <v/>
      </c>
      <c r="AA309" t="str">
        <f ca="1">IF(Template!AJ312&lt;&gt;"",Template!AJ312,IF(Q309&lt;&gt;FALSE,Q309,""))</f>
        <v/>
      </c>
      <c r="AB309" t="e">
        <f ca="1">IF(Template!AK312&lt;&gt;"",Template!AK312,IF(R309&lt;&gt;FALSE,R309,""))</f>
        <v>#N/A</v>
      </c>
      <c r="AC309" t="str">
        <f ca="1">IF(Template!AL312&lt;&gt;"",Template!AL312,IF(S309&lt;&gt;FALSE,S309,""))</f>
        <v/>
      </c>
      <c r="AD309" t="str">
        <f>IF(Template!AM312&lt;&gt;"",Template!AM312,IF(T309&lt;&gt;FALSE,T309,""))</f>
        <v>b</v>
      </c>
      <c r="AE309" t="e">
        <f ca="1">IF(Template!AN312&lt;&gt;"",Template!AN312,IF(U309&lt;&gt;FALSE,U309,""))</f>
        <v>#N/A</v>
      </c>
    </row>
    <row r="310" spans="2:31" x14ac:dyDescent="0.35">
      <c r="B310" t="str">
        <f ca="1">Template!C313</f>
        <v>AB-230117-02 LRB 21</v>
      </c>
      <c r="C310">
        <f ca="1">Template!AV313/Template!AV$2</f>
        <v>0.97205700081488433</v>
      </c>
      <c r="D310">
        <f ca="1">Template!AW313/Template!AW$2</f>
        <v>1.1740162961972613</v>
      </c>
      <c r="E310">
        <f ca="1">Template!AX313/Template!AX$2</f>
        <v>0.96849317138948432</v>
      </c>
      <c r="F310">
        <f ca="1">Template!AY313/Template!AY$2</f>
        <v>0.93714558951635674</v>
      </c>
      <c r="G310">
        <f ca="1">Template!AZ313/Template!AZ$2</f>
        <v>0.7632636218550215</v>
      </c>
      <c r="H310">
        <f ca="1">Template!BA313/Template!BA$2</f>
        <v>0.8348649937249244</v>
      </c>
      <c r="I310">
        <f ca="1">Template!BB313/Template!BB$2</f>
        <v>0.84082233957227948</v>
      </c>
      <c r="J310">
        <f ca="1">Template!BC313/Template!BC$2</f>
        <v>0.73908239672711473</v>
      </c>
      <c r="K310">
        <f ca="1">Template!BD313/Template!BD$2</f>
        <v>0.99759943554443575</v>
      </c>
      <c r="M310" t="b">
        <f ca="1">IF(AND(C310&gt;150%,Template!F313&gt;5),"IS1",IF(AND(C310&gt;150%,Template!F313&lt;5),"IS2",IF(AND(C310&lt;50%,Template!F313&gt;5),"IS3",IF(AND(C310&lt;50%,Template!F313&lt;5),"IS4"))))</f>
        <v>0</v>
      </c>
      <c r="N310" t="b">
        <f ca="1">IF(AND(D310&gt;150%,Template!G313&gt;5),"IS1",IF(AND(D310&gt;150%,Template!G313&lt;5),"IS2",IF(AND(D310&lt;50%,Template!G313&gt;5),"IS3",IF(AND(D310&lt;50%,Template!G313&lt;5),"IS4"))))</f>
        <v>0</v>
      </c>
      <c r="O310" t="e">
        <f ca="1">IF(AND(E310&gt;150%,Template!H313&gt;5),"IS1",IF(AND(E310&gt;150%,Template!H313&lt;5),"IS2",IF(AND(E310&lt;50%,Template!H313&gt;5),"IS3",IF(AND(E310&lt;50%,Template!H313&lt;5),"IS4"))))</f>
        <v>#N/A</v>
      </c>
      <c r="P310" t="b">
        <f ca="1">IF(AND(F310&gt;150%,Template!I313&gt;5),"IS1",IF(AND(F310&gt;150%,Template!I313&lt;5),"IS2",IF(AND(F310&lt;50%,Template!I313&gt;5),"IS3",IF(AND(F310&lt;50%,Template!I313&lt;5),"IS4"))))</f>
        <v>0</v>
      </c>
      <c r="Q310" t="b">
        <f ca="1">IF(AND(G310&gt;150%,Template!J313&gt;5),"IS1",IF(AND(G310&gt;150%,Template!J313&lt;5),"IS2",IF(AND(G310&lt;50%,Template!J313&gt;5),"IS3",IF(AND(G310&lt;50%,Template!J313&lt;5),"IS4"))))</f>
        <v>0</v>
      </c>
      <c r="R310" t="e">
        <f ca="1">IF(AND(H310&gt;150%,Template!K313&gt;5),"IS1",IF(AND(H310&gt;150%,Template!K313&lt;5),"IS2",IF(AND(H310&lt;50%,Template!K313&gt;5),"IS3",IF(AND(H310&lt;50%,Template!K313&lt;5),"IS4"))))</f>
        <v>#N/A</v>
      </c>
      <c r="S310" t="b">
        <f ca="1">IF(AND(I310&gt;150%,Template!L313&gt;5),"IS1",IF(AND(I310&gt;150%,Template!L313&lt;5),"IS2",IF(AND(I310&lt;50%,Template!L313&gt;5),"IS3",IF(AND(I310&lt;50%,Template!L313&lt;5),"IS4"))))</f>
        <v>0</v>
      </c>
      <c r="T310" t="b">
        <f ca="1">IF(AND(J310&gt;150%,Template!M313&gt;5),"IS1",IF(AND(J310&gt;150%,Template!M313&lt;5),"IS2",IF(AND(J310&lt;50%,Template!M313&gt;5),"IS3",IF(AND(J310&lt;50%,Template!M313&lt;5),"IS4"))))</f>
        <v>0</v>
      </c>
      <c r="U310" t="e">
        <f ca="1">IF(AND(K310&gt;150%,Template!N313&gt;5),"IS1",IF(AND(K310&gt;150%,Template!N313&lt;5),"IS2",IF(AND(K310&lt;50%,Template!N313&gt;5),"IS3",IF(AND(K310&lt;50%,Template!N313&lt;5),"IS4"))))</f>
        <v>#N/A</v>
      </c>
      <c r="W310" t="str">
        <f ca="1">IF(Template!AF313&lt;&gt;"",Template!AF313,IF(M310&lt;&gt;FALSE,M310,""))</f>
        <v/>
      </c>
      <c r="X310" t="str">
        <f ca="1">IF(Template!AG313&lt;&gt;"",Template!AG313,IF(N310&lt;&gt;FALSE,N310,""))</f>
        <v/>
      </c>
      <c r="Y310" t="e">
        <f ca="1">IF(Template!AH313&lt;&gt;"",Template!AH313,IF(O310&lt;&gt;FALSE,O310,""))</f>
        <v>#N/A</v>
      </c>
      <c r="Z310" t="str">
        <f ca="1">IF(Template!AI313&lt;&gt;"",Template!AI313,IF(P310&lt;&gt;FALSE,P310,""))</f>
        <v/>
      </c>
      <c r="AA310" t="str">
        <f ca="1">IF(Template!AJ313&lt;&gt;"",Template!AJ313,IF(Q310&lt;&gt;FALSE,Q310,""))</f>
        <v/>
      </c>
      <c r="AB310" t="e">
        <f ca="1">IF(Template!AK313&lt;&gt;"",Template!AK313,IF(R310&lt;&gt;FALSE,R310,""))</f>
        <v>#N/A</v>
      </c>
      <c r="AC310" t="str">
        <f ca="1">IF(Template!AL313&lt;&gt;"",Template!AL313,IF(S310&lt;&gt;FALSE,S310,""))</f>
        <v/>
      </c>
      <c r="AD310" t="str">
        <f>IF(Template!AM313&lt;&gt;"",Template!AM313,IF(T310&lt;&gt;FALSE,T310,""))</f>
        <v>b</v>
      </c>
      <c r="AE310" t="e">
        <f ca="1">IF(Template!AN313&lt;&gt;"",Template!AN313,IF(U310&lt;&gt;FALSE,U310,""))</f>
        <v>#N/A</v>
      </c>
    </row>
    <row r="311" spans="2:31" x14ac:dyDescent="0.35">
      <c r="B311" t="str">
        <f ca="1">Template!C314</f>
        <v>AB-230117-02 LD 10</v>
      </c>
      <c r="C311">
        <f ca="1">Template!AV314/Template!AV$2</f>
        <v>3.0762909753274944E-2</v>
      </c>
      <c r="D311">
        <f ca="1">Template!AW314/Template!AW$2</f>
        <v>0.20773836412756869</v>
      </c>
      <c r="E311">
        <f ca="1">Template!AX314/Template!AX$2</f>
        <v>0.17952384978976793</v>
      </c>
      <c r="F311">
        <f ca="1">Template!AY314/Template!AY$2</f>
        <v>0.1866491731466626</v>
      </c>
      <c r="G311">
        <f ca="1">Template!AZ314/Template!AZ$2</f>
        <v>0.34695922301232412</v>
      </c>
      <c r="H311">
        <f ca="1">Template!BA314/Template!BA$2</f>
        <v>0.35563878248698105</v>
      </c>
      <c r="I311">
        <f ca="1">Template!BB314/Template!BB$2</f>
        <v>0.1729686082891376</v>
      </c>
      <c r="J311">
        <f ca="1">Template!BC314/Template!BC$2</f>
        <v>0.20834859465192893</v>
      </c>
      <c r="K311">
        <f ca="1">Template!BD314/Template!BD$2</f>
        <v>0.81911637358705824</v>
      </c>
      <c r="M311" t="str">
        <f ca="1">IF(AND(C311&gt;150%,Template!F314&gt;5),"IS1",IF(AND(C311&gt;150%,Template!F314&lt;5),"IS2",IF(AND(C311&lt;50%,Template!F314&gt;5),"IS3",IF(AND(C311&lt;50%,Template!F314&lt;5),"IS4"))))</f>
        <v>IS3</v>
      </c>
      <c r="N311" t="str">
        <f ca="1">IF(AND(D311&gt;150%,Template!G314&gt;5),"IS1",IF(AND(D311&gt;150%,Template!G314&lt;5),"IS2",IF(AND(D311&lt;50%,Template!G314&gt;5),"IS3",IF(AND(D311&lt;50%,Template!G314&lt;5),"IS4"))))</f>
        <v>IS4</v>
      </c>
      <c r="O311" t="e">
        <f ca="1">IF(AND(E311&gt;150%,Template!H314&gt;5),"IS1",IF(AND(E311&gt;150%,Template!H314&lt;5),"IS2",IF(AND(E311&lt;50%,Template!H314&gt;5),"IS3",IF(AND(E311&lt;50%,Template!H314&lt;5),"IS4"))))</f>
        <v>#N/A</v>
      </c>
      <c r="P311" t="str">
        <f ca="1">IF(AND(F311&gt;150%,Template!I314&gt;5),"IS1",IF(AND(F311&gt;150%,Template!I314&lt;5),"IS2",IF(AND(F311&lt;50%,Template!I314&gt;5),"IS3",IF(AND(F311&lt;50%,Template!I314&lt;5),"IS4"))))</f>
        <v>IS4</v>
      </c>
      <c r="Q311" t="str">
        <f ca="1">IF(AND(G311&gt;150%,Template!J314&gt;5),"IS1",IF(AND(G311&gt;150%,Template!J314&lt;5),"IS2",IF(AND(G311&lt;50%,Template!J314&gt;5),"IS3",IF(AND(G311&lt;50%,Template!J314&lt;5),"IS4"))))</f>
        <v>IS4</v>
      </c>
      <c r="R311" t="e">
        <f ca="1">IF(AND(H311&gt;150%,Template!K314&gt;5),"IS1",IF(AND(H311&gt;150%,Template!K314&lt;5),"IS2",IF(AND(H311&lt;50%,Template!K314&gt;5),"IS3",IF(AND(H311&lt;50%,Template!K314&lt;5),"IS4"))))</f>
        <v>#N/A</v>
      </c>
      <c r="S311" t="str">
        <f ca="1">IF(AND(I311&gt;150%,Template!L314&gt;5),"IS1",IF(AND(I311&gt;150%,Template!L314&lt;5),"IS2",IF(AND(I311&lt;50%,Template!L314&gt;5),"IS3",IF(AND(I311&lt;50%,Template!L314&lt;5),"IS4"))))</f>
        <v>IS3</v>
      </c>
      <c r="T311" t="str">
        <f ca="1">IF(AND(J311&gt;150%,Template!M314&gt;5),"IS1",IF(AND(J311&gt;150%,Template!M314&lt;5),"IS2",IF(AND(J311&lt;50%,Template!M314&gt;5),"IS3",IF(AND(J311&lt;50%,Template!M314&lt;5),"IS4"))))</f>
        <v>IS4</v>
      </c>
      <c r="U311" t="e">
        <f ca="1">IF(AND(K311&gt;150%,Template!N314&gt;5),"IS1",IF(AND(K311&gt;150%,Template!N314&lt;5),"IS2",IF(AND(K311&lt;50%,Template!N314&gt;5),"IS3",IF(AND(K311&lt;50%,Template!N314&lt;5),"IS4"))))</f>
        <v>#N/A</v>
      </c>
      <c r="W311" t="str">
        <f>IF(Template!AF314&lt;&gt;"",Template!AF314,IF(M311&lt;&gt;FALSE,M311,""))</f>
        <v>IS3</v>
      </c>
      <c r="X311" t="str">
        <f>IF(Template!AG314&lt;&gt;"",Template!AG314,IF(N311&lt;&gt;FALSE,N311,""))</f>
        <v>IS4</v>
      </c>
      <c r="Y311" t="str">
        <f>IF(Template!AH314&lt;&gt;"",Template!AH314,IF(O311&lt;&gt;FALSE,O311,""))</f>
        <v>IS3</v>
      </c>
      <c r="Z311" t="str">
        <f>IF(Template!AI314&lt;&gt;"",Template!AI314,IF(P311&lt;&gt;FALSE,P311,""))</f>
        <v>IS4</v>
      </c>
      <c r="AA311" t="str">
        <f>IF(Template!AJ314&lt;&gt;"",Template!AJ314,IF(Q311&lt;&gt;FALSE,Q311,""))</f>
        <v>IS4</v>
      </c>
      <c r="AB311" t="str">
        <f>IF(Template!AK314&lt;&gt;"",Template!AK314,IF(R311&lt;&gt;FALSE,R311,""))</f>
        <v>IS3</v>
      </c>
      <c r="AC311" t="str">
        <f>IF(Template!AL314&lt;&gt;"",Template!AL314,IF(S311&lt;&gt;FALSE,S311,""))</f>
        <v>IS3</v>
      </c>
      <c r="AD311" t="str">
        <f>IF(Template!AM314&lt;&gt;"",Template!AM314,IF(T311&lt;&gt;FALSE,T311,""))</f>
        <v>IS4</v>
      </c>
      <c r="AE311" t="e">
        <f ca="1">IF(Template!AN314&lt;&gt;"",Template!AN314,IF(U311&lt;&gt;FALSE,U311,""))</f>
        <v>#N/A</v>
      </c>
    </row>
    <row r="312" spans="2:31" x14ac:dyDescent="0.35">
      <c r="B312" t="str">
        <f ca="1">Template!C315</f>
        <v>AB-230117-02 LFB-H 11</v>
      </c>
      <c r="C312">
        <f ca="1">Template!AV315/Template!AV$2</f>
        <v>1.1212643717515904</v>
      </c>
      <c r="D312">
        <f ca="1">Template!AW315/Template!AW$2</f>
        <v>1.1338531316532059</v>
      </c>
      <c r="E312">
        <f ca="1">Template!AX315/Template!AX$2</f>
        <v>0.91181609217939963</v>
      </c>
      <c r="F312">
        <f ca="1">Template!AY315/Template!AY$2</f>
        <v>0.90249462780774192</v>
      </c>
      <c r="G312">
        <f ca="1">Template!AZ315/Template!AZ$2</f>
        <v>0.68207121103834911</v>
      </c>
      <c r="H312">
        <f ca="1">Template!BA315/Template!BA$2</f>
        <v>0.7463458635787017</v>
      </c>
      <c r="I312">
        <f ca="1">Template!BB315/Template!BB$2</f>
        <v>0.67159620528370023</v>
      </c>
      <c r="J312">
        <f ca="1">Template!BC315/Template!BC$2</f>
        <v>0.6008690776456751</v>
      </c>
      <c r="K312">
        <f ca="1">Template!BD315/Template!BD$2</f>
        <v>0.82150992473285467</v>
      </c>
      <c r="M312" t="b">
        <f ca="1">IF(AND(C312&gt;150%,Template!F315&gt;5),"IS1",IF(AND(C312&gt;150%,Template!F315&lt;5),"IS2",IF(AND(C312&lt;50%,Template!F315&gt;5),"IS3",IF(AND(C312&lt;50%,Template!F315&lt;5),"IS4"))))</f>
        <v>0</v>
      </c>
      <c r="N312" t="b">
        <f ca="1">IF(AND(D312&gt;150%,Template!G315&gt;5),"IS1",IF(AND(D312&gt;150%,Template!G315&lt;5),"IS2",IF(AND(D312&lt;50%,Template!G315&gt;5),"IS3",IF(AND(D312&lt;50%,Template!G315&lt;5),"IS4"))))</f>
        <v>0</v>
      </c>
      <c r="O312" t="e">
        <f ca="1">IF(AND(E312&gt;150%,Template!H315&gt;5),"IS1",IF(AND(E312&gt;150%,Template!H315&lt;5),"IS2",IF(AND(E312&lt;50%,Template!H315&gt;5),"IS3",IF(AND(E312&lt;50%,Template!H315&lt;5),"IS4"))))</f>
        <v>#N/A</v>
      </c>
      <c r="P312" t="b">
        <f ca="1">IF(AND(F312&gt;150%,Template!I315&gt;5),"IS1",IF(AND(F312&gt;150%,Template!I315&lt;5),"IS2",IF(AND(F312&lt;50%,Template!I315&gt;5),"IS3",IF(AND(F312&lt;50%,Template!I315&lt;5),"IS4"))))</f>
        <v>0</v>
      </c>
      <c r="Q312" t="b">
        <f ca="1">IF(AND(G312&gt;150%,Template!J315&gt;5),"IS1",IF(AND(G312&gt;150%,Template!J315&lt;5),"IS2",IF(AND(G312&lt;50%,Template!J315&gt;5),"IS3",IF(AND(G312&lt;50%,Template!J315&lt;5),"IS4"))))</f>
        <v>0</v>
      </c>
      <c r="R312" t="e">
        <f ca="1">IF(AND(H312&gt;150%,Template!K315&gt;5),"IS1",IF(AND(H312&gt;150%,Template!K315&lt;5),"IS2",IF(AND(H312&lt;50%,Template!K315&gt;5),"IS3",IF(AND(H312&lt;50%,Template!K315&lt;5),"IS4"))))</f>
        <v>#N/A</v>
      </c>
      <c r="S312" t="b">
        <f ca="1">IF(AND(I312&gt;150%,Template!L315&gt;5),"IS1",IF(AND(I312&gt;150%,Template!L315&lt;5),"IS2",IF(AND(I312&lt;50%,Template!L315&gt;5),"IS3",IF(AND(I312&lt;50%,Template!L315&lt;5),"IS4"))))</f>
        <v>0</v>
      </c>
      <c r="T312" t="b">
        <f ca="1">IF(AND(J312&gt;150%,Template!M315&gt;5),"IS1",IF(AND(J312&gt;150%,Template!M315&lt;5),"IS2",IF(AND(J312&lt;50%,Template!M315&gt;5),"IS3",IF(AND(J312&lt;50%,Template!M315&lt;5),"IS4"))))</f>
        <v>0</v>
      </c>
      <c r="U312" t="e">
        <f ca="1">IF(AND(K312&gt;150%,Template!N315&gt;5),"IS1",IF(AND(K312&gt;150%,Template!N315&lt;5),"IS2",IF(AND(K312&lt;50%,Template!N315&gt;5),"IS3",IF(AND(K312&lt;50%,Template!N315&lt;5),"IS4"))))</f>
        <v>#N/A</v>
      </c>
      <c r="W312" t="str">
        <f ca="1">IF(Template!AF315&lt;&gt;"",Template!AF315,IF(M312&lt;&gt;FALSE,M312,""))</f>
        <v/>
      </c>
      <c r="X312" t="str">
        <f ca="1">IF(Template!AG315&lt;&gt;"",Template!AG315,IF(N312&lt;&gt;FALSE,N312,""))</f>
        <v/>
      </c>
      <c r="Y312" t="e">
        <f ca="1">IF(Template!AH315&lt;&gt;"",Template!AH315,IF(O312&lt;&gt;FALSE,O312,""))</f>
        <v>#N/A</v>
      </c>
      <c r="Z312" t="str">
        <f ca="1">IF(Template!AI315&lt;&gt;"",Template!AI315,IF(P312&lt;&gt;FALSE,P312,""))</f>
        <v/>
      </c>
      <c r="AA312" t="str">
        <f ca="1">IF(Template!AJ315&lt;&gt;"",Template!AJ315,IF(Q312&lt;&gt;FALSE,Q312,""))</f>
        <v/>
      </c>
      <c r="AB312" t="e">
        <f ca="1">IF(Template!AK315&lt;&gt;"",Template!AK315,IF(R312&lt;&gt;FALSE,R312,""))</f>
        <v>#N/A</v>
      </c>
      <c r="AC312" t="str">
        <f ca="1">IF(Template!AL315&lt;&gt;"",Template!AL315,IF(S312&lt;&gt;FALSE,S312,""))</f>
        <v/>
      </c>
      <c r="AD312" t="str">
        <f ca="1">IF(Template!AM315&lt;&gt;"",Template!AM315,IF(T312&lt;&gt;FALSE,T312,""))</f>
        <v/>
      </c>
      <c r="AE312" t="e">
        <f ca="1">IF(Template!AN315&lt;&gt;"",Template!AN315,IF(U312&lt;&gt;FALSE,U312,""))</f>
        <v>#N/A</v>
      </c>
    </row>
    <row r="313" spans="2:31" x14ac:dyDescent="0.35">
      <c r="B313" t="str">
        <f ca="1">Template!C316</f>
        <v>AB-230117-02 CCC-H 11</v>
      </c>
      <c r="C313">
        <f ca="1">Template!AV316/Template!AV$2</f>
        <v>1.2609040422370286</v>
      </c>
      <c r="D313">
        <f ca="1">Template!AW316/Template!AW$2</f>
        <v>1.2236895146995967</v>
      </c>
      <c r="E313">
        <f ca="1">Template!AX316/Template!AX$2</f>
        <v>0.99795711535374254</v>
      </c>
      <c r="F313">
        <f ca="1">Template!AY316/Template!AY$2</f>
        <v>0.92016880766482023</v>
      </c>
      <c r="G313">
        <f ca="1">Template!AZ316/Template!AZ$2</f>
        <v>0.5955814800189696</v>
      </c>
      <c r="H313">
        <f ca="1">Template!BA316/Template!BA$2</f>
        <v>0.64824421320364889</v>
      </c>
      <c r="I313">
        <f ca="1">Template!BB316/Template!BB$2</f>
        <v>0.6218118654773338</v>
      </c>
      <c r="J313">
        <f ca="1">Template!BC316/Template!BC$2</f>
        <v>0.54940494430107956</v>
      </c>
      <c r="K313">
        <f ca="1">Template!BD316/Template!BD$2</f>
        <v>0.69882158405236783</v>
      </c>
      <c r="M313" t="b">
        <f ca="1">IF(AND(C313&gt;150%,Template!F316&gt;5),"IS1",IF(AND(C313&gt;150%,Template!F316&lt;5),"IS2",IF(AND(C313&lt;50%,Template!F316&gt;5),"IS3",IF(AND(C313&lt;50%,Template!F316&lt;5),"IS4"))))</f>
        <v>0</v>
      </c>
      <c r="N313" t="b">
        <f ca="1">IF(AND(D313&gt;150%,Template!G316&gt;5),"IS1",IF(AND(D313&gt;150%,Template!G316&lt;5),"IS2",IF(AND(D313&lt;50%,Template!G316&gt;5),"IS3",IF(AND(D313&lt;50%,Template!G316&lt;5),"IS4"))))</f>
        <v>0</v>
      </c>
      <c r="O313" t="e">
        <f ca="1">IF(AND(E313&gt;150%,Template!H316&gt;5),"IS1",IF(AND(E313&gt;150%,Template!H316&lt;5),"IS2",IF(AND(E313&lt;50%,Template!H316&gt;5),"IS3",IF(AND(E313&lt;50%,Template!H316&lt;5),"IS4"))))</f>
        <v>#N/A</v>
      </c>
      <c r="P313" t="b">
        <f ca="1">IF(AND(F313&gt;150%,Template!I316&gt;5),"IS1",IF(AND(F313&gt;150%,Template!I316&lt;5),"IS2",IF(AND(F313&lt;50%,Template!I316&gt;5),"IS3",IF(AND(F313&lt;50%,Template!I316&lt;5),"IS4"))))</f>
        <v>0</v>
      </c>
      <c r="Q313" t="b">
        <f ca="1">IF(AND(G313&gt;150%,Template!J316&gt;5),"IS1",IF(AND(G313&gt;150%,Template!J316&lt;5),"IS2",IF(AND(G313&lt;50%,Template!J316&gt;5),"IS3",IF(AND(G313&lt;50%,Template!J316&lt;5),"IS4"))))</f>
        <v>0</v>
      </c>
      <c r="R313" t="e">
        <f ca="1">IF(AND(H313&gt;150%,Template!K316&gt;5),"IS1",IF(AND(H313&gt;150%,Template!K316&lt;5),"IS2",IF(AND(H313&lt;50%,Template!K316&gt;5),"IS3",IF(AND(H313&lt;50%,Template!K316&lt;5),"IS4"))))</f>
        <v>#N/A</v>
      </c>
      <c r="S313" t="b">
        <f ca="1">IF(AND(I313&gt;150%,Template!L316&gt;5),"IS1",IF(AND(I313&gt;150%,Template!L316&lt;5),"IS2",IF(AND(I313&lt;50%,Template!L316&gt;5),"IS3",IF(AND(I313&lt;50%,Template!L316&lt;5),"IS4"))))</f>
        <v>0</v>
      </c>
      <c r="T313" t="b">
        <f ca="1">IF(AND(J313&gt;150%,Template!M316&gt;5),"IS1",IF(AND(J313&gt;150%,Template!M316&lt;5),"IS2",IF(AND(J313&lt;50%,Template!M316&gt;5),"IS3",IF(AND(J313&lt;50%,Template!M316&lt;5),"IS4"))))</f>
        <v>0</v>
      </c>
      <c r="U313" t="e">
        <f ca="1">IF(AND(K313&gt;150%,Template!N316&gt;5),"IS1",IF(AND(K313&gt;150%,Template!N316&lt;5),"IS2",IF(AND(K313&lt;50%,Template!N316&gt;5),"IS3",IF(AND(K313&lt;50%,Template!N316&lt;5),"IS4"))))</f>
        <v>#N/A</v>
      </c>
      <c r="W313" t="str">
        <f ca="1">IF(Template!AF316&lt;&gt;"",Template!AF316,IF(M313&lt;&gt;FALSE,M313,""))</f>
        <v/>
      </c>
      <c r="X313" t="str">
        <f ca="1">IF(Template!AG316&lt;&gt;"",Template!AG316,IF(N313&lt;&gt;FALSE,N313,""))</f>
        <v/>
      </c>
      <c r="Y313" t="e">
        <f ca="1">IF(Template!AH316&lt;&gt;"",Template!AH316,IF(O313&lt;&gt;FALSE,O313,""))</f>
        <v>#N/A</v>
      </c>
      <c r="Z313" t="str">
        <f ca="1">IF(Template!AI316&lt;&gt;"",Template!AI316,IF(P313&lt;&gt;FALSE,P313,""))</f>
        <v/>
      </c>
      <c r="AA313" t="str">
        <f ca="1">IF(Template!AJ316&lt;&gt;"",Template!AJ316,IF(Q313&lt;&gt;FALSE,Q313,""))</f>
        <v/>
      </c>
      <c r="AB313" t="e">
        <f ca="1">IF(Template!AK316&lt;&gt;"",Template!AK316,IF(R313&lt;&gt;FALSE,R313,""))</f>
        <v>#N/A</v>
      </c>
      <c r="AC313" t="str">
        <f ca="1">IF(Template!AL316&lt;&gt;"",Template!AL316,IF(S313&lt;&gt;FALSE,S313,""))</f>
        <v/>
      </c>
      <c r="AD313" t="str">
        <f ca="1">IF(Template!AM316&lt;&gt;"",Template!AM316,IF(T313&lt;&gt;FALSE,T313,""))</f>
        <v/>
      </c>
      <c r="AE313" t="e">
        <f ca="1">IF(Template!AN316&lt;&gt;"",Template!AN316,IF(U313&lt;&gt;FALSE,U313,""))</f>
        <v>#N/A</v>
      </c>
    </row>
    <row r="314" spans="2:31" x14ac:dyDescent="0.35">
      <c r="B314" t="str">
        <f ca="1">Template!C317</f>
        <v>AB-230117-02 LFSM-H 10</v>
      </c>
      <c r="C314">
        <f ca="1">Template!AV317/Template!AV$2</f>
        <v>0.24252874350318079</v>
      </c>
      <c r="D314">
        <f ca="1">Template!AW317/Template!AW$2</f>
        <v>0.5179508683224856</v>
      </c>
      <c r="E314">
        <f ca="1">Template!AX317/Template!AX$2</f>
        <v>0.42937015345940316</v>
      </c>
      <c r="F314">
        <f ca="1">Template!AY317/Template!AY$2</f>
        <v>0.42623325162224435</v>
      </c>
      <c r="G314">
        <f ca="1">Template!AZ317/Template!AZ$2</f>
        <v>0.51164194865220969</v>
      </c>
      <c r="H314">
        <f ca="1">Template!BA317/Template!BA$2</f>
        <v>0.44313624420987091</v>
      </c>
      <c r="I314">
        <f ca="1">Template!BB317/Template!BB$2</f>
        <v>0.17914063142469941</v>
      </c>
      <c r="J314">
        <f ca="1">Template!BC317/Template!BC$2</f>
        <v>0.20988842539932889</v>
      </c>
      <c r="K314">
        <f ca="1">Template!BD317/Template!BD$2</f>
        <v>0.68329152435111107</v>
      </c>
      <c r="M314" t="str">
        <f ca="1">IF(AND(C314&gt;150%,Template!F317&gt;5),"IS1",IF(AND(C314&gt;150%,Template!F317&lt;5),"IS2",IF(AND(C314&lt;50%,Template!F317&gt;5),"IS3",IF(AND(C314&lt;50%,Template!F317&lt;5),"IS4"))))</f>
        <v>IS3</v>
      </c>
      <c r="N314" t="b">
        <f ca="1">IF(AND(D314&gt;150%,Template!G317&gt;5),"IS1",IF(AND(D314&gt;150%,Template!G317&lt;5),"IS2",IF(AND(D314&lt;50%,Template!G317&gt;5),"IS3",IF(AND(D314&lt;50%,Template!G317&lt;5),"IS4"))))</f>
        <v>0</v>
      </c>
      <c r="O314" t="e">
        <f ca="1">IF(AND(E314&gt;150%,Template!H317&gt;5),"IS1",IF(AND(E314&gt;150%,Template!H317&lt;5),"IS2",IF(AND(E314&lt;50%,Template!H317&gt;5),"IS3",IF(AND(E314&lt;50%,Template!H317&lt;5),"IS4"))))</f>
        <v>#N/A</v>
      </c>
      <c r="P314" t="str">
        <f ca="1">IF(AND(F314&gt;150%,Template!I317&gt;5),"IS1",IF(AND(F314&gt;150%,Template!I317&lt;5),"IS2",IF(AND(F314&lt;50%,Template!I317&gt;5),"IS3",IF(AND(F314&lt;50%,Template!I317&lt;5),"IS4"))))</f>
        <v>IS3</v>
      </c>
      <c r="Q314" t="b">
        <f ca="1">IF(AND(G314&gt;150%,Template!J317&gt;5),"IS1",IF(AND(G314&gt;150%,Template!J317&lt;5),"IS2",IF(AND(G314&lt;50%,Template!J317&gt;5),"IS3",IF(AND(G314&lt;50%,Template!J317&lt;5),"IS4"))))</f>
        <v>0</v>
      </c>
      <c r="R314" t="e">
        <f ca="1">IF(AND(H314&gt;150%,Template!K317&gt;5),"IS1",IF(AND(H314&gt;150%,Template!K317&lt;5),"IS2",IF(AND(H314&lt;50%,Template!K317&gt;5),"IS3",IF(AND(H314&lt;50%,Template!K317&lt;5),"IS4"))))</f>
        <v>#N/A</v>
      </c>
      <c r="S314" t="str">
        <f ca="1">IF(AND(I314&gt;150%,Template!L317&gt;5),"IS1",IF(AND(I314&gt;150%,Template!L317&lt;5),"IS2",IF(AND(I314&lt;50%,Template!L317&gt;5),"IS3",IF(AND(I314&lt;50%,Template!L317&lt;5),"IS4"))))</f>
        <v>IS3</v>
      </c>
      <c r="T314" t="str">
        <f ca="1">IF(AND(J314&gt;150%,Template!M317&gt;5),"IS1",IF(AND(J314&gt;150%,Template!M317&lt;5),"IS2",IF(AND(J314&lt;50%,Template!M317&gt;5),"IS3",IF(AND(J314&lt;50%,Template!M317&lt;5),"IS4"))))</f>
        <v>IS3</v>
      </c>
      <c r="U314" t="e">
        <f ca="1">IF(AND(K314&gt;150%,Template!N317&gt;5),"IS1",IF(AND(K314&gt;150%,Template!N317&lt;5),"IS2",IF(AND(K314&lt;50%,Template!N317&gt;5),"IS3",IF(AND(K314&lt;50%,Template!N317&lt;5),"IS4"))))</f>
        <v>#N/A</v>
      </c>
      <c r="W314" t="str">
        <f>IF(Template!AF317&lt;&gt;"",Template!AF317,IF(M314&lt;&gt;FALSE,M314,""))</f>
        <v>IS3</v>
      </c>
      <c r="X314" t="str">
        <f ca="1">IF(Template!AG317&lt;&gt;"",Template!AG317,IF(N314&lt;&gt;FALSE,N314,""))</f>
        <v/>
      </c>
      <c r="Y314" t="str">
        <f>IF(Template!AH317&lt;&gt;"",Template!AH317,IF(O314&lt;&gt;FALSE,O314,""))</f>
        <v>IS3</v>
      </c>
      <c r="Z314" t="str">
        <f>IF(Template!AI317&lt;&gt;"",Template!AI317,IF(P314&lt;&gt;FALSE,P314,""))</f>
        <v>IS3</v>
      </c>
      <c r="AA314" t="str">
        <f ca="1">IF(Template!AJ317&lt;&gt;"",Template!AJ317,IF(Q314&lt;&gt;FALSE,Q314,""))</f>
        <v/>
      </c>
      <c r="AB314" t="str">
        <f>IF(Template!AK317&lt;&gt;"",Template!AK317,IF(R314&lt;&gt;FALSE,R314,""))</f>
        <v>IS3</v>
      </c>
      <c r="AC314" t="str">
        <f>IF(Template!AL317&lt;&gt;"",Template!AL317,IF(S314&lt;&gt;FALSE,S314,""))</f>
        <v>IS3</v>
      </c>
      <c r="AD314" t="str">
        <f>IF(Template!AM317&lt;&gt;"",Template!AM317,IF(T314&lt;&gt;FALSE,T314,""))</f>
        <v>IS3</v>
      </c>
      <c r="AE314" t="e">
        <f ca="1">IF(Template!AN317&lt;&gt;"",Template!AN317,IF(U314&lt;&gt;FALSE,U314,""))</f>
        <v>#N/A</v>
      </c>
    </row>
    <row r="315" spans="2:31" x14ac:dyDescent="0.35">
      <c r="B315" t="str">
        <f ca="1">Template!C318</f>
        <v>WO-23003-201-A-1</v>
      </c>
      <c r="C315">
        <f ca="1">Template!AV318/Template!AV$2</f>
        <v>0.18070436134298412</v>
      </c>
      <c r="D315">
        <f ca="1">Template!AW318/Template!AW$2</f>
        <v>0.46557264583286911</v>
      </c>
      <c r="E315">
        <f ca="1">Template!AX318/Template!AX$2</f>
        <v>0.37098801515844099</v>
      </c>
      <c r="F315">
        <f ca="1">Template!AY318/Template!AY$2</f>
        <v>0.38912279667333949</v>
      </c>
      <c r="G315">
        <f ca="1">Template!AZ318/Template!AZ$2</f>
        <v>0.5202339183364596</v>
      </c>
      <c r="H315">
        <f ca="1">Template!BA318/Template!BA$2</f>
        <v>0.46491093511423798</v>
      </c>
      <c r="I315">
        <f ca="1">Template!BB318/Template!BB$2</f>
        <v>0.19700166518409021</v>
      </c>
      <c r="J315">
        <f ca="1">Template!BC318/Template!BC$2</f>
        <v>0.20831071754269476</v>
      </c>
      <c r="K315">
        <f ca="1">Template!BD318/Template!BD$2</f>
        <v>0.94170274684205146</v>
      </c>
      <c r="M315" t="str">
        <f ca="1">IF(AND(C315&gt;150%,Template!F318&gt;5),"IS1",IF(AND(C315&gt;150%,Template!F318&lt;5),"IS2",IF(AND(C315&lt;50%,Template!F318&gt;5),"IS3",IF(AND(C315&lt;50%,Template!F318&lt;5),"IS4"))))</f>
        <v>IS3</v>
      </c>
      <c r="N315" t="str">
        <f ca="1">IF(AND(D315&gt;150%,Template!G318&gt;5),"IS1",IF(AND(D315&gt;150%,Template!G318&lt;5),"IS2",IF(AND(D315&lt;50%,Template!G318&gt;5),"IS3",IF(AND(D315&lt;50%,Template!G318&lt;5),"IS4"))))</f>
        <v>IS4</v>
      </c>
      <c r="O315" t="e">
        <f ca="1">IF(AND(E315&gt;150%,Template!H318&gt;5),"IS1",IF(AND(E315&gt;150%,Template!H318&lt;5),"IS2",IF(AND(E315&lt;50%,Template!H318&gt;5),"IS3",IF(AND(E315&lt;50%,Template!H318&lt;5),"IS4"))))</f>
        <v>#N/A</v>
      </c>
      <c r="P315" t="str">
        <f ca="1">IF(AND(F315&gt;150%,Template!I318&gt;5),"IS1",IF(AND(F315&gt;150%,Template!I318&lt;5),"IS2",IF(AND(F315&lt;50%,Template!I318&gt;5),"IS3",IF(AND(F315&lt;50%,Template!I318&lt;5),"IS4"))))</f>
        <v>IS4</v>
      </c>
      <c r="Q315" t="b">
        <f ca="1">IF(AND(G315&gt;150%,Template!J318&gt;5),"IS1",IF(AND(G315&gt;150%,Template!J318&lt;5),"IS2",IF(AND(G315&lt;50%,Template!J318&gt;5),"IS3",IF(AND(G315&lt;50%,Template!J318&lt;5),"IS4"))))</f>
        <v>0</v>
      </c>
      <c r="R315" t="e">
        <f ca="1">IF(AND(H315&gt;150%,Template!K318&gt;5),"IS1",IF(AND(H315&gt;150%,Template!K318&lt;5),"IS2",IF(AND(H315&lt;50%,Template!K318&gt;5),"IS3",IF(AND(H315&lt;50%,Template!K318&lt;5),"IS4"))))</f>
        <v>#N/A</v>
      </c>
      <c r="S315" t="str">
        <f ca="1">IF(AND(I315&gt;150%,Template!L318&gt;5),"IS1",IF(AND(I315&gt;150%,Template!L318&lt;5),"IS2",IF(AND(I315&lt;50%,Template!L318&gt;5),"IS3",IF(AND(I315&lt;50%,Template!L318&lt;5),"IS4"))))</f>
        <v>IS3</v>
      </c>
      <c r="T315" t="str">
        <f ca="1">IF(AND(J315&gt;150%,Template!M318&gt;5),"IS1",IF(AND(J315&gt;150%,Template!M318&lt;5),"IS2",IF(AND(J315&lt;50%,Template!M318&gt;5),"IS3",IF(AND(J315&lt;50%,Template!M318&lt;5),"IS4"))))</f>
        <v>IS4</v>
      </c>
      <c r="U315" t="e">
        <f ca="1">IF(AND(K315&gt;150%,Template!N318&gt;5),"IS1",IF(AND(K315&gt;150%,Template!N318&lt;5),"IS2",IF(AND(K315&lt;50%,Template!N318&gt;5),"IS3",IF(AND(K315&lt;50%,Template!N318&lt;5),"IS4"))))</f>
        <v>#N/A</v>
      </c>
      <c r="W315" t="str">
        <f>IF(Template!AF318&lt;&gt;"",Template!AF318,IF(M315&lt;&gt;FALSE,M315,""))</f>
        <v>IS3</v>
      </c>
      <c r="X315" t="str">
        <f>IF(Template!AG318&lt;&gt;"",Template!AG318,IF(N315&lt;&gt;FALSE,N315,""))</f>
        <v>IS4</v>
      </c>
      <c r="Y315" t="str">
        <f>IF(Template!AH318&lt;&gt;"",Template!AH318,IF(O315&lt;&gt;FALSE,O315,""))</f>
        <v>IS3</v>
      </c>
      <c r="Z315" t="str">
        <f>IF(Template!AI318&lt;&gt;"",Template!AI318,IF(P315&lt;&gt;FALSE,P315,""))</f>
        <v>IS4</v>
      </c>
      <c r="AA315" t="str">
        <f ca="1">IF(Template!AJ318&lt;&gt;"",Template!AJ318,IF(Q315&lt;&gt;FALSE,Q315,""))</f>
        <v/>
      </c>
      <c r="AB315" t="str">
        <f>IF(Template!AK318&lt;&gt;"",Template!AK318,IF(R315&lt;&gt;FALSE,R315,""))</f>
        <v>IS3</v>
      </c>
      <c r="AC315" t="str">
        <f>IF(Template!AL318&lt;&gt;"",Template!AL318,IF(S315&lt;&gt;FALSE,S315,""))</f>
        <v>IS3</v>
      </c>
      <c r="AD315" t="str">
        <f>IF(Template!AM318&lt;&gt;"",Template!AM318,IF(T315&lt;&gt;FALSE,T315,""))</f>
        <v>IS4</v>
      </c>
      <c r="AE315" t="e">
        <f ca="1">IF(Template!AN318&lt;&gt;"",Template!AN318,IF(U315&lt;&gt;FALSE,U315,""))</f>
        <v>#N/A</v>
      </c>
    </row>
    <row r="316" spans="2:31" x14ac:dyDescent="0.35">
      <c r="B316" t="str">
        <f ca="1">Template!C319</f>
        <v>WO-23003-202-A-1</v>
      </c>
      <c r="C316">
        <f ca="1">Template!AV319/Template!AV$2</f>
        <v>0.21935042079529971</v>
      </c>
      <c r="D316">
        <f ca="1">Template!AW319/Template!AW$2</f>
        <v>0.47000085755243731</v>
      </c>
      <c r="E316">
        <f ca="1">Template!AX319/Template!AX$2</f>
        <v>0.39369381403418041</v>
      </c>
      <c r="F316">
        <f ca="1">Template!AY319/Template!AY$2</f>
        <v>0.40321676484225949</v>
      </c>
      <c r="G316">
        <f ca="1">Template!AZ319/Template!AZ$2</f>
        <v>0.53557301982341965</v>
      </c>
      <c r="H316">
        <f ca="1">Template!BA319/Template!BA$2</f>
        <v>0.47603528605022311</v>
      </c>
      <c r="I316">
        <f ca="1">Template!BB319/Template!BB$2</f>
        <v>0.19163184042705728</v>
      </c>
      <c r="J316">
        <f ca="1">Template!BC319/Template!BC$2</f>
        <v>0.21577907342742764</v>
      </c>
      <c r="K316">
        <f ca="1">Template!BD319/Template!BD$2</f>
        <v>0.95680569597844922</v>
      </c>
      <c r="M316" t="str">
        <f ca="1">IF(AND(C316&gt;150%,Template!F319&gt;5),"IS1",IF(AND(C316&gt;150%,Template!F319&lt;5),"IS2",IF(AND(C316&lt;50%,Template!F319&gt;5),"IS3",IF(AND(C316&lt;50%,Template!F319&lt;5),"IS4"))))</f>
        <v>IS3</v>
      </c>
      <c r="N316" t="str">
        <f ca="1">IF(AND(D316&gt;150%,Template!G319&gt;5),"IS1",IF(AND(D316&gt;150%,Template!G319&lt;5),"IS2",IF(AND(D316&lt;50%,Template!G319&gt;5),"IS3",IF(AND(D316&lt;50%,Template!G319&lt;5),"IS4"))))</f>
        <v>IS4</v>
      </c>
      <c r="O316" t="e">
        <f ca="1">IF(AND(E316&gt;150%,Template!H319&gt;5),"IS1",IF(AND(E316&gt;150%,Template!H319&lt;5),"IS2",IF(AND(E316&lt;50%,Template!H319&gt;5),"IS3",IF(AND(E316&lt;50%,Template!H319&lt;5),"IS4"))))</f>
        <v>#N/A</v>
      </c>
      <c r="P316" t="str">
        <f ca="1">IF(AND(F316&gt;150%,Template!I319&gt;5),"IS1",IF(AND(F316&gt;150%,Template!I319&lt;5),"IS2",IF(AND(F316&lt;50%,Template!I319&gt;5),"IS3",IF(AND(F316&lt;50%,Template!I319&lt;5),"IS4"))))</f>
        <v>IS4</v>
      </c>
      <c r="Q316" t="b">
        <f ca="1">IF(AND(G316&gt;150%,Template!J319&gt;5),"IS1",IF(AND(G316&gt;150%,Template!J319&lt;5),"IS2",IF(AND(G316&lt;50%,Template!J319&gt;5),"IS3",IF(AND(G316&lt;50%,Template!J319&lt;5),"IS4"))))</f>
        <v>0</v>
      </c>
      <c r="R316" t="e">
        <f ca="1">IF(AND(H316&gt;150%,Template!K319&gt;5),"IS1",IF(AND(H316&gt;150%,Template!K319&lt;5),"IS2",IF(AND(H316&lt;50%,Template!K319&gt;5),"IS3",IF(AND(H316&lt;50%,Template!K319&lt;5),"IS4"))))</f>
        <v>#N/A</v>
      </c>
      <c r="S316" t="str">
        <f ca="1">IF(AND(I316&gt;150%,Template!L319&gt;5),"IS1",IF(AND(I316&gt;150%,Template!L319&lt;5),"IS2",IF(AND(I316&lt;50%,Template!L319&gt;5),"IS3",IF(AND(I316&lt;50%,Template!L319&lt;5),"IS4"))))</f>
        <v>IS3</v>
      </c>
      <c r="T316" t="str">
        <f ca="1">IF(AND(J316&gt;150%,Template!M319&gt;5),"IS1",IF(AND(J316&gt;150%,Template!M319&lt;5),"IS2",IF(AND(J316&lt;50%,Template!M319&gt;5),"IS3",IF(AND(J316&lt;50%,Template!M319&lt;5),"IS4"))))</f>
        <v>IS4</v>
      </c>
      <c r="U316" t="e">
        <f ca="1">IF(AND(K316&gt;150%,Template!N319&gt;5),"IS1",IF(AND(K316&gt;150%,Template!N319&lt;5),"IS2",IF(AND(K316&lt;50%,Template!N319&gt;5),"IS3",IF(AND(K316&lt;50%,Template!N319&lt;5),"IS4"))))</f>
        <v>#N/A</v>
      </c>
      <c r="W316" t="str">
        <f>IF(Template!AF319&lt;&gt;"",Template!AF319,IF(M316&lt;&gt;FALSE,M316,""))</f>
        <v>IS3</v>
      </c>
      <c r="X316" t="str">
        <f>IF(Template!AG319&lt;&gt;"",Template!AG319,IF(N316&lt;&gt;FALSE,N316,""))</f>
        <v>IS4</v>
      </c>
      <c r="Y316" t="str">
        <f>IF(Template!AH319&lt;&gt;"",Template!AH319,IF(O316&lt;&gt;FALSE,O316,""))</f>
        <v>IS3</v>
      </c>
      <c r="Z316" t="str">
        <f>IF(Template!AI319&lt;&gt;"",Template!AI319,IF(P316&lt;&gt;FALSE,P316,""))</f>
        <v>IS4</v>
      </c>
      <c r="AA316" t="str">
        <f ca="1">IF(Template!AJ319&lt;&gt;"",Template!AJ319,IF(Q316&lt;&gt;FALSE,Q316,""))</f>
        <v/>
      </c>
      <c r="AB316" t="str">
        <f>IF(Template!AK319&lt;&gt;"",Template!AK319,IF(R316&lt;&gt;FALSE,R316,""))</f>
        <v>IS3</v>
      </c>
      <c r="AC316" t="str">
        <f>IF(Template!AL319&lt;&gt;"",Template!AL319,IF(S316&lt;&gt;FALSE,S316,""))</f>
        <v>IS3</v>
      </c>
      <c r="AD316" t="str">
        <f>IF(Template!AM319&lt;&gt;"",Template!AM319,IF(T316&lt;&gt;FALSE,T316,""))</f>
        <v>IS4</v>
      </c>
      <c r="AE316" t="e">
        <f ca="1">IF(Template!AN319&lt;&gt;"",Template!AN319,IF(U316&lt;&gt;FALSE,U316,""))</f>
        <v>#N/A</v>
      </c>
    </row>
    <row r="317" spans="2:31" x14ac:dyDescent="0.35">
      <c r="B317" t="str">
        <f ca="1">Template!C320</f>
        <v>WO-23003-203-A-1</v>
      </c>
      <c r="C317">
        <f ca="1">Template!AV320/Template!AV$2</f>
        <v>9.9399450809063705E-2</v>
      </c>
      <c r="D317">
        <f ca="1">Template!AW320/Template!AW$2</f>
        <v>0.33393497051572663</v>
      </c>
      <c r="E317">
        <f ca="1">Template!AX320/Template!AX$2</f>
        <v>0.2951467907184982</v>
      </c>
      <c r="F317">
        <f ca="1">Template!AY320/Template!AY$2</f>
        <v>0.3062528575784027</v>
      </c>
      <c r="G317">
        <f ca="1">Template!AZ320/Template!AZ$2</f>
        <v>0.43621798758391533</v>
      </c>
      <c r="H317">
        <f ca="1">Template!BA320/Template!BA$2</f>
        <v>0.21696211931480944</v>
      </c>
      <c r="I317">
        <f ca="1">Template!BB320/Template!BB$2</f>
        <v>6.4761855783815978E-2</v>
      </c>
      <c r="J317">
        <f ca="1">Template!BC320/Template!BC$2</f>
        <v>9.1735833424554034E-2</v>
      </c>
      <c r="K317">
        <f ca="1">Template!BD320/Template!BD$2</f>
        <v>0.73537175283376588</v>
      </c>
      <c r="M317" t="str">
        <f ca="1">IF(AND(C317&gt;150%,Template!F320&gt;5),"IS1",IF(AND(C317&gt;150%,Template!F320&lt;5),"IS2",IF(AND(C317&lt;50%,Template!F320&gt;5),"IS3",IF(AND(C317&lt;50%,Template!F320&lt;5),"IS4"))))</f>
        <v>IS3</v>
      </c>
      <c r="N317" t="str">
        <f ca="1">IF(AND(D317&gt;150%,Template!G320&gt;5),"IS1",IF(AND(D317&gt;150%,Template!G320&lt;5),"IS2",IF(AND(D317&lt;50%,Template!G320&gt;5),"IS3",IF(AND(D317&lt;50%,Template!G320&lt;5),"IS4"))))</f>
        <v>IS4</v>
      </c>
      <c r="O317" t="e">
        <f ca="1">IF(AND(E317&gt;150%,Template!H320&gt;5),"IS1",IF(AND(E317&gt;150%,Template!H320&lt;5),"IS2",IF(AND(E317&lt;50%,Template!H320&gt;5),"IS3",IF(AND(E317&lt;50%,Template!H320&lt;5),"IS4"))))</f>
        <v>#N/A</v>
      </c>
      <c r="P317" t="str">
        <f ca="1">IF(AND(F317&gt;150%,Template!I320&gt;5),"IS1",IF(AND(F317&gt;150%,Template!I320&lt;5),"IS2",IF(AND(F317&lt;50%,Template!I320&gt;5),"IS3",IF(AND(F317&lt;50%,Template!I320&lt;5),"IS4"))))</f>
        <v>IS4</v>
      </c>
      <c r="Q317" t="str">
        <f ca="1">IF(AND(G317&gt;150%,Template!J320&gt;5),"IS1",IF(AND(G317&gt;150%,Template!J320&lt;5),"IS2",IF(AND(G317&lt;50%,Template!J320&gt;5),"IS3",IF(AND(G317&lt;50%,Template!J320&lt;5),"IS4"))))</f>
        <v>IS3</v>
      </c>
      <c r="R317" t="e">
        <f ca="1">IF(AND(H317&gt;150%,Template!K320&gt;5),"IS1",IF(AND(H317&gt;150%,Template!K320&lt;5),"IS2",IF(AND(H317&lt;50%,Template!K320&gt;5),"IS3",IF(AND(H317&lt;50%,Template!K320&lt;5),"IS4"))))</f>
        <v>#N/A</v>
      </c>
      <c r="S317" t="str">
        <f ca="1">IF(AND(I317&gt;150%,Template!L320&gt;5),"IS1",IF(AND(I317&gt;150%,Template!L320&lt;5),"IS2",IF(AND(I317&lt;50%,Template!L320&gt;5),"IS3",IF(AND(I317&lt;50%,Template!L320&lt;5),"IS4"))))</f>
        <v>IS3</v>
      </c>
      <c r="T317" t="str">
        <f ca="1">IF(AND(J317&gt;150%,Template!M320&gt;5),"IS1",IF(AND(J317&gt;150%,Template!M320&lt;5),"IS2",IF(AND(J317&lt;50%,Template!M320&gt;5),"IS3",IF(AND(J317&lt;50%,Template!M320&lt;5),"IS4"))))</f>
        <v>IS4</v>
      </c>
      <c r="U317" t="e">
        <f ca="1">IF(AND(K317&gt;150%,Template!N320&gt;5),"IS1",IF(AND(K317&gt;150%,Template!N320&lt;5),"IS2",IF(AND(K317&lt;50%,Template!N320&gt;5),"IS3",IF(AND(K317&lt;50%,Template!N320&lt;5),"IS4"))))</f>
        <v>#N/A</v>
      </c>
      <c r="W317" t="str">
        <f>IF(Template!AF320&lt;&gt;"",Template!AF320,IF(M317&lt;&gt;FALSE,M317,""))</f>
        <v>IS3</v>
      </c>
      <c r="X317" t="str">
        <f>IF(Template!AG320&lt;&gt;"",Template!AG320,IF(N317&lt;&gt;FALSE,N317,""))</f>
        <v>IS4</v>
      </c>
      <c r="Y317" t="str">
        <f>IF(Template!AH320&lt;&gt;"",Template!AH320,IF(O317&lt;&gt;FALSE,O317,""))</f>
        <v>IS3</v>
      </c>
      <c r="Z317" t="str">
        <f>IF(Template!AI320&lt;&gt;"",Template!AI320,IF(P317&lt;&gt;FALSE,P317,""))</f>
        <v>IS4</v>
      </c>
      <c r="AA317" t="str">
        <f>IF(Template!AJ320&lt;&gt;"",Template!AJ320,IF(Q317&lt;&gt;FALSE,Q317,""))</f>
        <v>IS3</v>
      </c>
      <c r="AB317" t="str">
        <f>IF(Template!AK320&lt;&gt;"",Template!AK320,IF(R317&lt;&gt;FALSE,R317,""))</f>
        <v>IS3</v>
      </c>
      <c r="AC317" t="str">
        <f>IF(Template!AL320&lt;&gt;"",Template!AL320,IF(S317&lt;&gt;FALSE,S317,""))</f>
        <v>IS3</v>
      </c>
      <c r="AD317" t="str">
        <f>IF(Template!AM320&lt;&gt;"",Template!AM320,IF(T317&lt;&gt;FALSE,T317,""))</f>
        <v>UL</v>
      </c>
      <c r="AE317" t="e">
        <f ca="1">IF(Template!AN320&lt;&gt;"",Template!AN320,IF(U317&lt;&gt;FALSE,U317,""))</f>
        <v>#N/A</v>
      </c>
    </row>
    <row r="318" spans="2:31" x14ac:dyDescent="0.35">
      <c r="B318" t="str">
        <f ca="1">Template!C321</f>
        <v>WO-23003-204-A-1</v>
      </c>
      <c r="C318">
        <f ca="1">Template!AV321/Template!AV$2</f>
        <v>0.12322420274869379</v>
      </c>
      <c r="D318">
        <f ca="1">Template!AW321/Template!AW$2</f>
        <v>0.3903524675564955</v>
      </c>
      <c r="E318">
        <f ca="1">Template!AX321/Template!AX$2</f>
        <v>0.32717608472844667</v>
      </c>
      <c r="F318">
        <f ca="1">Template!AY321/Template!AY$2</f>
        <v>0.34227832414803455</v>
      </c>
      <c r="G318">
        <f ca="1">Template!AZ321/Template!AZ$2</f>
        <v>0.4601155970086383</v>
      </c>
      <c r="H318">
        <f ca="1">Template!BA321/Template!BA$2</f>
        <v>0.23042960952526942</v>
      </c>
      <c r="I318">
        <f ca="1">Template!BB321/Template!BB$2</f>
        <v>7.0558900879722997E-2</v>
      </c>
      <c r="J318">
        <f ca="1">Template!BC321/Template!BC$2</f>
        <v>0.10352066467761341</v>
      </c>
      <c r="K318">
        <f ca="1">Template!BD321/Template!BD$2</f>
        <v>0.74887420369584956</v>
      </c>
      <c r="M318" t="str">
        <f ca="1">IF(AND(C318&gt;150%,Template!F321&gt;5),"IS1",IF(AND(C318&gt;150%,Template!F321&lt;5),"IS2",IF(AND(C318&lt;50%,Template!F321&gt;5),"IS3",IF(AND(C318&lt;50%,Template!F321&lt;5),"IS4"))))</f>
        <v>IS3</v>
      </c>
      <c r="N318" t="str">
        <f ca="1">IF(AND(D318&gt;150%,Template!G321&gt;5),"IS1",IF(AND(D318&gt;150%,Template!G321&lt;5),"IS2",IF(AND(D318&lt;50%,Template!G321&gt;5),"IS3",IF(AND(D318&lt;50%,Template!G321&lt;5),"IS4"))))</f>
        <v>IS4</v>
      </c>
      <c r="O318" t="e">
        <f ca="1">IF(AND(E318&gt;150%,Template!H321&gt;5),"IS1",IF(AND(E318&gt;150%,Template!H321&lt;5),"IS2",IF(AND(E318&lt;50%,Template!H321&gt;5),"IS3",IF(AND(E318&lt;50%,Template!H321&lt;5),"IS4"))))</f>
        <v>#N/A</v>
      </c>
      <c r="P318" t="str">
        <f ca="1">IF(AND(F318&gt;150%,Template!I321&gt;5),"IS1",IF(AND(F318&gt;150%,Template!I321&lt;5),"IS2",IF(AND(F318&lt;50%,Template!I321&gt;5),"IS3",IF(AND(F318&lt;50%,Template!I321&lt;5),"IS4"))))</f>
        <v>IS4</v>
      </c>
      <c r="Q318" t="str">
        <f ca="1">IF(AND(G318&gt;150%,Template!J321&gt;5),"IS1",IF(AND(G318&gt;150%,Template!J321&lt;5),"IS2",IF(AND(G318&lt;50%,Template!J321&gt;5),"IS3",IF(AND(G318&lt;50%,Template!J321&lt;5),"IS4"))))</f>
        <v>IS3</v>
      </c>
      <c r="R318" t="e">
        <f ca="1">IF(AND(H318&gt;150%,Template!K321&gt;5),"IS1",IF(AND(H318&gt;150%,Template!K321&lt;5),"IS2",IF(AND(H318&lt;50%,Template!K321&gt;5),"IS3",IF(AND(H318&lt;50%,Template!K321&lt;5),"IS4"))))</f>
        <v>#N/A</v>
      </c>
      <c r="S318" t="str">
        <f ca="1">IF(AND(I318&gt;150%,Template!L321&gt;5),"IS1",IF(AND(I318&gt;150%,Template!L321&lt;5),"IS2",IF(AND(I318&lt;50%,Template!L321&gt;5),"IS3",IF(AND(I318&lt;50%,Template!L321&lt;5),"IS4"))))</f>
        <v>IS3</v>
      </c>
      <c r="T318" t="str">
        <f ca="1">IF(AND(J318&gt;150%,Template!M321&gt;5),"IS1",IF(AND(J318&gt;150%,Template!M321&lt;5),"IS2",IF(AND(J318&lt;50%,Template!M321&gt;5),"IS3",IF(AND(J318&lt;50%,Template!M321&lt;5),"IS4"))))</f>
        <v>IS4</v>
      </c>
      <c r="U318" t="e">
        <f ca="1">IF(AND(K318&gt;150%,Template!N321&gt;5),"IS1",IF(AND(K318&gt;150%,Template!N321&lt;5),"IS2",IF(AND(K318&lt;50%,Template!N321&gt;5),"IS3",IF(AND(K318&lt;50%,Template!N321&lt;5),"IS4"))))</f>
        <v>#N/A</v>
      </c>
      <c r="W318" t="str">
        <f>IF(Template!AF321&lt;&gt;"",Template!AF321,IF(M318&lt;&gt;FALSE,M318,""))</f>
        <v>IS3</v>
      </c>
      <c r="X318" t="str">
        <f>IF(Template!AG321&lt;&gt;"",Template!AG321,IF(N318&lt;&gt;FALSE,N318,""))</f>
        <v>IS4</v>
      </c>
      <c r="Y318" t="str">
        <f>IF(Template!AH321&lt;&gt;"",Template!AH321,IF(O318&lt;&gt;FALSE,O318,""))</f>
        <v>IS3</v>
      </c>
      <c r="Z318" t="str">
        <f>IF(Template!AI321&lt;&gt;"",Template!AI321,IF(P318&lt;&gt;FALSE,P318,""))</f>
        <v>IS4</v>
      </c>
      <c r="AA318" t="str">
        <f>IF(Template!AJ321&lt;&gt;"",Template!AJ321,IF(Q318&lt;&gt;FALSE,Q318,""))</f>
        <v>IS3</v>
      </c>
      <c r="AB318" t="str">
        <f>IF(Template!AK321&lt;&gt;"",Template!AK321,IF(R318&lt;&gt;FALSE,R318,""))</f>
        <v>IS3</v>
      </c>
      <c r="AC318" t="str">
        <f>IF(Template!AL321&lt;&gt;"",Template!AL321,IF(S318&lt;&gt;FALSE,S318,""))</f>
        <v>IS3</v>
      </c>
      <c r="AD318" t="str">
        <f>IF(Template!AM321&lt;&gt;"",Template!AM321,IF(T318&lt;&gt;FALSE,T318,""))</f>
        <v>UL</v>
      </c>
      <c r="AE318" t="e">
        <f ca="1">IF(Template!AN321&lt;&gt;"",Template!AN321,IF(U318&lt;&gt;FALSE,U318,""))</f>
        <v>#N/A</v>
      </c>
    </row>
    <row r="319" spans="2:31" x14ac:dyDescent="0.35">
      <c r="B319" t="str">
        <f ca="1">Template!C322</f>
        <v>WO-23003-206-A-1</v>
      </c>
      <c r="C319">
        <f ca="1">Template!AV322/Template!AV$2</f>
        <v>0.43175446645621196</v>
      </c>
      <c r="D319">
        <f ca="1">Template!AW322/Template!AW$2</f>
        <v>0.67939355512205268</v>
      </c>
      <c r="E319">
        <f ca="1">Template!AX322/Template!AX$2</f>
        <v>0.55121202577278106</v>
      </c>
      <c r="F319">
        <f ca="1">Template!AY322/Template!AY$2</f>
        <v>0.54142581647434063</v>
      </c>
      <c r="G319">
        <f ca="1">Template!AZ322/Template!AZ$2</f>
        <v>0.65655381618633513</v>
      </c>
      <c r="H319">
        <f ca="1">Template!BA322/Template!BA$2</f>
        <v>0.33029265350198561</v>
      </c>
      <c r="I319">
        <f ca="1">Template!BB322/Template!BB$2</f>
        <v>8.0638905131857327E-2</v>
      </c>
      <c r="J319">
        <f ca="1">Template!BC322/Template!BC$2</f>
        <v>0.10008167567321195</v>
      </c>
      <c r="K319">
        <f ca="1">Template!BD322/Template!BD$2</f>
        <v>0.9640275449875616</v>
      </c>
      <c r="M319" t="str">
        <f ca="1">IF(AND(C319&gt;150%,Template!F322&gt;5),"IS1",IF(AND(C319&gt;150%,Template!F322&lt;5),"IS2",IF(AND(C319&lt;50%,Template!F322&gt;5),"IS3",IF(AND(C319&lt;50%,Template!F322&lt;5),"IS4"))))</f>
        <v>IS3</v>
      </c>
      <c r="N319" t="b">
        <f ca="1">IF(AND(D319&gt;150%,Template!G322&gt;5),"IS1",IF(AND(D319&gt;150%,Template!G322&lt;5),"IS2",IF(AND(D319&lt;50%,Template!G322&gt;5),"IS3",IF(AND(D319&lt;50%,Template!G322&lt;5),"IS4"))))</f>
        <v>0</v>
      </c>
      <c r="O319" t="e">
        <f ca="1">IF(AND(E319&gt;150%,Template!H322&gt;5),"IS1",IF(AND(E319&gt;150%,Template!H322&lt;5),"IS2",IF(AND(E319&lt;50%,Template!H322&gt;5),"IS3",IF(AND(E319&lt;50%,Template!H322&lt;5),"IS4"))))</f>
        <v>#N/A</v>
      </c>
      <c r="P319" t="b">
        <f ca="1">IF(AND(F319&gt;150%,Template!I322&gt;5),"IS1",IF(AND(F319&gt;150%,Template!I322&lt;5),"IS2",IF(AND(F319&lt;50%,Template!I322&gt;5),"IS3",IF(AND(F319&lt;50%,Template!I322&lt;5),"IS4"))))</f>
        <v>0</v>
      </c>
      <c r="Q319" t="b">
        <f ca="1">IF(AND(G319&gt;150%,Template!J322&gt;5),"IS1",IF(AND(G319&gt;150%,Template!J322&lt;5),"IS2",IF(AND(G319&lt;50%,Template!J322&gt;5),"IS3",IF(AND(G319&lt;50%,Template!J322&lt;5),"IS4"))))</f>
        <v>0</v>
      </c>
      <c r="R319" t="e">
        <f ca="1">IF(AND(H319&gt;150%,Template!K322&gt;5),"IS1",IF(AND(H319&gt;150%,Template!K322&lt;5),"IS2",IF(AND(H319&lt;50%,Template!K322&gt;5),"IS3",IF(AND(H319&lt;50%,Template!K322&lt;5),"IS4"))))</f>
        <v>#N/A</v>
      </c>
      <c r="S319" t="str">
        <f ca="1">IF(AND(I319&gt;150%,Template!L322&gt;5),"IS1",IF(AND(I319&gt;150%,Template!L322&lt;5),"IS2",IF(AND(I319&lt;50%,Template!L322&gt;5),"IS3",IF(AND(I319&lt;50%,Template!L322&lt;5),"IS4"))))</f>
        <v>IS3</v>
      </c>
      <c r="T319" t="str">
        <f ca="1">IF(AND(J319&gt;150%,Template!M322&gt;5),"IS1",IF(AND(J319&gt;150%,Template!M322&lt;5),"IS2",IF(AND(J319&lt;50%,Template!M322&gt;5),"IS3",IF(AND(J319&lt;50%,Template!M322&lt;5),"IS4"))))</f>
        <v>IS4</v>
      </c>
      <c r="U319" t="e">
        <f ca="1">IF(AND(K319&gt;150%,Template!N322&gt;5),"IS1",IF(AND(K319&gt;150%,Template!N322&lt;5),"IS2",IF(AND(K319&lt;50%,Template!N322&gt;5),"IS3",IF(AND(K319&lt;50%,Template!N322&lt;5),"IS4"))))</f>
        <v>#N/A</v>
      </c>
      <c r="W319" t="str">
        <f>IF(Template!AF322&lt;&gt;"",Template!AF322,IF(M319&lt;&gt;FALSE,M319,""))</f>
        <v>IS3</v>
      </c>
      <c r="X319" t="str">
        <f ca="1">IF(Template!AG322&lt;&gt;"",Template!AG322,IF(N319&lt;&gt;FALSE,N319,""))</f>
        <v/>
      </c>
      <c r="Y319" t="e">
        <f ca="1">IF(Template!AH322&lt;&gt;"",Template!AH322,IF(O319&lt;&gt;FALSE,O319,""))</f>
        <v>#N/A</v>
      </c>
      <c r="Z319" t="str">
        <f ca="1">IF(Template!AI322&lt;&gt;"",Template!AI322,IF(P319&lt;&gt;FALSE,P319,""))</f>
        <v/>
      </c>
      <c r="AA319" t="str">
        <f ca="1">IF(Template!AJ322&lt;&gt;"",Template!AJ322,IF(Q319&lt;&gt;FALSE,Q319,""))</f>
        <v/>
      </c>
      <c r="AB319" t="str">
        <f>IF(Template!AK322&lt;&gt;"",Template!AK322,IF(R319&lt;&gt;FALSE,R319,""))</f>
        <v>IS3</v>
      </c>
      <c r="AC319" t="str">
        <f>IF(Template!AL322&lt;&gt;"",Template!AL322,IF(S319&lt;&gt;FALSE,S319,""))</f>
        <v>IS3</v>
      </c>
      <c r="AD319" t="str">
        <f>IF(Template!AM322&lt;&gt;"",Template!AM322,IF(T319&lt;&gt;FALSE,T319,""))</f>
        <v>UL</v>
      </c>
      <c r="AE319" t="e">
        <f ca="1">IF(Template!AN322&lt;&gt;"",Template!AN322,IF(U319&lt;&gt;FALSE,U319,""))</f>
        <v>#N/A</v>
      </c>
    </row>
    <row r="320" spans="2:31" x14ac:dyDescent="0.35">
      <c r="B320" t="str">
        <f ca="1">Template!C323</f>
        <v>WO-23003-207-A-1</v>
      </c>
      <c r="C320">
        <f ca="1">Template!AV323/Template!AV$2</f>
        <v>0.36649250511870607</v>
      </c>
      <c r="D320">
        <f ca="1">Template!AW323/Template!AW$2</f>
        <v>0.6107731544222359</v>
      </c>
      <c r="E320">
        <f ca="1">Template!AX323/Template!AX$2</f>
        <v>0.50083721097430611</v>
      </c>
      <c r="F320">
        <f ca="1">Template!AY323/Template!AY$2</f>
        <v>0.51372001550655566</v>
      </c>
      <c r="G320">
        <f ca="1">Template!AZ323/Template!AZ$2</f>
        <v>0.6600092597240057</v>
      </c>
      <c r="H320">
        <f ca="1">Template!BA323/Template!BA$2</f>
        <v>0.38591031469781945</v>
      </c>
      <c r="I320">
        <f ca="1">Template!BB323/Template!BB$2</f>
        <v>0.10888859917652527</v>
      </c>
      <c r="J320">
        <f ca="1">Template!BC323/Template!BC$2</f>
        <v>0.13306152719746889</v>
      </c>
      <c r="K320">
        <f ca="1">Template!BD323/Template!BD$2</f>
        <v>1.0361104037663058</v>
      </c>
      <c r="M320" t="str">
        <f ca="1">IF(AND(C320&gt;150%,Template!F323&gt;5),"IS1",IF(AND(C320&gt;150%,Template!F323&lt;5),"IS2",IF(AND(C320&lt;50%,Template!F323&gt;5),"IS3",IF(AND(C320&lt;50%,Template!F323&lt;5),"IS4"))))</f>
        <v>IS3</v>
      </c>
      <c r="N320" t="b">
        <f ca="1">IF(AND(D320&gt;150%,Template!G323&gt;5),"IS1",IF(AND(D320&gt;150%,Template!G323&lt;5),"IS2",IF(AND(D320&lt;50%,Template!G323&gt;5),"IS3",IF(AND(D320&lt;50%,Template!G323&lt;5),"IS4"))))</f>
        <v>0</v>
      </c>
      <c r="O320" t="e">
        <f ca="1">IF(AND(E320&gt;150%,Template!H323&gt;5),"IS1",IF(AND(E320&gt;150%,Template!H323&lt;5),"IS2",IF(AND(E320&lt;50%,Template!H323&gt;5),"IS3",IF(AND(E320&lt;50%,Template!H323&lt;5),"IS4"))))</f>
        <v>#N/A</v>
      </c>
      <c r="P320" t="b">
        <f ca="1">IF(AND(F320&gt;150%,Template!I323&gt;5),"IS1",IF(AND(F320&gt;150%,Template!I323&lt;5),"IS2",IF(AND(F320&lt;50%,Template!I323&gt;5),"IS3",IF(AND(F320&lt;50%,Template!I323&lt;5),"IS4"))))</f>
        <v>0</v>
      </c>
      <c r="Q320" t="b">
        <f ca="1">IF(AND(G320&gt;150%,Template!J323&gt;5),"IS1",IF(AND(G320&gt;150%,Template!J323&lt;5),"IS2",IF(AND(G320&lt;50%,Template!J323&gt;5),"IS3",IF(AND(G320&lt;50%,Template!J323&lt;5),"IS4"))))</f>
        <v>0</v>
      </c>
      <c r="R320" t="e">
        <f ca="1">IF(AND(H320&gt;150%,Template!K323&gt;5),"IS1",IF(AND(H320&gt;150%,Template!K323&lt;5),"IS2",IF(AND(H320&lt;50%,Template!K323&gt;5),"IS3",IF(AND(H320&lt;50%,Template!K323&lt;5),"IS4"))))</f>
        <v>#N/A</v>
      </c>
      <c r="S320" t="str">
        <f ca="1">IF(AND(I320&gt;150%,Template!L323&gt;5),"IS1",IF(AND(I320&gt;150%,Template!L323&lt;5),"IS2",IF(AND(I320&lt;50%,Template!L323&gt;5),"IS3",IF(AND(I320&lt;50%,Template!L323&lt;5),"IS4"))))</f>
        <v>IS3</v>
      </c>
      <c r="T320" t="str">
        <f ca="1">IF(AND(J320&gt;150%,Template!M323&gt;5),"IS1",IF(AND(J320&gt;150%,Template!M323&lt;5),"IS2",IF(AND(J320&lt;50%,Template!M323&gt;5),"IS3",IF(AND(J320&lt;50%,Template!M323&lt;5),"IS4"))))</f>
        <v>IS4</v>
      </c>
      <c r="U320" t="e">
        <f ca="1">IF(AND(K320&gt;150%,Template!N323&gt;5),"IS1",IF(AND(K320&gt;150%,Template!N323&lt;5),"IS2",IF(AND(K320&lt;50%,Template!N323&gt;5),"IS3",IF(AND(K320&lt;50%,Template!N323&lt;5),"IS4"))))</f>
        <v>#N/A</v>
      </c>
      <c r="W320" t="str">
        <f>IF(Template!AF323&lt;&gt;"",Template!AF323,IF(M320&lt;&gt;FALSE,M320,""))</f>
        <v>IS3</v>
      </c>
      <c r="X320" t="str">
        <f ca="1">IF(Template!AG323&lt;&gt;"",Template!AG323,IF(N320&lt;&gt;FALSE,N320,""))</f>
        <v/>
      </c>
      <c r="Y320" t="e">
        <f ca="1">IF(Template!AH323&lt;&gt;"",Template!AH323,IF(O320&lt;&gt;FALSE,O320,""))</f>
        <v>#N/A</v>
      </c>
      <c r="Z320" t="str">
        <f ca="1">IF(Template!AI323&lt;&gt;"",Template!AI323,IF(P320&lt;&gt;FALSE,P320,""))</f>
        <v/>
      </c>
      <c r="AA320" t="str">
        <f ca="1">IF(Template!AJ323&lt;&gt;"",Template!AJ323,IF(Q320&lt;&gt;FALSE,Q320,""))</f>
        <v/>
      </c>
      <c r="AB320" t="str">
        <f>IF(Template!AK323&lt;&gt;"",Template!AK323,IF(R320&lt;&gt;FALSE,R320,""))</f>
        <v>IS3</v>
      </c>
      <c r="AC320" t="str">
        <f>IF(Template!AL323&lt;&gt;"",Template!AL323,IF(S320&lt;&gt;FALSE,S320,""))</f>
        <v>IS3</v>
      </c>
      <c r="AD320" t="str">
        <f>IF(Template!AM323&lt;&gt;"",Template!AM323,IF(T320&lt;&gt;FALSE,T320,""))</f>
        <v>UL</v>
      </c>
      <c r="AE320" t="e">
        <f ca="1">IF(Template!AN323&lt;&gt;"",Template!AN323,IF(U320&lt;&gt;FALSE,U320,""))</f>
        <v>#N/A</v>
      </c>
    </row>
    <row r="321" spans="2:31" x14ac:dyDescent="0.35">
      <c r="B321" t="str">
        <f ca="1">Template!C324</f>
        <v>WO-23003-208-A-1</v>
      </c>
      <c r="C321">
        <f ca="1">Template!AV324/Template!AV$2</f>
        <v>0.3767614169400067</v>
      </c>
      <c r="D321">
        <f ca="1">Template!AW324/Template!AW$2</f>
        <v>0.62589713827324056</v>
      </c>
      <c r="E321">
        <f ca="1">Template!AX324/Template!AX$2</f>
        <v>0.52446702606077023</v>
      </c>
      <c r="F321">
        <f ca="1">Template!AY324/Template!AY$2</f>
        <v>0.51241550040953565</v>
      </c>
      <c r="G321">
        <f ca="1">Template!AZ324/Template!AZ$2</f>
        <v>0.6497844752598505</v>
      </c>
      <c r="H321">
        <f ca="1">Template!BA324/Template!BA$2</f>
        <v>0.39918975821872438</v>
      </c>
      <c r="I321">
        <f ca="1">Template!BB324/Template!BB$2</f>
        <v>0.11511574954019486</v>
      </c>
      <c r="J321">
        <f ca="1">Template!BC324/Template!BC$2</f>
        <v>0.13508921511180502</v>
      </c>
      <c r="K321">
        <f ca="1">Template!BD324/Template!BD$2</f>
        <v>1.0385296297243827</v>
      </c>
      <c r="M321" t="str">
        <f ca="1">IF(AND(C321&gt;150%,Template!F324&gt;5),"IS1",IF(AND(C321&gt;150%,Template!F324&lt;5),"IS2",IF(AND(C321&lt;50%,Template!F324&gt;5),"IS3",IF(AND(C321&lt;50%,Template!F324&lt;5),"IS4"))))</f>
        <v>IS3</v>
      </c>
      <c r="N321" t="b">
        <f ca="1">IF(AND(D321&gt;150%,Template!G324&gt;5),"IS1",IF(AND(D321&gt;150%,Template!G324&lt;5),"IS2",IF(AND(D321&lt;50%,Template!G324&gt;5),"IS3",IF(AND(D321&lt;50%,Template!G324&lt;5),"IS4"))))</f>
        <v>0</v>
      </c>
      <c r="O321" t="e">
        <f ca="1">IF(AND(E321&gt;150%,Template!H324&gt;5),"IS1",IF(AND(E321&gt;150%,Template!H324&lt;5),"IS2",IF(AND(E321&lt;50%,Template!H324&gt;5),"IS3",IF(AND(E321&lt;50%,Template!H324&lt;5),"IS4"))))</f>
        <v>#N/A</v>
      </c>
      <c r="P321" t="b">
        <f ca="1">IF(AND(F321&gt;150%,Template!I324&gt;5),"IS1",IF(AND(F321&gt;150%,Template!I324&lt;5),"IS2",IF(AND(F321&lt;50%,Template!I324&gt;5),"IS3",IF(AND(F321&lt;50%,Template!I324&lt;5),"IS4"))))</f>
        <v>0</v>
      </c>
      <c r="Q321" t="b">
        <f ca="1">IF(AND(G321&gt;150%,Template!J324&gt;5),"IS1",IF(AND(G321&gt;150%,Template!J324&lt;5),"IS2",IF(AND(G321&lt;50%,Template!J324&gt;5),"IS3",IF(AND(G321&lt;50%,Template!J324&lt;5),"IS4"))))</f>
        <v>0</v>
      </c>
      <c r="R321" t="e">
        <f ca="1">IF(AND(H321&gt;150%,Template!K324&gt;5),"IS1",IF(AND(H321&gt;150%,Template!K324&lt;5),"IS2",IF(AND(H321&lt;50%,Template!K324&gt;5),"IS3",IF(AND(H321&lt;50%,Template!K324&lt;5),"IS4"))))</f>
        <v>#N/A</v>
      </c>
      <c r="S321" t="str">
        <f ca="1">IF(AND(I321&gt;150%,Template!L324&gt;5),"IS1",IF(AND(I321&gt;150%,Template!L324&lt;5),"IS2",IF(AND(I321&lt;50%,Template!L324&gt;5),"IS3",IF(AND(I321&lt;50%,Template!L324&lt;5),"IS4"))))</f>
        <v>IS3</v>
      </c>
      <c r="T321" t="str">
        <f ca="1">IF(AND(J321&gt;150%,Template!M324&gt;5),"IS1",IF(AND(J321&gt;150%,Template!M324&lt;5),"IS2",IF(AND(J321&lt;50%,Template!M324&gt;5),"IS3",IF(AND(J321&lt;50%,Template!M324&lt;5),"IS4"))))</f>
        <v>IS4</v>
      </c>
      <c r="U321" t="e">
        <f ca="1">IF(AND(K321&gt;150%,Template!N324&gt;5),"IS1",IF(AND(K321&gt;150%,Template!N324&lt;5),"IS2",IF(AND(K321&lt;50%,Template!N324&gt;5),"IS3",IF(AND(K321&lt;50%,Template!N324&lt;5),"IS4"))))</f>
        <v>#N/A</v>
      </c>
      <c r="W321" t="str">
        <f>IF(Template!AF324&lt;&gt;"",Template!AF324,IF(M321&lt;&gt;FALSE,M321,""))</f>
        <v>IS3</v>
      </c>
      <c r="X321" t="str">
        <f ca="1">IF(Template!AG324&lt;&gt;"",Template!AG324,IF(N321&lt;&gt;FALSE,N321,""))</f>
        <v/>
      </c>
      <c r="Y321" t="e">
        <f ca="1">IF(Template!AH324&lt;&gt;"",Template!AH324,IF(O321&lt;&gt;FALSE,O321,""))</f>
        <v>#N/A</v>
      </c>
      <c r="Z321" t="str">
        <f ca="1">IF(Template!AI324&lt;&gt;"",Template!AI324,IF(P321&lt;&gt;FALSE,P321,""))</f>
        <v/>
      </c>
      <c r="AA321" t="str">
        <f ca="1">IF(Template!AJ324&lt;&gt;"",Template!AJ324,IF(Q321&lt;&gt;FALSE,Q321,""))</f>
        <v/>
      </c>
      <c r="AB321" t="str">
        <f>IF(Template!AK324&lt;&gt;"",Template!AK324,IF(R321&lt;&gt;FALSE,R321,""))</f>
        <v>IS3</v>
      </c>
      <c r="AC321" t="str">
        <f>IF(Template!AL324&lt;&gt;"",Template!AL324,IF(S321&lt;&gt;FALSE,S321,""))</f>
        <v>IS3</v>
      </c>
      <c r="AD321" t="str">
        <f>IF(Template!AM324&lt;&gt;"",Template!AM324,IF(T321&lt;&gt;FALSE,T321,""))</f>
        <v>UL</v>
      </c>
      <c r="AE321" t="e">
        <f ca="1">IF(Template!AN324&lt;&gt;"",Template!AN324,IF(U321&lt;&gt;FALSE,U321,""))</f>
        <v>#N/A</v>
      </c>
    </row>
    <row r="322" spans="2:31" x14ac:dyDescent="0.35">
      <c r="B322" t="str">
        <f ca="1">Template!C325</f>
        <v>WO-23003-209-A-1</v>
      </c>
      <c r="C322">
        <f ca="1">Template!AV325/Template!AV$2</f>
        <v>0.51985784035115346</v>
      </c>
      <c r="D322">
        <f ca="1">Template!AW325/Template!AW$2</f>
        <v>0.69143440162759406</v>
      </c>
      <c r="E322">
        <f ca="1">Template!AX325/Template!AX$2</f>
        <v>0.56804039527632455</v>
      </c>
      <c r="F322">
        <f ca="1">Template!AY325/Template!AY$2</f>
        <v>0.57540599393221092</v>
      </c>
      <c r="G322">
        <f ca="1">Template!AZ325/Template!AZ$2</f>
        <v>0.69847102027678198</v>
      </c>
      <c r="H322">
        <f ca="1">Template!BA325/Template!BA$2</f>
        <v>0.4161257335736317</v>
      </c>
      <c r="I322">
        <f ca="1">Template!BB325/Template!BB$2</f>
        <v>0.11227823383085553</v>
      </c>
      <c r="J322">
        <f ca="1">Template!BC325/Template!BC$2</f>
        <v>0.12391824554240083</v>
      </c>
      <c r="K322">
        <f ca="1">Template!BD325/Template!BD$2</f>
        <v>1.041458997736439</v>
      </c>
      <c r="M322" t="b">
        <f ca="1">IF(AND(C322&gt;150%,Template!F325&gt;5),"IS1",IF(AND(C322&gt;150%,Template!F325&lt;5),"IS2",IF(AND(C322&lt;50%,Template!F325&gt;5),"IS3",IF(AND(C322&lt;50%,Template!F325&lt;5),"IS4"))))</f>
        <v>0</v>
      </c>
      <c r="N322" t="b">
        <f ca="1">IF(AND(D322&gt;150%,Template!G325&gt;5),"IS1",IF(AND(D322&gt;150%,Template!G325&lt;5),"IS2",IF(AND(D322&lt;50%,Template!G325&gt;5),"IS3",IF(AND(D322&lt;50%,Template!G325&lt;5),"IS4"))))</f>
        <v>0</v>
      </c>
      <c r="O322" t="e">
        <f ca="1">IF(AND(E322&gt;150%,Template!H325&gt;5),"IS1",IF(AND(E322&gt;150%,Template!H325&lt;5),"IS2",IF(AND(E322&lt;50%,Template!H325&gt;5),"IS3",IF(AND(E322&lt;50%,Template!H325&lt;5),"IS4"))))</f>
        <v>#N/A</v>
      </c>
      <c r="P322" t="b">
        <f ca="1">IF(AND(F322&gt;150%,Template!I325&gt;5),"IS1",IF(AND(F322&gt;150%,Template!I325&lt;5),"IS2",IF(AND(F322&lt;50%,Template!I325&gt;5),"IS3",IF(AND(F322&lt;50%,Template!I325&lt;5),"IS4"))))</f>
        <v>0</v>
      </c>
      <c r="Q322" t="b">
        <f ca="1">IF(AND(G322&gt;150%,Template!J325&gt;5),"IS1",IF(AND(G322&gt;150%,Template!J325&lt;5),"IS2",IF(AND(G322&lt;50%,Template!J325&gt;5),"IS3",IF(AND(G322&lt;50%,Template!J325&lt;5),"IS4"))))</f>
        <v>0</v>
      </c>
      <c r="R322" t="e">
        <f ca="1">IF(AND(H322&gt;150%,Template!K325&gt;5),"IS1",IF(AND(H322&gt;150%,Template!K325&lt;5),"IS2",IF(AND(H322&lt;50%,Template!K325&gt;5),"IS3",IF(AND(H322&lt;50%,Template!K325&lt;5),"IS4"))))</f>
        <v>#N/A</v>
      </c>
      <c r="S322" t="str">
        <f ca="1">IF(AND(I322&gt;150%,Template!L325&gt;5),"IS1",IF(AND(I322&gt;150%,Template!L325&lt;5),"IS2",IF(AND(I322&lt;50%,Template!L325&gt;5),"IS3",IF(AND(I322&lt;50%,Template!L325&lt;5),"IS4"))))</f>
        <v>IS3</v>
      </c>
      <c r="T322" t="str">
        <f ca="1">IF(AND(J322&gt;150%,Template!M325&gt;5),"IS1",IF(AND(J322&gt;150%,Template!M325&lt;5),"IS2",IF(AND(J322&lt;50%,Template!M325&gt;5),"IS3",IF(AND(J322&lt;50%,Template!M325&lt;5),"IS4"))))</f>
        <v>IS4</v>
      </c>
      <c r="U322" t="e">
        <f ca="1">IF(AND(K322&gt;150%,Template!N325&gt;5),"IS1",IF(AND(K322&gt;150%,Template!N325&lt;5),"IS2",IF(AND(K322&lt;50%,Template!N325&gt;5),"IS3",IF(AND(K322&lt;50%,Template!N325&lt;5),"IS4"))))</f>
        <v>#N/A</v>
      </c>
      <c r="W322" t="str">
        <f ca="1">IF(Template!AF325&lt;&gt;"",Template!AF325,IF(M322&lt;&gt;FALSE,M322,""))</f>
        <v/>
      </c>
      <c r="X322" t="str">
        <f ca="1">IF(Template!AG325&lt;&gt;"",Template!AG325,IF(N322&lt;&gt;FALSE,N322,""))</f>
        <v/>
      </c>
      <c r="Y322" t="e">
        <f ca="1">IF(Template!AH325&lt;&gt;"",Template!AH325,IF(O322&lt;&gt;FALSE,O322,""))</f>
        <v>#N/A</v>
      </c>
      <c r="Z322" t="str">
        <f ca="1">IF(Template!AI325&lt;&gt;"",Template!AI325,IF(P322&lt;&gt;FALSE,P322,""))</f>
        <v/>
      </c>
      <c r="AA322" t="str">
        <f ca="1">IF(Template!AJ325&lt;&gt;"",Template!AJ325,IF(Q322&lt;&gt;FALSE,Q322,""))</f>
        <v/>
      </c>
      <c r="AB322" t="str">
        <f>IF(Template!AK325&lt;&gt;"",Template!AK325,IF(R322&lt;&gt;FALSE,R322,""))</f>
        <v>IS3</v>
      </c>
      <c r="AC322" t="str">
        <f>IF(Template!AL325&lt;&gt;"",Template!AL325,IF(S322&lt;&gt;FALSE,S322,""))</f>
        <v>IS3</v>
      </c>
      <c r="AD322" t="str">
        <f>IF(Template!AM325&lt;&gt;"",Template!AM325,IF(T322&lt;&gt;FALSE,T322,""))</f>
        <v>UL</v>
      </c>
      <c r="AE322" t="e">
        <f ca="1">IF(Template!AN325&lt;&gt;"",Template!AN325,IF(U322&lt;&gt;FALSE,U322,""))</f>
        <v>#N/A</v>
      </c>
    </row>
    <row r="323" spans="2:31" x14ac:dyDescent="0.35">
      <c r="B323" t="str">
        <f ca="1">Template!C326</f>
        <v>WO-23003-210-A-1</v>
      </c>
      <c r="C323">
        <f ca="1">Template!AV326/Template!AV$2</f>
        <v>1.1426595358583334</v>
      </c>
      <c r="D323">
        <f ca="1">Template!AW326/Template!AW$2</f>
        <v>1.1935495850999251</v>
      </c>
      <c r="E323">
        <f ca="1">Template!AX326/Template!AX$2</f>
        <v>1.0159807419008673</v>
      </c>
      <c r="F323">
        <f ca="1">Template!AY326/Template!AY$2</f>
        <v>1.0231080175112626</v>
      </c>
      <c r="G323">
        <f ca="1">Template!AZ326/Template!AZ$2</f>
        <v>0.95500031759046999</v>
      </c>
      <c r="H323">
        <f ca="1">Template!BA326/Template!BA$2</f>
        <v>0.91267140355227117</v>
      </c>
      <c r="I323">
        <f ca="1">Template!BB326/Template!BB$2</f>
        <v>0.2193108829944182</v>
      </c>
      <c r="J323">
        <f ca="1">Template!BC326/Template!BC$2</f>
        <v>0.1932353755534319</v>
      </c>
      <c r="K323">
        <f ca="1">Template!BD326/Template!BD$2</f>
        <v>1.1542334761924204</v>
      </c>
      <c r="M323" t="b">
        <f ca="1">IF(AND(C323&gt;150%,Template!F326&gt;5),"IS1",IF(AND(C323&gt;150%,Template!F326&lt;5),"IS2",IF(AND(C323&lt;50%,Template!F326&gt;5),"IS3",IF(AND(C323&lt;50%,Template!F326&lt;5),"IS4"))))</f>
        <v>0</v>
      </c>
      <c r="N323" t="b">
        <f ca="1">IF(AND(D323&gt;150%,Template!G326&gt;5),"IS1",IF(AND(D323&gt;150%,Template!G326&lt;5),"IS2",IF(AND(D323&lt;50%,Template!G326&gt;5),"IS3",IF(AND(D323&lt;50%,Template!G326&lt;5),"IS4"))))</f>
        <v>0</v>
      </c>
      <c r="O323" t="e">
        <f ca="1">IF(AND(E323&gt;150%,Template!H326&gt;5),"IS1",IF(AND(E323&gt;150%,Template!H326&lt;5),"IS2",IF(AND(E323&lt;50%,Template!H326&gt;5),"IS3",IF(AND(E323&lt;50%,Template!H326&lt;5),"IS4"))))</f>
        <v>#N/A</v>
      </c>
      <c r="P323" t="b">
        <f ca="1">IF(AND(F323&gt;150%,Template!I326&gt;5),"IS1",IF(AND(F323&gt;150%,Template!I326&lt;5),"IS2",IF(AND(F323&lt;50%,Template!I326&gt;5),"IS3",IF(AND(F323&lt;50%,Template!I326&lt;5),"IS4"))))</f>
        <v>0</v>
      </c>
      <c r="Q323" t="b">
        <f ca="1">IF(AND(G323&gt;150%,Template!J326&gt;5),"IS1",IF(AND(G323&gt;150%,Template!J326&lt;5),"IS2",IF(AND(G323&lt;50%,Template!J326&gt;5),"IS3",IF(AND(G323&lt;50%,Template!J326&lt;5),"IS4"))))</f>
        <v>0</v>
      </c>
      <c r="R323" t="e">
        <f ca="1">IF(AND(H323&gt;150%,Template!K326&gt;5),"IS1",IF(AND(H323&gt;150%,Template!K326&lt;5),"IS2",IF(AND(H323&lt;50%,Template!K326&gt;5),"IS3",IF(AND(H323&lt;50%,Template!K326&lt;5),"IS4"))))</f>
        <v>#N/A</v>
      </c>
      <c r="S323" t="str">
        <f ca="1">IF(AND(I323&gt;150%,Template!L326&gt;5),"IS1",IF(AND(I323&gt;150%,Template!L326&lt;5),"IS2",IF(AND(I323&lt;50%,Template!L326&gt;5),"IS3",IF(AND(I323&lt;50%,Template!L326&lt;5),"IS4"))))</f>
        <v>IS4</v>
      </c>
      <c r="T323" t="str">
        <f ca="1">IF(AND(J323&gt;150%,Template!M326&gt;5),"IS1",IF(AND(J323&gt;150%,Template!M326&lt;5),"IS2",IF(AND(J323&lt;50%,Template!M326&gt;5),"IS3",IF(AND(J323&lt;50%,Template!M326&lt;5),"IS4"))))</f>
        <v>IS4</v>
      </c>
      <c r="U323" t="e">
        <f ca="1">IF(AND(K323&gt;150%,Template!N326&gt;5),"IS1",IF(AND(K323&gt;150%,Template!N326&lt;5),"IS2",IF(AND(K323&lt;50%,Template!N326&gt;5),"IS3",IF(AND(K323&lt;50%,Template!N326&lt;5),"IS4"))))</f>
        <v>#N/A</v>
      </c>
      <c r="W323" t="str">
        <f ca="1">IF(Template!AF326&lt;&gt;"",Template!AF326,IF(M323&lt;&gt;FALSE,M323,""))</f>
        <v/>
      </c>
      <c r="X323" t="str">
        <f ca="1">IF(Template!AG326&lt;&gt;"",Template!AG326,IF(N323&lt;&gt;FALSE,N323,""))</f>
        <v/>
      </c>
      <c r="Y323" t="e">
        <f ca="1">IF(Template!AH326&lt;&gt;"",Template!AH326,IF(O323&lt;&gt;FALSE,O323,""))</f>
        <v>#N/A</v>
      </c>
      <c r="Z323" t="str">
        <f ca="1">IF(Template!AI326&lt;&gt;"",Template!AI326,IF(P323&lt;&gt;FALSE,P323,""))</f>
        <v/>
      </c>
      <c r="AA323" t="str">
        <f ca="1">IF(Template!AJ326&lt;&gt;"",Template!AJ326,IF(Q323&lt;&gt;FALSE,Q323,""))</f>
        <v/>
      </c>
      <c r="AB323" t="e">
        <f ca="1">IF(Template!AK326&lt;&gt;"",Template!AK326,IF(R323&lt;&gt;FALSE,R323,""))</f>
        <v>#N/A</v>
      </c>
      <c r="AC323" t="str">
        <f>IF(Template!AL326&lt;&gt;"",Template!AL326,IF(S323&lt;&gt;FALSE,S323,""))</f>
        <v>IS4</v>
      </c>
      <c r="AD323" t="str">
        <f>IF(Template!AM326&lt;&gt;"",Template!AM326,IF(T323&lt;&gt;FALSE,T323,""))</f>
        <v>IS4</v>
      </c>
      <c r="AE323" t="e">
        <f ca="1">IF(Template!AN326&lt;&gt;"",Template!AN326,IF(U323&lt;&gt;FALSE,U323,""))</f>
        <v>#N/A</v>
      </c>
    </row>
    <row r="324" spans="2:31" x14ac:dyDescent="0.35">
      <c r="B324" t="str">
        <f ca="1">Template!C327</f>
        <v>WO-23003-211-A-1</v>
      </c>
      <c r="C324">
        <f ca="1">Template!AV327/Template!AV$2</f>
        <v>1.2415166434983873</v>
      </c>
      <c r="D324">
        <f ca="1">Template!AW327/Template!AW$2</f>
        <v>1.2504667583640061</v>
      </c>
      <c r="E324">
        <f ca="1">Template!AX327/Template!AX$2</f>
        <v>1.091527849775062</v>
      </c>
      <c r="F324">
        <f ca="1">Template!AY327/Template!AY$2</f>
        <v>1.039414162149374</v>
      </c>
      <c r="G324">
        <f ca="1">Template!AZ327/Template!AZ$2</f>
        <v>0.9880788826619441</v>
      </c>
      <c r="H324">
        <f ca="1">Template!BA327/Template!BA$2</f>
        <v>0.9773660940299016</v>
      </c>
      <c r="I324">
        <f ca="1">Template!BB327/Template!BB$2</f>
        <v>0.23510172941295537</v>
      </c>
      <c r="J324">
        <f ca="1">Template!BC327/Template!BC$2</f>
        <v>0.21507556925191826</v>
      </c>
      <c r="K324">
        <f ca="1">Template!BD327/Template!BD$2</f>
        <v>1.1833835664186507</v>
      </c>
      <c r="M324" t="b">
        <f ca="1">IF(AND(C324&gt;150%,Template!F327&gt;5),"IS1",IF(AND(C324&gt;150%,Template!F327&lt;5),"IS2",IF(AND(C324&lt;50%,Template!F327&gt;5),"IS3",IF(AND(C324&lt;50%,Template!F327&lt;5),"IS4"))))</f>
        <v>0</v>
      </c>
      <c r="N324" t="b">
        <f ca="1">IF(AND(D324&gt;150%,Template!G327&gt;5),"IS1",IF(AND(D324&gt;150%,Template!G327&lt;5),"IS2",IF(AND(D324&lt;50%,Template!G327&gt;5),"IS3",IF(AND(D324&lt;50%,Template!G327&lt;5),"IS4"))))</f>
        <v>0</v>
      </c>
      <c r="O324" t="e">
        <f ca="1">IF(AND(E324&gt;150%,Template!H327&gt;5),"IS1",IF(AND(E324&gt;150%,Template!H327&lt;5),"IS2",IF(AND(E324&lt;50%,Template!H327&gt;5),"IS3",IF(AND(E324&lt;50%,Template!H327&lt;5),"IS4"))))</f>
        <v>#N/A</v>
      </c>
      <c r="P324" t="b">
        <f ca="1">IF(AND(F324&gt;150%,Template!I327&gt;5),"IS1",IF(AND(F324&gt;150%,Template!I327&lt;5),"IS2",IF(AND(F324&lt;50%,Template!I327&gt;5),"IS3",IF(AND(F324&lt;50%,Template!I327&lt;5),"IS4"))))</f>
        <v>0</v>
      </c>
      <c r="Q324" t="b">
        <f ca="1">IF(AND(G324&gt;150%,Template!J327&gt;5),"IS1",IF(AND(G324&gt;150%,Template!J327&lt;5),"IS2",IF(AND(G324&lt;50%,Template!J327&gt;5),"IS3",IF(AND(G324&lt;50%,Template!J327&lt;5),"IS4"))))</f>
        <v>0</v>
      </c>
      <c r="R324" t="e">
        <f ca="1">IF(AND(H324&gt;150%,Template!K327&gt;5),"IS1",IF(AND(H324&gt;150%,Template!K327&lt;5),"IS2",IF(AND(H324&lt;50%,Template!K327&gt;5),"IS3",IF(AND(H324&lt;50%,Template!K327&lt;5),"IS4"))))</f>
        <v>#N/A</v>
      </c>
      <c r="S324" t="str">
        <f ca="1">IF(AND(I324&gt;150%,Template!L327&gt;5),"IS1",IF(AND(I324&gt;150%,Template!L327&lt;5),"IS2",IF(AND(I324&lt;50%,Template!L327&gt;5),"IS3",IF(AND(I324&lt;50%,Template!L327&lt;5),"IS4"))))</f>
        <v>IS4</v>
      </c>
      <c r="T324" t="str">
        <f ca="1">IF(AND(J324&gt;150%,Template!M327&gt;5),"IS1",IF(AND(J324&gt;150%,Template!M327&lt;5),"IS2",IF(AND(J324&lt;50%,Template!M327&gt;5),"IS3",IF(AND(J324&lt;50%,Template!M327&lt;5),"IS4"))))</f>
        <v>IS4</v>
      </c>
      <c r="U324" t="e">
        <f ca="1">IF(AND(K324&gt;150%,Template!N327&gt;5),"IS1",IF(AND(K324&gt;150%,Template!N327&lt;5),"IS2",IF(AND(K324&lt;50%,Template!N327&gt;5),"IS3",IF(AND(K324&lt;50%,Template!N327&lt;5),"IS4"))))</f>
        <v>#N/A</v>
      </c>
      <c r="W324" t="str">
        <f ca="1">IF(Template!AF327&lt;&gt;"",Template!AF327,IF(M324&lt;&gt;FALSE,M324,""))</f>
        <v/>
      </c>
      <c r="X324" t="str">
        <f ca="1">IF(Template!AG327&lt;&gt;"",Template!AG327,IF(N324&lt;&gt;FALSE,N324,""))</f>
        <v/>
      </c>
      <c r="Y324" t="e">
        <f ca="1">IF(Template!AH327&lt;&gt;"",Template!AH327,IF(O324&lt;&gt;FALSE,O324,""))</f>
        <v>#N/A</v>
      </c>
      <c r="Z324" t="str">
        <f ca="1">IF(Template!AI327&lt;&gt;"",Template!AI327,IF(P324&lt;&gt;FALSE,P324,""))</f>
        <v/>
      </c>
      <c r="AA324" t="str">
        <f ca="1">IF(Template!AJ327&lt;&gt;"",Template!AJ327,IF(Q324&lt;&gt;FALSE,Q324,""))</f>
        <v/>
      </c>
      <c r="AB324" t="e">
        <f ca="1">IF(Template!AK327&lt;&gt;"",Template!AK327,IF(R324&lt;&gt;FALSE,R324,""))</f>
        <v>#N/A</v>
      </c>
      <c r="AC324" t="str">
        <f>IF(Template!AL327&lt;&gt;"",Template!AL327,IF(S324&lt;&gt;FALSE,S324,""))</f>
        <v>IS4</v>
      </c>
      <c r="AD324" t="str">
        <f>IF(Template!AM327&lt;&gt;"",Template!AM327,IF(T324&lt;&gt;FALSE,T324,""))</f>
        <v>IS4</v>
      </c>
      <c r="AE324" t="e">
        <f ca="1">IF(Template!AN327&lt;&gt;"",Template!AN327,IF(U324&lt;&gt;FALSE,U324,""))</f>
        <v>#N/A</v>
      </c>
    </row>
    <row r="325" spans="2:31" x14ac:dyDescent="0.35">
      <c r="B325" t="str">
        <f ca="1">Template!C328</f>
        <v>AB-230117-02 LRB 22</v>
      </c>
      <c r="C325">
        <f ca="1">Template!AV328/Template!AV$2</f>
        <v>1.2660480850218787</v>
      </c>
      <c r="D325">
        <f ca="1">Template!AW328/Template!AW$2</f>
        <v>1.2914820734402506</v>
      </c>
      <c r="E325">
        <f ca="1">Template!AX328/Template!AX$2</f>
        <v>1.0762288864134077</v>
      </c>
      <c r="F325">
        <f ca="1">Template!AY328/Template!AY$2</f>
        <v>1.0752571554057277</v>
      </c>
      <c r="G325">
        <f ca="1">Template!AZ328/Template!AZ$2</f>
        <v>0.98165985364779673</v>
      </c>
      <c r="H325">
        <f ca="1">Template!BA328/Template!BA$2</f>
        <v>1.033183792563382</v>
      </c>
      <c r="I325">
        <f ca="1">Template!BB328/Template!BB$2</f>
        <v>0.87086542457412219</v>
      </c>
      <c r="J325">
        <f ca="1">Template!BC328/Template!BC$2</f>
        <v>0.69718804128756418</v>
      </c>
      <c r="K325">
        <f ca="1">Template!BD328/Template!BD$2</f>
        <v>1.2516169109438033</v>
      </c>
      <c r="M325" t="b">
        <f ca="1">IF(AND(C325&gt;150%,Template!F328&gt;5),"IS1",IF(AND(C325&gt;150%,Template!F328&lt;5),"IS2",IF(AND(C325&lt;50%,Template!F328&gt;5),"IS3",IF(AND(C325&lt;50%,Template!F328&lt;5),"IS4"))))</f>
        <v>0</v>
      </c>
      <c r="N325" t="b">
        <f ca="1">IF(AND(D325&gt;150%,Template!G328&gt;5),"IS1",IF(AND(D325&gt;150%,Template!G328&lt;5),"IS2",IF(AND(D325&lt;50%,Template!G328&gt;5),"IS3",IF(AND(D325&lt;50%,Template!G328&lt;5),"IS4"))))</f>
        <v>0</v>
      </c>
      <c r="O325" t="e">
        <f ca="1">IF(AND(E325&gt;150%,Template!H328&gt;5),"IS1",IF(AND(E325&gt;150%,Template!H328&lt;5),"IS2",IF(AND(E325&lt;50%,Template!H328&gt;5),"IS3",IF(AND(E325&lt;50%,Template!H328&lt;5),"IS4"))))</f>
        <v>#N/A</v>
      </c>
      <c r="P325" t="b">
        <f ca="1">IF(AND(F325&gt;150%,Template!I328&gt;5),"IS1",IF(AND(F325&gt;150%,Template!I328&lt;5),"IS2",IF(AND(F325&lt;50%,Template!I328&gt;5),"IS3",IF(AND(F325&lt;50%,Template!I328&lt;5),"IS4"))))</f>
        <v>0</v>
      </c>
      <c r="Q325" t="b">
        <f ca="1">IF(AND(G325&gt;150%,Template!J328&gt;5),"IS1",IF(AND(G325&gt;150%,Template!J328&lt;5),"IS2",IF(AND(G325&lt;50%,Template!J328&gt;5),"IS3",IF(AND(G325&lt;50%,Template!J328&lt;5),"IS4"))))</f>
        <v>0</v>
      </c>
      <c r="R325" t="e">
        <f ca="1">IF(AND(H325&gt;150%,Template!K328&gt;5),"IS1",IF(AND(H325&gt;150%,Template!K328&lt;5),"IS2",IF(AND(H325&lt;50%,Template!K328&gt;5),"IS3",IF(AND(H325&lt;50%,Template!K328&lt;5),"IS4"))))</f>
        <v>#N/A</v>
      </c>
      <c r="S325" t="b">
        <f ca="1">IF(AND(I325&gt;150%,Template!L328&gt;5),"IS1",IF(AND(I325&gt;150%,Template!L328&lt;5),"IS2",IF(AND(I325&lt;50%,Template!L328&gt;5),"IS3",IF(AND(I325&lt;50%,Template!L328&lt;5),"IS4"))))</f>
        <v>0</v>
      </c>
      <c r="T325" t="b">
        <f ca="1">IF(AND(J325&gt;150%,Template!M328&gt;5),"IS1",IF(AND(J325&gt;150%,Template!M328&lt;5),"IS2",IF(AND(J325&lt;50%,Template!M328&gt;5),"IS3",IF(AND(J325&lt;50%,Template!M328&lt;5),"IS4"))))</f>
        <v>0</v>
      </c>
      <c r="U325" t="e">
        <f ca="1">IF(AND(K325&gt;150%,Template!N328&gt;5),"IS1",IF(AND(K325&gt;150%,Template!N328&lt;5),"IS2",IF(AND(K325&lt;50%,Template!N328&gt;5),"IS3",IF(AND(K325&lt;50%,Template!N328&lt;5),"IS4"))))</f>
        <v>#N/A</v>
      </c>
      <c r="W325" t="str">
        <f ca="1">IF(Template!AF328&lt;&gt;"",Template!AF328,IF(M325&lt;&gt;FALSE,M325,""))</f>
        <v/>
      </c>
      <c r="X325" t="str">
        <f ca="1">IF(Template!AG328&lt;&gt;"",Template!AG328,IF(N325&lt;&gt;FALSE,N325,""))</f>
        <v/>
      </c>
      <c r="Y325" t="e">
        <f ca="1">IF(Template!AH328&lt;&gt;"",Template!AH328,IF(O325&lt;&gt;FALSE,O325,""))</f>
        <v>#N/A</v>
      </c>
      <c r="Z325" t="str">
        <f ca="1">IF(Template!AI328&lt;&gt;"",Template!AI328,IF(P325&lt;&gt;FALSE,P325,""))</f>
        <v/>
      </c>
      <c r="AA325" t="str">
        <f ca="1">IF(Template!AJ328&lt;&gt;"",Template!AJ328,IF(Q325&lt;&gt;FALSE,Q325,""))</f>
        <v/>
      </c>
      <c r="AB325" t="e">
        <f ca="1">IF(Template!AK328&lt;&gt;"",Template!AK328,IF(R325&lt;&gt;FALSE,R325,""))</f>
        <v>#N/A</v>
      </c>
      <c r="AC325" t="str">
        <f ca="1">IF(Template!AL328&lt;&gt;"",Template!AL328,IF(S325&lt;&gt;FALSE,S325,""))</f>
        <v/>
      </c>
      <c r="AD325" t="str">
        <f>IF(Template!AM328&lt;&gt;"",Template!AM328,IF(T325&lt;&gt;FALSE,T325,""))</f>
        <v>b</v>
      </c>
      <c r="AE325" t="e">
        <f ca="1">IF(Template!AN328&lt;&gt;"",Template!AN328,IF(U325&lt;&gt;FALSE,U325,""))</f>
        <v>#N/A</v>
      </c>
    </row>
    <row r="326" spans="2:31" x14ac:dyDescent="0.35">
      <c r="B326" t="str">
        <f ca="1">Template!C329</f>
        <v>WO-23003-212-A-1</v>
      </c>
      <c r="C326">
        <f ca="1">Template!AV329/Template!AV$2</f>
        <v>1.2440037525764724</v>
      </c>
      <c r="D326">
        <f ca="1">Template!AW329/Template!AW$2</f>
        <v>1.2664685517965049</v>
      </c>
      <c r="E326">
        <f ca="1">Template!AX329/Template!AX$2</f>
        <v>1.0584421870998024</v>
      </c>
      <c r="F326">
        <f ca="1">Template!AY329/Template!AY$2</f>
        <v>1.0348085121962678</v>
      </c>
      <c r="G326">
        <f ca="1">Template!AZ329/Template!AZ$2</f>
        <v>0.98073447349052356</v>
      </c>
      <c r="H326">
        <f ca="1">Template!BA329/Template!BA$2</f>
        <v>0.95520317419624123</v>
      </c>
      <c r="I326">
        <f ca="1">Template!BB329/Template!BB$2</f>
        <v>0.23956957488142588</v>
      </c>
      <c r="J326">
        <f ca="1">Template!BC329/Template!BC$2</f>
        <v>0.20663048897706679</v>
      </c>
      <c r="K326">
        <f ca="1">Template!BD329/Template!BD$2</f>
        <v>1.1578904598465605</v>
      </c>
      <c r="M326" t="b">
        <f ca="1">IF(AND(C326&gt;150%,Template!F329&gt;5),"IS1",IF(AND(C326&gt;150%,Template!F329&lt;5),"IS2",IF(AND(C326&lt;50%,Template!F329&gt;5),"IS3",IF(AND(C326&lt;50%,Template!F329&lt;5),"IS4"))))</f>
        <v>0</v>
      </c>
      <c r="N326" t="b">
        <f ca="1">IF(AND(D326&gt;150%,Template!G329&gt;5),"IS1",IF(AND(D326&gt;150%,Template!G329&lt;5),"IS2",IF(AND(D326&lt;50%,Template!G329&gt;5),"IS3",IF(AND(D326&lt;50%,Template!G329&lt;5),"IS4"))))</f>
        <v>0</v>
      </c>
      <c r="O326" t="e">
        <f ca="1">IF(AND(E326&gt;150%,Template!H329&gt;5),"IS1",IF(AND(E326&gt;150%,Template!H329&lt;5),"IS2",IF(AND(E326&lt;50%,Template!H329&gt;5),"IS3",IF(AND(E326&lt;50%,Template!H329&lt;5),"IS4"))))</f>
        <v>#N/A</v>
      </c>
      <c r="P326" t="b">
        <f ca="1">IF(AND(F326&gt;150%,Template!I329&gt;5),"IS1",IF(AND(F326&gt;150%,Template!I329&lt;5),"IS2",IF(AND(F326&lt;50%,Template!I329&gt;5),"IS3",IF(AND(F326&lt;50%,Template!I329&lt;5),"IS4"))))</f>
        <v>0</v>
      </c>
      <c r="Q326" t="b">
        <f ca="1">IF(AND(G326&gt;150%,Template!J329&gt;5),"IS1",IF(AND(G326&gt;150%,Template!J329&lt;5),"IS2",IF(AND(G326&lt;50%,Template!J329&gt;5),"IS3",IF(AND(G326&lt;50%,Template!J329&lt;5),"IS4"))))</f>
        <v>0</v>
      </c>
      <c r="R326" t="e">
        <f ca="1">IF(AND(H326&gt;150%,Template!K329&gt;5),"IS1",IF(AND(H326&gt;150%,Template!K329&lt;5),"IS2",IF(AND(H326&lt;50%,Template!K329&gt;5),"IS3",IF(AND(H326&lt;50%,Template!K329&lt;5),"IS4"))))</f>
        <v>#N/A</v>
      </c>
      <c r="S326" t="str">
        <f ca="1">IF(AND(I326&gt;150%,Template!L329&gt;5),"IS1",IF(AND(I326&gt;150%,Template!L329&lt;5),"IS2",IF(AND(I326&lt;50%,Template!L329&gt;5),"IS3",IF(AND(I326&lt;50%,Template!L329&lt;5),"IS4"))))</f>
        <v>IS4</v>
      </c>
      <c r="T326" t="str">
        <f ca="1">IF(AND(J326&gt;150%,Template!M329&gt;5),"IS1",IF(AND(J326&gt;150%,Template!M329&lt;5),"IS2",IF(AND(J326&lt;50%,Template!M329&gt;5),"IS3",IF(AND(J326&lt;50%,Template!M329&lt;5),"IS4"))))</f>
        <v>IS4</v>
      </c>
      <c r="U326" t="e">
        <f ca="1">IF(AND(K326&gt;150%,Template!N329&gt;5),"IS1",IF(AND(K326&gt;150%,Template!N329&lt;5),"IS2",IF(AND(K326&lt;50%,Template!N329&gt;5),"IS3",IF(AND(K326&lt;50%,Template!N329&lt;5),"IS4"))))</f>
        <v>#N/A</v>
      </c>
      <c r="W326" t="str">
        <f ca="1">IF(Template!AF329&lt;&gt;"",Template!AF329,IF(M326&lt;&gt;FALSE,M326,""))</f>
        <v/>
      </c>
      <c r="X326" t="str">
        <f ca="1">IF(Template!AG329&lt;&gt;"",Template!AG329,IF(N326&lt;&gt;FALSE,N326,""))</f>
        <v/>
      </c>
      <c r="Y326" t="e">
        <f ca="1">IF(Template!AH329&lt;&gt;"",Template!AH329,IF(O326&lt;&gt;FALSE,O326,""))</f>
        <v>#N/A</v>
      </c>
      <c r="Z326" t="str">
        <f ca="1">IF(Template!AI329&lt;&gt;"",Template!AI329,IF(P326&lt;&gt;FALSE,P326,""))</f>
        <v/>
      </c>
      <c r="AA326" t="str">
        <f ca="1">IF(Template!AJ329&lt;&gt;"",Template!AJ329,IF(Q326&lt;&gt;FALSE,Q326,""))</f>
        <v/>
      </c>
      <c r="AB326" t="e">
        <f ca="1">IF(Template!AK329&lt;&gt;"",Template!AK329,IF(R326&lt;&gt;FALSE,R326,""))</f>
        <v>#N/A</v>
      </c>
      <c r="AC326" t="str">
        <f>IF(Template!AL329&lt;&gt;"",Template!AL329,IF(S326&lt;&gt;FALSE,S326,""))</f>
        <v>IS4</v>
      </c>
      <c r="AD326" t="str">
        <f>IF(Template!AM329&lt;&gt;"",Template!AM329,IF(T326&lt;&gt;FALSE,T326,""))</f>
        <v>IS4</v>
      </c>
      <c r="AE326" t="e">
        <f ca="1">IF(Template!AN329&lt;&gt;"",Template!AN329,IF(U326&lt;&gt;FALSE,U326,""))</f>
        <v>#N/A</v>
      </c>
    </row>
    <row r="327" spans="2:31" x14ac:dyDescent="0.35">
      <c r="B327" t="str">
        <f ca="1">Template!C330</f>
        <v>AB-230117-02 CCC-H 12</v>
      </c>
      <c r="C327">
        <f ca="1">Template!AV330/Template!AV$2</f>
        <v>1.0883813932467319</v>
      </c>
      <c r="D327">
        <f ca="1">Template!AW330/Template!AW$2</f>
        <v>1.0759838726122735</v>
      </c>
      <c r="E327">
        <f ca="1">Template!AX330/Template!AX$2</f>
        <v>0.89524017272812317</v>
      </c>
      <c r="F327">
        <f ca="1">Template!AY330/Template!AY$2</f>
        <v>0.83192039046642374</v>
      </c>
      <c r="G327">
        <f ca="1">Template!AZ330/Template!AZ$2</f>
        <v>0.57472385545650784</v>
      </c>
      <c r="H327">
        <f ca="1">Template!BA330/Template!BA$2</f>
        <v>0.62503894017305983</v>
      </c>
      <c r="I327">
        <f ca="1">Template!BB330/Template!BB$2</f>
        <v>0.53852233785543324</v>
      </c>
      <c r="J327">
        <f ca="1">Template!BC330/Template!BC$2</f>
        <v>0.47240305385455772</v>
      </c>
      <c r="K327">
        <f ca="1">Template!BD330/Template!BD$2</f>
        <v>0.67173121142698689</v>
      </c>
      <c r="M327" t="b">
        <f ca="1">IF(AND(C327&gt;150%,Template!F330&gt;5),"IS1",IF(AND(C327&gt;150%,Template!F330&lt;5),"IS2",IF(AND(C327&lt;50%,Template!F330&gt;5),"IS3",IF(AND(C327&lt;50%,Template!F330&lt;5),"IS4"))))</f>
        <v>0</v>
      </c>
      <c r="N327" t="b">
        <f ca="1">IF(AND(D327&gt;150%,Template!G330&gt;5),"IS1",IF(AND(D327&gt;150%,Template!G330&lt;5),"IS2",IF(AND(D327&lt;50%,Template!G330&gt;5),"IS3",IF(AND(D327&lt;50%,Template!G330&lt;5),"IS4"))))</f>
        <v>0</v>
      </c>
      <c r="O327" t="e">
        <f ca="1">IF(AND(E327&gt;150%,Template!H330&gt;5),"IS1",IF(AND(E327&gt;150%,Template!H330&lt;5),"IS2",IF(AND(E327&lt;50%,Template!H330&gt;5),"IS3",IF(AND(E327&lt;50%,Template!H330&lt;5),"IS4"))))</f>
        <v>#N/A</v>
      </c>
      <c r="P327" t="b">
        <f ca="1">IF(AND(F327&gt;150%,Template!I330&gt;5),"IS1",IF(AND(F327&gt;150%,Template!I330&lt;5),"IS2",IF(AND(F327&lt;50%,Template!I330&gt;5),"IS3",IF(AND(F327&lt;50%,Template!I330&lt;5),"IS4"))))</f>
        <v>0</v>
      </c>
      <c r="Q327" t="b">
        <f ca="1">IF(AND(G327&gt;150%,Template!J330&gt;5),"IS1",IF(AND(G327&gt;150%,Template!J330&lt;5),"IS2",IF(AND(G327&lt;50%,Template!J330&gt;5),"IS3",IF(AND(G327&lt;50%,Template!J330&lt;5),"IS4"))))</f>
        <v>0</v>
      </c>
      <c r="R327" t="e">
        <f ca="1">IF(AND(H327&gt;150%,Template!K330&gt;5),"IS1",IF(AND(H327&gt;150%,Template!K330&lt;5),"IS2",IF(AND(H327&lt;50%,Template!K330&gt;5),"IS3",IF(AND(H327&lt;50%,Template!K330&lt;5),"IS4"))))</f>
        <v>#N/A</v>
      </c>
      <c r="S327" t="b">
        <f ca="1">IF(AND(I327&gt;150%,Template!L330&gt;5),"IS1",IF(AND(I327&gt;150%,Template!L330&lt;5),"IS2",IF(AND(I327&lt;50%,Template!L330&gt;5),"IS3",IF(AND(I327&lt;50%,Template!L330&lt;5),"IS4"))))</f>
        <v>0</v>
      </c>
      <c r="T327" t="str">
        <f ca="1">IF(AND(J327&gt;150%,Template!M330&gt;5),"IS1",IF(AND(J327&gt;150%,Template!M330&lt;5),"IS2",IF(AND(J327&lt;50%,Template!M330&gt;5),"IS3",IF(AND(J327&lt;50%,Template!M330&lt;5),"IS4"))))</f>
        <v>IS3</v>
      </c>
      <c r="U327" t="e">
        <f ca="1">IF(AND(K327&gt;150%,Template!N330&gt;5),"IS1",IF(AND(K327&gt;150%,Template!N330&lt;5),"IS2",IF(AND(K327&lt;50%,Template!N330&gt;5),"IS3",IF(AND(K327&lt;50%,Template!N330&lt;5),"IS4"))))</f>
        <v>#N/A</v>
      </c>
      <c r="W327" t="str">
        <f ca="1">IF(Template!AF330&lt;&gt;"",Template!AF330,IF(M327&lt;&gt;FALSE,M327,""))</f>
        <v/>
      </c>
      <c r="X327" t="str">
        <f ca="1">IF(Template!AG330&lt;&gt;"",Template!AG330,IF(N327&lt;&gt;FALSE,N327,""))</f>
        <v/>
      </c>
      <c r="Y327" t="e">
        <f ca="1">IF(Template!AH330&lt;&gt;"",Template!AH330,IF(O327&lt;&gt;FALSE,O327,""))</f>
        <v>#N/A</v>
      </c>
      <c r="Z327" t="str">
        <f ca="1">IF(Template!AI330&lt;&gt;"",Template!AI330,IF(P327&lt;&gt;FALSE,P327,""))</f>
        <v/>
      </c>
      <c r="AA327" t="str">
        <f ca="1">IF(Template!AJ330&lt;&gt;"",Template!AJ330,IF(Q327&lt;&gt;FALSE,Q327,""))</f>
        <v/>
      </c>
      <c r="AB327" t="e">
        <f ca="1">IF(Template!AK330&lt;&gt;"",Template!AK330,IF(R327&lt;&gt;FALSE,R327,""))</f>
        <v>#N/A</v>
      </c>
      <c r="AC327" t="str">
        <f ca="1">IF(Template!AL330&lt;&gt;"",Template!AL330,IF(S327&lt;&gt;FALSE,S327,""))</f>
        <v/>
      </c>
      <c r="AD327" t="str">
        <f>IF(Template!AM330&lt;&gt;"",Template!AM330,IF(T327&lt;&gt;FALSE,T327,""))</f>
        <v>C</v>
      </c>
      <c r="AE327" t="e">
        <f ca="1">IF(Template!AN330&lt;&gt;"",Template!AN330,IF(U327&lt;&gt;FALSE,U327,""))</f>
        <v>#N/A</v>
      </c>
    </row>
    <row r="328" spans="2:31" x14ac:dyDescent="0.35">
      <c r="B328" t="str">
        <f ca="1">Template!C331</f>
        <v>AB-230117-02 QCS 2</v>
      </c>
      <c r="C328">
        <f ca="1">Template!AV331/Template!AV$2</f>
        <v>1.0985462190052933</v>
      </c>
      <c r="D328">
        <f ca="1">Template!AW331/Template!AW$2</f>
        <v>1.0844094941183382</v>
      </c>
      <c r="E328">
        <f ca="1">Template!AX331/Template!AX$2</f>
        <v>0.92358974170438102</v>
      </c>
      <c r="F328">
        <f ca="1">Template!AY331/Template!AY$2</f>
        <v>0.90866181409204194</v>
      </c>
      <c r="G328">
        <f ca="1">Template!AZ331/Template!AZ$2</f>
        <v>0.69112216928060655</v>
      </c>
      <c r="H328">
        <f ca="1">Template!BA331/Template!BA$2</f>
        <v>0.72457113644881166</v>
      </c>
      <c r="I328">
        <f ca="1">Template!BB331/Template!BB$2</f>
        <v>0.71467838491332714</v>
      </c>
      <c r="J328">
        <f ca="1">Template!BC331/Template!BC$2</f>
        <v>0.6495156590913711</v>
      </c>
      <c r="K328">
        <f ca="1">Template!BD331/Template!BD$2</f>
        <v>0.88836707492565814</v>
      </c>
      <c r="M328" t="b">
        <f ca="1">IF(AND(C328&gt;150%,Template!F331&gt;5),"IS1",IF(AND(C328&gt;150%,Template!F331&lt;5),"IS2",IF(AND(C328&lt;50%,Template!F331&gt;5),"IS3",IF(AND(C328&lt;50%,Template!F331&lt;5),"IS4"))))</f>
        <v>0</v>
      </c>
      <c r="N328" t="b">
        <f ca="1">IF(AND(D328&gt;150%,Template!G331&gt;5),"IS1",IF(AND(D328&gt;150%,Template!G331&lt;5),"IS2",IF(AND(D328&lt;50%,Template!G331&gt;5),"IS3",IF(AND(D328&lt;50%,Template!G331&lt;5),"IS4"))))</f>
        <v>0</v>
      </c>
      <c r="O328" t="e">
        <f ca="1">IF(AND(E328&gt;150%,Template!H331&gt;5),"IS1",IF(AND(E328&gt;150%,Template!H331&lt;5),"IS2",IF(AND(E328&lt;50%,Template!H331&gt;5),"IS3",IF(AND(E328&lt;50%,Template!H331&lt;5),"IS4"))))</f>
        <v>#N/A</v>
      </c>
      <c r="P328" t="b">
        <f ca="1">IF(AND(F328&gt;150%,Template!I331&gt;5),"IS1",IF(AND(F328&gt;150%,Template!I331&lt;5),"IS2",IF(AND(F328&lt;50%,Template!I331&gt;5),"IS3",IF(AND(F328&lt;50%,Template!I331&lt;5),"IS4"))))</f>
        <v>0</v>
      </c>
      <c r="Q328" t="b">
        <f ca="1">IF(AND(G328&gt;150%,Template!J331&gt;5),"IS1",IF(AND(G328&gt;150%,Template!J331&lt;5),"IS2",IF(AND(G328&lt;50%,Template!J331&gt;5),"IS3",IF(AND(G328&lt;50%,Template!J331&lt;5),"IS4"))))</f>
        <v>0</v>
      </c>
      <c r="R328" t="e">
        <f ca="1">IF(AND(H328&gt;150%,Template!K331&gt;5),"IS1",IF(AND(H328&gt;150%,Template!K331&lt;5),"IS2",IF(AND(H328&lt;50%,Template!K331&gt;5),"IS3",IF(AND(H328&lt;50%,Template!K331&lt;5),"IS4"))))</f>
        <v>#N/A</v>
      </c>
      <c r="S328" t="b">
        <f ca="1">IF(AND(I328&gt;150%,Template!L331&gt;5),"IS1",IF(AND(I328&gt;150%,Template!L331&lt;5),"IS2",IF(AND(I328&lt;50%,Template!L331&gt;5),"IS3",IF(AND(I328&lt;50%,Template!L331&lt;5),"IS4"))))</f>
        <v>0</v>
      </c>
      <c r="T328" t="b">
        <f ca="1">IF(AND(J328&gt;150%,Template!M331&gt;5),"IS1",IF(AND(J328&gt;150%,Template!M331&lt;5),"IS2",IF(AND(J328&lt;50%,Template!M331&gt;5),"IS3",IF(AND(J328&lt;50%,Template!M331&lt;5),"IS4"))))</f>
        <v>0</v>
      </c>
      <c r="U328" t="e">
        <f ca="1">IF(AND(K328&gt;150%,Template!N331&gt;5),"IS1",IF(AND(K328&gt;150%,Template!N331&lt;5),"IS2",IF(AND(K328&lt;50%,Template!N331&gt;5),"IS3",IF(AND(K328&lt;50%,Template!N331&lt;5),"IS4"))))</f>
        <v>#N/A</v>
      </c>
      <c r="W328" t="str">
        <f ca="1">IF(Template!AF331&lt;&gt;"",Template!AF331,IF(M328&lt;&gt;FALSE,M328,""))</f>
        <v/>
      </c>
      <c r="X328" t="str">
        <f ca="1">IF(Template!AG331&lt;&gt;"",Template!AG331,IF(N328&lt;&gt;FALSE,N328,""))</f>
        <v/>
      </c>
      <c r="Y328" t="e">
        <f ca="1">IF(Template!AH331&lt;&gt;"",Template!AH331,IF(O328&lt;&gt;FALSE,O328,""))</f>
        <v>#N/A</v>
      </c>
      <c r="Z328" t="str">
        <f ca="1">IF(Template!AI331&lt;&gt;"",Template!AI331,IF(P328&lt;&gt;FALSE,P328,""))</f>
        <v/>
      </c>
      <c r="AA328" t="str">
        <f ca="1">IF(Template!AJ331&lt;&gt;"",Template!AJ331,IF(Q328&lt;&gt;FALSE,Q328,""))</f>
        <v/>
      </c>
      <c r="AB328" t="e">
        <f ca="1">IF(Template!AK331&lt;&gt;"",Template!AK331,IF(R328&lt;&gt;FALSE,R328,""))</f>
        <v>#N/A</v>
      </c>
      <c r="AC328" t="str">
        <f ca="1">IF(Template!AL331&lt;&gt;"",Template!AL331,IF(S328&lt;&gt;FALSE,S328,""))</f>
        <v/>
      </c>
      <c r="AD328" t="str">
        <f ca="1">IF(Template!AM331&lt;&gt;"",Template!AM331,IF(T328&lt;&gt;FALSE,T328,""))</f>
        <v/>
      </c>
      <c r="AE328" t="e">
        <f ca="1">IF(Template!AN331&lt;&gt;"",Template!AN331,IF(U328&lt;&gt;FALSE,U328,""))</f>
        <v>#N/A</v>
      </c>
    </row>
    <row r="329" spans="2:31" x14ac:dyDescent="0.35">
      <c r="B329" t="str">
        <f ca="1">Template!C332</f>
        <v>LRB-22-reprep</v>
      </c>
      <c r="C329">
        <f ca="1">Template!AV332/Template!AV$2</f>
        <v>1.6079817575479516</v>
      </c>
      <c r="D329">
        <f ca="1">Template!AW332/Template!AW$2</f>
        <v>1.4029571379086119</v>
      </c>
      <c r="E329">
        <f ca="1">Template!AX332/Template!AX$2</f>
        <v>1.2265093796632283</v>
      </c>
      <c r="F329">
        <f ca="1">Template!AY332/Template!AY$2</f>
        <v>1.1568089049329477</v>
      </c>
      <c r="G329">
        <f ca="1">Template!AZ332/Template!AZ$2</f>
        <v>0.86124672248855894</v>
      </c>
      <c r="H329">
        <f ca="1">Template!BA332/Template!BA$2</f>
        <v>0.97395712741963625</v>
      </c>
      <c r="I329">
        <f ca="1">Template!BB332/Template!BB$2</f>
        <v>0.89127290980434459</v>
      </c>
      <c r="J329">
        <f ca="1">Template!BC332/Template!BC$2</f>
        <v>0.77712768032628854</v>
      </c>
      <c r="K329">
        <f ca="1">Template!BD332/Template!BD$2</f>
        <v>1.06757305665684</v>
      </c>
      <c r="M329" t="str">
        <f ca="1">IF(AND(C329&gt;150%,Template!F332&gt;5),"IS1",IF(AND(C329&gt;150%,Template!F332&lt;5),"IS2",IF(AND(C329&lt;50%,Template!F332&gt;5),"IS3",IF(AND(C329&lt;50%,Template!F332&lt;5),"IS4"))))</f>
        <v>IS1</v>
      </c>
      <c r="N329" t="b">
        <f ca="1">IF(AND(D329&gt;150%,Template!G332&gt;5),"IS1",IF(AND(D329&gt;150%,Template!G332&lt;5),"IS2",IF(AND(D329&lt;50%,Template!G332&gt;5),"IS3",IF(AND(D329&lt;50%,Template!G332&lt;5),"IS4"))))</f>
        <v>0</v>
      </c>
      <c r="O329" t="e">
        <f ca="1">IF(AND(E329&gt;150%,Template!H332&gt;5),"IS1",IF(AND(E329&gt;150%,Template!H332&lt;5),"IS2",IF(AND(E329&lt;50%,Template!H332&gt;5),"IS3",IF(AND(E329&lt;50%,Template!H332&lt;5),"IS4"))))</f>
        <v>#N/A</v>
      </c>
      <c r="P329" t="b">
        <f ca="1">IF(AND(F329&gt;150%,Template!I332&gt;5),"IS1",IF(AND(F329&gt;150%,Template!I332&lt;5),"IS2",IF(AND(F329&lt;50%,Template!I332&gt;5),"IS3",IF(AND(F329&lt;50%,Template!I332&lt;5),"IS4"))))</f>
        <v>0</v>
      </c>
      <c r="Q329" t="b">
        <f ca="1">IF(AND(G329&gt;150%,Template!J332&gt;5),"IS1",IF(AND(G329&gt;150%,Template!J332&lt;5),"IS2",IF(AND(G329&lt;50%,Template!J332&gt;5),"IS3",IF(AND(G329&lt;50%,Template!J332&lt;5),"IS4"))))</f>
        <v>0</v>
      </c>
      <c r="R329" t="e">
        <f ca="1">IF(AND(H329&gt;150%,Template!K332&gt;5),"IS1",IF(AND(H329&gt;150%,Template!K332&lt;5),"IS2",IF(AND(H329&lt;50%,Template!K332&gt;5),"IS3",IF(AND(H329&lt;50%,Template!K332&lt;5),"IS4"))))</f>
        <v>#N/A</v>
      </c>
      <c r="S329" t="b">
        <f ca="1">IF(AND(I329&gt;150%,Template!L332&gt;5),"IS1",IF(AND(I329&gt;150%,Template!L332&lt;5),"IS2",IF(AND(I329&lt;50%,Template!L332&gt;5),"IS3",IF(AND(I329&lt;50%,Template!L332&lt;5),"IS4"))))</f>
        <v>0</v>
      </c>
      <c r="T329" t="b">
        <f ca="1">IF(AND(J329&gt;150%,Template!M332&gt;5),"IS1",IF(AND(J329&gt;150%,Template!M332&lt;5),"IS2",IF(AND(J329&lt;50%,Template!M332&gt;5),"IS3",IF(AND(J329&lt;50%,Template!M332&lt;5),"IS4"))))</f>
        <v>0</v>
      </c>
      <c r="U329" t="e">
        <f ca="1">IF(AND(K329&gt;150%,Template!N332&gt;5),"IS1",IF(AND(K329&gt;150%,Template!N332&lt;5),"IS2",IF(AND(K329&lt;50%,Template!N332&gt;5),"IS3",IF(AND(K329&lt;50%,Template!N332&lt;5),"IS4"))))</f>
        <v>#N/A</v>
      </c>
      <c r="W329" t="str">
        <f>IF(Template!AF332&lt;&gt;"",Template!AF332,IF(M329&lt;&gt;FALSE,M329,""))</f>
        <v>IS1</v>
      </c>
      <c r="X329" t="str">
        <f ca="1">IF(Template!AG332&lt;&gt;"",Template!AG332,IF(N329&lt;&gt;FALSE,N329,""))</f>
        <v/>
      </c>
      <c r="Y329" t="e">
        <f ca="1">IF(Template!AH332&lt;&gt;"",Template!AH332,IF(O329&lt;&gt;FALSE,O329,""))</f>
        <v>#N/A</v>
      </c>
      <c r="Z329" t="str">
        <f ca="1">IF(Template!AI332&lt;&gt;"",Template!AI332,IF(P329&lt;&gt;FALSE,P329,""))</f>
        <v/>
      </c>
      <c r="AA329" t="str">
        <f ca="1">IF(Template!AJ332&lt;&gt;"",Template!AJ332,IF(Q329&lt;&gt;FALSE,Q329,""))</f>
        <v/>
      </c>
      <c r="AB329" t="e">
        <f ca="1">IF(Template!AK332&lt;&gt;"",Template!AK332,IF(R329&lt;&gt;FALSE,R329,""))</f>
        <v>#N/A</v>
      </c>
      <c r="AC329" t="str">
        <f ca="1">IF(Template!AL332&lt;&gt;"",Template!AL332,IF(S329&lt;&gt;FALSE,S329,""))</f>
        <v/>
      </c>
      <c r="AD329" t="str">
        <f>IF(Template!AM332&lt;&gt;"",Template!AM332,IF(T329&lt;&gt;FALSE,T329,""))</f>
        <v>b</v>
      </c>
      <c r="AE329" t="e">
        <f ca="1">IF(Template!AN332&lt;&gt;"",Template!AN332,IF(U329&lt;&gt;FALSE,U329,""))</f>
        <v>#N/A</v>
      </c>
    </row>
    <row r="330" spans="2:31" x14ac:dyDescent="0.35">
      <c r="B330" t="str">
        <f ca="1">Template!C333</f>
        <v>LRB-22-reprep-inj2</v>
      </c>
      <c r="C330">
        <f ca="1">Template!AV333/Template!AV$2</f>
        <v>1.5686454431532599</v>
      </c>
      <c r="D330">
        <f ca="1">Template!AW333/Template!AW$2</f>
        <v>1.3686874518470802</v>
      </c>
      <c r="E330">
        <f ca="1">Template!AX333/Template!AX$2</f>
        <v>1.1084460882292508</v>
      </c>
      <c r="F330">
        <f ca="1">Template!AY333/Template!AY$2</f>
        <v>1.0602215602438732</v>
      </c>
      <c r="G330">
        <f ca="1">Template!AZ333/Template!AZ$2</f>
        <v>0.74477704334673134</v>
      </c>
      <c r="H330">
        <f ca="1">Template!BA333/Template!BA$2</f>
        <v>0.8441842268530636</v>
      </c>
      <c r="I330">
        <f ca="1">Template!BB333/Template!BB$2</f>
        <v>0.79407498322155146</v>
      </c>
      <c r="J330">
        <f ca="1">Template!BC333/Template!BC$2</f>
        <v>0.70553842878933015</v>
      </c>
      <c r="K330">
        <f ca="1">Template!BD333/Template!BD$2</f>
        <v>0.94223456917100878</v>
      </c>
      <c r="M330" t="str">
        <f ca="1">IF(AND(C330&gt;150%,Template!F333&gt;5),"IS1",IF(AND(C330&gt;150%,Template!F333&lt;5),"IS2",IF(AND(C330&lt;50%,Template!F333&gt;5),"IS3",IF(AND(C330&lt;50%,Template!F333&lt;5),"IS4"))))</f>
        <v>IS1</v>
      </c>
      <c r="N330" t="b">
        <f ca="1">IF(AND(D330&gt;150%,Template!G333&gt;5),"IS1",IF(AND(D330&gt;150%,Template!G333&lt;5),"IS2",IF(AND(D330&lt;50%,Template!G333&gt;5),"IS3",IF(AND(D330&lt;50%,Template!G333&lt;5),"IS4"))))</f>
        <v>0</v>
      </c>
      <c r="O330" t="e">
        <f ca="1">IF(AND(E330&gt;150%,Template!H333&gt;5),"IS1",IF(AND(E330&gt;150%,Template!H333&lt;5),"IS2",IF(AND(E330&lt;50%,Template!H333&gt;5),"IS3",IF(AND(E330&lt;50%,Template!H333&lt;5),"IS4"))))</f>
        <v>#N/A</v>
      </c>
      <c r="P330" t="b">
        <f ca="1">IF(AND(F330&gt;150%,Template!I333&gt;5),"IS1",IF(AND(F330&gt;150%,Template!I333&lt;5),"IS2",IF(AND(F330&lt;50%,Template!I333&gt;5),"IS3",IF(AND(F330&lt;50%,Template!I333&lt;5),"IS4"))))</f>
        <v>0</v>
      </c>
      <c r="Q330" t="b">
        <f ca="1">IF(AND(G330&gt;150%,Template!J333&gt;5),"IS1",IF(AND(G330&gt;150%,Template!J333&lt;5),"IS2",IF(AND(G330&lt;50%,Template!J333&gt;5),"IS3",IF(AND(G330&lt;50%,Template!J333&lt;5),"IS4"))))</f>
        <v>0</v>
      </c>
      <c r="R330" t="e">
        <f ca="1">IF(AND(H330&gt;150%,Template!K333&gt;5),"IS1",IF(AND(H330&gt;150%,Template!K333&lt;5),"IS2",IF(AND(H330&lt;50%,Template!K333&gt;5),"IS3",IF(AND(H330&lt;50%,Template!K333&lt;5),"IS4"))))</f>
        <v>#N/A</v>
      </c>
      <c r="S330" t="b">
        <f ca="1">IF(AND(I330&gt;150%,Template!L333&gt;5),"IS1",IF(AND(I330&gt;150%,Template!L333&lt;5),"IS2",IF(AND(I330&lt;50%,Template!L333&gt;5),"IS3",IF(AND(I330&lt;50%,Template!L333&lt;5),"IS4"))))</f>
        <v>0</v>
      </c>
      <c r="T330" t="b">
        <f ca="1">IF(AND(J330&gt;150%,Template!M333&gt;5),"IS1",IF(AND(J330&gt;150%,Template!M333&lt;5),"IS2",IF(AND(J330&lt;50%,Template!M333&gt;5),"IS3",IF(AND(J330&lt;50%,Template!M333&lt;5),"IS4"))))</f>
        <v>0</v>
      </c>
      <c r="U330" t="e">
        <f ca="1">IF(AND(K330&gt;150%,Template!N333&gt;5),"IS1",IF(AND(K330&gt;150%,Template!N333&lt;5),"IS2",IF(AND(K330&lt;50%,Template!N333&gt;5),"IS3",IF(AND(K330&lt;50%,Template!N333&lt;5),"IS4"))))</f>
        <v>#N/A</v>
      </c>
      <c r="W330" t="str">
        <f>IF(Template!AF333&lt;&gt;"",Template!AF333,IF(M330&lt;&gt;FALSE,M330,""))</f>
        <v>IS1</v>
      </c>
      <c r="X330" t="str">
        <f ca="1">IF(Template!AG333&lt;&gt;"",Template!AG333,IF(N330&lt;&gt;FALSE,N330,""))</f>
        <v/>
      </c>
      <c r="Y330" t="e">
        <f ca="1">IF(Template!AH333&lt;&gt;"",Template!AH333,IF(O330&lt;&gt;FALSE,O330,""))</f>
        <v>#N/A</v>
      </c>
      <c r="Z330" t="str">
        <f ca="1">IF(Template!AI333&lt;&gt;"",Template!AI333,IF(P330&lt;&gt;FALSE,P330,""))</f>
        <v/>
      </c>
      <c r="AA330" t="str">
        <f ca="1">IF(Template!AJ333&lt;&gt;"",Template!AJ333,IF(Q330&lt;&gt;FALSE,Q330,""))</f>
        <v/>
      </c>
      <c r="AB330" t="e">
        <f ca="1">IF(Template!AK333&lt;&gt;"",Template!AK333,IF(R330&lt;&gt;FALSE,R330,""))</f>
        <v>#N/A</v>
      </c>
      <c r="AC330" t="str">
        <f ca="1">IF(Template!AL333&lt;&gt;"",Template!AL333,IF(S330&lt;&gt;FALSE,S330,""))</f>
        <v/>
      </c>
      <c r="AD330" t="str">
        <f>IF(Template!AM333&lt;&gt;"",Template!AM333,IF(T330&lt;&gt;FALSE,T330,""))</f>
        <v>b</v>
      </c>
      <c r="AE330" t="e">
        <f ca="1">IF(Template!AN333&lt;&gt;"",Template!AN333,IF(U330&lt;&gt;FALSE,U330,""))</f>
        <v>#N/A</v>
      </c>
    </row>
    <row r="331" spans="2:31" x14ac:dyDescent="0.35">
      <c r="B331" t="str">
        <f ca="1">Template!C334</f>
        <v>WO-23003-203-A-1B</v>
      </c>
      <c r="C331">
        <f ca="1">Template!AV334/Template!AV$2</f>
        <v>1.3701094957988948</v>
      </c>
      <c r="D331">
        <f ca="1">Template!AW334/Template!AW$2</f>
        <v>1.304077965696552</v>
      </c>
      <c r="E331">
        <f ca="1">Template!AX334/Template!AX$2</f>
        <v>1.0967083862845275</v>
      </c>
      <c r="F331">
        <f ca="1">Template!AY334/Template!AY$2</f>
        <v>1.0676563552580436</v>
      </c>
      <c r="G331">
        <f ca="1">Template!AZ334/Template!AZ$2</f>
        <v>0.90697382773211832</v>
      </c>
      <c r="H331">
        <f ca="1">Template!BA334/Template!BA$2</f>
        <v>0.92219121740090093</v>
      </c>
      <c r="I331">
        <f ca="1">Template!BB334/Template!BB$2</f>
        <v>0.54906850898643589</v>
      </c>
      <c r="J331">
        <f ca="1">Template!BC334/Template!BC$2</f>
        <v>0.41992154135593235</v>
      </c>
      <c r="K331">
        <f ca="1">Template!BD334/Template!BD$2</f>
        <v>1.1726492079366151</v>
      </c>
      <c r="M331" t="b">
        <f ca="1">IF(AND(C331&gt;150%,Template!F334&gt;5),"IS1",IF(AND(C331&gt;150%,Template!F334&lt;5),"IS2",IF(AND(C331&lt;50%,Template!F334&gt;5),"IS3",IF(AND(C331&lt;50%,Template!F334&lt;5),"IS4"))))</f>
        <v>0</v>
      </c>
      <c r="N331" t="b">
        <f ca="1">IF(AND(D331&gt;150%,Template!G334&gt;5),"IS1",IF(AND(D331&gt;150%,Template!G334&lt;5),"IS2",IF(AND(D331&lt;50%,Template!G334&gt;5),"IS3",IF(AND(D331&lt;50%,Template!G334&lt;5),"IS4"))))</f>
        <v>0</v>
      </c>
      <c r="O331" t="e">
        <f ca="1">IF(AND(E331&gt;150%,Template!H334&gt;5),"IS1",IF(AND(E331&gt;150%,Template!H334&lt;5),"IS2",IF(AND(E331&lt;50%,Template!H334&gt;5),"IS3",IF(AND(E331&lt;50%,Template!H334&lt;5),"IS4"))))</f>
        <v>#N/A</v>
      </c>
      <c r="P331" t="b">
        <f ca="1">IF(AND(F331&gt;150%,Template!I334&gt;5),"IS1",IF(AND(F331&gt;150%,Template!I334&lt;5),"IS2",IF(AND(F331&lt;50%,Template!I334&gt;5),"IS3",IF(AND(F331&lt;50%,Template!I334&lt;5),"IS4"))))</f>
        <v>0</v>
      </c>
      <c r="Q331" t="b">
        <f ca="1">IF(AND(G331&gt;150%,Template!J334&gt;5),"IS1",IF(AND(G331&gt;150%,Template!J334&lt;5),"IS2",IF(AND(G331&lt;50%,Template!J334&gt;5),"IS3",IF(AND(G331&lt;50%,Template!J334&lt;5),"IS4"))))</f>
        <v>0</v>
      </c>
      <c r="R331" t="e">
        <f ca="1">IF(AND(H331&gt;150%,Template!K334&gt;5),"IS1",IF(AND(H331&gt;150%,Template!K334&lt;5),"IS2",IF(AND(H331&lt;50%,Template!K334&gt;5),"IS3",IF(AND(H331&lt;50%,Template!K334&lt;5),"IS4"))))</f>
        <v>#N/A</v>
      </c>
      <c r="S331" t="b">
        <f ca="1">IF(AND(I331&gt;150%,Template!L334&gt;5),"IS1",IF(AND(I331&gt;150%,Template!L334&lt;5),"IS2",IF(AND(I331&lt;50%,Template!L334&gt;5),"IS3",IF(AND(I331&lt;50%,Template!L334&lt;5),"IS4"))))</f>
        <v>0</v>
      </c>
      <c r="T331" t="str">
        <f ca="1">IF(AND(J331&gt;150%,Template!M334&gt;5),"IS1",IF(AND(J331&gt;150%,Template!M334&lt;5),"IS2",IF(AND(J331&lt;50%,Template!M334&gt;5),"IS3",IF(AND(J331&lt;50%,Template!M334&lt;5),"IS4"))))</f>
        <v>IS4</v>
      </c>
      <c r="U331" t="e">
        <f ca="1">IF(AND(K331&gt;150%,Template!N334&gt;5),"IS1",IF(AND(K331&gt;150%,Template!N334&lt;5),"IS2",IF(AND(K331&lt;50%,Template!N334&gt;5),"IS3",IF(AND(K331&lt;50%,Template!N334&lt;5),"IS4"))))</f>
        <v>#N/A</v>
      </c>
      <c r="W331" t="str">
        <f ca="1">IF(Template!AF334&lt;&gt;"",Template!AF334,IF(M331&lt;&gt;FALSE,M331,""))</f>
        <v/>
      </c>
      <c r="X331" t="str">
        <f ca="1">IF(Template!AG334&lt;&gt;"",Template!AG334,IF(N331&lt;&gt;FALSE,N331,""))</f>
        <v/>
      </c>
      <c r="Y331" t="e">
        <f ca="1">IF(Template!AH334&lt;&gt;"",Template!AH334,IF(O331&lt;&gt;FALSE,O331,""))</f>
        <v>#N/A</v>
      </c>
      <c r="Z331" t="str">
        <f ca="1">IF(Template!AI334&lt;&gt;"",Template!AI334,IF(P331&lt;&gt;FALSE,P331,""))</f>
        <v/>
      </c>
      <c r="AA331" t="str">
        <f ca="1">IF(Template!AJ334&lt;&gt;"",Template!AJ334,IF(Q331&lt;&gt;FALSE,Q331,""))</f>
        <v/>
      </c>
      <c r="AB331" t="e">
        <f ca="1">IF(Template!AK334&lt;&gt;"",Template!AK334,IF(R331&lt;&gt;FALSE,R331,""))</f>
        <v>#N/A</v>
      </c>
      <c r="AC331" t="str">
        <f ca="1">IF(Template!AL334&lt;&gt;"",Template!AL334,IF(S331&lt;&gt;FALSE,S331,""))</f>
        <v/>
      </c>
      <c r="AD331" t="str">
        <f>IF(Template!AM334&lt;&gt;"",Template!AM334,IF(T331&lt;&gt;FALSE,T331,""))</f>
        <v>IS4</v>
      </c>
      <c r="AE331" t="e">
        <f ca="1">IF(Template!AN334&lt;&gt;"",Template!AN334,IF(U331&lt;&gt;FALSE,U331,""))</f>
        <v>#N/A</v>
      </c>
    </row>
    <row r="332" spans="2:31" x14ac:dyDescent="0.35">
      <c r="B332" t="str">
        <f ca="1">Template!C335</f>
        <v>WO-23003-204-A-1B</v>
      </c>
      <c r="C332">
        <f ca="1">Template!AV335/Template!AV$2</f>
        <v>0.86880910479138274</v>
      </c>
      <c r="D332">
        <f ca="1">Template!AW335/Template!AW$2</f>
        <v>0.90279744408859397</v>
      </c>
      <c r="E332">
        <f ca="1">Template!AX335/Template!AX$2</f>
        <v>0.75046456120055116</v>
      </c>
      <c r="F332">
        <f ca="1">Template!AY335/Template!AY$2</f>
        <v>0.76508648845400473</v>
      </c>
      <c r="G332">
        <f ca="1">Template!AZ335/Template!AZ$2</f>
        <v>0.82841512287345787</v>
      </c>
      <c r="H332">
        <f ca="1">Template!BA335/Template!BA$2</f>
        <v>0.68839654659916327</v>
      </c>
      <c r="I332">
        <f ca="1">Template!BB335/Template!BB$2</f>
        <v>0.28280415401537806</v>
      </c>
      <c r="J332">
        <f ca="1">Template!BC335/Template!BC$2</f>
        <v>0.24574668471132149</v>
      </c>
      <c r="K332">
        <f ca="1">Template!BD335/Template!BD$2</f>
        <v>1.1066537800657159</v>
      </c>
      <c r="M332" t="b">
        <f ca="1">IF(AND(C332&gt;150%,Template!F335&gt;5),"IS1",IF(AND(C332&gt;150%,Template!F335&lt;5),"IS2",IF(AND(C332&lt;50%,Template!F335&gt;5),"IS3",IF(AND(C332&lt;50%,Template!F335&lt;5),"IS4"))))</f>
        <v>0</v>
      </c>
      <c r="N332" t="b">
        <f ca="1">IF(AND(D332&gt;150%,Template!G335&gt;5),"IS1",IF(AND(D332&gt;150%,Template!G335&lt;5),"IS2",IF(AND(D332&lt;50%,Template!G335&gt;5),"IS3",IF(AND(D332&lt;50%,Template!G335&lt;5),"IS4"))))</f>
        <v>0</v>
      </c>
      <c r="O332" t="e">
        <f ca="1">IF(AND(E332&gt;150%,Template!H335&gt;5),"IS1",IF(AND(E332&gt;150%,Template!H335&lt;5),"IS2",IF(AND(E332&lt;50%,Template!H335&gt;5),"IS3",IF(AND(E332&lt;50%,Template!H335&lt;5),"IS4"))))</f>
        <v>#N/A</v>
      </c>
      <c r="P332" t="b">
        <f ca="1">IF(AND(F332&gt;150%,Template!I335&gt;5),"IS1",IF(AND(F332&gt;150%,Template!I335&lt;5),"IS2",IF(AND(F332&lt;50%,Template!I335&gt;5),"IS3",IF(AND(F332&lt;50%,Template!I335&lt;5),"IS4"))))</f>
        <v>0</v>
      </c>
      <c r="Q332" t="b">
        <f ca="1">IF(AND(G332&gt;150%,Template!J335&gt;5),"IS1",IF(AND(G332&gt;150%,Template!J335&lt;5),"IS2",IF(AND(G332&lt;50%,Template!J335&gt;5),"IS3",IF(AND(G332&lt;50%,Template!J335&lt;5),"IS4"))))</f>
        <v>0</v>
      </c>
      <c r="R332" t="e">
        <f ca="1">IF(AND(H332&gt;150%,Template!K335&gt;5),"IS1",IF(AND(H332&gt;150%,Template!K335&lt;5),"IS2",IF(AND(H332&lt;50%,Template!K335&gt;5),"IS3",IF(AND(H332&lt;50%,Template!K335&lt;5),"IS4"))))</f>
        <v>#N/A</v>
      </c>
      <c r="S332" t="str">
        <f ca="1">IF(AND(I332&gt;150%,Template!L335&gt;5),"IS1",IF(AND(I332&gt;150%,Template!L335&lt;5),"IS2",IF(AND(I332&lt;50%,Template!L335&gt;5),"IS3",IF(AND(I332&lt;50%,Template!L335&lt;5),"IS4"))))</f>
        <v>IS3</v>
      </c>
      <c r="T332" t="str">
        <f ca="1">IF(AND(J332&gt;150%,Template!M335&gt;5),"IS1",IF(AND(J332&gt;150%,Template!M335&lt;5),"IS2",IF(AND(J332&lt;50%,Template!M335&gt;5),"IS3",IF(AND(J332&lt;50%,Template!M335&lt;5),"IS4"))))</f>
        <v>IS4</v>
      </c>
      <c r="U332" t="e">
        <f ca="1">IF(AND(K332&gt;150%,Template!N335&gt;5),"IS1",IF(AND(K332&gt;150%,Template!N335&lt;5),"IS2",IF(AND(K332&lt;50%,Template!N335&gt;5),"IS3",IF(AND(K332&lt;50%,Template!N335&lt;5),"IS4"))))</f>
        <v>#N/A</v>
      </c>
      <c r="W332" t="str">
        <f ca="1">IF(Template!AF335&lt;&gt;"",Template!AF335,IF(M332&lt;&gt;FALSE,M332,""))</f>
        <v/>
      </c>
      <c r="X332" t="str">
        <f ca="1">IF(Template!AG335&lt;&gt;"",Template!AG335,IF(N332&lt;&gt;FALSE,N332,""))</f>
        <v/>
      </c>
      <c r="Y332" t="e">
        <f ca="1">IF(Template!AH335&lt;&gt;"",Template!AH335,IF(O332&lt;&gt;FALSE,O332,""))</f>
        <v>#N/A</v>
      </c>
      <c r="Z332" t="str">
        <f ca="1">IF(Template!AI335&lt;&gt;"",Template!AI335,IF(P332&lt;&gt;FALSE,P332,""))</f>
        <v/>
      </c>
      <c r="AA332" t="str">
        <f ca="1">IF(Template!AJ335&lt;&gt;"",Template!AJ335,IF(Q332&lt;&gt;FALSE,Q332,""))</f>
        <v/>
      </c>
      <c r="AB332" t="e">
        <f ca="1">IF(Template!AK335&lt;&gt;"",Template!AK335,IF(R332&lt;&gt;FALSE,R332,""))</f>
        <v>#N/A</v>
      </c>
      <c r="AC332" t="str">
        <f>IF(Template!AL335&lt;&gt;"",Template!AL335,IF(S332&lt;&gt;FALSE,S332,""))</f>
        <v>IS3</v>
      </c>
      <c r="AD332" t="str">
        <f>IF(Template!AM335&lt;&gt;"",Template!AM335,IF(T332&lt;&gt;FALSE,T332,""))</f>
        <v>IS4</v>
      </c>
      <c r="AE332" t="e">
        <f ca="1">IF(Template!AN335&lt;&gt;"",Template!AN335,IF(U332&lt;&gt;FALSE,U332,""))</f>
        <v>#N/A</v>
      </c>
    </row>
    <row r="333" spans="2:31" x14ac:dyDescent="0.35">
      <c r="B333" t="str">
        <f ca="1">Template!C336</f>
        <v>WO-23003-205-A-1B</v>
      </c>
      <c r="C333">
        <f ca="1">Template!AV336/Template!AV$2</f>
        <v>0.80860353481747271</v>
      </c>
      <c r="D333">
        <f ca="1">Template!AW336/Template!AW$2</f>
        <v>0.87288979640894848</v>
      </c>
      <c r="E333">
        <f ca="1">Template!AX336/Template!AX$2</f>
        <v>0.70746226831682402</v>
      </c>
      <c r="F333">
        <f ca="1">Template!AY336/Template!AY$2</f>
        <v>0.72536450367663141</v>
      </c>
      <c r="G333">
        <f ca="1">Template!AZ336/Template!AZ$2</f>
        <v>0.81706714898961075</v>
      </c>
      <c r="H333">
        <f ca="1">Template!BA336/Template!BA$2</f>
        <v>0.68557044865292038</v>
      </c>
      <c r="I333">
        <f ca="1">Template!BB336/Template!BB$2</f>
        <v>0.28784428157313602</v>
      </c>
      <c r="J333">
        <f ca="1">Template!BC336/Template!BC$2</f>
        <v>0.25400717720717175</v>
      </c>
      <c r="K333">
        <f ca="1">Template!BD336/Template!BD$2</f>
        <v>1.075185608005321</v>
      </c>
      <c r="M333" t="b">
        <f ca="1">IF(AND(C333&gt;150%,Template!F336&gt;5),"IS1",IF(AND(C333&gt;150%,Template!F336&lt;5),"IS2",IF(AND(C333&lt;50%,Template!F336&gt;5),"IS3",IF(AND(C333&lt;50%,Template!F336&lt;5),"IS4"))))</f>
        <v>0</v>
      </c>
      <c r="N333" t="b">
        <f ca="1">IF(AND(D333&gt;150%,Template!G336&gt;5),"IS1",IF(AND(D333&gt;150%,Template!G336&lt;5),"IS2",IF(AND(D333&lt;50%,Template!G336&gt;5),"IS3",IF(AND(D333&lt;50%,Template!G336&lt;5),"IS4"))))</f>
        <v>0</v>
      </c>
      <c r="O333" t="e">
        <f ca="1">IF(AND(E333&gt;150%,Template!H336&gt;5),"IS1",IF(AND(E333&gt;150%,Template!H336&lt;5),"IS2",IF(AND(E333&lt;50%,Template!H336&gt;5),"IS3",IF(AND(E333&lt;50%,Template!H336&lt;5),"IS4"))))</f>
        <v>#N/A</v>
      </c>
      <c r="P333" t="b">
        <f ca="1">IF(AND(F333&gt;150%,Template!I336&gt;5),"IS1",IF(AND(F333&gt;150%,Template!I336&lt;5),"IS2",IF(AND(F333&lt;50%,Template!I336&gt;5),"IS3",IF(AND(F333&lt;50%,Template!I336&lt;5),"IS4"))))</f>
        <v>0</v>
      </c>
      <c r="Q333" t="b">
        <f ca="1">IF(AND(G333&gt;150%,Template!J336&gt;5),"IS1",IF(AND(G333&gt;150%,Template!J336&lt;5),"IS2",IF(AND(G333&lt;50%,Template!J336&gt;5),"IS3",IF(AND(G333&lt;50%,Template!J336&lt;5),"IS4"))))</f>
        <v>0</v>
      </c>
      <c r="R333" t="e">
        <f ca="1">IF(AND(H333&gt;150%,Template!K336&gt;5),"IS1",IF(AND(H333&gt;150%,Template!K336&lt;5),"IS2",IF(AND(H333&lt;50%,Template!K336&gt;5),"IS3",IF(AND(H333&lt;50%,Template!K336&lt;5),"IS4"))))</f>
        <v>#N/A</v>
      </c>
      <c r="S333" t="str">
        <f ca="1">IF(AND(I333&gt;150%,Template!L336&gt;5),"IS1",IF(AND(I333&gt;150%,Template!L336&lt;5),"IS2",IF(AND(I333&lt;50%,Template!L336&gt;5),"IS3",IF(AND(I333&lt;50%,Template!L336&lt;5),"IS4"))))</f>
        <v>IS3</v>
      </c>
      <c r="T333" t="str">
        <f ca="1">IF(AND(J333&gt;150%,Template!M336&gt;5),"IS1",IF(AND(J333&gt;150%,Template!M336&lt;5),"IS2",IF(AND(J333&lt;50%,Template!M336&gt;5),"IS3",IF(AND(J333&lt;50%,Template!M336&lt;5),"IS4"))))</f>
        <v>IS4</v>
      </c>
      <c r="U333" t="e">
        <f ca="1">IF(AND(K333&gt;150%,Template!N336&gt;5),"IS1",IF(AND(K333&gt;150%,Template!N336&lt;5),"IS2",IF(AND(K333&lt;50%,Template!N336&gt;5),"IS3",IF(AND(K333&lt;50%,Template!N336&lt;5),"IS4"))))</f>
        <v>#N/A</v>
      </c>
      <c r="W333" t="str">
        <f ca="1">IF(Template!AF336&lt;&gt;"",Template!AF336,IF(M333&lt;&gt;FALSE,M333,""))</f>
        <v/>
      </c>
      <c r="X333" t="str">
        <f ca="1">IF(Template!AG336&lt;&gt;"",Template!AG336,IF(N333&lt;&gt;FALSE,N333,""))</f>
        <v/>
      </c>
      <c r="Y333" t="e">
        <f ca="1">IF(Template!AH336&lt;&gt;"",Template!AH336,IF(O333&lt;&gt;FALSE,O333,""))</f>
        <v>#N/A</v>
      </c>
      <c r="Z333" t="str">
        <f ca="1">IF(Template!AI336&lt;&gt;"",Template!AI336,IF(P333&lt;&gt;FALSE,P333,""))</f>
        <v/>
      </c>
      <c r="AA333" t="str">
        <f ca="1">IF(Template!AJ336&lt;&gt;"",Template!AJ336,IF(Q333&lt;&gt;FALSE,Q333,""))</f>
        <v/>
      </c>
      <c r="AB333" t="e">
        <f ca="1">IF(Template!AK336&lt;&gt;"",Template!AK336,IF(R333&lt;&gt;FALSE,R333,""))</f>
        <v>#N/A</v>
      </c>
      <c r="AC333" t="str">
        <f>IF(Template!AL336&lt;&gt;"",Template!AL336,IF(S333&lt;&gt;FALSE,S333,""))</f>
        <v>IS3</v>
      </c>
      <c r="AD333" t="str">
        <f>IF(Template!AM336&lt;&gt;"",Template!AM336,IF(T333&lt;&gt;FALSE,T333,""))</f>
        <v>IS4</v>
      </c>
      <c r="AE333" t="e">
        <f ca="1">IF(Template!AN336&lt;&gt;"",Template!AN336,IF(U333&lt;&gt;FALSE,U333,""))</f>
        <v>#N/A</v>
      </c>
    </row>
    <row r="334" spans="2:31" x14ac:dyDescent="0.35">
      <c r="B334" t="str">
        <f ca="1">Template!C337</f>
        <v>WO-23003-206-A-1B</v>
      </c>
      <c r="C334">
        <f ca="1">Template!AV337/Template!AV$2</f>
        <v>1.3580355125211425</v>
      </c>
      <c r="D334">
        <f ca="1">Template!AW337/Template!AW$2</f>
        <v>1.3271454510219391</v>
      </c>
      <c r="E334">
        <f ca="1">Template!AX337/Template!AX$2</f>
        <v>1.0866994361540336</v>
      </c>
      <c r="F334">
        <f ca="1">Template!AY337/Template!AY$2</f>
        <v>1.0876090254153272</v>
      </c>
      <c r="G334">
        <f ca="1">Template!AZ337/Template!AZ$2</f>
        <v>0.95788098900485508</v>
      </c>
      <c r="H334">
        <f ca="1">Template!BA337/Template!BA$2</f>
        <v>0.92758773355251223</v>
      </c>
      <c r="I334">
        <f ca="1">Template!BB337/Template!BB$2</f>
        <v>0.44235730988847788</v>
      </c>
      <c r="J334">
        <f ca="1">Template!BC337/Template!BC$2</f>
        <v>0.3374274700704552</v>
      </c>
      <c r="K334">
        <f ca="1">Template!BD337/Template!BD$2</f>
        <v>1.188283765953412</v>
      </c>
      <c r="M334" t="b">
        <f ca="1">IF(AND(C334&gt;150%,Template!F337&gt;5),"IS1",IF(AND(C334&gt;150%,Template!F337&lt;5),"IS2",IF(AND(C334&lt;50%,Template!F337&gt;5),"IS3",IF(AND(C334&lt;50%,Template!F337&lt;5),"IS4"))))</f>
        <v>0</v>
      </c>
      <c r="N334" t="b">
        <f ca="1">IF(AND(D334&gt;150%,Template!G337&gt;5),"IS1",IF(AND(D334&gt;150%,Template!G337&lt;5),"IS2",IF(AND(D334&lt;50%,Template!G337&gt;5),"IS3",IF(AND(D334&lt;50%,Template!G337&lt;5),"IS4"))))</f>
        <v>0</v>
      </c>
      <c r="O334" t="e">
        <f ca="1">IF(AND(E334&gt;150%,Template!H337&gt;5),"IS1",IF(AND(E334&gt;150%,Template!H337&lt;5),"IS2",IF(AND(E334&lt;50%,Template!H337&gt;5),"IS3",IF(AND(E334&lt;50%,Template!H337&lt;5),"IS4"))))</f>
        <v>#N/A</v>
      </c>
      <c r="P334" t="b">
        <f ca="1">IF(AND(F334&gt;150%,Template!I337&gt;5),"IS1",IF(AND(F334&gt;150%,Template!I337&lt;5),"IS2",IF(AND(F334&lt;50%,Template!I337&gt;5),"IS3",IF(AND(F334&lt;50%,Template!I337&lt;5),"IS4"))))</f>
        <v>0</v>
      </c>
      <c r="Q334" t="b">
        <f ca="1">IF(AND(G334&gt;150%,Template!J337&gt;5),"IS1",IF(AND(G334&gt;150%,Template!J337&lt;5),"IS2",IF(AND(G334&lt;50%,Template!J337&gt;5),"IS3",IF(AND(G334&lt;50%,Template!J337&lt;5),"IS4"))))</f>
        <v>0</v>
      </c>
      <c r="R334" t="e">
        <f ca="1">IF(AND(H334&gt;150%,Template!K337&gt;5),"IS1",IF(AND(H334&gt;150%,Template!K337&lt;5),"IS2",IF(AND(H334&lt;50%,Template!K337&gt;5),"IS3",IF(AND(H334&lt;50%,Template!K337&lt;5),"IS4"))))</f>
        <v>#N/A</v>
      </c>
      <c r="S334" t="str">
        <f ca="1">IF(AND(I334&gt;150%,Template!L337&gt;5),"IS1",IF(AND(I334&gt;150%,Template!L337&lt;5),"IS2",IF(AND(I334&lt;50%,Template!L337&gt;5),"IS3",IF(AND(I334&lt;50%,Template!L337&lt;5),"IS4"))))</f>
        <v>IS4</v>
      </c>
      <c r="T334" t="str">
        <f ca="1">IF(AND(J334&gt;150%,Template!M337&gt;5),"IS1",IF(AND(J334&gt;150%,Template!M337&lt;5),"IS2",IF(AND(J334&lt;50%,Template!M337&gt;5),"IS3",IF(AND(J334&lt;50%,Template!M337&lt;5),"IS4"))))</f>
        <v>IS4</v>
      </c>
      <c r="U334" t="e">
        <f ca="1">IF(AND(K334&gt;150%,Template!N337&gt;5),"IS1",IF(AND(K334&gt;150%,Template!N337&lt;5),"IS2",IF(AND(K334&lt;50%,Template!N337&gt;5),"IS3",IF(AND(K334&lt;50%,Template!N337&lt;5),"IS4"))))</f>
        <v>#N/A</v>
      </c>
      <c r="W334" t="str">
        <f ca="1">IF(Template!AF337&lt;&gt;"",Template!AF337,IF(M334&lt;&gt;FALSE,M334,""))</f>
        <v/>
      </c>
      <c r="X334" t="str">
        <f ca="1">IF(Template!AG337&lt;&gt;"",Template!AG337,IF(N334&lt;&gt;FALSE,N334,""))</f>
        <v/>
      </c>
      <c r="Y334" t="e">
        <f ca="1">IF(Template!AH337&lt;&gt;"",Template!AH337,IF(O334&lt;&gt;FALSE,O334,""))</f>
        <v>#N/A</v>
      </c>
      <c r="Z334" t="str">
        <f ca="1">IF(Template!AI337&lt;&gt;"",Template!AI337,IF(P334&lt;&gt;FALSE,P334,""))</f>
        <v/>
      </c>
      <c r="AA334" t="str">
        <f ca="1">IF(Template!AJ337&lt;&gt;"",Template!AJ337,IF(Q334&lt;&gt;FALSE,Q334,""))</f>
        <v/>
      </c>
      <c r="AB334" t="e">
        <f ca="1">IF(Template!AK337&lt;&gt;"",Template!AK337,IF(R334&lt;&gt;FALSE,R334,""))</f>
        <v>#N/A</v>
      </c>
      <c r="AC334" t="str">
        <f>IF(Template!AL337&lt;&gt;"",Template!AL337,IF(S334&lt;&gt;FALSE,S334,""))</f>
        <v>IS4</v>
      </c>
      <c r="AD334" t="str">
        <f>IF(Template!AM337&lt;&gt;"",Template!AM337,IF(T334&lt;&gt;FALSE,T334,""))</f>
        <v>IS4</v>
      </c>
      <c r="AE334" t="e">
        <f ca="1">IF(Template!AN337&lt;&gt;"",Template!AN337,IF(U334&lt;&gt;FALSE,U334,""))</f>
        <v>#N/A</v>
      </c>
    </row>
    <row r="335" spans="2:31" x14ac:dyDescent="0.35">
      <c r="B335" t="str">
        <f ca="1">Template!C338</f>
        <v>WO-23003-207-A-1B</v>
      </c>
      <c r="C335">
        <f ca="1">Template!AV338/Template!AV$2</f>
        <v>1.27609512918313</v>
      </c>
      <c r="D335">
        <f ca="1">Template!AW338/Template!AW$2</f>
        <v>1.2909837476932178</v>
      </c>
      <c r="E335">
        <f ca="1">Template!AX338/Template!AX$2</f>
        <v>1.0303867346892923</v>
      </c>
      <c r="F335">
        <f ca="1">Template!AY338/Template!AY$2</f>
        <v>1.0592240590695963</v>
      </c>
      <c r="G335">
        <f ca="1">Template!AZ338/Template!AZ$2</f>
        <v>0.93878617662679242</v>
      </c>
      <c r="H335">
        <f ca="1">Template!BA338/Template!BA$2</f>
        <v>0.95616481692807098</v>
      </c>
      <c r="I335">
        <f ca="1">Template!BB338/Template!BB$2</f>
        <v>0.55127134034031344</v>
      </c>
      <c r="J335">
        <f ca="1">Template!BC338/Template!BC$2</f>
        <v>0.41384024521135487</v>
      </c>
      <c r="K335">
        <f ca="1">Template!BD338/Template!BD$2</f>
        <v>1.2186478601004482</v>
      </c>
      <c r="M335" t="b">
        <f ca="1">IF(AND(C335&gt;150%,Template!F338&gt;5),"IS1",IF(AND(C335&gt;150%,Template!F338&lt;5),"IS2",IF(AND(C335&lt;50%,Template!F338&gt;5),"IS3",IF(AND(C335&lt;50%,Template!F338&lt;5),"IS4"))))</f>
        <v>0</v>
      </c>
      <c r="N335" t="b">
        <f ca="1">IF(AND(D335&gt;150%,Template!G338&gt;5),"IS1",IF(AND(D335&gt;150%,Template!G338&lt;5),"IS2",IF(AND(D335&lt;50%,Template!G338&gt;5),"IS3",IF(AND(D335&lt;50%,Template!G338&lt;5),"IS4"))))</f>
        <v>0</v>
      </c>
      <c r="O335" t="e">
        <f ca="1">IF(AND(E335&gt;150%,Template!H338&gt;5),"IS1",IF(AND(E335&gt;150%,Template!H338&lt;5),"IS2",IF(AND(E335&lt;50%,Template!H338&gt;5),"IS3",IF(AND(E335&lt;50%,Template!H338&lt;5),"IS4"))))</f>
        <v>#N/A</v>
      </c>
      <c r="P335" t="b">
        <f ca="1">IF(AND(F335&gt;150%,Template!I338&gt;5),"IS1",IF(AND(F335&gt;150%,Template!I338&lt;5),"IS2",IF(AND(F335&lt;50%,Template!I338&gt;5),"IS3",IF(AND(F335&lt;50%,Template!I338&lt;5),"IS4"))))</f>
        <v>0</v>
      </c>
      <c r="Q335" t="b">
        <f ca="1">IF(AND(G335&gt;150%,Template!J338&gt;5),"IS1",IF(AND(G335&gt;150%,Template!J338&lt;5),"IS2",IF(AND(G335&lt;50%,Template!J338&gt;5),"IS3",IF(AND(G335&lt;50%,Template!J338&lt;5),"IS4"))))</f>
        <v>0</v>
      </c>
      <c r="R335" t="e">
        <f ca="1">IF(AND(H335&gt;150%,Template!K338&gt;5),"IS1",IF(AND(H335&gt;150%,Template!K338&lt;5),"IS2",IF(AND(H335&lt;50%,Template!K338&gt;5),"IS3",IF(AND(H335&lt;50%,Template!K338&lt;5),"IS4"))))</f>
        <v>#N/A</v>
      </c>
      <c r="S335" t="b">
        <f ca="1">IF(AND(I335&gt;150%,Template!L338&gt;5),"IS1",IF(AND(I335&gt;150%,Template!L338&lt;5),"IS2",IF(AND(I335&lt;50%,Template!L338&gt;5),"IS3",IF(AND(I335&lt;50%,Template!L338&lt;5),"IS4"))))</f>
        <v>0</v>
      </c>
      <c r="T335" t="str">
        <f ca="1">IF(AND(J335&gt;150%,Template!M338&gt;5),"IS1",IF(AND(J335&gt;150%,Template!M338&lt;5),"IS2",IF(AND(J335&lt;50%,Template!M338&gt;5),"IS3",IF(AND(J335&lt;50%,Template!M338&lt;5),"IS4"))))</f>
        <v>IS4</v>
      </c>
      <c r="U335" t="e">
        <f ca="1">IF(AND(K335&gt;150%,Template!N338&gt;5),"IS1",IF(AND(K335&gt;150%,Template!N338&lt;5),"IS2",IF(AND(K335&lt;50%,Template!N338&gt;5),"IS3",IF(AND(K335&lt;50%,Template!N338&lt;5),"IS4"))))</f>
        <v>#N/A</v>
      </c>
      <c r="W335" t="str">
        <f ca="1">IF(Template!AF338&lt;&gt;"",Template!AF338,IF(M335&lt;&gt;FALSE,M335,""))</f>
        <v/>
      </c>
      <c r="X335" t="str">
        <f ca="1">IF(Template!AG338&lt;&gt;"",Template!AG338,IF(N335&lt;&gt;FALSE,N335,""))</f>
        <v/>
      </c>
      <c r="Y335" t="e">
        <f ca="1">IF(Template!AH338&lt;&gt;"",Template!AH338,IF(O335&lt;&gt;FALSE,O335,""))</f>
        <v>#N/A</v>
      </c>
      <c r="Z335" t="str">
        <f ca="1">IF(Template!AI338&lt;&gt;"",Template!AI338,IF(P335&lt;&gt;FALSE,P335,""))</f>
        <v/>
      </c>
      <c r="AA335" t="str">
        <f ca="1">IF(Template!AJ338&lt;&gt;"",Template!AJ338,IF(Q335&lt;&gt;FALSE,Q335,""))</f>
        <v/>
      </c>
      <c r="AB335" t="e">
        <f ca="1">IF(Template!AK338&lt;&gt;"",Template!AK338,IF(R335&lt;&gt;FALSE,R335,""))</f>
        <v>#N/A</v>
      </c>
      <c r="AC335" t="str">
        <f ca="1">IF(Template!AL338&lt;&gt;"",Template!AL338,IF(S335&lt;&gt;FALSE,S335,""))</f>
        <v/>
      </c>
      <c r="AD335" t="str">
        <f>IF(Template!AM338&lt;&gt;"",Template!AM338,IF(T335&lt;&gt;FALSE,T335,""))</f>
        <v>IS4</v>
      </c>
      <c r="AE335" t="e">
        <f ca="1">IF(Template!AN338&lt;&gt;"",Template!AN338,IF(U335&lt;&gt;FALSE,U335,""))</f>
        <v>#N/A</v>
      </c>
    </row>
    <row r="336" spans="2:31" x14ac:dyDescent="0.35">
      <c r="B336" t="str">
        <f ca="1">Template!C339</f>
        <v>WO-23003-208-A-1B</v>
      </c>
      <c r="C336">
        <f ca="1">Template!AV339/Template!AV$2</f>
        <v>1.2312669054254861</v>
      </c>
      <c r="D336">
        <f ca="1">Template!AW339/Template!AW$2</f>
        <v>1.2645481745274514</v>
      </c>
      <c r="E336">
        <f ca="1">Template!AX339/Template!AX$2</f>
        <v>1.0334406450303084</v>
      </c>
      <c r="F336">
        <f ca="1">Template!AY339/Template!AY$2</f>
        <v>1.0495973787363011</v>
      </c>
      <c r="G336">
        <f ca="1">Template!AZ339/Template!AZ$2</f>
        <v>0.96142526903762393</v>
      </c>
      <c r="H336">
        <f ca="1">Template!BA339/Template!BA$2</f>
        <v>0.95886488628002331</v>
      </c>
      <c r="I336">
        <f ca="1">Template!BB339/Template!BB$2</f>
        <v>0.57231837040401623</v>
      </c>
      <c r="J336">
        <f ca="1">Template!BC339/Template!BC$2</f>
        <v>0.43169955472932953</v>
      </c>
      <c r="K336">
        <f ca="1">Template!BD339/Template!BD$2</f>
        <v>1.2137998639844803</v>
      </c>
      <c r="M336" t="b">
        <f ca="1">IF(AND(C336&gt;150%,Template!F339&gt;5),"IS1",IF(AND(C336&gt;150%,Template!F339&lt;5),"IS2",IF(AND(C336&lt;50%,Template!F339&gt;5),"IS3",IF(AND(C336&lt;50%,Template!F339&lt;5),"IS4"))))</f>
        <v>0</v>
      </c>
      <c r="N336" t="b">
        <f ca="1">IF(AND(D336&gt;150%,Template!G339&gt;5),"IS1",IF(AND(D336&gt;150%,Template!G339&lt;5),"IS2",IF(AND(D336&lt;50%,Template!G339&gt;5),"IS3",IF(AND(D336&lt;50%,Template!G339&lt;5),"IS4"))))</f>
        <v>0</v>
      </c>
      <c r="O336" t="e">
        <f ca="1">IF(AND(E336&gt;150%,Template!H339&gt;5),"IS1",IF(AND(E336&gt;150%,Template!H339&lt;5),"IS2",IF(AND(E336&lt;50%,Template!H339&gt;5),"IS3",IF(AND(E336&lt;50%,Template!H339&lt;5),"IS4"))))</f>
        <v>#N/A</v>
      </c>
      <c r="P336" t="b">
        <f ca="1">IF(AND(F336&gt;150%,Template!I339&gt;5),"IS1",IF(AND(F336&gt;150%,Template!I339&lt;5),"IS2",IF(AND(F336&lt;50%,Template!I339&gt;5),"IS3",IF(AND(F336&lt;50%,Template!I339&lt;5),"IS4"))))</f>
        <v>0</v>
      </c>
      <c r="Q336" t="b">
        <f ca="1">IF(AND(G336&gt;150%,Template!J339&gt;5),"IS1",IF(AND(G336&gt;150%,Template!J339&lt;5),"IS2",IF(AND(G336&lt;50%,Template!J339&gt;5),"IS3",IF(AND(G336&lt;50%,Template!J339&lt;5),"IS4"))))</f>
        <v>0</v>
      </c>
      <c r="R336" t="e">
        <f ca="1">IF(AND(H336&gt;150%,Template!K339&gt;5),"IS1",IF(AND(H336&gt;150%,Template!K339&lt;5),"IS2",IF(AND(H336&lt;50%,Template!K339&gt;5),"IS3",IF(AND(H336&lt;50%,Template!K339&lt;5),"IS4"))))</f>
        <v>#N/A</v>
      </c>
      <c r="S336" t="b">
        <f ca="1">IF(AND(I336&gt;150%,Template!L339&gt;5),"IS1",IF(AND(I336&gt;150%,Template!L339&lt;5),"IS2",IF(AND(I336&lt;50%,Template!L339&gt;5),"IS3",IF(AND(I336&lt;50%,Template!L339&lt;5),"IS4"))))</f>
        <v>0</v>
      </c>
      <c r="T336" t="str">
        <f ca="1">IF(AND(J336&gt;150%,Template!M339&gt;5),"IS1",IF(AND(J336&gt;150%,Template!M339&lt;5),"IS2",IF(AND(J336&lt;50%,Template!M339&gt;5),"IS3",IF(AND(J336&lt;50%,Template!M339&lt;5),"IS4"))))</f>
        <v>IS4</v>
      </c>
      <c r="U336" t="e">
        <f ca="1">IF(AND(K336&gt;150%,Template!N339&gt;5),"IS1",IF(AND(K336&gt;150%,Template!N339&lt;5),"IS2",IF(AND(K336&lt;50%,Template!N339&gt;5),"IS3",IF(AND(K336&lt;50%,Template!N339&lt;5),"IS4"))))</f>
        <v>#N/A</v>
      </c>
      <c r="W336" t="str">
        <f ca="1">IF(Template!AF339&lt;&gt;"",Template!AF339,IF(M336&lt;&gt;FALSE,M336,""))</f>
        <v/>
      </c>
      <c r="X336" t="str">
        <f ca="1">IF(Template!AG339&lt;&gt;"",Template!AG339,IF(N336&lt;&gt;FALSE,N336,""))</f>
        <v/>
      </c>
      <c r="Y336" t="e">
        <f ca="1">IF(Template!AH339&lt;&gt;"",Template!AH339,IF(O336&lt;&gt;FALSE,O336,""))</f>
        <v>#N/A</v>
      </c>
      <c r="Z336" t="str">
        <f ca="1">IF(Template!AI339&lt;&gt;"",Template!AI339,IF(P336&lt;&gt;FALSE,P336,""))</f>
        <v/>
      </c>
      <c r="AA336" t="str">
        <f ca="1">IF(Template!AJ339&lt;&gt;"",Template!AJ339,IF(Q336&lt;&gt;FALSE,Q336,""))</f>
        <v/>
      </c>
      <c r="AB336" t="e">
        <f ca="1">IF(Template!AK339&lt;&gt;"",Template!AK339,IF(R336&lt;&gt;FALSE,R336,""))</f>
        <v>#N/A</v>
      </c>
      <c r="AC336" t="str">
        <f ca="1">IF(Template!AL339&lt;&gt;"",Template!AL339,IF(S336&lt;&gt;FALSE,S336,""))</f>
        <v/>
      </c>
      <c r="AD336" t="str">
        <f>IF(Template!AM339&lt;&gt;"",Template!AM339,IF(T336&lt;&gt;FALSE,T336,""))</f>
        <v>IS4</v>
      </c>
      <c r="AE336" t="e">
        <f ca="1">IF(Template!AN339&lt;&gt;"",Template!AN339,IF(U336&lt;&gt;FALSE,U336,""))</f>
        <v>#N/A</v>
      </c>
    </row>
    <row r="337" spans="2:31" x14ac:dyDescent="0.35">
      <c r="B337" t="str">
        <f ca="1">Template!C340</f>
        <v>217288-d4-reprep</v>
      </c>
      <c r="C337">
        <f ca="1">Template!AV340/Template!AV$2</f>
        <v>0.43131073113611307</v>
      </c>
      <c r="D337">
        <f ca="1">Template!AW340/Template!AW$2</f>
        <v>0.5311774330011837</v>
      </c>
      <c r="E337">
        <f ca="1">Template!AX340/Template!AX$2</f>
        <v>0.53167124794067344</v>
      </c>
      <c r="F337">
        <f ca="1">Template!AY340/Template!AY$2</f>
        <v>0.55305602732071024</v>
      </c>
      <c r="G337">
        <f ca="1">Template!AZ340/Template!AZ$2</f>
        <v>0.7638517194525718</v>
      </c>
      <c r="H337">
        <f ca="1">Template!BA340/Template!BA$2</f>
        <v>0.87328618183042606</v>
      </c>
      <c r="I337">
        <f ca="1">Template!BB340/Template!BB$2</f>
        <v>0.87408773335292156</v>
      </c>
      <c r="J337">
        <f ca="1">Template!BC340/Template!BC$2</f>
        <v>0.9238502182542162</v>
      </c>
      <c r="K337">
        <f ca="1">Template!BD340/Template!BD$2</f>
        <v>1.0258521575395505</v>
      </c>
      <c r="M337" t="str">
        <f ca="1">IF(AND(C337&gt;150%,Template!F340&gt;5),"IS1",IF(AND(C337&gt;150%,Template!F340&lt;5),"IS2",IF(AND(C337&lt;50%,Template!F340&gt;5),"IS3",IF(AND(C337&lt;50%,Template!F340&lt;5),"IS4"))))</f>
        <v>IS3</v>
      </c>
      <c r="N337" t="b">
        <f ca="1">IF(AND(D337&gt;150%,Template!G340&gt;5),"IS1",IF(AND(D337&gt;150%,Template!G340&lt;5),"IS2",IF(AND(D337&lt;50%,Template!G340&gt;5),"IS3",IF(AND(D337&lt;50%,Template!G340&lt;5),"IS4"))))</f>
        <v>0</v>
      </c>
      <c r="O337" t="e">
        <f ca="1">IF(AND(E337&gt;150%,Template!H340&gt;5),"IS1",IF(AND(E337&gt;150%,Template!H340&lt;5),"IS2",IF(AND(E337&lt;50%,Template!H340&gt;5),"IS3",IF(AND(E337&lt;50%,Template!H340&lt;5),"IS4"))))</f>
        <v>#N/A</v>
      </c>
      <c r="P337" t="b">
        <f ca="1">IF(AND(F337&gt;150%,Template!I340&gt;5),"IS1",IF(AND(F337&gt;150%,Template!I340&lt;5),"IS2",IF(AND(F337&lt;50%,Template!I340&gt;5),"IS3",IF(AND(F337&lt;50%,Template!I340&lt;5),"IS4"))))</f>
        <v>0</v>
      </c>
      <c r="Q337" t="b">
        <f ca="1">IF(AND(G337&gt;150%,Template!J340&gt;5),"IS1",IF(AND(G337&gt;150%,Template!J340&lt;5),"IS2",IF(AND(G337&lt;50%,Template!J340&gt;5),"IS3",IF(AND(G337&lt;50%,Template!J340&lt;5),"IS4"))))</f>
        <v>0</v>
      </c>
      <c r="R337" t="e">
        <f ca="1">IF(AND(H337&gt;150%,Template!K340&gt;5),"IS1",IF(AND(H337&gt;150%,Template!K340&lt;5),"IS2",IF(AND(H337&lt;50%,Template!K340&gt;5),"IS3",IF(AND(H337&lt;50%,Template!K340&lt;5),"IS4"))))</f>
        <v>#N/A</v>
      </c>
      <c r="S337" t="b">
        <f ca="1">IF(AND(I337&gt;150%,Template!L340&gt;5),"IS1",IF(AND(I337&gt;150%,Template!L340&lt;5),"IS2",IF(AND(I337&lt;50%,Template!L340&gt;5),"IS3",IF(AND(I337&lt;50%,Template!L340&lt;5),"IS4"))))</f>
        <v>0</v>
      </c>
      <c r="T337" t="b">
        <f ca="1">IF(AND(J337&gt;150%,Template!M340&gt;5),"IS1",IF(AND(J337&gt;150%,Template!M340&lt;5),"IS2",IF(AND(J337&lt;50%,Template!M340&gt;5),"IS3",IF(AND(J337&lt;50%,Template!M340&lt;5),"IS4"))))</f>
        <v>0</v>
      </c>
      <c r="U337" t="e">
        <f ca="1">IF(AND(K337&gt;150%,Template!N340&gt;5),"IS1",IF(AND(K337&gt;150%,Template!N340&lt;5),"IS2",IF(AND(K337&lt;50%,Template!N340&gt;5),"IS3",IF(AND(K337&lt;50%,Template!N340&lt;5),"IS4"))))</f>
        <v>#N/A</v>
      </c>
      <c r="W337" t="str">
        <f>IF(Template!AF340&lt;&gt;"",Template!AF340,IF(M337&lt;&gt;FALSE,M337,""))</f>
        <v>IS3</v>
      </c>
      <c r="X337" t="str">
        <f ca="1">IF(Template!AG340&lt;&gt;"",Template!AG340,IF(N337&lt;&gt;FALSE,N337,""))</f>
        <v/>
      </c>
      <c r="Y337" t="e">
        <f ca="1">IF(Template!AH340&lt;&gt;"",Template!AH340,IF(O337&lt;&gt;FALSE,O337,""))</f>
        <v>#N/A</v>
      </c>
      <c r="Z337" t="str">
        <f ca="1">IF(Template!AI340&lt;&gt;"",Template!AI340,IF(P337&lt;&gt;FALSE,P337,""))</f>
        <v/>
      </c>
      <c r="AA337" t="str">
        <f ca="1">IF(Template!AJ340&lt;&gt;"",Template!AJ340,IF(Q337&lt;&gt;FALSE,Q337,""))</f>
        <v/>
      </c>
      <c r="AB337" t="e">
        <f ca="1">IF(Template!AK340&lt;&gt;"",Template!AK340,IF(R337&lt;&gt;FALSE,R337,""))</f>
        <v>#N/A</v>
      </c>
      <c r="AC337" t="str">
        <f ca="1">IF(Template!AL340&lt;&gt;"",Template!AL340,IF(S337&lt;&gt;FALSE,S337,""))</f>
        <v/>
      </c>
      <c r="AD337" t="str">
        <f ca="1">IF(Template!AM340&lt;&gt;"",Template!AM340,IF(T337&lt;&gt;FALSE,T337,""))</f>
        <v/>
      </c>
      <c r="AE337" t="e">
        <f ca="1">IF(Template!AN340&lt;&gt;"",Template!AN340,IF(U337&lt;&gt;FALSE,U337,""))</f>
        <v>#N/A</v>
      </c>
    </row>
    <row r="338" spans="2:31" x14ac:dyDescent="0.35">
      <c r="B338" t="str">
        <f ca="1">Template!C341</f>
        <v>217289-d4-reprep</v>
      </c>
      <c r="C338">
        <f ca="1">Template!AV341/Template!AV$2</f>
        <v>0.46086295563331575</v>
      </c>
      <c r="D338">
        <f ca="1">Template!AW341/Template!AW$2</f>
        <v>0.56871392118215292</v>
      </c>
      <c r="E338">
        <f ca="1">Template!AX341/Template!AX$2</f>
        <v>0.56802242148619553</v>
      </c>
      <c r="F338">
        <f ca="1">Template!AY341/Template!AY$2</f>
        <v>0.57407442396843578</v>
      </c>
      <c r="G338">
        <f ca="1">Template!AZ341/Template!AZ$2</f>
        <v>0.80758711047602882</v>
      </c>
      <c r="H338">
        <f ca="1">Template!BA341/Template!BA$2</f>
        <v>0.91304880105020692</v>
      </c>
      <c r="I338">
        <f ca="1">Template!BB341/Template!BB$2</f>
        <v>0.88287412921988462</v>
      </c>
      <c r="J338">
        <f ca="1">Template!BC341/Template!BC$2</f>
        <v>1.0018414587939348</v>
      </c>
      <c r="K338">
        <f ca="1">Template!BD341/Template!BD$2</f>
        <v>1.141256322231945</v>
      </c>
      <c r="M338" t="str">
        <f ca="1">IF(AND(C338&gt;150%,Template!F341&gt;5),"IS1",IF(AND(C338&gt;150%,Template!F341&lt;5),"IS2",IF(AND(C338&lt;50%,Template!F341&gt;5),"IS3",IF(AND(C338&lt;50%,Template!F341&lt;5),"IS4"))))</f>
        <v>IS3</v>
      </c>
      <c r="N338" t="b">
        <f ca="1">IF(AND(D338&gt;150%,Template!G341&gt;5),"IS1",IF(AND(D338&gt;150%,Template!G341&lt;5),"IS2",IF(AND(D338&lt;50%,Template!G341&gt;5),"IS3",IF(AND(D338&lt;50%,Template!G341&lt;5),"IS4"))))</f>
        <v>0</v>
      </c>
      <c r="O338" t="e">
        <f ca="1">IF(AND(E338&gt;150%,Template!H341&gt;5),"IS1",IF(AND(E338&gt;150%,Template!H341&lt;5),"IS2",IF(AND(E338&lt;50%,Template!H341&gt;5),"IS3",IF(AND(E338&lt;50%,Template!H341&lt;5),"IS4"))))</f>
        <v>#N/A</v>
      </c>
      <c r="P338" t="b">
        <f ca="1">IF(AND(F338&gt;150%,Template!I341&gt;5),"IS1",IF(AND(F338&gt;150%,Template!I341&lt;5),"IS2",IF(AND(F338&lt;50%,Template!I341&gt;5),"IS3",IF(AND(F338&lt;50%,Template!I341&lt;5),"IS4"))))</f>
        <v>0</v>
      </c>
      <c r="Q338" t="b">
        <f ca="1">IF(AND(G338&gt;150%,Template!J341&gt;5),"IS1",IF(AND(G338&gt;150%,Template!J341&lt;5),"IS2",IF(AND(G338&lt;50%,Template!J341&gt;5),"IS3",IF(AND(G338&lt;50%,Template!J341&lt;5),"IS4"))))</f>
        <v>0</v>
      </c>
      <c r="R338" t="e">
        <f ca="1">IF(AND(H338&gt;150%,Template!K341&gt;5),"IS1",IF(AND(H338&gt;150%,Template!K341&lt;5),"IS2",IF(AND(H338&lt;50%,Template!K341&gt;5),"IS3",IF(AND(H338&lt;50%,Template!K341&lt;5),"IS4"))))</f>
        <v>#N/A</v>
      </c>
      <c r="S338" t="b">
        <f ca="1">IF(AND(I338&gt;150%,Template!L341&gt;5),"IS1",IF(AND(I338&gt;150%,Template!L341&lt;5),"IS2",IF(AND(I338&lt;50%,Template!L341&gt;5),"IS3",IF(AND(I338&lt;50%,Template!L341&lt;5),"IS4"))))</f>
        <v>0</v>
      </c>
      <c r="T338" t="b">
        <f ca="1">IF(AND(J338&gt;150%,Template!M341&gt;5),"IS1",IF(AND(J338&gt;150%,Template!M341&lt;5),"IS2",IF(AND(J338&lt;50%,Template!M341&gt;5),"IS3",IF(AND(J338&lt;50%,Template!M341&lt;5),"IS4"))))</f>
        <v>0</v>
      </c>
      <c r="U338" t="e">
        <f ca="1">IF(AND(K338&gt;150%,Template!N341&gt;5),"IS1",IF(AND(K338&gt;150%,Template!N341&lt;5),"IS2",IF(AND(K338&lt;50%,Template!N341&gt;5),"IS3",IF(AND(K338&lt;50%,Template!N341&lt;5),"IS4"))))</f>
        <v>#N/A</v>
      </c>
      <c r="W338" t="str">
        <f>IF(Template!AF341&lt;&gt;"",Template!AF341,IF(M338&lt;&gt;FALSE,M338,""))</f>
        <v>IS3</v>
      </c>
      <c r="X338" t="str">
        <f ca="1">IF(Template!AG341&lt;&gt;"",Template!AG341,IF(N338&lt;&gt;FALSE,N338,""))</f>
        <v/>
      </c>
      <c r="Y338" t="e">
        <f ca="1">IF(Template!AH341&lt;&gt;"",Template!AH341,IF(O338&lt;&gt;FALSE,O338,""))</f>
        <v>#N/A</v>
      </c>
      <c r="Z338" t="str">
        <f ca="1">IF(Template!AI341&lt;&gt;"",Template!AI341,IF(P338&lt;&gt;FALSE,P338,""))</f>
        <v/>
      </c>
      <c r="AA338" t="str">
        <f ca="1">IF(Template!AJ341&lt;&gt;"",Template!AJ341,IF(Q338&lt;&gt;FALSE,Q338,""))</f>
        <v/>
      </c>
      <c r="AB338" t="e">
        <f ca="1">IF(Template!AK341&lt;&gt;"",Template!AK341,IF(R338&lt;&gt;FALSE,R338,""))</f>
        <v>#N/A</v>
      </c>
      <c r="AC338" t="str">
        <f ca="1">IF(Template!AL341&lt;&gt;"",Template!AL341,IF(S338&lt;&gt;FALSE,S338,""))</f>
        <v/>
      </c>
      <c r="AD338" t="str">
        <f ca="1">IF(Template!AM341&lt;&gt;"",Template!AM341,IF(T338&lt;&gt;FALSE,T338,""))</f>
        <v/>
      </c>
      <c r="AE338" t="e">
        <f ca="1">IF(Template!AN341&lt;&gt;"",Template!AN341,IF(U338&lt;&gt;FALSE,U338,""))</f>
        <v>#N/A</v>
      </c>
    </row>
    <row r="339" spans="2:31" x14ac:dyDescent="0.35">
      <c r="B339" t="str">
        <f ca="1">Template!C342</f>
        <v>217315-d2-reprep</v>
      </c>
      <c r="C339">
        <f ca="1">Template!AV342/Template!AV$2</f>
        <v>0.14444132490601438</v>
      </c>
      <c r="D339">
        <f ca="1">Template!AW342/Template!AW$2</f>
        <v>0.42586729274746971</v>
      </c>
      <c r="E339">
        <f ca="1">Template!AX342/Template!AX$2</f>
        <v>0.32588360582007664</v>
      </c>
      <c r="F339">
        <f ca="1">Template!AY342/Template!AY$2</f>
        <v>0.36653139478351293</v>
      </c>
      <c r="G339">
        <f ca="1">Template!AZ342/Template!AZ$2</f>
        <v>0.54752626636053614</v>
      </c>
      <c r="H339">
        <f ca="1">Template!BA342/Template!BA$2</f>
        <v>0.69460994829295641</v>
      </c>
      <c r="I339">
        <f ca="1">Template!BB342/Template!BB$2</f>
        <v>0.80595035397999071</v>
      </c>
      <c r="J339">
        <f ca="1">Template!BC342/Template!BC$2</f>
        <v>0.94207441059114683</v>
      </c>
      <c r="K339">
        <f ca="1">Template!BD342/Template!BD$2</f>
        <v>1.0676521850866114</v>
      </c>
      <c r="M339" t="str">
        <f ca="1">IF(AND(C339&gt;150%,Template!F342&gt;5),"IS1",IF(AND(C339&gt;150%,Template!F342&lt;5),"IS2",IF(AND(C339&lt;50%,Template!F342&gt;5),"IS3",IF(AND(C339&lt;50%,Template!F342&lt;5),"IS4"))))</f>
        <v>IS3</v>
      </c>
      <c r="N339" t="str">
        <f ca="1">IF(AND(D339&gt;150%,Template!G342&gt;5),"IS1",IF(AND(D339&gt;150%,Template!G342&lt;5),"IS2",IF(AND(D339&lt;50%,Template!G342&gt;5),"IS3",IF(AND(D339&lt;50%,Template!G342&lt;5),"IS4"))))</f>
        <v>IS3</v>
      </c>
      <c r="O339" t="e">
        <f ca="1">IF(AND(E339&gt;150%,Template!H342&gt;5),"IS1",IF(AND(E339&gt;150%,Template!H342&lt;5),"IS2",IF(AND(E339&lt;50%,Template!H342&gt;5),"IS3",IF(AND(E339&lt;50%,Template!H342&lt;5),"IS4"))))</f>
        <v>#N/A</v>
      </c>
      <c r="P339" t="str">
        <f ca="1">IF(AND(F339&gt;150%,Template!I342&gt;5),"IS1",IF(AND(F339&gt;150%,Template!I342&lt;5),"IS2",IF(AND(F339&lt;50%,Template!I342&gt;5),"IS3",IF(AND(F339&lt;50%,Template!I342&lt;5),"IS4"))))</f>
        <v>IS4</v>
      </c>
      <c r="Q339" t="b">
        <f ca="1">IF(AND(G339&gt;150%,Template!J342&gt;5),"IS1",IF(AND(G339&gt;150%,Template!J342&lt;5),"IS2",IF(AND(G339&lt;50%,Template!J342&gt;5),"IS3",IF(AND(G339&lt;50%,Template!J342&lt;5),"IS4"))))</f>
        <v>0</v>
      </c>
      <c r="R339" t="e">
        <f ca="1">IF(AND(H339&gt;150%,Template!K342&gt;5),"IS1",IF(AND(H339&gt;150%,Template!K342&lt;5),"IS2",IF(AND(H339&lt;50%,Template!K342&gt;5),"IS3",IF(AND(H339&lt;50%,Template!K342&lt;5),"IS4"))))</f>
        <v>#N/A</v>
      </c>
      <c r="S339" t="b">
        <f ca="1">IF(AND(I339&gt;150%,Template!L342&gt;5),"IS1",IF(AND(I339&gt;150%,Template!L342&lt;5),"IS2",IF(AND(I339&lt;50%,Template!L342&gt;5),"IS3",IF(AND(I339&lt;50%,Template!L342&lt;5),"IS4"))))</f>
        <v>0</v>
      </c>
      <c r="T339" t="b">
        <f ca="1">IF(AND(J339&gt;150%,Template!M342&gt;5),"IS1",IF(AND(J339&gt;150%,Template!M342&lt;5),"IS2",IF(AND(J339&lt;50%,Template!M342&gt;5),"IS3",IF(AND(J339&lt;50%,Template!M342&lt;5),"IS4"))))</f>
        <v>0</v>
      </c>
      <c r="U339" t="e">
        <f ca="1">IF(AND(K339&gt;150%,Template!N342&gt;5),"IS1",IF(AND(K339&gt;150%,Template!N342&lt;5),"IS2",IF(AND(K339&lt;50%,Template!N342&gt;5),"IS3",IF(AND(K339&lt;50%,Template!N342&lt;5),"IS4"))))</f>
        <v>#N/A</v>
      </c>
      <c r="W339" t="str">
        <f>IF(Template!AF342&lt;&gt;"",Template!AF342,IF(M339&lt;&gt;FALSE,M339,""))</f>
        <v>IS3</v>
      </c>
      <c r="X339" t="str">
        <f>IF(Template!AG342&lt;&gt;"",Template!AG342,IF(N339&lt;&gt;FALSE,N339,""))</f>
        <v>IS3</v>
      </c>
      <c r="Y339" t="str">
        <f>IF(Template!AH342&lt;&gt;"",Template!AH342,IF(O339&lt;&gt;FALSE,O339,""))</f>
        <v>IS4</v>
      </c>
      <c r="Z339" t="str">
        <f>IF(Template!AI342&lt;&gt;"",Template!AI342,IF(P339&lt;&gt;FALSE,P339,""))</f>
        <v>IS4</v>
      </c>
      <c r="AA339" t="str">
        <f ca="1">IF(Template!AJ342&lt;&gt;"",Template!AJ342,IF(Q339&lt;&gt;FALSE,Q339,""))</f>
        <v/>
      </c>
      <c r="AB339" t="e">
        <f ca="1">IF(Template!AK342&lt;&gt;"",Template!AK342,IF(R339&lt;&gt;FALSE,R339,""))</f>
        <v>#N/A</v>
      </c>
      <c r="AC339" t="str">
        <f ca="1">IF(Template!AL342&lt;&gt;"",Template!AL342,IF(S339&lt;&gt;FALSE,S339,""))</f>
        <v/>
      </c>
      <c r="AD339" t="str">
        <f ca="1">IF(Template!AM342&lt;&gt;"",Template!AM342,IF(T339&lt;&gt;FALSE,T339,""))</f>
        <v/>
      </c>
      <c r="AE339" t="e">
        <f ca="1">IF(Template!AN342&lt;&gt;"",Template!AN342,IF(U339&lt;&gt;FALSE,U339,""))</f>
        <v>#N/A</v>
      </c>
    </row>
    <row r="340" spans="2:31" x14ac:dyDescent="0.35">
      <c r="B340" t="str">
        <f ca="1">Template!C343</f>
        <v>217356-d2-reprep</v>
      </c>
      <c r="C340">
        <f ca="1">Template!AV343/Template!AV$2</f>
        <v>0.17542610231933878</v>
      </c>
      <c r="D340">
        <f ca="1">Template!AW343/Template!AW$2</f>
        <v>0.48955710455184781</v>
      </c>
      <c r="E340">
        <f ca="1">Template!AX343/Template!AX$2</f>
        <v>0.39939559045738804</v>
      </c>
      <c r="F340">
        <f ca="1">Template!AY343/Template!AY$2</f>
        <v>0.40210383937231531</v>
      </c>
      <c r="G340">
        <f ca="1">Template!AZ343/Template!AZ$2</f>
        <v>0.61526142877807921</v>
      </c>
      <c r="H340">
        <f ca="1">Template!BA343/Template!BA$2</f>
        <v>0.77116096262299449</v>
      </c>
      <c r="I340">
        <f ca="1">Template!BB343/Template!BB$2</f>
        <v>0.82908067899623605</v>
      </c>
      <c r="J340">
        <f ca="1">Template!BC343/Template!BC$2</f>
        <v>0.94078381122250765</v>
      </c>
      <c r="K340">
        <f ca="1">Template!BD343/Template!BD$2</f>
        <v>1.0696356710595498</v>
      </c>
      <c r="M340" t="str">
        <f ca="1">IF(AND(C340&gt;150%,Template!F343&gt;5),"IS1",IF(AND(C340&gt;150%,Template!F343&lt;5),"IS2",IF(AND(C340&lt;50%,Template!F343&gt;5),"IS3",IF(AND(C340&lt;50%,Template!F343&lt;5),"IS4"))))</f>
        <v>IS3</v>
      </c>
      <c r="N340" t="str">
        <f ca="1">IF(AND(D340&gt;150%,Template!G343&gt;5),"IS1",IF(AND(D340&gt;150%,Template!G343&lt;5),"IS2",IF(AND(D340&lt;50%,Template!G343&gt;5),"IS3",IF(AND(D340&lt;50%,Template!G343&lt;5),"IS4"))))</f>
        <v>IS4</v>
      </c>
      <c r="O340" t="e">
        <f ca="1">IF(AND(E340&gt;150%,Template!H343&gt;5),"IS1",IF(AND(E340&gt;150%,Template!H343&lt;5),"IS2",IF(AND(E340&lt;50%,Template!H343&gt;5),"IS3",IF(AND(E340&lt;50%,Template!H343&lt;5),"IS4"))))</f>
        <v>#N/A</v>
      </c>
      <c r="P340" t="str">
        <f ca="1">IF(AND(F340&gt;150%,Template!I343&gt;5),"IS1",IF(AND(F340&gt;150%,Template!I343&lt;5),"IS2",IF(AND(F340&lt;50%,Template!I343&gt;5),"IS3",IF(AND(F340&lt;50%,Template!I343&lt;5),"IS4"))))</f>
        <v>IS4</v>
      </c>
      <c r="Q340" t="b">
        <f ca="1">IF(AND(G340&gt;150%,Template!J343&gt;5),"IS1",IF(AND(G340&gt;150%,Template!J343&lt;5),"IS2",IF(AND(G340&lt;50%,Template!J343&gt;5),"IS3",IF(AND(G340&lt;50%,Template!J343&lt;5),"IS4"))))</f>
        <v>0</v>
      </c>
      <c r="R340" t="e">
        <f ca="1">IF(AND(H340&gt;150%,Template!K343&gt;5),"IS1",IF(AND(H340&gt;150%,Template!K343&lt;5),"IS2",IF(AND(H340&lt;50%,Template!K343&gt;5),"IS3",IF(AND(H340&lt;50%,Template!K343&lt;5),"IS4"))))</f>
        <v>#N/A</v>
      </c>
      <c r="S340" t="b">
        <f ca="1">IF(AND(I340&gt;150%,Template!L343&gt;5),"IS1",IF(AND(I340&gt;150%,Template!L343&lt;5),"IS2",IF(AND(I340&lt;50%,Template!L343&gt;5),"IS3",IF(AND(I340&lt;50%,Template!L343&lt;5),"IS4"))))</f>
        <v>0</v>
      </c>
      <c r="T340" t="b">
        <f ca="1">IF(AND(J340&gt;150%,Template!M343&gt;5),"IS1",IF(AND(J340&gt;150%,Template!M343&lt;5),"IS2",IF(AND(J340&lt;50%,Template!M343&gt;5),"IS3",IF(AND(J340&lt;50%,Template!M343&lt;5),"IS4"))))</f>
        <v>0</v>
      </c>
      <c r="U340" t="e">
        <f ca="1">IF(AND(K340&gt;150%,Template!N343&gt;5),"IS1",IF(AND(K340&gt;150%,Template!N343&lt;5),"IS2",IF(AND(K340&lt;50%,Template!N343&gt;5),"IS3",IF(AND(K340&lt;50%,Template!N343&lt;5),"IS4"))))</f>
        <v>#N/A</v>
      </c>
      <c r="W340" t="str">
        <f>IF(Template!AF343&lt;&gt;"",Template!AF343,IF(M340&lt;&gt;FALSE,M340,""))</f>
        <v>IS3</v>
      </c>
      <c r="X340" t="str">
        <f>IF(Template!AG343&lt;&gt;"",Template!AG343,IF(N340&lt;&gt;FALSE,N340,""))</f>
        <v>IS4</v>
      </c>
      <c r="Y340" t="str">
        <f>IF(Template!AH343&lt;&gt;"",Template!AH343,IF(O340&lt;&gt;FALSE,O340,""))</f>
        <v>IS4</v>
      </c>
      <c r="Z340" t="str">
        <f>IF(Template!AI343&lt;&gt;"",Template!AI343,IF(P340&lt;&gt;FALSE,P340,""))</f>
        <v>IS4</v>
      </c>
      <c r="AA340" t="str">
        <f ca="1">IF(Template!AJ343&lt;&gt;"",Template!AJ343,IF(Q340&lt;&gt;FALSE,Q340,""))</f>
        <v/>
      </c>
      <c r="AB340" t="e">
        <f ca="1">IF(Template!AK343&lt;&gt;"",Template!AK343,IF(R340&lt;&gt;FALSE,R340,""))</f>
        <v>#N/A</v>
      </c>
      <c r="AC340" t="str">
        <f ca="1">IF(Template!AL343&lt;&gt;"",Template!AL343,IF(S340&lt;&gt;FALSE,S340,""))</f>
        <v/>
      </c>
      <c r="AD340" t="str">
        <f ca="1">IF(Template!AM343&lt;&gt;"",Template!AM343,IF(T340&lt;&gt;FALSE,T340,""))</f>
        <v/>
      </c>
      <c r="AE340" t="e">
        <f ca="1">IF(Template!AN343&lt;&gt;"",Template!AN343,IF(U340&lt;&gt;FALSE,U340,""))</f>
        <v>#N/A</v>
      </c>
    </row>
    <row r="341" spans="2:31" x14ac:dyDescent="0.35">
      <c r="B341" t="str">
        <f ca="1">Template!C344</f>
        <v>217357-d2-reprep</v>
      </c>
      <c r="C341">
        <f ca="1">Template!AV344/Template!AV$2</f>
        <v>0.15012223264604577</v>
      </c>
      <c r="D341">
        <f ca="1">Template!AW344/Template!AW$2</f>
        <v>0.45594915186713475</v>
      </c>
      <c r="E341">
        <f ca="1">Template!AX344/Template!AX$2</f>
        <v>0.37024373684900669</v>
      </c>
      <c r="F341">
        <f ca="1">Template!AY344/Template!AY$2</f>
        <v>0.39285151605401242</v>
      </c>
      <c r="G341">
        <f ca="1">Template!AZ344/Template!AZ$2</f>
        <v>0.58944435881593393</v>
      </c>
      <c r="H341">
        <f ca="1">Template!BA344/Template!BA$2</f>
        <v>0.72159314488490278</v>
      </c>
      <c r="I341">
        <f ca="1">Template!BB344/Template!BB$2</f>
        <v>0.81565829647928134</v>
      </c>
      <c r="J341">
        <f ca="1">Template!BC344/Template!BC$2</f>
        <v>0.95076745967445131</v>
      </c>
      <c r="K341">
        <f ca="1">Template!BD344/Template!BD$2</f>
        <v>1.0121507421286193</v>
      </c>
      <c r="M341" t="str">
        <f ca="1">IF(AND(C341&gt;150%,Template!F344&gt;5),"IS1",IF(AND(C341&gt;150%,Template!F344&lt;5),"IS2",IF(AND(C341&lt;50%,Template!F344&gt;5),"IS3",IF(AND(C341&lt;50%,Template!F344&lt;5),"IS4"))))</f>
        <v>IS3</v>
      </c>
      <c r="N341" t="str">
        <f ca="1">IF(AND(D341&gt;150%,Template!G344&gt;5),"IS1",IF(AND(D341&gt;150%,Template!G344&lt;5),"IS2",IF(AND(D341&lt;50%,Template!G344&gt;5),"IS3",IF(AND(D341&lt;50%,Template!G344&lt;5),"IS4"))))</f>
        <v>IS4</v>
      </c>
      <c r="O341" t="e">
        <f ca="1">IF(AND(E341&gt;150%,Template!H344&gt;5),"IS1",IF(AND(E341&gt;150%,Template!H344&lt;5),"IS2",IF(AND(E341&lt;50%,Template!H344&gt;5),"IS3",IF(AND(E341&lt;50%,Template!H344&lt;5),"IS4"))))</f>
        <v>#N/A</v>
      </c>
      <c r="P341" t="str">
        <f ca="1">IF(AND(F341&gt;150%,Template!I344&gt;5),"IS1",IF(AND(F341&gt;150%,Template!I344&lt;5),"IS2",IF(AND(F341&lt;50%,Template!I344&gt;5),"IS3",IF(AND(F341&lt;50%,Template!I344&lt;5),"IS4"))))</f>
        <v>IS4</v>
      </c>
      <c r="Q341" t="b">
        <f ca="1">IF(AND(G341&gt;150%,Template!J344&gt;5),"IS1",IF(AND(G341&gt;150%,Template!J344&lt;5),"IS2",IF(AND(G341&lt;50%,Template!J344&gt;5),"IS3",IF(AND(G341&lt;50%,Template!J344&lt;5),"IS4"))))</f>
        <v>0</v>
      </c>
      <c r="R341" t="e">
        <f ca="1">IF(AND(H341&gt;150%,Template!K344&gt;5),"IS1",IF(AND(H341&gt;150%,Template!K344&lt;5),"IS2",IF(AND(H341&lt;50%,Template!K344&gt;5),"IS3",IF(AND(H341&lt;50%,Template!K344&lt;5),"IS4"))))</f>
        <v>#N/A</v>
      </c>
      <c r="S341" t="b">
        <f ca="1">IF(AND(I341&gt;150%,Template!L344&gt;5),"IS1",IF(AND(I341&gt;150%,Template!L344&lt;5),"IS2",IF(AND(I341&lt;50%,Template!L344&gt;5),"IS3",IF(AND(I341&lt;50%,Template!L344&lt;5),"IS4"))))</f>
        <v>0</v>
      </c>
      <c r="T341" t="b">
        <f ca="1">IF(AND(J341&gt;150%,Template!M344&gt;5),"IS1",IF(AND(J341&gt;150%,Template!M344&lt;5),"IS2",IF(AND(J341&lt;50%,Template!M344&gt;5),"IS3",IF(AND(J341&lt;50%,Template!M344&lt;5),"IS4"))))</f>
        <v>0</v>
      </c>
      <c r="U341" t="e">
        <f ca="1">IF(AND(K341&gt;150%,Template!N344&gt;5),"IS1",IF(AND(K341&gt;150%,Template!N344&lt;5),"IS2",IF(AND(K341&lt;50%,Template!N344&gt;5),"IS3",IF(AND(K341&lt;50%,Template!N344&lt;5),"IS4"))))</f>
        <v>#N/A</v>
      </c>
      <c r="W341" t="str">
        <f>IF(Template!AF344&lt;&gt;"",Template!AF344,IF(M341&lt;&gt;FALSE,M341,""))</f>
        <v>IS3</v>
      </c>
      <c r="X341" t="str">
        <f>IF(Template!AG344&lt;&gt;"",Template!AG344,IF(N341&lt;&gt;FALSE,N341,""))</f>
        <v>IS4</v>
      </c>
      <c r="Y341" t="str">
        <f>IF(Template!AH344&lt;&gt;"",Template!AH344,IF(O341&lt;&gt;FALSE,O341,""))</f>
        <v>IS4</v>
      </c>
      <c r="Z341" t="str">
        <f>IF(Template!AI344&lt;&gt;"",Template!AI344,IF(P341&lt;&gt;FALSE,P341,""))</f>
        <v>IS4</v>
      </c>
      <c r="AA341" t="str">
        <f ca="1">IF(Template!AJ344&lt;&gt;"",Template!AJ344,IF(Q341&lt;&gt;FALSE,Q341,""))</f>
        <v/>
      </c>
      <c r="AB341" t="e">
        <f ca="1">IF(Template!AK344&lt;&gt;"",Template!AK344,IF(R341&lt;&gt;FALSE,R341,""))</f>
        <v>#N/A</v>
      </c>
      <c r="AC341" t="str">
        <f ca="1">IF(Template!AL344&lt;&gt;"",Template!AL344,IF(S341&lt;&gt;FALSE,S341,""))</f>
        <v/>
      </c>
      <c r="AD341" t="str">
        <f ca="1">IF(Template!AM344&lt;&gt;"",Template!AM344,IF(T341&lt;&gt;FALSE,T341,""))</f>
        <v/>
      </c>
      <c r="AE341" t="e">
        <f ca="1">IF(Template!AN344&lt;&gt;"",Template!AN344,IF(U341&lt;&gt;FALSE,U341,""))</f>
        <v>#N/A</v>
      </c>
    </row>
    <row r="342" spans="2:31" x14ac:dyDescent="0.35">
      <c r="B342" t="str">
        <f ca="1">Template!C345</f>
        <v>217358-d2-reprep</v>
      </c>
      <c r="C342">
        <f ca="1">Template!AV345/Template!AV$2</f>
        <v>0.1823779556675546</v>
      </c>
      <c r="D342">
        <f ca="1">Template!AW345/Template!AW$2</f>
        <v>0.48447796326569476</v>
      </c>
      <c r="E342">
        <f ca="1">Template!AX345/Template!AX$2</f>
        <v>0.40013251585267867</v>
      </c>
      <c r="F342">
        <f ca="1">Template!AY345/Template!AY$2</f>
        <v>0.41172316783964463</v>
      </c>
      <c r="G342">
        <f ca="1">Template!AZ345/Template!AZ$2</f>
        <v>0.58927320050204468</v>
      </c>
      <c r="H342">
        <f ca="1">Template!BA345/Template!BA$2</f>
        <v>0.73768021133535377</v>
      </c>
      <c r="I342">
        <f ca="1">Template!BB345/Template!BB$2</f>
        <v>0.82500101325287722</v>
      </c>
      <c r="J342">
        <f ca="1">Template!BC345/Template!BC$2</f>
        <v>0.93255185281561381</v>
      </c>
      <c r="K342">
        <f ca="1">Template!BD345/Template!BD$2</f>
        <v>0.34125335224772158</v>
      </c>
      <c r="M342" t="str">
        <f ca="1">IF(AND(C342&gt;150%,Template!F345&gt;5),"IS1",IF(AND(C342&gt;150%,Template!F345&lt;5),"IS2",IF(AND(C342&lt;50%,Template!F345&gt;5),"IS3",IF(AND(C342&lt;50%,Template!F345&lt;5),"IS4"))))</f>
        <v>IS3</v>
      </c>
      <c r="N342" t="str">
        <f ca="1">IF(AND(D342&gt;150%,Template!G345&gt;5),"IS1",IF(AND(D342&gt;150%,Template!G345&lt;5),"IS2",IF(AND(D342&lt;50%,Template!G345&gt;5),"IS3",IF(AND(D342&lt;50%,Template!G345&lt;5),"IS4"))))</f>
        <v>IS4</v>
      </c>
      <c r="O342" t="e">
        <f ca="1">IF(AND(E342&gt;150%,Template!H345&gt;5),"IS1",IF(AND(E342&gt;150%,Template!H345&lt;5),"IS2",IF(AND(E342&lt;50%,Template!H345&gt;5),"IS3",IF(AND(E342&lt;50%,Template!H345&lt;5),"IS4"))))</f>
        <v>#N/A</v>
      </c>
      <c r="P342" t="str">
        <f ca="1">IF(AND(F342&gt;150%,Template!I345&gt;5),"IS1",IF(AND(F342&gt;150%,Template!I345&lt;5),"IS2",IF(AND(F342&lt;50%,Template!I345&gt;5),"IS3",IF(AND(F342&lt;50%,Template!I345&lt;5),"IS4"))))</f>
        <v>IS4</v>
      </c>
      <c r="Q342" t="b">
        <f ca="1">IF(AND(G342&gt;150%,Template!J345&gt;5),"IS1",IF(AND(G342&gt;150%,Template!J345&lt;5),"IS2",IF(AND(G342&lt;50%,Template!J345&gt;5),"IS3",IF(AND(G342&lt;50%,Template!J345&lt;5),"IS4"))))</f>
        <v>0</v>
      </c>
      <c r="R342" t="e">
        <f ca="1">IF(AND(H342&gt;150%,Template!K345&gt;5),"IS1",IF(AND(H342&gt;150%,Template!K345&lt;5),"IS2",IF(AND(H342&lt;50%,Template!K345&gt;5),"IS3",IF(AND(H342&lt;50%,Template!K345&lt;5),"IS4"))))</f>
        <v>#N/A</v>
      </c>
      <c r="S342" t="b">
        <f ca="1">IF(AND(I342&gt;150%,Template!L345&gt;5),"IS1",IF(AND(I342&gt;150%,Template!L345&lt;5),"IS2",IF(AND(I342&lt;50%,Template!L345&gt;5),"IS3",IF(AND(I342&lt;50%,Template!L345&lt;5),"IS4"))))</f>
        <v>0</v>
      </c>
      <c r="T342" t="b">
        <f ca="1">IF(AND(J342&gt;150%,Template!M345&gt;5),"IS1",IF(AND(J342&gt;150%,Template!M345&lt;5),"IS2",IF(AND(J342&lt;50%,Template!M345&gt;5),"IS3",IF(AND(J342&lt;50%,Template!M345&lt;5),"IS4"))))</f>
        <v>0</v>
      </c>
      <c r="U342" t="e">
        <f ca="1">IF(AND(K342&gt;150%,Template!N345&gt;5),"IS1",IF(AND(K342&gt;150%,Template!N345&lt;5),"IS2",IF(AND(K342&lt;50%,Template!N345&gt;5),"IS3",IF(AND(K342&lt;50%,Template!N345&lt;5),"IS4"))))</f>
        <v>#N/A</v>
      </c>
      <c r="W342" t="str">
        <f>IF(Template!AF345&lt;&gt;"",Template!AF345,IF(M342&lt;&gt;FALSE,M342,""))</f>
        <v>IS3</v>
      </c>
      <c r="X342" t="str">
        <f>IF(Template!AG345&lt;&gt;"",Template!AG345,IF(N342&lt;&gt;FALSE,N342,""))</f>
        <v>IS4</v>
      </c>
      <c r="Y342" t="str">
        <f>IF(Template!AH345&lt;&gt;"",Template!AH345,IF(O342&lt;&gt;FALSE,O342,""))</f>
        <v>IS4</v>
      </c>
      <c r="Z342" t="str">
        <f>IF(Template!AI345&lt;&gt;"",Template!AI345,IF(P342&lt;&gt;FALSE,P342,""))</f>
        <v>IS4</v>
      </c>
      <c r="AA342" t="str">
        <f ca="1">IF(Template!AJ345&lt;&gt;"",Template!AJ345,IF(Q342&lt;&gt;FALSE,Q342,""))</f>
        <v/>
      </c>
      <c r="AB342" t="e">
        <f ca="1">IF(Template!AK345&lt;&gt;"",Template!AK345,IF(R342&lt;&gt;FALSE,R342,""))</f>
        <v>#N/A</v>
      </c>
      <c r="AC342" t="str">
        <f ca="1">IF(Template!AL345&lt;&gt;"",Template!AL345,IF(S342&lt;&gt;FALSE,S342,""))</f>
        <v/>
      </c>
      <c r="AD342" t="str">
        <f ca="1">IF(Template!AM345&lt;&gt;"",Template!AM345,IF(T342&lt;&gt;FALSE,T342,""))</f>
        <v/>
      </c>
      <c r="AE342" t="str">
        <f>IF(Template!AN345&lt;&gt;"",Template!AN345,IF(U342&lt;&gt;FALSE,U342,""))</f>
        <v>IS4</v>
      </c>
    </row>
    <row r="343" spans="2:31" x14ac:dyDescent="0.35">
      <c r="B343" t="str">
        <f ca="1">Template!C346</f>
        <v>217359-d2-reprep</v>
      </c>
      <c r="C343">
        <f ca="1">Template!AV346/Template!AV$2</f>
        <v>0.17825012154786932</v>
      </c>
      <c r="D343">
        <f ca="1">Template!AW346/Template!AW$2</f>
        <v>0.50211788442488958</v>
      </c>
      <c r="E343">
        <f ca="1">Template!AX346/Template!AX$2</f>
        <v>0.40052303729275507</v>
      </c>
      <c r="F343">
        <f ca="1">Template!AY346/Template!AY$2</f>
        <v>0.4083930666316522</v>
      </c>
      <c r="G343">
        <f ca="1">Template!AZ346/Template!AZ$2</f>
        <v>0.56213009778973322</v>
      </c>
      <c r="H343">
        <f ca="1">Template!BA346/Template!BA$2</f>
        <v>0.71665415708795921</v>
      </c>
      <c r="I343">
        <f ca="1">Template!BB346/Template!BB$2</f>
        <v>0.85782604772503368</v>
      </c>
      <c r="J343">
        <f ca="1">Template!BC346/Template!BC$2</f>
        <v>0.93438333730411693</v>
      </c>
      <c r="K343">
        <f ca="1">Template!BD346/Template!BD$2</f>
        <v>0.1590694277111786</v>
      </c>
      <c r="M343" t="str">
        <f ca="1">IF(AND(C343&gt;150%,Template!F346&gt;5),"IS1",IF(AND(C343&gt;150%,Template!F346&lt;5),"IS2",IF(AND(C343&lt;50%,Template!F346&gt;5),"IS3",IF(AND(C343&lt;50%,Template!F346&lt;5),"IS4"))))</f>
        <v>IS3</v>
      </c>
      <c r="N343" t="b">
        <f ca="1">IF(AND(D343&gt;150%,Template!G346&gt;5),"IS1",IF(AND(D343&gt;150%,Template!G346&lt;5),"IS2",IF(AND(D343&lt;50%,Template!G346&gt;5),"IS3",IF(AND(D343&lt;50%,Template!G346&lt;5),"IS4"))))</f>
        <v>0</v>
      </c>
      <c r="O343" t="e">
        <f ca="1">IF(AND(E343&gt;150%,Template!H346&gt;5),"IS1",IF(AND(E343&gt;150%,Template!H346&lt;5),"IS2",IF(AND(E343&lt;50%,Template!H346&gt;5),"IS3",IF(AND(E343&lt;50%,Template!H346&lt;5),"IS4"))))</f>
        <v>#N/A</v>
      </c>
      <c r="P343" t="str">
        <f ca="1">IF(AND(F343&gt;150%,Template!I346&gt;5),"IS1",IF(AND(F343&gt;150%,Template!I346&lt;5),"IS2",IF(AND(F343&lt;50%,Template!I346&gt;5),"IS3",IF(AND(F343&lt;50%,Template!I346&lt;5),"IS4"))))</f>
        <v>IS4</v>
      </c>
      <c r="Q343" t="b">
        <f ca="1">IF(AND(G343&gt;150%,Template!J346&gt;5),"IS1",IF(AND(G343&gt;150%,Template!J346&lt;5),"IS2",IF(AND(G343&lt;50%,Template!J346&gt;5),"IS3",IF(AND(G343&lt;50%,Template!J346&lt;5),"IS4"))))</f>
        <v>0</v>
      </c>
      <c r="R343" t="e">
        <f ca="1">IF(AND(H343&gt;150%,Template!K346&gt;5),"IS1",IF(AND(H343&gt;150%,Template!K346&lt;5),"IS2",IF(AND(H343&lt;50%,Template!K346&gt;5),"IS3",IF(AND(H343&lt;50%,Template!K346&lt;5),"IS4"))))</f>
        <v>#N/A</v>
      </c>
      <c r="S343" t="b">
        <f ca="1">IF(AND(I343&gt;150%,Template!L346&gt;5),"IS1",IF(AND(I343&gt;150%,Template!L346&lt;5),"IS2",IF(AND(I343&lt;50%,Template!L346&gt;5),"IS3",IF(AND(I343&lt;50%,Template!L346&lt;5),"IS4"))))</f>
        <v>0</v>
      </c>
      <c r="T343" t="b">
        <f ca="1">IF(AND(J343&gt;150%,Template!M346&gt;5),"IS1",IF(AND(J343&gt;150%,Template!M346&lt;5),"IS2",IF(AND(J343&lt;50%,Template!M346&gt;5),"IS3",IF(AND(J343&lt;50%,Template!M346&lt;5),"IS4"))))</f>
        <v>0</v>
      </c>
      <c r="U343" t="e">
        <f ca="1">IF(AND(K343&gt;150%,Template!N346&gt;5),"IS1",IF(AND(K343&gt;150%,Template!N346&lt;5),"IS2",IF(AND(K343&lt;50%,Template!N346&gt;5),"IS3",IF(AND(K343&lt;50%,Template!N346&lt;5),"IS4"))))</f>
        <v>#N/A</v>
      </c>
      <c r="W343" t="str">
        <f>IF(Template!AF346&lt;&gt;"",Template!AF346,IF(M343&lt;&gt;FALSE,M343,""))</f>
        <v>IS3</v>
      </c>
      <c r="X343" t="str">
        <f ca="1">IF(Template!AG346&lt;&gt;"",Template!AG346,IF(N343&lt;&gt;FALSE,N343,""))</f>
        <v/>
      </c>
      <c r="Y343" t="str">
        <f>IF(Template!AH346&lt;&gt;"",Template!AH346,IF(O343&lt;&gt;FALSE,O343,""))</f>
        <v>IS4</v>
      </c>
      <c r="Z343" t="str">
        <f>IF(Template!AI346&lt;&gt;"",Template!AI346,IF(P343&lt;&gt;FALSE,P343,""))</f>
        <v>IS4</v>
      </c>
      <c r="AA343" t="str">
        <f ca="1">IF(Template!AJ346&lt;&gt;"",Template!AJ346,IF(Q343&lt;&gt;FALSE,Q343,""))</f>
        <v/>
      </c>
      <c r="AB343" t="e">
        <f ca="1">IF(Template!AK346&lt;&gt;"",Template!AK346,IF(R343&lt;&gt;FALSE,R343,""))</f>
        <v>#N/A</v>
      </c>
      <c r="AC343" t="str">
        <f ca="1">IF(Template!AL346&lt;&gt;"",Template!AL346,IF(S343&lt;&gt;FALSE,S343,""))</f>
        <v/>
      </c>
      <c r="AD343" t="str">
        <f ca="1">IF(Template!AM346&lt;&gt;"",Template!AM346,IF(T343&lt;&gt;FALSE,T343,""))</f>
        <v/>
      </c>
      <c r="AE343" t="str">
        <f>IF(Template!AN346&lt;&gt;"",Template!AN346,IF(U343&lt;&gt;FALSE,U343,""))</f>
        <v>IS4</v>
      </c>
    </row>
    <row r="344" spans="2:31" x14ac:dyDescent="0.35">
      <c r="B344" t="str">
        <f ca="1">Template!C347</f>
        <v>217360-d2-reprep</v>
      </c>
      <c r="C344">
        <f ca="1">Template!AV347/Template!AV$2</f>
        <v>9.9339190456951512E-2</v>
      </c>
      <c r="D344">
        <f ca="1">Template!AW347/Template!AW$2</f>
        <v>0.39125053428217799</v>
      </c>
      <c r="E344">
        <f ca="1">Template!AX347/Template!AX$2</f>
        <v>0.31127908434977158</v>
      </c>
      <c r="F344">
        <f ca="1">Template!AY347/Template!AY$2</f>
        <v>0.33497586272125351</v>
      </c>
      <c r="G344">
        <f ca="1">Template!AZ347/Template!AZ$2</f>
        <v>0.52061739587363365</v>
      </c>
      <c r="H344">
        <f ca="1">Template!BA347/Template!BA$2</f>
        <v>0.64674552709430932</v>
      </c>
      <c r="I344">
        <f ca="1">Template!BB347/Template!BB$2</f>
        <v>0.73213261234152194</v>
      </c>
      <c r="J344">
        <f ca="1">Template!BC347/Template!BC$2</f>
        <v>0.92501481310613631</v>
      </c>
      <c r="K344">
        <f ca="1">Template!BD347/Template!BD$2</f>
        <v>0.7618315374330682</v>
      </c>
      <c r="M344" t="str">
        <f ca="1">IF(AND(C344&gt;150%,Template!F347&gt;5),"IS1",IF(AND(C344&gt;150%,Template!F347&lt;5),"IS2",IF(AND(C344&lt;50%,Template!F347&gt;5),"IS3",IF(AND(C344&lt;50%,Template!F347&lt;5),"IS4"))))</f>
        <v>IS3</v>
      </c>
      <c r="N344" t="str">
        <f ca="1">IF(AND(D344&gt;150%,Template!G347&gt;5),"IS1",IF(AND(D344&gt;150%,Template!G347&lt;5),"IS2",IF(AND(D344&lt;50%,Template!G347&gt;5),"IS3",IF(AND(D344&lt;50%,Template!G347&lt;5),"IS4"))))</f>
        <v>IS4</v>
      </c>
      <c r="O344" t="e">
        <f ca="1">IF(AND(E344&gt;150%,Template!H347&gt;5),"IS1",IF(AND(E344&gt;150%,Template!H347&lt;5),"IS2",IF(AND(E344&lt;50%,Template!H347&gt;5),"IS3",IF(AND(E344&lt;50%,Template!H347&lt;5),"IS4"))))</f>
        <v>#N/A</v>
      </c>
      <c r="P344" t="str">
        <f ca="1">IF(AND(F344&gt;150%,Template!I347&gt;5),"IS1",IF(AND(F344&gt;150%,Template!I347&lt;5),"IS2",IF(AND(F344&lt;50%,Template!I347&gt;5),"IS3",IF(AND(F344&lt;50%,Template!I347&lt;5),"IS4"))))</f>
        <v>IS4</v>
      </c>
      <c r="Q344" t="b">
        <f ca="1">IF(AND(G344&gt;150%,Template!J347&gt;5),"IS1",IF(AND(G344&gt;150%,Template!J347&lt;5),"IS2",IF(AND(G344&lt;50%,Template!J347&gt;5),"IS3",IF(AND(G344&lt;50%,Template!J347&lt;5),"IS4"))))</f>
        <v>0</v>
      </c>
      <c r="R344" t="e">
        <f ca="1">IF(AND(H344&gt;150%,Template!K347&gt;5),"IS1",IF(AND(H344&gt;150%,Template!K347&lt;5),"IS2",IF(AND(H344&lt;50%,Template!K347&gt;5),"IS3",IF(AND(H344&lt;50%,Template!K347&lt;5),"IS4"))))</f>
        <v>#N/A</v>
      </c>
      <c r="S344" t="b">
        <f ca="1">IF(AND(I344&gt;150%,Template!L347&gt;5),"IS1",IF(AND(I344&gt;150%,Template!L347&lt;5),"IS2",IF(AND(I344&lt;50%,Template!L347&gt;5),"IS3",IF(AND(I344&lt;50%,Template!L347&lt;5),"IS4"))))</f>
        <v>0</v>
      </c>
      <c r="T344" t="b">
        <f ca="1">IF(AND(J344&gt;150%,Template!M347&gt;5),"IS1",IF(AND(J344&gt;150%,Template!M347&lt;5),"IS2",IF(AND(J344&lt;50%,Template!M347&gt;5),"IS3",IF(AND(J344&lt;50%,Template!M347&lt;5),"IS4"))))</f>
        <v>0</v>
      </c>
      <c r="U344" t="e">
        <f ca="1">IF(AND(K344&gt;150%,Template!N347&gt;5),"IS1",IF(AND(K344&gt;150%,Template!N347&lt;5),"IS2",IF(AND(K344&lt;50%,Template!N347&gt;5),"IS3",IF(AND(K344&lt;50%,Template!N347&lt;5),"IS4"))))</f>
        <v>#N/A</v>
      </c>
      <c r="W344" t="str">
        <f>IF(Template!AF347&lt;&gt;"",Template!AF347,IF(M344&lt;&gt;FALSE,M344,""))</f>
        <v>IS3</v>
      </c>
      <c r="X344" t="str">
        <f>IF(Template!AG347&lt;&gt;"",Template!AG347,IF(N344&lt;&gt;FALSE,N344,""))</f>
        <v>IS4</v>
      </c>
      <c r="Y344" t="str">
        <f>IF(Template!AH347&lt;&gt;"",Template!AH347,IF(O344&lt;&gt;FALSE,O344,""))</f>
        <v>IS4</v>
      </c>
      <c r="Z344" t="str">
        <f>IF(Template!AI347&lt;&gt;"",Template!AI347,IF(P344&lt;&gt;FALSE,P344,""))</f>
        <v>IS4</v>
      </c>
      <c r="AA344" t="str">
        <f ca="1">IF(Template!AJ347&lt;&gt;"",Template!AJ347,IF(Q344&lt;&gt;FALSE,Q344,""))</f>
        <v/>
      </c>
      <c r="AB344" t="e">
        <f ca="1">IF(Template!AK347&lt;&gt;"",Template!AK347,IF(R344&lt;&gt;FALSE,R344,""))</f>
        <v>#N/A</v>
      </c>
      <c r="AC344" t="str">
        <f ca="1">IF(Template!AL347&lt;&gt;"",Template!AL347,IF(S344&lt;&gt;FALSE,S344,""))</f>
        <v/>
      </c>
      <c r="AD344" t="str">
        <f ca="1">IF(Template!AM347&lt;&gt;"",Template!AM347,IF(T344&lt;&gt;FALSE,T344,""))</f>
        <v/>
      </c>
      <c r="AE344" t="str">
        <f>IF(Template!AN347&lt;&gt;"",Template!AN347,IF(U344&lt;&gt;FALSE,U344,""))</f>
        <v>C</v>
      </c>
    </row>
    <row r="345" spans="2:31" x14ac:dyDescent="0.35">
      <c r="B345" t="str">
        <f ca="1">Template!C348</f>
        <v>217393-d4-reprep</v>
      </c>
      <c r="C345">
        <f ca="1">Template!AV348/Template!AV$2</f>
        <v>0.45774859107188104</v>
      </c>
      <c r="D345">
        <f ca="1">Template!AW348/Template!AW$2</f>
        <v>0.73377183298119664</v>
      </c>
      <c r="E345">
        <f ca="1">Template!AX348/Template!AX$2</f>
        <v>0.58354687421492324</v>
      </c>
      <c r="F345">
        <f ca="1">Template!AY348/Template!AY$2</f>
        <v>0.60506959680676109</v>
      </c>
      <c r="G345">
        <f ca="1">Template!AZ348/Template!AZ$2</f>
        <v>0.81775948140807619</v>
      </c>
      <c r="H345">
        <f ca="1">Template!BA348/Template!BA$2</f>
        <v>0.93195837912013024</v>
      </c>
      <c r="I345">
        <f ca="1">Template!BB348/Template!BB$2</f>
        <v>0.91634291048716332</v>
      </c>
      <c r="J345">
        <f ca="1">Template!BC348/Template!BC$2</f>
        <v>0.96334619513705899</v>
      </c>
      <c r="K345">
        <f ca="1">Template!BD348/Template!BD$2</f>
        <v>0.5576861956749406</v>
      </c>
      <c r="M345" t="str">
        <f ca="1">IF(AND(C345&gt;150%,Template!F348&gt;5),"IS1",IF(AND(C345&gt;150%,Template!F348&lt;5),"IS2",IF(AND(C345&lt;50%,Template!F348&gt;5),"IS3",IF(AND(C345&lt;50%,Template!F348&lt;5),"IS4"))))</f>
        <v>IS3</v>
      </c>
      <c r="N345" t="b">
        <f ca="1">IF(AND(D345&gt;150%,Template!G348&gt;5),"IS1",IF(AND(D345&gt;150%,Template!G348&lt;5),"IS2",IF(AND(D345&lt;50%,Template!G348&gt;5),"IS3",IF(AND(D345&lt;50%,Template!G348&lt;5),"IS4"))))</f>
        <v>0</v>
      </c>
      <c r="O345" t="e">
        <f ca="1">IF(AND(E345&gt;150%,Template!H348&gt;5),"IS1",IF(AND(E345&gt;150%,Template!H348&lt;5),"IS2",IF(AND(E345&lt;50%,Template!H348&gt;5),"IS3",IF(AND(E345&lt;50%,Template!H348&lt;5),"IS4"))))</f>
        <v>#N/A</v>
      </c>
      <c r="P345" t="b">
        <f ca="1">IF(AND(F345&gt;150%,Template!I348&gt;5),"IS1",IF(AND(F345&gt;150%,Template!I348&lt;5),"IS2",IF(AND(F345&lt;50%,Template!I348&gt;5),"IS3",IF(AND(F345&lt;50%,Template!I348&lt;5),"IS4"))))</f>
        <v>0</v>
      </c>
      <c r="Q345" t="b">
        <f ca="1">IF(AND(G345&gt;150%,Template!J348&gt;5),"IS1",IF(AND(G345&gt;150%,Template!J348&lt;5),"IS2",IF(AND(G345&lt;50%,Template!J348&gt;5),"IS3",IF(AND(G345&lt;50%,Template!J348&lt;5),"IS4"))))</f>
        <v>0</v>
      </c>
      <c r="R345" t="e">
        <f ca="1">IF(AND(H345&gt;150%,Template!K348&gt;5),"IS1",IF(AND(H345&gt;150%,Template!K348&lt;5),"IS2",IF(AND(H345&lt;50%,Template!K348&gt;5),"IS3",IF(AND(H345&lt;50%,Template!K348&lt;5),"IS4"))))</f>
        <v>#N/A</v>
      </c>
      <c r="S345" t="b">
        <f ca="1">IF(AND(I345&gt;150%,Template!L348&gt;5),"IS1",IF(AND(I345&gt;150%,Template!L348&lt;5),"IS2",IF(AND(I345&lt;50%,Template!L348&gt;5),"IS3",IF(AND(I345&lt;50%,Template!L348&lt;5),"IS4"))))</f>
        <v>0</v>
      </c>
      <c r="T345" t="b">
        <f ca="1">IF(AND(J345&gt;150%,Template!M348&gt;5),"IS1",IF(AND(J345&gt;150%,Template!M348&lt;5),"IS2",IF(AND(J345&lt;50%,Template!M348&gt;5),"IS3",IF(AND(J345&lt;50%,Template!M348&lt;5),"IS4"))))</f>
        <v>0</v>
      </c>
      <c r="U345" t="e">
        <f ca="1">IF(AND(K345&gt;150%,Template!N348&gt;5),"IS1",IF(AND(K345&gt;150%,Template!N348&lt;5),"IS2",IF(AND(K345&lt;50%,Template!N348&gt;5),"IS3",IF(AND(K345&lt;50%,Template!N348&lt;5),"IS4"))))</f>
        <v>#N/A</v>
      </c>
      <c r="W345" t="str">
        <f>IF(Template!AF348&lt;&gt;"",Template!AF348,IF(M345&lt;&gt;FALSE,M345,""))</f>
        <v>IS3</v>
      </c>
      <c r="X345" t="str">
        <f ca="1">IF(Template!AG348&lt;&gt;"",Template!AG348,IF(N345&lt;&gt;FALSE,N345,""))</f>
        <v/>
      </c>
      <c r="Y345" t="e">
        <f ca="1">IF(Template!AH348&lt;&gt;"",Template!AH348,IF(O345&lt;&gt;FALSE,O345,""))</f>
        <v>#N/A</v>
      </c>
      <c r="Z345" t="str">
        <f ca="1">IF(Template!AI348&lt;&gt;"",Template!AI348,IF(P345&lt;&gt;FALSE,P345,""))</f>
        <v/>
      </c>
      <c r="AA345" t="str">
        <f ca="1">IF(Template!AJ348&lt;&gt;"",Template!AJ348,IF(Q345&lt;&gt;FALSE,Q345,""))</f>
        <v/>
      </c>
      <c r="AB345" t="e">
        <f ca="1">IF(Template!AK348&lt;&gt;"",Template!AK348,IF(R345&lt;&gt;FALSE,R345,""))</f>
        <v>#N/A</v>
      </c>
      <c r="AC345" t="str">
        <f ca="1">IF(Template!AL348&lt;&gt;"",Template!AL348,IF(S345&lt;&gt;FALSE,S345,""))</f>
        <v/>
      </c>
      <c r="AD345" t="str">
        <f ca="1">IF(Template!AM348&lt;&gt;"",Template!AM348,IF(T345&lt;&gt;FALSE,T345,""))</f>
        <v/>
      </c>
      <c r="AE345" t="e">
        <f ca="1">IF(Template!AN348&lt;&gt;"",Template!AN348,IF(U345&lt;&gt;FALSE,U345,""))</f>
        <v>#N/A</v>
      </c>
    </row>
    <row r="346" spans="2:31" x14ac:dyDescent="0.35">
      <c r="B346" t="str">
        <f ca="1">Template!C349</f>
        <v>217394-d4-reprep</v>
      </c>
      <c r="C346">
        <f ca="1">Template!AV349/Template!AV$2</f>
        <v>0.44960796532290648</v>
      </c>
      <c r="D346">
        <f ca="1">Template!AW349/Template!AW$2</f>
        <v>0.71072865622883552</v>
      </c>
      <c r="E346">
        <f ca="1">Template!AX349/Template!AX$2</f>
        <v>0.56047833157476135</v>
      </c>
      <c r="F346">
        <f ca="1">Template!AY349/Template!AY$2</f>
        <v>0.57465757397686468</v>
      </c>
      <c r="G346">
        <f ca="1">Template!AZ349/Template!AZ$2</f>
        <v>0.78777301860932092</v>
      </c>
      <c r="H346">
        <f ca="1">Template!BA349/Template!BA$2</f>
        <v>0.94420778612190437</v>
      </c>
      <c r="I346">
        <f ca="1">Template!BB349/Template!BB$2</f>
        <v>0.9509339290920541</v>
      </c>
      <c r="J346">
        <f ca="1">Template!BC349/Template!BC$2</f>
        <v>0.97078955212969731</v>
      </c>
      <c r="K346">
        <f ca="1">Template!BD349/Template!BD$2</f>
        <v>0.50383583829954437</v>
      </c>
      <c r="M346" t="str">
        <f ca="1">IF(AND(C346&gt;150%,Template!F349&gt;5),"IS1",IF(AND(C346&gt;150%,Template!F349&lt;5),"IS2",IF(AND(C346&lt;50%,Template!F349&gt;5),"IS3",IF(AND(C346&lt;50%,Template!F349&lt;5),"IS4"))))</f>
        <v>IS3</v>
      </c>
      <c r="N346" t="b">
        <f ca="1">IF(AND(D346&gt;150%,Template!G349&gt;5),"IS1",IF(AND(D346&gt;150%,Template!G349&lt;5),"IS2",IF(AND(D346&lt;50%,Template!G349&gt;5),"IS3",IF(AND(D346&lt;50%,Template!G349&lt;5),"IS4"))))</f>
        <v>0</v>
      </c>
      <c r="O346" t="e">
        <f ca="1">IF(AND(E346&gt;150%,Template!H349&gt;5),"IS1",IF(AND(E346&gt;150%,Template!H349&lt;5),"IS2",IF(AND(E346&lt;50%,Template!H349&gt;5),"IS3",IF(AND(E346&lt;50%,Template!H349&lt;5),"IS4"))))</f>
        <v>#N/A</v>
      </c>
      <c r="P346" t="b">
        <f ca="1">IF(AND(F346&gt;150%,Template!I349&gt;5),"IS1",IF(AND(F346&gt;150%,Template!I349&lt;5),"IS2",IF(AND(F346&lt;50%,Template!I349&gt;5),"IS3",IF(AND(F346&lt;50%,Template!I349&lt;5),"IS4"))))</f>
        <v>0</v>
      </c>
      <c r="Q346" t="b">
        <f ca="1">IF(AND(G346&gt;150%,Template!J349&gt;5),"IS1",IF(AND(G346&gt;150%,Template!J349&lt;5),"IS2",IF(AND(G346&lt;50%,Template!J349&gt;5),"IS3",IF(AND(G346&lt;50%,Template!J349&lt;5),"IS4"))))</f>
        <v>0</v>
      </c>
      <c r="R346" t="e">
        <f ca="1">IF(AND(H346&gt;150%,Template!K349&gt;5),"IS1",IF(AND(H346&gt;150%,Template!K349&lt;5),"IS2",IF(AND(H346&lt;50%,Template!K349&gt;5),"IS3",IF(AND(H346&lt;50%,Template!K349&lt;5),"IS4"))))</f>
        <v>#N/A</v>
      </c>
      <c r="S346" t="b">
        <f ca="1">IF(AND(I346&gt;150%,Template!L349&gt;5),"IS1",IF(AND(I346&gt;150%,Template!L349&lt;5),"IS2",IF(AND(I346&lt;50%,Template!L349&gt;5),"IS3",IF(AND(I346&lt;50%,Template!L349&lt;5),"IS4"))))</f>
        <v>0</v>
      </c>
      <c r="T346" t="b">
        <f ca="1">IF(AND(J346&gt;150%,Template!M349&gt;5),"IS1",IF(AND(J346&gt;150%,Template!M349&lt;5),"IS2",IF(AND(J346&lt;50%,Template!M349&gt;5),"IS3",IF(AND(J346&lt;50%,Template!M349&lt;5),"IS4"))))</f>
        <v>0</v>
      </c>
      <c r="U346" t="e">
        <f ca="1">IF(AND(K346&gt;150%,Template!N349&gt;5),"IS1",IF(AND(K346&gt;150%,Template!N349&lt;5),"IS2",IF(AND(K346&lt;50%,Template!N349&gt;5),"IS3",IF(AND(K346&lt;50%,Template!N349&lt;5),"IS4"))))</f>
        <v>#N/A</v>
      </c>
      <c r="W346" t="str">
        <f>IF(Template!AF349&lt;&gt;"",Template!AF349,IF(M346&lt;&gt;FALSE,M346,""))</f>
        <v>IS3</v>
      </c>
      <c r="X346" t="str">
        <f ca="1">IF(Template!AG349&lt;&gt;"",Template!AG349,IF(N346&lt;&gt;FALSE,N346,""))</f>
        <v/>
      </c>
      <c r="Y346" t="e">
        <f ca="1">IF(Template!AH349&lt;&gt;"",Template!AH349,IF(O346&lt;&gt;FALSE,O346,""))</f>
        <v>#N/A</v>
      </c>
      <c r="Z346" t="str">
        <f ca="1">IF(Template!AI349&lt;&gt;"",Template!AI349,IF(P346&lt;&gt;FALSE,P346,""))</f>
        <v/>
      </c>
      <c r="AA346" t="str">
        <f ca="1">IF(Template!AJ349&lt;&gt;"",Template!AJ349,IF(Q346&lt;&gt;FALSE,Q346,""))</f>
        <v/>
      </c>
      <c r="AB346" t="e">
        <f ca="1">IF(Template!AK349&lt;&gt;"",Template!AK349,IF(R346&lt;&gt;FALSE,R346,""))</f>
        <v>#N/A</v>
      </c>
      <c r="AC346" t="str">
        <f ca="1">IF(Template!AL349&lt;&gt;"",Template!AL349,IF(S346&lt;&gt;FALSE,S346,""))</f>
        <v/>
      </c>
      <c r="AD346" t="str">
        <f ca="1">IF(Template!AM349&lt;&gt;"",Template!AM349,IF(T346&lt;&gt;FALSE,T346,""))</f>
        <v/>
      </c>
      <c r="AE346" t="e">
        <f ca="1">IF(Template!AN349&lt;&gt;"",Template!AN349,IF(U346&lt;&gt;FALSE,U346,""))</f>
        <v>#N/A</v>
      </c>
    </row>
    <row r="347" spans="2:31" x14ac:dyDescent="0.35">
      <c r="B347" t="str">
        <f ca="1">Template!C350</f>
        <v>217395-d4-reprep</v>
      </c>
      <c r="C347">
        <f ca="1">Template!AV350/Template!AV$2</f>
        <v>0.45860593153602269</v>
      </c>
      <c r="D347">
        <f ca="1">Template!AW350/Template!AW$2</f>
        <v>0.71411970216596143</v>
      </c>
      <c r="E347">
        <f ca="1">Template!AX350/Template!AX$2</f>
        <v>0.57802810365484769</v>
      </c>
      <c r="F347">
        <f ca="1">Template!AY350/Template!AY$2</f>
        <v>0.60411370719385227</v>
      </c>
      <c r="G347">
        <f ca="1">Template!AZ350/Template!AZ$2</f>
        <v>0.8244767049241033</v>
      </c>
      <c r="H347">
        <f ca="1">Template!BA350/Template!BA$2</f>
        <v>0.9472522152948758</v>
      </c>
      <c r="I347">
        <f ca="1">Template!BB350/Template!BB$2</f>
        <v>0.95818679710726296</v>
      </c>
      <c r="J347">
        <f ca="1">Template!BC350/Template!BC$2</f>
        <v>0.96917421967789052</v>
      </c>
      <c r="K347">
        <f ca="1">Template!BD350/Template!BD$2</f>
        <v>0.34193336886133763</v>
      </c>
      <c r="M347" t="str">
        <f ca="1">IF(AND(C347&gt;150%,Template!F350&gt;5),"IS1",IF(AND(C347&gt;150%,Template!F350&lt;5),"IS2",IF(AND(C347&lt;50%,Template!F350&gt;5),"IS3",IF(AND(C347&lt;50%,Template!F350&lt;5),"IS4"))))</f>
        <v>IS3</v>
      </c>
      <c r="N347" t="b">
        <f ca="1">IF(AND(D347&gt;150%,Template!G350&gt;5),"IS1",IF(AND(D347&gt;150%,Template!G350&lt;5),"IS2",IF(AND(D347&lt;50%,Template!G350&gt;5),"IS3",IF(AND(D347&lt;50%,Template!G350&lt;5),"IS4"))))</f>
        <v>0</v>
      </c>
      <c r="O347" t="e">
        <f ca="1">IF(AND(E347&gt;150%,Template!H350&gt;5),"IS1",IF(AND(E347&gt;150%,Template!H350&lt;5),"IS2",IF(AND(E347&lt;50%,Template!H350&gt;5),"IS3",IF(AND(E347&lt;50%,Template!H350&lt;5),"IS4"))))</f>
        <v>#N/A</v>
      </c>
      <c r="P347" t="b">
        <f ca="1">IF(AND(F347&gt;150%,Template!I350&gt;5),"IS1",IF(AND(F347&gt;150%,Template!I350&lt;5),"IS2",IF(AND(F347&lt;50%,Template!I350&gt;5),"IS3",IF(AND(F347&lt;50%,Template!I350&lt;5),"IS4"))))</f>
        <v>0</v>
      </c>
      <c r="Q347" t="b">
        <f ca="1">IF(AND(G347&gt;150%,Template!J350&gt;5),"IS1",IF(AND(G347&gt;150%,Template!J350&lt;5),"IS2",IF(AND(G347&lt;50%,Template!J350&gt;5),"IS3",IF(AND(G347&lt;50%,Template!J350&lt;5),"IS4"))))</f>
        <v>0</v>
      </c>
      <c r="R347" t="e">
        <f ca="1">IF(AND(H347&gt;150%,Template!K350&gt;5),"IS1",IF(AND(H347&gt;150%,Template!K350&lt;5),"IS2",IF(AND(H347&lt;50%,Template!K350&gt;5),"IS3",IF(AND(H347&lt;50%,Template!K350&lt;5),"IS4"))))</f>
        <v>#N/A</v>
      </c>
      <c r="S347" t="b">
        <f ca="1">IF(AND(I347&gt;150%,Template!L350&gt;5),"IS1",IF(AND(I347&gt;150%,Template!L350&lt;5),"IS2",IF(AND(I347&lt;50%,Template!L350&gt;5),"IS3",IF(AND(I347&lt;50%,Template!L350&lt;5),"IS4"))))</f>
        <v>0</v>
      </c>
      <c r="T347" t="b">
        <f ca="1">IF(AND(J347&gt;150%,Template!M350&gt;5),"IS1",IF(AND(J347&gt;150%,Template!M350&lt;5),"IS2",IF(AND(J347&lt;50%,Template!M350&gt;5),"IS3",IF(AND(J347&lt;50%,Template!M350&lt;5),"IS4"))))</f>
        <v>0</v>
      </c>
      <c r="U347" t="e">
        <f ca="1">IF(AND(K347&gt;150%,Template!N350&gt;5),"IS1",IF(AND(K347&gt;150%,Template!N350&lt;5),"IS2",IF(AND(K347&lt;50%,Template!N350&gt;5),"IS3",IF(AND(K347&lt;50%,Template!N350&lt;5),"IS4"))))</f>
        <v>#N/A</v>
      </c>
      <c r="W347" t="str">
        <f>IF(Template!AF350&lt;&gt;"",Template!AF350,IF(M347&lt;&gt;FALSE,M347,""))</f>
        <v>IS3</v>
      </c>
      <c r="X347" t="str">
        <f ca="1">IF(Template!AG350&lt;&gt;"",Template!AG350,IF(N347&lt;&gt;FALSE,N347,""))</f>
        <v/>
      </c>
      <c r="Y347" t="e">
        <f ca="1">IF(Template!AH350&lt;&gt;"",Template!AH350,IF(O347&lt;&gt;FALSE,O347,""))</f>
        <v>#N/A</v>
      </c>
      <c r="Z347" t="str">
        <f ca="1">IF(Template!AI350&lt;&gt;"",Template!AI350,IF(P347&lt;&gt;FALSE,P347,""))</f>
        <v/>
      </c>
      <c r="AA347" t="str">
        <f ca="1">IF(Template!AJ350&lt;&gt;"",Template!AJ350,IF(Q347&lt;&gt;FALSE,Q347,""))</f>
        <v/>
      </c>
      <c r="AB347" t="e">
        <f ca="1">IF(Template!AK350&lt;&gt;"",Template!AK350,IF(R347&lt;&gt;FALSE,R347,""))</f>
        <v>#N/A</v>
      </c>
      <c r="AC347" t="str">
        <f ca="1">IF(Template!AL350&lt;&gt;"",Template!AL350,IF(S347&lt;&gt;FALSE,S347,""))</f>
        <v/>
      </c>
      <c r="AD347" t="str">
        <f ca="1">IF(Template!AM350&lt;&gt;"",Template!AM350,IF(T347&lt;&gt;FALSE,T347,""))</f>
        <v/>
      </c>
      <c r="AE347" t="str">
        <f>IF(Template!AN350&lt;&gt;"",Template!AN350,IF(U347&lt;&gt;FALSE,U347,""))</f>
        <v>IS4</v>
      </c>
    </row>
    <row r="348" spans="2:31" x14ac:dyDescent="0.35">
      <c r="B348" t="str">
        <f ca="1">Template!C351</f>
        <v>217399-d2-reprep</v>
      </c>
      <c r="C348">
        <f ca="1">Template!AV351/Template!AV$2</f>
        <v>0.16663356912478686</v>
      </c>
      <c r="D348">
        <f ca="1">Template!AW351/Template!AW$2</f>
        <v>0.49792060414906825</v>
      </c>
      <c r="E348">
        <f ca="1">Template!AX351/Template!AX$2</f>
        <v>0.36405585110185462</v>
      </c>
      <c r="F348">
        <f ca="1">Template!AY351/Template!AY$2</f>
        <v>0.40773478055305001</v>
      </c>
      <c r="G348">
        <f ca="1">Template!AZ351/Template!AZ$2</f>
        <v>0.57517632933820806</v>
      </c>
      <c r="H348">
        <f ca="1">Template!BA351/Template!BA$2</f>
        <v>0.6523363931764663</v>
      </c>
      <c r="I348">
        <f ca="1">Template!BB351/Template!BB$2</f>
        <v>0.67232477525972789</v>
      </c>
      <c r="J348">
        <f ca="1">Template!BC351/Template!BC$2</f>
        <v>0.82881150090444222</v>
      </c>
      <c r="K348">
        <f ca="1">Template!BD351/Template!BD$2</f>
        <v>0.8357319106844634</v>
      </c>
      <c r="M348" t="str">
        <f ca="1">IF(AND(C348&gt;150%,Template!F351&gt;5),"IS1",IF(AND(C348&gt;150%,Template!F351&lt;5),"IS2",IF(AND(C348&lt;50%,Template!F351&gt;5),"IS3",IF(AND(C348&lt;50%,Template!F351&lt;5),"IS4"))))</f>
        <v>IS3</v>
      </c>
      <c r="N348" t="str">
        <f ca="1">IF(AND(D348&gt;150%,Template!G351&gt;5),"IS1",IF(AND(D348&gt;150%,Template!G351&lt;5),"IS2",IF(AND(D348&lt;50%,Template!G351&gt;5),"IS3",IF(AND(D348&lt;50%,Template!G351&lt;5),"IS4"))))</f>
        <v>IS4</v>
      </c>
      <c r="O348" t="e">
        <f ca="1">IF(AND(E348&gt;150%,Template!H351&gt;5),"IS1",IF(AND(E348&gt;150%,Template!H351&lt;5),"IS2",IF(AND(E348&lt;50%,Template!H351&gt;5),"IS3",IF(AND(E348&lt;50%,Template!H351&lt;5),"IS4"))))</f>
        <v>#N/A</v>
      </c>
      <c r="P348" t="str">
        <f ca="1">IF(AND(F348&gt;150%,Template!I351&gt;5),"IS1",IF(AND(F348&gt;150%,Template!I351&lt;5),"IS2",IF(AND(F348&lt;50%,Template!I351&gt;5),"IS3",IF(AND(F348&lt;50%,Template!I351&lt;5),"IS4"))))</f>
        <v>IS4</v>
      </c>
      <c r="Q348" t="b">
        <f ca="1">IF(AND(G348&gt;150%,Template!J351&gt;5),"IS1",IF(AND(G348&gt;150%,Template!J351&lt;5),"IS2",IF(AND(G348&lt;50%,Template!J351&gt;5),"IS3",IF(AND(G348&lt;50%,Template!J351&lt;5),"IS4"))))</f>
        <v>0</v>
      </c>
      <c r="R348" t="e">
        <f ca="1">IF(AND(H348&gt;150%,Template!K351&gt;5),"IS1",IF(AND(H348&gt;150%,Template!K351&lt;5),"IS2",IF(AND(H348&lt;50%,Template!K351&gt;5),"IS3",IF(AND(H348&lt;50%,Template!K351&lt;5),"IS4"))))</f>
        <v>#N/A</v>
      </c>
      <c r="S348" t="b">
        <f ca="1">IF(AND(I348&gt;150%,Template!L351&gt;5),"IS1",IF(AND(I348&gt;150%,Template!L351&lt;5),"IS2",IF(AND(I348&lt;50%,Template!L351&gt;5),"IS3",IF(AND(I348&lt;50%,Template!L351&lt;5),"IS4"))))</f>
        <v>0</v>
      </c>
      <c r="T348" t="b">
        <f ca="1">IF(AND(J348&gt;150%,Template!M351&gt;5),"IS1",IF(AND(J348&gt;150%,Template!M351&lt;5),"IS2",IF(AND(J348&lt;50%,Template!M351&gt;5),"IS3",IF(AND(J348&lt;50%,Template!M351&lt;5),"IS4"))))</f>
        <v>0</v>
      </c>
      <c r="U348" t="e">
        <f ca="1">IF(AND(K348&gt;150%,Template!N351&gt;5),"IS1",IF(AND(K348&gt;150%,Template!N351&lt;5),"IS2",IF(AND(K348&lt;50%,Template!N351&gt;5),"IS3",IF(AND(K348&lt;50%,Template!N351&lt;5),"IS4"))))</f>
        <v>#N/A</v>
      </c>
      <c r="W348" t="str">
        <f>IF(Template!AF351&lt;&gt;"",Template!AF351,IF(M348&lt;&gt;FALSE,M348,""))</f>
        <v>IS3</v>
      </c>
      <c r="X348" t="str">
        <f>IF(Template!AG351&lt;&gt;"",Template!AG351,IF(N348&lt;&gt;FALSE,N348,""))</f>
        <v>IS4</v>
      </c>
      <c r="Y348" t="str">
        <f>IF(Template!AH351&lt;&gt;"",Template!AH351,IF(O348&lt;&gt;FALSE,O348,""))</f>
        <v>IS3</v>
      </c>
      <c r="Z348" t="str">
        <f>IF(Template!AI351&lt;&gt;"",Template!AI351,IF(P348&lt;&gt;FALSE,P348,""))</f>
        <v>IS4</v>
      </c>
      <c r="AA348" t="str">
        <f ca="1">IF(Template!AJ351&lt;&gt;"",Template!AJ351,IF(Q348&lt;&gt;FALSE,Q348,""))</f>
        <v/>
      </c>
      <c r="AB348" t="e">
        <f ca="1">IF(Template!AK351&lt;&gt;"",Template!AK351,IF(R348&lt;&gt;FALSE,R348,""))</f>
        <v>#N/A</v>
      </c>
      <c r="AC348" t="str">
        <f ca="1">IF(Template!AL351&lt;&gt;"",Template!AL351,IF(S348&lt;&gt;FALSE,S348,""))</f>
        <v/>
      </c>
      <c r="AD348" t="str">
        <f ca="1">IF(Template!AM351&lt;&gt;"",Template!AM351,IF(T348&lt;&gt;FALSE,T348,""))</f>
        <v/>
      </c>
      <c r="AE348" t="e">
        <f ca="1">IF(Template!AN351&lt;&gt;"",Template!AN351,IF(U348&lt;&gt;FALSE,U348,""))</f>
        <v>#N/A</v>
      </c>
    </row>
    <row r="349" spans="2:31" x14ac:dyDescent="0.35">
      <c r="B349" t="str">
        <f ca="1">Template!C352</f>
        <v>217400-d2-reprep</v>
      </c>
      <c r="C349">
        <f ca="1">Template!AV352/Template!AV$2</f>
        <v>0.15713982456020215</v>
      </c>
      <c r="D349">
        <f ca="1">Template!AW352/Template!AW$2</f>
        <v>0.52349052201985335</v>
      </c>
      <c r="E349">
        <f ca="1">Template!AX352/Template!AX$2</f>
        <v>0.44362990495541477</v>
      </c>
      <c r="F349">
        <f ca="1">Template!AY352/Template!AY$2</f>
        <v>0.48322491659124267</v>
      </c>
      <c r="G349">
        <f ca="1">Template!AZ352/Template!AZ$2</f>
        <v>0.80117874184129334</v>
      </c>
      <c r="H349">
        <f ca="1">Template!BA352/Template!BA$2</f>
        <v>0.86686274455465639</v>
      </c>
      <c r="I349">
        <f ca="1">Template!BB352/Template!BB$2</f>
        <v>0.77802198456923666</v>
      </c>
      <c r="J349">
        <f ca="1">Template!BC352/Template!BC$2</f>
        <v>0.92473426998374186</v>
      </c>
      <c r="K349">
        <f ca="1">Template!BD352/Template!BD$2</f>
        <v>0.94646447924787558</v>
      </c>
      <c r="M349" t="str">
        <f ca="1">IF(AND(C349&gt;150%,Template!F352&gt;5),"IS1",IF(AND(C349&gt;150%,Template!F352&lt;5),"IS2",IF(AND(C349&lt;50%,Template!F352&gt;5),"IS3",IF(AND(C349&lt;50%,Template!F352&lt;5),"IS4"))))</f>
        <v>IS3</v>
      </c>
      <c r="N349" t="b">
        <f ca="1">IF(AND(D349&gt;150%,Template!G352&gt;5),"IS1",IF(AND(D349&gt;150%,Template!G352&lt;5),"IS2",IF(AND(D349&lt;50%,Template!G352&gt;5),"IS3",IF(AND(D349&lt;50%,Template!G352&lt;5),"IS4"))))</f>
        <v>0</v>
      </c>
      <c r="O349" t="e">
        <f ca="1">IF(AND(E349&gt;150%,Template!H352&gt;5),"IS1",IF(AND(E349&gt;150%,Template!H352&lt;5),"IS2",IF(AND(E349&lt;50%,Template!H352&gt;5),"IS3",IF(AND(E349&lt;50%,Template!H352&lt;5),"IS4"))))</f>
        <v>#N/A</v>
      </c>
      <c r="P349" t="str">
        <f ca="1">IF(AND(F349&gt;150%,Template!I352&gt;5),"IS1",IF(AND(F349&gt;150%,Template!I352&lt;5),"IS2",IF(AND(F349&lt;50%,Template!I352&gt;5),"IS3",IF(AND(F349&lt;50%,Template!I352&lt;5),"IS4"))))</f>
        <v>IS4</v>
      </c>
      <c r="Q349" t="b">
        <f ca="1">IF(AND(G349&gt;150%,Template!J352&gt;5),"IS1",IF(AND(G349&gt;150%,Template!J352&lt;5),"IS2",IF(AND(G349&lt;50%,Template!J352&gt;5),"IS3",IF(AND(G349&lt;50%,Template!J352&lt;5),"IS4"))))</f>
        <v>0</v>
      </c>
      <c r="R349" t="e">
        <f ca="1">IF(AND(H349&gt;150%,Template!K352&gt;5),"IS1",IF(AND(H349&gt;150%,Template!K352&lt;5),"IS2",IF(AND(H349&lt;50%,Template!K352&gt;5),"IS3",IF(AND(H349&lt;50%,Template!K352&lt;5),"IS4"))))</f>
        <v>#N/A</v>
      </c>
      <c r="S349" t="b">
        <f ca="1">IF(AND(I349&gt;150%,Template!L352&gt;5),"IS1",IF(AND(I349&gt;150%,Template!L352&lt;5),"IS2",IF(AND(I349&lt;50%,Template!L352&gt;5),"IS3",IF(AND(I349&lt;50%,Template!L352&lt;5),"IS4"))))</f>
        <v>0</v>
      </c>
      <c r="T349" t="b">
        <f ca="1">IF(AND(J349&gt;150%,Template!M352&gt;5),"IS1",IF(AND(J349&gt;150%,Template!M352&lt;5),"IS2",IF(AND(J349&lt;50%,Template!M352&gt;5),"IS3",IF(AND(J349&lt;50%,Template!M352&lt;5),"IS4"))))</f>
        <v>0</v>
      </c>
      <c r="U349" t="e">
        <f ca="1">IF(AND(K349&gt;150%,Template!N352&gt;5),"IS1",IF(AND(K349&gt;150%,Template!N352&lt;5),"IS2",IF(AND(K349&lt;50%,Template!N352&gt;5),"IS3",IF(AND(K349&lt;50%,Template!N352&lt;5),"IS4"))))</f>
        <v>#N/A</v>
      </c>
      <c r="W349" t="str">
        <f>IF(Template!AF352&lt;&gt;"",Template!AF352,IF(M349&lt;&gt;FALSE,M349,""))</f>
        <v>IS3</v>
      </c>
      <c r="X349" t="str">
        <f ca="1">IF(Template!AG352&lt;&gt;"",Template!AG352,IF(N349&lt;&gt;FALSE,N349,""))</f>
        <v/>
      </c>
      <c r="Y349" t="str">
        <f>IF(Template!AH352&lt;&gt;"",Template!AH352,IF(O349&lt;&gt;FALSE,O349,""))</f>
        <v>IS3</v>
      </c>
      <c r="Z349" t="str">
        <f>IF(Template!AI352&lt;&gt;"",Template!AI352,IF(P349&lt;&gt;FALSE,P349,""))</f>
        <v>IS4</v>
      </c>
      <c r="AA349" t="str">
        <f ca="1">IF(Template!AJ352&lt;&gt;"",Template!AJ352,IF(Q349&lt;&gt;FALSE,Q349,""))</f>
        <v/>
      </c>
      <c r="AB349" t="e">
        <f ca="1">IF(Template!AK352&lt;&gt;"",Template!AK352,IF(R349&lt;&gt;FALSE,R349,""))</f>
        <v>#N/A</v>
      </c>
      <c r="AC349" t="str">
        <f ca="1">IF(Template!AL352&lt;&gt;"",Template!AL352,IF(S349&lt;&gt;FALSE,S349,""))</f>
        <v/>
      </c>
      <c r="AD349" t="str">
        <f ca="1">IF(Template!AM352&lt;&gt;"",Template!AM352,IF(T349&lt;&gt;FALSE,T349,""))</f>
        <v/>
      </c>
      <c r="AE349" t="e">
        <f ca="1">IF(Template!AN352&lt;&gt;"",Template!AN352,IF(U349&lt;&gt;FALSE,U349,""))</f>
        <v>#N/A</v>
      </c>
    </row>
    <row r="350" spans="2:31" x14ac:dyDescent="0.35">
      <c r="B350" t="str">
        <f ca="1">Template!C353</f>
        <v>217295-d1000-LD-reprep</v>
      </c>
      <c r="C350">
        <f ca="1">Template!AV353/Template!AV$2</f>
        <v>1.7584107701683866</v>
      </c>
      <c r="D350">
        <f ca="1">Template!AW353/Template!AW$2</f>
        <v>1.7806853532069422</v>
      </c>
      <c r="E350">
        <f ca="1">Template!AX353/Template!AX$2</f>
        <v>1.4691980299092038</v>
      </c>
      <c r="F350">
        <f ca="1">Template!AY353/Template!AY$2</f>
        <v>1.3987910150493432</v>
      </c>
      <c r="G350">
        <f ca="1">Template!AZ353/Template!AZ$2</f>
        <v>1.0419887174690008</v>
      </c>
      <c r="H350">
        <f ca="1">Template!BA353/Template!BA$2</f>
        <v>1.1010352113350821</v>
      </c>
      <c r="I350">
        <f ca="1">Template!BB353/Template!BB$2</f>
        <v>0.67132053778523848</v>
      </c>
      <c r="J350">
        <f ca="1">Template!BC353/Template!BC$2</f>
        <v>0.50174342020953366</v>
      </c>
      <c r="K350">
        <f ca="1">Template!BD353/Template!BD$2</f>
        <v>1.2997563301752806</v>
      </c>
      <c r="M350" t="str">
        <f ca="1">IF(AND(C350&gt;150%,Template!F353&gt;5),"IS1",IF(AND(C350&gt;150%,Template!F353&lt;5),"IS2",IF(AND(C350&lt;50%,Template!F353&gt;5),"IS3",IF(AND(C350&lt;50%,Template!F353&lt;5),"IS4"))))</f>
        <v>IS1</v>
      </c>
      <c r="N350" t="str">
        <f ca="1">IF(AND(D350&gt;150%,Template!G353&gt;5),"IS1",IF(AND(D350&gt;150%,Template!G353&lt;5),"IS2",IF(AND(D350&lt;50%,Template!G353&gt;5),"IS3",IF(AND(D350&lt;50%,Template!G353&lt;5),"IS4"))))</f>
        <v>IS2</v>
      </c>
      <c r="O350" t="e">
        <f ca="1">IF(AND(E350&gt;150%,Template!H353&gt;5),"IS1",IF(AND(E350&gt;150%,Template!H353&lt;5),"IS2",IF(AND(E350&lt;50%,Template!H353&gt;5),"IS3",IF(AND(E350&lt;50%,Template!H353&lt;5),"IS4"))))</f>
        <v>#N/A</v>
      </c>
      <c r="P350" t="b">
        <f ca="1">IF(AND(F350&gt;150%,Template!I353&gt;5),"IS1",IF(AND(F350&gt;150%,Template!I353&lt;5),"IS2",IF(AND(F350&lt;50%,Template!I353&gt;5),"IS3",IF(AND(F350&lt;50%,Template!I353&lt;5),"IS4"))))</f>
        <v>0</v>
      </c>
      <c r="Q350" t="b">
        <f ca="1">IF(AND(G350&gt;150%,Template!J353&gt;5),"IS1",IF(AND(G350&gt;150%,Template!J353&lt;5),"IS2",IF(AND(G350&lt;50%,Template!J353&gt;5),"IS3",IF(AND(G350&lt;50%,Template!J353&lt;5),"IS4"))))</f>
        <v>0</v>
      </c>
      <c r="R350" t="e">
        <f ca="1">IF(AND(H350&gt;150%,Template!K353&gt;5),"IS1",IF(AND(H350&gt;150%,Template!K353&lt;5),"IS2",IF(AND(H350&lt;50%,Template!K353&gt;5),"IS3",IF(AND(H350&lt;50%,Template!K353&lt;5),"IS4"))))</f>
        <v>#N/A</v>
      </c>
      <c r="S350" t="b">
        <f ca="1">IF(AND(I350&gt;150%,Template!L353&gt;5),"IS1",IF(AND(I350&gt;150%,Template!L353&lt;5),"IS2",IF(AND(I350&lt;50%,Template!L353&gt;5),"IS3",IF(AND(I350&lt;50%,Template!L353&lt;5),"IS4"))))</f>
        <v>0</v>
      </c>
      <c r="T350" t="b">
        <f ca="1">IF(AND(J350&gt;150%,Template!M353&gt;5),"IS1",IF(AND(J350&gt;150%,Template!M353&lt;5),"IS2",IF(AND(J350&lt;50%,Template!M353&gt;5),"IS3",IF(AND(J350&lt;50%,Template!M353&lt;5),"IS4"))))</f>
        <v>0</v>
      </c>
      <c r="U350" t="e">
        <f ca="1">IF(AND(K350&gt;150%,Template!N353&gt;5),"IS1",IF(AND(K350&gt;150%,Template!N353&lt;5),"IS2",IF(AND(K350&lt;50%,Template!N353&gt;5),"IS3",IF(AND(K350&lt;50%,Template!N353&lt;5),"IS4"))))</f>
        <v>#N/A</v>
      </c>
      <c r="W350" t="str">
        <f>IF(Template!AF353&lt;&gt;"",Template!AF353,IF(M350&lt;&gt;FALSE,M350,""))</f>
        <v>IS1</v>
      </c>
      <c r="X350" t="str">
        <f>IF(Template!AG353&lt;&gt;"",Template!AG353,IF(N350&lt;&gt;FALSE,N350,""))</f>
        <v>IS2</v>
      </c>
      <c r="Y350" t="e">
        <f ca="1">IF(Template!AH353&lt;&gt;"",Template!AH353,IF(O350&lt;&gt;FALSE,O350,""))</f>
        <v>#N/A</v>
      </c>
      <c r="Z350" t="str">
        <f ca="1">IF(Template!AI353&lt;&gt;"",Template!AI353,IF(P350&lt;&gt;FALSE,P350,""))</f>
        <v/>
      </c>
      <c r="AA350" t="str">
        <f ca="1">IF(Template!AJ353&lt;&gt;"",Template!AJ353,IF(Q350&lt;&gt;FALSE,Q350,""))</f>
        <v/>
      </c>
      <c r="AB350" t="e">
        <f ca="1">IF(Template!AK353&lt;&gt;"",Template!AK353,IF(R350&lt;&gt;FALSE,R350,""))</f>
        <v>#N/A</v>
      </c>
      <c r="AC350" t="str">
        <f ca="1">IF(Template!AL353&lt;&gt;"",Template!AL353,IF(S350&lt;&gt;FALSE,S350,""))</f>
        <v/>
      </c>
      <c r="AD350" t="str">
        <f ca="1">IF(Template!AM353&lt;&gt;"",Template!AM353,IF(T350&lt;&gt;FALSE,T350,""))</f>
        <v/>
      </c>
      <c r="AE350" t="e">
        <f ca="1">IF(Template!AN353&lt;&gt;"",Template!AN353,IF(U350&lt;&gt;FALSE,U350,""))</f>
        <v>#N/A</v>
      </c>
    </row>
    <row r="351" spans="2:31" x14ac:dyDescent="0.35">
      <c r="B351" t="str">
        <f ca="1">Template!C354</f>
        <v>217335-d2-LD-reprep</v>
      </c>
      <c r="C351">
        <f ca="1">Template!AV354/Template!AV$2</f>
        <v>0.10704155909965556</v>
      </c>
      <c r="D351">
        <f ca="1">Template!AW354/Template!AW$2</f>
        <v>0.41247461948642739</v>
      </c>
      <c r="E351">
        <f ca="1">Template!AX354/Template!AX$2</f>
        <v>0.32574308346088598</v>
      </c>
      <c r="F351">
        <f ca="1">Template!AY354/Template!AY$2</f>
        <v>0.34813202686754119</v>
      </c>
      <c r="G351">
        <f ca="1">Template!AZ354/Template!AZ$2</f>
        <v>0.55930894682706389</v>
      </c>
      <c r="H351">
        <f ca="1">Template!BA354/Template!BA$2</f>
        <v>0.70675640235854964</v>
      </c>
      <c r="I351">
        <f ca="1">Template!BB354/Template!BB$2</f>
        <v>0.80482864972706458</v>
      </c>
      <c r="J351">
        <f ca="1">Template!BC354/Template!BC$2</f>
        <v>0.90608964173431206</v>
      </c>
      <c r="K351">
        <f ca="1">Template!BD354/Template!BD$2</f>
        <v>1.0068422155021162</v>
      </c>
      <c r="M351" t="str">
        <f ca="1">IF(AND(C351&gt;150%,Template!F354&gt;5),"IS1",IF(AND(C351&gt;150%,Template!F354&lt;5),"IS2",IF(AND(C351&lt;50%,Template!F354&gt;5),"IS3",IF(AND(C351&lt;50%,Template!F354&lt;5),"IS4"))))</f>
        <v>IS3</v>
      </c>
      <c r="N351" t="str">
        <f ca="1">IF(AND(D351&gt;150%,Template!G354&gt;5),"IS1",IF(AND(D351&gt;150%,Template!G354&lt;5),"IS2",IF(AND(D351&lt;50%,Template!G354&gt;5),"IS3",IF(AND(D351&lt;50%,Template!G354&lt;5),"IS4"))))</f>
        <v>IS3</v>
      </c>
      <c r="O351" t="e">
        <f ca="1">IF(AND(E351&gt;150%,Template!H354&gt;5),"IS1",IF(AND(E351&gt;150%,Template!H354&lt;5),"IS2",IF(AND(E351&lt;50%,Template!H354&gt;5),"IS3",IF(AND(E351&lt;50%,Template!H354&lt;5),"IS4"))))</f>
        <v>#N/A</v>
      </c>
      <c r="P351" t="str">
        <f ca="1">IF(AND(F351&gt;150%,Template!I354&gt;5),"IS1",IF(AND(F351&gt;150%,Template!I354&lt;5),"IS2",IF(AND(F351&lt;50%,Template!I354&gt;5),"IS3",IF(AND(F351&lt;50%,Template!I354&lt;5),"IS4"))))</f>
        <v>IS4</v>
      </c>
      <c r="Q351" t="b">
        <f ca="1">IF(AND(G351&gt;150%,Template!J354&gt;5),"IS1",IF(AND(G351&gt;150%,Template!J354&lt;5),"IS2",IF(AND(G351&lt;50%,Template!J354&gt;5),"IS3",IF(AND(G351&lt;50%,Template!J354&lt;5),"IS4"))))</f>
        <v>0</v>
      </c>
      <c r="R351" t="e">
        <f ca="1">IF(AND(H351&gt;150%,Template!K354&gt;5),"IS1",IF(AND(H351&gt;150%,Template!K354&lt;5),"IS2",IF(AND(H351&lt;50%,Template!K354&gt;5),"IS3",IF(AND(H351&lt;50%,Template!K354&lt;5),"IS4"))))</f>
        <v>#N/A</v>
      </c>
      <c r="S351" t="b">
        <f ca="1">IF(AND(I351&gt;150%,Template!L354&gt;5),"IS1",IF(AND(I351&gt;150%,Template!L354&lt;5),"IS2",IF(AND(I351&lt;50%,Template!L354&gt;5),"IS3",IF(AND(I351&lt;50%,Template!L354&lt;5),"IS4"))))</f>
        <v>0</v>
      </c>
      <c r="T351" t="b">
        <f ca="1">IF(AND(J351&gt;150%,Template!M354&gt;5),"IS1",IF(AND(J351&gt;150%,Template!M354&lt;5),"IS2",IF(AND(J351&lt;50%,Template!M354&gt;5),"IS3",IF(AND(J351&lt;50%,Template!M354&lt;5),"IS4"))))</f>
        <v>0</v>
      </c>
      <c r="U351" t="e">
        <f ca="1">IF(AND(K351&gt;150%,Template!N354&gt;5),"IS1",IF(AND(K351&gt;150%,Template!N354&lt;5),"IS2",IF(AND(K351&lt;50%,Template!N354&gt;5),"IS3",IF(AND(K351&lt;50%,Template!N354&lt;5),"IS4"))))</f>
        <v>#N/A</v>
      </c>
      <c r="W351" t="str">
        <f>IF(Template!AF354&lt;&gt;"",Template!AF354,IF(M351&lt;&gt;FALSE,M351,""))</f>
        <v>IS3</v>
      </c>
      <c r="X351" t="str">
        <f>IF(Template!AG354&lt;&gt;"",Template!AG354,IF(N351&lt;&gt;FALSE,N351,""))</f>
        <v>IS3</v>
      </c>
      <c r="Y351" t="str">
        <f>IF(Template!AH354&lt;&gt;"",Template!AH354,IF(O351&lt;&gt;FALSE,O351,""))</f>
        <v>IS4</v>
      </c>
      <c r="Z351" t="str">
        <f>IF(Template!AI354&lt;&gt;"",Template!AI354,IF(P351&lt;&gt;FALSE,P351,""))</f>
        <v>IS4</v>
      </c>
      <c r="AA351" t="str">
        <f ca="1">IF(Template!AJ354&lt;&gt;"",Template!AJ354,IF(Q351&lt;&gt;FALSE,Q351,""))</f>
        <v/>
      </c>
      <c r="AB351" t="e">
        <f ca="1">IF(Template!AK354&lt;&gt;"",Template!AK354,IF(R351&lt;&gt;FALSE,R351,""))</f>
        <v>#N/A</v>
      </c>
      <c r="AC351" t="str">
        <f ca="1">IF(Template!AL354&lt;&gt;"",Template!AL354,IF(S351&lt;&gt;FALSE,S351,""))</f>
        <v/>
      </c>
      <c r="AD351" t="str">
        <f ca="1">IF(Template!AM354&lt;&gt;"",Template!AM354,IF(T351&lt;&gt;FALSE,T351,""))</f>
        <v/>
      </c>
      <c r="AE351" t="e">
        <f ca="1">IF(Template!AN354&lt;&gt;"",Template!AN354,IF(U351&lt;&gt;FALSE,U351,""))</f>
        <v>#N/A</v>
      </c>
    </row>
    <row r="352" spans="2:31" x14ac:dyDescent="0.35">
      <c r="B352" t="str">
        <f ca="1">Template!C355</f>
        <v>217375-d2-LD-reprep</v>
      </c>
      <c r="C352">
        <f ca="1">Template!AV355/Template!AV$2</f>
        <v>8.919079933987524E-2</v>
      </c>
      <c r="D352">
        <f ca="1">Template!AW355/Template!AW$2</f>
        <v>0.34036458808110148</v>
      </c>
      <c r="E352">
        <f ca="1">Template!AX355/Template!AX$2</f>
        <v>0.28867786025296477</v>
      </c>
      <c r="F352">
        <f ca="1">Template!AY355/Template!AY$2</f>
        <v>0.30144517834854889</v>
      </c>
      <c r="G352">
        <f ca="1">Template!AZ355/Template!AZ$2</f>
        <v>0.41349065092128628</v>
      </c>
      <c r="H352">
        <f ca="1">Template!BA355/Template!BA$2</f>
        <v>0.54486182344828471</v>
      </c>
      <c r="I352">
        <f ca="1">Template!BB355/Template!BB$2</f>
        <v>0.67930749477087038</v>
      </c>
      <c r="J352">
        <f ca="1">Template!BC355/Template!BC$2</f>
        <v>0.82904962166449436</v>
      </c>
      <c r="K352">
        <f ca="1">Template!BD355/Template!BD$2</f>
        <v>0.92565004309983778</v>
      </c>
      <c r="M352" t="str">
        <f ca="1">IF(AND(C352&gt;150%,Template!F355&gt;5),"IS1",IF(AND(C352&gt;150%,Template!F355&lt;5),"IS2",IF(AND(C352&lt;50%,Template!F355&gt;5),"IS3",IF(AND(C352&lt;50%,Template!F355&lt;5),"IS4"))))</f>
        <v>IS3</v>
      </c>
      <c r="N352" t="str">
        <f ca="1">IF(AND(D352&gt;150%,Template!G355&gt;5),"IS1",IF(AND(D352&gt;150%,Template!G355&lt;5),"IS2",IF(AND(D352&lt;50%,Template!G355&gt;5),"IS3",IF(AND(D352&lt;50%,Template!G355&lt;5),"IS4"))))</f>
        <v>IS4</v>
      </c>
      <c r="O352" t="e">
        <f ca="1">IF(AND(E352&gt;150%,Template!H355&gt;5),"IS1",IF(AND(E352&gt;150%,Template!H355&lt;5),"IS2",IF(AND(E352&lt;50%,Template!H355&gt;5),"IS3",IF(AND(E352&lt;50%,Template!H355&lt;5),"IS4"))))</f>
        <v>#N/A</v>
      </c>
      <c r="P352" t="str">
        <f ca="1">IF(AND(F352&gt;150%,Template!I355&gt;5),"IS1",IF(AND(F352&gt;150%,Template!I355&lt;5),"IS2",IF(AND(F352&lt;50%,Template!I355&gt;5),"IS3",IF(AND(F352&lt;50%,Template!I355&lt;5),"IS4"))))</f>
        <v>IS4</v>
      </c>
      <c r="Q352" t="str">
        <f ca="1">IF(AND(G352&gt;150%,Template!J355&gt;5),"IS1",IF(AND(G352&gt;150%,Template!J355&lt;5),"IS2",IF(AND(G352&lt;50%,Template!J355&gt;5),"IS3",IF(AND(G352&lt;50%,Template!J355&lt;5),"IS4"))))</f>
        <v>IS4</v>
      </c>
      <c r="R352" t="e">
        <f ca="1">IF(AND(H352&gt;150%,Template!K355&gt;5),"IS1",IF(AND(H352&gt;150%,Template!K355&lt;5),"IS2",IF(AND(H352&lt;50%,Template!K355&gt;5),"IS3",IF(AND(H352&lt;50%,Template!K355&lt;5),"IS4"))))</f>
        <v>#N/A</v>
      </c>
      <c r="S352" t="b">
        <f ca="1">IF(AND(I352&gt;150%,Template!L355&gt;5),"IS1",IF(AND(I352&gt;150%,Template!L355&lt;5),"IS2",IF(AND(I352&lt;50%,Template!L355&gt;5),"IS3",IF(AND(I352&lt;50%,Template!L355&lt;5),"IS4"))))</f>
        <v>0</v>
      </c>
      <c r="T352" t="b">
        <f ca="1">IF(AND(J352&gt;150%,Template!M355&gt;5),"IS1",IF(AND(J352&gt;150%,Template!M355&lt;5),"IS2",IF(AND(J352&lt;50%,Template!M355&gt;5),"IS3",IF(AND(J352&lt;50%,Template!M355&lt;5),"IS4"))))</f>
        <v>0</v>
      </c>
      <c r="U352" t="e">
        <f ca="1">IF(AND(K352&gt;150%,Template!N355&gt;5),"IS1",IF(AND(K352&gt;150%,Template!N355&lt;5),"IS2",IF(AND(K352&lt;50%,Template!N355&gt;5),"IS3",IF(AND(K352&lt;50%,Template!N355&lt;5),"IS4"))))</f>
        <v>#N/A</v>
      </c>
      <c r="W352" t="str">
        <f>IF(Template!AF355&lt;&gt;"",Template!AF355,IF(M352&lt;&gt;FALSE,M352,""))</f>
        <v>IS3</v>
      </c>
      <c r="X352" t="str">
        <f>IF(Template!AG355&lt;&gt;"",Template!AG355,IF(N352&lt;&gt;FALSE,N352,""))</f>
        <v>IS4</v>
      </c>
      <c r="Y352" t="str">
        <f>IF(Template!AH355&lt;&gt;"",Template!AH355,IF(O352&lt;&gt;FALSE,O352,""))</f>
        <v>IS4</v>
      </c>
      <c r="Z352" t="str">
        <f>IF(Template!AI355&lt;&gt;"",Template!AI355,IF(P352&lt;&gt;FALSE,P352,""))</f>
        <v>IS4</v>
      </c>
      <c r="AA352" t="str">
        <f>IF(Template!AJ355&lt;&gt;"",Template!AJ355,IF(Q352&lt;&gt;FALSE,Q352,""))</f>
        <v>IS4</v>
      </c>
      <c r="AB352" t="e">
        <f ca="1">IF(Template!AK355&lt;&gt;"",Template!AK355,IF(R352&lt;&gt;FALSE,R352,""))</f>
        <v>#N/A</v>
      </c>
      <c r="AC352" t="str">
        <f ca="1">IF(Template!AL355&lt;&gt;"",Template!AL355,IF(S352&lt;&gt;FALSE,S352,""))</f>
        <v/>
      </c>
      <c r="AD352" t="str">
        <f ca="1">IF(Template!AM355&lt;&gt;"",Template!AM355,IF(T352&lt;&gt;FALSE,T352,""))</f>
        <v/>
      </c>
      <c r="AE352" t="e">
        <f ca="1">IF(Template!AN355&lt;&gt;"",Template!AN355,IF(U352&lt;&gt;FALSE,U352,""))</f>
        <v>#N/A</v>
      </c>
    </row>
    <row r="353" spans="2:31" x14ac:dyDescent="0.35">
      <c r="B353" t="str">
        <f ca="1">Template!C356</f>
        <v>217395-d4-LD-reprep</v>
      </c>
      <c r="C353">
        <f ca="1">Template!AV356/Template!AV$2</f>
        <v>0.44624708113919459</v>
      </c>
      <c r="D353">
        <f ca="1">Template!AW356/Template!AW$2</f>
        <v>0.73832428851845322</v>
      </c>
      <c r="E353">
        <f ca="1">Template!AX356/Template!AX$2</f>
        <v>0.56110496325789649</v>
      </c>
      <c r="F353">
        <f ca="1">Template!AY356/Template!AY$2</f>
        <v>0.58270125053034527</v>
      </c>
      <c r="G353">
        <f ca="1">Template!AZ356/Template!AZ$2</f>
        <v>0.80426136822120164</v>
      </c>
      <c r="H353">
        <f ca="1">Template!BA356/Template!BA$2</f>
        <v>0.95954954866349285</v>
      </c>
      <c r="I353">
        <f ca="1">Template!BB356/Template!BB$2</f>
        <v>0.95061915826398469</v>
      </c>
      <c r="J353">
        <f ca="1">Template!BC356/Template!BC$2</f>
        <v>0.9757580188049747</v>
      </c>
      <c r="K353">
        <f ca="1">Template!BD356/Template!BD$2</f>
        <v>0.34981126726025086</v>
      </c>
      <c r="M353" t="str">
        <f ca="1">IF(AND(C353&gt;150%,Template!F356&gt;5),"IS1",IF(AND(C353&gt;150%,Template!F356&lt;5),"IS2",IF(AND(C353&lt;50%,Template!F356&gt;5),"IS3",IF(AND(C353&lt;50%,Template!F356&lt;5),"IS4"))))</f>
        <v>IS3</v>
      </c>
      <c r="N353" t="b">
        <f ca="1">IF(AND(D353&gt;150%,Template!G356&gt;5),"IS1",IF(AND(D353&gt;150%,Template!G356&lt;5),"IS2",IF(AND(D353&lt;50%,Template!G356&gt;5),"IS3",IF(AND(D353&lt;50%,Template!G356&lt;5),"IS4"))))</f>
        <v>0</v>
      </c>
      <c r="O353" t="e">
        <f ca="1">IF(AND(E353&gt;150%,Template!H356&gt;5),"IS1",IF(AND(E353&gt;150%,Template!H356&lt;5),"IS2",IF(AND(E353&lt;50%,Template!H356&gt;5),"IS3",IF(AND(E353&lt;50%,Template!H356&lt;5),"IS4"))))</f>
        <v>#N/A</v>
      </c>
      <c r="P353" t="b">
        <f ca="1">IF(AND(F353&gt;150%,Template!I356&gt;5),"IS1",IF(AND(F353&gt;150%,Template!I356&lt;5),"IS2",IF(AND(F353&lt;50%,Template!I356&gt;5),"IS3",IF(AND(F353&lt;50%,Template!I356&lt;5),"IS4"))))</f>
        <v>0</v>
      </c>
      <c r="Q353" t="b">
        <f ca="1">IF(AND(G353&gt;150%,Template!J356&gt;5),"IS1",IF(AND(G353&gt;150%,Template!J356&lt;5),"IS2",IF(AND(G353&lt;50%,Template!J356&gt;5),"IS3",IF(AND(G353&lt;50%,Template!J356&lt;5),"IS4"))))</f>
        <v>0</v>
      </c>
      <c r="R353" t="e">
        <f ca="1">IF(AND(H353&gt;150%,Template!K356&gt;5),"IS1",IF(AND(H353&gt;150%,Template!K356&lt;5),"IS2",IF(AND(H353&lt;50%,Template!K356&gt;5),"IS3",IF(AND(H353&lt;50%,Template!K356&lt;5),"IS4"))))</f>
        <v>#N/A</v>
      </c>
      <c r="S353" t="b">
        <f ca="1">IF(AND(I353&gt;150%,Template!L356&gt;5),"IS1",IF(AND(I353&gt;150%,Template!L356&lt;5),"IS2",IF(AND(I353&lt;50%,Template!L356&gt;5),"IS3",IF(AND(I353&lt;50%,Template!L356&lt;5),"IS4"))))</f>
        <v>0</v>
      </c>
      <c r="T353" t="b">
        <f ca="1">IF(AND(J353&gt;150%,Template!M356&gt;5),"IS1",IF(AND(J353&gt;150%,Template!M356&lt;5),"IS2",IF(AND(J353&lt;50%,Template!M356&gt;5),"IS3",IF(AND(J353&lt;50%,Template!M356&lt;5),"IS4"))))</f>
        <v>0</v>
      </c>
      <c r="U353" t="e">
        <f ca="1">IF(AND(K353&gt;150%,Template!N356&gt;5),"IS1",IF(AND(K353&gt;150%,Template!N356&lt;5),"IS2",IF(AND(K353&lt;50%,Template!N356&gt;5),"IS3",IF(AND(K353&lt;50%,Template!N356&lt;5),"IS4"))))</f>
        <v>#N/A</v>
      </c>
      <c r="W353" t="str">
        <f>IF(Template!AF356&lt;&gt;"",Template!AF356,IF(M353&lt;&gt;FALSE,M353,""))</f>
        <v>IS3</v>
      </c>
      <c r="X353" t="str">
        <f ca="1">IF(Template!AG356&lt;&gt;"",Template!AG356,IF(N353&lt;&gt;FALSE,N353,""))</f>
        <v/>
      </c>
      <c r="Y353" t="e">
        <f ca="1">IF(Template!AH356&lt;&gt;"",Template!AH356,IF(O353&lt;&gt;FALSE,O353,""))</f>
        <v>#N/A</v>
      </c>
      <c r="Z353" t="str">
        <f ca="1">IF(Template!AI356&lt;&gt;"",Template!AI356,IF(P353&lt;&gt;FALSE,P353,""))</f>
        <v/>
      </c>
      <c r="AA353" t="str">
        <f ca="1">IF(Template!AJ356&lt;&gt;"",Template!AJ356,IF(Q353&lt;&gt;FALSE,Q353,""))</f>
        <v/>
      </c>
      <c r="AB353" t="e">
        <f ca="1">IF(Template!AK356&lt;&gt;"",Template!AK356,IF(R353&lt;&gt;FALSE,R353,""))</f>
        <v>#N/A</v>
      </c>
      <c r="AC353" t="str">
        <f ca="1">IF(Template!AL356&lt;&gt;"",Template!AL356,IF(S353&lt;&gt;FALSE,S353,""))</f>
        <v/>
      </c>
      <c r="AD353" t="str">
        <f ca="1">IF(Template!AM356&lt;&gt;"",Template!AM356,IF(T353&lt;&gt;FALSE,T353,""))</f>
        <v/>
      </c>
      <c r="AE353" t="str">
        <f>IF(Template!AN356&lt;&gt;"",Template!AN356,IF(U353&lt;&gt;FALSE,U353,""))</f>
        <v>IS4</v>
      </c>
    </row>
    <row r="354" spans="2:31" x14ac:dyDescent="0.35">
      <c r="B354" t="str">
        <f ca="1">Template!C357</f>
        <v>217359-d2-LD</v>
      </c>
      <c r="C354">
        <f ca="1">Template!AV357/Template!AV$2</f>
        <v>0.14314572733560221</v>
      </c>
      <c r="D354">
        <f ca="1">Template!AW357/Template!AW$2</f>
        <v>0.41936339898673763</v>
      </c>
      <c r="E354">
        <f ca="1">Template!AX357/Template!AX$2</f>
        <v>0.34558696475380607</v>
      </c>
      <c r="F354">
        <f ca="1">Template!AY357/Template!AY$2</f>
        <v>0.36694971595698245</v>
      </c>
      <c r="G354">
        <f ca="1">Template!AZ357/Template!AZ$2</f>
        <v>0.51374382012623365</v>
      </c>
      <c r="H354">
        <f ca="1">Template!BA357/Template!BA$2</f>
        <v>0.62777414828225908</v>
      </c>
      <c r="I354">
        <f ca="1">Template!BB357/Template!BB$2</f>
        <v>0.75137035298124077</v>
      </c>
      <c r="J354">
        <f ca="1">Template!BC357/Template!BC$2</f>
        <v>0.8203666731436523</v>
      </c>
      <c r="K354">
        <f ca="1">Template!BD357/Template!BD$2</f>
        <v>0.16060869674195474</v>
      </c>
      <c r="M354" t="str">
        <f ca="1">IF(AND(C354&gt;150%,Template!F357&gt;5),"IS1",IF(AND(C354&gt;150%,Template!F357&lt;5),"IS2",IF(AND(C354&lt;50%,Template!F357&gt;5),"IS3",IF(AND(C354&lt;50%,Template!F357&lt;5),"IS4"))))</f>
        <v>IS3</v>
      </c>
      <c r="N354" t="str">
        <f ca="1">IF(AND(D354&gt;150%,Template!G357&gt;5),"IS1",IF(AND(D354&gt;150%,Template!G357&lt;5),"IS2",IF(AND(D354&lt;50%,Template!G357&gt;5),"IS3",IF(AND(D354&lt;50%,Template!G357&lt;5),"IS4"))))</f>
        <v>IS4</v>
      </c>
      <c r="O354" t="e">
        <f ca="1">IF(AND(E354&gt;150%,Template!H357&gt;5),"IS1",IF(AND(E354&gt;150%,Template!H357&lt;5),"IS2",IF(AND(E354&lt;50%,Template!H357&gt;5),"IS3",IF(AND(E354&lt;50%,Template!H357&lt;5),"IS4"))))</f>
        <v>#N/A</v>
      </c>
      <c r="P354" t="str">
        <f ca="1">IF(AND(F354&gt;150%,Template!I357&gt;5),"IS1",IF(AND(F354&gt;150%,Template!I357&lt;5),"IS2",IF(AND(F354&lt;50%,Template!I357&gt;5),"IS3",IF(AND(F354&lt;50%,Template!I357&lt;5),"IS4"))))</f>
        <v>IS4</v>
      </c>
      <c r="Q354" t="b">
        <f ca="1">IF(AND(G354&gt;150%,Template!J357&gt;5),"IS1",IF(AND(G354&gt;150%,Template!J357&lt;5),"IS2",IF(AND(G354&lt;50%,Template!J357&gt;5),"IS3",IF(AND(G354&lt;50%,Template!J357&lt;5),"IS4"))))</f>
        <v>0</v>
      </c>
      <c r="R354" t="e">
        <f ca="1">IF(AND(H354&gt;150%,Template!K357&gt;5),"IS1",IF(AND(H354&gt;150%,Template!K357&lt;5),"IS2",IF(AND(H354&lt;50%,Template!K357&gt;5),"IS3",IF(AND(H354&lt;50%,Template!K357&lt;5),"IS4"))))</f>
        <v>#N/A</v>
      </c>
      <c r="S354" t="b">
        <f ca="1">IF(AND(I354&gt;150%,Template!L357&gt;5),"IS1",IF(AND(I354&gt;150%,Template!L357&lt;5),"IS2",IF(AND(I354&lt;50%,Template!L357&gt;5),"IS3",IF(AND(I354&lt;50%,Template!L357&lt;5),"IS4"))))</f>
        <v>0</v>
      </c>
      <c r="T354" t="b">
        <f ca="1">IF(AND(J354&gt;150%,Template!M357&gt;5),"IS1",IF(AND(J354&gt;150%,Template!M357&lt;5),"IS2",IF(AND(J354&lt;50%,Template!M357&gt;5),"IS3",IF(AND(J354&lt;50%,Template!M357&lt;5),"IS4"))))</f>
        <v>0</v>
      </c>
      <c r="U354" t="e">
        <f ca="1">IF(AND(K354&gt;150%,Template!N357&gt;5),"IS1",IF(AND(K354&gt;150%,Template!N357&lt;5),"IS2",IF(AND(K354&lt;50%,Template!N357&gt;5),"IS3",IF(AND(K354&lt;50%,Template!N357&lt;5),"IS4"))))</f>
        <v>#N/A</v>
      </c>
      <c r="W354" t="str">
        <f>IF(Template!AF357&lt;&gt;"",Template!AF357,IF(M354&lt;&gt;FALSE,M354,""))</f>
        <v>IS3</v>
      </c>
      <c r="X354" t="str">
        <f>IF(Template!AG357&lt;&gt;"",Template!AG357,IF(N354&lt;&gt;FALSE,N354,""))</f>
        <v>IS4</v>
      </c>
      <c r="Y354" t="str">
        <f>IF(Template!AH357&lt;&gt;"",Template!AH357,IF(O354&lt;&gt;FALSE,O354,""))</f>
        <v>IS4</v>
      </c>
      <c r="Z354" t="str">
        <f>IF(Template!AI357&lt;&gt;"",Template!AI357,IF(P354&lt;&gt;FALSE,P354,""))</f>
        <v>IS4</v>
      </c>
      <c r="AA354" t="str">
        <f ca="1">IF(Template!AJ357&lt;&gt;"",Template!AJ357,IF(Q354&lt;&gt;FALSE,Q354,""))</f>
        <v/>
      </c>
      <c r="AB354" t="e">
        <f ca="1">IF(Template!AK357&lt;&gt;"",Template!AK357,IF(R354&lt;&gt;FALSE,R354,""))</f>
        <v>#N/A</v>
      </c>
      <c r="AC354" t="str">
        <f ca="1">IF(Template!AL357&lt;&gt;"",Template!AL357,IF(S354&lt;&gt;FALSE,S354,""))</f>
        <v/>
      </c>
      <c r="AD354" t="str">
        <f ca="1">IF(Template!AM357&lt;&gt;"",Template!AM357,IF(T354&lt;&gt;FALSE,T354,""))</f>
        <v/>
      </c>
      <c r="AE354" t="str">
        <f>IF(Template!AN357&lt;&gt;"",Template!AN357,IF(U354&lt;&gt;FALSE,U354,""))</f>
        <v>IS4</v>
      </c>
    </row>
    <row r="355" spans="2:31" x14ac:dyDescent="0.35">
      <c r="B355" t="str">
        <f ca="1">Template!C358</f>
        <v>217415-d2-LD-reprep</v>
      </c>
      <c r="C355">
        <f ca="1">Template!AV358/Template!AV$2</f>
        <v>0.10362863188457404</v>
      </c>
      <c r="D355">
        <f ca="1">Template!AW358/Template!AW$2</f>
        <v>0.39380563540246555</v>
      </c>
      <c r="E355">
        <f ca="1">Template!AX358/Template!AX$2</f>
        <v>0.30621782844752615</v>
      </c>
      <c r="F355">
        <f ca="1">Template!AY358/Template!AY$2</f>
        <v>0.33287146460712475</v>
      </c>
      <c r="G355">
        <f ca="1">Template!AZ358/Template!AZ$2</f>
        <v>0.509378394757107</v>
      </c>
      <c r="H355">
        <f ca="1">Template!BA358/Template!BA$2</f>
        <v>0.58898639411017917</v>
      </c>
      <c r="I355">
        <f ca="1">Template!BB358/Template!BB$2</f>
        <v>0.65548967865733532</v>
      </c>
      <c r="J355">
        <f ca="1">Template!BC358/Template!BC$2</f>
        <v>0.83243406763159866</v>
      </c>
      <c r="K355">
        <f ca="1">Template!BD358/Template!BD$2</f>
        <v>0.81266129278412447</v>
      </c>
      <c r="M355" t="str">
        <f ca="1">IF(AND(C355&gt;150%,Template!F358&gt;5),"IS1",IF(AND(C355&gt;150%,Template!F358&lt;5),"IS2",IF(AND(C355&lt;50%,Template!F358&gt;5),"IS3",IF(AND(C355&lt;50%,Template!F358&lt;5),"IS4"))))</f>
        <v>IS3</v>
      </c>
      <c r="N355" t="str">
        <f ca="1">IF(AND(D355&gt;150%,Template!G358&gt;5),"IS1",IF(AND(D355&gt;150%,Template!G358&lt;5),"IS2",IF(AND(D355&lt;50%,Template!G358&gt;5),"IS3",IF(AND(D355&lt;50%,Template!G358&lt;5),"IS4"))))</f>
        <v>IS4</v>
      </c>
      <c r="O355" t="e">
        <f ca="1">IF(AND(E355&gt;150%,Template!H358&gt;5),"IS1",IF(AND(E355&gt;150%,Template!H358&lt;5),"IS2",IF(AND(E355&lt;50%,Template!H358&gt;5),"IS3",IF(AND(E355&lt;50%,Template!H358&lt;5),"IS4"))))</f>
        <v>#N/A</v>
      </c>
      <c r="P355" t="str">
        <f ca="1">IF(AND(F355&gt;150%,Template!I358&gt;5),"IS1",IF(AND(F355&gt;150%,Template!I358&lt;5),"IS2",IF(AND(F355&lt;50%,Template!I358&gt;5),"IS3",IF(AND(F355&lt;50%,Template!I358&lt;5),"IS4"))))</f>
        <v>IS4</v>
      </c>
      <c r="Q355" t="b">
        <f ca="1">IF(AND(G355&gt;150%,Template!J358&gt;5),"IS1",IF(AND(G355&gt;150%,Template!J358&lt;5),"IS2",IF(AND(G355&lt;50%,Template!J358&gt;5),"IS3",IF(AND(G355&lt;50%,Template!J358&lt;5),"IS4"))))</f>
        <v>0</v>
      </c>
      <c r="R355" t="e">
        <f ca="1">IF(AND(H355&gt;150%,Template!K358&gt;5),"IS1",IF(AND(H355&gt;150%,Template!K358&lt;5),"IS2",IF(AND(H355&lt;50%,Template!K358&gt;5),"IS3",IF(AND(H355&lt;50%,Template!K358&lt;5),"IS4"))))</f>
        <v>#N/A</v>
      </c>
      <c r="S355" t="b">
        <f ca="1">IF(AND(I355&gt;150%,Template!L358&gt;5),"IS1",IF(AND(I355&gt;150%,Template!L358&lt;5),"IS2",IF(AND(I355&lt;50%,Template!L358&gt;5),"IS3",IF(AND(I355&lt;50%,Template!L358&lt;5),"IS4"))))</f>
        <v>0</v>
      </c>
      <c r="T355" t="b">
        <f ca="1">IF(AND(J355&gt;150%,Template!M358&gt;5),"IS1",IF(AND(J355&gt;150%,Template!M358&lt;5),"IS2",IF(AND(J355&lt;50%,Template!M358&gt;5),"IS3",IF(AND(J355&lt;50%,Template!M358&lt;5),"IS4"))))</f>
        <v>0</v>
      </c>
      <c r="U355" t="e">
        <f ca="1">IF(AND(K355&gt;150%,Template!N358&gt;5),"IS1",IF(AND(K355&gt;150%,Template!N358&lt;5),"IS2",IF(AND(K355&lt;50%,Template!N358&gt;5),"IS3",IF(AND(K355&lt;50%,Template!N358&lt;5),"IS4"))))</f>
        <v>#N/A</v>
      </c>
      <c r="W355" t="str">
        <f>IF(Template!AF358&lt;&gt;"",Template!AF358,IF(M355&lt;&gt;FALSE,M355,""))</f>
        <v>IS3</v>
      </c>
      <c r="X355" t="str">
        <f>IF(Template!AG358&lt;&gt;"",Template!AG358,IF(N355&lt;&gt;FALSE,N355,""))</f>
        <v>IS4</v>
      </c>
      <c r="Y355" t="str">
        <f>IF(Template!AH358&lt;&gt;"",Template!AH358,IF(O355&lt;&gt;FALSE,O355,""))</f>
        <v>IS3</v>
      </c>
      <c r="Z355" t="str">
        <f>IF(Template!AI358&lt;&gt;"",Template!AI358,IF(P355&lt;&gt;FALSE,P355,""))</f>
        <v>IS4</v>
      </c>
      <c r="AA355" t="str">
        <f ca="1">IF(Template!AJ358&lt;&gt;"",Template!AJ358,IF(Q355&lt;&gt;FALSE,Q355,""))</f>
        <v/>
      </c>
      <c r="AB355" t="e">
        <f ca="1">IF(Template!AK358&lt;&gt;"",Template!AK358,IF(R355&lt;&gt;FALSE,R355,""))</f>
        <v>#N/A</v>
      </c>
      <c r="AC355" t="str">
        <f ca="1">IF(Template!AL358&lt;&gt;"",Template!AL358,IF(S355&lt;&gt;FALSE,S355,""))</f>
        <v/>
      </c>
      <c r="AD355" t="str">
        <f ca="1">IF(Template!AM358&lt;&gt;"",Template!AM358,IF(T355&lt;&gt;FALSE,T355,""))</f>
        <v/>
      </c>
      <c r="AE355" t="e">
        <f ca="1">IF(Template!AN358&lt;&gt;"",Template!AN358,IF(U355&lt;&gt;FALSE,U355,""))</f>
        <v>#N/A</v>
      </c>
    </row>
    <row r="356" spans="2:31" x14ac:dyDescent="0.35">
      <c r="B356" t="str">
        <f ca="1">Template!C359</f>
        <v>217296-d1000-LFSM-200-reprep</v>
      </c>
      <c r="C356">
        <f ca="1">Template!AV359/Template!AV$2</f>
        <v>1.5233543103271179</v>
      </c>
      <c r="D356">
        <f ca="1">Template!AW359/Template!AW$2</f>
        <v>1.5031813844947768</v>
      </c>
      <c r="E356">
        <f ca="1">Template!AX359/Template!AX$2</f>
        <v>1.1842170514895982</v>
      </c>
      <c r="F356">
        <f ca="1">Template!AY359/Template!AY$2</f>
        <v>1.1399715144601279</v>
      </c>
      <c r="G356">
        <f ca="1">Template!AZ359/Template!AZ$2</f>
        <v>0.70600257833120938</v>
      </c>
      <c r="H356">
        <f ca="1">Template!BA359/Template!BA$2</f>
        <v>0.79407541715546215</v>
      </c>
      <c r="I356">
        <f ca="1">Template!BB359/Template!BB$2</f>
        <v>0.5203618986500963</v>
      </c>
      <c r="J356">
        <f ca="1">Template!BC359/Template!BC$2</f>
        <v>0.39492441685980834</v>
      </c>
      <c r="K356">
        <f ca="1">Template!BD359/Template!BD$2</f>
        <v>0.85816050581453696</v>
      </c>
      <c r="M356" t="str">
        <f ca="1">IF(AND(C356&gt;150%,Template!F359&gt;5),"IS1",IF(AND(C356&gt;150%,Template!F359&lt;5),"IS2",IF(AND(C356&lt;50%,Template!F359&gt;5),"IS3",IF(AND(C356&lt;50%,Template!F359&lt;5),"IS4"))))</f>
        <v>IS1</v>
      </c>
      <c r="N356" t="str">
        <f ca="1">IF(AND(D356&gt;150%,Template!G359&gt;5),"IS1",IF(AND(D356&gt;150%,Template!G359&lt;5),"IS2",IF(AND(D356&lt;50%,Template!G359&gt;5),"IS3",IF(AND(D356&lt;50%,Template!G359&lt;5),"IS4"))))</f>
        <v>IS1</v>
      </c>
      <c r="O356" t="e">
        <f ca="1">IF(AND(E356&gt;150%,Template!H359&gt;5),"IS1",IF(AND(E356&gt;150%,Template!H359&lt;5),"IS2",IF(AND(E356&lt;50%,Template!H359&gt;5),"IS3",IF(AND(E356&lt;50%,Template!H359&lt;5),"IS4"))))</f>
        <v>#N/A</v>
      </c>
      <c r="P356" t="b">
        <f ca="1">IF(AND(F356&gt;150%,Template!I359&gt;5),"IS1",IF(AND(F356&gt;150%,Template!I359&lt;5),"IS2",IF(AND(F356&lt;50%,Template!I359&gt;5),"IS3",IF(AND(F356&lt;50%,Template!I359&lt;5),"IS4"))))</f>
        <v>0</v>
      </c>
      <c r="Q356" t="b">
        <f ca="1">IF(AND(G356&gt;150%,Template!J359&gt;5),"IS1",IF(AND(G356&gt;150%,Template!J359&lt;5),"IS2",IF(AND(G356&lt;50%,Template!J359&gt;5),"IS3",IF(AND(G356&lt;50%,Template!J359&lt;5),"IS4"))))</f>
        <v>0</v>
      </c>
      <c r="R356" t="e">
        <f ca="1">IF(AND(H356&gt;150%,Template!K359&gt;5),"IS1",IF(AND(H356&gt;150%,Template!K359&lt;5),"IS2",IF(AND(H356&lt;50%,Template!K359&gt;5),"IS3",IF(AND(H356&lt;50%,Template!K359&lt;5),"IS4"))))</f>
        <v>#N/A</v>
      </c>
      <c r="S356" t="b">
        <f ca="1">IF(AND(I356&gt;150%,Template!L359&gt;5),"IS1",IF(AND(I356&gt;150%,Template!L359&lt;5),"IS2",IF(AND(I356&lt;50%,Template!L359&gt;5),"IS3",IF(AND(I356&lt;50%,Template!L359&lt;5),"IS4"))))</f>
        <v>0</v>
      </c>
      <c r="T356" t="str">
        <f ca="1">IF(AND(J356&gt;150%,Template!M359&gt;5),"IS1",IF(AND(J356&gt;150%,Template!M359&lt;5),"IS2",IF(AND(J356&lt;50%,Template!M359&gt;5),"IS3",IF(AND(J356&lt;50%,Template!M359&lt;5),"IS4"))))</f>
        <v>IS3</v>
      </c>
      <c r="U356" t="e">
        <f ca="1">IF(AND(K356&gt;150%,Template!N359&gt;5),"IS1",IF(AND(K356&gt;150%,Template!N359&lt;5),"IS2",IF(AND(K356&lt;50%,Template!N359&gt;5),"IS3",IF(AND(K356&lt;50%,Template!N359&lt;5),"IS4"))))</f>
        <v>#N/A</v>
      </c>
      <c r="W356" t="str">
        <f>IF(Template!AF359&lt;&gt;"",Template!AF359,IF(M356&lt;&gt;FALSE,M356,""))</f>
        <v>IS1</v>
      </c>
      <c r="X356" t="str">
        <f>IF(Template!AG359&lt;&gt;"",Template!AG359,IF(N356&lt;&gt;FALSE,N356,""))</f>
        <v>IS1</v>
      </c>
      <c r="Y356" t="e">
        <f ca="1">IF(Template!AH359&lt;&gt;"",Template!AH359,IF(O356&lt;&gt;FALSE,O356,""))</f>
        <v>#N/A</v>
      </c>
      <c r="Z356" t="str">
        <f ca="1">IF(Template!AI359&lt;&gt;"",Template!AI359,IF(P356&lt;&gt;FALSE,P356,""))</f>
        <v/>
      </c>
      <c r="AA356" t="str">
        <f ca="1">IF(Template!AJ359&lt;&gt;"",Template!AJ359,IF(Q356&lt;&gt;FALSE,Q356,""))</f>
        <v/>
      </c>
      <c r="AB356" t="e">
        <f ca="1">IF(Template!AK359&lt;&gt;"",Template!AK359,IF(R356&lt;&gt;FALSE,R356,""))</f>
        <v>#N/A</v>
      </c>
      <c r="AC356" t="str">
        <f ca="1">IF(Template!AL359&lt;&gt;"",Template!AL359,IF(S356&lt;&gt;FALSE,S356,""))</f>
        <v/>
      </c>
      <c r="AD356" t="str">
        <f>IF(Template!AM359&lt;&gt;"",Template!AM359,IF(T356&lt;&gt;FALSE,T356,""))</f>
        <v>IS3</v>
      </c>
      <c r="AE356" t="e">
        <f ca="1">IF(Template!AN359&lt;&gt;"",Template!AN359,IF(U356&lt;&gt;FALSE,U356,""))</f>
        <v>#N/A</v>
      </c>
    </row>
    <row r="357" spans="2:31" x14ac:dyDescent="0.35">
      <c r="B357" t="str">
        <f ca="1">Template!C360</f>
        <v>217336-d2-LFSM-200-reprep</v>
      </c>
      <c r="C357">
        <f ca="1">Template!AV360/Template!AV$2</f>
        <v>2.6832291331411393E-2</v>
      </c>
      <c r="D357">
        <f ca="1">Template!AW360/Template!AW$2</f>
        <v>0.18319075680015451</v>
      </c>
      <c r="E357">
        <f ca="1">Template!AX360/Template!AX$2</f>
        <v>0.16441034326262691</v>
      </c>
      <c r="F357">
        <f ca="1">Template!AY360/Template!AY$2</f>
        <v>0.17122098834221966</v>
      </c>
      <c r="G357">
        <f ca="1">Template!AZ360/Template!AZ$2</f>
        <v>0.34062044296541549</v>
      </c>
      <c r="H357">
        <f ca="1">Template!BA360/Template!BA$2</f>
        <v>0.42824972781500525</v>
      </c>
      <c r="I357">
        <f ca="1">Template!BB360/Template!BB$2</f>
        <v>0.52505931547065854</v>
      </c>
      <c r="J357">
        <f ca="1">Template!BC360/Template!BC$2</f>
        <v>0.66072071805908605</v>
      </c>
      <c r="K357">
        <f ca="1">Template!BD360/Template!BD$2</f>
        <v>0.66259445441740483</v>
      </c>
      <c r="M357" t="str">
        <f ca="1">IF(AND(C357&gt;150%,Template!F360&gt;5),"IS1",IF(AND(C357&gt;150%,Template!F360&lt;5),"IS2",IF(AND(C357&lt;50%,Template!F360&gt;5),"IS3",IF(AND(C357&lt;50%,Template!F360&lt;5),"IS4"))))</f>
        <v>IS3</v>
      </c>
      <c r="N357" t="str">
        <f ca="1">IF(AND(D357&gt;150%,Template!G360&gt;5),"IS1",IF(AND(D357&gt;150%,Template!G360&lt;5),"IS2",IF(AND(D357&lt;50%,Template!G360&gt;5),"IS3",IF(AND(D357&lt;50%,Template!G360&lt;5),"IS4"))))</f>
        <v>IS3</v>
      </c>
      <c r="O357" t="e">
        <f ca="1">IF(AND(E357&gt;150%,Template!H360&gt;5),"IS1",IF(AND(E357&gt;150%,Template!H360&lt;5),"IS2",IF(AND(E357&lt;50%,Template!H360&gt;5),"IS3",IF(AND(E357&lt;50%,Template!H360&lt;5),"IS4"))))</f>
        <v>#N/A</v>
      </c>
      <c r="P357" t="str">
        <f ca="1">IF(AND(F357&gt;150%,Template!I360&gt;5),"IS1",IF(AND(F357&gt;150%,Template!I360&lt;5),"IS2",IF(AND(F357&lt;50%,Template!I360&gt;5),"IS3",IF(AND(F357&lt;50%,Template!I360&lt;5),"IS4"))))</f>
        <v>IS3</v>
      </c>
      <c r="Q357" t="str">
        <f ca="1">IF(AND(G357&gt;150%,Template!J360&gt;5),"IS1",IF(AND(G357&gt;150%,Template!J360&lt;5),"IS2",IF(AND(G357&lt;50%,Template!J360&gt;5),"IS3",IF(AND(G357&lt;50%,Template!J360&lt;5),"IS4"))))</f>
        <v>IS3</v>
      </c>
      <c r="R357" t="e">
        <f ca="1">IF(AND(H357&gt;150%,Template!K360&gt;5),"IS1",IF(AND(H357&gt;150%,Template!K360&lt;5),"IS2",IF(AND(H357&lt;50%,Template!K360&gt;5),"IS3",IF(AND(H357&lt;50%,Template!K360&lt;5),"IS4"))))</f>
        <v>#N/A</v>
      </c>
      <c r="S357" t="b">
        <f ca="1">IF(AND(I357&gt;150%,Template!L360&gt;5),"IS1",IF(AND(I357&gt;150%,Template!L360&lt;5),"IS2",IF(AND(I357&lt;50%,Template!L360&gt;5),"IS3",IF(AND(I357&lt;50%,Template!L360&lt;5),"IS4"))))</f>
        <v>0</v>
      </c>
      <c r="T357" t="b">
        <f ca="1">IF(AND(J357&gt;150%,Template!M360&gt;5),"IS1",IF(AND(J357&gt;150%,Template!M360&lt;5),"IS2",IF(AND(J357&lt;50%,Template!M360&gt;5),"IS3",IF(AND(J357&lt;50%,Template!M360&lt;5),"IS4"))))</f>
        <v>0</v>
      </c>
      <c r="U357" t="e">
        <f ca="1">IF(AND(K357&gt;150%,Template!N360&gt;5),"IS1",IF(AND(K357&gt;150%,Template!N360&lt;5),"IS2",IF(AND(K357&lt;50%,Template!N360&gt;5),"IS3",IF(AND(K357&lt;50%,Template!N360&lt;5),"IS4"))))</f>
        <v>#N/A</v>
      </c>
      <c r="W357" t="str">
        <f>IF(Template!AF360&lt;&gt;"",Template!AF360,IF(M357&lt;&gt;FALSE,M357,""))</f>
        <v>IS3</v>
      </c>
      <c r="X357" t="str">
        <f>IF(Template!AG360&lt;&gt;"",Template!AG360,IF(N357&lt;&gt;FALSE,N357,""))</f>
        <v>IS3</v>
      </c>
      <c r="Y357" t="str">
        <f>IF(Template!AH360&lt;&gt;"",Template!AH360,IF(O357&lt;&gt;FALSE,O357,""))</f>
        <v>IS3</v>
      </c>
      <c r="Z357" t="str">
        <f>IF(Template!AI360&lt;&gt;"",Template!AI360,IF(P357&lt;&gt;FALSE,P357,""))</f>
        <v>IS3</v>
      </c>
      <c r="AA357" t="str">
        <f>IF(Template!AJ360&lt;&gt;"",Template!AJ360,IF(Q357&lt;&gt;FALSE,Q357,""))</f>
        <v>IS3</v>
      </c>
      <c r="AB357" t="str">
        <f>IF(Template!AK360&lt;&gt;"",Template!AK360,IF(R357&lt;&gt;FALSE,R357,""))</f>
        <v>IS3</v>
      </c>
      <c r="AC357" t="str">
        <f ca="1">IF(Template!AL360&lt;&gt;"",Template!AL360,IF(S357&lt;&gt;FALSE,S357,""))</f>
        <v/>
      </c>
      <c r="AD357" t="str">
        <f ca="1">IF(Template!AM360&lt;&gt;"",Template!AM360,IF(T357&lt;&gt;FALSE,T357,""))</f>
        <v/>
      </c>
      <c r="AE357" t="e">
        <f ca="1">IF(Template!AN360&lt;&gt;"",Template!AN360,IF(U357&lt;&gt;FALSE,U357,""))</f>
        <v>#N/A</v>
      </c>
    </row>
    <row r="358" spans="2:31" x14ac:dyDescent="0.35">
      <c r="B358" t="str">
        <f ca="1">Template!C361</f>
        <v>217376-d2-LFSM-200-reprep</v>
      </c>
      <c r="C358">
        <f ca="1">Template!AV361/Template!AV$2</f>
        <v>0.13060335677552334</v>
      </c>
      <c r="D358">
        <f ca="1">Template!AW361/Template!AW$2</f>
        <v>0.51990365702224028</v>
      </c>
      <c r="E358">
        <f ca="1">Template!AX361/Template!AX$2</f>
        <v>0.41960956842887426</v>
      </c>
      <c r="F358">
        <f ca="1">Template!AY361/Template!AY$2</f>
        <v>0.43339838019277915</v>
      </c>
      <c r="G358">
        <f ca="1">Template!AZ361/Template!AZ$2</f>
        <v>0.66484936809860729</v>
      </c>
      <c r="H358">
        <f ca="1">Template!BA361/Template!BA$2</f>
        <v>0.73418390498929242</v>
      </c>
      <c r="I358">
        <f ca="1">Template!BB361/Template!BB$2</f>
        <v>0.69058878968374515</v>
      </c>
      <c r="J358">
        <f ca="1">Template!BC361/Template!BC$2</f>
        <v>0.80324596725574404</v>
      </c>
      <c r="K358">
        <f ca="1">Template!BD361/Template!BD$2</f>
        <v>0.76677723200336689</v>
      </c>
      <c r="M358" t="str">
        <f ca="1">IF(AND(C358&gt;150%,Template!F361&gt;5),"IS1",IF(AND(C358&gt;150%,Template!F361&lt;5),"IS2",IF(AND(C358&lt;50%,Template!F361&gt;5),"IS3",IF(AND(C358&lt;50%,Template!F361&lt;5),"IS4"))))</f>
        <v>IS3</v>
      </c>
      <c r="N358" t="b">
        <f ca="1">IF(AND(D358&gt;150%,Template!G361&gt;5),"IS1",IF(AND(D358&gt;150%,Template!G361&lt;5),"IS2",IF(AND(D358&lt;50%,Template!G361&gt;5),"IS3",IF(AND(D358&lt;50%,Template!G361&lt;5),"IS4"))))</f>
        <v>0</v>
      </c>
      <c r="O358" t="e">
        <f ca="1">IF(AND(E358&gt;150%,Template!H361&gt;5),"IS1",IF(AND(E358&gt;150%,Template!H361&lt;5),"IS2",IF(AND(E358&lt;50%,Template!H361&gt;5),"IS3",IF(AND(E358&lt;50%,Template!H361&lt;5),"IS4"))))</f>
        <v>#N/A</v>
      </c>
      <c r="P358" t="str">
        <f ca="1">IF(AND(F358&gt;150%,Template!I361&gt;5),"IS1",IF(AND(F358&gt;150%,Template!I361&lt;5),"IS2",IF(AND(F358&lt;50%,Template!I361&gt;5),"IS3",IF(AND(F358&lt;50%,Template!I361&lt;5),"IS4"))))</f>
        <v>IS3</v>
      </c>
      <c r="Q358" t="b">
        <f ca="1">IF(AND(G358&gt;150%,Template!J361&gt;5),"IS1",IF(AND(G358&gt;150%,Template!J361&lt;5),"IS2",IF(AND(G358&lt;50%,Template!J361&gt;5),"IS3",IF(AND(G358&lt;50%,Template!J361&lt;5),"IS4"))))</f>
        <v>0</v>
      </c>
      <c r="R358" t="e">
        <f ca="1">IF(AND(H358&gt;150%,Template!K361&gt;5),"IS1",IF(AND(H358&gt;150%,Template!K361&lt;5),"IS2",IF(AND(H358&lt;50%,Template!K361&gt;5),"IS3",IF(AND(H358&lt;50%,Template!K361&lt;5),"IS4"))))</f>
        <v>#N/A</v>
      </c>
      <c r="S358" t="b">
        <f ca="1">IF(AND(I358&gt;150%,Template!L361&gt;5),"IS1",IF(AND(I358&gt;150%,Template!L361&lt;5),"IS2",IF(AND(I358&lt;50%,Template!L361&gt;5),"IS3",IF(AND(I358&lt;50%,Template!L361&lt;5),"IS4"))))</f>
        <v>0</v>
      </c>
      <c r="T358" t="b">
        <f ca="1">IF(AND(J358&gt;150%,Template!M361&gt;5),"IS1",IF(AND(J358&gt;150%,Template!M361&lt;5),"IS2",IF(AND(J358&lt;50%,Template!M361&gt;5),"IS3",IF(AND(J358&lt;50%,Template!M361&lt;5),"IS4"))))</f>
        <v>0</v>
      </c>
      <c r="U358" t="e">
        <f ca="1">IF(AND(K358&gt;150%,Template!N361&gt;5),"IS1",IF(AND(K358&gt;150%,Template!N361&lt;5),"IS2",IF(AND(K358&lt;50%,Template!N361&gt;5),"IS3",IF(AND(K358&lt;50%,Template!N361&lt;5),"IS4"))))</f>
        <v>#N/A</v>
      </c>
      <c r="W358" t="str">
        <f>IF(Template!AF361&lt;&gt;"",Template!AF361,IF(M358&lt;&gt;FALSE,M358,""))</f>
        <v>IS3</v>
      </c>
      <c r="X358" t="str">
        <f ca="1">IF(Template!AG361&lt;&gt;"",Template!AG361,IF(N358&lt;&gt;FALSE,N358,""))</f>
        <v/>
      </c>
      <c r="Y358" t="str">
        <f>IF(Template!AH361&lt;&gt;"",Template!AH361,IF(O358&lt;&gt;FALSE,O358,""))</f>
        <v>IS3</v>
      </c>
      <c r="Z358" t="str">
        <f>IF(Template!AI361&lt;&gt;"",Template!AI361,IF(P358&lt;&gt;FALSE,P358,""))</f>
        <v>IS3</v>
      </c>
      <c r="AA358" t="str">
        <f ca="1">IF(Template!AJ361&lt;&gt;"",Template!AJ361,IF(Q358&lt;&gt;FALSE,Q358,""))</f>
        <v/>
      </c>
      <c r="AB358" t="e">
        <f ca="1">IF(Template!AK361&lt;&gt;"",Template!AK361,IF(R358&lt;&gt;FALSE,R358,""))</f>
        <v>#N/A</v>
      </c>
      <c r="AC358" t="str">
        <f ca="1">IF(Template!AL361&lt;&gt;"",Template!AL361,IF(S358&lt;&gt;FALSE,S358,""))</f>
        <v/>
      </c>
      <c r="AD358" t="str">
        <f ca="1">IF(Template!AM361&lt;&gt;"",Template!AM361,IF(T358&lt;&gt;FALSE,T358,""))</f>
        <v/>
      </c>
      <c r="AE358" t="e">
        <f ca="1">IF(Template!AN361&lt;&gt;"",Template!AN361,IF(U358&lt;&gt;FALSE,U358,""))</f>
        <v>#N/A</v>
      </c>
    </row>
    <row r="359" spans="2:31" x14ac:dyDescent="0.35">
      <c r="B359" t="str">
        <f ca="1">Template!C362</f>
        <v>217396-d200-LFSM-200</v>
      </c>
      <c r="C359">
        <f ca="1">Template!AV362/Template!AV$2</f>
        <v>1.5743290900002054</v>
      </c>
      <c r="D359">
        <f ca="1">Template!AW362/Template!AW$2</f>
        <v>1.5706741375014432</v>
      </c>
      <c r="E359">
        <f ca="1">Template!AX362/Template!AX$2</f>
        <v>1.2698474556261843</v>
      </c>
      <c r="F359">
        <f ca="1">Template!AY362/Template!AY$2</f>
        <v>1.1978376103671309</v>
      </c>
      <c r="G359">
        <f ca="1">Template!AZ362/Template!AZ$2</f>
        <v>0.78451064638766377</v>
      </c>
      <c r="H359">
        <f ca="1">Template!BA362/Template!BA$2</f>
        <v>0.8652929115182727</v>
      </c>
      <c r="I359">
        <f ca="1">Template!BB362/Template!BB$2</f>
        <v>0.80802615438900771</v>
      </c>
      <c r="J359">
        <f ca="1">Template!BC362/Template!BC$2</f>
        <v>0.68592111637476672</v>
      </c>
      <c r="K359">
        <f ca="1">Template!BD362/Template!BD$2</f>
        <v>0.25623075399148043</v>
      </c>
      <c r="M359" t="str">
        <f ca="1">IF(AND(C359&gt;150%,Template!F362&gt;5),"IS1",IF(AND(C359&gt;150%,Template!F362&lt;5),"IS2",IF(AND(C359&lt;50%,Template!F362&gt;5),"IS3",IF(AND(C359&lt;50%,Template!F362&lt;5),"IS4"))))</f>
        <v>IS1</v>
      </c>
      <c r="N359" t="str">
        <f ca="1">IF(AND(D359&gt;150%,Template!G362&gt;5),"IS1",IF(AND(D359&gt;150%,Template!G362&lt;5),"IS2",IF(AND(D359&lt;50%,Template!G362&gt;5),"IS3",IF(AND(D359&lt;50%,Template!G362&lt;5),"IS4"))))</f>
        <v>IS1</v>
      </c>
      <c r="O359" t="e">
        <f ca="1">IF(AND(E359&gt;150%,Template!H362&gt;5),"IS1",IF(AND(E359&gt;150%,Template!H362&lt;5),"IS2",IF(AND(E359&lt;50%,Template!H362&gt;5),"IS3",IF(AND(E359&lt;50%,Template!H362&lt;5),"IS4"))))</f>
        <v>#N/A</v>
      </c>
      <c r="P359" t="b">
        <f ca="1">IF(AND(F359&gt;150%,Template!I362&gt;5),"IS1",IF(AND(F359&gt;150%,Template!I362&lt;5),"IS2",IF(AND(F359&lt;50%,Template!I362&gt;5),"IS3",IF(AND(F359&lt;50%,Template!I362&lt;5),"IS4"))))</f>
        <v>0</v>
      </c>
      <c r="Q359" t="b">
        <f ca="1">IF(AND(G359&gt;150%,Template!J362&gt;5),"IS1",IF(AND(G359&gt;150%,Template!J362&lt;5),"IS2",IF(AND(G359&lt;50%,Template!J362&gt;5),"IS3",IF(AND(G359&lt;50%,Template!J362&lt;5),"IS4"))))</f>
        <v>0</v>
      </c>
      <c r="R359" t="e">
        <f ca="1">IF(AND(H359&gt;150%,Template!K362&gt;5),"IS1",IF(AND(H359&gt;150%,Template!K362&lt;5),"IS2",IF(AND(H359&lt;50%,Template!K362&gt;5),"IS3",IF(AND(H359&lt;50%,Template!K362&lt;5),"IS4"))))</f>
        <v>#N/A</v>
      </c>
      <c r="S359" t="b">
        <f ca="1">IF(AND(I359&gt;150%,Template!L362&gt;5),"IS1",IF(AND(I359&gt;150%,Template!L362&lt;5),"IS2",IF(AND(I359&lt;50%,Template!L362&gt;5),"IS3",IF(AND(I359&lt;50%,Template!L362&lt;5),"IS4"))))</f>
        <v>0</v>
      </c>
      <c r="T359" t="b">
        <f ca="1">IF(AND(J359&gt;150%,Template!M362&gt;5),"IS1",IF(AND(J359&gt;150%,Template!M362&lt;5),"IS2",IF(AND(J359&lt;50%,Template!M362&gt;5),"IS3",IF(AND(J359&lt;50%,Template!M362&lt;5),"IS4"))))</f>
        <v>0</v>
      </c>
      <c r="U359" t="e">
        <f ca="1">IF(AND(K359&gt;150%,Template!N362&gt;5),"IS1",IF(AND(K359&gt;150%,Template!N362&lt;5),"IS2",IF(AND(K359&lt;50%,Template!N362&gt;5),"IS3",IF(AND(K359&lt;50%,Template!N362&lt;5),"IS4"))))</f>
        <v>#N/A</v>
      </c>
      <c r="W359" t="str">
        <f>IF(Template!AF362&lt;&gt;"",Template!AF362,IF(M359&lt;&gt;FALSE,M359,""))</f>
        <v>IS1</v>
      </c>
      <c r="X359" t="str">
        <f>IF(Template!AG362&lt;&gt;"",Template!AG362,IF(N359&lt;&gt;FALSE,N359,""))</f>
        <v>IS1</v>
      </c>
      <c r="Y359" t="e">
        <f ca="1">IF(Template!AH362&lt;&gt;"",Template!AH362,IF(O359&lt;&gt;FALSE,O359,""))</f>
        <v>#N/A</v>
      </c>
      <c r="Z359" t="str">
        <f ca="1">IF(Template!AI362&lt;&gt;"",Template!AI362,IF(P359&lt;&gt;FALSE,P359,""))</f>
        <v/>
      </c>
      <c r="AA359" t="str">
        <f ca="1">IF(Template!AJ362&lt;&gt;"",Template!AJ362,IF(Q359&lt;&gt;FALSE,Q359,""))</f>
        <v/>
      </c>
      <c r="AB359" t="e">
        <f ca="1">IF(Template!AK362&lt;&gt;"",Template!AK362,IF(R359&lt;&gt;FALSE,R359,""))</f>
        <v>#N/A</v>
      </c>
      <c r="AC359" t="str">
        <f ca="1">IF(Template!AL362&lt;&gt;"",Template!AL362,IF(S359&lt;&gt;FALSE,S359,""))</f>
        <v/>
      </c>
      <c r="AD359" t="str">
        <f ca="1">IF(Template!AM362&lt;&gt;"",Template!AM362,IF(T359&lt;&gt;FALSE,T359,""))</f>
        <v/>
      </c>
      <c r="AE359" t="str">
        <f>IF(Template!AN362&lt;&gt;"",Template!AN362,IF(U359&lt;&gt;FALSE,U359,""))</f>
        <v>IS3</v>
      </c>
    </row>
    <row r="360" spans="2:31" x14ac:dyDescent="0.35">
      <c r="B360" t="str">
        <f ca="1">Template!C363</f>
        <v>217360-d2-LFSM-200</v>
      </c>
      <c r="C360">
        <f ca="1">Template!AV363/Template!AV$2</f>
        <v>0.11343189553046229</v>
      </c>
      <c r="D360">
        <f ca="1">Template!AW363/Template!AW$2</f>
        <v>0.40426912561387585</v>
      </c>
      <c r="E360">
        <f ca="1">Template!AX363/Template!AX$2</f>
        <v>0.31691059959338386</v>
      </c>
      <c r="F360">
        <f ca="1">Template!AY363/Template!AY$2</f>
        <v>0.32194570955762425</v>
      </c>
      <c r="G360">
        <f ca="1">Template!AZ363/Template!AZ$2</f>
        <v>0.48478549169741519</v>
      </c>
      <c r="H360">
        <f ca="1">Template!BA363/Template!BA$2</f>
        <v>0.55449263229918699</v>
      </c>
      <c r="I360">
        <f ca="1">Template!BB363/Template!BB$2</f>
        <v>0.63014247393784251</v>
      </c>
      <c r="J360">
        <f ca="1">Template!BC363/Template!BC$2</f>
        <v>0.71672808439928992</v>
      </c>
      <c r="K360">
        <f ca="1">Template!BD363/Template!BD$2</f>
        <v>0.66679079208533965</v>
      </c>
      <c r="M360" t="str">
        <f ca="1">IF(AND(C360&gt;150%,Template!F363&gt;5),"IS1",IF(AND(C360&gt;150%,Template!F363&lt;5),"IS2",IF(AND(C360&lt;50%,Template!F363&gt;5),"IS3",IF(AND(C360&lt;50%,Template!F363&lt;5),"IS4"))))</f>
        <v>IS3</v>
      </c>
      <c r="N360" t="str">
        <f ca="1">IF(AND(D360&gt;150%,Template!G363&gt;5),"IS1",IF(AND(D360&gt;150%,Template!G363&lt;5),"IS2",IF(AND(D360&lt;50%,Template!G363&gt;5),"IS3",IF(AND(D360&lt;50%,Template!G363&lt;5),"IS4"))))</f>
        <v>IS3</v>
      </c>
      <c r="O360" t="e">
        <f ca="1">IF(AND(E360&gt;150%,Template!H363&gt;5),"IS1",IF(AND(E360&gt;150%,Template!H363&lt;5),"IS2",IF(AND(E360&lt;50%,Template!H363&gt;5),"IS3",IF(AND(E360&lt;50%,Template!H363&lt;5),"IS4"))))</f>
        <v>#N/A</v>
      </c>
      <c r="P360" t="str">
        <f ca="1">IF(AND(F360&gt;150%,Template!I363&gt;5),"IS1",IF(AND(F360&gt;150%,Template!I363&lt;5),"IS2",IF(AND(F360&lt;50%,Template!I363&gt;5),"IS3",IF(AND(F360&lt;50%,Template!I363&lt;5),"IS4"))))</f>
        <v>IS3</v>
      </c>
      <c r="Q360" t="str">
        <f ca="1">IF(AND(G360&gt;150%,Template!J363&gt;5),"IS1",IF(AND(G360&gt;150%,Template!J363&lt;5),"IS2",IF(AND(G360&lt;50%,Template!J363&gt;5),"IS3",IF(AND(G360&lt;50%,Template!J363&lt;5),"IS4"))))</f>
        <v>IS3</v>
      </c>
      <c r="R360" t="e">
        <f ca="1">IF(AND(H360&gt;150%,Template!K363&gt;5),"IS1",IF(AND(H360&gt;150%,Template!K363&lt;5),"IS2",IF(AND(H360&lt;50%,Template!K363&gt;5),"IS3",IF(AND(H360&lt;50%,Template!K363&lt;5),"IS4"))))</f>
        <v>#N/A</v>
      </c>
      <c r="S360" t="b">
        <f ca="1">IF(AND(I360&gt;150%,Template!L363&gt;5),"IS1",IF(AND(I360&gt;150%,Template!L363&lt;5),"IS2",IF(AND(I360&lt;50%,Template!L363&gt;5),"IS3",IF(AND(I360&lt;50%,Template!L363&lt;5),"IS4"))))</f>
        <v>0</v>
      </c>
      <c r="T360" t="b">
        <f ca="1">IF(AND(J360&gt;150%,Template!M363&gt;5),"IS1",IF(AND(J360&gt;150%,Template!M363&lt;5),"IS2",IF(AND(J360&lt;50%,Template!M363&gt;5),"IS3",IF(AND(J360&lt;50%,Template!M363&lt;5),"IS4"))))</f>
        <v>0</v>
      </c>
      <c r="U360" t="e">
        <f ca="1">IF(AND(K360&gt;150%,Template!N363&gt;5),"IS1",IF(AND(K360&gt;150%,Template!N363&lt;5),"IS2",IF(AND(K360&lt;50%,Template!N363&gt;5),"IS3",IF(AND(K360&lt;50%,Template!N363&lt;5),"IS4"))))</f>
        <v>#N/A</v>
      </c>
      <c r="W360" t="str">
        <f>IF(Template!AF363&lt;&gt;"",Template!AF363,IF(M360&lt;&gt;FALSE,M360,""))</f>
        <v>IS3</v>
      </c>
      <c r="X360" t="str">
        <f>IF(Template!AG363&lt;&gt;"",Template!AG363,IF(N360&lt;&gt;FALSE,N360,""))</f>
        <v>IS3</v>
      </c>
      <c r="Y360" t="str">
        <f>IF(Template!AH363&lt;&gt;"",Template!AH363,IF(O360&lt;&gt;FALSE,O360,""))</f>
        <v>IS3</v>
      </c>
      <c r="Z360" t="str">
        <f>IF(Template!AI363&lt;&gt;"",Template!AI363,IF(P360&lt;&gt;FALSE,P360,""))</f>
        <v>IS3</v>
      </c>
      <c r="AA360" t="str">
        <f>IF(Template!AJ363&lt;&gt;"",Template!AJ363,IF(Q360&lt;&gt;FALSE,Q360,""))</f>
        <v>IS3</v>
      </c>
      <c r="AB360" t="e">
        <f ca="1">IF(Template!AK363&lt;&gt;"",Template!AK363,IF(R360&lt;&gt;FALSE,R360,""))</f>
        <v>#N/A</v>
      </c>
      <c r="AC360" t="str">
        <f ca="1">IF(Template!AL363&lt;&gt;"",Template!AL363,IF(S360&lt;&gt;FALSE,S360,""))</f>
        <v/>
      </c>
      <c r="AD360" t="str">
        <f ca="1">IF(Template!AM363&lt;&gt;"",Template!AM363,IF(T360&lt;&gt;FALSE,T360,""))</f>
        <v/>
      </c>
      <c r="AE360" t="str">
        <f>IF(Template!AN363&lt;&gt;"",Template!AN363,IF(U360&lt;&gt;FALSE,U360,""))</f>
        <v>C</v>
      </c>
    </row>
    <row r="361" spans="2:31" x14ac:dyDescent="0.35">
      <c r="B361" t="str">
        <f ca="1">Template!C364</f>
        <v>217416-d2-LFSM-200-reprep</v>
      </c>
      <c r="C361">
        <f ca="1">Template!AV364/Template!AV$2</f>
        <v>0.1053350954921148</v>
      </c>
      <c r="D361">
        <f ca="1">Template!AW364/Template!AW$2</f>
        <v>0.40718210294815727</v>
      </c>
      <c r="E361">
        <f ca="1">Template!AX364/Template!AX$2</f>
        <v>0.31828069259549291</v>
      </c>
      <c r="F361">
        <f ca="1">Template!AY364/Template!AY$2</f>
        <v>0.32526493000398693</v>
      </c>
      <c r="G361">
        <f ca="1">Template!AZ364/Template!AZ$2</f>
        <v>0.5161897849579381</v>
      </c>
      <c r="H361">
        <f ca="1">Template!BA364/Template!BA$2</f>
        <v>0.49116016638600035</v>
      </c>
      <c r="I361">
        <f ca="1">Template!BB364/Template!BB$2</f>
        <v>0.48510386567143937</v>
      </c>
      <c r="J361">
        <f ca="1">Template!BC364/Template!BC$2</f>
        <v>0.68022237903345451</v>
      </c>
      <c r="K361">
        <f ca="1">Template!BD364/Template!BD$2</f>
        <v>0.62007699577374908</v>
      </c>
      <c r="M361" t="str">
        <f ca="1">IF(AND(C361&gt;150%,Template!F364&gt;5),"IS1",IF(AND(C361&gt;150%,Template!F364&lt;5),"IS2",IF(AND(C361&lt;50%,Template!F364&gt;5),"IS3",IF(AND(C361&lt;50%,Template!F364&lt;5),"IS4"))))</f>
        <v>IS3</v>
      </c>
      <c r="N361" t="str">
        <f ca="1">IF(AND(D361&gt;150%,Template!G364&gt;5),"IS1",IF(AND(D361&gt;150%,Template!G364&lt;5),"IS2",IF(AND(D361&lt;50%,Template!G364&gt;5),"IS3",IF(AND(D361&lt;50%,Template!G364&lt;5),"IS4"))))</f>
        <v>IS3</v>
      </c>
      <c r="O361" t="e">
        <f ca="1">IF(AND(E361&gt;150%,Template!H364&gt;5),"IS1",IF(AND(E361&gt;150%,Template!H364&lt;5),"IS2",IF(AND(E361&lt;50%,Template!H364&gt;5),"IS3",IF(AND(E361&lt;50%,Template!H364&lt;5),"IS4"))))</f>
        <v>#N/A</v>
      </c>
      <c r="P361" t="str">
        <f ca="1">IF(AND(F361&gt;150%,Template!I364&gt;5),"IS1",IF(AND(F361&gt;150%,Template!I364&lt;5),"IS2",IF(AND(F361&lt;50%,Template!I364&gt;5),"IS3",IF(AND(F361&lt;50%,Template!I364&lt;5),"IS4"))))</f>
        <v>IS3</v>
      </c>
      <c r="Q361" t="b">
        <f ca="1">IF(AND(G361&gt;150%,Template!J364&gt;5),"IS1",IF(AND(G361&gt;150%,Template!J364&lt;5),"IS2",IF(AND(G361&lt;50%,Template!J364&gt;5),"IS3",IF(AND(G361&lt;50%,Template!J364&lt;5),"IS4"))))</f>
        <v>0</v>
      </c>
      <c r="R361" t="e">
        <f ca="1">IF(AND(H361&gt;150%,Template!K364&gt;5),"IS1",IF(AND(H361&gt;150%,Template!K364&lt;5),"IS2",IF(AND(H361&lt;50%,Template!K364&gt;5),"IS3",IF(AND(H361&lt;50%,Template!K364&lt;5),"IS4"))))</f>
        <v>#N/A</v>
      </c>
      <c r="S361" t="str">
        <f ca="1">IF(AND(I361&gt;150%,Template!L364&gt;5),"IS1",IF(AND(I361&gt;150%,Template!L364&lt;5),"IS2",IF(AND(I361&lt;50%,Template!L364&gt;5),"IS3",IF(AND(I361&lt;50%,Template!L364&lt;5),"IS4"))))</f>
        <v>IS3</v>
      </c>
      <c r="T361" t="b">
        <f ca="1">IF(AND(J361&gt;150%,Template!M364&gt;5),"IS1",IF(AND(J361&gt;150%,Template!M364&lt;5),"IS2",IF(AND(J361&lt;50%,Template!M364&gt;5),"IS3",IF(AND(J361&lt;50%,Template!M364&lt;5),"IS4"))))</f>
        <v>0</v>
      </c>
      <c r="U361" t="e">
        <f ca="1">IF(AND(K361&gt;150%,Template!N364&gt;5),"IS1",IF(AND(K361&gt;150%,Template!N364&lt;5),"IS2",IF(AND(K361&lt;50%,Template!N364&gt;5),"IS3",IF(AND(K361&lt;50%,Template!N364&lt;5),"IS4"))))</f>
        <v>#N/A</v>
      </c>
      <c r="W361" t="str">
        <f>IF(Template!AF364&lt;&gt;"",Template!AF364,IF(M361&lt;&gt;FALSE,M361,""))</f>
        <v>IS3</v>
      </c>
      <c r="X361" t="str">
        <f>IF(Template!AG364&lt;&gt;"",Template!AG364,IF(N361&lt;&gt;FALSE,N361,""))</f>
        <v>IS3</v>
      </c>
      <c r="Y361" t="str">
        <f>IF(Template!AH364&lt;&gt;"",Template!AH364,IF(O361&lt;&gt;FALSE,O361,""))</f>
        <v>IS3</v>
      </c>
      <c r="Z361" t="str">
        <f>IF(Template!AI364&lt;&gt;"",Template!AI364,IF(P361&lt;&gt;FALSE,P361,""))</f>
        <v>IS3</v>
      </c>
      <c r="AA361" t="str">
        <f ca="1">IF(Template!AJ364&lt;&gt;"",Template!AJ364,IF(Q361&lt;&gt;FALSE,Q361,""))</f>
        <v/>
      </c>
      <c r="AB361" t="str">
        <f>IF(Template!AK364&lt;&gt;"",Template!AK364,IF(R361&lt;&gt;FALSE,R361,""))</f>
        <v>IS3</v>
      </c>
      <c r="AC361" t="str">
        <f>IF(Template!AL364&lt;&gt;"",Template!AL364,IF(S361&lt;&gt;FALSE,S361,""))</f>
        <v>IS3</v>
      </c>
      <c r="AD361" t="str">
        <f ca="1">IF(Template!AM364&lt;&gt;"",Template!AM364,IF(T361&lt;&gt;FALSE,T361,""))</f>
        <v/>
      </c>
      <c r="AE361" t="e">
        <f ca="1">IF(Template!AN364&lt;&gt;"",Template!AN364,IF(U361&lt;&gt;FALSE,U361,""))</f>
        <v>#N/A</v>
      </c>
    </row>
    <row r="362" spans="2:31" x14ac:dyDescent="0.35">
      <c r="B362" t="str">
        <f ca="1">Template!C365</f>
        <v>LRB-22-reprep</v>
      </c>
      <c r="C362">
        <f ca="1">Template!AV365/Template!AV$2</f>
        <v>1.6079817575479516</v>
      </c>
      <c r="D362">
        <f ca="1">Template!AW365/Template!AW$2</f>
        <v>1.4029571379086119</v>
      </c>
      <c r="E362">
        <f ca="1">Template!AX365/Template!AX$2</f>
        <v>1.2265093796632283</v>
      </c>
      <c r="F362">
        <f ca="1">Template!AY365/Template!AY$2</f>
        <v>1.1568089049329477</v>
      </c>
      <c r="G362">
        <f ca="1">Template!AZ365/Template!AZ$2</f>
        <v>0.86124672248855894</v>
      </c>
      <c r="H362">
        <f ca="1">Template!BA365/Template!BA$2</f>
        <v>0.97395712741963625</v>
      </c>
      <c r="I362">
        <f ca="1">Template!BB365/Template!BB$2</f>
        <v>0.89127290980434459</v>
      </c>
      <c r="J362">
        <f ca="1">Template!BC365/Template!BC$2</f>
        <v>0.77712768032628854</v>
      </c>
      <c r="K362">
        <f ca="1">Template!BD365/Template!BD$2</f>
        <v>1.06757305665684</v>
      </c>
      <c r="M362" t="str">
        <f ca="1">IF(AND(C362&gt;150%,Template!F365&gt;5),"IS1",IF(AND(C362&gt;150%,Template!F365&lt;5),"IS2",IF(AND(C362&lt;50%,Template!F365&gt;5),"IS3",IF(AND(C362&lt;50%,Template!F365&lt;5),"IS4"))))</f>
        <v>IS1</v>
      </c>
      <c r="N362" t="b">
        <f ca="1">IF(AND(D362&gt;150%,Template!G365&gt;5),"IS1",IF(AND(D362&gt;150%,Template!G365&lt;5),"IS2",IF(AND(D362&lt;50%,Template!G365&gt;5),"IS3",IF(AND(D362&lt;50%,Template!G365&lt;5),"IS4"))))</f>
        <v>0</v>
      </c>
      <c r="O362" t="e">
        <f ca="1">IF(AND(E362&gt;150%,Template!H365&gt;5),"IS1",IF(AND(E362&gt;150%,Template!H365&lt;5),"IS2",IF(AND(E362&lt;50%,Template!H365&gt;5),"IS3",IF(AND(E362&lt;50%,Template!H365&lt;5),"IS4"))))</f>
        <v>#N/A</v>
      </c>
      <c r="P362" t="b">
        <f ca="1">IF(AND(F362&gt;150%,Template!I365&gt;5),"IS1",IF(AND(F362&gt;150%,Template!I365&lt;5),"IS2",IF(AND(F362&lt;50%,Template!I365&gt;5),"IS3",IF(AND(F362&lt;50%,Template!I365&lt;5),"IS4"))))</f>
        <v>0</v>
      </c>
      <c r="Q362" t="b">
        <f ca="1">IF(AND(G362&gt;150%,Template!J365&gt;5),"IS1",IF(AND(G362&gt;150%,Template!J365&lt;5),"IS2",IF(AND(G362&lt;50%,Template!J365&gt;5),"IS3",IF(AND(G362&lt;50%,Template!J365&lt;5),"IS4"))))</f>
        <v>0</v>
      </c>
      <c r="R362" t="e">
        <f ca="1">IF(AND(H362&gt;150%,Template!K365&gt;5),"IS1",IF(AND(H362&gt;150%,Template!K365&lt;5),"IS2",IF(AND(H362&lt;50%,Template!K365&gt;5),"IS3",IF(AND(H362&lt;50%,Template!K365&lt;5),"IS4"))))</f>
        <v>#N/A</v>
      </c>
      <c r="S362" t="b">
        <f ca="1">IF(AND(I362&gt;150%,Template!L365&gt;5),"IS1",IF(AND(I362&gt;150%,Template!L365&lt;5),"IS2",IF(AND(I362&lt;50%,Template!L365&gt;5),"IS3",IF(AND(I362&lt;50%,Template!L365&lt;5),"IS4"))))</f>
        <v>0</v>
      </c>
      <c r="T362" t="b">
        <f ca="1">IF(AND(J362&gt;150%,Template!M365&gt;5),"IS1",IF(AND(J362&gt;150%,Template!M365&lt;5),"IS2",IF(AND(J362&lt;50%,Template!M365&gt;5),"IS3",IF(AND(J362&lt;50%,Template!M365&lt;5),"IS4"))))</f>
        <v>0</v>
      </c>
      <c r="U362" t="e">
        <f ca="1">IF(AND(K362&gt;150%,Template!N365&gt;5),"IS1",IF(AND(K362&gt;150%,Template!N365&lt;5),"IS2",IF(AND(K362&lt;50%,Template!N365&gt;5),"IS3",IF(AND(K362&lt;50%,Template!N365&lt;5),"IS4"))))</f>
        <v>#N/A</v>
      </c>
      <c r="W362" t="str">
        <f>IF(Template!AF365&lt;&gt;"",Template!AF365,IF(M362&lt;&gt;FALSE,M362,""))</f>
        <v>IS1</v>
      </c>
      <c r="X362" t="str">
        <f>IF(Template!AG365&lt;&gt;"",Template!AG365,IF(N362&lt;&gt;FALSE,N362,""))</f>
        <v>IS2</v>
      </c>
      <c r="Y362" t="e">
        <f ca="1">IF(Template!AH365&lt;&gt;"",Template!AH365,IF(O362&lt;&gt;FALSE,O362,""))</f>
        <v>#N/A</v>
      </c>
      <c r="Z362" t="str">
        <f ca="1">IF(Template!AI365&lt;&gt;"",Template!AI365,IF(P362&lt;&gt;FALSE,P362,""))</f>
        <v/>
      </c>
      <c r="AA362" t="str">
        <f>IF(Template!AJ365&lt;&gt;"",Template!AJ365,IF(Q362&lt;&gt;FALSE,Q362,""))</f>
        <v>b</v>
      </c>
      <c r="AB362" t="str">
        <f>IF(Template!AK365&lt;&gt;"",Template!AK365,IF(R362&lt;&gt;FALSE,R362,""))</f>
        <v>b</v>
      </c>
      <c r="AC362" t="str">
        <f>IF(Template!AL365&lt;&gt;"",Template!AL365,IF(S362&lt;&gt;FALSE,S362,""))</f>
        <v>b</v>
      </c>
      <c r="AD362" t="str">
        <f>IF(Template!AM365&lt;&gt;"",Template!AM365,IF(T362&lt;&gt;FALSE,T362,""))</f>
        <v>b</v>
      </c>
      <c r="AE362" t="str">
        <f>IF(Template!AN365&lt;&gt;"",Template!AN365,IF(U362&lt;&gt;FALSE,U362,""))</f>
        <v>b</v>
      </c>
    </row>
    <row r="363" spans="2:31" x14ac:dyDescent="0.35">
      <c r="B363" t="str">
        <f ca="1">Template!C366</f>
        <v>LRB-22-reprep-inj2</v>
      </c>
      <c r="C363">
        <f ca="1">Template!AV366/Template!AV$2</f>
        <v>1.5686454431532599</v>
      </c>
      <c r="D363">
        <f ca="1">Template!AW366/Template!AW$2</f>
        <v>1.3686874518470802</v>
      </c>
      <c r="E363">
        <f ca="1">Template!AX366/Template!AX$2</f>
        <v>1.1084460882292508</v>
      </c>
      <c r="F363">
        <f ca="1">Template!AY366/Template!AY$2</f>
        <v>1.0602215602438732</v>
      </c>
      <c r="G363">
        <f ca="1">Template!AZ366/Template!AZ$2</f>
        <v>0.74477704334673134</v>
      </c>
      <c r="H363">
        <f ca="1">Template!BA366/Template!BA$2</f>
        <v>0.8441842268530636</v>
      </c>
      <c r="I363">
        <f ca="1">Template!BB366/Template!BB$2</f>
        <v>0.79407498322155146</v>
      </c>
      <c r="J363">
        <f ca="1">Template!BC366/Template!BC$2</f>
        <v>0.70553842878933015</v>
      </c>
      <c r="K363">
        <f ca="1">Template!BD366/Template!BD$2</f>
        <v>0.94223456917100878</v>
      </c>
      <c r="M363" t="str">
        <f ca="1">IF(AND(C363&gt;150%,Template!F366&gt;5),"IS1",IF(AND(C363&gt;150%,Template!F366&lt;5),"IS2",IF(AND(C363&lt;50%,Template!F366&gt;5),"IS3",IF(AND(C363&lt;50%,Template!F366&lt;5),"IS4"))))</f>
        <v>IS1</v>
      </c>
      <c r="N363" t="b">
        <f ca="1">IF(AND(D363&gt;150%,Template!G366&gt;5),"IS1",IF(AND(D363&gt;150%,Template!G366&lt;5),"IS2",IF(AND(D363&lt;50%,Template!G366&gt;5),"IS3",IF(AND(D363&lt;50%,Template!G366&lt;5),"IS4"))))</f>
        <v>0</v>
      </c>
      <c r="O363" t="e">
        <f ca="1">IF(AND(E363&gt;150%,Template!H366&gt;5),"IS1",IF(AND(E363&gt;150%,Template!H366&lt;5),"IS2",IF(AND(E363&lt;50%,Template!H366&gt;5),"IS3",IF(AND(E363&lt;50%,Template!H366&lt;5),"IS4"))))</f>
        <v>#N/A</v>
      </c>
      <c r="P363" t="b">
        <f ca="1">IF(AND(F363&gt;150%,Template!I366&gt;5),"IS1",IF(AND(F363&gt;150%,Template!I366&lt;5),"IS2",IF(AND(F363&lt;50%,Template!I366&gt;5),"IS3",IF(AND(F363&lt;50%,Template!I366&lt;5),"IS4"))))</f>
        <v>0</v>
      </c>
      <c r="Q363" t="b">
        <f ca="1">IF(AND(G363&gt;150%,Template!J366&gt;5),"IS1",IF(AND(G363&gt;150%,Template!J366&lt;5),"IS2",IF(AND(G363&lt;50%,Template!J366&gt;5),"IS3",IF(AND(G363&lt;50%,Template!J366&lt;5),"IS4"))))</f>
        <v>0</v>
      </c>
      <c r="R363" t="e">
        <f ca="1">IF(AND(H363&gt;150%,Template!K366&gt;5),"IS1",IF(AND(H363&gt;150%,Template!K366&lt;5),"IS2",IF(AND(H363&lt;50%,Template!K366&gt;5),"IS3",IF(AND(H363&lt;50%,Template!K366&lt;5),"IS4"))))</f>
        <v>#N/A</v>
      </c>
      <c r="S363" t="b">
        <f ca="1">IF(AND(I363&gt;150%,Template!L366&gt;5),"IS1",IF(AND(I363&gt;150%,Template!L366&lt;5),"IS2",IF(AND(I363&lt;50%,Template!L366&gt;5),"IS3",IF(AND(I363&lt;50%,Template!L366&lt;5),"IS4"))))</f>
        <v>0</v>
      </c>
      <c r="T363" t="b">
        <f ca="1">IF(AND(J363&gt;150%,Template!M366&gt;5),"IS1",IF(AND(J363&gt;150%,Template!M366&lt;5),"IS2",IF(AND(J363&lt;50%,Template!M366&gt;5),"IS3",IF(AND(J363&lt;50%,Template!M366&lt;5),"IS4"))))</f>
        <v>0</v>
      </c>
      <c r="U363" t="e">
        <f ca="1">IF(AND(K363&gt;150%,Template!N366&gt;5),"IS1",IF(AND(K363&gt;150%,Template!N366&lt;5),"IS2",IF(AND(K363&lt;50%,Template!N366&gt;5),"IS3",IF(AND(K363&lt;50%,Template!N366&lt;5),"IS4"))))</f>
        <v>#N/A</v>
      </c>
      <c r="W363" t="str">
        <f>IF(Template!AF366&lt;&gt;"",Template!AF366,IF(M363&lt;&gt;FALSE,M363,""))</f>
        <v>IS1</v>
      </c>
      <c r="X363" t="str">
        <f>IF(Template!AG366&lt;&gt;"",Template!AG366,IF(N363&lt;&gt;FALSE,N363,""))</f>
        <v>IS2</v>
      </c>
      <c r="Y363" t="e">
        <f ca="1">IF(Template!AH366&lt;&gt;"",Template!AH366,IF(O363&lt;&gt;FALSE,O363,""))</f>
        <v>#N/A</v>
      </c>
      <c r="Z363" t="str">
        <f ca="1">IF(Template!AI366&lt;&gt;"",Template!AI366,IF(P363&lt;&gt;FALSE,P363,""))</f>
        <v/>
      </c>
      <c r="AA363" t="str">
        <f ca="1">IF(Template!AJ366&lt;&gt;"",Template!AJ366,IF(Q363&lt;&gt;FALSE,Q363,""))</f>
        <v/>
      </c>
      <c r="AB363" t="e">
        <f ca="1">IF(Template!AK366&lt;&gt;"",Template!AK366,IF(R363&lt;&gt;FALSE,R363,""))</f>
        <v>#N/A</v>
      </c>
      <c r="AC363" t="str">
        <f ca="1">IF(Template!AL366&lt;&gt;"",Template!AL366,IF(S363&lt;&gt;FALSE,S363,""))</f>
        <v/>
      </c>
      <c r="AD363" t="str">
        <f ca="1">IF(Template!AM366&lt;&gt;"",Template!AM366,IF(T363&lt;&gt;FALSE,T363,""))</f>
        <v/>
      </c>
      <c r="AE363" t="e">
        <f ca="1">IF(Template!AN366&lt;&gt;"",Template!AN366,IF(U363&lt;&gt;FALSE,U363,""))</f>
        <v>#N/A</v>
      </c>
    </row>
    <row r="364" spans="2:31" x14ac:dyDescent="0.35">
      <c r="B364" t="str">
        <f ca="1">Template!C367</f>
        <v>QCS-2-Reinject</v>
      </c>
      <c r="C364">
        <f ca="1">Template!AV367/Template!AV$2</f>
        <v>1.5860825977689974</v>
      </c>
      <c r="D364">
        <f ca="1">Template!AW367/Template!AW$2</f>
        <v>1.4258193508395574</v>
      </c>
      <c r="E364">
        <f ca="1">Template!AX367/Template!AX$2</f>
        <v>1.1479050934861759</v>
      </c>
      <c r="F364">
        <f ca="1">Template!AY367/Template!AY$2</f>
        <v>1.0962830509567387</v>
      </c>
      <c r="G364">
        <f ca="1">Template!AZ367/Template!AZ$2</f>
        <v>0.67159176195491221</v>
      </c>
      <c r="H364">
        <f ca="1">Template!BA367/Template!BA$2</f>
        <v>0.79661594930440927</v>
      </c>
      <c r="I364">
        <f ca="1">Template!BB367/Template!BB$2</f>
        <v>0.72721305599654817</v>
      </c>
      <c r="J364">
        <f ca="1">Template!BC367/Template!BC$2</f>
        <v>0.62207520853558129</v>
      </c>
      <c r="K364">
        <f ca="1">Template!BD367/Template!BD$2</f>
        <v>0.81796033619611552</v>
      </c>
      <c r="M364" t="str">
        <f ca="1">IF(AND(C364&gt;150%,Template!F367&gt;5),"IS1",IF(AND(C364&gt;150%,Template!F367&lt;5),"IS2",IF(AND(C364&lt;50%,Template!F367&gt;5),"IS3",IF(AND(C364&lt;50%,Template!F367&lt;5),"IS4"))))</f>
        <v>IS1</v>
      </c>
      <c r="N364" t="b">
        <f ca="1">IF(AND(D364&gt;150%,Template!G367&gt;5),"IS1",IF(AND(D364&gt;150%,Template!G367&lt;5),"IS2",IF(AND(D364&lt;50%,Template!G367&gt;5),"IS3",IF(AND(D364&lt;50%,Template!G367&lt;5),"IS4"))))</f>
        <v>0</v>
      </c>
      <c r="O364" t="e">
        <f ca="1">IF(AND(E364&gt;150%,Template!H367&gt;5),"IS1",IF(AND(E364&gt;150%,Template!H367&lt;5),"IS2",IF(AND(E364&lt;50%,Template!H367&gt;5),"IS3",IF(AND(E364&lt;50%,Template!H367&lt;5),"IS4"))))</f>
        <v>#N/A</v>
      </c>
      <c r="P364" t="b">
        <f ca="1">IF(AND(F364&gt;150%,Template!I367&gt;5),"IS1",IF(AND(F364&gt;150%,Template!I367&lt;5),"IS2",IF(AND(F364&lt;50%,Template!I367&gt;5),"IS3",IF(AND(F364&lt;50%,Template!I367&lt;5),"IS4"))))</f>
        <v>0</v>
      </c>
      <c r="Q364" t="b">
        <f ca="1">IF(AND(G364&gt;150%,Template!J367&gt;5),"IS1",IF(AND(G364&gt;150%,Template!J367&lt;5),"IS2",IF(AND(G364&lt;50%,Template!J367&gt;5),"IS3",IF(AND(G364&lt;50%,Template!J367&lt;5),"IS4"))))</f>
        <v>0</v>
      </c>
      <c r="R364" t="e">
        <f ca="1">IF(AND(H364&gt;150%,Template!K367&gt;5),"IS1",IF(AND(H364&gt;150%,Template!K367&lt;5),"IS2",IF(AND(H364&lt;50%,Template!K367&gt;5),"IS3",IF(AND(H364&lt;50%,Template!K367&lt;5),"IS4"))))</f>
        <v>#N/A</v>
      </c>
      <c r="S364" t="b">
        <f ca="1">IF(AND(I364&gt;150%,Template!L367&gt;5),"IS1",IF(AND(I364&gt;150%,Template!L367&lt;5),"IS2",IF(AND(I364&lt;50%,Template!L367&gt;5),"IS3",IF(AND(I364&lt;50%,Template!L367&lt;5),"IS4"))))</f>
        <v>0</v>
      </c>
      <c r="T364" t="b">
        <f ca="1">IF(AND(J364&gt;150%,Template!M367&gt;5),"IS1",IF(AND(J364&gt;150%,Template!M367&lt;5),"IS2",IF(AND(J364&lt;50%,Template!M367&gt;5),"IS3",IF(AND(J364&lt;50%,Template!M367&lt;5),"IS4"))))</f>
        <v>0</v>
      </c>
      <c r="U364" t="e">
        <f ca="1">IF(AND(K364&gt;150%,Template!N367&gt;5),"IS1",IF(AND(K364&gt;150%,Template!N367&lt;5),"IS2",IF(AND(K364&lt;50%,Template!N367&gt;5),"IS3",IF(AND(K364&lt;50%,Template!N367&lt;5),"IS4"))))</f>
        <v>#N/A</v>
      </c>
      <c r="W364" t="str">
        <f>IF(Template!AF367&lt;&gt;"",Template!AF367,IF(M364&lt;&gt;FALSE,M364,""))</f>
        <v>IS1</v>
      </c>
      <c r="X364" t="str">
        <f ca="1">IF(Template!AG367&lt;&gt;"",Template!AG367,IF(N364&lt;&gt;FALSE,N364,""))</f>
        <v/>
      </c>
      <c r="Y364" t="e">
        <f ca="1">IF(Template!AH367&lt;&gt;"",Template!AH367,IF(O364&lt;&gt;FALSE,O364,""))</f>
        <v>#N/A</v>
      </c>
      <c r="Z364" t="str">
        <f ca="1">IF(Template!AI367&lt;&gt;"",Template!AI367,IF(P364&lt;&gt;FALSE,P364,""))</f>
        <v/>
      </c>
      <c r="AA364" t="str">
        <f ca="1">IF(Template!AJ367&lt;&gt;"",Template!AJ367,IF(Q364&lt;&gt;FALSE,Q364,""))</f>
        <v/>
      </c>
      <c r="AB364" t="e">
        <f ca="1">IF(Template!AK367&lt;&gt;"",Template!AK367,IF(R364&lt;&gt;FALSE,R364,""))</f>
        <v>#N/A</v>
      </c>
      <c r="AC364" t="str">
        <f ca="1">IF(Template!AL367&lt;&gt;"",Template!AL367,IF(S364&lt;&gt;FALSE,S364,""))</f>
        <v/>
      </c>
      <c r="AD364" t="str">
        <f ca="1">IF(Template!AM367&lt;&gt;"",Template!AM367,IF(T364&lt;&gt;FALSE,T364,""))</f>
        <v/>
      </c>
      <c r="AE364" t="e">
        <f ca="1">IF(Template!AN367&lt;&gt;"",Template!AN367,IF(U364&lt;&gt;FALSE,U364,""))</f>
        <v>#N/A</v>
      </c>
    </row>
    <row r="365" spans="2:31" x14ac:dyDescent="0.35">
      <c r="B365" t="str">
        <f ca="1">Template!C368</f>
        <v>LFB-H-11-reinject</v>
      </c>
      <c r="C365">
        <f ca="1">Template!AV368/Template!AV$2</f>
        <v>1.6171742003519753</v>
      </c>
      <c r="D365">
        <f ca="1">Template!AW368/Template!AW$2</f>
        <v>1.4807756325462083</v>
      </c>
      <c r="E365">
        <f ca="1">Template!AX368/Template!AX$2</f>
        <v>1.1841909077948651</v>
      </c>
      <c r="F365">
        <f ca="1">Template!AY368/Template!AY$2</f>
        <v>1.0951093990739149</v>
      </c>
      <c r="G365">
        <f ca="1">Template!AZ368/Template!AZ$2</f>
        <v>0.67040490638039996</v>
      </c>
      <c r="H365">
        <f ca="1">Template!BA368/Template!BA$2</f>
        <v>0.80031544460861248</v>
      </c>
      <c r="I365">
        <f ca="1">Template!BB368/Template!BB$2</f>
        <v>0.7515540476924214</v>
      </c>
      <c r="J365">
        <f ca="1">Template!BC368/Template!BC$2</f>
        <v>0.60920279921937803</v>
      </c>
      <c r="K365">
        <f ca="1">Template!BD368/Template!BD$2</f>
        <v>0.8662911273063002</v>
      </c>
      <c r="M365" t="str">
        <f ca="1">IF(AND(C365&gt;150%,Template!F368&gt;5),"IS1",IF(AND(C365&gt;150%,Template!F368&lt;5),"IS2",IF(AND(C365&lt;50%,Template!F368&gt;5),"IS3",IF(AND(C365&lt;50%,Template!F368&lt;5),"IS4"))))</f>
        <v>IS1</v>
      </c>
      <c r="N365" t="b">
        <f ca="1">IF(AND(D365&gt;150%,Template!G368&gt;5),"IS1",IF(AND(D365&gt;150%,Template!G368&lt;5),"IS2",IF(AND(D365&lt;50%,Template!G368&gt;5),"IS3",IF(AND(D365&lt;50%,Template!G368&lt;5),"IS4"))))</f>
        <v>0</v>
      </c>
      <c r="O365" t="e">
        <f ca="1">IF(AND(E365&gt;150%,Template!H368&gt;5),"IS1",IF(AND(E365&gt;150%,Template!H368&lt;5),"IS2",IF(AND(E365&lt;50%,Template!H368&gt;5),"IS3",IF(AND(E365&lt;50%,Template!H368&lt;5),"IS4"))))</f>
        <v>#N/A</v>
      </c>
      <c r="P365" t="b">
        <f ca="1">IF(AND(F365&gt;150%,Template!I368&gt;5),"IS1",IF(AND(F365&gt;150%,Template!I368&lt;5),"IS2",IF(AND(F365&lt;50%,Template!I368&gt;5),"IS3",IF(AND(F365&lt;50%,Template!I368&lt;5),"IS4"))))</f>
        <v>0</v>
      </c>
      <c r="Q365" t="b">
        <f ca="1">IF(AND(G365&gt;150%,Template!J368&gt;5),"IS1",IF(AND(G365&gt;150%,Template!J368&lt;5),"IS2",IF(AND(G365&lt;50%,Template!J368&gt;5),"IS3",IF(AND(G365&lt;50%,Template!J368&lt;5),"IS4"))))</f>
        <v>0</v>
      </c>
      <c r="R365" t="e">
        <f ca="1">IF(AND(H365&gt;150%,Template!K368&gt;5),"IS1",IF(AND(H365&gt;150%,Template!K368&lt;5),"IS2",IF(AND(H365&lt;50%,Template!K368&gt;5),"IS3",IF(AND(H365&lt;50%,Template!K368&lt;5),"IS4"))))</f>
        <v>#N/A</v>
      </c>
      <c r="S365" t="b">
        <f ca="1">IF(AND(I365&gt;150%,Template!L368&gt;5),"IS1",IF(AND(I365&gt;150%,Template!L368&lt;5),"IS2",IF(AND(I365&lt;50%,Template!L368&gt;5),"IS3",IF(AND(I365&lt;50%,Template!L368&lt;5),"IS4"))))</f>
        <v>0</v>
      </c>
      <c r="T365" t="b">
        <f ca="1">IF(AND(J365&gt;150%,Template!M368&gt;5),"IS1",IF(AND(J365&gt;150%,Template!M368&lt;5),"IS2",IF(AND(J365&lt;50%,Template!M368&gt;5),"IS3",IF(AND(J365&lt;50%,Template!M368&lt;5),"IS4"))))</f>
        <v>0</v>
      </c>
      <c r="U365" t="e">
        <f ca="1">IF(AND(K365&gt;150%,Template!N368&gt;5),"IS1",IF(AND(K365&gt;150%,Template!N368&lt;5),"IS2",IF(AND(K365&lt;50%,Template!N368&gt;5),"IS3",IF(AND(K365&lt;50%,Template!N368&lt;5),"IS4"))))</f>
        <v>#N/A</v>
      </c>
      <c r="W365" t="str">
        <f>IF(Template!AF368&lt;&gt;"",Template!AF368,IF(M365&lt;&gt;FALSE,M365,""))</f>
        <v>IS1</v>
      </c>
      <c r="X365" t="str">
        <f ca="1">IF(Template!AG368&lt;&gt;"",Template!AG368,IF(N365&lt;&gt;FALSE,N365,""))</f>
        <v/>
      </c>
      <c r="Y365" t="e">
        <f ca="1">IF(Template!AH368&lt;&gt;"",Template!AH368,IF(O365&lt;&gt;FALSE,O365,""))</f>
        <v>#N/A</v>
      </c>
      <c r="Z365" t="str">
        <f ca="1">IF(Template!AI368&lt;&gt;"",Template!AI368,IF(P365&lt;&gt;FALSE,P365,""))</f>
        <v/>
      </c>
      <c r="AA365" t="str">
        <f ca="1">IF(Template!AJ368&lt;&gt;"",Template!AJ368,IF(Q365&lt;&gt;FALSE,Q365,""))</f>
        <v/>
      </c>
      <c r="AB365" t="e">
        <f ca="1">IF(Template!AK368&lt;&gt;"",Template!AK368,IF(R365&lt;&gt;FALSE,R365,""))</f>
        <v>#N/A</v>
      </c>
      <c r="AC365" t="str">
        <f ca="1">IF(Template!AL368&lt;&gt;"",Template!AL368,IF(S365&lt;&gt;FALSE,S365,""))</f>
        <v/>
      </c>
      <c r="AD365" t="str">
        <f ca="1">IF(Template!AM368&lt;&gt;"",Template!AM368,IF(T365&lt;&gt;FALSE,T365,""))</f>
        <v/>
      </c>
      <c r="AE365" t="e">
        <f ca="1">IF(Template!AN368&lt;&gt;"",Template!AN368,IF(U365&lt;&gt;FALSE,U365,""))</f>
        <v>#N/A</v>
      </c>
    </row>
    <row r="366" spans="2:31" x14ac:dyDescent="0.35">
      <c r="B366" t="str">
        <f ca="1">Template!C369</f>
        <v>CCC-H-12-reinject</v>
      </c>
      <c r="C366">
        <f ca="1">Template!AV369/Template!AV$2</f>
        <v>1.0467907938616614</v>
      </c>
      <c r="D366">
        <f ca="1">Template!AW369/Template!AW$2</f>
        <v>1.1692234558823034</v>
      </c>
      <c r="E366">
        <f ca="1">Template!AX369/Template!AX$2</f>
        <v>0.91570823473279717</v>
      </c>
      <c r="F366">
        <f ca="1">Template!AY369/Template!AY$2</f>
        <v>0.88003100134840573</v>
      </c>
      <c r="G366">
        <f ca="1">Template!AZ369/Template!AZ$2</f>
        <v>0.57131667974784062</v>
      </c>
      <c r="H366">
        <f ca="1">Template!BA369/Template!BA$2</f>
        <v>0.64167627231689184</v>
      </c>
      <c r="I366">
        <f ca="1">Template!BB369/Template!BB$2</f>
        <v>0.632155370353922</v>
      </c>
      <c r="J366">
        <f ca="1">Template!BC369/Template!BC$2</f>
        <v>0.52303288073975507</v>
      </c>
      <c r="K366">
        <f ca="1">Template!BD369/Template!BD$2</f>
        <v>0.71384613658262208</v>
      </c>
      <c r="M366" t="b">
        <f ca="1">IF(AND(C366&gt;150%,Template!F369&gt;5),"IS1",IF(AND(C366&gt;150%,Template!F369&lt;5),"IS2",IF(AND(C366&lt;50%,Template!F369&gt;5),"IS3",IF(AND(C366&lt;50%,Template!F369&lt;5),"IS4"))))</f>
        <v>0</v>
      </c>
      <c r="N366" t="b">
        <f ca="1">IF(AND(D366&gt;150%,Template!G369&gt;5),"IS1",IF(AND(D366&gt;150%,Template!G369&lt;5),"IS2",IF(AND(D366&lt;50%,Template!G369&gt;5),"IS3",IF(AND(D366&lt;50%,Template!G369&lt;5),"IS4"))))</f>
        <v>0</v>
      </c>
      <c r="O366" t="e">
        <f ca="1">IF(AND(E366&gt;150%,Template!H369&gt;5),"IS1",IF(AND(E366&gt;150%,Template!H369&lt;5),"IS2",IF(AND(E366&lt;50%,Template!H369&gt;5),"IS3",IF(AND(E366&lt;50%,Template!H369&lt;5),"IS4"))))</f>
        <v>#N/A</v>
      </c>
      <c r="P366" t="b">
        <f ca="1">IF(AND(F366&gt;150%,Template!I369&gt;5),"IS1",IF(AND(F366&gt;150%,Template!I369&lt;5),"IS2",IF(AND(F366&lt;50%,Template!I369&gt;5),"IS3",IF(AND(F366&lt;50%,Template!I369&lt;5),"IS4"))))</f>
        <v>0</v>
      </c>
      <c r="Q366" t="b">
        <f ca="1">IF(AND(G366&gt;150%,Template!J369&gt;5),"IS1",IF(AND(G366&gt;150%,Template!J369&lt;5),"IS2",IF(AND(G366&lt;50%,Template!J369&gt;5),"IS3",IF(AND(G366&lt;50%,Template!J369&lt;5),"IS4"))))</f>
        <v>0</v>
      </c>
      <c r="R366" t="e">
        <f ca="1">IF(AND(H366&gt;150%,Template!K369&gt;5),"IS1",IF(AND(H366&gt;150%,Template!K369&lt;5),"IS2",IF(AND(H366&lt;50%,Template!K369&gt;5),"IS3",IF(AND(H366&lt;50%,Template!K369&lt;5),"IS4"))))</f>
        <v>#N/A</v>
      </c>
      <c r="S366" t="b">
        <f ca="1">IF(AND(I366&gt;150%,Template!L369&gt;5),"IS1",IF(AND(I366&gt;150%,Template!L369&lt;5),"IS2",IF(AND(I366&lt;50%,Template!L369&gt;5),"IS3",IF(AND(I366&lt;50%,Template!L369&lt;5),"IS4"))))</f>
        <v>0</v>
      </c>
      <c r="T366" t="b">
        <f ca="1">IF(AND(J366&gt;150%,Template!M369&gt;5),"IS1",IF(AND(J366&gt;150%,Template!M369&lt;5),"IS2",IF(AND(J366&lt;50%,Template!M369&gt;5),"IS3",IF(AND(J366&lt;50%,Template!M369&lt;5),"IS4"))))</f>
        <v>0</v>
      </c>
      <c r="U366" t="e">
        <f ca="1">IF(AND(K366&gt;150%,Template!N369&gt;5),"IS1",IF(AND(K366&gt;150%,Template!N369&lt;5),"IS2",IF(AND(K366&lt;50%,Template!N369&gt;5),"IS3",IF(AND(K366&lt;50%,Template!N369&lt;5),"IS4"))))</f>
        <v>#N/A</v>
      </c>
      <c r="W366" t="str">
        <f ca="1">IF(Template!AF369&lt;&gt;"",Template!AF369,IF(M366&lt;&gt;FALSE,M366,""))</f>
        <v/>
      </c>
      <c r="X366" t="str">
        <f ca="1">IF(Template!AG369&lt;&gt;"",Template!AG369,IF(N366&lt;&gt;FALSE,N366,""))</f>
        <v/>
      </c>
      <c r="Y366" t="e">
        <f ca="1">IF(Template!AH369&lt;&gt;"",Template!AH369,IF(O366&lt;&gt;FALSE,O366,""))</f>
        <v>#N/A</v>
      </c>
      <c r="Z366" t="str">
        <f ca="1">IF(Template!AI369&lt;&gt;"",Template!AI369,IF(P366&lt;&gt;FALSE,P366,""))</f>
        <v/>
      </c>
      <c r="AA366" t="str">
        <f ca="1">IF(Template!AJ369&lt;&gt;"",Template!AJ369,IF(Q366&lt;&gt;FALSE,Q366,""))</f>
        <v/>
      </c>
      <c r="AB366" t="e">
        <f ca="1">IF(Template!AK369&lt;&gt;"",Template!AK369,IF(R366&lt;&gt;FALSE,R366,""))</f>
        <v>#N/A</v>
      </c>
      <c r="AC366" t="str">
        <f ca="1">IF(Template!AL369&lt;&gt;"",Template!AL369,IF(S366&lt;&gt;FALSE,S366,""))</f>
        <v/>
      </c>
      <c r="AD366" t="str">
        <f ca="1">IF(Template!AM369&lt;&gt;"",Template!AM369,IF(T366&lt;&gt;FALSE,T366,""))</f>
        <v/>
      </c>
      <c r="AE366" t="e">
        <f ca="1">IF(Template!AN369&lt;&gt;"",Template!AN369,IF(U366&lt;&gt;FALSE,U366,""))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5"/>
  <sheetViews>
    <sheetView workbookViewId="0">
      <selection activeCell="B6" sqref="B6"/>
    </sheetView>
  </sheetViews>
  <sheetFormatPr defaultRowHeight="14.5" x14ac:dyDescent="0.35"/>
  <sheetData>
    <row r="2" spans="2:2" x14ac:dyDescent="0.35">
      <c r="B2" t="s">
        <v>882</v>
      </c>
    </row>
    <row r="3" spans="2:2" x14ac:dyDescent="0.35">
      <c r="B3" t="s">
        <v>883</v>
      </c>
    </row>
    <row r="4" spans="2:2" x14ac:dyDescent="0.35">
      <c r="B4" t="s">
        <v>884</v>
      </c>
    </row>
    <row r="5" spans="2:2" x14ac:dyDescent="0.35">
      <c r="B5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Data Flags Legend</vt:lpstr>
      <vt:lpstr>Template</vt:lpstr>
      <vt:lpstr>QAQC Overflow</vt:lpstr>
      <vt:lpstr>Report Template</vt:lpstr>
      <vt:lpstr>Sheet1_1</vt:lpstr>
      <vt:lpstr>Sheet2</vt:lpstr>
      <vt:lpstr>Sheet3</vt:lpstr>
      <vt:lpstr>Sheet4</vt:lpstr>
      <vt:lpstr>Chain of Custody</vt:lpstr>
      <vt:lpstr>Internal Standard Recovery</vt:lpstr>
      <vt:lpstr>Processing Narrative</vt:lpstr>
      <vt:lpstr>'Report Template'!Criteria</vt:lpstr>
      <vt:lpstr>'Report Template'!Extract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Quantiva</dc:creator>
  <cp:lastModifiedBy>Osborne, Richard</cp:lastModifiedBy>
  <dcterms:created xsi:type="dcterms:W3CDTF">2023-02-09T19:19:34Z</dcterms:created>
  <dcterms:modified xsi:type="dcterms:W3CDTF">2024-03-12T20:35:29Z</dcterms:modified>
</cp:coreProperties>
</file>